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4docs\14035114\"/>
    </mc:Choice>
  </mc:AlternateContent>
  <bookViews>
    <workbookView xWindow="480" yWindow="135" windowWidth="11805" windowHeight="5985" activeTab="1"/>
  </bookViews>
  <sheets>
    <sheet name="Long-Run Avoided Costs" sheetId="16" r:id="rId1"/>
    <sheet name="Benefit Summary MOD" sheetId="33" r:id="rId2"/>
    <sheet name="Energy, Losses, CO2, Gen Cap. " sheetId="20" r:id="rId3"/>
    <sheet name="T&amp;D" sheetId="35" r:id="rId4"/>
    <sheet name="T&amp;D Detail--&gt;" sheetId="19" r:id="rId5"/>
    <sheet name="Marginal Transmission MOD" sheetId="23" r:id="rId6"/>
    <sheet name="Marginal Distribution MOD" sheetId="24" r:id="rId7"/>
    <sheet name="Marginal T&amp;D Charts" sheetId="25" r:id="rId8"/>
    <sheet name="Raw Form1 Data" sheetId="22" r:id="rId9"/>
    <sheet name="PV Watts SLC" sheetId="27" r:id="rId10"/>
    <sheet name="RAW PV WATTS" sheetId="28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\0" localSheetId="6">[1]Jan!#REF!</definedName>
    <definedName name="\0">[1]Jan!#REF!</definedName>
    <definedName name="\A" localSheetId="6">#REF!</definedName>
    <definedName name="\A">#REF!</definedName>
    <definedName name="\B" localSheetId="6">#REF!</definedName>
    <definedName name="\B">#REF!</definedName>
    <definedName name="\BACK1" localSheetId="6">#REF!</definedName>
    <definedName name="\BACK1">#REF!</definedName>
    <definedName name="\BLOCK" localSheetId="6">#REF!</definedName>
    <definedName name="\BLOCK">#REF!</definedName>
    <definedName name="\BLOCKT" localSheetId="6">#REF!</definedName>
    <definedName name="\BLOCKT">#REF!</definedName>
    <definedName name="\C" localSheetId="6">#REF!</definedName>
    <definedName name="\C">#REF!</definedName>
    <definedName name="\COMP" localSheetId="6">#REF!</definedName>
    <definedName name="\COMP">#REF!</definedName>
    <definedName name="\COMPT" localSheetId="6">#REF!</definedName>
    <definedName name="\COMPT">#REF!</definedName>
    <definedName name="\E" localSheetId="6">#REF!</definedName>
    <definedName name="\E">#REF!</definedName>
    <definedName name="\G" localSheetId="6">#REF!</definedName>
    <definedName name="\G">#REF!</definedName>
    <definedName name="\I" localSheetId="6">#REF!</definedName>
    <definedName name="\I">#REF!</definedName>
    <definedName name="\K" localSheetId="6">#REF!</definedName>
    <definedName name="\K">#REF!</definedName>
    <definedName name="\L" localSheetId="6">#REF!</definedName>
    <definedName name="\L">#REF!</definedName>
    <definedName name="\M" localSheetId="6">#REF!</definedName>
    <definedName name="\M">#REF!</definedName>
    <definedName name="\P" localSheetId="6">#REF!</definedName>
    <definedName name="\P">#REF!</definedName>
    <definedName name="\Q" localSheetId="6">[2]Actual!#REF!</definedName>
    <definedName name="\Q">[2]Actual!#REF!</definedName>
    <definedName name="\R" localSheetId="6">#REF!</definedName>
    <definedName name="\R">#REF!</definedName>
    <definedName name="\S" localSheetId="6">#REF!</definedName>
    <definedName name="\S">#REF!</definedName>
    <definedName name="\TABLE1" localSheetId="6">#REF!</definedName>
    <definedName name="\TABLE1">#REF!</definedName>
    <definedName name="\TABLE2" localSheetId="6">#REF!</definedName>
    <definedName name="\TABLE2">#REF!</definedName>
    <definedName name="\TABLEA" localSheetId="6">#REF!</definedName>
    <definedName name="\TABLEA">#REF!</definedName>
    <definedName name="\TBL1" localSheetId="6">#REF!</definedName>
    <definedName name="\TBL1">#REF!</definedName>
    <definedName name="\TBL2" localSheetId="6">#REF!</definedName>
    <definedName name="\TBL2">#REF!</definedName>
    <definedName name="\TBL3" localSheetId="6">#REF!</definedName>
    <definedName name="\TBL3">#REF!</definedName>
    <definedName name="\TBL4" localSheetId="6">#REF!</definedName>
    <definedName name="\TBL4">#REF!</definedName>
    <definedName name="\TBL5" localSheetId="6">#REF!</definedName>
    <definedName name="\TBL5">#REF!</definedName>
    <definedName name="\W" localSheetId="6">#REF!</definedName>
    <definedName name="\W">#REF!</definedName>
    <definedName name="\WORK1" localSheetId="6">#REF!</definedName>
    <definedName name="\WORK1">#REF!</definedName>
    <definedName name="\X" localSheetId="6">#REF!</definedName>
    <definedName name="\X">#REF!</definedName>
    <definedName name="\Z" localSheetId="6">#REF!</definedName>
    <definedName name="\Z">#REF!</definedName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j1" hidden="1">{"PRINT",#N/A,TRUE,"APPA";"PRINT",#N/A,TRUE,"APS";"PRINT",#N/A,TRUE,"BHPL";"PRINT",#N/A,TRUE,"BHPL2";"PRINT",#N/A,TRUE,"CDWR";"PRINT",#N/A,TRUE,"EWEB";"PRINT",#N/A,TRUE,"LADWP";"PRINT",#N/A,TRUE,"NEVBASE"}</definedName>
    <definedName name="_________j2" hidden="1">{"PRINT",#N/A,TRUE,"APPA";"PRINT",#N/A,TRUE,"APS";"PRINT",#N/A,TRUE,"BHPL";"PRINT",#N/A,TRUE,"BHPL2";"PRINT",#N/A,TRUE,"CDWR";"PRINT",#N/A,TRUE,"EWEB";"PRINT",#N/A,TRUE,"LADWP";"PRINT",#N/A,TRUE,"NEVBASE"}</definedName>
    <definedName name="_________j3" hidden="1">{"PRINT",#N/A,TRUE,"APPA";"PRINT",#N/A,TRUE,"APS";"PRINT",#N/A,TRUE,"BHPL";"PRINT",#N/A,TRUE,"BHPL2";"PRINT",#N/A,TRUE,"CDWR";"PRINT",#N/A,TRUE,"EWEB";"PRINT",#N/A,TRUE,"LADWP";"PRINT",#N/A,TRUE,"NEVBASE"}</definedName>
    <definedName name="_________j4" hidden="1">{"PRINT",#N/A,TRUE,"APPA";"PRINT",#N/A,TRUE,"APS";"PRINT",#N/A,TRUE,"BHPL";"PRINT",#N/A,TRUE,"BHPL2";"PRINT",#N/A,TRUE,"CDWR";"PRINT",#N/A,TRUE,"EWEB";"PRINT",#N/A,TRUE,"LADWP";"PRINT",#N/A,TRUE,"NEVBASE"}</definedName>
    <definedName name="_________j5" hidden="1">{"PRINT",#N/A,TRUE,"APPA";"PRINT",#N/A,TRUE,"APS";"PRINT",#N/A,TRUE,"BHPL";"PRINT",#N/A,TRUE,"BHPL2";"PRINT",#N/A,TRUE,"CDWR";"PRINT",#N/A,TRUE,"EWEB";"PRINT",#N/A,TRUE,"LADWP";"PRINT",#N/A,TRUE,"NEVBASE"}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_j1" hidden="1">{"PRINT",#N/A,TRUE,"APPA";"PRINT",#N/A,TRUE,"APS";"PRINT",#N/A,TRUE,"BHPL";"PRINT",#N/A,TRUE,"BHPL2";"PRINT",#N/A,TRUE,"CDWR";"PRINT",#N/A,TRUE,"EWEB";"PRINT",#N/A,TRUE,"LADWP";"PRINT",#N/A,TRUE,"NEVBASE"}</definedName>
    <definedName name="________j2" hidden="1">{"PRINT",#N/A,TRUE,"APPA";"PRINT",#N/A,TRUE,"APS";"PRINT",#N/A,TRUE,"BHPL";"PRINT",#N/A,TRUE,"BHPL2";"PRINT",#N/A,TRUE,"CDWR";"PRINT",#N/A,TRUE,"EWEB";"PRINT",#N/A,TRUE,"LADWP";"PRINT",#N/A,TRUE,"NEVBASE"}</definedName>
    <definedName name="________j3" hidden="1">{"PRINT",#N/A,TRUE,"APPA";"PRINT",#N/A,TRUE,"APS";"PRINT",#N/A,TRUE,"BHPL";"PRINT",#N/A,TRUE,"BHPL2";"PRINT",#N/A,TRUE,"CDWR";"PRINT",#N/A,TRUE,"EWEB";"PRINT",#N/A,TRUE,"LADWP";"PRINT",#N/A,TRUE,"NEVBASE"}</definedName>
    <definedName name="________j4" hidden="1">{"PRINT",#N/A,TRUE,"APPA";"PRINT",#N/A,TRUE,"APS";"PRINT",#N/A,TRUE,"BHPL";"PRINT",#N/A,TRUE,"BHPL2";"PRINT",#N/A,TRUE,"CDWR";"PRINT",#N/A,TRUE,"EWEB";"PRINT",#N/A,TRUE,"LADWP";"PRINT",#N/A,TRUE,"NEVBASE"}</definedName>
    <definedName name="________j5" hidden="1">{"PRINT",#N/A,TRUE,"APPA";"PRINT",#N/A,TRUE,"APS";"PRINT",#N/A,TRUE,"BHPL";"PRINT",#N/A,TRUE,"BHPL2";"PRINT",#N/A,TRUE,"CDWR";"PRINT",#N/A,TRUE,"EWEB";"PRINT",#N/A,TRUE,"LADWP";"PRINT",#N/A,TRUE,"NEVBASE"}</definedName>
    <definedName name="_______j1" hidden="1">{"PRINT",#N/A,TRUE,"APPA";"PRINT",#N/A,TRUE,"APS";"PRINT",#N/A,TRUE,"BHPL";"PRINT",#N/A,TRUE,"BHPL2";"PRINT",#N/A,TRUE,"CDWR";"PRINT",#N/A,TRUE,"EWEB";"PRINT",#N/A,TRUE,"LADWP";"PRINT",#N/A,TRUE,"NEVBASE"}</definedName>
    <definedName name="_______j2" hidden="1">{"PRINT",#N/A,TRUE,"APPA";"PRINT",#N/A,TRUE,"APS";"PRINT",#N/A,TRUE,"BHPL";"PRINT",#N/A,TRUE,"BHPL2";"PRINT",#N/A,TRUE,"CDWR";"PRINT",#N/A,TRUE,"EWEB";"PRINT",#N/A,TRUE,"LADWP";"PRINT",#N/A,TRUE,"NEVBASE"}</definedName>
    <definedName name="_______j3" hidden="1">{"PRINT",#N/A,TRUE,"APPA";"PRINT",#N/A,TRUE,"APS";"PRINT",#N/A,TRUE,"BHPL";"PRINT",#N/A,TRUE,"BHPL2";"PRINT",#N/A,TRUE,"CDWR";"PRINT",#N/A,TRUE,"EWEB";"PRINT",#N/A,TRUE,"LADWP";"PRINT",#N/A,TRUE,"NEVBASE"}</definedName>
    <definedName name="_______j4" hidden="1">{"PRINT",#N/A,TRUE,"APPA";"PRINT",#N/A,TRUE,"APS";"PRINT",#N/A,TRUE,"BHPL";"PRINT",#N/A,TRUE,"BHPL2";"PRINT",#N/A,TRUE,"CDWR";"PRINT",#N/A,TRUE,"EWEB";"PRINT",#N/A,TRUE,"LADWP";"PRINT",#N/A,TRUE,"NEVBASE"}</definedName>
    <definedName name="_______j5" hidden="1">{"PRINT",#N/A,TRUE,"APPA";"PRINT",#N/A,TRUE,"APS";"PRINT",#N/A,TRUE,"BHPL";"PRINT",#N/A,TRUE,"BHPL2";"PRINT",#N/A,TRUE,"CDWR";"PRINT",#N/A,TRUE,"EWEB";"PRINT",#N/A,TRUE,"LADWP";"PRINT",#N/A,TRUE,"NEVBASE"}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j1" hidden="1">{"PRINT",#N/A,TRUE,"APPA";"PRINT",#N/A,TRUE,"APS";"PRINT",#N/A,TRUE,"BHPL";"PRINT",#N/A,TRUE,"BHPL2";"PRINT",#N/A,TRUE,"CDWR";"PRINT",#N/A,TRUE,"EWEB";"PRINT",#N/A,TRUE,"LADWP";"PRINT",#N/A,TRUE,"NEVBASE"}</definedName>
    <definedName name="______j2" hidden="1">{"PRINT",#N/A,TRUE,"APPA";"PRINT",#N/A,TRUE,"APS";"PRINT",#N/A,TRUE,"BHPL";"PRINT",#N/A,TRUE,"BHPL2";"PRINT",#N/A,TRUE,"CDWR";"PRINT",#N/A,TRUE,"EWEB";"PRINT",#N/A,TRUE,"LADWP";"PRINT",#N/A,TRUE,"NEVBASE"}</definedName>
    <definedName name="______j3" hidden="1">{"PRINT",#N/A,TRUE,"APPA";"PRINT",#N/A,TRUE,"APS";"PRINT",#N/A,TRUE,"BHPL";"PRINT",#N/A,TRUE,"BHPL2";"PRINT",#N/A,TRUE,"CDWR";"PRINT",#N/A,TRUE,"EWEB";"PRINT",#N/A,TRUE,"LADWP";"PRINT",#N/A,TRUE,"NEVBASE"}</definedName>
    <definedName name="______j4" hidden="1">{"PRINT",#N/A,TRUE,"APPA";"PRINT",#N/A,TRUE,"APS";"PRINT",#N/A,TRUE,"BHPL";"PRINT",#N/A,TRUE,"BHPL2";"PRINT",#N/A,TRUE,"CDWR";"PRINT",#N/A,TRUE,"EWEB";"PRINT",#N/A,TRUE,"LADWP";"PRINT",#N/A,TRUE,"NEVBASE"}</definedName>
    <definedName name="______j5" hidden="1">{"PRINT",#N/A,TRUE,"APPA";"PRINT",#N/A,TRUE,"APS";"PRINT",#N/A,TRUE,"BHPL";"PRINT",#N/A,TRUE,"BHPL2";"PRINT",#N/A,TRUE,"CDWR";"PRINT",#N/A,TRUE,"EWEB";"PRINT",#N/A,TRUE,"LADWP";"PRINT",#N/A,TRUE,"NEVBASE"}</definedName>
    <definedName name="______OM1" hidden="1">{#N/A,#N/A,FALSE,"Summary";#N/A,#N/A,FALSE,"SmPlants";#N/A,#N/A,FALSE,"Utah";#N/A,#N/A,FALSE,"Idaho";#N/A,#N/A,FALSE,"Lewis River";#N/A,#N/A,FALSE,"NrthUmpq";#N/A,#N/A,FALSE,"KlamRog"}</definedName>
    <definedName name="_____j1" hidden="1">{"PRINT",#N/A,TRUE,"APPA";"PRINT",#N/A,TRUE,"APS";"PRINT",#N/A,TRUE,"BHPL";"PRINT",#N/A,TRUE,"BHPL2";"PRINT",#N/A,TRUE,"CDWR";"PRINT",#N/A,TRUE,"EWEB";"PRINT",#N/A,TRUE,"LADWP";"PRINT",#N/A,TRUE,"NEVBASE"}</definedName>
    <definedName name="_____j2" hidden="1">{"PRINT",#N/A,TRUE,"APPA";"PRINT",#N/A,TRUE,"APS";"PRINT",#N/A,TRUE,"BHPL";"PRINT",#N/A,TRUE,"BHPL2";"PRINT",#N/A,TRUE,"CDWR";"PRINT",#N/A,TRUE,"EWEB";"PRINT",#N/A,TRUE,"LADWP";"PRINT",#N/A,TRUE,"NEVBASE"}</definedName>
    <definedName name="_____j3" hidden="1">{"PRINT",#N/A,TRUE,"APPA";"PRINT",#N/A,TRUE,"APS";"PRINT",#N/A,TRUE,"BHPL";"PRINT",#N/A,TRUE,"BHPL2";"PRINT",#N/A,TRUE,"CDWR";"PRINT",#N/A,TRUE,"EWEB";"PRINT",#N/A,TRUE,"LADWP";"PRINT",#N/A,TRUE,"NEVBASE"}</definedName>
    <definedName name="_____j4" hidden="1">{"PRINT",#N/A,TRUE,"APPA";"PRINT",#N/A,TRUE,"APS";"PRINT",#N/A,TRUE,"BHPL";"PRINT",#N/A,TRUE,"BHPL2";"PRINT",#N/A,TRUE,"CDWR";"PRINT",#N/A,TRUE,"EWEB";"PRINT",#N/A,TRUE,"LADWP";"PRINT",#N/A,TRUE,"NEVBASE"}</definedName>
    <definedName name="_____j5" hidden="1">{"PRINT",#N/A,TRUE,"APPA";"PRINT",#N/A,TRUE,"APS";"PRINT",#N/A,TRUE,"BHPL";"PRINT",#N/A,TRUE,"BHPL2";"PRINT",#N/A,TRUE,"CDWR";"PRINT",#N/A,TRUE,"EWEB";"PRINT",#N/A,TRUE,"LADWP";"PRINT",#N/A,TRUE,"NEVBASE"}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j1" hidden="1">{"PRINT",#N/A,TRUE,"APPA";"PRINT",#N/A,TRUE,"APS";"PRINT",#N/A,TRUE,"BHPL";"PRINT",#N/A,TRUE,"BHPL2";"PRINT",#N/A,TRUE,"CDWR";"PRINT",#N/A,TRUE,"EWEB";"PRINT",#N/A,TRUE,"LADWP";"PRINT",#N/A,TRUE,"NEVBASE"}</definedName>
    <definedName name="____j2" hidden="1">{"PRINT",#N/A,TRUE,"APPA";"PRINT",#N/A,TRUE,"APS";"PRINT",#N/A,TRUE,"BHPL";"PRINT",#N/A,TRUE,"BHPL2";"PRINT",#N/A,TRUE,"CDWR";"PRINT",#N/A,TRUE,"EWEB";"PRINT",#N/A,TRUE,"LADWP";"PRINT",#N/A,TRUE,"NEVBASE"}</definedName>
    <definedName name="____j3" hidden="1">{"PRINT",#N/A,TRUE,"APPA";"PRINT",#N/A,TRUE,"APS";"PRINT",#N/A,TRUE,"BHPL";"PRINT",#N/A,TRUE,"BHPL2";"PRINT",#N/A,TRUE,"CDWR";"PRINT",#N/A,TRUE,"EWEB";"PRINT",#N/A,TRUE,"LADWP";"PRINT",#N/A,TRUE,"NEVBASE"}</definedName>
    <definedName name="____j4" hidden="1">{"PRINT",#N/A,TRUE,"APPA";"PRINT",#N/A,TRUE,"APS";"PRINT",#N/A,TRUE,"BHPL";"PRINT",#N/A,TRUE,"BHPL2";"PRINT",#N/A,TRUE,"CDWR";"PRINT",#N/A,TRUE,"EWEB";"PRINT",#N/A,TRUE,"LADWP";"PRINT",#N/A,TRUE,"NEVBASE"}</definedName>
    <definedName name="____j5" hidden="1">{"PRINT",#N/A,TRUE,"APPA";"PRINT",#N/A,TRUE,"APS";"PRINT",#N/A,TRUE,"BHPL";"PRINT",#N/A,TRUE,"BHPL2";"PRINT",#N/A,TRUE,"CDWR";"PRINT",#N/A,TRUE,"EWEB";"PRINT",#N/A,TRUE,"LADWP";"PRINT",#N/A,TRUE,"NEVBASE"}</definedName>
    <definedName name="____MEN3" localSheetId="6">[1]Jan!#REF!</definedName>
    <definedName name="____MEN3">[1]Jan!#REF!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_TOP1" localSheetId="6">[1]Jan!#REF!</definedName>
    <definedName name="____TOP1">[1]Jan!#REF!</definedName>
    <definedName name="___DAT1" localSheetId="6">#REF!</definedName>
    <definedName name="___DAT1">#REF!</definedName>
    <definedName name="___DAT11" localSheetId="6">[3]Sheet1!#REF!</definedName>
    <definedName name="___DAT11">[3]Sheet1!#REF!</definedName>
    <definedName name="___DAT12" localSheetId="6">[3]Sheet1!#REF!</definedName>
    <definedName name="___DAT12">[3]Sheet1!#REF!</definedName>
    <definedName name="___DAT2" localSheetId="6">#REF!</definedName>
    <definedName name="___DAT2">#REF!</definedName>
    <definedName name="___DAT3" localSheetId="6">#REF!</definedName>
    <definedName name="___DAT3">#REF!</definedName>
    <definedName name="___DAT4" localSheetId="6">#REF!</definedName>
    <definedName name="___DAT4">#REF!</definedName>
    <definedName name="___DAT5" localSheetId="6">#REF!</definedName>
    <definedName name="___DAT5">#REF!</definedName>
    <definedName name="___DAT6" localSheetId="6">#REF!</definedName>
    <definedName name="___DAT6">#REF!</definedName>
    <definedName name="___j1" hidden="1">{"PRINT",#N/A,TRUE,"APPA";"PRINT",#N/A,TRUE,"APS";"PRINT",#N/A,TRUE,"BHPL";"PRINT",#N/A,TRUE,"BHPL2";"PRINT",#N/A,TRUE,"CDWR";"PRINT",#N/A,TRUE,"EWEB";"PRINT",#N/A,TRUE,"LADWP";"PRINT",#N/A,TRUE,"NEVBASE"}</definedName>
    <definedName name="___j2" hidden="1">{"PRINT",#N/A,TRUE,"APPA";"PRINT",#N/A,TRUE,"APS";"PRINT",#N/A,TRUE,"BHPL";"PRINT",#N/A,TRUE,"BHPL2";"PRINT",#N/A,TRUE,"CDWR";"PRINT",#N/A,TRUE,"EWEB";"PRINT",#N/A,TRUE,"LADWP";"PRINT",#N/A,TRUE,"NEVBASE"}</definedName>
    <definedName name="___j3" hidden="1">{"PRINT",#N/A,TRUE,"APPA";"PRINT",#N/A,TRUE,"APS";"PRINT",#N/A,TRUE,"BHPL";"PRINT",#N/A,TRUE,"BHPL2";"PRINT",#N/A,TRUE,"CDWR";"PRINT",#N/A,TRUE,"EWEB";"PRINT",#N/A,TRUE,"LADWP";"PRINT",#N/A,TRUE,"NEVBASE"}</definedName>
    <definedName name="___j4" hidden="1">{"PRINT",#N/A,TRUE,"APPA";"PRINT",#N/A,TRUE,"APS";"PRINT",#N/A,TRUE,"BHPL";"PRINT",#N/A,TRUE,"BHPL2";"PRINT",#N/A,TRUE,"CDWR";"PRINT",#N/A,TRUE,"EWEB";"PRINT",#N/A,TRUE,"LADWP";"PRINT",#N/A,TRUE,"NEVBASE"}</definedName>
    <definedName name="___j5" hidden="1">{"PRINT",#N/A,TRUE,"APPA";"PRINT",#N/A,TRUE,"APS";"PRINT",#N/A,TRUE,"BHPL";"PRINT",#N/A,TRUE,"BHPL2";"PRINT",#N/A,TRUE,"CDWR";"PRINT",#N/A,TRUE,"EWEB";"PRINT",#N/A,TRUE,"LADWP";"PRINT",#N/A,TRUE,"NEVBASE"}</definedName>
    <definedName name="___MEN2" localSheetId="6">[1]Jan!#REF!</definedName>
    <definedName name="___MEN2">[1]Jan!#REF!</definedName>
    <definedName name="___MEN3" localSheetId="6">[1]Jan!#REF!</definedName>
    <definedName name="___MEN3">[1]Jan!#REF!</definedName>
    <definedName name="___OM1" hidden="1">{#N/A,#N/A,FALSE,"Summary";#N/A,#N/A,FALSE,"SmPlants";#N/A,#N/A,FALSE,"Utah";#N/A,#N/A,FALSE,"Idaho";#N/A,#N/A,FALSE,"Lewis River";#N/A,#N/A,FALSE,"NrthUmpq";#N/A,#N/A,FALSE,"KlamRog"}</definedName>
    <definedName name="___TOP1" localSheetId="6">[1]Jan!#REF!</definedName>
    <definedName name="___TOP1">[1]Jan!#REF!</definedName>
    <definedName name="__123Graph_A" localSheetId="6" hidden="1">[4]Inputs!#REF!</definedName>
    <definedName name="__123Graph_A" hidden="1">[4]Inputs!#REF!</definedName>
    <definedName name="__123Graph_B" localSheetId="6" hidden="1">[4]Inputs!#REF!</definedName>
    <definedName name="__123Graph_B" hidden="1">[4]Inputs!#REF!</definedName>
    <definedName name="__123Graph_D" localSheetId="6" hidden="1">[4]Inputs!#REF!</definedName>
    <definedName name="__123Graph_D" hidden="1">[4]Inputs!#REF!</definedName>
    <definedName name="__123Graph_E" hidden="1">[5]Input!$E$22:$E$37</definedName>
    <definedName name="__123Graph_F" hidden="1">[5]Input!$D$22:$D$37</definedName>
    <definedName name="__att3" localSheetId="6">#REF!</definedName>
    <definedName name="__att3">#REF!</definedName>
    <definedName name="__att7" localSheetId="6">#REF!</definedName>
    <definedName name="__att7">#REF!</definedName>
    <definedName name="__AUG96" localSheetId="6">#REF!</definedName>
    <definedName name="__AUG96">#REF!</definedName>
    <definedName name="__DAT1" localSheetId="6">#REF!</definedName>
    <definedName name="__DAT1">#REF!</definedName>
    <definedName name="__DAT10" localSheetId="6">#REF!</definedName>
    <definedName name="__DAT10">#REF!</definedName>
    <definedName name="__DAT11" localSheetId="6">[3]Sheet1!#REF!</definedName>
    <definedName name="__DAT11">[3]Sheet1!#REF!</definedName>
    <definedName name="__DAT12" localSheetId="6">[3]Sheet1!#REF!</definedName>
    <definedName name="__DAT12">[3]Sheet1!#REF!</definedName>
    <definedName name="__DAT13" localSheetId="6">#REF!</definedName>
    <definedName name="__DAT13">#REF!</definedName>
    <definedName name="__DAT2" localSheetId="6">#REF!</definedName>
    <definedName name="__DAT2">#REF!</definedName>
    <definedName name="__DAT3" localSheetId="6">#REF!</definedName>
    <definedName name="__DAT3">#REF!</definedName>
    <definedName name="__DAT4" localSheetId="6">#REF!</definedName>
    <definedName name="__DAT4">#REF!</definedName>
    <definedName name="__DAT5" localSheetId="6">#REF!</definedName>
    <definedName name="__DAT5">#REF!</definedName>
    <definedName name="__DAT6" localSheetId="6">#REF!</definedName>
    <definedName name="__DAT6">#REF!</definedName>
    <definedName name="__DAT7" localSheetId="6">#REF!</definedName>
    <definedName name="__DAT7">#REF!</definedName>
    <definedName name="__DAT8" localSheetId="6">#REF!</definedName>
    <definedName name="__DAT8">#REF!</definedName>
    <definedName name="__DAT9" localSheetId="6">#REF!</definedName>
    <definedName name="__DAT9">#REF!</definedName>
    <definedName name="__DEC94" localSheetId="6">#REF!</definedName>
    <definedName name="__DEC94">#REF!</definedName>
    <definedName name="__DEC95" localSheetId="6">#REF!</definedName>
    <definedName name="__DEC95">#REF!</definedName>
    <definedName name="__DEC96" localSheetId="6">#REF!</definedName>
    <definedName name="__DEC96">#REF!</definedName>
    <definedName name="__DEC97" localSheetId="6">#REF!</definedName>
    <definedName name="__DEC97">#REF!</definedName>
    <definedName name="__FEB96" localSheetId="6">#REF!</definedName>
    <definedName name="__FEB96">#REF!</definedName>
    <definedName name="__FEB97" localSheetId="6">#REF!</definedName>
    <definedName name="__FEB97">#REF!</definedName>
    <definedName name="__FEB98" localSheetId="6">#REF!</definedName>
    <definedName name="__FEB98">#REF!</definedName>
    <definedName name="__j1" hidden="1">{"PRINT",#N/A,TRUE,"APPA";"PRINT",#N/A,TRUE,"APS";"PRINT",#N/A,TRUE,"BHPL";"PRINT",#N/A,TRUE,"BHPL2";"PRINT",#N/A,TRUE,"CDWR";"PRINT",#N/A,TRUE,"EWEB";"PRINT",#N/A,TRUE,"LADWP";"PRINT",#N/A,TRUE,"NEVBASE"}</definedName>
    <definedName name="__j2" hidden="1">{"PRINT",#N/A,TRUE,"APPA";"PRINT",#N/A,TRUE,"APS";"PRINT",#N/A,TRUE,"BHPL";"PRINT",#N/A,TRUE,"BHPL2";"PRINT",#N/A,TRUE,"CDWR";"PRINT",#N/A,TRUE,"EWEB";"PRINT",#N/A,TRUE,"LADWP";"PRINT",#N/A,TRUE,"NEVBASE"}</definedName>
    <definedName name="__j3" hidden="1">{"PRINT",#N/A,TRUE,"APPA";"PRINT",#N/A,TRUE,"APS";"PRINT",#N/A,TRUE,"BHPL";"PRINT",#N/A,TRUE,"BHPL2";"PRINT",#N/A,TRUE,"CDWR";"PRINT",#N/A,TRUE,"EWEB";"PRINT",#N/A,TRUE,"LADWP";"PRINT",#N/A,TRUE,"NEVBASE"}</definedName>
    <definedName name="__j4" hidden="1">{"PRINT",#N/A,TRUE,"APPA";"PRINT",#N/A,TRUE,"APS";"PRINT",#N/A,TRUE,"BHPL";"PRINT",#N/A,TRUE,"BHPL2";"PRINT",#N/A,TRUE,"CDWR";"PRINT",#N/A,TRUE,"EWEB";"PRINT",#N/A,TRUE,"LADWP";"PRINT",#N/A,TRUE,"NEVBASE"}</definedName>
    <definedName name="__j5" hidden="1">{"PRINT",#N/A,TRUE,"APPA";"PRINT",#N/A,TRUE,"APS";"PRINT",#N/A,TRUE,"BHPL";"PRINT",#N/A,TRUE,"BHPL2";"PRINT",#N/A,TRUE,"CDWR";"PRINT",#N/A,TRUE,"EWEB";"PRINT",#N/A,TRUE,"LADWP";"PRINT",#N/A,TRUE,"NEVBASE"}</definedName>
    <definedName name="__JAN98" localSheetId="6">#REF!</definedName>
    <definedName name="__JAN98">#REF!</definedName>
    <definedName name="__MAY95" localSheetId="6">#REF!</definedName>
    <definedName name="__MAY95">#REF!</definedName>
    <definedName name="__MAY97" localSheetId="6">#REF!</definedName>
    <definedName name="__MAY97">#REF!</definedName>
    <definedName name="__MAY98" localSheetId="6">#REF!</definedName>
    <definedName name="__MAY98">#REF!</definedName>
    <definedName name="__MEN2" localSheetId="6">[1]Jan!#REF!</definedName>
    <definedName name="__MEN2">[1]Jan!#REF!</definedName>
    <definedName name="__MEN3" localSheetId="6">[1]Jan!#REF!</definedName>
    <definedName name="__MEN3">[1]Jan!#REF!</definedName>
    <definedName name="__NOV97" localSheetId="6">#REF!</definedName>
    <definedName name="__NOV97">#REF!</definedName>
    <definedName name="__OCT95" localSheetId="6">#REF!</definedName>
    <definedName name="__OCT95">#REF!</definedName>
    <definedName name="__OCT97" localSheetId="6">#REF!</definedName>
    <definedName name="__OCT97">#REF!</definedName>
    <definedName name="__OM1" hidden="1">{#N/A,#N/A,FALSE,"Summary";#N/A,#N/A,FALSE,"SmPlants";#N/A,#N/A,FALSE,"Utah";#N/A,#N/A,FALSE,"Idaho";#N/A,#N/A,FALSE,"Lewis River";#N/A,#N/A,FALSE,"NrthUmpq";#N/A,#N/A,FALSE,"KlamRog"}</definedName>
    <definedName name="__tab10" localSheetId="6">#REF!</definedName>
    <definedName name="__tab10">#REF!</definedName>
    <definedName name="__tab11" localSheetId="6">#REF!</definedName>
    <definedName name="__tab11">#REF!</definedName>
    <definedName name="__tab12" localSheetId="6">#REF!</definedName>
    <definedName name="__tab12">#REF!</definedName>
    <definedName name="__tab3" localSheetId="6">#REF!</definedName>
    <definedName name="__tab3">#REF!</definedName>
    <definedName name="__tab4" localSheetId="6">#REF!</definedName>
    <definedName name="__tab4">#REF!</definedName>
    <definedName name="__tab5" localSheetId="6">#REF!</definedName>
    <definedName name="__tab5">#REF!</definedName>
    <definedName name="__tab6" localSheetId="6">#REF!</definedName>
    <definedName name="__tab6">#REF!</definedName>
    <definedName name="__tab7" localSheetId="6">#REF!</definedName>
    <definedName name="__tab7">#REF!</definedName>
    <definedName name="__tab8" localSheetId="6">#REF!</definedName>
    <definedName name="__tab8">#REF!</definedName>
    <definedName name="__tab9" localSheetId="6">#REF!</definedName>
    <definedName name="__tab9">#REF!</definedName>
    <definedName name="__TOP1" localSheetId="6">[1]Jan!#REF!</definedName>
    <definedName name="__TOP1">[1]Jan!#REF!</definedName>
    <definedName name="__WO800" localSheetId="6">#REF!</definedName>
    <definedName name="__WO800">#REF!</definedName>
    <definedName name="__WO800802" localSheetId="6">#REF!</definedName>
    <definedName name="__WO800802">#REF!</definedName>
    <definedName name="_1_0Price_Ta" localSheetId="6">#REF!</definedName>
    <definedName name="_1_0Price_Ta">#REF!</definedName>
    <definedName name="_100_SUM" localSheetId="6">#REF!</definedName>
    <definedName name="_100_SUM">#REF!</definedName>
    <definedName name="_1Price_Ta" localSheetId="6">#REF!</definedName>
    <definedName name="_1Price_Ta">#REF!</definedName>
    <definedName name="_2Price_Ta" localSheetId="6">#REF!</definedName>
    <definedName name="_2Price_Ta">#REF!</definedName>
    <definedName name="_3Price_Ta" localSheetId="6">#REF!</definedName>
    <definedName name="_3Price_Ta">#REF!</definedName>
    <definedName name="_5Price_Ta" localSheetId="6">#REF!</definedName>
    <definedName name="_5Price_Ta">#REF!</definedName>
    <definedName name="_att3" localSheetId="6">#REF!</definedName>
    <definedName name="_att3">#REF!</definedName>
    <definedName name="_att7" localSheetId="6">#REF!</definedName>
    <definedName name="_att7">#REF!</definedName>
    <definedName name="_AUG96" localSheetId="6">#REF!</definedName>
    <definedName name="_AUG96">#REF!</definedName>
    <definedName name="_B" localSheetId="6">#REF!</definedName>
    <definedName name="_B">#REF!</definedName>
    <definedName name="_BLOCK" localSheetId="6">#REF!</definedName>
    <definedName name="_BLOCK">#REF!</definedName>
    <definedName name="_BLOCKT" localSheetId="6">#REF!</definedName>
    <definedName name="_BLOCKT">#REF!</definedName>
    <definedName name="_COMP" localSheetId="6">#REF!</definedName>
    <definedName name="_COMP">#REF!</definedName>
    <definedName name="_COMPR" localSheetId="6">#REF!</definedName>
    <definedName name="_COMPR">#REF!</definedName>
    <definedName name="_COMPT" localSheetId="6">#REF!</definedName>
    <definedName name="_COMPT">#REF!</definedName>
    <definedName name="_DAT1" localSheetId="6">#REF!</definedName>
    <definedName name="_DAT1">#REF!</definedName>
    <definedName name="_DAT10" localSheetId="6">#REF!</definedName>
    <definedName name="_DAT10">#REF!</definedName>
    <definedName name="_DAT11" localSheetId="6">[3]Sheet1!#REF!</definedName>
    <definedName name="_DAT11">[3]Sheet1!#REF!</definedName>
    <definedName name="_DAT12" localSheetId="6">[3]Sheet1!#REF!</definedName>
    <definedName name="_DAT12">[3]Sheet1!#REF!</definedName>
    <definedName name="_DAT13" localSheetId="6">#REF!</definedName>
    <definedName name="_DAT13">#REF!</definedName>
    <definedName name="_DAT2" localSheetId="6">#REF!</definedName>
    <definedName name="_DAT2">#REF!</definedName>
    <definedName name="_DAT3" localSheetId="6">#REF!</definedName>
    <definedName name="_DAT3">#REF!</definedName>
    <definedName name="_DAT4" localSheetId="6">#REF!</definedName>
    <definedName name="_DAT4">#REF!</definedName>
    <definedName name="_DAT5" localSheetId="6">#REF!</definedName>
    <definedName name="_DAT5">#REF!</definedName>
    <definedName name="_DAT6" localSheetId="6">#REF!</definedName>
    <definedName name="_DAT6">#REF!</definedName>
    <definedName name="_DAT7" localSheetId="6">#REF!</definedName>
    <definedName name="_DAT7">#REF!</definedName>
    <definedName name="_DAT8" localSheetId="6">#REF!</definedName>
    <definedName name="_DAT8">#REF!</definedName>
    <definedName name="_DAT9" localSheetId="6">#REF!</definedName>
    <definedName name="_DAT9">#REF!</definedName>
    <definedName name="_DEC94" localSheetId="6">#REF!</definedName>
    <definedName name="_DEC94">#REF!</definedName>
    <definedName name="_DEC95" localSheetId="6">#REF!</definedName>
    <definedName name="_DEC95">#REF!</definedName>
    <definedName name="_DEC96" localSheetId="6">#REF!</definedName>
    <definedName name="_DEC96">#REF!</definedName>
    <definedName name="_DEC97" localSheetId="6">#REF!</definedName>
    <definedName name="_DEC97">#REF!</definedName>
    <definedName name="_FEB96" localSheetId="6">#REF!</definedName>
    <definedName name="_FEB96">#REF!</definedName>
    <definedName name="_FEB97" localSheetId="6">#REF!</definedName>
    <definedName name="_FEB97">#REF!</definedName>
    <definedName name="_FEB98" localSheetId="6">#REF!</definedName>
    <definedName name="_FEB98">#REF!</definedName>
    <definedName name="_Fill" localSheetId="6" hidden="1">#REF!</definedName>
    <definedName name="_Fill" hidden="1">#REF!</definedName>
    <definedName name="_xlnm._FilterDatabase" localSheetId="6" hidden="1">#REF!</definedName>
    <definedName name="_xlnm._FilterDatabase" hidden="1">#REF!</definedName>
    <definedName name="_idahoshr" localSheetId="6">#REF!</definedName>
    <definedName name="_idahoshr">#REF!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JAN98" localSheetId="6">#REF!</definedName>
    <definedName name="_JAN98">#REF!</definedName>
    <definedName name="_Key1" localSheetId="6" hidden="1">#REF!</definedName>
    <definedName name="_Key1" hidden="1">#REF!</definedName>
    <definedName name="_Key2" localSheetId="6" hidden="1">#REF!</definedName>
    <definedName name="_Key2" hidden="1">#REF!</definedName>
    <definedName name="_MAY95" localSheetId="6">#REF!</definedName>
    <definedName name="_MAY95">#REF!</definedName>
    <definedName name="_MAY97" localSheetId="6">#REF!</definedName>
    <definedName name="_MAY97">#REF!</definedName>
    <definedName name="_MAY98" localSheetId="6">#REF!</definedName>
    <definedName name="_MAY98">#REF!</definedName>
    <definedName name="_MEN2" localSheetId="6">[1]Jan!#REF!</definedName>
    <definedName name="_MEN2">[1]Jan!#REF!</definedName>
    <definedName name="_MEN3" localSheetId="6">[1]Jan!#REF!</definedName>
    <definedName name="_MEN3">[1]Jan!#REF!</definedName>
    <definedName name="_NOV97" localSheetId="6">#REF!</definedName>
    <definedName name="_NOV97">#REF!</definedName>
    <definedName name="_OCT95" localSheetId="6">#REF!</definedName>
    <definedName name="_OCT95">#REF!</definedName>
    <definedName name="_OCT97" localSheetId="6">#REF!</definedName>
    <definedName name="_OCT97">#REF!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_P" localSheetId="6">#REF!</definedName>
    <definedName name="_P">#REF!</definedName>
    <definedName name="_Regression_Out" localSheetId="6" hidden="1">#REF!</definedName>
    <definedName name="_Regression_Out" hidden="1">#REF!</definedName>
    <definedName name="_Regression_X" localSheetId="6" hidden="1">#REF!</definedName>
    <definedName name="_Regression_X" hidden="1">#REF!</definedName>
    <definedName name="_Regression_Y" localSheetId="6" hidden="1">#REF!</definedName>
    <definedName name="_Regression_Y" hidden="1">#REF!</definedName>
    <definedName name="_Sort" localSheetId="6" hidden="1">#REF!</definedName>
    <definedName name="_Sort" hidden="1">#REF!</definedName>
    <definedName name="_SPL" localSheetId="6">#REF!</definedName>
    <definedName name="_SPL">#REF!</definedName>
    <definedName name="_tab10" localSheetId="6">#REF!</definedName>
    <definedName name="_tab10">#REF!</definedName>
    <definedName name="_tab11" localSheetId="6">#REF!</definedName>
    <definedName name="_tab11">#REF!</definedName>
    <definedName name="_tab12" localSheetId="6">#REF!</definedName>
    <definedName name="_tab12">#REF!</definedName>
    <definedName name="_tab3" localSheetId="6">#REF!</definedName>
    <definedName name="_tab3">#REF!</definedName>
    <definedName name="_tab4" localSheetId="6">#REF!</definedName>
    <definedName name="_tab4">#REF!</definedName>
    <definedName name="_tab5" localSheetId="6">#REF!</definedName>
    <definedName name="_tab5">#REF!</definedName>
    <definedName name="_tab6" localSheetId="6">#REF!</definedName>
    <definedName name="_tab6">#REF!</definedName>
    <definedName name="_tab7" localSheetId="6">#REF!</definedName>
    <definedName name="_tab7">#REF!</definedName>
    <definedName name="_tab8" localSheetId="6">#REF!</definedName>
    <definedName name="_tab8">#REF!</definedName>
    <definedName name="_tab9" localSheetId="6">#REF!</definedName>
    <definedName name="_tab9">#REF!</definedName>
    <definedName name="_TOP1" localSheetId="6">[1]Jan!#REF!</definedName>
    <definedName name="_TOP1">[1]Jan!#REF!</definedName>
    <definedName name="_WO800" localSheetId="6">#REF!</definedName>
    <definedName name="_WO800">#REF!</definedName>
    <definedName name="_WO800802" localSheetId="6">#REF!</definedName>
    <definedName name="_WO800802">#REF!</definedName>
    <definedName name="a" localSheetId="6" hidden="1">#REF!</definedName>
    <definedName name="a" hidden="1">#REF!</definedName>
    <definedName name="A_36" localSheetId="6">#REF!</definedName>
    <definedName name="A_36">#REF!</definedName>
    <definedName name="ABSTRACT" localSheetId="6">#REF!</definedName>
    <definedName name="ABSTRACT">#REF!</definedName>
    <definedName name="Access_Button1" hidden="1">"Headcount_Workbook_Schedules_List"</definedName>
    <definedName name="AccessDatabase" hidden="1">"P:\HR\SharonPlummer\Headcount Workbook.mdb"</definedName>
    <definedName name="accrued">'[6]-'!$B$1:$B$15</definedName>
    <definedName name="Acct108364" localSheetId="6">'[7]Func Study'!#REF!</definedName>
    <definedName name="Acct108364">'[7]Func Study'!#REF!</definedName>
    <definedName name="Acct108364S" localSheetId="6">'[7]Func Study'!#REF!</definedName>
    <definedName name="Acct108364S">'[7]Func Study'!#REF!</definedName>
    <definedName name="Acct108D_S">[8]FuncStudy!$F$2067</definedName>
    <definedName name="Acct108D00S">[8]FuncStudy!$F$2059</definedName>
    <definedName name="Acct108DSS">[8]FuncStudy!$F$2063</definedName>
    <definedName name="Acct151SE" localSheetId="6">'[9]Func Study'!#REF!</definedName>
    <definedName name="Acct151SE">'[9]Func Study'!#REF!</definedName>
    <definedName name="Acct154SNPP">'[10]Functional Study'!$H$2034</definedName>
    <definedName name="Acct200DGP" localSheetId="6">'[11]Functional Study'!#REF!</definedName>
    <definedName name="Acct200DGP">'[11]Functional Study'!#REF!</definedName>
    <definedName name="Acct228.42TROJD" localSheetId="6">'[12]Func Study'!#REF!</definedName>
    <definedName name="Acct228.42TROJD">'[12]Func Study'!#REF!</definedName>
    <definedName name="ACCT2281">[8]FuncStudy!$F$1848</definedName>
    <definedName name="Acct2281SO">'[10]Functional Study'!$H$2139</definedName>
    <definedName name="Acct2282">[8]FuncStudy!$F$1852</definedName>
    <definedName name="Acct2283">[8]FuncStudy!$F$1857</definedName>
    <definedName name="Acct2283S">[8]FuncStudy!$F$1861</definedName>
    <definedName name="Acct2283SO">'[10]Functional Study'!$H$2147</definedName>
    <definedName name="Acct22841SE">'[10]Functional Study'!$H$2155</definedName>
    <definedName name="Acct22842">[8]FuncStudy!$F$1870</definedName>
    <definedName name="Acct22842TROJD" localSheetId="6">'[12]Func Study'!#REF!</definedName>
    <definedName name="Acct22842TROJD">'[12]Func Study'!#REF!</definedName>
    <definedName name="Acct228SO">[8]FuncStudy!$F$1851</definedName>
    <definedName name="ACCT25398">[8]FuncStudy!$F$1882</definedName>
    <definedName name="Acct25399">[8]FuncStudy!$F$1889</definedName>
    <definedName name="Acct254">[8]FuncStudy!$F$1866</definedName>
    <definedName name="ACCT254SO">'[10]Functional Study'!$H$2151</definedName>
    <definedName name="Acct282DITBAL">[8]FuncStudy!$F$1914</definedName>
    <definedName name="Acct282SGP" localSheetId="6">'[10]Functional Study'!#REF!</definedName>
    <definedName name="Acct282SGP">'[10]Functional Study'!#REF!</definedName>
    <definedName name="Acct350">[8]FuncStudy!$F$1324</definedName>
    <definedName name="Acct352">[8]FuncStudy!$F$1331</definedName>
    <definedName name="Acct353">[8]FuncStudy!$F$1337</definedName>
    <definedName name="Acct354">[8]FuncStudy!$F$1343</definedName>
    <definedName name="Acct355">[8]FuncStudy!$F$1349</definedName>
    <definedName name="Acct356">[8]FuncStudy!$F$1355</definedName>
    <definedName name="Acct357">[8]FuncStudy!$F$1361</definedName>
    <definedName name="Acct358">[8]FuncStudy!$F$1367</definedName>
    <definedName name="Acct359">[8]FuncStudy!$F$1373</definedName>
    <definedName name="Acct360">[8]FuncStudy!$F$1389</definedName>
    <definedName name="Acct361">[8]FuncStudy!$F$1395</definedName>
    <definedName name="Acct362">[8]FuncStudy!$F$1401</definedName>
    <definedName name="Acct364">[8]FuncStudy!$F$1408</definedName>
    <definedName name="Acct365">[8]FuncStudy!$F$1415</definedName>
    <definedName name="Acct366">[8]FuncStudy!$F$1422</definedName>
    <definedName name="Acct367">[8]FuncStudy!$F$1429</definedName>
    <definedName name="Acct368">[8]FuncStudy!$F$1435</definedName>
    <definedName name="Acct369">[8]FuncStudy!$F$1442</definedName>
    <definedName name="Acct370">[8]FuncStudy!$F$1448</definedName>
    <definedName name="Acct371">[8]FuncStudy!$F$1455</definedName>
    <definedName name="Acct371___Demand__Primary">'[11]Functional Study'!$I$1518</definedName>
    <definedName name="Acct372">[8]FuncStudy!$F$1462</definedName>
    <definedName name="Acct372A">[8]FuncStudy!$F$1461</definedName>
    <definedName name="Acct372DP">[8]FuncStudy!$F$1459</definedName>
    <definedName name="Acct372DS">[8]FuncStudy!$F$1460</definedName>
    <definedName name="Acct373">[8]FuncStudy!$F$1468</definedName>
    <definedName name="Acct403HPSG" localSheetId="6">'[9]Func Study'!#REF!</definedName>
    <definedName name="Acct403HPSG">'[9]Func Study'!#REF!</definedName>
    <definedName name="Acct41011" localSheetId="6">'[13]Functional Study'!#REF!</definedName>
    <definedName name="Acct41011">'[13]Functional Study'!#REF!</definedName>
    <definedName name="Acct41011BADDEBT" localSheetId="6">'[13]Functional Study'!#REF!</definedName>
    <definedName name="Acct41011BADDEBT">'[13]Functional Study'!#REF!</definedName>
    <definedName name="Acct41011DITEXP" localSheetId="6">'[13]Functional Study'!#REF!</definedName>
    <definedName name="Acct41011DITEXP">'[13]Functional Study'!#REF!</definedName>
    <definedName name="Acct41011S" localSheetId="6">'[13]Functional Study'!#REF!</definedName>
    <definedName name="Acct41011S">'[13]Functional Study'!#REF!</definedName>
    <definedName name="Acct41011SE" localSheetId="6">'[13]Functional Study'!#REF!</definedName>
    <definedName name="Acct41011SE">'[13]Functional Study'!#REF!</definedName>
    <definedName name="Acct41011SG1" localSheetId="6">'[13]Functional Study'!#REF!</definedName>
    <definedName name="Acct41011SG1">'[13]Functional Study'!#REF!</definedName>
    <definedName name="Acct41011SG2" localSheetId="6">'[13]Functional Study'!#REF!</definedName>
    <definedName name="Acct41011SG2">'[13]Functional Study'!#REF!</definedName>
    <definedName name="ACCT41011SGCT" localSheetId="6">'[13]Functional Study'!#REF!</definedName>
    <definedName name="ACCT41011SGCT">'[13]Functional Study'!#REF!</definedName>
    <definedName name="Acct41011SGPP" localSheetId="6">'[13]Functional Study'!#REF!</definedName>
    <definedName name="Acct41011SGPP">'[13]Functional Study'!#REF!</definedName>
    <definedName name="Acct41011SNP" localSheetId="6">'[13]Functional Study'!#REF!</definedName>
    <definedName name="Acct41011SNP">'[13]Functional Study'!#REF!</definedName>
    <definedName name="ACCT41011SNPD" localSheetId="6">'[13]Functional Study'!#REF!</definedName>
    <definedName name="ACCT41011SNPD">'[13]Functional Study'!#REF!</definedName>
    <definedName name="Acct41011SO" localSheetId="6">'[13]Functional Study'!#REF!</definedName>
    <definedName name="Acct41011SO">'[13]Functional Study'!#REF!</definedName>
    <definedName name="Acct41011TROJP" localSheetId="6">'[13]Functional Study'!#REF!</definedName>
    <definedName name="Acct41011TROJP">'[13]Functional Study'!#REF!</definedName>
    <definedName name="Acct41111" localSheetId="6">'[13]Functional Study'!#REF!</definedName>
    <definedName name="Acct41111">'[13]Functional Study'!#REF!</definedName>
    <definedName name="Acct41111BADDEBT" localSheetId="6">'[13]Functional Study'!#REF!</definedName>
    <definedName name="Acct41111BADDEBT">'[13]Functional Study'!#REF!</definedName>
    <definedName name="Acct41111DITEXP" localSheetId="6">'[13]Functional Study'!#REF!</definedName>
    <definedName name="Acct41111DITEXP">'[13]Functional Study'!#REF!</definedName>
    <definedName name="Acct41111S" localSheetId="6">'[13]Functional Study'!#REF!</definedName>
    <definedName name="Acct41111S">'[13]Functional Study'!#REF!</definedName>
    <definedName name="Acct41111SE" localSheetId="6">'[13]Functional Study'!#REF!</definedName>
    <definedName name="Acct41111SE">'[13]Functional Study'!#REF!</definedName>
    <definedName name="Acct41111SG1" localSheetId="6">'[13]Functional Study'!#REF!</definedName>
    <definedName name="Acct41111SG1">'[13]Functional Study'!#REF!</definedName>
    <definedName name="Acct41111SG2" localSheetId="6">'[13]Functional Study'!#REF!</definedName>
    <definedName name="Acct41111SG2">'[13]Functional Study'!#REF!</definedName>
    <definedName name="Acct41111SG3" localSheetId="6">'[13]Functional Study'!#REF!</definedName>
    <definedName name="Acct41111SG3">'[13]Functional Study'!#REF!</definedName>
    <definedName name="Acct41111SGPP" localSheetId="6">'[13]Functional Study'!#REF!</definedName>
    <definedName name="Acct41111SGPP">'[13]Functional Study'!#REF!</definedName>
    <definedName name="Acct41111SNP" localSheetId="6">'[13]Functional Study'!#REF!</definedName>
    <definedName name="Acct41111SNP">'[13]Functional Study'!#REF!</definedName>
    <definedName name="Acct41111SNTP" localSheetId="6">'[13]Functional Study'!#REF!</definedName>
    <definedName name="Acct41111SNTP">'[13]Functional Study'!#REF!</definedName>
    <definedName name="Acct41111SO" localSheetId="6">'[13]Functional Study'!#REF!</definedName>
    <definedName name="Acct41111SO">'[13]Functional Study'!#REF!</definedName>
    <definedName name="Acct41111TROJP" localSheetId="6">'[13]Functional Study'!#REF!</definedName>
    <definedName name="Acct41111TROJP">'[13]Functional Study'!#REF!</definedName>
    <definedName name="Acct411BADDEBT" localSheetId="6">'[13]Functional Study'!#REF!</definedName>
    <definedName name="Acct411BADDEBT">'[13]Functional Study'!#REF!</definedName>
    <definedName name="Acct411DGP" localSheetId="6">'[13]Functional Study'!#REF!</definedName>
    <definedName name="Acct411DGP">'[13]Functional Study'!#REF!</definedName>
    <definedName name="Acct411DGU" localSheetId="6">'[13]Functional Study'!#REF!</definedName>
    <definedName name="Acct411DGU">'[13]Functional Study'!#REF!</definedName>
    <definedName name="Acct411DITEXP" localSheetId="6">'[13]Functional Study'!#REF!</definedName>
    <definedName name="Acct411DITEXP">'[13]Functional Study'!#REF!</definedName>
    <definedName name="Acct411DNPP" localSheetId="6">'[13]Functional Study'!#REF!</definedName>
    <definedName name="Acct411DNPP">'[13]Functional Study'!#REF!</definedName>
    <definedName name="Acct411DNPTP" localSheetId="6">'[13]Functional Study'!#REF!</definedName>
    <definedName name="Acct411DNPTP">'[13]Functional Study'!#REF!</definedName>
    <definedName name="Acct411S" localSheetId="6">'[13]Functional Study'!#REF!</definedName>
    <definedName name="Acct411S">'[13]Functional Study'!#REF!</definedName>
    <definedName name="Acct411SE" localSheetId="6">'[13]Functional Study'!#REF!</definedName>
    <definedName name="Acct411SE">'[13]Functional Study'!#REF!</definedName>
    <definedName name="Acct411SG" localSheetId="6">'[13]Functional Study'!#REF!</definedName>
    <definedName name="Acct411SG">'[13]Functional Study'!#REF!</definedName>
    <definedName name="Acct411SGPP" localSheetId="6">'[13]Functional Study'!#REF!</definedName>
    <definedName name="Acct411SGPP">'[13]Functional Study'!#REF!</definedName>
    <definedName name="Acct411SO" localSheetId="6">'[13]Functional Study'!#REF!</definedName>
    <definedName name="Acct411SO">'[13]Functional Study'!#REF!</definedName>
    <definedName name="Acct411TROJP" localSheetId="6">'[13]Functional Study'!#REF!</definedName>
    <definedName name="Acct411TROJP">'[13]Functional Study'!#REF!</definedName>
    <definedName name="Acct444S">[8]FuncStudy!$F$105</definedName>
    <definedName name="Acct447">'[10]Functional Study'!$H$288</definedName>
    <definedName name="Acct447DGU" localSheetId="6">'[12]Func Study'!#REF!</definedName>
    <definedName name="Acct447DGU">'[12]Func Study'!#REF!</definedName>
    <definedName name="Acct448">'[10]Functional Study'!$H$276</definedName>
    <definedName name="Acct448S">[8]FuncStudy!$F$114</definedName>
    <definedName name="Acct448SO">'[10]Functional Study'!$H$275</definedName>
    <definedName name="Acct450S">[8]FuncStudy!$F$139</definedName>
    <definedName name="Acct451S">[8]FuncStudy!$F$144</definedName>
    <definedName name="Acct454S">[8]FuncStudy!$F$154</definedName>
    <definedName name="Acct456S">[8]FuncStudy!$F$160</definedName>
    <definedName name="Acct502DNPPSU" localSheetId="6">'[9]Func Study'!#REF!</definedName>
    <definedName name="Acct502DNPPSU">'[9]Func Study'!#REF!</definedName>
    <definedName name="ACCT547SSECT" localSheetId="6">'[11]Functional Study'!#REF!</definedName>
    <definedName name="ACCT547SSECT">'[11]Functional Study'!#REF!</definedName>
    <definedName name="ACCT548SSGCT" localSheetId="6">'[11]Functional Study'!#REF!</definedName>
    <definedName name="ACCT548SSGCT">'[11]Functional Study'!#REF!</definedName>
    <definedName name="Acct565">'[10]Functional Study'!$H$732</definedName>
    <definedName name="Acct580">[8]FuncStudy!$F$537</definedName>
    <definedName name="Acct581">[8]FuncStudy!$F$542</definedName>
    <definedName name="Acct582">[8]FuncStudy!$F$547</definedName>
    <definedName name="Acct583">[8]FuncStudy!$F$552</definedName>
    <definedName name="Acct584">[8]FuncStudy!$F$557</definedName>
    <definedName name="Acct585">[8]FuncStudy!$F$562</definedName>
    <definedName name="Acct586">[8]FuncStudy!$F$567</definedName>
    <definedName name="Acct587">[8]FuncStudy!$F$572</definedName>
    <definedName name="Acct588">[8]FuncStudy!$F$577</definedName>
    <definedName name="Acct589">[8]FuncStudy!$F$582</definedName>
    <definedName name="Acct590">[8]FuncStudy!$F$587</definedName>
    <definedName name="Acct590DNPD">'[10]Functional Study'!$H$828</definedName>
    <definedName name="Acct590S">'[10]Functional Study'!$H$827</definedName>
    <definedName name="Acct591">[8]FuncStudy!$F$592</definedName>
    <definedName name="Acct592">[8]FuncStudy!$F$597</definedName>
    <definedName name="Acct593">[8]FuncStudy!$F$602</definedName>
    <definedName name="Acct594">[8]FuncStudy!$F$607</definedName>
    <definedName name="Acct595">[8]FuncStudy!$F$612</definedName>
    <definedName name="Acct596">[8]FuncStudy!$F$617</definedName>
    <definedName name="Acct597">[8]FuncStudy!$F$622</definedName>
    <definedName name="Acct598">[8]FuncStudy!$F$627</definedName>
    <definedName name="ACCT904SG" localSheetId="6">'[14]Functional Study'!#REF!</definedName>
    <definedName name="ACCT904SG">'[14]Functional Study'!#REF!</definedName>
    <definedName name="Acct928RE">[8]FuncStudy!$F$750</definedName>
    <definedName name="AcctAGA">[8]FuncStudy!$F$133</definedName>
    <definedName name="AcctDGU" localSheetId="6">'[11]Functional Study'!#REF!</definedName>
    <definedName name="AcctDGU">'[11]Functional Study'!#REF!</definedName>
    <definedName name="AcctFIT">'[9]Func Study'!$H$1422</definedName>
    <definedName name="AcctOWCDGP" localSheetId="6">'[11]Functional Study'!#REF!</definedName>
    <definedName name="AcctOWCDGP">'[11]Functional Study'!#REF!</definedName>
    <definedName name="AcctTable">[15]Variables!$AK$42:$AK$396</definedName>
    <definedName name="AcctTS0">[8]FuncStudy!$F$1381</definedName>
    <definedName name="ActualROE">[16]FuncStudy!$E$61</definedName>
    <definedName name="actualror">[17]WorkArea!$F$86</definedName>
    <definedName name="ACYear">[18]Variables!$C$13</definedName>
    <definedName name="Additions_by_Function_Project_State_Month" localSheetId="6">'[19]Apr 05 - Mar 06 Adds'!#REF!</definedName>
    <definedName name="Additions_by_Function_Project_State_Month">'[19]Apr 05 - Mar 06 Adds'!#REF!</definedName>
    <definedName name="Adjs2avg">[20]Inputs!$L$255:'[20]Inputs'!$T$505</definedName>
    <definedName name="ADJTOTAL" localSheetId="6">#REF!</definedName>
    <definedName name="ADJTOTAL">#REF!</definedName>
    <definedName name="aftertax_ror" localSheetId="6">[21]Utah!#REF!</definedName>
    <definedName name="aftertax_ror">[21]Utah!#REF!</definedName>
    <definedName name="alkjslkj" hidden="1">{0,#N/A,TRUE,0;0,#N/A,TRUE,0;0,#N/A,TRUE,0;0,#N/A,TRUE,0;0,#N/A,TRUE,0;0,#N/A,TRUE,0;0,#N/A,TRUE,0;0,#N/A,TRUE,0}</definedName>
    <definedName name="ALL" localSheetId="6">#REF!</definedName>
    <definedName name="ALL">#REF!</definedName>
    <definedName name="all_months" localSheetId="6">#REF!</definedName>
    <definedName name="all_months">#REF!</definedName>
    <definedName name="AllocationMethod">[22]Variables!$AP$33</definedName>
    <definedName name="annual.hours" localSheetId="6">#REF!</definedName>
    <definedName name="annual.hours">#REF!</definedName>
    <definedName name="anscount" hidden="1">1</definedName>
    <definedName name="APR" localSheetId="6">#REF!</definedName>
    <definedName name="APR">#REF!</definedName>
    <definedName name="APRIL95" localSheetId="6">#REF!</definedName>
    <definedName name="APRIL95">#REF!</definedName>
    <definedName name="APRIL96" localSheetId="6">#REF!</definedName>
    <definedName name="APRIL96">#REF!</definedName>
    <definedName name="APRIL97" localSheetId="6">#REF!</definedName>
    <definedName name="APRIL97">#REF!</definedName>
    <definedName name="APRIL98" localSheetId="6">#REF!</definedName>
    <definedName name="APRIL98">#REF!</definedName>
    <definedName name="APRT" localSheetId="6">#REF!</definedName>
    <definedName name="APRT">#REF!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df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k_Mid_Bid1" localSheetId="6">#REF!</definedName>
    <definedName name="Ask_Mid_Bid1">#REF!</definedName>
    <definedName name="Ask_Mid_Bid2" localSheetId="6">#REF!</definedName>
    <definedName name="Ask_Mid_Bid2">#REF!</definedName>
    <definedName name="AT_48" localSheetId="6">#REF!</definedName>
    <definedName name="AT_48">#REF!</definedName>
    <definedName name="AUG" localSheetId="6">#REF!</definedName>
    <definedName name="AUG">#REF!</definedName>
    <definedName name="AUGT" localSheetId="6">#REF!</definedName>
    <definedName name="AUGT">#REF!</definedName>
    <definedName name="average.price" localSheetId="6">#REF!</definedName>
    <definedName name="average.price">#REF!</definedName>
    <definedName name="AverageFactors">[23]UTCR!$AC$22:$AQ$108</definedName>
    <definedName name="AverageFuelCost" localSheetId="6">#REF!</definedName>
    <definedName name="AverageFuelCost">#REF!</definedName>
    <definedName name="AverageInput">[23]Inputs!$F$3:$I$1722</definedName>
    <definedName name="AvgFactorCopy" localSheetId="6">#REF!</definedName>
    <definedName name="AvgFactorCopy">#REF!</definedName>
    <definedName name="AvgFactors">[15]Factors!$B$3:$P$99</definedName>
    <definedName name="AVOIDED_COSTS">'[24]Avoided Costs'!$A$3:$G$38</definedName>
    <definedName name="AvoidedCosts">'[18]Avoided Costs'!$A$3:$G$35</definedName>
    <definedName name="b">[25]Variables!$AL$29</definedName>
    <definedName name="B1_Print" localSheetId="6">#REF!</definedName>
    <definedName name="B1_Print">#REF!</definedName>
    <definedName name="BACK1" localSheetId="6">#REF!</definedName>
    <definedName name="BACK1">#REF!</definedName>
    <definedName name="BACK2" localSheetId="6">#REF!</definedName>
    <definedName name="BACK2">#REF!</definedName>
    <definedName name="BACK3" localSheetId="6">#REF!</definedName>
    <definedName name="BACK3">#REF!</definedName>
    <definedName name="BACKUP1" localSheetId="6">#REF!</definedName>
    <definedName name="BACKUP1">#REF!</definedName>
    <definedName name="Baseline" localSheetId="6">#REF!</definedName>
    <definedName name="Baseline">#REF!</definedName>
    <definedName name="BLOCK" localSheetId="6">#REF!</definedName>
    <definedName name="BLOCK">#REF!</definedName>
    <definedName name="BLOCKTOP" localSheetId="6">#REF!</definedName>
    <definedName name="BLOCKTOP">#REF!</definedName>
    <definedName name="BOOKADJ" localSheetId="6">#REF!</definedName>
    <definedName name="BOOKADJ">#REF!</definedName>
    <definedName name="Bottom" localSheetId="6">[26]Variance!#REF!</definedName>
    <definedName name="Bottom">[26]Variance!#REF!</definedName>
    <definedName name="budsum2" localSheetId="6">[27]Att1!#REF!</definedName>
    <definedName name="budsum2">[27]Att1!#REF!</definedName>
    <definedName name="bump" localSheetId="6">[21]Utah!#REF!</definedName>
    <definedName name="bump">[21]Utah!#REF!</definedName>
    <definedName name="Burn" localSheetId="6">#REF!</definedName>
    <definedName name="Burn">#REF!</definedName>
    <definedName name="burn.rate" localSheetId="6">#REF!</definedName>
    <definedName name="burn.rate">#REF!</definedName>
    <definedName name="C_" localSheetId="6">'[28]Other States WZAMRT98'!#REF!</definedName>
    <definedName name="C_">'[28]Other States WZAMRT98'!#REF!</definedName>
    <definedName name="calcoutput">'[29]Calcoutput (futures)'!$B$7:$J$128</definedName>
    <definedName name="Camas" hidden="1">{#N/A,#N/A,FALSE,"Summary";#N/A,#N/A,FALSE,"SmPlants";#N/A,#N/A,FALSE,"Utah";#N/A,#N/A,FALSE,"Idaho";#N/A,#N/A,FALSE,"Lewis River";#N/A,#N/A,FALSE,"NrthUmpq";#N/A,#N/A,FALSE,"KlamRog"}</definedName>
    <definedName name="Canadian__for_USexchangerate">'[29]OTC Gas Quotes'!$M$2</definedName>
    <definedName name="cap">[30]Readings!$B$2</definedName>
    <definedName name="Capacity" localSheetId="6">#REF!</definedName>
    <definedName name="Capacity">#REF!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" localSheetId="6">#REF!</definedName>
    <definedName name="Check">#REF!</definedName>
    <definedName name="Classes">'[31]COS Factor Table'!$F$13:$U$13</definedName>
    <definedName name="Classification">[8]FuncStudy!$Y$91</definedName>
    <definedName name="Cntr">[32]Inputs!$N$14</definedName>
    <definedName name="COBAsk" localSheetId="6">#REF!</definedName>
    <definedName name="COBAsk">#REF!</definedName>
    <definedName name="COBAskHist" localSheetId="6">#REF!</definedName>
    <definedName name="COBAskHist">#REF!</definedName>
    <definedName name="COBAskOff" localSheetId="6">#REF!</definedName>
    <definedName name="COBAskOff">#REF!</definedName>
    <definedName name="COBAskToday" localSheetId="6">#REF!</definedName>
    <definedName name="COBAskToday">#REF!</definedName>
    <definedName name="COBBid" localSheetId="6">#REF!</definedName>
    <definedName name="COBBid">#REF!</definedName>
    <definedName name="COBBidHist" localSheetId="6">#REF!</definedName>
    <definedName name="COBBidHist">#REF!</definedName>
    <definedName name="COBBidOff" localSheetId="6">#REF!</definedName>
    <definedName name="COBBidOff">#REF!</definedName>
    <definedName name="COBBidToday" localSheetId="6">#REF!</definedName>
    <definedName name="COBBidToday">#REF!</definedName>
    <definedName name="cobhlhask" localSheetId="6">#REF!</definedName>
    <definedName name="cobhlhask">#REF!</definedName>
    <definedName name="cobhlhbid" localSheetId="6">#REF!</definedName>
    <definedName name="cobhlhbid">#REF!</definedName>
    <definedName name="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MADJ" localSheetId="6">#REF!</definedName>
    <definedName name="COMADJ">#REF!</definedName>
    <definedName name="combined1" hidden="1">{"YTD-Total",#N/A,TRUE,"Provision";"YTD-Utility",#N/A,TRUE,"Prov Utility";"YTD-NonUtility",#N/A,TRUE,"Prov NonUtility"}</definedName>
    <definedName name="comm" localSheetId="6">[21]Utah!#REF!</definedName>
    <definedName name="comm">[21]Utah!#REF!</definedName>
    <definedName name="comm_cost" localSheetId="6">[21]Utah!#REF!</definedName>
    <definedName name="comm_cost">[21]Utah!#REF!</definedName>
    <definedName name="Comn">[16]Inputs!$K$21</definedName>
    <definedName name="COMP" localSheetId="6">#REF!</definedName>
    <definedName name="COMP">#REF!</definedName>
    <definedName name="COMPACTUAL" localSheetId="6">#REF!</definedName>
    <definedName name="COMPACTUAL">#REF!</definedName>
    <definedName name="COMPT" localSheetId="6">#REF!</definedName>
    <definedName name="COMPT">#REF!</definedName>
    <definedName name="COMPWEATHER" localSheetId="6">#REF!</definedName>
    <definedName name="COMPWEATHER">#REF!</definedName>
    <definedName name="CONTRACTDATA" localSheetId="6">[29]MarketData!#REF!</definedName>
    <definedName name="CONTRACTDATA">[29]MarketData!#REF!</definedName>
    <definedName name="contractsymbol">[29]Futures!$B$2:$B$500</definedName>
    <definedName name="ContractTypeDol">'[33]Check Dollars'!$R$258:$S$643</definedName>
    <definedName name="ContractTypeMWh">'[33]Check MWh'!$R$258:$S$643</definedName>
    <definedName name="Conversion">[34]Conversion!$A$2:$E$1253</definedName>
    <definedName name="copy" localSheetId="6" hidden="1">#REF!</definedName>
    <definedName name="copy" hidden="1">#REF!</definedName>
    <definedName name="COSAllocOptions">'[31]COS Allocation Options'!$D$3:$G$1394</definedName>
    <definedName name="COSFactors">'[31]COS Factor Table'!$A$15:$A$136</definedName>
    <definedName name="COSFactorTbl">'[31]COS Factor Table'!$F$15:$U$136</definedName>
    <definedName name="COSFacVal">[8]Inputs!$W$11</definedName>
    <definedName name="Cost" localSheetId="6">#REF!</definedName>
    <definedName name="Cost">#REF!</definedName>
    <definedName name="Cost.Load" localSheetId="6">#REF!</definedName>
    <definedName name="Cost.Load">#REF!</definedName>
    <definedName name="Cust_Exp_Acct_903" localSheetId="6">#REF!</definedName>
    <definedName name="Cust_Exp_Acct_903">#REF!</definedName>
    <definedName name="CustNames">[35]Codes!$F$1:$H$121</definedName>
    <definedName name="D" localSheetId="6">#REF!</definedName>
    <definedName name="D">#REF!</definedName>
    <definedName name="D_2" localSheetId="6">#REF!</definedName>
    <definedName name="D_2">#REF!</definedName>
    <definedName name="D_TWKSHT" localSheetId="6">#REF!</definedName>
    <definedName name="D_TWKSHT">#REF!</definedName>
    <definedName name="dana" hidden="1">{#N/A,#N/A,FALSE,"Summary EPS";#N/A,#N/A,FALSE,"1st Qtr Electric";#N/A,#N/A,FALSE,"1st Qtr Australia";#N/A,#N/A,FALSE,"1st Qtr Telecom";#N/A,#N/A,FALSE,"1st QTR Other"}</definedName>
    <definedName name="dana1" hidden="1">{#N/A,#N/A,FALSE,"Summary 1";#N/A,#N/A,FALSE,"Domestic";#N/A,#N/A,FALSE,"Australia";#N/A,#N/A,FALSE,"Other"}</definedName>
    <definedName name="data" localSheetId="6">#REF!</definedName>
    <definedName name="data">#REF!</definedName>
    <definedName name="DATA1" localSheetId="6">#REF!</definedName>
    <definedName name="DATA1">#REF!</definedName>
    <definedName name="DATA10" localSheetId="6">#REF!</definedName>
    <definedName name="DATA10">#REF!</definedName>
    <definedName name="DATA100" localSheetId="6">#REF!</definedName>
    <definedName name="DATA100">#REF!</definedName>
    <definedName name="DATA101" localSheetId="6">#REF!</definedName>
    <definedName name="DATA101">#REF!</definedName>
    <definedName name="DATA102" localSheetId="6">#REF!</definedName>
    <definedName name="DATA102">#REF!</definedName>
    <definedName name="DATA103" localSheetId="6">#REF!</definedName>
    <definedName name="DATA103">#REF!</definedName>
    <definedName name="DATA104" localSheetId="6">#REF!</definedName>
    <definedName name="DATA104">#REF!</definedName>
    <definedName name="DATA105" localSheetId="6">#REF!</definedName>
    <definedName name="DATA105">#REF!</definedName>
    <definedName name="DATA106" localSheetId="6">#REF!</definedName>
    <definedName name="DATA106">#REF!</definedName>
    <definedName name="DATA107" localSheetId="6">#REF!</definedName>
    <definedName name="DATA107">#REF!</definedName>
    <definedName name="DATA108" localSheetId="6">#REF!</definedName>
    <definedName name="DATA108">#REF!</definedName>
    <definedName name="DATA109" localSheetId="6">#REF!</definedName>
    <definedName name="DATA109">#REF!</definedName>
    <definedName name="DATA11" localSheetId="6">#REF!</definedName>
    <definedName name="DATA11">#REF!</definedName>
    <definedName name="DATA110" localSheetId="6">[36]glpca!#REF!</definedName>
    <definedName name="DATA110">[36]glpca!#REF!</definedName>
    <definedName name="DATA111" localSheetId="6">[36]glpca!#REF!</definedName>
    <definedName name="DATA111">[36]glpca!#REF!</definedName>
    <definedName name="DATA112" localSheetId="6">[36]glpca!#REF!</definedName>
    <definedName name="DATA112">[36]glpca!#REF!</definedName>
    <definedName name="DATA113" localSheetId="6">[36]glpca!#REF!</definedName>
    <definedName name="DATA113">[36]glpca!#REF!</definedName>
    <definedName name="DATA114" localSheetId="6">[36]glpca!#REF!</definedName>
    <definedName name="DATA114">[36]glpca!#REF!</definedName>
    <definedName name="DATA12" localSheetId="6">#REF!</definedName>
    <definedName name="DATA12">#REF!</definedName>
    <definedName name="DATA13" localSheetId="6">#REF!</definedName>
    <definedName name="DATA13">#REF!</definedName>
    <definedName name="DATA14" localSheetId="6">#REF!</definedName>
    <definedName name="DATA14">#REF!</definedName>
    <definedName name="DATA15" localSheetId="6">#REF!</definedName>
    <definedName name="DATA15">#REF!</definedName>
    <definedName name="DATA16" localSheetId="6">#REF!</definedName>
    <definedName name="DATA16">#REF!</definedName>
    <definedName name="DATA17" localSheetId="6">#REF!</definedName>
    <definedName name="DATA17">#REF!</definedName>
    <definedName name="DATA18" localSheetId="6">#REF!</definedName>
    <definedName name="DATA18">#REF!</definedName>
    <definedName name="DATA19" localSheetId="6">#REF!</definedName>
    <definedName name="DATA19">#REF!</definedName>
    <definedName name="DATA2" localSheetId="6">#REF!</definedName>
    <definedName name="DATA2">#REF!</definedName>
    <definedName name="DATA20" localSheetId="6">#REF!</definedName>
    <definedName name="DATA20">#REF!</definedName>
    <definedName name="DATA21" localSheetId="6">#REF!</definedName>
    <definedName name="DATA21">#REF!</definedName>
    <definedName name="DATA22" localSheetId="6">#REF!</definedName>
    <definedName name="DATA22">#REF!</definedName>
    <definedName name="DATA23" localSheetId="6">#REF!</definedName>
    <definedName name="DATA23">#REF!</definedName>
    <definedName name="DATA24" localSheetId="6">#REF!</definedName>
    <definedName name="DATA24">#REF!</definedName>
    <definedName name="DATA25" localSheetId="6">#REF!</definedName>
    <definedName name="DATA25">#REF!</definedName>
    <definedName name="DATA26" localSheetId="6">#REF!</definedName>
    <definedName name="DATA26">#REF!</definedName>
    <definedName name="DATA27" localSheetId="6">#REF!</definedName>
    <definedName name="DATA27">#REF!</definedName>
    <definedName name="DATA28" localSheetId="6">#REF!</definedName>
    <definedName name="DATA28">#REF!</definedName>
    <definedName name="DATA29" localSheetId="6">#REF!</definedName>
    <definedName name="DATA29">#REF!</definedName>
    <definedName name="DATA3" localSheetId="6">#REF!</definedName>
    <definedName name="DATA3">#REF!</definedName>
    <definedName name="DATA30" localSheetId="6">#REF!</definedName>
    <definedName name="DATA30">#REF!</definedName>
    <definedName name="DATA31" localSheetId="6">#REF!</definedName>
    <definedName name="DATA31">#REF!</definedName>
    <definedName name="DATA32" localSheetId="6">#REF!</definedName>
    <definedName name="DATA32">#REF!</definedName>
    <definedName name="DATA33" localSheetId="6">#REF!</definedName>
    <definedName name="DATA33">#REF!</definedName>
    <definedName name="DATA34" localSheetId="6">#REF!</definedName>
    <definedName name="DATA34">#REF!</definedName>
    <definedName name="DATA35" localSheetId="6">#REF!</definedName>
    <definedName name="DATA35">#REF!</definedName>
    <definedName name="DATA36" localSheetId="6">#REF!</definedName>
    <definedName name="DATA36">#REF!</definedName>
    <definedName name="DATA37" localSheetId="6">#REF!</definedName>
    <definedName name="DATA37">#REF!</definedName>
    <definedName name="DATA38" localSheetId="6">#REF!</definedName>
    <definedName name="DATA38">#REF!</definedName>
    <definedName name="DATA39" localSheetId="6">#REF!</definedName>
    <definedName name="DATA39">#REF!</definedName>
    <definedName name="DATA4" localSheetId="6">#REF!</definedName>
    <definedName name="DATA4">#REF!</definedName>
    <definedName name="DATA40" localSheetId="6">#REF!</definedName>
    <definedName name="DATA40">#REF!</definedName>
    <definedName name="DATA41" localSheetId="6">#REF!</definedName>
    <definedName name="DATA41">#REF!</definedName>
    <definedName name="DATA42" localSheetId="6">#REF!</definedName>
    <definedName name="DATA42">#REF!</definedName>
    <definedName name="DATA43" localSheetId="6">#REF!</definedName>
    <definedName name="DATA43">#REF!</definedName>
    <definedName name="DATA44" localSheetId="6">#REF!</definedName>
    <definedName name="DATA44">#REF!</definedName>
    <definedName name="DATA45" localSheetId="6">#REF!</definedName>
    <definedName name="DATA45">#REF!</definedName>
    <definedName name="DATA46" localSheetId="6">#REF!</definedName>
    <definedName name="DATA46">#REF!</definedName>
    <definedName name="DATA47" localSheetId="6">#REF!</definedName>
    <definedName name="DATA47">#REF!</definedName>
    <definedName name="DATA48" localSheetId="6">#REF!</definedName>
    <definedName name="DATA48">#REF!</definedName>
    <definedName name="DATA49" localSheetId="6">#REF!</definedName>
    <definedName name="DATA49">#REF!</definedName>
    <definedName name="DATA5" localSheetId="6">#REF!</definedName>
    <definedName name="DATA5">#REF!</definedName>
    <definedName name="DATA50" localSheetId="6">#REF!</definedName>
    <definedName name="DATA50">#REF!</definedName>
    <definedName name="DATA51" localSheetId="6">#REF!</definedName>
    <definedName name="DATA51">#REF!</definedName>
    <definedName name="DATA52" localSheetId="6">#REF!</definedName>
    <definedName name="DATA52">#REF!</definedName>
    <definedName name="DATA53" localSheetId="6">#REF!</definedName>
    <definedName name="DATA53">#REF!</definedName>
    <definedName name="DATA54" localSheetId="6">#REF!</definedName>
    <definedName name="DATA54">#REF!</definedName>
    <definedName name="DATA55" localSheetId="6">#REF!</definedName>
    <definedName name="DATA55">#REF!</definedName>
    <definedName name="DATA56" localSheetId="6">#REF!</definedName>
    <definedName name="DATA56">#REF!</definedName>
    <definedName name="DATA57" localSheetId="6">#REF!</definedName>
    <definedName name="DATA57">#REF!</definedName>
    <definedName name="DATA58" localSheetId="6">#REF!</definedName>
    <definedName name="DATA58">#REF!</definedName>
    <definedName name="DATA59" localSheetId="6">#REF!</definedName>
    <definedName name="DATA59">#REF!</definedName>
    <definedName name="DATA6" localSheetId="6">#REF!</definedName>
    <definedName name="DATA6">#REF!</definedName>
    <definedName name="DATA60" localSheetId="6">#REF!</definedName>
    <definedName name="DATA60">#REF!</definedName>
    <definedName name="DATA61" localSheetId="6">#REF!</definedName>
    <definedName name="DATA61">#REF!</definedName>
    <definedName name="DATA62" localSheetId="6">#REF!</definedName>
    <definedName name="DATA62">#REF!</definedName>
    <definedName name="DATA63" localSheetId="6">#REF!</definedName>
    <definedName name="DATA63">#REF!</definedName>
    <definedName name="DATA64" localSheetId="6">#REF!</definedName>
    <definedName name="DATA64">#REF!</definedName>
    <definedName name="DATA65" localSheetId="6">#REF!</definedName>
    <definedName name="DATA65">#REF!</definedName>
    <definedName name="DATA66" localSheetId="6">#REF!</definedName>
    <definedName name="DATA66">#REF!</definedName>
    <definedName name="DATA67" localSheetId="6">#REF!</definedName>
    <definedName name="DATA67">#REF!</definedName>
    <definedName name="DATA68" localSheetId="6">#REF!</definedName>
    <definedName name="DATA68">#REF!</definedName>
    <definedName name="DATA69" localSheetId="6">#REF!</definedName>
    <definedName name="DATA69">#REF!</definedName>
    <definedName name="DATA7" localSheetId="6">#REF!</definedName>
    <definedName name="DATA7">#REF!</definedName>
    <definedName name="DATA70" localSheetId="6">#REF!</definedName>
    <definedName name="DATA70">#REF!</definedName>
    <definedName name="DATA71" localSheetId="6">#REF!</definedName>
    <definedName name="DATA71">#REF!</definedName>
    <definedName name="DATA72" localSheetId="6">#REF!</definedName>
    <definedName name="DATA72">#REF!</definedName>
    <definedName name="DATA73" localSheetId="6">#REF!</definedName>
    <definedName name="DATA73">#REF!</definedName>
    <definedName name="DATA74" localSheetId="6">#REF!</definedName>
    <definedName name="DATA74">#REF!</definedName>
    <definedName name="DATA75" localSheetId="6">#REF!</definedName>
    <definedName name="DATA75">#REF!</definedName>
    <definedName name="DATA76" localSheetId="6">#REF!</definedName>
    <definedName name="DATA76">#REF!</definedName>
    <definedName name="DATA77" localSheetId="6">#REF!</definedName>
    <definedName name="DATA77">#REF!</definedName>
    <definedName name="DATA78" localSheetId="6">#REF!</definedName>
    <definedName name="DATA78">#REF!</definedName>
    <definedName name="DATA79" localSheetId="6">#REF!</definedName>
    <definedName name="DATA79">#REF!</definedName>
    <definedName name="DATA8" localSheetId="6">#REF!</definedName>
    <definedName name="DATA8">#REF!</definedName>
    <definedName name="DATA80" localSheetId="6">#REF!</definedName>
    <definedName name="DATA80">#REF!</definedName>
    <definedName name="DATA81" localSheetId="6">#REF!</definedName>
    <definedName name="DATA81">#REF!</definedName>
    <definedName name="DATA82" localSheetId="6">#REF!</definedName>
    <definedName name="DATA82">#REF!</definedName>
    <definedName name="DATA83" localSheetId="6">#REF!</definedName>
    <definedName name="DATA83">#REF!</definedName>
    <definedName name="DATA84" localSheetId="6">#REF!</definedName>
    <definedName name="DATA84">#REF!</definedName>
    <definedName name="DATA85" localSheetId="6">#REF!</definedName>
    <definedName name="DATA85">#REF!</definedName>
    <definedName name="DATA86" localSheetId="6">#REF!</definedName>
    <definedName name="DATA86">#REF!</definedName>
    <definedName name="DATA87" localSheetId="6">#REF!</definedName>
    <definedName name="DATA87">#REF!</definedName>
    <definedName name="DATA88" localSheetId="6">#REF!</definedName>
    <definedName name="DATA88">#REF!</definedName>
    <definedName name="DATA89" localSheetId="6">#REF!</definedName>
    <definedName name="DATA89">#REF!</definedName>
    <definedName name="DATA9" localSheetId="6">#REF!</definedName>
    <definedName name="DATA9">#REF!</definedName>
    <definedName name="DATA90" localSheetId="6">#REF!</definedName>
    <definedName name="DATA90">#REF!</definedName>
    <definedName name="DATA91" localSheetId="6">#REF!</definedName>
    <definedName name="DATA91">#REF!</definedName>
    <definedName name="DATA92" localSheetId="6">#REF!</definedName>
    <definedName name="DATA92">#REF!</definedName>
    <definedName name="DATA93" localSheetId="6">#REF!</definedName>
    <definedName name="DATA93">#REF!</definedName>
    <definedName name="DATA94" localSheetId="6">#REF!</definedName>
    <definedName name="DATA94">#REF!</definedName>
    <definedName name="DATA95" localSheetId="6">#REF!</definedName>
    <definedName name="DATA95">#REF!</definedName>
    <definedName name="DATA96" localSheetId="6">#REF!</definedName>
    <definedName name="DATA96">#REF!</definedName>
    <definedName name="DATA97" localSheetId="6">#REF!</definedName>
    <definedName name="DATA97">#REF!</definedName>
    <definedName name="DATA98" localSheetId="6">#REF!</definedName>
    <definedName name="DATA98">#REF!</definedName>
    <definedName name="DATA99" localSheetId="6">#REF!</definedName>
    <definedName name="DATA99">#REF!</definedName>
    <definedName name="_xlnm.Database" localSheetId="6">[37]Invoice!#REF!</definedName>
    <definedName name="_xlnm.Database">[37]Invoice!#REF!</definedName>
    <definedName name="DataCheck" localSheetId="6">#REF!</definedName>
    <definedName name="DataCheck">#REF!</definedName>
    <definedName name="DataCheck_Base" localSheetId="6">#REF!</definedName>
    <definedName name="DataCheck_Base">#REF!</definedName>
    <definedName name="DataCheck_Delta" localSheetId="6">#REF!</definedName>
    <definedName name="DataCheck_Delta">#REF!</definedName>
    <definedName name="DataCheck_NPC" localSheetId="6">#REF!</definedName>
    <definedName name="DataCheck_NPC">#REF!</definedName>
    <definedName name="DATE" localSheetId="6">[38]Jan!#REF!</definedName>
    <definedName name="DATE">[38]Jan!#REF!</definedName>
    <definedName name="Date1">'[39]PE Summary'!$X$2</definedName>
    <definedName name="dateTable">'[40]on off peak hours'!$C$15:$Z$15</definedName>
    <definedName name="daysMonth">'[40]on off peak hours'!$C$3:$Z$3</definedName>
    <definedName name="debt" localSheetId="6">[21]Utah!#REF!</definedName>
    <definedName name="debt">[21]Utah!#REF!</definedName>
    <definedName name="Debt_">[16]Inputs!$K$19</definedName>
    <definedName name="debt_cost" localSheetId="6">[21]Utah!#REF!</definedName>
    <definedName name="debt_cost">[21]Utah!#REF!</definedName>
    <definedName name="DebtCost" localSheetId="6">#REF!</definedName>
    <definedName name="DebtCost">#REF!</definedName>
    <definedName name="DEC" localSheetId="6">#REF!</definedName>
    <definedName name="DEC">#REF!</definedName>
    <definedName name="DECT" localSheetId="6">#REF!</definedName>
    <definedName name="DECT">#REF!</definedName>
    <definedName name="Demand">[12]Inputs!$D$8</definedName>
    <definedName name="Demand2">[8]Inputs!$D$10</definedName>
    <definedName name="DeprAcctCheck" localSheetId="6">#REF!</definedName>
    <definedName name="DeprAcctCheck">#REF!</definedName>
    <definedName name="DeprAdjCheck" localSheetId="6">#REF!</definedName>
    <definedName name="DeprAdjCheck">#REF!</definedName>
    <definedName name="DEPRAdjNumber" localSheetId="6">#REF!</definedName>
    <definedName name="DEPRAdjNumber">#REF!</definedName>
    <definedName name="DeprAdjNumberPaste" localSheetId="6">#REF!</definedName>
    <definedName name="DeprAdjNumberPaste">#REF!</definedName>
    <definedName name="DeprAdjSortData" localSheetId="6">#REF!</definedName>
    <definedName name="DeprAdjSortData">#REF!</definedName>
    <definedName name="DeprAdjSortOrder" localSheetId="6">#REF!</definedName>
    <definedName name="DeprAdjSortOrder">#REF!</definedName>
    <definedName name="DeprFactorCheck" localSheetId="6">#REF!</definedName>
    <definedName name="DeprFactorCheck">#REF!</definedName>
    <definedName name="DeprNumberSort" localSheetId="6">#REF!</definedName>
    <definedName name="DeprNumberSort">#REF!</definedName>
    <definedName name="DeprTypeCheck" localSheetId="6">#REF!</definedName>
    <definedName name="DeprTypeCheck">#REF!</definedName>
    <definedName name="Directory">[40]ImportData!$D$7</definedName>
    <definedName name="Dis">[8]FuncStudy!$Y$90</definedName>
    <definedName name="DisFac">'[8]Func Dist Factor Table'!$A$11:$G$25</definedName>
    <definedName name="DispatchSum">"GRID Thermal Generation!R2C1:R4C2"</definedName>
    <definedName name="Dist_factor" localSheetId="6">#REF!</definedName>
    <definedName name="Dist_factor">#REF!</definedName>
    <definedName name="DistFuncAllocOptions">'[31]Func Allocation Options'!$H$5:$L$2120</definedName>
    <definedName name="DistFuncFactors">'[31]Func Dist Factor Table'!$A$12:$A$25</definedName>
    <definedName name="DistFuncFactorTbl">'[31]Func Dist Factor Table'!$B$12:$F$25</definedName>
    <definedName name="DistFunctions">'[31]Func Dist Factor Table'!$B$11:$F$11</definedName>
    <definedName name="DistPeakMethod" localSheetId="6">[14]Inputs!#REF!</definedName>
    <definedName name="DistPeakMethod">[14]Inputs!#REF!</definedName>
    <definedName name="DistSub_Year1">[18]Variables!$C$23</definedName>
    <definedName name="DistSub_Year2">[18]Variables!$D$23</definedName>
    <definedName name="DISTSUB_YR1">[24]Variables!$C$23</definedName>
    <definedName name="DISTSUB_YR2">[24]Variables!$D$23</definedName>
    <definedName name="dsd" localSheetId="6" hidden="1">[4]Inputs!#REF!</definedName>
    <definedName name="dsd" hidden="1">[4]Inputs!#REF!</definedName>
    <definedName name="DUDE" localSheetId="6" hidden="1">#REF!</definedName>
    <definedName name="DUDE" hidden="1">#REF!</definedName>
    <definedName name="ECDQF_Exp" localSheetId="6">#REF!</definedName>
    <definedName name="ECDQF_Exp">#REF!</definedName>
    <definedName name="ECDQF_MWh" localSheetId="6">#REF!</definedName>
    <definedName name="ECDQF_MWh">#REF!</definedName>
    <definedName name="EffectiveTaxRate" localSheetId="6">#REF!</definedName>
    <definedName name="EffectiveTaxRate">#REF!</definedName>
    <definedName name="EmbeddedCapCost" localSheetId="6">#REF!</definedName>
    <definedName name="EmbeddedCapCost">#REF!</definedName>
    <definedName name="End_month" localSheetId="6">#REF!</definedName>
    <definedName name="End_month">#REF!</definedName>
    <definedName name="energy">[30]Readings!$B$3</definedName>
    <definedName name="Engy">[12]Inputs!$D$9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scalationRegion">[18]Variables!$C$12</definedName>
    <definedName name="Exchange_Rates___Bloomberg">[29]MarketData!$J$1</definedName>
    <definedName name="ExchangeMWh" localSheetId="6">#REF!</definedName>
    <definedName name="ExchangeMWh">#REF!</definedName>
    <definedName name="extra">'[41]-'!$A$1:$A$15</definedName>
    <definedName name="extra2" hidden="1">{#N/A,#N/A,FALSE,"Loans";#N/A,#N/A,FALSE,"Program Costs";#N/A,#N/A,FALSE,"Measures";#N/A,#N/A,FALSE,"Net Lost Rev";#N/A,#N/A,FALSE,"Incentive"}</definedName>
    <definedName name="extra3" hidden="1">{#N/A,#N/A,FALSE,"Loans";#N/A,#N/A,FALSE,"Program Costs";#N/A,#N/A,FALSE,"Measures";#N/A,#N/A,FALSE,"Net Lost Rev";#N/A,#N/A,FALSE,"Incentive"}</definedName>
    <definedName name="extra4" hidden="1">{#N/A,#N/A,FALSE,"Loans";#N/A,#N/A,FALSE,"Program Costs";#N/A,#N/A,FALSE,"Measures";#N/A,#N/A,FALSE,"Net Lost Rev";#N/A,#N/A,FALSE,"Incentive"}</definedName>
    <definedName name="extra5" hidden="1">{#N/A,#N/A,FALSE,"Loans";#N/A,#N/A,FALSE,"Program Costs";#N/A,#N/A,FALSE,"Measures";#N/A,#N/A,FALSE,"Net Lost Rev";#N/A,#N/A,FALSE,"Incentive"}</definedName>
    <definedName name="ExtractDates">[40]ImportData!$H$14:$I$32</definedName>
    <definedName name="ExtractTable">[42]ImportData!$B$14:$I$33</definedName>
    <definedName name="f101top" localSheetId="6">#REF!</definedName>
    <definedName name="f101top">#REF!</definedName>
    <definedName name="f104top" localSheetId="6">#REF!</definedName>
    <definedName name="f104top">#REF!</definedName>
    <definedName name="f138top" localSheetId="6">#REF!</definedName>
    <definedName name="f138top">#REF!</definedName>
    <definedName name="f140top" localSheetId="6">#REF!</definedName>
    <definedName name="f140top">#REF!</definedName>
    <definedName name="Factbl1" localSheetId="6">#REF!</definedName>
    <definedName name="Factbl1">#REF!</definedName>
    <definedName name="Factor" localSheetId="6">#REF!</definedName>
    <definedName name="Factor">#REF!</definedName>
    <definedName name="Factorck">'[8]COS Factor Table'!$Q$15:$Q$136</definedName>
    <definedName name="FactorMethod">[23]Variables!$AB$2</definedName>
    <definedName name="Factors3" localSheetId="6">#REF!</definedName>
    <definedName name="Factors3">#REF!</definedName>
    <definedName name="FactorType">[15]Variables!$AK$2:$AL$12</definedName>
    <definedName name="FACTP" localSheetId="6">#REF!</definedName>
    <definedName name="FACTP">#REF!</definedName>
    <definedName name="FactSum">'[8]COS Factor Table'!$A$14:$Q$137</definedName>
    <definedName name="FEB" localSheetId="6">#REF!</definedName>
    <definedName name="FEB">#REF!</definedName>
    <definedName name="FEBT" localSheetId="6">#REF!</definedName>
    <definedName name="FEBT">#REF!</definedName>
    <definedName name="Fed_Funds___Bloomberg">[29]MarketData!$A$14</definedName>
    <definedName name="FedTax" localSheetId="6">[21]Utah!#REF!</definedName>
    <definedName name="FedTax">[21]Utah!#REF!</definedName>
    <definedName name="FERCJAMFactor">'[31]JAM Download'!$R$6:$R$2441</definedName>
    <definedName name="fhfjhke" hidden="1">{0,#N/A,TRUE,0;0,#N/A,TRUE,0;0,#N/A,TRUE,0;0,#N/A,TRUE,0;0,#N/A,TRUE,0;0,#N/A,TRUE,0;0,#N/A,TRUE,0;0,#N/A,TRUE,0}</definedName>
    <definedName name="FIT" localSheetId="6">#REF!</definedName>
    <definedName name="FIT">#REF!</definedName>
    <definedName name="FIX" localSheetId="6">#REF!</definedName>
    <definedName name="FIX">#REF!</definedName>
    <definedName name="fjljelj" hidden="1">{0,#N/A,TRUE,0;0,#N/A,TRUE,0;0,#N/A,TRUE,0;0,#N/A,TRUE,0;0,#N/A,TRUE,0;0,#N/A,TRUE,0;0,#N/A,TRUE,0;0,#N/A,TRUE,0}</definedName>
    <definedName name="Flat.Ask" localSheetId="6">#REF!</definedName>
    <definedName name="Flat.Ask">#REF!</definedName>
    <definedName name="Flat.Bid" localSheetId="6">#REF!</definedName>
    <definedName name="Flat.Bid">#REF!</definedName>
    <definedName name="FlatMonth" localSheetId="6">#REF!</definedName>
    <definedName name="FlatMonth">#REF!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anchiseTax">[20]Variables!$D$26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Sum" localSheetId="6">#REF!</definedName>
    <definedName name="FSum">#REF!</definedName>
    <definedName name="fuel.bucks" localSheetId="6">#REF!</definedName>
    <definedName name="fuel.bucks">#REF!</definedName>
    <definedName name="fuel.bucks.name" localSheetId="6">#REF!</definedName>
    <definedName name="fuel.bucks.name">#REF!</definedName>
    <definedName name="fuel.energy" localSheetId="6">#REF!</definedName>
    <definedName name="fuel.energy">#REF!</definedName>
    <definedName name="fuel.energy.name" localSheetId="6">#REF!</definedName>
    <definedName name="fuel.energy.name">#REF!</definedName>
    <definedName name="fuel.mill" localSheetId="6">#REF!</definedName>
    <definedName name="fuel.mill">#REF!</definedName>
    <definedName name="fuel.mill.name" localSheetId="6">#REF!</definedName>
    <definedName name="fuel.mill.name">#REF!</definedName>
    <definedName name="fuel.tons" localSheetId="6">#REF!</definedName>
    <definedName name="fuel.tons">#REF!</definedName>
    <definedName name="fuel.tons.name" localSheetId="6">#REF!</definedName>
    <definedName name="fuel.tons.name">#REF!</definedName>
    <definedName name="Func">'[8]Func Factor Table'!$A$10:$H$76</definedName>
    <definedName name="Func_Ftrs" localSheetId="6">#REF!</definedName>
    <definedName name="Func_Ftrs">#REF!</definedName>
    <definedName name="Func_GTD_Percents" localSheetId="6">#REF!</definedName>
    <definedName name="Func_GTD_Percents">#REF!</definedName>
    <definedName name="Func_MC" localSheetId="6">#REF!</definedName>
    <definedName name="Func_MC">#REF!</definedName>
    <definedName name="Func_Percents" localSheetId="6">#REF!</definedName>
    <definedName name="Func_Percents">#REF!</definedName>
    <definedName name="Func_Rev_Req1" localSheetId="6">#REF!</definedName>
    <definedName name="Func_Rev_Req1">#REF!</definedName>
    <definedName name="Func_Rev_Req2" localSheetId="6">#REF!</definedName>
    <definedName name="Func_Rev_Req2">#REF!</definedName>
    <definedName name="Func_Revenue" localSheetId="6">#REF!</definedName>
    <definedName name="Func_Revenue">#REF!</definedName>
    <definedName name="FuncAllocOptions">'[31]Func Allocation Options'!$B$5:$F$2120</definedName>
    <definedName name="FuncFactors">'[31]Func Factors'!$A$11:$A$77</definedName>
    <definedName name="FuncFactorTbl">'[31]Func Factors'!$B$11:$G$77</definedName>
    <definedName name="FuncStudy">[31]FuncStudy!$1:$1048576</definedName>
    <definedName name="Function">[8]FuncStudy!$Y$90</definedName>
    <definedName name="Functions">'[31]Func Factors'!$B$10:$G$10</definedName>
    <definedName name="Gas_Forward_Price_Curve_copy_Instructions_List" localSheetId="6">'[29]Main Page'!#REF!</definedName>
    <definedName name="Gas_Forward_Price_Curve_copy_Instructions_List">'[29]Main Page'!#REF!</definedName>
    <definedName name="gassummarytable" localSheetId="6">#REF!</definedName>
    <definedName name="gassummarytable">#REF!</definedName>
    <definedName name="GREATER10MW" localSheetId="6">#REF!</definedName>
    <definedName name="GREATER10MW">#REF!</definedName>
    <definedName name="Green_Res" localSheetId="6">#REF!</definedName>
    <definedName name="Green_Res">#REF!</definedName>
    <definedName name="GResIDX" localSheetId="6">#REF!</definedName>
    <definedName name="GResIDX">#REF!</definedName>
    <definedName name="GTD_Percents" localSheetId="6">#REF!</definedName>
    <definedName name="GTD_Percents">#REF!</definedName>
    <definedName name="GWI_Annualized" localSheetId="6">#REF!</definedName>
    <definedName name="GWI_Annualized">#REF!</definedName>
    <definedName name="GWI_Proforma" localSheetId="6">#REF!</definedName>
    <definedName name="GWI_Proforma">#REF!</definedName>
    <definedName name="HEIGHT" localSheetId="6">#REF!</definedName>
    <definedName name="HEIGHT">#REF!</definedName>
    <definedName name="HenryHub___Nymex" localSheetId="6">[29]MarketData!#REF!</definedName>
    <definedName name="HenryHub___Nymex">[29]MarketData!#REF!</definedName>
    <definedName name="Hide_Rows" localSheetId="6">#REF!</definedName>
    <definedName name="Hide_Rows">#REF!</definedName>
    <definedName name="Hide_Rows_Recon" localSheetId="6">#REF!</definedName>
    <definedName name="Hide_Rows_Recon">#REF!</definedName>
    <definedName name="High_Plan" localSheetId="6">#REF!</definedName>
    <definedName name="High_Plan">#REF!</definedName>
    <definedName name="HLHMonth" localSheetId="6">#REF!</definedName>
    <definedName name="HLHMonth">#REF!</definedName>
    <definedName name="HolidayObserved">'[40]on off peak hours'!$C$21:$Z$21</definedName>
    <definedName name="Holidays">'[40]on off peak hours'!$C$7:$Z$7</definedName>
    <definedName name="Hours5by16">'[40]on off peak hours'!$C$26:$Z$29</definedName>
    <definedName name="HoursHoliday">'[40]on off peak hours'!$C$16:$Z$20</definedName>
    <definedName name="HoursNoHoliday">'[40]on off peak hours'!$C$10:$Z$13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ydro.energy" localSheetId="6">#REF!</definedName>
    <definedName name="hydro.energy">#REF!</definedName>
    <definedName name="hydro.energy.name" localSheetId="6">#REF!</definedName>
    <definedName name="hydro.energy.name">#REF!</definedName>
    <definedName name="ID_0303_RVN_data" localSheetId="6">#REF!</definedName>
    <definedName name="ID_0303_RVN_data">#REF!</definedName>
    <definedName name="IDAHOSHR" localSheetId="6">#REF!</definedName>
    <definedName name="IDAHOSHR">#REF!</definedName>
    <definedName name="IDAllocMethod" localSheetId="6">#REF!</definedName>
    <definedName name="IDAllocMethod">#REF!</definedName>
    <definedName name="IDcontractsRVN" localSheetId="6">#REF!</definedName>
    <definedName name="IDcontractsRVN">#REF!</definedName>
    <definedName name="IDRateBase" localSheetId="6">#REF!</definedName>
    <definedName name="IDRateBase">#REF!</definedName>
    <definedName name="ILLINOIS" localSheetId="6">#REF!</definedName>
    <definedName name="ILLINOIS">#REF!</definedName>
    <definedName name="IncomeTaxOptVal">[8]Inputs!$Y$11</definedName>
    <definedName name="INDADJ" localSheetId="6">#REF!</definedName>
    <definedName name="INDADJ">#REF!</definedName>
    <definedName name="INPUT" localSheetId="6">[43]Summary!#REF!</definedName>
    <definedName name="INPUT">[43]Summary!#REF!</definedName>
    <definedName name="Instructions" localSheetId="6">#REF!</definedName>
    <definedName name="Instructions">#REF!</definedName>
    <definedName name="Interest_Rates___Bloomberg">[29]MarketData!$A$1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RR" localSheetId="6">#REF!</definedName>
    <definedName name="IRR">#REF!</definedName>
    <definedName name="IRRIGATION" localSheetId="6">#REF!</definedName>
    <definedName name="IRRIGATION">#REF!</definedName>
    <definedName name="JAMValue">'[31]JAM Download'!$S$6:$S$2441</definedName>
    <definedName name="JAN" localSheetId="6">#REF!</definedName>
    <definedName name="JAN">#REF!</definedName>
    <definedName name="JANT" localSheetId="6">#REF!</definedName>
    <definedName name="JANT">#REF!</definedName>
    <definedName name="JETSET" localSheetId="6">'[28]Other States WZAMRT98'!#REF!</definedName>
    <definedName name="JETSET">'[28]Other States WZAMRT98'!#REF!</definedName>
    <definedName name="jfkejflj" hidden="1">{0,#N/A,TRUE,0;0,#N/A,TRUE,0;0,#N/A,TRUE,0;0,#N/A,TRUE,0;0,#N/A,TRUE,0;0,#N/A,TRUE,0;0,#N/A,TRUE,0;0,#N/A,TRUE,0}</definedName>
    <definedName name="jfkjlllje" hidden="1">{0,#N/A,TRUE,0;0,#N/A,TRUE,0;0,#N/A,TRUE,0;0,#N/A,TRUE,0;0,#N/A,TRUE,0;0,#N/A,TRUE,0;0,#N/A,TRUE,0;0,#N/A,TRUE,0}</definedName>
    <definedName name="jjj">[44]Inputs!$N$18</definedName>
    <definedName name="JUL" localSheetId="6">#REF!</definedName>
    <definedName name="JUL">#REF!</definedName>
    <definedName name="JULT" localSheetId="6">#REF!</definedName>
    <definedName name="JULT">#REF!</definedName>
    <definedName name="JULY95" localSheetId="6">#REF!</definedName>
    <definedName name="JULY95">#REF!</definedName>
    <definedName name="JULY96" localSheetId="6">#REF!</definedName>
    <definedName name="JULY96">#REF!</definedName>
    <definedName name="JULY97" localSheetId="6">#REF!</definedName>
    <definedName name="JULY97">#REF!</definedName>
    <definedName name="JUN" localSheetId="6">#REF!</definedName>
    <definedName name="JUN">#REF!</definedName>
    <definedName name="JUNE95" localSheetId="6">#REF!</definedName>
    <definedName name="JUNE95">#REF!</definedName>
    <definedName name="JUNE96" localSheetId="6">#REF!</definedName>
    <definedName name="JUNE96">#REF!</definedName>
    <definedName name="JUNE97" localSheetId="6">#REF!</definedName>
    <definedName name="JUNE97">#REF!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1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k5" hidden="1">{"PRINT",#N/A,TRUE,"APPA";"PRINT",#N/A,TRUE,"APS";"PRINT",#N/A,TRUE,"BHPL";"PRINT",#N/A,TRUE,"BHPL2";"PRINT",#N/A,TRUE,"CDWR";"PRINT",#N/A,TRUE,"EWEB";"PRINT",#N/A,TRUE,"LADWP";"PRINT",#N/A,TRUE,"NEVBASE"}</definedName>
    <definedName name="JUNT" localSheetId="6">#REF!</definedName>
    <definedName name="JUNT">#REF!</definedName>
    <definedName name="Jurisdiction">[15]Variables!$AK$15</definedName>
    <definedName name="JurisNumber">[15]Variables!$AL$15</definedName>
    <definedName name="JurisTitle" localSheetId="6">#REF!</definedName>
    <definedName name="JurisTitle">#REF!</definedName>
    <definedName name="JVENTRY" localSheetId="6">#REF!</definedName>
    <definedName name="JVENTRY">#REF!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ABORMOD" localSheetId="6">#REF!</definedName>
    <definedName name="LABORMOD">#REF!</definedName>
    <definedName name="LABORROLL" localSheetId="6">#REF!</definedName>
    <definedName name="LABORROLL">#REF!</definedName>
    <definedName name="last.row" localSheetId="6">#REF!</definedName>
    <definedName name="last.row">#REF!</definedName>
    <definedName name="Last_Actual_Year">[45]Variables!$B$7</definedName>
    <definedName name="LastCell" localSheetId="6">[46]Variance!#REF!</definedName>
    <definedName name="LastCell">[46]Variance!#REF!</definedName>
    <definedName name="LIGHT_YR1">[24]Variables!$C$24</definedName>
    <definedName name="LIGHT_YR2">[24]Variables!$D$24</definedName>
    <definedName name="limcount" hidden="1">1</definedName>
    <definedName name="Line_Ext_Credit" localSheetId="6">#REF!</definedName>
    <definedName name="Line_Ext_Credit">#REF!</definedName>
    <definedName name="LinkCos">'[8]JAM Download'!$I$4</definedName>
    <definedName name="ListOffset" hidden="1">1</definedName>
    <definedName name="LOG" localSheetId="6">[47]Backup!#REF!</definedName>
    <definedName name="LOG">[47]Backup!#REF!</definedName>
    <definedName name="LOSS" localSheetId="6">[47]Backup!#REF!</definedName>
    <definedName name="LOSS">[47]Backup!#REF!</definedName>
    <definedName name="Low_Plan" localSheetId="6">#REF!</definedName>
    <definedName name="Low_Plan">#REF!</definedName>
    <definedName name="lu" localSheetId="6">#REF!</definedName>
    <definedName name="lu">#REF!</definedName>
    <definedName name="M" localSheetId="6">#REF!</definedName>
    <definedName name="M">#REF!</definedName>
    <definedName name="M_2" localSheetId="6">#REF!</definedName>
    <definedName name="M_2">#REF!</definedName>
    <definedName name="MACTIT" localSheetId="6">#REF!</definedName>
    <definedName name="MACTIT">#REF!</definedName>
    <definedName name="MAR" localSheetId="6">#REF!</definedName>
    <definedName name="MAR">#REF!</definedName>
    <definedName name="MARCH96" localSheetId="6">#REF!</definedName>
    <definedName name="MARCH96">#REF!</definedName>
    <definedName name="MARCH97" localSheetId="6">#REF!</definedName>
    <definedName name="MARCH97">#REF!</definedName>
    <definedName name="MARCH98" localSheetId="6">#REF!</definedName>
    <definedName name="MARCH98">#REF!</definedName>
    <definedName name="Market1" localSheetId="6">#REF!</definedName>
    <definedName name="Market1">#REF!</definedName>
    <definedName name="Market2" localSheetId="6">#REF!</definedName>
    <definedName name="Market2">#REF!</definedName>
    <definedName name="market3">'[29]OTC Gas Quotes'!$G$5</definedName>
    <definedName name="market4">'[29]OTC Gas Quotes'!$H$5</definedName>
    <definedName name="market5">'[29]OTC Gas Quotes'!$I$5</definedName>
    <definedName name="market6">'[29]OTC Gas Quotes'!$J$5</definedName>
    <definedName name="market7">'[29]OTC Gas Quotes'!$K$5</definedName>
    <definedName name="MART" localSheetId="6">#REF!</definedName>
    <definedName name="MART">#REF!</definedName>
    <definedName name="Master" hidden="1">{#N/A,#N/A,FALSE,"Actual";#N/A,#N/A,FALSE,"Normalized";#N/A,#N/A,FALSE,"Electric Actual";#N/A,#N/A,FALSE,"Electric Normalized"}</definedName>
    <definedName name="MAY" localSheetId="6">#REF!</definedName>
    <definedName name="MAY">#REF!</definedName>
    <definedName name="MAYT" localSheetId="6">#REF!</definedName>
    <definedName name="MAYT">#REF!</definedName>
    <definedName name="MCAsk" localSheetId="6">#REF!</definedName>
    <definedName name="MCAsk">#REF!</definedName>
    <definedName name="MCAskOff" localSheetId="6">#REF!</definedName>
    <definedName name="MCAskOff">#REF!</definedName>
    <definedName name="MCAskToday" localSheetId="6">#REF!</definedName>
    <definedName name="MCAskToday">#REF!</definedName>
    <definedName name="MCBid" localSheetId="6">#REF!</definedName>
    <definedName name="MCBid">#REF!</definedName>
    <definedName name="MCBidOff" localSheetId="6">#REF!</definedName>
    <definedName name="MCBidOff">#REF!</definedName>
    <definedName name="MCBidToday" localSheetId="6">#REF!</definedName>
    <definedName name="MCBidToday">#REF!</definedName>
    <definedName name="mchlhask" localSheetId="6">#REF!</definedName>
    <definedName name="mchlhask">#REF!</definedName>
    <definedName name="mchlhbid" localSheetId="6">#REF!</definedName>
    <definedName name="mchlhbid">#REF!</definedName>
    <definedName name="MCtoREV" localSheetId="6">#REF!</definedName>
    <definedName name="MCtoREV">#REF!</definedName>
    <definedName name="MD_High1">'[26]Master Data'!$A$2</definedName>
    <definedName name="MD_Low1">'[26]Master Data'!$D$28</definedName>
    <definedName name="MEN" localSheetId="6">[1]Jan!#REF!</definedName>
    <definedName name="MEN">[1]Jan!#REF!</definedName>
    <definedName name="Menu_Begin" localSheetId="6">#REF!</definedName>
    <definedName name="Menu_Begin">#REF!</definedName>
    <definedName name="Menu_Caption" localSheetId="6">#REF!</definedName>
    <definedName name="Menu_Caption">#REF!</definedName>
    <definedName name="Menu_Large" localSheetId="6">[48]MacroBuilder!#REF!</definedName>
    <definedName name="Menu_Large">[48]MacroBuilder!#REF!</definedName>
    <definedName name="Menu_Name" localSheetId="6">#REF!</definedName>
    <definedName name="Menu_Name">#REF!</definedName>
    <definedName name="Menu_OnAction" localSheetId="6">#REF!</definedName>
    <definedName name="Menu_OnAction">#REF!</definedName>
    <definedName name="Menu_Parent" localSheetId="6">#REF!</definedName>
    <definedName name="Menu_Parent">#REF!</definedName>
    <definedName name="Menu_Small" localSheetId="6">[48]MacroBuilder!#REF!</definedName>
    <definedName name="Menu_Small">[48]MacroBuilder!#REF!</definedName>
    <definedName name="Meter_Year1">[18]Variables!$C$19</definedName>
    <definedName name="Meter_Year2">[18]Variables!$D$19</definedName>
    <definedName name="Method">[12]Inputs!$C$6</definedName>
    <definedName name="MidC">[49]lookup!$C$108:$D$116</definedName>
    <definedName name="MidColAskHist" localSheetId="6">#REF!</definedName>
    <definedName name="MidColAskHist">#REF!</definedName>
    <definedName name="MidColBidHist" localSheetId="6">#REF!</definedName>
    <definedName name="MidColBidHist">#REF!</definedName>
    <definedName name="Mill" localSheetId="6">#REF!</definedName>
    <definedName name="Mill">#REF!</definedName>
    <definedName name="Misc1AcctCheck" localSheetId="6">#REF!</definedName>
    <definedName name="Misc1AcctCheck">#REF!</definedName>
    <definedName name="Misc1Adjcheck" localSheetId="6">#REF!</definedName>
    <definedName name="Misc1Adjcheck">#REF!</definedName>
    <definedName name="MISC1AdjNumber" localSheetId="6">#REF!</definedName>
    <definedName name="MISC1AdjNumber">#REF!</definedName>
    <definedName name="MISC1AdjNumberPaste" localSheetId="6">#REF!</definedName>
    <definedName name="MISC1AdjNumberPaste">#REF!</definedName>
    <definedName name="MISC1AdjSortData" localSheetId="6">#REF!</definedName>
    <definedName name="MISC1AdjSortData">#REF!</definedName>
    <definedName name="MISC1AdjSortOrder" localSheetId="6">#REF!</definedName>
    <definedName name="MISC1AdjSortOrder">#REF!</definedName>
    <definedName name="Misc1FactorCheck" localSheetId="6">#REF!</definedName>
    <definedName name="Misc1FactorCheck">#REF!</definedName>
    <definedName name="MISC1NumberSort" localSheetId="6">#REF!</definedName>
    <definedName name="MISC1NumberSort">#REF!</definedName>
    <definedName name="Misc1TypeCheck" localSheetId="6">#REF!</definedName>
    <definedName name="Misc1TypeCheck">#REF!</definedName>
    <definedName name="Misc2AcctCheck" localSheetId="6">#REF!</definedName>
    <definedName name="Misc2AcctCheck">#REF!</definedName>
    <definedName name="Misc2AdjCheck" localSheetId="6">#REF!</definedName>
    <definedName name="Misc2AdjCheck">#REF!</definedName>
    <definedName name="MISC2AdjNumber" localSheetId="6">#REF!</definedName>
    <definedName name="MISC2AdjNumber">#REF!</definedName>
    <definedName name="MISC2AdjNumberPaste" localSheetId="6">#REF!</definedName>
    <definedName name="MISC2AdjNumberPaste">#REF!</definedName>
    <definedName name="MISC2AdjSortData" localSheetId="6">#REF!</definedName>
    <definedName name="MISC2AdjSortData">#REF!</definedName>
    <definedName name="MISC2AdjSortOrder" localSheetId="6">#REF!</definedName>
    <definedName name="MISC2AdjSortOrder">#REF!</definedName>
    <definedName name="Misc2FactorCheck" localSheetId="6">#REF!</definedName>
    <definedName name="Misc2FactorCheck">#REF!</definedName>
    <definedName name="MISC2NumberSort" localSheetId="6">#REF!</definedName>
    <definedName name="MISC2NumberSort">#REF!</definedName>
    <definedName name="Misc2TypeCheck" localSheetId="6">#REF!</definedName>
    <definedName name="Misc2TypeCheck">#REF!</definedName>
    <definedName name="MMBtu" localSheetId="6">#REF!</definedName>
    <definedName name="MMBtu">#REF!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 localSheetId="6">[47]Backup!#REF!</definedName>
    <definedName name="MONTH">[47]Backup!#REF!</definedName>
    <definedName name="Monthdate" localSheetId="6">#REF!</definedName>
    <definedName name="Monthdate">#REF!</definedName>
    <definedName name="monthlist">[50]Table!$R$2:$S$13</definedName>
    <definedName name="Months">'[51](6.7) Base UTGRC12 Stlmt NPC'!$F$7:$Q$7</definedName>
    <definedName name="monthtotals">'[50]WA SBC'!$D$40:$O$40</definedName>
    <definedName name="MSP_Factor" localSheetId="6">#REF!</definedName>
    <definedName name="MSP_Factor">#REF!</definedName>
    <definedName name="MSPAverageInput" localSheetId="6">[52]Inputs!#REF!</definedName>
    <definedName name="MSPAverageInput">[52]Inputs!#REF!</definedName>
    <definedName name="MSPYearEndInput" localSheetId="6">[52]Inputs!#REF!</definedName>
    <definedName name="MSPYearEndInput">[52]Inputs!#REF!</definedName>
    <definedName name="MTAllocMethod" localSheetId="6">#REF!</definedName>
    <definedName name="MTAllocMethod">#REF!</definedName>
    <definedName name="MTKWH" localSheetId="6">#REF!</definedName>
    <definedName name="MTKWH">#REF!</definedName>
    <definedName name="MTR_YR1">[24]Variables!$C$19</definedName>
    <definedName name="MTR_YR2">[24]Variables!$D$19</definedName>
    <definedName name="MTR_YR3">[53]Variables!$E$14</definedName>
    <definedName name="MTRateBase" localSheetId="6">#REF!</definedName>
    <definedName name="MTRateBase">#REF!</definedName>
    <definedName name="MTREV" localSheetId="6">#REF!</definedName>
    <definedName name="MTREV">#REF!</definedName>
    <definedName name="MULT" localSheetId="6">#REF!</definedName>
    <definedName name="MULT">#REF!</definedName>
    <definedName name="MWh" localSheetId="6">#REF!</definedName>
    <definedName name="MWh">#REF!</definedName>
    <definedName name="NameAverageFuelCost" localSheetId="6">#REF!</definedName>
    <definedName name="NameAverageFuelCost">#REF!</definedName>
    <definedName name="NameBurn" localSheetId="6">#REF!</definedName>
    <definedName name="NameBurn">#REF!</definedName>
    <definedName name="NameCost" localSheetId="6">#REF!</definedName>
    <definedName name="NameCost">#REF!</definedName>
    <definedName name="NameECDQF_Exp" localSheetId="6">#REF!</definedName>
    <definedName name="NameECDQF_Exp">#REF!</definedName>
    <definedName name="NameECDQF_MWh" localSheetId="6">#REF!</definedName>
    <definedName name="NameECDQF_MWh">#REF!</definedName>
    <definedName name="NameFactor" localSheetId="6">#REF!</definedName>
    <definedName name="NameFactor">#REF!</definedName>
    <definedName name="NameMill" localSheetId="6">#REF!</definedName>
    <definedName name="NameMill">#REF!</definedName>
    <definedName name="NameMMBtu" localSheetId="6">#REF!</definedName>
    <definedName name="NameMMBtu">#REF!</definedName>
    <definedName name="NameMWh" localSheetId="6">#REF!</definedName>
    <definedName name="NameMWh">#REF!</definedName>
    <definedName name="NamePeak" localSheetId="6">#REF!</definedName>
    <definedName name="NamePeak">#REF!</definedName>
    <definedName name="NameTable" localSheetId="6">#REF!</definedName>
    <definedName name="NameTable">#REF!</definedName>
    <definedName name="Net.System.Load" localSheetId="6">#REF!</definedName>
    <definedName name="Net.System.Load">#REF!</definedName>
    <definedName name="Net_to_Gross_Factor">[54]Inputs!$G$8</definedName>
    <definedName name="NetLagDays">[8]Inputs!$H$23</definedName>
    <definedName name="NetPowerCost" localSheetId="6">#REF!</definedName>
    <definedName name="NetPowerCost">#REF!</definedName>
    <definedName name="NetToGross">[20]Variables!$D$23</definedName>
    <definedName name="new" hidden="1">{#N/A,#N/A,TRUE,"Section6";#N/A,#N/A,TRUE,"OHcycles";#N/A,#N/A,TRUE,"OHtiming";#N/A,#N/A,TRUE,"OHcosts";#N/A,#N/A,TRUE,"GTdegradation";#N/A,#N/A,TRUE,"GTperformance";#N/A,#N/A,TRUE,"GraphEquip"}</definedName>
    <definedName name="new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ntract">[54]Inputs!$N$24</definedName>
    <definedName name="NEWMO1" localSheetId="6">[1]Jan!#REF!</definedName>
    <definedName name="NEWMO1">[1]Jan!#REF!</definedName>
    <definedName name="NEWMO2" localSheetId="6">[1]Jan!#REF!</definedName>
    <definedName name="NEWMO2">[1]Jan!#REF!</definedName>
    <definedName name="NEWMONTH" localSheetId="6">[1]Jan!#REF!</definedName>
    <definedName name="NEWMONTH">[1]Jan!#REF!</definedName>
    <definedName name="NONRES" localSheetId="6">#REF!</definedName>
    <definedName name="NONRES">#REF!</definedName>
    <definedName name="NORMALIZE" localSheetId="6">#REF!</definedName>
    <definedName name="NORMALIZE">#REF!</definedName>
    <definedName name="NormalizedFedTaxExp" localSheetId="6">[21]Utah!#REF!</definedName>
    <definedName name="NormalizedFedTaxExp">[21]Utah!#REF!</definedName>
    <definedName name="NormalizedOMExp" localSheetId="6">[21]Utah!#REF!</definedName>
    <definedName name="NormalizedOMExp">[21]Utah!#REF!</definedName>
    <definedName name="NormalizedState" localSheetId="6">[21]Utah!#REF!</definedName>
    <definedName name="NormalizedState">[21]Utah!#REF!</definedName>
    <definedName name="NormalizedStateTaxExp" localSheetId="6">[21]Utah!#REF!</definedName>
    <definedName name="NormalizedStateTaxExp">[21]Utah!#REF!</definedName>
    <definedName name="NormalizedTOIExp" localSheetId="6">[21]Utah!#REF!</definedName>
    <definedName name="NormalizedTOIExp">[21]Utah!#REF!</definedName>
    <definedName name="NOV" localSheetId="6">#REF!</definedName>
    <definedName name="NOV">#REF!</definedName>
    <definedName name="NOVT" localSheetId="6">#REF!</definedName>
    <definedName name="NOVT">#REF!</definedName>
    <definedName name="NPC">[14]Inputs!$N$18</definedName>
    <definedName name="NPCAcctCheck" localSheetId="6">#REF!</definedName>
    <definedName name="NPCAcctCheck">#REF!</definedName>
    <definedName name="NPCAdjcheck" localSheetId="6">#REF!</definedName>
    <definedName name="NPCAdjcheck">#REF!</definedName>
    <definedName name="NPCAdjNumber" localSheetId="6">#REF!</definedName>
    <definedName name="NPCAdjNumber">#REF!</definedName>
    <definedName name="NPCAdjNumberPaste" localSheetId="6">#REF!</definedName>
    <definedName name="NPCAdjNumberPaste">#REF!</definedName>
    <definedName name="NPCAdjSortData" localSheetId="6">#REF!</definedName>
    <definedName name="NPCAdjSortData">#REF!</definedName>
    <definedName name="NPCAdjSortOrder" localSheetId="6">#REF!</definedName>
    <definedName name="NPCAdjSortOrder">#REF!</definedName>
    <definedName name="NPCFactorCheck" localSheetId="6">#REF!</definedName>
    <definedName name="NPCFactorCheck">#REF!</definedName>
    <definedName name="NPCNumberSort" localSheetId="6">#REF!</definedName>
    <definedName name="NPCNumberSort">#REF!</definedName>
    <definedName name="NPCTypeCheck" localSheetId="6">#REF!</definedName>
    <definedName name="NPCTypeCheck">#REF!</definedName>
    <definedName name="NUM" localSheetId="6">#REF!</definedName>
    <definedName name="NUM">#REF!</definedName>
    <definedName name="NymexFutures">[29]Futures!$A$2:$J$500</definedName>
    <definedName name="NymexOptions">[29]Options!$A$2:$K$3000</definedName>
    <definedName name="O_MLIST" localSheetId="6">#REF!</definedName>
    <definedName name="O_MLIST">#REF!</definedName>
    <definedName name="OCT" localSheetId="6">#REF!</definedName>
    <definedName name="OCT">#REF!</definedName>
    <definedName name="OCTT" localSheetId="6">#REF!</definedName>
    <definedName name="OCTT">#REF!</definedName>
    <definedName name="Off.Peak.Ask" localSheetId="6">#REF!</definedName>
    <definedName name="Off.Peak.Ask">#REF!</definedName>
    <definedName name="Off.Peak.Bid" localSheetId="6">#REF!</definedName>
    <definedName name="Off.Peak.Bid">#REF!</definedName>
    <definedName name="OH">[8]Inputs!$D$24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MAcctCheck" localSheetId="6">#REF!</definedName>
    <definedName name="OMAcctCheck">#REF!</definedName>
    <definedName name="OMAdjCheck" localSheetId="6">#REF!</definedName>
    <definedName name="OMAdjCheck">#REF!</definedName>
    <definedName name="OMAdjNumber" localSheetId="6">#REF!</definedName>
    <definedName name="OMAdjNumber">#REF!</definedName>
    <definedName name="OMAdjNumberPaste" localSheetId="6">#REF!</definedName>
    <definedName name="OMAdjNumberPaste">#REF!</definedName>
    <definedName name="OMAdjSortData" localSheetId="6">#REF!</definedName>
    <definedName name="OMAdjSortData">#REF!</definedName>
    <definedName name="OMAdjSortOrder" localSheetId="6">#REF!</definedName>
    <definedName name="OMAdjSortOrder">#REF!</definedName>
    <definedName name="OMFactorCheck" localSheetId="6">#REF!</definedName>
    <definedName name="OMFactorCheck">#REF!</definedName>
    <definedName name="OMNumberSort" localSheetId="6">#REF!</definedName>
    <definedName name="OMNumberSort">#REF!</definedName>
    <definedName name="OMTypeCheck" localSheetId="6">#REF!</definedName>
    <definedName name="OMTypeCheck">#REF!</definedName>
    <definedName name="On.Peak.Ask" localSheetId="6">#REF!</definedName>
    <definedName name="On.Peak.Ask">#REF!</definedName>
    <definedName name="On.Peak.Bid" localSheetId="6">#REF!</definedName>
    <definedName name="On.Peak.Bid">#REF!</definedName>
    <definedName name="ONE" localSheetId="6">[1]Jan!#REF!</definedName>
    <definedName name="ONE">[1]Jan!#REF!</definedName>
    <definedName name="OperatingIncome" localSheetId="6">#REF!</definedName>
    <definedName name="OperatingIncome">#REF!</definedName>
    <definedName name="OpRevReturn" localSheetId="6">#REF!</definedName>
    <definedName name="OpRevReturn">#REF!</definedName>
    <definedName name="option">'[17]Dist Misc'!$F$120</definedName>
    <definedName name="OptionsTable">[29]Options!$A$1:$P$3000</definedName>
    <definedName name="OR_305_12mo_endg_200203" localSheetId="6">#REF!</definedName>
    <definedName name="OR_305_12mo_endg_200203">#REF!</definedName>
    <definedName name="ORAllocMethod" localSheetId="6">#REF!</definedName>
    <definedName name="ORAllocMethod">#REF!</definedName>
    <definedName name="ORRateBase" localSheetId="6">#REF!</definedName>
    <definedName name="ORRateBase">#REF!</definedName>
    <definedName name="OtherAcctCheck" localSheetId="6">#REF!</definedName>
    <definedName name="OtherAcctCheck">#REF!</definedName>
    <definedName name="OtherAdjcheck" localSheetId="6">#REF!</definedName>
    <definedName name="OtherAdjcheck">#REF!</definedName>
    <definedName name="OtherAdjNumber" localSheetId="6">#REF!</definedName>
    <definedName name="OtherAdjNumber">#REF!</definedName>
    <definedName name="OTHERAdjNumberPaste" localSheetId="6">#REF!</definedName>
    <definedName name="OTHERAdjNumberPaste">#REF!</definedName>
    <definedName name="OTHERAdjSortData" localSheetId="6">#REF!</definedName>
    <definedName name="OTHERAdjSortData">#REF!</definedName>
    <definedName name="OTHERAdjSortOrder" localSheetId="6">#REF!</definedName>
    <definedName name="OTHERAdjSortOrder">#REF!</definedName>
    <definedName name="OtherFactorCheck" localSheetId="6">#REF!</definedName>
    <definedName name="OtherFactorCheck">#REF!</definedName>
    <definedName name="OTHERNumberSort" localSheetId="6">#REF!</definedName>
    <definedName name="OTHERNumberSort">#REF!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herTypeCheck" localSheetId="6">#REF!</definedName>
    <definedName name="OtherTypeCheck">#REF!</definedName>
    <definedName name="P" localSheetId="6">#REF!</definedName>
    <definedName name="P">#REF!</definedName>
    <definedName name="page1" localSheetId="6">[43]Summary!#REF!</definedName>
    <definedName name="page1">[43]Summary!#REF!</definedName>
    <definedName name="Page110" localSheetId="6">#REF!</definedName>
    <definedName name="Page110">#REF!</definedName>
    <definedName name="Page111" localSheetId="6">#REF!</definedName>
    <definedName name="Page111">#REF!</definedName>
    <definedName name="Page112" localSheetId="6">#REF!</definedName>
    <definedName name="Page112">#REF!</definedName>
    <definedName name="Page113" localSheetId="6">#REF!</definedName>
    <definedName name="Page113">#REF!</definedName>
    <definedName name="Page114" localSheetId="6">#REF!</definedName>
    <definedName name="Page114">#REF!</definedName>
    <definedName name="Page115" localSheetId="6">#REF!</definedName>
    <definedName name="Page115">#REF!</definedName>
    <definedName name="Page116" localSheetId="6">#REF!</definedName>
    <definedName name="Page116">#REF!</definedName>
    <definedName name="Page117" localSheetId="6">#REF!</definedName>
    <definedName name="Page117">#REF!</definedName>
    <definedName name="Page118" localSheetId="6">#REF!</definedName>
    <definedName name="Page118">#REF!</definedName>
    <definedName name="Page119" localSheetId="6">#REF!</definedName>
    <definedName name="Page119">#REF!</definedName>
    <definedName name="Page120" localSheetId="6">#REF!</definedName>
    <definedName name="Page120">#REF!</definedName>
    <definedName name="Page121" localSheetId="6">#REF!</definedName>
    <definedName name="Page121">#REF!</definedName>
    <definedName name="Page122" localSheetId="6">#REF!</definedName>
    <definedName name="Page122">#REF!</definedName>
    <definedName name="Page123" localSheetId="6">#REF!</definedName>
    <definedName name="Page123">#REF!</definedName>
    <definedName name="Page160" localSheetId="6">#REF!</definedName>
    <definedName name="Page160">#REF!</definedName>
    <definedName name="Page161" localSheetId="6">#REF!</definedName>
    <definedName name="Page161">#REF!</definedName>
    <definedName name="Page162" localSheetId="6">#REF!</definedName>
    <definedName name="Page162">#REF!</definedName>
    <definedName name="Page163" localSheetId="6">#REF!</definedName>
    <definedName name="Page163">#REF!</definedName>
    <definedName name="Page164" localSheetId="6">#REF!</definedName>
    <definedName name="Page164">#REF!</definedName>
    <definedName name="Page165" localSheetId="6">#REF!</definedName>
    <definedName name="Page165">#REF!</definedName>
    <definedName name="Page166" localSheetId="6">#REF!</definedName>
    <definedName name="Page166">#REF!</definedName>
    <definedName name="Page167" localSheetId="6">#REF!</definedName>
    <definedName name="Page167">#REF!</definedName>
    <definedName name="Page168" localSheetId="6">#REF!</definedName>
    <definedName name="Page168">#REF!</definedName>
    <definedName name="Page169" localSheetId="6">#REF!</definedName>
    <definedName name="Page169">#REF!</definedName>
    <definedName name="Page170" localSheetId="6">#REF!</definedName>
    <definedName name="Page170">#REF!</definedName>
    <definedName name="Page171" localSheetId="6">#REF!</definedName>
    <definedName name="Page171">#REF!</definedName>
    <definedName name="Page172" localSheetId="6">#REF!</definedName>
    <definedName name="Page172">#REF!</definedName>
    <definedName name="Page173" localSheetId="6">#REF!</definedName>
    <definedName name="Page173">#REF!</definedName>
    <definedName name="Page174" localSheetId="6">#REF!</definedName>
    <definedName name="Page174">#REF!</definedName>
    <definedName name="Page175" localSheetId="6">#REF!</definedName>
    <definedName name="Page175">#REF!</definedName>
    <definedName name="Page176" localSheetId="6">#REF!</definedName>
    <definedName name="Page176">#REF!</definedName>
    <definedName name="Page177" localSheetId="6">#REF!</definedName>
    <definedName name="Page177">#REF!</definedName>
    <definedName name="Page178" localSheetId="6">#REF!</definedName>
    <definedName name="Page178">#REF!</definedName>
    <definedName name="Page2" localSheetId="6">'[55]Summary Table - Earned'!#REF!</definedName>
    <definedName name="Page2">'[55]Summary Table - Earned'!#REF!</definedName>
    <definedName name="PAGE3" localSheetId="6">#REF!</definedName>
    <definedName name="PAGE3">#REF!</definedName>
    <definedName name="Page30" localSheetId="6">#REF!</definedName>
    <definedName name="Page30">#REF!</definedName>
    <definedName name="Page31" localSheetId="6">#REF!</definedName>
    <definedName name="Page31">#REF!</definedName>
    <definedName name="Page4" localSheetId="6">#REF!</definedName>
    <definedName name="Page4">#REF!</definedName>
    <definedName name="Page43" localSheetId="6">'[56]Demand Factors'!#REF!</definedName>
    <definedName name="Page43">'[56]Demand Factors'!#REF!</definedName>
    <definedName name="Page44" localSheetId="6">'[56]Demand Factors'!#REF!</definedName>
    <definedName name="Page44">'[56]Demand Factors'!#REF!</definedName>
    <definedName name="Page45" localSheetId="6">'[56]Demand Factors'!#REF!</definedName>
    <definedName name="Page45">'[56]Demand Factors'!#REF!</definedName>
    <definedName name="Page46" localSheetId="6">'[56]Energy Factor'!#REF!</definedName>
    <definedName name="Page46">'[56]Energy Factor'!#REF!</definedName>
    <definedName name="Page47" localSheetId="6">'[56]Energy Factor'!#REF!</definedName>
    <definedName name="Page47">'[56]Energy Factor'!#REF!</definedName>
    <definedName name="Page48" localSheetId="6">'[56]Energy Factor'!#REF!</definedName>
    <definedName name="Page48">'[56]Energy Factor'!#REF!</definedName>
    <definedName name="Page5" localSheetId="6">#REF!</definedName>
    <definedName name="Page5">#REF!</definedName>
    <definedName name="Page6" localSheetId="6">#REF!</definedName>
    <definedName name="Page6">#REF!</definedName>
    <definedName name="Page62" localSheetId="6">[48]TransInvest!#REF!</definedName>
    <definedName name="Page62">[48]TransInvest!#REF!</definedName>
    <definedName name="page63" localSheetId="6">'[57]Energy Factor'!#REF!</definedName>
    <definedName name="page63">'[57]Energy Factor'!#REF!</definedName>
    <definedName name="page64" localSheetId="6">'[57]Energy Factor'!#REF!</definedName>
    <definedName name="page64">'[57]Energy Factor'!#REF!</definedName>
    <definedName name="page65" localSheetId="6">#REF!</definedName>
    <definedName name="page65">#REF!</definedName>
    <definedName name="page66" localSheetId="6">#REF!</definedName>
    <definedName name="page66">#REF!</definedName>
    <definedName name="page67" localSheetId="6">#REF!</definedName>
    <definedName name="page67">#REF!</definedName>
    <definedName name="page68" localSheetId="6">#REF!</definedName>
    <definedName name="page68">#REF!</definedName>
    <definedName name="page69" localSheetId="6">#REF!</definedName>
    <definedName name="page69">#REF!</definedName>
    <definedName name="Page7" localSheetId="6">#REF!</definedName>
    <definedName name="Page7">#REF!</definedName>
    <definedName name="page8" localSheetId="6">#REF!</definedName>
    <definedName name="page8">#REF!</definedName>
    <definedName name="PALL" localSheetId="6">#REF!</definedName>
    <definedName name="PALL">#REF!</definedName>
    <definedName name="paste.cell" localSheetId="6">#REF!</definedName>
    <definedName name="paste.cell">#REF!</definedName>
    <definedName name="PasteCAData" localSheetId="6">#REF!</definedName>
    <definedName name="PasteCAData">#REF!</definedName>
    <definedName name="PasteContractAdj" localSheetId="6">#REF!</definedName>
    <definedName name="PasteContractAdj">#REF!</definedName>
    <definedName name="PasteDeprAdj" localSheetId="6">#REF!</definedName>
    <definedName name="PasteDeprAdj">#REF!</definedName>
    <definedName name="PasteIDData" localSheetId="6">#REF!</definedName>
    <definedName name="PasteIDData">#REF!</definedName>
    <definedName name="PasteMisc1Adj" localSheetId="6">#REF!</definedName>
    <definedName name="PasteMisc1Adj">#REF!</definedName>
    <definedName name="PasteMisc2Adj" localSheetId="6">#REF!</definedName>
    <definedName name="PasteMisc2Adj">#REF!</definedName>
    <definedName name="PasteMTData" localSheetId="6">#REF!</definedName>
    <definedName name="PasteMTData">#REF!</definedName>
    <definedName name="PasteNPCAdj" localSheetId="6">#REF!</definedName>
    <definedName name="PasteNPCAdj">#REF!</definedName>
    <definedName name="PasteOMAdj" localSheetId="6">#REF!</definedName>
    <definedName name="PasteOMAdj">#REF!</definedName>
    <definedName name="PasteORData" localSheetId="6">#REF!</definedName>
    <definedName name="PasteORData">#REF!</definedName>
    <definedName name="PasteOtherAdj" localSheetId="6">#REF!</definedName>
    <definedName name="PasteOtherAdj">#REF!</definedName>
    <definedName name="PasteRBAdj" localSheetId="6">#REF!</definedName>
    <definedName name="PasteRBAdj">#REF!</definedName>
    <definedName name="PasteRevAdj" localSheetId="6">#REF!</definedName>
    <definedName name="PasteRevAdj">#REF!</definedName>
    <definedName name="PasteTaxAdj" localSheetId="6">#REF!</definedName>
    <definedName name="PasteTaxAdj">#REF!</definedName>
    <definedName name="PasteUTData" localSheetId="6">#REF!</definedName>
    <definedName name="PasteUTData">#REF!</definedName>
    <definedName name="PasteWAData" localSheetId="6">#REF!</definedName>
    <definedName name="PasteWAData">#REF!</definedName>
    <definedName name="PasteWYEData" localSheetId="6">#REF!</definedName>
    <definedName name="PasteWYEData">#REF!</definedName>
    <definedName name="PasteWYWData" localSheetId="6">#REF!</definedName>
    <definedName name="PasteWYWData">#REF!</definedName>
    <definedName name="PBLOCK" localSheetId="6">#REF!</definedName>
    <definedName name="PBLOCK">#REF!</definedName>
    <definedName name="PBLOCKWZ" localSheetId="6">#REF!</definedName>
    <definedName name="PBLOCKWZ">#REF!</definedName>
    <definedName name="PC_Year1">[18]Variables!$C$21</definedName>
    <definedName name="PC_Year2">[18]Variables!$D$21</definedName>
    <definedName name="PC_YR1">[24]Variables!$C$21</definedName>
    <definedName name="PC_YR2">[24]Variables!$D$21</definedName>
    <definedName name="PCOMP" localSheetId="6">#REF!</definedName>
    <definedName name="PCOMP">#REF!</definedName>
    <definedName name="PCOMPOSITES" localSheetId="6">#REF!</definedName>
    <definedName name="PCOMPOSITES">#REF!</definedName>
    <definedName name="PCOMPWZ" localSheetId="6">#REF!</definedName>
    <definedName name="PCOMPWZ">#REF!</definedName>
    <definedName name="Peak" localSheetId="6">#REF!</definedName>
    <definedName name="Peak">#REF!</definedName>
    <definedName name="peak.capacity" localSheetId="6">#REF!</definedName>
    <definedName name="peak.capacity">#REF!</definedName>
    <definedName name="PeakMethod">[12]Inputs!$T$5</definedName>
    <definedName name="Period" localSheetId="6">#REF!</definedName>
    <definedName name="Period">#REF!</definedName>
    <definedName name="Period2">[10]Inputs!$C$5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ivotData" localSheetId="6">#REF!</definedName>
    <definedName name="PivotData">#REF!</definedName>
    <definedName name="plant.factor" localSheetId="6">#REF!</definedName>
    <definedName name="plant.factor">#REF!</definedName>
    <definedName name="PlotsToday" localSheetId="6">#REF!</definedName>
    <definedName name="PlotsToday">#REF!</definedName>
    <definedName name="PLUG" localSheetId="6">#REF!</definedName>
    <definedName name="PLUG">#REF!</definedName>
    <definedName name="PMAC" localSheetId="6">[47]Backup!#REF!</definedName>
    <definedName name="PMAC">[47]Backup!#REF!</definedName>
    <definedName name="pref" localSheetId="6">[21]Utah!#REF!</definedName>
    <definedName name="pref">[21]Utah!#REF!</definedName>
    <definedName name="Pref_">[16]Inputs!$K$20</definedName>
    <definedName name="pref_cost" localSheetId="6">[21]Utah!#REF!</definedName>
    <definedName name="pref_cost">[21]Utah!#REF!</definedName>
    <definedName name="PrefCost" localSheetId="6">#REF!</definedName>
    <definedName name="PrefCost">#REF!</definedName>
    <definedName name="PRESENT" localSheetId="6">#REF!</definedName>
    <definedName name="PRESENT">#REF!</definedName>
    <definedName name="Pretax_ror" localSheetId="6">[21]Utah!#REF!</definedName>
    <definedName name="Pretax_ror">[21]Utah!#REF!</definedName>
    <definedName name="PRICCHNG" localSheetId="6">#REF!</definedName>
    <definedName name="PRICCHNG">#REF!</definedName>
    <definedName name="PricingInfo" localSheetId="6" hidden="1">[58]Inputs!#REF!</definedName>
    <definedName name="PricingInfo" hidden="1">[58]Inputs!#REF!</definedName>
    <definedName name="_xlnm.Print_Area" localSheetId="6">#REF!</definedName>
    <definedName name="_xlnm.Print_Area">#REF!</definedName>
    <definedName name="Print_Area_MI" localSheetId="6">#REF!</definedName>
    <definedName name="Print_Area_MI">#REF!</definedName>
    <definedName name="_xlnm.Print_Titles" localSheetId="6">#REF!</definedName>
    <definedName name="_xlnm.Print_Titles">#REF!</definedName>
    <definedName name="PrintAdjVariable" localSheetId="6">#REF!</definedName>
    <definedName name="PrintAdjVariable">#REF!</definedName>
    <definedName name="PrintContractChange" localSheetId="6">#REF!</definedName>
    <definedName name="PrintContractChange">#REF!</definedName>
    <definedName name="PrintDepr" localSheetId="6">#REF!</definedName>
    <definedName name="PrintDepr">#REF!</definedName>
    <definedName name="PrintDetail" localSheetId="6">#REF!</definedName>
    <definedName name="PrintDetail">#REF!</definedName>
    <definedName name="PrintMisc1" localSheetId="6">#REF!</definedName>
    <definedName name="PrintMisc1">#REF!</definedName>
    <definedName name="PrintMisc2" localSheetId="6">#REF!</definedName>
    <definedName name="PrintMisc2">#REF!</definedName>
    <definedName name="PrintNPC" localSheetId="6">#REF!</definedName>
    <definedName name="PrintNPC">#REF!</definedName>
    <definedName name="PrintOM" localSheetId="6">#REF!</definedName>
    <definedName name="PrintOM">#REF!</definedName>
    <definedName name="PrintOther" localSheetId="6">#REF!</definedName>
    <definedName name="PrintOther">#REF!</definedName>
    <definedName name="PrintRB" localSheetId="6">#REF!</definedName>
    <definedName name="PrintRB">#REF!</definedName>
    <definedName name="PrintRev" localSheetId="6">#REF!</definedName>
    <definedName name="PrintRev">#REF!</definedName>
    <definedName name="PrintStateReport" localSheetId="6">#REF!</definedName>
    <definedName name="PrintStateReport">#REF!</definedName>
    <definedName name="PrintSumContract" localSheetId="6">#REF!</definedName>
    <definedName name="PrintSumContract">#REF!</definedName>
    <definedName name="PrintSumDep" localSheetId="6">#REF!</definedName>
    <definedName name="PrintSumDep">#REF!</definedName>
    <definedName name="PrintSummaryVariable" localSheetId="6">#REF!</definedName>
    <definedName name="PrintSummaryVariable">#REF!</definedName>
    <definedName name="PrintSumMisc1" localSheetId="6">#REF!</definedName>
    <definedName name="PrintSumMisc1">#REF!</definedName>
    <definedName name="PrintSumMisc2" localSheetId="6">#REF!</definedName>
    <definedName name="PrintSumMisc2">#REF!</definedName>
    <definedName name="PrintSumNPC" localSheetId="6">#REF!</definedName>
    <definedName name="PrintSumNPC">#REF!</definedName>
    <definedName name="PrintSumOM" localSheetId="6">#REF!</definedName>
    <definedName name="PrintSumOM">#REF!</definedName>
    <definedName name="PrintSumOther" localSheetId="6">#REF!</definedName>
    <definedName name="PrintSumOther">#REF!</definedName>
    <definedName name="PrintSumRB" localSheetId="6">#REF!</definedName>
    <definedName name="PrintSumRB">#REF!</definedName>
    <definedName name="PrintSumRev" localSheetId="6">#REF!</definedName>
    <definedName name="PrintSumRev">#REF!</definedName>
    <definedName name="PrintSumTax" localSheetId="6">#REF!</definedName>
    <definedName name="PrintSumTax">#REF!</definedName>
    <definedName name="PrintTax" localSheetId="6">#REF!</definedName>
    <definedName name="PrintTax">#REF!</definedName>
    <definedName name="PROPOSED" localSheetId="6">#REF!</definedName>
    <definedName name="PROPOSED">#REF!</definedName>
    <definedName name="ProRate1" localSheetId="6">#REF!</definedName>
    <definedName name="ProRate1">#REF!</definedName>
    <definedName name="PSATable">[33]Hermiston!$A$41:$E$56</definedName>
    <definedName name="PTABLES" localSheetId="6">#REF!</definedName>
    <definedName name="PTABLES">#REF!</definedName>
    <definedName name="PTDMOD" localSheetId="6">#REF!</definedName>
    <definedName name="PTDMOD">#REF!</definedName>
    <definedName name="PTDROLL" localSheetId="6">#REF!</definedName>
    <definedName name="PTDROLL">#REF!</definedName>
    <definedName name="PTMOD" localSheetId="6">#REF!</definedName>
    <definedName name="PTMOD">#REF!</definedName>
    <definedName name="PTROLL" localSheetId="6">#REF!</definedName>
    <definedName name="PTROLL">#REF!</definedName>
    <definedName name="purchase.bucks" localSheetId="6">#REF!</definedName>
    <definedName name="purchase.bucks">#REF!</definedName>
    <definedName name="purchase.bucks.name" localSheetId="6">#REF!</definedName>
    <definedName name="purchase.bucks.name">#REF!</definedName>
    <definedName name="purchase.energy" localSheetId="6">#REF!</definedName>
    <definedName name="purchase.energy">#REF!</definedName>
    <definedName name="purchase.energy.name" localSheetId="6">#REF!</definedName>
    <definedName name="purchase.energy.name">#REF!</definedName>
    <definedName name="purchase.mill" localSheetId="6">#REF!</definedName>
    <definedName name="purchase.mill">#REF!</definedName>
    <definedName name="purchase.mill.name" localSheetId="6">#REF!</definedName>
    <definedName name="purchase.mill.name">#REF!</definedName>
    <definedName name="Purchases">[49]lookup!$C$21:$D$81</definedName>
    <definedName name="PVAsk" localSheetId="6">#REF!</definedName>
    <definedName name="PVAsk">#REF!</definedName>
    <definedName name="PVAskHist" localSheetId="6">#REF!</definedName>
    <definedName name="PVAskHist">#REF!</definedName>
    <definedName name="PVAskOff" localSheetId="6">#REF!</definedName>
    <definedName name="PVAskOff">#REF!</definedName>
    <definedName name="PVAskToday" localSheetId="6">#REF!</definedName>
    <definedName name="PVAskToday">#REF!</definedName>
    <definedName name="PVBid" localSheetId="6">#REF!</definedName>
    <definedName name="PVBid">#REF!</definedName>
    <definedName name="PVBidHist" localSheetId="6">#REF!</definedName>
    <definedName name="PVBidHist">#REF!</definedName>
    <definedName name="PVBidOff" localSheetId="6">#REF!</definedName>
    <definedName name="PVBidOff">#REF!</definedName>
    <definedName name="PVBidToday" localSheetId="6">#REF!</definedName>
    <definedName name="PVBidToday">#REF!</definedName>
    <definedName name="pvhlhask" localSheetId="6">#REF!</definedName>
    <definedName name="pvhlhask">#REF!</definedName>
    <definedName name="pvhlhbid" localSheetId="6">#REF!</definedName>
    <definedName name="pvhlhbid">#REF!</definedName>
    <definedName name="PWORKBACK" localSheetId="6">#REF!</definedName>
    <definedName name="PWORKBACK">#REF!</definedName>
    <definedName name="QF_Data" localSheetId="6">#REF!</definedName>
    <definedName name="QF_Data">#REF!</definedName>
    <definedName name="QF_Data_1" localSheetId="6">#REF!</definedName>
    <definedName name="QF_Data_1">#REF!</definedName>
    <definedName name="QFs">[49]lookup!$C$83:$D$106</definedName>
    <definedName name="Query1" localSheetId="6">#REF!</definedName>
    <definedName name="Query1">#REF!</definedName>
    <definedName name="quoted" localSheetId="6">#REF!</definedName>
    <definedName name="quoted">#REF!</definedName>
    <definedName name="RateBase" localSheetId="6">#REF!</definedName>
    <definedName name="RateBase">#REF!</definedName>
    <definedName name="RateBaseType" localSheetId="6">#REF!</definedName>
    <definedName name="RateBaseType">#REF!</definedName>
    <definedName name="RateCd" localSheetId="6">#REF!</definedName>
    <definedName name="RateCd">#REF!</definedName>
    <definedName name="Rates" localSheetId="6">#REF!</definedName>
    <definedName name="Rates">#REF!</definedName>
    <definedName name="RBAcctCheck" localSheetId="6">#REF!</definedName>
    <definedName name="RBAcctCheck">#REF!</definedName>
    <definedName name="RBAdjCheck" localSheetId="6">#REF!</definedName>
    <definedName name="RBAdjCheck">#REF!</definedName>
    <definedName name="RBAdjNumber" localSheetId="6">#REF!</definedName>
    <definedName name="RBAdjNumber">#REF!</definedName>
    <definedName name="RBAdjNumberPaste" localSheetId="6">#REF!</definedName>
    <definedName name="RBAdjNumberPaste">#REF!</definedName>
    <definedName name="RBAdjSortData" localSheetId="6">#REF!</definedName>
    <definedName name="RBAdjSortData">#REF!</definedName>
    <definedName name="RBAdjSortOrder" localSheetId="6">#REF!</definedName>
    <definedName name="RBAdjSortOrder">#REF!</definedName>
    <definedName name="RBFactorCheck" localSheetId="6">#REF!</definedName>
    <definedName name="RBFactorCheck">#REF!</definedName>
    <definedName name="RBNumberSort" localSheetId="6">#REF!</definedName>
    <definedName name="RBNumberSort">#REF!</definedName>
    <definedName name="RBTypeCheck" localSheetId="6">#REF!</definedName>
    <definedName name="RBTypeCheck">#REF!</definedName>
    <definedName name="RC_ADJ" localSheetId="6">#REF!</definedName>
    <definedName name="RC_ADJ">#REF!</definedName>
    <definedName name="Reg_ROR" localSheetId="6">[21]Utah!#REF!</definedName>
    <definedName name="Reg_ROR">[21]Utah!#REF!</definedName>
    <definedName name="Report" localSheetId="6">#REF!</definedName>
    <definedName name="Report">#REF!</definedName>
    <definedName name="ReportAdjData" localSheetId="6">#REF!</definedName>
    <definedName name="ReportAdjData">#REF!</definedName>
    <definedName name="RESADJ" localSheetId="6">#REF!</definedName>
    <definedName name="RESADJ">#REF!</definedName>
    <definedName name="RESIDENTIAL" localSheetId="6">#REF!</definedName>
    <definedName name="RESIDENTIAL">#REF!</definedName>
    <definedName name="ResourceSupplier">[20]Variables!$D$28</definedName>
    <definedName name="retail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urn_107" localSheetId="6">#REF!</definedName>
    <definedName name="Return_107">#REF!</definedName>
    <definedName name="Return_115" localSheetId="6">#REF!</definedName>
    <definedName name="Return_115">#REF!</definedName>
    <definedName name="REV_SCHD" localSheetId="6">#REF!</definedName>
    <definedName name="REV_SCHD">#REF!</definedName>
    <definedName name="RevAcctCheck" localSheetId="6">#REF!</definedName>
    <definedName name="RevAcctCheck">#REF!</definedName>
    <definedName name="RevAdjCheck" localSheetId="6">#REF!</definedName>
    <definedName name="RevAdjCheck">#REF!</definedName>
    <definedName name="RevAdjNumber" localSheetId="6">#REF!</definedName>
    <definedName name="RevAdjNumber">#REF!</definedName>
    <definedName name="RevAdjNumberPaste" localSheetId="6">#REF!</definedName>
    <definedName name="RevAdjNumberPaste">#REF!</definedName>
    <definedName name="RevAdjSortData" localSheetId="6">#REF!</definedName>
    <definedName name="RevAdjSortData">#REF!</definedName>
    <definedName name="RevAdjSortOrder" localSheetId="6">#REF!</definedName>
    <definedName name="RevAdjSortOrder">#REF!</definedName>
    <definedName name="RevCl" localSheetId="6">#REF!</definedName>
    <definedName name="RevCl">#REF!</definedName>
    <definedName name="RevClass" localSheetId="6">#REF!</definedName>
    <definedName name="RevClass">#REF!</definedName>
    <definedName name="Revenue_by_month_take_2" localSheetId="6">#REF!</definedName>
    <definedName name="Revenue_by_month_take_2">#REF!</definedName>
    <definedName name="Revenue1">'[24]PPL_905_Pg1 (RR by Class)'!$C$37</definedName>
    <definedName name="revenue3" localSheetId="6">#REF!</definedName>
    <definedName name="revenue3">#REF!</definedName>
    <definedName name="RevenueCheck" localSheetId="6">#REF!</definedName>
    <definedName name="RevenueCheck">#REF!</definedName>
    <definedName name="Revenues" localSheetId="6">#REF!</definedName>
    <definedName name="Revenues">#REF!</definedName>
    <definedName name="RevenueSum">"GRID Thermal Revenue!R2C1:R4C2"</definedName>
    <definedName name="RevFactorCheck" localSheetId="6">#REF!</definedName>
    <definedName name="RevFactorCheck">#REF!</definedName>
    <definedName name="REVN_High1">'[59]Master Data'!$AB$2</definedName>
    <definedName name="REVN_Low1">'[59]Master Data'!$AB$15</definedName>
    <definedName name="REVN_Low2">'[59]Master Data'!$AE$15</definedName>
    <definedName name="RevNumberSort" localSheetId="6">#REF!</definedName>
    <definedName name="RevNumberSort">#REF!</definedName>
    <definedName name="RevReqSettle" localSheetId="6">#REF!</definedName>
    <definedName name="RevReqSettle">#REF!</definedName>
    <definedName name="RevTypeCheck" localSheetId="6">#REF!</definedName>
    <definedName name="RevTypeCheck">#REF!</definedName>
    <definedName name="REVVSTRS" localSheetId="6">#REF!</definedName>
    <definedName name="REVVSTRS">#REF!</definedName>
    <definedName name="RFMData" localSheetId="6">#REF!</definedName>
    <definedName name="RFMData">#REF!</definedName>
    <definedName name="RISFORM" localSheetId="6">#REF!</definedName>
    <definedName name="RISFORM">#REF!</definedName>
    <definedName name="ROE" localSheetId="6">#REF!</definedName>
    <definedName name="ROE">#REF!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run.date" localSheetId="6">#REF!</definedName>
    <definedName name="run.date">#REF!</definedName>
    <definedName name="Sales">[49]lookup!$C$3:$D$19</definedName>
    <definedName name="sales.bucks" localSheetId="6">#REF!</definedName>
    <definedName name="sales.bucks">#REF!</definedName>
    <definedName name="sales.bucks.name" localSheetId="6">#REF!</definedName>
    <definedName name="sales.bucks.name">#REF!</definedName>
    <definedName name="sales.energy" localSheetId="6">#REF!</definedName>
    <definedName name="sales.energy">#REF!</definedName>
    <definedName name="sales.energy.name" localSheetId="6">#REF!</definedName>
    <definedName name="sales.energy.name">#REF!</definedName>
    <definedName name="sales.mill" localSheetId="6">#REF!</definedName>
    <definedName name="sales.mill">#REF!</definedName>
    <definedName name="sales.mill.name" localSheetId="6">#REF!</definedName>
    <definedName name="sales.mill.name">#REF!</definedName>
    <definedName name="SameStateCheck" localSheetId="6">#REF!</definedName>
    <definedName name="SameStateCheck">#REF!</definedName>
    <definedName name="SameStateCheckError" localSheetId="6">#REF!</definedName>
    <definedName name="SameStateCheckError">#REF!</definedName>
    <definedName name="SAPBEXrevision" hidden="1">1</definedName>
    <definedName name="SAPBEXsysID" hidden="1">"BWP"</definedName>
    <definedName name="SAPBEXwbID" hidden="1">"45EQYSCWE9WJMGB34OOD1BOQZ"</definedName>
    <definedName name="Saturdays">'[40]on off peak hours'!$C$5:$Z$5</definedName>
    <definedName name="Sch25Split">[60]Inputs!$N$29</definedName>
    <definedName name="SCH33CUSTS" localSheetId="6">#REF!</definedName>
    <definedName name="SCH33CUSTS">#REF!</definedName>
    <definedName name="SCH48ADJ" localSheetId="6">#REF!</definedName>
    <definedName name="SCH48ADJ">#REF!</definedName>
    <definedName name="SCH98NOR" localSheetId="6">#REF!</definedName>
    <definedName name="SCH98NOR">#REF!</definedName>
    <definedName name="SCHED47" localSheetId="6">#REF!</definedName>
    <definedName name="SCHED47">#REF!</definedName>
    <definedName name="Schedule">[14]Inputs!$N$14</definedName>
    <definedName name="se" localSheetId="6">#REF!</definedName>
    <definedName name="se">#REF!</definedName>
    <definedName name="sec.sales.bucks" localSheetId="6">#REF!</definedName>
    <definedName name="sec.sales.bucks">#REF!</definedName>
    <definedName name="sec.sales.bucks.name" localSheetId="6">#REF!</definedName>
    <definedName name="sec.sales.bucks.name">#REF!</definedName>
    <definedName name="sec.sales.energy" localSheetId="6">#REF!</definedName>
    <definedName name="sec.sales.energy">#REF!</definedName>
    <definedName name="sec.sales.energy.name" localSheetId="6">#REF!</definedName>
    <definedName name="sec.sales.energy.name">#REF!</definedName>
    <definedName name="sec.sales.mill" localSheetId="6">#REF!</definedName>
    <definedName name="sec.sales.mill">#REF!</definedName>
    <definedName name="sec.sales.mill.name" localSheetId="6">#REF!</definedName>
    <definedName name="sec.sales.mill.name">#REF!</definedName>
    <definedName name="SECOND" localSheetId="6">[1]Jan!#REF!</definedName>
    <definedName name="SECOND">[1]Jan!#REF!</definedName>
    <definedName name="SEP" localSheetId="6">#REF!</definedName>
    <definedName name="SEP">#REF!</definedName>
    <definedName name="SEPT" localSheetId="6">#REF!</definedName>
    <definedName name="SEPT">#REF!</definedName>
    <definedName name="SEPT95" localSheetId="6">#REF!</definedName>
    <definedName name="SEPT95">#REF!</definedName>
    <definedName name="SEPT96" localSheetId="6">#REF!</definedName>
    <definedName name="SEPT96">#REF!</definedName>
    <definedName name="SEPT97" localSheetId="6">#REF!</definedName>
    <definedName name="SEPT97">#REF!</definedName>
    <definedName name="September_2001_305_Detail" localSheetId="6">#REF!</definedName>
    <definedName name="September_2001_305_Detail">#REF!</definedName>
    <definedName name="Service_Year1">[18]Variables!$C$18</definedName>
    <definedName name="Service_Year2">[18]Variables!$D$18</definedName>
    <definedName name="SERVICES_3" localSheetId="6">#REF!</definedName>
    <definedName name="SERVICES_3">#REF!</definedName>
    <definedName name="SettingAlloc" localSheetId="6">#REF!</definedName>
    <definedName name="SettingAlloc">#REF!</definedName>
    <definedName name="SettingRB" localSheetId="6">#REF!</definedName>
    <definedName name="SettingRB">#REF!</definedName>
    <definedName name="sg" localSheetId="6">#REF!</definedName>
    <definedName name="sg">#REF!</definedName>
    <definedName name="shapefactortable">'[29]GAS CURVE Engine'!$AW$3:$CB$34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T" localSheetId="6">#REF!</definedName>
    <definedName name="SIT">#REF!</definedName>
    <definedName name="SITRate">[8]Inputs!$H$20</definedName>
    <definedName name="situs" localSheetId="6">#REF!</definedName>
    <definedName name="situs">#REF!</definedName>
    <definedName name="SortContract" localSheetId="6">#REF!</definedName>
    <definedName name="SortContract">#REF!</definedName>
    <definedName name="SortDepr" localSheetId="6">#REF!</definedName>
    <definedName name="SortDepr">#REF!</definedName>
    <definedName name="SortMisc1" localSheetId="6">#REF!</definedName>
    <definedName name="SortMisc1">#REF!</definedName>
    <definedName name="SortMisc2" localSheetId="6">#REF!</definedName>
    <definedName name="SortMisc2">#REF!</definedName>
    <definedName name="SortNPC" localSheetId="6">#REF!</definedName>
    <definedName name="SortNPC">#REF!</definedName>
    <definedName name="SortOM" localSheetId="6">#REF!</definedName>
    <definedName name="SortOM">#REF!</definedName>
    <definedName name="SortOther" localSheetId="6">#REF!</definedName>
    <definedName name="SortOther">#REF!</definedName>
    <definedName name="SortRB" localSheetId="6">#REF!</definedName>
    <definedName name="SortRB">#REF!</definedName>
    <definedName name="SortRev" localSheetId="6">#REF!</definedName>
    <definedName name="SortRev">#REF!</definedName>
    <definedName name="SortTax" localSheetId="6">#REF!</definedName>
    <definedName name="SortTax">#REF!</definedName>
    <definedName name="SP_LABOR___BENEFITS_P76640_ACCRUAL_JAN00" localSheetId="6">#REF!</definedName>
    <definedName name="SP_LABOR___BENEFITS_P76640_ACCRUAL_JAN00">#REF!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ippw" hidden="1">{#N/A,#N/A,FALSE,"Actual";#N/A,#N/A,FALSE,"Normalized";#N/A,#N/A,FALSE,"Electric Actual";#N/A,#N/A,FALSE,"Electric Normalized"}</definedName>
    <definedName name="SRV_YR1">[24]Variables!$C$18</definedName>
    <definedName name="SRV_YR2">[24]Variables!$D$18</definedName>
    <definedName name="ss" hidden="1">{"PRINT",#N/A,TRUE,"APPA";"PRINT",#N/A,TRUE,"APS";"PRINT",#N/A,TRUE,"BHPL";"PRINT",#N/A,TRUE,"BHPL2";"PRINT",#N/A,TRUE,"CDWR";"PRINT",#N/A,TRUE,"EWEB";"PRINT",#N/A,TRUE,"LADWP";"PRINT",#N/A,TRUE,"NEVBASE"}</definedName>
    <definedName name="ST_Bottom1" localSheetId="6">[46]Variance!#REF!</definedName>
    <definedName name="ST_Bottom1">[46]Variance!#REF!</definedName>
    <definedName name="ST_Top1" localSheetId="6">[26]Variance!#REF!</definedName>
    <definedName name="ST_Top1">[26]Variance!#REF!</definedName>
    <definedName name="ST_Top2" localSheetId="6">[26]Variance!#REF!</definedName>
    <definedName name="ST_Top2">[26]Variance!#REF!</definedName>
    <definedName name="ST_Top3" localSheetId="6">#REF!</definedName>
    <definedName name="ST_Top3">#REF!</definedName>
    <definedName name="standard1" hidden="1">{"YTD-Total",#N/A,FALSE,"Provision"}</definedName>
    <definedName name="START" localSheetId="6">[1]Jan!#REF!</definedName>
    <definedName name="START">[1]Jan!#REF!</definedName>
    <definedName name="Start_Month" localSheetId="6">#REF!</definedName>
    <definedName name="Start_Month">#REF!</definedName>
    <definedName name="startmonth">'[29]GAS CURVE Engine'!$N$2</definedName>
    <definedName name="startmonth1">'[29]OTC Gas Quotes'!$L$6</definedName>
    <definedName name="startmonth10">'[29]OTC Gas Quotes'!$L$15</definedName>
    <definedName name="startmonth2">'[29]OTC Gas Quotes'!$L$7</definedName>
    <definedName name="startmonth3">'[29]OTC Gas Quotes'!$L$8</definedName>
    <definedName name="startmonth4">'[29]OTC Gas Quotes'!$L$9</definedName>
    <definedName name="startmonth5">'[29]OTC Gas Quotes'!$L$10</definedName>
    <definedName name="startmonth6">'[29]OTC Gas Quotes'!$L$11</definedName>
    <definedName name="startmonth7">'[29]OTC Gas Quotes'!$L$12</definedName>
    <definedName name="startmonth8">'[29]OTC Gas Quotes'!$L$13</definedName>
    <definedName name="startmonth9">'[29]OTC Gas Quotes'!$L$14</definedName>
    <definedName name="StartMWh" localSheetId="6">#REF!</definedName>
    <definedName name="StartMWh">#REF!</definedName>
    <definedName name="StartTheMill" localSheetId="6">#REF!</definedName>
    <definedName name="StartTheMill">#REF!</definedName>
    <definedName name="StartTheRack" localSheetId="6">#REF!</definedName>
    <definedName name="StartTheRack">#REF!</definedName>
    <definedName name="State">[8]Inputs!$C$5</definedName>
    <definedName name="StateTax" localSheetId="6">[21]Utah!#REF!</definedName>
    <definedName name="StateTax">[21]Utah!#REF!</definedName>
    <definedName name="Storage">[49]lookup!$C$118:$D$136</definedName>
    <definedName name="Streetlight_Year1">[18]Variables!$C$24</definedName>
    <definedName name="Streetlight_Year2">[18]Variables!$D$24</definedName>
    <definedName name="SUM_TAB1" localSheetId="6">#REF!</definedName>
    <definedName name="SUM_TAB1">#REF!</definedName>
    <definedName name="SUM_TAB2" localSheetId="6">#REF!</definedName>
    <definedName name="SUM_TAB2">#REF!</definedName>
    <definedName name="SUM_TAB3" localSheetId="6">#REF!</definedName>
    <definedName name="SUM_TAB3">#REF!</definedName>
    <definedName name="SumAdjContract" localSheetId="6">[21]Utah!#REF!</definedName>
    <definedName name="SumAdjContract">[21]Utah!#REF!</definedName>
    <definedName name="SumAdjDepr" localSheetId="6">[21]Utah!#REF!</definedName>
    <definedName name="SumAdjDepr">[21]Utah!#REF!</definedName>
    <definedName name="SumAdjMisc1" localSheetId="6">[21]Utah!#REF!</definedName>
    <definedName name="SumAdjMisc1">[21]Utah!#REF!</definedName>
    <definedName name="SumAdjMisc2" localSheetId="6">[21]Utah!#REF!</definedName>
    <definedName name="SumAdjMisc2">[21]Utah!#REF!</definedName>
    <definedName name="SumAdjNPC" localSheetId="6">[21]Utah!#REF!</definedName>
    <definedName name="SumAdjNPC">[21]Utah!#REF!</definedName>
    <definedName name="SumAdjOM" localSheetId="6">[21]Utah!#REF!</definedName>
    <definedName name="SumAdjOM">[21]Utah!#REF!</definedName>
    <definedName name="SumAdjOther" localSheetId="6">[21]Utah!#REF!</definedName>
    <definedName name="SumAdjOther">[21]Utah!#REF!</definedName>
    <definedName name="SumAdjRB" localSheetId="6">[21]Utah!#REF!</definedName>
    <definedName name="SumAdjRB">[21]Utah!#REF!</definedName>
    <definedName name="SumAdjRev" localSheetId="6">[21]Utah!#REF!</definedName>
    <definedName name="SumAdjRev">[21]Utah!#REF!</definedName>
    <definedName name="SumAdjTax" localSheetId="6">[21]Utah!#REF!</definedName>
    <definedName name="SumAdjTax">[21]Utah!#REF!</definedName>
    <definedName name="SUMMARY" localSheetId="6">#REF!</definedName>
    <definedName name="SUMMARY">#REF!</definedName>
    <definedName name="SUMMARY23" localSheetId="6">[21]Utah!#REF!</definedName>
    <definedName name="SUMMARY23">[21]Utah!#REF!</definedName>
    <definedName name="SUMMARY3" localSheetId="6">[21]Utah!#REF!</definedName>
    <definedName name="SUMMARY3">[21]Utah!#REF!</definedName>
    <definedName name="SumSortAdjContract" localSheetId="6">#REF!</definedName>
    <definedName name="SumSortAdjContract">#REF!</definedName>
    <definedName name="SumSortAdjDepr" localSheetId="6">#REF!</definedName>
    <definedName name="SumSortAdjDepr">#REF!</definedName>
    <definedName name="SumSortAdjMisc1" localSheetId="6">#REF!</definedName>
    <definedName name="SumSortAdjMisc1">#REF!</definedName>
    <definedName name="SumSortAdjMisc2" localSheetId="6">#REF!</definedName>
    <definedName name="SumSortAdjMisc2">#REF!</definedName>
    <definedName name="SumSortAdjNPC" localSheetId="6">#REF!</definedName>
    <definedName name="SumSortAdjNPC">#REF!</definedName>
    <definedName name="SumSortAdjOM" localSheetId="6">#REF!</definedName>
    <definedName name="SumSortAdjOM">#REF!</definedName>
    <definedName name="SumSortAdjOther" localSheetId="6">#REF!</definedName>
    <definedName name="SumSortAdjOther">#REF!</definedName>
    <definedName name="SumSortAdjRB" localSheetId="6">#REF!</definedName>
    <definedName name="SumSortAdjRB">#REF!</definedName>
    <definedName name="SumSortAdjRev" localSheetId="6">#REF!</definedName>
    <definedName name="SumSortAdjRev">#REF!</definedName>
    <definedName name="SumSortAdjTax" localSheetId="6">#REF!</definedName>
    <definedName name="SumSortAdjTax">#REF!</definedName>
    <definedName name="SumSortVariable" localSheetId="6">#REF!</definedName>
    <definedName name="SumSortVariable">#REF!</definedName>
    <definedName name="SumTitle" localSheetId="6">#REF!</definedName>
    <definedName name="SumTitle">#REF!</definedName>
    <definedName name="Sundays">'[40]on off peak hours'!$C$6:$Z$6</definedName>
    <definedName name="T1_Print" localSheetId="6">#REF!</definedName>
    <definedName name="T1_Print">#REF!</definedName>
    <definedName name="T1MAAVGRBCA" localSheetId="6">#REF!</definedName>
    <definedName name="T1MAAVGRBCA">#REF!</definedName>
    <definedName name="T1MAAVGRBWA" localSheetId="6">#REF!</definedName>
    <definedName name="T1MAAVGRBWA">#REF!</definedName>
    <definedName name="T1MAYERBCA" localSheetId="6">#REF!</definedName>
    <definedName name="T1MAYERBCA">#REF!</definedName>
    <definedName name="T1MAYERBOR" localSheetId="6">#REF!</definedName>
    <definedName name="T1MAYERBOR">#REF!</definedName>
    <definedName name="T1MAYERBWA" localSheetId="6">#REF!</definedName>
    <definedName name="T1MAYERBWA">#REF!</definedName>
    <definedName name="T1RIAVGRBCA" localSheetId="6">#REF!</definedName>
    <definedName name="T1RIAVGRBCA">#REF!</definedName>
    <definedName name="T1RIAVGRBOR" localSheetId="6">#REF!</definedName>
    <definedName name="T1RIAVGRBOR">#REF!</definedName>
    <definedName name="T1RIAVGRBWA" localSheetId="6">#REF!</definedName>
    <definedName name="T1RIAVGRBWA">#REF!</definedName>
    <definedName name="T1RIYERBCA" localSheetId="6">#REF!</definedName>
    <definedName name="T1RIYERBCA">#REF!</definedName>
    <definedName name="T1RIYERBOR" localSheetId="6">#REF!</definedName>
    <definedName name="T1RIYERBOR">#REF!</definedName>
    <definedName name="T1RIYERBWA" localSheetId="6">#REF!</definedName>
    <definedName name="T1RIYERBWA">#REF!</definedName>
    <definedName name="T2MAAVGRBCA" localSheetId="6">#REF!</definedName>
    <definedName name="T2MAAVGRBCA">#REF!</definedName>
    <definedName name="T2MAAVGRBOR" localSheetId="6">#REF!</definedName>
    <definedName name="T2MAAVGRBOR">#REF!</definedName>
    <definedName name="T2MAAVGRBWA" localSheetId="6">#REF!</definedName>
    <definedName name="T2MAAVGRBWA">#REF!</definedName>
    <definedName name="T2MAYERBCA" localSheetId="6">#REF!</definedName>
    <definedName name="T2MAYERBCA">#REF!</definedName>
    <definedName name="T2MAYERBOR" localSheetId="6">#REF!</definedName>
    <definedName name="T2MAYERBOR">#REF!</definedName>
    <definedName name="T2MAYERBWA" localSheetId="6">#REF!</definedName>
    <definedName name="T2MAYERBWA">#REF!</definedName>
    <definedName name="T2RateBase" localSheetId="6">[21]Utah!#REF!</definedName>
    <definedName name="T2RateBase">[21]Utah!#REF!</definedName>
    <definedName name="T2RIAVGRBCA" localSheetId="6">#REF!</definedName>
    <definedName name="T2RIAVGRBCA">#REF!</definedName>
    <definedName name="T2RIAVGRBOR" localSheetId="6">#REF!</definedName>
    <definedName name="T2RIAVGRBOR">#REF!</definedName>
    <definedName name="T2RIAVGRBWA" localSheetId="6">#REF!</definedName>
    <definedName name="T2RIAVGRBWA">#REF!</definedName>
    <definedName name="T2RIYERBCA" localSheetId="6">#REF!</definedName>
    <definedName name="T2RIYERBCA">#REF!</definedName>
    <definedName name="T2RIYERBOR" localSheetId="6">#REF!</definedName>
    <definedName name="T2RIYERBOR">#REF!</definedName>
    <definedName name="T2RIYERBWA" localSheetId="6">#REF!</definedName>
    <definedName name="T2RIYERBWA">#REF!</definedName>
    <definedName name="T3MAAVGRBCA" localSheetId="6">#REF!</definedName>
    <definedName name="T3MAAVGRBCA">#REF!</definedName>
    <definedName name="T3MAAVGRBOR" localSheetId="6">#REF!</definedName>
    <definedName name="T3MAAVGRBOR">#REF!</definedName>
    <definedName name="T3MAAVGRBWA" localSheetId="6">#REF!</definedName>
    <definedName name="T3MAAVGRBWA">#REF!</definedName>
    <definedName name="T3MAYERBCA" localSheetId="6">#REF!</definedName>
    <definedName name="T3MAYERBCA">#REF!</definedName>
    <definedName name="T3MAYERBOR" localSheetId="6">#REF!</definedName>
    <definedName name="T3MAYERBOR">#REF!</definedName>
    <definedName name="T3MAYERBWA" localSheetId="6">#REF!</definedName>
    <definedName name="T3MAYERBWA">#REF!</definedName>
    <definedName name="T3RateBase" localSheetId="6">[21]Utah!#REF!</definedName>
    <definedName name="T3RateBase">[21]Utah!#REF!</definedName>
    <definedName name="T3RIAVGRBCA" localSheetId="6">#REF!</definedName>
    <definedName name="T3RIAVGRBCA">#REF!</definedName>
    <definedName name="T3RIAVGRBOR" localSheetId="6">#REF!</definedName>
    <definedName name="T3RIAVGRBOR">#REF!</definedName>
    <definedName name="T3RIAVGRBWA" localSheetId="6">#REF!</definedName>
    <definedName name="T3RIAVGRBWA">#REF!</definedName>
    <definedName name="T3RIYERBCA" localSheetId="6">#REF!</definedName>
    <definedName name="T3RIYERBCA">#REF!</definedName>
    <definedName name="T3RIYERBOR" localSheetId="6">#REF!</definedName>
    <definedName name="T3RIYERBOR">#REF!</definedName>
    <definedName name="T3RIYERBWA" localSheetId="6">#REF!</definedName>
    <definedName name="T3RIYERBWA">#REF!</definedName>
    <definedName name="TABLE_1" localSheetId="6">#REF!</definedName>
    <definedName name="TABLE_1">#REF!</definedName>
    <definedName name="TABLE_2" localSheetId="6">#REF!</definedName>
    <definedName name="TABLE_2">#REF!</definedName>
    <definedName name="TABLE_3" localSheetId="6">#REF!</definedName>
    <definedName name="TABLE_3">#REF!</definedName>
    <definedName name="TABLE_4" localSheetId="6">#REF!</definedName>
    <definedName name="TABLE_4">#REF!</definedName>
    <definedName name="TABLE_4_A" localSheetId="6">#REF!</definedName>
    <definedName name="TABLE_4_A">#REF!</definedName>
    <definedName name="TABLE_5" localSheetId="6">#REF!</definedName>
    <definedName name="TABLE_5">#REF!</definedName>
    <definedName name="TABLE_6" localSheetId="6">#REF!</definedName>
    <definedName name="TABLE_6">#REF!</definedName>
    <definedName name="TABLE_7" localSheetId="6">#REF!</definedName>
    <definedName name="TABLE_7">#REF!</definedName>
    <definedName name="TABLE1" localSheetId="6">#REF!</definedName>
    <definedName name="TABLE1">#REF!</definedName>
    <definedName name="TABLE2" localSheetId="6">#REF!</definedName>
    <definedName name="TABLE2">#REF!</definedName>
    <definedName name="table3" localSheetId="6">'[61]Allocation FY2004'!#REF!</definedName>
    <definedName name="table3">'[61]Allocation FY2004'!#REF!</definedName>
    <definedName name="table4" localSheetId="6">'[61]Allocation FY2004'!#REF!</definedName>
    <definedName name="table4">'[61]Allocation FY2004'!#REF!</definedName>
    <definedName name="TABLEA" localSheetId="6">#REF!</definedName>
    <definedName name="TABLEA">#REF!</definedName>
    <definedName name="TABLEB" localSheetId="6">#REF!</definedName>
    <definedName name="TABLEB">#REF!</definedName>
    <definedName name="TABLEC" localSheetId="6">#REF!</definedName>
    <definedName name="TABLEC">#REF!</definedName>
    <definedName name="TABLEONE" localSheetId="6">#REF!</definedName>
    <definedName name="TABLEONE">#REF!</definedName>
    <definedName name="tablex" localSheetId="6">[62]Sheet1!#REF!</definedName>
    <definedName name="tablex">[62]Sheet1!#REF!</definedName>
    <definedName name="tabley" localSheetId="6">#REF!</definedName>
    <definedName name="tabley">#REF!</definedName>
    <definedName name="TargetInc">[11]Inputs!$K$19</definedName>
    <definedName name="TargetROR">[63]Inputs!$L$6</definedName>
    <definedName name="TargetROR1">[64]Inputs!$G$30</definedName>
    <definedName name="TAX_RATE" localSheetId="6">#REF!</definedName>
    <definedName name="TAX_RATE">#REF!</definedName>
    <definedName name="TaxAcctCheck" localSheetId="6">#REF!</definedName>
    <definedName name="TaxAcctCheck">#REF!</definedName>
    <definedName name="TaxAdjCheck" localSheetId="6">#REF!</definedName>
    <definedName name="TaxAdjCheck">#REF!</definedName>
    <definedName name="TaxAdjNumber" localSheetId="6">#REF!</definedName>
    <definedName name="TaxAdjNumber">#REF!</definedName>
    <definedName name="TaxAdjNumberPaste" localSheetId="6">#REF!</definedName>
    <definedName name="TaxAdjNumberPaste">#REF!</definedName>
    <definedName name="TaxAdjSortData" localSheetId="6">#REF!</definedName>
    <definedName name="TaxAdjSortData">#REF!</definedName>
    <definedName name="TaxAdjSortOrder" localSheetId="6">#REF!</definedName>
    <definedName name="TaxAdjSortOrder">#REF!</definedName>
    <definedName name="TaxFactorCheck" localSheetId="6">#REF!</definedName>
    <definedName name="TaxFactorCheck">#REF!</definedName>
    <definedName name="TaxNumberSort" localSheetId="6">#REF!</definedName>
    <definedName name="TaxNumberSort">#REF!</definedName>
    <definedName name="TaxRate" localSheetId="6">[21]Utah!#REF!</definedName>
    <definedName name="TaxRate">[21]Utah!#REF!</definedName>
    <definedName name="TaxTypeCheck" localSheetId="6">#REF!</definedName>
    <definedName name="TaxTypeCheck">#REF!</definedName>
    <definedName name="TDMOD" localSheetId="6">#REF!</definedName>
    <definedName name="TDMOD">#REF!</definedName>
    <definedName name="TDROLL" localSheetId="6">#REF!</definedName>
    <definedName name="TDROLL">#REF!</definedName>
    <definedName name="TEMPADJ" localSheetId="6">#REF!</definedName>
    <definedName name="TEMPADJ">#REF!</definedName>
    <definedName name="Test" localSheetId="6">#REF!</definedName>
    <definedName name="Test">#REF!</definedName>
    <definedName name="Test_COS">'[9]Hot Sheet'!$F$120</definedName>
    <definedName name="TEST0" localSheetId="6">#REF!</definedName>
    <definedName name="TEST0">#REF!</definedName>
    <definedName name="Test1" localSheetId="6">#REF!</definedName>
    <definedName name="Test1">#REF!</definedName>
    <definedName name="Test2" localSheetId="6">#REF!</definedName>
    <definedName name="Test2">#REF!</definedName>
    <definedName name="Test3" localSheetId="6">#REF!</definedName>
    <definedName name="Test3">#REF!</definedName>
    <definedName name="Test4" localSheetId="6">#REF!</definedName>
    <definedName name="Test4">#REF!</definedName>
    <definedName name="Test5" localSheetId="6">#REF!</definedName>
    <definedName name="Test5">#REF!</definedName>
    <definedName name="TESTHKEY" localSheetId="6">#REF!</definedName>
    <definedName name="TESTHKEY">#REF!</definedName>
    <definedName name="TESTKEYS" localSheetId="6">#REF!</definedName>
    <definedName name="TESTKEYS">#REF!</definedName>
    <definedName name="TestPeriod">[8]Inputs!$C$6</definedName>
    <definedName name="TESTVKEY" localSheetId="6">#REF!</definedName>
    <definedName name="TESTVKEY">#REF!</definedName>
    <definedName name="TESTYEAR">[24]Variables!$C$11</definedName>
    <definedName name="ThreeFactorElectric" localSheetId="6">#REF!</definedName>
    <definedName name="ThreeFactorElectric">#REF!</definedName>
    <definedName name="TIMAAVGRBOR" localSheetId="6">#REF!</definedName>
    <definedName name="TIMAAVGRBOR">#REF!</definedName>
    <definedName name="title" localSheetId="6">#REF!</definedName>
    <definedName name="title">#REF!</definedName>
    <definedName name="total.fuel.bucks" localSheetId="6">#REF!</definedName>
    <definedName name="total.fuel.bucks">#REF!</definedName>
    <definedName name="total.fuel.energy" localSheetId="6">#REF!</definedName>
    <definedName name="total.fuel.energy">#REF!</definedName>
    <definedName name="total.hydro.energy" localSheetId="6">#REF!</definedName>
    <definedName name="total.hydro.energy">#REF!</definedName>
    <definedName name="total.purchase.bucks" localSheetId="6">#REF!</definedName>
    <definedName name="total.purchase.bucks">#REF!</definedName>
    <definedName name="total.purchase.energy" localSheetId="6">#REF!</definedName>
    <definedName name="total.purchase.energy">#REF!</definedName>
    <definedName name="total.requirements" localSheetId="6">#REF!</definedName>
    <definedName name="total.requirements">#REF!</definedName>
    <definedName name="total.resources" localSheetId="6">#REF!</definedName>
    <definedName name="total.resources">#REF!</definedName>
    <definedName name="total.sales.bucks" localSheetId="6">#REF!</definedName>
    <definedName name="total.sales.bucks">#REF!</definedName>
    <definedName name="total.sales.energy" localSheetId="6">#REF!</definedName>
    <definedName name="total.sales.energy">#REF!</definedName>
    <definedName name="total.wheeling.bucks" localSheetId="6">#REF!</definedName>
    <definedName name="total.wheeling.bucks">#REF!</definedName>
    <definedName name="TotalRateBase">'[8]G+T+D+R+M'!$H$58</definedName>
    <definedName name="TotTaxRate">[8]Inputs!$H$17</definedName>
    <definedName name="Trans_Year1">[18]Variables!$C$22</definedName>
    <definedName name="Trans_Year2">[18]Variables!$D$22</definedName>
    <definedName name="TRANS_YR1">[24]Variables!$C$22</definedName>
    <definedName name="TRANS_YR2">[24]Variables!$D$22</definedName>
    <definedName name="TRANSM_2">[65]Transm2!$A$1:$M$461:'[65]10 Yr FC'!$M$47</definedName>
    <definedName name="Type1Adj" localSheetId="6">[21]Utah!#REF!</definedName>
    <definedName name="Type1Adj">[21]Utah!#REF!</definedName>
    <definedName name="Type1AdjTax" localSheetId="6">[21]Utah!#REF!</definedName>
    <definedName name="Type1AdjTax">[21]Utah!#REF!</definedName>
    <definedName name="Type2Adj" localSheetId="6">[21]Utah!#REF!</definedName>
    <definedName name="Type2Adj">[21]Utah!#REF!</definedName>
    <definedName name="Type2AdjTax" localSheetId="6">[21]Utah!#REF!</definedName>
    <definedName name="Type2AdjTax">[21]Utah!#REF!</definedName>
    <definedName name="Type3Adj" localSheetId="6">[21]Utah!#REF!</definedName>
    <definedName name="Type3Adj">[21]Utah!#REF!</definedName>
    <definedName name="Type3AdjTax" localSheetId="6">[21]Utah!#REF!</definedName>
    <definedName name="Type3AdjTax">[21]Utah!#REF!</definedName>
    <definedName name="UAACT115S" localSheetId="6">'[14]Functional Study'!#REF!</definedName>
    <definedName name="UAACT115S">'[14]Functional Study'!#REF!</definedName>
    <definedName name="UAACT550SGW">[8]FuncStudy!$Y$406</definedName>
    <definedName name="UAACT554SGW">[8]FuncStudy!$Y$428</definedName>
    <definedName name="UAcct103">[8]FuncStudy!$Y$1316</definedName>
    <definedName name="UAcct105Dnpg">'[10]Functional Study'!$AG$1964</definedName>
    <definedName name="UAcct105S">[8]FuncStudy!$Y$1674</definedName>
    <definedName name="UAcct105SEU">[8]FuncStudy!$Y$1678</definedName>
    <definedName name="UAcct105SGG">[8]FuncStudy!$Y$1679</definedName>
    <definedName name="UAcct105SGP1">[8]FuncStudy!$Y$1675</definedName>
    <definedName name="UAcct105SGP2">[8]FuncStudy!$Y$1677</definedName>
    <definedName name="UAcct105SGT">[8]FuncStudy!$Y$1676</definedName>
    <definedName name="UAcct105Snppo">'[10]Functional Study'!$AG$1962</definedName>
    <definedName name="UAcct105Snpps">'[10]Functional Study'!$AG$1960</definedName>
    <definedName name="UAcct105Snpt">'[10]Functional Study'!$AG$1961</definedName>
    <definedName name="UAcct1081390">[8]FuncStudy!$Y$2101</definedName>
    <definedName name="UAcct1081390Rcl">[8]FuncStudy!$Y$2100</definedName>
    <definedName name="UAcct1081390Sou">'[10]Functional Study'!$AG$2403</definedName>
    <definedName name="UAcct1081399">[8]FuncStudy!$Y$2109</definedName>
    <definedName name="UAcct1081399Rcl">[8]FuncStudy!$Y$2108</definedName>
    <definedName name="UAcct1081399S">'[10]Functional Study'!$AG$2410</definedName>
    <definedName name="UAcct1081399Sep">'[10]Functional Study'!$AG$2411</definedName>
    <definedName name="UAcct108360">[8]FuncStudy!$Y$2008</definedName>
    <definedName name="UAcct108361">[8]FuncStudy!$Y$2012</definedName>
    <definedName name="UAcct108362">[8]FuncStudy!$Y$2016</definedName>
    <definedName name="UAcct108364">[8]FuncStudy!$Y$2020</definedName>
    <definedName name="UAcct108365">[8]FuncStudy!$Y$2024</definedName>
    <definedName name="UAcct108366">[8]FuncStudy!$Y$2028</definedName>
    <definedName name="UAcct108367">[8]FuncStudy!$Y$2032</definedName>
    <definedName name="UAcct108368">[8]FuncStudy!$Y$2036</definedName>
    <definedName name="UAcct108369">[8]FuncStudy!$Y$2040</definedName>
    <definedName name="UAcct108370">[8]FuncStudy!$Y$2044</definedName>
    <definedName name="UAcct108371">[8]FuncStudy!$Y$2048</definedName>
    <definedName name="UAcct108372">[8]FuncStudy!$Y$2052</definedName>
    <definedName name="UAcct108373">[8]FuncStudy!$Y$2056</definedName>
    <definedName name="UAcct108D">[8]FuncStudy!$Y$2068</definedName>
    <definedName name="UAcct108D00">[8]FuncStudy!$Y$2060</definedName>
    <definedName name="UAcct108Ds">[8]FuncStudy!$Y$2064</definedName>
    <definedName name="UAcct108Ep">[8]FuncStudy!$Y$1990</definedName>
    <definedName name="UAcct108Epsgp" localSheetId="6">'[11]Functional Study'!#REF!</definedName>
    <definedName name="UAcct108Epsgp">'[11]Functional Study'!#REF!</definedName>
    <definedName name="UAcct108Gpcn">[8]FuncStudy!$Y$2078</definedName>
    <definedName name="uacct108gpdeu">'[9]Func Study'!$AB$2466</definedName>
    <definedName name="UAcct108Gps">[8]FuncStudy!$Y$2074</definedName>
    <definedName name="UAcct108Gpse">[8]FuncStudy!$Y$2080</definedName>
    <definedName name="UAcct108Gpsg">[8]FuncStudy!$Y$2077</definedName>
    <definedName name="UAcct108Gpsgp">[8]FuncStudy!$Y$2075</definedName>
    <definedName name="UAcct108Gpsgu">[8]FuncStudy!$Y$2076</definedName>
    <definedName name="UAcct108Gpso">[8]FuncStudy!$Y$2079</definedName>
    <definedName name="UACCT108GPSSGCH">[8]FuncStudy!$Y$2082</definedName>
    <definedName name="UACCT108GPSSGCT">[8]FuncStudy!$Y$2081</definedName>
    <definedName name="UAcct108Hp">[8]FuncStudy!$Y$1977</definedName>
    <definedName name="UAcct108Hpdgu" localSheetId="6">'[11]Functional Study'!#REF!</definedName>
    <definedName name="UAcct108Hpdgu">'[11]Functional Study'!#REF!</definedName>
    <definedName name="UAcct108Mp">[8]FuncStudy!$Y$2094</definedName>
    <definedName name="UAcct108Np">[8]FuncStudy!$Y$1970</definedName>
    <definedName name="UAcct108Npdgu" localSheetId="6">'[11]Functional Study'!#REF!</definedName>
    <definedName name="UAcct108Npdgu">'[11]Functional Study'!#REF!</definedName>
    <definedName name="UAcct108Npsgu" localSheetId="6">'[11]Functional Study'!#REF!</definedName>
    <definedName name="UAcct108Npsgu">'[11]Functional Study'!#REF!</definedName>
    <definedName name="UACCT108NPSSCCT">'[10]Functional Study'!$AG$2276</definedName>
    <definedName name="UAcct108Op">[8]FuncStudy!$Y$1985</definedName>
    <definedName name="UAcct108Opsgw">[8]FuncStudy!$Y$1982</definedName>
    <definedName name="UAcct108OPSSGCT">[8]FuncStudy!$Y$1984</definedName>
    <definedName name="UAcct108Sp">[8]FuncStudy!$Y$1964</definedName>
    <definedName name="UAcct108Spdgp">'[11]Functional Study'!$AG$2002</definedName>
    <definedName name="UAcct108Spdgu" localSheetId="6">'[11]Functional Study'!#REF!</definedName>
    <definedName name="UAcct108Spdgu">'[11]Functional Study'!#REF!</definedName>
    <definedName name="UAcct108Spsgp" localSheetId="6">'[11]Functional Study'!#REF!</definedName>
    <definedName name="UAcct108Spsgp">'[11]Functional Study'!#REF!</definedName>
    <definedName name="uacct108spssgch">[8]FuncStudy!$Y$1963</definedName>
    <definedName name="UACCT108SSGCH">'[10]Functional Study'!$AG$2390</definedName>
    <definedName name="UACCT108SSGCT">'[10]Functional Study'!$AG$2389</definedName>
    <definedName name="UAcct108Tp">[8]FuncStudy!$Y$2004</definedName>
    <definedName name="UAcct111390">[8]FuncStudy!$Y$2161</definedName>
    <definedName name="UAcct111Clg">[8]FuncStudy!$Y$2130</definedName>
    <definedName name="UAcct111Clgcn">[8]FuncStudy!$Y$2126</definedName>
    <definedName name="UAcct111Clgsop">[8]FuncStudy!$Y$2129</definedName>
    <definedName name="UAcct111Clgsou">[8]FuncStudy!$Y$2128</definedName>
    <definedName name="UAcct111Clh">[8]FuncStudy!$Y$2136</definedName>
    <definedName name="UAcct111Clhdgu" localSheetId="6">'[11]Functional Study'!#REF!</definedName>
    <definedName name="UAcct111Clhdgu">'[11]Functional Study'!#REF!</definedName>
    <definedName name="UAcct111Cls">[8]FuncStudy!$Y$2121</definedName>
    <definedName name="UAcct111Ipcn">[8]FuncStudy!$Y$2145</definedName>
    <definedName name="UAcct111Ips">[8]FuncStudy!$Y$2140</definedName>
    <definedName name="UAcct111Ipse">[8]FuncStudy!$Y$2143</definedName>
    <definedName name="UAcct111Ipsg">[8]FuncStudy!$Y$2144</definedName>
    <definedName name="UAcct111Ipsgp">[8]FuncStudy!$Y$2141</definedName>
    <definedName name="UAcct111Ipsgu">[8]FuncStudy!$Y$2142</definedName>
    <definedName name="uacct111ipso">[8]FuncStudy!$Y$2148</definedName>
    <definedName name="UACCT111IPSSGCH">[8]FuncStudy!$Y$2147</definedName>
    <definedName name="UACCT111IPSSGCT">'[9]Func Study'!$AB$2539</definedName>
    <definedName name="UAcct114">[8]FuncStudy!$Y$1686</definedName>
    <definedName name="UAcct114Dgp" localSheetId="6">'[11]Functional Study'!#REF!</definedName>
    <definedName name="UAcct114Dgp">'[11]Functional Study'!#REF!</definedName>
    <definedName name="UACCT115" localSheetId="6">'[14]Functional Study'!#REF!</definedName>
    <definedName name="UACCT115">'[14]Functional Study'!#REF!</definedName>
    <definedName name="UACCT115DGP" localSheetId="6">'[14]Functional Study'!#REF!</definedName>
    <definedName name="UACCT115DGP">'[14]Functional Study'!#REF!</definedName>
    <definedName name="UACCT115SG" localSheetId="6">'[14]Functional Study'!#REF!</definedName>
    <definedName name="UACCT115SG">'[14]Functional Study'!#REF!</definedName>
    <definedName name="UAcct120">[8]FuncStudy!$Y$1690</definedName>
    <definedName name="UAcct124">[8]FuncStudy!$Y$1695</definedName>
    <definedName name="UAcct141">[8]FuncStudy!$Y$1835</definedName>
    <definedName name="UAcct151">[8]FuncStudy!$Y$1717</definedName>
    <definedName name="UAcct151Se" localSheetId="6">'[9]Func Study'!#REF!</definedName>
    <definedName name="UAcct151Se">'[9]Func Study'!#REF!</definedName>
    <definedName name="uacct151ssech">[8]FuncStudy!$Y$1716</definedName>
    <definedName name="UACCT151SSECT">'[10]Functional Study'!$AG$2001</definedName>
    <definedName name="UAcct154">[8]FuncStudy!$Y$1751</definedName>
    <definedName name="UAcct154Sg">'[11]Functional Study'!$AG$1795</definedName>
    <definedName name="UAcct154Sg2" localSheetId="6">'[11]Functional Study'!#REF!</definedName>
    <definedName name="UAcct154Sg2">'[11]Functional Study'!#REF!</definedName>
    <definedName name="uacct154ssgch">[8]FuncStudy!$Y$1750</definedName>
    <definedName name="uacct154ssgct">'[10]Functional Study'!$AG$2036</definedName>
    <definedName name="UAcct163">[8]FuncStudy!$Y$1756</definedName>
    <definedName name="UAcct165">[8]FuncStudy!$Y$1771</definedName>
    <definedName name="UAcct165Gps">'[10]Functional Study'!$AG$2058</definedName>
    <definedName name="UAcct165Se">[8]FuncStudy!$Y$1769</definedName>
    <definedName name="UAcct182">[8]FuncStudy!$Y$1702</definedName>
    <definedName name="UAcct18222">[8]FuncStudy!$Y$1825</definedName>
    <definedName name="UAcct182M">[8]FuncStudy!$Y$1781</definedName>
    <definedName name="UACCT182MSGCT">'[10]Functional Study'!$AG$2067</definedName>
    <definedName name="UAcct182MSSGCT">[8]FuncStudy!$Y$1779</definedName>
    <definedName name="uacct182ssgch">'[9]Func Study'!$AB$2142</definedName>
    <definedName name="UAcct186">[8]FuncStudy!$Y$1710</definedName>
    <definedName name="UAcct1869">[8]FuncStudy!$Y$1830</definedName>
    <definedName name="UAcct186M">[8]FuncStudy!$Y$1792</definedName>
    <definedName name="UAcct186Mse">[8]FuncStudy!$Y$1789</definedName>
    <definedName name="UAcct186Msg" localSheetId="6">'[11]Functional Study'!#REF!</definedName>
    <definedName name="UAcct186Msg">'[11]Functional Study'!#REF!</definedName>
    <definedName name="UAcct190">[8]FuncStudy!$Y$1904</definedName>
    <definedName name="UAcct190Baddebt">'[10]Functional Study'!$AG$2187</definedName>
    <definedName name="UAcct190CN">[8]FuncStudy!$Y$1893</definedName>
    <definedName name="UAcct190Dop">[8]FuncStudy!$Y$1894</definedName>
    <definedName name="UACCT190IBT">[8]FuncStudy!$Y$1896</definedName>
    <definedName name="UACCT190SSGCT">[8]FuncStudy!$Y$1903</definedName>
    <definedName name="UACCT2281">[8]FuncStudy!$Y$1848</definedName>
    <definedName name="UAcct2282">[8]FuncStudy!$Y$1852</definedName>
    <definedName name="UAcct2283">[8]FuncStudy!$Y$1857</definedName>
    <definedName name="UAcct2283S">[8]FuncStudy!$Y$1861</definedName>
    <definedName name="UAcct22841">'[10]Functional Study'!$AG$2156</definedName>
    <definedName name="UAcct22842">[8]FuncStudy!$Y$1870</definedName>
    <definedName name="UAcct22842Trojd" localSheetId="6">'[12]Func Study'!#REF!</definedName>
    <definedName name="UAcct22842Trojd">'[12]Func Study'!#REF!</definedName>
    <definedName name="UAcct235">[8]FuncStudy!$Y$1844</definedName>
    <definedName name="UAcct252">[8]FuncStudy!$Y$1878</definedName>
    <definedName name="UAcct25316">[8]FuncStudy!$Y$1725</definedName>
    <definedName name="UAcct25317">[8]FuncStudy!$Y$1729</definedName>
    <definedName name="UAcct25318">[8]FuncStudy!$Y$1761</definedName>
    <definedName name="UAcct25319">[8]FuncStudy!$Y$1733</definedName>
    <definedName name="UACCT25398">[8]FuncStudy!$Y$1882</definedName>
    <definedName name="UACCT25398SE">'[10]Functional Study'!$AG$2171</definedName>
    <definedName name="UAcct25399">[8]FuncStudy!$Y$1889</definedName>
    <definedName name="UAcct254">[8]FuncStudy!$Y$1866</definedName>
    <definedName name="UACCT254SO">[8]FuncStudy!$Y$1865</definedName>
    <definedName name="UAcct255">[8]FuncStudy!$Y$1954</definedName>
    <definedName name="UAcct281">[8]FuncStudy!$Y$1910</definedName>
    <definedName name="UAcct282">[8]FuncStudy!$Y$1928</definedName>
    <definedName name="UAcct282Cn">'[10]Functional Study'!$AG$2207</definedName>
    <definedName name="UAcct282Sgp" localSheetId="6">'[10]Functional Study'!#REF!</definedName>
    <definedName name="UAcct282Sgp">'[10]Functional Study'!#REF!</definedName>
    <definedName name="UAcct282So">[8]FuncStudy!$Y$1916</definedName>
    <definedName name="UAcct283">[8]FuncStudy!$Y$1941</definedName>
    <definedName name="UAcct283S">'[10]Functional Study'!$AG$2219</definedName>
    <definedName name="UAcct283So">[8]FuncStudy!$Y$1934</definedName>
    <definedName name="UACCT283SSGCH">'[9]Func Study'!$AB$2307</definedName>
    <definedName name="UAcct301S">[8]FuncStudy!$Y$1637</definedName>
    <definedName name="UAcct301Sg">[8]FuncStudy!$Y$1639</definedName>
    <definedName name="UAcct301So">[8]FuncStudy!$Y$1638</definedName>
    <definedName name="UAcct302S">[8]FuncStudy!$Y$1642</definedName>
    <definedName name="UAcct302Sg">[8]FuncStudy!$Y$1643</definedName>
    <definedName name="UAcct302Sgp">[8]FuncStudy!$Y$1644</definedName>
    <definedName name="UAcct302Sgu">[8]FuncStudy!$Y$1645</definedName>
    <definedName name="UAcct303Cn">[8]FuncStudy!$Y$1653</definedName>
    <definedName name="UAcct303S">[8]FuncStudy!$Y$1649</definedName>
    <definedName name="UAcct303Se">[8]FuncStudy!$Y$1652</definedName>
    <definedName name="UAcct303Sg">[8]FuncStudy!$Y$1650</definedName>
    <definedName name="UAcct303Sgp">'[10]Functional Study'!$AG$1937</definedName>
    <definedName name="UAcct303Sgu">'[10]Functional Study'!$AG$1936</definedName>
    <definedName name="UAcct303So">[8]FuncStudy!$Y$1651</definedName>
    <definedName name="UACCT303SSGCT">[8]FuncStudy!$Y$1655</definedName>
    <definedName name="UAcct310">[8]FuncStudy!$Y$1152</definedName>
    <definedName name="UAcct310Dgu" localSheetId="6">'[11]Functional Study'!#REF!</definedName>
    <definedName name="UAcct310Dgu">'[11]Functional Study'!#REF!</definedName>
    <definedName name="UAcct310sg">'[11]Functional Study'!$AG$1208</definedName>
    <definedName name="UAcct310Sgp" localSheetId="6">'[11]Functional Study'!#REF!</definedName>
    <definedName name="UAcct310Sgp">'[11]Functional Study'!#REF!</definedName>
    <definedName name="UACCT310SSCH">'[10]Functional Study'!$AG$1367</definedName>
    <definedName name="uacct310ssgch">[8]FuncStudy!$Y$1151</definedName>
    <definedName name="UAcct311">[8]FuncStudy!$Y$1157</definedName>
    <definedName name="UAcct311Dgu" localSheetId="6">'[11]Functional Study'!#REF!</definedName>
    <definedName name="UAcct311Dgu">'[11]Functional Study'!#REF!</definedName>
    <definedName name="UAcct311sg">'[11]Functional Study'!$AG$1213</definedName>
    <definedName name="UACCT311SGCH">'[10]Functional Study'!$AG$1374</definedName>
    <definedName name="UAcct311Sgu" localSheetId="6">'[11]Functional Study'!#REF!</definedName>
    <definedName name="UAcct311Sgu">'[11]Functional Study'!#REF!</definedName>
    <definedName name="uacct311ssgch">[8]FuncStudy!$Y$1156</definedName>
    <definedName name="UAcct312">[8]FuncStudy!$Y$1162</definedName>
    <definedName name="UAcct312S" localSheetId="6">'[11]Functional Study'!#REF!</definedName>
    <definedName name="UAcct312S">'[11]Functional Study'!#REF!</definedName>
    <definedName name="UAcct312Sg">'[11]Functional Study'!$AG$1217</definedName>
    <definedName name="UACCT312SGCH">'[10]Functional Study'!$AG$1381</definedName>
    <definedName name="UAcct312Sgu" localSheetId="6">'[11]Functional Study'!#REF!</definedName>
    <definedName name="UAcct312Sgu">'[11]Functional Study'!#REF!</definedName>
    <definedName name="uacct312ssgch">[8]FuncStudy!$Y$1161</definedName>
    <definedName name="UAcct314">[8]FuncStudy!$Y$1167</definedName>
    <definedName name="UAcct314Sgp">'[11]Functional Study'!$AG$1221</definedName>
    <definedName name="UAcct314Sgu" localSheetId="6">'[11]Functional Study'!#REF!</definedName>
    <definedName name="UAcct314Sgu">'[11]Functional Study'!#REF!</definedName>
    <definedName name="uacct314ssgch">[8]FuncStudy!$Y$1166</definedName>
    <definedName name="UAcct315">[8]FuncStudy!$Y$1172</definedName>
    <definedName name="UAcct315Sgp">'[11]Functional Study'!$AG$1225</definedName>
    <definedName name="UAcct315Sgu" localSheetId="6">'[11]Functional Study'!#REF!</definedName>
    <definedName name="UAcct315Sgu">'[11]Functional Study'!#REF!</definedName>
    <definedName name="uacct315ssgch">[8]FuncStudy!$Y$1171</definedName>
    <definedName name="UAcct316">[8]FuncStudy!$Y$1177</definedName>
    <definedName name="UAcct316Sgp">'[11]Functional Study'!$AG$1229</definedName>
    <definedName name="UAcct316Sgu" localSheetId="6">'[11]Functional Study'!#REF!</definedName>
    <definedName name="UAcct316Sgu">'[11]Functional Study'!#REF!</definedName>
    <definedName name="uacct316ssgch">[8]FuncStudy!$Y$1176</definedName>
    <definedName name="UAcct320">[8]FuncStudy!$Y$1189</definedName>
    <definedName name="UAcct320Sgp" localSheetId="6">'[11]Functional Study'!#REF!</definedName>
    <definedName name="UAcct320Sgp">'[11]Functional Study'!#REF!</definedName>
    <definedName name="UAcct321">[8]FuncStudy!$Y$1193</definedName>
    <definedName name="UAcct321Sgp" localSheetId="6">'[11]Functional Study'!#REF!</definedName>
    <definedName name="UAcct321Sgp">'[11]Functional Study'!#REF!</definedName>
    <definedName name="UAcct322">[8]FuncStudy!$Y$1197</definedName>
    <definedName name="UAcct322Sgp" localSheetId="6">'[11]Functional Study'!#REF!</definedName>
    <definedName name="UAcct322Sgp">'[11]Functional Study'!#REF!</definedName>
    <definedName name="UAcct323">[8]FuncStudy!$Y$1201</definedName>
    <definedName name="UAcct323Sgp" localSheetId="6">'[11]Functional Study'!#REF!</definedName>
    <definedName name="UAcct323Sgp">'[11]Functional Study'!#REF!</definedName>
    <definedName name="UAcct324">[8]FuncStudy!$Y$1205</definedName>
    <definedName name="UAcct324Sgp" localSheetId="6">'[11]Functional Study'!#REF!</definedName>
    <definedName name="UAcct324Sgp">'[11]Functional Study'!#REF!</definedName>
    <definedName name="UAcct325">[8]FuncStudy!$Y$1209</definedName>
    <definedName name="UAcct325Sgp" localSheetId="6">'[11]Functional Study'!#REF!</definedName>
    <definedName name="UAcct325Sgp">'[11]Functional Study'!#REF!</definedName>
    <definedName name="UAcct33">[8]FuncStudy!$Y$131</definedName>
    <definedName name="UAcct330">[8]FuncStudy!$Y$1222</definedName>
    <definedName name="UAcct331">[8]FuncStudy!$Y$1227</definedName>
    <definedName name="UAcct332">[8]FuncStudy!$Y$1232</definedName>
    <definedName name="UAcct333">[8]FuncStudy!$Y$1237</definedName>
    <definedName name="UAcct334">[8]FuncStudy!$Y$1242</definedName>
    <definedName name="UAcct335">[8]FuncStudy!$Y$1247</definedName>
    <definedName name="UAcct336">[8]FuncStudy!$Y$1252</definedName>
    <definedName name="UAcct33T">[8]FuncStudy!$Y$132</definedName>
    <definedName name="UAcct340">[8]FuncStudy!$Y$1267</definedName>
    <definedName name="UAcct340Dgu">'[10]Functional Study'!$AG$1516</definedName>
    <definedName name="UAcct340Sgu">'[10]Functional Study'!$AG$1517</definedName>
    <definedName name="UAcct340Sgw">[8]FuncStudy!$Y$1265</definedName>
    <definedName name="UACCT340SSGCT">'[10]Functional Study'!$AG$1518</definedName>
    <definedName name="UAcct341">[8]FuncStudy!$Y$1273</definedName>
    <definedName name="UAcct341Dgu">'[10]Functional Study'!$AG$1522</definedName>
    <definedName name="UAcct341Sgu">'[10]Functional Study'!$AG$1523</definedName>
    <definedName name="UACCT341SGW">[8]FuncStudy!$Y$1271</definedName>
    <definedName name="uacct341ssgct">[8]FuncStudy!$Y$1272</definedName>
    <definedName name="UAcct342">[8]FuncStudy!$Y$1278</definedName>
    <definedName name="UAcct342Dgu">'[10]Functional Study'!$AG$1528</definedName>
    <definedName name="UAcct342Sgu">'[10]Functional Study'!$AG$1529</definedName>
    <definedName name="uacct342ssgct">[8]FuncStudy!$Y$1277</definedName>
    <definedName name="UAcct343">[8]FuncStudy!$Y$1285</definedName>
    <definedName name="UAcct343Sgw">[8]FuncStudy!$Y$1283</definedName>
    <definedName name="uacct343sscct">[8]FuncStudy!$Y$1284</definedName>
    <definedName name="UAcct344">[8]FuncStudy!$Y$1292</definedName>
    <definedName name="UAcct344S">'[10]Functional Study'!$AG$1541</definedName>
    <definedName name="UAcct344Sgp">'[10]Functional Study'!$AG$1542</definedName>
    <definedName name="UAcct344Sgu">'[10]Functional Study'!$AG$1543</definedName>
    <definedName name="UACCT344SGW">[8]FuncStudy!$Y$1290</definedName>
    <definedName name="uacct344ssgct">[8]FuncStudy!$Y$1291</definedName>
    <definedName name="UAcct345">[8]FuncStudy!$Y$1298</definedName>
    <definedName name="UAcct345Dgu">'[10]Functional Study'!$AG$1548</definedName>
    <definedName name="UAcct345SG">'[11]Functional Study'!$AG$1357</definedName>
    <definedName name="UAcct345Sgu">'[10]Functional Study'!$AG$1549</definedName>
    <definedName name="UACCT345SGW">[8]FuncStudy!$Y$1296</definedName>
    <definedName name="uacct345ssgct">[8]FuncStudy!$Y$1297</definedName>
    <definedName name="UAcct346">[8]FuncStudy!$Y$1304</definedName>
    <definedName name="UAcct346SGW">[8]FuncStudy!$Y$1302</definedName>
    <definedName name="UAcct350">[8]FuncStudy!$Y$1324</definedName>
    <definedName name="UAcct352">[8]FuncStudy!$Y$1331</definedName>
    <definedName name="UAcct353">[8]FuncStudy!$Y$1337</definedName>
    <definedName name="UAcct354">[8]FuncStudy!$Y$1343</definedName>
    <definedName name="UAcct355">[8]FuncStudy!$Y$1349</definedName>
    <definedName name="UAcct356">[8]FuncStudy!$Y$1355</definedName>
    <definedName name="UAcct357">[8]FuncStudy!$Y$1361</definedName>
    <definedName name="UAcct358">[8]FuncStudy!$Y$1367</definedName>
    <definedName name="UAcct359">[8]FuncStudy!$Y$1373</definedName>
    <definedName name="UAcct360">[8]FuncStudy!$Y$1389</definedName>
    <definedName name="UAcct361">[8]FuncStudy!$Y$1395</definedName>
    <definedName name="UAcct362">[8]FuncStudy!$Y$1401</definedName>
    <definedName name="UAcct368">[8]FuncStudy!$Y$1435</definedName>
    <definedName name="UAcct369">[8]FuncStudy!$Y$1442</definedName>
    <definedName name="UAcct369Cug" localSheetId="6">'[56]Functional Study'!#REF!</definedName>
    <definedName name="UAcct369Cug">'[56]Functional Study'!#REF!</definedName>
    <definedName name="UAcct370">[8]FuncStudy!$Y$1448</definedName>
    <definedName name="UAcct372A">[8]FuncStudy!$Y$1461</definedName>
    <definedName name="UAcct372Dp">[8]FuncStudy!$Y$1459</definedName>
    <definedName name="UAcct372Ds">[8]FuncStudy!$Y$1460</definedName>
    <definedName name="UAcct373">[8]FuncStudy!$Y$1468</definedName>
    <definedName name="UAcct389Cn">[8]FuncStudy!$Y$1483</definedName>
    <definedName name="UAcct389S">[8]FuncStudy!$Y$1482</definedName>
    <definedName name="UAcct389Sg">[8]FuncStudy!$Y$1485</definedName>
    <definedName name="UAcct389Sgu">[8]FuncStudy!$Y$1484</definedName>
    <definedName name="UAcct389So">[8]FuncStudy!$Y$1486</definedName>
    <definedName name="UAcct390Cn">[8]FuncStudy!$Y$1493</definedName>
    <definedName name="UAcct390L">'[10]Functional Study'!$AG$1883</definedName>
    <definedName name="UAcct390Lrcl">'[10]Functional Study'!$AG$1885</definedName>
    <definedName name="UACCT390LS">[8]FuncStudy!$Y$1602</definedName>
    <definedName name="UAcct390LSG">[8]FuncStudy!$Y$1603</definedName>
    <definedName name="UAcct390LSO">[8]FuncStudy!$Y$1604</definedName>
    <definedName name="UAcct390S">[8]FuncStudy!$Y$1490</definedName>
    <definedName name="UAcct390Sgp">[8]FuncStudy!$Y$1491</definedName>
    <definedName name="UAcct390Sgu">[8]FuncStudy!$Y$1492</definedName>
    <definedName name="UAcct390Sop">[8]FuncStudy!$Y$1494</definedName>
    <definedName name="UAcct390Sou">[8]FuncStudy!$Y$1495</definedName>
    <definedName name="UAcct391Cn">[8]FuncStudy!$Y$1502</definedName>
    <definedName name="UAcct391S">[8]FuncStudy!$Y$1499</definedName>
    <definedName name="UAcct391Se">[8]FuncStudy!$Y$1504</definedName>
    <definedName name="UAcct391Sg">[8]FuncStudy!$Y$1503</definedName>
    <definedName name="UAcct391Sgp">[8]FuncStudy!$Y$1500</definedName>
    <definedName name="UAcct391Sgu">[8]FuncStudy!$Y$1501</definedName>
    <definedName name="UAcct391So">[8]FuncStudy!$Y$1505</definedName>
    <definedName name="uacct391ssgch">[8]FuncStudy!$Y$1506</definedName>
    <definedName name="UACCT391SSGCT">[8]FuncStudy!$Y$1507</definedName>
    <definedName name="UAcct392Cn">[8]FuncStudy!$Y$1514</definedName>
    <definedName name="UAcct392L">[8]FuncStudy!$Y$1612</definedName>
    <definedName name="UACCT392LRCL">[8]FuncStudy!$F$1615</definedName>
    <definedName name="UAcct392S">[8]FuncStudy!$Y$1511</definedName>
    <definedName name="UAcct392Se">[8]FuncStudy!$Y$1516</definedName>
    <definedName name="UAcct392Sg">[8]FuncStudy!$Y$1513</definedName>
    <definedName name="UAcct392Sgp">[8]FuncStudy!$Y$1517</definedName>
    <definedName name="UAcct392Sgu">[8]FuncStudy!$Y$1515</definedName>
    <definedName name="UAcct392So">[8]FuncStudy!$Y$1512</definedName>
    <definedName name="uacct392ssgch">[8]FuncStudy!$Y$1518</definedName>
    <definedName name="uacct392ssgct">[8]FuncStudy!$Y$1519</definedName>
    <definedName name="UAcct393S">[8]FuncStudy!$Y$1523</definedName>
    <definedName name="UAcct393Sg">[8]FuncStudy!$Y$1527</definedName>
    <definedName name="UAcct393Sgp">[8]FuncStudy!$Y$1524</definedName>
    <definedName name="UAcct393Sgu">[8]FuncStudy!$Y$1525</definedName>
    <definedName name="UAcct393So">[8]FuncStudy!$Y$1526</definedName>
    <definedName name="uacct393ssgct">[8]FuncStudy!$Y$1528</definedName>
    <definedName name="UAcct394S">[8]FuncStudy!$Y$1532</definedName>
    <definedName name="UAcct394Se">[8]FuncStudy!$Y$1536</definedName>
    <definedName name="UAcct394Sg">[8]FuncStudy!$Y$1537</definedName>
    <definedName name="UAcct394Sgp">[8]FuncStudy!$Y$1533</definedName>
    <definedName name="UAcct394Sgu">[8]FuncStudy!$Y$1534</definedName>
    <definedName name="UAcct394So">[8]FuncStudy!$Y$1535</definedName>
    <definedName name="UACCT394SSGCH">[8]FuncStudy!$Y$1538</definedName>
    <definedName name="UACCT394SSGCT">[8]FuncStudy!$Y$1539</definedName>
    <definedName name="UAcct395S">[8]FuncStudy!$Y$1543</definedName>
    <definedName name="UAcct395Se">[8]FuncStudy!$Y$1547</definedName>
    <definedName name="UAcct395Sg">[8]FuncStudy!$Y$1548</definedName>
    <definedName name="UAcct395Sgp">[8]FuncStudy!$Y$1544</definedName>
    <definedName name="UAcct395Sgu">[8]FuncStudy!$Y$1545</definedName>
    <definedName name="UAcct395So">[8]FuncStudy!$Y$1546</definedName>
    <definedName name="UACCT395SSGCH">[8]FuncStudy!$Y$1549</definedName>
    <definedName name="UACCT395SSGCT">[8]FuncStudy!$Y$1550</definedName>
    <definedName name="UAcct396S">[8]FuncStudy!$Y$1554</definedName>
    <definedName name="UAcct396Se">[8]FuncStudy!$Y$1559</definedName>
    <definedName name="UAcct396Sg">[8]FuncStudy!$Y$1556</definedName>
    <definedName name="UAcct396Sgp">[8]FuncStudy!$Y$1555</definedName>
    <definedName name="UAcct396Sgu">[8]FuncStudy!$Y$1558</definedName>
    <definedName name="UAcct396So">[8]FuncStudy!$Y$1557</definedName>
    <definedName name="UACCT396SSGCH">[8]FuncStudy!$Y$1561</definedName>
    <definedName name="UACCT396SSGCT">[8]FuncStudy!$Y$1560</definedName>
    <definedName name="UAcct397Cn">[8]FuncStudy!$Y$1569</definedName>
    <definedName name="UAcct397S">[8]FuncStudy!$Y$1565</definedName>
    <definedName name="UAcct397Se">[8]FuncStudy!$Y$1571</definedName>
    <definedName name="UAcct397Sg">[8]FuncStudy!$Y$1570</definedName>
    <definedName name="UAcct397Sgp">[8]FuncStudy!$Y$1566</definedName>
    <definedName name="UAcct397Sgu">[8]FuncStudy!$Y$1567</definedName>
    <definedName name="UAcct397So">[8]FuncStudy!$Y$1568</definedName>
    <definedName name="UACCT397SSGCH">[8]FuncStudy!$Y$1572</definedName>
    <definedName name="UACCT397SSGCT">[8]FuncStudy!$Y$1573</definedName>
    <definedName name="UAcct398Cn">[8]FuncStudy!$Y$1580</definedName>
    <definedName name="UAcct398S">[8]FuncStudy!$Y$1577</definedName>
    <definedName name="UAcct398Se">[8]FuncStudy!$Y$1582</definedName>
    <definedName name="UAcct398Sg">[8]FuncStudy!$Y$1583</definedName>
    <definedName name="UAcct398Sgp">[8]FuncStudy!$Y$1578</definedName>
    <definedName name="UAcct398Sgu">[8]FuncStudy!$Y$1579</definedName>
    <definedName name="UAcct398So">[8]FuncStudy!$Y$1581</definedName>
    <definedName name="UACCT398SSGCT">[8]FuncStudy!$Y$1584</definedName>
    <definedName name="UAcct399">[8]FuncStudy!$Y$1591</definedName>
    <definedName name="UAcct399G">[8]FuncStudy!$Y$1632</definedName>
    <definedName name="UAcct399L">[8]FuncStudy!$Y$1595</definedName>
    <definedName name="UAcct399Lrcl">[8]FuncStudy!$Y$1597</definedName>
    <definedName name="UAcct403360">[8]FuncStudy!$Y$809</definedName>
    <definedName name="UAcct403361">[8]FuncStudy!$Y$810</definedName>
    <definedName name="UAcct403362">[8]FuncStudy!$Y$811</definedName>
    <definedName name="UAcct403363">'[10]Functional Study'!$AG$1076</definedName>
    <definedName name="UAcct403364">[8]FuncStudy!$Y$812</definedName>
    <definedName name="UAcct403365">[8]FuncStudy!$Y$813</definedName>
    <definedName name="UAcct403366">[8]FuncStudy!$Y$814</definedName>
    <definedName name="UAcct403367">[8]FuncStudy!$Y$815</definedName>
    <definedName name="UAcct403368">[8]FuncStudy!$Y$816</definedName>
    <definedName name="UAcct403369">[8]FuncStudy!$Y$817</definedName>
    <definedName name="UAcct403370">[8]FuncStudy!$Y$818</definedName>
    <definedName name="UAcct403371">[8]FuncStudy!$Y$819</definedName>
    <definedName name="UAcct403372">[8]FuncStudy!$Y$820</definedName>
    <definedName name="UAcct403373">[8]FuncStudy!$Y$821</definedName>
    <definedName name="uacct403dgu">'[9]Func Study'!$AB$1068</definedName>
    <definedName name="UAcct403Ep">[8]FuncStudy!$Y$847</definedName>
    <definedName name="UAcct403Epsg" localSheetId="6">'[11]Functional Study'!#REF!</definedName>
    <definedName name="UAcct403Epsg">'[11]Functional Study'!#REF!</definedName>
    <definedName name="UAcct403Gpcn">[8]FuncStudy!$Y$829</definedName>
    <definedName name="UAcct403Gps">[8]FuncStudy!$Y$825</definedName>
    <definedName name="UAcct403Gpse">'[10]Functional Study'!$AG$1093</definedName>
    <definedName name="UAcct403Gpseu">[8]FuncStudy!$Y$828</definedName>
    <definedName name="UAcct403Gpsg">[8]FuncStudy!$Y$830</definedName>
    <definedName name="UACCT403gpsg1">'[11]Functional Study'!$AG$991</definedName>
    <definedName name="UAcct403Gpsgp">[8]FuncStudy!$Y$826</definedName>
    <definedName name="UAcct403Gpsgu">[8]FuncStudy!$Y$827</definedName>
    <definedName name="UAcct403Gpso">[8]FuncStudy!$Y$831</definedName>
    <definedName name="uacct403gpssgch">[8]FuncStudy!$Y$833</definedName>
    <definedName name="UACCT403GPSSGCT">[8]FuncStudy!$Y$832</definedName>
    <definedName name="UAcct403Gv0">[8]FuncStudy!$Y$838</definedName>
    <definedName name="UAcct403Hp">[8]FuncStudy!$Y$793</definedName>
    <definedName name="UAcct403Hpdgu" localSheetId="6">'[11]Functional Study'!#REF!</definedName>
    <definedName name="UAcct403Hpdgu">'[11]Functional Study'!#REF!</definedName>
    <definedName name="UAcct403Mp">[8]FuncStudy!$Y$842</definedName>
    <definedName name="UAcct403Np">[8]FuncStudy!$Y$788</definedName>
    <definedName name="UAcct403Op">[8]FuncStudy!$Y$800</definedName>
    <definedName name="UAcct403Opsgp">'[10]Functional Study'!$AG$1060</definedName>
    <definedName name="UAcct403Opsgu">[8]FuncStudy!$Y$797</definedName>
    <definedName name="uacct403opsgw">'[56]Functional Study'!$AG$1063</definedName>
    <definedName name="uacct403opssg">'[9]Func Study'!$AB$1035</definedName>
    <definedName name="uacct403opssgch">'[10]Functional Study'!$AG$1063</definedName>
    <definedName name="uacct403opssgct">[8]FuncStudy!$Y$798</definedName>
    <definedName name="uacct403sgw">[8]FuncStudy!$Y$799</definedName>
    <definedName name="UAcct403Sp">'[11]Functional Study'!$AG$951</definedName>
    <definedName name="uacct403spdg">'[10]Functional Study'!$AG$1046</definedName>
    <definedName name="uacct403spdgp">[8]FuncStudy!$Y$780</definedName>
    <definedName name="uacct403spdgu">[8]FuncStudy!$Y$781</definedName>
    <definedName name="uacct403spsg">[8]FuncStudy!$Y$782</definedName>
    <definedName name="UAcct403Spsgp">'[10]Functional Study'!$AG$1043</definedName>
    <definedName name="UAcct403Spsgu">'[10]Functional Study'!$AG$1044</definedName>
    <definedName name="UACCT403SPSSGCH">'[10]Functional Study'!$AG$1045</definedName>
    <definedName name="uacct403ssgch">[8]FuncStudy!$Y$783</definedName>
    <definedName name="UAcct403Tp">[8]FuncStudy!$Y$806</definedName>
    <definedName name="UAcct403Tpsgu" localSheetId="6">'[11]Functional Study'!#REF!</definedName>
    <definedName name="UAcct403Tpsgu">'[11]Functional Study'!#REF!</definedName>
    <definedName name="UAcct404330">[8]FuncStudy!$Y$881</definedName>
    <definedName name="UAcct404330Dgu" localSheetId="6">'[11]Functional Study'!#REF!</definedName>
    <definedName name="UAcct404330Dgu">'[11]Functional Study'!#REF!</definedName>
    <definedName name="UAcct404Clg">[8]FuncStudy!$Y$858</definedName>
    <definedName name="UAcct404Clgsop">[8]FuncStudy!$Y$856</definedName>
    <definedName name="UAcct404Clgsou">[8]FuncStudy!$Y$854</definedName>
    <definedName name="UAcct404Cls">[8]FuncStudy!$Y$862</definedName>
    <definedName name="UAcct404Ipcn">[8]FuncStudy!$Y$868</definedName>
    <definedName name="UACCT404IPDGU">[8]FuncStudy!$Y$870</definedName>
    <definedName name="UACCT404IPIDGU">'[10]Functional Study'!$AG$1143</definedName>
    <definedName name="UAcct404Ips">[8]FuncStudy!$Y$865</definedName>
    <definedName name="UAcct404Ipse">[8]FuncStudy!$Y$866</definedName>
    <definedName name="UACCT404IPSG">'[9]Func Study'!$AB$1109</definedName>
    <definedName name="UAcct404Ipsg1">'[10]Functional Study'!$AG$1140</definedName>
    <definedName name="UACCT404IPSGCT">'[9]Func Study'!$AB$1113</definedName>
    <definedName name="UACCT404IPSGP">[8]FuncStudy!$Y$869</definedName>
    <definedName name="UAcct404Ipso">[8]FuncStudy!$Y$867</definedName>
    <definedName name="UACCT404IPSSGCH">[8]FuncStudy!$Y$871</definedName>
    <definedName name="UACCT404IPSSGCT">'[10]Functional Study'!$AG$1141</definedName>
    <definedName name="UAcct404M">'[10]Functional Study'!$AG$1148</definedName>
    <definedName name="UAcct404O">[8]FuncStudy!$Y$876</definedName>
    <definedName name="UAcct405">[8]FuncStudy!$Y$889</definedName>
    <definedName name="UAcct406">[8]FuncStudy!$Y$895</definedName>
    <definedName name="UAcct406Dgp" localSheetId="6">'[11]Functional Study'!#REF!</definedName>
    <definedName name="UAcct406Dgp">'[11]Functional Study'!#REF!</definedName>
    <definedName name="UAcct406Dgu" localSheetId="6">'[11]Functional Study'!#REF!</definedName>
    <definedName name="UAcct406Dgu">'[11]Functional Study'!#REF!</definedName>
    <definedName name="UAcct407">[8]FuncStudy!$Y$904</definedName>
    <definedName name="UAcct407Sgp" localSheetId="6">'[11]Functional Study'!#REF!</definedName>
    <definedName name="UAcct407Sgp">'[11]Functional Study'!#REF!</definedName>
    <definedName name="UAcct408">[8]FuncStudy!$Y$917</definedName>
    <definedName name="UAcct408S">[8]FuncStudy!$Y$909</definedName>
    <definedName name="UAcct40910FITOther">[8]FuncStudy!$Y$1136</definedName>
    <definedName name="UAcct40910FitPMI">[8]FuncStudy!$Y$1134</definedName>
    <definedName name="UAcct40910FITPTC">[8]FuncStudy!$Y$1135</definedName>
    <definedName name="UAcct40910FITSitus">[8]FuncStudy!$Y$1137</definedName>
    <definedName name="UAcct40911Dgu">[8]FuncStudy!$Y$1104</definedName>
    <definedName name="UAcct40911S">'[9]Func Study'!$AB$1376</definedName>
    <definedName name="UAcct41010">[8]FuncStudy!$Y$978</definedName>
    <definedName name="UAcct41020">[8]FuncStudy!$Y$993</definedName>
    <definedName name="UACCT41020BADDEBT" localSheetId="6">'[13]Functional Study'!#REF!</definedName>
    <definedName name="UACCT41020BADDEBT">'[13]Functional Study'!#REF!</definedName>
    <definedName name="UACCT41020DITEXP" localSheetId="6">'[13]Functional Study'!#REF!</definedName>
    <definedName name="UACCT41020DITEXP">'[13]Functional Study'!#REF!</definedName>
    <definedName name="UACCT41020DNPU" localSheetId="6">'[13]Functional Study'!#REF!</definedName>
    <definedName name="UACCT41020DNPU">'[13]Functional Study'!#REF!</definedName>
    <definedName name="UACCT41020S" localSheetId="6">'[13]Functional Study'!#REF!</definedName>
    <definedName name="UACCT41020S">'[13]Functional Study'!#REF!</definedName>
    <definedName name="UACCT41020SE" localSheetId="6">'[13]Functional Study'!#REF!</definedName>
    <definedName name="UACCT41020SE">'[13]Functional Study'!#REF!</definedName>
    <definedName name="UACCT41020SG" localSheetId="6">'[13]Functional Study'!#REF!</definedName>
    <definedName name="UACCT41020SG">'[13]Functional Study'!#REF!</definedName>
    <definedName name="UACCT41020SGCT" localSheetId="6">'[13]Functional Study'!#REF!</definedName>
    <definedName name="UACCT41020SGCT">'[13]Functional Study'!#REF!</definedName>
    <definedName name="UACCT41020SGPP" localSheetId="6">'[13]Functional Study'!#REF!</definedName>
    <definedName name="UACCT41020SGPP">'[13]Functional Study'!#REF!</definedName>
    <definedName name="UACCT41020SO" localSheetId="6">'[13]Functional Study'!#REF!</definedName>
    <definedName name="UACCT41020SO">'[13]Functional Study'!#REF!</definedName>
    <definedName name="UACCT41020TROJP" localSheetId="6">'[13]Functional Study'!#REF!</definedName>
    <definedName name="UACCT41020TROJP">'[13]Functional Study'!#REF!</definedName>
    <definedName name="UACCT4102SNPD" localSheetId="6">'[13]Functional Study'!#REF!</definedName>
    <definedName name="UACCT4102SNPD">'[13]Functional Study'!#REF!</definedName>
    <definedName name="uacct41110">'[10]Functional Study'!$AG$1294</definedName>
    <definedName name="uacct41110sgct" localSheetId="6">'[11]Functional Study'!#REF!</definedName>
    <definedName name="uacct41110sgct">'[11]Functional Study'!#REF!</definedName>
    <definedName name="UAcct41111">[8]FuncStudy!$Y$1027</definedName>
    <definedName name="UAcct41111Baddebt" localSheetId="6">'[13]Functional Study'!#REF!</definedName>
    <definedName name="UAcct41111Baddebt">'[13]Functional Study'!#REF!</definedName>
    <definedName name="UAcct41111Dgp" localSheetId="6">'[13]Functional Study'!#REF!</definedName>
    <definedName name="UAcct41111Dgp">'[13]Functional Study'!#REF!</definedName>
    <definedName name="UAcct41111Dgu" localSheetId="6">'[13]Functional Study'!#REF!</definedName>
    <definedName name="UAcct41111Dgu">'[13]Functional Study'!#REF!</definedName>
    <definedName name="UAcct41111Ditexp" localSheetId="6">'[13]Functional Study'!#REF!</definedName>
    <definedName name="UAcct41111Ditexp">'[13]Functional Study'!#REF!</definedName>
    <definedName name="UAcct41111Dnpp" localSheetId="6">'[13]Functional Study'!#REF!</definedName>
    <definedName name="UAcct41111Dnpp">'[13]Functional Study'!#REF!</definedName>
    <definedName name="UAcct41111Dnptp" localSheetId="6">'[13]Functional Study'!#REF!</definedName>
    <definedName name="UAcct41111Dnptp">'[13]Functional Study'!#REF!</definedName>
    <definedName name="UAcct41111S" localSheetId="6">'[13]Functional Study'!#REF!</definedName>
    <definedName name="UAcct41111S">'[13]Functional Study'!#REF!</definedName>
    <definedName name="UAcct41111Se" localSheetId="6">'[13]Functional Study'!#REF!</definedName>
    <definedName name="UAcct41111Se">'[13]Functional Study'!#REF!</definedName>
    <definedName name="UAcct41111Sg" localSheetId="6">'[13]Functional Study'!#REF!</definedName>
    <definedName name="UAcct41111Sg">'[13]Functional Study'!#REF!</definedName>
    <definedName name="UAcct41111Sgpp" localSheetId="6">'[13]Functional Study'!#REF!</definedName>
    <definedName name="UAcct41111Sgpp">'[13]Functional Study'!#REF!</definedName>
    <definedName name="UAcct41111So" localSheetId="6">'[13]Functional Study'!#REF!</definedName>
    <definedName name="UAcct41111So">'[13]Functional Study'!#REF!</definedName>
    <definedName name="UAcct41111Trojp" localSheetId="6">'[13]Functional Study'!#REF!</definedName>
    <definedName name="UAcct41111Trojp">'[13]Functional Study'!#REF!</definedName>
    <definedName name="UAcct41120">[8]FuncStudy!$Y$1012</definedName>
    <definedName name="UAcct41140">[8]FuncStudy!$Y$922</definedName>
    <definedName name="UAcct41141">[8]FuncStudy!$Y$927</definedName>
    <definedName name="UAcct41160">[8]FuncStudy!$Y$178</definedName>
    <definedName name="UAcct41170">[8]FuncStudy!$Y$183</definedName>
    <definedName name="UAcct4118">[8]FuncStudy!$Y$187</definedName>
    <definedName name="UAcct41181">[8]FuncStudy!$Y$190</definedName>
    <definedName name="UAcct4194">[8]FuncStudy!$Y$194</definedName>
    <definedName name="UAcct419Doth">[8]FuncStudy!$Y$958</definedName>
    <definedName name="UAcct421">[8]FuncStudy!$Y$203</definedName>
    <definedName name="UAcct4311">[8]FuncStudy!$Y$210</definedName>
    <definedName name="UAcct442Se">[8]FuncStudy!$Y$100</definedName>
    <definedName name="UAcct442Sg">[8]FuncStudy!$Y$101</definedName>
    <definedName name="UAcct447">[8]FuncStudy!$Y$125</definedName>
    <definedName name="UAcct447CAEE" localSheetId="6">'[7]Func Study'!#REF!</definedName>
    <definedName name="UAcct447CAEE">'[7]Func Study'!#REF!</definedName>
    <definedName name="UAcct447CAGE" localSheetId="6">'[7]Func Study'!#REF!</definedName>
    <definedName name="UAcct447CAGE">'[7]Func Study'!#REF!</definedName>
    <definedName name="UAcct447Dgu" localSheetId="6">'[12]Func Study'!#REF!</definedName>
    <definedName name="UAcct447Dgu">'[12]Func Study'!#REF!</definedName>
    <definedName name="UAcct447S">[8]FuncStudy!$Y$121</definedName>
    <definedName name="UAcct447Se">[8]FuncStudy!$Y$124</definedName>
    <definedName name="UAcct448">'[10]Functional Study'!$AG$276</definedName>
    <definedName name="UAcct448S">[8]FuncStudy!$Y$114</definedName>
    <definedName name="UAcct448So">[8]FuncStudy!$Y$115</definedName>
    <definedName name="UAcct449">[8]FuncStudy!$Y$130</definedName>
    <definedName name="UAcct450">[8]FuncStudy!$Y$141</definedName>
    <definedName name="UAcct450S">[8]FuncStudy!$Y$139</definedName>
    <definedName name="UAcct450So">[8]FuncStudy!$Y$140</definedName>
    <definedName name="UAcct451S">[8]FuncStudy!$Y$144</definedName>
    <definedName name="UAcct451Sg">[8]FuncStudy!$Y$145</definedName>
    <definedName name="UAcct451So">[8]FuncStudy!$Y$146</definedName>
    <definedName name="UAcct453">[8]FuncStudy!$Y$151</definedName>
    <definedName name="UAcct453CAGE" localSheetId="6">'[7]Func Study'!#REF!</definedName>
    <definedName name="UAcct453CAGE">'[7]Func Study'!#REF!</definedName>
    <definedName name="UAcct453CAGW" localSheetId="6">'[7]Func Study'!#REF!</definedName>
    <definedName name="UAcct453CAGW">'[7]Func Study'!#REF!</definedName>
    <definedName name="UAcct454">[8]FuncStudy!$Y$157</definedName>
    <definedName name="UAcct454S">[8]FuncStudy!$Y$154</definedName>
    <definedName name="UAcct454Sg">[8]FuncStudy!$Y$155</definedName>
    <definedName name="UAcct454So">[8]FuncStudy!$Y$156</definedName>
    <definedName name="UAcct456">[8]FuncStudy!$Y$165</definedName>
    <definedName name="UAcct456Cn">[8]FuncStudy!$Y$161</definedName>
    <definedName name="UAcct456S">[8]FuncStudy!$Y$160</definedName>
    <definedName name="UAcct456Se">[8]FuncStudy!$Y$162</definedName>
    <definedName name="UAcct456Sg">'[11]Functional Study'!$AG$328</definedName>
    <definedName name="UAcct456So">'[10]Functional Study'!$AG$327</definedName>
    <definedName name="UAcct500">[8]FuncStudy!$Y$226</definedName>
    <definedName name="UAcct500Dnppsu">'[10]Functional Study'!$AG$410</definedName>
    <definedName name="UAcct500DSG">'[11]Functional Study'!$AG$400</definedName>
    <definedName name="UACCT500SSGCH">[8]FuncStudy!$Y$225</definedName>
    <definedName name="UAcct501">[8]FuncStudy!$Y$234</definedName>
    <definedName name="UACCT501NPC">'[11]Functional Study'!$AG$409</definedName>
    <definedName name="UACCT501nPCSE">'[11]Functional Study'!$AG$408</definedName>
    <definedName name="UACCT501NPCSE1" localSheetId="6">'[11]Functional Study'!#REF!</definedName>
    <definedName name="UACCT501NPCSE1">'[11]Functional Study'!#REF!</definedName>
    <definedName name="UAcct501Se">[8]FuncStudy!$Y$229</definedName>
    <definedName name="UACCT501SE1" localSheetId="6">'[11]Functional Study'!#REF!</definedName>
    <definedName name="UACCT501SE1">'[11]Functional Study'!#REF!</definedName>
    <definedName name="UACCT501SE2" localSheetId="6">'[11]Functional Study'!#REF!</definedName>
    <definedName name="UACCT501SE2">'[11]Functional Study'!#REF!</definedName>
    <definedName name="UACCT501SE3" localSheetId="6">'[11]Functional Study'!#REF!</definedName>
    <definedName name="UACCT501SE3">'[11]Functional Study'!#REF!</definedName>
    <definedName name="UACCT501SENNPC">[8]FuncStudy!$Y$230</definedName>
    <definedName name="uacct501ssech">[8]FuncStudy!$Y$233</definedName>
    <definedName name="UACCT501SSECHNNPC">[8]FuncStudy!$Y$232</definedName>
    <definedName name="uacct501ssect">[8]FuncStudy!$Y$231</definedName>
    <definedName name="UAcct502">[8]FuncStudy!$Y$239</definedName>
    <definedName name="UAcct502Dnppsu" localSheetId="6">'[9]Func Study'!#REF!</definedName>
    <definedName name="UAcct502Dnppsu">'[9]Func Study'!#REF!</definedName>
    <definedName name="UAcct502JBG" localSheetId="6">'[7]Func Study'!#REF!</definedName>
    <definedName name="UAcct502JBG">'[7]Func Study'!#REF!</definedName>
    <definedName name="UAcct502SG">'[11]Functional Study'!$AG$412</definedName>
    <definedName name="uacct502snpps">[8]FuncStudy!$Y$237</definedName>
    <definedName name="uacct502ssgch">[8]FuncStudy!$Y$238</definedName>
    <definedName name="UAcct503">[8]FuncStudy!$Y$244</definedName>
    <definedName name="UAcct503npc">'[11]Functional Study'!$AG$420</definedName>
    <definedName name="UAcct503Se">[8]FuncStudy!$Y$242</definedName>
    <definedName name="UACCT503SENNPC">[8]FuncStudy!$Y$243</definedName>
    <definedName name="UAcct505">[8]FuncStudy!$Y$249</definedName>
    <definedName name="UAcct505Dnppsu">'[10]Functional Study'!$AG$441</definedName>
    <definedName name="UAcct505JBG" localSheetId="6">'[7]Func Study'!#REF!</definedName>
    <definedName name="UAcct505JBG">'[7]Func Study'!#REF!</definedName>
    <definedName name="UAcct505sg">'[11]Functional Study'!$AG$423</definedName>
    <definedName name="uacct505snpps">[8]FuncStudy!$Y$247</definedName>
    <definedName name="uacct505ssgch">[8]FuncStudy!$Y$248</definedName>
    <definedName name="UAcct506">[8]FuncStudy!$Y$255</definedName>
    <definedName name="UAcct506JBG" localSheetId="6">'[7]Func Study'!#REF!</definedName>
    <definedName name="UAcct506JBG">'[7]Func Study'!#REF!</definedName>
    <definedName name="UAcct506Se">[8]FuncStudy!$Y$253</definedName>
    <definedName name="uacct506snpps">[8]FuncStudy!$Y$252</definedName>
    <definedName name="uacct506ssgch">[8]FuncStudy!$Y$254</definedName>
    <definedName name="UAcct507">[8]FuncStudy!$Y$260</definedName>
    <definedName name="UAcct507JBG" localSheetId="6">'[7]Func Study'!#REF!</definedName>
    <definedName name="UAcct507JBG">'[7]Func Study'!#REF!</definedName>
    <definedName name="UAcct507SG">'[11]Functional Study'!$AG$432</definedName>
    <definedName name="uacct507ssgch">[8]FuncStudy!$Y$259</definedName>
    <definedName name="UAcct510">[8]FuncStudy!$Y$265</definedName>
    <definedName name="UAcct510JBG" localSheetId="6">'[7]Func Study'!#REF!</definedName>
    <definedName name="UAcct510JBG">'[7]Func Study'!#REF!</definedName>
    <definedName name="UAcct510sg">'[11]Functional Study'!$AG$436</definedName>
    <definedName name="uacct510ssgch">[8]FuncStudy!$Y$264</definedName>
    <definedName name="UAcct511">[8]FuncStudy!$Y$270</definedName>
    <definedName name="UAcct511JBG" localSheetId="6">'[7]Func Study'!#REF!</definedName>
    <definedName name="UAcct511JBG">'[7]Func Study'!#REF!</definedName>
    <definedName name="UAcct511sg">'[11]Functional Study'!$AG$440</definedName>
    <definedName name="uacct511ssgch">[8]FuncStudy!$Y$269</definedName>
    <definedName name="UAcct512">[8]FuncStudy!$Y$275</definedName>
    <definedName name="UAcct512JBG" localSheetId="6">'[7]Func Study'!#REF!</definedName>
    <definedName name="UAcct512JBG">'[7]Func Study'!#REF!</definedName>
    <definedName name="UAcct512sg">'[11]Functional Study'!$AG$444</definedName>
    <definedName name="uacct512ssgch">[8]FuncStudy!$Y$274</definedName>
    <definedName name="UAcct513">[8]FuncStudy!$Y$280</definedName>
    <definedName name="UAcct513JBG" localSheetId="6">'[7]Func Study'!#REF!</definedName>
    <definedName name="UAcct513JBG">'[7]Func Study'!#REF!</definedName>
    <definedName name="UAcct513sg">'[11]Functional Study'!$AG$448</definedName>
    <definedName name="uacct513ssgch">[8]FuncStudy!$Y$279</definedName>
    <definedName name="UAcct514">[8]FuncStudy!$Y$285</definedName>
    <definedName name="UAcct514JBG" localSheetId="6">'[7]Func Study'!#REF!</definedName>
    <definedName name="UAcct514JBG">'[7]Func Study'!#REF!</definedName>
    <definedName name="UAcct514sg">'[11]Functional Study'!$AG$452</definedName>
    <definedName name="uacct514ssgch">[8]FuncStudy!$Y$284</definedName>
    <definedName name="UAcct517">[8]FuncStudy!$Y$291</definedName>
    <definedName name="UAcct518">[8]FuncStudy!$Y$295</definedName>
    <definedName name="UAcct519">[8]FuncStudy!$Y$300</definedName>
    <definedName name="UAcct520">[8]FuncStudy!$Y$304</definedName>
    <definedName name="UAcct523">[8]FuncStudy!$Y$308</definedName>
    <definedName name="UAcct524">[8]FuncStudy!$Y$312</definedName>
    <definedName name="UAcct528">[8]FuncStudy!$Y$316</definedName>
    <definedName name="UAcct529">[8]FuncStudy!$Y$320</definedName>
    <definedName name="UAcct530">[8]FuncStudy!$Y$324</definedName>
    <definedName name="UAcct531">[8]FuncStudy!$Y$328</definedName>
    <definedName name="UAcct532">[8]FuncStudy!$Y$332</definedName>
    <definedName name="UAcct535">[8]FuncStudy!$Y$339</definedName>
    <definedName name="UAcct536">[8]FuncStudy!$Y$343</definedName>
    <definedName name="UAcct537">[8]FuncStudy!$Y$347</definedName>
    <definedName name="UAcct538">[8]FuncStudy!$Y$351</definedName>
    <definedName name="UAcct539">[8]FuncStudy!$Y$355</definedName>
    <definedName name="UAcct540">[8]FuncStudy!$Y$359</definedName>
    <definedName name="UAcct541">[8]FuncStudy!$Y$363</definedName>
    <definedName name="UAcct542">[8]FuncStudy!$Y$367</definedName>
    <definedName name="UAcct543">[8]FuncStudy!$Y$371</definedName>
    <definedName name="UAcct544">[8]FuncStudy!$Y$375</definedName>
    <definedName name="UAcct545">[8]FuncStudy!$Y$379</definedName>
    <definedName name="UAcct546">[8]FuncStudy!$Y$386</definedName>
    <definedName name="UACCT546sg">'[11]Functional Study'!$AG$554</definedName>
    <definedName name="UAcct547">'[10]Functional Study'!$AG$608</definedName>
    <definedName name="UACCT547n">'[11]Functional Study'!$AG$559</definedName>
    <definedName name="UACCT547nse">'[11]Functional Study'!$AG$558</definedName>
    <definedName name="UAcct547Se">[8]FuncStudy!$Y$389</definedName>
    <definedName name="UACCT547SSECT">[8]FuncStudy!$Y$390</definedName>
    <definedName name="UAcct548">[8]FuncStudy!$Y$396</definedName>
    <definedName name="UACCT548sg">'[11]Functional Study'!$AG$565</definedName>
    <definedName name="UACCT548SSCCT">'[10]Functional Study'!$AG$612</definedName>
    <definedName name="uacct548ssgct">[8]FuncStudy!$Y$395</definedName>
    <definedName name="UAcct549">[8]FuncStudy!$Y$401</definedName>
    <definedName name="UAcct549Dnppou">'[10]Functional Study'!$AG$616</definedName>
    <definedName name="UAcct549sg">[8]FuncStudy!$Y$399</definedName>
    <definedName name="UACCT549SGW">'[56]Functional Study'!$AG$617</definedName>
    <definedName name="UACCT549SSGCT">'[10]Functional Study'!$AG$617</definedName>
    <definedName name="uacct550">[8]FuncStudy!$Y$407</definedName>
    <definedName name="UAcct5506SE" localSheetId="6">'[7]Func Study'!#REF!</definedName>
    <definedName name="UAcct5506SE">'[7]Func Study'!#REF!</definedName>
    <definedName name="UACCT550sg">[8]FuncStudy!$Y$405</definedName>
    <definedName name="uacct550sgw">'[56]Functional Study'!$AG$627</definedName>
    <definedName name="uacct550snppo">'[10]Functional Study'!$AG$626</definedName>
    <definedName name="uacct550ssgct">'[9]Func Study'!$AB$609</definedName>
    <definedName name="UAcct551">[8]FuncStudy!$Y$411</definedName>
    <definedName name="UAcct552">[8]FuncStudy!$Y$416</definedName>
    <definedName name="UAcct552Dnppou">'[10]Functional Study'!$AG$634</definedName>
    <definedName name="UAcct552sg">'[11]Functional Study'!$AG$582</definedName>
    <definedName name="UACCT552SSGCT">'[10]Functional Study'!$AG$635</definedName>
    <definedName name="UAcct553">[8]FuncStudy!$Y$423</definedName>
    <definedName name="UAcct553Dnppou">'[10]Functional Study'!$AG$640</definedName>
    <definedName name="UACCT553SGW">'[56]Functional Study'!$AG$641</definedName>
    <definedName name="UACCT553SSGCT">[8]FuncStudy!$Y$421</definedName>
    <definedName name="UAcct554">[8]FuncStudy!$Y$429</definedName>
    <definedName name="UAcct554Dnppou">'[10]Functional Study'!$AG$645</definedName>
    <definedName name="UACCT554SGW">'[56]Functional Study'!$AG$646</definedName>
    <definedName name="UAcct554SSCT">[8]FuncStudy!$Y$427</definedName>
    <definedName name="UACCT554SSGCT">'[9]Func Study'!$AB$629</definedName>
    <definedName name="UAcct555CAEE" localSheetId="6">'[7]Func Study'!#REF!</definedName>
    <definedName name="UAcct555CAEE">'[7]Func Study'!#REF!</definedName>
    <definedName name="UAcct555CAGE" localSheetId="6">'[7]Func Study'!#REF!</definedName>
    <definedName name="UAcct555CAGE">'[7]Func Study'!#REF!</definedName>
    <definedName name="uacct555dgp">[8]FuncStudy!$Y$438</definedName>
    <definedName name="UAcct555Dgu">[8]FuncStudy!$Y$435</definedName>
    <definedName name="UAcct555S">[8]FuncStudy!$Y$434</definedName>
    <definedName name="UAcct555Se">[8]FuncStudy!$Y$436</definedName>
    <definedName name="UAcct555SG">'[10]Functional Study'!$AG$662</definedName>
    <definedName name="uacct555ssgc">'[10]Functional Study'!$AG$664</definedName>
    <definedName name="uacct555ssgp">[8]FuncStudy!$Y$437</definedName>
    <definedName name="UAcct556">[8]FuncStudy!$Y$443</definedName>
    <definedName name="UAcct557">[8]FuncStudy!$Y$452</definedName>
    <definedName name="UAcct557S">'[10]Functional Study'!$AG$676</definedName>
    <definedName name="uacct557se">'[10]Functional Study'!$AG$679</definedName>
    <definedName name="UAcct557Sg">'[10]Functional Study'!$AG$677</definedName>
    <definedName name="UACCT557SSGCT">[8]FuncStudy!$Y$450</definedName>
    <definedName name="uacct557trojp">'[10]Functional Study'!$AG$680</definedName>
    <definedName name="UAcct560">[8]FuncStudy!$Y$477</definedName>
    <definedName name="UAcct561">[8]FuncStudy!$Y$481</definedName>
    <definedName name="UAcct562">[8]FuncStudy!$Y$485</definedName>
    <definedName name="UAcct563">[8]FuncStudy!$Y$489</definedName>
    <definedName name="UAcct564">[8]FuncStudy!$Y$493</definedName>
    <definedName name="UAcct565">[8]FuncStudy!$Y$498</definedName>
    <definedName name="UAcct565Se">[8]FuncStudy!$Y$497</definedName>
    <definedName name="UAcct566">[8]FuncStudy!$Y$502</definedName>
    <definedName name="UAcct567">[8]FuncStudy!$Y$506</definedName>
    <definedName name="UAcct568">[8]FuncStudy!$Y$510</definedName>
    <definedName name="UAcct569">[8]FuncStudy!$Y$514</definedName>
    <definedName name="UAcct570">[8]FuncStudy!$Y$518</definedName>
    <definedName name="UAcct571">[8]FuncStudy!$Y$522</definedName>
    <definedName name="UAcct572">[8]FuncStudy!$Y$526</definedName>
    <definedName name="UAcct573">[8]FuncStudy!$Y$530</definedName>
    <definedName name="UAcct580">[8]FuncStudy!$Y$537</definedName>
    <definedName name="UAcct581">[8]FuncStudy!$Y$542</definedName>
    <definedName name="UAcct582">[8]FuncStudy!$Y$547</definedName>
    <definedName name="UAcct583">[8]FuncStudy!$Y$552</definedName>
    <definedName name="UAcct584">[8]FuncStudy!$Y$557</definedName>
    <definedName name="UAcct585">[8]FuncStudy!$Y$562</definedName>
    <definedName name="UAcct586">[8]FuncStudy!$Y$567</definedName>
    <definedName name="UAcct587">[8]FuncStudy!$Y$572</definedName>
    <definedName name="UAcct588">[8]FuncStudy!$Y$577</definedName>
    <definedName name="UAcct589">[8]FuncStudy!$Y$582</definedName>
    <definedName name="UAcct590">[8]FuncStudy!$Y$587</definedName>
    <definedName name="UAcct591">[8]FuncStudy!$Y$592</definedName>
    <definedName name="UAcct592">[8]FuncStudy!$Y$597</definedName>
    <definedName name="UAcct593">[8]FuncStudy!$Y$602</definedName>
    <definedName name="UAcct594">[8]FuncStudy!$Y$607</definedName>
    <definedName name="UAcct595">[8]FuncStudy!$Y$612</definedName>
    <definedName name="UAcct596">[8]FuncStudy!$Y$617</definedName>
    <definedName name="UAcct597">[8]FuncStudy!$Y$622</definedName>
    <definedName name="UAcct598">[8]FuncStudy!$Y$627</definedName>
    <definedName name="UAcct901">[8]FuncStudy!$Y$634</definedName>
    <definedName name="UAcct902">[8]FuncStudy!$Y$639</definedName>
    <definedName name="UAcct903">[8]FuncStudy!$Y$644</definedName>
    <definedName name="UAcct904">[8]FuncStudy!$Y$650</definedName>
    <definedName name="Uacct904SG" localSheetId="6">'[14]Functional Study'!#REF!</definedName>
    <definedName name="Uacct904SG">'[14]Functional Study'!#REF!</definedName>
    <definedName name="UAcct905">[8]FuncStudy!$Y$655</definedName>
    <definedName name="UAcct907">[8]FuncStudy!$Y$662</definedName>
    <definedName name="UAcct908">[8]FuncStudy!$Y$667</definedName>
    <definedName name="UAcct909">[8]FuncStudy!$Y$672</definedName>
    <definedName name="UAcct910">[8]FuncStudy!$Y$677</definedName>
    <definedName name="UAcct911">[8]FuncStudy!$Y$684</definedName>
    <definedName name="UAcct912">[8]FuncStudy!$Y$689</definedName>
    <definedName name="UAcct913">[8]FuncStudy!$Y$694</definedName>
    <definedName name="UAcct916">[8]FuncStudy!$Y$699</definedName>
    <definedName name="UAcct920">[8]FuncStudy!$Y$708</definedName>
    <definedName name="UAcct920Cn">[8]FuncStudy!$Y$706</definedName>
    <definedName name="UAcct921">[8]FuncStudy!$Y$714</definedName>
    <definedName name="UAcct921Cn">[8]FuncStudy!$Y$712</definedName>
    <definedName name="UAcct923">[8]FuncStudy!$Y$720</definedName>
    <definedName name="UAcct923Cn">[8]FuncStudy!$Y$718</definedName>
    <definedName name="UAcct924">'[9]Func Study'!$AB$959</definedName>
    <definedName name="UAcct924S">[8]FuncStudy!$Y$723</definedName>
    <definedName name="UACCT924SG">[8]FuncStudy!$Y$724</definedName>
    <definedName name="UAcct924SO">[8]FuncStudy!$Y$725</definedName>
    <definedName name="UAcct925">[8]FuncStudy!$Y$730</definedName>
    <definedName name="UAcct926">[8]FuncStudy!$Y$736</definedName>
    <definedName name="UAcct927">[8]FuncStudy!$Y$741</definedName>
    <definedName name="UAcct928">[8]FuncStudy!$Y$748</definedName>
    <definedName name="UAcct928RE">[8]FuncStudy!$Y$750</definedName>
    <definedName name="UAcct929">[8]FuncStudy!$Y$755</definedName>
    <definedName name="UAcct930">'[10]Functional Study'!$AG$1021</definedName>
    <definedName name="UACCT930cn">[8]FuncStudy!$Y$759</definedName>
    <definedName name="UAcct930S">[8]FuncStudy!$Y$758</definedName>
    <definedName name="UAcct930So">[8]FuncStudy!$Y$760</definedName>
    <definedName name="UAcct931">[8]FuncStudy!$Y$766</definedName>
    <definedName name="UAcct935">[8]FuncStudy!$Y$772</definedName>
    <definedName name="UAcctAGA">[8]FuncStudy!$Y$133</definedName>
    <definedName name="UACCTCOHDGP">'[10]Functional Study'!$AG$683</definedName>
    <definedName name="UACCTCOWSG">'[10]Functional Study'!$AG$684</definedName>
    <definedName name="UAcctcwc">'[9]Func Study'!$AB$2163</definedName>
    <definedName name="UAcctd00">[8]FuncStudy!$Y$1472</definedName>
    <definedName name="UAcctdfad">[8]FuncStudy!$Y$215</definedName>
    <definedName name="UAcctdfap">[8]FuncStudy!$Y$213</definedName>
    <definedName name="UAcctdfat">[8]FuncStudy!$Y$214</definedName>
    <definedName name="UAcctds0">[8]FuncStudy!$Y$1476</definedName>
    <definedName name="UACCTECD">'[56]Functional Study'!$AG$689</definedName>
    <definedName name="uacctecdcoh">'[9]Func Study'!$AB$663</definedName>
    <definedName name="uacctecddgp">'[9]Func Study'!$AB$662</definedName>
    <definedName name="uacctecdmc">'[9]Func Study'!$AB$664</definedName>
    <definedName name="uacctecdqfsg">'[9]Func Study'!$AB$667</definedName>
    <definedName name="uacctecds">'[9]Func Study'!$AB$666</definedName>
    <definedName name="uacctecdsg">'[9]Func Study'!$AB$665</definedName>
    <definedName name="UACCTEQFCS">'[10]Functional Study'!$AG$687</definedName>
    <definedName name="UACCTEQFCSG">'[10]Functional Study'!$AG$688</definedName>
    <definedName name="UAcctfit">[8]FuncStudy!$Y$1143</definedName>
    <definedName name="UAcctg00">[8]FuncStudy!$Y$1624</definedName>
    <definedName name="UAccth00">[8]FuncStudy!$Y$1258</definedName>
    <definedName name="UAccti00">[8]FuncStudy!$Y$1666</definedName>
    <definedName name="UACCTMCCMC">'[10]Functional Study'!$AG$685</definedName>
    <definedName name="UACCTMCSG">'[10]Functional Study'!$AG$686</definedName>
    <definedName name="UAcctn00">[8]FuncStudy!$Y$1214</definedName>
    <definedName name="UAccto00">[8]FuncStudy!$Y$1309</definedName>
    <definedName name="UAcctowc">[8]FuncStudy!$Y$1811</definedName>
    <definedName name="UAcctowcdgp" localSheetId="6">'[11]Functional Study'!#REF!</definedName>
    <definedName name="UAcctowcdgp">'[11]Functional Study'!#REF!</definedName>
    <definedName name="UAcctowcse">'[11]Functional Study'!$AG$1855</definedName>
    <definedName name="uacctowcssech">[8]FuncStudy!$Y$1810</definedName>
    <definedName name="UAccts00">[8]FuncStudy!$Y$1182</definedName>
    <definedName name="UAcctSchM">[8]FuncStudy!$Y$1121</definedName>
    <definedName name="UAcctsttax">'[9]Func Study'!$AB$1405</definedName>
    <definedName name="UAcctt00">[8]FuncStudy!$Y$1377</definedName>
    <definedName name="UACT553SGW">[8]FuncStudy!$Y$422</definedName>
    <definedName name="UnadjBegEnd" localSheetId="6">#REF!</definedName>
    <definedName name="UnadjBegEnd">#REF!</definedName>
    <definedName name="UnadjYE" localSheetId="6">#REF!</definedName>
    <definedName name="UnadjYE">#REF!</definedName>
    <definedName name="UNBILREV" localSheetId="6">#REF!</definedName>
    <definedName name="UNBILREV">#REF!</definedName>
    <definedName name="UnbundledCategories">[31]FuncStudy!$91:$91</definedName>
    <definedName name="UncollectibleAccounts">[20]Variables!$D$25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SBR" localSheetId="6">#REF!</definedName>
    <definedName name="USBR">#REF!</definedName>
    <definedName name="USCHMAFS">[8]FuncStudy!$Y$1032</definedName>
    <definedName name="USCHMAFSE">[8]FuncStudy!$Y$1035</definedName>
    <definedName name="USCHMAFSG">[8]FuncStudy!$Y$1037</definedName>
    <definedName name="USCHMAFSNP">[8]FuncStudy!$Y$1033</definedName>
    <definedName name="USCHMAFSO">[8]FuncStudy!$Y$1034</definedName>
    <definedName name="USCHMAFTROJP">[8]FuncStudy!$Y$1036</definedName>
    <definedName name="USCHMAPBADDEBT">[8]FuncStudy!$Y$1046</definedName>
    <definedName name="USCHMAPS">[8]FuncStudy!$Y$1041</definedName>
    <definedName name="USCHMAPSE">[8]FuncStudy!$Y$1042</definedName>
    <definedName name="USCHMAPSG">[8]FuncStudy!$Y$1045</definedName>
    <definedName name="USCHMAPSNP">[8]FuncStudy!$Y$1043</definedName>
    <definedName name="USCHMAPSO">[8]FuncStudy!$Y$1044</definedName>
    <definedName name="USCHMATBADDEBT">[8]FuncStudy!$Y$1061</definedName>
    <definedName name="USCHMATCIAC">[8]FuncStudy!$Y$1052</definedName>
    <definedName name="USCHMATGPS">[8]FuncStudy!$Y$1058</definedName>
    <definedName name="USCHMATS">[8]FuncStudy!$Y$1050</definedName>
    <definedName name="USCHMATSCHMDEXP">[8]FuncStudy!$Y$1063</definedName>
    <definedName name="USCHMATSE">[8]FuncStudy!$Y$1056</definedName>
    <definedName name="USCHMATSG">[8]FuncStudy!$Y$1055</definedName>
    <definedName name="USCHMATSG2">[8]FuncStudy!$Y$1057</definedName>
    <definedName name="USCHMATSGCT">[8]FuncStudy!$Y$1051</definedName>
    <definedName name="USCHMATSNP">[8]FuncStudy!$Y$1053</definedName>
    <definedName name="USCHMATSNPD">[8]FuncStudy!$Y$1060</definedName>
    <definedName name="USCHMATSO">[8]FuncStudy!$Y$1059</definedName>
    <definedName name="USCHMATTAXDEPR">[8]FuncStudy!$Y$1062</definedName>
    <definedName name="USCHMATTROJD">[8]FuncStudy!$Y$1054</definedName>
    <definedName name="USCHMDFDGP">[8]FuncStudy!$Y$1070</definedName>
    <definedName name="USCHMDFDGU">[8]FuncStudy!$Y$1071</definedName>
    <definedName name="USCHMDFS">[8]FuncStudy!$Y$1069</definedName>
    <definedName name="USCHMDPIBT">[8]FuncStudy!$Y$1077</definedName>
    <definedName name="USCHMDPS">[8]FuncStudy!$Y$1074</definedName>
    <definedName name="USCHMDPSE">[8]FuncStudy!$Y$1075</definedName>
    <definedName name="USCHMDPSG">[8]FuncStudy!$Y$1078</definedName>
    <definedName name="USCHMDPSNP">[8]FuncStudy!$Y$1076</definedName>
    <definedName name="USCHMDPSO">[8]FuncStudy!$Y$1079</definedName>
    <definedName name="USCHMDTBADDEBT">[8]FuncStudy!$Y$1084</definedName>
    <definedName name="USCHMDTCN">[8]FuncStudy!$Y$1086</definedName>
    <definedName name="USCHMDTDGP">[8]FuncStudy!$Y$1088</definedName>
    <definedName name="USCHMDTGPS">[8]FuncStudy!$Y$1091</definedName>
    <definedName name="USCHMDTS">[8]FuncStudy!$Y$1083</definedName>
    <definedName name="USCHMDTSE">[8]FuncStudy!$Y$1089</definedName>
    <definedName name="USCHMDTSG">[8]FuncStudy!$Y$1090</definedName>
    <definedName name="USCHMDTSNP">[8]FuncStudy!$Y$1085</definedName>
    <definedName name="USCHMDTSNPD">[8]FuncStudy!$Y$1094</definedName>
    <definedName name="USCHMDTSO">[8]FuncStudy!$Y$1092</definedName>
    <definedName name="USCHMDTTAXDEPR">[8]FuncStudy!$Y$1093</definedName>
    <definedName name="USCHMDTTROJD">[8]FuncStudy!$Y$1087</definedName>
    <definedName name="USYieldCurves">'[29]Calcoutput (futures)'!$B$4:$C$124</definedName>
    <definedName name="UT_305A_FY_2002" localSheetId="6">#REF!</definedName>
    <definedName name="UT_305A_FY_2002">#REF!</definedName>
    <definedName name="UT_RVN_0302" localSheetId="6">#REF!</definedName>
    <definedName name="UT_RVN_0302">#REF!</definedName>
    <definedName name="UTAllocMethod" localSheetId="6">#REF!</definedName>
    <definedName name="UTAllocMethod">#REF!</definedName>
    <definedName name="UtGrossReceipts">[20]Variables!$D$29</definedName>
    <definedName name="UTRateBase" localSheetId="6">#REF!</definedName>
    <definedName name="UTRateBase">#REF!</definedName>
    <definedName name="ValidAccount">[15]Variables!$AK$43:$AK$369</definedName>
    <definedName name="ValidFactor" localSheetId="6">#REF!</definedName>
    <definedName name="ValidFactor">#REF!</definedName>
    <definedName name="VAR" localSheetId="6">[47]Backup!#REF!</definedName>
    <definedName name="VAR">[47]Backup!#REF!</definedName>
    <definedName name="VARIABLE" localSheetId="6">[43]Summary!#REF!</definedName>
    <definedName name="VARIABLE">[43]Summary!#REF!</definedName>
    <definedName name="Version" localSheetId="6">#REF!</definedName>
    <definedName name="Version">#REF!</definedName>
    <definedName name="VOUCHER" localSheetId="6">#REF!</definedName>
    <definedName name="VOUCHER">#REF!</definedName>
    <definedName name="w" localSheetId="6" hidden="1">[66]Inputs!#REF!</definedName>
    <definedName name="w" hidden="1">[66]Inputs!#REF!</definedName>
    <definedName name="WAAllocMethod" localSheetId="6">#REF!</definedName>
    <definedName name="WAAllocMethod">#REF!</definedName>
    <definedName name="WARateBase" localSheetId="6">#REF!</definedName>
    <definedName name="WARateBase">#REF!</definedName>
    <definedName name="WaRevenueTax">[20]Variables!$D$27</definedName>
    <definedName name="WEATHER" localSheetId="6">#REF!</definedName>
    <definedName name="WEATHER">#REF!</definedName>
    <definedName name="WEATHRNORM" localSheetId="6">#REF!</definedName>
    <definedName name="WEATHRNORM">#REF!</definedName>
    <definedName name="wheeling.bucks" localSheetId="6">#REF!</definedName>
    <definedName name="wheeling.bucks">#REF!</definedName>
    <definedName name="wheeling.bucks.name" localSheetId="6">#REF!</definedName>
    <definedName name="wheeling.bucks.name">#REF!</definedName>
    <definedName name="WIDTH" localSheetId="6">#REF!</definedName>
    <definedName name="WIDTH">#REF!</definedName>
    <definedName name="WinterPeak">'[67]Load Data'!$D$9:$H$12,'[67]Load Data'!$D$20:$H$22</definedName>
    <definedName name="WN" localSheetId="6">#REF!</definedName>
    <definedName name="WN">#REF!</definedName>
    <definedName name="WORK1" localSheetId="6">#REF!</definedName>
    <definedName name="WORK1">#REF!</definedName>
    <definedName name="WORK2" localSheetId="6">#REF!</definedName>
    <definedName name="WORK2">#REF!</definedName>
    <definedName name="WORK3" localSheetId="6">#REF!</definedName>
    <definedName name="WORK3">#REF!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dj._.Back_Up." hidden="1">{"Page 3.4.1",#N/A,FALSE,"Totals";"Page 3.4.2",#N/A,FALSE,"Totals"}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ut._.Syn._.and._.JE." hidden="1">{#N/A,#N/A,FALSE,"June 01 Mapping";#N/A,#N/A,FALSE,"June 01 conv";#N/A,#N/A,FALSE,"reclass";#N/A,#N/A,FALSE,"US FV";#N/A,#N/A,FALSE,"UK FV";#N/A,#N/A,FALSE,"UK GAAP"}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hidden="1">{#N/A,#N/A,FALSE,"cover";#N/A,#N/A,FALSE,"lead sheet";#N/A,#N/A,FALSE,"Adj backup";#N/A,#N/A,FALSE,"t Accounts"}</definedName>
    <definedName name="wrn.Allocation._.factor." hidden="1">{#N/A,#N/A,TRUE,"11.1";#N/A,#N/A,TRUE,"11.2";#N/A,#N/A,TRUE,"11.3-.4";#N/A,#N/A,TRUE,"11.5-11.6";#N/A,#N/A,TRUE,"11.7-.10";#N/A,#N/A,TRUE,"11.11-11.22";#N/A,#N/A,TRUE,"11.23_ECD"}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hidden="1">{"YTD-Total",#N/A,TRUE,"Provision";"YTD-Utility",#N/A,TRUE,"Prov Utility";"YTD-NonUtility",#N/A,TRUE,"Prov NonUtility"}</definedName>
    <definedName name="wrn.ConsolGrossGrp." hidden="1">{"Conol gross povision grouped",#N/A,FALSE,"Consol Gross";"Consol Gross Grouped",#N/A,FALSE,"Consol Gross"}</definedName>
    <definedName name="wrn.Cover." hidden="1">{#N/A,#N/A,TRUE,"Cover";#N/A,#N/A,TRUE,"Contents"}</definedName>
    <definedName name="wrn.CoverContents." hidden="1">{#N/A,#N/A,FALSE,"Cover";#N/A,#N/A,FALSE,"Contents"}</definedName>
    <definedName name="wrn.El._.Paso._.Offshore.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xec._.Summary." hidden="1">{#N/A,#N/A,FALSE,"Output Ass";#N/A,#N/A,FALSE,"Sum Tot";#N/A,#N/A,FALSE,"Ex Sum Year";#N/A,#N/A,FALSE,"Sum Qtr"}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View." hidden="1">{"FullView",#N/A,FALSE,"Consltd-For contngcy"}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Open._.Issues._.Only." hidden="1">{"Open issues Only",#N/A,FALSE,"TIMELINE"}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regon._.Rate._.case." hidden="1">{#N/A,#N/A,TRUE,"10.1_Historical Cover Sheet";#N/A,#N/A,TRUE,"10.2-10.3_Historical";#N/A,#N/A,TRUE,"10.4_Historical";#N/A,#N/A,TRUE,"10.4.1_Historical";#N/A,#N/A,TRUE,"10.7-10.17_Historical"}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yment._.View." hidden="1">{#N/A,#N/A,FALSE,"Consltd-For contngcy";"PaymentView",#N/A,FALSE,"Consltd-For contngcy"}</definedName>
    <definedName name="wrn.PFSreconview." hidden="1">{"PFS recon view",#N/A,FALSE,"Hyperion Proof"}</definedName>
    <definedName name="wrn.PGHCreconview." hidden="1">{"PGHC recon view",#N/A,FALSE,"Hyperion Proof"}</definedName>
    <definedName name="wrn.PHI._.all._.other._.months." hidden="1">{#N/A,#N/A,FALSE,"PHI MTD";#N/A,#N/A,FALSE,"PHI YTD"}</definedName>
    <definedName name="wrn.PHI._.only." hidden="1">{#N/A,#N/A,FALSE,"PHI"}</definedName>
    <definedName name="wrn.PHI._.Sept._.Dec._.March." hidden="1">{#N/A,#N/A,FALSE,"PHI MTD";#N/A,#N/A,FALSE,"PHI QTD";#N/A,#N/A,FALSE,"PHI YTD"}</definedName>
    <definedName name="wrn.PPMCoCodeView." hidden="1">{"PPM Co Code View",#N/A,FALSE,"Comp Codes"}</definedName>
    <definedName name="wrn.PPMreconview." hidden="1">{"PPM Recon View",#N/A,FALSE,"Hyperion Proof"}</definedName>
    <definedName name="wrn.print._.reports.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SOURCE._.DATA." hidden="1">{"DATA_SET",#N/A,FALSE,"HOURLY SPREAD"}</definedName>
    <definedName name="wrn.PrintHistory.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Other." hidden="1">{#N/A,#N/A,FALSE,"Cover";#N/A,#N/A,FALSE,"ProjectSelector";#N/A,#N/A,FALSE,"ProjectTable";#N/A,#N/A,FALSE,"SanGorgonio";#N/A,#N/A,FALSE,"Tehachapi";#N/A,#N/A,FALSE,"Results";#N/A,#N/A,FALSE,"ReplaceForecast"}</definedName>
    <definedName name="wrn.ProofElectricOnly." hidden="1">{"Electric Only",#N/A,FALSE,"Hyperion Proof"}</definedName>
    <definedName name="wrn.ProofTotal." hidden="1">{"Proof Total",#N/A,FALSE,"Hyperion Proof"}</definedName>
    <definedName name="wrn.Reformat._.only." hidden="1">{#N/A,#N/A,FALSE,"Dec 1999 mapping"}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ection1.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Summaries." hidden="1">{#N/A,#N/A,TRUE,"Section1";#N/A,#N/A,TRUE,"SumF";#N/A,#N/A,TRUE,"FigExchange";#N/A,#N/A,TRUE,"Escalation";#N/A,#N/A,TRUE,"GraphEscalate";#N/A,#N/A,TRUE,"Scenarios"}</definedName>
    <definedName name="wrn.Section2.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TotalProjectCost." hidden="1">{#N/A,#N/A,TRUE,"Section2";#N/A,#N/A,TRUE,"TPCestimate";#N/A,#N/A,TRUE,"SumTPC";#N/A,#N/A,TRUE,"ConstrLoan";#N/A,#N/A,TRUE,"FigBalance";#N/A,#N/A,TRUE,"DEV27air";#N/A,#N/A,TRUE,"Graph27air";#N/A,#N/A,TRUE,"PreOp"}</definedName>
    <definedName name="wrn.Section3.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PowerPlantCompany.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4.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Revenue." hidden="1">{#N/A,#N/A,TRUE,"Section4";#N/A,#N/A,TRUE,"PPAtable";#N/A,#N/A,TRUE,"RFPtable";#N/A,#N/A,TRUE,"RevCap";#N/A,#N/A,TRUE,"RevOther";#N/A,#N/A,TRUE,"RevGas";#N/A,#N/A,TRUE,"GraphRev"}</definedName>
    <definedName name="wrn.Section5.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6Equipment." hidden="1">{#N/A,#N/A,TRUE,"Section6";#N/A,#N/A,TRUE,"OHcycles";#N/A,#N/A,TRUE,"OHtiming";#N/A,#N/A,TRUE,"OHcosts";#N/A,#N/A,TRUE,"GTdegradation";#N/A,#N/A,TRUE,"GTperformance";#N/A,#N/A,TRUE,"GraphEquip"}</definedName>
    <definedName name="wrn.Section7DebtService." hidden="1">{#N/A,#N/A,TRUE,"Section7";#N/A,#N/A,TRUE,"DebtService";#N/A,#N/A,TRUE,"LoanSchedules";#N/A,#N/A,TRUE,"GraphDebt"}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ponsorSection.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ummary." hidden="1">{"Table A",#N/A,FALSE,"Summary";"Table D",#N/A,FALSE,"Summary";"Table E",#N/A,FALSE,"Summary"}</definedName>
    <definedName name="wrn.Summary._.View." hidden="1">{#N/A,#N/A,FALSE,"Consltd-For contngcy"}</definedName>
    <definedName name="wrn.test." hidden="1">{#N/A,#N/A,TRUE,"10.1_Historical Cover Sheet";#N/A,#N/A,TRUE,"10.2-10.3_Historical"}</definedName>
    <definedName name="wrn.Total._.Summary." hidden="1">{"Total Summary",#N/A,FALSE,"Summary"}</definedName>
    <definedName name="wrn.UK._.Conversion._.Only." hidden="1">{#N/A,#N/A,FALSE,"Dec 1999 UK Continuing Ops"}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YEAllocMethod" localSheetId="6">#REF!</definedName>
    <definedName name="WYEAllocMethod">#REF!</definedName>
    <definedName name="WYERateBase" localSheetId="6">#REF!</definedName>
    <definedName name="WYERateBase">#REF!</definedName>
    <definedName name="WYWAllocMethod" localSheetId="6">#REF!</definedName>
    <definedName name="WYWAllocMethod">#REF!</definedName>
    <definedName name="WYWRateBase" localSheetId="6">#REF!</definedName>
    <definedName name="WYWRateBase">#REF!</definedName>
    <definedName name="x">'[68]Weather Present'!$K$7</definedName>
    <definedName name="Xfmr_Year1">[18]Variables!$C$20</definedName>
    <definedName name="Xfmr_Year2">[18]Variables!$D$20</definedName>
    <definedName name="XFMR_YR1">[24]Variables!$C$20</definedName>
    <definedName name="XFMR_YR2">[24]Variables!$D$20</definedName>
    <definedName name="xxx">[69]Variables!$AK$2:$AL$12</definedName>
    <definedName name="y" hidden="1">'[4]DSM Output'!$B$21:$B$23</definedName>
    <definedName name="Y_2" localSheetId="6">#REF!</definedName>
    <definedName name="Y_2">#REF!</definedName>
    <definedName name="Year" localSheetId="6">#REF!</definedName>
    <definedName name="Year">#REF!</definedName>
    <definedName name="YearEndInput">[23]Inputs!$A$3:$D$1671</definedName>
    <definedName name="YEFactorCopy" localSheetId="6">#REF!</definedName>
    <definedName name="YEFactorCopy">#REF!</definedName>
    <definedName name="YEFactors">[15]Factors!$S$3:$AG$99</definedName>
    <definedName name="yestcobhlhask" localSheetId="6">#REF!</definedName>
    <definedName name="yestcobhlhask">#REF!</definedName>
    <definedName name="yestcobhlhbid" localSheetId="6">#REF!</definedName>
    <definedName name="yestcobhlhbid">#REF!</definedName>
    <definedName name="yesterdayscurves">'[29]Calcoutput (futures)'!$L$7:$T$128</definedName>
    <definedName name="yestmchlhask" localSheetId="6">#REF!</definedName>
    <definedName name="yestmchlhask">#REF!</definedName>
    <definedName name="yestmchlhbid" localSheetId="6">#REF!</definedName>
    <definedName name="yestmchlhbid">#REF!</definedName>
    <definedName name="yestpvhlhask" localSheetId="6">#REF!</definedName>
    <definedName name="yestpvhlhask">#REF!</definedName>
    <definedName name="yestpvhlhbid" localSheetId="6">#REF!</definedName>
    <definedName name="yestpvhlhbid">#REF!</definedName>
    <definedName name="YTD" localSheetId="6">'[70]Actuals - Data Input'!#REF!</definedName>
    <definedName name="YTD">'[70]Actuals - Data Input'!#REF!</definedName>
    <definedName name="z" hidden="1">'[4]DSM Output'!$G$21:$G$23</definedName>
    <definedName name="Z_01844156_6462_4A28_9785_1A86F4D0C834_.wvu.PrintTitles" localSheetId="6" hidden="1">#REF!</definedName>
    <definedName name="Z_01844156_6462_4A28_9785_1A86F4D0C834_.wvu.PrintTitles" hidden="1">#REF!</definedName>
    <definedName name="ZA" localSheetId="6">'[71] annual balance '!#REF!</definedName>
    <definedName name="ZA">'[71] annual balance '!#REF!</definedName>
  </definedNames>
  <calcPr calcId="152511" calcMode="manual" iterate="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4" i="33" l="1"/>
  <c r="E3" i="33"/>
  <c r="E6" i="33"/>
  <c r="E10" i="33" l="1"/>
  <c r="E14" i="35" l="1"/>
  <c r="P14" i="35"/>
  <c r="N14" i="35"/>
  <c r="P6" i="35"/>
  <c r="E5" i="35" s="1"/>
  <c r="N6" i="35"/>
  <c r="Q84" i="23"/>
  <c r="D4" i="33"/>
  <c r="O2" i="23"/>
  <c r="P90" i="24"/>
  <c r="E6" i="35" l="1"/>
  <c r="E15" i="35" s="1"/>
  <c r="C33" i="20"/>
  <c r="F7" i="20" l="1"/>
  <c r="F33" i="20"/>
  <c r="L12" i="20"/>
  <c r="D35" i="24"/>
  <c r="G7" i="24"/>
  <c r="H7" i="24"/>
  <c r="D35" i="23"/>
  <c r="G7" i="23"/>
  <c r="H7" i="23" s="1"/>
  <c r="G22" i="23"/>
  <c r="G22" i="24"/>
  <c r="C38" i="22"/>
  <c r="V29" i="24"/>
  <c r="CM38" i="22"/>
  <c r="V7" i="24"/>
  <c r="CI38" i="22"/>
  <c r="V8" i="24"/>
  <c r="CE38" i="22"/>
  <c r="V9" i="24"/>
  <c r="CA38" i="22"/>
  <c r="V10" i="24"/>
  <c r="BW38" i="22"/>
  <c r="V11" i="24"/>
  <c r="BS38" i="22"/>
  <c r="V12" i="24"/>
  <c r="BO38" i="22"/>
  <c r="V13" i="24"/>
  <c r="BK38" i="22"/>
  <c r="V14" i="24"/>
  <c r="BG38" i="22"/>
  <c r="V15" i="24"/>
  <c r="BC38" i="22"/>
  <c r="V16" i="24"/>
  <c r="AY38" i="22"/>
  <c r="V17" i="24"/>
  <c r="AU38" i="22"/>
  <c r="V18" i="24"/>
  <c r="AQ38" i="22"/>
  <c r="V19" i="24"/>
  <c r="AM38" i="22"/>
  <c r="V20" i="24"/>
  <c r="AI38" i="22"/>
  <c r="V21" i="24"/>
  <c r="AE38" i="22"/>
  <c r="V22" i="24"/>
  <c r="AA38" i="22"/>
  <c r="V23" i="24"/>
  <c r="W38" i="22"/>
  <c r="V24" i="24"/>
  <c r="S38" i="22"/>
  <c r="V25" i="24"/>
  <c r="O38" i="22"/>
  <c r="V26" i="24"/>
  <c r="K38" i="22"/>
  <c r="V27" i="24"/>
  <c r="G38" i="22"/>
  <c r="V28" i="24"/>
  <c r="D49" i="23"/>
  <c r="G21" i="23"/>
  <c r="D48" i="23"/>
  <c r="G20" i="23"/>
  <c r="D47" i="23"/>
  <c r="G19" i="23"/>
  <c r="D46" i="23"/>
  <c r="G18" i="23" s="1"/>
  <c r="D45" i="23"/>
  <c r="G17" i="23"/>
  <c r="D44" i="23"/>
  <c r="G16" i="23"/>
  <c r="D43" i="23"/>
  <c r="G15" i="23"/>
  <c r="D42" i="23"/>
  <c r="G14" i="23" s="1"/>
  <c r="D41" i="23"/>
  <c r="G13" i="23"/>
  <c r="D40" i="23"/>
  <c r="G12" i="23"/>
  <c r="D39" i="23"/>
  <c r="G11" i="23"/>
  <c r="D38" i="23"/>
  <c r="G10" i="23" s="1"/>
  <c r="D37" i="23"/>
  <c r="G9" i="23"/>
  <c r="D36" i="23"/>
  <c r="G8" i="23"/>
  <c r="D34" i="23"/>
  <c r="D33" i="23"/>
  <c r="D32" i="23"/>
  <c r="D31" i="23"/>
  <c r="D30" i="23"/>
  <c r="D29" i="23"/>
  <c r="D28" i="23"/>
  <c r="D28" i="24"/>
  <c r="D29" i="24"/>
  <c r="D30" i="24"/>
  <c r="D31" i="24"/>
  <c r="D32" i="24"/>
  <c r="D33" i="24"/>
  <c r="D34" i="24"/>
  <c r="D36" i="24"/>
  <c r="G8" i="24"/>
  <c r="D37" i="24"/>
  <c r="G9" i="24"/>
  <c r="D38" i="24"/>
  <c r="G10" i="24"/>
  <c r="D39" i="24"/>
  <c r="G11" i="24"/>
  <c r="D40" i="24"/>
  <c r="G12" i="24"/>
  <c r="D41" i="24"/>
  <c r="G13" i="24"/>
  <c r="D42" i="24"/>
  <c r="G14" i="24"/>
  <c r="D43" i="24"/>
  <c r="G15" i="24"/>
  <c r="D44" i="24"/>
  <c r="G16" i="24"/>
  <c r="D45" i="24"/>
  <c r="G17" i="24"/>
  <c r="D46" i="24"/>
  <c r="G18" i="24"/>
  <c r="D47" i="24"/>
  <c r="G19" i="24"/>
  <c r="D48" i="24"/>
  <c r="G20" i="24"/>
  <c r="D49" i="24"/>
  <c r="G21" i="24"/>
  <c r="H8" i="24"/>
  <c r="H9" i="24"/>
  <c r="H10" i="24"/>
  <c r="H11" i="24"/>
  <c r="H12" i="24"/>
  <c r="H13" i="24"/>
  <c r="H14" i="24"/>
  <c r="H15" i="24"/>
  <c r="H16" i="24"/>
  <c r="H17" i="24"/>
  <c r="H18" i="24"/>
  <c r="H19" i="24"/>
  <c r="H20" i="24"/>
  <c r="H21" i="24"/>
  <c r="H22" i="24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I12" i="20"/>
  <c r="I13" i="20"/>
  <c r="I14" i="20"/>
  <c r="I15" i="20"/>
  <c r="I16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I17" i="20"/>
  <c r="K16" i="20"/>
  <c r="K13" i="20"/>
  <c r="L13" i="20"/>
  <c r="K14" i="20"/>
  <c r="K15" i="20"/>
  <c r="L15" i="20"/>
  <c r="L14" i="20"/>
  <c r="L16" i="20"/>
  <c r="I18" i="20"/>
  <c r="K17" i="20"/>
  <c r="L17" i="20"/>
  <c r="I19" i="20"/>
  <c r="K18" i="20"/>
  <c r="L18" i="20"/>
  <c r="I20" i="20"/>
  <c r="K19" i="20"/>
  <c r="L19" i="20"/>
  <c r="I21" i="20"/>
  <c r="K20" i="20"/>
  <c r="L20" i="20"/>
  <c r="I22" i="20"/>
  <c r="K21" i="20"/>
  <c r="L21" i="20"/>
  <c r="I23" i="20"/>
  <c r="K22" i="20"/>
  <c r="L2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33" i="20"/>
  <c r="I24" i="20"/>
  <c r="K23" i="20"/>
  <c r="L23" i="20"/>
  <c r="D3" i="33"/>
  <c r="F13" i="20"/>
  <c r="G13" i="20"/>
  <c r="F14" i="20"/>
  <c r="G14" i="20"/>
  <c r="F15" i="20"/>
  <c r="G15" i="20"/>
  <c r="F16" i="20"/>
  <c r="G16" i="20"/>
  <c r="F17" i="20"/>
  <c r="G17" i="20"/>
  <c r="F18" i="20"/>
  <c r="G18" i="20"/>
  <c r="F19" i="20"/>
  <c r="G19" i="20"/>
  <c r="F20" i="20"/>
  <c r="G20" i="20"/>
  <c r="F24" i="20"/>
  <c r="G24" i="20"/>
  <c r="F25" i="20"/>
  <c r="G25" i="20"/>
  <c r="F29" i="20"/>
  <c r="G29" i="20"/>
  <c r="F30" i="20"/>
  <c r="G30" i="20"/>
  <c r="F31" i="20"/>
  <c r="G31" i="20"/>
  <c r="F32" i="20"/>
  <c r="G32" i="20"/>
  <c r="F12" i="20"/>
  <c r="G12" i="20"/>
  <c r="I25" i="20"/>
  <c r="K24" i="20"/>
  <c r="L24" i="20"/>
  <c r="I26" i="20"/>
  <c r="K25" i="20"/>
  <c r="L25" i="20"/>
  <c r="I27" i="20"/>
  <c r="K26" i="20"/>
  <c r="L26" i="20"/>
  <c r="F16" i="27"/>
  <c r="U7" i="23"/>
  <c r="U8" i="23"/>
  <c r="U9" i="23" s="1"/>
  <c r="U10" i="23" s="1"/>
  <c r="U11" i="23" s="1"/>
  <c r="U12" i="23" s="1"/>
  <c r="U13" i="23" s="1"/>
  <c r="U14" i="23" s="1"/>
  <c r="U15" i="23" s="1"/>
  <c r="U16" i="23" s="1"/>
  <c r="U17" i="23" s="1"/>
  <c r="U18" i="23" s="1"/>
  <c r="U19" i="23" s="1"/>
  <c r="U20" i="23" s="1"/>
  <c r="U21" i="23" s="1"/>
  <c r="U22" i="23" s="1"/>
  <c r="U23" i="23" s="1"/>
  <c r="U24" i="23" s="1"/>
  <c r="U25" i="23" s="1"/>
  <c r="U26" i="23" s="1"/>
  <c r="U27" i="23" s="1"/>
  <c r="U28" i="23" s="1"/>
  <c r="U29" i="23" s="1"/>
  <c r="I28" i="20"/>
  <c r="K27" i="20"/>
  <c r="L27" i="20"/>
  <c r="I29" i="20"/>
  <c r="K28" i="20"/>
  <c r="L28" i="20"/>
  <c r="I30" i="20"/>
  <c r="K29" i="20"/>
  <c r="L29" i="20"/>
  <c r="I31" i="20"/>
  <c r="K31" i="20"/>
  <c r="L31" i="20"/>
  <c r="K30" i="20"/>
  <c r="L30" i="20"/>
  <c r="L33" i="20"/>
  <c r="L34" i="20"/>
  <c r="D6" i="33"/>
  <c r="F17" i="27"/>
  <c r="G17" i="27"/>
  <c r="F18" i="27"/>
  <c r="G18" i="27"/>
  <c r="F19" i="27"/>
  <c r="G19" i="27"/>
  <c r="F20" i="27"/>
  <c r="G20" i="27"/>
  <c r="F21" i="27"/>
  <c r="G21" i="27"/>
  <c r="F22" i="27"/>
  <c r="G22" i="27"/>
  <c r="F23" i="27"/>
  <c r="G23" i="27"/>
  <c r="F24" i="27"/>
  <c r="G24" i="27"/>
  <c r="F25" i="27"/>
  <c r="G25" i="27"/>
  <c r="F26" i="27"/>
  <c r="G26" i="27"/>
  <c r="F27" i="27"/>
  <c r="G27" i="27"/>
  <c r="F28" i="27"/>
  <c r="G28" i="27"/>
  <c r="F29" i="27"/>
  <c r="F30" i="27"/>
  <c r="G30" i="27"/>
  <c r="F31" i="27"/>
  <c r="G31" i="27"/>
  <c r="F32" i="27"/>
  <c r="G32" i="27"/>
  <c r="F33" i="27"/>
  <c r="G33" i="27"/>
  <c r="F34" i="27"/>
  <c r="G34" i="27"/>
  <c r="F35" i="27"/>
  <c r="G35" i="27"/>
  <c r="F36" i="27"/>
  <c r="G36" i="27"/>
  <c r="F37" i="27"/>
  <c r="G37" i="27"/>
  <c r="F38" i="27"/>
  <c r="G38" i="27"/>
  <c r="F39" i="27"/>
  <c r="G39" i="27"/>
  <c r="F40" i="27"/>
  <c r="G40" i="27"/>
  <c r="F41" i="27"/>
  <c r="G41" i="27"/>
  <c r="F42" i="27"/>
  <c r="G42" i="27"/>
  <c r="F43" i="27"/>
  <c r="G43" i="27"/>
  <c r="F44" i="27"/>
  <c r="G44" i="27"/>
  <c r="F45" i="27"/>
  <c r="G45" i="27"/>
  <c r="F46" i="27"/>
  <c r="G46" i="27"/>
  <c r="F47" i="27"/>
  <c r="G47" i="27"/>
  <c r="F48" i="27"/>
  <c r="G48" i="27"/>
  <c r="F49" i="27"/>
  <c r="G49" i="27"/>
  <c r="F50" i="27"/>
  <c r="G50" i="27"/>
  <c r="F51" i="27"/>
  <c r="G51" i="27"/>
  <c r="F52" i="27"/>
  <c r="G52" i="27"/>
  <c r="F53" i="27"/>
  <c r="G53" i="27"/>
  <c r="F54" i="27"/>
  <c r="G54" i="27"/>
  <c r="F55" i="27"/>
  <c r="G55" i="27"/>
  <c r="F56" i="27"/>
  <c r="G56" i="27"/>
  <c r="F57" i="27"/>
  <c r="G57" i="27"/>
  <c r="F58" i="27"/>
  <c r="G58" i="27"/>
  <c r="F59" i="27"/>
  <c r="G59" i="27"/>
  <c r="F60" i="27"/>
  <c r="G60" i="27"/>
  <c r="F61" i="27"/>
  <c r="G61" i="27"/>
  <c r="F62" i="27"/>
  <c r="G62" i="27"/>
  <c r="F63" i="27"/>
  <c r="G63" i="27"/>
  <c r="F64" i="27"/>
  <c r="G64" i="27"/>
  <c r="F65" i="27"/>
  <c r="G65" i="27"/>
  <c r="F66" i="27"/>
  <c r="G66" i="27"/>
  <c r="F67" i="27"/>
  <c r="G67" i="27"/>
  <c r="F68" i="27"/>
  <c r="G68" i="27"/>
  <c r="F69" i="27"/>
  <c r="G69" i="27"/>
  <c r="F70" i="27"/>
  <c r="G70" i="27"/>
  <c r="F71" i="27"/>
  <c r="G71" i="27"/>
  <c r="F72" i="27"/>
  <c r="G72" i="27"/>
  <c r="F73" i="27"/>
  <c r="G73" i="27"/>
  <c r="F74" i="27"/>
  <c r="G74" i="27"/>
  <c r="F75" i="27"/>
  <c r="G75" i="27"/>
  <c r="F76" i="27"/>
  <c r="G76" i="27"/>
  <c r="F77" i="27"/>
  <c r="G77" i="27"/>
  <c r="F78" i="27"/>
  <c r="G78" i="27"/>
  <c r="F79" i="27"/>
  <c r="G79" i="27"/>
  <c r="F80" i="27"/>
  <c r="G80" i="27"/>
  <c r="F81" i="27"/>
  <c r="G81" i="27"/>
  <c r="F82" i="27"/>
  <c r="G82" i="27"/>
  <c r="F83" i="27"/>
  <c r="G83" i="27"/>
  <c r="F84" i="27"/>
  <c r="G84" i="27"/>
  <c r="F85" i="27"/>
  <c r="G85" i="27"/>
  <c r="F86" i="27"/>
  <c r="G86" i="27"/>
  <c r="F87" i="27"/>
  <c r="G87" i="27"/>
  <c r="F88" i="27"/>
  <c r="G88" i="27"/>
  <c r="F89" i="27"/>
  <c r="G89" i="27"/>
  <c r="F90" i="27"/>
  <c r="G90" i="27"/>
  <c r="F91" i="27"/>
  <c r="G91" i="27"/>
  <c r="F92" i="27"/>
  <c r="G92" i="27"/>
  <c r="F93" i="27"/>
  <c r="G93" i="27"/>
  <c r="F94" i="27"/>
  <c r="G94" i="27"/>
  <c r="F95" i="27"/>
  <c r="G95" i="27"/>
  <c r="F96" i="27"/>
  <c r="G96" i="27"/>
  <c r="F97" i="27"/>
  <c r="G97" i="27"/>
  <c r="F98" i="27"/>
  <c r="G98" i="27"/>
  <c r="F99" i="27"/>
  <c r="G99" i="27"/>
  <c r="F100" i="27"/>
  <c r="G100" i="27"/>
  <c r="F101" i="27"/>
  <c r="G101" i="27"/>
  <c r="F102" i="27"/>
  <c r="G102" i="27"/>
  <c r="F103" i="27"/>
  <c r="G103" i="27"/>
  <c r="F104" i="27"/>
  <c r="G104" i="27"/>
  <c r="F105" i="27"/>
  <c r="G105" i="27"/>
  <c r="F106" i="27"/>
  <c r="G106" i="27"/>
  <c r="F107" i="27"/>
  <c r="G107" i="27"/>
  <c r="F108" i="27"/>
  <c r="G108" i="27"/>
  <c r="F109" i="27"/>
  <c r="G109" i="27"/>
  <c r="F110" i="27"/>
  <c r="G110" i="27"/>
  <c r="F111" i="27"/>
  <c r="G111" i="27"/>
  <c r="F112" i="27"/>
  <c r="G112" i="27"/>
  <c r="F113" i="27"/>
  <c r="G113" i="27"/>
  <c r="F114" i="27"/>
  <c r="G114" i="27"/>
  <c r="F115" i="27"/>
  <c r="G115" i="27"/>
  <c r="F116" i="27"/>
  <c r="G116" i="27"/>
  <c r="F117" i="27"/>
  <c r="G117" i="27"/>
  <c r="F118" i="27"/>
  <c r="G118" i="27"/>
  <c r="F119" i="27"/>
  <c r="G119" i="27"/>
  <c r="F120" i="27"/>
  <c r="G120" i="27"/>
  <c r="F121" i="27"/>
  <c r="G121" i="27"/>
  <c r="F122" i="27"/>
  <c r="G122" i="27"/>
  <c r="F123" i="27"/>
  <c r="G123" i="27"/>
  <c r="F124" i="27"/>
  <c r="G124" i="27"/>
  <c r="F125" i="27"/>
  <c r="G125" i="27"/>
  <c r="F126" i="27"/>
  <c r="G126" i="27"/>
  <c r="F127" i="27"/>
  <c r="G127" i="27"/>
  <c r="F128" i="27"/>
  <c r="G128" i="27"/>
  <c r="F129" i="27"/>
  <c r="G129" i="27"/>
  <c r="F130" i="27"/>
  <c r="G130" i="27"/>
  <c r="F131" i="27"/>
  <c r="G131" i="27"/>
  <c r="F132" i="27"/>
  <c r="G132" i="27"/>
  <c r="F133" i="27"/>
  <c r="G133" i="27"/>
  <c r="F134" i="27"/>
  <c r="G134" i="27"/>
  <c r="F135" i="27"/>
  <c r="G135" i="27"/>
  <c r="F136" i="27"/>
  <c r="G136" i="27"/>
  <c r="F137" i="27"/>
  <c r="G137" i="27"/>
  <c r="F138" i="27"/>
  <c r="G138" i="27"/>
  <c r="F139" i="27"/>
  <c r="G139" i="27"/>
  <c r="F140" i="27"/>
  <c r="G140" i="27"/>
  <c r="F141" i="27"/>
  <c r="G141" i="27"/>
  <c r="F142" i="27"/>
  <c r="G142" i="27"/>
  <c r="F143" i="27"/>
  <c r="G143" i="27"/>
  <c r="F144" i="27"/>
  <c r="G144" i="27"/>
  <c r="F145" i="27"/>
  <c r="G145" i="27"/>
  <c r="F146" i="27"/>
  <c r="G146" i="27"/>
  <c r="F147" i="27"/>
  <c r="G147" i="27"/>
  <c r="F148" i="27"/>
  <c r="G148" i="27"/>
  <c r="F149" i="27"/>
  <c r="G149" i="27"/>
  <c r="F150" i="27"/>
  <c r="G150" i="27"/>
  <c r="F151" i="27"/>
  <c r="G151" i="27"/>
  <c r="F152" i="27"/>
  <c r="G152" i="27"/>
  <c r="F153" i="27"/>
  <c r="G153" i="27"/>
  <c r="F154" i="27"/>
  <c r="G154" i="27"/>
  <c r="F155" i="27"/>
  <c r="G155" i="27"/>
  <c r="F156" i="27"/>
  <c r="G156" i="27"/>
  <c r="F157" i="27"/>
  <c r="G157" i="27"/>
  <c r="F158" i="27"/>
  <c r="G158" i="27"/>
  <c r="F159" i="27"/>
  <c r="G159" i="27"/>
  <c r="F160" i="27"/>
  <c r="G160" i="27"/>
  <c r="F161" i="27"/>
  <c r="G161" i="27"/>
  <c r="F162" i="27"/>
  <c r="G162" i="27"/>
  <c r="F163" i="27"/>
  <c r="G163" i="27"/>
  <c r="F164" i="27"/>
  <c r="G164" i="27"/>
  <c r="F165" i="27"/>
  <c r="G165" i="27"/>
  <c r="F166" i="27"/>
  <c r="G166" i="27"/>
  <c r="F167" i="27"/>
  <c r="G167" i="27"/>
  <c r="F168" i="27"/>
  <c r="G168" i="27"/>
  <c r="F169" i="27"/>
  <c r="G169" i="27"/>
  <c r="F170" i="27"/>
  <c r="G170" i="27"/>
  <c r="F171" i="27"/>
  <c r="G171" i="27"/>
  <c r="F172" i="27"/>
  <c r="G172" i="27"/>
  <c r="F173" i="27"/>
  <c r="G173" i="27"/>
  <c r="F174" i="27"/>
  <c r="G174" i="27"/>
  <c r="F175" i="27"/>
  <c r="G175" i="27"/>
  <c r="F176" i="27"/>
  <c r="G176" i="27"/>
  <c r="F177" i="27"/>
  <c r="G177" i="27"/>
  <c r="F178" i="27"/>
  <c r="G178" i="27"/>
  <c r="F179" i="27"/>
  <c r="G179" i="27"/>
  <c r="F180" i="27"/>
  <c r="G180" i="27"/>
  <c r="F181" i="27"/>
  <c r="G181" i="27"/>
  <c r="F182" i="27"/>
  <c r="G182" i="27"/>
  <c r="F183" i="27"/>
  <c r="G183" i="27"/>
  <c r="F184" i="27"/>
  <c r="G184" i="27"/>
  <c r="F185" i="27"/>
  <c r="G185" i="27"/>
  <c r="F186" i="27"/>
  <c r="G186" i="27"/>
  <c r="F187" i="27"/>
  <c r="G187" i="27"/>
  <c r="F188" i="27"/>
  <c r="G188" i="27"/>
  <c r="F189" i="27"/>
  <c r="G189" i="27"/>
  <c r="F190" i="27"/>
  <c r="G190" i="27"/>
  <c r="F191" i="27"/>
  <c r="G191" i="27"/>
  <c r="F192" i="27"/>
  <c r="G192" i="27"/>
  <c r="F193" i="27"/>
  <c r="G193" i="27"/>
  <c r="F194" i="27"/>
  <c r="G194" i="27"/>
  <c r="F195" i="27"/>
  <c r="G195" i="27"/>
  <c r="F196" i="27"/>
  <c r="G196" i="27"/>
  <c r="F197" i="27"/>
  <c r="G197" i="27"/>
  <c r="F198" i="27"/>
  <c r="G198" i="27"/>
  <c r="F199" i="27"/>
  <c r="G199" i="27"/>
  <c r="F200" i="27"/>
  <c r="G200" i="27"/>
  <c r="F201" i="27"/>
  <c r="G201" i="27"/>
  <c r="F202" i="27"/>
  <c r="G202" i="27"/>
  <c r="F203" i="27"/>
  <c r="G203" i="27"/>
  <c r="F204" i="27"/>
  <c r="G204" i="27"/>
  <c r="F205" i="27"/>
  <c r="G205" i="27"/>
  <c r="F206" i="27"/>
  <c r="G206" i="27"/>
  <c r="F207" i="27"/>
  <c r="G207" i="27"/>
  <c r="F208" i="27"/>
  <c r="G208" i="27"/>
  <c r="F209" i="27"/>
  <c r="G209" i="27"/>
  <c r="F210" i="27"/>
  <c r="G210" i="27"/>
  <c r="F211" i="27"/>
  <c r="G211" i="27"/>
  <c r="F212" i="27"/>
  <c r="G212" i="27"/>
  <c r="F213" i="27"/>
  <c r="G213" i="27"/>
  <c r="F214" i="27"/>
  <c r="G214" i="27"/>
  <c r="F215" i="27"/>
  <c r="G215" i="27"/>
  <c r="F216" i="27"/>
  <c r="G216" i="27"/>
  <c r="F217" i="27"/>
  <c r="G217" i="27"/>
  <c r="F218" i="27"/>
  <c r="G218" i="27"/>
  <c r="F219" i="27"/>
  <c r="G219" i="27"/>
  <c r="F220" i="27"/>
  <c r="G220" i="27"/>
  <c r="F221" i="27"/>
  <c r="G221" i="27"/>
  <c r="F222" i="27"/>
  <c r="G222" i="27"/>
  <c r="F223" i="27"/>
  <c r="G223" i="27"/>
  <c r="F224" i="27"/>
  <c r="G224" i="27"/>
  <c r="F225" i="27"/>
  <c r="G225" i="27"/>
  <c r="F226" i="27"/>
  <c r="G226" i="27"/>
  <c r="F227" i="27"/>
  <c r="G227" i="27"/>
  <c r="F228" i="27"/>
  <c r="G228" i="27"/>
  <c r="F229" i="27"/>
  <c r="G229" i="27"/>
  <c r="F230" i="27"/>
  <c r="G230" i="27"/>
  <c r="F231" i="27"/>
  <c r="G231" i="27"/>
  <c r="F232" i="27"/>
  <c r="G232" i="27"/>
  <c r="F233" i="27"/>
  <c r="G233" i="27"/>
  <c r="F234" i="27"/>
  <c r="G234" i="27"/>
  <c r="F235" i="27"/>
  <c r="G235" i="27"/>
  <c r="F236" i="27"/>
  <c r="G236" i="27"/>
  <c r="F237" i="27"/>
  <c r="G237" i="27"/>
  <c r="F238" i="27"/>
  <c r="G238" i="27"/>
  <c r="F239" i="27"/>
  <c r="G239" i="27"/>
  <c r="F240" i="27"/>
  <c r="G240" i="27"/>
  <c r="F241" i="27"/>
  <c r="G241" i="27"/>
  <c r="F242" i="27"/>
  <c r="G242" i="27"/>
  <c r="F243" i="27"/>
  <c r="G243" i="27"/>
  <c r="F244" i="27"/>
  <c r="G244" i="27"/>
  <c r="F245" i="27"/>
  <c r="G245" i="27"/>
  <c r="F246" i="27"/>
  <c r="G246" i="27"/>
  <c r="F247" i="27"/>
  <c r="G247" i="27"/>
  <c r="F248" i="27"/>
  <c r="G248" i="27"/>
  <c r="F249" i="27"/>
  <c r="G249" i="27"/>
  <c r="F250" i="27"/>
  <c r="G250" i="27"/>
  <c r="F251" i="27"/>
  <c r="G251" i="27"/>
  <c r="F252" i="27"/>
  <c r="G252" i="27"/>
  <c r="F253" i="27"/>
  <c r="G253" i="27"/>
  <c r="F254" i="27"/>
  <c r="G254" i="27"/>
  <c r="F255" i="27"/>
  <c r="G255" i="27"/>
  <c r="F256" i="27"/>
  <c r="G256" i="27"/>
  <c r="F257" i="27"/>
  <c r="G257" i="27"/>
  <c r="F258" i="27"/>
  <c r="G258" i="27"/>
  <c r="F259" i="27"/>
  <c r="G259" i="27"/>
  <c r="F260" i="27"/>
  <c r="G260" i="27"/>
  <c r="F261" i="27"/>
  <c r="G261" i="27"/>
  <c r="F262" i="27"/>
  <c r="G262" i="27"/>
  <c r="F263" i="27"/>
  <c r="G263" i="27"/>
  <c r="F264" i="27"/>
  <c r="G264" i="27"/>
  <c r="F265" i="27"/>
  <c r="G265" i="27"/>
  <c r="F266" i="27"/>
  <c r="G266" i="27"/>
  <c r="F267" i="27"/>
  <c r="G267" i="27"/>
  <c r="F268" i="27"/>
  <c r="G268" i="27"/>
  <c r="F269" i="27"/>
  <c r="G269" i="27"/>
  <c r="F270" i="27"/>
  <c r="G270" i="27"/>
  <c r="F271" i="27"/>
  <c r="G271" i="27"/>
  <c r="F272" i="27"/>
  <c r="G272" i="27"/>
  <c r="F273" i="27"/>
  <c r="G273" i="27"/>
  <c r="F274" i="27"/>
  <c r="G274" i="27"/>
  <c r="F275" i="27"/>
  <c r="G275" i="27"/>
  <c r="F276" i="27"/>
  <c r="G276" i="27"/>
  <c r="F277" i="27"/>
  <c r="G277" i="27"/>
  <c r="F278" i="27"/>
  <c r="G278" i="27"/>
  <c r="F279" i="27"/>
  <c r="G279" i="27"/>
  <c r="F280" i="27"/>
  <c r="G280" i="27"/>
  <c r="F281" i="27"/>
  <c r="G281" i="27"/>
  <c r="F282" i="27"/>
  <c r="G282" i="27"/>
  <c r="F283" i="27"/>
  <c r="G283" i="27"/>
  <c r="F284" i="27"/>
  <c r="G284" i="27"/>
  <c r="F285" i="27"/>
  <c r="G285" i="27"/>
  <c r="F286" i="27"/>
  <c r="G286" i="27"/>
  <c r="F287" i="27"/>
  <c r="G287" i="27"/>
  <c r="F288" i="27"/>
  <c r="G288" i="27"/>
  <c r="F289" i="27"/>
  <c r="G289" i="27"/>
  <c r="F290" i="27"/>
  <c r="G290" i="27"/>
  <c r="F291" i="27"/>
  <c r="G291" i="27"/>
  <c r="F292" i="27"/>
  <c r="G292" i="27"/>
  <c r="F293" i="27"/>
  <c r="G293" i="27"/>
  <c r="F294" i="27"/>
  <c r="G294" i="27"/>
  <c r="F295" i="27"/>
  <c r="G295" i="27"/>
  <c r="F296" i="27"/>
  <c r="G296" i="27"/>
  <c r="F297" i="27"/>
  <c r="G297" i="27"/>
  <c r="F298" i="27"/>
  <c r="G298" i="27"/>
  <c r="F299" i="27"/>
  <c r="G299" i="27"/>
  <c r="F300" i="27"/>
  <c r="G300" i="27"/>
  <c r="F301" i="27"/>
  <c r="G301" i="27"/>
  <c r="F302" i="27"/>
  <c r="G302" i="27"/>
  <c r="F303" i="27"/>
  <c r="G303" i="27"/>
  <c r="F304" i="27"/>
  <c r="G304" i="27"/>
  <c r="F305" i="27"/>
  <c r="G305" i="27"/>
  <c r="F306" i="27"/>
  <c r="G306" i="27"/>
  <c r="F307" i="27"/>
  <c r="G307" i="27"/>
  <c r="F308" i="27"/>
  <c r="G308" i="27"/>
  <c r="F309" i="27"/>
  <c r="G309" i="27"/>
  <c r="F310" i="27"/>
  <c r="G310" i="27"/>
  <c r="F311" i="27"/>
  <c r="G311" i="27"/>
  <c r="F312" i="27"/>
  <c r="G312" i="27"/>
  <c r="F313" i="27"/>
  <c r="G313" i="27"/>
  <c r="F314" i="27"/>
  <c r="G314" i="27"/>
  <c r="F315" i="27"/>
  <c r="G315" i="27"/>
  <c r="F316" i="27"/>
  <c r="G316" i="27"/>
  <c r="F317" i="27"/>
  <c r="G317" i="27"/>
  <c r="F318" i="27"/>
  <c r="G318" i="27"/>
  <c r="F319" i="27"/>
  <c r="G319" i="27"/>
  <c r="F320" i="27"/>
  <c r="G320" i="27"/>
  <c r="F321" i="27"/>
  <c r="G321" i="27"/>
  <c r="F322" i="27"/>
  <c r="G322" i="27"/>
  <c r="F323" i="27"/>
  <c r="G323" i="27"/>
  <c r="F324" i="27"/>
  <c r="G324" i="27"/>
  <c r="F325" i="27"/>
  <c r="G325" i="27"/>
  <c r="F326" i="27"/>
  <c r="G326" i="27"/>
  <c r="F327" i="27"/>
  <c r="G327" i="27"/>
  <c r="F328" i="27"/>
  <c r="G328" i="27"/>
  <c r="F329" i="27"/>
  <c r="G329" i="27"/>
  <c r="F330" i="27"/>
  <c r="G330" i="27"/>
  <c r="F331" i="27"/>
  <c r="G331" i="27"/>
  <c r="F332" i="27"/>
  <c r="G332" i="27"/>
  <c r="F333" i="27"/>
  <c r="G333" i="27"/>
  <c r="F334" i="27"/>
  <c r="G334" i="27"/>
  <c r="F335" i="27"/>
  <c r="G335" i="27"/>
  <c r="F336" i="27"/>
  <c r="G336" i="27"/>
  <c r="F337" i="27"/>
  <c r="G337" i="27"/>
  <c r="F338" i="27"/>
  <c r="G338" i="27"/>
  <c r="F339" i="27"/>
  <c r="G339" i="27"/>
  <c r="F340" i="27"/>
  <c r="G340" i="27"/>
  <c r="F341" i="27"/>
  <c r="G341" i="27"/>
  <c r="F342" i="27"/>
  <c r="G342" i="27"/>
  <c r="F343" i="27"/>
  <c r="G343" i="27"/>
  <c r="F344" i="27"/>
  <c r="G344" i="27"/>
  <c r="F345" i="27"/>
  <c r="G345" i="27"/>
  <c r="F346" i="27"/>
  <c r="G346" i="27"/>
  <c r="F347" i="27"/>
  <c r="G347" i="27"/>
  <c r="F348" i="27"/>
  <c r="G348" i="27"/>
  <c r="F349" i="27"/>
  <c r="G349" i="27"/>
  <c r="F350" i="27"/>
  <c r="G350" i="27"/>
  <c r="F351" i="27"/>
  <c r="G351" i="27"/>
  <c r="F352" i="27"/>
  <c r="G352" i="27"/>
  <c r="F353" i="27"/>
  <c r="G353" i="27"/>
  <c r="F354" i="27"/>
  <c r="G354" i="27"/>
  <c r="F355" i="27"/>
  <c r="G355" i="27"/>
  <c r="F356" i="27"/>
  <c r="G356" i="27"/>
  <c r="F357" i="27"/>
  <c r="G357" i="27"/>
  <c r="F358" i="27"/>
  <c r="G358" i="27"/>
  <c r="F359" i="27"/>
  <c r="G359" i="27"/>
  <c r="F360" i="27"/>
  <c r="G360" i="27"/>
  <c r="F361" i="27"/>
  <c r="G361" i="27"/>
  <c r="F362" i="27"/>
  <c r="G362" i="27"/>
  <c r="F363" i="27"/>
  <c r="G363" i="27"/>
  <c r="F364" i="27"/>
  <c r="G364" i="27"/>
  <c r="F365" i="27"/>
  <c r="G365" i="27"/>
  <c r="F366" i="27"/>
  <c r="G366" i="27"/>
  <c r="F367" i="27"/>
  <c r="G367" i="27"/>
  <c r="F368" i="27"/>
  <c r="G368" i="27"/>
  <c r="F369" i="27"/>
  <c r="G369" i="27"/>
  <c r="F370" i="27"/>
  <c r="G370" i="27"/>
  <c r="F371" i="27"/>
  <c r="G371" i="27"/>
  <c r="F372" i="27"/>
  <c r="G372" i="27"/>
  <c r="F373" i="27"/>
  <c r="G373" i="27"/>
  <c r="F374" i="27"/>
  <c r="G374" i="27"/>
  <c r="F375" i="27"/>
  <c r="G375" i="27"/>
  <c r="F376" i="27"/>
  <c r="G376" i="27"/>
  <c r="F377" i="27"/>
  <c r="G377" i="27"/>
  <c r="F378" i="27"/>
  <c r="G378" i="27"/>
  <c r="F379" i="27"/>
  <c r="G379" i="27"/>
  <c r="F380" i="27"/>
  <c r="G380" i="27"/>
  <c r="F381" i="27"/>
  <c r="G381" i="27"/>
  <c r="F382" i="27"/>
  <c r="G382" i="27"/>
  <c r="F383" i="27"/>
  <c r="G383" i="27"/>
  <c r="F384" i="27"/>
  <c r="G384" i="27"/>
  <c r="F385" i="27"/>
  <c r="G385" i="27"/>
  <c r="F386" i="27"/>
  <c r="G386" i="27"/>
  <c r="F387" i="27"/>
  <c r="G387" i="27"/>
  <c r="F388" i="27"/>
  <c r="G388" i="27"/>
  <c r="F389" i="27"/>
  <c r="G389" i="27"/>
  <c r="F390" i="27"/>
  <c r="G390" i="27"/>
  <c r="F391" i="27"/>
  <c r="G391" i="27"/>
  <c r="F392" i="27"/>
  <c r="G392" i="27"/>
  <c r="F393" i="27"/>
  <c r="G393" i="27"/>
  <c r="F394" i="27"/>
  <c r="G394" i="27"/>
  <c r="F395" i="27"/>
  <c r="G395" i="27"/>
  <c r="F396" i="27"/>
  <c r="G396" i="27"/>
  <c r="F397" i="27"/>
  <c r="G397" i="27"/>
  <c r="F398" i="27"/>
  <c r="G398" i="27"/>
  <c r="F399" i="27"/>
  <c r="G399" i="27"/>
  <c r="F400" i="27"/>
  <c r="G400" i="27"/>
  <c r="F401" i="27"/>
  <c r="G401" i="27"/>
  <c r="F402" i="27"/>
  <c r="G402" i="27"/>
  <c r="F403" i="27"/>
  <c r="G403" i="27"/>
  <c r="F404" i="27"/>
  <c r="G404" i="27"/>
  <c r="F405" i="27"/>
  <c r="G405" i="27"/>
  <c r="F406" i="27"/>
  <c r="G406" i="27"/>
  <c r="F407" i="27"/>
  <c r="G407" i="27"/>
  <c r="F408" i="27"/>
  <c r="G408" i="27"/>
  <c r="F409" i="27"/>
  <c r="G409" i="27"/>
  <c r="F410" i="27"/>
  <c r="G410" i="27"/>
  <c r="F411" i="27"/>
  <c r="G411" i="27"/>
  <c r="F412" i="27"/>
  <c r="G412" i="27"/>
  <c r="F413" i="27"/>
  <c r="G413" i="27"/>
  <c r="F414" i="27"/>
  <c r="G414" i="27"/>
  <c r="F415" i="27"/>
  <c r="G415" i="27"/>
  <c r="F416" i="27"/>
  <c r="G416" i="27"/>
  <c r="F417" i="27"/>
  <c r="G417" i="27"/>
  <c r="F418" i="27"/>
  <c r="G418" i="27"/>
  <c r="F419" i="27"/>
  <c r="G419" i="27"/>
  <c r="F420" i="27"/>
  <c r="G420" i="27"/>
  <c r="F421" i="27"/>
  <c r="G421" i="27"/>
  <c r="F422" i="27"/>
  <c r="G422" i="27"/>
  <c r="F423" i="27"/>
  <c r="G423" i="27"/>
  <c r="F424" i="27"/>
  <c r="G424" i="27"/>
  <c r="F425" i="27"/>
  <c r="G425" i="27"/>
  <c r="F426" i="27"/>
  <c r="G426" i="27"/>
  <c r="F427" i="27"/>
  <c r="G427" i="27"/>
  <c r="F428" i="27"/>
  <c r="G428" i="27"/>
  <c r="F429" i="27"/>
  <c r="G429" i="27"/>
  <c r="F430" i="27"/>
  <c r="G430" i="27"/>
  <c r="F431" i="27"/>
  <c r="G431" i="27"/>
  <c r="F432" i="27"/>
  <c r="G432" i="27"/>
  <c r="F433" i="27"/>
  <c r="G433" i="27"/>
  <c r="F434" i="27"/>
  <c r="G434" i="27"/>
  <c r="F435" i="27"/>
  <c r="G435" i="27"/>
  <c r="F436" i="27"/>
  <c r="G436" i="27"/>
  <c r="F437" i="27"/>
  <c r="G437" i="27"/>
  <c r="F438" i="27"/>
  <c r="G438" i="27"/>
  <c r="F439" i="27"/>
  <c r="G439" i="27"/>
  <c r="F440" i="27"/>
  <c r="G440" i="27"/>
  <c r="F441" i="27"/>
  <c r="G441" i="27"/>
  <c r="F442" i="27"/>
  <c r="G442" i="27"/>
  <c r="F443" i="27"/>
  <c r="G443" i="27"/>
  <c r="F444" i="27"/>
  <c r="G444" i="27"/>
  <c r="F445" i="27"/>
  <c r="G445" i="27"/>
  <c r="F446" i="27"/>
  <c r="G446" i="27"/>
  <c r="F447" i="27"/>
  <c r="G447" i="27"/>
  <c r="F448" i="27"/>
  <c r="G448" i="27"/>
  <c r="F449" i="27"/>
  <c r="G449" i="27"/>
  <c r="F450" i="27"/>
  <c r="G450" i="27"/>
  <c r="F451" i="27"/>
  <c r="G451" i="27"/>
  <c r="F452" i="27"/>
  <c r="G452" i="27"/>
  <c r="F453" i="27"/>
  <c r="G453" i="27"/>
  <c r="F454" i="27"/>
  <c r="G454" i="27"/>
  <c r="F455" i="27"/>
  <c r="G455" i="27"/>
  <c r="F456" i="27"/>
  <c r="G456" i="27"/>
  <c r="F457" i="27"/>
  <c r="G457" i="27"/>
  <c r="F458" i="27"/>
  <c r="G458" i="27"/>
  <c r="F459" i="27"/>
  <c r="G459" i="27"/>
  <c r="F460" i="27"/>
  <c r="G460" i="27"/>
  <c r="F461" i="27"/>
  <c r="G461" i="27"/>
  <c r="F462" i="27"/>
  <c r="G462" i="27"/>
  <c r="F463" i="27"/>
  <c r="G463" i="27"/>
  <c r="F464" i="27"/>
  <c r="G464" i="27"/>
  <c r="F465" i="27"/>
  <c r="G465" i="27"/>
  <c r="F466" i="27"/>
  <c r="G466" i="27"/>
  <c r="F467" i="27"/>
  <c r="G467" i="27"/>
  <c r="F468" i="27"/>
  <c r="G468" i="27"/>
  <c r="F469" i="27"/>
  <c r="G469" i="27"/>
  <c r="F470" i="27"/>
  <c r="G470" i="27"/>
  <c r="F471" i="27"/>
  <c r="G471" i="27"/>
  <c r="F472" i="27"/>
  <c r="G472" i="27"/>
  <c r="F473" i="27"/>
  <c r="G473" i="27"/>
  <c r="F474" i="27"/>
  <c r="G474" i="27"/>
  <c r="F475" i="27"/>
  <c r="G475" i="27"/>
  <c r="F476" i="27"/>
  <c r="G476" i="27"/>
  <c r="F477" i="27"/>
  <c r="G477" i="27"/>
  <c r="F478" i="27"/>
  <c r="G478" i="27"/>
  <c r="F479" i="27"/>
  <c r="G479" i="27"/>
  <c r="F480" i="27"/>
  <c r="G480" i="27"/>
  <c r="F481" i="27"/>
  <c r="G481" i="27"/>
  <c r="F482" i="27"/>
  <c r="G482" i="27"/>
  <c r="F483" i="27"/>
  <c r="G483" i="27"/>
  <c r="F484" i="27"/>
  <c r="G484" i="27"/>
  <c r="F485" i="27"/>
  <c r="G485" i="27"/>
  <c r="F486" i="27"/>
  <c r="G486" i="27"/>
  <c r="F487" i="27"/>
  <c r="G487" i="27"/>
  <c r="F488" i="27"/>
  <c r="G488" i="27"/>
  <c r="F489" i="27"/>
  <c r="G489" i="27"/>
  <c r="F490" i="27"/>
  <c r="G490" i="27"/>
  <c r="F491" i="27"/>
  <c r="G491" i="27"/>
  <c r="F492" i="27"/>
  <c r="G492" i="27"/>
  <c r="F493" i="27"/>
  <c r="G493" i="27"/>
  <c r="F494" i="27"/>
  <c r="G494" i="27"/>
  <c r="F495" i="27"/>
  <c r="G495" i="27"/>
  <c r="F496" i="27"/>
  <c r="G496" i="27"/>
  <c r="F497" i="27"/>
  <c r="G497" i="27"/>
  <c r="F498" i="27"/>
  <c r="G498" i="27"/>
  <c r="F499" i="27"/>
  <c r="G499" i="27"/>
  <c r="F500" i="27"/>
  <c r="G500" i="27"/>
  <c r="F501" i="27"/>
  <c r="G501" i="27"/>
  <c r="F502" i="27"/>
  <c r="G502" i="27"/>
  <c r="F503" i="27"/>
  <c r="G503" i="27"/>
  <c r="F504" i="27"/>
  <c r="G504" i="27"/>
  <c r="F505" i="27"/>
  <c r="G505" i="27"/>
  <c r="F506" i="27"/>
  <c r="G506" i="27"/>
  <c r="F507" i="27"/>
  <c r="G507" i="27"/>
  <c r="F508" i="27"/>
  <c r="G508" i="27"/>
  <c r="F509" i="27"/>
  <c r="G509" i="27"/>
  <c r="F510" i="27"/>
  <c r="G510" i="27"/>
  <c r="F511" i="27"/>
  <c r="G511" i="27"/>
  <c r="F512" i="27"/>
  <c r="G512" i="27"/>
  <c r="F513" i="27"/>
  <c r="G513" i="27"/>
  <c r="F514" i="27"/>
  <c r="G514" i="27"/>
  <c r="F515" i="27"/>
  <c r="G515" i="27"/>
  <c r="F516" i="27"/>
  <c r="G516" i="27"/>
  <c r="F517" i="27"/>
  <c r="G517" i="27"/>
  <c r="F518" i="27"/>
  <c r="G518" i="27"/>
  <c r="F519" i="27"/>
  <c r="G519" i="27"/>
  <c r="F520" i="27"/>
  <c r="G520" i="27"/>
  <c r="F521" i="27"/>
  <c r="G521" i="27"/>
  <c r="F522" i="27"/>
  <c r="G522" i="27"/>
  <c r="F523" i="27"/>
  <c r="G523" i="27"/>
  <c r="F524" i="27"/>
  <c r="G524" i="27"/>
  <c r="F525" i="27"/>
  <c r="G525" i="27"/>
  <c r="F526" i="27"/>
  <c r="G526" i="27"/>
  <c r="F527" i="27"/>
  <c r="G527" i="27"/>
  <c r="F528" i="27"/>
  <c r="G528" i="27"/>
  <c r="F529" i="27"/>
  <c r="G529" i="27"/>
  <c r="F530" i="27"/>
  <c r="G530" i="27"/>
  <c r="F531" i="27"/>
  <c r="G531" i="27"/>
  <c r="F532" i="27"/>
  <c r="G532" i="27"/>
  <c r="F533" i="27"/>
  <c r="G533" i="27"/>
  <c r="F534" i="27"/>
  <c r="G534" i="27"/>
  <c r="F535" i="27"/>
  <c r="G535" i="27"/>
  <c r="F536" i="27"/>
  <c r="G536" i="27"/>
  <c r="F537" i="27"/>
  <c r="G537" i="27"/>
  <c r="F538" i="27"/>
  <c r="G538" i="27"/>
  <c r="F539" i="27"/>
  <c r="G539" i="27"/>
  <c r="F540" i="27"/>
  <c r="G540" i="27"/>
  <c r="F541" i="27"/>
  <c r="G541" i="27"/>
  <c r="F542" i="27"/>
  <c r="G542" i="27"/>
  <c r="F543" i="27"/>
  <c r="G543" i="27"/>
  <c r="F544" i="27"/>
  <c r="G544" i="27"/>
  <c r="F545" i="27"/>
  <c r="G545" i="27"/>
  <c r="F546" i="27"/>
  <c r="G546" i="27"/>
  <c r="F547" i="27"/>
  <c r="G547" i="27"/>
  <c r="F548" i="27"/>
  <c r="G548" i="27"/>
  <c r="F549" i="27"/>
  <c r="G549" i="27"/>
  <c r="F550" i="27"/>
  <c r="G550" i="27"/>
  <c r="F551" i="27"/>
  <c r="G551" i="27"/>
  <c r="F552" i="27"/>
  <c r="G552" i="27"/>
  <c r="F553" i="27"/>
  <c r="G553" i="27"/>
  <c r="F554" i="27"/>
  <c r="G554" i="27"/>
  <c r="F555" i="27"/>
  <c r="G555" i="27"/>
  <c r="F556" i="27"/>
  <c r="G556" i="27"/>
  <c r="F557" i="27"/>
  <c r="G557" i="27"/>
  <c r="F558" i="27"/>
  <c r="G558" i="27"/>
  <c r="F559" i="27"/>
  <c r="G559" i="27"/>
  <c r="F560" i="27"/>
  <c r="G560" i="27"/>
  <c r="F561" i="27"/>
  <c r="G561" i="27"/>
  <c r="F562" i="27"/>
  <c r="G562" i="27"/>
  <c r="F563" i="27"/>
  <c r="G563" i="27"/>
  <c r="F564" i="27"/>
  <c r="G564" i="27"/>
  <c r="F565" i="27"/>
  <c r="G565" i="27"/>
  <c r="F566" i="27"/>
  <c r="G566" i="27"/>
  <c r="F567" i="27"/>
  <c r="G567" i="27"/>
  <c r="F568" i="27"/>
  <c r="G568" i="27"/>
  <c r="F569" i="27"/>
  <c r="G569" i="27"/>
  <c r="F570" i="27"/>
  <c r="G570" i="27"/>
  <c r="F571" i="27"/>
  <c r="G571" i="27"/>
  <c r="F572" i="27"/>
  <c r="G572" i="27"/>
  <c r="F573" i="27"/>
  <c r="G573" i="27"/>
  <c r="F574" i="27"/>
  <c r="G574" i="27"/>
  <c r="F575" i="27"/>
  <c r="G575" i="27"/>
  <c r="F576" i="27"/>
  <c r="G576" i="27"/>
  <c r="F577" i="27"/>
  <c r="G577" i="27"/>
  <c r="F578" i="27"/>
  <c r="G578" i="27"/>
  <c r="F579" i="27"/>
  <c r="G579" i="27"/>
  <c r="F580" i="27"/>
  <c r="G580" i="27"/>
  <c r="F581" i="27"/>
  <c r="G581" i="27"/>
  <c r="F582" i="27"/>
  <c r="G582" i="27"/>
  <c r="F583" i="27"/>
  <c r="G583" i="27"/>
  <c r="F584" i="27"/>
  <c r="G584" i="27"/>
  <c r="F585" i="27"/>
  <c r="G585" i="27"/>
  <c r="F586" i="27"/>
  <c r="G586" i="27"/>
  <c r="F587" i="27"/>
  <c r="G587" i="27"/>
  <c r="F588" i="27"/>
  <c r="G588" i="27"/>
  <c r="F589" i="27"/>
  <c r="G589" i="27"/>
  <c r="F590" i="27"/>
  <c r="G590" i="27"/>
  <c r="F591" i="27"/>
  <c r="G591" i="27"/>
  <c r="F592" i="27"/>
  <c r="G592" i="27"/>
  <c r="F593" i="27"/>
  <c r="G593" i="27"/>
  <c r="F594" i="27"/>
  <c r="G594" i="27"/>
  <c r="F595" i="27"/>
  <c r="G595" i="27"/>
  <c r="F596" i="27"/>
  <c r="G596" i="27"/>
  <c r="F597" i="27"/>
  <c r="G597" i="27"/>
  <c r="F598" i="27"/>
  <c r="G598" i="27"/>
  <c r="F599" i="27"/>
  <c r="G599" i="27"/>
  <c r="F600" i="27"/>
  <c r="G600" i="27"/>
  <c r="F601" i="27"/>
  <c r="G601" i="27"/>
  <c r="F602" i="27"/>
  <c r="G602" i="27"/>
  <c r="F603" i="27"/>
  <c r="G603" i="27"/>
  <c r="F604" i="27"/>
  <c r="G604" i="27"/>
  <c r="F605" i="27"/>
  <c r="G605" i="27"/>
  <c r="F606" i="27"/>
  <c r="G606" i="27"/>
  <c r="F607" i="27"/>
  <c r="G607" i="27"/>
  <c r="F608" i="27"/>
  <c r="G608" i="27"/>
  <c r="F609" i="27"/>
  <c r="G609" i="27"/>
  <c r="F610" i="27"/>
  <c r="G610" i="27"/>
  <c r="F611" i="27"/>
  <c r="G611" i="27"/>
  <c r="F612" i="27"/>
  <c r="G612" i="27"/>
  <c r="F613" i="27"/>
  <c r="G613" i="27"/>
  <c r="F614" i="27"/>
  <c r="G614" i="27"/>
  <c r="F615" i="27"/>
  <c r="G615" i="27"/>
  <c r="F616" i="27"/>
  <c r="G616" i="27"/>
  <c r="F617" i="27"/>
  <c r="G617" i="27"/>
  <c r="F618" i="27"/>
  <c r="G618" i="27"/>
  <c r="F619" i="27"/>
  <c r="G619" i="27"/>
  <c r="F620" i="27"/>
  <c r="G620" i="27"/>
  <c r="F621" i="27"/>
  <c r="G621" i="27"/>
  <c r="F622" i="27"/>
  <c r="G622" i="27"/>
  <c r="F623" i="27"/>
  <c r="G623" i="27"/>
  <c r="F624" i="27"/>
  <c r="G624" i="27"/>
  <c r="F625" i="27"/>
  <c r="G625" i="27"/>
  <c r="F626" i="27"/>
  <c r="G626" i="27"/>
  <c r="F627" i="27"/>
  <c r="G627" i="27"/>
  <c r="F628" i="27"/>
  <c r="G628" i="27"/>
  <c r="F629" i="27"/>
  <c r="G629" i="27"/>
  <c r="F630" i="27"/>
  <c r="G630" i="27"/>
  <c r="F631" i="27"/>
  <c r="G631" i="27"/>
  <c r="F632" i="27"/>
  <c r="G632" i="27"/>
  <c r="F633" i="27"/>
  <c r="G633" i="27"/>
  <c r="F634" i="27"/>
  <c r="G634" i="27"/>
  <c r="F635" i="27"/>
  <c r="G635" i="27"/>
  <c r="F636" i="27"/>
  <c r="G636" i="27"/>
  <c r="F637" i="27"/>
  <c r="G637" i="27"/>
  <c r="F638" i="27"/>
  <c r="G638" i="27"/>
  <c r="F639" i="27"/>
  <c r="G639" i="27"/>
  <c r="F640" i="27"/>
  <c r="G640" i="27"/>
  <c r="F641" i="27"/>
  <c r="G641" i="27"/>
  <c r="F642" i="27"/>
  <c r="G642" i="27"/>
  <c r="F643" i="27"/>
  <c r="G643" i="27"/>
  <c r="F644" i="27"/>
  <c r="G644" i="27"/>
  <c r="F645" i="27"/>
  <c r="G645" i="27"/>
  <c r="F646" i="27"/>
  <c r="G646" i="27"/>
  <c r="F647" i="27"/>
  <c r="G647" i="27"/>
  <c r="F648" i="27"/>
  <c r="G648" i="27"/>
  <c r="F649" i="27"/>
  <c r="G649" i="27"/>
  <c r="F650" i="27"/>
  <c r="G650" i="27"/>
  <c r="F651" i="27"/>
  <c r="G651" i="27"/>
  <c r="F652" i="27"/>
  <c r="G652" i="27"/>
  <c r="F653" i="27"/>
  <c r="G653" i="27"/>
  <c r="F654" i="27"/>
  <c r="G654" i="27"/>
  <c r="F655" i="27"/>
  <c r="G655" i="27"/>
  <c r="F656" i="27"/>
  <c r="G656" i="27"/>
  <c r="F657" i="27"/>
  <c r="G657" i="27"/>
  <c r="F658" i="27"/>
  <c r="G658" i="27"/>
  <c r="F659" i="27"/>
  <c r="G659" i="27"/>
  <c r="F660" i="27"/>
  <c r="G660" i="27"/>
  <c r="F661" i="27"/>
  <c r="G661" i="27"/>
  <c r="F662" i="27"/>
  <c r="G662" i="27"/>
  <c r="F663" i="27"/>
  <c r="G663" i="27"/>
  <c r="F664" i="27"/>
  <c r="G664" i="27"/>
  <c r="F665" i="27"/>
  <c r="G665" i="27"/>
  <c r="F666" i="27"/>
  <c r="G666" i="27"/>
  <c r="F667" i="27"/>
  <c r="G667" i="27"/>
  <c r="F668" i="27"/>
  <c r="G668" i="27"/>
  <c r="F669" i="27"/>
  <c r="G669" i="27"/>
  <c r="F670" i="27"/>
  <c r="G670" i="27"/>
  <c r="F671" i="27"/>
  <c r="G671" i="27"/>
  <c r="F672" i="27"/>
  <c r="G672" i="27"/>
  <c r="F673" i="27"/>
  <c r="G673" i="27"/>
  <c r="F674" i="27"/>
  <c r="G674" i="27"/>
  <c r="F675" i="27"/>
  <c r="G675" i="27"/>
  <c r="F676" i="27"/>
  <c r="G676" i="27"/>
  <c r="F677" i="27"/>
  <c r="G677" i="27"/>
  <c r="F678" i="27"/>
  <c r="G678" i="27"/>
  <c r="F679" i="27"/>
  <c r="G679" i="27"/>
  <c r="F680" i="27"/>
  <c r="G680" i="27"/>
  <c r="F681" i="27"/>
  <c r="G681" i="27"/>
  <c r="F682" i="27"/>
  <c r="G682" i="27"/>
  <c r="F683" i="27"/>
  <c r="G683" i="27"/>
  <c r="F684" i="27"/>
  <c r="G684" i="27"/>
  <c r="F685" i="27"/>
  <c r="G685" i="27"/>
  <c r="F686" i="27"/>
  <c r="G686" i="27"/>
  <c r="F687" i="27"/>
  <c r="G687" i="27"/>
  <c r="F688" i="27"/>
  <c r="G688" i="27"/>
  <c r="F689" i="27"/>
  <c r="G689" i="27"/>
  <c r="F690" i="27"/>
  <c r="G690" i="27"/>
  <c r="F691" i="27"/>
  <c r="G691" i="27"/>
  <c r="F692" i="27"/>
  <c r="G692" i="27"/>
  <c r="F693" i="27"/>
  <c r="G693" i="27"/>
  <c r="F694" i="27"/>
  <c r="G694" i="27"/>
  <c r="F695" i="27"/>
  <c r="G695" i="27"/>
  <c r="F696" i="27"/>
  <c r="G696" i="27"/>
  <c r="F697" i="27"/>
  <c r="G697" i="27"/>
  <c r="F698" i="27"/>
  <c r="G698" i="27"/>
  <c r="F699" i="27"/>
  <c r="G699" i="27"/>
  <c r="F700" i="27"/>
  <c r="G700" i="27"/>
  <c r="F701" i="27"/>
  <c r="G701" i="27"/>
  <c r="F702" i="27"/>
  <c r="G702" i="27"/>
  <c r="F703" i="27"/>
  <c r="G703" i="27"/>
  <c r="F704" i="27"/>
  <c r="G704" i="27"/>
  <c r="F705" i="27"/>
  <c r="G705" i="27"/>
  <c r="F706" i="27"/>
  <c r="G706" i="27"/>
  <c r="F707" i="27"/>
  <c r="G707" i="27"/>
  <c r="F708" i="27"/>
  <c r="G708" i="27"/>
  <c r="F709" i="27"/>
  <c r="G709" i="27"/>
  <c r="F710" i="27"/>
  <c r="G710" i="27"/>
  <c r="F711" i="27"/>
  <c r="G711" i="27"/>
  <c r="F712" i="27"/>
  <c r="G712" i="27"/>
  <c r="F713" i="27"/>
  <c r="G713" i="27"/>
  <c r="F714" i="27"/>
  <c r="G714" i="27"/>
  <c r="F715" i="27"/>
  <c r="G715" i="27"/>
  <c r="F716" i="27"/>
  <c r="G716" i="27"/>
  <c r="F717" i="27"/>
  <c r="G717" i="27"/>
  <c r="F718" i="27"/>
  <c r="G718" i="27"/>
  <c r="F719" i="27"/>
  <c r="G719" i="27"/>
  <c r="F720" i="27"/>
  <c r="G720" i="27"/>
  <c r="F721" i="27"/>
  <c r="G721" i="27"/>
  <c r="F722" i="27"/>
  <c r="G722" i="27"/>
  <c r="F723" i="27"/>
  <c r="G723" i="27"/>
  <c r="F724" i="27"/>
  <c r="G724" i="27"/>
  <c r="F725" i="27"/>
  <c r="G725" i="27"/>
  <c r="F726" i="27"/>
  <c r="G726" i="27"/>
  <c r="F727" i="27"/>
  <c r="G727" i="27"/>
  <c r="F728" i="27"/>
  <c r="G728" i="27"/>
  <c r="F729" i="27"/>
  <c r="G729" i="27"/>
  <c r="F730" i="27"/>
  <c r="G730" i="27"/>
  <c r="F731" i="27"/>
  <c r="G731" i="27"/>
  <c r="F732" i="27"/>
  <c r="G732" i="27"/>
  <c r="F733" i="27"/>
  <c r="G733" i="27"/>
  <c r="F734" i="27"/>
  <c r="G734" i="27"/>
  <c r="F735" i="27"/>
  <c r="G735" i="27"/>
  <c r="F736" i="27"/>
  <c r="G736" i="27"/>
  <c r="F737" i="27"/>
  <c r="G737" i="27"/>
  <c r="F738" i="27"/>
  <c r="G738" i="27"/>
  <c r="F739" i="27"/>
  <c r="G739" i="27"/>
  <c r="F740" i="27"/>
  <c r="G740" i="27"/>
  <c r="F741" i="27"/>
  <c r="G741" i="27"/>
  <c r="F742" i="27"/>
  <c r="G742" i="27"/>
  <c r="F743" i="27"/>
  <c r="G743" i="27"/>
  <c r="F744" i="27"/>
  <c r="G744" i="27"/>
  <c r="F745" i="27"/>
  <c r="G745" i="27"/>
  <c r="F746" i="27"/>
  <c r="G746" i="27"/>
  <c r="F747" i="27"/>
  <c r="G747" i="27"/>
  <c r="F748" i="27"/>
  <c r="G748" i="27"/>
  <c r="F749" i="27"/>
  <c r="G749" i="27"/>
  <c r="F750" i="27"/>
  <c r="G750" i="27"/>
  <c r="F751" i="27"/>
  <c r="G751" i="27"/>
  <c r="F752" i="27"/>
  <c r="G752" i="27"/>
  <c r="F753" i="27"/>
  <c r="G753" i="27"/>
  <c r="F754" i="27"/>
  <c r="G754" i="27"/>
  <c r="F755" i="27"/>
  <c r="G755" i="27"/>
  <c r="F756" i="27"/>
  <c r="G756" i="27"/>
  <c r="F757" i="27"/>
  <c r="G757" i="27"/>
  <c r="F758" i="27"/>
  <c r="G758" i="27"/>
  <c r="F759" i="27"/>
  <c r="G759" i="27"/>
  <c r="F760" i="27"/>
  <c r="G760" i="27"/>
  <c r="F761" i="27"/>
  <c r="G761" i="27"/>
  <c r="F762" i="27"/>
  <c r="G762" i="27"/>
  <c r="F763" i="27"/>
  <c r="G763" i="27"/>
  <c r="F764" i="27"/>
  <c r="G764" i="27"/>
  <c r="F765" i="27"/>
  <c r="G765" i="27"/>
  <c r="F766" i="27"/>
  <c r="G766" i="27"/>
  <c r="F767" i="27"/>
  <c r="G767" i="27"/>
  <c r="F768" i="27"/>
  <c r="G768" i="27"/>
  <c r="F769" i="27"/>
  <c r="G769" i="27"/>
  <c r="F770" i="27"/>
  <c r="G770" i="27"/>
  <c r="F771" i="27"/>
  <c r="G771" i="27"/>
  <c r="F772" i="27"/>
  <c r="G772" i="27"/>
  <c r="F773" i="27"/>
  <c r="G773" i="27"/>
  <c r="F774" i="27"/>
  <c r="G774" i="27"/>
  <c r="F775" i="27"/>
  <c r="G775" i="27"/>
  <c r="F776" i="27"/>
  <c r="G776" i="27"/>
  <c r="F777" i="27"/>
  <c r="G777" i="27"/>
  <c r="F778" i="27"/>
  <c r="G778" i="27"/>
  <c r="F779" i="27"/>
  <c r="G779" i="27"/>
  <c r="F780" i="27"/>
  <c r="G780" i="27"/>
  <c r="F781" i="27"/>
  <c r="G781" i="27"/>
  <c r="F782" i="27"/>
  <c r="G782" i="27"/>
  <c r="F783" i="27"/>
  <c r="G783" i="27"/>
  <c r="F784" i="27"/>
  <c r="G784" i="27"/>
  <c r="F785" i="27"/>
  <c r="G785" i="27"/>
  <c r="F786" i="27"/>
  <c r="G786" i="27"/>
  <c r="F787" i="27"/>
  <c r="G787" i="27"/>
  <c r="F788" i="27"/>
  <c r="G788" i="27"/>
  <c r="F789" i="27"/>
  <c r="G789" i="27"/>
  <c r="F790" i="27"/>
  <c r="G790" i="27"/>
  <c r="F791" i="27"/>
  <c r="G791" i="27"/>
  <c r="F792" i="27"/>
  <c r="G792" i="27"/>
  <c r="F793" i="27"/>
  <c r="G793" i="27"/>
  <c r="F794" i="27"/>
  <c r="G794" i="27"/>
  <c r="F795" i="27"/>
  <c r="G795" i="27"/>
  <c r="F796" i="27"/>
  <c r="G796" i="27"/>
  <c r="F797" i="27"/>
  <c r="G797" i="27"/>
  <c r="F798" i="27"/>
  <c r="G798" i="27"/>
  <c r="F799" i="27"/>
  <c r="G799" i="27"/>
  <c r="F800" i="27"/>
  <c r="G800" i="27"/>
  <c r="F801" i="27"/>
  <c r="G801" i="27"/>
  <c r="F802" i="27"/>
  <c r="G802" i="27"/>
  <c r="F803" i="27"/>
  <c r="G803" i="27"/>
  <c r="F804" i="27"/>
  <c r="G804" i="27"/>
  <c r="F805" i="27"/>
  <c r="G805" i="27"/>
  <c r="F806" i="27"/>
  <c r="G806" i="27"/>
  <c r="F807" i="27"/>
  <c r="G807" i="27"/>
  <c r="F808" i="27"/>
  <c r="G808" i="27"/>
  <c r="F809" i="27"/>
  <c r="G809" i="27"/>
  <c r="F810" i="27"/>
  <c r="G810" i="27"/>
  <c r="F811" i="27"/>
  <c r="G811" i="27"/>
  <c r="F812" i="27"/>
  <c r="G812" i="27"/>
  <c r="F813" i="27"/>
  <c r="G813" i="27"/>
  <c r="F814" i="27"/>
  <c r="G814" i="27"/>
  <c r="F815" i="27"/>
  <c r="G815" i="27"/>
  <c r="F816" i="27"/>
  <c r="G816" i="27"/>
  <c r="F817" i="27"/>
  <c r="G817" i="27"/>
  <c r="F818" i="27"/>
  <c r="G818" i="27"/>
  <c r="F819" i="27"/>
  <c r="G819" i="27"/>
  <c r="F820" i="27"/>
  <c r="G820" i="27"/>
  <c r="F821" i="27"/>
  <c r="G821" i="27"/>
  <c r="F822" i="27"/>
  <c r="G822" i="27"/>
  <c r="F823" i="27"/>
  <c r="G823" i="27"/>
  <c r="F824" i="27"/>
  <c r="G824" i="27"/>
  <c r="F825" i="27"/>
  <c r="G825" i="27"/>
  <c r="F826" i="27"/>
  <c r="G826" i="27"/>
  <c r="F827" i="27"/>
  <c r="G827" i="27"/>
  <c r="F828" i="27"/>
  <c r="G828" i="27"/>
  <c r="F829" i="27"/>
  <c r="G829" i="27"/>
  <c r="F830" i="27"/>
  <c r="G830" i="27"/>
  <c r="F831" i="27"/>
  <c r="G831" i="27"/>
  <c r="F832" i="27"/>
  <c r="G832" i="27"/>
  <c r="F833" i="27"/>
  <c r="G833" i="27"/>
  <c r="F834" i="27"/>
  <c r="G834" i="27"/>
  <c r="F835" i="27"/>
  <c r="G835" i="27"/>
  <c r="F836" i="27"/>
  <c r="G836" i="27"/>
  <c r="F837" i="27"/>
  <c r="G837" i="27"/>
  <c r="F838" i="27"/>
  <c r="G838" i="27"/>
  <c r="F839" i="27"/>
  <c r="G839" i="27"/>
  <c r="F840" i="27"/>
  <c r="G840" i="27"/>
  <c r="F841" i="27"/>
  <c r="G841" i="27"/>
  <c r="F842" i="27"/>
  <c r="G842" i="27"/>
  <c r="F843" i="27"/>
  <c r="G843" i="27"/>
  <c r="F844" i="27"/>
  <c r="G844" i="27"/>
  <c r="F845" i="27"/>
  <c r="G845" i="27"/>
  <c r="F846" i="27"/>
  <c r="G846" i="27"/>
  <c r="F847" i="27"/>
  <c r="G847" i="27"/>
  <c r="F848" i="27"/>
  <c r="G848" i="27"/>
  <c r="F849" i="27"/>
  <c r="G849" i="27"/>
  <c r="F850" i="27"/>
  <c r="G850" i="27"/>
  <c r="F851" i="27"/>
  <c r="G851" i="27"/>
  <c r="F852" i="27"/>
  <c r="G852" i="27"/>
  <c r="F853" i="27"/>
  <c r="G853" i="27"/>
  <c r="F854" i="27"/>
  <c r="G854" i="27"/>
  <c r="F855" i="27"/>
  <c r="G855" i="27"/>
  <c r="F856" i="27"/>
  <c r="G856" i="27"/>
  <c r="F857" i="27"/>
  <c r="G857" i="27"/>
  <c r="F858" i="27"/>
  <c r="G858" i="27"/>
  <c r="F859" i="27"/>
  <c r="G859" i="27"/>
  <c r="F860" i="27"/>
  <c r="G860" i="27"/>
  <c r="F861" i="27"/>
  <c r="G861" i="27"/>
  <c r="F862" i="27"/>
  <c r="G862" i="27"/>
  <c r="F863" i="27"/>
  <c r="G863" i="27"/>
  <c r="F864" i="27"/>
  <c r="G864" i="27"/>
  <c r="F865" i="27"/>
  <c r="G865" i="27"/>
  <c r="F866" i="27"/>
  <c r="G866" i="27"/>
  <c r="F867" i="27"/>
  <c r="G867" i="27"/>
  <c r="F868" i="27"/>
  <c r="G868" i="27"/>
  <c r="F869" i="27"/>
  <c r="G869" i="27"/>
  <c r="F870" i="27"/>
  <c r="G870" i="27"/>
  <c r="F871" i="27"/>
  <c r="G871" i="27"/>
  <c r="F872" i="27"/>
  <c r="G872" i="27"/>
  <c r="F873" i="27"/>
  <c r="G873" i="27"/>
  <c r="F874" i="27"/>
  <c r="G874" i="27"/>
  <c r="F875" i="27"/>
  <c r="G875" i="27"/>
  <c r="F876" i="27"/>
  <c r="G876" i="27"/>
  <c r="F877" i="27"/>
  <c r="G877" i="27"/>
  <c r="F878" i="27"/>
  <c r="G878" i="27"/>
  <c r="F879" i="27"/>
  <c r="G879" i="27"/>
  <c r="F880" i="27"/>
  <c r="G880" i="27"/>
  <c r="F881" i="27"/>
  <c r="G881" i="27"/>
  <c r="F882" i="27"/>
  <c r="G882" i="27"/>
  <c r="F883" i="27"/>
  <c r="G883" i="27"/>
  <c r="F884" i="27"/>
  <c r="G884" i="27"/>
  <c r="F885" i="27"/>
  <c r="G885" i="27"/>
  <c r="F886" i="27"/>
  <c r="G886" i="27"/>
  <c r="F887" i="27"/>
  <c r="G887" i="27"/>
  <c r="F888" i="27"/>
  <c r="G888" i="27"/>
  <c r="F889" i="27"/>
  <c r="G889" i="27"/>
  <c r="F890" i="27"/>
  <c r="G890" i="27"/>
  <c r="F891" i="27"/>
  <c r="G891" i="27"/>
  <c r="F892" i="27"/>
  <c r="G892" i="27"/>
  <c r="F893" i="27"/>
  <c r="G893" i="27"/>
  <c r="F894" i="27"/>
  <c r="G894" i="27"/>
  <c r="F895" i="27"/>
  <c r="G895" i="27"/>
  <c r="F896" i="27"/>
  <c r="G896" i="27"/>
  <c r="F897" i="27"/>
  <c r="G897" i="27"/>
  <c r="F898" i="27"/>
  <c r="G898" i="27"/>
  <c r="F899" i="27"/>
  <c r="G899" i="27"/>
  <c r="F900" i="27"/>
  <c r="G900" i="27"/>
  <c r="F901" i="27"/>
  <c r="G901" i="27"/>
  <c r="F902" i="27"/>
  <c r="G902" i="27"/>
  <c r="F903" i="27"/>
  <c r="G903" i="27"/>
  <c r="F904" i="27"/>
  <c r="G904" i="27"/>
  <c r="F905" i="27"/>
  <c r="G905" i="27"/>
  <c r="F906" i="27"/>
  <c r="G906" i="27"/>
  <c r="F907" i="27"/>
  <c r="G907" i="27"/>
  <c r="F908" i="27"/>
  <c r="G908" i="27"/>
  <c r="F909" i="27"/>
  <c r="G909" i="27"/>
  <c r="F910" i="27"/>
  <c r="G910" i="27"/>
  <c r="F911" i="27"/>
  <c r="G911" i="27"/>
  <c r="F912" i="27"/>
  <c r="G912" i="27"/>
  <c r="F913" i="27"/>
  <c r="G913" i="27"/>
  <c r="F914" i="27"/>
  <c r="G914" i="27"/>
  <c r="F915" i="27"/>
  <c r="G915" i="27"/>
  <c r="F916" i="27"/>
  <c r="G916" i="27"/>
  <c r="F917" i="27"/>
  <c r="G917" i="27"/>
  <c r="F918" i="27"/>
  <c r="G918" i="27"/>
  <c r="F919" i="27"/>
  <c r="G919" i="27"/>
  <c r="F920" i="27"/>
  <c r="G920" i="27"/>
  <c r="F921" i="27"/>
  <c r="G921" i="27"/>
  <c r="F922" i="27"/>
  <c r="G922" i="27"/>
  <c r="F923" i="27"/>
  <c r="G923" i="27"/>
  <c r="F924" i="27"/>
  <c r="G924" i="27"/>
  <c r="F925" i="27"/>
  <c r="G925" i="27"/>
  <c r="F926" i="27"/>
  <c r="G926" i="27"/>
  <c r="F927" i="27"/>
  <c r="G927" i="27"/>
  <c r="F928" i="27"/>
  <c r="G928" i="27"/>
  <c r="F929" i="27"/>
  <c r="G929" i="27"/>
  <c r="F930" i="27"/>
  <c r="G930" i="27"/>
  <c r="F931" i="27"/>
  <c r="G931" i="27"/>
  <c r="F932" i="27"/>
  <c r="G932" i="27"/>
  <c r="F933" i="27"/>
  <c r="G933" i="27"/>
  <c r="F934" i="27"/>
  <c r="G934" i="27"/>
  <c r="F935" i="27"/>
  <c r="G935" i="27"/>
  <c r="F936" i="27"/>
  <c r="G936" i="27"/>
  <c r="F937" i="27"/>
  <c r="G937" i="27"/>
  <c r="F938" i="27"/>
  <c r="G938" i="27"/>
  <c r="F939" i="27"/>
  <c r="G939" i="27"/>
  <c r="F940" i="27"/>
  <c r="G940" i="27"/>
  <c r="F941" i="27"/>
  <c r="G941" i="27"/>
  <c r="F942" i="27"/>
  <c r="G942" i="27"/>
  <c r="F943" i="27"/>
  <c r="G943" i="27"/>
  <c r="F944" i="27"/>
  <c r="G944" i="27"/>
  <c r="F945" i="27"/>
  <c r="G945" i="27"/>
  <c r="F946" i="27"/>
  <c r="G946" i="27"/>
  <c r="F947" i="27"/>
  <c r="G947" i="27"/>
  <c r="F948" i="27"/>
  <c r="G948" i="27"/>
  <c r="F949" i="27"/>
  <c r="G949" i="27"/>
  <c r="F950" i="27"/>
  <c r="G950" i="27"/>
  <c r="F951" i="27"/>
  <c r="G951" i="27"/>
  <c r="F952" i="27"/>
  <c r="G952" i="27"/>
  <c r="F953" i="27"/>
  <c r="G953" i="27"/>
  <c r="F954" i="27"/>
  <c r="G954" i="27"/>
  <c r="F955" i="27"/>
  <c r="G955" i="27"/>
  <c r="F956" i="27"/>
  <c r="G956" i="27"/>
  <c r="F957" i="27"/>
  <c r="G957" i="27"/>
  <c r="F958" i="27"/>
  <c r="G958" i="27"/>
  <c r="F959" i="27"/>
  <c r="G959" i="27"/>
  <c r="F960" i="27"/>
  <c r="G960" i="27"/>
  <c r="F961" i="27"/>
  <c r="G961" i="27"/>
  <c r="F962" i="27"/>
  <c r="G962" i="27"/>
  <c r="F963" i="27"/>
  <c r="G963" i="27"/>
  <c r="F964" i="27"/>
  <c r="G964" i="27"/>
  <c r="F965" i="27"/>
  <c r="G965" i="27"/>
  <c r="F966" i="27"/>
  <c r="G966" i="27"/>
  <c r="F967" i="27"/>
  <c r="G967" i="27"/>
  <c r="F968" i="27"/>
  <c r="G968" i="27"/>
  <c r="F969" i="27"/>
  <c r="G969" i="27"/>
  <c r="F970" i="27"/>
  <c r="G970" i="27"/>
  <c r="F971" i="27"/>
  <c r="G971" i="27"/>
  <c r="F972" i="27"/>
  <c r="G972" i="27"/>
  <c r="F973" i="27"/>
  <c r="G973" i="27"/>
  <c r="F974" i="27"/>
  <c r="G974" i="27"/>
  <c r="F975" i="27"/>
  <c r="G975" i="27"/>
  <c r="F976" i="27"/>
  <c r="G976" i="27"/>
  <c r="F977" i="27"/>
  <c r="G977" i="27"/>
  <c r="F978" i="27"/>
  <c r="G978" i="27"/>
  <c r="F979" i="27"/>
  <c r="G979" i="27"/>
  <c r="F980" i="27"/>
  <c r="G980" i="27"/>
  <c r="F981" i="27"/>
  <c r="G981" i="27"/>
  <c r="F982" i="27"/>
  <c r="G982" i="27"/>
  <c r="F983" i="27"/>
  <c r="G983" i="27"/>
  <c r="F984" i="27"/>
  <c r="G984" i="27"/>
  <c r="F985" i="27"/>
  <c r="G985" i="27"/>
  <c r="F986" i="27"/>
  <c r="G986" i="27"/>
  <c r="F987" i="27"/>
  <c r="G987" i="27"/>
  <c r="F988" i="27"/>
  <c r="G988" i="27"/>
  <c r="F989" i="27"/>
  <c r="G989" i="27"/>
  <c r="F990" i="27"/>
  <c r="G990" i="27"/>
  <c r="F991" i="27"/>
  <c r="G991" i="27"/>
  <c r="F992" i="27"/>
  <c r="G992" i="27"/>
  <c r="F993" i="27"/>
  <c r="G993" i="27"/>
  <c r="F994" i="27"/>
  <c r="G994" i="27"/>
  <c r="F995" i="27"/>
  <c r="G995" i="27"/>
  <c r="F996" i="27"/>
  <c r="G996" i="27"/>
  <c r="F997" i="27"/>
  <c r="G997" i="27"/>
  <c r="F998" i="27"/>
  <c r="G998" i="27"/>
  <c r="F999" i="27"/>
  <c r="G999" i="27"/>
  <c r="F1000" i="27"/>
  <c r="G1000" i="27"/>
  <c r="F1001" i="27"/>
  <c r="G1001" i="27"/>
  <c r="F1002" i="27"/>
  <c r="G1002" i="27"/>
  <c r="F1003" i="27"/>
  <c r="G1003" i="27"/>
  <c r="F1004" i="27"/>
  <c r="G1004" i="27"/>
  <c r="F1005" i="27"/>
  <c r="G1005" i="27"/>
  <c r="F1006" i="27"/>
  <c r="G1006" i="27"/>
  <c r="F1007" i="27"/>
  <c r="G1007" i="27"/>
  <c r="F1008" i="27"/>
  <c r="G1008" i="27"/>
  <c r="F1009" i="27"/>
  <c r="G1009" i="27"/>
  <c r="F1010" i="27"/>
  <c r="G1010" i="27"/>
  <c r="F1011" i="27"/>
  <c r="G1011" i="27"/>
  <c r="F1012" i="27"/>
  <c r="G1012" i="27"/>
  <c r="F1013" i="27"/>
  <c r="G1013" i="27"/>
  <c r="F1014" i="27"/>
  <c r="G1014" i="27"/>
  <c r="F1015" i="27"/>
  <c r="G1015" i="27"/>
  <c r="F1016" i="27"/>
  <c r="G1016" i="27"/>
  <c r="F1017" i="27"/>
  <c r="G1017" i="27"/>
  <c r="F1018" i="27"/>
  <c r="G1018" i="27"/>
  <c r="F1019" i="27"/>
  <c r="G1019" i="27"/>
  <c r="F1020" i="27"/>
  <c r="G1020" i="27"/>
  <c r="F1021" i="27"/>
  <c r="G1021" i="27"/>
  <c r="F1022" i="27"/>
  <c r="G1022" i="27"/>
  <c r="F1023" i="27"/>
  <c r="G1023" i="27"/>
  <c r="F1024" i="27"/>
  <c r="G1024" i="27"/>
  <c r="F1025" i="27"/>
  <c r="G1025" i="27"/>
  <c r="F1026" i="27"/>
  <c r="G1026" i="27"/>
  <c r="F1027" i="27"/>
  <c r="G1027" i="27"/>
  <c r="F1028" i="27"/>
  <c r="G1028" i="27"/>
  <c r="F1029" i="27"/>
  <c r="G1029" i="27"/>
  <c r="F1030" i="27"/>
  <c r="G1030" i="27"/>
  <c r="F1031" i="27"/>
  <c r="G1031" i="27"/>
  <c r="F1032" i="27"/>
  <c r="G1032" i="27"/>
  <c r="F1033" i="27"/>
  <c r="G1033" i="27"/>
  <c r="F1034" i="27"/>
  <c r="G1034" i="27"/>
  <c r="F1035" i="27"/>
  <c r="G1035" i="27"/>
  <c r="F1036" i="27"/>
  <c r="G1036" i="27"/>
  <c r="F1037" i="27"/>
  <c r="G1037" i="27"/>
  <c r="F1038" i="27"/>
  <c r="G1038" i="27"/>
  <c r="F1039" i="27"/>
  <c r="G1039" i="27"/>
  <c r="F1040" i="27"/>
  <c r="G1040" i="27"/>
  <c r="F1041" i="27"/>
  <c r="G1041" i="27"/>
  <c r="F1042" i="27"/>
  <c r="G1042" i="27"/>
  <c r="F1043" i="27"/>
  <c r="G1043" i="27"/>
  <c r="F1044" i="27"/>
  <c r="G1044" i="27"/>
  <c r="F1045" i="27"/>
  <c r="G1045" i="27"/>
  <c r="F1046" i="27"/>
  <c r="G1046" i="27"/>
  <c r="F1047" i="27"/>
  <c r="G1047" i="27"/>
  <c r="F1048" i="27"/>
  <c r="G1048" i="27"/>
  <c r="F1049" i="27"/>
  <c r="G1049" i="27"/>
  <c r="F1050" i="27"/>
  <c r="G1050" i="27"/>
  <c r="F1051" i="27"/>
  <c r="G1051" i="27"/>
  <c r="F1052" i="27"/>
  <c r="G1052" i="27"/>
  <c r="F1053" i="27"/>
  <c r="G1053" i="27"/>
  <c r="F1054" i="27"/>
  <c r="G1054" i="27"/>
  <c r="F1055" i="27"/>
  <c r="G1055" i="27"/>
  <c r="F1056" i="27"/>
  <c r="G1056" i="27"/>
  <c r="F1057" i="27"/>
  <c r="G1057" i="27"/>
  <c r="F1058" i="27"/>
  <c r="G1058" i="27"/>
  <c r="F1059" i="27"/>
  <c r="G1059" i="27"/>
  <c r="F1060" i="27"/>
  <c r="G1060" i="27"/>
  <c r="F1061" i="27"/>
  <c r="G1061" i="27"/>
  <c r="F1062" i="27"/>
  <c r="G1062" i="27"/>
  <c r="F1063" i="27"/>
  <c r="G1063" i="27"/>
  <c r="F1064" i="27"/>
  <c r="G1064" i="27"/>
  <c r="F1065" i="27"/>
  <c r="G1065" i="27"/>
  <c r="F1066" i="27"/>
  <c r="G1066" i="27"/>
  <c r="F1067" i="27"/>
  <c r="G1067" i="27"/>
  <c r="F1068" i="27"/>
  <c r="G1068" i="27"/>
  <c r="F1069" i="27"/>
  <c r="G1069" i="27"/>
  <c r="F1070" i="27"/>
  <c r="G1070" i="27"/>
  <c r="F1071" i="27"/>
  <c r="G1071" i="27"/>
  <c r="F1072" i="27"/>
  <c r="G1072" i="27"/>
  <c r="F1073" i="27"/>
  <c r="G1073" i="27"/>
  <c r="F1074" i="27"/>
  <c r="G1074" i="27"/>
  <c r="F1075" i="27"/>
  <c r="G1075" i="27"/>
  <c r="F1076" i="27"/>
  <c r="G1076" i="27"/>
  <c r="F1077" i="27"/>
  <c r="G1077" i="27"/>
  <c r="F1078" i="27"/>
  <c r="G1078" i="27"/>
  <c r="F1079" i="27"/>
  <c r="G1079" i="27"/>
  <c r="F1080" i="27"/>
  <c r="G1080" i="27"/>
  <c r="F1081" i="27"/>
  <c r="G1081" i="27"/>
  <c r="F1082" i="27"/>
  <c r="G1082" i="27"/>
  <c r="F1083" i="27"/>
  <c r="G1083" i="27"/>
  <c r="F1084" i="27"/>
  <c r="G1084" i="27"/>
  <c r="F1085" i="27"/>
  <c r="G1085" i="27"/>
  <c r="F1086" i="27"/>
  <c r="G1086" i="27"/>
  <c r="F1087" i="27"/>
  <c r="G1087" i="27"/>
  <c r="F1088" i="27"/>
  <c r="G1088" i="27"/>
  <c r="F1089" i="27"/>
  <c r="G1089" i="27"/>
  <c r="F1090" i="27"/>
  <c r="G1090" i="27"/>
  <c r="F1091" i="27"/>
  <c r="G1091" i="27"/>
  <c r="F1092" i="27"/>
  <c r="G1092" i="27"/>
  <c r="F1093" i="27"/>
  <c r="G1093" i="27"/>
  <c r="F1094" i="27"/>
  <c r="G1094" i="27"/>
  <c r="F1095" i="27"/>
  <c r="G1095" i="27"/>
  <c r="F1096" i="27"/>
  <c r="G1096" i="27"/>
  <c r="F1097" i="27"/>
  <c r="G1097" i="27"/>
  <c r="F1098" i="27"/>
  <c r="G1098" i="27"/>
  <c r="F1099" i="27"/>
  <c r="G1099" i="27"/>
  <c r="F1100" i="27"/>
  <c r="G1100" i="27"/>
  <c r="F1101" i="27"/>
  <c r="G1101" i="27"/>
  <c r="F1102" i="27"/>
  <c r="G1102" i="27"/>
  <c r="F1103" i="27"/>
  <c r="G1103" i="27"/>
  <c r="F1104" i="27"/>
  <c r="G1104" i="27"/>
  <c r="F1105" i="27"/>
  <c r="G1105" i="27"/>
  <c r="F1106" i="27"/>
  <c r="G1106" i="27"/>
  <c r="F1107" i="27"/>
  <c r="G1107" i="27"/>
  <c r="F1108" i="27"/>
  <c r="G1108" i="27"/>
  <c r="F1109" i="27"/>
  <c r="G1109" i="27"/>
  <c r="F1110" i="27"/>
  <c r="G1110" i="27"/>
  <c r="F1111" i="27"/>
  <c r="G1111" i="27"/>
  <c r="F1112" i="27"/>
  <c r="G1112" i="27"/>
  <c r="F1113" i="27"/>
  <c r="G1113" i="27"/>
  <c r="F1114" i="27"/>
  <c r="G1114" i="27"/>
  <c r="F1115" i="27"/>
  <c r="G1115" i="27"/>
  <c r="F1116" i="27"/>
  <c r="G1116" i="27"/>
  <c r="F1117" i="27"/>
  <c r="G1117" i="27"/>
  <c r="F1118" i="27"/>
  <c r="G1118" i="27"/>
  <c r="F1119" i="27"/>
  <c r="G1119" i="27"/>
  <c r="F1120" i="27"/>
  <c r="G1120" i="27"/>
  <c r="F1121" i="27"/>
  <c r="G1121" i="27"/>
  <c r="F1122" i="27"/>
  <c r="G1122" i="27"/>
  <c r="F1123" i="27"/>
  <c r="G1123" i="27"/>
  <c r="F1124" i="27"/>
  <c r="G1124" i="27"/>
  <c r="F1125" i="27"/>
  <c r="G1125" i="27"/>
  <c r="F1126" i="27"/>
  <c r="G1126" i="27"/>
  <c r="F1127" i="27"/>
  <c r="G1127" i="27"/>
  <c r="F1128" i="27"/>
  <c r="G1128" i="27"/>
  <c r="F1129" i="27"/>
  <c r="G1129" i="27"/>
  <c r="F1130" i="27"/>
  <c r="G1130" i="27"/>
  <c r="F1131" i="27"/>
  <c r="G1131" i="27"/>
  <c r="F1132" i="27"/>
  <c r="G1132" i="27"/>
  <c r="F1133" i="27"/>
  <c r="G1133" i="27"/>
  <c r="F1134" i="27"/>
  <c r="G1134" i="27"/>
  <c r="F1135" i="27"/>
  <c r="G1135" i="27"/>
  <c r="F1136" i="27"/>
  <c r="G1136" i="27"/>
  <c r="F1137" i="27"/>
  <c r="G1137" i="27"/>
  <c r="F1138" i="27"/>
  <c r="G1138" i="27"/>
  <c r="F1139" i="27"/>
  <c r="G1139" i="27"/>
  <c r="F1140" i="27"/>
  <c r="G1140" i="27"/>
  <c r="F1141" i="27"/>
  <c r="G1141" i="27"/>
  <c r="F1142" i="27"/>
  <c r="G1142" i="27"/>
  <c r="F1143" i="27"/>
  <c r="G1143" i="27"/>
  <c r="F1144" i="27"/>
  <c r="G1144" i="27"/>
  <c r="F1145" i="27"/>
  <c r="G1145" i="27"/>
  <c r="F1146" i="27"/>
  <c r="G1146" i="27"/>
  <c r="F1147" i="27"/>
  <c r="G1147" i="27"/>
  <c r="F1148" i="27"/>
  <c r="G1148" i="27"/>
  <c r="F1149" i="27"/>
  <c r="G1149" i="27"/>
  <c r="F1150" i="27"/>
  <c r="G1150" i="27"/>
  <c r="F1151" i="27"/>
  <c r="G1151" i="27"/>
  <c r="F1152" i="27"/>
  <c r="G1152" i="27"/>
  <c r="F1153" i="27"/>
  <c r="G1153" i="27"/>
  <c r="F1154" i="27"/>
  <c r="G1154" i="27"/>
  <c r="F1155" i="27"/>
  <c r="G1155" i="27"/>
  <c r="F1156" i="27"/>
  <c r="G1156" i="27"/>
  <c r="F1157" i="27"/>
  <c r="G1157" i="27"/>
  <c r="F1158" i="27"/>
  <c r="G1158" i="27"/>
  <c r="F1159" i="27"/>
  <c r="G1159" i="27"/>
  <c r="F1160" i="27"/>
  <c r="G1160" i="27"/>
  <c r="F1161" i="27"/>
  <c r="G1161" i="27"/>
  <c r="F1162" i="27"/>
  <c r="G1162" i="27"/>
  <c r="F1163" i="27"/>
  <c r="G1163" i="27"/>
  <c r="F1164" i="27"/>
  <c r="G1164" i="27"/>
  <c r="F1165" i="27"/>
  <c r="G1165" i="27"/>
  <c r="F1166" i="27"/>
  <c r="G1166" i="27"/>
  <c r="F1167" i="27"/>
  <c r="G1167" i="27"/>
  <c r="F1168" i="27"/>
  <c r="G1168" i="27"/>
  <c r="F1169" i="27"/>
  <c r="G1169" i="27"/>
  <c r="F1170" i="27"/>
  <c r="G1170" i="27"/>
  <c r="F1171" i="27"/>
  <c r="G1171" i="27"/>
  <c r="F1172" i="27"/>
  <c r="G1172" i="27"/>
  <c r="F1173" i="27"/>
  <c r="G1173" i="27"/>
  <c r="F1174" i="27"/>
  <c r="G1174" i="27"/>
  <c r="F1175" i="27"/>
  <c r="G1175" i="27"/>
  <c r="F1176" i="27"/>
  <c r="G1176" i="27"/>
  <c r="F1177" i="27"/>
  <c r="G1177" i="27"/>
  <c r="F1178" i="27"/>
  <c r="G1178" i="27"/>
  <c r="F1179" i="27"/>
  <c r="G1179" i="27"/>
  <c r="F1180" i="27"/>
  <c r="G1180" i="27"/>
  <c r="F1181" i="27"/>
  <c r="G1181" i="27"/>
  <c r="F1182" i="27"/>
  <c r="G1182" i="27"/>
  <c r="F1183" i="27"/>
  <c r="G1183" i="27"/>
  <c r="F1184" i="27"/>
  <c r="G1184" i="27"/>
  <c r="F1185" i="27"/>
  <c r="G1185" i="27"/>
  <c r="F1186" i="27"/>
  <c r="G1186" i="27"/>
  <c r="F1187" i="27"/>
  <c r="G1187" i="27"/>
  <c r="F1188" i="27"/>
  <c r="G1188" i="27"/>
  <c r="F1189" i="27"/>
  <c r="G1189" i="27"/>
  <c r="F1190" i="27"/>
  <c r="G1190" i="27"/>
  <c r="F1191" i="27"/>
  <c r="G1191" i="27"/>
  <c r="F1192" i="27"/>
  <c r="G1192" i="27"/>
  <c r="F1193" i="27"/>
  <c r="G1193" i="27"/>
  <c r="F1194" i="27"/>
  <c r="G1194" i="27"/>
  <c r="F1195" i="27"/>
  <c r="G1195" i="27"/>
  <c r="F1196" i="27"/>
  <c r="G1196" i="27"/>
  <c r="F1197" i="27"/>
  <c r="G1197" i="27"/>
  <c r="F1198" i="27"/>
  <c r="G1198" i="27"/>
  <c r="F1199" i="27"/>
  <c r="G1199" i="27"/>
  <c r="F1200" i="27"/>
  <c r="G1200" i="27"/>
  <c r="F1201" i="27"/>
  <c r="G1201" i="27"/>
  <c r="F1202" i="27"/>
  <c r="G1202" i="27"/>
  <c r="F1203" i="27"/>
  <c r="G1203" i="27"/>
  <c r="F1204" i="27"/>
  <c r="G1204" i="27"/>
  <c r="F1205" i="27"/>
  <c r="G1205" i="27"/>
  <c r="F1206" i="27"/>
  <c r="G1206" i="27"/>
  <c r="F1207" i="27"/>
  <c r="G1207" i="27"/>
  <c r="F1208" i="27"/>
  <c r="G1208" i="27"/>
  <c r="F1209" i="27"/>
  <c r="G1209" i="27"/>
  <c r="F1210" i="27"/>
  <c r="G1210" i="27"/>
  <c r="F1211" i="27"/>
  <c r="G1211" i="27"/>
  <c r="F1212" i="27"/>
  <c r="G1212" i="27"/>
  <c r="F1213" i="27"/>
  <c r="G1213" i="27"/>
  <c r="F1214" i="27"/>
  <c r="G1214" i="27"/>
  <c r="F1215" i="27"/>
  <c r="G1215" i="27"/>
  <c r="F1216" i="27"/>
  <c r="G1216" i="27"/>
  <c r="F1217" i="27"/>
  <c r="G1217" i="27"/>
  <c r="F1218" i="27"/>
  <c r="G1218" i="27"/>
  <c r="F1219" i="27"/>
  <c r="G1219" i="27"/>
  <c r="F1220" i="27"/>
  <c r="G1220" i="27"/>
  <c r="F1221" i="27"/>
  <c r="G1221" i="27"/>
  <c r="F1222" i="27"/>
  <c r="G1222" i="27"/>
  <c r="F1223" i="27"/>
  <c r="G1223" i="27"/>
  <c r="F1224" i="27"/>
  <c r="G1224" i="27"/>
  <c r="F1225" i="27"/>
  <c r="G1225" i="27"/>
  <c r="F1226" i="27"/>
  <c r="G1226" i="27"/>
  <c r="F1227" i="27"/>
  <c r="G1227" i="27"/>
  <c r="F1228" i="27"/>
  <c r="G1228" i="27"/>
  <c r="F1229" i="27"/>
  <c r="G1229" i="27"/>
  <c r="F1230" i="27"/>
  <c r="G1230" i="27"/>
  <c r="F1231" i="27"/>
  <c r="G1231" i="27"/>
  <c r="F1232" i="27"/>
  <c r="G1232" i="27"/>
  <c r="F1233" i="27"/>
  <c r="G1233" i="27"/>
  <c r="F1234" i="27"/>
  <c r="G1234" i="27"/>
  <c r="F1235" i="27"/>
  <c r="G1235" i="27"/>
  <c r="F1236" i="27"/>
  <c r="G1236" i="27"/>
  <c r="F1237" i="27"/>
  <c r="G1237" i="27"/>
  <c r="F1238" i="27"/>
  <c r="G1238" i="27"/>
  <c r="F1239" i="27"/>
  <c r="G1239" i="27"/>
  <c r="F1240" i="27"/>
  <c r="G1240" i="27"/>
  <c r="F1241" i="27"/>
  <c r="G1241" i="27"/>
  <c r="F1242" i="27"/>
  <c r="G1242" i="27"/>
  <c r="F1243" i="27"/>
  <c r="G1243" i="27"/>
  <c r="F1244" i="27"/>
  <c r="G1244" i="27"/>
  <c r="F1245" i="27"/>
  <c r="G1245" i="27"/>
  <c r="F1246" i="27"/>
  <c r="G1246" i="27"/>
  <c r="F1247" i="27"/>
  <c r="G1247" i="27"/>
  <c r="F1248" i="27"/>
  <c r="G1248" i="27"/>
  <c r="F1249" i="27"/>
  <c r="G1249" i="27"/>
  <c r="F1250" i="27"/>
  <c r="G1250" i="27"/>
  <c r="F1251" i="27"/>
  <c r="G1251" i="27"/>
  <c r="F1252" i="27"/>
  <c r="G1252" i="27"/>
  <c r="F1253" i="27"/>
  <c r="G1253" i="27"/>
  <c r="F1254" i="27"/>
  <c r="G1254" i="27"/>
  <c r="F1255" i="27"/>
  <c r="G1255" i="27"/>
  <c r="F1256" i="27"/>
  <c r="G1256" i="27"/>
  <c r="F1257" i="27"/>
  <c r="G1257" i="27"/>
  <c r="F1258" i="27"/>
  <c r="G1258" i="27"/>
  <c r="F1259" i="27"/>
  <c r="G1259" i="27"/>
  <c r="F1260" i="27"/>
  <c r="G1260" i="27"/>
  <c r="F1261" i="27"/>
  <c r="G1261" i="27"/>
  <c r="F1262" i="27"/>
  <c r="G1262" i="27"/>
  <c r="F1263" i="27"/>
  <c r="G1263" i="27"/>
  <c r="F1264" i="27"/>
  <c r="G1264" i="27"/>
  <c r="F1265" i="27"/>
  <c r="G1265" i="27"/>
  <c r="F1266" i="27"/>
  <c r="G1266" i="27"/>
  <c r="F1267" i="27"/>
  <c r="G1267" i="27"/>
  <c r="F1268" i="27"/>
  <c r="G1268" i="27"/>
  <c r="F1269" i="27"/>
  <c r="G1269" i="27"/>
  <c r="F1270" i="27"/>
  <c r="G1270" i="27"/>
  <c r="F1271" i="27"/>
  <c r="G1271" i="27"/>
  <c r="F1272" i="27"/>
  <c r="G1272" i="27"/>
  <c r="F1273" i="27"/>
  <c r="G1273" i="27"/>
  <c r="F1274" i="27"/>
  <c r="G1274" i="27"/>
  <c r="F1275" i="27"/>
  <c r="G1275" i="27"/>
  <c r="F1276" i="27"/>
  <c r="G1276" i="27"/>
  <c r="F1277" i="27"/>
  <c r="G1277" i="27"/>
  <c r="F1278" i="27"/>
  <c r="G1278" i="27"/>
  <c r="F1279" i="27"/>
  <c r="G1279" i="27"/>
  <c r="F1280" i="27"/>
  <c r="G1280" i="27"/>
  <c r="F1281" i="27"/>
  <c r="G1281" i="27"/>
  <c r="F1282" i="27"/>
  <c r="G1282" i="27"/>
  <c r="F1283" i="27"/>
  <c r="G1283" i="27"/>
  <c r="F1284" i="27"/>
  <c r="G1284" i="27"/>
  <c r="F1285" i="27"/>
  <c r="G1285" i="27"/>
  <c r="F1286" i="27"/>
  <c r="G1286" i="27"/>
  <c r="F1287" i="27"/>
  <c r="G1287" i="27"/>
  <c r="F1288" i="27"/>
  <c r="G1288" i="27"/>
  <c r="F1289" i="27"/>
  <c r="G1289" i="27"/>
  <c r="F1290" i="27"/>
  <c r="G1290" i="27"/>
  <c r="F1291" i="27"/>
  <c r="G1291" i="27"/>
  <c r="F1292" i="27"/>
  <c r="G1292" i="27"/>
  <c r="F1293" i="27"/>
  <c r="G1293" i="27"/>
  <c r="F1294" i="27"/>
  <c r="G1294" i="27"/>
  <c r="F1295" i="27"/>
  <c r="G1295" i="27"/>
  <c r="F1296" i="27"/>
  <c r="G1296" i="27"/>
  <c r="F1297" i="27"/>
  <c r="G1297" i="27"/>
  <c r="F1298" i="27"/>
  <c r="G1298" i="27"/>
  <c r="F1299" i="27"/>
  <c r="G1299" i="27"/>
  <c r="F1300" i="27"/>
  <c r="G1300" i="27"/>
  <c r="F1301" i="27"/>
  <c r="G1301" i="27"/>
  <c r="F1302" i="27"/>
  <c r="G1302" i="27"/>
  <c r="F1303" i="27"/>
  <c r="G1303" i="27"/>
  <c r="F1304" i="27"/>
  <c r="G1304" i="27"/>
  <c r="F1305" i="27"/>
  <c r="G1305" i="27"/>
  <c r="F1306" i="27"/>
  <c r="G1306" i="27"/>
  <c r="F1307" i="27"/>
  <c r="G1307" i="27"/>
  <c r="F1308" i="27"/>
  <c r="G1308" i="27"/>
  <c r="F1309" i="27"/>
  <c r="G1309" i="27"/>
  <c r="F1310" i="27"/>
  <c r="G1310" i="27"/>
  <c r="F1311" i="27"/>
  <c r="G1311" i="27"/>
  <c r="F1312" i="27"/>
  <c r="G1312" i="27"/>
  <c r="F1313" i="27"/>
  <c r="G1313" i="27"/>
  <c r="F1314" i="27"/>
  <c r="G1314" i="27"/>
  <c r="F1315" i="27"/>
  <c r="G1315" i="27"/>
  <c r="F1316" i="27"/>
  <c r="G1316" i="27"/>
  <c r="F1317" i="27"/>
  <c r="G1317" i="27"/>
  <c r="F1318" i="27"/>
  <c r="G1318" i="27"/>
  <c r="F1319" i="27"/>
  <c r="G1319" i="27"/>
  <c r="F1320" i="27"/>
  <c r="G1320" i="27"/>
  <c r="F1321" i="27"/>
  <c r="G1321" i="27"/>
  <c r="F1322" i="27"/>
  <c r="G1322" i="27"/>
  <c r="F1323" i="27"/>
  <c r="G1323" i="27"/>
  <c r="F1324" i="27"/>
  <c r="G1324" i="27"/>
  <c r="F1325" i="27"/>
  <c r="G1325" i="27"/>
  <c r="F1326" i="27"/>
  <c r="G1326" i="27"/>
  <c r="F1327" i="27"/>
  <c r="G1327" i="27"/>
  <c r="F1328" i="27"/>
  <c r="G1328" i="27"/>
  <c r="F1329" i="27"/>
  <c r="G1329" i="27"/>
  <c r="F1330" i="27"/>
  <c r="G1330" i="27"/>
  <c r="F1331" i="27"/>
  <c r="G1331" i="27"/>
  <c r="F1332" i="27"/>
  <c r="G1332" i="27"/>
  <c r="F1333" i="27"/>
  <c r="G1333" i="27"/>
  <c r="F1334" i="27"/>
  <c r="G1334" i="27"/>
  <c r="F1335" i="27"/>
  <c r="G1335" i="27"/>
  <c r="F1336" i="27"/>
  <c r="G1336" i="27"/>
  <c r="F1337" i="27"/>
  <c r="G1337" i="27"/>
  <c r="F1338" i="27"/>
  <c r="G1338" i="27"/>
  <c r="F1339" i="27"/>
  <c r="G1339" i="27"/>
  <c r="F1340" i="27"/>
  <c r="G1340" i="27"/>
  <c r="F1341" i="27"/>
  <c r="G1341" i="27"/>
  <c r="F1342" i="27"/>
  <c r="G1342" i="27"/>
  <c r="F1343" i="27"/>
  <c r="G1343" i="27"/>
  <c r="F1344" i="27"/>
  <c r="G1344" i="27"/>
  <c r="F1345" i="27"/>
  <c r="G1345" i="27"/>
  <c r="F1346" i="27"/>
  <c r="G1346" i="27"/>
  <c r="F1347" i="27"/>
  <c r="G1347" i="27"/>
  <c r="F1348" i="27"/>
  <c r="G1348" i="27"/>
  <c r="F1349" i="27"/>
  <c r="G1349" i="27"/>
  <c r="F1350" i="27"/>
  <c r="G1350" i="27"/>
  <c r="F1351" i="27"/>
  <c r="G1351" i="27"/>
  <c r="F1352" i="27"/>
  <c r="G1352" i="27"/>
  <c r="F1353" i="27"/>
  <c r="G1353" i="27"/>
  <c r="F1354" i="27"/>
  <c r="G1354" i="27"/>
  <c r="F1355" i="27"/>
  <c r="G1355" i="27"/>
  <c r="F1356" i="27"/>
  <c r="G1356" i="27"/>
  <c r="F1357" i="27"/>
  <c r="G1357" i="27"/>
  <c r="F1358" i="27"/>
  <c r="G1358" i="27"/>
  <c r="F1359" i="27"/>
  <c r="G1359" i="27"/>
  <c r="F1360" i="27"/>
  <c r="G1360" i="27"/>
  <c r="F1361" i="27"/>
  <c r="G1361" i="27"/>
  <c r="F1362" i="27"/>
  <c r="G1362" i="27"/>
  <c r="F1363" i="27"/>
  <c r="G1363" i="27"/>
  <c r="F1364" i="27"/>
  <c r="G1364" i="27"/>
  <c r="F1365" i="27"/>
  <c r="G1365" i="27"/>
  <c r="F1366" i="27"/>
  <c r="G1366" i="27"/>
  <c r="F1367" i="27"/>
  <c r="G1367" i="27"/>
  <c r="F1368" i="27"/>
  <c r="G1368" i="27"/>
  <c r="F1369" i="27"/>
  <c r="G1369" i="27"/>
  <c r="F1370" i="27"/>
  <c r="G1370" i="27"/>
  <c r="F1371" i="27"/>
  <c r="G1371" i="27"/>
  <c r="F1372" i="27"/>
  <c r="G1372" i="27"/>
  <c r="F1373" i="27"/>
  <c r="G1373" i="27"/>
  <c r="F1374" i="27"/>
  <c r="G1374" i="27"/>
  <c r="F1375" i="27"/>
  <c r="G1375" i="27"/>
  <c r="F1376" i="27"/>
  <c r="G1376" i="27"/>
  <c r="F1377" i="27"/>
  <c r="G1377" i="27"/>
  <c r="F1378" i="27"/>
  <c r="G1378" i="27"/>
  <c r="F1379" i="27"/>
  <c r="G1379" i="27"/>
  <c r="F1380" i="27"/>
  <c r="G1380" i="27"/>
  <c r="F1381" i="27"/>
  <c r="G1381" i="27"/>
  <c r="F1382" i="27"/>
  <c r="G1382" i="27"/>
  <c r="F1383" i="27"/>
  <c r="G1383" i="27"/>
  <c r="F1384" i="27"/>
  <c r="G1384" i="27"/>
  <c r="F1385" i="27"/>
  <c r="G1385" i="27"/>
  <c r="F1386" i="27"/>
  <c r="G1386" i="27"/>
  <c r="F1387" i="27"/>
  <c r="G1387" i="27"/>
  <c r="F1388" i="27"/>
  <c r="G1388" i="27"/>
  <c r="F1389" i="27"/>
  <c r="G1389" i="27"/>
  <c r="F1390" i="27"/>
  <c r="G1390" i="27"/>
  <c r="F1391" i="27"/>
  <c r="G1391" i="27"/>
  <c r="F1392" i="27"/>
  <c r="G1392" i="27"/>
  <c r="F1393" i="27"/>
  <c r="G1393" i="27"/>
  <c r="F1394" i="27"/>
  <c r="G1394" i="27"/>
  <c r="F1395" i="27"/>
  <c r="G1395" i="27"/>
  <c r="F1396" i="27"/>
  <c r="G1396" i="27"/>
  <c r="F1397" i="27"/>
  <c r="G1397" i="27"/>
  <c r="F1398" i="27"/>
  <c r="G1398" i="27"/>
  <c r="F1399" i="27"/>
  <c r="G1399" i="27"/>
  <c r="F1400" i="27"/>
  <c r="G1400" i="27"/>
  <c r="F1401" i="27"/>
  <c r="G1401" i="27"/>
  <c r="F1402" i="27"/>
  <c r="G1402" i="27"/>
  <c r="F1403" i="27"/>
  <c r="G1403" i="27"/>
  <c r="F1404" i="27"/>
  <c r="G1404" i="27"/>
  <c r="F1405" i="27"/>
  <c r="G1405" i="27"/>
  <c r="F1406" i="27"/>
  <c r="G1406" i="27"/>
  <c r="F1407" i="27"/>
  <c r="G1407" i="27"/>
  <c r="F1408" i="27"/>
  <c r="G1408" i="27"/>
  <c r="F1409" i="27"/>
  <c r="G1409" i="27"/>
  <c r="F1410" i="27"/>
  <c r="G1410" i="27"/>
  <c r="F1411" i="27"/>
  <c r="G1411" i="27"/>
  <c r="F1412" i="27"/>
  <c r="G1412" i="27"/>
  <c r="F1413" i="27"/>
  <c r="G1413" i="27"/>
  <c r="F1414" i="27"/>
  <c r="G1414" i="27"/>
  <c r="F1415" i="27"/>
  <c r="G1415" i="27"/>
  <c r="F1416" i="27"/>
  <c r="G1416" i="27"/>
  <c r="F1417" i="27"/>
  <c r="G1417" i="27"/>
  <c r="F1418" i="27"/>
  <c r="G1418" i="27"/>
  <c r="F1419" i="27"/>
  <c r="G1419" i="27"/>
  <c r="F1420" i="27"/>
  <c r="G1420" i="27"/>
  <c r="F1421" i="27"/>
  <c r="G1421" i="27"/>
  <c r="F1422" i="27"/>
  <c r="G1422" i="27"/>
  <c r="F1423" i="27"/>
  <c r="G1423" i="27"/>
  <c r="F1424" i="27"/>
  <c r="G1424" i="27"/>
  <c r="F1425" i="27"/>
  <c r="G1425" i="27"/>
  <c r="F1426" i="27"/>
  <c r="G1426" i="27"/>
  <c r="F1427" i="27"/>
  <c r="G1427" i="27"/>
  <c r="F1428" i="27"/>
  <c r="G1428" i="27"/>
  <c r="F1429" i="27"/>
  <c r="G1429" i="27"/>
  <c r="F1430" i="27"/>
  <c r="G1430" i="27"/>
  <c r="F1431" i="27"/>
  <c r="G1431" i="27"/>
  <c r="F1432" i="27"/>
  <c r="G1432" i="27"/>
  <c r="F1433" i="27"/>
  <c r="G1433" i="27"/>
  <c r="F1434" i="27"/>
  <c r="G1434" i="27"/>
  <c r="F1435" i="27"/>
  <c r="G1435" i="27"/>
  <c r="F1436" i="27"/>
  <c r="G1436" i="27"/>
  <c r="F1437" i="27"/>
  <c r="G1437" i="27"/>
  <c r="F1438" i="27"/>
  <c r="G1438" i="27"/>
  <c r="F1439" i="27"/>
  <c r="G1439" i="27"/>
  <c r="F1440" i="27"/>
  <c r="G1440" i="27"/>
  <c r="F1441" i="27"/>
  <c r="G1441" i="27"/>
  <c r="F1442" i="27"/>
  <c r="G1442" i="27"/>
  <c r="F1443" i="27"/>
  <c r="G1443" i="27"/>
  <c r="F1444" i="27"/>
  <c r="G1444" i="27"/>
  <c r="F1445" i="27"/>
  <c r="G1445" i="27"/>
  <c r="F1446" i="27"/>
  <c r="G1446" i="27"/>
  <c r="F1447" i="27"/>
  <c r="G1447" i="27"/>
  <c r="F1448" i="27"/>
  <c r="G1448" i="27"/>
  <c r="F1449" i="27"/>
  <c r="G1449" i="27"/>
  <c r="F1450" i="27"/>
  <c r="G1450" i="27"/>
  <c r="F1451" i="27"/>
  <c r="G1451" i="27"/>
  <c r="F1452" i="27"/>
  <c r="G1452" i="27"/>
  <c r="F1453" i="27"/>
  <c r="G1453" i="27"/>
  <c r="F1454" i="27"/>
  <c r="G1454" i="27"/>
  <c r="F1455" i="27"/>
  <c r="G1455" i="27"/>
  <c r="F1456" i="27"/>
  <c r="G1456" i="27"/>
  <c r="F1457" i="27"/>
  <c r="G1457" i="27"/>
  <c r="F1458" i="27"/>
  <c r="G1458" i="27"/>
  <c r="F1459" i="27"/>
  <c r="G1459" i="27"/>
  <c r="F1460" i="27"/>
  <c r="G1460" i="27"/>
  <c r="F1461" i="27"/>
  <c r="G1461" i="27"/>
  <c r="F1462" i="27"/>
  <c r="G1462" i="27"/>
  <c r="F1463" i="27"/>
  <c r="G1463" i="27"/>
  <c r="F1464" i="27"/>
  <c r="G1464" i="27"/>
  <c r="F1465" i="27"/>
  <c r="G1465" i="27"/>
  <c r="F1466" i="27"/>
  <c r="G1466" i="27"/>
  <c r="F1467" i="27"/>
  <c r="G1467" i="27"/>
  <c r="F1468" i="27"/>
  <c r="G1468" i="27"/>
  <c r="F1469" i="27"/>
  <c r="G1469" i="27"/>
  <c r="F1470" i="27"/>
  <c r="G1470" i="27"/>
  <c r="F1471" i="27"/>
  <c r="G1471" i="27"/>
  <c r="F1472" i="27"/>
  <c r="G1472" i="27"/>
  <c r="F1473" i="27"/>
  <c r="G1473" i="27"/>
  <c r="F1474" i="27"/>
  <c r="G1474" i="27"/>
  <c r="F1475" i="27"/>
  <c r="G1475" i="27"/>
  <c r="F1476" i="27"/>
  <c r="G1476" i="27"/>
  <c r="F1477" i="27"/>
  <c r="G1477" i="27"/>
  <c r="F1478" i="27"/>
  <c r="G1478" i="27"/>
  <c r="F1479" i="27"/>
  <c r="G1479" i="27"/>
  <c r="F1480" i="27"/>
  <c r="G1480" i="27"/>
  <c r="F1481" i="27"/>
  <c r="G1481" i="27"/>
  <c r="F1482" i="27"/>
  <c r="G1482" i="27"/>
  <c r="F1483" i="27"/>
  <c r="G1483" i="27"/>
  <c r="F1484" i="27"/>
  <c r="G1484" i="27"/>
  <c r="F1485" i="27"/>
  <c r="G1485" i="27"/>
  <c r="F1486" i="27"/>
  <c r="G1486" i="27"/>
  <c r="F1487" i="27"/>
  <c r="G1487" i="27"/>
  <c r="F1488" i="27"/>
  <c r="G1488" i="27"/>
  <c r="F1489" i="27"/>
  <c r="G1489" i="27"/>
  <c r="F1490" i="27"/>
  <c r="G1490" i="27"/>
  <c r="F1491" i="27"/>
  <c r="G1491" i="27"/>
  <c r="F1492" i="27"/>
  <c r="G1492" i="27"/>
  <c r="F1493" i="27"/>
  <c r="G1493" i="27"/>
  <c r="F1494" i="27"/>
  <c r="G1494" i="27"/>
  <c r="F1495" i="27"/>
  <c r="G1495" i="27"/>
  <c r="F1496" i="27"/>
  <c r="G1496" i="27"/>
  <c r="F1497" i="27"/>
  <c r="G1497" i="27"/>
  <c r="F1498" i="27"/>
  <c r="G1498" i="27"/>
  <c r="F1499" i="27"/>
  <c r="G1499" i="27"/>
  <c r="F1500" i="27"/>
  <c r="G1500" i="27"/>
  <c r="F1501" i="27"/>
  <c r="G1501" i="27"/>
  <c r="F1502" i="27"/>
  <c r="G1502" i="27"/>
  <c r="F1503" i="27"/>
  <c r="G1503" i="27"/>
  <c r="F1504" i="27"/>
  <c r="G1504" i="27"/>
  <c r="F1505" i="27"/>
  <c r="G1505" i="27"/>
  <c r="F1506" i="27"/>
  <c r="G1506" i="27"/>
  <c r="F1507" i="27"/>
  <c r="G1507" i="27"/>
  <c r="F1508" i="27"/>
  <c r="G1508" i="27"/>
  <c r="F1509" i="27"/>
  <c r="G1509" i="27"/>
  <c r="F1510" i="27"/>
  <c r="G1510" i="27"/>
  <c r="F1511" i="27"/>
  <c r="G1511" i="27"/>
  <c r="F1512" i="27"/>
  <c r="G1512" i="27"/>
  <c r="F1513" i="27"/>
  <c r="G1513" i="27"/>
  <c r="F1514" i="27"/>
  <c r="G1514" i="27"/>
  <c r="F1515" i="27"/>
  <c r="G1515" i="27"/>
  <c r="F1516" i="27"/>
  <c r="G1516" i="27"/>
  <c r="F1517" i="27"/>
  <c r="G1517" i="27"/>
  <c r="F1518" i="27"/>
  <c r="G1518" i="27"/>
  <c r="F1519" i="27"/>
  <c r="G1519" i="27"/>
  <c r="F1520" i="27"/>
  <c r="G1520" i="27"/>
  <c r="F1521" i="27"/>
  <c r="G1521" i="27"/>
  <c r="F1522" i="27"/>
  <c r="G1522" i="27"/>
  <c r="F1523" i="27"/>
  <c r="G1523" i="27"/>
  <c r="F1524" i="27"/>
  <c r="G1524" i="27"/>
  <c r="F1525" i="27"/>
  <c r="G1525" i="27"/>
  <c r="F1526" i="27"/>
  <c r="G1526" i="27"/>
  <c r="F1527" i="27"/>
  <c r="G1527" i="27"/>
  <c r="F1528" i="27"/>
  <c r="G1528" i="27"/>
  <c r="F1529" i="27"/>
  <c r="G1529" i="27"/>
  <c r="F1530" i="27"/>
  <c r="G1530" i="27"/>
  <c r="F1531" i="27"/>
  <c r="G1531" i="27"/>
  <c r="F1532" i="27"/>
  <c r="G1532" i="27"/>
  <c r="F1533" i="27"/>
  <c r="G1533" i="27"/>
  <c r="F1534" i="27"/>
  <c r="G1534" i="27"/>
  <c r="F1535" i="27"/>
  <c r="G1535" i="27"/>
  <c r="F1536" i="27"/>
  <c r="G1536" i="27"/>
  <c r="F1537" i="27"/>
  <c r="G1537" i="27"/>
  <c r="F1538" i="27"/>
  <c r="G1538" i="27"/>
  <c r="F1539" i="27"/>
  <c r="G1539" i="27"/>
  <c r="F1540" i="27"/>
  <c r="G1540" i="27"/>
  <c r="F1541" i="27"/>
  <c r="G1541" i="27"/>
  <c r="F1542" i="27"/>
  <c r="G1542" i="27"/>
  <c r="F1543" i="27"/>
  <c r="G1543" i="27"/>
  <c r="F1544" i="27"/>
  <c r="G1544" i="27"/>
  <c r="F1545" i="27"/>
  <c r="G1545" i="27"/>
  <c r="F1546" i="27"/>
  <c r="G1546" i="27"/>
  <c r="F1547" i="27"/>
  <c r="G1547" i="27"/>
  <c r="F1548" i="27"/>
  <c r="G1548" i="27"/>
  <c r="F1549" i="27"/>
  <c r="G1549" i="27"/>
  <c r="F1550" i="27"/>
  <c r="G1550" i="27"/>
  <c r="F1551" i="27"/>
  <c r="G1551" i="27"/>
  <c r="F1552" i="27"/>
  <c r="G1552" i="27"/>
  <c r="F1553" i="27"/>
  <c r="G1553" i="27"/>
  <c r="F1554" i="27"/>
  <c r="G1554" i="27"/>
  <c r="F1555" i="27"/>
  <c r="G1555" i="27"/>
  <c r="F1556" i="27"/>
  <c r="G1556" i="27"/>
  <c r="F1557" i="27"/>
  <c r="G1557" i="27"/>
  <c r="F1558" i="27"/>
  <c r="G1558" i="27"/>
  <c r="F1559" i="27"/>
  <c r="G1559" i="27"/>
  <c r="F1560" i="27"/>
  <c r="G1560" i="27"/>
  <c r="F1561" i="27"/>
  <c r="G1561" i="27"/>
  <c r="F1562" i="27"/>
  <c r="G1562" i="27"/>
  <c r="F1563" i="27"/>
  <c r="G1563" i="27"/>
  <c r="F1564" i="27"/>
  <c r="G1564" i="27"/>
  <c r="F1565" i="27"/>
  <c r="G1565" i="27"/>
  <c r="F1566" i="27"/>
  <c r="G1566" i="27"/>
  <c r="F1567" i="27"/>
  <c r="G1567" i="27"/>
  <c r="F1568" i="27"/>
  <c r="G1568" i="27"/>
  <c r="F1569" i="27"/>
  <c r="G1569" i="27"/>
  <c r="F1570" i="27"/>
  <c r="G1570" i="27"/>
  <c r="F1571" i="27"/>
  <c r="G1571" i="27"/>
  <c r="F1572" i="27"/>
  <c r="G1572" i="27"/>
  <c r="F1573" i="27"/>
  <c r="G1573" i="27"/>
  <c r="F1574" i="27"/>
  <c r="G1574" i="27"/>
  <c r="F1575" i="27"/>
  <c r="G1575" i="27"/>
  <c r="F1576" i="27"/>
  <c r="G1576" i="27"/>
  <c r="F1577" i="27"/>
  <c r="G1577" i="27"/>
  <c r="F1578" i="27"/>
  <c r="G1578" i="27"/>
  <c r="F1579" i="27"/>
  <c r="G1579" i="27"/>
  <c r="F1580" i="27"/>
  <c r="G1580" i="27"/>
  <c r="F1581" i="27"/>
  <c r="G1581" i="27"/>
  <c r="F1582" i="27"/>
  <c r="G1582" i="27"/>
  <c r="F1583" i="27"/>
  <c r="G1583" i="27"/>
  <c r="F1584" i="27"/>
  <c r="G1584" i="27"/>
  <c r="F1585" i="27"/>
  <c r="G1585" i="27"/>
  <c r="F1586" i="27"/>
  <c r="G1586" i="27"/>
  <c r="F1587" i="27"/>
  <c r="G1587" i="27"/>
  <c r="F1588" i="27"/>
  <c r="G1588" i="27"/>
  <c r="F1589" i="27"/>
  <c r="G1589" i="27"/>
  <c r="F1590" i="27"/>
  <c r="G1590" i="27"/>
  <c r="F1591" i="27"/>
  <c r="G1591" i="27"/>
  <c r="F1592" i="27"/>
  <c r="G1592" i="27"/>
  <c r="F1593" i="27"/>
  <c r="G1593" i="27"/>
  <c r="F1594" i="27"/>
  <c r="G1594" i="27"/>
  <c r="F1595" i="27"/>
  <c r="G1595" i="27"/>
  <c r="F1596" i="27"/>
  <c r="G1596" i="27"/>
  <c r="F1597" i="27"/>
  <c r="G1597" i="27"/>
  <c r="F1598" i="27"/>
  <c r="G1598" i="27"/>
  <c r="F1599" i="27"/>
  <c r="G1599" i="27"/>
  <c r="F1600" i="27"/>
  <c r="G1600" i="27"/>
  <c r="F1601" i="27"/>
  <c r="G1601" i="27"/>
  <c r="F1602" i="27"/>
  <c r="G1602" i="27"/>
  <c r="F1603" i="27"/>
  <c r="G1603" i="27"/>
  <c r="F1604" i="27"/>
  <c r="G1604" i="27"/>
  <c r="F1605" i="27"/>
  <c r="G1605" i="27"/>
  <c r="F1606" i="27"/>
  <c r="G1606" i="27"/>
  <c r="F1607" i="27"/>
  <c r="G1607" i="27"/>
  <c r="F1608" i="27"/>
  <c r="G1608" i="27"/>
  <c r="F1609" i="27"/>
  <c r="G1609" i="27"/>
  <c r="F1610" i="27"/>
  <c r="G1610" i="27"/>
  <c r="F1611" i="27"/>
  <c r="G1611" i="27"/>
  <c r="F1612" i="27"/>
  <c r="G1612" i="27"/>
  <c r="F1613" i="27"/>
  <c r="G1613" i="27"/>
  <c r="F1614" i="27"/>
  <c r="G1614" i="27"/>
  <c r="F1615" i="27"/>
  <c r="G1615" i="27"/>
  <c r="F1616" i="27"/>
  <c r="G1616" i="27"/>
  <c r="F1617" i="27"/>
  <c r="G1617" i="27"/>
  <c r="F1618" i="27"/>
  <c r="G1618" i="27"/>
  <c r="F1619" i="27"/>
  <c r="G1619" i="27"/>
  <c r="F1620" i="27"/>
  <c r="G1620" i="27"/>
  <c r="F1621" i="27"/>
  <c r="G1621" i="27"/>
  <c r="F1622" i="27"/>
  <c r="G1622" i="27"/>
  <c r="F1623" i="27"/>
  <c r="G1623" i="27"/>
  <c r="F1624" i="27"/>
  <c r="G1624" i="27"/>
  <c r="F1625" i="27"/>
  <c r="G1625" i="27"/>
  <c r="F1626" i="27"/>
  <c r="G1626" i="27"/>
  <c r="F1627" i="27"/>
  <c r="G1627" i="27"/>
  <c r="F1628" i="27"/>
  <c r="G1628" i="27"/>
  <c r="F1629" i="27"/>
  <c r="G1629" i="27"/>
  <c r="F1630" i="27"/>
  <c r="G1630" i="27"/>
  <c r="F1631" i="27"/>
  <c r="G1631" i="27"/>
  <c r="F1632" i="27"/>
  <c r="G1632" i="27"/>
  <c r="F1633" i="27"/>
  <c r="G1633" i="27"/>
  <c r="F1634" i="27"/>
  <c r="G1634" i="27"/>
  <c r="F1635" i="27"/>
  <c r="G1635" i="27"/>
  <c r="F1636" i="27"/>
  <c r="G1636" i="27"/>
  <c r="F1637" i="27"/>
  <c r="G1637" i="27"/>
  <c r="F1638" i="27"/>
  <c r="G1638" i="27"/>
  <c r="F1639" i="27"/>
  <c r="G1639" i="27"/>
  <c r="F1640" i="27"/>
  <c r="G1640" i="27"/>
  <c r="F1641" i="27"/>
  <c r="G1641" i="27"/>
  <c r="F1642" i="27"/>
  <c r="G1642" i="27"/>
  <c r="F1643" i="27"/>
  <c r="G1643" i="27"/>
  <c r="F1644" i="27"/>
  <c r="G1644" i="27"/>
  <c r="F1645" i="27"/>
  <c r="G1645" i="27"/>
  <c r="F1646" i="27"/>
  <c r="G1646" i="27"/>
  <c r="F1647" i="27"/>
  <c r="G1647" i="27"/>
  <c r="F1648" i="27"/>
  <c r="G1648" i="27"/>
  <c r="F1649" i="27"/>
  <c r="G1649" i="27"/>
  <c r="F1650" i="27"/>
  <c r="G1650" i="27"/>
  <c r="F1651" i="27"/>
  <c r="G1651" i="27"/>
  <c r="F1652" i="27"/>
  <c r="G1652" i="27"/>
  <c r="F1653" i="27"/>
  <c r="G1653" i="27"/>
  <c r="F1654" i="27"/>
  <c r="G1654" i="27"/>
  <c r="F1655" i="27"/>
  <c r="G1655" i="27"/>
  <c r="F1656" i="27"/>
  <c r="G1656" i="27"/>
  <c r="F1657" i="27"/>
  <c r="G1657" i="27"/>
  <c r="F1658" i="27"/>
  <c r="G1658" i="27"/>
  <c r="F1659" i="27"/>
  <c r="G1659" i="27"/>
  <c r="F1660" i="27"/>
  <c r="G1660" i="27"/>
  <c r="F1661" i="27"/>
  <c r="G1661" i="27"/>
  <c r="F1662" i="27"/>
  <c r="G1662" i="27"/>
  <c r="F1663" i="27"/>
  <c r="G1663" i="27"/>
  <c r="F1664" i="27"/>
  <c r="G1664" i="27"/>
  <c r="F1665" i="27"/>
  <c r="G1665" i="27"/>
  <c r="F1666" i="27"/>
  <c r="G1666" i="27"/>
  <c r="F1667" i="27"/>
  <c r="G1667" i="27"/>
  <c r="F1668" i="27"/>
  <c r="G1668" i="27"/>
  <c r="F1669" i="27"/>
  <c r="G1669" i="27"/>
  <c r="F1670" i="27"/>
  <c r="G1670" i="27"/>
  <c r="F1671" i="27"/>
  <c r="G1671" i="27"/>
  <c r="F1672" i="27"/>
  <c r="G1672" i="27"/>
  <c r="F1673" i="27"/>
  <c r="G1673" i="27"/>
  <c r="F1674" i="27"/>
  <c r="G1674" i="27"/>
  <c r="F1675" i="27"/>
  <c r="G1675" i="27"/>
  <c r="F1676" i="27"/>
  <c r="G1676" i="27"/>
  <c r="F1677" i="27"/>
  <c r="G1677" i="27"/>
  <c r="F1678" i="27"/>
  <c r="G1678" i="27"/>
  <c r="F1679" i="27"/>
  <c r="G1679" i="27"/>
  <c r="F1680" i="27"/>
  <c r="G1680" i="27"/>
  <c r="F1681" i="27"/>
  <c r="G1681" i="27"/>
  <c r="F1682" i="27"/>
  <c r="G1682" i="27"/>
  <c r="F1683" i="27"/>
  <c r="G1683" i="27"/>
  <c r="F1684" i="27"/>
  <c r="G1684" i="27"/>
  <c r="F1685" i="27"/>
  <c r="G1685" i="27"/>
  <c r="F1686" i="27"/>
  <c r="G1686" i="27"/>
  <c r="F1687" i="27"/>
  <c r="G1687" i="27"/>
  <c r="F1688" i="27"/>
  <c r="G1688" i="27"/>
  <c r="F1689" i="27"/>
  <c r="G1689" i="27"/>
  <c r="F1690" i="27"/>
  <c r="G1690" i="27"/>
  <c r="F1691" i="27"/>
  <c r="G1691" i="27"/>
  <c r="F1692" i="27"/>
  <c r="G1692" i="27"/>
  <c r="F1693" i="27"/>
  <c r="G1693" i="27"/>
  <c r="F1694" i="27"/>
  <c r="G1694" i="27"/>
  <c r="F1695" i="27"/>
  <c r="G1695" i="27"/>
  <c r="F1696" i="27"/>
  <c r="G1696" i="27"/>
  <c r="F1697" i="27"/>
  <c r="G1697" i="27"/>
  <c r="F1698" i="27"/>
  <c r="G1698" i="27"/>
  <c r="F1699" i="27"/>
  <c r="G1699" i="27"/>
  <c r="F1700" i="27"/>
  <c r="G1700" i="27"/>
  <c r="F1701" i="27"/>
  <c r="G1701" i="27"/>
  <c r="F1702" i="27"/>
  <c r="G1702" i="27"/>
  <c r="F1703" i="27"/>
  <c r="G1703" i="27"/>
  <c r="F1704" i="27"/>
  <c r="G1704" i="27"/>
  <c r="F1705" i="27"/>
  <c r="G1705" i="27"/>
  <c r="F1706" i="27"/>
  <c r="G1706" i="27"/>
  <c r="F1707" i="27"/>
  <c r="G1707" i="27"/>
  <c r="F1708" i="27"/>
  <c r="G1708" i="27"/>
  <c r="F1709" i="27"/>
  <c r="G1709" i="27"/>
  <c r="F1710" i="27"/>
  <c r="G1710" i="27"/>
  <c r="F1711" i="27"/>
  <c r="G1711" i="27"/>
  <c r="F1712" i="27"/>
  <c r="G1712" i="27"/>
  <c r="F1713" i="27"/>
  <c r="G1713" i="27"/>
  <c r="F1714" i="27"/>
  <c r="G1714" i="27"/>
  <c r="F1715" i="27"/>
  <c r="G1715" i="27"/>
  <c r="F1716" i="27"/>
  <c r="G1716" i="27"/>
  <c r="F1717" i="27"/>
  <c r="G1717" i="27"/>
  <c r="F1718" i="27"/>
  <c r="G1718" i="27"/>
  <c r="F1719" i="27"/>
  <c r="G1719" i="27"/>
  <c r="F1720" i="27"/>
  <c r="G1720" i="27"/>
  <c r="F1721" i="27"/>
  <c r="G1721" i="27"/>
  <c r="F1722" i="27"/>
  <c r="G1722" i="27"/>
  <c r="F1723" i="27"/>
  <c r="G1723" i="27"/>
  <c r="F1724" i="27"/>
  <c r="G1724" i="27"/>
  <c r="F1725" i="27"/>
  <c r="G1725" i="27"/>
  <c r="F1726" i="27"/>
  <c r="G1726" i="27"/>
  <c r="F1727" i="27"/>
  <c r="G1727" i="27"/>
  <c r="F1728" i="27"/>
  <c r="G1728" i="27"/>
  <c r="F1729" i="27"/>
  <c r="G1729" i="27"/>
  <c r="F1730" i="27"/>
  <c r="G1730" i="27"/>
  <c r="F1731" i="27"/>
  <c r="G1731" i="27"/>
  <c r="F1732" i="27"/>
  <c r="G1732" i="27"/>
  <c r="F1733" i="27"/>
  <c r="G1733" i="27"/>
  <c r="F1734" i="27"/>
  <c r="G1734" i="27"/>
  <c r="F1735" i="27"/>
  <c r="G1735" i="27"/>
  <c r="F1736" i="27"/>
  <c r="G1736" i="27"/>
  <c r="F1737" i="27"/>
  <c r="G1737" i="27"/>
  <c r="F1738" i="27"/>
  <c r="G1738" i="27"/>
  <c r="F1739" i="27"/>
  <c r="G1739" i="27"/>
  <c r="F1740" i="27"/>
  <c r="G1740" i="27"/>
  <c r="F1741" i="27"/>
  <c r="G1741" i="27"/>
  <c r="F1742" i="27"/>
  <c r="G1742" i="27"/>
  <c r="F1743" i="27"/>
  <c r="G1743" i="27"/>
  <c r="F1744" i="27"/>
  <c r="G1744" i="27"/>
  <c r="F1745" i="27"/>
  <c r="G1745" i="27"/>
  <c r="F1746" i="27"/>
  <c r="G1746" i="27"/>
  <c r="F1747" i="27"/>
  <c r="G1747" i="27"/>
  <c r="F1748" i="27"/>
  <c r="G1748" i="27"/>
  <c r="F1749" i="27"/>
  <c r="G1749" i="27"/>
  <c r="F1750" i="27"/>
  <c r="G1750" i="27"/>
  <c r="F1751" i="27"/>
  <c r="G1751" i="27"/>
  <c r="F1752" i="27"/>
  <c r="G1752" i="27"/>
  <c r="F1753" i="27"/>
  <c r="G1753" i="27"/>
  <c r="F1754" i="27"/>
  <c r="G1754" i="27"/>
  <c r="F1755" i="27"/>
  <c r="G1755" i="27"/>
  <c r="F1756" i="27"/>
  <c r="G1756" i="27"/>
  <c r="F1757" i="27"/>
  <c r="G1757" i="27"/>
  <c r="F1758" i="27"/>
  <c r="G1758" i="27"/>
  <c r="F1759" i="27"/>
  <c r="G1759" i="27"/>
  <c r="F1760" i="27"/>
  <c r="G1760" i="27"/>
  <c r="F1761" i="27"/>
  <c r="G1761" i="27"/>
  <c r="F1762" i="27"/>
  <c r="G1762" i="27"/>
  <c r="F1763" i="27"/>
  <c r="G1763" i="27"/>
  <c r="F1764" i="27"/>
  <c r="G1764" i="27"/>
  <c r="F1765" i="27"/>
  <c r="G1765" i="27"/>
  <c r="F1766" i="27"/>
  <c r="G1766" i="27"/>
  <c r="F1767" i="27"/>
  <c r="G1767" i="27"/>
  <c r="F1768" i="27"/>
  <c r="G1768" i="27"/>
  <c r="F1769" i="27"/>
  <c r="G1769" i="27"/>
  <c r="F1770" i="27"/>
  <c r="G1770" i="27"/>
  <c r="F1771" i="27"/>
  <c r="G1771" i="27"/>
  <c r="F1772" i="27"/>
  <c r="G1772" i="27"/>
  <c r="F1773" i="27"/>
  <c r="G1773" i="27"/>
  <c r="F1774" i="27"/>
  <c r="G1774" i="27"/>
  <c r="F1775" i="27"/>
  <c r="G1775" i="27"/>
  <c r="F1776" i="27"/>
  <c r="G1776" i="27"/>
  <c r="F1777" i="27"/>
  <c r="G1777" i="27"/>
  <c r="F1778" i="27"/>
  <c r="G1778" i="27"/>
  <c r="F1779" i="27"/>
  <c r="G1779" i="27"/>
  <c r="F1780" i="27"/>
  <c r="G1780" i="27"/>
  <c r="F1781" i="27"/>
  <c r="G1781" i="27"/>
  <c r="F1782" i="27"/>
  <c r="G1782" i="27"/>
  <c r="F1783" i="27"/>
  <c r="G1783" i="27"/>
  <c r="F1784" i="27"/>
  <c r="G1784" i="27"/>
  <c r="F1785" i="27"/>
  <c r="G1785" i="27"/>
  <c r="F1786" i="27"/>
  <c r="G1786" i="27"/>
  <c r="F1787" i="27"/>
  <c r="G1787" i="27"/>
  <c r="F1788" i="27"/>
  <c r="G1788" i="27"/>
  <c r="F1789" i="27"/>
  <c r="G1789" i="27"/>
  <c r="F1790" i="27"/>
  <c r="G1790" i="27"/>
  <c r="F1791" i="27"/>
  <c r="G1791" i="27"/>
  <c r="F1792" i="27"/>
  <c r="G1792" i="27"/>
  <c r="F1793" i="27"/>
  <c r="G1793" i="27"/>
  <c r="F1794" i="27"/>
  <c r="G1794" i="27"/>
  <c r="F1795" i="27"/>
  <c r="G1795" i="27"/>
  <c r="F1796" i="27"/>
  <c r="G1796" i="27"/>
  <c r="F1797" i="27"/>
  <c r="G1797" i="27"/>
  <c r="F1798" i="27"/>
  <c r="G1798" i="27"/>
  <c r="F1799" i="27"/>
  <c r="G1799" i="27"/>
  <c r="F1800" i="27"/>
  <c r="G1800" i="27"/>
  <c r="F1801" i="27"/>
  <c r="G1801" i="27"/>
  <c r="F1802" i="27"/>
  <c r="G1802" i="27"/>
  <c r="F1803" i="27"/>
  <c r="G1803" i="27"/>
  <c r="F1804" i="27"/>
  <c r="G1804" i="27"/>
  <c r="F1805" i="27"/>
  <c r="G1805" i="27"/>
  <c r="F1806" i="27"/>
  <c r="G1806" i="27"/>
  <c r="F1807" i="27"/>
  <c r="G1807" i="27"/>
  <c r="F1808" i="27"/>
  <c r="G1808" i="27"/>
  <c r="F1809" i="27"/>
  <c r="G1809" i="27"/>
  <c r="F1810" i="27"/>
  <c r="G1810" i="27"/>
  <c r="F1811" i="27"/>
  <c r="G1811" i="27"/>
  <c r="F1812" i="27"/>
  <c r="G1812" i="27"/>
  <c r="F1813" i="27"/>
  <c r="G1813" i="27"/>
  <c r="F1814" i="27"/>
  <c r="G1814" i="27"/>
  <c r="F1815" i="27"/>
  <c r="G1815" i="27"/>
  <c r="F1816" i="27"/>
  <c r="G1816" i="27"/>
  <c r="F1817" i="27"/>
  <c r="G1817" i="27"/>
  <c r="F1818" i="27"/>
  <c r="G1818" i="27"/>
  <c r="F1819" i="27"/>
  <c r="G1819" i="27"/>
  <c r="F1820" i="27"/>
  <c r="G1820" i="27"/>
  <c r="F1821" i="27"/>
  <c r="G1821" i="27"/>
  <c r="F1822" i="27"/>
  <c r="G1822" i="27"/>
  <c r="F1823" i="27"/>
  <c r="G1823" i="27"/>
  <c r="F1824" i="27"/>
  <c r="G1824" i="27"/>
  <c r="F1825" i="27"/>
  <c r="G1825" i="27"/>
  <c r="F1826" i="27"/>
  <c r="G1826" i="27"/>
  <c r="F1827" i="27"/>
  <c r="G1827" i="27"/>
  <c r="F1828" i="27"/>
  <c r="G1828" i="27"/>
  <c r="F1829" i="27"/>
  <c r="G1829" i="27"/>
  <c r="F1830" i="27"/>
  <c r="G1830" i="27"/>
  <c r="F1831" i="27"/>
  <c r="G1831" i="27"/>
  <c r="F1832" i="27"/>
  <c r="G1832" i="27"/>
  <c r="F1833" i="27"/>
  <c r="G1833" i="27"/>
  <c r="F1834" i="27"/>
  <c r="G1834" i="27"/>
  <c r="F1835" i="27"/>
  <c r="G1835" i="27"/>
  <c r="F1836" i="27"/>
  <c r="G1836" i="27"/>
  <c r="F1837" i="27"/>
  <c r="G1837" i="27"/>
  <c r="F1838" i="27"/>
  <c r="G1838" i="27"/>
  <c r="F1839" i="27"/>
  <c r="G1839" i="27"/>
  <c r="F1840" i="27"/>
  <c r="G1840" i="27"/>
  <c r="F1841" i="27"/>
  <c r="G1841" i="27"/>
  <c r="F1842" i="27"/>
  <c r="G1842" i="27"/>
  <c r="F1843" i="27"/>
  <c r="G1843" i="27"/>
  <c r="F1844" i="27"/>
  <c r="G1844" i="27"/>
  <c r="F1845" i="27"/>
  <c r="G1845" i="27"/>
  <c r="F1846" i="27"/>
  <c r="G1846" i="27"/>
  <c r="F1847" i="27"/>
  <c r="G1847" i="27"/>
  <c r="F1848" i="27"/>
  <c r="G1848" i="27"/>
  <c r="F1849" i="27"/>
  <c r="G1849" i="27"/>
  <c r="F1850" i="27"/>
  <c r="G1850" i="27"/>
  <c r="F1851" i="27"/>
  <c r="G1851" i="27"/>
  <c r="F1852" i="27"/>
  <c r="G1852" i="27"/>
  <c r="F1853" i="27"/>
  <c r="G1853" i="27"/>
  <c r="F1854" i="27"/>
  <c r="G1854" i="27"/>
  <c r="F1855" i="27"/>
  <c r="G1855" i="27"/>
  <c r="F1856" i="27"/>
  <c r="G1856" i="27"/>
  <c r="F1857" i="27"/>
  <c r="G1857" i="27"/>
  <c r="F1858" i="27"/>
  <c r="G1858" i="27"/>
  <c r="F1859" i="27"/>
  <c r="G1859" i="27"/>
  <c r="F1860" i="27"/>
  <c r="G1860" i="27"/>
  <c r="F1861" i="27"/>
  <c r="G1861" i="27"/>
  <c r="F1862" i="27"/>
  <c r="G1862" i="27"/>
  <c r="F1863" i="27"/>
  <c r="G1863" i="27"/>
  <c r="F1864" i="27"/>
  <c r="G1864" i="27"/>
  <c r="F1865" i="27"/>
  <c r="G1865" i="27"/>
  <c r="F1866" i="27"/>
  <c r="G1866" i="27"/>
  <c r="F1867" i="27"/>
  <c r="G1867" i="27"/>
  <c r="F1868" i="27"/>
  <c r="G1868" i="27"/>
  <c r="F1869" i="27"/>
  <c r="G1869" i="27"/>
  <c r="F1870" i="27"/>
  <c r="G1870" i="27"/>
  <c r="F1871" i="27"/>
  <c r="G1871" i="27"/>
  <c r="F1872" i="27"/>
  <c r="G1872" i="27"/>
  <c r="F1873" i="27"/>
  <c r="G1873" i="27"/>
  <c r="F1874" i="27"/>
  <c r="G1874" i="27"/>
  <c r="F1875" i="27"/>
  <c r="G1875" i="27"/>
  <c r="F1876" i="27"/>
  <c r="G1876" i="27"/>
  <c r="F1877" i="27"/>
  <c r="G1877" i="27"/>
  <c r="F1878" i="27"/>
  <c r="G1878" i="27"/>
  <c r="F1879" i="27"/>
  <c r="G1879" i="27"/>
  <c r="F1880" i="27"/>
  <c r="G1880" i="27"/>
  <c r="F1881" i="27"/>
  <c r="G1881" i="27"/>
  <c r="F1882" i="27"/>
  <c r="G1882" i="27"/>
  <c r="F1883" i="27"/>
  <c r="G1883" i="27"/>
  <c r="F1884" i="27"/>
  <c r="G1884" i="27"/>
  <c r="F1885" i="27"/>
  <c r="G1885" i="27"/>
  <c r="F1886" i="27"/>
  <c r="G1886" i="27"/>
  <c r="F1887" i="27"/>
  <c r="G1887" i="27"/>
  <c r="F1888" i="27"/>
  <c r="G1888" i="27"/>
  <c r="F1889" i="27"/>
  <c r="G1889" i="27"/>
  <c r="F1890" i="27"/>
  <c r="G1890" i="27"/>
  <c r="F1891" i="27"/>
  <c r="G1891" i="27"/>
  <c r="F1892" i="27"/>
  <c r="G1892" i="27"/>
  <c r="F1893" i="27"/>
  <c r="G1893" i="27"/>
  <c r="F1894" i="27"/>
  <c r="G1894" i="27"/>
  <c r="F1895" i="27"/>
  <c r="G1895" i="27"/>
  <c r="F1896" i="27"/>
  <c r="G1896" i="27"/>
  <c r="F1897" i="27"/>
  <c r="G1897" i="27"/>
  <c r="F1898" i="27"/>
  <c r="G1898" i="27"/>
  <c r="F1899" i="27"/>
  <c r="G1899" i="27"/>
  <c r="F1900" i="27"/>
  <c r="G1900" i="27"/>
  <c r="F1901" i="27"/>
  <c r="G1901" i="27"/>
  <c r="F1902" i="27"/>
  <c r="G1902" i="27"/>
  <c r="F1903" i="27"/>
  <c r="G1903" i="27"/>
  <c r="F1904" i="27"/>
  <c r="G1904" i="27"/>
  <c r="F1905" i="27"/>
  <c r="G1905" i="27"/>
  <c r="F1906" i="27"/>
  <c r="G1906" i="27"/>
  <c r="F1907" i="27"/>
  <c r="G1907" i="27"/>
  <c r="F1908" i="27"/>
  <c r="G1908" i="27"/>
  <c r="F1909" i="27"/>
  <c r="G1909" i="27"/>
  <c r="F1910" i="27"/>
  <c r="G1910" i="27"/>
  <c r="F1911" i="27"/>
  <c r="G1911" i="27"/>
  <c r="F1912" i="27"/>
  <c r="G1912" i="27"/>
  <c r="F1913" i="27"/>
  <c r="G1913" i="27"/>
  <c r="F1914" i="27"/>
  <c r="G1914" i="27"/>
  <c r="F1915" i="27"/>
  <c r="G1915" i="27"/>
  <c r="F1916" i="27"/>
  <c r="G1916" i="27"/>
  <c r="F1917" i="27"/>
  <c r="G1917" i="27"/>
  <c r="F1918" i="27"/>
  <c r="G1918" i="27"/>
  <c r="F1919" i="27"/>
  <c r="G1919" i="27"/>
  <c r="F1920" i="27"/>
  <c r="G1920" i="27"/>
  <c r="F1921" i="27"/>
  <c r="G1921" i="27"/>
  <c r="F1922" i="27"/>
  <c r="G1922" i="27"/>
  <c r="F1923" i="27"/>
  <c r="G1923" i="27"/>
  <c r="F1924" i="27"/>
  <c r="G1924" i="27"/>
  <c r="F1925" i="27"/>
  <c r="G1925" i="27"/>
  <c r="F1926" i="27"/>
  <c r="G1926" i="27"/>
  <c r="F1927" i="27"/>
  <c r="G1927" i="27"/>
  <c r="F1928" i="27"/>
  <c r="G1928" i="27"/>
  <c r="F1929" i="27"/>
  <c r="G1929" i="27"/>
  <c r="F1930" i="27"/>
  <c r="G1930" i="27"/>
  <c r="F1931" i="27"/>
  <c r="G1931" i="27"/>
  <c r="F1932" i="27"/>
  <c r="G1932" i="27"/>
  <c r="F1933" i="27"/>
  <c r="G1933" i="27"/>
  <c r="F1934" i="27"/>
  <c r="G1934" i="27"/>
  <c r="F1935" i="27"/>
  <c r="G1935" i="27"/>
  <c r="F1936" i="27"/>
  <c r="G1936" i="27"/>
  <c r="F1937" i="27"/>
  <c r="G1937" i="27"/>
  <c r="F1938" i="27"/>
  <c r="G1938" i="27"/>
  <c r="F1939" i="27"/>
  <c r="G1939" i="27"/>
  <c r="F1940" i="27"/>
  <c r="G1940" i="27"/>
  <c r="F1941" i="27"/>
  <c r="G1941" i="27"/>
  <c r="F1942" i="27"/>
  <c r="G1942" i="27"/>
  <c r="F1943" i="27"/>
  <c r="G1943" i="27"/>
  <c r="F1944" i="27"/>
  <c r="G1944" i="27"/>
  <c r="F1945" i="27"/>
  <c r="G1945" i="27"/>
  <c r="F1946" i="27"/>
  <c r="G1946" i="27"/>
  <c r="F1947" i="27"/>
  <c r="G1947" i="27"/>
  <c r="F1948" i="27"/>
  <c r="G1948" i="27"/>
  <c r="F1949" i="27"/>
  <c r="G1949" i="27"/>
  <c r="F1950" i="27"/>
  <c r="G1950" i="27"/>
  <c r="F1951" i="27"/>
  <c r="G1951" i="27"/>
  <c r="F1952" i="27"/>
  <c r="G1952" i="27"/>
  <c r="F1953" i="27"/>
  <c r="G1953" i="27"/>
  <c r="F1954" i="27"/>
  <c r="G1954" i="27"/>
  <c r="F1955" i="27"/>
  <c r="G1955" i="27"/>
  <c r="F1956" i="27"/>
  <c r="G1956" i="27"/>
  <c r="F1957" i="27"/>
  <c r="G1957" i="27"/>
  <c r="F1958" i="27"/>
  <c r="G1958" i="27"/>
  <c r="F1959" i="27"/>
  <c r="G1959" i="27"/>
  <c r="F1960" i="27"/>
  <c r="G1960" i="27"/>
  <c r="F1961" i="27"/>
  <c r="G1961" i="27"/>
  <c r="F1962" i="27"/>
  <c r="G1962" i="27"/>
  <c r="F1963" i="27"/>
  <c r="G1963" i="27"/>
  <c r="F1964" i="27"/>
  <c r="G1964" i="27"/>
  <c r="F1965" i="27"/>
  <c r="G1965" i="27"/>
  <c r="F1966" i="27"/>
  <c r="G1966" i="27"/>
  <c r="F1967" i="27"/>
  <c r="G1967" i="27"/>
  <c r="F1968" i="27"/>
  <c r="G1968" i="27"/>
  <c r="F1969" i="27"/>
  <c r="G1969" i="27"/>
  <c r="F1970" i="27"/>
  <c r="G1970" i="27"/>
  <c r="F1971" i="27"/>
  <c r="G1971" i="27"/>
  <c r="F1972" i="27"/>
  <c r="G1972" i="27"/>
  <c r="F1973" i="27"/>
  <c r="G1973" i="27"/>
  <c r="F1974" i="27"/>
  <c r="G1974" i="27"/>
  <c r="F1975" i="27"/>
  <c r="G1975" i="27"/>
  <c r="F1976" i="27"/>
  <c r="G1976" i="27"/>
  <c r="F1977" i="27"/>
  <c r="G1977" i="27"/>
  <c r="F1978" i="27"/>
  <c r="G1978" i="27"/>
  <c r="F1979" i="27"/>
  <c r="G1979" i="27"/>
  <c r="F1980" i="27"/>
  <c r="G1980" i="27"/>
  <c r="F1981" i="27"/>
  <c r="G1981" i="27"/>
  <c r="F1982" i="27"/>
  <c r="G1982" i="27"/>
  <c r="F1983" i="27"/>
  <c r="G1983" i="27"/>
  <c r="F1984" i="27"/>
  <c r="G1984" i="27"/>
  <c r="F1985" i="27"/>
  <c r="G1985" i="27"/>
  <c r="F1986" i="27"/>
  <c r="G1986" i="27"/>
  <c r="F1987" i="27"/>
  <c r="G1987" i="27"/>
  <c r="F1988" i="27"/>
  <c r="G1988" i="27"/>
  <c r="F1989" i="27"/>
  <c r="G1989" i="27"/>
  <c r="F1990" i="27"/>
  <c r="G1990" i="27"/>
  <c r="F1991" i="27"/>
  <c r="G1991" i="27"/>
  <c r="F1992" i="27"/>
  <c r="G1992" i="27"/>
  <c r="F1993" i="27"/>
  <c r="G1993" i="27"/>
  <c r="F1994" i="27"/>
  <c r="G1994" i="27"/>
  <c r="F1995" i="27"/>
  <c r="G1995" i="27"/>
  <c r="F1996" i="27"/>
  <c r="G1996" i="27"/>
  <c r="F1997" i="27"/>
  <c r="G1997" i="27"/>
  <c r="F1998" i="27"/>
  <c r="G1998" i="27"/>
  <c r="F1999" i="27"/>
  <c r="G1999" i="27"/>
  <c r="F2000" i="27"/>
  <c r="G2000" i="27"/>
  <c r="F2001" i="27"/>
  <c r="G2001" i="27"/>
  <c r="F2002" i="27"/>
  <c r="G2002" i="27"/>
  <c r="F2003" i="27"/>
  <c r="G2003" i="27"/>
  <c r="F2004" i="27"/>
  <c r="G2004" i="27"/>
  <c r="F2005" i="27"/>
  <c r="G2005" i="27"/>
  <c r="F2006" i="27"/>
  <c r="G2006" i="27"/>
  <c r="F2007" i="27"/>
  <c r="G2007" i="27"/>
  <c r="F2008" i="27"/>
  <c r="G2008" i="27"/>
  <c r="F2009" i="27"/>
  <c r="G2009" i="27"/>
  <c r="F2010" i="27"/>
  <c r="G2010" i="27"/>
  <c r="F2011" i="27"/>
  <c r="G2011" i="27"/>
  <c r="F2012" i="27"/>
  <c r="G2012" i="27"/>
  <c r="F2013" i="27"/>
  <c r="G2013" i="27"/>
  <c r="F2014" i="27"/>
  <c r="G2014" i="27"/>
  <c r="F2015" i="27"/>
  <c r="G2015" i="27"/>
  <c r="F2016" i="27"/>
  <c r="G2016" i="27"/>
  <c r="F2017" i="27"/>
  <c r="G2017" i="27"/>
  <c r="F2018" i="27"/>
  <c r="G2018" i="27"/>
  <c r="F2019" i="27"/>
  <c r="G2019" i="27"/>
  <c r="F2020" i="27"/>
  <c r="G2020" i="27"/>
  <c r="F2021" i="27"/>
  <c r="G2021" i="27"/>
  <c r="F2022" i="27"/>
  <c r="G2022" i="27"/>
  <c r="F2023" i="27"/>
  <c r="G2023" i="27"/>
  <c r="F2024" i="27"/>
  <c r="G2024" i="27"/>
  <c r="F2025" i="27"/>
  <c r="G2025" i="27"/>
  <c r="F2026" i="27"/>
  <c r="G2026" i="27"/>
  <c r="F2027" i="27"/>
  <c r="G2027" i="27"/>
  <c r="F2028" i="27"/>
  <c r="G2028" i="27"/>
  <c r="F2029" i="27"/>
  <c r="G2029" i="27"/>
  <c r="F2030" i="27"/>
  <c r="G2030" i="27"/>
  <c r="F2031" i="27"/>
  <c r="G2031" i="27"/>
  <c r="F2032" i="27"/>
  <c r="G2032" i="27"/>
  <c r="F2033" i="27"/>
  <c r="G2033" i="27"/>
  <c r="F2034" i="27"/>
  <c r="G2034" i="27"/>
  <c r="F2035" i="27"/>
  <c r="G2035" i="27"/>
  <c r="F2036" i="27"/>
  <c r="G2036" i="27"/>
  <c r="F2037" i="27"/>
  <c r="G2037" i="27"/>
  <c r="F2038" i="27"/>
  <c r="G2038" i="27"/>
  <c r="F2039" i="27"/>
  <c r="G2039" i="27"/>
  <c r="F2040" i="27"/>
  <c r="G2040" i="27"/>
  <c r="F2041" i="27"/>
  <c r="G2041" i="27"/>
  <c r="F2042" i="27"/>
  <c r="G2042" i="27"/>
  <c r="F2043" i="27"/>
  <c r="G2043" i="27"/>
  <c r="F2044" i="27"/>
  <c r="G2044" i="27"/>
  <c r="F2045" i="27"/>
  <c r="G2045" i="27"/>
  <c r="F2046" i="27"/>
  <c r="G2046" i="27"/>
  <c r="F2047" i="27"/>
  <c r="G2047" i="27"/>
  <c r="F2048" i="27"/>
  <c r="G2048" i="27"/>
  <c r="F2049" i="27"/>
  <c r="G2049" i="27"/>
  <c r="F2050" i="27"/>
  <c r="G2050" i="27"/>
  <c r="F2051" i="27"/>
  <c r="G2051" i="27"/>
  <c r="F2052" i="27"/>
  <c r="G2052" i="27"/>
  <c r="F2053" i="27"/>
  <c r="G2053" i="27"/>
  <c r="F2054" i="27"/>
  <c r="G2054" i="27"/>
  <c r="F2055" i="27"/>
  <c r="G2055" i="27"/>
  <c r="F2056" i="27"/>
  <c r="G2056" i="27"/>
  <c r="F2057" i="27"/>
  <c r="G2057" i="27"/>
  <c r="F2058" i="27"/>
  <c r="G2058" i="27"/>
  <c r="F2059" i="27"/>
  <c r="G2059" i="27"/>
  <c r="F2060" i="27"/>
  <c r="G2060" i="27"/>
  <c r="F2061" i="27"/>
  <c r="G2061" i="27"/>
  <c r="F2062" i="27"/>
  <c r="G2062" i="27"/>
  <c r="F2063" i="27"/>
  <c r="G2063" i="27"/>
  <c r="F2064" i="27"/>
  <c r="G2064" i="27"/>
  <c r="F2065" i="27"/>
  <c r="G2065" i="27"/>
  <c r="F2066" i="27"/>
  <c r="G2066" i="27"/>
  <c r="F2067" i="27"/>
  <c r="G2067" i="27"/>
  <c r="F2068" i="27"/>
  <c r="G2068" i="27"/>
  <c r="F2069" i="27"/>
  <c r="G2069" i="27"/>
  <c r="F2070" i="27"/>
  <c r="G2070" i="27"/>
  <c r="F2071" i="27"/>
  <c r="G2071" i="27"/>
  <c r="F2072" i="27"/>
  <c r="G2072" i="27"/>
  <c r="F2073" i="27"/>
  <c r="G2073" i="27"/>
  <c r="F2074" i="27"/>
  <c r="G2074" i="27"/>
  <c r="F2075" i="27"/>
  <c r="G2075" i="27"/>
  <c r="F2076" i="27"/>
  <c r="G2076" i="27"/>
  <c r="F2077" i="27"/>
  <c r="G2077" i="27"/>
  <c r="F2078" i="27"/>
  <c r="G2078" i="27"/>
  <c r="F2079" i="27"/>
  <c r="G2079" i="27"/>
  <c r="F2080" i="27"/>
  <c r="G2080" i="27"/>
  <c r="F2081" i="27"/>
  <c r="G2081" i="27"/>
  <c r="F2082" i="27"/>
  <c r="G2082" i="27"/>
  <c r="F2083" i="27"/>
  <c r="G2083" i="27"/>
  <c r="F2084" i="27"/>
  <c r="G2084" i="27"/>
  <c r="F2085" i="27"/>
  <c r="G2085" i="27"/>
  <c r="F2086" i="27"/>
  <c r="G2086" i="27"/>
  <c r="F2087" i="27"/>
  <c r="G2087" i="27"/>
  <c r="F2088" i="27"/>
  <c r="G2088" i="27"/>
  <c r="F2089" i="27"/>
  <c r="G2089" i="27"/>
  <c r="F2090" i="27"/>
  <c r="G2090" i="27"/>
  <c r="F2091" i="27"/>
  <c r="G2091" i="27"/>
  <c r="F2092" i="27"/>
  <c r="G2092" i="27"/>
  <c r="F2093" i="27"/>
  <c r="G2093" i="27"/>
  <c r="F2094" i="27"/>
  <c r="G2094" i="27"/>
  <c r="F2095" i="27"/>
  <c r="G2095" i="27"/>
  <c r="F2096" i="27"/>
  <c r="G2096" i="27"/>
  <c r="F2097" i="27"/>
  <c r="G2097" i="27"/>
  <c r="F2098" i="27"/>
  <c r="G2098" i="27"/>
  <c r="F2099" i="27"/>
  <c r="G2099" i="27"/>
  <c r="F2100" i="27"/>
  <c r="G2100" i="27"/>
  <c r="F2101" i="27"/>
  <c r="G2101" i="27"/>
  <c r="F2102" i="27"/>
  <c r="G2102" i="27"/>
  <c r="F2103" i="27"/>
  <c r="G2103" i="27"/>
  <c r="F2104" i="27"/>
  <c r="G2104" i="27"/>
  <c r="F2105" i="27"/>
  <c r="G2105" i="27"/>
  <c r="F2106" i="27"/>
  <c r="G2106" i="27"/>
  <c r="F2107" i="27"/>
  <c r="G2107" i="27"/>
  <c r="F2108" i="27"/>
  <c r="G2108" i="27"/>
  <c r="F2109" i="27"/>
  <c r="G2109" i="27"/>
  <c r="F2110" i="27"/>
  <c r="G2110" i="27"/>
  <c r="F2111" i="27"/>
  <c r="G2111" i="27"/>
  <c r="F2112" i="27"/>
  <c r="G2112" i="27"/>
  <c r="F2113" i="27"/>
  <c r="G2113" i="27"/>
  <c r="F2114" i="27"/>
  <c r="G2114" i="27"/>
  <c r="F2115" i="27"/>
  <c r="G2115" i="27"/>
  <c r="F2116" i="27"/>
  <c r="G2116" i="27"/>
  <c r="F2117" i="27"/>
  <c r="G2117" i="27"/>
  <c r="F2118" i="27"/>
  <c r="G2118" i="27"/>
  <c r="F2119" i="27"/>
  <c r="G2119" i="27"/>
  <c r="F2120" i="27"/>
  <c r="G2120" i="27"/>
  <c r="F2121" i="27"/>
  <c r="G2121" i="27"/>
  <c r="F2122" i="27"/>
  <c r="G2122" i="27"/>
  <c r="F2123" i="27"/>
  <c r="G2123" i="27"/>
  <c r="F2124" i="27"/>
  <c r="G2124" i="27"/>
  <c r="F2125" i="27"/>
  <c r="G2125" i="27"/>
  <c r="F2126" i="27"/>
  <c r="G2126" i="27"/>
  <c r="F2127" i="27"/>
  <c r="G2127" i="27"/>
  <c r="F2128" i="27"/>
  <c r="G2128" i="27"/>
  <c r="F2129" i="27"/>
  <c r="G2129" i="27"/>
  <c r="F2130" i="27"/>
  <c r="G2130" i="27"/>
  <c r="F2131" i="27"/>
  <c r="G2131" i="27"/>
  <c r="F2132" i="27"/>
  <c r="G2132" i="27"/>
  <c r="F2133" i="27"/>
  <c r="G2133" i="27"/>
  <c r="F2134" i="27"/>
  <c r="G2134" i="27"/>
  <c r="F2135" i="27"/>
  <c r="G2135" i="27"/>
  <c r="F2136" i="27"/>
  <c r="G2136" i="27"/>
  <c r="F2137" i="27"/>
  <c r="G2137" i="27"/>
  <c r="F2138" i="27"/>
  <c r="G2138" i="27"/>
  <c r="F2139" i="27"/>
  <c r="G2139" i="27"/>
  <c r="F2140" i="27"/>
  <c r="G2140" i="27"/>
  <c r="F2141" i="27"/>
  <c r="G2141" i="27"/>
  <c r="F2142" i="27"/>
  <c r="G2142" i="27"/>
  <c r="F2143" i="27"/>
  <c r="G2143" i="27"/>
  <c r="F2144" i="27"/>
  <c r="G2144" i="27"/>
  <c r="F2145" i="27"/>
  <c r="G2145" i="27"/>
  <c r="F2146" i="27"/>
  <c r="G2146" i="27"/>
  <c r="F2147" i="27"/>
  <c r="G2147" i="27"/>
  <c r="F2148" i="27"/>
  <c r="G2148" i="27"/>
  <c r="F2149" i="27"/>
  <c r="G2149" i="27"/>
  <c r="F2150" i="27"/>
  <c r="G2150" i="27"/>
  <c r="F2151" i="27"/>
  <c r="G2151" i="27"/>
  <c r="F2152" i="27"/>
  <c r="G2152" i="27"/>
  <c r="F2153" i="27"/>
  <c r="G2153" i="27"/>
  <c r="F2154" i="27"/>
  <c r="G2154" i="27"/>
  <c r="F2155" i="27"/>
  <c r="G2155" i="27"/>
  <c r="F2156" i="27"/>
  <c r="G2156" i="27"/>
  <c r="F2157" i="27"/>
  <c r="G2157" i="27"/>
  <c r="F2158" i="27"/>
  <c r="G2158" i="27"/>
  <c r="F2159" i="27"/>
  <c r="G2159" i="27"/>
  <c r="F2160" i="27"/>
  <c r="G2160" i="27"/>
  <c r="F2161" i="27"/>
  <c r="G2161" i="27"/>
  <c r="F2162" i="27"/>
  <c r="G2162" i="27"/>
  <c r="F2163" i="27"/>
  <c r="G2163" i="27"/>
  <c r="F2164" i="27"/>
  <c r="G2164" i="27"/>
  <c r="F2165" i="27"/>
  <c r="G2165" i="27"/>
  <c r="F2166" i="27"/>
  <c r="G2166" i="27"/>
  <c r="F2167" i="27"/>
  <c r="G2167" i="27"/>
  <c r="F2168" i="27"/>
  <c r="G2168" i="27"/>
  <c r="F2169" i="27"/>
  <c r="G2169" i="27"/>
  <c r="F2170" i="27"/>
  <c r="G2170" i="27"/>
  <c r="F2171" i="27"/>
  <c r="G2171" i="27"/>
  <c r="F2172" i="27"/>
  <c r="G2172" i="27"/>
  <c r="F2173" i="27"/>
  <c r="G2173" i="27"/>
  <c r="F2174" i="27"/>
  <c r="G2174" i="27"/>
  <c r="F2175" i="27"/>
  <c r="G2175" i="27"/>
  <c r="F2176" i="27"/>
  <c r="G2176" i="27"/>
  <c r="F2177" i="27"/>
  <c r="G2177" i="27"/>
  <c r="F2178" i="27"/>
  <c r="G2178" i="27"/>
  <c r="F2179" i="27"/>
  <c r="G2179" i="27"/>
  <c r="F2180" i="27"/>
  <c r="G2180" i="27"/>
  <c r="F2181" i="27"/>
  <c r="G2181" i="27"/>
  <c r="F2182" i="27"/>
  <c r="G2182" i="27"/>
  <c r="F2183" i="27"/>
  <c r="G2183" i="27"/>
  <c r="F2184" i="27"/>
  <c r="G2184" i="27"/>
  <c r="F2185" i="27"/>
  <c r="G2185" i="27"/>
  <c r="F2186" i="27"/>
  <c r="G2186" i="27"/>
  <c r="F2187" i="27"/>
  <c r="G2187" i="27"/>
  <c r="F2188" i="27"/>
  <c r="G2188" i="27"/>
  <c r="F2189" i="27"/>
  <c r="G2189" i="27"/>
  <c r="F2190" i="27"/>
  <c r="G2190" i="27"/>
  <c r="F2191" i="27"/>
  <c r="G2191" i="27"/>
  <c r="F2192" i="27"/>
  <c r="G2192" i="27"/>
  <c r="F2193" i="27"/>
  <c r="G2193" i="27"/>
  <c r="F2194" i="27"/>
  <c r="G2194" i="27"/>
  <c r="F2195" i="27"/>
  <c r="G2195" i="27"/>
  <c r="F2196" i="27"/>
  <c r="G2196" i="27"/>
  <c r="F2197" i="27"/>
  <c r="G2197" i="27"/>
  <c r="F2198" i="27"/>
  <c r="G2198" i="27"/>
  <c r="F2199" i="27"/>
  <c r="G2199" i="27"/>
  <c r="F2200" i="27"/>
  <c r="G2200" i="27"/>
  <c r="F2201" i="27"/>
  <c r="G2201" i="27"/>
  <c r="F2202" i="27"/>
  <c r="G2202" i="27"/>
  <c r="F2203" i="27"/>
  <c r="G2203" i="27"/>
  <c r="F2204" i="27"/>
  <c r="G2204" i="27"/>
  <c r="F2205" i="27"/>
  <c r="G2205" i="27"/>
  <c r="F2206" i="27"/>
  <c r="G2206" i="27"/>
  <c r="F2207" i="27"/>
  <c r="G2207" i="27"/>
  <c r="F2208" i="27"/>
  <c r="G2208" i="27"/>
  <c r="F2209" i="27"/>
  <c r="G2209" i="27"/>
  <c r="F2210" i="27"/>
  <c r="G2210" i="27"/>
  <c r="F2211" i="27"/>
  <c r="G2211" i="27"/>
  <c r="F2212" i="27"/>
  <c r="G2212" i="27"/>
  <c r="F2213" i="27"/>
  <c r="G2213" i="27"/>
  <c r="F2214" i="27"/>
  <c r="G2214" i="27"/>
  <c r="F2215" i="27"/>
  <c r="G2215" i="27"/>
  <c r="F2216" i="27"/>
  <c r="G2216" i="27"/>
  <c r="F2217" i="27"/>
  <c r="G2217" i="27"/>
  <c r="F2218" i="27"/>
  <c r="G2218" i="27"/>
  <c r="F2219" i="27"/>
  <c r="G2219" i="27"/>
  <c r="F2220" i="27"/>
  <c r="G2220" i="27"/>
  <c r="F2221" i="27"/>
  <c r="G2221" i="27"/>
  <c r="F2222" i="27"/>
  <c r="G2222" i="27"/>
  <c r="F2223" i="27"/>
  <c r="G2223" i="27"/>
  <c r="F2224" i="27"/>
  <c r="G2224" i="27"/>
  <c r="F2225" i="27"/>
  <c r="G2225" i="27"/>
  <c r="F2226" i="27"/>
  <c r="G2226" i="27"/>
  <c r="F2227" i="27"/>
  <c r="G2227" i="27"/>
  <c r="F2228" i="27"/>
  <c r="G2228" i="27"/>
  <c r="F2229" i="27"/>
  <c r="G2229" i="27"/>
  <c r="F2230" i="27"/>
  <c r="G2230" i="27"/>
  <c r="F2231" i="27"/>
  <c r="G2231" i="27"/>
  <c r="F2232" i="27"/>
  <c r="G2232" i="27"/>
  <c r="F2233" i="27"/>
  <c r="G2233" i="27"/>
  <c r="F2234" i="27"/>
  <c r="G2234" i="27"/>
  <c r="F2235" i="27"/>
  <c r="G2235" i="27"/>
  <c r="F2236" i="27"/>
  <c r="G2236" i="27"/>
  <c r="F2237" i="27"/>
  <c r="G2237" i="27"/>
  <c r="F2238" i="27"/>
  <c r="G2238" i="27"/>
  <c r="F2239" i="27"/>
  <c r="G2239" i="27"/>
  <c r="F2240" i="27"/>
  <c r="G2240" i="27"/>
  <c r="F2241" i="27"/>
  <c r="G2241" i="27"/>
  <c r="F2242" i="27"/>
  <c r="G2242" i="27"/>
  <c r="F2243" i="27"/>
  <c r="G2243" i="27"/>
  <c r="F2244" i="27"/>
  <c r="G2244" i="27"/>
  <c r="F2245" i="27"/>
  <c r="G2245" i="27"/>
  <c r="F2246" i="27"/>
  <c r="G2246" i="27"/>
  <c r="F2247" i="27"/>
  <c r="G2247" i="27"/>
  <c r="F2248" i="27"/>
  <c r="G2248" i="27"/>
  <c r="F2249" i="27"/>
  <c r="G2249" i="27"/>
  <c r="F2250" i="27"/>
  <c r="G2250" i="27"/>
  <c r="F2251" i="27"/>
  <c r="G2251" i="27"/>
  <c r="F2252" i="27"/>
  <c r="G2252" i="27"/>
  <c r="F2253" i="27"/>
  <c r="G2253" i="27"/>
  <c r="F2254" i="27"/>
  <c r="G2254" i="27"/>
  <c r="F2255" i="27"/>
  <c r="G2255" i="27"/>
  <c r="F2256" i="27"/>
  <c r="G2256" i="27"/>
  <c r="F2257" i="27"/>
  <c r="G2257" i="27"/>
  <c r="F2258" i="27"/>
  <c r="G2258" i="27"/>
  <c r="F2259" i="27"/>
  <c r="G2259" i="27"/>
  <c r="F2260" i="27"/>
  <c r="G2260" i="27"/>
  <c r="F2261" i="27"/>
  <c r="G2261" i="27"/>
  <c r="F2262" i="27"/>
  <c r="G2262" i="27"/>
  <c r="F2263" i="27"/>
  <c r="G2263" i="27"/>
  <c r="F2264" i="27"/>
  <c r="G2264" i="27"/>
  <c r="F2265" i="27"/>
  <c r="G2265" i="27"/>
  <c r="F2266" i="27"/>
  <c r="G2266" i="27"/>
  <c r="F2267" i="27"/>
  <c r="G2267" i="27"/>
  <c r="F2268" i="27"/>
  <c r="G2268" i="27"/>
  <c r="F2269" i="27"/>
  <c r="G2269" i="27"/>
  <c r="F2270" i="27"/>
  <c r="G2270" i="27"/>
  <c r="F2271" i="27"/>
  <c r="G2271" i="27"/>
  <c r="F2272" i="27"/>
  <c r="G2272" i="27"/>
  <c r="F2273" i="27"/>
  <c r="G2273" i="27"/>
  <c r="F2274" i="27"/>
  <c r="G2274" i="27"/>
  <c r="F2275" i="27"/>
  <c r="G2275" i="27"/>
  <c r="F2276" i="27"/>
  <c r="G2276" i="27"/>
  <c r="F2277" i="27"/>
  <c r="G2277" i="27"/>
  <c r="F2278" i="27"/>
  <c r="G2278" i="27"/>
  <c r="F2279" i="27"/>
  <c r="G2279" i="27"/>
  <c r="F2280" i="27"/>
  <c r="G2280" i="27"/>
  <c r="F2281" i="27"/>
  <c r="G2281" i="27"/>
  <c r="F2282" i="27"/>
  <c r="G2282" i="27"/>
  <c r="F2283" i="27"/>
  <c r="G2283" i="27"/>
  <c r="F2284" i="27"/>
  <c r="G2284" i="27"/>
  <c r="F2285" i="27"/>
  <c r="G2285" i="27"/>
  <c r="F2286" i="27"/>
  <c r="G2286" i="27"/>
  <c r="F2287" i="27"/>
  <c r="G2287" i="27"/>
  <c r="F2288" i="27"/>
  <c r="G2288" i="27"/>
  <c r="F2289" i="27"/>
  <c r="G2289" i="27"/>
  <c r="F2290" i="27"/>
  <c r="G2290" i="27"/>
  <c r="F2291" i="27"/>
  <c r="G2291" i="27"/>
  <c r="F2292" i="27"/>
  <c r="G2292" i="27"/>
  <c r="F2293" i="27"/>
  <c r="G2293" i="27"/>
  <c r="F2294" i="27"/>
  <c r="G2294" i="27"/>
  <c r="F2295" i="27"/>
  <c r="G2295" i="27"/>
  <c r="F2296" i="27"/>
  <c r="G2296" i="27"/>
  <c r="F2297" i="27"/>
  <c r="G2297" i="27"/>
  <c r="F2298" i="27"/>
  <c r="G2298" i="27"/>
  <c r="F2299" i="27"/>
  <c r="G2299" i="27"/>
  <c r="F2300" i="27"/>
  <c r="G2300" i="27"/>
  <c r="F2301" i="27"/>
  <c r="G2301" i="27"/>
  <c r="F2302" i="27"/>
  <c r="G2302" i="27"/>
  <c r="F2303" i="27"/>
  <c r="G2303" i="27"/>
  <c r="F2304" i="27"/>
  <c r="G2304" i="27"/>
  <c r="F2305" i="27"/>
  <c r="G2305" i="27"/>
  <c r="F2306" i="27"/>
  <c r="G2306" i="27"/>
  <c r="F2307" i="27"/>
  <c r="G2307" i="27"/>
  <c r="F2308" i="27"/>
  <c r="G2308" i="27"/>
  <c r="F2309" i="27"/>
  <c r="G2309" i="27"/>
  <c r="F2310" i="27"/>
  <c r="G2310" i="27"/>
  <c r="F2311" i="27"/>
  <c r="G2311" i="27"/>
  <c r="F2312" i="27"/>
  <c r="G2312" i="27"/>
  <c r="F2313" i="27"/>
  <c r="G2313" i="27"/>
  <c r="F2314" i="27"/>
  <c r="G2314" i="27"/>
  <c r="F2315" i="27"/>
  <c r="G2315" i="27"/>
  <c r="F2316" i="27"/>
  <c r="G2316" i="27"/>
  <c r="F2317" i="27"/>
  <c r="G2317" i="27"/>
  <c r="F2318" i="27"/>
  <c r="G2318" i="27"/>
  <c r="F2319" i="27"/>
  <c r="G2319" i="27"/>
  <c r="F2320" i="27"/>
  <c r="G2320" i="27"/>
  <c r="F2321" i="27"/>
  <c r="G2321" i="27"/>
  <c r="F2322" i="27"/>
  <c r="G2322" i="27"/>
  <c r="F2323" i="27"/>
  <c r="G2323" i="27"/>
  <c r="F2324" i="27"/>
  <c r="G2324" i="27"/>
  <c r="F2325" i="27"/>
  <c r="G2325" i="27"/>
  <c r="F2326" i="27"/>
  <c r="G2326" i="27"/>
  <c r="F2327" i="27"/>
  <c r="G2327" i="27"/>
  <c r="F2328" i="27"/>
  <c r="G2328" i="27"/>
  <c r="F2329" i="27"/>
  <c r="G2329" i="27"/>
  <c r="F2330" i="27"/>
  <c r="G2330" i="27"/>
  <c r="F2331" i="27"/>
  <c r="G2331" i="27"/>
  <c r="F2332" i="27"/>
  <c r="G2332" i="27"/>
  <c r="F2333" i="27"/>
  <c r="G2333" i="27"/>
  <c r="F2334" i="27"/>
  <c r="G2334" i="27"/>
  <c r="F2335" i="27"/>
  <c r="G2335" i="27"/>
  <c r="F2336" i="27"/>
  <c r="G2336" i="27"/>
  <c r="F2337" i="27"/>
  <c r="G2337" i="27"/>
  <c r="F2338" i="27"/>
  <c r="G2338" i="27"/>
  <c r="F2339" i="27"/>
  <c r="G2339" i="27"/>
  <c r="F2340" i="27"/>
  <c r="G2340" i="27"/>
  <c r="F2341" i="27"/>
  <c r="G2341" i="27"/>
  <c r="F2342" i="27"/>
  <c r="G2342" i="27"/>
  <c r="F2343" i="27"/>
  <c r="G2343" i="27"/>
  <c r="F2344" i="27"/>
  <c r="G2344" i="27"/>
  <c r="F2345" i="27"/>
  <c r="G2345" i="27"/>
  <c r="F2346" i="27"/>
  <c r="G2346" i="27"/>
  <c r="F2347" i="27"/>
  <c r="G2347" i="27"/>
  <c r="F2348" i="27"/>
  <c r="G2348" i="27"/>
  <c r="F2349" i="27"/>
  <c r="G2349" i="27"/>
  <c r="F2350" i="27"/>
  <c r="G2350" i="27"/>
  <c r="F2351" i="27"/>
  <c r="G2351" i="27"/>
  <c r="F2352" i="27"/>
  <c r="G2352" i="27"/>
  <c r="F2353" i="27"/>
  <c r="G2353" i="27"/>
  <c r="F2354" i="27"/>
  <c r="G2354" i="27"/>
  <c r="F2355" i="27"/>
  <c r="G2355" i="27"/>
  <c r="F2356" i="27"/>
  <c r="G2356" i="27"/>
  <c r="F2357" i="27"/>
  <c r="G2357" i="27"/>
  <c r="F2358" i="27"/>
  <c r="G2358" i="27"/>
  <c r="F2359" i="27"/>
  <c r="G2359" i="27"/>
  <c r="F2360" i="27"/>
  <c r="G2360" i="27"/>
  <c r="F2361" i="27"/>
  <c r="G2361" i="27"/>
  <c r="F2362" i="27"/>
  <c r="G2362" i="27"/>
  <c r="F2363" i="27"/>
  <c r="G2363" i="27"/>
  <c r="F2364" i="27"/>
  <c r="G2364" i="27"/>
  <c r="F2365" i="27"/>
  <c r="G2365" i="27"/>
  <c r="F2366" i="27"/>
  <c r="G2366" i="27"/>
  <c r="F2367" i="27"/>
  <c r="G2367" i="27"/>
  <c r="F2368" i="27"/>
  <c r="G2368" i="27"/>
  <c r="F2369" i="27"/>
  <c r="G2369" i="27"/>
  <c r="F2370" i="27"/>
  <c r="G2370" i="27"/>
  <c r="F2371" i="27"/>
  <c r="G2371" i="27"/>
  <c r="F2372" i="27"/>
  <c r="G2372" i="27"/>
  <c r="F2373" i="27"/>
  <c r="G2373" i="27"/>
  <c r="F2374" i="27"/>
  <c r="G2374" i="27"/>
  <c r="F2375" i="27"/>
  <c r="G2375" i="27"/>
  <c r="F2376" i="27"/>
  <c r="G2376" i="27"/>
  <c r="F2377" i="27"/>
  <c r="G2377" i="27"/>
  <c r="F2378" i="27"/>
  <c r="G2378" i="27"/>
  <c r="F2379" i="27"/>
  <c r="G2379" i="27"/>
  <c r="F2380" i="27"/>
  <c r="G2380" i="27"/>
  <c r="F2381" i="27"/>
  <c r="G2381" i="27"/>
  <c r="F2382" i="27"/>
  <c r="G2382" i="27"/>
  <c r="F2383" i="27"/>
  <c r="G2383" i="27"/>
  <c r="F2384" i="27"/>
  <c r="G2384" i="27"/>
  <c r="F2385" i="27"/>
  <c r="G2385" i="27"/>
  <c r="F2386" i="27"/>
  <c r="G2386" i="27"/>
  <c r="F2387" i="27"/>
  <c r="G2387" i="27"/>
  <c r="F2388" i="27"/>
  <c r="G2388" i="27"/>
  <c r="F2389" i="27"/>
  <c r="G2389" i="27"/>
  <c r="F2390" i="27"/>
  <c r="G2390" i="27"/>
  <c r="F2391" i="27"/>
  <c r="G2391" i="27"/>
  <c r="F2392" i="27"/>
  <c r="G2392" i="27"/>
  <c r="F2393" i="27"/>
  <c r="G2393" i="27"/>
  <c r="F2394" i="27"/>
  <c r="G2394" i="27"/>
  <c r="F2395" i="27"/>
  <c r="G2395" i="27"/>
  <c r="F2396" i="27"/>
  <c r="G2396" i="27"/>
  <c r="F2397" i="27"/>
  <c r="G2397" i="27"/>
  <c r="F2398" i="27"/>
  <c r="G2398" i="27"/>
  <c r="F2399" i="27"/>
  <c r="G2399" i="27"/>
  <c r="F2400" i="27"/>
  <c r="G2400" i="27"/>
  <c r="F2401" i="27"/>
  <c r="G2401" i="27"/>
  <c r="F2402" i="27"/>
  <c r="G2402" i="27"/>
  <c r="F2403" i="27"/>
  <c r="G2403" i="27"/>
  <c r="F2404" i="27"/>
  <c r="G2404" i="27"/>
  <c r="F2405" i="27"/>
  <c r="G2405" i="27"/>
  <c r="F2406" i="27"/>
  <c r="G2406" i="27"/>
  <c r="F2407" i="27"/>
  <c r="G2407" i="27"/>
  <c r="F2408" i="27"/>
  <c r="G2408" i="27"/>
  <c r="F2409" i="27"/>
  <c r="G2409" i="27"/>
  <c r="F2410" i="27"/>
  <c r="G2410" i="27"/>
  <c r="F2411" i="27"/>
  <c r="G2411" i="27"/>
  <c r="F2412" i="27"/>
  <c r="G2412" i="27"/>
  <c r="F2413" i="27"/>
  <c r="G2413" i="27"/>
  <c r="F2414" i="27"/>
  <c r="G2414" i="27"/>
  <c r="F2415" i="27"/>
  <c r="G2415" i="27"/>
  <c r="F2416" i="27"/>
  <c r="G2416" i="27"/>
  <c r="F2417" i="27"/>
  <c r="G2417" i="27"/>
  <c r="F2418" i="27"/>
  <c r="G2418" i="27"/>
  <c r="F2419" i="27"/>
  <c r="G2419" i="27"/>
  <c r="F2420" i="27"/>
  <c r="G2420" i="27"/>
  <c r="F2421" i="27"/>
  <c r="G2421" i="27"/>
  <c r="F2422" i="27"/>
  <c r="G2422" i="27"/>
  <c r="F2423" i="27"/>
  <c r="G2423" i="27"/>
  <c r="F2424" i="27"/>
  <c r="G2424" i="27"/>
  <c r="F2425" i="27"/>
  <c r="G2425" i="27"/>
  <c r="F2426" i="27"/>
  <c r="G2426" i="27"/>
  <c r="F2427" i="27"/>
  <c r="G2427" i="27"/>
  <c r="F2428" i="27"/>
  <c r="G2428" i="27"/>
  <c r="F2429" i="27"/>
  <c r="G2429" i="27"/>
  <c r="F2430" i="27"/>
  <c r="G2430" i="27"/>
  <c r="F2431" i="27"/>
  <c r="G2431" i="27"/>
  <c r="F2432" i="27"/>
  <c r="G2432" i="27"/>
  <c r="F2433" i="27"/>
  <c r="G2433" i="27"/>
  <c r="F2434" i="27"/>
  <c r="G2434" i="27"/>
  <c r="F2435" i="27"/>
  <c r="G2435" i="27"/>
  <c r="F2436" i="27"/>
  <c r="G2436" i="27"/>
  <c r="F2437" i="27"/>
  <c r="G2437" i="27"/>
  <c r="F2438" i="27"/>
  <c r="G2438" i="27"/>
  <c r="F2439" i="27"/>
  <c r="G2439" i="27"/>
  <c r="F2440" i="27"/>
  <c r="G2440" i="27"/>
  <c r="F2441" i="27"/>
  <c r="G2441" i="27"/>
  <c r="F2442" i="27"/>
  <c r="G2442" i="27"/>
  <c r="F2443" i="27"/>
  <c r="G2443" i="27"/>
  <c r="F2444" i="27"/>
  <c r="G2444" i="27"/>
  <c r="F2445" i="27"/>
  <c r="G2445" i="27"/>
  <c r="F2446" i="27"/>
  <c r="G2446" i="27"/>
  <c r="F2447" i="27"/>
  <c r="G2447" i="27"/>
  <c r="F2448" i="27"/>
  <c r="G2448" i="27"/>
  <c r="F2449" i="27"/>
  <c r="G2449" i="27"/>
  <c r="F2450" i="27"/>
  <c r="G2450" i="27"/>
  <c r="F2451" i="27"/>
  <c r="G2451" i="27"/>
  <c r="F2452" i="27"/>
  <c r="G2452" i="27"/>
  <c r="F2453" i="27"/>
  <c r="G2453" i="27"/>
  <c r="F2454" i="27"/>
  <c r="G2454" i="27"/>
  <c r="F2455" i="27"/>
  <c r="G2455" i="27"/>
  <c r="F2456" i="27"/>
  <c r="G2456" i="27"/>
  <c r="F2457" i="27"/>
  <c r="G2457" i="27"/>
  <c r="F2458" i="27"/>
  <c r="G2458" i="27"/>
  <c r="F2459" i="27"/>
  <c r="G2459" i="27"/>
  <c r="F2460" i="27"/>
  <c r="G2460" i="27"/>
  <c r="F2461" i="27"/>
  <c r="G2461" i="27"/>
  <c r="F2462" i="27"/>
  <c r="G2462" i="27"/>
  <c r="F2463" i="27"/>
  <c r="G2463" i="27"/>
  <c r="F2464" i="27"/>
  <c r="G2464" i="27"/>
  <c r="F2465" i="27"/>
  <c r="G2465" i="27"/>
  <c r="F2466" i="27"/>
  <c r="G2466" i="27"/>
  <c r="F2467" i="27"/>
  <c r="G2467" i="27"/>
  <c r="F2468" i="27"/>
  <c r="G2468" i="27"/>
  <c r="F2469" i="27"/>
  <c r="G2469" i="27"/>
  <c r="F2470" i="27"/>
  <c r="G2470" i="27"/>
  <c r="F2471" i="27"/>
  <c r="G2471" i="27"/>
  <c r="F2472" i="27"/>
  <c r="G2472" i="27"/>
  <c r="F2473" i="27"/>
  <c r="G2473" i="27"/>
  <c r="F2474" i="27"/>
  <c r="G2474" i="27"/>
  <c r="F2475" i="27"/>
  <c r="G2475" i="27"/>
  <c r="F2476" i="27"/>
  <c r="G2476" i="27"/>
  <c r="F2477" i="27"/>
  <c r="G2477" i="27"/>
  <c r="F2478" i="27"/>
  <c r="G2478" i="27"/>
  <c r="F2479" i="27"/>
  <c r="G2479" i="27"/>
  <c r="F2480" i="27"/>
  <c r="G2480" i="27"/>
  <c r="F2481" i="27"/>
  <c r="G2481" i="27"/>
  <c r="F2482" i="27"/>
  <c r="G2482" i="27"/>
  <c r="F2483" i="27"/>
  <c r="G2483" i="27"/>
  <c r="F2484" i="27"/>
  <c r="G2484" i="27"/>
  <c r="F2485" i="27"/>
  <c r="G2485" i="27"/>
  <c r="F2486" i="27"/>
  <c r="G2486" i="27"/>
  <c r="F2487" i="27"/>
  <c r="G2487" i="27"/>
  <c r="F2488" i="27"/>
  <c r="G2488" i="27"/>
  <c r="F2489" i="27"/>
  <c r="G2489" i="27"/>
  <c r="F2490" i="27"/>
  <c r="G2490" i="27"/>
  <c r="F2491" i="27"/>
  <c r="G2491" i="27"/>
  <c r="F2492" i="27"/>
  <c r="G2492" i="27"/>
  <c r="F2493" i="27"/>
  <c r="G2493" i="27"/>
  <c r="F2494" i="27"/>
  <c r="G2494" i="27"/>
  <c r="F2495" i="27"/>
  <c r="G2495" i="27"/>
  <c r="F2496" i="27"/>
  <c r="G2496" i="27"/>
  <c r="F2497" i="27"/>
  <c r="G2497" i="27"/>
  <c r="F2498" i="27"/>
  <c r="G2498" i="27"/>
  <c r="F2499" i="27"/>
  <c r="G2499" i="27"/>
  <c r="F2500" i="27"/>
  <c r="G2500" i="27"/>
  <c r="F2501" i="27"/>
  <c r="G2501" i="27"/>
  <c r="F2502" i="27"/>
  <c r="G2502" i="27"/>
  <c r="F2503" i="27"/>
  <c r="G2503" i="27"/>
  <c r="F2504" i="27"/>
  <c r="G2504" i="27"/>
  <c r="F2505" i="27"/>
  <c r="G2505" i="27"/>
  <c r="F2506" i="27"/>
  <c r="G2506" i="27"/>
  <c r="F2507" i="27"/>
  <c r="G2507" i="27"/>
  <c r="F2508" i="27"/>
  <c r="G2508" i="27"/>
  <c r="F2509" i="27"/>
  <c r="G2509" i="27"/>
  <c r="F2510" i="27"/>
  <c r="G2510" i="27"/>
  <c r="F2511" i="27"/>
  <c r="G2511" i="27"/>
  <c r="F2512" i="27"/>
  <c r="G2512" i="27"/>
  <c r="F2513" i="27"/>
  <c r="G2513" i="27"/>
  <c r="F2514" i="27"/>
  <c r="G2514" i="27"/>
  <c r="F2515" i="27"/>
  <c r="G2515" i="27"/>
  <c r="F2516" i="27"/>
  <c r="G2516" i="27"/>
  <c r="F2517" i="27"/>
  <c r="G2517" i="27"/>
  <c r="F2518" i="27"/>
  <c r="G2518" i="27"/>
  <c r="F2519" i="27"/>
  <c r="G2519" i="27"/>
  <c r="F2520" i="27"/>
  <c r="G2520" i="27"/>
  <c r="F2521" i="27"/>
  <c r="G2521" i="27"/>
  <c r="F2522" i="27"/>
  <c r="G2522" i="27"/>
  <c r="F2523" i="27"/>
  <c r="G2523" i="27"/>
  <c r="F2524" i="27"/>
  <c r="G2524" i="27"/>
  <c r="F2525" i="27"/>
  <c r="G2525" i="27"/>
  <c r="F2526" i="27"/>
  <c r="G2526" i="27"/>
  <c r="F2527" i="27"/>
  <c r="G2527" i="27"/>
  <c r="F2528" i="27"/>
  <c r="G2528" i="27"/>
  <c r="F2529" i="27"/>
  <c r="G2529" i="27"/>
  <c r="F2530" i="27"/>
  <c r="G2530" i="27"/>
  <c r="F2531" i="27"/>
  <c r="G2531" i="27"/>
  <c r="F2532" i="27"/>
  <c r="G2532" i="27"/>
  <c r="F2533" i="27"/>
  <c r="G2533" i="27"/>
  <c r="F2534" i="27"/>
  <c r="G2534" i="27"/>
  <c r="F2535" i="27"/>
  <c r="G2535" i="27"/>
  <c r="F2536" i="27"/>
  <c r="G2536" i="27"/>
  <c r="F2537" i="27"/>
  <c r="G2537" i="27"/>
  <c r="F2538" i="27"/>
  <c r="G2538" i="27"/>
  <c r="F2539" i="27"/>
  <c r="G2539" i="27"/>
  <c r="F2540" i="27"/>
  <c r="G2540" i="27"/>
  <c r="F2541" i="27"/>
  <c r="G2541" i="27"/>
  <c r="F2542" i="27"/>
  <c r="G2542" i="27"/>
  <c r="F2543" i="27"/>
  <c r="G2543" i="27"/>
  <c r="F2544" i="27"/>
  <c r="G2544" i="27"/>
  <c r="F2545" i="27"/>
  <c r="G2545" i="27"/>
  <c r="F2546" i="27"/>
  <c r="G2546" i="27"/>
  <c r="F2547" i="27"/>
  <c r="G2547" i="27"/>
  <c r="F2548" i="27"/>
  <c r="G2548" i="27"/>
  <c r="F2549" i="27"/>
  <c r="G2549" i="27"/>
  <c r="F2550" i="27"/>
  <c r="G2550" i="27"/>
  <c r="F2551" i="27"/>
  <c r="G2551" i="27"/>
  <c r="F2552" i="27"/>
  <c r="G2552" i="27"/>
  <c r="F2553" i="27"/>
  <c r="G2553" i="27"/>
  <c r="F2554" i="27"/>
  <c r="G2554" i="27"/>
  <c r="F2555" i="27"/>
  <c r="G2555" i="27"/>
  <c r="F2556" i="27"/>
  <c r="G2556" i="27"/>
  <c r="F2557" i="27"/>
  <c r="G2557" i="27"/>
  <c r="F2558" i="27"/>
  <c r="G2558" i="27"/>
  <c r="F2559" i="27"/>
  <c r="G2559" i="27"/>
  <c r="F2560" i="27"/>
  <c r="G2560" i="27"/>
  <c r="F2561" i="27"/>
  <c r="G2561" i="27"/>
  <c r="F2562" i="27"/>
  <c r="G2562" i="27"/>
  <c r="F2563" i="27"/>
  <c r="G2563" i="27"/>
  <c r="F2564" i="27"/>
  <c r="G2564" i="27"/>
  <c r="F2565" i="27"/>
  <c r="G2565" i="27"/>
  <c r="F2566" i="27"/>
  <c r="G2566" i="27"/>
  <c r="F2567" i="27"/>
  <c r="G2567" i="27"/>
  <c r="F2568" i="27"/>
  <c r="G2568" i="27"/>
  <c r="F2569" i="27"/>
  <c r="G2569" i="27"/>
  <c r="F2570" i="27"/>
  <c r="G2570" i="27"/>
  <c r="F2571" i="27"/>
  <c r="G2571" i="27"/>
  <c r="F2572" i="27"/>
  <c r="G2572" i="27"/>
  <c r="F2573" i="27"/>
  <c r="G2573" i="27"/>
  <c r="F2574" i="27"/>
  <c r="G2574" i="27"/>
  <c r="F2575" i="27"/>
  <c r="G2575" i="27"/>
  <c r="F2576" i="27"/>
  <c r="G2576" i="27"/>
  <c r="F2577" i="27"/>
  <c r="G2577" i="27"/>
  <c r="F2578" i="27"/>
  <c r="G2578" i="27"/>
  <c r="F2579" i="27"/>
  <c r="G2579" i="27"/>
  <c r="F2580" i="27"/>
  <c r="G2580" i="27"/>
  <c r="F2581" i="27"/>
  <c r="G2581" i="27"/>
  <c r="F2582" i="27"/>
  <c r="G2582" i="27"/>
  <c r="F2583" i="27"/>
  <c r="G2583" i="27"/>
  <c r="F2584" i="27"/>
  <c r="G2584" i="27"/>
  <c r="F2585" i="27"/>
  <c r="G2585" i="27"/>
  <c r="F2586" i="27"/>
  <c r="G2586" i="27"/>
  <c r="F2587" i="27"/>
  <c r="G2587" i="27"/>
  <c r="F2588" i="27"/>
  <c r="G2588" i="27"/>
  <c r="F2589" i="27"/>
  <c r="G2589" i="27"/>
  <c r="F2590" i="27"/>
  <c r="G2590" i="27"/>
  <c r="F2591" i="27"/>
  <c r="G2591" i="27"/>
  <c r="F2592" i="27"/>
  <c r="G2592" i="27"/>
  <c r="F2593" i="27"/>
  <c r="G2593" i="27"/>
  <c r="F2594" i="27"/>
  <c r="G2594" i="27"/>
  <c r="F2595" i="27"/>
  <c r="G2595" i="27"/>
  <c r="F2596" i="27"/>
  <c r="G2596" i="27"/>
  <c r="F2597" i="27"/>
  <c r="G2597" i="27"/>
  <c r="F2598" i="27"/>
  <c r="G2598" i="27"/>
  <c r="F2599" i="27"/>
  <c r="G2599" i="27"/>
  <c r="F2600" i="27"/>
  <c r="G2600" i="27"/>
  <c r="F2601" i="27"/>
  <c r="G2601" i="27"/>
  <c r="F2602" i="27"/>
  <c r="G2602" i="27"/>
  <c r="F2603" i="27"/>
  <c r="G2603" i="27"/>
  <c r="F2604" i="27"/>
  <c r="G2604" i="27"/>
  <c r="F2605" i="27"/>
  <c r="G2605" i="27"/>
  <c r="F2606" i="27"/>
  <c r="G2606" i="27"/>
  <c r="F2607" i="27"/>
  <c r="G2607" i="27"/>
  <c r="F2608" i="27"/>
  <c r="G2608" i="27"/>
  <c r="F2609" i="27"/>
  <c r="G2609" i="27"/>
  <c r="F2610" i="27"/>
  <c r="G2610" i="27"/>
  <c r="F2611" i="27"/>
  <c r="G2611" i="27"/>
  <c r="F2612" i="27"/>
  <c r="G2612" i="27"/>
  <c r="F2613" i="27"/>
  <c r="G2613" i="27"/>
  <c r="F2614" i="27"/>
  <c r="G2614" i="27"/>
  <c r="F2615" i="27"/>
  <c r="G2615" i="27"/>
  <c r="F2616" i="27"/>
  <c r="G2616" i="27"/>
  <c r="F2617" i="27"/>
  <c r="G2617" i="27"/>
  <c r="F2618" i="27"/>
  <c r="G2618" i="27"/>
  <c r="F2619" i="27"/>
  <c r="G2619" i="27"/>
  <c r="F2620" i="27"/>
  <c r="G2620" i="27"/>
  <c r="F2621" i="27"/>
  <c r="G2621" i="27"/>
  <c r="F2622" i="27"/>
  <c r="G2622" i="27"/>
  <c r="F2623" i="27"/>
  <c r="G2623" i="27"/>
  <c r="F2624" i="27"/>
  <c r="G2624" i="27"/>
  <c r="F2625" i="27"/>
  <c r="G2625" i="27"/>
  <c r="F2626" i="27"/>
  <c r="G2626" i="27"/>
  <c r="F2627" i="27"/>
  <c r="G2627" i="27"/>
  <c r="F2628" i="27"/>
  <c r="G2628" i="27"/>
  <c r="F2629" i="27"/>
  <c r="G2629" i="27"/>
  <c r="F2630" i="27"/>
  <c r="G2630" i="27"/>
  <c r="F2631" i="27"/>
  <c r="G2631" i="27"/>
  <c r="F2632" i="27"/>
  <c r="G2632" i="27"/>
  <c r="F2633" i="27"/>
  <c r="G2633" i="27"/>
  <c r="F2634" i="27"/>
  <c r="G2634" i="27"/>
  <c r="F2635" i="27"/>
  <c r="G2635" i="27"/>
  <c r="F2636" i="27"/>
  <c r="G2636" i="27"/>
  <c r="F2637" i="27"/>
  <c r="G2637" i="27"/>
  <c r="F2638" i="27"/>
  <c r="G2638" i="27"/>
  <c r="F2639" i="27"/>
  <c r="G2639" i="27"/>
  <c r="F2640" i="27"/>
  <c r="G2640" i="27"/>
  <c r="F2641" i="27"/>
  <c r="G2641" i="27"/>
  <c r="F2642" i="27"/>
  <c r="G2642" i="27"/>
  <c r="F2643" i="27"/>
  <c r="G2643" i="27"/>
  <c r="F2644" i="27"/>
  <c r="G2644" i="27"/>
  <c r="F2645" i="27"/>
  <c r="G2645" i="27"/>
  <c r="F2646" i="27"/>
  <c r="G2646" i="27"/>
  <c r="F2647" i="27"/>
  <c r="G2647" i="27"/>
  <c r="F2648" i="27"/>
  <c r="G2648" i="27"/>
  <c r="F2649" i="27"/>
  <c r="G2649" i="27"/>
  <c r="F2650" i="27"/>
  <c r="G2650" i="27"/>
  <c r="F2651" i="27"/>
  <c r="G2651" i="27"/>
  <c r="F2652" i="27"/>
  <c r="G2652" i="27"/>
  <c r="F2653" i="27"/>
  <c r="G2653" i="27"/>
  <c r="F2654" i="27"/>
  <c r="G2654" i="27"/>
  <c r="F2655" i="27"/>
  <c r="G2655" i="27"/>
  <c r="F2656" i="27"/>
  <c r="G2656" i="27"/>
  <c r="F2657" i="27"/>
  <c r="G2657" i="27"/>
  <c r="F2658" i="27"/>
  <c r="G2658" i="27"/>
  <c r="F2659" i="27"/>
  <c r="G2659" i="27"/>
  <c r="F2660" i="27"/>
  <c r="G2660" i="27"/>
  <c r="F2661" i="27"/>
  <c r="G2661" i="27"/>
  <c r="F2662" i="27"/>
  <c r="G2662" i="27"/>
  <c r="F2663" i="27"/>
  <c r="G2663" i="27"/>
  <c r="F2664" i="27"/>
  <c r="G2664" i="27"/>
  <c r="F2665" i="27"/>
  <c r="G2665" i="27"/>
  <c r="F2666" i="27"/>
  <c r="G2666" i="27"/>
  <c r="F2667" i="27"/>
  <c r="G2667" i="27"/>
  <c r="F2668" i="27"/>
  <c r="G2668" i="27"/>
  <c r="F2669" i="27"/>
  <c r="G2669" i="27"/>
  <c r="F2670" i="27"/>
  <c r="G2670" i="27"/>
  <c r="F2671" i="27"/>
  <c r="G2671" i="27"/>
  <c r="F2672" i="27"/>
  <c r="G2672" i="27"/>
  <c r="F2673" i="27"/>
  <c r="G2673" i="27"/>
  <c r="F2674" i="27"/>
  <c r="G2674" i="27"/>
  <c r="F2675" i="27"/>
  <c r="G2675" i="27"/>
  <c r="F2676" i="27"/>
  <c r="G2676" i="27"/>
  <c r="F2677" i="27"/>
  <c r="G2677" i="27"/>
  <c r="F2678" i="27"/>
  <c r="G2678" i="27"/>
  <c r="F2679" i="27"/>
  <c r="G2679" i="27"/>
  <c r="F2680" i="27"/>
  <c r="G2680" i="27"/>
  <c r="F2681" i="27"/>
  <c r="G2681" i="27"/>
  <c r="F2682" i="27"/>
  <c r="G2682" i="27"/>
  <c r="F2683" i="27"/>
  <c r="G2683" i="27"/>
  <c r="F2684" i="27"/>
  <c r="G2684" i="27"/>
  <c r="F2685" i="27"/>
  <c r="G2685" i="27"/>
  <c r="F2686" i="27"/>
  <c r="G2686" i="27"/>
  <c r="F2687" i="27"/>
  <c r="G2687" i="27"/>
  <c r="F2688" i="27"/>
  <c r="G2688" i="27"/>
  <c r="F2689" i="27"/>
  <c r="G2689" i="27"/>
  <c r="F2690" i="27"/>
  <c r="G2690" i="27"/>
  <c r="F2691" i="27"/>
  <c r="G2691" i="27"/>
  <c r="F2692" i="27"/>
  <c r="G2692" i="27"/>
  <c r="F2693" i="27"/>
  <c r="G2693" i="27"/>
  <c r="F2694" i="27"/>
  <c r="G2694" i="27"/>
  <c r="F2695" i="27"/>
  <c r="G2695" i="27"/>
  <c r="F2696" i="27"/>
  <c r="G2696" i="27"/>
  <c r="F2697" i="27"/>
  <c r="G2697" i="27"/>
  <c r="F2698" i="27"/>
  <c r="G2698" i="27"/>
  <c r="F2699" i="27"/>
  <c r="G2699" i="27"/>
  <c r="F2700" i="27"/>
  <c r="G2700" i="27"/>
  <c r="F2701" i="27"/>
  <c r="G2701" i="27"/>
  <c r="F2702" i="27"/>
  <c r="G2702" i="27"/>
  <c r="F2703" i="27"/>
  <c r="G2703" i="27"/>
  <c r="F2704" i="27"/>
  <c r="G2704" i="27"/>
  <c r="F2705" i="27"/>
  <c r="G2705" i="27"/>
  <c r="F2706" i="27"/>
  <c r="G2706" i="27"/>
  <c r="F2707" i="27"/>
  <c r="G2707" i="27"/>
  <c r="F2708" i="27"/>
  <c r="G2708" i="27"/>
  <c r="F2709" i="27"/>
  <c r="G2709" i="27"/>
  <c r="F2710" i="27"/>
  <c r="G2710" i="27"/>
  <c r="F2711" i="27"/>
  <c r="G2711" i="27"/>
  <c r="F2712" i="27"/>
  <c r="G2712" i="27"/>
  <c r="F2713" i="27"/>
  <c r="G2713" i="27"/>
  <c r="F2714" i="27"/>
  <c r="G2714" i="27"/>
  <c r="F2715" i="27"/>
  <c r="G2715" i="27"/>
  <c r="F2716" i="27"/>
  <c r="G2716" i="27"/>
  <c r="F2717" i="27"/>
  <c r="G2717" i="27"/>
  <c r="F2718" i="27"/>
  <c r="G2718" i="27"/>
  <c r="F2719" i="27"/>
  <c r="G2719" i="27"/>
  <c r="F2720" i="27"/>
  <c r="G2720" i="27"/>
  <c r="F2721" i="27"/>
  <c r="G2721" i="27"/>
  <c r="F2722" i="27"/>
  <c r="G2722" i="27"/>
  <c r="F2723" i="27"/>
  <c r="G2723" i="27"/>
  <c r="F2724" i="27"/>
  <c r="G2724" i="27"/>
  <c r="F2725" i="27"/>
  <c r="G2725" i="27"/>
  <c r="F2726" i="27"/>
  <c r="G2726" i="27"/>
  <c r="F2727" i="27"/>
  <c r="G2727" i="27"/>
  <c r="F2728" i="27"/>
  <c r="G2728" i="27"/>
  <c r="F2729" i="27"/>
  <c r="G2729" i="27"/>
  <c r="F2730" i="27"/>
  <c r="G2730" i="27"/>
  <c r="F2731" i="27"/>
  <c r="G2731" i="27"/>
  <c r="F2732" i="27"/>
  <c r="G2732" i="27"/>
  <c r="F2733" i="27"/>
  <c r="G2733" i="27"/>
  <c r="F2734" i="27"/>
  <c r="G2734" i="27"/>
  <c r="F2735" i="27"/>
  <c r="G2735" i="27"/>
  <c r="F2736" i="27"/>
  <c r="G2736" i="27"/>
  <c r="F2737" i="27"/>
  <c r="G2737" i="27"/>
  <c r="F2738" i="27"/>
  <c r="G2738" i="27"/>
  <c r="F2739" i="27"/>
  <c r="G2739" i="27"/>
  <c r="F2740" i="27"/>
  <c r="G2740" i="27"/>
  <c r="F2741" i="27"/>
  <c r="G2741" i="27"/>
  <c r="F2742" i="27"/>
  <c r="G2742" i="27"/>
  <c r="F2743" i="27"/>
  <c r="G2743" i="27"/>
  <c r="F2744" i="27"/>
  <c r="G2744" i="27"/>
  <c r="F2745" i="27"/>
  <c r="G2745" i="27"/>
  <c r="F2746" i="27"/>
  <c r="G2746" i="27"/>
  <c r="F2747" i="27"/>
  <c r="G2747" i="27"/>
  <c r="F2748" i="27"/>
  <c r="G2748" i="27"/>
  <c r="F2749" i="27"/>
  <c r="G2749" i="27"/>
  <c r="F2750" i="27"/>
  <c r="G2750" i="27"/>
  <c r="F2751" i="27"/>
  <c r="G2751" i="27"/>
  <c r="F2752" i="27"/>
  <c r="G2752" i="27"/>
  <c r="F2753" i="27"/>
  <c r="G2753" i="27"/>
  <c r="F2754" i="27"/>
  <c r="G2754" i="27"/>
  <c r="F2755" i="27"/>
  <c r="G2755" i="27"/>
  <c r="F2756" i="27"/>
  <c r="G2756" i="27"/>
  <c r="F2757" i="27"/>
  <c r="G2757" i="27"/>
  <c r="F2758" i="27"/>
  <c r="G2758" i="27"/>
  <c r="F2759" i="27"/>
  <c r="G2759" i="27"/>
  <c r="F2760" i="27"/>
  <c r="G2760" i="27"/>
  <c r="F2761" i="27"/>
  <c r="G2761" i="27"/>
  <c r="F2762" i="27"/>
  <c r="G2762" i="27"/>
  <c r="F2763" i="27"/>
  <c r="G2763" i="27"/>
  <c r="F2764" i="27"/>
  <c r="G2764" i="27"/>
  <c r="F2765" i="27"/>
  <c r="G2765" i="27"/>
  <c r="F2766" i="27"/>
  <c r="G2766" i="27"/>
  <c r="F2767" i="27"/>
  <c r="G2767" i="27"/>
  <c r="F2768" i="27"/>
  <c r="G2768" i="27"/>
  <c r="F2769" i="27"/>
  <c r="G2769" i="27"/>
  <c r="F2770" i="27"/>
  <c r="G2770" i="27"/>
  <c r="F2771" i="27"/>
  <c r="G2771" i="27"/>
  <c r="F2772" i="27"/>
  <c r="G2772" i="27"/>
  <c r="F2773" i="27"/>
  <c r="G2773" i="27"/>
  <c r="F2774" i="27"/>
  <c r="G2774" i="27"/>
  <c r="F2775" i="27"/>
  <c r="G2775" i="27"/>
  <c r="F2776" i="27"/>
  <c r="G2776" i="27"/>
  <c r="F2777" i="27"/>
  <c r="G2777" i="27"/>
  <c r="F2778" i="27"/>
  <c r="G2778" i="27"/>
  <c r="F2779" i="27"/>
  <c r="G2779" i="27"/>
  <c r="F2780" i="27"/>
  <c r="G2780" i="27"/>
  <c r="F2781" i="27"/>
  <c r="G2781" i="27"/>
  <c r="F2782" i="27"/>
  <c r="G2782" i="27"/>
  <c r="F2783" i="27"/>
  <c r="G2783" i="27"/>
  <c r="F2784" i="27"/>
  <c r="G2784" i="27"/>
  <c r="F2785" i="27"/>
  <c r="G2785" i="27"/>
  <c r="F2786" i="27"/>
  <c r="G2786" i="27"/>
  <c r="F2787" i="27"/>
  <c r="G2787" i="27"/>
  <c r="F2788" i="27"/>
  <c r="G2788" i="27"/>
  <c r="F2789" i="27"/>
  <c r="G2789" i="27"/>
  <c r="F2790" i="27"/>
  <c r="G2790" i="27"/>
  <c r="F2791" i="27"/>
  <c r="G2791" i="27"/>
  <c r="F2792" i="27"/>
  <c r="G2792" i="27"/>
  <c r="F2793" i="27"/>
  <c r="G2793" i="27"/>
  <c r="F2794" i="27"/>
  <c r="G2794" i="27"/>
  <c r="F2795" i="27"/>
  <c r="G2795" i="27"/>
  <c r="F2796" i="27"/>
  <c r="G2796" i="27"/>
  <c r="F2797" i="27"/>
  <c r="G2797" i="27"/>
  <c r="F2798" i="27"/>
  <c r="G2798" i="27"/>
  <c r="F2799" i="27"/>
  <c r="G2799" i="27"/>
  <c r="F2800" i="27"/>
  <c r="G2800" i="27"/>
  <c r="F2801" i="27"/>
  <c r="G2801" i="27"/>
  <c r="F2802" i="27"/>
  <c r="G2802" i="27"/>
  <c r="F2803" i="27"/>
  <c r="G2803" i="27"/>
  <c r="F2804" i="27"/>
  <c r="G2804" i="27"/>
  <c r="F2805" i="27"/>
  <c r="G2805" i="27"/>
  <c r="F2806" i="27"/>
  <c r="G2806" i="27"/>
  <c r="F2807" i="27"/>
  <c r="G2807" i="27"/>
  <c r="F2808" i="27"/>
  <c r="G2808" i="27"/>
  <c r="F2809" i="27"/>
  <c r="G2809" i="27"/>
  <c r="F2810" i="27"/>
  <c r="G2810" i="27"/>
  <c r="F2811" i="27"/>
  <c r="G2811" i="27"/>
  <c r="F2812" i="27"/>
  <c r="G2812" i="27"/>
  <c r="F2813" i="27"/>
  <c r="G2813" i="27"/>
  <c r="F2814" i="27"/>
  <c r="G2814" i="27"/>
  <c r="F2815" i="27"/>
  <c r="G2815" i="27"/>
  <c r="F2816" i="27"/>
  <c r="G2816" i="27"/>
  <c r="F2817" i="27"/>
  <c r="G2817" i="27"/>
  <c r="F2818" i="27"/>
  <c r="G2818" i="27"/>
  <c r="F2819" i="27"/>
  <c r="G2819" i="27"/>
  <c r="F2820" i="27"/>
  <c r="G2820" i="27"/>
  <c r="F2821" i="27"/>
  <c r="G2821" i="27"/>
  <c r="F2822" i="27"/>
  <c r="G2822" i="27"/>
  <c r="F2823" i="27"/>
  <c r="G2823" i="27"/>
  <c r="F2824" i="27"/>
  <c r="G2824" i="27"/>
  <c r="F2825" i="27"/>
  <c r="G2825" i="27"/>
  <c r="F2826" i="27"/>
  <c r="G2826" i="27"/>
  <c r="F2827" i="27"/>
  <c r="G2827" i="27"/>
  <c r="F2828" i="27"/>
  <c r="G2828" i="27"/>
  <c r="F2829" i="27"/>
  <c r="G2829" i="27"/>
  <c r="F2830" i="27"/>
  <c r="G2830" i="27"/>
  <c r="F2831" i="27"/>
  <c r="G2831" i="27"/>
  <c r="F2832" i="27"/>
  <c r="G2832" i="27"/>
  <c r="F2833" i="27"/>
  <c r="G2833" i="27"/>
  <c r="F2834" i="27"/>
  <c r="G2834" i="27"/>
  <c r="F2835" i="27"/>
  <c r="G2835" i="27"/>
  <c r="F2836" i="27"/>
  <c r="G2836" i="27"/>
  <c r="F2837" i="27"/>
  <c r="G2837" i="27"/>
  <c r="F2838" i="27"/>
  <c r="G2838" i="27"/>
  <c r="F2839" i="27"/>
  <c r="G2839" i="27"/>
  <c r="F2840" i="27"/>
  <c r="G2840" i="27"/>
  <c r="F2841" i="27"/>
  <c r="G2841" i="27"/>
  <c r="F2842" i="27"/>
  <c r="G2842" i="27"/>
  <c r="F2843" i="27"/>
  <c r="G2843" i="27"/>
  <c r="F2844" i="27"/>
  <c r="G2844" i="27"/>
  <c r="F2845" i="27"/>
  <c r="G2845" i="27"/>
  <c r="F2846" i="27"/>
  <c r="G2846" i="27"/>
  <c r="F2847" i="27"/>
  <c r="G2847" i="27"/>
  <c r="F2848" i="27"/>
  <c r="G2848" i="27"/>
  <c r="F2849" i="27"/>
  <c r="G2849" i="27"/>
  <c r="F2850" i="27"/>
  <c r="G2850" i="27"/>
  <c r="F2851" i="27"/>
  <c r="G2851" i="27"/>
  <c r="F2852" i="27"/>
  <c r="G2852" i="27"/>
  <c r="F2853" i="27"/>
  <c r="G2853" i="27"/>
  <c r="F2854" i="27"/>
  <c r="G2854" i="27"/>
  <c r="F2855" i="27"/>
  <c r="G2855" i="27"/>
  <c r="F2856" i="27"/>
  <c r="G2856" i="27"/>
  <c r="F2857" i="27"/>
  <c r="G2857" i="27"/>
  <c r="F2858" i="27"/>
  <c r="G2858" i="27"/>
  <c r="F2859" i="27"/>
  <c r="G2859" i="27"/>
  <c r="F2860" i="27"/>
  <c r="G2860" i="27"/>
  <c r="F2861" i="27"/>
  <c r="G2861" i="27"/>
  <c r="F2862" i="27"/>
  <c r="G2862" i="27"/>
  <c r="F2863" i="27"/>
  <c r="G2863" i="27"/>
  <c r="F2864" i="27"/>
  <c r="G2864" i="27"/>
  <c r="F2865" i="27"/>
  <c r="G2865" i="27"/>
  <c r="F2866" i="27"/>
  <c r="G2866" i="27"/>
  <c r="F2867" i="27"/>
  <c r="G2867" i="27"/>
  <c r="F2868" i="27"/>
  <c r="G2868" i="27"/>
  <c r="F2869" i="27"/>
  <c r="G2869" i="27"/>
  <c r="F2870" i="27"/>
  <c r="G2870" i="27"/>
  <c r="F2871" i="27"/>
  <c r="G2871" i="27"/>
  <c r="F2872" i="27"/>
  <c r="G2872" i="27"/>
  <c r="F2873" i="27"/>
  <c r="G2873" i="27"/>
  <c r="F2874" i="27"/>
  <c r="G2874" i="27"/>
  <c r="F2875" i="27"/>
  <c r="G2875" i="27"/>
  <c r="F2876" i="27"/>
  <c r="G2876" i="27"/>
  <c r="F2877" i="27"/>
  <c r="G2877" i="27"/>
  <c r="F2878" i="27"/>
  <c r="G2878" i="27"/>
  <c r="F2879" i="27"/>
  <c r="G2879" i="27"/>
  <c r="F2880" i="27"/>
  <c r="G2880" i="27"/>
  <c r="F2881" i="27"/>
  <c r="G2881" i="27"/>
  <c r="F2882" i="27"/>
  <c r="G2882" i="27"/>
  <c r="F2883" i="27"/>
  <c r="G2883" i="27"/>
  <c r="F2884" i="27"/>
  <c r="G2884" i="27"/>
  <c r="F2885" i="27"/>
  <c r="G2885" i="27"/>
  <c r="F2886" i="27"/>
  <c r="G2886" i="27"/>
  <c r="F2887" i="27"/>
  <c r="G2887" i="27"/>
  <c r="F2888" i="27"/>
  <c r="G2888" i="27"/>
  <c r="F2889" i="27"/>
  <c r="G2889" i="27"/>
  <c r="F2890" i="27"/>
  <c r="G2890" i="27"/>
  <c r="F2891" i="27"/>
  <c r="G2891" i="27"/>
  <c r="F2892" i="27"/>
  <c r="G2892" i="27"/>
  <c r="F2893" i="27"/>
  <c r="G2893" i="27"/>
  <c r="F2894" i="27"/>
  <c r="G2894" i="27"/>
  <c r="F2895" i="27"/>
  <c r="G2895" i="27"/>
  <c r="F2896" i="27"/>
  <c r="G2896" i="27"/>
  <c r="F2897" i="27"/>
  <c r="G2897" i="27"/>
  <c r="F2898" i="27"/>
  <c r="G2898" i="27"/>
  <c r="F2899" i="27"/>
  <c r="G2899" i="27"/>
  <c r="F2900" i="27"/>
  <c r="G2900" i="27"/>
  <c r="F2901" i="27"/>
  <c r="G2901" i="27"/>
  <c r="F2902" i="27"/>
  <c r="G2902" i="27"/>
  <c r="F2903" i="27"/>
  <c r="G2903" i="27"/>
  <c r="F2904" i="27"/>
  <c r="G2904" i="27"/>
  <c r="F2905" i="27"/>
  <c r="G2905" i="27"/>
  <c r="F2906" i="27"/>
  <c r="G2906" i="27"/>
  <c r="F2907" i="27"/>
  <c r="G2907" i="27"/>
  <c r="F2908" i="27"/>
  <c r="G2908" i="27"/>
  <c r="F2909" i="27"/>
  <c r="G2909" i="27"/>
  <c r="F2910" i="27"/>
  <c r="G2910" i="27"/>
  <c r="F2911" i="27"/>
  <c r="G2911" i="27"/>
  <c r="F2912" i="27"/>
  <c r="G2912" i="27"/>
  <c r="F2913" i="27"/>
  <c r="G2913" i="27"/>
  <c r="F2914" i="27"/>
  <c r="G2914" i="27"/>
  <c r="F2915" i="27"/>
  <c r="G2915" i="27"/>
  <c r="F2916" i="27"/>
  <c r="G2916" i="27"/>
  <c r="F2917" i="27"/>
  <c r="G2917" i="27"/>
  <c r="F2918" i="27"/>
  <c r="G2918" i="27"/>
  <c r="F2919" i="27"/>
  <c r="G2919" i="27"/>
  <c r="F2920" i="27"/>
  <c r="G2920" i="27"/>
  <c r="F2921" i="27"/>
  <c r="G2921" i="27"/>
  <c r="F2922" i="27"/>
  <c r="G2922" i="27"/>
  <c r="F2923" i="27"/>
  <c r="G2923" i="27"/>
  <c r="F2924" i="27"/>
  <c r="G2924" i="27"/>
  <c r="F2925" i="27"/>
  <c r="G2925" i="27"/>
  <c r="F2926" i="27"/>
  <c r="G2926" i="27"/>
  <c r="F2927" i="27"/>
  <c r="G2927" i="27"/>
  <c r="F2928" i="27"/>
  <c r="G2928" i="27"/>
  <c r="F2929" i="27"/>
  <c r="G2929" i="27"/>
  <c r="F2930" i="27"/>
  <c r="G2930" i="27"/>
  <c r="F2931" i="27"/>
  <c r="G2931" i="27"/>
  <c r="F2932" i="27"/>
  <c r="G2932" i="27"/>
  <c r="F2933" i="27"/>
  <c r="G2933" i="27"/>
  <c r="F2934" i="27"/>
  <c r="G2934" i="27"/>
  <c r="F2935" i="27"/>
  <c r="G2935" i="27"/>
  <c r="F2936" i="27"/>
  <c r="G2936" i="27"/>
  <c r="F2937" i="27"/>
  <c r="G2937" i="27"/>
  <c r="F2938" i="27"/>
  <c r="G2938" i="27"/>
  <c r="F2939" i="27"/>
  <c r="G2939" i="27"/>
  <c r="F2940" i="27"/>
  <c r="G2940" i="27"/>
  <c r="F2941" i="27"/>
  <c r="G2941" i="27"/>
  <c r="F2942" i="27"/>
  <c r="G2942" i="27"/>
  <c r="F2943" i="27"/>
  <c r="G2943" i="27"/>
  <c r="F2944" i="27"/>
  <c r="G2944" i="27"/>
  <c r="F2945" i="27"/>
  <c r="G2945" i="27"/>
  <c r="F2946" i="27"/>
  <c r="G2946" i="27"/>
  <c r="F2947" i="27"/>
  <c r="G2947" i="27"/>
  <c r="F2948" i="27"/>
  <c r="G2948" i="27"/>
  <c r="F2949" i="27"/>
  <c r="G2949" i="27"/>
  <c r="F2950" i="27"/>
  <c r="G2950" i="27"/>
  <c r="F2951" i="27"/>
  <c r="G2951" i="27"/>
  <c r="F2952" i="27"/>
  <c r="G2952" i="27"/>
  <c r="F2953" i="27"/>
  <c r="G2953" i="27"/>
  <c r="F2954" i="27"/>
  <c r="G2954" i="27"/>
  <c r="F2955" i="27"/>
  <c r="G2955" i="27"/>
  <c r="F2956" i="27"/>
  <c r="G2956" i="27"/>
  <c r="F2957" i="27"/>
  <c r="G2957" i="27"/>
  <c r="F2958" i="27"/>
  <c r="G2958" i="27"/>
  <c r="F2959" i="27"/>
  <c r="G2959" i="27"/>
  <c r="F2960" i="27"/>
  <c r="G2960" i="27"/>
  <c r="F2961" i="27"/>
  <c r="G2961" i="27"/>
  <c r="F2962" i="27"/>
  <c r="G2962" i="27"/>
  <c r="F2963" i="27"/>
  <c r="G2963" i="27"/>
  <c r="F2964" i="27"/>
  <c r="G2964" i="27"/>
  <c r="F2965" i="27"/>
  <c r="G2965" i="27"/>
  <c r="F2966" i="27"/>
  <c r="G2966" i="27"/>
  <c r="F2967" i="27"/>
  <c r="G2967" i="27"/>
  <c r="F2968" i="27"/>
  <c r="G2968" i="27"/>
  <c r="F2969" i="27"/>
  <c r="G2969" i="27"/>
  <c r="F2970" i="27"/>
  <c r="G2970" i="27"/>
  <c r="F2971" i="27"/>
  <c r="G2971" i="27"/>
  <c r="F2972" i="27"/>
  <c r="G2972" i="27"/>
  <c r="F2973" i="27"/>
  <c r="G2973" i="27"/>
  <c r="F2974" i="27"/>
  <c r="G2974" i="27"/>
  <c r="F2975" i="27"/>
  <c r="G2975" i="27"/>
  <c r="F2976" i="27"/>
  <c r="G2976" i="27"/>
  <c r="F2977" i="27"/>
  <c r="G2977" i="27"/>
  <c r="F2978" i="27"/>
  <c r="G2978" i="27"/>
  <c r="F2979" i="27"/>
  <c r="G2979" i="27"/>
  <c r="F2980" i="27"/>
  <c r="G2980" i="27"/>
  <c r="F2981" i="27"/>
  <c r="G2981" i="27"/>
  <c r="F2982" i="27"/>
  <c r="G2982" i="27"/>
  <c r="F2983" i="27"/>
  <c r="G2983" i="27"/>
  <c r="F2984" i="27"/>
  <c r="G2984" i="27"/>
  <c r="F2985" i="27"/>
  <c r="G2985" i="27"/>
  <c r="F2986" i="27"/>
  <c r="G2986" i="27"/>
  <c r="F2987" i="27"/>
  <c r="G2987" i="27"/>
  <c r="F2988" i="27"/>
  <c r="G2988" i="27"/>
  <c r="F2989" i="27"/>
  <c r="G2989" i="27"/>
  <c r="F2990" i="27"/>
  <c r="G2990" i="27"/>
  <c r="F2991" i="27"/>
  <c r="G2991" i="27"/>
  <c r="F2992" i="27"/>
  <c r="G2992" i="27"/>
  <c r="F2993" i="27"/>
  <c r="G2993" i="27"/>
  <c r="F2994" i="27"/>
  <c r="G2994" i="27"/>
  <c r="F2995" i="27"/>
  <c r="G2995" i="27"/>
  <c r="F2996" i="27"/>
  <c r="G2996" i="27"/>
  <c r="F2997" i="27"/>
  <c r="G2997" i="27"/>
  <c r="F2998" i="27"/>
  <c r="G2998" i="27"/>
  <c r="F2999" i="27"/>
  <c r="G2999" i="27"/>
  <c r="F3000" i="27"/>
  <c r="G3000" i="27"/>
  <c r="F3001" i="27"/>
  <c r="G3001" i="27"/>
  <c r="F3002" i="27"/>
  <c r="G3002" i="27"/>
  <c r="F3003" i="27"/>
  <c r="G3003" i="27"/>
  <c r="F3004" i="27"/>
  <c r="G3004" i="27"/>
  <c r="F3005" i="27"/>
  <c r="G3005" i="27"/>
  <c r="F3006" i="27"/>
  <c r="G3006" i="27"/>
  <c r="F3007" i="27"/>
  <c r="G3007" i="27"/>
  <c r="F3008" i="27"/>
  <c r="G3008" i="27"/>
  <c r="F3009" i="27"/>
  <c r="G3009" i="27"/>
  <c r="F3010" i="27"/>
  <c r="G3010" i="27"/>
  <c r="F3011" i="27"/>
  <c r="G3011" i="27"/>
  <c r="F3012" i="27"/>
  <c r="G3012" i="27"/>
  <c r="F3013" i="27"/>
  <c r="G3013" i="27"/>
  <c r="F3014" i="27"/>
  <c r="G3014" i="27"/>
  <c r="F3015" i="27"/>
  <c r="G3015" i="27"/>
  <c r="F3016" i="27"/>
  <c r="G3016" i="27"/>
  <c r="F3017" i="27"/>
  <c r="G3017" i="27"/>
  <c r="F3018" i="27"/>
  <c r="G3018" i="27"/>
  <c r="F3019" i="27"/>
  <c r="G3019" i="27"/>
  <c r="F3020" i="27"/>
  <c r="G3020" i="27"/>
  <c r="F3021" i="27"/>
  <c r="G3021" i="27"/>
  <c r="F3022" i="27"/>
  <c r="G3022" i="27"/>
  <c r="F3023" i="27"/>
  <c r="G3023" i="27"/>
  <c r="F3024" i="27"/>
  <c r="G3024" i="27"/>
  <c r="F3025" i="27"/>
  <c r="G3025" i="27"/>
  <c r="F3026" i="27"/>
  <c r="G3026" i="27"/>
  <c r="F3027" i="27"/>
  <c r="G3027" i="27"/>
  <c r="F3028" i="27"/>
  <c r="G3028" i="27"/>
  <c r="F3029" i="27"/>
  <c r="G3029" i="27"/>
  <c r="F3030" i="27"/>
  <c r="G3030" i="27"/>
  <c r="F3031" i="27"/>
  <c r="G3031" i="27"/>
  <c r="F3032" i="27"/>
  <c r="G3032" i="27"/>
  <c r="F3033" i="27"/>
  <c r="G3033" i="27"/>
  <c r="F3034" i="27"/>
  <c r="G3034" i="27"/>
  <c r="F3035" i="27"/>
  <c r="G3035" i="27"/>
  <c r="F3036" i="27"/>
  <c r="G3036" i="27"/>
  <c r="F3037" i="27"/>
  <c r="G3037" i="27"/>
  <c r="F3038" i="27"/>
  <c r="G3038" i="27"/>
  <c r="F3039" i="27"/>
  <c r="G3039" i="27"/>
  <c r="F3040" i="27"/>
  <c r="G3040" i="27"/>
  <c r="F3041" i="27"/>
  <c r="G3041" i="27"/>
  <c r="F3042" i="27"/>
  <c r="G3042" i="27"/>
  <c r="F3043" i="27"/>
  <c r="G3043" i="27"/>
  <c r="F3044" i="27"/>
  <c r="G3044" i="27"/>
  <c r="F3045" i="27"/>
  <c r="G3045" i="27"/>
  <c r="F3046" i="27"/>
  <c r="G3046" i="27"/>
  <c r="F3047" i="27"/>
  <c r="G3047" i="27"/>
  <c r="F3048" i="27"/>
  <c r="G3048" i="27"/>
  <c r="F3049" i="27"/>
  <c r="G3049" i="27"/>
  <c r="F3050" i="27"/>
  <c r="G3050" i="27"/>
  <c r="F3051" i="27"/>
  <c r="G3051" i="27"/>
  <c r="F3052" i="27"/>
  <c r="G3052" i="27"/>
  <c r="F3053" i="27"/>
  <c r="G3053" i="27"/>
  <c r="F3054" i="27"/>
  <c r="G3054" i="27"/>
  <c r="F3055" i="27"/>
  <c r="G3055" i="27"/>
  <c r="F3056" i="27"/>
  <c r="G3056" i="27"/>
  <c r="F3057" i="27"/>
  <c r="G3057" i="27"/>
  <c r="F3058" i="27"/>
  <c r="G3058" i="27"/>
  <c r="F3059" i="27"/>
  <c r="G3059" i="27"/>
  <c r="F3060" i="27"/>
  <c r="G3060" i="27"/>
  <c r="F3061" i="27"/>
  <c r="G3061" i="27"/>
  <c r="F3062" i="27"/>
  <c r="G3062" i="27"/>
  <c r="F3063" i="27"/>
  <c r="G3063" i="27"/>
  <c r="F3064" i="27"/>
  <c r="G3064" i="27"/>
  <c r="F3065" i="27"/>
  <c r="G3065" i="27"/>
  <c r="F3066" i="27"/>
  <c r="G3066" i="27"/>
  <c r="F3067" i="27"/>
  <c r="G3067" i="27"/>
  <c r="F3068" i="27"/>
  <c r="G3068" i="27"/>
  <c r="F3069" i="27"/>
  <c r="G3069" i="27"/>
  <c r="F3070" i="27"/>
  <c r="G3070" i="27"/>
  <c r="F3071" i="27"/>
  <c r="G3071" i="27"/>
  <c r="F3072" i="27"/>
  <c r="G3072" i="27"/>
  <c r="F3073" i="27"/>
  <c r="G3073" i="27"/>
  <c r="F3074" i="27"/>
  <c r="G3074" i="27"/>
  <c r="F3075" i="27"/>
  <c r="G3075" i="27"/>
  <c r="F3076" i="27"/>
  <c r="G3076" i="27"/>
  <c r="F3077" i="27"/>
  <c r="G3077" i="27"/>
  <c r="F3078" i="27"/>
  <c r="G3078" i="27"/>
  <c r="F3079" i="27"/>
  <c r="G3079" i="27"/>
  <c r="F3080" i="27"/>
  <c r="G3080" i="27"/>
  <c r="F3081" i="27"/>
  <c r="G3081" i="27"/>
  <c r="F3082" i="27"/>
  <c r="G3082" i="27"/>
  <c r="F3083" i="27"/>
  <c r="G3083" i="27"/>
  <c r="F3084" i="27"/>
  <c r="G3084" i="27"/>
  <c r="F3085" i="27"/>
  <c r="G3085" i="27"/>
  <c r="F3086" i="27"/>
  <c r="G3086" i="27"/>
  <c r="F3087" i="27"/>
  <c r="G3087" i="27"/>
  <c r="F3088" i="27"/>
  <c r="G3088" i="27"/>
  <c r="F3089" i="27"/>
  <c r="G3089" i="27"/>
  <c r="F3090" i="27"/>
  <c r="G3090" i="27"/>
  <c r="F3091" i="27"/>
  <c r="G3091" i="27"/>
  <c r="F3092" i="27"/>
  <c r="G3092" i="27"/>
  <c r="F3093" i="27"/>
  <c r="G3093" i="27"/>
  <c r="F3094" i="27"/>
  <c r="G3094" i="27"/>
  <c r="F3095" i="27"/>
  <c r="G3095" i="27"/>
  <c r="F3096" i="27"/>
  <c r="G3096" i="27"/>
  <c r="F3097" i="27"/>
  <c r="G3097" i="27"/>
  <c r="F3098" i="27"/>
  <c r="G3098" i="27"/>
  <c r="F3099" i="27"/>
  <c r="G3099" i="27"/>
  <c r="F3100" i="27"/>
  <c r="G3100" i="27"/>
  <c r="F3101" i="27"/>
  <c r="G3101" i="27"/>
  <c r="F3102" i="27"/>
  <c r="G3102" i="27"/>
  <c r="F3103" i="27"/>
  <c r="G3103" i="27"/>
  <c r="F3104" i="27"/>
  <c r="G3104" i="27"/>
  <c r="F3105" i="27"/>
  <c r="G3105" i="27"/>
  <c r="F3106" i="27"/>
  <c r="G3106" i="27"/>
  <c r="F3107" i="27"/>
  <c r="G3107" i="27"/>
  <c r="F3108" i="27"/>
  <c r="G3108" i="27"/>
  <c r="F3109" i="27"/>
  <c r="G3109" i="27"/>
  <c r="F3110" i="27"/>
  <c r="G3110" i="27"/>
  <c r="F3111" i="27"/>
  <c r="G3111" i="27"/>
  <c r="F3112" i="27"/>
  <c r="G3112" i="27"/>
  <c r="F3113" i="27"/>
  <c r="G3113" i="27"/>
  <c r="F3114" i="27"/>
  <c r="G3114" i="27"/>
  <c r="F3115" i="27"/>
  <c r="G3115" i="27"/>
  <c r="F3116" i="27"/>
  <c r="G3116" i="27"/>
  <c r="F3117" i="27"/>
  <c r="G3117" i="27"/>
  <c r="F3118" i="27"/>
  <c r="G3118" i="27"/>
  <c r="F3119" i="27"/>
  <c r="G3119" i="27"/>
  <c r="F3120" i="27"/>
  <c r="G3120" i="27"/>
  <c r="F3121" i="27"/>
  <c r="G3121" i="27"/>
  <c r="F3122" i="27"/>
  <c r="G3122" i="27"/>
  <c r="F3123" i="27"/>
  <c r="G3123" i="27"/>
  <c r="F3124" i="27"/>
  <c r="G3124" i="27"/>
  <c r="F3125" i="27"/>
  <c r="G3125" i="27"/>
  <c r="F3126" i="27"/>
  <c r="G3126" i="27"/>
  <c r="F3127" i="27"/>
  <c r="G3127" i="27"/>
  <c r="F3128" i="27"/>
  <c r="G3128" i="27"/>
  <c r="F3129" i="27"/>
  <c r="G3129" i="27"/>
  <c r="F3130" i="27"/>
  <c r="G3130" i="27"/>
  <c r="F3131" i="27"/>
  <c r="G3131" i="27"/>
  <c r="F3132" i="27"/>
  <c r="G3132" i="27"/>
  <c r="F3133" i="27"/>
  <c r="G3133" i="27"/>
  <c r="F3134" i="27"/>
  <c r="G3134" i="27"/>
  <c r="F3135" i="27"/>
  <c r="G3135" i="27"/>
  <c r="F3136" i="27"/>
  <c r="G3136" i="27"/>
  <c r="F3137" i="27"/>
  <c r="G3137" i="27"/>
  <c r="F3138" i="27"/>
  <c r="G3138" i="27"/>
  <c r="F3139" i="27"/>
  <c r="G3139" i="27"/>
  <c r="F3140" i="27"/>
  <c r="G3140" i="27"/>
  <c r="F3141" i="27"/>
  <c r="G3141" i="27"/>
  <c r="F3142" i="27"/>
  <c r="G3142" i="27"/>
  <c r="F3143" i="27"/>
  <c r="G3143" i="27"/>
  <c r="F3144" i="27"/>
  <c r="G3144" i="27"/>
  <c r="F3145" i="27"/>
  <c r="G3145" i="27"/>
  <c r="F3146" i="27"/>
  <c r="G3146" i="27"/>
  <c r="F3147" i="27"/>
  <c r="G3147" i="27"/>
  <c r="F3148" i="27"/>
  <c r="G3148" i="27"/>
  <c r="F3149" i="27"/>
  <c r="G3149" i="27"/>
  <c r="F3150" i="27"/>
  <c r="G3150" i="27"/>
  <c r="F3151" i="27"/>
  <c r="G3151" i="27"/>
  <c r="F3152" i="27"/>
  <c r="G3152" i="27"/>
  <c r="F3153" i="27"/>
  <c r="G3153" i="27"/>
  <c r="F3154" i="27"/>
  <c r="G3154" i="27"/>
  <c r="F3155" i="27"/>
  <c r="G3155" i="27"/>
  <c r="F3156" i="27"/>
  <c r="G3156" i="27"/>
  <c r="F3157" i="27"/>
  <c r="G3157" i="27"/>
  <c r="F3158" i="27"/>
  <c r="G3158" i="27"/>
  <c r="F3159" i="27"/>
  <c r="G3159" i="27"/>
  <c r="F3160" i="27"/>
  <c r="G3160" i="27"/>
  <c r="F3161" i="27"/>
  <c r="G3161" i="27"/>
  <c r="F3162" i="27"/>
  <c r="G3162" i="27"/>
  <c r="F3163" i="27"/>
  <c r="G3163" i="27"/>
  <c r="F3164" i="27"/>
  <c r="G3164" i="27"/>
  <c r="F3165" i="27"/>
  <c r="G3165" i="27"/>
  <c r="F3166" i="27"/>
  <c r="G3166" i="27"/>
  <c r="F3167" i="27"/>
  <c r="G3167" i="27"/>
  <c r="F3168" i="27"/>
  <c r="G3168" i="27"/>
  <c r="F3169" i="27"/>
  <c r="G3169" i="27"/>
  <c r="F3170" i="27"/>
  <c r="G3170" i="27"/>
  <c r="F3171" i="27"/>
  <c r="G3171" i="27"/>
  <c r="F3172" i="27"/>
  <c r="G3172" i="27"/>
  <c r="F3173" i="27"/>
  <c r="G3173" i="27"/>
  <c r="F3174" i="27"/>
  <c r="G3174" i="27"/>
  <c r="F3175" i="27"/>
  <c r="G3175" i="27"/>
  <c r="F3176" i="27"/>
  <c r="G3176" i="27"/>
  <c r="F3177" i="27"/>
  <c r="G3177" i="27"/>
  <c r="F3178" i="27"/>
  <c r="G3178" i="27"/>
  <c r="F3179" i="27"/>
  <c r="G3179" i="27"/>
  <c r="F3180" i="27"/>
  <c r="G3180" i="27"/>
  <c r="F3181" i="27"/>
  <c r="G3181" i="27"/>
  <c r="F3182" i="27"/>
  <c r="G3182" i="27"/>
  <c r="F3183" i="27"/>
  <c r="G3183" i="27"/>
  <c r="F3184" i="27"/>
  <c r="G3184" i="27"/>
  <c r="F3185" i="27"/>
  <c r="G3185" i="27"/>
  <c r="F3186" i="27"/>
  <c r="G3186" i="27"/>
  <c r="F3187" i="27"/>
  <c r="G3187" i="27"/>
  <c r="F3188" i="27"/>
  <c r="G3188" i="27"/>
  <c r="F3189" i="27"/>
  <c r="G3189" i="27"/>
  <c r="F3190" i="27"/>
  <c r="G3190" i="27"/>
  <c r="F3191" i="27"/>
  <c r="G3191" i="27"/>
  <c r="F3192" i="27"/>
  <c r="G3192" i="27"/>
  <c r="F3193" i="27"/>
  <c r="G3193" i="27"/>
  <c r="F3194" i="27"/>
  <c r="G3194" i="27"/>
  <c r="F3195" i="27"/>
  <c r="G3195" i="27"/>
  <c r="F3196" i="27"/>
  <c r="G3196" i="27"/>
  <c r="F3197" i="27"/>
  <c r="G3197" i="27"/>
  <c r="F3198" i="27"/>
  <c r="G3198" i="27"/>
  <c r="F3199" i="27"/>
  <c r="G3199" i="27"/>
  <c r="F3200" i="27"/>
  <c r="G3200" i="27"/>
  <c r="F3201" i="27"/>
  <c r="G3201" i="27"/>
  <c r="F3202" i="27"/>
  <c r="G3202" i="27"/>
  <c r="F3203" i="27"/>
  <c r="G3203" i="27"/>
  <c r="F3204" i="27"/>
  <c r="G3204" i="27"/>
  <c r="F3205" i="27"/>
  <c r="G3205" i="27"/>
  <c r="F3206" i="27"/>
  <c r="G3206" i="27"/>
  <c r="F3207" i="27"/>
  <c r="G3207" i="27"/>
  <c r="F3208" i="27"/>
  <c r="G3208" i="27"/>
  <c r="F3209" i="27"/>
  <c r="G3209" i="27"/>
  <c r="F3210" i="27"/>
  <c r="G3210" i="27"/>
  <c r="F3211" i="27"/>
  <c r="G3211" i="27"/>
  <c r="F3212" i="27"/>
  <c r="G3212" i="27"/>
  <c r="F3213" i="27"/>
  <c r="G3213" i="27"/>
  <c r="F3214" i="27"/>
  <c r="G3214" i="27"/>
  <c r="F3215" i="27"/>
  <c r="G3215" i="27"/>
  <c r="F3216" i="27"/>
  <c r="G3216" i="27"/>
  <c r="F3217" i="27"/>
  <c r="G3217" i="27"/>
  <c r="F3218" i="27"/>
  <c r="G3218" i="27"/>
  <c r="F3219" i="27"/>
  <c r="G3219" i="27"/>
  <c r="F3220" i="27"/>
  <c r="G3220" i="27"/>
  <c r="F3221" i="27"/>
  <c r="G3221" i="27"/>
  <c r="F3222" i="27"/>
  <c r="G3222" i="27"/>
  <c r="F3223" i="27"/>
  <c r="G3223" i="27"/>
  <c r="F3224" i="27"/>
  <c r="G3224" i="27"/>
  <c r="F3225" i="27"/>
  <c r="G3225" i="27"/>
  <c r="F3226" i="27"/>
  <c r="G3226" i="27"/>
  <c r="F3227" i="27"/>
  <c r="G3227" i="27"/>
  <c r="F3228" i="27"/>
  <c r="G3228" i="27"/>
  <c r="F3229" i="27"/>
  <c r="G3229" i="27"/>
  <c r="F3230" i="27"/>
  <c r="G3230" i="27"/>
  <c r="F3231" i="27"/>
  <c r="G3231" i="27"/>
  <c r="F3232" i="27"/>
  <c r="G3232" i="27"/>
  <c r="F3233" i="27"/>
  <c r="G3233" i="27"/>
  <c r="F3234" i="27"/>
  <c r="G3234" i="27"/>
  <c r="F3235" i="27"/>
  <c r="G3235" i="27"/>
  <c r="F3236" i="27"/>
  <c r="G3236" i="27"/>
  <c r="F3237" i="27"/>
  <c r="G3237" i="27"/>
  <c r="F3238" i="27"/>
  <c r="G3238" i="27"/>
  <c r="F3239" i="27"/>
  <c r="G3239" i="27"/>
  <c r="F3240" i="27"/>
  <c r="G3240" i="27"/>
  <c r="F3241" i="27"/>
  <c r="G3241" i="27"/>
  <c r="F3242" i="27"/>
  <c r="G3242" i="27"/>
  <c r="F3243" i="27"/>
  <c r="G3243" i="27"/>
  <c r="F3244" i="27"/>
  <c r="G3244" i="27"/>
  <c r="F3245" i="27"/>
  <c r="G3245" i="27"/>
  <c r="F3246" i="27"/>
  <c r="G3246" i="27"/>
  <c r="F3247" i="27"/>
  <c r="G3247" i="27"/>
  <c r="F3248" i="27"/>
  <c r="G3248" i="27"/>
  <c r="F3249" i="27"/>
  <c r="G3249" i="27"/>
  <c r="F3250" i="27"/>
  <c r="G3250" i="27"/>
  <c r="F3251" i="27"/>
  <c r="G3251" i="27"/>
  <c r="F3252" i="27"/>
  <c r="G3252" i="27"/>
  <c r="F3253" i="27"/>
  <c r="G3253" i="27"/>
  <c r="F3254" i="27"/>
  <c r="G3254" i="27"/>
  <c r="F3255" i="27"/>
  <c r="G3255" i="27"/>
  <c r="F3256" i="27"/>
  <c r="G3256" i="27"/>
  <c r="F3257" i="27"/>
  <c r="G3257" i="27"/>
  <c r="F3258" i="27"/>
  <c r="G3258" i="27"/>
  <c r="F3259" i="27"/>
  <c r="G3259" i="27"/>
  <c r="F3260" i="27"/>
  <c r="G3260" i="27"/>
  <c r="F3261" i="27"/>
  <c r="G3261" i="27"/>
  <c r="F3262" i="27"/>
  <c r="G3262" i="27"/>
  <c r="F3263" i="27"/>
  <c r="G3263" i="27"/>
  <c r="F3264" i="27"/>
  <c r="G3264" i="27"/>
  <c r="F3265" i="27"/>
  <c r="G3265" i="27"/>
  <c r="F3266" i="27"/>
  <c r="G3266" i="27"/>
  <c r="F3267" i="27"/>
  <c r="G3267" i="27"/>
  <c r="F3268" i="27"/>
  <c r="G3268" i="27"/>
  <c r="F3269" i="27"/>
  <c r="G3269" i="27"/>
  <c r="F3270" i="27"/>
  <c r="G3270" i="27"/>
  <c r="F3271" i="27"/>
  <c r="G3271" i="27"/>
  <c r="F3272" i="27"/>
  <c r="G3272" i="27"/>
  <c r="F3273" i="27"/>
  <c r="G3273" i="27"/>
  <c r="F3274" i="27"/>
  <c r="G3274" i="27"/>
  <c r="F3275" i="27"/>
  <c r="G3275" i="27"/>
  <c r="F3276" i="27"/>
  <c r="G3276" i="27"/>
  <c r="F3277" i="27"/>
  <c r="G3277" i="27"/>
  <c r="F3278" i="27"/>
  <c r="G3278" i="27"/>
  <c r="F3279" i="27"/>
  <c r="G3279" i="27"/>
  <c r="F3280" i="27"/>
  <c r="G3280" i="27"/>
  <c r="F3281" i="27"/>
  <c r="G3281" i="27"/>
  <c r="F3282" i="27"/>
  <c r="G3282" i="27"/>
  <c r="F3283" i="27"/>
  <c r="G3283" i="27"/>
  <c r="F3284" i="27"/>
  <c r="G3284" i="27"/>
  <c r="F3285" i="27"/>
  <c r="G3285" i="27"/>
  <c r="F3286" i="27"/>
  <c r="G3286" i="27"/>
  <c r="F3287" i="27"/>
  <c r="G3287" i="27"/>
  <c r="F3288" i="27"/>
  <c r="G3288" i="27"/>
  <c r="F3289" i="27"/>
  <c r="G3289" i="27"/>
  <c r="F3290" i="27"/>
  <c r="G3290" i="27"/>
  <c r="F3291" i="27"/>
  <c r="G3291" i="27"/>
  <c r="F3292" i="27"/>
  <c r="G3292" i="27"/>
  <c r="F3293" i="27"/>
  <c r="G3293" i="27"/>
  <c r="F3294" i="27"/>
  <c r="G3294" i="27"/>
  <c r="F3295" i="27"/>
  <c r="G3295" i="27"/>
  <c r="F3296" i="27"/>
  <c r="G3296" i="27"/>
  <c r="F3297" i="27"/>
  <c r="G3297" i="27"/>
  <c r="F3298" i="27"/>
  <c r="G3298" i="27"/>
  <c r="F3299" i="27"/>
  <c r="G3299" i="27"/>
  <c r="F3300" i="27"/>
  <c r="G3300" i="27"/>
  <c r="F3301" i="27"/>
  <c r="G3301" i="27"/>
  <c r="F3302" i="27"/>
  <c r="G3302" i="27"/>
  <c r="F3303" i="27"/>
  <c r="G3303" i="27"/>
  <c r="F3304" i="27"/>
  <c r="G3304" i="27"/>
  <c r="F3305" i="27"/>
  <c r="G3305" i="27"/>
  <c r="F3306" i="27"/>
  <c r="G3306" i="27"/>
  <c r="F3307" i="27"/>
  <c r="G3307" i="27"/>
  <c r="F3308" i="27"/>
  <c r="G3308" i="27"/>
  <c r="F3309" i="27"/>
  <c r="G3309" i="27"/>
  <c r="F3310" i="27"/>
  <c r="G3310" i="27"/>
  <c r="F3311" i="27"/>
  <c r="G3311" i="27"/>
  <c r="F3312" i="27"/>
  <c r="G3312" i="27"/>
  <c r="F3313" i="27"/>
  <c r="G3313" i="27"/>
  <c r="F3314" i="27"/>
  <c r="G3314" i="27"/>
  <c r="F3315" i="27"/>
  <c r="G3315" i="27"/>
  <c r="F3316" i="27"/>
  <c r="G3316" i="27"/>
  <c r="F3317" i="27"/>
  <c r="G3317" i="27"/>
  <c r="F3318" i="27"/>
  <c r="G3318" i="27"/>
  <c r="F3319" i="27"/>
  <c r="G3319" i="27"/>
  <c r="F3320" i="27"/>
  <c r="G3320" i="27"/>
  <c r="F3321" i="27"/>
  <c r="G3321" i="27"/>
  <c r="F3322" i="27"/>
  <c r="G3322" i="27"/>
  <c r="F3323" i="27"/>
  <c r="G3323" i="27"/>
  <c r="F3324" i="27"/>
  <c r="G3324" i="27"/>
  <c r="F3325" i="27"/>
  <c r="G3325" i="27"/>
  <c r="F3326" i="27"/>
  <c r="G3326" i="27"/>
  <c r="F3327" i="27"/>
  <c r="G3327" i="27"/>
  <c r="F3328" i="27"/>
  <c r="G3328" i="27"/>
  <c r="F3329" i="27"/>
  <c r="G3329" i="27"/>
  <c r="F3330" i="27"/>
  <c r="G3330" i="27"/>
  <c r="F3331" i="27"/>
  <c r="G3331" i="27"/>
  <c r="F3332" i="27"/>
  <c r="G3332" i="27"/>
  <c r="F3333" i="27"/>
  <c r="G3333" i="27"/>
  <c r="F3334" i="27"/>
  <c r="G3334" i="27"/>
  <c r="F3335" i="27"/>
  <c r="G3335" i="27"/>
  <c r="F3336" i="27"/>
  <c r="G3336" i="27"/>
  <c r="F3337" i="27"/>
  <c r="G3337" i="27"/>
  <c r="F3338" i="27"/>
  <c r="G3338" i="27"/>
  <c r="F3339" i="27"/>
  <c r="G3339" i="27"/>
  <c r="F3340" i="27"/>
  <c r="G3340" i="27"/>
  <c r="F3341" i="27"/>
  <c r="G3341" i="27"/>
  <c r="F3342" i="27"/>
  <c r="G3342" i="27"/>
  <c r="F3343" i="27"/>
  <c r="G3343" i="27"/>
  <c r="F3344" i="27"/>
  <c r="G3344" i="27"/>
  <c r="F3345" i="27"/>
  <c r="G3345" i="27"/>
  <c r="F3346" i="27"/>
  <c r="G3346" i="27"/>
  <c r="F3347" i="27"/>
  <c r="G3347" i="27"/>
  <c r="F3348" i="27"/>
  <c r="G3348" i="27"/>
  <c r="F3349" i="27"/>
  <c r="G3349" i="27"/>
  <c r="F3350" i="27"/>
  <c r="G3350" i="27"/>
  <c r="F3351" i="27"/>
  <c r="G3351" i="27"/>
  <c r="F3352" i="27"/>
  <c r="G3352" i="27"/>
  <c r="F3353" i="27"/>
  <c r="G3353" i="27"/>
  <c r="F3354" i="27"/>
  <c r="G3354" i="27"/>
  <c r="F3355" i="27"/>
  <c r="G3355" i="27"/>
  <c r="F3356" i="27"/>
  <c r="G3356" i="27"/>
  <c r="F3357" i="27"/>
  <c r="G3357" i="27"/>
  <c r="F3358" i="27"/>
  <c r="G3358" i="27"/>
  <c r="F3359" i="27"/>
  <c r="G3359" i="27"/>
  <c r="F3360" i="27"/>
  <c r="G3360" i="27"/>
  <c r="F3361" i="27"/>
  <c r="G3361" i="27"/>
  <c r="F3362" i="27"/>
  <c r="G3362" i="27"/>
  <c r="F3363" i="27"/>
  <c r="G3363" i="27"/>
  <c r="F3364" i="27"/>
  <c r="G3364" i="27"/>
  <c r="F3365" i="27"/>
  <c r="G3365" i="27"/>
  <c r="F3366" i="27"/>
  <c r="G3366" i="27"/>
  <c r="F3367" i="27"/>
  <c r="G3367" i="27"/>
  <c r="F3368" i="27"/>
  <c r="G3368" i="27"/>
  <c r="F3369" i="27"/>
  <c r="G3369" i="27"/>
  <c r="F3370" i="27"/>
  <c r="G3370" i="27"/>
  <c r="F3371" i="27"/>
  <c r="G3371" i="27"/>
  <c r="F3372" i="27"/>
  <c r="G3372" i="27"/>
  <c r="F3373" i="27"/>
  <c r="G3373" i="27"/>
  <c r="F3374" i="27"/>
  <c r="G3374" i="27"/>
  <c r="F3375" i="27"/>
  <c r="G3375" i="27"/>
  <c r="F3376" i="27"/>
  <c r="G3376" i="27"/>
  <c r="F3377" i="27"/>
  <c r="G3377" i="27"/>
  <c r="F3378" i="27"/>
  <c r="G3378" i="27"/>
  <c r="F3379" i="27"/>
  <c r="G3379" i="27"/>
  <c r="F3380" i="27"/>
  <c r="G3380" i="27"/>
  <c r="F3381" i="27"/>
  <c r="G3381" i="27"/>
  <c r="F3382" i="27"/>
  <c r="G3382" i="27"/>
  <c r="F3383" i="27"/>
  <c r="G3383" i="27"/>
  <c r="F3384" i="27"/>
  <c r="G3384" i="27"/>
  <c r="F3385" i="27"/>
  <c r="G3385" i="27"/>
  <c r="F3386" i="27"/>
  <c r="G3386" i="27"/>
  <c r="F3387" i="27"/>
  <c r="G3387" i="27"/>
  <c r="F3388" i="27"/>
  <c r="G3388" i="27"/>
  <c r="F3389" i="27"/>
  <c r="G3389" i="27"/>
  <c r="F3390" i="27"/>
  <c r="G3390" i="27"/>
  <c r="F3391" i="27"/>
  <c r="G3391" i="27"/>
  <c r="F3392" i="27"/>
  <c r="G3392" i="27"/>
  <c r="F3393" i="27"/>
  <c r="G3393" i="27"/>
  <c r="F3394" i="27"/>
  <c r="G3394" i="27"/>
  <c r="F3395" i="27"/>
  <c r="G3395" i="27"/>
  <c r="F3396" i="27"/>
  <c r="G3396" i="27"/>
  <c r="F3397" i="27"/>
  <c r="G3397" i="27"/>
  <c r="F3398" i="27"/>
  <c r="G3398" i="27"/>
  <c r="F3399" i="27"/>
  <c r="G3399" i="27"/>
  <c r="F3400" i="27"/>
  <c r="G3400" i="27"/>
  <c r="F3401" i="27"/>
  <c r="G3401" i="27"/>
  <c r="F3402" i="27"/>
  <c r="G3402" i="27"/>
  <c r="F3403" i="27"/>
  <c r="G3403" i="27"/>
  <c r="F3404" i="27"/>
  <c r="G3404" i="27"/>
  <c r="F3405" i="27"/>
  <c r="G3405" i="27"/>
  <c r="F3406" i="27"/>
  <c r="G3406" i="27"/>
  <c r="F3407" i="27"/>
  <c r="G3407" i="27"/>
  <c r="F3408" i="27"/>
  <c r="G3408" i="27"/>
  <c r="F3409" i="27"/>
  <c r="G3409" i="27"/>
  <c r="F3410" i="27"/>
  <c r="G3410" i="27"/>
  <c r="F3411" i="27"/>
  <c r="G3411" i="27"/>
  <c r="F3412" i="27"/>
  <c r="G3412" i="27"/>
  <c r="F3413" i="27"/>
  <c r="G3413" i="27"/>
  <c r="F3414" i="27"/>
  <c r="G3414" i="27"/>
  <c r="F3415" i="27"/>
  <c r="G3415" i="27"/>
  <c r="F3416" i="27"/>
  <c r="G3416" i="27"/>
  <c r="F3417" i="27"/>
  <c r="G3417" i="27"/>
  <c r="F3418" i="27"/>
  <c r="G3418" i="27"/>
  <c r="F3419" i="27"/>
  <c r="G3419" i="27"/>
  <c r="F3420" i="27"/>
  <c r="G3420" i="27"/>
  <c r="F3421" i="27"/>
  <c r="G3421" i="27"/>
  <c r="F3422" i="27"/>
  <c r="G3422" i="27"/>
  <c r="F3423" i="27"/>
  <c r="G3423" i="27"/>
  <c r="F3424" i="27"/>
  <c r="G3424" i="27"/>
  <c r="F3425" i="27"/>
  <c r="G3425" i="27"/>
  <c r="F3426" i="27"/>
  <c r="G3426" i="27"/>
  <c r="F3427" i="27"/>
  <c r="G3427" i="27"/>
  <c r="F3428" i="27"/>
  <c r="G3428" i="27"/>
  <c r="F3429" i="27"/>
  <c r="G3429" i="27"/>
  <c r="F3430" i="27"/>
  <c r="G3430" i="27"/>
  <c r="F3431" i="27"/>
  <c r="G3431" i="27"/>
  <c r="F3432" i="27"/>
  <c r="G3432" i="27"/>
  <c r="F3433" i="27"/>
  <c r="G3433" i="27"/>
  <c r="F3434" i="27"/>
  <c r="G3434" i="27"/>
  <c r="F3435" i="27"/>
  <c r="G3435" i="27"/>
  <c r="F3436" i="27"/>
  <c r="G3436" i="27"/>
  <c r="F3437" i="27"/>
  <c r="G3437" i="27"/>
  <c r="F3438" i="27"/>
  <c r="G3438" i="27"/>
  <c r="F3439" i="27"/>
  <c r="G3439" i="27"/>
  <c r="F3440" i="27"/>
  <c r="G3440" i="27"/>
  <c r="F3441" i="27"/>
  <c r="G3441" i="27"/>
  <c r="F3442" i="27"/>
  <c r="G3442" i="27"/>
  <c r="F3443" i="27"/>
  <c r="G3443" i="27"/>
  <c r="F3444" i="27"/>
  <c r="G3444" i="27"/>
  <c r="F3445" i="27"/>
  <c r="G3445" i="27"/>
  <c r="F3446" i="27"/>
  <c r="G3446" i="27"/>
  <c r="F3447" i="27"/>
  <c r="G3447" i="27"/>
  <c r="F3448" i="27"/>
  <c r="G3448" i="27"/>
  <c r="F3449" i="27"/>
  <c r="G3449" i="27"/>
  <c r="F3450" i="27"/>
  <c r="G3450" i="27"/>
  <c r="F3451" i="27"/>
  <c r="G3451" i="27"/>
  <c r="F3452" i="27"/>
  <c r="G3452" i="27"/>
  <c r="F3453" i="27"/>
  <c r="G3453" i="27"/>
  <c r="F3454" i="27"/>
  <c r="G3454" i="27"/>
  <c r="F3455" i="27"/>
  <c r="G3455" i="27"/>
  <c r="F3456" i="27"/>
  <c r="G3456" i="27"/>
  <c r="F3457" i="27"/>
  <c r="G3457" i="27"/>
  <c r="F3458" i="27"/>
  <c r="G3458" i="27"/>
  <c r="F3459" i="27"/>
  <c r="G3459" i="27"/>
  <c r="F3460" i="27"/>
  <c r="G3460" i="27"/>
  <c r="F3461" i="27"/>
  <c r="G3461" i="27"/>
  <c r="F3462" i="27"/>
  <c r="G3462" i="27"/>
  <c r="F3463" i="27"/>
  <c r="G3463" i="27"/>
  <c r="F3464" i="27"/>
  <c r="G3464" i="27"/>
  <c r="F3465" i="27"/>
  <c r="G3465" i="27"/>
  <c r="F3466" i="27"/>
  <c r="G3466" i="27"/>
  <c r="F3467" i="27"/>
  <c r="G3467" i="27"/>
  <c r="F3468" i="27"/>
  <c r="G3468" i="27"/>
  <c r="F3469" i="27"/>
  <c r="G3469" i="27"/>
  <c r="F3470" i="27"/>
  <c r="G3470" i="27"/>
  <c r="F3471" i="27"/>
  <c r="G3471" i="27"/>
  <c r="F3472" i="27"/>
  <c r="G3472" i="27"/>
  <c r="F3473" i="27"/>
  <c r="G3473" i="27"/>
  <c r="F3474" i="27"/>
  <c r="G3474" i="27"/>
  <c r="F3475" i="27"/>
  <c r="G3475" i="27"/>
  <c r="F3476" i="27"/>
  <c r="G3476" i="27"/>
  <c r="F3477" i="27"/>
  <c r="G3477" i="27"/>
  <c r="F3478" i="27"/>
  <c r="G3478" i="27"/>
  <c r="F3479" i="27"/>
  <c r="G3479" i="27"/>
  <c r="F3480" i="27"/>
  <c r="G3480" i="27"/>
  <c r="F3481" i="27"/>
  <c r="G3481" i="27"/>
  <c r="F3482" i="27"/>
  <c r="G3482" i="27"/>
  <c r="F3483" i="27"/>
  <c r="G3483" i="27"/>
  <c r="F3484" i="27"/>
  <c r="G3484" i="27"/>
  <c r="F3485" i="27"/>
  <c r="G3485" i="27"/>
  <c r="F3486" i="27"/>
  <c r="G3486" i="27"/>
  <c r="F3487" i="27"/>
  <c r="G3487" i="27"/>
  <c r="F3488" i="27"/>
  <c r="G3488" i="27"/>
  <c r="F3489" i="27"/>
  <c r="G3489" i="27"/>
  <c r="F3490" i="27"/>
  <c r="G3490" i="27"/>
  <c r="F3491" i="27"/>
  <c r="G3491" i="27"/>
  <c r="F3492" i="27"/>
  <c r="G3492" i="27"/>
  <c r="F3493" i="27"/>
  <c r="G3493" i="27"/>
  <c r="F3494" i="27"/>
  <c r="G3494" i="27"/>
  <c r="F3495" i="27"/>
  <c r="G3495" i="27"/>
  <c r="F3496" i="27"/>
  <c r="G3496" i="27"/>
  <c r="F3497" i="27"/>
  <c r="G3497" i="27"/>
  <c r="F3498" i="27"/>
  <c r="G3498" i="27"/>
  <c r="F3499" i="27"/>
  <c r="G3499" i="27"/>
  <c r="F3500" i="27"/>
  <c r="G3500" i="27"/>
  <c r="F3501" i="27"/>
  <c r="G3501" i="27"/>
  <c r="F3502" i="27"/>
  <c r="G3502" i="27"/>
  <c r="F3503" i="27"/>
  <c r="G3503" i="27"/>
  <c r="F3504" i="27"/>
  <c r="G3504" i="27"/>
  <c r="F3505" i="27"/>
  <c r="G3505" i="27"/>
  <c r="F3506" i="27"/>
  <c r="G3506" i="27"/>
  <c r="F3507" i="27"/>
  <c r="G3507" i="27"/>
  <c r="F3508" i="27"/>
  <c r="G3508" i="27"/>
  <c r="F3509" i="27"/>
  <c r="G3509" i="27"/>
  <c r="F3510" i="27"/>
  <c r="G3510" i="27"/>
  <c r="F3511" i="27"/>
  <c r="G3511" i="27"/>
  <c r="F3512" i="27"/>
  <c r="G3512" i="27"/>
  <c r="F3513" i="27"/>
  <c r="G3513" i="27"/>
  <c r="F3514" i="27"/>
  <c r="G3514" i="27"/>
  <c r="F3515" i="27"/>
  <c r="G3515" i="27"/>
  <c r="F3516" i="27"/>
  <c r="G3516" i="27"/>
  <c r="F3517" i="27"/>
  <c r="G3517" i="27"/>
  <c r="F3518" i="27"/>
  <c r="G3518" i="27"/>
  <c r="F3519" i="27"/>
  <c r="G3519" i="27"/>
  <c r="F3520" i="27"/>
  <c r="G3520" i="27"/>
  <c r="F3521" i="27"/>
  <c r="G3521" i="27"/>
  <c r="F3522" i="27"/>
  <c r="G3522" i="27"/>
  <c r="F3523" i="27"/>
  <c r="G3523" i="27"/>
  <c r="F3524" i="27"/>
  <c r="G3524" i="27"/>
  <c r="F3525" i="27"/>
  <c r="G3525" i="27"/>
  <c r="F3526" i="27"/>
  <c r="G3526" i="27"/>
  <c r="F3527" i="27"/>
  <c r="G3527" i="27"/>
  <c r="F3528" i="27"/>
  <c r="G3528" i="27"/>
  <c r="F3529" i="27"/>
  <c r="G3529" i="27"/>
  <c r="F3530" i="27"/>
  <c r="G3530" i="27"/>
  <c r="F3531" i="27"/>
  <c r="G3531" i="27"/>
  <c r="F3532" i="27"/>
  <c r="G3532" i="27"/>
  <c r="F3533" i="27"/>
  <c r="G3533" i="27"/>
  <c r="F3534" i="27"/>
  <c r="G3534" i="27"/>
  <c r="F3535" i="27"/>
  <c r="G3535" i="27"/>
  <c r="F3536" i="27"/>
  <c r="G3536" i="27"/>
  <c r="F3537" i="27"/>
  <c r="G3537" i="27"/>
  <c r="F3538" i="27"/>
  <c r="G3538" i="27"/>
  <c r="F3539" i="27"/>
  <c r="G3539" i="27"/>
  <c r="F3540" i="27"/>
  <c r="G3540" i="27"/>
  <c r="F3541" i="27"/>
  <c r="G3541" i="27"/>
  <c r="F3542" i="27"/>
  <c r="G3542" i="27"/>
  <c r="F3543" i="27"/>
  <c r="G3543" i="27"/>
  <c r="F3544" i="27"/>
  <c r="G3544" i="27"/>
  <c r="F3545" i="27"/>
  <c r="G3545" i="27"/>
  <c r="F3546" i="27"/>
  <c r="G3546" i="27"/>
  <c r="F3547" i="27"/>
  <c r="G3547" i="27"/>
  <c r="F3548" i="27"/>
  <c r="G3548" i="27"/>
  <c r="F3549" i="27"/>
  <c r="G3549" i="27"/>
  <c r="F3550" i="27"/>
  <c r="G3550" i="27"/>
  <c r="F3551" i="27"/>
  <c r="G3551" i="27"/>
  <c r="F3552" i="27"/>
  <c r="G3552" i="27"/>
  <c r="F3553" i="27"/>
  <c r="G3553" i="27"/>
  <c r="F3554" i="27"/>
  <c r="G3554" i="27"/>
  <c r="F3555" i="27"/>
  <c r="G3555" i="27"/>
  <c r="F3556" i="27"/>
  <c r="G3556" i="27"/>
  <c r="F3557" i="27"/>
  <c r="G3557" i="27"/>
  <c r="F3558" i="27"/>
  <c r="G3558" i="27"/>
  <c r="F3559" i="27"/>
  <c r="G3559" i="27"/>
  <c r="F3560" i="27"/>
  <c r="G3560" i="27"/>
  <c r="F3561" i="27"/>
  <c r="G3561" i="27"/>
  <c r="F3562" i="27"/>
  <c r="G3562" i="27"/>
  <c r="F3563" i="27"/>
  <c r="G3563" i="27"/>
  <c r="F3564" i="27"/>
  <c r="G3564" i="27"/>
  <c r="F3565" i="27"/>
  <c r="G3565" i="27"/>
  <c r="F3566" i="27"/>
  <c r="G3566" i="27"/>
  <c r="F3567" i="27"/>
  <c r="G3567" i="27"/>
  <c r="F3568" i="27"/>
  <c r="G3568" i="27"/>
  <c r="F3569" i="27"/>
  <c r="G3569" i="27"/>
  <c r="F3570" i="27"/>
  <c r="G3570" i="27"/>
  <c r="F3571" i="27"/>
  <c r="G3571" i="27"/>
  <c r="F3572" i="27"/>
  <c r="G3572" i="27"/>
  <c r="F3573" i="27"/>
  <c r="G3573" i="27"/>
  <c r="F3574" i="27"/>
  <c r="G3574" i="27"/>
  <c r="F3575" i="27"/>
  <c r="G3575" i="27"/>
  <c r="F3576" i="27"/>
  <c r="G3576" i="27"/>
  <c r="F3577" i="27"/>
  <c r="G3577" i="27"/>
  <c r="F3578" i="27"/>
  <c r="G3578" i="27"/>
  <c r="F3579" i="27"/>
  <c r="G3579" i="27"/>
  <c r="F3580" i="27"/>
  <c r="G3580" i="27"/>
  <c r="F3581" i="27"/>
  <c r="G3581" i="27"/>
  <c r="F3582" i="27"/>
  <c r="G3582" i="27"/>
  <c r="F3583" i="27"/>
  <c r="G3583" i="27"/>
  <c r="F3584" i="27"/>
  <c r="G3584" i="27"/>
  <c r="F3585" i="27"/>
  <c r="G3585" i="27"/>
  <c r="F3586" i="27"/>
  <c r="G3586" i="27"/>
  <c r="F3587" i="27"/>
  <c r="G3587" i="27"/>
  <c r="F3588" i="27"/>
  <c r="G3588" i="27"/>
  <c r="F3589" i="27"/>
  <c r="G3589" i="27"/>
  <c r="F3590" i="27"/>
  <c r="G3590" i="27"/>
  <c r="F3591" i="27"/>
  <c r="G3591" i="27"/>
  <c r="F3592" i="27"/>
  <c r="G3592" i="27"/>
  <c r="F3593" i="27"/>
  <c r="G3593" i="27"/>
  <c r="F3594" i="27"/>
  <c r="G3594" i="27"/>
  <c r="F3595" i="27"/>
  <c r="G3595" i="27"/>
  <c r="F3596" i="27"/>
  <c r="G3596" i="27"/>
  <c r="F3597" i="27"/>
  <c r="G3597" i="27"/>
  <c r="F3598" i="27"/>
  <c r="G3598" i="27"/>
  <c r="F3599" i="27"/>
  <c r="G3599" i="27"/>
  <c r="F3600" i="27"/>
  <c r="G3600" i="27"/>
  <c r="F3601" i="27"/>
  <c r="G3601" i="27"/>
  <c r="F3602" i="27"/>
  <c r="G3602" i="27"/>
  <c r="F3603" i="27"/>
  <c r="G3603" i="27"/>
  <c r="F3604" i="27"/>
  <c r="G3604" i="27"/>
  <c r="F3605" i="27"/>
  <c r="G3605" i="27"/>
  <c r="F3606" i="27"/>
  <c r="G3606" i="27"/>
  <c r="F3607" i="27"/>
  <c r="G3607" i="27"/>
  <c r="F3608" i="27"/>
  <c r="G3608" i="27"/>
  <c r="F3609" i="27"/>
  <c r="G3609" i="27"/>
  <c r="F3610" i="27"/>
  <c r="G3610" i="27"/>
  <c r="F3611" i="27"/>
  <c r="G3611" i="27"/>
  <c r="F3612" i="27"/>
  <c r="G3612" i="27"/>
  <c r="F3613" i="27"/>
  <c r="G3613" i="27"/>
  <c r="F3614" i="27"/>
  <c r="G3614" i="27"/>
  <c r="F3615" i="27"/>
  <c r="G3615" i="27"/>
  <c r="F3616" i="27"/>
  <c r="G3616" i="27"/>
  <c r="F3617" i="27"/>
  <c r="G3617" i="27"/>
  <c r="F3618" i="27"/>
  <c r="G3618" i="27"/>
  <c r="F3619" i="27"/>
  <c r="G3619" i="27"/>
  <c r="F3620" i="27"/>
  <c r="G3620" i="27"/>
  <c r="F3621" i="27"/>
  <c r="G3621" i="27"/>
  <c r="F3622" i="27"/>
  <c r="G3622" i="27"/>
  <c r="F3623" i="27"/>
  <c r="G3623" i="27"/>
  <c r="F3624" i="27"/>
  <c r="G3624" i="27"/>
  <c r="F3625" i="27"/>
  <c r="G3625" i="27"/>
  <c r="F3626" i="27"/>
  <c r="G3626" i="27"/>
  <c r="F3627" i="27"/>
  <c r="G3627" i="27"/>
  <c r="F3628" i="27"/>
  <c r="G3628" i="27"/>
  <c r="F3629" i="27"/>
  <c r="G3629" i="27"/>
  <c r="F3630" i="27"/>
  <c r="G3630" i="27"/>
  <c r="F3631" i="27"/>
  <c r="G3631" i="27"/>
  <c r="F3632" i="27"/>
  <c r="G3632" i="27"/>
  <c r="F3633" i="27"/>
  <c r="G3633" i="27"/>
  <c r="F3634" i="27"/>
  <c r="G3634" i="27"/>
  <c r="F3635" i="27"/>
  <c r="G3635" i="27"/>
  <c r="F3636" i="27"/>
  <c r="G3636" i="27"/>
  <c r="F3637" i="27"/>
  <c r="G3637" i="27"/>
  <c r="F3638" i="27"/>
  <c r="G3638" i="27"/>
  <c r="F3639" i="27"/>
  <c r="G3639" i="27"/>
  <c r="F3640" i="27"/>
  <c r="G3640" i="27"/>
  <c r="F3641" i="27"/>
  <c r="G3641" i="27"/>
  <c r="F3642" i="27"/>
  <c r="G3642" i="27"/>
  <c r="F3643" i="27"/>
  <c r="G3643" i="27"/>
  <c r="F3644" i="27"/>
  <c r="G3644" i="27"/>
  <c r="F3645" i="27"/>
  <c r="G3645" i="27"/>
  <c r="F3646" i="27"/>
  <c r="G3646" i="27"/>
  <c r="F3647" i="27"/>
  <c r="G3647" i="27"/>
  <c r="F3648" i="27"/>
  <c r="G3648" i="27"/>
  <c r="F3649" i="27"/>
  <c r="G3649" i="27"/>
  <c r="F3650" i="27"/>
  <c r="G3650" i="27"/>
  <c r="F3651" i="27"/>
  <c r="G3651" i="27"/>
  <c r="F3652" i="27"/>
  <c r="G3652" i="27"/>
  <c r="F3653" i="27"/>
  <c r="G3653" i="27"/>
  <c r="F3654" i="27"/>
  <c r="G3654" i="27"/>
  <c r="F3655" i="27"/>
  <c r="G3655" i="27"/>
  <c r="F3656" i="27"/>
  <c r="G3656" i="27"/>
  <c r="F3657" i="27"/>
  <c r="G3657" i="27"/>
  <c r="F3658" i="27"/>
  <c r="G3658" i="27"/>
  <c r="F3659" i="27"/>
  <c r="G3659" i="27"/>
  <c r="F3660" i="27"/>
  <c r="G3660" i="27"/>
  <c r="F3661" i="27"/>
  <c r="G3661" i="27"/>
  <c r="F3662" i="27"/>
  <c r="G3662" i="27"/>
  <c r="F3663" i="27"/>
  <c r="G3663" i="27"/>
  <c r="F3664" i="27"/>
  <c r="G3664" i="27"/>
  <c r="F3665" i="27"/>
  <c r="G3665" i="27"/>
  <c r="F3666" i="27"/>
  <c r="G3666" i="27"/>
  <c r="F3667" i="27"/>
  <c r="G3667" i="27"/>
  <c r="F3668" i="27"/>
  <c r="G3668" i="27"/>
  <c r="F3669" i="27"/>
  <c r="G3669" i="27"/>
  <c r="F3670" i="27"/>
  <c r="G3670" i="27"/>
  <c r="F3671" i="27"/>
  <c r="G3671" i="27"/>
  <c r="F3672" i="27"/>
  <c r="G3672" i="27"/>
  <c r="F3673" i="27"/>
  <c r="G3673" i="27"/>
  <c r="F3674" i="27"/>
  <c r="G3674" i="27"/>
  <c r="F3675" i="27"/>
  <c r="G3675" i="27"/>
  <c r="F3676" i="27"/>
  <c r="G3676" i="27"/>
  <c r="F3677" i="27"/>
  <c r="G3677" i="27"/>
  <c r="F3678" i="27"/>
  <c r="G3678" i="27"/>
  <c r="F3679" i="27"/>
  <c r="G3679" i="27"/>
  <c r="F3680" i="27"/>
  <c r="G3680" i="27"/>
  <c r="F3681" i="27"/>
  <c r="G3681" i="27"/>
  <c r="F3682" i="27"/>
  <c r="G3682" i="27"/>
  <c r="F3683" i="27"/>
  <c r="G3683" i="27"/>
  <c r="F3684" i="27"/>
  <c r="G3684" i="27"/>
  <c r="F3685" i="27"/>
  <c r="G3685" i="27"/>
  <c r="F3686" i="27"/>
  <c r="G3686" i="27"/>
  <c r="F3687" i="27"/>
  <c r="G3687" i="27"/>
  <c r="F3688" i="27"/>
  <c r="G3688" i="27"/>
  <c r="F3689" i="27"/>
  <c r="G3689" i="27"/>
  <c r="F3690" i="27"/>
  <c r="G3690" i="27"/>
  <c r="F3691" i="27"/>
  <c r="G3691" i="27"/>
  <c r="F3692" i="27"/>
  <c r="G3692" i="27"/>
  <c r="F3693" i="27"/>
  <c r="G3693" i="27"/>
  <c r="F3694" i="27"/>
  <c r="G3694" i="27"/>
  <c r="F3695" i="27"/>
  <c r="G3695" i="27"/>
  <c r="F3696" i="27"/>
  <c r="G3696" i="27"/>
  <c r="F3697" i="27"/>
  <c r="G3697" i="27"/>
  <c r="F3698" i="27"/>
  <c r="G3698" i="27"/>
  <c r="F3699" i="27"/>
  <c r="G3699" i="27"/>
  <c r="F3700" i="27"/>
  <c r="G3700" i="27"/>
  <c r="F3701" i="27"/>
  <c r="G3701" i="27"/>
  <c r="F3702" i="27"/>
  <c r="G3702" i="27"/>
  <c r="F3703" i="27"/>
  <c r="G3703" i="27"/>
  <c r="F3704" i="27"/>
  <c r="G3704" i="27"/>
  <c r="F3705" i="27"/>
  <c r="G3705" i="27"/>
  <c r="F3706" i="27"/>
  <c r="G3706" i="27"/>
  <c r="F3707" i="27"/>
  <c r="G3707" i="27"/>
  <c r="F3708" i="27"/>
  <c r="G3708" i="27"/>
  <c r="F3709" i="27"/>
  <c r="G3709" i="27"/>
  <c r="F3710" i="27"/>
  <c r="G3710" i="27"/>
  <c r="F3711" i="27"/>
  <c r="G3711" i="27"/>
  <c r="F3712" i="27"/>
  <c r="G3712" i="27"/>
  <c r="F3713" i="27"/>
  <c r="G3713" i="27"/>
  <c r="F3714" i="27"/>
  <c r="G3714" i="27"/>
  <c r="F3715" i="27"/>
  <c r="G3715" i="27"/>
  <c r="F3716" i="27"/>
  <c r="G3716" i="27"/>
  <c r="F3717" i="27"/>
  <c r="G3717" i="27"/>
  <c r="F3718" i="27"/>
  <c r="G3718" i="27"/>
  <c r="F3719" i="27"/>
  <c r="G3719" i="27"/>
  <c r="F3720" i="27"/>
  <c r="G3720" i="27"/>
  <c r="F3721" i="27"/>
  <c r="G3721" i="27"/>
  <c r="F3722" i="27"/>
  <c r="G3722" i="27"/>
  <c r="F3723" i="27"/>
  <c r="G3723" i="27"/>
  <c r="F3724" i="27"/>
  <c r="G3724" i="27"/>
  <c r="F3725" i="27"/>
  <c r="G3725" i="27"/>
  <c r="F3726" i="27"/>
  <c r="G3726" i="27"/>
  <c r="F3727" i="27"/>
  <c r="G3727" i="27"/>
  <c r="F3728" i="27"/>
  <c r="G3728" i="27"/>
  <c r="F3729" i="27"/>
  <c r="G3729" i="27"/>
  <c r="F3730" i="27"/>
  <c r="G3730" i="27"/>
  <c r="F3731" i="27"/>
  <c r="G3731" i="27"/>
  <c r="F3732" i="27"/>
  <c r="G3732" i="27"/>
  <c r="F3733" i="27"/>
  <c r="G3733" i="27"/>
  <c r="F3734" i="27"/>
  <c r="G3734" i="27"/>
  <c r="F3735" i="27"/>
  <c r="G3735" i="27"/>
  <c r="F3736" i="27"/>
  <c r="G3736" i="27"/>
  <c r="F3737" i="27"/>
  <c r="G3737" i="27"/>
  <c r="F3738" i="27"/>
  <c r="G3738" i="27"/>
  <c r="F3739" i="27"/>
  <c r="G3739" i="27"/>
  <c r="F3740" i="27"/>
  <c r="G3740" i="27"/>
  <c r="F3741" i="27"/>
  <c r="G3741" i="27"/>
  <c r="F3742" i="27"/>
  <c r="G3742" i="27"/>
  <c r="F3743" i="27"/>
  <c r="G3743" i="27"/>
  <c r="F3744" i="27"/>
  <c r="G3744" i="27"/>
  <c r="F3745" i="27"/>
  <c r="G3745" i="27"/>
  <c r="F3746" i="27"/>
  <c r="G3746" i="27"/>
  <c r="F3747" i="27"/>
  <c r="G3747" i="27"/>
  <c r="F3748" i="27"/>
  <c r="G3748" i="27"/>
  <c r="F3749" i="27"/>
  <c r="G3749" i="27"/>
  <c r="F3750" i="27"/>
  <c r="G3750" i="27"/>
  <c r="F3751" i="27"/>
  <c r="G3751" i="27"/>
  <c r="F3752" i="27"/>
  <c r="G3752" i="27"/>
  <c r="F3753" i="27"/>
  <c r="G3753" i="27"/>
  <c r="F3754" i="27"/>
  <c r="G3754" i="27"/>
  <c r="F3755" i="27"/>
  <c r="G3755" i="27"/>
  <c r="F3756" i="27"/>
  <c r="G3756" i="27"/>
  <c r="F3757" i="27"/>
  <c r="G3757" i="27"/>
  <c r="F3758" i="27"/>
  <c r="G3758" i="27"/>
  <c r="F3759" i="27"/>
  <c r="G3759" i="27"/>
  <c r="F3760" i="27"/>
  <c r="G3760" i="27"/>
  <c r="F3761" i="27"/>
  <c r="G3761" i="27"/>
  <c r="F3762" i="27"/>
  <c r="G3762" i="27"/>
  <c r="F3763" i="27"/>
  <c r="G3763" i="27"/>
  <c r="F3764" i="27"/>
  <c r="G3764" i="27"/>
  <c r="F3765" i="27"/>
  <c r="G3765" i="27"/>
  <c r="F3766" i="27"/>
  <c r="G3766" i="27"/>
  <c r="F3767" i="27"/>
  <c r="G3767" i="27"/>
  <c r="F3768" i="27"/>
  <c r="G3768" i="27"/>
  <c r="F3769" i="27"/>
  <c r="G3769" i="27"/>
  <c r="F3770" i="27"/>
  <c r="G3770" i="27"/>
  <c r="F3771" i="27"/>
  <c r="G3771" i="27"/>
  <c r="F3772" i="27"/>
  <c r="G3772" i="27"/>
  <c r="F3773" i="27"/>
  <c r="G3773" i="27"/>
  <c r="F3774" i="27"/>
  <c r="G3774" i="27"/>
  <c r="F3775" i="27"/>
  <c r="G3775" i="27"/>
  <c r="F3776" i="27"/>
  <c r="G3776" i="27"/>
  <c r="F3777" i="27"/>
  <c r="G3777" i="27"/>
  <c r="F3778" i="27"/>
  <c r="G3778" i="27"/>
  <c r="F3779" i="27"/>
  <c r="G3779" i="27"/>
  <c r="F3780" i="27"/>
  <c r="G3780" i="27"/>
  <c r="F3781" i="27"/>
  <c r="G3781" i="27"/>
  <c r="F3782" i="27"/>
  <c r="G3782" i="27"/>
  <c r="F3783" i="27"/>
  <c r="G3783" i="27"/>
  <c r="F3784" i="27"/>
  <c r="G3784" i="27"/>
  <c r="F3785" i="27"/>
  <c r="G3785" i="27"/>
  <c r="F3786" i="27"/>
  <c r="G3786" i="27"/>
  <c r="F3787" i="27"/>
  <c r="G3787" i="27"/>
  <c r="F3788" i="27"/>
  <c r="G3788" i="27"/>
  <c r="F3789" i="27"/>
  <c r="G3789" i="27"/>
  <c r="F3790" i="27"/>
  <c r="G3790" i="27"/>
  <c r="F3791" i="27"/>
  <c r="G3791" i="27"/>
  <c r="F3792" i="27"/>
  <c r="G3792" i="27"/>
  <c r="F3793" i="27"/>
  <c r="G3793" i="27"/>
  <c r="F3794" i="27"/>
  <c r="G3794" i="27"/>
  <c r="F3795" i="27"/>
  <c r="G3795" i="27"/>
  <c r="F3796" i="27"/>
  <c r="G3796" i="27"/>
  <c r="F3797" i="27"/>
  <c r="G3797" i="27"/>
  <c r="F3798" i="27"/>
  <c r="G3798" i="27"/>
  <c r="F3799" i="27"/>
  <c r="G3799" i="27"/>
  <c r="F3800" i="27"/>
  <c r="G3800" i="27"/>
  <c r="F3801" i="27"/>
  <c r="G3801" i="27"/>
  <c r="F3802" i="27"/>
  <c r="G3802" i="27"/>
  <c r="F3803" i="27"/>
  <c r="G3803" i="27"/>
  <c r="F3804" i="27"/>
  <c r="G3804" i="27"/>
  <c r="F3805" i="27"/>
  <c r="G3805" i="27"/>
  <c r="F3806" i="27"/>
  <c r="G3806" i="27"/>
  <c r="F3807" i="27"/>
  <c r="G3807" i="27"/>
  <c r="F3808" i="27"/>
  <c r="G3808" i="27"/>
  <c r="F3809" i="27"/>
  <c r="G3809" i="27"/>
  <c r="F3810" i="27"/>
  <c r="G3810" i="27"/>
  <c r="F3811" i="27"/>
  <c r="G3811" i="27"/>
  <c r="F3812" i="27"/>
  <c r="G3812" i="27"/>
  <c r="F3813" i="27"/>
  <c r="G3813" i="27"/>
  <c r="F3814" i="27"/>
  <c r="G3814" i="27"/>
  <c r="F3815" i="27"/>
  <c r="G3815" i="27"/>
  <c r="F3816" i="27"/>
  <c r="G3816" i="27"/>
  <c r="F3817" i="27"/>
  <c r="G3817" i="27"/>
  <c r="F3818" i="27"/>
  <c r="G3818" i="27"/>
  <c r="F3819" i="27"/>
  <c r="G3819" i="27"/>
  <c r="F3820" i="27"/>
  <c r="G3820" i="27"/>
  <c r="F3821" i="27"/>
  <c r="G3821" i="27"/>
  <c r="F3822" i="27"/>
  <c r="G3822" i="27"/>
  <c r="F3823" i="27"/>
  <c r="G3823" i="27"/>
  <c r="F3824" i="27"/>
  <c r="G3824" i="27"/>
  <c r="F3825" i="27"/>
  <c r="G3825" i="27"/>
  <c r="F3826" i="27"/>
  <c r="G3826" i="27"/>
  <c r="F3827" i="27"/>
  <c r="G3827" i="27"/>
  <c r="F3828" i="27"/>
  <c r="G3828" i="27"/>
  <c r="F3829" i="27"/>
  <c r="G3829" i="27"/>
  <c r="F3830" i="27"/>
  <c r="G3830" i="27"/>
  <c r="F3831" i="27"/>
  <c r="G3831" i="27"/>
  <c r="F3832" i="27"/>
  <c r="G3832" i="27"/>
  <c r="F3833" i="27"/>
  <c r="G3833" i="27"/>
  <c r="F3834" i="27"/>
  <c r="G3834" i="27"/>
  <c r="F3835" i="27"/>
  <c r="G3835" i="27"/>
  <c r="F3836" i="27"/>
  <c r="G3836" i="27"/>
  <c r="F3837" i="27"/>
  <c r="G3837" i="27"/>
  <c r="F3838" i="27"/>
  <c r="G3838" i="27"/>
  <c r="F3839" i="27"/>
  <c r="G3839" i="27"/>
  <c r="F3840" i="27"/>
  <c r="G3840" i="27"/>
  <c r="F3841" i="27"/>
  <c r="G3841" i="27"/>
  <c r="F3842" i="27"/>
  <c r="G3842" i="27"/>
  <c r="F3843" i="27"/>
  <c r="G3843" i="27"/>
  <c r="F3844" i="27"/>
  <c r="G3844" i="27"/>
  <c r="F3845" i="27"/>
  <c r="G3845" i="27"/>
  <c r="F3846" i="27"/>
  <c r="G3846" i="27"/>
  <c r="F3847" i="27"/>
  <c r="G3847" i="27"/>
  <c r="F3848" i="27"/>
  <c r="G3848" i="27"/>
  <c r="F3849" i="27"/>
  <c r="G3849" i="27"/>
  <c r="F3850" i="27"/>
  <c r="G3850" i="27"/>
  <c r="F3851" i="27"/>
  <c r="G3851" i="27"/>
  <c r="F3852" i="27"/>
  <c r="G3852" i="27"/>
  <c r="F3853" i="27"/>
  <c r="G3853" i="27"/>
  <c r="F3854" i="27"/>
  <c r="G3854" i="27"/>
  <c r="F3855" i="27"/>
  <c r="G3855" i="27"/>
  <c r="F3856" i="27"/>
  <c r="G3856" i="27"/>
  <c r="F3857" i="27"/>
  <c r="G3857" i="27"/>
  <c r="F3858" i="27"/>
  <c r="G3858" i="27"/>
  <c r="F3859" i="27"/>
  <c r="G3859" i="27"/>
  <c r="F3860" i="27"/>
  <c r="G3860" i="27"/>
  <c r="F3861" i="27"/>
  <c r="G3861" i="27"/>
  <c r="F3862" i="27"/>
  <c r="G3862" i="27"/>
  <c r="F3863" i="27"/>
  <c r="G3863" i="27"/>
  <c r="F3864" i="27"/>
  <c r="G3864" i="27"/>
  <c r="F3865" i="27"/>
  <c r="G3865" i="27"/>
  <c r="F3866" i="27"/>
  <c r="G3866" i="27"/>
  <c r="F3867" i="27"/>
  <c r="G3867" i="27"/>
  <c r="F3868" i="27"/>
  <c r="G3868" i="27"/>
  <c r="F3869" i="27"/>
  <c r="G3869" i="27"/>
  <c r="F3870" i="27"/>
  <c r="G3870" i="27"/>
  <c r="F3871" i="27"/>
  <c r="G3871" i="27"/>
  <c r="F3872" i="27"/>
  <c r="G3872" i="27"/>
  <c r="F3873" i="27"/>
  <c r="G3873" i="27"/>
  <c r="F3874" i="27"/>
  <c r="G3874" i="27"/>
  <c r="F3875" i="27"/>
  <c r="G3875" i="27"/>
  <c r="F3876" i="27"/>
  <c r="G3876" i="27"/>
  <c r="F3877" i="27"/>
  <c r="G3877" i="27"/>
  <c r="F3878" i="27"/>
  <c r="G3878" i="27"/>
  <c r="F3879" i="27"/>
  <c r="G3879" i="27"/>
  <c r="F3880" i="27"/>
  <c r="G3880" i="27"/>
  <c r="F3881" i="27"/>
  <c r="G3881" i="27"/>
  <c r="F3882" i="27"/>
  <c r="G3882" i="27"/>
  <c r="F3883" i="27"/>
  <c r="G3883" i="27"/>
  <c r="F3884" i="27"/>
  <c r="G3884" i="27"/>
  <c r="F3885" i="27"/>
  <c r="G3885" i="27"/>
  <c r="F3886" i="27"/>
  <c r="G3886" i="27"/>
  <c r="F3887" i="27"/>
  <c r="G3887" i="27"/>
  <c r="F3888" i="27"/>
  <c r="G3888" i="27"/>
  <c r="F3889" i="27"/>
  <c r="G3889" i="27"/>
  <c r="F3890" i="27"/>
  <c r="G3890" i="27"/>
  <c r="F3891" i="27"/>
  <c r="G3891" i="27"/>
  <c r="F3892" i="27"/>
  <c r="G3892" i="27"/>
  <c r="F3893" i="27"/>
  <c r="G3893" i="27"/>
  <c r="F3894" i="27"/>
  <c r="G3894" i="27"/>
  <c r="F3895" i="27"/>
  <c r="G3895" i="27"/>
  <c r="F3896" i="27"/>
  <c r="G3896" i="27"/>
  <c r="F3897" i="27"/>
  <c r="G3897" i="27"/>
  <c r="F3898" i="27"/>
  <c r="G3898" i="27"/>
  <c r="F3899" i="27"/>
  <c r="G3899" i="27"/>
  <c r="F3900" i="27"/>
  <c r="G3900" i="27"/>
  <c r="F3901" i="27"/>
  <c r="G3901" i="27"/>
  <c r="F3902" i="27"/>
  <c r="G3902" i="27"/>
  <c r="F3903" i="27"/>
  <c r="G3903" i="27"/>
  <c r="F3904" i="27"/>
  <c r="G3904" i="27"/>
  <c r="F3905" i="27"/>
  <c r="G3905" i="27"/>
  <c r="F3906" i="27"/>
  <c r="G3906" i="27"/>
  <c r="F3907" i="27"/>
  <c r="G3907" i="27"/>
  <c r="F3908" i="27"/>
  <c r="G3908" i="27"/>
  <c r="F3909" i="27"/>
  <c r="G3909" i="27"/>
  <c r="F3910" i="27"/>
  <c r="G3910" i="27"/>
  <c r="F3911" i="27"/>
  <c r="G3911" i="27"/>
  <c r="F3912" i="27"/>
  <c r="G3912" i="27"/>
  <c r="F3913" i="27"/>
  <c r="G3913" i="27"/>
  <c r="F3914" i="27"/>
  <c r="G3914" i="27"/>
  <c r="F3915" i="27"/>
  <c r="G3915" i="27"/>
  <c r="F3916" i="27"/>
  <c r="G3916" i="27"/>
  <c r="F3917" i="27"/>
  <c r="G3917" i="27"/>
  <c r="F3918" i="27"/>
  <c r="G3918" i="27"/>
  <c r="F3919" i="27"/>
  <c r="G3919" i="27"/>
  <c r="F3920" i="27"/>
  <c r="G3920" i="27"/>
  <c r="F3921" i="27"/>
  <c r="G3921" i="27"/>
  <c r="F3922" i="27"/>
  <c r="G3922" i="27"/>
  <c r="F3923" i="27"/>
  <c r="G3923" i="27"/>
  <c r="F3924" i="27"/>
  <c r="G3924" i="27"/>
  <c r="F3925" i="27"/>
  <c r="G3925" i="27"/>
  <c r="F3926" i="27"/>
  <c r="G3926" i="27"/>
  <c r="F3927" i="27"/>
  <c r="G3927" i="27"/>
  <c r="F3928" i="27"/>
  <c r="G3928" i="27"/>
  <c r="F3929" i="27"/>
  <c r="G3929" i="27"/>
  <c r="F3930" i="27"/>
  <c r="G3930" i="27"/>
  <c r="F3931" i="27"/>
  <c r="G3931" i="27"/>
  <c r="F3932" i="27"/>
  <c r="G3932" i="27"/>
  <c r="F3933" i="27"/>
  <c r="G3933" i="27"/>
  <c r="F3934" i="27"/>
  <c r="G3934" i="27"/>
  <c r="F3935" i="27"/>
  <c r="G3935" i="27"/>
  <c r="F3936" i="27"/>
  <c r="G3936" i="27"/>
  <c r="F3937" i="27"/>
  <c r="G3937" i="27"/>
  <c r="F3938" i="27"/>
  <c r="G3938" i="27"/>
  <c r="F3939" i="27"/>
  <c r="G3939" i="27"/>
  <c r="F3940" i="27"/>
  <c r="G3940" i="27"/>
  <c r="F3941" i="27"/>
  <c r="G3941" i="27"/>
  <c r="F3942" i="27"/>
  <c r="G3942" i="27"/>
  <c r="F3943" i="27"/>
  <c r="G3943" i="27"/>
  <c r="F3944" i="27"/>
  <c r="G3944" i="27"/>
  <c r="F3945" i="27"/>
  <c r="G3945" i="27"/>
  <c r="F3946" i="27"/>
  <c r="G3946" i="27"/>
  <c r="F3947" i="27"/>
  <c r="G3947" i="27"/>
  <c r="F3948" i="27"/>
  <c r="G3948" i="27"/>
  <c r="F3949" i="27"/>
  <c r="G3949" i="27"/>
  <c r="F3950" i="27"/>
  <c r="G3950" i="27"/>
  <c r="F3951" i="27"/>
  <c r="G3951" i="27"/>
  <c r="F3952" i="27"/>
  <c r="G3952" i="27"/>
  <c r="F3953" i="27"/>
  <c r="G3953" i="27"/>
  <c r="F3954" i="27"/>
  <c r="G3954" i="27"/>
  <c r="F3955" i="27"/>
  <c r="G3955" i="27"/>
  <c r="F3956" i="27"/>
  <c r="G3956" i="27"/>
  <c r="F3957" i="27"/>
  <c r="G3957" i="27"/>
  <c r="F3958" i="27"/>
  <c r="G3958" i="27"/>
  <c r="F3959" i="27"/>
  <c r="G3959" i="27"/>
  <c r="F3960" i="27"/>
  <c r="G3960" i="27"/>
  <c r="F3961" i="27"/>
  <c r="G3961" i="27"/>
  <c r="F3962" i="27"/>
  <c r="G3962" i="27"/>
  <c r="F3963" i="27"/>
  <c r="G3963" i="27"/>
  <c r="F3964" i="27"/>
  <c r="G3964" i="27"/>
  <c r="F3965" i="27"/>
  <c r="G3965" i="27"/>
  <c r="F3966" i="27"/>
  <c r="G3966" i="27"/>
  <c r="F3967" i="27"/>
  <c r="G3967" i="27"/>
  <c r="F3968" i="27"/>
  <c r="G3968" i="27"/>
  <c r="F3969" i="27"/>
  <c r="G3969" i="27"/>
  <c r="F3970" i="27"/>
  <c r="G3970" i="27"/>
  <c r="F3971" i="27"/>
  <c r="G3971" i="27"/>
  <c r="F3972" i="27"/>
  <c r="G3972" i="27"/>
  <c r="F3973" i="27"/>
  <c r="G3973" i="27"/>
  <c r="F3974" i="27"/>
  <c r="G3974" i="27"/>
  <c r="F3975" i="27"/>
  <c r="G3975" i="27"/>
  <c r="F3976" i="27"/>
  <c r="G3976" i="27"/>
  <c r="F3977" i="27"/>
  <c r="G3977" i="27"/>
  <c r="F3978" i="27"/>
  <c r="G3978" i="27"/>
  <c r="F3979" i="27"/>
  <c r="G3979" i="27"/>
  <c r="F3980" i="27"/>
  <c r="G3980" i="27"/>
  <c r="F3981" i="27"/>
  <c r="G3981" i="27"/>
  <c r="F3982" i="27"/>
  <c r="G3982" i="27"/>
  <c r="F3983" i="27"/>
  <c r="G3983" i="27"/>
  <c r="F3984" i="27"/>
  <c r="G3984" i="27"/>
  <c r="F3985" i="27"/>
  <c r="G3985" i="27"/>
  <c r="F3986" i="27"/>
  <c r="G3986" i="27"/>
  <c r="F3987" i="27"/>
  <c r="G3987" i="27"/>
  <c r="F3988" i="27"/>
  <c r="G3988" i="27"/>
  <c r="F3989" i="27"/>
  <c r="G3989" i="27"/>
  <c r="F3990" i="27"/>
  <c r="G3990" i="27"/>
  <c r="F3991" i="27"/>
  <c r="G3991" i="27"/>
  <c r="F3992" i="27"/>
  <c r="G3992" i="27"/>
  <c r="F3993" i="27"/>
  <c r="G3993" i="27"/>
  <c r="F3994" i="27"/>
  <c r="G3994" i="27"/>
  <c r="F3995" i="27"/>
  <c r="G3995" i="27"/>
  <c r="F3996" i="27"/>
  <c r="G3996" i="27"/>
  <c r="F3997" i="27"/>
  <c r="G3997" i="27"/>
  <c r="F3998" i="27"/>
  <c r="G3998" i="27"/>
  <c r="F3999" i="27"/>
  <c r="G3999" i="27"/>
  <c r="F4000" i="27"/>
  <c r="G4000" i="27"/>
  <c r="F4001" i="27"/>
  <c r="G4001" i="27"/>
  <c r="F4002" i="27"/>
  <c r="G4002" i="27"/>
  <c r="F4003" i="27"/>
  <c r="G4003" i="27"/>
  <c r="F4004" i="27"/>
  <c r="G4004" i="27"/>
  <c r="F4005" i="27"/>
  <c r="G4005" i="27"/>
  <c r="F4006" i="27"/>
  <c r="G4006" i="27"/>
  <c r="F4007" i="27"/>
  <c r="G4007" i="27"/>
  <c r="F4008" i="27"/>
  <c r="G4008" i="27"/>
  <c r="F4009" i="27"/>
  <c r="G4009" i="27"/>
  <c r="F4010" i="27"/>
  <c r="G4010" i="27"/>
  <c r="F4011" i="27"/>
  <c r="G4011" i="27"/>
  <c r="F4012" i="27"/>
  <c r="G4012" i="27"/>
  <c r="F4013" i="27"/>
  <c r="G4013" i="27"/>
  <c r="F4014" i="27"/>
  <c r="G4014" i="27"/>
  <c r="F4015" i="27"/>
  <c r="G4015" i="27"/>
  <c r="F4016" i="27"/>
  <c r="G4016" i="27"/>
  <c r="F4017" i="27"/>
  <c r="G4017" i="27"/>
  <c r="F4018" i="27"/>
  <c r="G4018" i="27"/>
  <c r="F4019" i="27"/>
  <c r="G4019" i="27"/>
  <c r="F4020" i="27"/>
  <c r="G4020" i="27"/>
  <c r="F4021" i="27"/>
  <c r="G4021" i="27"/>
  <c r="F4022" i="27"/>
  <c r="G4022" i="27"/>
  <c r="F4023" i="27"/>
  <c r="G4023" i="27"/>
  <c r="F4024" i="27"/>
  <c r="G4024" i="27"/>
  <c r="F4025" i="27"/>
  <c r="G4025" i="27"/>
  <c r="F4026" i="27"/>
  <c r="G4026" i="27"/>
  <c r="F4027" i="27"/>
  <c r="G4027" i="27"/>
  <c r="F4028" i="27"/>
  <c r="G4028" i="27"/>
  <c r="F4029" i="27"/>
  <c r="G4029" i="27"/>
  <c r="F4030" i="27"/>
  <c r="G4030" i="27"/>
  <c r="F4031" i="27"/>
  <c r="G4031" i="27"/>
  <c r="F4032" i="27"/>
  <c r="G4032" i="27"/>
  <c r="F4033" i="27"/>
  <c r="G4033" i="27"/>
  <c r="F4034" i="27"/>
  <c r="G4034" i="27"/>
  <c r="F4035" i="27"/>
  <c r="G4035" i="27"/>
  <c r="F4036" i="27"/>
  <c r="G4036" i="27"/>
  <c r="F4037" i="27"/>
  <c r="G4037" i="27"/>
  <c r="F4038" i="27"/>
  <c r="G4038" i="27"/>
  <c r="F4039" i="27"/>
  <c r="G4039" i="27"/>
  <c r="F4040" i="27"/>
  <c r="G4040" i="27"/>
  <c r="F4041" i="27"/>
  <c r="G4041" i="27"/>
  <c r="F4042" i="27"/>
  <c r="G4042" i="27"/>
  <c r="F4043" i="27"/>
  <c r="G4043" i="27"/>
  <c r="F4044" i="27"/>
  <c r="G4044" i="27"/>
  <c r="F4045" i="27"/>
  <c r="G4045" i="27"/>
  <c r="F4046" i="27"/>
  <c r="G4046" i="27"/>
  <c r="F4047" i="27"/>
  <c r="G4047" i="27"/>
  <c r="F4048" i="27"/>
  <c r="G4048" i="27"/>
  <c r="F4049" i="27"/>
  <c r="G4049" i="27"/>
  <c r="F4050" i="27"/>
  <c r="G4050" i="27"/>
  <c r="F4051" i="27"/>
  <c r="G4051" i="27"/>
  <c r="F4052" i="27"/>
  <c r="G4052" i="27"/>
  <c r="F4053" i="27"/>
  <c r="G4053" i="27"/>
  <c r="F4054" i="27"/>
  <c r="G4054" i="27"/>
  <c r="F4055" i="27"/>
  <c r="G4055" i="27"/>
  <c r="F4056" i="27"/>
  <c r="G4056" i="27"/>
  <c r="F4057" i="27"/>
  <c r="G4057" i="27"/>
  <c r="F4058" i="27"/>
  <c r="G4058" i="27"/>
  <c r="F4059" i="27"/>
  <c r="G4059" i="27"/>
  <c r="F4060" i="27"/>
  <c r="G4060" i="27"/>
  <c r="F4061" i="27"/>
  <c r="G4061" i="27"/>
  <c r="F4062" i="27"/>
  <c r="G4062" i="27"/>
  <c r="F4063" i="27"/>
  <c r="G4063" i="27"/>
  <c r="F4064" i="27"/>
  <c r="G4064" i="27"/>
  <c r="F4065" i="27"/>
  <c r="G4065" i="27"/>
  <c r="F4066" i="27"/>
  <c r="G4066" i="27"/>
  <c r="F4067" i="27"/>
  <c r="G4067" i="27"/>
  <c r="F4068" i="27"/>
  <c r="G4068" i="27"/>
  <c r="F4069" i="27"/>
  <c r="G4069" i="27"/>
  <c r="F4070" i="27"/>
  <c r="G4070" i="27"/>
  <c r="F4071" i="27"/>
  <c r="G4071" i="27"/>
  <c r="F4072" i="27"/>
  <c r="G4072" i="27"/>
  <c r="F4073" i="27"/>
  <c r="G4073" i="27"/>
  <c r="F4074" i="27"/>
  <c r="G4074" i="27"/>
  <c r="F4075" i="27"/>
  <c r="G4075" i="27"/>
  <c r="F4076" i="27"/>
  <c r="G4076" i="27"/>
  <c r="F4077" i="27"/>
  <c r="G4077" i="27"/>
  <c r="F4078" i="27"/>
  <c r="G4078" i="27"/>
  <c r="F4079" i="27"/>
  <c r="G4079" i="27"/>
  <c r="F4080" i="27"/>
  <c r="G4080" i="27"/>
  <c r="F4081" i="27"/>
  <c r="G4081" i="27"/>
  <c r="F4082" i="27"/>
  <c r="G4082" i="27"/>
  <c r="F4083" i="27"/>
  <c r="G4083" i="27"/>
  <c r="F4084" i="27"/>
  <c r="G4084" i="27"/>
  <c r="F4085" i="27"/>
  <c r="G4085" i="27"/>
  <c r="F4086" i="27"/>
  <c r="G4086" i="27"/>
  <c r="F4087" i="27"/>
  <c r="G4087" i="27"/>
  <c r="F4088" i="27"/>
  <c r="G4088" i="27"/>
  <c r="F4089" i="27"/>
  <c r="G4089" i="27"/>
  <c r="F4090" i="27"/>
  <c r="G4090" i="27"/>
  <c r="F4091" i="27"/>
  <c r="G4091" i="27"/>
  <c r="F4092" i="27"/>
  <c r="G4092" i="27"/>
  <c r="F4093" i="27"/>
  <c r="G4093" i="27"/>
  <c r="F4094" i="27"/>
  <c r="G4094" i="27"/>
  <c r="F4095" i="27"/>
  <c r="G4095" i="27"/>
  <c r="F4096" i="27"/>
  <c r="G4096" i="27"/>
  <c r="F4097" i="27"/>
  <c r="G4097" i="27"/>
  <c r="F4098" i="27"/>
  <c r="G4098" i="27"/>
  <c r="F4099" i="27"/>
  <c r="G4099" i="27"/>
  <c r="F4100" i="27"/>
  <c r="G4100" i="27"/>
  <c r="F4101" i="27"/>
  <c r="G4101" i="27"/>
  <c r="F4102" i="27"/>
  <c r="G4102" i="27"/>
  <c r="F4103" i="27"/>
  <c r="G4103" i="27"/>
  <c r="F4104" i="27"/>
  <c r="G4104" i="27"/>
  <c r="F4105" i="27"/>
  <c r="G4105" i="27"/>
  <c r="F4106" i="27"/>
  <c r="G4106" i="27"/>
  <c r="F4107" i="27"/>
  <c r="G4107" i="27"/>
  <c r="F4108" i="27"/>
  <c r="G4108" i="27"/>
  <c r="F4109" i="27"/>
  <c r="G4109" i="27"/>
  <c r="F4110" i="27"/>
  <c r="G4110" i="27"/>
  <c r="F4111" i="27"/>
  <c r="G4111" i="27"/>
  <c r="F4112" i="27"/>
  <c r="G4112" i="27"/>
  <c r="F4113" i="27"/>
  <c r="G4113" i="27"/>
  <c r="F4114" i="27"/>
  <c r="G4114" i="27"/>
  <c r="F4115" i="27"/>
  <c r="G4115" i="27"/>
  <c r="F4116" i="27"/>
  <c r="G4116" i="27"/>
  <c r="F4117" i="27"/>
  <c r="G4117" i="27"/>
  <c r="F4118" i="27"/>
  <c r="G4118" i="27"/>
  <c r="F4119" i="27"/>
  <c r="G4119" i="27"/>
  <c r="F4120" i="27"/>
  <c r="G4120" i="27"/>
  <c r="F4121" i="27"/>
  <c r="G4121" i="27"/>
  <c r="F4122" i="27"/>
  <c r="G4122" i="27"/>
  <c r="F4123" i="27"/>
  <c r="G4123" i="27"/>
  <c r="F4124" i="27"/>
  <c r="G4124" i="27"/>
  <c r="F4125" i="27"/>
  <c r="G4125" i="27"/>
  <c r="F4126" i="27"/>
  <c r="G4126" i="27"/>
  <c r="F4127" i="27"/>
  <c r="G4127" i="27"/>
  <c r="F4128" i="27"/>
  <c r="G4128" i="27"/>
  <c r="F4129" i="27"/>
  <c r="G4129" i="27"/>
  <c r="F4130" i="27"/>
  <c r="G4130" i="27"/>
  <c r="F4131" i="27"/>
  <c r="G4131" i="27"/>
  <c r="F4132" i="27"/>
  <c r="G4132" i="27"/>
  <c r="F4133" i="27"/>
  <c r="G4133" i="27"/>
  <c r="F4134" i="27"/>
  <c r="G4134" i="27"/>
  <c r="F4135" i="27"/>
  <c r="G4135" i="27"/>
  <c r="F4136" i="27"/>
  <c r="G4136" i="27"/>
  <c r="F4137" i="27"/>
  <c r="G4137" i="27"/>
  <c r="F4138" i="27"/>
  <c r="G4138" i="27"/>
  <c r="F4139" i="27"/>
  <c r="G4139" i="27"/>
  <c r="F4140" i="27"/>
  <c r="G4140" i="27"/>
  <c r="F4141" i="27"/>
  <c r="G4141" i="27"/>
  <c r="F4142" i="27"/>
  <c r="G4142" i="27"/>
  <c r="F4143" i="27"/>
  <c r="G4143" i="27"/>
  <c r="F4144" i="27"/>
  <c r="G4144" i="27"/>
  <c r="F4145" i="27"/>
  <c r="G4145" i="27"/>
  <c r="F4146" i="27"/>
  <c r="G4146" i="27"/>
  <c r="F4147" i="27"/>
  <c r="G4147" i="27"/>
  <c r="F4148" i="27"/>
  <c r="G4148" i="27"/>
  <c r="F4149" i="27"/>
  <c r="G4149" i="27"/>
  <c r="F4150" i="27"/>
  <c r="G4150" i="27"/>
  <c r="F4151" i="27"/>
  <c r="G4151" i="27"/>
  <c r="F4152" i="27"/>
  <c r="G4152" i="27"/>
  <c r="F4153" i="27"/>
  <c r="G4153" i="27"/>
  <c r="F4154" i="27"/>
  <c r="G4154" i="27"/>
  <c r="F4155" i="27"/>
  <c r="G4155" i="27"/>
  <c r="F4156" i="27"/>
  <c r="G4156" i="27"/>
  <c r="F4157" i="27"/>
  <c r="G4157" i="27"/>
  <c r="F4158" i="27"/>
  <c r="G4158" i="27"/>
  <c r="F4159" i="27"/>
  <c r="G4159" i="27"/>
  <c r="F4160" i="27"/>
  <c r="G4160" i="27"/>
  <c r="F4161" i="27"/>
  <c r="G4161" i="27"/>
  <c r="F4162" i="27"/>
  <c r="G4162" i="27"/>
  <c r="F4163" i="27"/>
  <c r="G4163" i="27"/>
  <c r="F4164" i="27"/>
  <c r="G4164" i="27"/>
  <c r="F4165" i="27"/>
  <c r="G4165" i="27"/>
  <c r="F4166" i="27"/>
  <c r="G4166" i="27"/>
  <c r="F4167" i="27"/>
  <c r="G4167" i="27"/>
  <c r="F4168" i="27"/>
  <c r="G4168" i="27"/>
  <c r="F4169" i="27"/>
  <c r="G4169" i="27"/>
  <c r="F4170" i="27"/>
  <c r="G4170" i="27"/>
  <c r="F4171" i="27"/>
  <c r="G4171" i="27"/>
  <c r="F4172" i="27"/>
  <c r="G4172" i="27"/>
  <c r="F4173" i="27"/>
  <c r="G4173" i="27"/>
  <c r="F4174" i="27"/>
  <c r="G4174" i="27"/>
  <c r="F4175" i="27"/>
  <c r="G4175" i="27"/>
  <c r="F4176" i="27"/>
  <c r="G4176" i="27"/>
  <c r="F4177" i="27"/>
  <c r="G4177" i="27"/>
  <c r="F4178" i="27"/>
  <c r="G4178" i="27"/>
  <c r="F4179" i="27"/>
  <c r="G4179" i="27"/>
  <c r="F4180" i="27"/>
  <c r="G4180" i="27"/>
  <c r="F4181" i="27"/>
  <c r="G4181" i="27"/>
  <c r="F4182" i="27"/>
  <c r="G4182" i="27"/>
  <c r="F4183" i="27"/>
  <c r="G4183" i="27"/>
  <c r="F4184" i="27"/>
  <c r="G4184" i="27"/>
  <c r="F4185" i="27"/>
  <c r="G4185" i="27"/>
  <c r="F4186" i="27"/>
  <c r="G4186" i="27"/>
  <c r="F4187" i="27"/>
  <c r="G4187" i="27"/>
  <c r="F4188" i="27"/>
  <c r="G4188" i="27"/>
  <c r="F4189" i="27"/>
  <c r="G4189" i="27"/>
  <c r="F4190" i="27"/>
  <c r="G4190" i="27"/>
  <c r="F4191" i="27"/>
  <c r="G4191" i="27"/>
  <c r="F4192" i="27"/>
  <c r="G4192" i="27"/>
  <c r="F4193" i="27"/>
  <c r="G4193" i="27"/>
  <c r="F4194" i="27"/>
  <c r="G4194" i="27"/>
  <c r="F4195" i="27"/>
  <c r="G4195" i="27"/>
  <c r="F4196" i="27"/>
  <c r="G4196" i="27"/>
  <c r="F4197" i="27"/>
  <c r="G4197" i="27"/>
  <c r="F4198" i="27"/>
  <c r="G4198" i="27"/>
  <c r="F4199" i="27"/>
  <c r="G4199" i="27"/>
  <c r="F4200" i="27"/>
  <c r="G4200" i="27"/>
  <c r="F4201" i="27"/>
  <c r="G4201" i="27"/>
  <c r="F4202" i="27"/>
  <c r="G4202" i="27"/>
  <c r="F4203" i="27"/>
  <c r="G4203" i="27"/>
  <c r="F4204" i="27"/>
  <c r="G4204" i="27"/>
  <c r="F4205" i="27"/>
  <c r="G4205" i="27"/>
  <c r="F4206" i="27"/>
  <c r="G4206" i="27"/>
  <c r="F4207" i="27"/>
  <c r="G4207" i="27"/>
  <c r="F4208" i="27"/>
  <c r="G4208" i="27"/>
  <c r="F4209" i="27"/>
  <c r="G4209" i="27"/>
  <c r="F4210" i="27"/>
  <c r="G4210" i="27"/>
  <c r="F4211" i="27"/>
  <c r="G4211" i="27"/>
  <c r="F4212" i="27"/>
  <c r="G4212" i="27"/>
  <c r="F4213" i="27"/>
  <c r="G4213" i="27"/>
  <c r="F4214" i="27"/>
  <c r="G4214" i="27"/>
  <c r="F4215" i="27"/>
  <c r="G4215" i="27"/>
  <c r="F4216" i="27"/>
  <c r="G4216" i="27"/>
  <c r="F4217" i="27"/>
  <c r="G4217" i="27"/>
  <c r="F4218" i="27"/>
  <c r="G4218" i="27"/>
  <c r="F4219" i="27"/>
  <c r="G4219" i="27"/>
  <c r="F4220" i="27"/>
  <c r="G4220" i="27"/>
  <c r="F4221" i="27"/>
  <c r="G4221" i="27"/>
  <c r="F4222" i="27"/>
  <c r="G4222" i="27"/>
  <c r="F4223" i="27"/>
  <c r="G4223" i="27"/>
  <c r="F4224" i="27"/>
  <c r="G4224" i="27"/>
  <c r="F4225" i="27"/>
  <c r="G4225" i="27"/>
  <c r="F4226" i="27"/>
  <c r="G4226" i="27"/>
  <c r="F4227" i="27"/>
  <c r="G4227" i="27"/>
  <c r="F4228" i="27"/>
  <c r="G4228" i="27"/>
  <c r="F4229" i="27"/>
  <c r="G4229" i="27"/>
  <c r="F4230" i="27"/>
  <c r="G4230" i="27"/>
  <c r="F4231" i="27"/>
  <c r="G4231" i="27"/>
  <c r="F4232" i="27"/>
  <c r="G4232" i="27"/>
  <c r="F4233" i="27"/>
  <c r="G4233" i="27"/>
  <c r="F4234" i="27"/>
  <c r="G4234" i="27"/>
  <c r="F4235" i="27"/>
  <c r="G4235" i="27"/>
  <c r="F4236" i="27"/>
  <c r="G4236" i="27"/>
  <c r="F4237" i="27"/>
  <c r="G4237" i="27"/>
  <c r="F4238" i="27"/>
  <c r="G4238" i="27"/>
  <c r="F4239" i="27"/>
  <c r="G4239" i="27"/>
  <c r="F4240" i="27"/>
  <c r="G4240" i="27"/>
  <c r="F4241" i="27"/>
  <c r="G4241" i="27"/>
  <c r="F4242" i="27"/>
  <c r="G4242" i="27"/>
  <c r="F4243" i="27"/>
  <c r="G4243" i="27"/>
  <c r="F4244" i="27"/>
  <c r="G4244" i="27"/>
  <c r="F4245" i="27"/>
  <c r="G4245" i="27"/>
  <c r="F4246" i="27"/>
  <c r="G4246" i="27"/>
  <c r="F4247" i="27"/>
  <c r="G4247" i="27"/>
  <c r="F4248" i="27"/>
  <c r="G4248" i="27"/>
  <c r="F4249" i="27"/>
  <c r="G4249" i="27"/>
  <c r="F4250" i="27"/>
  <c r="G4250" i="27"/>
  <c r="F4251" i="27"/>
  <c r="G4251" i="27"/>
  <c r="F4252" i="27"/>
  <c r="G4252" i="27"/>
  <c r="F4253" i="27"/>
  <c r="G4253" i="27"/>
  <c r="F4254" i="27"/>
  <c r="G4254" i="27"/>
  <c r="F4255" i="27"/>
  <c r="G4255" i="27"/>
  <c r="F4256" i="27"/>
  <c r="G4256" i="27"/>
  <c r="F4257" i="27"/>
  <c r="G4257" i="27"/>
  <c r="F4258" i="27"/>
  <c r="G4258" i="27"/>
  <c r="F4259" i="27"/>
  <c r="G4259" i="27"/>
  <c r="F4260" i="27"/>
  <c r="G4260" i="27"/>
  <c r="F4261" i="27"/>
  <c r="G4261" i="27"/>
  <c r="F4262" i="27"/>
  <c r="G4262" i="27"/>
  <c r="F4263" i="27"/>
  <c r="G4263" i="27"/>
  <c r="F4264" i="27"/>
  <c r="G4264" i="27"/>
  <c r="F4265" i="27"/>
  <c r="G4265" i="27"/>
  <c r="F4266" i="27"/>
  <c r="G4266" i="27"/>
  <c r="F4267" i="27"/>
  <c r="G4267" i="27"/>
  <c r="F4268" i="27"/>
  <c r="G4268" i="27"/>
  <c r="F4269" i="27"/>
  <c r="G4269" i="27"/>
  <c r="F4270" i="27"/>
  <c r="G4270" i="27"/>
  <c r="F4271" i="27"/>
  <c r="G4271" i="27"/>
  <c r="F4272" i="27"/>
  <c r="G4272" i="27"/>
  <c r="F4273" i="27"/>
  <c r="G4273" i="27"/>
  <c r="F4274" i="27"/>
  <c r="G4274" i="27"/>
  <c r="F4275" i="27"/>
  <c r="G4275" i="27"/>
  <c r="F4276" i="27"/>
  <c r="G4276" i="27"/>
  <c r="F4277" i="27"/>
  <c r="G4277" i="27"/>
  <c r="F4278" i="27"/>
  <c r="G4278" i="27"/>
  <c r="F4279" i="27"/>
  <c r="G4279" i="27"/>
  <c r="F4280" i="27"/>
  <c r="G4280" i="27"/>
  <c r="F4281" i="27"/>
  <c r="G4281" i="27"/>
  <c r="F4282" i="27"/>
  <c r="G4282" i="27"/>
  <c r="F4283" i="27"/>
  <c r="G4283" i="27"/>
  <c r="F4284" i="27"/>
  <c r="G4284" i="27"/>
  <c r="F4285" i="27"/>
  <c r="G4285" i="27"/>
  <c r="F4286" i="27"/>
  <c r="G4286" i="27"/>
  <c r="F4287" i="27"/>
  <c r="G4287" i="27"/>
  <c r="F4288" i="27"/>
  <c r="G4288" i="27"/>
  <c r="F4289" i="27"/>
  <c r="G4289" i="27"/>
  <c r="F4290" i="27"/>
  <c r="G4290" i="27"/>
  <c r="F4291" i="27"/>
  <c r="G4291" i="27"/>
  <c r="F4292" i="27"/>
  <c r="G4292" i="27"/>
  <c r="F4293" i="27"/>
  <c r="G4293" i="27"/>
  <c r="F4294" i="27"/>
  <c r="G4294" i="27"/>
  <c r="F4295" i="27"/>
  <c r="G4295" i="27"/>
  <c r="F4296" i="27"/>
  <c r="G4296" i="27"/>
  <c r="F4297" i="27"/>
  <c r="G4297" i="27"/>
  <c r="F4298" i="27"/>
  <c r="G4298" i="27"/>
  <c r="F4299" i="27"/>
  <c r="G4299" i="27"/>
  <c r="F4300" i="27"/>
  <c r="G4300" i="27"/>
  <c r="F4301" i="27"/>
  <c r="G4301" i="27"/>
  <c r="F4302" i="27"/>
  <c r="G4302" i="27"/>
  <c r="F4303" i="27"/>
  <c r="G4303" i="27"/>
  <c r="F4304" i="27"/>
  <c r="G4304" i="27"/>
  <c r="F4305" i="27"/>
  <c r="G4305" i="27"/>
  <c r="F4306" i="27"/>
  <c r="G4306" i="27"/>
  <c r="F4307" i="27"/>
  <c r="G4307" i="27"/>
  <c r="F4308" i="27"/>
  <c r="G4308" i="27"/>
  <c r="F4309" i="27"/>
  <c r="G4309" i="27"/>
  <c r="F4310" i="27"/>
  <c r="G4310" i="27"/>
  <c r="F4311" i="27"/>
  <c r="G4311" i="27"/>
  <c r="F4312" i="27"/>
  <c r="G4312" i="27"/>
  <c r="F4313" i="27"/>
  <c r="G4313" i="27"/>
  <c r="F4314" i="27"/>
  <c r="G4314" i="27"/>
  <c r="F4315" i="27"/>
  <c r="G4315" i="27"/>
  <c r="F4316" i="27"/>
  <c r="G4316" i="27"/>
  <c r="F4317" i="27"/>
  <c r="G4317" i="27"/>
  <c r="F4318" i="27"/>
  <c r="G4318" i="27"/>
  <c r="F4319" i="27"/>
  <c r="G4319" i="27"/>
  <c r="F4320" i="27"/>
  <c r="G4320" i="27"/>
  <c r="F4321" i="27"/>
  <c r="G4321" i="27"/>
  <c r="F4322" i="27"/>
  <c r="G4322" i="27"/>
  <c r="F4323" i="27"/>
  <c r="G4323" i="27"/>
  <c r="F4324" i="27"/>
  <c r="G4324" i="27"/>
  <c r="F4325" i="27"/>
  <c r="G4325" i="27"/>
  <c r="F4326" i="27"/>
  <c r="G4326" i="27"/>
  <c r="F4327" i="27"/>
  <c r="G4327" i="27"/>
  <c r="F4328" i="27"/>
  <c r="G4328" i="27"/>
  <c r="F4329" i="27"/>
  <c r="G4329" i="27"/>
  <c r="F4330" i="27"/>
  <c r="G4330" i="27"/>
  <c r="F4331" i="27"/>
  <c r="G4331" i="27"/>
  <c r="F4332" i="27"/>
  <c r="G4332" i="27"/>
  <c r="F4333" i="27"/>
  <c r="G4333" i="27"/>
  <c r="F4334" i="27"/>
  <c r="G4334" i="27"/>
  <c r="F4335" i="27"/>
  <c r="G4335" i="27"/>
  <c r="F4336" i="27"/>
  <c r="G4336" i="27"/>
  <c r="F4337" i="27"/>
  <c r="G4337" i="27"/>
  <c r="F4338" i="27"/>
  <c r="G4338" i="27"/>
  <c r="F4339" i="27"/>
  <c r="G4339" i="27"/>
  <c r="F4340" i="27"/>
  <c r="G4340" i="27"/>
  <c r="F4341" i="27"/>
  <c r="G4341" i="27"/>
  <c r="F4342" i="27"/>
  <c r="G4342" i="27"/>
  <c r="F4343" i="27"/>
  <c r="G4343" i="27"/>
  <c r="F4344" i="27"/>
  <c r="G4344" i="27"/>
  <c r="F4345" i="27"/>
  <c r="G4345" i="27"/>
  <c r="F4346" i="27"/>
  <c r="G4346" i="27"/>
  <c r="F4347" i="27"/>
  <c r="G4347" i="27"/>
  <c r="F4348" i="27"/>
  <c r="G4348" i="27"/>
  <c r="F4349" i="27"/>
  <c r="G4349" i="27"/>
  <c r="F4350" i="27"/>
  <c r="G4350" i="27"/>
  <c r="F4351" i="27"/>
  <c r="G4351" i="27"/>
  <c r="F4352" i="27"/>
  <c r="G4352" i="27"/>
  <c r="F4353" i="27"/>
  <c r="G4353" i="27"/>
  <c r="F4354" i="27"/>
  <c r="G4354" i="27"/>
  <c r="F4355" i="27"/>
  <c r="G4355" i="27"/>
  <c r="F4356" i="27"/>
  <c r="G4356" i="27"/>
  <c r="F4357" i="27"/>
  <c r="G4357" i="27"/>
  <c r="F4358" i="27"/>
  <c r="G4358" i="27"/>
  <c r="F4359" i="27"/>
  <c r="G4359" i="27"/>
  <c r="F4360" i="27"/>
  <c r="G4360" i="27"/>
  <c r="F4361" i="27"/>
  <c r="G4361" i="27"/>
  <c r="F4362" i="27"/>
  <c r="G4362" i="27"/>
  <c r="F4363" i="27"/>
  <c r="G4363" i="27"/>
  <c r="F4364" i="27"/>
  <c r="G4364" i="27"/>
  <c r="F4365" i="27"/>
  <c r="G4365" i="27"/>
  <c r="F4366" i="27"/>
  <c r="G4366" i="27"/>
  <c r="F4367" i="27"/>
  <c r="G4367" i="27"/>
  <c r="F4368" i="27"/>
  <c r="G4368" i="27"/>
  <c r="F4369" i="27"/>
  <c r="G4369" i="27"/>
  <c r="F4370" i="27"/>
  <c r="G4370" i="27"/>
  <c r="F4371" i="27"/>
  <c r="G4371" i="27"/>
  <c r="F4372" i="27"/>
  <c r="G4372" i="27"/>
  <c r="F4373" i="27"/>
  <c r="G4373" i="27"/>
  <c r="F4374" i="27"/>
  <c r="G4374" i="27"/>
  <c r="F4375" i="27"/>
  <c r="G4375" i="27"/>
  <c r="F4376" i="27"/>
  <c r="G4376" i="27"/>
  <c r="F4377" i="27"/>
  <c r="G4377" i="27"/>
  <c r="F4378" i="27"/>
  <c r="G4378" i="27"/>
  <c r="F4379" i="27"/>
  <c r="G4379" i="27"/>
  <c r="F4380" i="27"/>
  <c r="G4380" i="27"/>
  <c r="F4381" i="27"/>
  <c r="G4381" i="27"/>
  <c r="F4382" i="27"/>
  <c r="G4382" i="27"/>
  <c r="F4383" i="27"/>
  <c r="G4383" i="27"/>
  <c r="F4384" i="27"/>
  <c r="G4384" i="27"/>
  <c r="F4385" i="27"/>
  <c r="G4385" i="27"/>
  <c r="F4386" i="27"/>
  <c r="G4386" i="27"/>
  <c r="F4387" i="27"/>
  <c r="G4387" i="27"/>
  <c r="F4388" i="27"/>
  <c r="G4388" i="27"/>
  <c r="F4389" i="27"/>
  <c r="G4389" i="27"/>
  <c r="F4390" i="27"/>
  <c r="G4390" i="27"/>
  <c r="F4391" i="27"/>
  <c r="G4391" i="27"/>
  <c r="F4392" i="27"/>
  <c r="G4392" i="27"/>
  <c r="F4393" i="27"/>
  <c r="G4393" i="27"/>
  <c r="F4394" i="27"/>
  <c r="G4394" i="27"/>
  <c r="F4395" i="27"/>
  <c r="G4395" i="27"/>
  <c r="F4396" i="27"/>
  <c r="G4396" i="27"/>
  <c r="F4397" i="27"/>
  <c r="G4397" i="27"/>
  <c r="F4398" i="27"/>
  <c r="G4398" i="27"/>
  <c r="F4399" i="27"/>
  <c r="G4399" i="27"/>
  <c r="F4400" i="27"/>
  <c r="G4400" i="27"/>
  <c r="F4401" i="27"/>
  <c r="G4401" i="27"/>
  <c r="F4402" i="27"/>
  <c r="G4402" i="27"/>
  <c r="F4403" i="27"/>
  <c r="G4403" i="27"/>
  <c r="F4404" i="27"/>
  <c r="G4404" i="27"/>
  <c r="F4405" i="27"/>
  <c r="G4405" i="27"/>
  <c r="F4406" i="27"/>
  <c r="G4406" i="27"/>
  <c r="F4407" i="27"/>
  <c r="G4407" i="27"/>
  <c r="F4408" i="27"/>
  <c r="G4408" i="27"/>
  <c r="F4409" i="27"/>
  <c r="G4409" i="27"/>
  <c r="F4410" i="27"/>
  <c r="G4410" i="27"/>
  <c r="F4411" i="27"/>
  <c r="G4411" i="27"/>
  <c r="F4412" i="27"/>
  <c r="G4412" i="27"/>
  <c r="F4413" i="27"/>
  <c r="G4413" i="27"/>
  <c r="F4414" i="27"/>
  <c r="G4414" i="27"/>
  <c r="F4415" i="27"/>
  <c r="G4415" i="27"/>
  <c r="F4416" i="27"/>
  <c r="G4416" i="27"/>
  <c r="F4417" i="27"/>
  <c r="G4417" i="27"/>
  <c r="F4418" i="27"/>
  <c r="G4418" i="27"/>
  <c r="F4419" i="27"/>
  <c r="G4419" i="27"/>
  <c r="F4420" i="27"/>
  <c r="G4420" i="27"/>
  <c r="F4421" i="27"/>
  <c r="G4421" i="27"/>
  <c r="F4422" i="27"/>
  <c r="G4422" i="27"/>
  <c r="F4423" i="27"/>
  <c r="G4423" i="27"/>
  <c r="F4424" i="27"/>
  <c r="G4424" i="27"/>
  <c r="F4425" i="27"/>
  <c r="G4425" i="27"/>
  <c r="F4426" i="27"/>
  <c r="G4426" i="27"/>
  <c r="F4427" i="27"/>
  <c r="G4427" i="27"/>
  <c r="F4428" i="27"/>
  <c r="G4428" i="27"/>
  <c r="F4429" i="27"/>
  <c r="G4429" i="27"/>
  <c r="F4430" i="27"/>
  <c r="G4430" i="27"/>
  <c r="F4431" i="27"/>
  <c r="G4431" i="27"/>
  <c r="F4432" i="27"/>
  <c r="G4432" i="27"/>
  <c r="F4433" i="27"/>
  <c r="G4433" i="27"/>
  <c r="F4434" i="27"/>
  <c r="G4434" i="27"/>
  <c r="F4435" i="27"/>
  <c r="G4435" i="27"/>
  <c r="F4436" i="27"/>
  <c r="G4436" i="27"/>
  <c r="F4437" i="27"/>
  <c r="G4437" i="27"/>
  <c r="F4438" i="27"/>
  <c r="G4438" i="27"/>
  <c r="F4439" i="27"/>
  <c r="G4439" i="27"/>
  <c r="F4440" i="27"/>
  <c r="G4440" i="27"/>
  <c r="F4441" i="27"/>
  <c r="G4441" i="27"/>
  <c r="F4442" i="27"/>
  <c r="G4442" i="27"/>
  <c r="F4443" i="27"/>
  <c r="G4443" i="27"/>
  <c r="F4444" i="27"/>
  <c r="G4444" i="27"/>
  <c r="F4445" i="27"/>
  <c r="G4445" i="27"/>
  <c r="F4446" i="27"/>
  <c r="G4446" i="27"/>
  <c r="F4447" i="27"/>
  <c r="G4447" i="27"/>
  <c r="F4448" i="27"/>
  <c r="G4448" i="27"/>
  <c r="F4449" i="27"/>
  <c r="G4449" i="27"/>
  <c r="F4450" i="27"/>
  <c r="G4450" i="27"/>
  <c r="F4451" i="27"/>
  <c r="G4451" i="27"/>
  <c r="F4452" i="27"/>
  <c r="G4452" i="27"/>
  <c r="F4453" i="27"/>
  <c r="G4453" i="27"/>
  <c r="F4454" i="27"/>
  <c r="G4454" i="27"/>
  <c r="F4455" i="27"/>
  <c r="G4455" i="27"/>
  <c r="F4456" i="27"/>
  <c r="G4456" i="27"/>
  <c r="F4457" i="27"/>
  <c r="G4457" i="27"/>
  <c r="F4458" i="27"/>
  <c r="G4458" i="27"/>
  <c r="F4459" i="27"/>
  <c r="G4459" i="27"/>
  <c r="F4460" i="27"/>
  <c r="G4460" i="27"/>
  <c r="F4461" i="27"/>
  <c r="G4461" i="27"/>
  <c r="F4462" i="27"/>
  <c r="G4462" i="27"/>
  <c r="F4463" i="27"/>
  <c r="G4463" i="27"/>
  <c r="F4464" i="27"/>
  <c r="G4464" i="27"/>
  <c r="F4465" i="27"/>
  <c r="G4465" i="27"/>
  <c r="F4466" i="27"/>
  <c r="G4466" i="27"/>
  <c r="F4467" i="27"/>
  <c r="G4467" i="27"/>
  <c r="F4468" i="27"/>
  <c r="G4468" i="27"/>
  <c r="F4469" i="27"/>
  <c r="G4469" i="27"/>
  <c r="F4470" i="27"/>
  <c r="G4470" i="27"/>
  <c r="F4471" i="27"/>
  <c r="G4471" i="27"/>
  <c r="F4472" i="27"/>
  <c r="G4472" i="27"/>
  <c r="F4473" i="27"/>
  <c r="G4473" i="27"/>
  <c r="F4474" i="27"/>
  <c r="G4474" i="27"/>
  <c r="F4475" i="27"/>
  <c r="G4475" i="27"/>
  <c r="F4476" i="27"/>
  <c r="G4476" i="27"/>
  <c r="F4477" i="27"/>
  <c r="G4477" i="27"/>
  <c r="F4478" i="27"/>
  <c r="G4478" i="27"/>
  <c r="F4479" i="27"/>
  <c r="G4479" i="27"/>
  <c r="F4480" i="27"/>
  <c r="G4480" i="27"/>
  <c r="F4481" i="27"/>
  <c r="G4481" i="27"/>
  <c r="F4482" i="27"/>
  <c r="G4482" i="27"/>
  <c r="F4483" i="27"/>
  <c r="G4483" i="27"/>
  <c r="F4484" i="27"/>
  <c r="G4484" i="27"/>
  <c r="F4485" i="27"/>
  <c r="G4485" i="27"/>
  <c r="F4486" i="27"/>
  <c r="G4486" i="27"/>
  <c r="F4487" i="27"/>
  <c r="G4487" i="27"/>
  <c r="F4488" i="27"/>
  <c r="G4488" i="27"/>
  <c r="F4489" i="27"/>
  <c r="G4489" i="27"/>
  <c r="F4490" i="27"/>
  <c r="G4490" i="27"/>
  <c r="F4491" i="27"/>
  <c r="G4491" i="27"/>
  <c r="F4492" i="27"/>
  <c r="G4492" i="27"/>
  <c r="F4493" i="27"/>
  <c r="G4493" i="27"/>
  <c r="F4494" i="27"/>
  <c r="G4494" i="27"/>
  <c r="F4495" i="27"/>
  <c r="G4495" i="27"/>
  <c r="F4496" i="27"/>
  <c r="G4496" i="27"/>
  <c r="F4497" i="27"/>
  <c r="G4497" i="27"/>
  <c r="F4498" i="27"/>
  <c r="G4498" i="27"/>
  <c r="F4499" i="27"/>
  <c r="G4499" i="27"/>
  <c r="F4500" i="27"/>
  <c r="G4500" i="27"/>
  <c r="F4501" i="27"/>
  <c r="G4501" i="27"/>
  <c r="F4502" i="27"/>
  <c r="G4502" i="27"/>
  <c r="F4503" i="27"/>
  <c r="G4503" i="27"/>
  <c r="F4504" i="27"/>
  <c r="G4504" i="27"/>
  <c r="F4505" i="27"/>
  <c r="G4505" i="27"/>
  <c r="F4506" i="27"/>
  <c r="G4506" i="27"/>
  <c r="F4507" i="27"/>
  <c r="G4507" i="27"/>
  <c r="F4508" i="27"/>
  <c r="G4508" i="27"/>
  <c r="F4509" i="27"/>
  <c r="G4509" i="27"/>
  <c r="F4510" i="27"/>
  <c r="G4510" i="27"/>
  <c r="F4511" i="27"/>
  <c r="G4511" i="27"/>
  <c r="F4512" i="27"/>
  <c r="G4512" i="27"/>
  <c r="F4513" i="27"/>
  <c r="G4513" i="27"/>
  <c r="F4514" i="27"/>
  <c r="G4514" i="27"/>
  <c r="F4515" i="27"/>
  <c r="G4515" i="27"/>
  <c r="F4516" i="27"/>
  <c r="G4516" i="27"/>
  <c r="F4517" i="27"/>
  <c r="G4517" i="27"/>
  <c r="F4518" i="27"/>
  <c r="G4518" i="27"/>
  <c r="F4519" i="27"/>
  <c r="G4519" i="27"/>
  <c r="F4520" i="27"/>
  <c r="G4520" i="27"/>
  <c r="F4521" i="27"/>
  <c r="G4521" i="27"/>
  <c r="F4522" i="27"/>
  <c r="G4522" i="27"/>
  <c r="F4523" i="27"/>
  <c r="G4523" i="27"/>
  <c r="F4524" i="27"/>
  <c r="G4524" i="27"/>
  <c r="F4525" i="27"/>
  <c r="G4525" i="27"/>
  <c r="F4526" i="27"/>
  <c r="G4526" i="27"/>
  <c r="F4527" i="27"/>
  <c r="G4527" i="27"/>
  <c r="F4528" i="27"/>
  <c r="G4528" i="27"/>
  <c r="F4529" i="27"/>
  <c r="G4529" i="27"/>
  <c r="F4530" i="27"/>
  <c r="G4530" i="27"/>
  <c r="F4531" i="27"/>
  <c r="G4531" i="27"/>
  <c r="F4532" i="27"/>
  <c r="G4532" i="27"/>
  <c r="F4533" i="27"/>
  <c r="G4533" i="27"/>
  <c r="F4534" i="27"/>
  <c r="G4534" i="27"/>
  <c r="F4535" i="27"/>
  <c r="G4535" i="27"/>
  <c r="F4536" i="27"/>
  <c r="G4536" i="27"/>
  <c r="F4537" i="27"/>
  <c r="G4537" i="27"/>
  <c r="F4538" i="27"/>
  <c r="G4538" i="27"/>
  <c r="F4539" i="27"/>
  <c r="G4539" i="27"/>
  <c r="F4540" i="27"/>
  <c r="G4540" i="27"/>
  <c r="F4541" i="27"/>
  <c r="G4541" i="27"/>
  <c r="F4542" i="27"/>
  <c r="G4542" i="27"/>
  <c r="F4543" i="27"/>
  <c r="G4543" i="27"/>
  <c r="F4544" i="27"/>
  <c r="G4544" i="27"/>
  <c r="F4545" i="27"/>
  <c r="G4545" i="27"/>
  <c r="F4546" i="27"/>
  <c r="G4546" i="27"/>
  <c r="F4547" i="27"/>
  <c r="G4547" i="27"/>
  <c r="F4548" i="27"/>
  <c r="G4548" i="27"/>
  <c r="F4549" i="27"/>
  <c r="G4549" i="27"/>
  <c r="F4550" i="27"/>
  <c r="G4550" i="27"/>
  <c r="F4551" i="27"/>
  <c r="G4551" i="27"/>
  <c r="F4552" i="27"/>
  <c r="G4552" i="27"/>
  <c r="F4553" i="27"/>
  <c r="G4553" i="27"/>
  <c r="F4554" i="27"/>
  <c r="G4554" i="27"/>
  <c r="F4555" i="27"/>
  <c r="G4555" i="27"/>
  <c r="F4556" i="27"/>
  <c r="G4556" i="27"/>
  <c r="F4557" i="27"/>
  <c r="G4557" i="27"/>
  <c r="F4558" i="27"/>
  <c r="G4558" i="27"/>
  <c r="F4559" i="27"/>
  <c r="G4559" i="27"/>
  <c r="F4560" i="27"/>
  <c r="G4560" i="27"/>
  <c r="F4561" i="27"/>
  <c r="G4561" i="27"/>
  <c r="F4562" i="27"/>
  <c r="G4562" i="27"/>
  <c r="F4563" i="27"/>
  <c r="G4563" i="27"/>
  <c r="F4564" i="27"/>
  <c r="G4564" i="27"/>
  <c r="F4565" i="27"/>
  <c r="G4565" i="27"/>
  <c r="F4566" i="27"/>
  <c r="G4566" i="27"/>
  <c r="F4567" i="27"/>
  <c r="G4567" i="27"/>
  <c r="F4568" i="27"/>
  <c r="G4568" i="27"/>
  <c r="F4569" i="27"/>
  <c r="G4569" i="27"/>
  <c r="F4570" i="27"/>
  <c r="G4570" i="27"/>
  <c r="F4571" i="27"/>
  <c r="G4571" i="27"/>
  <c r="F4572" i="27"/>
  <c r="G4572" i="27"/>
  <c r="F4573" i="27"/>
  <c r="G4573" i="27"/>
  <c r="F4574" i="27"/>
  <c r="G4574" i="27"/>
  <c r="F4575" i="27"/>
  <c r="G4575" i="27"/>
  <c r="F4576" i="27"/>
  <c r="G4576" i="27"/>
  <c r="F4577" i="27"/>
  <c r="G4577" i="27"/>
  <c r="F4578" i="27"/>
  <c r="G4578" i="27"/>
  <c r="F4579" i="27"/>
  <c r="G4579" i="27"/>
  <c r="F4580" i="27"/>
  <c r="G4580" i="27"/>
  <c r="F4581" i="27"/>
  <c r="G4581" i="27"/>
  <c r="F4582" i="27"/>
  <c r="G4582" i="27"/>
  <c r="F4583" i="27"/>
  <c r="G4583" i="27"/>
  <c r="F4584" i="27"/>
  <c r="G4584" i="27"/>
  <c r="F4585" i="27"/>
  <c r="G4585" i="27"/>
  <c r="F4586" i="27"/>
  <c r="G4586" i="27"/>
  <c r="F4587" i="27"/>
  <c r="G4587" i="27"/>
  <c r="F4588" i="27"/>
  <c r="G4588" i="27"/>
  <c r="F4589" i="27"/>
  <c r="G4589" i="27"/>
  <c r="F4590" i="27"/>
  <c r="G4590" i="27"/>
  <c r="F4591" i="27"/>
  <c r="G4591" i="27"/>
  <c r="F4592" i="27"/>
  <c r="G4592" i="27"/>
  <c r="F4593" i="27"/>
  <c r="G4593" i="27"/>
  <c r="F4594" i="27"/>
  <c r="G4594" i="27"/>
  <c r="F4595" i="27"/>
  <c r="G4595" i="27"/>
  <c r="F4596" i="27"/>
  <c r="G4596" i="27"/>
  <c r="F4597" i="27"/>
  <c r="G4597" i="27"/>
  <c r="F4598" i="27"/>
  <c r="G4598" i="27"/>
  <c r="F4599" i="27"/>
  <c r="G4599" i="27"/>
  <c r="F4600" i="27"/>
  <c r="G4600" i="27"/>
  <c r="F4601" i="27"/>
  <c r="G4601" i="27"/>
  <c r="F4602" i="27"/>
  <c r="G4602" i="27"/>
  <c r="F4603" i="27"/>
  <c r="G4603" i="27"/>
  <c r="F4604" i="27"/>
  <c r="G4604" i="27"/>
  <c r="F4605" i="27"/>
  <c r="G4605" i="27"/>
  <c r="F4606" i="27"/>
  <c r="G4606" i="27"/>
  <c r="F4607" i="27"/>
  <c r="G4607" i="27"/>
  <c r="F4608" i="27"/>
  <c r="G4608" i="27"/>
  <c r="F4609" i="27"/>
  <c r="G4609" i="27"/>
  <c r="F4610" i="27"/>
  <c r="G4610" i="27"/>
  <c r="F4611" i="27"/>
  <c r="G4611" i="27"/>
  <c r="F4612" i="27"/>
  <c r="G4612" i="27"/>
  <c r="F4613" i="27"/>
  <c r="G4613" i="27"/>
  <c r="F4614" i="27"/>
  <c r="G4614" i="27"/>
  <c r="F4615" i="27"/>
  <c r="G4615" i="27"/>
  <c r="F4616" i="27"/>
  <c r="G4616" i="27"/>
  <c r="F4617" i="27"/>
  <c r="G4617" i="27"/>
  <c r="F4618" i="27"/>
  <c r="G4618" i="27"/>
  <c r="F4619" i="27"/>
  <c r="G4619" i="27"/>
  <c r="F4620" i="27"/>
  <c r="G4620" i="27"/>
  <c r="F4621" i="27"/>
  <c r="G4621" i="27"/>
  <c r="F4622" i="27"/>
  <c r="G4622" i="27"/>
  <c r="F4623" i="27"/>
  <c r="G4623" i="27"/>
  <c r="F4624" i="27"/>
  <c r="G4624" i="27"/>
  <c r="F4625" i="27"/>
  <c r="G4625" i="27"/>
  <c r="F4626" i="27"/>
  <c r="G4626" i="27"/>
  <c r="F4627" i="27"/>
  <c r="G4627" i="27"/>
  <c r="F4628" i="27"/>
  <c r="G4628" i="27"/>
  <c r="F4629" i="27"/>
  <c r="G4629" i="27"/>
  <c r="F4630" i="27"/>
  <c r="G4630" i="27"/>
  <c r="F4631" i="27"/>
  <c r="G4631" i="27"/>
  <c r="F4632" i="27"/>
  <c r="G4632" i="27"/>
  <c r="F4633" i="27"/>
  <c r="G4633" i="27"/>
  <c r="F4634" i="27"/>
  <c r="G4634" i="27"/>
  <c r="F4635" i="27"/>
  <c r="G4635" i="27"/>
  <c r="F4636" i="27"/>
  <c r="G4636" i="27"/>
  <c r="F4637" i="27"/>
  <c r="G4637" i="27"/>
  <c r="F4638" i="27"/>
  <c r="G4638" i="27"/>
  <c r="F4639" i="27"/>
  <c r="G4639" i="27"/>
  <c r="F4640" i="27"/>
  <c r="G4640" i="27"/>
  <c r="F4641" i="27"/>
  <c r="G4641" i="27"/>
  <c r="F4642" i="27"/>
  <c r="G4642" i="27"/>
  <c r="F4643" i="27"/>
  <c r="G4643" i="27"/>
  <c r="F4644" i="27"/>
  <c r="G4644" i="27"/>
  <c r="F4645" i="27"/>
  <c r="G4645" i="27"/>
  <c r="F4646" i="27"/>
  <c r="G4646" i="27"/>
  <c r="F4647" i="27"/>
  <c r="G4647" i="27"/>
  <c r="F4648" i="27"/>
  <c r="G4648" i="27"/>
  <c r="F4649" i="27"/>
  <c r="G4649" i="27"/>
  <c r="F4650" i="27"/>
  <c r="G4650" i="27"/>
  <c r="F4651" i="27"/>
  <c r="G4651" i="27"/>
  <c r="F4652" i="27"/>
  <c r="G4652" i="27"/>
  <c r="F4653" i="27"/>
  <c r="G4653" i="27"/>
  <c r="F4654" i="27"/>
  <c r="G4654" i="27"/>
  <c r="F4655" i="27"/>
  <c r="G4655" i="27"/>
  <c r="F4656" i="27"/>
  <c r="G4656" i="27"/>
  <c r="F4657" i="27"/>
  <c r="G4657" i="27"/>
  <c r="F4658" i="27"/>
  <c r="G4658" i="27"/>
  <c r="F4659" i="27"/>
  <c r="G4659" i="27"/>
  <c r="F4660" i="27"/>
  <c r="G4660" i="27"/>
  <c r="F4661" i="27"/>
  <c r="G4661" i="27"/>
  <c r="F4662" i="27"/>
  <c r="G4662" i="27"/>
  <c r="F4663" i="27"/>
  <c r="G4663" i="27"/>
  <c r="F4664" i="27"/>
  <c r="G4664" i="27"/>
  <c r="F4665" i="27"/>
  <c r="G4665" i="27"/>
  <c r="F4666" i="27"/>
  <c r="G4666" i="27"/>
  <c r="F4667" i="27"/>
  <c r="G4667" i="27"/>
  <c r="F4668" i="27"/>
  <c r="G4668" i="27"/>
  <c r="F4669" i="27"/>
  <c r="G4669" i="27"/>
  <c r="F4670" i="27"/>
  <c r="G4670" i="27"/>
  <c r="F4671" i="27"/>
  <c r="G4671" i="27"/>
  <c r="F4672" i="27"/>
  <c r="G4672" i="27"/>
  <c r="F4673" i="27"/>
  <c r="G4673" i="27"/>
  <c r="F4674" i="27"/>
  <c r="G4674" i="27"/>
  <c r="F4675" i="27"/>
  <c r="G4675" i="27"/>
  <c r="F4676" i="27"/>
  <c r="G4676" i="27"/>
  <c r="F4677" i="27"/>
  <c r="G4677" i="27"/>
  <c r="F4678" i="27"/>
  <c r="G4678" i="27"/>
  <c r="F4679" i="27"/>
  <c r="G4679" i="27"/>
  <c r="F4680" i="27"/>
  <c r="G4680" i="27"/>
  <c r="F4681" i="27"/>
  <c r="G4681" i="27"/>
  <c r="F4682" i="27"/>
  <c r="G4682" i="27"/>
  <c r="F4683" i="27"/>
  <c r="G4683" i="27"/>
  <c r="F4684" i="27"/>
  <c r="G4684" i="27"/>
  <c r="F4685" i="27"/>
  <c r="G4685" i="27"/>
  <c r="F4686" i="27"/>
  <c r="G4686" i="27"/>
  <c r="F4687" i="27"/>
  <c r="G4687" i="27"/>
  <c r="F4688" i="27"/>
  <c r="G4688" i="27"/>
  <c r="F4689" i="27"/>
  <c r="G4689" i="27"/>
  <c r="F4690" i="27"/>
  <c r="G4690" i="27"/>
  <c r="F4691" i="27"/>
  <c r="G4691" i="27"/>
  <c r="F4692" i="27"/>
  <c r="G4692" i="27"/>
  <c r="F4693" i="27"/>
  <c r="G4693" i="27"/>
  <c r="F4694" i="27"/>
  <c r="G4694" i="27"/>
  <c r="F4695" i="27"/>
  <c r="G4695" i="27"/>
  <c r="F4696" i="27"/>
  <c r="G4696" i="27"/>
  <c r="F4697" i="27"/>
  <c r="G4697" i="27"/>
  <c r="F4698" i="27"/>
  <c r="G4698" i="27"/>
  <c r="F4699" i="27"/>
  <c r="G4699" i="27"/>
  <c r="F4700" i="27"/>
  <c r="G4700" i="27"/>
  <c r="F4701" i="27"/>
  <c r="G4701" i="27"/>
  <c r="F4702" i="27"/>
  <c r="G4702" i="27"/>
  <c r="F4703" i="27"/>
  <c r="G4703" i="27"/>
  <c r="F4704" i="27"/>
  <c r="G4704" i="27"/>
  <c r="F4705" i="27"/>
  <c r="G4705" i="27"/>
  <c r="F4706" i="27"/>
  <c r="G4706" i="27"/>
  <c r="F4707" i="27"/>
  <c r="G4707" i="27"/>
  <c r="F4708" i="27"/>
  <c r="G4708" i="27"/>
  <c r="F4709" i="27"/>
  <c r="G4709" i="27"/>
  <c r="F4710" i="27"/>
  <c r="G4710" i="27"/>
  <c r="F4711" i="27"/>
  <c r="G4711" i="27"/>
  <c r="F4712" i="27"/>
  <c r="G4712" i="27"/>
  <c r="F4713" i="27"/>
  <c r="G4713" i="27"/>
  <c r="F4714" i="27"/>
  <c r="G4714" i="27"/>
  <c r="F4715" i="27"/>
  <c r="G4715" i="27"/>
  <c r="F4716" i="27"/>
  <c r="G4716" i="27"/>
  <c r="F4717" i="27"/>
  <c r="G4717" i="27"/>
  <c r="F4718" i="27"/>
  <c r="G4718" i="27"/>
  <c r="F4719" i="27"/>
  <c r="G4719" i="27"/>
  <c r="F4720" i="27"/>
  <c r="G4720" i="27"/>
  <c r="F4721" i="27"/>
  <c r="G4721" i="27"/>
  <c r="F4722" i="27"/>
  <c r="G4722" i="27"/>
  <c r="F4723" i="27"/>
  <c r="G4723" i="27"/>
  <c r="F4724" i="27"/>
  <c r="G4724" i="27"/>
  <c r="F4725" i="27"/>
  <c r="G4725" i="27"/>
  <c r="F4726" i="27"/>
  <c r="G4726" i="27"/>
  <c r="F4727" i="27"/>
  <c r="G4727" i="27"/>
  <c r="F4728" i="27"/>
  <c r="G4728" i="27"/>
  <c r="F4729" i="27"/>
  <c r="G4729" i="27"/>
  <c r="F4730" i="27"/>
  <c r="G4730" i="27"/>
  <c r="F4731" i="27"/>
  <c r="G4731" i="27"/>
  <c r="F4732" i="27"/>
  <c r="G4732" i="27"/>
  <c r="F4733" i="27"/>
  <c r="G4733" i="27"/>
  <c r="F4734" i="27"/>
  <c r="G4734" i="27"/>
  <c r="F4735" i="27"/>
  <c r="G4735" i="27"/>
  <c r="F4736" i="27"/>
  <c r="G4736" i="27"/>
  <c r="F4737" i="27"/>
  <c r="G4737" i="27"/>
  <c r="F4738" i="27"/>
  <c r="G4738" i="27"/>
  <c r="F4739" i="27"/>
  <c r="G4739" i="27"/>
  <c r="F4740" i="27"/>
  <c r="G4740" i="27"/>
  <c r="F4741" i="27"/>
  <c r="G4741" i="27"/>
  <c r="F4742" i="27"/>
  <c r="G4742" i="27"/>
  <c r="F4743" i="27"/>
  <c r="G4743" i="27"/>
  <c r="F4744" i="27"/>
  <c r="G4744" i="27"/>
  <c r="F4745" i="27"/>
  <c r="G4745" i="27"/>
  <c r="F4746" i="27"/>
  <c r="G4746" i="27"/>
  <c r="F4747" i="27"/>
  <c r="G4747" i="27"/>
  <c r="F4748" i="27"/>
  <c r="G4748" i="27"/>
  <c r="F4749" i="27"/>
  <c r="G4749" i="27"/>
  <c r="F4750" i="27"/>
  <c r="G4750" i="27"/>
  <c r="F4751" i="27"/>
  <c r="G4751" i="27"/>
  <c r="F4752" i="27"/>
  <c r="G4752" i="27"/>
  <c r="F4753" i="27"/>
  <c r="G4753" i="27"/>
  <c r="F4754" i="27"/>
  <c r="G4754" i="27"/>
  <c r="F4755" i="27"/>
  <c r="G4755" i="27"/>
  <c r="F4756" i="27"/>
  <c r="G4756" i="27"/>
  <c r="F4757" i="27"/>
  <c r="G4757" i="27"/>
  <c r="F4758" i="27"/>
  <c r="G4758" i="27"/>
  <c r="F4759" i="27"/>
  <c r="G4759" i="27"/>
  <c r="F4760" i="27"/>
  <c r="G4760" i="27"/>
  <c r="F4761" i="27"/>
  <c r="G4761" i="27"/>
  <c r="F4762" i="27"/>
  <c r="G4762" i="27"/>
  <c r="F4763" i="27"/>
  <c r="G4763" i="27"/>
  <c r="F4764" i="27"/>
  <c r="G4764" i="27"/>
  <c r="F4765" i="27"/>
  <c r="G4765" i="27"/>
  <c r="F4766" i="27"/>
  <c r="G4766" i="27"/>
  <c r="F4767" i="27"/>
  <c r="G4767" i="27"/>
  <c r="F4768" i="27"/>
  <c r="G4768" i="27"/>
  <c r="F4769" i="27"/>
  <c r="G4769" i="27"/>
  <c r="F4770" i="27"/>
  <c r="G4770" i="27"/>
  <c r="F4771" i="27"/>
  <c r="G4771" i="27"/>
  <c r="F4772" i="27"/>
  <c r="G4772" i="27"/>
  <c r="F4773" i="27"/>
  <c r="G4773" i="27"/>
  <c r="F4774" i="27"/>
  <c r="G4774" i="27"/>
  <c r="F4775" i="27"/>
  <c r="G4775" i="27"/>
  <c r="F4776" i="27"/>
  <c r="G4776" i="27"/>
  <c r="F4777" i="27"/>
  <c r="G4777" i="27"/>
  <c r="F4778" i="27"/>
  <c r="G4778" i="27"/>
  <c r="F4779" i="27"/>
  <c r="G4779" i="27"/>
  <c r="F4780" i="27"/>
  <c r="G4780" i="27"/>
  <c r="F4781" i="27"/>
  <c r="G4781" i="27"/>
  <c r="F4782" i="27"/>
  <c r="G4782" i="27"/>
  <c r="F4783" i="27"/>
  <c r="G4783" i="27"/>
  <c r="F4784" i="27"/>
  <c r="G4784" i="27"/>
  <c r="F4785" i="27"/>
  <c r="G4785" i="27"/>
  <c r="F4786" i="27"/>
  <c r="G4786" i="27"/>
  <c r="F4787" i="27"/>
  <c r="G4787" i="27"/>
  <c r="F4788" i="27"/>
  <c r="G4788" i="27"/>
  <c r="F4789" i="27"/>
  <c r="G4789" i="27"/>
  <c r="F4790" i="27"/>
  <c r="G4790" i="27"/>
  <c r="F4791" i="27"/>
  <c r="G4791" i="27"/>
  <c r="F4792" i="27"/>
  <c r="G4792" i="27"/>
  <c r="F4793" i="27"/>
  <c r="G4793" i="27"/>
  <c r="F4794" i="27"/>
  <c r="G4794" i="27"/>
  <c r="F4795" i="27"/>
  <c r="G4795" i="27"/>
  <c r="F4796" i="27"/>
  <c r="G4796" i="27"/>
  <c r="F4797" i="27"/>
  <c r="G4797" i="27"/>
  <c r="F4798" i="27"/>
  <c r="G4798" i="27"/>
  <c r="F4799" i="27"/>
  <c r="G4799" i="27"/>
  <c r="F4800" i="27"/>
  <c r="G4800" i="27"/>
  <c r="F4801" i="27"/>
  <c r="G4801" i="27"/>
  <c r="F4802" i="27"/>
  <c r="G4802" i="27"/>
  <c r="F4803" i="27"/>
  <c r="G4803" i="27"/>
  <c r="F4804" i="27"/>
  <c r="G4804" i="27"/>
  <c r="F4805" i="27"/>
  <c r="G4805" i="27"/>
  <c r="F4806" i="27"/>
  <c r="G4806" i="27"/>
  <c r="F4807" i="27"/>
  <c r="G4807" i="27"/>
  <c r="F4808" i="27"/>
  <c r="G4808" i="27"/>
  <c r="F4809" i="27"/>
  <c r="G4809" i="27"/>
  <c r="F4810" i="27"/>
  <c r="G4810" i="27"/>
  <c r="F4811" i="27"/>
  <c r="G4811" i="27"/>
  <c r="F4812" i="27"/>
  <c r="G4812" i="27"/>
  <c r="F4813" i="27"/>
  <c r="G4813" i="27"/>
  <c r="F4814" i="27"/>
  <c r="G4814" i="27"/>
  <c r="F4815" i="27"/>
  <c r="G4815" i="27"/>
  <c r="F4816" i="27"/>
  <c r="G4816" i="27"/>
  <c r="F4817" i="27"/>
  <c r="G4817" i="27"/>
  <c r="F4818" i="27"/>
  <c r="G4818" i="27"/>
  <c r="F4819" i="27"/>
  <c r="G4819" i="27"/>
  <c r="F4820" i="27"/>
  <c r="G4820" i="27"/>
  <c r="F4821" i="27"/>
  <c r="G4821" i="27"/>
  <c r="F4822" i="27"/>
  <c r="G4822" i="27"/>
  <c r="F4823" i="27"/>
  <c r="G4823" i="27"/>
  <c r="F4824" i="27"/>
  <c r="G4824" i="27"/>
  <c r="F4825" i="27"/>
  <c r="G4825" i="27"/>
  <c r="F4826" i="27"/>
  <c r="G4826" i="27"/>
  <c r="F4827" i="27"/>
  <c r="G4827" i="27"/>
  <c r="F4828" i="27"/>
  <c r="G4828" i="27"/>
  <c r="F4829" i="27"/>
  <c r="G4829" i="27"/>
  <c r="F4830" i="27"/>
  <c r="G4830" i="27"/>
  <c r="F4831" i="27"/>
  <c r="G4831" i="27"/>
  <c r="F4832" i="27"/>
  <c r="G4832" i="27"/>
  <c r="F4833" i="27"/>
  <c r="G4833" i="27"/>
  <c r="F4834" i="27"/>
  <c r="G4834" i="27"/>
  <c r="F4835" i="27"/>
  <c r="G4835" i="27"/>
  <c r="F4836" i="27"/>
  <c r="G4836" i="27"/>
  <c r="F4837" i="27"/>
  <c r="G4837" i="27"/>
  <c r="F4838" i="27"/>
  <c r="G4838" i="27"/>
  <c r="F4839" i="27"/>
  <c r="G4839" i="27"/>
  <c r="F4840" i="27"/>
  <c r="G4840" i="27"/>
  <c r="F4841" i="27"/>
  <c r="G4841" i="27"/>
  <c r="F4842" i="27"/>
  <c r="G4842" i="27"/>
  <c r="F4843" i="27"/>
  <c r="G4843" i="27"/>
  <c r="F4844" i="27"/>
  <c r="G4844" i="27"/>
  <c r="F4845" i="27"/>
  <c r="G4845" i="27"/>
  <c r="F4846" i="27"/>
  <c r="G4846" i="27"/>
  <c r="F4847" i="27"/>
  <c r="G4847" i="27"/>
  <c r="F4848" i="27"/>
  <c r="G4848" i="27"/>
  <c r="F4849" i="27"/>
  <c r="G4849" i="27"/>
  <c r="F4850" i="27"/>
  <c r="G4850" i="27"/>
  <c r="F4851" i="27"/>
  <c r="G4851" i="27"/>
  <c r="F4852" i="27"/>
  <c r="G4852" i="27"/>
  <c r="F4853" i="27"/>
  <c r="G4853" i="27"/>
  <c r="F4854" i="27"/>
  <c r="G4854" i="27"/>
  <c r="F4855" i="27"/>
  <c r="G4855" i="27"/>
  <c r="F4856" i="27"/>
  <c r="G4856" i="27"/>
  <c r="F4857" i="27"/>
  <c r="G4857" i="27"/>
  <c r="F4858" i="27"/>
  <c r="G4858" i="27"/>
  <c r="F4859" i="27"/>
  <c r="G4859" i="27"/>
  <c r="F4860" i="27"/>
  <c r="G4860" i="27"/>
  <c r="F4861" i="27"/>
  <c r="G4861" i="27"/>
  <c r="F4862" i="27"/>
  <c r="G4862" i="27"/>
  <c r="F4863" i="27"/>
  <c r="G4863" i="27"/>
  <c r="F4864" i="27"/>
  <c r="G4864" i="27"/>
  <c r="F4865" i="27"/>
  <c r="G4865" i="27"/>
  <c r="F4866" i="27"/>
  <c r="G4866" i="27"/>
  <c r="F4867" i="27"/>
  <c r="G4867" i="27"/>
  <c r="F4868" i="27"/>
  <c r="G4868" i="27"/>
  <c r="F4869" i="27"/>
  <c r="G4869" i="27"/>
  <c r="F4870" i="27"/>
  <c r="G4870" i="27"/>
  <c r="F4871" i="27"/>
  <c r="G4871" i="27"/>
  <c r="F4872" i="27"/>
  <c r="G4872" i="27"/>
  <c r="F4873" i="27"/>
  <c r="G4873" i="27"/>
  <c r="F4874" i="27"/>
  <c r="G4874" i="27"/>
  <c r="F4875" i="27"/>
  <c r="G4875" i="27"/>
  <c r="F4876" i="27"/>
  <c r="G4876" i="27"/>
  <c r="F4877" i="27"/>
  <c r="G4877" i="27"/>
  <c r="F4878" i="27"/>
  <c r="G4878" i="27"/>
  <c r="F4879" i="27"/>
  <c r="G4879" i="27"/>
  <c r="F4880" i="27"/>
  <c r="G4880" i="27"/>
  <c r="F4881" i="27"/>
  <c r="G4881" i="27"/>
  <c r="F4882" i="27"/>
  <c r="G4882" i="27"/>
  <c r="F4883" i="27"/>
  <c r="G4883" i="27"/>
  <c r="F4884" i="27"/>
  <c r="G4884" i="27"/>
  <c r="F4885" i="27"/>
  <c r="G4885" i="27"/>
  <c r="F4886" i="27"/>
  <c r="G4886" i="27"/>
  <c r="F4887" i="27"/>
  <c r="G4887" i="27"/>
  <c r="F4888" i="27"/>
  <c r="G4888" i="27"/>
  <c r="F4889" i="27"/>
  <c r="G4889" i="27"/>
  <c r="F4890" i="27"/>
  <c r="G4890" i="27"/>
  <c r="F4891" i="27"/>
  <c r="G4891" i="27"/>
  <c r="F4892" i="27"/>
  <c r="G4892" i="27"/>
  <c r="F4893" i="27"/>
  <c r="G4893" i="27"/>
  <c r="F4894" i="27"/>
  <c r="G4894" i="27"/>
  <c r="F4895" i="27"/>
  <c r="G4895" i="27"/>
  <c r="F4896" i="27"/>
  <c r="G4896" i="27"/>
  <c r="F4897" i="27"/>
  <c r="G4897" i="27"/>
  <c r="F4898" i="27"/>
  <c r="G4898" i="27"/>
  <c r="F4899" i="27"/>
  <c r="G4899" i="27"/>
  <c r="F4900" i="27"/>
  <c r="G4900" i="27"/>
  <c r="F4901" i="27"/>
  <c r="G4901" i="27"/>
  <c r="F4902" i="27"/>
  <c r="G4902" i="27"/>
  <c r="F4903" i="27"/>
  <c r="G4903" i="27"/>
  <c r="F4904" i="27"/>
  <c r="G4904" i="27"/>
  <c r="F4905" i="27"/>
  <c r="G4905" i="27"/>
  <c r="F4906" i="27"/>
  <c r="G4906" i="27"/>
  <c r="F4907" i="27"/>
  <c r="G4907" i="27"/>
  <c r="F4908" i="27"/>
  <c r="G4908" i="27"/>
  <c r="F4909" i="27"/>
  <c r="G4909" i="27"/>
  <c r="F4910" i="27"/>
  <c r="G4910" i="27"/>
  <c r="F4911" i="27"/>
  <c r="G4911" i="27"/>
  <c r="F4912" i="27"/>
  <c r="G4912" i="27"/>
  <c r="F4913" i="27"/>
  <c r="G4913" i="27"/>
  <c r="F4914" i="27"/>
  <c r="G4914" i="27"/>
  <c r="F4915" i="27"/>
  <c r="G4915" i="27"/>
  <c r="F4916" i="27"/>
  <c r="G4916" i="27"/>
  <c r="F4917" i="27"/>
  <c r="G4917" i="27"/>
  <c r="F4918" i="27"/>
  <c r="G4918" i="27"/>
  <c r="F4919" i="27"/>
  <c r="G4919" i="27"/>
  <c r="F4920" i="27"/>
  <c r="G4920" i="27"/>
  <c r="F4921" i="27"/>
  <c r="G4921" i="27"/>
  <c r="F4922" i="27"/>
  <c r="G4922" i="27"/>
  <c r="F4923" i="27"/>
  <c r="G4923" i="27"/>
  <c r="F4924" i="27"/>
  <c r="G4924" i="27"/>
  <c r="F4925" i="27"/>
  <c r="G4925" i="27"/>
  <c r="F4926" i="27"/>
  <c r="G4926" i="27"/>
  <c r="F4927" i="27"/>
  <c r="G4927" i="27"/>
  <c r="F4928" i="27"/>
  <c r="G4928" i="27"/>
  <c r="F4929" i="27"/>
  <c r="G4929" i="27"/>
  <c r="F4930" i="27"/>
  <c r="G4930" i="27"/>
  <c r="F4931" i="27"/>
  <c r="G4931" i="27"/>
  <c r="F4932" i="27"/>
  <c r="G4932" i="27"/>
  <c r="F4933" i="27"/>
  <c r="G4933" i="27"/>
  <c r="F4934" i="27"/>
  <c r="G4934" i="27"/>
  <c r="F4935" i="27"/>
  <c r="G4935" i="27"/>
  <c r="F4936" i="27"/>
  <c r="G4936" i="27"/>
  <c r="F4937" i="27"/>
  <c r="G4937" i="27"/>
  <c r="F4938" i="27"/>
  <c r="G4938" i="27"/>
  <c r="F4939" i="27"/>
  <c r="G4939" i="27"/>
  <c r="F4940" i="27"/>
  <c r="G4940" i="27"/>
  <c r="F4941" i="27"/>
  <c r="G4941" i="27"/>
  <c r="F4942" i="27"/>
  <c r="G4942" i="27"/>
  <c r="F4943" i="27"/>
  <c r="G4943" i="27"/>
  <c r="F4944" i="27"/>
  <c r="G4944" i="27"/>
  <c r="F4945" i="27"/>
  <c r="G4945" i="27"/>
  <c r="F4946" i="27"/>
  <c r="G4946" i="27"/>
  <c r="F4947" i="27"/>
  <c r="G4947" i="27"/>
  <c r="F4948" i="27"/>
  <c r="G4948" i="27"/>
  <c r="F4949" i="27"/>
  <c r="G4949" i="27"/>
  <c r="F4950" i="27"/>
  <c r="G4950" i="27"/>
  <c r="F4951" i="27"/>
  <c r="G4951" i="27"/>
  <c r="F4952" i="27"/>
  <c r="G4952" i="27"/>
  <c r="F4953" i="27"/>
  <c r="G4953" i="27"/>
  <c r="F4954" i="27"/>
  <c r="G4954" i="27"/>
  <c r="F4955" i="27"/>
  <c r="G4955" i="27"/>
  <c r="F4956" i="27"/>
  <c r="G4956" i="27"/>
  <c r="F4957" i="27"/>
  <c r="G4957" i="27"/>
  <c r="F4958" i="27"/>
  <c r="G4958" i="27"/>
  <c r="F4959" i="27"/>
  <c r="G4959" i="27"/>
  <c r="F4960" i="27"/>
  <c r="G4960" i="27"/>
  <c r="F4961" i="27"/>
  <c r="G4961" i="27"/>
  <c r="F4962" i="27"/>
  <c r="G4962" i="27"/>
  <c r="F4963" i="27"/>
  <c r="G4963" i="27"/>
  <c r="F4964" i="27"/>
  <c r="G4964" i="27"/>
  <c r="F4965" i="27"/>
  <c r="G4965" i="27"/>
  <c r="F4966" i="27"/>
  <c r="G4966" i="27"/>
  <c r="F4967" i="27"/>
  <c r="G4967" i="27"/>
  <c r="F4968" i="27"/>
  <c r="G4968" i="27"/>
  <c r="F4969" i="27"/>
  <c r="G4969" i="27"/>
  <c r="F4970" i="27"/>
  <c r="G4970" i="27"/>
  <c r="F4971" i="27"/>
  <c r="G4971" i="27"/>
  <c r="F4972" i="27"/>
  <c r="G4972" i="27"/>
  <c r="F4973" i="27"/>
  <c r="G4973" i="27"/>
  <c r="F4974" i="27"/>
  <c r="G4974" i="27"/>
  <c r="F4975" i="27"/>
  <c r="G4975" i="27"/>
  <c r="F4976" i="27"/>
  <c r="G4976" i="27"/>
  <c r="F4977" i="27"/>
  <c r="G4977" i="27"/>
  <c r="F4978" i="27"/>
  <c r="G4978" i="27"/>
  <c r="F4979" i="27"/>
  <c r="G4979" i="27"/>
  <c r="F4980" i="27"/>
  <c r="G4980" i="27"/>
  <c r="F4981" i="27"/>
  <c r="G4981" i="27"/>
  <c r="F4982" i="27"/>
  <c r="G4982" i="27"/>
  <c r="F4983" i="27"/>
  <c r="G4983" i="27"/>
  <c r="F4984" i="27"/>
  <c r="G4984" i="27"/>
  <c r="F4985" i="27"/>
  <c r="G4985" i="27"/>
  <c r="F4986" i="27"/>
  <c r="G4986" i="27"/>
  <c r="F4987" i="27"/>
  <c r="G4987" i="27"/>
  <c r="F4988" i="27"/>
  <c r="G4988" i="27"/>
  <c r="F4989" i="27"/>
  <c r="G4989" i="27"/>
  <c r="F4990" i="27"/>
  <c r="G4990" i="27"/>
  <c r="F4991" i="27"/>
  <c r="G4991" i="27"/>
  <c r="F4992" i="27"/>
  <c r="G4992" i="27"/>
  <c r="F4993" i="27"/>
  <c r="G4993" i="27"/>
  <c r="F4994" i="27"/>
  <c r="G4994" i="27"/>
  <c r="F4995" i="27"/>
  <c r="G4995" i="27"/>
  <c r="F4996" i="27"/>
  <c r="G4996" i="27"/>
  <c r="F4997" i="27"/>
  <c r="G4997" i="27"/>
  <c r="F4998" i="27"/>
  <c r="G4998" i="27"/>
  <c r="F4999" i="27"/>
  <c r="G4999" i="27"/>
  <c r="F5000" i="27"/>
  <c r="G5000" i="27"/>
  <c r="F5001" i="27"/>
  <c r="G5001" i="27"/>
  <c r="F5002" i="27"/>
  <c r="G5002" i="27"/>
  <c r="F5003" i="27"/>
  <c r="G5003" i="27"/>
  <c r="F5004" i="27"/>
  <c r="G5004" i="27"/>
  <c r="F5005" i="27"/>
  <c r="G5005" i="27"/>
  <c r="F5006" i="27"/>
  <c r="G5006" i="27"/>
  <c r="F5007" i="27"/>
  <c r="G5007" i="27"/>
  <c r="F5008" i="27"/>
  <c r="G5008" i="27"/>
  <c r="F5009" i="27"/>
  <c r="G5009" i="27"/>
  <c r="F5010" i="27"/>
  <c r="G5010" i="27"/>
  <c r="F5011" i="27"/>
  <c r="G5011" i="27"/>
  <c r="F5012" i="27"/>
  <c r="G5012" i="27"/>
  <c r="F5013" i="27"/>
  <c r="G5013" i="27"/>
  <c r="F5014" i="27"/>
  <c r="G5014" i="27"/>
  <c r="F5015" i="27"/>
  <c r="G5015" i="27"/>
  <c r="F5016" i="27"/>
  <c r="G5016" i="27"/>
  <c r="F5017" i="27"/>
  <c r="G5017" i="27"/>
  <c r="F5018" i="27"/>
  <c r="G5018" i="27"/>
  <c r="F5019" i="27"/>
  <c r="G5019" i="27"/>
  <c r="F5020" i="27"/>
  <c r="G5020" i="27"/>
  <c r="F5021" i="27"/>
  <c r="G5021" i="27"/>
  <c r="F5022" i="27"/>
  <c r="G5022" i="27"/>
  <c r="F5023" i="27"/>
  <c r="G5023" i="27"/>
  <c r="F5024" i="27"/>
  <c r="G5024" i="27"/>
  <c r="F5025" i="27"/>
  <c r="G5025" i="27"/>
  <c r="F5026" i="27"/>
  <c r="G5026" i="27"/>
  <c r="F5027" i="27"/>
  <c r="G5027" i="27"/>
  <c r="F5028" i="27"/>
  <c r="G5028" i="27"/>
  <c r="F5029" i="27"/>
  <c r="G5029" i="27"/>
  <c r="F5030" i="27"/>
  <c r="G5030" i="27"/>
  <c r="F5031" i="27"/>
  <c r="G5031" i="27"/>
  <c r="F5032" i="27"/>
  <c r="G5032" i="27"/>
  <c r="F5033" i="27"/>
  <c r="G5033" i="27"/>
  <c r="F5034" i="27"/>
  <c r="G5034" i="27"/>
  <c r="F5035" i="27"/>
  <c r="G5035" i="27"/>
  <c r="F5036" i="27"/>
  <c r="G5036" i="27"/>
  <c r="F5037" i="27"/>
  <c r="G5037" i="27"/>
  <c r="F5038" i="27"/>
  <c r="G5038" i="27"/>
  <c r="F5039" i="27"/>
  <c r="G5039" i="27"/>
  <c r="F5040" i="27"/>
  <c r="G5040" i="27"/>
  <c r="F5041" i="27"/>
  <c r="G5041" i="27"/>
  <c r="F5042" i="27"/>
  <c r="G5042" i="27"/>
  <c r="F5043" i="27"/>
  <c r="G5043" i="27"/>
  <c r="F5044" i="27"/>
  <c r="G5044" i="27"/>
  <c r="F5045" i="27"/>
  <c r="G5045" i="27"/>
  <c r="F5046" i="27"/>
  <c r="G5046" i="27"/>
  <c r="F5047" i="27"/>
  <c r="G5047" i="27"/>
  <c r="F5048" i="27"/>
  <c r="G5048" i="27"/>
  <c r="F5049" i="27"/>
  <c r="G5049" i="27"/>
  <c r="F5050" i="27"/>
  <c r="G5050" i="27"/>
  <c r="F5051" i="27"/>
  <c r="G5051" i="27"/>
  <c r="F5052" i="27"/>
  <c r="G5052" i="27"/>
  <c r="F5053" i="27"/>
  <c r="G5053" i="27"/>
  <c r="F5054" i="27"/>
  <c r="G5054" i="27"/>
  <c r="F5055" i="27"/>
  <c r="G5055" i="27"/>
  <c r="F5056" i="27"/>
  <c r="G5056" i="27"/>
  <c r="F5057" i="27"/>
  <c r="G5057" i="27"/>
  <c r="F5058" i="27"/>
  <c r="G5058" i="27"/>
  <c r="F5059" i="27"/>
  <c r="G5059" i="27"/>
  <c r="F5060" i="27"/>
  <c r="G5060" i="27"/>
  <c r="F5061" i="27"/>
  <c r="G5061" i="27"/>
  <c r="F5062" i="27"/>
  <c r="G5062" i="27"/>
  <c r="F5063" i="27"/>
  <c r="G5063" i="27"/>
  <c r="F5064" i="27"/>
  <c r="G5064" i="27"/>
  <c r="F5065" i="27"/>
  <c r="G5065" i="27"/>
  <c r="F5066" i="27"/>
  <c r="G5066" i="27"/>
  <c r="F5067" i="27"/>
  <c r="G5067" i="27"/>
  <c r="F5068" i="27"/>
  <c r="G5068" i="27"/>
  <c r="F5069" i="27"/>
  <c r="G5069" i="27"/>
  <c r="F5070" i="27"/>
  <c r="G5070" i="27"/>
  <c r="F5071" i="27"/>
  <c r="G5071" i="27"/>
  <c r="F5072" i="27"/>
  <c r="G5072" i="27"/>
  <c r="F5073" i="27"/>
  <c r="G5073" i="27"/>
  <c r="F5074" i="27"/>
  <c r="G5074" i="27"/>
  <c r="F5075" i="27"/>
  <c r="G5075" i="27"/>
  <c r="F5076" i="27"/>
  <c r="G5076" i="27"/>
  <c r="F5077" i="27"/>
  <c r="G5077" i="27"/>
  <c r="F5078" i="27"/>
  <c r="G5078" i="27"/>
  <c r="F5079" i="27"/>
  <c r="G5079" i="27"/>
  <c r="F5080" i="27"/>
  <c r="G5080" i="27"/>
  <c r="F5081" i="27"/>
  <c r="G5081" i="27"/>
  <c r="F5082" i="27"/>
  <c r="G5082" i="27"/>
  <c r="F5083" i="27"/>
  <c r="G5083" i="27"/>
  <c r="F5084" i="27"/>
  <c r="G5084" i="27"/>
  <c r="F5085" i="27"/>
  <c r="G5085" i="27"/>
  <c r="F5086" i="27"/>
  <c r="G5086" i="27"/>
  <c r="F5087" i="27"/>
  <c r="G5087" i="27"/>
  <c r="F5088" i="27"/>
  <c r="G5088" i="27"/>
  <c r="F5089" i="27"/>
  <c r="G5089" i="27"/>
  <c r="F5090" i="27"/>
  <c r="G5090" i="27"/>
  <c r="F5091" i="27"/>
  <c r="G5091" i="27"/>
  <c r="F5092" i="27"/>
  <c r="G5092" i="27"/>
  <c r="F5093" i="27"/>
  <c r="G5093" i="27"/>
  <c r="F5094" i="27"/>
  <c r="G5094" i="27"/>
  <c r="F5095" i="27"/>
  <c r="G5095" i="27"/>
  <c r="F5096" i="27"/>
  <c r="G5096" i="27"/>
  <c r="F5097" i="27"/>
  <c r="G5097" i="27"/>
  <c r="F5098" i="27"/>
  <c r="G5098" i="27"/>
  <c r="F5099" i="27"/>
  <c r="G5099" i="27"/>
  <c r="F5100" i="27"/>
  <c r="G5100" i="27"/>
  <c r="F5101" i="27"/>
  <c r="G5101" i="27"/>
  <c r="F5102" i="27"/>
  <c r="G5102" i="27"/>
  <c r="F5103" i="27"/>
  <c r="G5103" i="27"/>
  <c r="F5104" i="27"/>
  <c r="G5104" i="27"/>
  <c r="F5105" i="27"/>
  <c r="G5105" i="27"/>
  <c r="F5106" i="27"/>
  <c r="G5106" i="27"/>
  <c r="F5107" i="27"/>
  <c r="G5107" i="27"/>
  <c r="F5108" i="27"/>
  <c r="G5108" i="27"/>
  <c r="F5109" i="27"/>
  <c r="G5109" i="27"/>
  <c r="F5110" i="27"/>
  <c r="G5110" i="27"/>
  <c r="F5111" i="27"/>
  <c r="G5111" i="27"/>
  <c r="F5112" i="27"/>
  <c r="G5112" i="27"/>
  <c r="F5113" i="27"/>
  <c r="G5113" i="27"/>
  <c r="F5114" i="27"/>
  <c r="G5114" i="27"/>
  <c r="F5115" i="27"/>
  <c r="G5115" i="27"/>
  <c r="F5116" i="27"/>
  <c r="G5116" i="27"/>
  <c r="F5117" i="27"/>
  <c r="G5117" i="27"/>
  <c r="F5118" i="27"/>
  <c r="G5118" i="27"/>
  <c r="F5119" i="27"/>
  <c r="G5119" i="27"/>
  <c r="F5120" i="27"/>
  <c r="G5120" i="27"/>
  <c r="F5121" i="27"/>
  <c r="G5121" i="27"/>
  <c r="F5122" i="27"/>
  <c r="G5122" i="27"/>
  <c r="F5123" i="27"/>
  <c r="G5123" i="27"/>
  <c r="F5124" i="27"/>
  <c r="G5124" i="27"/>
  <c r="F5125" i="27"/>
  <c r="G5125" i="27"/>
  <c r="F5126" i="27"/>
  <c r="G5126" i="27"/>
  <c r="F5127" i="27"/>
  <c r="G5127" i="27"/>
  <c r="F5128" i="27"/>
  <c r="G5128" i="27"/>
  <c r="F5129" i="27"/>
  <c r="G5129" i="27"/>
  <c r="F5130" i="27"/>
  <c r="G5130" i="27"/>
  <c r="F5131" i="27"/>
  <c r="G5131" i="27"/>
  <c r="F5132" i="27"/>
  <c r="G5132" i="27"/>
  <c r="F5133" i="27"/>
  <c r="G5133" i="27"/>
  <c r="F5134" i="27"/>
  <c r="G5134" i="27"/>
  <c r="F5135" i="27"/>
  <c r="G5135" i="27"/>
  <c r="F5136" i="27"/>
  <c r="G5136" i="27"/>
  <c r="F5137" i="27"/>
  <c r="G5137" i="27"/>
  <c r="F5138" i="27"/>
  <c r="G5138" i="27"/>
  <c r="F5139" i="27"/>
  <c r="G5139" i="27"/>
  <c r="F5140" i="27"/>
  <c r="G5140" i="27"/>
  <c r="F5141" i="27"/>
  <c r="G5141" i="27"/>
  <c r="F5142" i="27"/>
  <c r="G5142" i="27"/>
  <c r="F5143" i="27"/>
  <c r="G5143" i="27"/>
  <c r="F5144" i="27"/>
  <c r="G5144" i="27"/>
  <c r="F5145" i="27"/>
  <c r="G5145" i="27"/>
  <c r="F5146" i="27"/>
  <c r="G5146" i="27"/>
  <c r="F5147" i="27"/>
  <c r="G5147" i="27"/>
  <c r="F5148" i="27"/>
  <c r="G5148" i="27"/>
  <c r="F5149" i="27"/>
  <c r="G5149" i="27"/>
  <c r="F5150" i="27"/>
  <c r="G5150" i="27"/>
  <c r="F5151" i="27"/>
  <c r="G5151" i="27"/>
  <c r="F5152" i="27"/>
  <c r="G5152" i="27"/>
  <c r="F5153" i="27"/>
  <c r="G5153" i="27"/>
  <c r="F5154" i="27"/>
  <c r="G5154" i="27"/>
  <c r="F5155" i="27"/>
  <c r="G5155" i="27"/>
  <c r="F5156" i="27"/>
  <c r="G5156" i="27"/>
  <c r="F5157" i="27"/>
  <c r="G5157" i="27"/>
  <c r="F5158" i="27"/>
  <c r="G5158" i="27"/>
  <c r="F5159" i="27"/>
  <c r="G5159" i="27"/>
  <c r="F5160" i="27"/>
  <c r="G5160" i="27"/>
  <c r="F5161" i="27"/>
  <c r="G5161" i="27"/>
  <c r="F5162" i="27"/>
  <c r="G5162" i="27"/>
  <c r="F5163" i="27"/>
  <c r="G5163" i="27"/>
  <c r="F5164" i="27"/>
  <c r="G5164" i="27"/>
  <c r="F5165" i="27"/>
  <c r="G5165" i="27"/>
  <c r="F5166" i="27"/>
  <c r="G5166" i="27"/>
  <c r="F5167" i="27"/>
  <c r="G5167" i="27"/>
  <c r="F5168" i="27"/>
  <c r="G5168" i="27"/>
  <c r="F5169" i="27"/>
  <c r="G5169" i="27"/>
  <c r="F5170" i="27"/>
  <c r="G5170" i="27"/>
  <c r="F5171" i="27"/>
  <c r="G5171" i="27"/>
  <c r="F5172" i="27"/>
  <c r="G5172" i="27"/>
  <c r="F5173" i="27"/>
  <c r="G5173" i="27"/>
  <c r="F5174" i="27"/>
  <c r="G5174" i="27"/>
  <c r="F5175" i="27"/>
  <c r="G5175" i="27"/>
  <c r="F5176" i="27"/>
  <c r="G5176" i="27"/>
  <c r="F5177" i="27"/>
  <c r="G5177" i="27"/>
  <c r="F5178" i="27"/>
  <c r="G5178" i="27"/>
  <c r="F5179" i="27"/>
  <c r="G5179" i="27"/>
  <c r="F5180" i="27"/>
  <c r="G5180" i="27"/>
  <c r="F5181" i="27"/>
  <c r="G5181" i="27"/>
  <c r="F5182" i="27"/>
  <c r="G5182" i="27"/>
  <c r="F5183" i="27"/>
  <c r="G5183" i="27"/>
  <c r="F5184" i="27"/>
  <c r="G5184" i="27"/>
  <c r="F5185" i="27"/>
  <c r="G5185" i="27"/>
  <c r="F5186" i="27"/>
  <c r="G5186" i="27"/>
  <c r="F5187" i="27"/>
  <c r="G5187" i="27"/>
  <c r="F5188" i="27"/>
  <c r="G5188" i="27"/>
  <c r="F5189" i="27"/>
  <c r="G5189" i="27"/>
  <c r="F5190" i="27"/>
  <c r="G5190" i="27"/>
  <c r="F5191" i="27"/>
  <c r="G5191" i="27"/>
  <c r="F5192" i="27"/>
  <c r="G5192" i="27"/>
  <c r="F5193" i="27"/>
  <c r="G5193" i="27"/>
  <c r="F5194" i="27"/>
  <c r="G5194" i="27"/>
  <c r="F5195" i="27"/>
  <c r="G5195" i="27"/>
  <c r="F5196" i="27"/>
  <c r="G5196" i="27"/>
  <c r="F5197" i="27"/>
  <c r="G5197" i="27"/>
  <c r="F5198" i="27"/>
  <c r="G5198" i="27"/>
  <c r="F5199" i="27"/>
  <c r="G5199" i="27"/>
  <c r="F5200" i="27"/>
  <c r="G5200" i="27"/>
  <c r="F5201" i="27"/>
  <c r="G5201" i="27"/>
  <c r="F5202" i="27"/>
  <c r="G5202" i="27"/>
  <c r="F5203" i="27"/>
  <c r="G5203" i="27"/>
  <c r="F5204" i="27"/>
  <c r="G5204" i="27"/>
  <c r="F5205" i="27"/>
  <c r="G5205" i="27"/>
  <c r="F5206" i="27"/>
  <c r="G5206" i="27"/>
  <c r="F5207" i="27"/>
  <c r="G5207" i="27"/>
  <c r="F5208" i="27"/>
  <c r="G5208" i="27"/>
  <c r="F5209" i="27"/>
  <c r="G5209" i="27"/>
  <c r="F5210" i="27"/>
  <c r="G5210" i="27"/>
  <c r="F5211" i="27"/>
  <c r="G5211" i="27"/>
  <c r="F5212" i="27"/>
  <c r="G5212" i="27"/>
  <c r="F5213" i="27"/>
  <c r="G5213" i="27"/>
  <c r="F5214" i="27"/>
  <c r="G5214" i="27"/>
  <c r="F5215" i="27"/>
  <c r="G5215" i="27"/>
  <c r="F5216" i="27"/>
  <c r="G5216" i="27"/>
  <c r="F5217" i="27"/>
  <c r="G5217" i="27"/>
  <c r="F5218" i="27"/>
  <c r="G5218" i="27"/>
  <c r="F5219" i="27"/>
  <c r="G5219" i="27"/>
  <c r="F5220" i="27"/>
  <c r="G5220" i="27"/>
  <c r="F5221" i="27"/>
  <c r="G5221" i="27"/>
  <c r="F5222" i="27"/>
  <c r="G5222" i="27"/>
  <c r="F5223" i="27"/>
  <c r="G5223" i="27"/>
  <c r="F5224" i="27"/>
  <c r="G5224" i="27"/>
  <c r="F5225" i="27"/>
  <c r="G5225" i="27"/>
  <c r="F5226" i="27"/>
  <c r="G5226" i="27"/>
  <c r="F5227" i="27"/>
  <c r="G5227" i="27"/>
  <c r="F5228" i="27"/>
  <c r="G5228" i="27"/>
  <c r="F5229" i="27"/>
  <c r="G5229" i="27"/>
  <c r="F5230" i="27"/>
  <c r="G5230" i="27"/>
  <c r="F5231" i="27"/>
  <c r="G5231" i="27"/>
  <c r="F5232" i="27"/>
  <c r="G5232" i="27"/>
  <c r="F5233" i="27"/>
  <c r="G5233" i="27"/>
  <c r="F5234" i="27"/>
  <c r="G5234" i="27"/>
  <c r="F5235" i="27"/>
  <c r="G5235" i="27"/>
  <c r="F5236" i="27"/>
  <c r="G5236" i="27"/>
  <c r="F5237" i="27"/>
  <c r="G5237" i="27"/>
  <c r="F5238" i="27"/>
  <c r="G5238" i="27"/>
  <c r="F5239" i="27"/>
  <c r="G5239" i="27"/>
  <c r="F5240" i="27"/>
  <c r="G5240" i="27"/>
  <c r="F5241" i="27"/>
  <c r="G5241" i="27"/>
  <c r="F5242" i="27"/>
  <c r="G5242" i="27"/>
  <c r="F5243" i="27"/>
  <c r="G5243" i="27"/>
  <c r="F5244" i="27"/>
  <c r="G5244" i="27"/>
  <c r="F5245" i="27"/>
  <c r="G5245" i="27"/>
  <c r="F5246" i="27"/>
  <c r="G5246" i="27"/>
  <c r="F5247" i="27"/>
  <c r="G5247" i="27"/>
  <c r="F5248" i="27"/>
  <c r="G5248" i="27"/>
  <c r="F5249" i="27"/>
  <c r="G5249" i="27"/>
  <c r="F5250" i="27"/>
  <c r="G5250" i="27"/>
  <c r="F5251" i="27"/>
  <c r="G5251" i="27"/>
  <c r="F5252" i="27"/>
  <c r="G5252" i="27"/>
  <c r="F5253" i="27"/>
  <c r="G5253" i="27"/>
  <c r="F5254" i="27"/>
  <c r="G5254" i="27"/>
  <c r="F5255" i="27"/>
  <c r="G5255" i="27"/>
  <c r="F5256" i="27"/>
  <c r="G5256" i="27"/>
  <c r="F5257" i="27"/>
  <c r="G5257" i="27"/>
  <c r="F5258" i="27"/>
  <c r="G5258" i="27"/>
  <c r="F5259" i="27"/>
  <c r="G5259" i="27"/>
  <c r="F5260" i="27"/>
  <c r="G5260" i="27"/>
  <c r="F5261" i="27"/>
  <c r="G5261" i="27"/>
  <c r="F5262" i="27"/>
  <c r="G5262" i="27"/>
  <c r="F5263" i="27"/>
  <c r="G5263" i="27"/>
  <c r="F5264" i="27"/>
  <c r="G5264" i="27"/>
  <c r="F5265" i="27"/>
  <c r="G5265" i="27"/>
  <c r="F5266" i="27"/>
  <c r="G5266" i="27"/>
  <c r="F5267" i="27"/>
  <c r="G5267" i="27"/>
  <c r="F5268" i="27"/>
  <c r="G5268" i="27"/>
  <c r="F5269" i="27"/>
  <c r="G5269" i="27"/>
  <c r="F5270" i="27"/>
  <c r="G5270" i="27"/>
  <c r="F5271" i="27"/>
  <c r="G5271" i="27"/>
  <c r="F5272" i="27"/>
  <c r="G5272" i="27"/>
  <c r="F5273" i="27"/>
  <c r="G5273" i="27"/>
  <c r="F5274" i="27"/>
  <c r="G5274" i="27"/>
  <c r="F5275" i="27"/>
  <c r="G5275" i="27"/>
  <c r="F5276" i="27"/>
  <c r="G5276" i="27"/>
  <c r="F5277" i="27"/>
  <c r="G5277" i="27"/>
  <c r="F5278" i="27"/>
  <c r="G5278" i="27"/>
  <c r="F5279" i="27"/>
  <c r="G5279" i="27"/>
  <c r="F5280" i="27"/>
  <c r="G5280" i="27"/>
  <c r="F5281" i="27"/>
  <c r="G5281" i="27"/>
  <c r="F5282" i="27"/>
  <c r="G5282" i="27"/>
  <c r="F5283" i="27"/>
  <c r="G5283" i="27"/>
  <c r="F5284" i="27"/>
  <c r="G5284" i="27"/>
  <c r="F5285" i="27"/>
  <c r="G5285" i="27"/>
  <c r="F5286" i="27"/>
  <c r="G5286" i="27"/>
  <c r="F5287" i="27"/>
  <c r="G5287" i="27"/>
  <c r="F5288" i="27"/>
  <c r="G5288" i="27"/>
  <c r="F5289" i="27"/>
  <c r="G5289" i="27"/>
  <c r="F5290" i="27"/>
  <c r="G5290" i="27"/>
  <c r="F5291" i="27"/>
  <c r="G5291" i="27"/>
  <c r="F5292" i="27"/>
  <c r="G5292" i="27"/>
  <c r="F5293" i="27"/>
  <c r="G5293" i="27"/>
  <c r="F5294" i="27"/>
  <c r="G5294" i="27"/>
  <c r="F5295" i="27"/>
  <c r="G5295" i="27"/>
  <c r="F5296" i="27"/>
  <c r="G5296" i="27"/>
  <c r="F5297" i="27"/>
  <c r="G5297" i="27"/>
  <c r="F5298" i="27"/>
  <c r="G5298" i="27"/>
  <c r="F5299" i="27"/>
  <c r="G5299" i="27"/>
  <c r="F5300" i="27"/>
  <c r="G5300" i="27"/>
  <c r="F5301" i="27"/>
  <c r="G5301" i="27"/>
  <c r="F5302" i="27"/>
  <c r="G5302" i="27"/>
  <c r="F5303" i="27"/>
  <c r="G5303" i="27"/>
  <c r="F5304" i="27"/>
  <c r="G5304" i="27"/>
  <c r="F5305" i="27"/>
  <c r="G5305" i="27"/>
  <c r="F5306" i="27"/>
  <c r="G5306" i="27"/>
  <c r="F5307" i="27"/>
  <c r="G5307" i="27"/>
  <c r="F5308" i="27"/>
  <c r="G5308" i="27"/>
  <c r="F5309" i="27"/>
  <c r="G5309" i="27"/>
  <c r="F5310" i="27"/>
  <c r="G5310" i="27"/>
  <c r="F5311" i="27"/>
  <c r="G5311" i="27"/>
  <c r="F5312" i="27"/>
  <c r="G5312" i="27"/>
  <c r="F5313" i="27"/>
  <c r="G5313" i="27"/>
  <c r="F5314" i="27"/>
  <c r="G5314" i="27"/>
  <c r="F5315" i="27"/>
  <c r="G5315" i="27"/>
  <c r="F5316" i="27"/>
  <c r="G5316" i="27"/>
  <c r="F5317" i="27"/>
  <c r="G5317" i="27"/>
  <c r="F5318" i="27"/>
  <c r="G5318" i="27"/>
  <c r="F5319" i="27"/>
  <c r="G5319" i="27"/>
  <c r="F5320" i="27"/>
  <c r="G5320" i="27"/>
  <c r="F5321" i="27"/>
  <c r="G5321" i="27"/>
  <c r="F5322" i="27"/>
  <c r="G5322" i="27"/>
  <c r="F5323" i="27"/>
  <c r="G5323" i="27"/>
  <c r="F5324" i="27"/>
  <c r="G5324" i="27"/>
  <c r="F5325" i="27"/>
  <c r="G5325" i="27"/>
  <c r="F5326" i="27"/>
  <c r="G5326" i="27"/>
  <c r="F5327" i="27"/>
  <c r="G5327" i="27"/>
  <c r="F5328" i="27"/>
  <c r="G5328" i="27"/>
  <c r="F5329" i="27"/>
  <c r="G5329" i="27"/>
  <c r="F5330" i="27"/>
  <c r="G5330" i="27"/>
  <c r="F5331" i="27"/>
  <c r="G5331" i="27"/>
  <c r="F5332" i="27"/>
  <c r="G5332" i="27"/>
  <c r="F5333" i="27"/>
  <c r="G5333" i="27"/>
  <c r="F5334" i="27"/>
  <c r="G5334" i="27"/>
  <c r="F5335" i="27"/>
  <c r="G5335" i="27"/>
  <c r="F5336" i="27"/>
  <c r="G5336" i="27"/>
  <c r="F5337" i="27"/>
  <c r="G5337" i="27"/>
  <c r="F5338" i="27"/>
  <c r="G5338" i="27"/>
  <c r="F5339" i="27"/>
  <c r="G5339" i="27"/>
  <c r="F5340" i="27"/>
  <c r="G5340" i="27"/>
  <c r="F5341" i="27"/>
  <c r="G5341" i="27"/>
  <c r="F5342" i="27"/>
  <c r="G5342" i="27"/>
  <c r="F5343" i="27"/>
  <c r="G5343" i="27"/>
  <c r="F5344" i="27"/>
  <c r="G5344" i="27"/>
  <c r="F5345" i="27"/>
  <c r="G5345" i="27"/>
  <c r="F5346" i="27"/>
  <c r="G5346" i="27"/>
  <c r="F5347" i="27"/>
  <c r="G5347" i="27"/>
  <c r="F5348" i="27"/>
  <c r="G5348" i="27"/>
  <c r="F5349" i="27"/>
  <c r="G5349" i="27"/>
  <c r="F5350" i="27"/>
  <c r="G5350" i="27"/>
  <c r="F5351" i="27"/>
  <c r="G5351" i="27"/>
  <c r="F5352" i="27"/>
  <c r="G5352" i="27"/>
  <c r="F5353" i="27"/>
  <c r="G5353" i="27"/>
  <c r="F5354" i="27"/>
  <c r="G5354" i="27"/>
  <c r="F5355" i="27"/>
  <c r="G5355" i="27"/>
  <c r="F5356" i="27"/>
  <c r="G5356" i="27"/>
  <c r="F5357" i="27"/>
  <c r="G5357" i="27"/>
  <c r="F5358" i="27"/>
  <c r="G5358" i="27"/>
  <c r="F5359" i="27"/>
  <c r="G5359" i="27"/>
  <c r="F5360" i="27"/>
  <c r="G5360" i="27"/>
  <c r="F5361" i="27"/>
  <c r="G5361" i="27"/>
  <c r="F5362" i="27"/>
  <c r="G5362" i="27"/>
  <c r="F5363" i="27"/>
  <c r="G5363" i="27"/>
  <c r="F5364" i="27"/>
  <c r="G5364" i="27"/>
  <c r="F5365" i="27"/>
  <c r="G5365" i="27"/>
  <c r="F5366" i="27"/>
  <c r="G5366" i="27"/>
  <c r="F5367" i="27"/>
  <c r="G5367" i="27"/>
  <c r="F5368" i="27"/>
  <c r="G5368" i="27"/>
  <c r="F5369" i="27"/>
  <c r="G5369" i="27"/>
  <c r="F5370" i="27"/>
  <c r="G5370" i="27"/>
  <c r="F5371" i="27"/>
  <c r="G5371" i="27"/>
  <c r="F5372" i="27"/>
  <c r="G5372" i="27"/>
  <c r="F5373" i="27"/>
  <c r="G5373" i="27"/>
  <c r="F5374" i="27"/>
  <c r="G5374" i="27"/>
  <c r="F5375" i="27"/>
  <c r="G5375" i="27"/>
  <c r="F5376" i="27"/>
  <c r="G5376" i="27"/>
  <c r="F5377" i="27"/>
  <c r="G5377" i="27"/>
  <c r="F5378" i="27"/>
  <c r="G5378" i="27"/>
  <c r="F5379" i="27"/>
  <c r="G5379" i="27"/>
  <c r="F5380" i="27"/>
  <c r="G5380" i="27"/>
  <c r="F5381" i="27"/>
  <c r="G5381" i="27"/>
  <c r="F5382" i="27"/>
  <c r="G5382" i="27"/>
  <c r="F5383" i="27"/>
  <c r="G5383" i="27"/>
  <c r="F5384" i="27"/>
  <c r="G5384" i="27"/>
  <c r="F5385" i="27"/>
  <c r="G5385" i="27"/>
  <c r="F5386" i="27"/>
  <c r="G5386" i="27"/>
  <c r="F5387" i="27"/>
  <c r="G5387" i="27"/>
  <c r="F5388" i="27"/>
  <c r="G5388" i="27"/>
  <c r="F5389" i="27"/>
  <c r="G5389" i="27"/>
  <c r="F5390" i="27"/>
  <c r="G5390" i="27"/>
  <c r="F5391" i="27"/>
  <c r="G5391" i="27"/>
  <c r="F5392" i="27"/>
  <c r="G5392" i="27"/>
  <c r="F5393" i="27"/>
  <c r="G5393" i="27"/>
  <c r="F5394" i="27"/>
  <c r="G5394" i="27"/>
  <c r="F5395" i="27"/>
  <c r="G5395" i="27"/>
  <c r="F5396" i="27"/>
  <c r="G5396" i="27"/>
  <c r="F5397" i="27"/>
  <c r="G5397" i="27"/>
  <c r="F5398" i="27"/>
  <c r="G5398" i="27"/>
  <c r="F5399" i="27"/>
  <c r="G5399" i="27"/>
  <c r="F5400" i="27"/>
  <c r="G5400" i="27"/>
  <c r="F5401" i="27"/>
  <c r="G5401" i="27"/>
  <c r="F5402" i="27"/>
  <c r="G5402" i="27"/>
  <c r="F5403" i="27"/>
  <c r="G5403" i="27"/>
  <c r="F5404" i="27"/>
  <c r="G5404" i="27"/>
  <c r="F5405" i="27"/>
  <c r="G5405" i="27"/>
  <c r="F5406" i="27"/>
  <c r="G5406" i="27"/>
  <c r="F5407" i="27"/>
  <c r="G5407" i="27"/>
  <c r="F5408" i="27"/>
  <c r="G5408" i="27"/>
  <c r="F5409" i="27"/>
  <c r="G5409" i="27"/>
  <c r="F5410" i="27"/>
  <c r="G5410" i="27"/>
  <c r="F5411" i="27"/>
  <c r="G5411" i="27"/>
  <c r="F5412" i="27"/>
  <c r="G5412" i="27"/>
  <c r="F5413" i="27"/>
  <c r="G5413" i="27"/>
  <c r="F5414" i="27"/>
  <c r="G5414" i="27"/>
  <c r="F5415" i="27"/>
  <c r="G5415" i="27"/>
  <c r="F5416" i="27"/>
  <c r="G5416" i="27"/>
  <c r="F5417" i="27"/>
  <c r="G5417" i="27"/>
  <c r="F5418" i="27"/>
  <c r="G5418" i="27"/>
  <c r="F5419" i="27"/>
  <c r="G5419" i="27"/>
  <c r="F5420" i="27"/>
  <c r="G5420" i="27"/>
  <c r="F5421" i="27"/>
  <c r="G5421" i="27"/>
  <c r="F5422" i="27"/>
  <c r="G5422" i="27"/>
  <c r="F5423" i="27"/>
  <c r="G5423" i="27"/>
  <c r="F5424" i="27"/>
  <c r="G5424" i="27"/>
  <c r="F5425" i="27"/>
  <c r="G5425" i="27"/>
  <c r="F5426" i="27"/>
  <c r="G5426" i="27"/>
  <c r="F5427" i="27"/>
  <c r="G5427" i="27"/>
  <c r="F5428" i="27"/>
  <c r="G5428" i="27"/>
  <c r="F5429" i="27"/>
  <c r="G5429" i="27"/>
  <c r="F5430" i="27"/>
  <c r="G5430" i="27"/>
  <c r="F5431" i="27"/>
  <c r="G5431" i="27"/>
  <c r="F5432" i="27"/>
  <c r="G5432" i="27"/>
  <c r="F5433" i="27"/>
  <c r="G5433" i="27"/>
  <c r="F5434" i="27"/>
  <c r="G5434" i="27"/>
  <c r="F5435" i="27"/>
  <c r="G5435" i="27"/>
  <c r="F5436" i="27"/>
  <c r="G5436" i="27"/>
  <c r="F5437" i="27"/>
  <c r="G5437" i="27"/>
  <c r="F5438" i="27"/>
  <c r="G5438" i="27"/>
  <c r="F5439" i="27"/>
  <c r="G5439" i="27"/>
  <c r="F5440" i="27"/>
  <c r="G5440" i="27"/>
  <c r="F5441" i="27"/>
  <c r="G5441" i="27"/>
  <c r="F5442" i="27"/>
  <c r="G5442" i="27"/>
  <c r="F5443" i="27"/>
  <c r="G5443" i="27"/>
  <c r="F5444" i="27"/>
  <c r="G5444" i="27"/>
  <c r="F5445" i="27"/>
  <c r="G5445" i="27"/>
  <c r="F5446" i="27"/>
  <c r="G5446" i="27"/>
  <c r="F5447" i="27"/>
  <c r="G5447" i="27"/>
  <c r="F5448" i="27"/>
  <c r="G5448" i="27"/>
  <c r="F5449" i="27"/>
  <c r="G5449" i="27"/>
  <c r="F5450" i="27"/>
  <c r="G5450" i="27"/>
  <c r="F5451" i="27"/>
  <c r="G5451" i="27"/>
  <c r="F5452" i="27"/>
  <c r="G5452" i="27"/>
  <c r="F5453" i="27"/>
  <c r="G5453" i="27"/>
  <c r="F5454" i="27"/>
  <c r="G5454" i="27"/>
  <c r="F5455" i="27"/>
  <c r="G5455" i="27"/>
  <c r="F5456" i="27"/>
  <c r="G5456" i="27"/>
  <c r="F5457" i="27"/>
  <c r="G5457" i="27"/>
  <c r="F5458" i="27"/>
  <c r="G5458" i="27"/>
  <c r="F5459" i="27"/>
  <c r="G5459" i="27"/>
  <c r="F5460" i="27"/>
  <c r="G5460" i="27"/>
  <c r="F5461" i="27"/>
  <c r="G5461" i="27"/>
  <c r="F5462" i="27"/>
  <c r="G5462" i="27"/>
  <c r="F5463" i="27"/>
  <c r="G5463" i="27"/>
  <c r="F5464" i="27"/>
  <c r="G5464" i="27"/>
  <c r="F5465" i="27"/>
  <c r="G5465" i="27"/>
  <c r="F5466" i="27"/>
  <c r="G5466" i="27"/>
  <c r="F5467" i="27"/>
  <c r="G5467" i="27"/>
  <c r="F5468" i="27"/>
  <c r="G5468" i="27"/>
  <c r="F5469" i="27"/>
  <c r="G5469" i="27"/>
  <c r="F5470" i="27"/>
  <c r="G5470" i="27"/>
  <c r="F5471" i="27"/>
  <c r="G5471" i="27"/>
  <c r="F5472" i="27"/>
  <c r="G5472" i="27"/>
  <c r="F5473" i="27"/>
  <c r="G5473" i="27"/>
  <c r="F5474" i="27"/>
  <c r="G5474" i="27"/>
  <c r="F5475" i="27"/>
  <c r="G5475" i="27"/>
  <c r="F5476" i="27"/>
  <c r="G5476" i="27"/>
  <c r="F5477" i="27"/>
  <c r="G5477" i="27"/>
  <c r="F5478" i="27"/>
  <c r="G5478" i="27"/>
  <c r="F5479" i="27"/>
  <c r="G5479" i="27"/>
  <c r="F5480" i="27"/>
  <c r="G5480" i="27"/>
  <c r="F5481" i="27"/>
  <c r="G5481" i="27"/>
  <c r="F5482" i="27"/>
  <c r="G5482" i="27"/>
  <c r="F5483" i="27"/>
  <c r="G5483" i="27"/>
  <c r="F5484" i="27"/>
  <c r="G5484" i="27"/>
  <c r="F5485" i="27"/>
  <c r="G5485" i="27"/>
  <c r="F5486" i="27"/>
  <c r="G5486" i="27"/>
  <c r="F5487" i="27"/>
  <c r="G5487" i="27"/>
  <c r="F5488" i="27"/>
  <c r="G5488" i="27"/>
  <c r="F5489" i="27"/>
  <c r="G5489" i="27"/>
  <c r="F5490" i="27"/>
  <c r="G5490" i="27"/>
  <c r="F5491" i="27"/>
  <c r="G5491" i="27"/>
  <c r="F5492" i="27"/>
  <c r="G5492" i="27"/>
  <c r="F5493" i="27"/>
  <c r="G5493" i="27"/>
  <c r="F5494" i="27"/>
  <c r="G5494" i="27"/>
  <c r="F5495" i="27"/>
  <c r="G5495" i="27"/>
  <c r="F5496" i="27"/>
  <c r="G5496" i="27"/>
  <c r="F5497" i="27"/>
  <c r="G5497" i="27"/>
  <c r="F5498" i="27"/>
  <c r="G5498" i="27"/>
  <c r="F5499" i="27"/>
  <c r="G5499" i="27"/>
  <c r="F5500" i="27"/>
  <c r="G5500" i="27"/>
  <c r="F5501" i="27"/>
  <c r="G5501" i="27"/>
  <c r="F5502" i="27"/>
  <c r="G5502" i="27"/>
  <c r="F5503" i="27"/>
  <c r="G5503" i="27"/>
  <c r="F5504" i="27"/>
  <c r="G5504" i="27"/>
  <c r="F5505" i="27"/>
  <c r="G5505" i="27"/>
  <c r="F5506" i="27"/>
  <c r="G5506" i="27"/>
  <c r="F5507" i="27"/>
  <c r="G5507" i="27"/>
  <c r="F5508" i="27"/>
  <c r="G5508" i="27"/>
  <c r="F5509" i="27"/>
  <c r="G5509" i="27"/>
  <c r="F5510" i="27"/>
  <c r="G5510" i="27"/>
  <c r="F5511" i="27"/>
  <c r="G5511" i="27"/>
  <c r="F5512" i="27"/>
  <c r="G5512" i="27"/>
  <c r="F5513" i="27"/>
  <c r="G5513" i="27"/>
  <c r="F5514" i="27"/>
  <c r="G5514" i="27"/>
  <c r="F5515" i="27"/>
  <c r="G5515" i="27"/>
  <c r="F5516" i="27"/>
  <c r="G5516" i="27"/>
  <c r="F5517" i="27"/>
  <c r="G5517" i="27"/>
  <c r="F5518" i="27"/>
  <c r="G5518" i="27"/>
  <c r="F5519" i="27"/>
  <c r="G5519" i="27"/>
  <c r="F5520" i="27"/>
  <c r="G5520" i="27"/>
  <c r="F5521" i="27"/>
  <c r="G5521" i="27"/>
  <c r="F5522" i="27"/>
  <c r="G5522" i="27"/>
  <c r="F5523" i="27"/>
  <c r="G5523" i="27"/>
  <c r="F5524" i="27"/>
  <c r="G5524" i="27"/>
  <c r="F5525" i="27"/>
  <c r="G5525" i="27"/>
  <c r="F5526" i="27"/>
  <c r="G5526" i="27"/>
  <c r="F5527" i="27"/>
  <c r="G5527" i="27"/>
  <c r="F5528" i="27"/>
  <c r="G5528" i="27"/>
  <c r="F5529" i="27"/>
  <c r="G5529" i="27"/>
  <c r="F5530" i="27"/>
  <c r="G5530" i="27"/>
  <c r="F5531" i="27"/>
  <c r="G5531" i="27"/>
  <c r="F5532" i="27"/>
  <c r="G5532" i="27"/>
  <c r="F5533" i="27"/>
  <c r="G5533" i="27"/>
  <c r="F5534" i="27"/>
  <c r="G5534" i="27"/>
  <c r="F5535" i="27"/>
  <c r="G5535" i="27"/>
  <c r="F5536" i="27"/>
  <c r="G5536" i="27"/>
  <c r="F5537" i="27"/>
  <c r="G5537" i="27"/>
  <c r="F5538" i="27"/>
  <c r="G5538" i="27"/>
  <c r="F5539" i="27"/>
  <c r="G5539" i="27"/>
  <c r="F5540" i="27"/>
  <c r="G5540" i="27"/>
  <c r="F5541" i="27"/>
  <c r="G5541" i="27"/>
  <c r="F5542" i="27"/>
  <c r="G5542" i="27"/>
  <c r="F5543" i="27"/>
  <c r="G5543" i="27"/>
  <c r="F5544" i="27"/>
  <c r="G5544" i="27"/>
  <c r="F5545" i="27"/>
  <c r="G5545" i="27"/>
  <c r="F5546" i="27"/>
  <c r="G5546" i="27"/>
  <c r="F5547" i="27"/>
  <c r="G5547" i="27"/>
  <c r="F5548" i="27"/>
  <c r="G5548" i="27"/>
  <c r="F5549" i="27"/>
  <c r="G5549" i="27"/>
  <c r="F5550" i="27"/>
  <c r="G5550" i="27"/>
  <c r="F5551" i="27"/>
  <c r="G5551" i="27"/>
  <c r="F5552" i="27"/>
  <c r="G5552" i="27"/>
  <c r="F5553" i="27"/>
  <c r="G5553" i="27"/>
  <c r="F5554" i="27"/>
  <c r="G5554" i="27"/>
  <c r="F5555" i="27"/>
  <c r="G5555" i="27"/>
  <c r="F5556" i="27"/>
  <c r="G5556" i="27"/>
  <c r="F5557" i="27"/>
  <c r="G5557" i="27"/>
  <c r="F5558" i="27"/>
  <c r="G5558" i="27"/>
  <c r="F5559" i="27"/>
  <c r="G5559" i="27"/>
  <c r="F5560" i="27"/>
  <c r="G5560" i="27"/>
  <c r="F5561" i="27"/>
  <c r="G5561" i="27"/>
  <c r="F5562" i="27"/>
  <c r="G5562" i="27"/>
  <c r="F5563" i="27"/>
  <c r="G5563" i="27"/>
  <c r="F5564" i="27"/>
  <c r="G5564" i="27"/>
  <c r="F5565" i="27"/>
  <c r="G5565" i="27"/>
  <c r="F5566" i="27"/>
  <c r="G5566" i="27"/>
  <c r="F5567" i="27"/>
  <c r="G5567" i="27"/>
  <c r="F5568" i="27"/>
  <c r="G5568" i="27"/>
  <c r="F5569" i="27"/>
  <c r="G5569" i="27"/>
  <c r="F5570" i="27"/>
  <c r="G5570" i="27"/>
  <c r="F5571" i="27"/>
  <c r="G5571" i="27"/>
  <c r="F5572" i="27"/>
  <c r="G5572" i="27"/>
  <c r="F5573" i="27"/>
  <c r="G5573" i="27"/>
  <c r="F5574" i="27"/>
  <c r="G5574" i="27"/>
  <c r="F5575" i="27"/>
  <c r="G5575" i="27"/>
  <c r="F5576" i="27"/>
  <c r="G5576" i="27"/>
  <c r="F5577" i="27"/>
  <c r="G5577" i="27"/>
  <c r="F5578" i="27"/>
  <c r="G5578" i="27"/>
  <c r="F5579" i="27"/>
  <c r="G5579" i="27"/>
  <c r="F5580" i="27"/>
  <c r="G5580" i="27"/>
  <c r="F5581" i="27"/>
  <c r="G5581" i="27"/>
  <c r="F5582" i="27"/>
  <c r="G5582" i="27"/>
  <c r="F5583" i="27"/>
  <c r="G5583" i="27"/>
  <c r="F5584" i="27"/>
  <c r="G5584" i="27"/>
  <c r="F5585" i="27"/>
  <c r="G5585" i="27"/>
  <c r="F5586" i="27"/>
  <c r="G5586" i="27"/>
  <c r="F5587" i="27"/>
  <c r="G5587" i="27"/>
  <c r="F5588" i="27"/>
  <c r="G5588" i="27"/>
  <c r="F5589" i="27"/>
  <c r="G5589" i="27"/>
  <c r="F5590" i="27"/>
  <c r="G5590" i="27"/>
  <c r="F5591" i="27"/>
  <c r="G5591" i="27"/>
  <c r="F5592" i="27"/>
  <c r="G5592" i="27"/>
  <c r="F5593" i="27"/>
  <c r="G5593" i="27"/>
  <c r="F5594" i="27"/>
  <c r="G5594" i="27"/>
  <c r="F5595" i="27"/>
  <c r="G5595" i="27"/>
  <c r="F5596" i="27"/>
  <c r="G5596" i="27"/>
  <c r="F5597" i="27"/>
  <c r="G5597" i="27"/>
  <c r="F5598" i="27"/>
  <c r="G5598" i="27"/>
  <c r="F5599" i="27"/>
  <c r="G5599" i="27"/>
  <c r="F5600" i="27"/>
  <c r="G5600" i="27"/>
  <c r="F5601" i="27"/>
  <c r="G5601" i="27"/>
  <c r="F5602" i="27"/>
  <c r="G5602" i="27"/>
  <c r="F5603" i="27"/>
  <c r="G5603" i="27"/>
  <c r="F5604" i="27"/>
  <c r="G5604" i="27"/>
  <c r="F5605" i="27"/>
  <c r="G5605" i="27"/>
  <c r="F5606" i="27"/>
  <c r="G5606" i="27"/>
  <c r="F5607" i="27"/>
  <c r="G5607" i="27"/>
  <c r="F5608" i="27"/>
  <c r="G5608" i="27"/>
  <c r="F5609" i="27"/>
  <c r="G5609" i="27"/>
  <c r="F5610" i="27"/>
  <c r="G5610" i="27"/>
  <c r="F5611" i="27"/>
  <c r="G5611" i="27"/>
  <c r="F5612" i="27"/>
  <c r="G5612" i="27"/>
  <c r="F5613" i="27"/>
  <c r="G5613" i="27"/>
  <c r="F5614" i="27"/>
  <c r="G5614" i="27"/>
  <c r="F5615" i="27"/>
  <c r="G5615" i="27"/>
  <c r="F5616" i="27"/>
  <c r="G5616" i="27"/>
  <c r="F5617" i="27"/>
  <c r="G5617" i="27"/>
  <c r="F5618" i="27"/>
  <c r="G5618" i="27"/>
  <c r="F5619" i="27"/>
  <c r="G5619" i="27"/>
  <c r="F5620" i="27"/>
  <c r="G5620" i="27"/>
  <c r="F5621" i="27"/>
  <c r="G5621" i="27"/>
  <c r="F5622" i="27"/>
  <c r="G5622" i="27"/>
  <c r="F5623" i="27"/>
  <c r="G5623" i="27"/>
  <c r="F5624" i="27"/>
  <c r="G5624" i="27"/>
  <c r="F5625" i="27"/>
  <c r="G5625" i="27"/>
  <c r="F5626" i="27"/>
  <c r="G5626" i="27"/>
  <c r="F5627" i="27"/>
  <c r="G5627" i="27"/>
  <c r="F5628" i="27"/>
  <c r="G5628" i="27"/>
  <c r="F5629" i="27"/>
  <c r="G5629" i="27"/>
  <c r="F5630" i="27"/>
  <c r="G5630" i="27"/>
  <c r="F5631" i="27"/>
  <c r="G5631" i="27"/>
  <c r="F5632" i="27"/>
  <c r="G5632" i="27"/>
  <c r="F5633" i="27"/>
  <c r="G5633" i="27"/>
  <c r="F5634" i="27"/>
  <c r="G5634" i="27"/>
  <c r="F5635" i="27"/>
  <c r="G5635" i="27"/>
  <c r="F5636" i="27"/>
  <c r="G5636" i="27"/>
  <c r="F5637" i="27"/>
  <c r="G5637" i="27"/>
  <c r="F5638" i="27"/>
  <c r="G5638" i="27"/>
  <c r="F5639" i="27"/>
  <c r="G5639" i="27"/>
  <c r="F5640" i="27"/>
  <c r="G5640" i="27"/>
  <c r="F5641" i="27"/>
  <c r="G5641" i="27"/>
  <c r="F5642" i="27"/>
  <c r="G5642" i="27"/>
  <c r="F5643" i="27"/>
  <c r="G5643" i="27"/>
  <c r="F5644" i="27"/>
  <c r="G5644" i="27"/>
  <c r="F5645" i="27"/>
  <c r="G5645" i="27"/>
  <c r="F5646" i="27"/>
  <c r="G5646" i="27"/>
  <c r="F5647" i="27"/>
  <c r="G5647" i="27"/>
  <c r="F5648" i="27"/>
  <c r="G5648" i="27"/>
  <c r="F5649" i="27"/>
  <c r="G5649" i="27"/>
  <c r="F5650" i="27"/>
  <c r="G5650" i="27"/>
  <c r="F5651" i="27"/>
  <c r="G5651" i="27"/>
  <c r="F5652" i="27"/>
  <c r="G5652" i="27"/>
  <c r="F5653" i="27"/>
  <c r="G5653" i="27"/>
  <c r="F5654" i="27"/>
  <c r="G5654" i="27"/>
  <c r="F5655" i="27"/>
  <c r="G5655" i="27"/>
  <c r="F5656" i="27"/>
  <c r="G5656" i="27"/>
  <c r="F5657" i="27"/>
  <c r="G5657" i="27"/>
  <c r="F5658" i="27"/>
  <c r="G5658" i="27"/>
  <c r="F5659" i="27"/>
  <c r="G5659" i="27"/>
  <c r="F5660" i="27"/>
  <c r="G5660" i="27"/>
  <c r="F5661" i="27"/>
  <c r="G5661" i="27"/>
  <c r="F5662" i="27"/>
  <c r="G5662" i="27"/>
  <c r="F5663" i="27"/>
  <c r="G5663" i="27"/>
  <c r="F5664" i="27"/>
  <c r="G5664" i="27"/>
  <c r="F5665" i="27"/>
  <c r="G5665" i="27"/>
  <c r="F5666" i="27"/>
  <c r="G5666" i="27"/>
  <c r="F5667" i="27"/>
  <c r="G5667" i="27"/>
  <c r="F5668" i="27"/>
  <c r="G5668" i="27"/>
  <c r="F5669" i="27"/>
  <c r="G5669" i="27"/>
  <c r="F5670" i="27"/>
  <c r="G5670" i="27"/>
  <c r="F5671" i="27"/>
  <c r="G5671" i="27"/>
  <c r="F5672" i="27"/>
  <c r="G5672" i="27"/>
  <c r="F5673" i="27"/>
  <c r="G5673" i="27"/>
  <c r="F5674" i="27"/>
  <c r="G5674" i="27"/>
  <c r="F5675" i="27"/>
  <c r="G5675" i="27"/>
  <c r="F5676" i="27"/>
  <c r="G5676" i="27"/>
  <c r="F5677" i="27"/>
  <c r="G5677" i="27"/>
  <c r="F5678" i="27"/>
  <c r="G5678" i="27"/>
  <c r="F5679" i="27"/>
  <c r="G5679" i="27"/>
  <c r="F5680" i="27"/>
  <c r="G5680" i="27"/>
  <c r="F5681" i="27"/>
  <c r="G5681" i="27"/>
  <c r="F5682" i="27"/>
  <c r="G5682" i="27"/>
  <c r="F5683" i="27"/>
  <c r="G5683" i="27"/>
  <c r="F5684" i="27"/>
  <c r="G5684" i="27"/>
  <c r="F5685" i="27"/>
  <c r="G5685" i="27"/>
  <c r="F5686" i="27"/>
  <c r="G5686" i="27"/>
  <c r="F5687" i="27"/>
  <c r="G5687" i="27"/>
  <c r="F5688" i="27"/>
  <c r="G5688" i="27"/>
  <c r="F5689" i="27"/>
  <c r="G5689" i="27"/>
  <c r="F5690" i="27"/>
  <c r="G5690" i="27"/>
  <c r="F5691" i="27"/>
  <c r="G5691" i="27"/>
  <c r="F5692" i="27"/>
  <c r="G5692" i="27"/>
  <c r="F5693" i="27"/>
  <c r="G5693" i="27"/>
  <c r="F5694" i="27"/>
  <c r="G5694" i="27"/>
  <c r="F5695" i="27"/>
  <c r="G5695" i="27"/>
  <c r="F5696" i="27"/>
  <c r="G5696" i="27"/>
  <c r="F5697" i="27"/>
  <c r="G5697" i="27"/>
  <c r="F5698" i="27"/>
  <c r="G5698" i="27"/>
  <c r="F5699" i="27"/>
  <c r="G5699" i="27"/>
  <c r="F5700" i="27"/>
  <c r="G5700" i="27"/>
  <c r="F5701" i="27"/>
  <c r="G5701" i="27"/>
  <c r="F5702" i="27"/>
  <c r="G5702" i="27"/>
  <c r="F5703" i="27"/>
  <c r="G5703" i="27"/>
  <c r="F5704" i="27"/>
  <c r="G5704" i="27"/>
  <c r="F5705" i="27"/>
  <c r="G5705" i="27"/>
  <c r="F5706" i="27"/>
  <c r="G5706" i="27"/>
  <c r="F5707" i="27"/>
  <c r="G5707" i="27"/>
  <c r="F5708" i="27"/>
  <c r="G5708" i="27"/>
  <c r="F5709" i="27"/>
  <c r="G5709" i="27"/>
  <c r="F5710" i="27"/>
  <c r="G5710" i="27"/>
  <c r="F5711" i="27"/>
  <c r="G5711" i="27"/>
  <c r="F5712" i="27"/>
  <c r="G5712" i="27"/>
  <c r="F5713" i="27"/>
  <c r="G5713" i="27"/>
  <c r="F5714" i="27"/>
  <c r="G5714" i="27"/>
  <c r="F5715" i="27"/>
  <c r="G5715" i="27"/>
  <c r="F5716" i="27"/>
  <c r="G5716" i="27"/>
  <c r="F5717" i="27"/>
  <c r="G5717" i="27"/>
  <c r="F5718" i="27"/>
  <c r="G5718" i="27"/>
  <c r="F5719" i="27"/>
  <c r="G5719" i="27"/>
  <c r="F5720" i="27"/>
  <c r="G5720" i="27"/>
  <c r="F5721" i="27"/>
  <c r="G5721" i="27"/>
  <c r="F5722" i="27"/>
  <c r="G5722" i="27"/>
  <c r="F5723" i="27"/>
  <c r="G5723" i="27"/>
  <c r="F5724" i="27"/>
  <c r="G5724" i="27"/>
  <c r="F5725" i="27"/>
  <c r="G5725" i="27"/>
  <c r="F5726" i="27"/>
  <c r="G5726" i="27"/>
  <c r="F5727" i="27"/>
  <c r="G5727" i="27"/>
  <c r="F5728" i="27"/>
  <c r="G5728" i="27"/>
  <c r="F5729" i="27"/>
  <c r="G5729" i="27"/>
  <c r="F5730" i="27"/>
  <c r="G5730" i="27"/>
  <c r="F5731" i="27"/>
  <c r="G5731" i="27"/>
  <c r="F5732" i="27"/>
  <c r="G5732" i="27"/>
  <c r="F5733" i="27"/>
  <c r="G5733" i="27"/>
  <c r="F5734" i="27"/>
  <c r="G5734" i="27"/>
  <c r="F5735" i="27"/>
  <c r="G5735" i="27"/>
  <c r="F5736" i="27"/>
  <c r="G5736" i="27"/>
  <c r="F5737" i="27"/>
  <c r="G5737" i="27"/>
  <c r="F5738" i="27"/>
  <c r="G5738" i="27"/>
  <c r="F5739" i="27"/>
  <c r="G5739" i="27"/>
  <c r="F5740" i="27"/>
  <c r="G5740" i="27"/>
  <c r="F5741" i="27"/>
  <c r="G5741" i="27"/>
  <c r="F5742" i="27"/>
  <c r="G5742" i="27"/>
  <c r="F5743" i="27"/>
  <c r="G5743" i="27"/>
  <c r="F5744" i="27"/>
  <c r="G5744" i="27"/>
  <c r="F5745" i="27"/>
  <c r="G5745" i="27"/>
  <c r="F5746" i="27"/>
  <c r="G5746" i="27"/>
  <c r="F5747" i="27"/>
  <c r="G5747" i="27"/>
  <c r="F5748" i="27"/>
  <c r="G5748" i="27"/>
  <c r="F5749" i="27"/>
  <c r="G5749" i="27"/>
  <c r="F5750" i="27"/>
  <c r="G5750" i="27"/>
  <c r="F5751" i="27"/>
  <c r="G5751" i="27"/>
  <c r="F5752" i="27"/>
  <c r="G5752" i="27"/>
  <c r="F5753" i="27"/>
  <c r="G5753" i="27"/>
  <c r="F5754" i="27"/>
  <c r="G5754" i="27"/>
  <c r="F5755" i="27"/>
  <c r="G5755" i="27"/>
  <c r="F5756" i="27"/>
  <c r="G5756" i="27"/>
  <c r="F5757" i="27"/>
  <c r="G5757" i="27"/>
  <c r="F5758" i="27"/>
  <c r="G5758" i="27"/>
  <c r="F5759" i="27"/>
  <c r="G5759" i="27"/>
  <c r="F5760" i="27"/>
  <c r="G5760" i="27"/>
  <c r="F5761" i="27"/>
  <c r="G5761" i="27"/>
  <c r="F5762" i="27"/>
  <c r="G5762" i="27"/>
  <c r="F5763" i="27"/>
  <c r="G5763" i="27"/>
  <c r="F5764" i="27"/>
  <c r="G5764" i="27"/>
  <c r="F5765" i="27"/>
  <c r="G5765" i="27"/>
  <c r="F5766" i="27"/>
  <c r="G5766" i="27"/>
  <c r="F5767" i="27"/>
  <c r="G5767" i="27"/>
  <c r="F5768" i="27"/>
  <c r="G5768" i="27"/>
  <c r="F5769" i="27"/>
  <c r="G5769" i="27"/>
  <c r="F5770" i="27"/>
  <c r="G5770" i="27"/>
  <c r="F5771" i="27"/>
  <c r="G5771" i="27"/>
  <c r="F5772" i="27"/>
  <c r="G5772" i="27"/>
  <c r="F5773" i="27"/>
  <c r="G5773" i="27"/>
  <c r="F5774" i="27"/>
  <c r="G5774" i="27"/>
  <c r="F5775" i="27"/>
  <c r="G5775" i="27"/>
  <c r="F5776" i="27"/>
  <c r="G5776" i="27"/>
  <c r="F5777" i="27"/>
  <c r="G5777" i="27"/>
  <c r="F5778" i="27"/>
  <c r="G5778" i="27"/>
  <c r="F5779" i="27"/>
  <c r="G5779" i="27"/>
  <c r="F5780" i="27"/>
  <c r="G5780" i="27"/>
  <c r="F5781" i="27"/>
  <c r="G5781" i="27"/>
  <c r="F5782" i="27"/>
  <c r="G5782" i="27"/>
  <c r="F5783" i="27"/>
  <c r="G5783" i="27"/>
  <c r="F5784" i="27"/>
  <c r="G5784" i="27"/>
  <c r="F5785" i="27"/>
  <c r="G5785" i="27"/>
  <c r="F5786" i="27"/>
  <c r="G5786" i="27"/>
  <c r="F5787" i="27"/>
  <c r="G5787" i="27"/>
  <c r="F5788" i="27"/>
  <c r="G5788" i="27"/>
  <c r="F5789" i="27"/>
  <c r="G5789" i="27"/>
  <c r="F5790" i="27"/>
  <c r="G5790" i="27"/>
  <c r="F5791" i="27"/>
  <c r="G5791" i="27"/>
  <c r="F5792" i="27"/>
  <c r="G5792" i="27"/>
  <c r="F5793" i="27"/>
  <c r="G5793" i="27"/>
  <c r="F5794" i="27"/>
  <c r="G5794" i="27"/>
  <c r="F5795" i="27"/>
  <c r="G5795" i="27"/>
  <c r="F5796" i="27"/>
  <c r="G5796" i="27"/>
  <c r="F5797" i="27"/>
  <c r="G5797" i="27"/>
  <c r="F5798" i="27"/>
  <c r="G5798" i="27"/>
  <c r="F5799" i="27"/>
  <c r="G5799" i="27"/>
  <c r="F5800" i="27"/>
  <c r="G5800" i="27"/>
  <c r="F5801" i="27"/>
  <c r="G5801" i="27"/>
  <c r="F5802" i="27"/>
  <c r="G5802" i="27"/>
  <c r="F5803" i="27"/>
  <c r="G5803" i="27"/>
  <c r="F5804" i="27"/>
  <c r="G5804" i="27"/>
  <c r="F5805" i="27"/>
  <c r="G5805" i="27"/>
  <c r="F5806" i="27"/>
  <c r="G5806" i="27"/>
  <c r="F5807" i="27"/>
  <c r="G5807" i="27"/>
  <c r="F5808" i="27"/>
  <c r="G5808" i="27"/>
  <c r="F5809" i="27"/>
  <c r="G5809" i="27"/>
  <c r="F5810" i="27"/>
  <c r="G5810" i="27"/>
  <c r="F5811" i="27"/>
  <c r="G5811" i="27"/>
  <c r="F5812" i="27"/>
  <c r="G5812" i="27"/>
  <c r="F5813" i="27"/>
  <c r="G5813" i="27"/>
  <c r="F5814" i="27"/>
  <c r="G5814" i="27"/>
  <c r="F5815" i="27"/>
  <c r="G5815" i="27"/>
  <c r="F5816" i="27"/>
  <c r="G5816" i="27"/>
  <c r="F5817" i="27"/>
  <c r="G5817" i="27"/>
  <c r="F5818" i="27"/>
  <c r="G5818" i="27"/>
  <c r="F5819" i="27"/>
  <c r="G5819" i="27"/>
  <c r="F5820" i="27"/>
  <c r="G5820" i="27"/>
  <c r="F5821" i="27"/>
  <c r="G5821" i="27"/>
  <c r="F5822" i="27"/>
  <c r="G5822" i="27"/>
  <c r="F5823" i="27"/>
  <c r="G5823" i="27"/>
  <c r="F5824" i="27"/>
  <c r="G5824" i="27"/>
  <c r="F5825" i="27"/>
  <c r="G5825" i="27"/>
  <c r="F5826" i="27"/>
  <c r="G5826" i="27"/>
  <c r="F5827" i="27"/>
  <c r="G5827" i="27"/>
  <c r="F5828" i="27"/>
  <c r="G5828" i="27"/>
  <c r="F5829" i="27"/>
  <c r="G5829" i="27"/>
  <c r="F5830" i="27"/>
  <c r="G5830" i="27"/>
  <c r="F5831" i="27"/>
  <c r="G5831" i="27"/>
  <c r="F5832" i="27"/>
  <c r="G5832" i="27"/>
  <c r="F5833" i="27"/>
  <c r="G5833" i="27"/>
  <c r="F5834" i="27"/>
  <c r="G5834" i="27"/>
  <c r="F5835" i="27"/>
  <c r="G5835" i="27"/>
  <c r="F5836" i="27"/>
  <c r="G5836" i="27"/>
  <c r="F5837" i="27"/>
  <c r="G5837" i="27"/>
  <c r="F5838" i="27"/>
  <c r="G5838" i="27"/>
  <c r="F5839" i="27"/>
  <c r="G5839" i="27"/>
  <c r="F5840" i="27"/>
  <c r="G5840" i="27"/>
  <c r="F5841" i="27"/>
  <c r="G5841" i="27"/>
  <c r="F5842" i="27"/>
  <c r="G5842" i="27"/>
  <c r="F5843" i="27"/>
  <c r="G5843" i="27"/>
  <c r="F5844" i="27"/>
  <c r="G5844" i="27"/>
  <c r="F5845" i="27"/>
  <c r="G5845" i="27"/>
  <c r="F5846" i="27"/>
  <c r="G5846" i="27"/>
  <c r="F5847" i="27"/>
  <c r="G5847" i="27"/>
  <c r="F5848" i="27"/>
  <c r="G5848" i="27"/>
  <c r="F5849" i="27"/>
  <c r="G5849" i="27"/>
  <c r="F5850" i="27"/>
  <c r="G5850" i="27"/>
  <c r="F5851" i="27"/>
  <c r="G5851" i="27"/>
  <c r="F5852" i="27"/>
  <c r="G5852" i="27"/>
  <c r="F5853" i="27"/>
  <c r="G5853" i="27"/>
  <c r="F5854" i="27"/>
  <c r="G5854" i="27"/>
  <c r="F5855" i="27"/>
  <c r="G5855" i="27"/>
  <c r="F5856" i="27"/>
  <c r="G5856" i="27"/>
  <c r="F5857" i="27"/>
  <c r="G5857" i="27"/>
  <c r="F5858" i="27"/>
  <c r="G5858" i="27"/>
  <c r="F5859" i="27"/>
  <c r="G5859" i="27"/>
  <c r="F5860" i="27"/>
  <c r="G5860" i="27"/>
  <c r="F5861" i="27"/>
  <c r="G5861" i="27"/>
  <c r="F5862" i="27"/>
  <c r="G5862" i="27"/>
  <c r="F5863" i="27"/>
  <c r="G5863" i="27"/>
  <c r="F5864" i="27"/>
  <c r="G5864" i="27"/>
  <c r="F5865" i="27"/>
  <c r="G5865" i="27"/>
  <c r="F5866" i="27"/>
  <c r="G5866" i="27"/>
  <c r="F5867" i="27"/>
  <c r="G5867" i="27"/>
  <c r="F5868" i="27"/>
  <c r="G5868" i="27"/>
  <c r="F5869" i="27"/>
  <c r="G5869" i="27"/>
  <c r="F5870" i="27"/>
  <c r="G5870" i="27"/>
  <c r="F5871" i="27"/>
  <c r="G5871" i="27"/>
  <c r="F5872" i="27"/>
  <c r="G5872" i="27"/>
  <c r="F5873" i="27"/>
  <c r="G5873" i="27"/>
  <c r="F5874" i="27"/>
  <c r="G5874" i="27"/>
  <c r="F5875" i="27"/>
  <c r="G5875" i="27"/>
  <c r="F5876" i="27"/>
  <c r="G5876" i="27"/>
  <c r="F5877" i="27"/>
  <c r="G5877" i="27"/>
  <c r="F5878" i="27"/>
  <c r="G5878" i="27"/>
  <c r="F5879" i="27"/>
  <c r="G5879" i="27"/>
  <c r="F5880" i="27"/>
  <c r="G5880" i="27"/>
  <c r="F5881" i="27"/>
  <c r="G5881" i="27"/>
  <c r="F5882" i="27"/>
  <c r="G5882" i="27"/>
  <c r="F5883" i="27"/>
  <c r="G5883" i="27"/>
  <c r="F5884" i="27"/>
  <c r="G5884" i="27"/>
  <c r="F5885" i="27"/>
  <c r="G5885" i="27"/>
  <c r="F5886" i="27"/>
  <c r="G5886" i="27"/>
  <c r="F5887" i="27"/>
  <c r="G5887" i="27"/>
  <c r="F5888" i="27"/>
  <c r="G5888" i="27"/>
  <c r="F5889" i="27"/>
  <c r="G5889" i="27"/>
  <c r="F5890" i="27"/>
  <c r="G5890" i="27"/>
  <c r="F5891" i="27"/>
  <c r="G5891" i="27"/>
  <c r="F5892" i="27"/>
  <c r="G5892" i="27"/>
  <c r="F5893" i="27"/>
  <c r="G5893" i="27"/>
  <c r="F5894" i="27"/>
  <c r="G5894" i="27"/>
  <c r="F5895" i="27"/>
  <c r="G5895" i="27"/>
  <c r="F5896" i="27"/>
  <c r="G5896" i="27"/>
  <c r="F5897" i="27"/>
  <c r="G5897" i="27"/>
  <c r="F5898" i="27"/>
  <c r="G5898" i="27"/>
  <c r="F5899" i="27"/>
  <c r="G5899" i="27"/>
  <c r="F5900" i="27"/>
  <c r="G5900" i="27"/>
  <c r="F5901" i="27"/>
  <c r="G5901" i="27"/>
  <c r="F5902" i="27"/>
  <c r="G5902" i="27"/>
  <c r="F5903" i="27"/>
  <c r="G5903" i="27"/>
  <c r="F5904" i="27"/>
  <c r="G5904" i="27"/>
  <c r="F5905" i="27"/>
  <c r="G5905" i="27"/>
  <c r="F5906" i="27"/>
  <c r="G5906" i="27"/>
  <c r="F5907" i="27"/>
  <c r="G5907" i="27"/>
  <c r="F5908" i="27"/>
  <c r="G5908" i="27"/>
  <c r="F5909" i="27"/>
  <c r="G5909" i="27"/>
  <c r="F5910" i="27"/>
  <c r="G5910" i="27"/>
  <c r="F5911" i="27"/>
  <c r="G5911" i="27"/>
  <c r="F5912" i="27"/>
  <c r="G5912" i="27"/>
  <c r="F5913" i="27"/>
  <c r="G5913" i="27"/>
  <c r="F5914" i="27"/>
  <c r="G5914" i="27"/>
  <c r="F5915" i="27"/>
  <c r="G5915" i="27"/>
  <c r="F5916" i="27"/>
  <c r="G5916" i="27"/>
  <c r="F5917" i="27"/>
  <c r="G5917" i="27"/>
  <c r="F5918" i="27"/>
  <c r="G5918" i="27"/>
  <c r="F5919" i="27"/>
  <c r="G5919" i="27"/>
  <c r="F5920" i="27"/>
  <c r="G5920" i="27"/>
  <c r="F5921" i="27"/>
  <c r="G5921" i="27"/>
  <c r="F5922" i="27"/>
  <c r="G5922" i="27"/>
  <c r="F5923" i="27"/>
  <c r="G5923" i="27"/>
  <c r="F5924" i="27"/>
  <c r="G5924" i="27"/>
  <c r="F5925" i="27"/>
  <c r="G5925" i="27"/>
  <c r="F5926" i="27"/>
  <c r="G5926" i="27"/>
  <c r="F5927" i="27"/>
  <c r="G5927" i="27"/>
  <c r="F5928" i="27"/>
  <c r="G5928" i="27"/>
  <c r="F5929" i="27"/>
  <c r="G5929" i="27"/>
  <c r="F5930" i="27"/>
  <c r="G5930" i="27"/>
  <c r="F5931" i="27"/>
  <c r="G5931" i="27"/>
  <c r="F5932" i="27"/>
  <c r="G5932" i="27"/>
  <c r="F5933" i="27"/>
  <c r="G5933" i="27"/>
  <c r="F5934" i="27"/>
  <c r="G5934" i="27"/>
  <c r="F5935" i="27"/>
  <c r="G5935" i="27"/>
  <c r="F5936" i="27"/>
  <c r="G5936" i="27"/>
  <c r="F5937" i="27"/>
  <c r="G5937" i="27"/>
  <c r="F5938" i="27"/>
  <c r="G5938" i="27"/>
  <c r="F5939" i="27"/>
  <c r="G5939" i="27"/>
  <c r="F5940" i="27"/>
  <c r="G5940" i="27"/>
  <c r="F5941" i="27"/>
  <c r="G5941" i="27"/>
  <c r="F5942" i="27"/>
  <c r="G5942" i="27"/>
  <c r="F5943" i="27"/>
  <c r="G5943" i="27"/>
  <c r="F5944" i="27"/>
  <c r="G5944" i="27"/>
  <c r="F5945" i="27"/>
  <c r="G5945" i="27"/>
  <c r="F5946" i="27"/>
  <c r="G5946" i="27"/>
  <c r="F5947" i="27"/>
  <c r="G5947" i="27"/>
  <c r="F5948" i="27"/>
  <c r="G5948" i="27"/>
  <c r="F5949" i="27"/>
  <c r="G5949" i="27"/>
  <c r="F5950" i="27"/>
  <c r="G5950" i="27"/>
  <c r="F5951" i="27"/>
  <c r="G5951" i="27"/>
  <c r="F5952" i="27"/>
  <c r="G5952" i="27"/>
  <c r="F5953" i="27"/>
  <c r="G5953" i="27"/>
  <c r="F5954" i="27"/>
  <c r="G5954" i="27"/>
  <c r="F5955" i="27"/>
  <c r="G5955" i="27"/>
  <c r="F5956" i="27"/>
  <c r="G5956" i="27"/>
  <c r="F5957" i="27"/>
  <c r="G5957" i="27"/>
  <c r="F5958" i="27"/>
  <c r="G5958" i="27"/>
  <c r="F5959" i="27"/>
  <c r="G5959" i="27"/>
  <c r="F5960" i="27"/>
  <c r="G5960" i="27"/>
  <c r="F5961" i="27"/>
  <c r="G5961" i="27"/>
  <c r="F5962" i="27"/>
  <c r="G5962" i="27"/>
  <c r="F5963" i="27"/>
  <c r="G5963" i="27"/>
  <c r="F5964" i="27"/>
  <c r="G5964" i="27"/>
  <c r="F5965" i="27"/>
  <c r="G5965" i="27"/>
  <c r="F5966" i="27"/>
  <c r="G5966" i="27"/>
  <c r="F5967" i="27"/>
  <c r="G5967" i="27"/>
  <c r="F5968" i="27"/>
  <c r="G5968" i="27"/>
  <c r="F5969" i="27"/>
  <c r="G5969" i="27"/>
  <c r="F5970" i="27"/>
  <c r="G5970" i="27"/>
  <c r="F5971" i="27"/>
  <c r="G5971" i="27"/>
  <c r="F5972" i="27"/>
  <c r="G5972" i="27"/>
  <c r="F5973" i="27"/>
  <c r="G5973" i="27"/>
  <c r="F5974" i="27"/>
  <c r="G5974" i="27"/>
  <c r="F5975" i="27"/>
  <c r="G5975" i="27"/>
  <c r="F5976" i="27"/>
  <c r="G5976" i="27"/>
  <c r="F5977" i="27"/>
  <c r="G5977" i="27"/>
  <c r="F5978" i="27"/>
  <c r="G5978" i="27"/>
  <c r="F5979" i="27"/>
  <c r="G5979" i="27"/>
  <c r="F5980" i="27"/>
  <c r="G5980" i="27"/>
  <c r="F5981" i="27"/>
  <c r="G5981" i="27"/>
  <c r="F5982" i="27"/>
  <c r="G5982" i="27"/>
  <c r="F5983" i="27"/>
  <c r="G5983" i="27"/>
  <c r="F5984" i="27"/>
  <c r="G5984" i="27"/>
  <c r="F5985" i="27"/>
  <c r="G5985" i="27"/>
  <c r="F5986" i="27"/>
  <c r="G5986" i="27"/>
  <c r="F5987" i="27"/>
  <c r="G5987" i="27"/>
  <c r="F5988" i="27"/>
  <c r="G5988" i="27"/>
  <c r="F5989" i="27"/>
  <c r="G5989" i="27"/>
  <c r="F5990" i="27"/>
  <c r="G5990" i="27"/>
  <c r="F5991" i="27"/>
  <c r="G5991" i="27"/>
  <c r="F5992" i="27"/>
  <c r="G5992" i="27"/>
  <c r="F5993" i="27"/>
  <c r="G5993" i="27"/>
  <c r="F5994" i="27"/>
  <c r="G5994" i="27"/>
  <c r="F5995" i="27"/>
  <c r="G5995" i="27"/>
  <c r="F5996" i="27"/>
  <c r="G5996" i="27"/>
  <c r="F5997" i="27"/>
  <c r="G5997" i="27"/>
  <c r="F5998" i="27"/>
  <c r="G5998" i="27"/>
  <c r="F5999" i="27"/>
  <c r="G5999" i="27"/>
  <c r="F6000" i="27"/>
  <c r="G6000" i="27"/>
  <c r="F6001" i="27"/>
  <c r="G6001" i="27"/>
  <c r="F6002" i="27"/>
  <c r="G6002" i="27"/>
  <c r="F6003" i="27"/>
  <c r="G6003" i="27"/>
  <c r="F6004" i="27"/>
  <c r="G6004" i="27"/>
  <c r="F6005" i="27"/>
  <c r="G6005" i="27"/>
  <c r="F6006" i="27"/>
  <c r="G6006" i="27"/>
  <c r="F6007" i="27"/>
  <c r="G6007" i="27"/>
  <c r="F6008" i="27"/>
  <c r="G6008" i="27"/>
  <c r="F6009" i="27"/>
  <c r="G6009" i="27"/>
  <c r="F6010" i="27"/>
  <c r="G6010" i="27"/>
  <c r="F6011" i="27"/>
  <c r="G6011" i="27"/>
  <c r="F6012" i="27"/>
  <c r="G6012" i="27"/>
  <c r="F6013" i="27"/>
  <c r="G6013" i="27"/>
  <c r="F6014" i="27"/>
  <c r="G6014" i="27"/>
  <c r="F6015" i="27"/>
  <c r="G6015" i="27"/>
  <c r="F6016" i="27"/>
  <c r="G6016" i="27"/>
  <c r="F6017" i="27"/>
  <c r="G6017" i="27"/>
  <c r="F6018" i="27"/>
  <c r="G6018" i="27"/>
  <c r="F6019" i="27"/>
  <c r="G6019" i="27"/>
  <c r="F6020" i="27"/>
  <c r="G6020" i="27"/>
  <c r="F6021" i="27"/>
  <c r="G6021" i="27"/>
  <c r="F6022" i="27"/>
  <c r="G6022" i="27"/>
  <c r="F6023" i="27"/>
  <c r="G6023" i="27"/>
  <c r="F6024" i="27"/>
  <c r="G6024" i="27"/>
  <c r="F6025" i="27"/>
  <c r="G6025" i="27"/>
  <c r="F6026" i="27"/>
  <c r="G6026" i="27"/>
  <c r="F6027" i="27"/>
  <c r="G6027" i="27"/>
  <c r="F6028" i="27"/>
  <c r="G6028" i="27"/>
  <c r="F6029" i="27"/>
  <c r="G6029" i="27"/>
  <c r="F6030" i="27"/>
  <c r="G6030" i="27"/>
  <c r="F6031" i="27"/>
  <c r="G6031" i="27"/>
  <c r="F6032" i="27"/>
  <c r="G6032" i="27"/>
  <c r="F6033" i="27"/>
  <c r="G6033" i="27"/>
  <c r="F6034" i="27"/>
  <c r="G6034" i="27"/>
  <c r="F6035" i="27"/>
  <c r="G6035" i="27"/>
  <c r="F6036" i="27"/>
  <c r="G6036" i="27"/>
  <c r="F6037" i="27"/>
  <c r="G6037" i="27"/>
  <c r="F6038" i="27"/>
  <c r="G6038" i="27"/>
  <c r="F6039" i="27"/>
  <c r="G6039" i="27"/>
  <c r="F6040" i="27"/>
  <c r="G6040" i="27"/>
  <c r="F6041" i="27"/>
  <c r="G6041" i="27"/>
  <c r="F6042" i="27"/>
  <c r="G6042" i="27"/>
  <c r="F6043" i="27"/>
  <c r="G6043" i="27"/>
  <c r="F6044" i="27"/>
  <c r="G6044" i="27"/>
  <c r="F6045" i="27"/>
  <c r="G6045" i="27"/>
  <c r="F6046" i="27"/>
  <c r="G6046" i="27"/>
  <c r="F6047" i="27"/>
  <c r="G6047" i="27"/>
  <c r="F6048" i="27"/>
  <c r="G6048" i="27"/>
  <c r="F6049" i="27"/>
  <c r="G6049" i="27"/>
  <c r="F6050" i="27"/>
  <c r="G6050" i="27"/>
  <c r="F6051" i="27"/>
  <c r="G6051" i="27"/>
  <c r="F6052" i="27"/>
  <c r="G6052" i="27"/>
  <c r="F6053" i="27"/>
  <c r="G6053" i="27"/>
  <c r="F6054" i="27"/>
  <c r="G6054" i="27"/>
  <c r="F6055" i="27"/>
  <c r="G6055" i="27"/>
  <c r="F6056" i="27"/>
  <c r="G6056" i="27"/>
  <c r="F6057" i="27"/>
  <c r="G6057" i="27"/>
  <c r="F6058" i="27"/>
  <c r="G6058" i="27"/>
  <c r="F6059" i="27"/>
  <c r="G6059" i="27"/>
  <c r="F6060" i="27"/>
  <c r="G6060" i="27"/>
  <c r="F6061" i="27"/>
  <c r="G6061" i="27"/>
  <c r="F6062" i="27"/>
  <c r="G6062" i="27"/>
  <c r="F6063" i="27"/>
  <c r="G6063" i="27"/>
  <c r="F6064" i="27"/>
  <c r="G6064" i="27"/>
  <c r="F6065" i="27"/>
  <c r="G6065" i="27"/>
  <c r="F6066" i="27"/>
  <c r="G6066" i="27"/>
  <c r="F6067" i="27"/>
  <c r="G6067" i="27"/>
  <c r="F6068" i="27"/>
  <c r="G6068" i="27"/>
  <c r="F6069" i="27"/>
  <c r="G6069" i="27"/>
  <c r="F6070" i="27"/>
  <c r="G6070" i="27"/>
  <c r="F6071" i="27"/>
  <c r="G6071" i="27"/>
  <c r="F6072" i="27"/>
  <c r="G6072" i="27"/>
  <c r="F6073" i="27"/>
  <c r="G6073" i="27"/>
  <c r="F6074" i="27"/>
  <c r="G6074" i="27"/>
  <c r="F6075" i="27"/>
  <c r="G6075" i="27"/>
  <c r="F6076" i="27"/>
  <c r="G6076" i="27"/>
  <c r="F6077" i="27"/>
  <c r="G6077" i="27"/>
  <c r="F6078" i="27"/>
  <c r="G6078" i="27"/>
  <c r="F6079" i="27"/>
  <c r="G6079" i="27"/>
  <c r="F6080" i="27"/>
  <c r="G6080" i="27"/>
  <c r="F6081" i="27"/>
  <c r="G6081" i="27"/>
  <c r="F6082" i="27"/>
  <c r="G6082" i="27"/>
  <c r="F6083" i="27"/>
  <c r="G6083" i="27"/>
  <c r="F6084" i="27"/>
  <c r="G6084" i="27"/>
  <c r="F6085" i="27"/>
  <c r="G6085" i="27"/>
  <c r="F6086" i="27"/>
  <c r="G6086" i="27"/>
  <c r="F6087" i="27"/>
  <c r="G6087" i="27"/>
  <c r="F6088" i="27"/>
  <c r="G6088" i="27"/>
  <c r="F6089" i="27"/>
  <c r="G6089" i="27"/>
  <c r="F6090" i="27"/>
  <c r="G6090" i="27"/>
  <c r="F6091" i="27"/>
  <c r="G6091" i="27"/>
  <c r="F6092" i="27"/>
  <c r="G6092" i="27"/>
  <c r="F6093" i="27"/>
  <c r="G6093" i="27"/>
  <c r="F6094" i="27"/>
  <c r="G6094" i="27"/>
  <c r="F6095" i="27"/>
  <c r="G6095" i="27"/>
  <c r="F6096" i="27"/>
  <c r="G6096" i="27"/>
  <c r="F6097" i="27"/>
  <c r="G6097" i="27"/>
  <c r="F6098" i="27"/>
  <c r="G6098" i="27"/>
  <c r="F6099" i="27"/>
  <c r="G6099" i="27"/>
  <c r="F6100" i="27"/>
  <c r="G6100" i="27"/>
  <c r="F6101" i="27"/>
  <c r="G6101" i="27"/>
  <c r="F6102" i="27"/>
  <c r="G6102" i="27"/>
  <c r="F6103" i="27"/>
  <c r="G6103" i="27"/>
  <c r="F6104" i="27"/>
  <c r="G6104" i="27"/>
  <c r="F6105" i="27"/>
  <c r="G6105" i="27"/>
  <c r="F6106" i="27"/>
  <c r="G6106" i="27"/>
  <c r="F6107" i="27"/>
  <c r="G6107" i="27"/>
  <c r="F6108" i="27"/>
  <c r="G6108" i="27"/>
  <c r="F6109" i="27"/>
  <c r="G6109" i="27"/>
  <c r="F6110" i="27"/>
  <c r="G6110" i="27"/>
  <c r="F6111" i="27"/>
  <c r="G6111" i="27"/>
  <c r="F6112" i="27"/>
  <c r="G6112" i="27"/>
  <c r="F6113" i="27"/>
  <c r="G6113" i="27"/>
  <c r="F6114" i="27"/>
  <c r="G6114" i="27"/>
  <c r="F6115" i="27"/>
  <c r="G6115" i="27"/>
  <c r="F6116" i="27"/>
  <c r="G6116" i="27"/>
  <c r="F6117" i="27"/>
  <c r="G6117" i="27"/>
  <c r="F6118" i="27"/>
  <c r="G6118" i="27"/>
  <c r="F6119" i="27"/>
  <c r="G6119" i="27"/>
  <c r="F6120" i="27"/>
  <c r="G6120" i="27"/>
  <c r="F6121" i="27"/>
  <c r="G6121" i="27"/>
  <c r="F6122" i="27"/>
  <c r="G6122" i="27"/>
  <c r="F6123" i="27"/>
  <c r="G6123" i="27"/>
  <c r="F6124" i="27"/>
  <c r="G6124" i="27"/>
  <c r="F6125" i="27"/>
  <c r="G6125" i="27"/>
  <c r="F6126" i="27"/>
  <c r="G6126" i="27"/>
  <c r="F6127" i="27"/>
  <c r="G6127" i="27"/>
  <c r="F6128" i="27"/>
  <c r="G6128" i="27"/>
  <c r="F6129" i="27"/>
  <c r="G6129" i="27"/>
  <c r="F6130" i="27"/>
  <c r="G6130" i="27"/>
  <c r="F6131" i="27"/>
  <c r="G6131" i="27"/>
  <c r="F6132" i="27"/>
  <c r="G6132" i="27"/>
  <c r="F6133" i="27"/>
  <c r="G6133" i="27"/>
  <c r="F6134" i="27"/>
  <c r="G6134" i="27"/>
  <c r="F6135" i="27"/>
  <c r="G6135" i="27"/>
  <c r="F6136" i="27"/>
  <c r="G6136" i="27"/>
  <c r="F6137" i="27"/>
  <c r="G6137" i="27"/>
  <c r="F6138" i="27"/>
  <c r="G6138" i="27"/>
  <c r="F6139" i="27"/>
  <c r="G6139" i="27"/>
  <c r="F6140" i="27"/>
  <c r="G6140" i="27"/>
  <c r="F6141" i="27"/>
  <c r="G6141" i="27"/>
  <c r="F6142" i="27"/>
  <c r="G6142" i="27"/>
  <c r="F6143" i="27"/>
  <c r="G6143" i="27"/>
  <c r="F6144" i="27"/>
  <c r="G6144" i="27"/>
  <c r="F6145" i="27"/>
  <c r="G6145" i="27"/>
  <c r="F6146" i="27"/>
  <c r="G6146" i="27"/>
  <c r="F6147" i="27"/>
  <c r="G6147" i="27"/>
  <c r="F6148" i="27"/>
  <c r="G6148" i="27"/>
  <c r="F6149" i="27"/>
  <c r="G6149" i="27"/>
  <c r="F6150" i="27"/>
  <c r="G6150" i="27"/>
  <c r="F6151" i="27"/>
  <c r="G6151" i="27"/>
  <c r="F6152" i="27"/>
  <c r="G6152" i="27"/>
  <c r="F6153" i="27"/>
  <c r="G6153" i="27"/>
  <c r="F6154" i="27"/>
  <c r="G6154" i="27"/>
  <c r="F6155" i="27"/>
  <c r="G6155" i="27"/>
  <c r="F6156" i="27"/>
  <c r="G6156" i="27"/>
  <c r="F6157" i="27"/>
  <c r="G6157" i="27"/>
  <c r="F6158" i="27"/>
  <c r="G6158" i="27"/>
  <c r="F6159" i="27"/>
  <c r="G6159" i="27"/>
  <c r="F6160" i="27"/>
  <c r="G6160" i="27"/>
  <c r="F6161" i="27"/>
  <c r="G6161" i="27"/>
  <c r="F6162" i="27"/>
  <c r="G6162" i="27"/>
  <c r="F6163" i="27"/>
  <c r="G6163" i="27"/>
  <c r="F6164" i="27"/>
  <c r="G6164" i="27"/>
  <c r="F6165" i="27"/>
  <c r="G6165" i="27"/>
  <c r="F6166" i="27"/>
  <c r="G6166" i="27"/>
  <c r="F6167" i="27"/>
  <c r="G6167" i="27"/>
  <c r="F6168" i="27"/>
  <c r="G6168" i="27"/>
  <c r="F6169" i="27"/>
  <c r="G6169" i="27"/>
  <c r="F6170" i="27"/>
  <c r="G6170" i="27"/>
  <c r="F6171" i="27"/>
  <c r="G6171" i="27"/>
  <c r="F6172" i="27"/>
  <c r="G6172" i="27"/>
  <c r="F6173" i="27"/>
  <c r="G6173" i="27"/>
  <c r="F6174" i="27"/>
  <c r="G6174" i="27"/>
  <c r="F6175" i="27"/>
  <c r="G6175" i="27"/>
  <c r="F6176" i="27"/>
  <c r="G6176" i="27"/>
  <c r="F6177" i="27"/>
  <c r="G6177" i="27"/>
  <c r="F6178" i="27"/>
  <c r="G6178" i="27"/>
  <c r="F6179" i="27"/>
  <c r="G6179" i="27"/>
  <c r="F6180" i="27"/>
  <c r="G6180" i="27"/>
  <c r="F6181" i="27"/>
  <c r="G6181" i="27"/>
  <c r="F6182" i="27"/>
  <c r="G6182" i="27"/>
  <c r="F6183" i="27"/>
  <c r="G6183" i="27"/>
  <c r="F6184" i="27"/>
  <c r="G6184" i="27"/>
  <c r="F6185" i="27"/>
  <c r="G6185" i="27"/>
  <c r="F6186" i="27"/>
  <c r="G6186" i="27"/>
  <c r="F6187" i="27"/>
  <c r="G6187" i="27"/>
  <c r="F6188" i="27"/>
  <c r="G6188" i="27"/>
  <c r="F6189" i="27"/>
  <c r="G6189" i="27"/>
  <c r="F6190" i="27"/>
  <c r="G6190" i="27"/>
  <c r="F6191" i="27"/>
  <c r="G6191" i="27"/>
  <c r="F6192" i="27"/>
  <c r="G6192" i="27"/>
  <c r="F6193" i="27"/>
  <c r="G6193" i="27"/>
  <c r="F6194" i="27"/>
  <c r="G6194" i="27"/>
  <c r="F6195" i="27"/>
  <c r="G6195" i="27"/>
  <c r="F6196" i="27"/>
  <c r="G6196" i="27"/>
  <c r="F6197" i="27"/>
  <c r="G6197" i="27"/>
  <c r="F6198" i="27"/>
  <c r="G6198" i="27"/>
  <c r="F6199" i="27"/>
  <c r="G6199" i="27"/>
  <c r="F6200" i="27"/>
  <c r="G6200" i="27"/>
  <c r="F6201" i="27"/>
  <c r="G6201" i="27"/>
  <c r="F6202" i="27"/>
  <c r="G6202" i="27"/>
  <c r="F6203" i="27"/>
  <c r="G6203" i="27"/>
  <c r="F6204" i="27"/>
  <c r="G6204" i="27"/>
  <c r="F6205" i="27"/>
  <c r="G6205" i="27"/>
  <c r="F6206" i="27"/>
  <c r="G6206" i="27"/>
  <c r="F6207" i="27"/>
  <c r="G6207" i="27"/>
  <c r="F6208" i="27"/>
  <c r="G6208" i="27"/>
  <c r="F6209" i="27"/>
  <c r="G6209" i="27"/>
  <c r="F6210" i="27"/>
  <c r="G6210" i="27"/>
  <c r="F6211" i="27"/>
  <c r="G6211" i="27"/>
  <c r="F6212" i="27"/>
  <c r="G6212" i="27"/>
  <c r="F6213" i="27"/>
  <c r="G6213" i="27"/>
  <c r="F6214" i="27"/>
  <c r="G6214" i="27"/>
  <c r="F6215" i="27"/>
  <c r="G6215" i="27"/>
  <c r="F6216" i="27"/>
  <c r="G6216" i="27"/>
  <c r="F6217" i="27"/>
  <c r="G6217" i="27"/>
  <c r="F6218" i="27"/>
  <c r="G6218" i="27"/>
  <c r="F6219" i="27"/>
  <c r="G6219" i="27"/>
  <c r="F6220" i="27"/>
  <c r="G6220" i="27"/>
  <c r="F6221" i="27"/>
  <c r="G6221" i="27"/>
  <c r="F6222" i="27"/>
  <c r="G6222" i="27"/>
  <c r="F6223" i="27"/>
  <c r="G6223" i="27"/>
  <c r="F6224" i="27"/>
  <c r="G6224" i="27"/>
  <c r="F6225" i="27"/>
  <c r="G6225" i="27"/>
  <c r="F6226" i="27"/>
  <c r="G6226" i="27"/>
  <c r="F6227" i="27"/>
  <c r="G6227" i="27"/>
  <c r="F6228" i="27"/>
  <c r="G6228" i="27"/>
  <c r="F6229" i="27"/>
  <c r="G6229" i="27"/>
  <c r="F6230" i="27"/>
  <c r="G6230" i="27"/>
  <c r="F6231" i="27"/>
  <c r="G6231" i="27"/>
  <c r="F6232" i="27"/>
  <c r="G6232" i="27"/>
  <c r="F6233" i="27"/>
  <c r="G6233" i="27"/>
  <c r="F6234" i="27"/>
  <c r="G6234" i="27"/>
  <c r="F6235" i="27"/>
  <c r="G6235" i="27"/>
  <c r="F6236" i="27"/>
  <c r="G6236" i="27"/>
  <c r="F6237" i="27"/>
  <c r="G6237" i="27"/>
  <c r="F6238" i="27"/>
  <c r="G6238" i="27"/>
  <c r="F6239" i="27"/>
  <c r="G6239" i="27"/>
  <c r="F6240" i="27"/>
  <c r="G6240" i="27"/>
  <c r="F6241" i="27"/>
  <c r="G6241" i="27"/>
  <c r="F6242" i="27"/>
  <c r="G6242" i="27"/>
  <c r="F6243" i="27"/>
  <c r="G6243" i="27"/>
  <c r="F6244" i="27"/>
  <c r="G6244" i="27"/>
  <c r="F6245" i="27"/>
  <c r="G6245" i="27"/>
  <c r="F6246" i="27"/>
  <c r="G6246" i="27"/>
  <c r="F6247" i="27"/>
  <c r="G6247" i="27"/>
  <c r="F6248" i="27"/>
  <c r="G6248" i="27"/>
  <c r="F6249" i="27"/>
  <c r="G6249" i="27"/>
  <c r="F6250" i="27"/>
  <c r="G6250" i="27"/>
  <c r="F6251" i="27"/>
  <c r="G6251" i="27"/>
  <c r="F6252" i="27"/>
  <c r="G6252" i="27"/>
  <c r="F6253" i="27"/>
  <c r="G6253" i="27"/>
  <c r="F6254" i="27"/>
  <c r="G6254" i="27"/>
  <c r="F6255" i="27"/>
  <c r="G6255" i="27"/>
  <c r="F6256" i="27"/>
  <c r="G6256" i="27"/>
  <c r="F6257" i="27"/>
  <c r="G6257" i="27"/>
  <c r="F6258" i="27"/>
  <c r="G6258" i="27"/>
  <c r="F6259" i="27"/>
  <c r="G6259" i="27"/>
  <c r="F6260" i="27"/>
  <c r="G6260" i="27"/>
  <c r="F6261" i="27"/>
  <c r="G6261" i="27"/>
  <c r="F6262" i="27"/>
  <c r="G6262" i="27"/>
  <c r="F6263" i="27"/>
  <c r="G6263" i="27"/>
  <c r="F6264" i="27"/>
  <c r="G6264" i="27"/>
  <c r="F6265" i="27"/>
  <c r="G6265" i="27"/>
  <c r="F6266" i="27"/>
  <c r="G6266" i="27"/>
  <c r="F6267" i="27"/>
  <c r="G6267" i="27"/>
  <c r="F6268" i="27"/>
  <c r="G6268" i="27"/>
  <c r="F6269" i="27"/>
  <c r="G6269" i="27"/>
  <c r="F6270" i="27"/>
  <c r="G6270" i="27"/>
  <c r="F6271" i="27"/>
  <c r="G6271" i="27"/>
  <c r="F6272" i="27"/>
  <c r="G6272" i="27"/>
  <c r="F6273" i="27"/>
  <c r="G6273" i="27"/>
  <c r="F6274" i="27"/>
  <c r="G6274" i="27"/>
  <c r="F6275" i="27"/>
  <c r="G6275" i="27"/>
  <c r="F6276" i="27"/>
  <c r="G6276" i="27"/>
  <c r="F6277" i="27"/>
  <c r="G6277" i="27"/>
  <c r="F6278" i="27"/>
  <c r="G6278" i="27"/>
  <c r="F6279" i="27"/>
  <c r="G6279" i="27"/>
  <c r="F6280" i="27"/>
  <c r="G6280" i="27"/>
  <c r="F6281" i="27"/>
  <c r="G6281" i="27"/>
  <c r="F6282" i="27"/>
  <c r="G6282" i="27"/>
  <c r="F6283" i="27"/>
  <c r="G6283" i="27"/>
  <c r="F6284" i="27"/>
  <c r="G6284" i="27"/>
  <c r="F6285" i="27"/>
  <c r="G6285" i="27"/>
  <c r="F6286" i="27"/>
  <c r="G6286" i="27"/>
  <c r="F6287" i="27"/>
  <c r="G6287" i="27"/>
  <c r="F6288" i="27"/>
  <c r="G6288" i="27"/>
  <c r="F6289" i="27"/>
  <c r="G6289" i="27"/>
  <c r="F6290" i="27"/>
  <c r="G6290" i="27"/>
  <c r="F6291" i="27"/>
  <c r="G6291" i="27"/>
  <c r="F6292" i="27"/>
  <c r="G6292" i="27"/>
  <c r="F6293" i="27"/>
  <c r="G6293" i="27"/>
  <c r="F6294" i="27"/>
  <c r="G6294" i="27"/>
  <c r="F6295" i="27"/>
  <c r="G6295" i="27"/>
  <c r="F6296" i="27"/>
  <c r="G6296" i="27"/>
  <c r="F6297" i="27"/>
  <c r="G6297" i="27"/>
  <c r="F6298" i="27"/>
  <c r="G6298" i="27"/>
  <c r="F6299" i="27"/>
  <c r="G6299" i="27"/>
  <c r="F6300" i="27"/>
  <c r="G6300" i="27"/>
  <c r="F6301" i="27"/>
  <c r="G6301" i="27"/>
  <c r="F6302" i="27"/>
  <c r="G6302" i="27"/>
  <c r="F6303" i="27"/>
  <c r="G6303" i="27"/>
  <c r="F6304" i="27"/>
  <c r="G6304" i="27"/>
  <c r="F6305" i="27"/>
  <c r="G6305" i="27"/>
  <c r="F6306" i="27"/>
  <c r="G6306" i="27"/>
  <c r="F6307" i="27"/>
  <c r="G6307" i="27"/>
  <c r="F6308" i="27"/>
  <c r="G6308" i="27"/>
  <c r="F6309" i="27"/>
  <c r="G6309" i="27"/>
  <c r="F6310" i="27"/>
  <c r="G6310" i="27"/>
  <c r="F6311" i="27"/>
  <c r="G6311" i="27"/>
  <c r="F6312" i="27"/>
  <c r="G6312" i="27"/>
  <c r="F6313" i="27"/>
  <c r="G6313" i="27"/>
  <c r="F6314" i="27"/>
  <c r="G6314" i="27"/>
  <c r="F6315" i="27"/>
  <c r="G6315" i="27"/>
  <c r="F6316" i="27"/>
  <c r="G6316" i="27"/>
  <c r="F6317" i="27"/>
  <c r="G6317" i="27"/>
  <c r="F6318" i="27"/>
  <c r="G6318" i="27"/>
  <c r="F6319" i="27"/>
  <c r="G6319" i="27"/>
  <c r="F6320" i="27"/>
  <c r="G6320" i="27"/>
  <c r="F6321" i="27"/>
  <c r="G6321" i="27"/>
  <c r="F6322" i="27"/>
  <c r="G6322" i="27"/>
  <c r="F6323" i="27"/>
  <c r="G6323" i="27"/>
  <c r="F6324" i="27"/>
  <c r="G6324" i="27"/>
  <c r="F6325" i="27"/>
  <c r="G6325" i="27"/>
  <c r="F6326" i="27"/>
  <c r="G6326" i="27"/>
  <c r="F6327" i="27"/>
  <c r="G6327" i="27"/>
  <c r="F6328" i="27"/>
  <c r="G6328" i="27"/>
  <c r="F6329" i="27"/>
  <c r="G6329" i="27"/>
  <c r="F6330" i="27"/>
  <c r="G6330" i="27"/>
  <c r="F6331" i="27"/>
  <c r="G6331" i="27"/>
  <c r="F6332" i="27"/>
  <c r="G6332" i="27"/>
  <c r="F6333" i="27"/>
  <c r="G6333" i="27"/>
  <c r="F6334" i="27"/>
  <c r="G6334" i="27"/>
  <c r="F6335" i="27"/>
  <c r="G6335" i="27"/>
  <c r="F6336" i="27"/>
  <c r="G6336" i="27"/>
  <c r="F6337" i="27"/>
  <c r="G6337" i="27"/>
  <c r="F6338" i="27"/>
  <c r="G6338" i="27"/>
  <c r="F6339" i="27"/>
  <c r="G6339" i="27"/>
  <c r="F6340" i="27"/>
  <c r="G6340" i="27"/>
  <c r="F6341" i="27"/>
  <c r="G6341" i="27"/>
  <c r="F6342" i="27"/>
  <c r="G6342" i="27"/>
  <c r="F6343" i="27"/>
  <c r="G6343" i="27"/>
  <c r="F6344" i="27"/>
  <c r="G6344" i="27"/>
  <c r="F6345" i="27"/>
  <c r="G6345" i="27"/>
  <c r="F6346" i="27"/>
  <c r="G6346" i="27"/>
  <c r="F6347" i="27"/>
  <c r="G6347" i="27"/>
  <c r="F6348" i="27"/>
  <c r="G6348" i="27"/>
  <c r="F6349" i="27"/>
  <c r="G6349" i="27"/>
  <c r="F6350" i="27"/>
  <c r="G6350" i="27"/>
  <c r="F6351" i="27"/>
  <c r="G6351" i="27"/>
  <c r="F6352" i="27"/>
  <c r="G6352" i="27"/>
  <c r="F6353" i="27"/>
  <c r="G6353" i="27"/>
  <c r="F6354" i="27"/>
  <c r="G6354" i="27"/>
  <c r="F6355" i="27"/>
  <c r="G6355" i="27"/>
  <c r="F6356" i="27"/>
  <c r="G6356" i="27"/>
  <c r="F6357" i="27"/>
  <c r="G6357" i="27"/>
  <c r="F6358" i="27"/>
  <c r="G6358" i="27"/>
  <c r="F6359" i="27"/>
  <c r="G6359" i="27"/>
  <c r="F6360" i="27"/>
  <c r="G6360" i="27"/>
  <c r="F6361" i="27"/>
  <c r="G6361" i="27"/>
  <c r="F6362" i="27"/>
  <c r="G6362" i="27"/>
  <c r="F6363" i="27"/>
  <c r="G6363" i="27"/>
  <c r="F6364" i="27"/>
  <c r="G6364" i="27"/>
  <c r="F6365" i="27"/>
  <c r="G6365" i="27"/>
  <c r="F6366" i="27"/>
  <c r="G6366" i="27"/>
  <c r="F6367" i="27"/>
  <c r="G6367" i="27"/>
  <c r="F6368" i="27"/>
  <c r="G6368" i="27"/>
  <c r="F6369" i="27"/>
  <c r="G6369" i="27"/>
  <c r="F6370" i="27"/>
  <c r="G6370" i="27"/>
  <c r="F6371" i="27"/>
  <c r="G6371" i="27"/>
  <c r="F6372" i="27"/>
  <c r="G6372" i="27"/>
  <c r="F6373" i="27"/>
  <c r="G6373" i="27"/>
  <c r="F6374" i="27"/>
  <c r="G6374" i="27"/>
  <c r="F6375" i="27"/>
  <c r="G6375" i="27"/>
  <c r="F6376" i="27"/>
  <c r="G6376" i="27"/>
  <c r="F6377" i="27"/>
  <c r="G6377" i="27"/>
  <c r="F6378" i="27"/>
  <c r="G6378" i="27"/>
  <c r="F6379" i="27"/>
  <c r="G6379" i="27"/>
  <c r="F6380" i="27"/>
  <c r="G6380" i="27"/>
  <c r="F6381" i="27"/>
  <c r="G6381" i="27"/>
  <c r="F6382" i="27"/>
  <c r="G6382" i="27"/>
  <c r="F6383" i="27"/>
  <c r="G6383" i="27"/>
  <c r="F6384" i="27"/>
  <c r="G6384" i="27"/>
  <c r="F6385" i="27"/>
  <c r="G6385" i="27"/>
  <c r="F6386" i="27"/>
  <c r="G6386" i="27"/>
  <c r="F6387" i="27"/>
  <c r="G6387" i="27"/>
  <c r="F6388" i="27"/>
  <c r="G6388" i="27"/>
  <c r="F6389" i="27"/>
  <c r="G6389" i="27"/>
  <c r="F6390" i="27"/>
  <c r="G6390" i="27"/>
  <c r="F6391" i="27"/>
  <c r="G6391" i="27"/>
  <c r="F6392" i="27"/>
  <c r="G6392" i="27"/>
  <c r="F6393" i="27"/>
  <c r="G6393" i="27"/>
  <c r="F6394" i="27"/>
  <c r="G6394" i="27"/>
  <c r="F6395" i="27"/>
  <c r="G6395" i="27"/>
  <c r="F6396" i="27"/>
  <c r="G6396" i="27"/>
  <c r="F6397" i="27"/>
  <c r="G6397" i="27"/>
  <c r="F6398" i="27"/>
  <c r="G6398" i="27"/>
  <c r="F6399" i="27"/>
  <c r="G6399" i="27"/>
  <c r="F6400" i="27"/>
  <c r="G6400" i="27"/>
  <c r="F6401" i="27"/>
  <c r="G6401" i="27"/>
  <c r="F6402" i="27"/>
  <c r="G6402" i="27"/>
  <c r="F6403" i="27"/>
  <c r="G6403" i="27"/>
  <c r="F6404" i="27"/>
  <c r="G6404" i="27"/>
  <c r="F6405" i="27"/>
  <c r="G6405" i="27"/>
  <c r="F6406" i="27"/>
  <c r="G6406" i="27"/>
  <c r="F6407" i="27"/>
  <c r="G6407" i="27"/>
  <c r="F6408" i="27"/>
  <c r="G6408" i="27"/>
  <c r="F6409" i="27"/>
  <c r="G6409" i="27"/>
  <c r="F6410" i="27"/>
  <c r="G6410" i="27"/>
  <c r="F6411" i="27"/>
  <c r="G6411" i="27"/>
  <c r="F6412" i="27"/>
  <c r="G6412" i="27"/>
  <c r="F6413" i="27"/>
  <c r="G6413" i="27"/>
  <c r="F6414" i="27"/>
  <c r="G6414" i="27"/>
  <c r="F6415" i="27"/>
  <c r="G6415" i="27"/>
  <c r="F6416" i="27"/>
  <c r="G6416" i="27"/>
  <c r="F6417" i="27"/>
  <c r="G6417" i="27"/>
  <c r="F6418" i="27"/>
  <c r="G6418" i="27"/>
  <c r="F6419" i="27"/>
  <c r="G6419" i="27"/>
  <c r="F6420" i="27"/>
  <c r="G6420" i="27"/>
  <c r="F6421" i="27"/>
  <c r="G6421" i="27"/>
  <c r="F6422" i="27"/>
  <c r="G6422" i="27"/>
  <c r="F6423" i="27"/>
  <c r="G6423" i="27"/>
  <c r="F6424" i="27"/>
  <c r="G6424" i="27"/>
  <c r="F6425" i="27"/>
  <c r="G6425" i="27"/>
  <c r="F6426" i="27"/>
  <c r="G6426" i="27"/>
  <c r="F6427" i="27"/>
  <c r="G6427" i="27"/>
  <c r="F6428" i="27"/>
  <c r="G6428" i="27"/>
  <c r="F6429" i="27"/>
  <c r="G6429" i="27"/>
  <c r="F6430" i="27"/>
  <c r="G6430" i="27"/>
  <c r="F6431" i="27"/>
  <c r="G6431" i="27"/>
  <c r="F6432" i="27"/>
  <c r="G6432" i="27"/>
  <c r="F6433" i="27"/>
  <c r="G6433" i="27"/>
  <c r="F6434" i="27"/>
  <c r="G6434" i="27"/>
  <c r="F6435" i="27"/>
  <c r="G6435" i="27"/>
  <c r="F6436" i="27"/>
  <c r="G6436" i="27"/>
  <c r="F6437" i="27"/>
  <c r="G6437" i="27"/>
  <c r="F6438" i="27"/>
  <c r="G6438" i="27"/>
  <c r="F6439" i="27"/>
  <c r="G6439" i="27"/>
  <c r="F6440" i="27"/>
  <c r="G6440" i="27"/>
  <c r="F6441" i="27"/>
  <c r="G6441" i="27"/>
  <c r="F6442" i="27"/>
  <c r="G6442" i="27"/>
  <c r="F6443" i="27"/>
  <c r="G6443" i="27"/>
  <c r="F6444" i="27"/>
  <c r="G6444" i="27"/>
  <c r="F6445" i="27"/>
  <c r="G6445" i="27"/>
  <c r="F6446" i="27"/>
  <c r="G6446" i="27"/>
  <c r="F6447" i="27"/>
  <c r="G6447" i="27"/>
  <c r="F6448" i="27"/>
  <c r="G6448" i="27"/>
  <c r="F6449" i="27"/>
  <c r="G6449" i="27"/>
  <c r="F6450" i="27"/>
  <c r="G6450" i="27"/>
  <c r="F6451" i="27"/>
  <c r="G6451" i="27"/>
  <c r="F6452" i="27"/>
  <c r="G6452" i="27"/>
  <c r="F6453" i="27"/>
  <c r="G6453" i="27"/>
  <c r="F6454" i="27"/>
  <c r="G6454" i="27"/>
  <c r="F6455" i="27"/>
  <c r="G6455" i="27"/>
  <c r="F6456" i="27"/>
  <c r="G6456" i="27"/>
  <c r="F6457" i="27"/>
  <c r="G6457" i="27"/>
  <c r="F6458" i="27"/>
  <c r="G6458" i="27"/>
  <c r="F6459" i="27"/>
  <c r="G6459" i="27"/>
  <c r="F6460" i="27"/>
  <c r="G6460" i="27"/>
  <c r="F6461" i="27"/>
  <c r="G6461" i="27"/>
  <c r="F6462" i="27"/>
  <c r="G6462" i="27"/>
  <c r="F6463" i="27"/>
  <c r="G6463" i="27"/>
  <c r="F6464" i="27"/>
  <c r="G6464" i="27"/>
  <c r="F6465" i="27"/>
  <c r="G6465" i="27"/>
  <c r="F6466" i="27"/>
  <c r="G6466" i="27"/>
  <c r="F6467" i="27"/>
  <c r="G6467" i="27"/>
  <c r="F6468" i="27"/>
  <c r="G6468" i="27"/>
  <c r="F6469" i="27"/>
  <c r="G6469" i="27"/>
  <c r="F6470" i="27"/>
  <c r="G6470" i="27"/>
  <c r="F6471" i="27"/>
  <c r="G6471" i="27"/>
  <c r="F6472" i="27"/>
  <c r="G6472" i="27"/>
  <c r="F6473" i="27"/>
  <c r="G6473" i="27"/>
  <c r="F6474" i="27"/>
  <c r="G6474" i="27"/>
  <c r="F6475" i="27"/>
  <c r="G6475" i="27"/>
  <c r="F6476" i="27"/>
  <c r="G6476" i="27"/>
  <c r="F6477" i="27"/>
  <c r="G6477" i="27"/>
  <c r="F6478" i="27"/>
  <c r="G6478" i="27"/>
  <c r="F6479" i="27"/>
  <c r="G6479" i="27"/>
  <c r="F6480" i="27"/>
  <c r="G6480" i="27"/>
  <c r="F6481" i="27"/>
  <c r="G6481" i="27"/>
  <c r="F6482" i="27"/>
  <c r="G6482" i="27"/>
  <c r="F6483" i="27"/>
  <c r="G6483" i="27"/>
  <c r="F6484" i="27"/>
  <c r="G6484" i="27"/>
  <c r="F6485" i="27"/>
  <c r="G6485" i="27"/>
  <c r="F6486" i="27"/>
  <c r="G6486" i="27"/>
  <c r="F6487" i="27"/>
  <c r="G6487" i="27"/>
  <c r="F6488" i="27"/>
  <c r="G6488" i="27"/>
  <c r="F6489" i="27"/>
  <c r="G6489" i="27"/>
  <c r="F6490" i="27"/>
  <c r="G6490" i="27"/>
  <c r="F6491" i="27"/>
  <c r="G6491" i="27"/>
  <c r="F6492" i="27"/>
  <c r="G6492" i="27"/>
  <c r="F6493" i="27"/>
  <c r="G6493" i="27"/>
  <c r="F6494" i="27"/>
  <c r="G6494" i="27"/>
  <c r="F6495" i="27"/>
  <c r="G6495" i="27"/>
  <c r="F6496" i="27"/>
  <c r="G6496" i="27"/>
  <c r="F6497" i="27"/>
  <c r="G6497" i="27"/>
  <c r="F6498" i="27"/>
  <c r="G6498" i="27"/>
  <c r="F6499" i="27"/>
  <c r="G6499" i="27"/>
  <c r="F6500" i="27"/>
  <c r="G6500" i="27"/>
  <c r="F6501" i="27"/>
  <c r="G6501" i="27"/>
  <c r="F6502" i="27"/>
  <c r="G6502" i="27"/>
  <c r="F6503" i="27"/>
  <c r="G6503" i="27"/>
  <c r="F6504" i="27"/>
  <c r="G6504" i="27"/>
  <c r="F6505" i="27"/>
  <c r="G6505" i="27"/>
  <c r="F6506" i="27"/>
  <c r="G6506" i="27"/>
  <c r="F6507" i="27"/>
  <c r="G6507" i="27"/>
  <c r="F6508" i="27"/>
  <c r="G6508" i="27"/>
  <c r="F6509" i="27"/>
  <c r="G6509" i="27"/>
  <c r="F6510" i="27"/>
  <c r="G6510" i="27"/>
  <c r="F6511" i="27"/>
  <c r="G6511" i="27"/>
  <c r="F6512" i="27"/>
  <c r="G6512" i="27"/>
  <c r="F6513" i="27"/>
  <c r="G6513" i="27"/>
  <c r="F6514" i="27"/>
  <c r="G6514" i="27"/>
  <c r="F6515" i="27"/>
  <c r="G6515" i="27"/>
  <c r="F6516" i="27"/>
  <c r="G6516" i="27"/>
  <c r="F6517" i="27"/>
  <c r="G6517" i="27"/>
  <c r="F6518" i="27"/>
  <c r="G6518" i="27"/>
  <c r="F6519" i="27"/>
  <c r="G6519" i="27"/>
  <c r="F6520" i="27"/>
  <c r="G6520" i="27"/>
  <c r="F6521" i="27"/>
  <c r="G6521" i="27"/>
  <c r="F6522" i="27"/>
  <c r="G6522" i="27"/>
  <c r="F6523" i="27"/>
  <c r="G6523" i="27"/>
  <c r="F6524" i="27"/>
  <c r="G6524" i="27"/>
  <c r="F6525" i="27"/>
  <c r="G6525" i="27"/>
  <c r="F6526" i="27"/>
  <c r="G6526" i="27"/>
  <c r="F6527" i="27"/>
  <c r="G6527" i="27"/>
  <c r="F6528" i="27"/>
  <c r="G6528" i="27"/>
  <c r="F6529" i="27"/>
  <c r="G6529" i="27"/>
  <c r="F6530" i="27"/>
  <c r="G6530" i="27"/>
  <c r="F6531" i="27"/>
  <c r="G6531" i="27"/>
  <c r="F6532" i="27"/>
  <c r="G6532" i="27"/>
  <c r="F6533" i="27"/>
  <c r="G6533" i="27"/>
  <c r="F6534" i="27"/>
  <c r="G6534" i="27"/>
  <c r="F6535" i="27"/>
  <c r="G6535" i="27"/>
  <c r="F6536" i="27"/>
  <c r="G6536" i="27"/>
  <c r="F6537" i="27"/>
  <c r="G6537" i="27"/>
  <c r="F6538" i="27"/>
  <c r="G6538" i="27"/>
  <c r="F6539" i="27"/>
  <c r="G6539" i="27"/>
  <c r="F6540" i="27"/>
  <c r="G6540" i="27"/>
  <c r="F6541" i="27"/>
  <c r="G6541" i="27"/>
  <c r="F6542" i="27"/>
  <c r="G6542" i="27"/>
  <c r="F6543" i="27"/>
  <c r="G6543" i="27"/>
  <c r="F6544" i="27"/>
  <c r="G6544" i="27"/>
  <c r="F6545" i="27"/>
  <c r="G6545" i="27"/>
  <c r="F6546" i="27"/>
  <c r="G6546" i="27"/>
  <c r="F6547" i="27"/>
  <c r="G6547" i="27"/>
  <c r="F6548" i="27"/>
  <c r="G6548" i="27"/>
  <c r="F6549" i="27"/>
  <c r="G6549" i="27"/>
  <c r="F6550" i="27"/>
  <c r="G6550" i="27"/>
  <c r="F6551" i="27"/>
  <c r="G6551" i="27"/>
  <c r="F6552" i="27"/>
  <c r="G6552" i="27"/>
  <c r="F6553" i="27"/>
  <c r="G6553" i="27"/>
  <c r="F6554" i="27"/>
  <c r="G6554" i="27"/>
  <c r="F6555" i="27"/>
  <c r="G6555" i="27"/>
  <c r="F6556" i="27"/>
  <c r="G6556" i="27"/>
  <c r="F6557" i="27"/>
  <c r="G6557" i="27"/>
  <c r="F6558" i="27"/>
  <c r="G6558" i="27"/>
  <c r="F6559" i="27"/>
  <c r="G6559" i="27"/>
  <c r="F6560" i="27"/>
  <c r="G6560" i="27"/>
  <c r="F6561" i="27"/>
  <c r="G6561" i="27"/>
  <c r="F6562" i="27"/>
  <c r="G6562" i="27"/>
  <c r="F6563" i="27"/>
  <c r="G6563" i="27"/>
  <c r="F6564" i="27"/>
  <c r="G6564" i="27"/>
  <c r="F6565" i="27"/>
  <c r="G6565" i="27"/>
  <c r="F6566" i="27"/>
  <c r="G6566" i="27"/>
  <c r="F6567" i="27"/>
  <c r="G6567" i="27"/>
  <c r="F6568" i="27"/>
  <c r="G6568" i="27"/>
  <c r="F6569" i="27"/>
  <c r="G6569" i="27"/>
  <c r="F6570" i="27"/>
  <c r="G6570" i="27"/>
  <c r="F6571" i="27"/>
  <c r="G6571" i="27"/>
  <c r="F6572" i="27"/>
  <c r="G6572" i="27"/>
  <c r="F6573" i="27"/>
  <c r="G6573" i="27"/>
  <c r="F6574" i="27"/>
  <c r="G6574" i="27"/>
  <c r="F6575" i="27"/>
  <c r="G6575" i="27"/>
  <c r="F6576" i="27"/>
  <c r="G6576" i="27"/>
  <c r="F6577" i="27"/>
  <c r="G6577" i="27"/>
  <c r="F6578" i="27"/>
  <c r="G6578" i="27"/>
  <c r="F6579" i="27"/>
  <c r="G6579" i="27"/>
  <c r="F6580" i="27"/>
  <c r="G6580" i="27"/>
  <c r="F6581" i="27"/>
  <c r="G6581" i="27"/>
  <c r="F6582" i="27"/>
  <c r="G6582" i="27"/>
  <c r="F6583" i="27"/>
  <c r="G6583" i="27"/>
  <c r="F6584" i="27"/>
  <c r="G6584" i="27"/>
  <c r="F6585" i="27"/>
  <c r="G6585" i="27"/>
  <c r="F6586" i="27"/>
  <c r="G6586" i="27"/>
  <c r="F6587" i="27"/>
  <c r="G6587" i="27"/>
  <c r="F6588" i="27"/>
  <c r="G6588" i="27"/>
  <c r="F6589" i="27"/>
  <c r="G6589" i="27"/>
  <c r="F6590" i="27"/>
  <c r="G6590" i="27"/>
  <c r="F6591" i="27"/>
  <c r="G6591" i="27"/>
  <c r="F6592" i="27"/>
  <c r="G6592" i="27"/>
  <c r="F6593" i="27"/>
  <c r="G6593" i="27"/>
  <c r="F6594" i="27"/>
  <c r="G6594" i="27"/>
  <c r="F6595" i="27"/>
  <c r="G6595" i="27"/>
  <c r="F6596" i="27"/>
  <c r="G6596" i="27"/>
  <c r="F6597" i="27"/>
  <c r="G6597" i="27"/>
  <c r="F6598" i="27"/>
  <c r="G6598" i="27"/>
  <c r="F6599" i="27"/>
  <c r="G6599" i="27"/>
  <c r="F6600" i="27"/>
  <c r="G6600" i="27"/>
  <c r="F6601" i="27"/>
  <c r="G6601" i="27"/>
  <c r="F6602" i="27"/>
  <c r="G6602" i="27"/>
  <c r="F6603" i="27"/>
  <c r="G6603" i="27"/>
  <c r="F6604" i="27"/>
  <c r="G6604" i="27"/>
  <c r="F6605" i="27"/>
  <c r="G6605" i="27"/>
  <c r="F6606" i="27"/>
  <c r="G6606" i="27"/>
  <c r="F6607" i="27"/>
  <c r="G6607" i="27"/>
  <c r="F6608" i="27"/>
  <c r="G6608" i="27"/>
  <c r="F6609" i="27"/>
  <c r="G6609" i="27"/>
  <c r="F6610" i="27"/>
  <c r="G6610" i="27"/>
  <c r="F6611" i="27"/>
  <c r="G6611" i="27"/>
  <c r="F6612" i="27"/>
  <c r="G6612" i="27"/>
  <c r="F6613" i="27"/>
  <c r="G6613" i="27"/>
  <c r="F6614" i="27"/>
  <c r="G6614" i="27"/>
  <c r="F6615" i="27"/>
  <c r="G6615" i="27"/>
  <c r="F6616" i="27"/>
  <c r="G6616" i="27"/>
  <c r="F6617" i="27"/>
  <c r="G6617" i="27"/>
  <c r="F6618" i="27"/>
  <c r="G6618" i="27"/>
  <c r="F6619" i="27"/>
  <c r="G6619" i="27"/>
  <c r="F6620" i="27"/>
  <c r="G6620" i="27"/>
  <c r="F6621" i="27"/>
  <c r="G6621" i="27"/>
  <c r="F6622" i="27"/>
  <c r="G6622" i="27"/>
  <c r="F6623" i="27"/>
  <c r="G6623" i="27"/>
  <c r="F6624" i="27"/>
  <c r="G6624" i="27"/>
  <c r="F6625" i="27"/>
  <c r="G6625" i="27"/>
  <c r="F6626" i="27"/>
  <c r="G6626" i="27"/>
  <c r="F6627" i="27"/>
  <c r="G6627" i="27"/>
  <c r="F6628" i="27"/>
  <c r="G6628" i="27"/>
  <c r="F6629" i="27"/>
  <c r="G6629" i="27"/>
  <c r="F6630" i="27"/>
  <c r="G6630" i="27"/>
  <c r="F6631" i="27"/>
  <c r="G6631" i="27"/>
  <c r="F6632" i="27"/>
  <c r="G6632" i="27"/>
  <c r="F6633" i="27"/>
  <c r="G6633" i="27"/>
  <c r="F6634" i="27"/>
  <c r="G6634" i="27"/>
  <c r="F6635" i="27"/>
  <c r="G6635" i="27"/>
  <c r="F6636" i="27"/>
  <c r="G6636" i="27"/>
  <c r="F6637" i="27"/>
  <c r="G6637" i="27"/>
  <c r="F6638" i="27"/>
  <c r="G6638" i="27"/>
  <c r="F6639" i="27"/>
  <c r="G6639" i="27"/>
  <c r="F6640" i="27"/>
  <c r="G6640" i="27"/>
  <c r="F6641" i="27"/>
  <c r="G6641" i="27"/>
  <c r="F6642" i="27"/>
  <c r="G6642" i="27"/>
  <c r="F6643" i="27"/>
  <c r="G6643" i="27"/>
  <c r="F6644" i="27"/>
  <c r="G6644" i="27"/>
  <c r="F6645" i="27"/>
  <c r="G6645" i="27"/>
  <c r="F6646" i="27"/>
  <c r="G6646" i="27"/>
  <c r="F6647" i="27"/>
  <c r="G6647" i="27"/>
  <c r="F6648" i="27"/>
  <c r="G6648" i="27"/>
  <c r="F6649" i="27"/>
  <c r="G6649" i="27"/>
  <c r="F6650" i="27"/>
  <c r="G6650" i="27"/>
  <c r="F6651" i="27"/>
  <c r="G6651" i="27"/>
  <c r="F6652" i="27"/>
  <c r="G6652" i="27"/>
  <c r="F6653" i="27"/>
  <c r="G6653" i="27"/>
  <c r="F6654" i="27"/>
  <c r="G6654" i="27"/>
  <c r="F6655" i="27"/>
  <c r="G6655" i="27"/>
  <c r="F6656" i="27"/>
  <c r="G6656" i="27"/>
  <c r="F6657" i="27"/>
  <c r="G6657" i="27"/>
  <c r="F6658" i="27"/>
  <c r="G6658" i="27"/>
  <c r="F6659" i="27"/>
  <c r="G6659" i="27"/>
  <c r="F6660" i="27"/>
  <c r="G6660" i="27"/>
  <c r="F6661" i="27"/>
  <c r="G6661" i="27"/>
  <c r="F6662" i="27"/>
  <c r="G6662" i="27"/>
  <c r="F6663" i="27"/>
  <c r="G6663" i="27"/>
  <c r="F6664" i="27"/>
  <c r="G6664" i="27"/>
  <c r="F6665" i="27"/>
  <c r="G6665" i="27"/>
  <c r="F6666" i="27"/>
  <c r="G6666" i="27"/>
  <c r="F6667" i="27"/>
  <c r="G6667" i="27"/>
  <c r="F6668" i="27"/>
  <c r="G6668" i="27"/>
  <c r="F6669" i="27"/>
  <c r="G6669" i="27"/>
  <c r="F6670" i="27"/>
  <c r="G6670" i="27"/>
  <c r="F6671" i="27"/>
  <c r="G6671" i="27"/>
  <c r="F6672" i="27"/>
  <c r="G6672" i="27"/>
  <c r="F6673" i="27"/>
  <c r="G6673" i="27"/>
  <c r="F6674" i="27"/>
  <c r="G6674" i="27"/>
  <c r="F6675" i="27"/>
  <c r="G6675" i="27"/>
  <c r="F6676" i="27"/>
  <c r="G6676" i="27"/>
  <c r="F6677" i="27"/>
  <c r="G6677" i="27"/>
  <c r="F6678" i="27"/>
  <c r="G6678" i="27"/>
  <c r="F6679" i="27"/>
  <c r="G6679" i="27"/>
  <c r="F6680" i="27"/>
  <c r="G6680" i="27"/>
  <c r="F6681" i="27"/>
  <c r="G6681" i="27"/>
  <c r="F6682" i="27"/>
  <c r="G6682" i="27"/>
  <c r="F6683" i="27"/>
  <c r="G6683" i="27"/>
  <c r="F6684" i="27"/>
  <c r="G6684" i="27"/>
  <c r="F6685" i="27"/>
  <c r="G6685" i="27"/>
  <c r="F6686" i="27"/>
  <c r="G6686" i="27"/>
  <c r="F6687" i="27"/>
  <c r="G6687" i="27"/>
  <c r="F6688" i="27"/>
  <c r="G6688" i="27"/>
  <c r="F6689" i="27"/>
  <c r="G6689" i="27"/>
  <c r="F6690" i="27"/>
  <c r="G6690" i="27"/>
  <c r="F6691" i="27"/>
  <c r="G6691" i="27"/>
  <c r="F6692" i="27"/>
  <c r="G6692" i="27"/>
  <c r="F6693" i="27"/>
  <c r="G6693" i="27"/>
  <c r="F6694" i="27"/>
  <c r="G6694" i="27"/>
  <c r="F6695" i="27"/>
  <c r="G6695" i="27"/>
  <c r="F6696" i="27"/>
  <c r="G6696" i="27"/>
  <c r="F6697" i="27"/>
  <c r="G6697" i="27"/>
  <c r="F6698" i="27"/>
  <c r="G6698" i="27"/>
  <c r="F6699" i="27"/>
  <c r="G6699" i="27"/>
  <c r="F6700" i="27"/>
  <c r="G6700" i="27"/>
  <c r="F6701" i="27"/>
  <c r="G6701" i="27"/>
  <c r="F6702" i="27"/>
  <c r="G6702" i="27"/>
  <c r="F6703" i="27"/>
  <c r="G6703" i="27"/>
  <c r="F6704" i="27"/>
  <c r="G6704" i="27"/>
  <c r="F6705" i="27"/>
  <c r="G6705" i="27"/>
  <c r="F6706" i="27"/>
  <c r="G6706" i="27"/>
  <c r="F6707" i="27"/>
  <c r="G6707" i="27"/>
  <c r="F6708" i="27"/>
  <c r="G6708" i="27"/>
  <c r="F6709" i="27"/>
  <c r="G6709" i="27"/>
  <c r="F6710" i="27"/>
  <c r="G6710" i="27"/>
  <c r="F6711" i="27"/>
  <c r="G6711" i="27"/>
  <c r="F6712" i="27"/>
  <c r="G6712" i="27"/>
  <c r="F6713" i="27"/>
  <c r="G6713" i="27"/>
  <c r="F6714" i="27"/>
  <c r="G6714" i="27"/>
  <c r="F6715" i="27"/>
  <c r="G6715" i="27"/>
  <c r="F6716" i="27"/>
  <c r="G6716" i="27"/>
  <c r="F6717" i="27"/>
  <c r="G6717" i="27"/>
  <c r="F6718" i="27"/>
  <c r="G6718" i="27"/>
  <c r="F6719" i="27"/>
  <c r="G6719" i="27"/>
  <c r="F6720" i="27"/>
  <c r="G6720" i="27"/>
  <c r="F6721" i="27"/>
  <c r="G6721" i="27"/>
  <c r="F6722" i="27"/>
  <c r="G6722" i="27"/>
  <c r="F6723" i="27"/>
  <c r="G6723" i="27"/>
  <c r="F6724" i="27"/>
  <c r="G6724" i="27"/>
  <c r="F6725" i="27"/>
  <c r="G6725" i="27"/>
  <c r="F6726" i="27"/>
  <c r="G6726" i="27"/>
  <c r="F6727" i="27"/>
  <c r="G6727" i="27"/>
  <c r="F6728" i="27"/>
  <c r="G6728" i="27"/>
  <c r="F6729" i="27"/>
  <c r="G6729" i="27"/>
  <c r="F6730" i="27"/>
  <c r="G6730" i="27"/>
  <c r="F6731" i="27"/>
  <c r="G6731" i="27"/>
  <c r="F6732" i="27"/>
  <c r="G6732" i="27"/>
  <c r="F6733" i="27"/>
  <c r="G6733" i="27"/>
  <c r="F6734" i="27"/>
  <c r="G6734" i="27"/>
  <c r="F6735" i="27"/>
  <c r="G6735" i="27"/>
  <c r="F6736" i="27"/>
  <c r="G6736" i="27"/>
  <c r="F6737" i="27"/>
  <c r="G6737" i="27"/>
  <c r="F6738" i="27"/>
  <c r="G6738" i="27"/>
  <c r="F6739" i="27"/>
  <c r="G6739" i="27"/>
  <c r="F6740" i="27"/>
  <c r="G6740" i="27"/>
  <c r="F6741" i="27"/>
  <c r="G6741" i="27"/>
  <c r="F6742" i="27"/>
  <c r="G6742" i="27"/>
  <c r="F6743" i="27"/>
  <c r="G6743" i="27"/>
  <c r="F6744" i="27"/>
  <c r="G6744" i="27"/>
  <c r="F6745" i="27"/>
  <c r="G6745" i="27"/>
  <c r="F6746" i="27"/>
  <c r="G6746" i="27"/>
  <c r="F6747" i="27"/>
  <c r="G6747" i="27"/>
  <c r="F6748" i="27"/>
  <c r="G6748" i="27"/>
  <c r="F6749" i="27"/>
  <c r="G6749" i="27"/>
  <c r="F6750" i="27"/>
  <c r="G6750" i="27"/>
  <c r="F6751" i="27"/>
  <c r="G6751" i="27"/>
  <c r="F6752" i="27"/>
  <c r="G6752" i="27"/>
  <c r="F6753" i="27"/>
  <c r="G6753" i="27"/>
  <c r="F6754" i="27"/>
  <c r="G6754" i="27"/>
  <c r="F6755" i="27"/>
  <c r="G6755" i="27"/>
  <c r="F6756" i="27"/>
  <c r="G6756" i="27"/>
  <c r="F6757" i="27"/>
  <c r="G6757" i="27"/>
  <c r="F6758" i="27"/>
  <c r="G6758" i="27"/>
  <c r="F6759" i="27"/>
  <c r="G6759" i="27"/>
  <c r="F6760" i="27"/>
  <c r="G6760" i="27"/>
  <c r="F6761" i="27"/>
  <c r="G6761" i="27"/>
  <c r="F6762" i="27"/>
  <c r="G6762" i="27"/>
  <c r="F6763" i="27"/>
  <c r="G6763" i="27"/>
  <c r="F6764" i="27"/>
  <c r="G6764" i="27"/>
  <c r="F6765" i="27"/>
  <c r="G6765" i="27"/>
  <c r="F6766" i="27"/>
  <c r="G6766" i="27"/>
  <c r="F6767" i="27"/>
  <c r="G6767" i="27"/>
  <c r="F6768" i="27"/>
  <c r="G6768" i="27"/>
  <c r="F6769" i="27"/>
  <c r="G6769" i="27"/>
  <c r="F6770" i="27"/>
  <c r="G6770" i="27"/>
  <c r="F6771" i="27"/>
  <c r="G6771" i="27"/>
  <c r="F6772" i="27"/>
  <c r="G6772" i="27"/>
  <c r="F6773" i="27"/>
  <c r="G6773" i="27"/>
  <c r="F6774" i="27"/>
  <c r="G6774" i="27"/>
  <c r="F6775" i="27"/>
  <c r="G6775" i="27"/>
  <c r="F6776" i="27"/>
  <c r="G6776" i="27"/>
  <c r="F6777" i="27"/>
  <c r="G6777" i="27"/>
  <c r="F6778" i="27"/>
  <c r="G6778" i="27"/>
  <c r="F6779" i="27"/>
  <c r="G6779" i="27"/>
  <c r="F6780" i="27"/>
  <c r="G6780" i="27"/>
  <c r="F6781" i="27"/>
  <c r="G6781" i="27"/>
  <c r="F6782" i="27"/>
  <c r="G6782" i="27"/>
  <c r="F6783" i="27"/>
  <c r="G6783" i="27"/>
  <c r="F6784" i="27"/>
  <c r="G6784" i="27"/>
  <c r="F6785" i="27"/>
  <c r="G6785" i="27"/>
  <c r="F6786" i="27"/>
  <c r="G6786" i="27"/>
  <c r="F6787" i="27"/>
  <c r="G6787" i="27"/>
  <c r="F6788" i="27"/>
  <c r="G6788" i="27"/>
  <c r="F6789" i="27"/>
  <c r="G6789" i="27"/>
  <c r="F6790" i="27"/>
  <c r="G6790" i="27"/>
  <c r="F6791" i="27"/>
  <c r="G6791" i="27"/>
  <c r="F6792" i="27"/>
  <c r="G6792" i="27"/>
  <c r="F6793" i="27"/>
  <c r="G6793" i="27"/>
  <c r="F6794" i="27"/>
  <c r="G6794" i="27"/>
  <c r="F6795" i="27"/>
  <c r="G6795" i="27"/>
  <c r="F6796" i="27"/>
  <c r="G6796" i="27"/>
  <c r="F6797" i="27"/>
  <c r="G6797" i="27"/>
  <c r="F6798" i="27"/>
  <c r="G6798" i="27"/>
  <c r="F6799" i="27"/>
  <c r="G6799" i="27"/>
  <c r="F6800" i="27"/>
  <c r="G6800" i="27"/>
  <c r="F6801" i="27"/>
  <c r="G6801" i="27"/>
  <c r="F6802" i="27"/>
  <c r="G6802" i="27"/>
  <c r="F6803" i="27"/>
  <c r="G6803" i="27"/>
  <c r="F6804" i="27"/>
  <c r="G6804" i="27"/>
  <c r="F6805" i="27"/>
  <c r="G6805" i="27"/>
  <c r="F6806" i="27"/>
  <c r="G6806" i="27"/>
  <c r="F6807" i="27"/>
  <c r="G6807" i="27"/>
  <c r="F6808" i="27"/>
  <c r="G6808" i="27"/>
  <c r="F6809" i="27"/>
  <c r="G6809" i="27"/>
  <c r="F6810" i="27"/>
  <c r="G6810" i="27"/>
  <c r="F6811" i="27"/>
  <c r="G6811" i="27"/>
  <c r="F6812" i="27"/>
  <c r="G6812" i="27"/>
  <c r="F6813" i="27"/>
  <c r="G6813" i="27"/>
  <c r="F6814" i="27"/>
  <c r="G6814" i="27"/>
  <c r="F6815" i="27"/>
  <c r="G6815" i="27"/>
  <c r="F6816" i="27"/>
  <c r="G6816" i="27"/>
  <c r="F6817" i="27"/>
  <c r="G6817" i="27"/>
  <c r="F6818" i="27"/>
  <c r="G6818" i="27"/>
  <c r="F6819" i="27"/>
  <c r="G6819" i="27"/>
  <c r="F6820" i="27"/>
  <c r="G6820" i="27"/>
  <c r="F6821" i="27"/>
  <c r="G6821" i="27"/>
  <c r="F6822" i="27"/>
  <c r="G6822" i="27"/>
  <c r="F6823" i="27"/>
  <c r="G6823" i="27"/>
  <c r="F6824" i="27"/>
  <c r="G6824" i="27"/>
  <c r="F6825" i="27"/>
  <c r="G6825" i="27"/>
  <c r="F6826" i="27"/>
  <c r="G6826" i="27"/>
  <c r="F6827" i="27"/>
  <c r="G6827" i="27"/>
  <c r="F6828" i="27"/>
  <c r="G6828" i="27"/>
  <c r="F6829" i="27"/>
  <c r="G6829" i="27"/>
  <c r="F6830" i="27"/>
  <c r="G6830" i="27"/>
  <c r="F6831" i="27"/>
  <c r="G6831" i="27"/>
  <c r="F6832" i="27"/>
  <c r="G6832" i="27"/>
  <c r="F6833" i="27"/>
  <c r="G6833" i="27"/>
  <c r="F6834" i="27"/>
  <c r="G6834" i="27"/>
  <c r="F6835" i="27"/>
  <c r="G6835" i="27"/>
  <c r="F6836" i="27"/>
  <c r="G6836" i="27"/>
  <c r="F6837" i="27"/>
  <c r="G6837" i="27"/>
  <c r="F6838" i="27"/>
  <c r="G6838" i="27"/>
  <c r="F6839" i="27"/>
  <c r="G6839" i="27"/>
  <c r="F6840" i="27"/>
  <c r="G6840" i="27"/>
  <c r="F6841" i="27"/>
  <c r="G6841" i="27"/>
  <c r="F6842" i="27"/>
  <c r="G6842" i="27"/>
  <c r="F6843" i="27"/>
  <c r="G6843" i="27"/>
  <c r="F6844" i="27"/>
  <c r="G6844" i="27"/>
  <c r="F6845" i="27"/>
  <c r="G6845" i="27"/>
  <c r="F6846" i="27"/>
  <c r="G6846" i="27"/>
  <c r="F6847" i="27"/>
  <c r="G6847" i="27"/>
  <c r="F6848" i="27"/>
  <c r="G6848" i="27"/>
  <c r="F6849" i="27"/>
  <c r="G6849" i="27"/>
  <c r="F6850" i="27"/>
  <c r="G6850" i="27"/>
  <c r="F6851" i="27"/>
  <c r="G6851" i="27"/>
  <c r="F6852" i="27"/>
  <c r="G6852" i="27"/>
  <c r="F6853" i="27"/>
  <c r="G6853" i="27"/>
  <c r="F6854" i="27"/>
  <c r="G6854" i="27"/>
  <c r="F6855" i="27"/>
  <c r="G6855" i="27"/>
  <c r="F6856" i="27"/>
  <c r="G6856" i="27"/>
  <c r="F6857" i="27"/>
  <c r="G6857" i="27"/>
  <c r="F6858" i="27"/>
  <c r="G6858" i="27"/>
  <c r="F6859" i="27"/>
  <c r="G6859" i="27"/>
  <c r="F6860" i="27"/>
  <c r="G6860" i="27"/>
  <c r="F6861" i="27"/>
  <c r="G6861" i="27"/>
  <c r="F6862" i="27"/>
  <c r="G6862" i="27"/>
  <c r="F6863" i="27"/>
  <c r="G6863" i="27"/>
  <c r="F6864" i="27"/>
  <c r="G6864" i="27"/>
  <c r="F6865" i="27"/>
  <c r="G6865" i="27"/>
  <c r="F6866" i="27"/>
  <c r="G6866" i="27"/>
  <c r="F6867" i="27"/>
  <c r="G6867" i="27"/>
  <c r="F6868" i="27"/>
  <c r="G6868" i="27"/>
  <c r="F6869" i="27"/>
  <c r="G6869" i="27"/>
  <c r="F6870" i="27"/>
  <c r="G6870" i="27"/>
  <c r="F6871" i="27"/>
  <c r="G6871" i="27"/>
  <c r="F6872" i="27"/>
  <c r="G6872" i="27"/>
  <c r="F6873" i="27"/>
  <c r="G6873" i="27"/>
  <c r="F6874" i="27"/>
  <c r="G6874" i="27"/>
  <c r="F6875" i="27"/>
  <c r="G6875" i="27"/>
  <c r="F6876" i="27"/>
  <c r="G6876" i="27"/>
  <c r="F6877" i="27"/>
  <c r="G6877" i="27"/>
  <c r="F6878" i="27"/>
  <c r="G6878" i="27"/>
  <c r="F6879" i="27"/>
  <c r="G6879" i="27"/>
  <c r="F6880" i="27"/>
  <c r="G6880" i="27"/>
  <c r="F6881" i="27"/>
  <c r="G6881" i="27"/>
  <c r="F6882" i="27"/>
  <c r="G6882" i="27"/>
  <c r="F6883" i="27"/>
  <c r="G6883" i="27"/>
  <c r="F6884" i="27"/>
  <c r="G6884" i="27"/>
  <c r="F6885" i="27"/>
  <c r="G6885" i="27"/>
  <c r="F6886" i="27"/>
  <c r="G6886" i="27"/>
  <c r="F6887" i="27"/>
  <c r="G6887" i="27"/>
  <c r="F6888" i="27"/>
  <c r="G6888" i="27"/>
  <c r="F6889" i="27"/>
  <c r="G6889" i="27"/>
  <c r="F6890" i="27"/>
  <c r="G6890" i="27"/>
  <c r="F6891" i="27"/>
  <c r="G6891" i="27"/>
  <c r="F6892" i="27"/>
  <c r="G6892" i="27"/>
  <c r="F6893" i="27"/>
  <c r="G6893" i="27"/>
  <c r="F6894" i="27"/>
  <c r="G6894" i="27"/>
  <c r="F6895" i="27"/>
  <c r="G6895" i="27"/>
  <c r="F6896" i="27"/>
  <c r="G6896" i="27"/>
  <c r="F6897" i="27"/>
  <c r="G6897" i="27"/>
  <c r="F6898" i="27"/>
  <c r="G6898" i="27"/>
  <c r="F6899" i="27"/>
  <c r="G6899" i="27"/>
  <c r="F6900" i="27"/>
  <c r="G6900" i="27"/>
  <c r="F6901" i="27"/>
  <c r="G6901" i="27"/>
  <c r="F6902" i="27"/>
  <c r="G6902" i="27"/>
  <c r="F6903" i="27"/>
  <c r="G6903" i="27"/>
  <c r="F6904" i="27"/>
  <c r="G6904" i="27"/>
  <c r="F6905" i="27"/>
  <c r="G6905" i="27"/>
  <c r="F6906" i="27"/>
  <c r="G6906" i="27"/>
  <c r="F6907" i="27"/>
  <c r="G6907" i="27"/>
  <c r="F6908" i="27"/>
  <c r="G6908" i="27"/>
  <c r="F6909" i="27"/>
  <c r="G6909" i="27"/>
  <c r="F6910" i="27"/>
  <c r="G6910" i="27"/>
  <c r="F6911" i="27"/>
  <c r="G6911" i="27"/>
  <c r="F6912" i="27"/>
  <c r="G6912" i="27"/>
  <c r="F6913" i="27"/>
  <c r="G6913" i="27"/>
  <c r="F6914" i="27"/>
  <c r="G6914" i="27"/>
  <c r="F6915" i="27"/>
  <c r="G6915" i="27"/>
  <c r="F6916" i="27"/>
  <c r="G6916" i="27"/>
  <c r="F6917" i="27"/>
  <c r="G6917" i="27"/>
  <c r="F6918" i="27"/>
  <c r="G6918" i="27"/>
  <c r="F6919" i="27"/>
  <c r="G6919" i="27"/>
  <c r="F6920" i="27"/>
  <c r="G6920" i="27"/>
  <c r="F6921" i="27"/>
  <c r="G6921" i="27"/>
  <c r="F6922" i="27"/>
  <c r="G6922" i="27"/>
  <c r="F6923" i="27"/>
  <c r="G6923" i="27"/>
  <c r="F6924" i="27"/>
  <c r="G6924" i="27"/>
  <c r="F6925" i="27"/>
  <c r="G6925" i="27"/>
  <c r="F6926" i="27"/>
  <c r="G6926" i="27"/>
  <c r="F6927" i="27"/>
  <c r="G6927" i="27"/>
  <c r="F6928" i="27"/>
  <c r="G6928" i="27"/>
  <c r="F6929" i="27"/>
  <c r="G6929" i="27"/>
  <c r="F6930" i="27"/>
  <c r="G6930" i="27"/>
  <c r="F6931" i="27"/>
  <c r="G6931" i="27"/>
  <c r="F6932" i="27"/>
  <c r="G6932" i="27"/>
  <c r="F6933" i="27"/>
  <c r="G6933" i="27"/>
  <c r="F6934" i="27"/>
  <c r="G6934" i="27"/>
  <c r="F6935" i="27"/>
  <c r="G6935" i="27"/>
  <c r="F6936" i="27"/>
  <c r="G6936" i="27"/>
  <c r="F6937" i="27"/>
  <c r="G6937" i="27"/>
  <c r="F6938" i="27"/>
  <c r="G6938" i="27"/>
  <c r="F6939" i="27"/>
  <c r="G6939" i="27"/>
  <c r="F6940" i="27"/>
  <c r="G6940" i="27"/>
  <c r="F6941" i="27"/>
  <c r="G6941" i="27"/>
  <c r="F6942" i="27"/>
  <c r="G6942" i="27"/>
  <c r="F6943" i="27"/>
  <c r="G6943" i="27"/>
  <c r="F6944" i="27"/>
  <c r="G6944" i="27"/>
  <c r="F6945" i="27"/>
  <c r="G6945" i="27"/>
  <c r="F6946" i="27"/>
  <c r="G6946" i="27"/>
  <c r="F6947" i="27"/>
  <c r="G6947" i="27"/>
  <c r="F6948" i="27"/>
  <c r="G6948" i="27"/>
  <c r="F6949" i="27"/>
  <c r="G6949" i="27"/>
  <c r="F6950" i="27"/>
  <c r="G6950" i="27"/>
  <c r="F6951" i="27"/>
  <c r="G6951" i="27"/>
  <c r="F6952" i="27"/>
  <c r="G6952" i="27"/>
  <c r="F6953" i="27"/>
  <c r="G6953" i="27"/>
  <c r="F6954" i="27"/>
  <c r="G6954" i="27"/>
  <c r="F6955" i="27"/>
  <c r="G6955" i="27"/>
  <c r="F6956" i="27"/>
  <c r="G6956" i="27"/>
  <c r="F6957" i="27"/>
  <c r="G6957" i="27"/>
  <c r="F6958" i="27"/>
  <c r="G6958" i="27"/>
  <c r="F6959" i="27"/>
  <c r="G6959" i="27"/>
  <c r="F6960" i="27"/>
  <c r="G6960" i="27"/>
  <c r="F6961" i="27"/>
  <c r="G6961" i="27"/>
  <c r="F6962" i="27"/>
  <c r="G6962" i="27"/>
  <c r="F6963" i="27"/>
  <c r="G6963" i="27"/>
  <c r="F6964" i="27"/>
  <c r="G6964" i="27"/>
  <c r="F6965" i="27"/>
  <c r="G6965" i="27"/>
  <c r="F6966" i="27"/>
  <c r="G6966" i="27"/>
  <c r="F6967" i="27"/>
  <c r="G6967" i="27"/>
  <c r="F6968" i="27"/>
  <c r="G6968" i="27"/>
  <c r="F6969" i="27"/>
  <c r="G6969" i="27"/>
  <c r="F6970" i="27"/>
  <c r="G6970" i="27"/>
  <c r="F6971" i="27"/>
  <c r="G6971" i="27"/>
  <c r="F6972" i="27"/>
  <c r="G6972" i="27"/>
  <c r="F6973" i="27"/>
  <c r="G6973" i="27"/>
  <c r="F6974" i="27"/>
  <c r="G6974" i="27"/>
  <c r="F6975" i="27"/>
  <c r="G6975" i="27"/>
  <c r="F6976" i="27"/>
  <c r="G6976" i="27"/>
  <c r="F6977" i="27"/>
  <c r="G6977" i="27"/>
  <c r="F6978" i="27"/>
  <c r="G6978" i="27"/>
  <c r="F6979" i="27"/>
  <c r="G6979" i="27"/>
  <c r="F6980" i="27"/>
  <c r="G6980" i="27"/>
  <c r="F6981" i="27"/>
  <c r="G6981" i="27"/>
  <c r="F6982" i="27"/>
  <c r="G6982" i="27"/>
  <c r="F6983" i="27"/>
  <c r="G6983" i="27"/>
  <c r="F6984" i="27"/>
  <c r="G6984" i="27"/>
  <c r="F6985" i="27"/>
  <c r="G6985" i="27"/>
  <c r="F6986" i="27"/>
  <c r="G6986" i="27"/>
  <c r="F6987" i="27"/>
  <c r="G6987" i="27"/>
  <c r="F6988" i="27"/>
  <c r="G6988" i="27"/>
  <c r="F6989" i="27"/>
  <c r="G6989" i="27"/>
  <c r="F6990" i="27"/>
  <c r="G6990" i="27"/>
  <c r="F6991" i="27"/>
  <c r="G6991" i="27"/>
  <c r="F6992" i="27"/>
  <c r="G6992" i="27"/>
  <c r="F6993" i="27"/>
  <c r="G6993" i="27"/>
  <c r="F6994" i="27"/>
  <c r="G6994" i="27"/>
  <c r="F6995" i="27"/>
  <c r="G6995" i="27"/>
  <c r="F6996" i="27"/>
  <c r="G6996" i="27"/>
  <c r="F6997" i="27"/>
  <c r="G6997" i="27"/>
  <c r="F6998" i="27"/>
  <c r="G6998" i="27"/>
  <c r="F6999" i="27"/>
  <c r="G6999" i="27"/>
  <c r="F7000" i="27"/>
  <c r="G7000" i="27"/>
  <c r="F7001" i="27"/>
  <c r="G7001" i="27"/>
  <c r="F7002" i="27"/>
  <c r="G7002" i="27"/>
  <c r="F7003" i="27"/>
  <c r="G7003" i="27"/>
  <c r="F7004" i="27"/>
  <c r="G7004" i="27"/>
  <c r="F7005" i="27"/>
  <c r="G7005" i="27"/>
  <c r="F7006" i="27"/>
  <c r="G7006" i="27"/>
  <c r="F7007" i="27"/>
  <c r="G7007" i="27"/>
  <c r="F7008" i="27"/>
  <c r="G7008" i="27"/>
  <c r="F7009" i="27"/>
  <c r="G7009" i="27"/>
  <c r="F7010" i="27"/>
  <c r="G7010" i="27"/>
  <c r="F7011" i="27"/>
  <c r="G7011" i="27"/>
  <c r="F7012" i="27"/>
  <c r="G7012" i="27"/>
  <c r="F7013" i="27"/>
  <c r="G7013" i="27"/>
  <c r="F7014" i="27"/>
  <c r="G7014" i="27"/>
  <c r="F7015" i="27"/>
  <c r="G7015" i="27"/>
  <c r="F7016" i="27"/>
  <c r="G7016" i="27"/>
  <c r="F7017" i="27"/>
  <c r="G7017" i="27"/>
  <c r="F7018" i="27"/>
  <c r="G7018" i="27"/>
  <c r="F7019" i="27"/>
  <c r="G7019" i="27"/>
  <c r="F7020" i="27"/>
  <c r="G7020" i="27"/>
  <c r="F7021" i="27"/>
  <c r="G7021" i="27"/>
  <c r="F7022" i="27"/>
  <c r="G7022" i="27"/>
  <c r="F7023" i="27"/>
  <c r="G7023" i="27"/>
  <c r="F7024" i="27"/>
  <c r="G7024" i="27"/>
  <c r="F7025" i="27"/>
  <c r="G7025" i="27"/>
  <c r="F7026" i="27"/>
  <c r="G7026" i="27"/>
  <c r="F7027" i="27"/>
  <c r="G7027" i="27"/>
  <c r="F7028" i="27"/>
  <c r="G7028" i="27"/>
  <c r="F7029" i="27"/>
  <c r="G7029" i="27"/>
  <c r="F7030" i="27"/>
  <c r="G7030" i="27"/>
  <c r="F7031" i="27"/>
  <c r="G7031" i="27"/>
  <c r="F7032" i="27"/>
  <c r="G7032" i="27"/>
  <c r="F7033" i="27"/>
  <c r="G7033" i="27"/>
  <c r="F7034" i="27"/>
  <c r="G7034" i="27"/>
  <c r="F7035" i="27"/>
  <c r="G7035" i="27"/>
  <c r="F7036" i="27"/>
  <c r="G7036" i="27"/>
  <c r="F7037" i="27"/>
  <c r="G7037" i="27"/>
  <c r="F7038" i="27"/>
  <c r="G7038" i="27"/>
  <c r="F7039" i="27"/>
  <c r="G7039" i="27"/>
  <c r="F7040" i="27"/>
  <c r="G7040" i="27"/>
  <c r="F7041" i="27"/>
  <c r="G7041" i="27"/>
  <c r="F7042" i="27"/>
  <c r="G7042" i="27"/>
  <c r="F7043" i="27"/>
  <c r="G7043" i="27"/>
  <c r="F7044" i="27"/>
  <c r="G7044" i="27"/>
  <c r="F7045" i="27"/>
  <c r="G7045" i="27"/>
  <c r="F7046" i="27"/>
  <c r="G7046" i="27"/>
  <c r="F7047" i="27"/>
  <c r="G7047" i="27"/>
  <c r="F7048" i="27"/>
  <c r="G7048" i="27"/>
  <c r="F7049" i="27"/>
  <c r="G7049" i="27"/>
  <c r="F7050" i="27"/>
  <c r="G7050" i="27"/>
  <c r="F7051" i="27"/>
  <c r="G7051" i="27"/>
  <c r="F7052" i="27"/>
  <c r="G7052" i="27"/>
  <c r="F7053" i="27"/>
  <c r="G7053" i="27"/>
  <c r="F7054" i="27"/>
  <c r="G7054" i="27"/>
  <c r="F7055" i="27"/>
  <c r="G7055" i="27"/>
  <c r="F7056" i="27"/>
  <c r="G7056" i="27"/>
  <c r="F7057" i="27"/>
  <c r="G7057" i="27"/>
  <c r="F7058" i="27"/>
  <c r="G7058" i="27"/>
  <c r="F7059" i="27"/>
  <c r="G7059" i="27"/>
  <c r="F7060" i="27"/>
  <c r="G7060" i="27"/>
  <c r="F7061" i="27"/>
  <c r="G7061" i="27"/>
  <c r="F7062" i="27"/>
  <c r="G7062" i="27"/>
  <c r="F7063" i="27"/>
  <c r="G7063" i="27"/>
  <c r="F7064" i="27"/>
  <c r="G7064" i="27"/>
  <c r="F7065" i="27"/>
  <c r="G7065" i="27"/>
  <c r="F7066" i="27"/>
  <c r="G7066" i="27"/>
  <c r="F7067" i="27"/>
  <c r="G7067" i="27"/>
  <c r="F7068" i="27"/>
  <c r="G7068" i="27"/>
  <c r="F7069" i="27"/>
  <c r="G7069" i="27"/>
  <c r="F7070" i="27"/>
  <c r="G7070" i="27"/>
  <c r="F7071" i="27"/>
  <c r="G7071" i="27"/>
  <c r="F7072" i="27"/>
  <c r="G7072" i="27"/>
  <c r="F7073" i="27"/>
  <c r="G7073" i="27"/>
  <c r="F7074" i="27"/>
  <c r="G7074" i="27"/>
  <c r="F7075" i="27"/>
  <c r="G7075" i="27"/>
  <c r="F7076" i="27"/>
  <c r="G7076" i="27"/>
  <c r="F7077" i="27"/>
  <c r="G7077" i="27"/>
  <c r="F7078" i="27"/>
  <c r="G7078" i="27"/>
  <c r="F7079" i="27"/>
  <c r="G7079" i="27"/>
  <c r="F7080" i="27"/>
  <c r="G7080" i="27"/>
  <c r="F7081" i="27"/>
  <c r="G7081" i="27"/>
  <c r="F7082" i="27"/>
  <c r="G7082" i="27"/>
  <c r="F7083" i="27"/>
  <c r="G7083" i="27"/>
  <c r="F7084" i="27"/>
  <c r="G7084" i="27"/>
  <c r="F7085" i="27"/>
  <c r="G7085" i="27"/>
  <c r="F7086" i="27"/>
  <c r="G7086" i="27"/>
  <c r="F7087" i="27"/>
  <c r="G7087" i="27"/>
  <c r="F7088" i="27"/>
  <c r="G7088" i="27"/>
  <c r="F7089" i="27"/>
  <c r="G7089" i="27"/>
  <c r="F7090" i="27"/>
  <c r="G7090" i="27"/>
  <c r="F7091" i="27"/>
  <c r="G7091" i="27"/>
  <c r="F7092" i="27"/>
  <c r="G7092" i="27"/>
  <c r="F7093" i="27"/>
  <c r="G7093" i="27"/>
  <c r="F7094" i="27"/>
  <c r="G7094" i="27"/>
  <c r="F7095" i="27"/>
  <c r="G7095" i="27"/>
  <c r="F7096" i="27"/>
  <c r="G7096" i="27"/>
  <c r="F7097" i="27"/>
  <c r="G7097" i="27"/>
  <c r="F7098" i="27"/>
  <c r="G7098" i="27"/>
  <c r="F7099" i="27"/>
  <c r="G7099" i="27"/>
  <c r="F7100" i="27"/>
  <c r="G7100" i="27"/>
  <c r="F7101" i="27"/>
  <c r="G7101" i="27"/>
  <c r="F7102" i="27"/>
  <c r="G7102" i="27"/>
  <c r="F7103" i="27"/>
  <c r="G7103" i="27"/>
  <c r="F7104" i="27"/>
  <c r="G7104" i="27"/>
  <c r="F7105" i="27"/>
  <c r="G7105" i="27"/>
  <c r="F7106" i="27"/>
  <c r="G7106" i="27"/>
  <c r="F7107" i="27"/>
  <c r="G7107" i="27"/>
  <c r="F7108" i="27"/>
  <c r="G7108" i="27"/>
  <c r="F7109" i="27"/>
  <c r="G7109" i="27"/>
  <c r="F7110" i="27"/>
  <c r="G7110" i="27"/>
  <c r="F7111" i="27"/>
  <c r="G7111" i="27"/>
  <c r="F7112" i="27"/>
  <c r="G7112" i="27"/>
  <c r="F7113" i="27"/>
  <c r="G7113" i="27"/>
  <c r="F7114" i="27"/>
  <c r="G7114" i="27"/>
  <c r="F7115" i="27"/>
  <c r="G7115" i="27"/>
  <c r="F7116" i="27"/>
  <c r="G7116" i="27"/>
  <c r="F7117" i="27"/>
  <c r="G7117" i="27"/>
  <c r="F7118" i="27"/>
  <c r="G7118" i="27"/>
  <c r="F7119" i="27"/>
  <c r="G7119" i="27"/>
  <c r="F7120" i="27"/>
  <c r="G7120" i="27"/>
  <c r="F7121" i="27"/>
  <c r="G7121" i="27"/>
  <c r="F7122" i="27"/>
  <c r="G7122" i="27"/>
  <c r="F7123" i="27"/>
  <c r="G7123" i="27"/>
  <c r="F7124" i="27"/>
  <c r="G7124" i="27"/>
  <c r="F7125" i="27"/>
  <c r="G7125" i="27"/>
  <c r="F7126" i="27"/>
  <c r="G7126" i="27"/>
  <c r="F7127" i="27"/>
  <c r="G7127" i="27"/>
  <c r="F7128" i="27"/>
  <c r="G7128" i="27"/>
  <c r="F7129" i="27"/>
  <c r="G7129" i="27"/>
  <c r="F7130" i="27"/>
  <c r="G7130" i="27"/>
  <c r="F7131" i="27"/>
  <c r="G7131" i="27"/>
  <c r="F7132" i="27"/>
  <c r="G7132" i="27"/>
  <c r="F7133" i="27"/>
  <c r="G7133" i="27"/>
  <c r="F7134" i="27"/>
  <c r="G7134" i="27"/>
  <c r="F7135" i="27"/>
  <c r="G7135" i="27"/>
  <c r="F7136" i="27"/>
  <c r="G7136" i="27"/>
  <c r="F7137" i="27"/>
  <c r="G7137" i="27"/>
  <c r="F7138" i="27"/>
  <c r="G7138" i="27"/>
  <c r="F7139" i="27"/>
  <c r="G7139" i="27"/>
  <c r="F7140" i="27"/>
  <c r="G7140" i="27"/>
  <c r="F7141" i="27"/>
  <c r="G7141" i="27"/>
  <c r="F7142" i="27"/>
  <c r="G7142" i="27"/>
  <c r="F7143" i="27"/>
  <c r="G7143" i="27"/>
  <c r="F7144" i="27"/>
  <c r="G7144" i="27"/>
  <c r="F7145" i="27"/>
  <c r="G7145" i="27"/>
  <c r="F7146" i="27"/>
  <c r="G7146" i="27"/>
  <c r="F7147" i="27"/>
  <c r="G7147" i="27"/>
  <c r="F7148" i="27"/>
  <c r="G7148" i="27"/>
  <c r="F7149" i="27"/>
  <c r="G7149" i="27"/>
  <c r="F7150" i="27"/>
  <c r="G7150" i="27"/>
  <c r="F7151" i="27"/>
  <c r="G7151" i="27"/>
  <c r="F7152" i="27"/>
  <c r="G7152" i="27"/>
  <c r="F7153" i="27"/>
  <c r="G7153" i="27"/>
  <c r="F7154" i="27"/>
  <c r="G7154" i="27"/>
  <c r="F7155" i="27"/>
  <c r="G7155" i="27"/>
  <c r="F7156" i="27"/>
  <c r="G7156" i="27"/>
  <c r="F7157" i="27"/>
  <c r="G7157" i="27"/>
  <c r="F7158" i="27"/>
  <c r="G7158" i="27"/>
  <c r="F7159" i="27"/>
  <c r="G7159" i="27"/>
  <c r="F7160" i="27"/>
  <c r="G7160" i="27"/>
  <c r="F7161" i="27"/>
  <c r="G7161" i="27"/>
  <c r="F7162" i="27"/>
  <c r="G7162" i="27"/>
  <c r="F7163" i="27"/>
  <c r="G7163" i="27"/>
  <c r="F7164" i="27"/>
  <c r="G7164" i="27"/>
  <c r="F7165" i="27"/>
  <c r="G7165" i="27"/>
  <c r="F7166" i="27"/>
  <c r="G7166" i="27"/>
  <c r="F7167" i="27"/>
  <c r="G7167" i="27"/>
  <c r="F7168" i="27"/>
  <c r="G7168" i="27"/>
  <c r="F7169" i="27"/>
  <c r="G7169" i="27"/>
  <c r="F7170" i="27"/>
  <c r="G7170" i="27"/>
  <c r="F7171" i="27"/>
  <c r="G7171" i="27"/>
  <c r="F7172" i="27"/>
  <c r="G7172" i="27"/>
  <c r="F7173" i="27"/>
  <c r="G7173" i="27"/>
  <c r="F7174" i="27"/>
  <c r="G7174" i="27"/>
  <c r="F7175" i="27"/>
  <c r="G7175" i="27"/>
  <c r="F7176" i="27"/>
  <c r="G7176" i="27"/>
  <c r="F7177" i="27"/>
  <c r="G7177" i="27"/>
  <c r="F7178" i="27"/>
  <c r="G7178" i="27"/>
  <c r="F7179" i="27"/>
  <c r="G7179" i="27"/>
  <c r="F7180" i="27"/>
  <c r="G7180" i="27"/>
  <c r="F7181" i="27"/>
  <c r="G7181" i="27"/>
  <c r="F7182" i="27"/>
  <c r="G7182" i="27"/>
  <c r="F7183" i="27"/>
  <c r="G7183" i="27"/>
  <c r="F7184" i="27"/>
  <c r="G7184" i="27"/>
  <c r="F7185" i="27"/>
  <c r="G7185" i="27"/>
  <c r="F7186" i="27"/>
  <c r="G7186" i="27"/>
  <c r="F7187" i="27"/>
  <c r="G7187" i="27"/>
  <c r="F7188" i="27"/>
  <c r="G7188" i="27"/>
  <c r="F7189" i="27"/>
  <c r="G7189" i="27"/>
  <c r="F7190" i="27"/>
  <c r="G7190" i="27"/>
  <c r="F7191" i="27"/>
  <c r="G7191" i="27"/>
  <c r="F7192" i="27"/>
  <c r="G7192" i="27"/>
  <c r="F7193" i="27"/>
  <c r="G7193" i="27"/>
  <c r="F7194" i="27"/>
  <c r="G7194" i="27"/>
  <c r="F7195" i="27"/>
  <c r="G7195" i="27"/>
  <c r="F7196" i="27"/>
  <c r="G7196" i="27"/>
  <c r="F7197" i="27"/>
  <c r="G7197" i="27"/>
  <c r="F7198" i="27"/>
  <c r="G7198" i="27"/>
  <c r="F7199" i="27"/>
  <c r="G7199" i="27"/>
  <c r="F7200" i="27"/>
  <c r="G7200" i="27"/>
  <c r="F7201" i="27"/>
  <c r="G7201" i="27"/>
  <c r="F7202" i="27"/>
  <c r="G7202" i="27"/>
  <c r="F7203" i="27"/>
  <c r="G7203" i="27"/>
  <c r="F7204" i="27"/>
  <c r="G7204" i="27"/>
  <c r="F7205" i="27"/>
  <c r="G7205" i="27"/>
  <c r="F7206" i="27"/>
  <c r="G7206" i="27"/>
  <c r="F7207" i="27"/>
  <c r="G7207" i="27"/>
  <c r="F7208" i="27"/>
  <c r="G7208" i="27"/>
  <c r="F7209" i="27"/>
  <c r="G7209" i="27"/>
  <c r="F7210" i="27"/>
  <c r="G7210" i="27"/>
  <c r="F7211" i="27"/>
  <c r="G7211" i="27"/>
  <c r="F7212" i="27"/>
  <c r="G7212" i="27"/>
  <c r="F7213" i="27"/>
  <c r="G7213" i="27"/>
  <c r="F7214" i="27"/>
  <c r="G7214" i="27"/>
  <c r="F7215" i="27"/>
  <c r="G7215" i="27"/>
  <c r="F7216" i="27"/>
  <c r="G7216" i="27"/>
  <c r="F7217" i="27"/>
  <c r="G7217" i="27"/>
  <c r="F7218" i="27"/>
  <c r="G7218" i="27"/>
  <c r="F7219" i="27"/>
  <c r="G7219" i="27"/>
  <c r="F7220" i="27"/>
  <c r="G7220" i="27"/>
  <c r="F7221" i="27"/>
  <c r="G7221" i="27"/>
  <c r="F7222" i="27"/>
  <c r="G7222" i="27"/>
  <c r="F7223" i="27"/>
  <c r="G7223" i="27"/>
  <c r="F7224" i="27"/>
  <c r="G7224" i="27"/>
  <c r="F7225" i="27"/>
  <c r="G7225" i="27"/>
  <c r="F7226" i="27"/>
  <c r="G7226" i="27"/>
  <c r="F7227" i="27"/>
  <c r="G7227" i="27"/>
  <c r="F7228" i="27"/>
  <c r="G7228" i="27"/>
  <c r="F7229" i="27"/>
  <c r="G7229" i="27"/>
  <c r="F7230" i="27"/>
  <c r="G7230" i="27"/>
  <c r="F7231" i="27"/>
  <c r="G7231" i="27"/>
  <c r="F7232" i="27"/>
  <c r="G7232" i="27"/>
  <c r="F7233" i="27"/>
  <c r="G7233" i="27"/>
  <c r="F7234" i="27"/>
  <c r="G7234" i="27"/>
  <c r="F7235" i="27"/>
  <c r="G7235" i="27"/>
  <c r="F7236" i="27"/>
  <c r="G7236" i="27"/>
  <c r="F7237" i="27"/>
  <c r="G7237" i="27"/>
  <c r="F7238" i="27"/>
  <c r="G7238" i="27"/>
  <c r="F7239" i="27"/>
  <c r="G7239" i="27"/>
  <c r="F7240" i="27"/>
  <c r="G7240" i="27"/>
  <c r="F7241" i="27"/>
  <c r="G7241" i="27"/>
  <c r="F7242" i="27"/>
  <c r="G7242" i="27"/>
  <c r="F7243" i="27"/>
  <c r="G7243" i="27"/>
  <c r="F7244" i="27"/>
  <c r="G7244" i="27"/>
  <c r="F7245" i="27"/>
  <c r="G7245" i="27"/>
  <c r="F7246" i="27"/>
  <c r="G7246" i="27"/>
  <c r="F7247" i="27"/>
  <c r="G7247" i="27"/>
  <c r="F7248" i="27"/>
  <c r="G7248" i="27"/>
  <c r="F7249" i="27"/>
  <c r="G7249" i="27"/>
  <c r="F7250" i="27"/>
  <c r="G7250" i="27"/>
  <c r="F7251" i="27"/>
  <c r="G7251" i="27"/>
  <c r="F7252" i="27"/>
  <c r="G7252" i="27"/>
  <c r="F7253" i="27"/>
  <c r="G7253" i="27"/>
  <c r="F7254" i="27"/>
  <c r="G7254" i="27"/>
  <c r="F7255" i="27"/>
  <c r="G7255" i="27"/>
  <c r="F7256" i="27"/>
  <c r="G7256" i="27"/>
  <c r="F7257" i="27"/>
  <c r="G7257" i="27"/>
  <c r="F7258" i="27"/>
  <c r="G7258" i="27"/>
  <c r="F7259" i="27"/>
  <c r="G7259" i="27"/>
  <c r="F7260" i="27"/>
  <c r="G7260" i="27"/>
  <c r="F7261" i="27"/>
  <c r="G7261" i="27"/>
  <c r="F7262" i="27"/>
  <c r="G7262" i="27"/>
  <c r="F7263" i="27"/>
  <c r="G7263" i="27"/>
  <c r="F7264" i="27"/>
  <c r="G7264" i="27"/>
  <c r="F7265" i="27"/>
  <c r="G7265" i="27"/>
  <c r="F7266" i="27"/>
  <c r="G7266" i="27"/>
  <c r="F7267" i="27"/>
  <c r="G7267" i="27"/>
  <c r="F7268" i="27"/>
  <c r="G7268" i="27"/>
  <c r="F7269" i="27"/>
  <c r="G7269" i="27"/>
  <c r="F7270" i="27"/>
  <c r="G7270" i="27"/>
  <c r="F7271" i="27"/>
  <c r="G7271" i="27"/>
  <c r="F7272" i="27"/>
  <c r="G7272" i="27"/>
  <c r="F7273" i="27"/>
  <c r="G7273" i="27"/>
  <c r="F7274" i="27"/>
  <c r="G7274" i="27"/>
  <c r="F7275" i="27"/>
  <c r="G7275" i="27"/>
  <c r="F7276" i="27"/>
  <c r="G7276" i="27"/>
  <c r="F7277" i="27"/>
  <c r="G7277" i="27"/>
  <c r="F7278" i="27"/>
  <c r="G7278" i="27"/>
  <c r="F7279" i="27"/>
  <c r="G7279" i="27"/>
  <c r="F7280" i="27"/>
  <c r="G7280" i="27"/>
  <c r="F7281" i="27"/>
  <c r="G7281" i="27"/>
  <c r="F7282" i="27"/>
  <c r="G7282" i="27"/>
  <c r="F7283" i="27"/>
  <c r="G7283" i="27"/>
  <c r="F7284" i="27"/>
  <c r="G7284" i="27"/>
  <c r="F7285" i="27"/>
  <c r="G7285" i="27"/>
  <c r="F7286" i="27"/>
  <c r="G7286" i="27"/>
  <c r="F7287" i="27"/>
  <c r="G7287" i="27"/>
  <c r="F7288" i="27"/>
  <c r="G7288" i="27"/>
  <c r="F7289" i="27"/>
  <c r="G7289" i="27"/>
  <c r="F7290" i="27"/>
  <c r="G7290" i="27"/>
  <c r="F7291" i="27"/>
  <c r="G7291" i="27"/>
  <c r="F7292" i="27"/>
  <c r="G7292" i="27"/>
  <c r="F7293" i="27"/>
  <c r="G7293" i="27"/>
  <c r="F7294" i="27"/>
  <c r="G7294" i="27"/>
  <c r="F7295" i="27"/>
  <c r="G7295" i="27"/>
  <c r="F7296" i="27"/>
  <c r="G7296" i="27"/>
  <c r="F7297" i="27"/>
  <c r="G7297" i="27"/>
  <c r="F7298" i="27"/>
  <c r="G7298" i="27"/>
  <c r="F7299" i="27"/>
  <c r="G7299" i="27"/>
  <c r="F7300" i="27"/>
  <c r="G7300" i="27"/>
  <c r="F7301" i="27"/>
  <c r="G7301" i="27"/>
  <c r="F7302" i="27"/>
  <c r="G7302" i="27"/>
  <c r="F7303" i="27"/>
  <c r="G7303" i="27"/>
  <c r="F7304" i="27"/>
  <c r="G7304" i="27"/>
  <c r="F7305" i="27"/>
  <c r="G7305" i="27"/>
  <c r="F7306" i="27"/>
  <c r="G7306" i="27"/>
  <c r="F7307" i="27"/>
  <c r="G7307" i="27"/>
  <c r="F7308" i="27"/>
  <c r="G7308" i="27"/>
  <c r="F7309" i="27"/>
  <c r="G7309" i="27"/>
  <c r="F7310" i="27"/>
  <c r="G7310" i="27"/>
  <c r="F7311" i="27"/>
  <c r="G7311" i="27"/>
  <c r="F7312" i="27"/>
  <c r="G7312" i="27"/>
  <c r="F7313" i="27"/>
  <c r="G7313" i="27"/>
  <c r="F7314" i="27"/>
  <c r="G7314" i="27"/>
  <c r="F7315" i="27"/>
  <c r="G7315" i="27"/>
  <c r="F7316" i="27"/>
  <c r="G7316" i="27"/>
  <c r="F7317" i="27"/>
  <c r="G7317" i="27"/>
  <c r="F7318" i="27"/>
  <c r="G7318" i="27"/>
  <c r="F7319" i="27"/>
  <c r="G7319" i="27"/>
  <c r="F7320" i="27"/>
  <c r="G7320" i="27"/>
  <c r="F7321" i="27"/>
  <c r="G7321" i="27"/>
  <c r="F7322" i="27"/>
  <c r="G7322" i="27"/>
  <c r="F7323" i="27"/>
  <c r="G7323" i="27"/>
  <c r="F7324" i="27"/>
  <c r="G7324" i="27"/>
  <c r="F7325" i="27"/>
  <c r="G7325" i="27"/>
  <c r="F7326" i="27"/>
  <c r="G7326" i="27"/>
  <c r="F7327" i="27"/>
  <c r="G7327" i="27"/>
  <c r="F7328" i="27"/>
  <c r="G7328" i="27"/>
  <c r="F7329" i="27"/>
  <c r="G7329" i="27"/>
  <c r="F7330" i="27"/>
  <c r="G7330" i="27"/>
  <c r="F7331" i="27"/>
  <c r="G7331" i="27"/>
  <c r="F7332" i="27"/>
  <c r="G7332" i="27"/>
  <c r="F7333" i="27"/>
  <c r="G7333" i="27"/>
  <c r="F7334" i="27"/>
  <c r="G7334" i="27"/>
  <c r="F7335" i="27"/>
  <c r="G7335" i="27"/>
  <c r="F7336" i="27"/>
  <c r="G7336" i="27"/>
  <c r="F7337" i="27"/>
  <c r="G7337" i="27"/>
  <c r="F7338" i="27"/>
  <c r="G7338" i="27"/>
  <c r="F7339" i="27"/>
  <c r="G7339" i="27"/>
  <c r="F7340" i="27"/>
  <c r="G7340" i="27"/>
  <c r="F7341" i="27"/>
  <c r="G7341" i="27"/>
  <c r="F7342" i="27"/>
  <c r="G7342" i="27"/>
  <c r="F7343" i="27"/>
  <c r="G7343" i="27"/>
  <c r="F7344" i="27"/>
  <c r="G7344" i="27"/>
  <c r="F7345" i="27"/>
  <c r="G7345" i="27"/>
  <c r="F7346" i="27"/>
  <c r="G7346" i="27"/>
  <c r="F7347" i="27"/>
  <c r="G7347" i="27"/>
  <c r="F7348" i="27"/>
  <c r="G7348" i="27"/>
  <c r="F7349" i="27"/>
  <c r="G7349" i="27"/>
  <c r="F7350" i="27"/>
  <c r="G7350" i="27"/>
  <c r="F7351" i="27"/>
  <c r="G7351" i="27"/>
  <c r="F7352" i="27"/>
  <c r="G7352" i="27"/>
  <c r="F7353" i="27"/>
  <c r="G7353" i="27"/>
  <c r="F7354" i="27"/>
  <c r="G7354" i="27"/>
  <c r="F7355" i="27"/>
  <c r="G7355" i="27"/>
  <c r="F7356" i="27"/>
  <c r="G7356" i="27"/>
  <c r="F7357" i="27"/>
  <c r="G7357" i="27"/>
  <c r="F7358" i="27"/>
  <c r="G7358" i="27"/>
  <c r="F7359" i="27"/>
  <c r="G7359" i="27"/>
  <c r="F7360" i="27"/>
  <c r="G7360" i="27"/>
  <c r="F7361" i="27"/>
  <c r="G7361" i="27"/>
  <c r="F7362" i="27"/>
  <c r="G7362" i="27"/>
  <c r="F7363" i="27"/>
  <c r="G7363" i="27"/>
  <c r="F7364" i="27"/>
  <c r="G7364" i="27"/>
  <c r="F7365" i="27"/>
  <c r="G7365" i="27"/>
  <c r="F7366" i="27"/>
  <c r="G7366" i="27"/>
  <c r="F7367" i="27"/>
  <c r="G7367" i="27"/>
  <c r="F7368" i="27"/>
  <c r="G7368" i="27"/>
  <c r="F7369" i="27"/>
  <c r="G7369" i="27"/>
  <c r="F7370" i="27"/>
  <c r="G7370" i="27"/>
  <c r="F7371" i="27"/>
  <c r="G7371" i="27"/>
  <c r="F7372" i="27"/>
  <c r="G7372" i="27"/>
  <c r="F7373" i="27"/>
  <c r="G7373" i="27"/>
  <c r="F7374" i="27"/>
  <c r="G7374" i="27"/>
  <c r="F7375" i="27"/>
  <c r="G7375" i="27"/>
  <c r="F7376" i="27"/>
  <c r="G7376" i="27"/>
  <c r="F7377" i="27"/>
  <c r="G7377" i="27"/>
  <c r="F7378" i="27"/>
  <c r="G7378" i="27"/>
  <c r="F7379" i="27"/>
  <c r="G7379" i="27"/>
  <c r="F7380" i="27"/>
  <c r="G7380" i="27"/>
  <c r="F7381" i="27"/>
  <c r="G7381" i="27"/>
  <c r="F7382" i="27"/>
  <c r="G7382" i="27"/>
  <c r="F7383" i="27"/>
  <c r="G7383" i="27"/>
  <c r="F7384" i="27"/>
  <c r="G7384" i="27"/>
  <c r="F7385" i="27"/>
  <c r="G7385" i="27"/>
  <c r="F7386" i="27"/>
  <c r="G7386" i="27"/>
  <c r="F7387" i="27"/>
  <c r="G7387" i="27"/>
  <c r="F7388" i="27"/>
  <c r="G7388" i="27"/>
  <c r="F7389" i="27"/>
  <c r="G7389" i="27"/>
  <c r="F7390" i="27"/>
  <c r="G7390" i="27"/>
  <c r="F7391" i="27"/>
  <c r="G7391" i="27"/>
  <c r="F7392" i="27"/>
  <c r="G7392" i="27"/>
  <c r="F7393" i="27"/>
  <c r="G7393" i="27"/>
  <c r="F7394" i="27"/>
  <c r="G7394" i="27"/>
  <c r="F7395" i="27"/>
  <c r="G7395" i="27"/>
  <c r="F7396" i="27"/>
  <c r="G7396" i="27"/>
  <c r="F7397" i="27"/>
  <c r="G7397" i="27"/>
  <c r="F7398" i="27"/>
  <c r="G7398" i="27"/>
  <c r="F7399" i="27"/>
  <c r="G7399" i="27"/>
  <c r="F7400" i="27"/>
  <c r="G7400" i="27"/>
  <c r="F7401" i="27"/>
  <c r="G7401" i="27"/>
  <c r="F7402" i="27"/>
  <c r="G7402" i="27"/>
  <c r="F7403" i="27"/>
  <c r="G7403" i="27"/>
  <c r="F7404" i="27"/>
  <c r="G7404" i="27"/>
  <c r="F7405" i="27"/>
  <c r="G7405" i="27"/>
  <c r="F7406" i="27"/>
  <c r="G7406" i="27"/>
  <c r="F7407" i="27"/>
  <c r="G7407" i="27"/>
  <c r="F7408" i="27"/>
  <c r="G7408" i="27"/>
  <c r="F7409" i="27"/>
  <c r="G7409" i="27"/>
  <c r="F7410" i="27"/>
  <c r="G7410" i="27"/>
  <c r="F7411" i="27"/>
  <c r="G7411" i="27"/>
  <c r="F7412" i="27"/>
  <c r="G7412" i="27"/>
  <c r="F7413" i="27"/>
  <c r="G7413" i="27"/>
  <c r="F7414" i="27"/>
  <c r="G7414" i="27"/>
  <c r="F7415" i="27"/>
  <c r="G7415" i="27"/>
  <c r="F7416" i="27"/>
  <c r="G7416" i="27"/>
  <c r="F7417" i="27"/>
  <c r="G7417" i="27"/>
  <c r="F7418" i="27"/>
  <c r="G7418" i="27"/>
  <c r="F7419" i="27"/>
  <c r="G7419" i="27"/>
  <c r="F7420" i="27"/>
  <c r="G7420" i="27"/>
  <c r="F7421" i="27"/>
  <c r="G7421" i="27"/>
  <c r="F7422" i="27"/>
  <c r="G7422" i="27"/>
  <c r="F7423" i="27"/>
  <c r="G7423" i="27"/>
  <c r="F7424" i="27"/>
  <c r="G7424" i="27"/>
  <c r="F7425" i="27"/>
  <c r="G7425" i="27"/>
  <c r="F7426" i="27"/>
  <c r="G7426" i="27"/>
  <c r="F7427" i="27"/>
  <c r="G7427" i="27"/>
  <c r="F7428" i="27"/>
  <c r="G7428" i="27"/>
  <c r="F7429" i="27"/>
  <c r="G7429" i="27"/>
  <c r="F7430" i="27"/>
  <c r="G7430" i="27"/>
  <c r="F7431" i="27"/>
  <c r="G7431" i="27"/>
  <c r="F7432" i="27"/>
  <c r="G7432" i="27"/>
  <c r="F7433" i="27"/>
  <c r="G7433" i="27"/>
  <c r="F7434" i="27"/>
  <c r="G7434" i="27"/>
  <c r="F7435" i="27"/>
  <c r="G7435" i="27"/>
  <c r="F7436" i="27"/>
  <c r="G7436" i="27"/>
  <c r="F7437" i="27"/>
  <c r="G7437" i="27"/>
  <c r="F7438" i="27"/>
  <c r="G7438" i="27"/>
  <c r="F7439" i="27"/>
  <c r="G7439" i="27"/>
  <c r="F7440" i="27"/>
  <c r="G7440" i="27"/>
  <c r="F7441" i="27"/>
  <c r="G7441" i="27"/>
  <c r="F7442" i="27"/>
  <c r="G7442" i="27"/>
  <c r="F7443" i="27"/>
  <c r="G7443" i="27"/>
  <c r="F7444" i="27"/>
  <c r="G7444" i="27"/>
  <c r="F7445" i="27"/>
  <c r="G7445" i="27"/>
  <c r="F7446" i="27"/>
  <c r="G7446" i="27"/>
  <c r="F7447" i="27"/>
  <c r="G7447" i="27"/>
  <c r="F7448" i="27"/>
  <c r="G7448" i="27"/>
  <c r="F7449" i="27"/>
  <c r="G7449" i="27"/>
  <c r="F7450" i="27"/>
  <c r="G7450" i="27"/>
  <c r="F7451" i="27"/>
  <c r="G7451" i="27"/>
  <c r="F7452" i="27"/>
  <c r="G7452" i="27"/>
  <c r="F7453" i="27"/>
  <c r="G7453" i="27"/>
  <c r="F7454" i="27"/>
  <c r="G7454" i="27"/>
  <c r="F7455" i="27"/>
  <c r="G7455" i="27"/>
  <c r="F7456" i="27"/>
  <c r="G7456" i="27"/>
  <c r="F7457" i="27"/>
  <c r="G7457" i="27"/>
  <c r="F7458" i="27"/>
  <c r="G7458" i="27"/>
  <c r="F7459" i="27"/>
  <c r="G7459" i="27"/>
  <c r="F7460" i="27"/>
  <c r="G7460" i="27"/>
  <c r="F7461" i="27"/>
  <c r="G7461" i="27"/>
  <c r="F7462" i="27"/>
  <c r="G7462" i="27"/>
  <c r="F7463" i="27"/>
  <c r="G7463" i="27"/>
  <c r="F7464" i="27"/>
  <c r="G7464" i="27"/>
  <c r="F7465" i="27"/>
  <c r="G7465" i="27"/>
  <c r="F7466" i="27"/>
  <c r="G7466" i="27"/>
  <c r="F7467" i="27"/>
  <c r="G7467" i="27"/>
  <c r="F7468" i="27"/>
  <c r="G7468" i="27"/>
  <c r="F7469" i="27"/>
  <c r="G7469" i="27"/>
  <c r="F7470" i="27"/>
  <c r="G7470" i="27"/>
  <c r="F7471" i="27"/>
  <c r="G7471" i="27"/>
  <c r="F7472" i="27"/>
  <c r="G7472" i="27"/>
  <c r="F7473" i="27"/>
  <c r="G7473" i="27"/>
  <c r="F7474" i="27"/>
  <c r="G7474" i="27"/>
  <c r="F7475" i="27"/>
  <c r="G7475" i="27"/>
  <c r="F7476" i="27"/>
  <c r="G7476" i="27"/>
  <c r="F7477" i="27"/>
  <c r="G7477" i="27"/>
  <c r="F7478" i="27"/>
  <c r="G7478" i="27"/>
  <c r="F7479" i="27"/>
  <c r="G7479" i="27"/>
  <c r="F7480" i="27"/>
  <c r="G7480" i="27"/>
  <c r="F7481" i="27"/>
  <c r="G7481" i="27"/>
  <c r="F7482" i="27"/>
  <c r="G7482" i="27"/>
  <c r="F7483" i="27"/>
  <c r="G7483" i="27"/>
  <c r="F7484" i="27"/>
  <c r="G7484" i="27"/>
  <c r="F7485" i="27"/>
  <c r="G7485" i="27"/>
  <c r="F7486" i="27"/>
  <c r="G7486" i="27"/>
  <c r="F7487" i="27"/>
  <c r="G7487" i="27"/>
  <c r="F7488" i="27"/>
  <c r="G7488" i="27"/>
  <c r="F7489" i="27"/>
  <c r="G7489" i="27"/>
  <c r="F7490" i="27"/>
  <c r="G7490" i="27"/>
  <c r="F7491" i="27"/>
  <c r="G7491" i="27"/>
  <c r="F7492" i="27"/>
  <c r="G7492" i="27"/>
  <c r="F7493" i="27"/>
  <c r="G7493" i="27"/>
  <c r="F7494" i="27"/>
  <c r="G7494" i="27"/>
  <c r="F7495" i="27"/>
  <c r="G7495" i="27"/>
  <c r="F7496" i="27"/>
  <c r="G7496" i="27"/>
  <c r="F7497" i="27"/>
  <c r="G7497" i="27"/>
  <c r="F7498" i="27"/>
  <c r="G7498" i="27"/>
  <c r="F7499" i="27"/>
  <c r="G7499" i="27"/>
  <c r="F7500" i="27"/>
  <c r="G7500" i="27"/>
  <c r="F7501" i="27"/>
  <c r="G7501" i="27"/>
  <c r="F7502" i="27"/>
  <c r="G7502" i="27"/>
  <c r="F7503" i="27"/>
  <c r="G7503" i="27"/>
  <c r="F7504" i="27"/>
  <c r="G7504" i="27"/>
  <c r="F7505" i="27"/>
  <c r="G7505" i="27"/>
  <c r="F7506" i="27"/>
  <c r="G7506" i="27"/>
  <c r="F7507" i="27"/>
  <c r="G7507" i="27"/>
  <c r="F7508" i="27"/>
  <c r="G7508" i="27"/>
  <c r="F7509" i="27"/>
  <c r="G7509" i="27"/>
  <c r="F7510" i="27"/>
  <c r="G7510" i="27"/>
  <c r="F7511" i="27"/>
  <c r="G7511" i="27"/>
  <c r="F7512" i="27"/>
  <c r="G7512" i="27"/>
  <c r="F7513" i="27"/>
  <c r="G7513" i="27"/>
  <c r="F7514" i="27"/>
  <c r="G7514" i="27"/>
  <c r="F7515" i="27"/>
  <c r="G7515" i="27"/>
  <c r="F7516" i="27"/>
  <c r="G7516" i="27"/>
  <c r="F7517" i="27"/>
  <c r="G7517" i="27"/>
  <c r="F7518" i="27"/>
  <c r="G7518" i="27"/>
  <c r="F7519" i="27"/>
  <c r="G7519" i="27"/>
  <c r="F7520" i="27"/>
  <c r="G7520" i="27"/>
  <c r="F7521" i="27"/>
  <c r="G7521" i="27"/>
  <c r="F7522" i="27"/>
  <c r="G7522" i="27"/>
  <c r="F7523" i="27"/>
  <c r="G7523" i="27"/>
  <c r="F7524" i="27"/>
  <c r="G7524" i="27"/>
  <c r="F7525" i="27"/>
  <c r="G7525" i="27"/>
  <c r="F7526" i="27"/>
  <c r="G7526" i="27"/>
  <c r="F7527" i="27"/>
  <c r="G7527" i="27"/>
  <c r="F7528" i="27"/>
  <c r="G7528" i="27"/>
  <c r="F7529" i="27"/>
  <c r="G7529" i="27"/>
  <c r="F7530" i="27"/>
  <c r="G7530" i="27"/>
  <c r="F7531" i="27"/>
  <c r="G7531" i="27"/>
  <c r="F7532" i="27"/>
  <c r="G7532" i="27"/>
  <c r="F7533" i="27"/>
  <c r="G7533" i="27"/>
  <c r="F7534" i="27"/>
  <c r="G7534" i="27"/>
  <c r="F7535" i="27"/>
  <c r="G7535" i="27"/>
  <c r="F7536" i="27"/>
  <c r="G7536" i="27"/>
  <c r="F7537" i="27"/>
  <c r="G7537" i="27"/>
  <c r="F7538" i="27"/>
  <c r="G7538" i="27"/>
  <c r="F7539" i="27"/>
  <c r="G7539" i="27"/>
  <c r="F7540" i="27"/>
  <c r="G7540" i="27"/>
  <c r="F7541" i="27"/>
  <c r="G7541" i="27"/>
  <c r="F7542" i="27"/>
  <c r="G7542" i="27"/>
  <c r="F7543" i="27"/>
  <c r="G7543" i="27"/>
  <c r="F7544" i="27"/>
  <c r="G7544" i="27"/>
  <c r="F7545" i="27"/>
  <c r="G7545" i="27"/>
  <c r="F7546" i="27"/>
  <c r="G7546" i="27"/>
  <c r="F7547" i="27"/>
  <c r="G7547" i="27"/>
  <c r="F7548" i="27"/>
  <c r="G7548" i="27"/>
  <c r="F7549" i="27"/>
  <c r="G7549" i="27"/>
  <c r="F7550" i="27"/>
  <c r="G7550" i="27"/>
  <c r="F7551" i="27"/>
  <c r="G7551" i="27"/>
  <c r="F7552" i="27"/>
  <c r="G7552" i="27"/>
  <c r="F7553" i="27"/>
  <c r="G7553" i="27"/>
  <c r="F7554" i="27"/>
  <c r="G7554" i="27"/>
  <c r="F7555" i="27"/>
  <c r="G7555" i="27"/>
  <c r="F7556" i="27"/>
  <c r="G7556" i="27"/>
  <c r="F7557" i="27"/>
  <c r="G7557" i="27"/>
  <c r="F7558" i="27"/>
  <c r="G7558" i="27"/>
  <c r="F7559" i="27"/>
  <c r="G7559" i="27"/>
  <c r="F7560" i="27"/>
  <c r="G7560" i="27"/>
  <c r="F7561" i="27"/>
  <c r="G7561" i="27"/>
  <c r="F7562" i="27"/>
  <c r="G7562" i="27"/>
  <c r="F7563" i="27"/>
  <c r="G7563" i="27"/>
  <c r="F7564" i="27"/>
  <c r="G7564" i="27"/>
  <c r="F7565" i="27"/>
  <c r="G7565" i="27"/>
  <c r="F7566" i="27"/>
  <c r="G7566" i="27"/>
  <c r="F7567" i="27"/>
  <c r="G7567" i="27"/>
  <c r="F7568" i="27"/>
  <c r="G7568" i="27"/>
  <c r="F7569" i="27"/>
  <c r="G7569" i="27"/>
  <c r="F7570" i="27"/>
  <c r="G7570" i="27"/>
  <c r="F7571" i="27"/>
  <c r="G7571" i="27"/>
  <c r="F7572" i="27"/>
  <c r="G7572" i="27"/>
  <c r="F7573" i="27"/>
  <c r="G7573" i="27"/>
  <c r="F7574" i="27"/>
  <c r="G7574" i="27"/>
  <c r="F7575" i="27"/>
  <c r="G7575" i="27"/>
  <c r="F7576" i="27"/>
  <c r="G7576" i="27"/>
  <c r="F7577" i="27"/>
  <c r="G7577" i="27"/>
  <c r="F7578" i="27"/>
  <c r="G7578" i="27"/>
  <c r="F7579" i="27"/>
  <c r="G7579" i="27"/>
  <c r="F7580" i="27"/>
  <c r="G7580" i="27"/>
  <c r="F7581" i="27"/>
  <c r="G7581" i="27"/>
  <c r="F7582" i="27"/>
  <c r="G7582" i="27"/>
  <c r="F7583" i="27"/>
  <c r="G7583" i="27"/>
  <c r="F7584" i="27"/>
  <c r="G7584" i="27"/>
  <c r="F7585" i="27"/>
  <c r="G7585" i="27"/>
  <c r="F7586" i="27"/>
  <c r="G7586" i="27"/>
  <c r="F7587" i="27"/>
  <c r="G7587" i="27"/>
  <c r="F7588" i="27"/>
  <c r="G7588" i="27"/>
  <c r="F7589" i="27"/>
  <c r="G7589" i="27"/>
  <c r="F7590" i="27"/>
  <c r="G7590" i="27"/>
  <c r="F7591" i="27"/>
  <c r="G7591" i="27"/>
  <c r="F7592" i="27"/>
  <c r="G7592" i="27"/>
  <c r="F7593" i="27"/>
  <c r="G7593" i="27"/>
  <c r="F7594" i="27"/>
  <c r="G7594" i="27"/>
  <c r="F7595" i="27"/>
  <c r="G7595" i="27"/>
  <c r="F7596" i="27"/>
  <c r="G7596" i="27"/>
  <c r="F7597" i="27"/>
  <c r="G7597" i="27"/>
  <c r="F7598" i="27"/>
  <c r="G7598" i="27"/>
  <c r="F7599" i="27"/>
  <c r="G7599" i="27"/>
  <c r="F7600" i="27"/>
  <c r="G7600" i="27"/>
  <c r="F7601" i="27"/>
  <c r="G7601" i="27"/>
  <c r="F7602" i="27"/>
  <c r="G7602" i="27"/>
  <c r="F7603" i="27"/>
  <c r="G7603" i="27"/>
  <c r="F7604" i="27"/>
  <c r="G7604" i="27"/>
  <c r="F7605" i="27"/>
  <c r="G7605" i="27"/>
  <c r="F7606" i="27"/>
  <c r="G7606" i="27"/>
  <c r="F7607" i="27"/>
  <c r="G7607" i="27"/>
  <c r="F7608" i="27"/>
  <c r="G7608" i="27"/>
  <c r="F7609" i="27"/>
  <c r="G7609" i="27"/>
  <c r="F7610" i="27"/>
  <c r="G7610" i="27"/>
  <c r="F7611" i="27"/>
  <c r="G7611" i="27"/>
  <c r="F7612" i="27"/>
  <c r="G7612" i="27"/>
  <c r="F7613" i="27"/>
  <c r="G7613" i="27"/>
  <c r="F7614" i="27"/>
  <c r="G7614" i="27"/>
  <c r="F7615" i="27"/>
  <c r="G7615" i="27"/>
  <c r="F7616" i="27"/>
  <c r="G7616" i="27"/>
  <c r="F7617" i="27"/>
  <c r="G7617" i="27"/>
  <c r="F7618" i="27"/>
  <c r="G7618" i="27"/>
  <c r="F7619" i="27"/>
  <c r="G7619" i="27"/>
  <c r="F7620" i="27"/>
  <c r="G7620" i="27"/>
  <c r="F7621" i="27"/>
  <c r="G7621" i="27"/>
  <c r="F7622" i="27"/>
  <c r="G7622" i="27"/>
  <c r="F7623" i="27"/>
  <c r="G7623" i="27"/>
  <c r="F7624" i="27"/>
  <c r="G7624" i="27"/>
  <c r="F7625" i="27"/>
  <c r="G7625" i="27"/>
  <c r="F7626" i="27"/>
  <c r="G7626" i="27"/>
  <c r="F7627" i="27"/>
  <c r="G7627" i="27"/>
  <c r="F7628" i="27"/>
  <c r="G7628" i="27"/>
  <c r="F7629" i="27"/>
  <c r="G7629" i="27"/>
  <c r="F7630" i="27"/>
  <c r="G7630" i="27"/>
  <c r="F7631" i="27"/>
  <c r="G7631" i="27"/>
  <c r="F7632" i="27"/>
  <c r="G7632" i="27"/>
  <c r="F7633" i="27"/>
  <c r="G7633" i="27"/>
  <c r="F7634" i="27"/>
  <c r="G7634" i="27"/>
  <c r="F7635" i="27"/>
  <c r="G7635" i="27"/>
  <c r="F7636" i="27"/>
  <c r="G7636" i="27"/>
  <c r="F7637" i="27"/>
  <c r="G7637" i="27"/>
  <c r="F7638" i="27"/>
  <c r="G7638" i="27"/>
  <c r="F7639" i="27"/>
  <c r="G7639" i="27"/>
  <c r="F7640" i="27"/>
  <c r="G7640" i="27"/>
  <c r="F7641" i="27"/>
  <c r="G7641" i="27"/>
  <c r="F7642" i="27"/>
  <c r="G7642" i="27"/>
  <c r="F7643" i="27"/>
  <c r="G7643" i="27"/>
  <c r="F7644" i="27"/>
  <c r="G7644" i="27"/>
  <c r="F7645" i="27"/>
  <c r="G7645" i="27"/>
  <c r="F7646" i="27"/>
  <c r="G7646" i="27"/>
  <c r="F7647" i="27"/>
  <c r="G7647" i="27"/>
  <c r="F7648" i="27"/>
  <c r="G7648" i="27"/>
  <c r="F7649" i="27"/>
  <c r="G7649" i="27"/>
  <c r="F7650" i="27"/>
  <c r="G7650" i="27"/>
  <c r="F7651" i="27"/>
  <c r="G7651" i="27"/>
  <c r="F7652" i="27"/>
  <c r="G7652" i="27"/>
  <c r="F7653" i="27"/>
  <c r="G7653" i="27"/>
  <c r="F7654" i="27"/>
  <c r="G7654" i="27"/>
  <c r="F7655" i="27"/>
  <c r="G7655" i="27"/>
  <c r="F7656" i="27"/>
  <c r="G7656" i="27"/>
  <c r="F7657" i="27"/>
  <c r="G7657" i="27"/>
  <c r="F7658" i="27"/>
  <c r="G7658" i="27"/>
  <c r="F7659" i="27"/>
  <c r="G7659" i="27"/>
  <c r="F7660" i="27"/>
  <c r="G7660" i="27"/>
  <c r="F7661" i="27"/>
  <c r="G7661" i="27"/>
  <c r="F7662" i="27"/>
  <c r="G7662" i="27"/>
  <c r="F7663" i="27"/>
  <c r="G7663" i="27"/>
  <c r="F7664" i="27"/>
  <c r="G7664" i="27"/>
  <c r="F7665" i="27"/>
  <c r="G7665" i="27"/>
  <c r="F7666" i="27"/>
  <c r="G7666" i="27"/>
  <c r="F7667" i="27"/>
  <c r="G7667" i="27"/>
  <c r="F7668" i="27"/>
  <c r="G7668" i="27"/>
  <c r="F7669" i="27"/>
  <c r="G7669" i="27"/>
  <c r="F7670" i="27"/>
  <c r="G7670" i="27"/>
  <c r="F7671" i="27"/>
  <c r="G7671" i="27"/>
  <c r="F7672" i="27"/>
  <c r="G7672" i="27"/>
  <c r="F7673" i="27"/>
  <c r="G7673" i="27"/>
  <c r="F7674" i="27"/>
  <c r="G7674" i="27"/>
  <c r="F7675" i="27"/>
  <c r="G7675" i="27"/>
  <c r="F7676" i="27"/>
  <c r="G7676" i="27"/>
  <c r="F7677" i="27"/>
  <c r="G7677" i="27"/>
  <c r="F7678" i="27"/>
  <c r="G7678" i="27"/>
  <c r="F7679" i="27"/>
  <c r="G7679" i="27"/>
  <c r="F7680" i="27"/>
  <c r="G7680" i="27"/>
  <c r="F7681" i="27"/>
  <c r="G7681" i="27"/>
  <c r="F7682" i="27"/>
  <c r="G7682" i="27"/>
  <c r="F7683" i="27"/>
  <c r="G7683" i="27"/>
  <c r="F7684" i="27"/>
  <c r="G7684" i="27"/>
  <c r="F7685" i="27"/>
  <c r="G7685" i="27"/>
  <c r="F7686" i="27"/>
  <c r="G7686" i="27"/>
  <c r="F7687" i="27"/>
  <c r="G7687" i="27"/>
  <c r="F7688" i="27"/>
  <c r="G7688" i="27"/>
  <c r="F7689" i="27"/>
  <c r="G7689" i="27"/>
  <c r="F7690" i="27"/>
  <c r="G7690" i="27"/>
  <c r="F7691" i="27"/>
  <c r="G7691" i="27"/>
  <c r="F7692" i="27"/>
  <c r="G7692" i="27"/>
  <c r="F7693" i="27"/>
  <c r="G7693" i="27"/>
  <c r="F7694" i="27"/>
  <c r="G7694" i="27"/>
  <c r="F7695" i="27"/>
  <c r="G7695" i="27"/>
  <c r="F7696" i="27"/>
  <c r="G7696" i="27"/>
  <c r="F7697" i="27"/>
  <c r="G7697" i="27"/>
  <c r="F7698" i="27"/>
  <c r="G7698" i="27"/>
  <c r="F7699" i="27"/>
  <c r="G7699" i="27"/>
  <c r="F7700" i="27"/>
  <c r="G7700" i="27"/>
  <c r="F7701" i="27"/>
  <c r="G7701" i="27"/>
  <c r="F7702" i="27"/>
  <c r="G7702" i="27"/>
  <c r="F7703" i="27"/>
  <c r="G7703" i="27"/>
  <c r="F7704" i="27"/>
  <c r="G7704" i="27"/>
  <c r="F7705" i="27"/>
  <c r="G7705" i="27"/>
  <c r="F7706" i="27"/>
  <c r="G7706" i="27"/>
  <c r="F7707" i="27"/>
  <c r="G7707" i="27"/>
  <c r="F7708" i="27"/>
  <c r="G7708" i="27"/>
  <c r="F7709" i="27"/>
  <c r="G7709" i="27"/>
  <c r="F7710" i="27"/>
  <c r="G7710" i="27"/>
  <c r="F7711" i="27"/>
  <c r="G7711" i="27"/>
  <c r="F7712" i="27"/>
  <c r="G7712" i="27"/>
  <c r="F7713" i="27"/>
  <c r="G7713" i="27"/>
  <c r="F7714" i="27"/>
  <c r="G7714" i="27"/>
  <c r="F7715" i="27"/>
  <c r="G7715" i="27"/>
  <c r="F7716" i="27"/>
  <c r="G7716" i="27"/>
  <c r="F7717" i="27"/>
  <c r="G7717" i="27"/>
  <c r="F7718" i="27"/>
  <c r="G7718" i="27"/>
  <c r="F7719" i="27"/>
  <c r="G7719" i="27"/>
  <c r="F7720" i="27"/>
  <c r="G7720" i="27"/>
  <c r="F7721" i="27"/>
  <c r="G7721" i="27"/>
  <c r="F7722" i="27"/>
  <c r="G7722" i="27"/>
  <c r="F7723" i="27"/>
  <c r="G7723" i="27"/>
  <c r="F7724" i="27"/>
  <c r="G7724" i="27"/>
  <c r="F7725" i="27"/>
  <c r="G7725" i="27"/>
  <c r="F7726" i="27"/>
  <c r="G7726" i="27"/>
  <c r="F7727" i="27"/>
  <c r="G7727" i="27"/>
  <c r="F7728" i="27"/>
  <c r="G7728" i="27"/>
  <c r="F7729" i="27"/>
  <c r="G7729" i="27"/>
  <c r="F7730" i="27"/>
  <c r="G7730" i="27"/>
  <c r="F7731" i="27"/>
  <c r="G7731" i="27"/>
  <c r="F7732" i="27"/>
  <c r="G7732" i="27"/>
  <c r="F7733" i="27"/>
  <c r="G7733" i="27"/>
  <c r="F7734" i="27"/>
  <c r="G7734" i="27"/>
  <c r="F7735" i="27"/>
  <c r="G7735" i="27"/>
  <c r="F7736" i="27"/>
  <c r="G7736" i="27"/>
  <c r="F7737" i="27"/>
  <c r="G7737" i="27"/>
  <c r="F7738" i="27"/>
  <c r="G7738" i="27"/>
  <c r="F7739" i="27"/>
  <c r="G7739" i="27"/>
  <c r="F7740" i="27"/>
  <c r="G7740" i="27"/>
  <c r="F7741" i="27"/>
  <c r="G7741" i="27"/>
  <c r="F7742" i="27"/>
  <c r="G7742" i="27"/>
  <c r="F7743" i="27"/>
  <c r="G7743" i="27"/>
  <c r="F7744" i="27"/>
  <c r="G7744" i="27"/>
  <c r="F7745" i="27"/>
  <c r="G7745" i="27"/>
  <c r="F7746" i="27"/>
  <c r="G7746" i="27"/>
  <c r="F7747" i="27"/>
  <c r="G7747" i="27"/>
  <c r="F7748" i="27"/>
  <c r="G7748" i="27"/>
  <c r="F7749" i="27"/>
  <c r="G7749" i="27"/>
  <c r="F7750" i="27"/>
  <c r="G7750" i="27"/>
  <c r="F7751" i="27"/>
  <c r="G7751" i="27"/>
  <c r="F7752" i="27"/>
  <c r="G7752" i="27"/>
  <c r="F7753" i="27"/>
  <c r="G7753" i="27"/>
  <c r="F7754" i="27"/>
  <c r="G7754" i="27"/>
  <c r="F7755" i="27"/>
  <c r="G7755" i="27"/>
  <c r="F7756" i="27"/>
  <c r="G7756" i="27"/>
  <c r="F7757" i="27"/>
  <c r="G7757" i="27"/>
  <c r="F7758" i="27"/>
  <c r="G7758" i="27"/>
  <c r="F7759" i="27"/>
  <c r="G7759" i="27"/>
  <c r="F7760" i="27"/>
  <c r="G7760" i="27"/>
  <c r="F7761" i="27"/>
  <c r="G7761" i="27"/>
  <c r="F7762" i="27"/>
  <c r="G7762" i="27"/>
  <c r="F7763" i="27"/>
  <c r="G7763" i="27"/>
  <c r="F7764" i="27"/>
  <c r="G7764" i="27"/>
  <c r="F7765" i="27"/>
  <c r="G7765" i="27"/>
  <c r="F7766" i="27"/>
  <c r="G7766" i="27"/>
  <c r="F7767" i="27"/>
  <c r="G7767" i="27"/>
  <c r="F7768" i="27"/>
  <c r="G7768" i="27"/>
  <c r="F7769" i="27"/>
  <c r="G7769" i="27"/>
  <c r="F7770" i="27"/>
  <c r="G7770" i="27"/>
  <c r="F7771" i="27"/>
  <c r="G7771" i="27"/>
  <c r="F7772" i="27"/>
  <c r="G7772" i="27"/>
  <c r="F7773" i="27"/>
  <c r="G7773" i="27"/>
  <c r="F7774" i="27"/>
  <c r="G7774" i="27"/>
  <c r="F7775" i="27"/>
  <c r="G7775" i="27"/>
  <c r="F7776" i="27"/>
  <c r="G7776" i="27"/>
  <c r="F7777" i="27"/>
  <c r="G7777" i="27"/>
  <c r="F7778" i="27"/>
  <c r="G7778" i="27"/>
  <c r="F7779" i="27"/>
  <c r="G7779" i="27"/>
  <c r="F7780" i="27"/>
  <c r="G7780" i="27"/>
  <c r="F7781" i="27"/>
  <c r="G7781" i="27"/>
  <c r="F7782" i="27"/>
  <c r="G7782" i="27"/>
  <c r="F7783" i="27"/>
  <c r="G7783" i="27"/>
  <c r="F7784" i="27"/>
  <c r="G7784" i="27"/>
  <c r="F7785" i="27"/>
  <c r="G7785" i="27"/>
  <c r="F7786" i="27"/>
  <c r="G7786" i="27"/>
  <c r="F7787" i="27"/>
  <c r="G7787" i="27"/>
  <c r="F7788" i="27"/>
  <c r="G7788" i="27"/>
  <c r="F7789" i="27"/>
  <c r="G7789" i="27"/>
  <c r="F7790" i="27"/>
  <c r="G7790" i="27"/>
  <c r="F7791" i="27"/>
  <c r="G7791" i="27"/>
  <c r="F7792" i="27"/>
  <c r="G7792" i="27"/>
  <c r="F7793" i="27"/>
  <c r="G7793" i="27"/>
  <c r="F7794" i="27"/>
  <c r="G7794" i="27"/>
  <c r="F7795" i="27"/>
  <c r="G7795" i="27"/>
  <c r="F7796" i="27"/>
  <c r="G7796" i="27"/>
  <c r="F7797" i="27"/>
  <c r="G7797" i="27"/>
  <c r="F7798" i="27"/>
  <c r="G7798" i="27"/>
  <c r="F7799" i="27"/>
  <c r="G7799" i="27"/>
  <c r="F7800" i="27"/>
  <c r="G7800" i="27"/>
  <c r="F7801" i="27"/>
  <c r="G7801" i="27"/>
  <c r="F7802" i="27"/>
  <c r="G7802" i="27"/>
  <c r="F7803" i="27"/>
  <c r="G7803" i="27"/>
  <c r="F7804" i="27"/>
  <c r="G7804" i="27"/>
  <c r="F7805" i="27"/>
  <c r="G7805" i="27"/>
  <c r="F7806" i="27"/>
  <c r="G7806" i="27"/>
  <c r="F7807" i="27"/>
  <c r="G7807" i="27"/>
  <c r="F7808" i="27"/>
  <c r="G7808" i="27"/>
  <c r="F7809" i="27"/>
  <c r="G7809" i="27"/>
  <c r="F7810" i="27"/>
  <c r="G7810" i="27"/>
  <c r="F7811" i="27"/>
  <c r="G7811" i="27"/>
  <c r="F7812" i="27"/>
  <c r="G7812" i="27"/>
  <c r="F7813" i="27"/>
  <c r="G7813" i="27"/>
  <c r="F7814" i="27"/>
  <c r="G7814" i="27"/>
  <c r="F7815" i="27"/>
  <c r="G7815" i="27"/>
  <c r="F7816" i="27"/>
  <c r="G7816" i="27"/>
  <c r="F7817" i="27"/>
  <c r="G7817" i="27"/>
  <c r="F7818" i="27"/>
  <c r="G7818" i="27"/>
  <c r="F7819" i="27"/>
  <c r="G7819" i="27"/>
  <c r="F7820" i="27"/>
  <c r="G7820" i="27"/>
  <c r="F7821" i="27"/>
  <c r="G7821" i="27"/>
  <c r="F7822" i="27"/>
  <c r="G7822" i="27"/>
  <c r="F7823" i="27"/>
  <c r="G7823" i="27"/>
  <c r="F7824" i="27"/>
  <c r="G7824" i="27"/>
  <c r="F7825" i="27"/>
  <c r="G7825" i="27"/>
  <c r="F7826" i="27"/>
  <c r="G7826" i="27"/>
  <c r="F7827" i="27"/>
  <c r="G7827" i="27"/>
  <c r="F7828" i="27"/>
  <c r="G7828" i="27"/>
  <c r="F7829" i="27"/>
  <c r="G7829" i="27"/>
  <c r="F7830" i="27"/>
  <c r="G7830" i="27"/>
  <c r="F7831" i="27"/>
  <c r="G7831" i="27"/>
  <c r="F7832" i="27"/>
  <c r="G7832" i="27"/>
  <c r="F7833" i="27"/>
  <c r="G7833" i="27"/>
  <c r="F7834" i="27"/>
  <c r="G7834" i="27"/>
  <c r="F7835" i="27"/>
  <c r="G7835" i="27"/>
  <c r="F7836" i="27"/>
  <c r="G7836" i="27"/>
  <c r="F7837" i="27"/>
  <c r="G7837" i="27"/>
  <c r="F7838" i="27"/>
  <c r="G7838" i="27"/>
  <c r="F7839" i="27"/>
  <c r="G7839" i="27"/>
  <c r="F7840" i="27"/>
  <c r="G7840" i="27"/>
  <c r="F7841" i="27"/>
  <c r="G7841" i="27"/>
  <c r="F7842" i="27"/>
  <c r="G7842" i="27"/>
  <c r="F7843" i="27"/>
  <c r="G7843" i="27"/>
  <c r="F7844" i="27"/>
  <c r="G7844" i="27"/>
  <c r="F7845" i="27"/>
  <c r="G7845" i="27"/>
  <c r="F7846" i="27"/>
  <c r="G7846" i="27"/>
  <c r="F7847" i="27"/>
  <c r="G7847" i="27"/>
  <c r="F7848" i="27"/>
  <c r="G7848" i="27"/>
  <c r="F7849" i="27"/>
  <c r="G7849" i="27"/>
  <c r="F7850" i="27"/>
  <c r="G7850" i="27"/>
  <c r="F7851" i="27"/>
  <c r="G7851" i="27"/>
  <c r="F7852" i="27"/>
  <c r="G7852" i="27"/>
  <c r="F7853" i="27"/>
  <c r="G7853" i="27"/>
  <c r="F7854" i="27"/>
  <c r="G7854" i="27"/>
  <c r="F7855" i="27"/>
  <c r="G7855" i="27"/>
  <c r="F7856" i="27"/>
  <c r="G7856" i="27"/>
  <c r="F7857" i="27"/>
  <c r="G7857" i="27"/>
  <c r="F7858" i="27"/>
  <c r="G7858" i="27"/>
  <c r="F7859" i="27"/>
  <c r="G7859" i="27"/>
  <c r="F7860" i="27"/>
  <c r="G7860" i="27"/>
  <c r="F7861" i="27"/>
  <c r="G7861" i="27"/>
  <c r="F7862" i="27"/>
  <c r="G7862" i="27"/>
  <c r="F7863" i="27"/>
  <c r="G7863" i="27"/>
  <c r="F7864" i="27"/>
  <c r="G7864" i="27"/>
  <c r="F7865" i="27"/>
  <c r="G7865" i="27"/>
  <c r="F7866" i="27"/>
  <c r="G7866" i="27"/>
  <c r="F7867" i="27"/>
  <c r="G7867" i="27"/>
  <c r="F7868" i="27"/>
  <c r="G7868" i="27"/>
  <c r="F7869" i="27"/>
  <c r="G7869" i="27"/>
  <c r="F7870" i="27"/>
  <c r="G7870" i="27"/>
  <c r="F7871" i="27"/>
  <c r="G7871" i="27"/>
  <c r="F7872" i="27"/>
  <c r="G7872" i="27"/>
  <c r="F7873" i="27"/>
  <c r="G7873" i="27"/>
  <c r="F7874" i="27"/>
  <c r="G7874" i="27"/>
  <c r="F7875" i="27"/>
  <c r="G7875" i="27"/>
  <c r="F7876" i="27"/>
  <c r="G7876" i="27"/>
  <c r="F7877" i="27"/>
  <c r="G7877" i="27"/>
  <c r="F7878" i="27"/>
  <c r="G7878" i="27"/>
  <c r="F7879" i="27"/>
  <c r="G7879" i="27"/>
  <c r="F7880" i="27"/>
  <c r="G7880" i="27"/>
  <c r="F7881" i="27"/>
  <c r="G7881" i="27"/>
  <c r="F7882" i="27"/>
  <c r="G7882" i="27"/>
  <c r="F7883" i="27"/>
  <c r="G7883" i="27"/>
  <c r="F7884" i="27"/>
  <c r="G7884" i="27"/>
  <c r="F7885" i="27"/>
  <c r="G7885" i="27"/>
  <c r="F7886" i="27"/>
  <c r="G7886" i="27"/>
  <c r="F7887" i="27"/>
  <c r="G7887" i="27"/>
  <c r="F7888" i="27"/>
  <c r="G7888" i="27"/>
  <c r="F7889" i="27"/>
  <c r="G7889" i="27"/>
  <c r="F7890" i="27"/>
  <c r="G7890" i="27"/>
  <c r="F7891" i="27"/>
  <c r="G7891" i="27"/>
  <c r="F7892" i="27"/>
  <c r="G7892" i="27"/>
  <c r="F7893" i="27"/>
  <c r="G7893" i="27"/>
  <c r="F7894" i="27"/>
  <c r="G7894" i="27"/>
  <c r="F7895" i="27"/>
  <c r="G7895" i="27"/>
  <c r="F7896" i="27"/>
  <c r="G7896" i="27"/>
  <c r="F7897" i="27"/>
  <c r="G7897" i="27"/>
  <c r="F7898" i="27"/>
  <c r="G7898" i="27"/>
  <c r="F7899" i="27"/>
  <c r="G7899" i="27"/>
  <c r="F7900" i="27"/>
  <c r="G7900" i="27"/>
  <c r="F7901" i="27"/>
  <c r="G7901" i="27"/>
  <c r="F7902" i="27"/>
  <c r="G7902" i="27"/>
  <c r="F7903" i="27"/>
  <c r="G7903" i="27"/>
  <c r="F7904" i="27"/>
  <c r="G7904" i="27"/>
  <c r="F7905" i="27"/>
  <c r="G7905" i="27"/>
  <c r="F7906" i="27"/>
  <c r="G7906" i="27"/>
  <c r="F7907" i="27"/>
  <c r="G7907" i="27"/>
  <c r="F7908" i="27"/>
  <c r="G7908" i="27"/>
  <c r="F7909" i="27"/>
  <c r="G7909" i="27"/>
  <c r="F7910" i="27"/>
  <c r="G7910" i="27"/>
  <c r="F7911" i="27"/>
  <c r="G7911" i="27"/>
  <c r="F7912" i="27"/>
  <c r="G7912" i="27"/>
  <c r="F7913" i="27"/>
  <c r="G7913" i="27"/>
  <c r="F7914" i="27"/>
  <c r="G7914" i="27"/>
  <c r="F7915" i="27"/>
  <c r="G7915" i="27"/>
  <c r="F7916" i="27"/>
  <c r="G7916" i="27"/>
  <c r="F7917" i="27"/>
  <c r="G7917" i="27"/>
  <c r="F7918" i="27"/>
  <c r="G7918" i="27"/>
  <c r="F7919" i="27"/>
  <c r="G7919" i="27"/>
  <c r="F7920" i="27"/>
  <c r="G7920" i="27"/>
  <c r="F7921" i="27"/>
  <c r="G7921" i="27"/>
  <c r="F7922" i="27"/>
  <c r="G7922" i="27"/>
  <c r="F7923" i="27"/>
  <c r="G7923" i="27"/>
  <c r="F7924" i="27"/>
  <c r="G7924" i="27"/>
  <c r="F7925" i="27"/>
  <c r="G7925" i="27"/>
  <c r="F7926" i="27"/>
  <c r="G7926" i="27"/>
  <c r="F7927" i="27"/>
  <c r="G7927" i="27"/>
  <c r="F7928" i="27"/>
  <c r="G7928" i="27"/>
  <c r="F7929" i="27"/>
  <c r="G7929" i="27"/>
  <c r="F7930" i="27"/>
  <c r="G7930" i="27"/>
  <c r="F7931" i="27"/>
  <c r="G7931" i="27"/>
  <c r="F7932" i="27"/>
  <c r="G7932" i="27"/>
  <c r="F7933" i="27"/>
  <c r="G7933" i="27"/>
  <c r="F7934" i="27"/>
  <c r="G7934" i="27"/>
  <c r="F7935" i="27"/>
  <c r="G7935" i="27"/>
  <c r="F7936" i="27"/>
  <c r="G7936" i="27"/>
  <c r="F7937" i="27"/>
  <c r="G7937" i="27"/>
  <c r="F7938" i="27"/>
  <c r="G7938" i="27"/>
  <c r="F7939" i="27"/>
  <c r="G7939" i="27"/>
  <c r="F7940" i="27"/>
  <c r="G7940" i="27"/>
  <c r="F7941" i="27"/>
  <c r="G7941" i="27"/>
  <c r="F7942" i="27"/>
  <c r="G7942" i="27"/>
  <c r="F7943" i="27"/>
  <c r="G7943" i="27"/>
  <c r="F7944" i="27"/>
  <c r="G7944" i="27"/>
  <c r="F7945" i="27"/>
  <c r="G7945" i="27"/>
  <c r="F7946" i="27"/>
  <c r="G7946" i="27"/>
  <c r="F7947" i="27"/>
  <c r="G7947" i="27"/>
  <c r="F7948" i="27"/>
  <c r="G7948" i="27"/>
  <c r="F7949" i="27"/>
  <c r="G7949" i="27"/>
  <c r="F7950" i="27"/>
  <c r="G7950" i="27"/>
  <c r="F7951" i="27"/>
  <c r="G7951" i="27"/>
  <c r="F7952" i="27"/>
  <c r="G7952" i="27"/>
  <c r="F7953" i="27"/>
  <c r="G7953" i="27"/>
  <c r="F7954" i="27"/>
  <c r="G7954" i="27"/>
  <c r="F7955" i="27"/>
  <c r="G7955" i="27"/>
  <c r="F7956" i="27"/>
  <c r="G7956" i="27"/>
  <c r="F7957" i="27"/>
  <c r="G7957" i="27"/>
  <c r="F7958" i="27"/>
  <c r="G7958" i="27"/>
  <c r="F7959" i="27"/>
  <c r="G7959" i="27"/>
  <c r="F7960" i="27"/>
  <c r="G7960" i="27"/>
  <c r="F7961" i="27"/>
  <c r="G7961" i="27"/>
  <c r="F7962" i="27"/>
  <c r="G7962" i="27"/>
  <c r="F7963" i="27"/>
  <c r="G7963" i="27"/>
  <c r="F7964" i="27"/>
  <c r="G7964" i="27"/>
  <c r="F7965" i="27"/>
  <c r="G7965" i="27"/>
  <c r="F7966" i="27"/>
  <c r="G7966" i="27"/>
  <c r="F7967" i="27"/>
  <c r="G7967" i="27"/>
  <c r="F7968" i="27"/>
  <c r="G7968" i="27"/>
  <c r="F7969" i="27"/>
  <c r="G7969" i="27"/>
  <c r="F7970" i="27"/>
  <c r="G7970" i="27"/>
  <c r="F7971" i="27"/>
  <c r="G7971" i="27"/>
  <c r="F7972" i="27"/>
  <c r="G7972" i="27"/>
  <c r="F7973" i="27"/>
  <c r="G7973" i="27"/>
  <c r="F7974" i="27"/>
  <c r="G7974" i="27"/>
  <c r="F7975" i="27"/>
  <c r="G7975" i="27"/>
  <c r="F7976" i="27"/>
  <c r="G7976" i="27"/>
  <c r="F7977" i="27"/>
  <c r="G7977" i="27"/>
  <c r="F7978" i="27"/>
  <c r="G7978" i="27"/>
  <c r="F7979" i="27"/>
  <c r="G7979" i="27"/>
  <c r="F7980" i="27"/>
  <c r="G7980" i="27"/>
  <c r="F7981" i="27"/>
  <c r="G7981" i="27"/>
  <c r="F7982" i="27"/>
  <c r="G7982" i="27"/>
  <c r="F7983" i="27"/>
  <c r="G7983" i="27"/>
  <c r="F7984" i="27"/>
  <c r="G7984" i="27"/>
  <c r="F7985" i="27"/>
  <c r="G7985" i="27"/>
  <c r="F7986" i="27"/>
  <c r="G7986" i="27"/>
  <c r="F7987" i="27"/>
  <c r="G7987" i="27"/>
  <c r="F7988" i="27"/>
  <c r="G7988" i="27"/>
  <c r="F7989" i="27"/>
  <c r="G7989" i="27"/>
  <c r="F7990" i="27"/>
  <c r="G7990" i="27"/>
  <c r="F7991" i="27"/>
  <c r="G7991" i="27"/>
  <c r="F7992" i="27"/>
  <c r="G7992" i="27"/>
  <c r="F7993" i="27"/>
  <c r="G7993" i="27"/>
  <c r="F7994" i="27"/>
  <c r="G7994" i="27"/>
  <c r="F7995" i="27"/>
  <c r="G7995" i="27"/>
  <c r="F7996" i="27"/>
  <c r="G7996" i="27"/>
  <c r="F7997" i="27"/>
  <c r="G7997" i="27"/>
  <c r="F7998" i="27"/>
  <c r="G7998" i="27"/>
  <c r="F7999" i="27"/>
  <c r="G7999" i="27"/>
  <c r="F8000" i="27"/>
  <c r="G8000" i="27"/>
  <c r="F8001" i="27"/>
  <c r="G8001" i="27"/>
  <c r="F8002" i="27"/>
  <c r="G8002" i="27"/>
  <c r="F8003" i="27"/>
  <c r="G8003" i="27"/>
  <c r="F8004" i="27"/>
  <c r="G8004" i="27"/>
  <c r="F8005" i="27"/>
  <c r="G8005" i="27"/>
  <c r="F8006" i="27"/>
  <c r="G8006" i="27"/>
  <c r="F8007" i="27"/>
  <c r="G8007" i="27"/>
  <c r="F8008" i="27"/>
  <c r="G8008" i="27"/>
  <c r="F8009" i="27"/>
  <c r="G8009" i="27"/>
  <c r="F8010" i="27"/>
  <c r="G8010" i="27"/>
  <c r="F8011" i="27"/>
  <c r="G8011" i="27"/>
  <c r="F8012" i="27"/>
  <c r="G8012" i="27"/>
  <c r="F8013" i="27"/>
  <c r="G8013" i="27"/>
  <c r="F8014" i="27"/>
  <c r="G8014" i="27"/>
  <c r="F8015" i="27"/>
  <c r="G8015" i="27"/>
  <c r="F8016" i="27"/>
  <c r="G8016" i="27"/>
  <c r="F8017" i="27"/>
  <c r="G8017" i="27"/>
  <c r="F8018" i="27"/>
  <c r="G8018" i="27"/>
  <c r="F8019" i="27"/>
  <c r="G8019" i="27"/>
  <c r="F8020" i="27"/>
  <c r="G8020" i="27"/>
  <c r="F8021" i="27"/>
  <c r="G8021" i="27"/>
  <c r="F8022" i="27"/>
  <c r="G8022" i="27"/>
  <c r="F8023" i="27"/>
  <c r="G8023" i="27"/>
  <c r="F8024" i="27"/>
  <c r="G8024" i="27"/>
  <c r="F8025" i="27"/>
  <c r="G8025" i="27"/>
  <c r="F8026" i="27"/>
  <c r="G8026" i="27"/>
  <c r="F8027" i="27"/>
  <c r="G8027" i="27"/>
  <c r="F8028" i="27"/>
  <c r="G8028" i="27"/>
  <c r="F8029" i="27"/>
  <c r="G8029" i="27"/>
  <c r="F8030" i="27"/>
  <c r="G8030" i="27"/>
  <c r="F8031" i="27"/>
  <c r="G8031" i="27"/>
  <c r="F8032" i="27"/>
  <c r="G8032" i="27"/>
  <c r="F8033" i="27"/>
  <c r="G8033" i="27"/>
  <c r="F8034" i="27"/>
  <c r="G8034" i="27"/>
  <c r="F8035" i="27"/>
  <c r="G8035" i="27"/>
  <c r="F8036" i="27"/>
  <c r="G8036" i="27"/>
  <c r="F8037" i="27"/>
  <c r="G8037" i="27"/>
  <c r="F8038" i="27"/>
  <c r="G8038" i="27"/>
  <c r="F8039" i="27"/>
  <c r="G8039" i="27"/>
  <c r="F8040" i="27"/>
  <c r="G8040" i="27"/>
  <c r="F8041" i="27"/>
  <c r="G8041" i="27"/>
  <c r="F8042" i="27"/>
  <c r="G8042" i="27"/>
  <c r="F8043" i="27"/>
  <c r="G8043" i="27"/>
  <c r="F8044" i="27"/>
  <c r="G8044" i="27"/>
  <c r="F8045" i="27"/>
  <c r="G8045" i="27"/>
  <c r="F8046" i="27"/>
  <c r="G8046" i="27"/>
  <c r="F8047" i="27"/>
  <c r="G8047" i="27"/>
  <c r="F8048" i="27"/>
  <c r="G8048" i="27"/>
  <c r="F8049" i="27"/>
  <c r="G8049" i="27"/>
  <c r="F8050" i="27"/>
  <c r="G8050" i="27"/>
  <c r="F8051" i="27"/>
  <c r="G8051" i="27"/>
  <c r="F8052" i="27"/>
  <c r="G8052" i="27"/>
  <c r="F8053" i="27"/>
  <c r="G8053" i="27"/>
  <c r="F8054" i="27"/>
  <c r="G8054" i="27"/>
  <c r="F8055" i="27"/>
  <c r="G8055" i="27"/>
  <c r="F8056" i="27"/>
  <c r="G8056" i="27"/>
  <c r="F8057" i="27"/>
  <c r="G8057" i="27"/>
  <c r="F8058" i="27"/>
  <c r="G8058" i="27"/>
  <c r="F8059" i="27"/>
  <c r="G8059" i="27"/>
  <c r="F8060" i="27"/>
  <c r="G8060" i="27"/>
  <c r="F8061" i="27"/>
  <c r="G8061" i="27"/>
  <c r="F8062" i="27"/>
  <c r="G8062" i="27"/>
  <c r="F8063" i="27"/>
  <c r="G8063" i="27"/>
  <c r="F8064" i="27"/>
  <c r="G8064" i="27"/>
  <c r="F8065" i="27"/>
  <c r="G8065" i="27"/>
  <c r="F8066" i="27"/>
  <c r="G8066" i="27"/>
  <c r="F8067" i="27"/>
  <c r="G8067" i="27"/>
  <c r="F8068" i="27"/>
  <c r="G8068" i="27"/>
  <c r="F8069" i="27"/>
  <c r="G8069" i="27"/>
  <c r="F8070" i="27"/>
  <c r="G8070" i="27"/>
  <c r="F8071" i="27"/>
  <c r="G8071" i="27"/>
  <c r="F8072" i="27"/>
  <c r="G8072" i="27"/>
  <c r="F8073" i="27"/>
  <c r="G8073" i="27"/>
  <c r="F8074" i="27"/>
  <c r="G8074" i="27"/>
  <c r="F8075" i="27"/>
  <c r="G8075" i="27"/>
  <c r="F8076" i="27"/>
  <c r="G8076" i="27"/>
  <c r="F8077" i="27"/>
  <c r="G8077" i="27"/>
  <c r="F8078" i="27"/>
  <c r="G8078" i="27"/>
  <c r="F8079" i="27"/>
  <c r="G8079" i="27"/>
  <c r="F8080" i="27"/>
  <c r="G8080" i="27"/>
  <c r="F8081" i="27"/>
  <c r="G8081" i="27"/>
  <c r="F8082" i="27"/>
  <c r="G8082" i="27"/>
  <c r="F8083" i="27"/>
  <c r="G8083" i="27"/>
  <c r="F8084" i="27"/>
  <c r="G8084" i="27"/>
  <c r="F8085" i="27"/>
  <c r="G8085" i="27"/>
  <c r="F8086" i="27"/>
  <c r="G8086" i="27"/>
  <c r="F8087" i="27"/>
  <c r="G8087" i="27"/>
  <c r="F8088" i="27"/>
  <c r="G8088" i="27"/>
  <c r="F8089" i="27"/>
  <c r="G8089" i="27"/>
  <c r="F8090" i="27"/>
  <c r="G8090" i="27"/>
  <c r="F8091" i="27"/>
  <c r="G8091" i="27"/>
  <c r="F8092" i="27"/>
  <c r="G8092" i="27"/>
  <c r="F8093" i="27"/>
  <c r="G8093" i="27"/>
  <c r="F8094" i="27"/>
  <c r="G8094" i="27"/>
  <c r="F8095" i="27"/>
  <c r="G8095" i="27"/>
  <c r="F8096" i="27"/>
  <c r="G8096" i="27"/>
  <c r="F8097" i="27"/>
  <c r="G8097" i="27"/>
  <c r="F8098" i="27"/>
  <c r="G8098" i="27"/>
  <c r="F8099" i="27"/>
  <c r="G8099" i="27"/>
  <c r="F8100" i="27"/>
  <c r="G8100" i="27"/>
  <c r="F8101" i="27"/>
  <c r="G8101" i="27"/>
  <c r="F8102" i="27"/>
  <c r="G8102" i="27"/>
  <c r="F8103" i="27"/>
  <c r="G8103" i="27"/>
  <c r="F8104" i="27"/>
  <c r="G8104" i="27"/>
  <c r="F8105" i="27"/>
  <c r="G8105" i="27"/>
  <c r="F8106" i="27"/>
  <c r="G8106" i="27"/>
  <c r="F8107" i="27"/>
  <c r="G8107" i="27"/>
  <c r="F8108" i="27"/>
  <c r="G8108" i="27"/>
  <c r="F8109" i="27"/>
  <c r="G8109" i="27"/>
  <c r="F8110" i="27"/>
  <c r="G8110" i="27"/>
  <c r="F8111" i="27"/>
  <c r="G8111" i="27"/>
  <c r="F8112" i="27"/>
  <c r="G8112" i="27"/>
  <c r="F8113" i="27"/>
  <c r="G8113" i="27"/>
  <c r="F8114" i="27"/>
  <c r="G8114" i="27"/>
  <c r="F8115" i="27"/>
  <c r="G8115" i="27"/>
  <c r="F8116" i="27"/>
  <c r="G8116" i="27"/>
  <c r="F8117" i="27"/>
  <c r="G8117" i="27"/>
  <c r="F8118" i="27"/>
  <c r="G8118" i="27"/>
  <c r="F8119" i="27"/>
  <c r="G8119" i="27"/>
  <c r="F8120" i="27"/>
  <c r="G8120" i="27"/>
  <c r="F8121" i="27"/>
  <c r="G8121" i="27"/>
  <c r="F8122" i="27"/>
  <c r="G8122" i="27"/>
  <c r="F8123" i="27"/>
  <c r="G8123" i="27"/>
  <c r="F8124" i="27"/>
  <c r="G8124" i="27"/>
  <c r="F8125" i="27"/>
  <c r="G8125" i="27"/>
  <c r="F8126" i="27"/>
  <c r="G8126" i="27"/>
  <c r="F8127" i="27"/>
  <c r="G8127" i="27"/>
  <c r="F8128" i="27"/>
  <c r="G8128" i="27"/>
  <c r="F8129" i="27"/>
  <c r="G8129" i="27"/>
  <c r="F8130" i="27"/>
  <c r="G8130" i="27"/>
  <c r="F8131" i="27"/>
  <c r="G8131" i="27"/>
  <c r="F8132" i="27"/>
  <c r="G8132" i="27"/>
  <c r="F8133" i="27"/>
  <c r="G8133" i="27"/>
  <c r="F8134" i="27"/>
  <c r="G8134" i="27"/>
  <c r="F8135" i="27"/>
  <c r="G8135" i="27"/>
  <c r="F8136" i="27"/>
  <c r="G8136" i="27"/>
  <c r="F8137" i="27"/>
  <c r="G8137" i="27"/>
  <c r="F8138" i="27"/>
  <c r="G8138" i="27"/>
  <c r="F8139" i="27"/>
  <c r="G8139" i="27"/>
  <c r="F8140" i="27"/>
  <c r="G8140" i="27"/>
  <c r="F8141" i="27"/>
  <c r="G8141" i="27"/>
  <c r="F8142" i="27"/>
  <c r="G8142" i="27"/>
  <c r="F8143" i="27"/>
  <c r="G8143" i="27"/>
  <c r="F8144" i="27"/>
  <c r="G8144" i="27"/>
  <c r="F8145" i="27"/>
  <c r="G8145" i="27"/>
  <c r="F8146" i="27"/>
  <c r="G8146" i="27"/>
  <c r="F8147" i="27"/>
  <c r="G8147" i="27"/>
  <c r="F8148" i="27"/>
  <c r="G8148" i="27"/>
  <c r="F8149" i="27"/>
  <c r="G8149" i="27"/>
  <c r="F8150" i="27"/>
  <c r="G8150" i="27"/>
  <c r="F8151" i="27"/>
  <c r="G8151" i="27"/>
  <c r="F8152" i="27"/>
  <c r="G8152" i="27"/>
  <c r="F8153" i="27"/>
  <c r="G8153" i="27"/>
  <c r="F8154" i="27"/>
  <c r="G8154" i="27"/>
  <c r="F8155" i="27"/>
  <c r="G8155" i="27"/>
  <c r="F8156" i="27"/>
  <c r="G8156" i="27"/>
  <c r="F8157" i="27"/>
  <c r="G8157" i="27"/>
  <c r="F8158" i="27"/>
  <c r="G8158" i="27"/>
  <c r="F8159" i="27"/>
  <c r="G8159" i="27"/>
  <c r="F8160" i="27"/>
  <c r="G8160" i="27"/>
  <c r="F8161" i="27"/>
  <c r="G8161" i="27"/>
  <c r="F8162" i="27"/>
  <c r="G8162" i="27"/>
  <c r="F8163" i="27"/>
  <c r="G8163" i="27"/>
  <c r="F8164" i="27"/>
  <c r="G8164" i="27"/>
  <c r="F8165" i="27"/>
  <c r="G8165" i="27"/>
  <c r="F8166" i="27"/>
  <c r="G8166" i="27"/>
  <c r="F8167" i="27"/>
  <c r="G8167" i="27"/>
  <c r="F8168" i="27"/>
  <c r="G8168" i="27"/>
  <c r="F8169" i="27"/>
  <c r="G8169" i="27"/>
  <c r="F8170" i="27"/>
  <c r="G8170" i="27"/>
  <c r="F8171" i="27"/>
  <c r="G8171" i="27"/>
  <c r="F8172" i="27"/>
  <c r="G8172" i="27"/>
  <c r="F8173" i="27"/>
  <c r="G8173" i="27"/>
  <c r="F8174" i="27"/>
  <c r="G8174" i="27"/>
  <c r="F8175" i="27"/>
  <c r="G8175" i="27"/>
  <c r="F8176" i="27"/>
  <c r="G8176" i="27"/>
  <c r="F8177" i="27"/>
  <c r="G8177" i="27"/>
  <c r="F8178" i="27"/>
  <c r="G8178" i="27"/>
  <c r="F8179" i="27"/>
  <c r="G8179" i="27"/>
  <c r="F8180" i="27"/>
  <c r="G8180" i="27"/>
  <c r="F8181" i="27"/>
  <c r="G8181" i="27"/>
  <c r="F8182" i="27"/>
  <c r="G8182" i="27"/>
  <c r="F8183" i="27"/>
  <c r="G8183" i="27"/>
  <c r="F8184" i="27"/>
  <c r="G8184" i="27"/>
  <c r="F8185" i="27"/>
  <c r="G8185" i="27"/>
  <c r="F8186" i="27"/>
  <c r="G8186" i="27"/>
  <c r="F8187" i="27"/>
  <c r="G8187" i="27"/>
  <c r="F8188" i="27"/>
  <c r="G8188" i="27"/>
  <c r="F8189" i="27"/>
  <c r="G8189" i="27"/>
  <c r="F8190" i="27"/>
  <c r="G8190" i="27"/>
  <c r="F8191" i="27"/>
  <c r="G8191" i="27"/>
  <c r="F8192" i="27"/>
  <c r="G8192" i="27"/>
  <c r="F8193" i="27"/>
  <c r="G8193" i="27"/>
  <c r="F8194" i="27"/>
  <c r="G8194" i="27"/>
  <c r="F8195" i="27"/>
  <c r="G8195" i="27"/>
  <c r="F8196" i="27"/>
  <c r="G8196" i="27"/>
  <c r="F8197" i="27"/>
  <c r="G8197" i="27"/>
  <c r="F8198" i="27"/>
  <c r="G8198" i="27"/>
  <c r="F8199" i="27"/>
  <c r="G8199" i="27"/>
  <c r="F8200" i="27"/>
  <c r="G8200" i="27"/>
  <c r="F8201" i="27"/>
  <c r="G8201" i="27"/>
  <c r="F8202" i="27"/>
  <c r="G8202" i="27"/>
  <c r="F8203" i="27"/>
  <c r="G8203" i="27"/>
  <c r="F8204" i="27"/>
  <c r="G8204" i="27"/>
  <c r="F8205" i="27"/>
  <c r="G8205" i="27"/>
  <c r="F8206" i="27"/>
  <c r="G8206" i="27"/>
  <c r="F8207" i="27"/>
  <c r="G8207" i="27"/>
  <c r="F8208" i="27"/>
  <c r="G8208" i="27"/>
  <c r="F8209" i="27"/>
  <c r="G8209" i="27"/>
  <c r="F8210" i="27"/>
  <c r="G8210" i="27"/>
  <c r="F8211" i="27"/>
  <c r="G8211" i="27"/>
  <c r="F8212" i="27"/>
  <c r="G8212" i="27"/>
  <c r="F8213" i="27"/>
  <c r="G8213" i="27"/>
  <c r="F8214" i="27"/>
  <c r="G8214" i="27"/>
  <c r="F8215" i="27"/>
  <c r="G8215" i="27"/>
  <c r="F8216" i="27"/>
  <c r="G8216" i="27"/>
  <c r="F8217" i="27"/>
  <c r="G8217" i="27"/>
  <c r="F8218" i="27"/>
  <c r="G8218" i="27"/>
  <c r="F8219" i="27"/>
  <c r="G8219" i="27"/>
  <c r="F8220" i="27"/>
  <c r="G8220" i="27"/>
  <c r="F8221" i="27"/>
  <c r="G8221" i="27"/>
  <c r="F8222" i="27"/>
  <c r="G8222" i="27"/>
  <c r="F8223" i="27"/>
  <c r="G8223" i="27"/>
  <c r="F8224" i="27"/>
  <c r="G8224" i="27"/>
  <c r="F8225" i="27"/>
  <c r="G8225" i="27"/>
  <c r="F8226" i="27"/>
  <c r="G8226" i="27"/>
  <c r="F8227" i="27"/>
  <c r="G8227" i="27"/>
  <c r="F8228" i="27"/>
  <c r="G8228" i="27"/>
  <c r="F8229" i="27"/>
  <c r="G8229" i="27"/>
  <c r="F8230" i="27"/>
  <c r="G8230" i="27"/>
  <c r="F8231" i="27"/>
  <c r="G8231" i="27"/>
  <c r="F8232" i="27"/>
  <c r="G8232" i="27"/>
  <c r="F8233" i="27"/>
  <c r="G8233" i="27"/>
  <c r="F8234" i="27"/>
  <c r="G8234" i="27"/>
  <c r="F8235" i="27"/>
  <c r="G8235" i="27"/>
  <c r="F8236" i="27"/>
  <c r="G8236" i="27"/>
  <c r="F8237" i="27"/>
  <c r="G8237" i="27"/>
  <c r="F8238" i="27"/>
  <c r="G8238" i="27"/>
  <c r="F8239" i="27"/>
  <c r="G8239" i="27"/>
  <c r="F8240" i="27"/>
  <c r="G8240" i="27"/>
  <c r="F8241" i="27"/>
  <c r="G8241" i="27"/>
  <c r="F8242" i="27"/>
  <c r="G8242" i="27"/>
  <c r="F8243" i="27"/>
  <c r="G8243" i="27"/>
  <c r="F8244" i="27"/>
  <c r="G8244" i="27"/>
  <c r="F8245" i="27"/>
  <c r="G8245" i="27"/>
  <c r="F8246" i="27"/>
  <c r="G8246" i="27"/>
  <c r="F8247" i="27"/>
  <c r="G8247" i="27"/>
  <c r="F8248" i="27"/>
  <c r="G8248" i="27"/>
  <c r="F8249" i="27"/>
  <c r="G8249" i="27"/>
  <c r="F8250" i="27"/>
  <c r="G8250" i="27"/>
  <c r="F8251" i="27"/>
  <c r="G8251" i="27"/>
  <c r="F8252" i="27"/>
  <c r="G8252" i="27"/>
  <c r="F8253" i="27"/>
  <c r="G8253" i="27"/>
  <c r="F8254" i="27"/>
  <c r="G8254" i="27"/>
  <c r="F8255" i="27"/>
  <c r="G8255" i="27"/>
  <c r="F8256" i="27"/>
  <c r="G8256" i="27"/>
  <c r="F8257" i="27"/>
  <c r="G8257" i="27"/>
  <c r="F8258" i="27"/>
  <c r="G8258" i="27"/>
  <c r="F8259" i="27"/>
  <c r="G8259" i="27"/>
  <c r="F8260" i="27"/>
  <c r="G8260" i="27"/>
  <c r="F8261" i="27"/>
  <c r="G8261" i="27"/>
  <c r="F8262" i="27"/>
  <c r="G8262" i="27"/>
  <c r="F8263" i="27"/>
  <c r="G8263" i="27"/>
  <c r="F8264" i="27"/>
  <c r="G8264" i="27"/>
  <c r="F8265" i="27"/>
  <c r="G8265" i="27"/>
  <c r="F8266" i="27"/>
  <c r="G8266" i="27"/>
  <c r="F8267" i="27"/>
  <c r="G8267" i="27"/>
  <c r="F8268" i="27"/>
  <c r="G8268" i="27"/>
  <c r="F8269" i="27"/>
  <c r="G8269" i="27"/>
  <c r="F8270" i="27"/>
  <c r="G8270" i="27"/>
  <c r="F8271" i="27"/>
  <c r="G8271" i="27"/>
  <c r="F8272" i="27"/>
  <c r="G8272" i="27"/>
  <c r="F8273" i="27"/>
  <c r="G8273" i="27"/>
  <c r="F8274" i="27"/>
  <c r="G8274" i="27"/>
  <c r="F8275" i="27"/>
  <c r="G8275" i="27"/>
  <c r="F8276" i="27"/>
  <c r="G8276" i="27"/>
  <c r="F8277" i="27"/>
  <c r="G8277" i="27"/>
  <c r="F8278" i="27"/>
  <c r="G8278" i="27"/>
  <c r="F8279" i="27"/>
  <c r="G8279" i="27"/>
  <c r="F8280" i="27"/>
  <c r="G8280" i="27"/>
  <c r="F8281" i="27"/>
  <c r="G8281" i="27"/>
  <c r="F8282" i="27"/>
  <c r="G8282" i="27"/>
  <c r="F8283" i="27"/>
  <c r="G8283" i="27"/>
  <c r="F8284" i="27"/>
  <c r="G8284" i="27"/>
  <c r="F8285" i="27"/>
  <c r="G8285" i="27"/>
  <c r="F8286" i="27"/>
  <c r="G8286" i="27"/>
  <c r="F8287" i="27"/>
  <c r="G8287" i="27"/>
  <c r="F8288" i="27"/>
  <c r="G8288" i="27"/>
  <c r="F8289" i="27"/>
  <c r="G8289" i="27"/>
  <c r="F8290" i="27"/>
  <c r="G8290" i="27"/>
  <c r="F8291" i="27"/>
  <c r="G8291" i="27"/>
  <c r="F8292" i="27"/>
  <c r="G8292" i="27"/>
  <c r="F8293" i="27"/>
  <c r="G8293" i="27"/>
  <c r="F8294" i="27"/>
  <c r="G8294" i="27"/>
  <c r="F8295" i="27"/>
  <c r="G8295" i="27"/>
  <c r="F8296" i="27"/>
  <c r="G8296" i="27"/>
  <c r="F8297" i="27"/>
  <c r="G8297" i="27"/>
  <c r="F8298" i="27"/>
  <c r="G8298" i="27"/>
  <c r="F8299" i="27"/>
  <c r="G8299" i="27"/>
  <c r="F8300" i="27"/>
  <c r="G8300" i="27"/>
  <c r="F8301" i="27"/>
  <c r="G8301" i="27"/>
  <c r="F8302" i="27"/>
  <c r="G8302" i="27"/>
  <c r="F8303" i="27"/>
  <c r="G8303" i="27"/>
  <c r="F8304" i="27"/>
  <c r="G8304" i="27"/>
  <c r="F8305" i="27"/>
  <c r="G8305" i="27"/>
  <c r="F8306" i="27"/>
  <c r="G8306" i="27"/>
  <c r="F8307" i="27"/>
  <c r="G8307" i="27"/>
  <c r="F8308" i="27"/>
  <c r="G8308" i="27"/>
  <c r="F8309" i="27"/>
  <c r="G8309" i="27"/>
  <c r="F8310" i="27"/>
  <c r="G8310" i="27"/>
  <c r="F8311" i="27"/>
  <c r="G8311" i="27"/>
  <c r="F8312" i="27"/>
  <c r="G8312" i="27"/>
  <c r="F8313" i="27"/>
  <c r="G8313" i="27"/>
  <c r="F8314" i="27"/>
  <c r="G8314" i="27"/>
  <c r="F8315" i="27"/>
  <c r="G8315" i="27"/>
  <c r="F8316" i="27"/>
  <c r="G8316" i="27"/>
  <c r="F8317" i="27"/>
  <c r="G8317" i="27"/>
  <c r="F8318" i="27"/>
  <c r="G8318" i="27"/>
  <c r="F8319" i="27"/>
  <c r="G8319" i="27"/>
  <c r="F8320" i="27"/>
  <c r="G8320" i="27"/>
  <c r="F8321" i="27"/>
  <c r="G8321" i="27"/>
  <c r="F8322" i="27"/>
  <c r="G8322" i="27"/>
  <c r="F8323" i="27"/>
  <c r="G8323" i="27"/>
  <c r="F8324" i="27"/>
  <c r="G8324" i="27"/>
  <c r="F8325" i="27"/>
  <c r="G8325" i="27"/>
  <c r="F8326" i="27"/>
  <c r="G8326" i="27"/>
  <c r="F8327" i="27"/>
  <c r="G8327" i="27"/>
  <c r="F8328" i="27"/>
  <c r="G8328" i="27"/>
  <c r="F8329" i="27"/>
  <c r="G8329" i="27"/>
  <c r="F8330" i="27"/>
  <c r="G8330" i="27"/>
  <c r="F8331" i="27"/>
  <c r="G8331" i="27"/>
  <c r="F8332" i="27"/>
  <c r="G8332" i="27"/>
  <c r="F8333" i="27"/>
  <c r="G8333" i="27"/>
  <c r="F8334" i="27"/>
  <c r="G8334" i="27"/>
  <c r="F8335" i="27"/>
  <c r="G8335" i="27"/>
  <c r="F8336" i="27"/>
  <c r="G8336" i="27"/>
  <c r="F8337" i="27"/>
  <c r="G8337" i="27"/>
  <c r="F8338" i="27"/>
  <c r="G8338" i="27"/>
  <c r="F8339" i="27"/>
  <c r="G8339" i="27"/>
  <c r="F8340" i="27"/>
  <c r="G8340" i="27"/>
  <c r="F8341" i="27"/>
  <c r="G8341" i="27"/>
  <c r="F8342" i="27"/>
  <c r="G8342" i="27"/>
  <c r="F8343" i="27"/>
  <c r="G8343" i="27"/>
  <c r="F8344" i="27"/>
  <c r="G8344" i="27"/>
  <c r="F8345" i="27"/>
  <c r="G8345" i="27"/>
  <c r="F8346" i="27"/>
  <c r="G8346" i="27"/>
  <c r="F8347" i="27"/>
  <c r="G8347" i="27"/>
  <c r="F8348" i="27"/>
  <c r="G8348" i="27"/>
  <c r="F8349" i="27"/>
  <c r="G8349" i="27"/>
  <c r="F8350" i="27"/>
  <c r="G8350" i="27"/>
  <c r="F8351" i="27"/>
  <c r="G8351" i="27"/>
  <c r="F8352" i="27"/>
  <c r="G8352" i="27"/>
  <c r="F8353" i="27"/>
  <c r="G8353" i="27"/>
  <c r="F8354" i="27"/>
  <c r="G8354" i="27"/>
  <c r="F8355" i="27"/>
  <c r="G8355" i="27"/>
  <c r="F8356" i="27"/>
  <c r="G8356" i="27"/>
  <c r="F8357" i="27"/>
  <c r="G8357" i="27"/>
  <c r="F8358" i="27"/>
  <c r="G8358" i="27"/>
  <c r="F8359" i="27"/>
  <c r="G8359" i="27"/>
  <c r="F8360" i="27"/>
  <c r="G8360" i="27"/>
  <c r="F8361" i="27"/>
  <c r="G8361" i="27"/>
  <c r="F8362" i="27"/>
  <c r="G8362" i="27"/>
  <c r="F8363" i="27"/>
  <c r="G8363" i="27"/>
  <c r="F8364" i="27"/>
  <c r="G8364" i="27"/>
  <c r="F8365" i="27"/>
  <c r="G8365" i="27"/>
  <c r="F8366" i="27"/>
  <c r="G8366" i="27"/>
  <c r="F8367" i="27"/>
  <c r="G8367" i="27"/>
  <c r="F8368" i="27"/>
  <c r="G8368" i="27"/>
  <c r="F8369" i="27"/>
  <c r="G8369" i="27"/>
  <c r="F8370" i="27"/>
  <c r="G8370" i="27"/>
  <c r="F8371" i="27"/>
  <c r="G8371" i="27"/>
  <c r="F8372" i="27"/>
  <c r="G8372" i="27"/>
  <c r="F8373" i="27"/>
  <c r="G8373" i="27"/>
  <c r="F8374" i="27"/>
  <c r="G8374" i="27"/>
  <c r="F8375" i="27"/>
  <c r="G8375" i="27"/>
  <c r="F8376" i="27"/>
  <c r="G8376" i="27"/>
  <c r="F8377" i="27"/>
  <c r="G8377" i="27"/>
  <c r="F8378" i="27"/>
  <c r="G8378" i="27"/>
  <c r="F8379" i="27"/>
  <c r="G8379" i="27"/>
  <c r="F8380" i="27"/>
  <c r="G8380" i="27"/>
  <c r="F8381" i="27"/>
  <c r="G8381" i="27"/>
  <c r="F8382" i="27"/>
  <c r="G8382" i="27"/>
  <c r="F8383" i="27"/>
  <c r="G8383" i="27"/>
  <c r="F8384" i="27"/>
  <c r="G8384" i="27"/>
  <c r="F8385" i="27"/>
  <c r="G8385" i="27"/>
  <c r="F8386" i="27"/>
  <c r="G8386" i="27"/>
  <c r="F8387" i="27"/>
  <c r="G8387" i="27"/>
  <c r="F8388" i="27"/>
  <c r="G8388" i="27"/>
  <c r="F8389" i="27"/>
  <c r="G8389" i="27"/>
  <c r="F8390" i="27"/>
  <c r="G8390" i="27"/>
  <c r="F8391" i="27"/>
  <c r="G8391" i="27"/>
  <c r="F8392" i="27"/>
  <c r="G8392" i="27"/>
  <c r="F8393" i="27"/>
  <c r="G8393" i="27"/>
  <c r="F8394" i="27"/>
  <c r="G8394" i="27"/>
  <c r="F8395" i="27"/>
  <c r="G8395" i="27"/>
  <c r="F8396" i="27"/>
  <c r="G8396" i="27"/>
  <c r="F8397" i="27"/>
  <c r="G8397" i="27"/>
  <c r="F8398" i="27"/>
  <c r="G8398" i="27"/>
  <c r="F8399" i="27"/>
  <c r="G8399" i="27"/>
  <c r="F8400" i="27"/>
  <c r="G8400" i="27"/>
  <c r="F8401" i="27"/>
  <c r="G8401" i="27"/>
  <c r="F8402" i="27"/>
  <c r="G8402" i="27"/>
  <c r="F8403" i="27"/>
  <c r="G8403" i="27"/>
  <c r="F8404" i="27"/>
  <c r="G8404" i="27"/>
  <c r="F8405" i="27"/>
  <c r="G8405" i="27"/>
  <c r="F8406" i="27"/>
  <c r="G8406" i="27"/>
  <c r="F8407" i="27"/>
  <c r="G8407" i="27"/>
  <c r="F8408" i="27"/>
  <c r="G8408" i="27"/>
  <c r="F8409" i="27"/>
  <c r="G8409" i="27"/>
  <c r="F8410" i="27"/>
  <c r="G8410" i="27"/>
  <c r="F8411" i="27"/>
  <c r="G8411" i="27"/>
  <c r="F8412" i="27"/>
  <c r="G8412" i="27"/>
  <c r="F8413" i="27"/>
  <c r="G8413" i="27"/>
  <c r="F8414" i="27"/>
  <c r="G8414" i="27"/>
  <c r="F8415" i="27"/>
  <c r="G8415" i="27"/>
  <c r="F8416" i="27"/>
  <c r="G8416" i="27"/>
  <c r="F8417" i="27"/>
  <c r="G8417" i="27"/>
  <c r="F8418" i="27"/>
  <c r="G8418" i="27"/>
  <c r="F8419" i="27"/>
  <c r="G8419" i="27"/>
  <c r="F8420" i="27"/>
  <c r="G8420" i="27"/>
  <c r="F8421" i="27"/>
  <c r="G8421" i="27"/>
  <c r="F8422" i="27"/>
  <c r="G8422" i="27"/>
  <c r="F8423" i="27"/>
  <c r="G8423" i="27"/>
  <c r="F8424" i="27"/>
  <c r="G8424" i="27"/>
  <c r="F8425" i="27"/>
  <c r="G8425" i="27"/>
  <c r="F8426" i="27"/>
  <c r="G8426" i="27"/>
  <c r="F8427" i="27"/>
  <c r="G8427" i="27"/>
  <c r="F8428" i="27"/>
  <c r="G8428" i="27"/>
  <c r="F8429" i="27"/>
  <c r="G8429" i="27"/>
  <c r="F8430" i="27"/>
  <c r="G8430" i="27"/>
  <c r="F8431" i="27"/>
  <c r="G8431" i="27"/>
  <c r="F8432" i="27"/>
  <c r="G8432" i="27"/>
  <c r="F8433" i="27"/>
  <c r="G8433" i="27"/>
  <c r="F8434" i="27"/>
  <c r="G8434" i="27"/>
  <c r="F8435" i="27"/>
  <c r="G8435" i="27"/>
  <c r="F8436" i="27"/>
  <c r="G8436" i="27"/>
  <c r="F8437" i="27"/>
  <c r="G8437" i="27"/>
  <c r="F8438" i="27"/>
  <c r="G8438" i="27"/>
  <c r="F8439" i="27"/>
  <c r="G8439" i="27"/>
  <c r="F8440" i="27"/>
  <c r="G8440" i="27"/>
  <c r="F8441" i="27"/>
  <c r="G8441" i="27"/>
  <c r="F8442" i="27"/>
  <c r="G8442" i="27"/>
  <c r="F8443" i="27"/>
  <c r="G8443" i="27"/>
  <c r="F8444" i="27"/>
  <c r="G8444" i="27"/>
  <c r="F8445" i="27"/>
  <c r="G8445" i="27"/>
  <c r="F8446" i="27"/>
  <c r="G8446" i="27"/>
  <c r="F8447" i="27"/>
  <c r="G8447" i="27"/>
  <c r="F8448" i="27"/>
  <c r="G8448" i="27"/>
  <c r="F8449" i="27"/>
  <c r="G8449" i="27"/>
  <c r="F8450" i="27"/>
  <c r="G8450" i="27"/>
  <c r="F8451" i="27"/>
  <c r="G8451" i="27"/>
  <c r="F8452" i="27"/>
  <c r="G8452" i="27"/>
  <c r="F8453" i="27"/>
  <c r="G8453" i="27"/>
  <c r="F8454" i="27"/>
  <c r="G8454" i="27"/>
  <c r="F8455" i="27"/>
  <c r="G8455" i="27"/>
  <c r="F8456" i="27"/>
  <c r="G8456" i="27"/>
  <c r="F8457" i="27"/>
  <c r="G8457" i="27"/>
  <c r="F8458" i="27"/>
  <c r="G8458" i="27"/>
  <c r="F8459" i="27"/>
  <c r="G8459" i="27"/>
  <c r="F8460" i="27"/>
  <c r="G8460" i="27"/>
  <c r="F8461" i="27"/>
  <c r="G8461" i="27"/>
  <c r="F8462" i="27"/>
  <c r="G8462" i="27"/>
  <c r="F8463" i="27"/>
  <c r="G8463" i="27"/>
  <c r="F8464" i="27"/>
  <c r="G8464" i="27"/>
  <c r="F8465" i="27"/>
  <c r="G8465" i="27"/>
  <c r="F8466" i="27"/>
  <c r="G8466" i="27"/>
  <c r="F8467" i="27"/>
  <c r="G8467" i="27"/>
  <c r="F8468" i="27"/>
  <c r="G8468" i="27"/>
  <c r="F8469" i="27"/>
  <c r="G8469" i="27"/>
  <c r="F8470" i="27"/>
  <c r="G8470" i="27"/>
  <c r="F8471" i="27"/>
  <c r="G8471" i="27"/>
  <c r="F8472" i="27"/>
  <c r="G8472" i="27"/>
  <c r="F8473" i="27"/>
  <c r="G8473" i="27"/>
  <c r="F8474" i="27"/>
  <c r="G8474" i="27"/>
  <c r="F8475" i="27"/>
  <c r="G8475" i="27"/>
  <c r="F8476" i="27"/>
  <c r="G8476" i="27"/>
  <c r="F8477" i="27"/>
  <c r="G8477" i="27"/>
  <c r="F8478" i="27"/>
  <c r="G8478" i="27"/>
  <c r="F8479" i="27"/>
  <c r="G8479" i="27"/>
  <c r="F8480" i="27"/>
  <c r="G8480" i="27"/>
  <c r="F8481" i="27"/>
  <c r="G8481" i="27"/>
  <c r="F8482" i="27"/>
  <c r="G8482" i="27"/>
  <c r="F8483" i="27"/>
  <c r="G8483" i="27"/>
  <c r="F8484" i="27"/>
  <c r="G8484" i="27"/>
  <c r="F8485" i="27"/>
  <c r="G8485" i="27"/>
  <c r="F8486" i="27"/>
  <c r="G8486" i="27"/>
  <c r="F8487" i="27"/>
  <c r="G8487" i="27"/>
  <c r="F8488" i="27"/>
  <c r="G8488" i="27"/>
  <c r="F8489" i="27"/>
  <c r="G8489" i="27"/>
  <c r="F8490" i="27"/>
  <c r="G8490" i="27"/>
  <c r="F8491" i="27"/>
  <c r="G8491" i="27"/>
  <c r="F8492" i="27"/>
  <c r="G8492" i="27"/>
  <c r="F8493" i="27"/>
  <c r="G8493" i="27"/>
  <c r="F8494" i="27"/>
  <c r="G8494" i="27"/>
  <c r="F8495" i="27"/>
  <c r="G8495" i="27"/>
  <c r="F8496" i="27"/>
  <c r="G8496" i="27"/>
  <c r="F8497" i="27"/>
  <c r="G8497" i="27"/>
  <c r="F8498" i="27"/>
  <c r="G8498" i="27"/>
  <c r="F8499" i="27"/>
  <c r="G8499" i="27"/>
  <c r="F8500" i="27"/>
  <c r="G8500" i="27"/>
  <c r="F8501" i="27"/>
  <c r="G8501" i="27"/>
  <c r="F8502" i="27"/>
  <c r="G8502" i="27"/>
  <c r="F8503" i="27"/>
  <c r="G8503" i="27"/>
  <c r="F8504" i="27"/>
  <c r="G8504" i="27"/>
  <c r="F8505" i="27"/>
  <c r="G8505" i="27"/>
  <c r="F8506" i="27"/>
  <c r="G8506" i="27"/>
  <c r="F8507" i="27"/>
  <c r="G8507" i="27"/>
  <c r="F8508" i="27"/>
  <c r="G8508" i="27"/>
  <c r="F8509" i="27"/>
  <c r="G8509" i="27"/>
  <c r="F8510" i="27"/>
  <c r="G8510" i="27"/>
  <c r="F8511" i="27"/>
  <c r="G8511" i="27"/>
  <c r="F8512" i="27"/>
  <c r="G8512" i="27"/>
  <c r="F8513" i="27"/>
  <c r="G8513" i="27"/>
  <c r="F8514" i="27"/>
  <c r="G8514" i="27"/>
  <c r="F8515" i="27"/>
  <c r="G8515" i="27"/>
  <c r="F8516" i="27"/>
  <c r="G8516" i="27"/>
  <c r="F8517" i="27"/>
  <c r="G8517" i="27"/>
  <c r="F8518" i="27"/>
  <c r="G8518" i="27"/>
  <c r="F8519" i="27"/>
  <c r="G8519" i="27"/>
  <c r="F8520" i="27"/>
  <c r="G8520" i="27"/>
  <c r="F8521" i="27"/>
  <c r="G8521" i="27"/>
  <c r="F8522" i="27"/>
  <c r="G8522" i="27"/>
  <c r="F8523" i="27"/>
  <c r="G8523" i="27"/>
  <c r="F8524" i="27"/>
  <c r="G8524" i="27"/>
  <c r="F8525" i="27"/>
  <c r="G8525" i="27"/>
  <c r="F8526" i="27"/>
  <c r="G8526" i="27"/>
  <c r="F8527" i="27"/>
  <c r="G8527" i="27"/>
  <c r="F8528" i="27"/>
  <c r="G8528" i="27"/>
  <c r="F8529" i="27"/>
  <c r="G8529" i="27"/>
  <c r="F8530" i="27"/>
  <c r="G8530" i="27"/>
  <c r="F8531" i="27"/>
  <c r="G8531" i="27"/>
  <c r="F8532" i="27"/>
  <c r="G8532" i="27"/>
  <c r="F8533" i="27"/>
  <c r="G8533" i="27"/>
  <c r="F8534" i="27"/>
  <c r="G8534" i="27"/>
  <c r="F8535" i="27"/>
  <c r="G8535" i="27"/>
  <c r="F8536" i="27"/>
  <c r="G8536" i="27"/>
  <c r="F8537" i="27"/>
  <c r="G8537" i="27"/>
  <c r="F8538" i="27"/>
  <c r="G8538" i="27"/>
  <c r="F8539" i="27"/>
  <c r="G8539" i="27"/>
  <c r="F8540" i="27"/>
  <c r="G8540" i="27"/>
  <c r="F8541" i="27"/>
  <c r="G8541" i="27"/>
  <c r="F8542" i="27"/>
  <c r="G8542" i="27"/>
  <c r="F8543" i="27"/>
  <c r="G8543" i="27"/>
  <c r="F8544" i="27"/>
  <c r="G8544" i="27"/>
  <c r="F8545" i="27"/>
  <c r="G8545" i="27"/>
  <c r="F8546" i="27"/>
  <c r="G8546" i="27"/>
  <c r="F8547" i="27"/>
  <c r="G8547" i="27"/>
  <c r="F8548" i="27"/>
  <c r="G8548" i="27"/>
  <c r="F8549" i="27"/>
  <c r="G8549" i="27"/>
  <c r="F8550" i="27"/>
  <c r="G8550" i="27"/>
  <c r="F8551" i="27"/>
  <c r="G8551" i="27"/>
  <c r="F8552" i="27"/>
  <c r="G8552" i="27"/>
  <c r="F8553" i="27"/>
  <c r="G8553" i="27"/>
  <c r="F8554" i="27"/>
  <c r="G8554" i="27"/>
  <c r="F8555" i="27"/>
  <c r="G8555" i="27"/>
  <c r="F8556" i="27"/>
  <c r="G8556" i="27"/>
  <c r="F8557" i="27"/>
  <c r="G8557" i="27"/>
  <c r="F8558" i="27"/>
  <c r="G8558" i="27"/>
  <c r="F8559" i="27"/>
  <c r="G8559" i="27"/>
  <c r="F8560" i="27"/>
  <c r="G8560" i="27"/>
  <c r="F8561" i="27"/>
  <c r="G8561" i="27"/>
  <c r="F8562" i="27"/>
  <c r="G8562" i="27"/>
  <c r="F8563" i="27"/>
  <c r="G8563" i="27"/>
  <c r="F8564" i="27"/>
  <c r="G8564" i="27"/>
  <c r="F8565" i="27"/>
  <c r="G8565" i="27"/>
  <c r="F8566" i="27"/>
  <c r="G8566" i="27"/>
  <c r="F8567" i="27"/>
  <c r="G8567" i="27"/>
  <c r="F8568" i="27"/>
  <c r="G8568" i="27"/>
  <c r="F8569" i="27"/>
  <c r="G8569" i="27"/>
  <c r="F8570" i="27"/>
  <c r="G8570" i="27"/>
  <c r="F8571" i="27"/>
  <c r="G8571" i="27"/>
  <c r="F8572" i="27"/>
  <c r="G8572" i="27"/>
  <c r="F8573" i="27"/>
  <c r="G8573" i="27"/>
  <c r="F8574" i="27"/>
  <c r="G8574" i="27"/>
  <c r="F8575" i="27"/>
  <c r="G8575" i="27"/>
  <c r="F8576" i="27"/>
  <c r="G8576" i="27"/>
  <c r="F8577" i="27"/>
  <c r="G8577" i="27"/>
  <c r="F8578" i="27"/>
  <c r="G8578" i="27"/>
  <c r="F8579" i="27"/>
  <c r="G8579" i="27"/>
  <c r="F8580" i="27"/>
  <c r="G8580" i="27"/>
  <c r="F8581" i="27"/>
  <c r="G8581" i="27"/>
  <c r="F8582" i="27"/>
  <c r="G8582" i="27"/>
  <c r="F8583" i="27"/>
  <c r="G8583" i="27"/>
  <c r="F8584" i="27"/>
  <c r="G8584" i="27"/>
  <c r="F8585" i="27"/>
  <c r="G8585" i="27"/>
  <c r="F8586" i="27"/>
  <c r="G8586" i="27"/>
  <c r="F8587" i="27"/>
  <c r="G8587" i="27"/>
  <c r="F8588" i="27"/>
  <c r="G8588" i="27"/>
  <c r="F8589" i="27"/>
  <c r="G8589" i="27"/>
  <c r="F8590" i="27"/>
  <c r="G8590" i="27"/>
  <c r="F8591" i="27"/>
  <c r="G8591" i="27"/>
  <c r="F8592" i="27"/>
  <c r="G8592" i="27"/>
  <c r="F8593" i="27"/>
  <c r="G8593" i="27"/>
  <c r="F8594" i="27"/>
  <c r="G8594" i="27"/>
  <c r="F8595" i="27"/>
  <c r="G8595" i="27"/>
  <c r="F8596" i="27"/>
  <c r="G8596" i="27"/>
  <c r="F8597" i="27"/>
  <c r="G8597" i="27"/>
  <c r="F8598" i="27"/>
  <c r="G8598" i="27"/>
  <c r="F8599" i="27"/>
  <c r="G8599" i="27"/>
  <c r="F8600" i="27"/>
  <c r="G8600" i="27"/>
  <c r="F8601" i="27"/>
  <c r="G8601" i="27"/>
  <c r="F8602" i="27"/>
  <c r="G8602" i="27"/>
  <c r="F8603" i="27"/>
  <c r="G8603" i="27"/>
  <c r="F8604" i="27"/>
  <c r="G8604" i="27"/>
  <c r="F8605" i="27"/>
  <c r="G8605" i="27"/>
  <c r="F8606" i="27"/>
  <c r="G8606" i="27"/>
  <c r="F8607" i="27"/>
  <c r="G8607" i="27"/>
  <c r="F8608" i="27"/>
  <c r="G8608" i="27"/>
  <c r="F8609" i="27"/>
  <c r="G8609" i="27"/>
  <c r="F8610" i="27"/>
  <c r="G8610" i="27"/>
  <c r="F8611" i="27"/>
  <c r="G8611" i="27"/>
  <c r="F8612" i="27"/>
  <c r="G8612" i="27"/>
  <c r="F8613" i="27"/>
  <c r="G8613" i="27"/>
  <c r="F8614" i="27"/>
  <c r="G8614" i="27"/>
  <c r="F8615" i="27"/>
  <c r="G8615" i="27"/>
  <c r="F8616" i="27"/>
  <c r="G8616" i="27"/>
  <c r="F8617" i="27"/>
  <c r="G8617" i="27"/>
  <c r="F8618" i="27"/>
  <c r="G8618" i="27"/>
  <c r="F8619" i="27"/>
  <c r="G8619" i="27"/>
  <c r="F8620" i="27"/>
  <c r="G8620" i="27"/>
  <c r="F8621" i="27"/>
  <c r="G8621" i="27"/>
  <c r="F8622" i="27"/>
  <c r="G8622" i="27"/>
  <c r="F8623" i="27"/>
  <c r="G8623" i="27"/>
  <c r="F8624" i="27"/>
  <c r="G8624" i="27"/>
  <c r="F8625" i="27"/>
  <c r="G8625" i="27"/>
  <c r="F8626" i="27"/>
  <c r="G8626" i="27"/>
  <c r="F8627" i="27"/>
  <c r="G8627" i="27"/>
  <c r="F8628" i="27"/>
  <c r="G8628" i="27"/>
  <c r="F8629" i="27"/>
  <c r="G8629" i="27"/>
  <c r="F8630" i="27"/>
  <c r="G8630" i="27"/>
  <c r="F8631" i="27"/>
  <c r="G8631" i="27"/>
  <c r="F8632" i="27"/>
  <c r="G8632" i="27"/>
  <c r="F8633" i="27"/>
  <c r="G8633" i="27"/>
  <c r="F8634" i="27"/>
  <c r="G8634" i="27"/>
  <c r="F8635" i="27"/>
  <c r="G8635" i="27"/>
  <c r="F8636" i="27"/>
  <c r="G8636" i="27"/>
  <c r="F8637" i="27"/>
  <c r="G8637" i="27"/>
  <c r="F8638" i="27"/>
  <c r="G8638" i="27"/>
  <c r="F8639" i="27"/>
  <c r="G8639" i="27"/>
  <c r="F8640" i="27"/>
  <c r="G8640" i="27"/>
  <c r="F8641" i="27"/>
  <c r="G8641" i="27"/>
  <c r="F8642" i="27"/>
  <c r="G8642" i="27"/>
  <c r="F8643" i="27"/>
  <c r="G8643" i="27"/>
  <c r="F8644" i="27"/>
  <c r="G8644" i="27"/>
  <c r="F8645" i="27"/>
  <c r="G8645" i="27"/>
  <c r="F8646" i="27"/>
  <c r="G8646" i="27"/>
  <c r="F8647" i="27"/>
  <c r="G8647" i="27"/>
  <c r="F8648" i="27"/>
  <c r="G8648" i="27"/>
  <c r="F8649" i="27"/>
  <c r="G8649" i="27"/>
  <c r="F8650" i="27"/>
  <c r="G8650" i="27"/>
  <c r="F8651" i="27"/>
  <c r="G8651" i="27"/>
  <c r="F8652" i="27"/>
  <c r="G8652" i="27"/>
  <c r="F8653" i="27"/>
  <c r="G8653" i="27"/>
  <c r="F8654" i="27"/>
  <c r="G8654" i="27"/>
  <c r="F8655" i="27"/>
  <c r="G8655" i="27"/>
  <c r="F8656" i="27"/>
  <c r="G8656" i="27"/>
  <c r="F8657" i="27"/>
  <c r="G8657" i="27"/>
  <c r="F8658" i="27"/>
  <c r="G8658" i="27"/>
  <c r="F8659" i="27"/>
  <c r="G8659" i="27"/>
  <c r="F8660" i="27"/>
  <c r="G8660" i="27"/>
  <c r="F8661" i="27"/>
  <c r="G8661" i="27"/>
  <c r="F8662" i="27"/>
  <c r="G8662" i="27"/>
  <c r="F8663" i="27"/>
  <c r="G8663" i="27"/>
  <c r="F8664" i="27"/>
  <c r="G8664" i="27"/>
  <c r="F8665" i="27"/>
  <c r="G8665" i="27"/>
  <c r="F8666" i="27"/>
  <c r="G8666" i="27"/>
  <c r="F8667" i="27"/>
  <c r="G8667" i="27"/>
  <c r="F8668" i="27"/>
  <c r="G8668" i="27"/>
  <c r="F8669" i="27"/>
  <c r="G8669" i="27"/>
  <c r="F8670" i="27"/>
  <c r="G8670" i="27"/>
  <c r="F8671" i="27"/>
  <c r="G8671" i="27"/>
  <c r="F8672" i="27"/>
  <c r="G8672" i="27"/>
  <c r="F8673" i="27"/>
  <c r="G8673" i="27"/>
  <c r="F8674" i="27"/>
  <c r="G8674" i="27"/>
  <c r="F8675" i="27"/>
  <c r="G8675" i="27"/>
  <c r="F8676" i="27"/>
  <c r="G8676" i="27"/>
  <c r="F8677" i="27"/>
  <c r="G8677" i="27"/>
  <c r="F8678" i="27"/>
  <c r="G8678" i="27"/>
  <c r="F8679" i="27"/>
  <c r="G8679" i="27"/>
  <c r="F8680" i="27"/>
  <c r="G8680" i="27"/>
  <c r="F8681" i="27"/>
  <c r="G8681" i="27"/>
  <c r="F8682" i="27"/>
  <c r="G8682" i="27"/>
  <c r="F8683" i="27"/>
  <c r="G8683" i="27"/>
  <c r="F8684" i="27"/>
  <c r="G8684" i="27"/>
  <c r="F8685" i="27"/>
  <c r="G8685" i="27"/>
  <c r="F8686" i="27"/>
  <c r="G8686" i="27"/>
  <c r="F8687" i="27"/>
  <c r="G8687" i="27"/>
  <c r="F8688" i="27"/>
  <c r="G8688" i="27"/>
  <c r="F8689" i="27"/>
  <c r="G8689" i="27"/>
  <c r="F8690" i="27"/>
  <c r="G8690" i="27"/>
  <c r="F8691" i="27"/>
  <c r="G8691" i="27"/>
  <c r="F8692" i="27"/>
  <c r="G8692" i="27"/>
  <c r="F8693" i="27"/>
  <c r="G8693" i="27"/>
  <c r="F8694" i="27"/>
  <c r="G8694" i="27"/>
  <c r="F8695" i="27"/>
  <c r="G8695" i="27"/>
  <c r="F8696" i="27"/>
  <c r="G8696" i="27"/>
  <c r="F8697" i="27"/>
  <c r="G8697" i="27"/>
  <c r="F8698" i="27"/>
  <c r="G8698" i="27"/>
  <c r="F8699" i="27"/>
  <c r="G8699" i="27"/>
  <c r="F8700" i="27"/>
  <c r="G8700" i="27"/>
  <c r="F8701" i="27"/>
  <c r="G8701" i="27"/>
  <c r="F8702" i="27"/>
  <c r="G8702" i="27"/>
  <c r="F8703" i="27"/>
  <c r="G8703" i="27"/>
  <c r="F8704" i="27"/>
  <c r="G8704" i="27"/>
  <c r="F8705" i="27"/>
  <c r="G8705" i="27"/>
  <c r="F8706" i="27"/>
  <c r="G8706" i="27"/>
  <c r="F8707" i="27"/>
  <c r="G8707" i="27"/>
  <c r="F8708" i="27"/>
  <c r="G8708" i="27"/>
  <c r="F8709" i="27"/>
  <c r="G8709" i="27"/>
  <c r="F8710" i="27"/>
  <c r="G8710" i="27"/>
  <c r="F8711" i="27"/>
  <c r="G8711" i="27"/>
  <c r="F8712" i="27"/>
  <c r="G8712" i="27"/>
  <c r="F8713" i="27"/>
  <c r="G8713" i="27"/>
  <c r="F8714" i="27"/>
  <c r="G8714" i="27"/>
  <c r="F8715" i="27"/>
  <c r="G8715" i="27"/>
  <c r="F8716" i="27"/>
  <c r="G8716" i="27"/>
  <c r="F8717" i="27"/>
  <c r="G8717" i="27"/>
  <c r="F8718" i="27"/>
  <c r="G8718" i="27"/>
  <c r="F8719" i="27"/>
  <c r="G8719" i="27"/>
  <c r="F8720" i="27"/>
  <c r="G8720" i="27"/>
  <c r="F8721" i="27"/>
  <c r="G8721" i="27"/>
  <c r="F8722" i="27"/>
  <c r="G8722" i="27"/>
  <c r="F8723" i="27"/>
  <c r="G8723" i="27"/>
  <c r="F8724" i="27"/>
  <c r="G8724" i="27"/>
  <c r="F8725" i="27"/>
  <c r="G8725" i="27"/>
  <c r="F8726" i="27"/>
  <c r="G8726" i="27"/>
  <c r="F8727" i="27"/>
  <c r="G8727" i="27"/>
  <c r="F8728" i="27"/>
  <c r="G8728" i="27"/>
  <c r="F8729" i="27"/>
  <c r="G8729" i="27"/>
  <c r="F8730" i="27"/>
  <c r="G8730" i="27"/>
  <c r="F8731" i="27"/>
  <c r="G8731" i="27"/>
  <c r="F8732" i="27"/>
  <c r="G8732" i="27"/>
  <c r="F8733" i="27"/>
  <c r="G8733" i="27"/>
  <c r="F8734" i="27"/>
  <c r="G8734" i="27"/>
  <c r="F8735" i="27"/>
  <c r="G8735" i="27"/>
  <c r="F8736" i="27"/>
  <c r="G8736" i="27"/>
  <c r="F8737" i="27"/>
  <c r="G8737" i="27"/>
  <c r="F8738" i="27"/>
  <c r="G8738" i="27"/>
  <c r="F8739" i="27"/>
  <c r="G8739" i="27"/>
  <c r="F8740" i="27"/>
  <c r="G8740" i="27"/>
  <c r="F8741" i="27"/>
  <c r="G8741" i="27"/>
  <c r="F8742" i="27"/>
  <c r="G8742" i="27"/>
  <c r="F8743" i="27"/>
  <c r="G8743" i="27"/>
  <c r="F8744" i="27"/>
  <c r="G8744" i="27"/>
  <c r="F8745" i="27"/>
  <c r="G8745" i="27"/>
  <c r="F8746" i="27"/>
  <c r="G8746" i="27"/>
  <c r="F8747" i="27"/>
  <c r="G8747" i="27"/>
  <c r="F8748" i="27"/>
  <c r="G8748" i="27"/>
  <c r="F8749" i="27"/>
  <c r="G8749" i="27"/>
  <c r="F8750" i="27"/>
  <c r="G8750" i="27"/>
  <c r="F8751" i="27"/>
  <c r="G8751" i="27"/>
  <c r="F8752" i="27"/>
  <c r="G8752" i="27"/>
  <c r="F8753" i="27"/>
  <c r="G8753" i="27"/>
  <c r="F8754" i="27"/>
  <c r="G8754" i="27"/>
  <c r="F8755" i="27"/>
  <c r="G8755" i="27"/>
  <c r="F8756" i="27"/>
  <c r="G8756" i="27"/>
  <c r="F8757" i="27"/>
  <c r="G8757" i="27"/>
  <c r="F8758" i="27"/>
  <c r="G8758" i="27"/>
  <c r="F8759" i="27"/>
  <c r="G8759" i="27"/>
  <c r="F8760" i="27"/>
  <c r="G8760" i="27"/>
  <c r="F8761" i="27"/>
  <c r="G8761" i="27"/>
  <c r="F8762" i="27"/>
  <c r="G8762" i="27"/>
  <c r="F8763" i="27"/>
  <c r="G8763" i="27"/>
  <c r="F8764" i="27"/>
  <c r="G8764" i="27"/>
  <c r="F8765" i="27"/>
  <c r="G8765" i="27"/>
  <c r="F8766" i="27"/>
  <c r="G8766" i="27"/>
  <c r="F8767" i="27"/>
  <c r="G8767" i="27"/>
  <c r="F8768" i="27"/>
  <c r="G8768" i="27"/>
  <c r="F8769" i="27"/>
  <c r="G8769" i="27"/>
  <c r="F8770" i="27"/>
  <c r="G8770" i="27"/>
  <c r="F8771" i="27"/>
  <c r="G8771" i="27"/>
  <c r="F8772" i="27"/>
  <c r="G8772" i="27"/>
  <c r="F8773" i="27"/>
  <c r="G8773" i="27"/>
  <c r="F8774" i="27"/>
  <c r="G8774" i="27"/>
  <c r="F8775" i="27"/>
  <c r="G8775" i="27"/>
  <c r="G16" i="27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65" i="28"/>
  <c r="G66" i="28"/>
  <c r="G67" i="28"/>
  <c r="G68" i="28"/>
  <c r="G69" i="28"/>
  <c r="G70" i="28"/>
  <c r="G71" i="28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146" i="28"/>
  <c r="G147" i="28"/>
  <c r="G148" i="28"/>
  <c r="G149" i="28"/>
  <c r="G150" i="28"/>
  <c r="G151" i="28"/>
  <c r="G152" i="28"/>
  <c r="G153" i="28"/>
  <c r="G154" i="28"/>
  <c r="G155" i="28"/>
  <c r="G156" i="28"/>
  <c r="G157" i="28"/>
  <c r="G158" i="28"/>
  <c r="G159" i="28"/>
  <c r="G160" i="28"/>
  <c r="G161" i="28"/>
  <c r="G162" i="28"/>
  <c r="G163" i="28"/>
  <c r="G164" i="28"/>
  <c r="G165" i="28"/>
  <c r="G166" i="28"/>
  <c r="G167" i="28"/>
  <c r="G168" i="28"/>
  <c r="G169" i="28"/>
  <c r="G170" i="28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G190" i="28"/>
  <c r="G191" i="28"/>
  <c r="G192" i="28"/>
  <c r="G193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G212" i="28"/>
  <c r="G213" i="28"/>
  <c r="G214" i="28"/>
  <c r="G215" i="28"/>
  <c r="G216" i="28"/>
  <c r="G217" i="28"/>
  <c r="G218" i="28"/>
  <c r="G219" i="28"/>
  <c r="G220" i="28"/>
  <c r="G221" i="28"/>
  <c r="G222" i="28"/>
  <c r="G223" i="28"/>
  <c r="G224" i="28"/>
  <c r="G225" i="28"/>
  <c r="G226" i="28"/>
  <c r="G227" i="28"/>
  <c r="G228" i="28"/>
  <c r="G229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G269" i="28"/>
  <c r="G270" i="28"/>
  <c r="G271" i="28"/>
  <c r="G272" i="28"/>
  <c r="G273" i="28"/>
  <c r="G274" i="28"/>
  <c r="G275" i="28"/>
  <c r="G276" i="28"/>
  <c r="G277" i="28"/>
  <c r="G278" i="28"/>
  <c r="G279" i="28"/>
  <c r="G280" i="28"/>
  <c r="G281" i="28"/>
  <c r="G282" i="28"/>
  <c r="G283" i="28"/>
  <c r="G284" i="28"/>
  <c r="G285" i="28"/>
  <c r="G286" i="28"/>
  <c r="G287" i="28"/>
  <c r="G288" i="28"/>
  <c r="G289" i="28"/>
  <c r="G290" i="28"/>
  <c r="G291" i="28"/>
  <c r="G292" i="28"/>
  <c r="G293" i="28"/>
  <c r="G294" i="28"/>
  <c r="G295" i="28"/>
  <c r="G296" i="28"/>
  <c r="G297" i="28"/>
  <c r="G298" i="28"/>
  <c r="G299" i="28"/>
  <c r="G300" i="28"/>
  <c r="G301" i="28"/>
  <c r="G302" i="28"/>
  <c r="G303" i="28"/>
  <c r="G304" i="28"/>
  <c r="G305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340" i="28"/>
  <c r="G341" i="28"/>
  <c r="G342" i="28"/>
  <c r="G343" i="28"/>
  <c r="G344" i="28"/>
  <c r="G345" i="28"/>
  <c r="G346" i="28"/>
  <c r="G347" i="28"/>
  <c r="G348" i="28"/>
  <c r="G349" i="28"/>
  <c r="G350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G424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500" i="28"/>
  <c r="G501" i="28"/>
  <c r="G502" i="28"/>
  <c r="G503" i="28"/>
  <c r="G504" i="28"/>
  <c r="G505" i="28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G528" i="28"/>
  <c r="G529" i="28"/>
  <c r="G530" i="28"/>
  <c r="G531" i="28"/>
  <c r="G532" i="28"/>
  <c r="G533" i="28"/>
  <c r="G534" i="28"/>
  <c r="G535" i="28"/>
  <c r="G536" i="28"/>
  <c r="G537" i="28"/>
  <c r="G538" i="28"/>
  <c r="G539" i="28"/>
  <c r="G540" i="28"/>
  <c r="G541" i="28"/>
  <c r="G542" i="28"/>
  <c r="G543" i="28"/>
  <c r="G544" i="28"/>
  <c r="G545" i="28"/>
  <c r="G546" i="28"/>
  <c r="G547" i="28"/>
  <c r="G548" i="28"/>
  <c r="G549" i="28"/>
  <c r="G550" i="28"/>
  <c r="G551" i="28"/>
  <c r="G552" i="28"/>
  <c r="G553" i="28"/>
  <c r="G554" i="28"/>
  <c r="G555" i="28"/>
  <c r="G556" i="28"/>
  <c r="G557" i="28"/>
  <c r="G558" i="28"/>
  <c r="G559" i="28"/>
  <c r="G560" i="28"/>
  <c r="G561" i="28"/>
  <c r="G562" i="28"/>
  <c r="G563" i="28"/>
  <c r="G564" i="28"/>
  <c r="G565" i="28"/>
  <c r="G566" i="28"/>
  <c r="G567" i="28"/>
  <c r="G568" i="28"/>
  <c r="G569" i="28"/>
  <c r="G570" i="28"/>
  <c r="G571" i="28"/>
  <c r="G572" i="28"/>
  <c r="G573" i="28"/>
  <c r="G574" i="28"/>
  <c r="G575" i="28"/>
  <c r="G576" i="28"/>
  <c r="G577" i="28"/>
  <c r="G578" i="28"/>
  <c r="G579" i="28"/>
  <c r="G580" i="28"/>
  <c r="G581" i="28"/>
  <c r="G582" i="28"/>
  <c r="G583" i="28"/>
  <c r="G584" i="28"/>
  <c r="G585" i="28"/>
  <c r="G586" i="28"/>
  <c r="G587" i="28"/>
  <c r="G588" i="28"/>
  <c r="G589" i="28"/>
  <c r="G590" i="28"/>
  <c r="G591" i="28"/>
  <c r="G592" i="28"/>
  <c r="G593" i="28"/>
  <c r="G594" i="28"/>
  <c r="G595" i="28"/>
  <c r="G596" i="28"/>
  <c r="G597" i="28"/>
  <c r="G598" i="28"/>
  <c r="G599" i="28"/>
  <c r="G600" i="28"/>
  <c r="G601" i="28"/>
  <c r="G602" i="28"/>
  <c r="G603" i="28"/>
  <c r="G604" i="28"/>
  <c r="G605" i="28"/>
  <c r="G606" i="28"/>
  <c r="G607" i="28"/>
  <c r="G608" i="28"/>
  <c r="G609" i="28"/>
  <c r="G610" i="28"/>
  <c r="G611" i="28"/>
  <c r="G612" i="28"/>
  <c r="G613" i="28"/>
  <c r="G614" i="28"/>
  <c r="G615" i="28"/>
  <c r="G616" i="28"/>
  <c r="G617" i="28"/>
  <c r="G618" i="28"/>
  <c r="G619" i="28"/>
  <c r="G620" i="28"/>
  <c r="G621" i="28"/>
  <c r="G622" i="28"/>
  <c r="G623" i="28"/>
  <c r="G624" i="28"/>
  <c r="G625" i="28"/>
  <c r="G626" i="28"/>
  <c r="G627" i="28"/>
  <c r="G628" i="28"/>
  <c r="G629" i="28"/>
  <c r="G630" i="28"/>
  <c r="G631" i="28"/>
  <c r="G632" i="28"/>
  <c r="G633" i="28"/>
  <c r="G634" i="28"/>
  <c r="G635" i="28"/>
  <c r="G636" i="28"/>
  <c r="G637" i="28"/>
  <c r="G638" i="28"/>
  <c r="G639" i="28"/>
  <c r="G640" i="28"/>
  <c r="G641" i="28"/>
  <c r="G642" i="28"/>
  <c r="G643" i="28"/>
  <c r="G644" i="28"/>
  <c r="G645" i="28"/>
  <c r="G646" i="28"/>
  <c r="G647" i="28"/>
  <c r="G648" i="28"/>
  <c r="G649" i="28"/>
  <c r="G650" i="28"/>
  <c r="G651" i="28"/>
  <c r="G652" i="28"/>
  <c r="G653" i="28"/>
  <c r="G654" i="28"/>
  <c r="G655" i="28"/>
  <c r="G656" i="28"/>
  <c r="G657" i="28"/>
  <c r="G658" i="28"/>
  <c r="G659" i="28"/>
  <c r="G660" i="28"/>
  <c r="G661" i="28"/>
  <c r="G662" i="28"/>
  <c r="G663" i="28"/>
  <c r="G664" i="28"/>
  <c r="G665" i="28"/>
  <c r="G666" i="28"/>
  <c r="G667" i="28"/>
  <c r="G668" i="28"/>
  <c r="G669" i="28"/>
  <c r="G670" i="28"/>
  <c r="G671" i="28"/>
  <c r="G672" i="28"/>
  <c r="G673" i="28"/>
  <c r="G674" i="28"/>
  <c r="G675" i="28"/>
  <c r="G676" i="28"/>
  <c r="G677" i="28"/>
  <c r="G678" i="28"/>
  <c r="G679" i="28"/>
  <c r="G680" i="28"/>
  <c r="G681" i="28"/>
  <c r="G682" i="28"/>
  <c r="G683" i="28"/>
  <c r="G684" i="28"/>
  <c r="G685" i="28"/>
  <c r="G686" i="28"/>
  <c r="G687" i="28"/>
  <c r="G688" i="28"/>
  <c r="G689" i="28"/>
  <c r="G690" i="28"/>
  <c r="G691" i="28"/>
  <c r="G692" i="28"/>
  <c r="G693" i="28"/>
  <c r="G694" i="28"/>
  <c r="G695" i="28"/>
  <c r="G696" i="28"/>
  <c r="G697" i="28"/>
  <c r="G698" i="28"/>
  <c r="G699" i="28"/>
  <c r="G700" i="28"/>
  <c r="G701" i="28"/>
  <c r="G702" i="28"/>
  <c r="G703" i="28"/>
  <c r="G704" i="28"/>
  <c r="G705" i="28"/>
  <c r="G706" i="28"/>
  <c r="G707" i="28"/>
  <c r="G708" i="28"/>
  <c r="G709" i="28"/>
  <c r="G710" i="28"/>
  <c r="G711" i="28"/>
  <c r="G712" i="28"/>
  <c r="G713" i="28"/>
  <c r="G714" i="28"/>
  <c r="G715" i="28"/>
  <c r="G716" i="28"/>
  <c r="G717" i="28"/>
  <c r="G718" i="28"/>
  <c r="G719" i="28"/>
  <c r="G720" i="28"/>
  <c r="G721" i="28"/>
  <c r="G722" i="28"/>
  <c r="G723" i="28"/>
  <c r="G724" i="28"/>
  <c r="G725" i="28"/>
  <c r="G726" i="28"/>
  <c r="G727" i="28"/>
  <c r="G728" i="28"/>
  <c r="G729" i="28"/>
  <c r="G730" i="28"/>
  <c r="G731" i="28"/>
  <c r="G732" i="28"/>
  <c r="G733" i="28"/>
  <c r="G734" i="28"/>
  <c r="G735" i="28"/>
  <c r="G736" i="28"/>
  <c r="G737" i="28"/>
  <c r="G738" i="28"/>
  <c r="G739" i="28"/>
  <c r="G740" i="28"/>
  <c r="G741" i="28"/>
  <c r="G742" i="28"/>
  <c r="G743" i="28"/>
  <c r="G744" i="28"/>
  <c r="G745" i="28"/>
  <c r="G746" i="28"/>
  <c r="G747" i="28"/>
  <c r="G748" i="28"/>
  <c r="G749" i="28"/>
  <c r="G750" i="28"/>
  <c r="G751" i="28"/>
  <c r="G752" i="28"/>
  <c r="G753" i="28"/>
  <c r="G754" i="28"/>
  <c r="G755" i="28"/>
  <c r="G756" i="28"/>
  <c r="G757" i="28"/>
  <c r="G758" i="28"/>
  <c r="G759" i="28"/>
  <c r="G760" i="28"/>
  <c r="G761" i="28"/>
  <c r="G762" i="28"/>
  <c r="G763" i="28"/>
  <c r="G764" i="28"/>
  <c r="G765" i="28"/>
  <c r="G766" i="28"/>
  <c r="G767" i="28"/>
  <c r="G768" i="28"/>
  <c r="G769" i="28"/>
  <c r="G770" i="28"/>
  <c r="G771" i="28"/>
  <c r="G772" i="28"/>
  <c r="G773" i="28"/>
  <c r="G774" i="28"/>
  <c r="G775" i="28"/>
  <c r="G776" i="28"/>
  <c r="G777" i="28"/>
  <c r="G778" i="28"/>
  <c r="G779" i="28"/>
  <c r="G780" i="28"/>
  <c r="G781" i="28"/>
  <c r="G782" i="28"/>
  <c r="G783" i="28"/>
  <c r="G784" i="28"/>
  <c r="G785" i="28"/>
  <c r="G786" i="28"/>
  <c r="G787" i="28"/>
  <c r="G788" i="28"/>
  <c r="G789" i="28"/>
  <c r="G790" i="28"/>
  <c r="G791" i="28"/>
  <c r="G792" i="28"/>
  <c r="G793" i="28"/>
  <c r="G794" i="28"/>
  <c r="G795" i="28"/>
  <c r="G796" i="28"/>
  <c r="G797" i="28"/>
  <c r="G798" i="28"/>
  <c r="G799" i="28"/>
  <c r="G800" i="28"/>
  <c r="G801" i="28"/>
  <c r="G802" i="28"/>
  <c r="G803" i="28"/>
  <c r="G804" i="28"/>
  <c r="G805" i="28"/>
  <c r="G806" i="28"/>
  <c r="G807" i="28"/>
  <c r="G808" i="28"/>
  <c r="G809" i="28"/>
  <c r="G810" i="28"/>
  <c r="G811" i="28"/>
  <c r="G812" i="28"/>
  <c r="G813" i="28"/>
  <c r="G814" i="28"/>
  <c r="G815" i="28"/>
  <c r="G816" i="28"/>
  <c r="G817" i="28"/>
  <c r="G818" i="28"/>
  <c r="G819" i="28"/>
  <c r="G820" i="28"/>
  <c r="G821" i="28"/>
  <c r="G822" i="28"/>
  <c r="G823" i="28"/>
  <c r="G824" i="28"/>
  <c r="G825" i="28"/>
  <c r="G826" i="28"/>
  <c r="G827" i="28"/>
  <c r="G828" i="28"/>
  <c r="G829" i="28"/>
  <c r="G830" i="28"/>
  <c r="G831" i="28"/>
  <c r="G832" i="28"/>
  <c r="G833" i="28"/>
  <c r="G834" i="28"/>
  <c r="G835" i="28"/>
  <c r="G836" i="28"/>
  <c r="G837" i="28"/>
  <c r="G838" i="28"/>
  <c r="G839" i="28"/>
  <c r="G840" i="28"/>
  <c r="G841" i="28"/>
  <c r="G842" i="28"/>
  <c r="G843" i="28"/>
  <c r="G844" i="28"/>
  <c r="G845" i="28"/>
  <c r="G846" i="28"/>
  <c r="G847" i="28"/>
  <c r="G848" i="28"/>
  <c r="G849" i="28"/>
  <c r="G850" i="28"/>
  <c r="G851" i="28"/>
  <c r="G852" i="28"/>
  <c r="G853" i="28"/>
  <c r="G854" i="28"/>
  <c r="G855" i="28"/>
  <c r="G856" i="28"/>
  <c r="G857" i="28"/>
  <c r="G858" i="28"/>
  <c r="G859" i="28"/>
  <c r="G860" i="28"/>
  <c r="G861" i="28"/>
  <c r="G862" i="28"/>
  <c r="G863" i="28"/>
  <c r="G864" i="28"/>
  <c r="G865" i="28"/>
  <c r="G866" i="28"/>
  <c r="G867" i="28"/>
  <c r="G868" i="28"/>
  <c r="G869" i="28"/>
  <c r="G870" i="28"/>
  <c r="G871" i="28"/>
  <c r="G872" i="28"/>
  <c r="G873" i="28"/>
  <c r="G874" i="28"/>
  <c r="G875" i="28"/>
  <c r="G876" i="28"/>
  <c r="G877" i="28"/>
  <c r="G878" i="28"/>
  <c r="G879" i="28"/>
  <c r="G880" i="28"/>
  <c r="G881" i="28"/>
  <c r="G882" i="28"/>
  <c r="G883" i="28"/>
  <c r="G884" i="28"/>
  <c r="G885" i="28"/>
  <c r="G886" i="28"/>
  <c r="G887" i="28"/>
  <c r="G888" i="28"/>
  <c r="G889" i="28"/>
  <c r="G890" i="28"/>
  <c r="G891" i="28"/>
  <c r="G892" i="28"/>
  <c r="G893" i="28"/>
  <c r="G894" i="28"/>
  <c r="G895" i="28"/>
  <c r="G896" i="28"/>
  <c r="G897" i="28"/>
  <c r="G898" i="28"/>
  <c r="G899" i="28"/>
  <c r="G900" i="28"/>
  <c r="G901" i="28"/>
  <c r="G902" i="28"/>
  <c r="G903" i="28"/>
  <c r="G904" i="28"/>
  <c r="G905" i="28"/>
  <c r="G906" i="28"/>
  <c r="G907" i="28"/>
  <c r="G908" i="28"/>
  <c r="G909" i="28"/>
  <c r="G910" i="28"/>
  <c r="G911" i="28"/>
  <c r="G912" i="28"/>
  <c r="G913" i="28"/>
  <c r="G914" i="28"/>
  <c r="G915" i="28"/>
  <c r="G916" i="28"/>
  <c r="G917" i="28"/>
  <c r="G918" i="28"/>
  <c r="G919" i="28"/>
  <c r="G920" i="28"/>
  <c r="G921" i="28"/>
  <c r="G922" i="28"/>
  <c r="G923" i="28"/>
  <c r="G924" i="28"/>
  <c r="G925" i="28"/>
  <c r="G926" i="28"/>
  <c r="G927" i="28"/>
  <c r="G928" i="28"/>
  <c r="G929" i="28"/>
  <c r="G930" i="28"/>
  <c r="G931" i="28"/>
  <c r="G932" i="28"/>
  <c r="G933" i="28"/>
  <c r="G934" i="28"/>
  <c r="G935" i="28"/>
  <c r="G936" i="28"/>
  <c r="G937" i="28"/>
  <c r="G938" i="28"/>
  <c r="G939" i="28"/>
  <c r="G940" i="28"/>
  <c r="G941" i="28"/>
  <c r="G942" i="28"/>
  <c r="G943" i="28"/>
  <c r="G944" i="28"/>
  <c r="G945" i="28"/>
  <c r="G946" i="28"/>
  <c r="G947" i="28"/>
  <c r="G948" i="28"/>
  <c r="G949" i="28"/>
  <c r="G950" i="28"/>
  <c r="G951" i="28"/>
  <c r="G952" i="28"/>
  <c r="G953" i="28"/>
  <c r="G954" i="28"/>
  <c r="G955" i="28"/>
  <c r="G956" i="28"/>
  <c r="G957" i="28"/>
  <c r="G958" i="28"/>
  <c r="G959" i="28"/>
  <c r="G960" i="28"/>
  <c r="G961" i="28"/>
  <c r="G962" i="28"/>
  <c r="G963" i="28"/>
  <c r="G964" i="28"/>
  <c r="G965" i="28"/>
  <c r="G966" i="28"/>
  <c r="G967" i="28"/>
  <c r="G968" i="28"/>
  <c r="G969" i="28"/>
  <c r="G970" i="28"/>
  <c r="G971" i="28"/>
  <c r="G972" i="28"/>
  <c r="G973" i="28"/>
  <c r="G974" i="28"/>
  <c r="G975" i="28"/>
  <c r="G976" i="28"/>
  <c r="G977" i="28"/>
  <c r="G978" i="28"/>
  <c r="G979" i="28"/>
  <c r="G980" i="28"/>
  <c r="G981" i="28"/>
  <c r="G982" i="28"/>
  <c r="G983" i="28"/>
  <c r="G984" i="28"/>
  <c r="G985" i="28"/>
  <c r="G986" i="28"/>
  <c r="G987" i="28"/>
  <c r="G988" i="28"/>
  <c r="G989" i="28"/>
  <c r="G990" i="28"/>
  <c r="G991" i="28"/>
  <c r="G992" i="28"/>
  <c r="G993" i="28"/>
  <c r="G994" i="28"/>
  <c r="G995" i="28"/>
  <c r="G996" i="28"/>
  <c r="G997" i="28"/>
  <c r="G998" i="28"/>
  <c r="G999" i="28"/>
  <c r="G1000" i="28"/>
  <c r="G1001" i="28"/>
  <c r="G1002" i="28"/>
  <c r="G1003" i="28"/>
  <c r="G1004" i="28"/>
  <c r="G1005" i="28"/>
  <c r="G1006" i="28"/>
  <c r="G1007" i="28"/>
  <c r="G1008" i="28"/>
  <c r="G1009" i="28"/>
  <c r="G1010" i="28"/>
  <c r="G1011" i="28"/>
  <c r="G1012" i="28"/>
  <c r="G1013" i="28"/>
  <c r="G1014" i="28"/>
  <c r="G1015" i="28"/>
  <c r="G1016" i="28"/>
  <c r="G1017" i="28"/>
  <c r="G1018" i="28"/>
  <c r="G1019" i="28"/>
  <c r="G1020" i="28"/>
  <c r="G1021" i="28"/>
  <c r="G1022" i="28"/>
  <c r="G1023" i="28"/>
  <c r="G1024" i="28"/>
  <c r="G1025" i="28"/>
  <c r="G1026" i="28"/>
  <c r="G1027" i="28"/>
  <c r="G1028" i="28"/>
  <c r="G1029" i="28"/>
  <c r="G1030" i="28"/>
  <c r="G1031" i="28"/>
  <c r="G1032" i="28"/>
  <c r="G1033" i="28"/>
  <c r="G1034" i="28"/>
  <c r="G1035" i="28"/>
  <c r="G1036" i="28"/>
  <c r="G1037" i="28"/>
  <c r="G1038" i="28"/>
  <c r="G1039" i="28"/>
  <c r="G1040" i="28"/>
  <c r="G1041" i="28"/>
  <c r="G1042" i="28"/>
  <c r="G1043" i="28"/>
  <c r="G1044" i="28"/>
  <c r="G1045" i="28"/>
  <c r="G1046" i="28"/>
  <c r="G1047" i="28"/>
  <c r="G1048" i="28"/>
  <c r="G1049" i="28"/>
  <c r="G1050" i="28"/>
  <c r="G1051" i="28"/>
  <c r="G1052" i="28"/>
  <c r="G1053" i="28"/>
  <c r="G1054" i="28"/>
  <c r="G1055" i="28"/>
  <c r="G1056" i="28"/>
  <c r="G1057" i="28"/>
  <c r="G1058" i="28"/>
  <c r="G1059" i="28"/>
  <c r="G1060" i="28"/>
  <c r="G1061" i="28"/>
  <c r="G1062" i="28"/>
  <c r="G1063" i="28"/>
  <c r="G1064" i="28"/>
  <c r="G1065" i="28"/>
  <c r="G1066" i="28"/>
  <c r="G1067" i="28"/>
  <c r="G1068" i="28"/>
  <c r="G1069" i="28"/>
  <c r="G1070" i="28"/>
  <c r="G1071" i="28"/>
  <c r="G1072" i="28"/>
  <c r="G1073" i="28"/>
  <c r="G1074" i="28"/>
  <c r="G1075" i="28"/>
  <c r="G1076" i="28"/>
  <c r="G1077" i="28"/>
  <c r="G1078" i="28"/>
  <c r="G1079" i="28"/>
  <c r="G1080" i="28"/>
  <c r="G1081" i="28"/>
  <c r="G1082" i="28"/>
  <c r="G1083" i="28"/>
  <c r="G1084" i="28"/>
  <c r="G1085" i="28"/>
  <c r="G1086" i="28"/>
  <c r="G1087" i="28"/>
  <c r="G1088" i="28"/>
  <c r="G1089" i="28"/>
  <c r="G1090" i="28"/>
  <c r="G1091" i="28"/>
  <c r="G1092" i="28"/>
  <c r="G1093" i="28"/>
  <c r="G1094" i="28"/>
  <c r="G1095" i="28"/>
  <c r="G1096" i="28"/>
  <c r="G1097" i="28"/>
  <c r="G1098" i="28"/>
  <c r="G1099" i="28"/>
  <c r="G1100" i="28"/>
  <c r="G1101" i="28"/>
  <c r="G1102" i="28"/>
  <c r="G1103" i="28"/>
  <c r="G1104" i="28"/>
  <c r="G1105" i="28"/>
  <c r="G1106" i="28"/>
  <c r="G1107" i="28"/>
  <c r="G1108" i="28"/>
  <c r="G1109" i="28"/>
  <c r="G1110" i="28"/>
  <c r="G1111" i="28"/>
  <c r="G1112" i="28"/>
  <c r="G1113" i="28"/>
  <c r="G1114" i="28"/>
  <c r="G1115" i="28"/>
  <c r="G1116" i="28"/>
  <c r="G1117" i="28"/>
  <c r="G1118" i="28"/>
  <c r="G1119" i="28"/>
  <c r="G1120" i="28"/>
  <c r="G1121" i="28"/>
  <c r="G1122" i="28"/>
  <c r="G1123" i="28"/>
  <c r="G1124" i="28"/>
  <c r="G1125" i="28"/>
  <c r="G1126" i="28"/>
  <c r="G1127" i="28"/>
  <c r="G1128" i="28"/>
  <c r="G1129" i="28"/>
  <c r="G1130" i="28"/>
  <c r="G1131" i="28"/>
  <c r="G1132" i="28"/>
  <c r="G1133" i="28"/>
  <c r="G1134" i="28"/>
  <c r="G1135" i="28"/>
  <c r="G1136" i="28"/>
  <c r="G1137" i="28"/>
  <c r="G1138" i="28"/>
  <c r="G1139" i="28"/>
  <c r="G1140" i="28"/>
  <c r="G1141" i="28"/>
  <c r="G1142" i="28"/>
  <c r="G1143" i="28"/>
  <c r="G1144" i="28"/>
  <c r="G1145" i="28"/>
  <c r="G1146" i="28"/>
  <c r="G1147" i="28"/>
  <c r="G1148" i="28"/>
  <c r="G1149" i="28"/>
  <c r="G1150" i="28"/>
  <c r="G1151" i="28"/>
  <c r="G1152" i="28"/>
  <c r="G1153" i="28"/>
  <c r="G1154" i="28"/>
  <c r="G1155" i="28"/>
  <c r="G1156" i="28"/>
  <c r="G1157" i="28"/>
  <c r="G1158" i="28"/>
  <c r="G1159" i="28"/>
  <c r="G1160" i="28"/>
  <c r="G1161" i="28"/>
  <c r="G1162" i="28"/>
  <c r="G1163" i="28"/>
  <c r="G1164" i="28"/>
  <c r="G1165" i="28"/>
  <c r="G1166" i="28"/>
  <c r="G1167" i="28"/>
  <c r="G1168" i="28"/>
  <c r="G1169" i="28"/>
  <c r="G1170" i="28"/>
  <c r="G1171" i="28"/>
  <c r="G1172" i="28"/>
  <c r="G1173" i="28"/>
  <c r="G1174" i="28"/>
  <c r="G1175" i="28"/>
  <c r="G1176" i="28"/>
  <c r="G1177" i="28"/>
  <c r="G1178" i="28"/>
  <c r="G1179" i="28"/>
  <c r="G1180" i="28"/>
  <c r="G1181" i="28"/>
  <c r="G1182" i="28"/>
  <c r="G1183" i="28"/>
  <c r="G1184" i="28"/>
  <c r="G1185" i="28"/>
  <c r="G1186" i="28"/>
  <c r="G1187" i="28"/>
  <c r="G1188" i="28"/>
  <c r="G1189" i="28"/>
  <c r="G1190" i="28"/>
  <c r="G1191" i="28"/>
  <c r="G1192" i="28"/>
  <c r="G1193" i="28"/>
  <c r="G1194" i="28"/>
  <c r="G1195" i="28"/>
  <c r="G1196" i="28"/>
  <c r="G1197" i="28"/>
  <c r="G1198" i="28"/>
  <c r="G1199" i="28"/>
  <c r="G1200" i="28"/>
  <c r="G1201" i="28"/>
  <c r="G1202" i="28"/>
  <c r="G1203" i="28"/>
  <c r="G1204" i="28"/>
  <c r="G1205" i="28"/>
  <c r="G1206" i="28"/>
  <c r="G1207" i="28"/>
  <c r="G1208" i="28"/>
  <c r="G1209" i="28"/>
  <c r="G1210" i="28"/>
  <c r="G1211" i="28"/>
  <c r="G1212" i="28"/>
  <c r="G1213" i="28"/>
  <c r="G1214" i="28"/>
  <c r="G1215" i="28"/>
  <c r="G1216" i="28"/>
  <c r="G1217" i="28"/>
  <c r="G1218" i="28"/>
  <c r="G1219" i="28"/>
  <c r="G1220" i="28"/>
  <c r="G1221" i="28"/>
  <c r="G1222" i="28"/>
  <c r="G1223" i="28"/>
  <c r="G1224" i="28"/>
  <c r="G1225" i="28"/>
  <c r="G1226" i="28"/>
  <c r="G1227" i="28"/>
  <c r="G1228" i="28"/>
  <c r="G1229" i="28"/>
  <c r="G1230" i="28"/>
  <c r="G1231" i="28"/>
  <c r="G1232" i="28"/>
  <c r="G1233" i="28"/>
  <c r="G1234" i="28"/>
  <c r="G1235" i="28"/>
  <c r="G1236" i="28"/>
  <c r="G1237" i="28"/>
  <c r="G1238" i="28"/>
  <c r="G1239" i="28"/>
  <c r="G1240" i="28"/>
  <c r="G1241" i="28"/>
  <c r="G1242" i="28"/>
  <c r="G1243" i="28"/>
  <c r="G1244" i="28"/>
  <c r="G1245" i="28"/>
  <c r="G1246" i="28"/>
  <c r="G1247" i="28"/>
  <c r="G1248" i="28"/>
  <c r="G1249" i="28"/>
  <c r="G1250" i="28"/>
  <c r="G1251" i="28"/>
  <c r="G1252" i="28"/>
  <c r="G1253" i="28"/>
  <c r="G1254" i="28"/>
  <c r="G1255" i="28"/>
  <c r="G1256" i="28"/>
  <c r="G1257" i="28"/>
  <c r="G1258" i="28"/>
  <c r="G1259" i="28"/>
  <c r="G1260" i="28"/>
  <c r="G1261" i="28"/>
  <c r="G1262" i="28"/>
  <c r="G1263" i="28"/>
  <c r="G1264" i="28"/>
  <c r="G1265" i="28"/>
  <c r="G1266" i="28"/>
  <c r="G1267" i="28"/>
  <c r="G1268" i="28"/>
  <c r="G1269" i="28"/>
  <c r="G1270" i="28"/>
  <c r="G1271" i="28"/>
  <c r="G1272" i="28"/>
  <c r="G1273" i="28"/>
  <c r="G1274" i="28"/>
  <c r="G1275" i="28"/>
  <c r="G1276" i="28"/>
  <c r="G1277" i="28"/>
  <c r="G1278" i="28"/>
  <c r="G1279" i="28"/>
  <c r="G1280" i="28"/>
  <c r="G1281" i="28"/>
  <c r="G1282" i="28"/>
  <c r="G1283" i="28"/>
  <c r="G1284" i="28"/>
  <c r="G1285" i="28"/>
  <c r="G1286" i="28"/>
  <c r="G1287" i="28"/>
  <c r="G1288" i="28"/>
  <c r="G1289" i="28"/>
  <c r="G1290" i="28"/>
  <c r="G1291" i="28"/>
  <c r="G1292" i="28"/>
  <c r="G1293" i="28"/>
  <c r="G1294" i="28"/>
  <c r="G1295" i="28"/>
  <c r="G1296" i="28"/>
  <c r="G1297" i="28"/>
  <c r="G1298" i="28"/>
  <c r="G1299" i="28"/>
  <c r="G1300" i="28"/>
  <c r="G1301" i="28"/>
  <c r="G1302" i="28"/>
  <c r="G1303" i="28"/>
  <c r="G1304" i="28"/>
  <c r="G1305" i="28"/>
  <c r="G1306" i="28"/>
  <c r="G1307" i="28"/>
  <c r="G1308" i="28"/>
  <c r="G1309" i="28"/>
  <c r="G1310" i="28"/>
  <c r="G1311" i="28"/>
  <c r="G1312" i="28"/>
  <c r="G1313" i="28"/>
  <c r="G1314" i="28"/>
  <c r="G1315" i="28"/>
  <c r="G1316" i="28"/>
  <c r="G1317" i="28"/>
  <c r="G1318" i="28"/>
  <c r="G1319" i="28"/>
  <c r="G1320" i="28"/>
  <c r="G1321" i="28"/>
  <c r="G1322" i="28"/>
  <c r="G1323" i="28"/>
  <c r="G1324" i="28"/>
  <c r="G1325" i="28"/>
  <c r="G1326" i="28"/>
  <c r="G1327" i="28"/>
  <c r="G1328" i="28"/>
  <c r="G1329" i="28"/>
  <c r="G1330" i="28"/>
  <c r="G1331" i="28"/>
  <c r="G1332" i="28"/>
  <c r="G1333" i="28"/>
  <c r="G1334" i="28"/>
  <c r="G1335" i="28"/>
  <c r="G1336" i="28"/>
  <c r="G1337" i="28"/>
  <c r="G1338" i="28"/>
  <c r="G1339" i="28"/>
  <c r="G1340" i="28"/>
  <c r="G1341" i="28"/>
  <c r="G1342" i="28"/>
  <c r="G1343" i="28"/>
  <c r="G1344" i="28"/>
  <c r="G1345" i="28"/>
  <c r="G1346" i="28"/>
  <c r="G1347" i="28"/>
  <c r="G1348" i="28"/>
  <c r="G1349" i="28"/>
  <c r="G1350" i="28"/>
  <c r="G1351" i="28"/>
  <c r="G1352" i="28"/>
  <c r="G1353" i="28"/>
  <c r="G1354" i="28"/>
  <c r="G1355" i="28"/>
  <c r="G1356" i="28"/>
  <c r="G1357" i="28"/>
  <c r="G1358" i="28"/>
  <c r="G1359" i="28"/>
  <c r="G1360" i="28"/>
  <c r="G1361" i="28"/>
  <c r="G1362" i="28"/>
  <c r="G1363" i="28"/>
  <c r="G1364" i="28"/>
  <c r="G1365" i="28"/>
  <c r="G1366" i="28"/>
  <c r="G1367" i="28"/>
  <c r="G1368" i="28"/>
  <c r="G1369" i="28"/>
  <c r="G1370" i="28"/>
  <c r="G1371" i="28"/>
  <c r="G1372" i="28"/>
  <c r="G1373" i="28"/>
  <c r="G1374" i="28"/>
  <c r="G1375" i="28"/>
  <c r="G1376" i="28"/>
  <c r="G1377" i="28"/>
  <c r="G1378" i="28"/>
  <c r="G1379" i="28"/>
  <c r="G1380" i="28"/>
  <c r="G1381" i="28"/>
  <c r="G1382" i="28"/>
  <c r="G1383" i="28"/>
  <c r="G1384" i="28"/>
  <c r="G1385" i="28"/>
  <c r="G1386" i="28"/>
  <c r="G1387" i="28"/>
  <c r="G1388" i="28"/>
  <c r="G1389" i="28"/>
  <c r="G1390" i="28"/>
  <c r="G1391" i="28"/>
  <c r="G1392" i="28"/>
  <c r="G1393" i="28"/>
  <c r="G1394" i="28"/>
  <c r="G1395" i="28"/>
  <c r="G1396" i="28"/>
  <c r="G1397" i="28"/>
  <c r="G1398" i="28"/>
  <c r="G1399" i="28"/>
  <c r="G1400" i="28"/>
  <c r="G1401" i="28"/>
  <c r="G1402" i="28"/>
  <c r="G1403" i="28"/>
  <c r="G1404" i="28"/>
  <c r="G1405" i="28"/>
  <c r="G1406" i="28"/>
  <c r="G1407" i="28"/>
  <c r="G1408" i="28"/>
  <c r="G1409" i="28"/>
  <c r="G1410" i="28"/>
  <c r="G1411" i="28"/>
  <c r="G1412" i="28"/>
  <c r="G1413" i="28"/>
  <c r="G1414" i="28"/>
  <c r="G1415" i="28"/>
  <c r="G1416" i="28"/>
  <c r="G1417" i="28"/>
  <c r="G1418" i="28"/>
  <c r="G1419" i="28"/>
  <c r="G1420" i="28"/>
  <c r="G1421" i="28"/>
  <c r="G1422" i="28"/>
  <c r="G1423" i="28"/>
  <c r="G1424" i="28"/>
  <c r="G1425" i="28"/>
  <c r="G1426" i="28"/>
  <c r="G1427" i="28"/>
  <c r="G1428" i="28"/>
  <c r="G1429" i="28"/>
  <c r="G1430" i="28"/>
  <c r="G1431" i="28"/>
  <c r="G1432" i="28"/>
  <c r="G1433" i="28"/>
  <c r="G1434" i="28"/>
  <c r="G1435" i="28"/>
  <c r="G1436" i="28"/>
  <c r="G1437" i="28"/>
  <c r="G1438" i="28"/>
  <c r="G1439" i="28"/>
  <c r="G1440" i="28"/>
  <c r="G1441" i="28"/>
  <c r="G1442" i="28"/>
  <c r="G1443" i="28"/>
  <c r="G1444" i="28"/>
  <c r="G1445" i="28"/>
  <c r="G1446" i="28"/>
  <c r="G1447" i="28"/>
  <c r="G1448" i="28"/>
  <c r="G1449" i="28"/>
  <c r="G1450" i="28"/>
  <c r="G1451" i="28"/>
  <c r="G1452" i="28"/>
  <c r="G1453" i="28"/>
  <c r="G1454" i="28"/>
  <c r="G1455" i="28"/>
  <c r="G1456" i="28"/>
  <c r="G1457" i="28"/>
  <c r="G1458" i="28"/>
  <c r="G1459" i="28"/>
  <c r="G1460" i="28"/>
  <c r="G1461" i="28"/>
  <c r="G1462" i="28"/>
  <c r="G1463" i="28"/>
  <c r="G1464" i="28"/>
  <c r="G1465" i="28"/>
  <c r="G1466" i="28"/>
  <c r="G1467" i="28"/>
  <c r="G1468" i="28"/>
  <c r="G1469" i="28"/>
  <c r="G1470" i="28"/>
  <c r="G1471" i="28"/>
  <c r="G1472" i="28"/>
  <c r="G1473" i="28"/>
  <c r="G1474" i="28"/>
  <c r="G1475" i="28"/>
  <c r="G1476" i="28"/>
  <c r="G1477" i="28"/>
  <c r="G1478" i="28"/>
  <c r="G1479" i="28"/>
  <c r="G1480" i="28"/>
  <c r="G1481" i="28"/>
  <c r="G1482" i="28"/>
  <c r="G1483" i="28"/>
  <c r="G1484" i="28"/>
  <c r="G1485" i="28"/>
  <c r="G1486" i="28"/>
  <c r="G1487" i="28"/>
  <c r="G1488" i="28"/>
  <c r="G1489" i="28"/>
  <c r="G1490" i="28"/>
  <c r="G1491" i="28"/>
  <c r="G1492" i="28"/>
  <c r="G1493" i="28"/>
  <c r="G1494" i="28"/>
  <c r="G1495" i="28"/>
  <c r="G1496" i="28"/>
  <c r="G1497" i="28"/>
  <c r="G1498" i="28"/>
  <c r="G1499" i="28"/>
  <c r="G1500" i="28"/>
  <c r="G1501" i="28"/>
  <c r="G1502" i="28"/>
  <c r="G1503" i="28"/>
  <c r="G1504" i="28"/>
  <c r="G1505" i="28"/>
  <c r="G1506" i="28"/>
  <c r="G1507" i="28"/>
  <c r="G1508" i="28"/>
  <c r="G1509" i="28"/>
  <c r="G1510" i="28"/>
  <c r="G1511" i="28"/>
  <c r="G1512" i="28"/>
  <c r="G1513" i="28"/>
  <c r="G1514" i="28"/>
  <c r="G1515" i="28"/>
  <c r="G1516" i="28"/>
  <c r="G1517" i="28"/>
  <c r="G1518" i="28"/>
  <c r="G1519" i="28"/>
  <c r="G1520" i="28"/>
  <c r="G1521" i="28"/>
  <c r="G1522" i="28"/>
  <c r="G1523" i="28"/>
  <c r="G1524" i="28"/>
  <c r="G1525" i="28"/>
  <c r="G1526" i="28"/>
  <c r="G1527" i="28"/>
  <c r="G1528" i="28"/>
  <c r="G1529" i="28"/>
  <c r="G1530" i="28"/>
  <c r="G1531" i="28"/>
  <c r="G1532" i="28"/>
  <c r="G1533" i="28"/>
  <c r="G1534" i="28"/>
  <c r="G1535" i="28"/>
  <c r="G1536" i="28"/>
  <c r="G1537" i="28"/>
  <c r="G1538" i="28"/>
  <c r="G1539" i="28"/>
  <c r="G1540" i="28"/>
  <c r="G1541" i="28"/>
  <c r="G1542" i="28"/>
  <c r="G1543" i="28"/>
  <c r="G1544" i="28"/>
  <c r="G1545" i="28"/>
  <c r="G1546" i="28"/>
  <c r="G1547" i="28"/>
  <c r="G1548" i="28"/>
  <c r="G1549" i="28"/>
  <c r="G1550" i="28"/>
  <c r="G1551" i="28"/>
  <c r="G1552" i="28"/>
  <c r="G1553" i="28"/>
  <c r="G1554" i="28"/>
  <c r="G1555" i="28"/>
  <c r="G1556" i="28"/>
  <c r="G1557" i="28"/>
  <c r="G1558" i="28"/>
  <c r="G1559" i="28"/>
  <c r="G1560" i="28"/>
  <c r="G1561" i="28"/>
  <c r="G1562" i="28"/>
  <c r="G1563" i="28"/>
  <c r="G1564" i="28"/>
  <c r="G1565" i="28"/>
  <c r="G1566" i="28"/>
  <c r="G1567" i="28"/>
  <c r="G1568" i="28"/>
  <c r="G1569" i="28"/>
  <c r="G1570" i="28"/>
  <c r="G1571" i="28"/>
  <c r="G1572" i="28"/>
  <c r="G1573" i="28"/>
  <c r="G1574" i="28"/>
  <c r="G1575" i="28"/>
  <c r="G1576" i="28"/>
  <c r="G1577" i="28"/>
  <c r="G1578" i="28"/>
  <c r="G1579" i="28"/>
  <c r="G1580" i="28"/>
  <c r="G1581" i="28"/>
  <c r="G1582" i="28"/>
  <c r="G1583" i="28"/>
  <c r="G1584" i="28"/>
  <c r="G1585" i="28"/>
  <c r="G1586" i="28"/>
  <c r="G1587" i="28"/>
  <c r="G1588" i="28"/>
  <c r="G1589" i="28"/>
  <c r="G1590" i="28"/>
  <c r="G1591" i="28"/>
  <c r="G1592" i="28"/>
  <c r="G1593" i="28"/>
  <c r="G1594" i="28"/>
  <c r="G1595" i="28"/>
  <c r="G1596" i="28"/>
  <c r="G1597" i="28"/>
  <c r="G1598" i="28"/>
  <c r="G1599" i="28"/>
  <c r="G1600" i="28"/>
  <c r="G1601" i="28"/>
  <c r="G1602" i="28"/>
  <c r="G1603" i="28"/>
  <c r="G1604" i="28"/>
  <c r="G1605" i="28"/>
  <c r="G1606" i="28"/>
  <c r="G1607" i="28"/>
  <c r="G1608" i="28"/>
  <c r="G1609" i="28"/>
  <c r="G1610" i="28"/>
  <c r="G1611" i="28"/>
  <c r="G1612" i="28"/>
  <c r="G1613" i="28"/>
  <c r="G1614" i="28"/>
  <c r="G1615" i="28"/>
  <c r="G1616" i="28"/>
  <c r="G1617" i="28"/>
  <c r="G1618" i="28"/>
  <c r="G1619" i="28"/>
  <c r="G1620" i="28"/>
  <c r="G1621" i="28"/>
  <c r="G1622" i="28"/>
  <c r="G1623" i="28"/>
  <c r="G1624" i="28"/>
  <c r="G1625" i="28"/>
  <c r="G1626" i="28"/>
  <c r="G1627" i="28"/>
  <c r="G1628" i="28"/>
  <c r="G1629" i="28"/>
  <c r="G1630" i="28"/>
  <c r="G1631" i="28"/>
  <c r="G1632" i="28"/>
  <c r="G1633" i="28"/>
  <c r="G1634" i="28"/>
  <c r="G1635" i="28"/>
  <c r="G1636" i="28"/>
  <c r="G1637" i="28"/>
  <c r="G1638" i="28"/>
  <c r="G1639" i="28"/>
  <c r="G1640" i="28"/>
  <c r="G1641" i="28"/>
  <c r="G1642" i="28"/>
  <c r="G1643" i="28"/>
  <c r="G1644" i="28"/>
  <c r="G1645" i="28"/>
  <c r="G1646" i="28"/>
  <c r="G1647" i="28"/>
  <c r="G1648" i="28"/>
  <c r="G1649" i="28"/>
  <c r="G1650" i="28"/>
  <c r="G1651" i="28"/>
  <c r="G1652" i="28"/>
  <c r="G1653" i="28"/>
  <c r="G1654" i="28"/>
  <c r="G1655" i="28"/>
  <c r="G1656" i="28"/>
  <c r="G1657" i="28"/>
  <c r="G1658" i="28"/>
  <c r="G1659" i="28"/>
  <c r="G1660" i="28"/>
  <c r="G1661" i="28"/>
  <c r="G1662" i="28"/>
  <c r="G1663" i="28"/>
  <c r="G1664" i="28"/>
  <c r="G1665" i="28"/>
  <c r="G1666" i="28"/>
  <c r="G1667" i="28"/>
  <c r="G1668" i="28"/>
  <c r="G1669" i="28"/>
  <c r="G1670" i="28"/>
  <c r="G1671" i="28"/>
  <c r="G1672" i="28"/>
  <c r="G1673" i="28"/>
  <c r="G1674" i="28"/>
  <c r="G1675" i="28"/>
  <c r="G1676" i="28"/>
  <c r="G1677" i="28"/>
  <c r="G1678" i="28"/>
  <c r="G1679" i="28"/>
  <c r="G1680" i="28"/>
  <c r="G1681" i="28"/>
  <c r="G1682" i="28"/>
  <c r="G1683" i="28"/>
  <c r="G1684" i="28"/>
  <c r="G1685" i="28"/>
  <c r="G1686" i="28"/>
  <c r="G1687" i="28"/>
  <c r="G1688" i="28"/>
  <c r="G1689" i="28"/>
  <c r="G1690" i="28"/>
  <c r="G1691" i="28"/>
  <c r="G1692" i="28"/>
  <c r="G1693" i="28"/>
  <c r="G1694" i="28"/>
  <c r="G1695" i="28"/>
  <c r="G1696" i="28"/>
  <c r="G1697" i="28"/>
  <c r="G1698" i="28"/>
  <c r="G1699" i="28"/>
  <c r="G1700" i="28"/>
  <c r="G1701" i="28"/>
  <c r="G1702" i="28"/>
  <c r="G1703" i="28"/>
  <c r="G1704" i="28"/>
  <c r="G1705" i="28"/>
  <c r="G1706" i="28"/>
  <c r="G1707" i="28"/>
  <c r="G1708" i="28"/>
  <c r="G1709" i="28"/>
  <c r="G1710" i="28"/>
  <c r="G1711" i="28"/>
  <c r="G1712" i="28"/>
  <c r="G1713" i="28"/>
  <c r="G1714" i="28"/>
  <c r="G1715" i="28"/>
  <c r="G1716" i="28"/>
  <c r="G1717" i="28"/>
  <c r="G1718" i="28"/>
  <c r="G1719" i="28"/>
  <c r="G1720" i="28"/>
  <c r="G1721" i="28"/>
  <c r="G1722" i="28"/>
  <c r="G1723" i="28"/>
  <c r="G1724" i="28"/>
  <c r="G1725" i="28"/>
  <c r="G1726" i="28"/>
  <c r="G1727" i="28"/>
  <c r="G1728" i="28"/>
  <c r="G1729" i="28"/>
  <c r="G1730" i="28"/>
  <c r="G1731" i="28"/>
  <c r="G1732" i="28"/>
  <c r="G1733" i="28"/>
  <c r="G1734" i="28"/>
  <c r="G1735" i="28"/>
  <c r="G1736" i="28"/>
  <c r="G1737" i="28"/>
  <c r="G1738" i="28"/>
  <c r="G1739" i="28"/>
  <c r="G1740" i="28"/>
  <c r="G1741" i="28"/>
  <c r="G1742" i="28"/>
  <c r="G1743" i="28"/>
  <c r="G1744" i="28"/>
  <c r="G1745" i="28"/>
  <c r="G1746" i="28"/>
  <c r="G1747" i="28"/>
  <c r="G1748" i="28"/>
  <c r="G1749" i="28"/>
  <c r="G1750" i="28"/>
  <c r="G1751" i="28"/>
  <c r="G1752" i="28"/>
  <c r="G1753" i="28"/>
  <c r="G1754" i="28"/>
  <c r="G1755" i="28"/>
  <c r="G1756" i="28"/>
  <c r="G1757" i="28"/>
  <c r="G1758" i="28"/>
  <c r="G1759" i="28"/>
  <c r="G1760" i="28"/>
  <c r="G1761" i="28"/>
  <c r="G1762" i="28"/>
  <c r="G1763" i="28"/>
  <c r="G1764" i="28"/>
  <c r="G1765" i="28"/>
  <c r="G1766" i="28"/>
  <c r="G1767" i="28"/>
  <c r="G1768" i="28"/>
  <c r="G1769" i="28"/>
  <c r="G1770" i="28"/>
  <c r="G1771" i="28"/>
  <c r="G1772" i="28"/>
  <c r="G1773" i="28"/>
  <c r="G1774" i="28"/>
  <c r="G1775" i="28"/>
  <c r="G1776" i="28"/>
  <c r="G1777" i="28"/>
  <c r="G1778" i="28"/>
  <c r="G1779" i="28"/>
  <c r="G1780" i="28"/>
  <c r="G1781" i="28"/>
  <c r="G1782" i="28"/>
  <c r="G1783" i="28"/>
  <c r="G1784" i="28"/>
  <c r="G1785" i="28"/>
  <c r="G1786" i="28"/>
  <c r="G1787" i="28"/>
  <c r="G1788" i="28"/>
  <c r="G1789" i="28"/>
  <c r="G1790" i="28"/>
  <c r="G1791" i="28"/>
  <c r="G1792" i="28"/>
  <c r="G1793" i="28"/>
  <c r="G1794" i="28"/>
  <c r="G1795" i="28"/>
  <c r="G1796" i="28"/>
  <c r="G1797" i="28"/>
  <c r="G1798" i="28"/>
  <c r="G1799" i="28"/>
  <c r="G1800" i="28"/>
  <c r="G1801" i="28"/>
  <c r="G1802" i="28"/>
  <c r="G1803" i="28"/>
  <c r="G1804" i="28"/>
  <c r="G1805" i="28"/>
  <c r="G1806" i="28"/>
  <c r="G1807" i="28"/>
  <c r="G1808" i="28"/>
  <c r="G1809" i="28"/>
  <c r="G1810" i="28"/>
  <c r="G1811" i="28"/>
  <c r="G1812" i="28"/>
  <c r="G1813" i="28"/>
  <c r="G1814" i="28"/>
  <c r="G1815" i="28"/>
  <c r="G1816" i="28"/>
  <c r="G1817" i="28"/>
  <c r="G1818" i="28"/>
  <c r="G1819" i="28"/>
  <c r="G1820" i="28"/>
  <c r="G1821" i="28"/>
  <c r="G1822" i="28"/>
  <c r="G1823" i="28"/>
  <c r="G1824" i="28"/>
  <c r="G1825" i="28"/>
  <c r="G1826" i="28"/>
  <c r="G1827" i="28"/>
  <c r="G1828" i="28"/>
  <c r="G1829" i="28"/>
  <c r="G1830" i="28"/>
  <c r="G1831" i="28"/>
  <c r="G1832" i="28"/>
  <c r="G1833" i="28"/>
  <c r="G1834" i="28"/>
  <c r="G1835" i="28"/>
  <c r="G1836" i="28"/>
  <c r="G1837" i="28"/>
  <c r="G1838" i="28"/>
  <c r="G1839" i="28"/>
  <c r="G1840" i="28"/>
  <c r="G1841" i="28"/>
  <c r="G1842" i="28"/>
  <c r="G1843" i="28"/>
  <c r="G1844" i="28"/>
  <c r="G1845" i="28"/>
  <c r="G1846" i="28"/>
  <c r="G1847" i="28"/>
  <c r="G1848" i="28"/>
  <c r="G1849" i="28"/>
  <c r="G1850" i="28"/>
  <c r="G1851" i="28"/>
  <c r="G1852" i="28"/>
  <c r="G1853" i="28"/>
  <c r="G1854" i="28"/>
  <c r="G1855" i="28"/>
  <c r="G1856" i="28"/>
  <c r="G1857" i="28"/>
  <c r="G1858" i="28"/>
  <c r="G1859" i="28"/>
  <c r="G1860" i="28"/>
  <c r="G1861" i="28"/>
  <c r="G1862" i="28"/>
  <c r="G1863" i="28"/>
  <c r="G1864" i="28"/>
  <c r="G1865" i="28"/>
  <c r="G1866" i="28"/>
  <c r="G1867" i="28"/>
  <c r="G1868" i="28"/>
  <c r="G1869" i="28"/>
  <c r="G1870" i="28"/>
  <c r="G1871" i="28"/>
  <c r="G1872" i="28"/>
  <c r="G1873" i="28"/>
  <c r="G1874" i="28"/>
  <c r="G1875" i="28"/>
  <c r="G1876" i="28"/>
  <c r="G1877" i="28"/>
  <c r="G1878" i="28"/>
  <c r="G1879" i="28"/>
  <c r="G1880" i="28"/>
  <c r="G1881" i="28"/>
  <c r="G1882" i="28"/>
  <c r="G1883" i="28"/>
  <c r="G1884" i="28"/>
  <c r="G1885" i="28"/>
  <c r="G1886" i="28"/>
  <c r="G1887" i="28"/>
  <c r="G1888" i="28"/>
  <c r="G1889" i="28"/>
  <c r="G1890" i="28"/>
  <c r="G1891" i="28"/>
  <c r="G1892" i="28"/>
  <c r="G1893" i="28"/>
  <c r="G1894" i="28"/>
  <c r="G1895" i="28"/>
  <c r="G1896" i="28"/>
  <c r="G1897" i="28"/>
  <c r="G1898" i="28"/>
  <c r="G1899" i="28"/>
  <c r="G1900" i="28"/>
  <c r="G1901" i="28"/>
  <c r="G1902" i="28"/>
  <c r="G1903" i="28"/>
  <c r="G1904" i="28"/>
  <c r="G1905" i="28"/>
  <c r="G1906" i="28"/>
  <c r="G1907" i="28"/>
  <c r="G1908" i="28"/>
  <c r="G1909" i="28"/>
  <c r="G1910" i="28"/>
  <c r="G1911" i="28"/>
  <c r="G1912" i="28"/>
  <c r="G1913" i="28"/>
  <c r="G1914" i="28"/>
  <c r="G1915" i="28"/>
  <c r="G1916" i="28"/>
  <c r="G1917" i="28"/>
  <c r="G1918" i="28"/>
  <c r="G1919" i="28"/>
  <c r="G1920" i="28"/>
  <c r="G1921" i="28"/>
  <c r="G1922" i="28"/>
  <c r="G1923" i="28"/>
  <c r="G1924" i="28"/>
  <c r="G1925" i="28"/>
  <c r="G1926" i="28"/>
  <c r="G1927" i="28"/>
  <c r="G1928" i="28"/>
  <c r="G1929" i="28"/>
  <c r="G1930" i="28"/>
  <c r="G1931" i="28"/>
  <c r="G1932" i="28"/>
  <c r="G1933" i="28"/>
  <c r="G1934" i="28"/>
  <c r="G1935" i="28"/>
  <c r="G1936" i="28"/>
  <c r="G1937" i="28"/>
  <c r="G1938" i="28"/>
  <c r="G1939" i="28"/>
  <c r="G1940" i="28"/>
  <c r="G1941" i="28"/>
  <c r="G1942" i="28"/>
  <c r="G1943" i="28"/>
  <c r="G1944" i="28"/>
  <c r="G1945" i="28"/>
  <c r="G1946" i="28"/>
  <c r="G1947" i="28"/>
  <c r="G1948" i="28"/>
  <c r="G1949" i="28"/>
  <c r="G1950" i="28"/>
  <c r="G1951" i="28"/>
  <c r="G1952" i="28"/>
  <c r="G1953" i="28"/>
  <c r="G1954" i="28"/>
  <c r="G1955" i="28"/>
  <c r="G1956" i="28"/>
  <c r="G1957" i="28"/>
  <c r="G1958" i="28"/>
  <c r="G1959" i="28"/>
  <c r="G1960" i="28"/>
  <c r="G1961" i="28"/>
  <c r="G1962" i="28"/>
  <c r="G1963" i="28"/>
  <c r="G1964" i="28"/>
  <c r="G1965" i="28"/>
  <c r="G1966" i="28"/>
  <c r="G1967" i="28"/>
  <c r="G1968" i="28"/>
  <c r="G1969" i="28"/>
  <c r="G1970" i="28"/>
  <c r="G1971" i="28"/>
  <c r="G1972" i="28"/>
  <c r="G1973" i="28"/>
  <c r="G1974" i="28"/>
  <c r="G1975" i="28"/>
  <c r="G1976" i="28"/>
  <c r="G1977" i="28"/>
  <c r="G1978" i="28"/>
  <c r="G1979" i="28"/>
  <c r="G1980" i="28"/>
  <c r="G1981" i="28"/>
  <c r="G1982" i="28"/>
  <c r="G1983" i="28"/>
  <c r="G1984" i="28"/>
  <c r="G1985" i="28"/>
  <c r="G1986" i="28"/>
  <c r="G1987" i="28"/>
  <c r="G1988" i="28"/>
  <c r="G1989" i="28"/>
  <c r="G1990" i="28"/>
  <c r="G1991" i="28"/>
  <c r="G1992" i="28"/>
  <c r="G1993" i="28"/>
  <c r="G1994" i="28"/>
  <c r="G1995" i="28"/>
  <c r="G1996" i="28"/>
  <c r="G1997" i="28"/>
  <c r="G1998" i="28"/>
  <c r="G1999" i="28"/>
  <c r="G2000" i="28"/>
  <c r="G2001" i="28"/>
  <c r="G2002" i="28"/>
  <c r="G2003" i="28"/>
  <c r="G2004" i="28"/>
  <c r="G2005" i="28"/>
  <c r="G2006" i="28"/>
  <c r="G2007" i="28"/>
  <c r="G2008" i="28"/>
  <c r="G2009" i="28"/>
  <c r="G2010" i="28"/>
  <c r="G2011" i="28"/>
  <c r="G2012" i="28"/>
  <c r="G2013" i="28"/>
  <c r="G2014" i="28"/>
  <c r="G2015" i="28"/>
  <c r="G2016" i="28"/>
  <c r="G2017" i="28"/>
  <c r="G2018" i="28"/>
  <c r="G2019" i="28"/>
  <c r="G2020" i="28"/>
  <c r="G2021" i="28"/>
  <c r="G2022" i="28"/>
  <c r="G2023" i="28"/>
  <c r="G2024" i="28"/>
  <c r="G2025" i="28"/>
  <c r="G2026" i="28"/>
  <c r="G2027" i="28"/>
  <c r="G2028" i="28"/>
  <c r="G2029" i="28"/>
  <c r="G2030" i="28"/>
  <c r="G2031" i="28"/>
  <c r="G2032" i="28"/>
  <c r="G2033" i="28"/>
  <c r="G2034" i="28"/>
  <c r="G2035" i="28"/>
  <c r="G2036" i="28"/>
  <c r="G2037" i="28"/>
  <c r="G2038" i="28"/>
  <c r="G2039" i="28"/>
  <c r="G2040" i="28"/>
  <c r="G2041" i="28"/>
  <c r="G2042" i="28"/>
  <c r="G2043" i="28"/>
  <c r="G2044" i="28"/>
  <c r="G2045" i="28"/>
  <c r="G2046" i="28"/>
  <c r="G2047" i="28"/>
  <c r="G2048" i="28"/>
  <c r="G2049" i="28"/>
  <c r="G2050" i="28"/>
  <c r="G2051" i="28"/>
  <c r="G2052" i="28"/>
  <c r="G2053" i="28"/>
  <c r="G2054" i="28"/>
  <c r="G2055" i="28"/>
  <c r="G2056" i="28"/>
  <c r="G2057" i="28"/>
  <c r="G2058" i="28"/>
  <c r="G2059" i="28"/>
  <c r="G2060" i="28"/>
  <c r="G2061" i="28"/>
  <c r="G2062" i="28"/>
  <c r="G2063" i="28"/>
  <c r="G2064" i="28"/>
  <c r="G2065" i="28"/>
  <c r="G2066" i="28"/>
  <c r="G2067" i="28"/>
  <c r="G2068" i="28"/>
  <c r="G2069" i="28"/>
  <c r="G2070" i="28"/>
  <c r="G2071" i="28"/>
  <c r="G2072" i="28"/>
  <c r="G2073" i="28"/>
  <c r="G2074" i="28"/>
  <c r="G2075" i="28"/>
  <c r="G2076" i="28"/>
  <c r="G2077" i="28"/>
  <c r="G2078" i="28"/>
  <c r="G2079" i="28"/>
  <c r="G2080" i="28"/>
  <c r="G2081" i="28"/>
  <c r="G2082" i="28"/>
  <c r="G2083" i="28"/>
  <c r="G2084" i="28"/>
  <c r="G2085" i="28"/>
  <c r="G2086" i="28"/>
  <c r="G2087" i="28"/>
  <c r="G2088" i="28"/>
  <c r="G2089" i="28"/>
  <c r="G2090" i="28"/>
  <c r="G2091" i="28"/>
  <c r="G2092" i="28"/>
  <c r="G2093" i="28"/>
  <c r="G2094" i="28"/>
  <c r="G2095" i="28"/>
  <c r="G2096" i="28"/>
  <c r="G2097" i="28"/>
  <c r="G2098" i="28"/>
  <c r="G2099" i="28"/>
  <c r="G2100" i="28"/>
  <c r="G2101" i="28"/>
  <c r="G2102" i="28"/>
  <c r="G2103" i="28"/>
  <c r="G2104" i="28"/>
  <c r="G2105" i="28"/>
  <c r="G2106" i="28"/>
  <c r="G2107" i="28"/>
  <c r="G2108" i="28"/>
  <c r="G2109" i="28"/>
  <c r="G2110" i="28"/>
  <c r="G2111" i="28"/>
  <c r="G2112" i="28"/>
  <c r="G2113" i="28"/>
  <c r="G2114" i="28"/>
  <c r="G2115" i="28"/>
  <c r="G2116" i="28"/>
  <c r="G2117" i="28"/>
  <c r="G2118" i="28"/>
  <c r="G2119" i="28"/>
  <c r="G2120" i="28"/>
  <c r="G2121" i="28"/>
  <c r="G2122" i="28"/>
  <c r="G2123" i="28"/>
  <c r="G2124" i="28"/>
  <c r="G2125" i="28"/>
  <c r="G2126" i="28"/>
  <c r="G2127" i="28"/>
  <c r="G2128" i="28"/>
  <c r="G2129" i="28"/>
  <c r="G2130" i="28"/>
  <c r="G2131" i="28"/>
  <c r="G2132" i="28"/>
  <c r="G2133" i="28"/>
  <c r="G2134" i="28"/>
  <c r="G2135" i="28"/>
  <c r="G2136" i="28"/>
  <c r="G2137" i="28"/>
  <c r="G2138" i="28"/>
  <c r="G2139" i="28"/>
  <c r="G2140" i="28"/>
  <c r="G2141" i="28"/>
  <c r="G2142" i="28"/>
  <c r="G2143" i="28"/>
  <c r="G2144" i="28"/>
  <c r="G2145" i="28"/>
  <c r="G2146" i="28"/>
  <c r="G2147" i="28"/>
  <c r="G2148" i="28"/>
  <c r="G2149" i="28"/>
  <c r="G2150" i="28"/>
  <c r="G2151" i="28"/>
  <c r="G2152" i="28"/>
  <c r="G2153" i="28"/>
  <c r="G2154" i="28"/>
  <c r="G2155" i="28"/>
  <c r="G2156" i="28"/>
  <c r="G2157" i="28"/>
  <c r="G2158" i="28"/>
  <c r="G2159" i="28"/>
  <c r="G2160" i="28"/>
  <c r="G2161" i="28"/>
  <c r="G2162" i="28"/>
  <c r="G2163" i="28"/>
  <c r="G2164" i="28"/>
  <c r="G2165" i="28"/>
  <c r="G2166" i="28"/>
  <c r="G2167" i="28"/>
  <c r="G2168" i="28"/>
  <c r="G2169" i="28"/>
  <c r="G2170" i="28"/>
  <c r="G2171" i="28"/>
  <c r="G2172" i="28"/>
  <c r="G2173" i="28"/>
  <c r="G2174" i="28"/>
  <c r="G2175" i="28"/>
  <c r="G2176" i="28"/>
  <c r="G2177" i="28"/>
  <c r="G2178" i="28"/>
  <c r="G2179" i="28"/>
  <c r="G2180" i="28"/>
  <c r="G2181" i="28"/>
  <c r="G2182" i="28"/>
  <c r="G2183" i="28"/>
  <c r="G2184" i="28"/>
  <c r="G2185" i="28"/>
  <c r="G2186" i="28"/>
  <c r="G2187" i="28"/>
  <c r="G2188" i="28"/>
  <c r="G2189" i="28"/>
  <c r="G2190" i="28"/>
  <c r="G2191" i="28"/>
  <c r="G2192" i="28"/>
  <c r="G2193" i="28"/>
  <c r="G2194" i="28"/>
  <c r="G2195" i="28"/>
  <c r="G2196" i="28"/>
  <c r="G2197" i="28"/>
  <c r="G2198" i="28"/>
  <c r="G2199" i="28"/>
  <c r="G2200" i="28"/>
  <c r="G2201" i="28"/>
  <c r="G2202" i="28"/>
  <c r="G2203" i="28"/>
  <c r="G2204" i="28"/>
  <c r="G2205" i="28"/>
  <c r="G2206" i="28"/>
  <c r="G2207" i="28"/>
  <c r="G2208" i="28"/>
  <c r="G2209" i="28"/>
  <c r="G2210" i="28"/>
  <c r="G2211" i="28"/>
  <c r="G2212" i="28"/>
  <c r="G2213" i="28"/>
  <c r="G2214" i="28"/>
  <c r="G2215" i="28"/>
  <c r="G2216" i="28"/>
  <c r="G2217" i="28"/>
  <c r="G2218" i="28"/>
  <c r="G2219" i="28"/>
  <c r="G2220" i="28"/>
  <c r="G2221" i="28"/>
  <c r="G2222" i="28"/>
  <c r="G2223" i="28"/>
  <c r="G2224" i="28"/>
  <c r="G2225" i="28"/>
  <c r="G2226" i="28"/>
  <c r="G2227" i="28"/>
  <c r="G2228" i="28"/>
  <c r="G2229" i="28"/>
  <c r="G2230" i="28"/>
  <c r="G2231" i="28"/>
  <c r="G2232" i="28"/>
  <c r="G2233" i="28"/>
  <c r="G2234" i="28"/>
  <c r="G2235" i="28"/>
  <c r="G2236" i="28"/>
  <c r="G2237" i="28"/>
  <c r="G2238" i="28"/>
  <c r="G2239" i="28"/>
  <c r="G2240" i="28"/>
  <c r="G2241" i="28"/>
  <c r="G2242" i="28"/>
  <c r="G2243" i="28"/>
  <c r="G2244" i="28"/>
  <c r="G2245" i="28"/>
  <c r="G2246" i="28"/>
  <c r="G2247" i="28"/>
  <c r="G2248" i="28"/>
  <c r="G2249" i="28"/>
  <c r="G2250" i="28"/>
  <c r="G2251" i="28"/>
  <c r="G2252" i="28"/>
  <c r="G2253" i="28"/>
  <c r="G2254" i="28"/>
  <c r="G2255" i="28"/>
  <c r="G2256" i="28"/>
  <c r="G2257" i="28"/>
  <c r="G2258" i="28"/>
  <c r="G2259" i="28"/>
  <c r="G2260" i="28"/>
  <c r="G2261" i="28"/>
  <c r="G2262" i="28"/>
  <c r="G2263" i="28"/>
  <c r="G2264" i="28"/>
  <c r="G2265" i="28"/>
  <c r="G2266" i="28"/>
  <c r="G2267" i="28"/>
  <c r="G2268" i="28"/>
  <c r="G2269" i="28"/>
  <c r="G2270" i="28"/>
  <c r="G2271" i="28"/>
  <c r="G2272" i="28"/>
  <c r="G2273" i="28"/>
  <c r="G2274" i="28"/>
  <c r="G2275" i="28"/>
  <c r="G2276" i="28"/>
  <c r="G2277" i="28"/>
  <c r="G2278" i="28"/>
  <c r="G2279" i="28"/>
  <c r="G2280" i="28"/>
  <c r="G2281" i="28"/>
  <c r="G2282" i="28"/>
  <c r="G2283" i="28"/>
  <c r="G2284" i="28"/>
  <c r="G2285" i="28"/>
  <c r="G2286" i="28"/>
  <c r="G2287" i="28"/>
  <c r="G2288" i="28"/>
  <c r="G2289" i="28"/>
  <c r="G2290" i="28"/>
  <c r="G2291" i="28"/>
  <c r="G2292" i="28"/>
  <c r="G2293" i="28"/>
  <c r="G2294" i="28"/>
  <c r="G2295" i="28"/>
  <c r="G2296" i="28"/>
  <c r="G2297" i="28"/>
  <c r="G2298" i="28"/>
  <c r="G2299" i="28"/>
  <c r="G2300" i="28"/>
  <c r="G2301" i="28"/>
  <c r="G2302" i="28"/>
  <c r="G2303" i="28"/>
  <c r="G2304" i="28"/>
  <c r="G2305" i="28"/>
  <c r="G2306" i="28"/>
  <c r="G2307" i="28"/>
  <c r="G2308" i="28"/>
  <c r="G2309" i="28"/>
  <c r="G2310" i="28"/>
  <c r="G2311" i="28"/>
  <c r="G2312" i="28"/>
  <c r="G2313" i="28"/>
  <c r="G2314" i="28"/>
  <c r="G2315" i="28"/>
  <c r="G2316" i="28"/>
  <c r="G2317" i="28"/>
  <c r="G2318" i="28"/>
  <c r="G2319" i="28"/>
  <c r="G2320" i="28"/>
  <c r="G2321" i="28"/>
  <c r="G2322" i="28"/>
  <c r="G2323" i="28"/>
  <c r="G2324" i="28"/>
  <c r="G2325" i="28"/>
  <c r="G2326" i="28"/>
  <c r="G2327" i="28"/>
  <c r="G2328" i="28"/>
  <c r="G2329" i="28"/>
  <c r="G2330" i="28"/>
  <c r="G2331" i="28"/>
  <c r="G2332" i="28"/>
  <c r="G2333" i="28"/>
  <c r="G2334" i="28"/>
  <c r="G2335" i="28"/>
  <c r="G2336" i="28"/>
  <c r="G2337" i="28"/>
  <c r="G2338" i="28"/>
  <c r="G2339" i="28"/>
  <c r="G2340" i="28"/>
  <c r="G2341" i="28"/>
  <c r="G2342" i="28"/>
  <c r="G2343" i="28"/>
  <c r="G2344" i="28"/>
  <c r="G2345" i="28"/>
  <c r="G2346" i="28"/>
  <c r="G2347" i="28"/>
  <c r="G2348" i="28"/>
  <c r="G2349" i="28"/>
  <c r="G2350" i="28"/>
  <c r="G2351" i="28"/>
  <c r="G2352" i="28"/>
  <c r="G2353" i="28"/>
  <c r="G2354" i="28"/>
  <c r="G2355" i="28"/>
  <c r="G2356" i="28"/>
  <c r="G2357" i="28"/>
  <c r="G2358" i="28"/>
  <c r="G2359" i="28"/>
  <c r="G2360" i="28"/>
  <c r="G2361" i="28"/>
  <c r="G2362" i="28"/>
  <c r="G2363" i="28"/>
  <c r="G2364" i="28"/>
  <c r="G2365" i="28"/>
  <c r="G2366" i="28"/>
  <c r="G2367" i="28"/>
  <c r="G2368" i="28"/>
  <c r="G2369" i="28"/>
  <c r="G2370" i="28"/>
  <c r="G2371" i="28"/>
  <c r="G2372" i="28"/>
  <c r="G2373" i="28"/>
  <c r="G2374" i="28"/>
  <c r="G2375" i="28"/>
  <c r="G2376" i="28"/>
  <c r="G2377" i="28"/>
  <c r="G2378" i="28"/>
  <c r="G2379" i="28"/>
  <c r="G2380" i="28"/>
  <c r="G2381" i="28"/>
  <c r="G2382" i="28"/>
  <c r="G2383" i="28"/>
  <c r="G2384" i="28"/>
  <c r="G2385" i="28"/>
  <c r="G2386" i="28"/>
  <c r="G2387" i="28"/>
  <c r="G2388" i="28"/>
  <c r="G2389" i="28"/>
  <c r="G2390" i="28"/>
  <c r="G2391" i="28"/>
  <c r="G2392" i="28"/>
  <c r="G2393" i="28"/>
  <c r="G2394" i="28"/>
  <c r="G2395" i="28"/>
  <c r="G2396" i="28"/>
  <c r="G2397" i="28"/>
  <c r="G2398" i="28"/>
  <c r="G2399" i="28"/>
  <c r="G2400" i="28"/>
  <c r="G2401" i="28"/>
  <c r="G2402" i="28"/>
  <c r="G2403" i="28"/>
  <c r="G2404" i="28"/>
  <c r="G2405" i="28"/>
  <c r="G2406" i="28"/>
  <c r="G2407" i="28"/>
  <c r="G2408" i="28"/>
  <c r="G2409" i="28"/>
  <c r="G2410" i="28"/>
  <c r="G2411" i="28"/>
  <c r="G2412" i="28"/>
  <c r="G2413" i="28"/>
  <c r="G2414" i="28"/>
  <c r="G2415" i="28"/>
  <c r="G2416" i="28"/>
  <c r="G2417" i="28"/>
  <c r="G2418" i="28"/>
  <c r="G2419" i="28"/>
  <c r="G2420" i="28"/>
  <c r="G2421" i="28"/>
  <c r="G2422" i="28"/>
  <c r="G2423" i="28"/>
  <c r="G2424" i="28"/>
  <c r="G2425" i="28"/>
  <c r="G2426" i="28"/>
  <c r="G2427" i="28"/>
  <c r="G2428" i="28"/>
  <c r="G2429" i="28"/>
  <c r="G2430" i="28"/>
  <c r="G2431" i="28"/>
  <c r="G2432" i="28"/>
  <c r="G2433" i="28"/>
  <c r="G2434" i="28"/>
  <c r="G2435" i="28"/>
  <c r="G2436" i="28"/>
  <c r="G2437" i="28"/>
  <c r="G2438" i="28"/>
  <c r="G2439" i="28"/>
  <c r="G2440" i="28"/>
  <c r="G2441" i="28"/>
  <c r="G2442" i="28"/>
  <c r="G2443" i="28"/>
  <c r="G2444" i="28"/>
  <c r="G2445" i="28"/>
  <c r="G2446" i="28"/>
  <c r="G2447" i="28"/>
  <c r="G2448" i="28"/>
  <c r="G2449" i="28"/>
  <c r="G2450" i="28"/>
  <c r="G2451" i="28"/>
  <c r="G2452" i="28"/>
  <c r="G2453" i="28"/>
  <c r="G2454" i="28"/>
  <c r="G2455" i="28"/>
  <c r="G2456" i="28"/>
  <c r="G2457" i="28"/>
  <c r="G2458" i="28"/>
  <c r="G2459" i="28"/>
  <c r="G2460" i="28"/>
  <c r="G2461" i="28"/>
  <c r="G2462" i="28"/>
  <c r="G2463" i="28"/>
  <c r="G2464" i="28"/>
  <c r="G2465" i="28"/>
  <c r="G2466" i="28"/>
  <c r="G2467" i="28"/>
  <c r="G2468" i="28"/>
  <c r="G2469" i="28"/>
  <c r="G2470" i="28"/>
  <c r="G2471" i="28"/>
  <c r="G2472" i="28"/>
  <c r="G2473" i="28"/>
  <c r="G2474" i="28"/>
  <c r="G2475" i="28"/>
  <c r="G2476" i="28"/>
  <c r="G2477" i="28"/>
  <c r="G2478" i="28"/>
  <c r="G2479" i="28"/>
  <c r="G2480" i="28"/>
  <c r="G2481" i="28"/>
  <c r="G2482" i="28"/>
  <c r="G2483" i="28"/>
  <c r="G2484" i="28"/>
  <c r="G2485" i="28"/>
  <c r="G2486" i="28"/>
  <c r="G2487" i="28"/>
  <c r="G2488" i="28"/>
  <c r="G2489" i="28"/>
  <c r="G2490" i="28"/>
  <c r="G2491" i="28"/>
  <c r="G2492" i="28"/>
  <c r="G2493" i="28"/>
  <c r="G2494" i="28"/>
  <c r="G2495" i="28"/>
  <c r="G2496" i="28"/>
  <c r="G2497" i="28"/>
  <c r="G2498" i="28"/>
  <c r="G2499" i="28"/>
  <c r="G2500" i="28"/>
  <c r="G2501" i="28"/>
  <c r="G2502" i="28"/>
  <c r="G2503" i="28"/>
  <c r="G2504" i="28"/>
  <c r="G2505" i="28"/>
  <c r="G2506" i="28"/>
  <c r="G2507" i="28"/>
  <c r="G2508" i="28"/>
  <c r="G2509" i="28"/>
  <c r="G2510" i="28"/>
  <c r="G2511" i="28"/>
  <c r="G2512" i="28"/>
  <c r="G2513" i="28"/>
  <c r="G2514" i="28"/>
  <c r="G2515" i="28"/>
  <c r="G2516" i="28"/>
  <c r="G2517" i="28"/>
  <c r="G2518" i="28"/>
  <c r="G2519" i="28"/>
  <c r="G2520" i="28"/>
  <c r="G2521" i="28"/>
  <c r="G2522" i="28"/>
  <c r="G2523" i="28"/>
  <c r="G2524" i="28"/>
  <c r="G2525" i="28"/>
  <c r="G2526" i="28"/>
  <c r="G2527" i="28"/>
  <c r="G2528" i="28"/>
  <c r="G2529" i="28"/>
  <c r="G2530" i="28"/>
  <c r="G2531" i="28"/>
  <c r="G2532" i="28"/>
  <c r="G2533" i="28"/>
  <c r="G2534" i="28"/>
  <c r="G2535" i="28"/>
  <c r="G2536" i="28"/>
  <c r="G2537" i="28"/>
  <c r="G2538" i="28"/>
  <c r="G2539" i="28"/>
  <c r="G2540" i="28"/>
  <c r="G2541" i="28"/>
  <c r="G2542" i="28"/>
  <c r="G2543" i="28"/>
  <c r="G2544" i="28"/>
  <c r="G2545" i="28"/>
  <c r="G2546" i="28"/>
  <c r="G2547" i="28"/>
  <c r="G2548" i="28"/>
  <c r="G2549" i="28"/>
  <c r="G2550" i="28"/>
  <c r="G2551" i="28"/>
  <c r="G2552" i="28"/>
  <c r="G2553" i="28"/>
  <c r="G2554" i="28"/>
  <c r="G2555" i="28"/>
  <c r="G2556" i="28"/>
  <c r="G2557" i="28"/>
  <c r="G2558" i="28"/>
  <c r="G2559" i="28"/>
  <c r="G2560" i="28"/>
  <c r="G2561" i="28"/>
  <c r="G2562" i="28"/>
  <c r="G2563" i="28"/>
  <c r="G2564" i="28"/>
  <c r="G2565" i="28"/>
  <c r="G2566" i="28"/>
  <c r="G2567" i="28"/>
  <c r="G2568" i="28"/>
  <c r="G2569" i="28"/>
  <c r="G2570" i="28"/>
  <c r="G2571" i="28"/>
  <c r="G2572" i="28"/>
  <c r="G2573" i="28"/>
  <c r="G2574" i="28"/>
  <c r="G2575" i="28"/>
  <c r="G2576" i="28"/>
  <c r="G2577" i="28"/>
  <c r="G2578" i="28"/>
  <c r="G2579" i="28"/>
  <c r="G2580" i="28"/>
  <c r="G2581" i="28"/>
  <c r="G2582" i="28"/>
  <c r="G2583" i="28"/>
  <c r="G2584" i="28"/>
  <c r="G2585" i="28"/>
  <c r="G2586" i="28"/>
  <c r="G2587" i="28"/>
  <c r="G2588" i="28"/>
  <c r="G2589" i="28"/>
  <c r="G2590" i="28"/>
  <c r="G2591" i="28"/>
  <c r="G2592" i="28"/>
  <c r="G2593" i="28"/>
  <c r="G2594" i="28"/>
  <c r="G2595" i="28"/>
  <c r="G2596" i="28"/>
  <c r="G2597" i="28"/>
  <c r="G2598" i="28"/>
  <c r="G2599" i="28"/>
  <c r="G2600" i="28"/>
  <c r="G2601" i="28"/>
  <c r="G2602" i="28"/>
  <c r="G2603" i="28"/>
  <c r="G2604" i="28"/>
  <c r="G2605" i="28"/>
  <c r="G2606" i="28"/>
  <c r="G2607" i="28"/>
  <c r="G2608" i="28"/>
  <c r="G2609" i="28"/>
  <c r="G2610" i="28"/>
  <c r="G2611" i="28"/>
  <c r="G2612" i="28"/>
  <c r="G2613" i="28"/>
  <c r="G2614" i="28"/>
  <c r="G2615" i="28"/>
  <c r="G2616" i="28"/>
  <c r="G2617" i="28"/>
  <c r="G2618" i="28"/>
  <c r="G2619" i="28"/>
  <c r="G2620" i="28"/>
  <c r="G2621" i="28"/>
  <c r="G2622" i="28"/>
  <c r="G2623" i="28"/>
  <c r="G2624" i="28"/>
  <c r="G2625" i="28"/>
  <c r="G2626" i="28"/>
  <c r="G2627" i="28"/>
  <c r="G2628" i="28"/>
  <c r="G2629" i="28"/>
  <c r="G2630" i="28"/>
  <c r="G2631" i="28"/>
  <c r="G2632" i="28"/>
  <c r="G2633" i="28"/>
  <c r="G2634" i="28"/>
  <c r="G2635" i="28"/>
  <c r="G2636" i="28"/>
  <c r="G2637" i="28"/>
  <c r="G2638" i="28"/>
  <c r="G2639" i="28"/>
  <c r="G2640" i="28"/>
  <c r="G2641" i="28"/>
  <c r="G2642" i="28"/>
  <c r="G2643" i="28"/>
  <c r="G2644" i="28"/>
  <c r="G2645" i="28"/>
  <c r="G2646" i="28"/>
  <c r="G2647" i="28"/>
  <c r="G2648" i="28"/>
  <c r="G2649" i="28"/>
  <c r="G2650" i="28"/>
  <c r="G2651" i="28"/>
  <c r="G2652" i="28"/>
  <c r="G2653" i="28"/>
  <c r="G2654" i="28"/>
  <c r="G2655" i="28"/>
  <c r="G2656" i="28"/>
  <c r="G2657" i="28"/>
  <c r="G2658" i="28"/>
  <c r="G2659" i="28"/>
  <c r="G2660" i="28"/>
  <c r="G2661" i="28"/>
  <c r="G2662" i="28"/>
  <c r="G2663" i="28"/>
  <c r="G2664" i="28"/>
  <c r="G2665" i="28"/>
  <c r="G2666" i="28"/>
  <c r="G2667" i="28"/>
  <c r="G2668" i="28"/>
  <c r="G2669" i="28"/>
  <c r="G2670" i="28"/>
  <c r="G2671" i="28"/>
  <c r="G2672" i="28"/>
  <c r="G2673" i="28"/>
  <c r="G2674" i="28"/>
  <c r="G2675" i="28"/>
  <c r="G2676" i="28"/>
  <c r="G2677" i="28"/>
  <c r="G2678" i="28"/>
  <c r="G2679" i="28"/>
  <c r="G2680" i="28"/>
  <c r="G2681" i="28"/>
  <c r="G2682" i="28"/>
  <c r="G2683" i="28"/>
  <c r="G2684" i="28"/>
  <c r="G2685" i="28"/>
  <c r="G2686" i="28"/>
  <c r="G2687" i="28"/>
  <c r="G2688" i="28"/>
  <c r="G2689" i="28"/>
  <c r="G2690" i="28"/>
  <c r="G2691" i="28"/>
  <c r="G2692" i="28"/>
  <c r="G2693" i="28"/>
  <c r="G2694" i="28"/>
  <c r="G2695" i="28"/>
  <c r="G2696" i="28"/>
  <c r="G2697" i="28"/>
  <c r="G2698" i="28"/>
  <c r="G2699" i="28"/>
  <c r="G2700" i="28"/>
  <c r="G2701" i="28"/>
  <c r="G2702" i="28"/>
  <c r="G2703" i="28"/>
  <c r="G2704" i="28"/>
  <c r="G2705" i="28"/>
  <c r="G2706" i="28"/>
  <c r="G2707" i="28"/>
  <c r="G2708" i="28"/>
  <c r="G2709" i="28"/>
  <c r="G2710" i="28"/>
  <c r="G2711" i="28"/>
  <c r="G2712" i="28"/>
  <c r="G2713" i="28"/>
  <c r="G2714" i="28"/>
  <c r="G2715" i="28"/>
  <c r="G2716" i="28"/>
  <c r="G2717" i="28"/>
  <c r="G2718" i="28"/>
  <c r="G2719" i="28"/>
  <c r="G2720" i="28"/>
  <c r="G2721" i="28"/>
  <c r="G2722" i="28"/>
  <c r="G2723" i="28"/>
  <c r="G2724" i="28"/>
  <c r="G2725" i="28"/>
  <c r="G2726" i="28"/>
  <c r="G2727" i="28"/>
  <c r="G2728" i="28"/>
  <c r="G2729" i="28"/>
  <c r="G2730" i="28"/>
  <c r="G2731" i="28"/>
  <c r="G2732" i="28"/>
  <c r="G2733" i="28"/>
  <c r="G2734" i="28"/>
  <c r="G2735" i="28"/>
  <c r="G2736" i="28"/>
  <c r="G2737" i="28"/>
  <c r="G2738" i="28"/>
  <c r="G2739" i="28"/>
  <c r="G2740" i="28"/>
  <c r="G2741" i="28"/>
  <c r="G2742" i="28"/>
  <c r="G2743" i="28"/>
  <c r="G2744" i="28"/>
  <c r="G2745" i="28"/>
  <c r="G2746" i="28"/>
  <c r="G2747" i="28"/>
  <c r="G2748" i="28"/>
  <c r="G2749" i="28"/>
  <c r="G2750" i="28"/>
  <c r="G2751" i="28"/>
  <c r="G2752" i="28"/>
  <c r="G2753" i="28"/>
  <c r="G2754" i="28"/>
  <c r="G2755" i="28"/>
  <c r="G2756" i="28"/>
  <c r="G2757" i="28"/>
  <c r="G2758" i="28"/>
  <c r="G2759" i="28"/>
  <c r="G2760" i="28"/>
  <c r="G2761" i="28"/>
  <c r="G2762" i="28"/>
  <c r="G2763" i="28"/>
  <c r="G2764" i="28"/>
  <c r="G2765" i="28"/>
  <c r="G2766" i="28"/>
  <c r="G2767" i="28"/>
  <c r="G2768" i="28"/>
  <c r="G2769" i="28"/>
  <c r="G2770" i="28"/>
  <c r="G2771" i="28"/>
  <c r="G2772" i="28"/>
  <c r="G2773" i="28"/>
  <c r="G2774" i="28"/>
  <c r="G2775" i="28"/>
  <c r="G2776" i="28"/>
  <c r="G2777" i="28"/>
  <c r="G2778" i="28"/>
  <c r="G2779" i="28"/>
  <c r="G2780" i="28"/>
  <c r="G2781" i="28"/>
  <c r="G2782" i="28"/>
  <c r="G2783" i="28"/>
  <c r="G2784" i="28"/>
  <c r="G2785" i="28"/>
  <c r="G2786" i="28"/>
  <c r="G2787" i="28"/>
  <c r="G2788" i="28"/>
  <c r="G2789" i="28"/>
  <c r="G2790" i="28"/>
  <c r="G2791" i="28"/>
  <c r="G2792" i="28"/>
  <c r="G2793" i="28"/>
  <c r="G2794" i="28"/>
  <c r="G2795" i="28"/>
  <c r="G2796" i="28"/>
  <c r="G2797" i="28"/>
  <c r="G2798" i="28"/>
  <c r="G2799" i="28"/>
  <c r="G2800" i="28"/>
  <c r="G2801" i="28"/>
  <c r="G2802" i="28"/>
  <c r="G2803" i="28"/>
  <c r="G2804" i="28"/>
  <c r="G2805" i="28"/>
  <c r="G2806" i="28"/>
  <c r="G2807" i="28"/>
  <c r="G2808" i="28"/>
  <c r="G2809" i="28"/>
  <c r="G2810" i="28"/>
  <c r="G2811" i="28"/>
  <c r="G2812" i="28"/>
  <c r="G2813" i="28"/>
  <c r="G2814" i="28"/>
  <c r="G2815" i="28"/>
  <c r="G2816" i="28"/>
  <c r="G2817" i="28"/>
  <c r="G2818" i="28"/>
  <c r="G2819" i="28"/>
  <c r="G2820" i="28"/>
  <c r="G2821" i="28"/>
  <c r="G2822" i="28"/>
  <c r="G2823" i="28"/>
  <c r="G2824" i="28"/>
  <c r="G2825" i="28"/>
  <c r="G2826" i="28"/>
  <c r="G2827" i="28"/>
  <c r="G2828" i="28"/>
  <c r="G2829" i="28"/>
  <c r="G2830" i="28"/>
  <c r="G2831" i="28"/>
  <c r="G2832" i="28"/>
  <c r="G2833" i="28"/>
  <c r="G2834" i="28"/>
  <c r="G2835" i="28"/>
  <c r="G2836" i="28"/>
  <c r="G2837" i="28"/>
  <c r="G2838" i="28"/>
  <c r="G2839" i="28"/>
  <c r="G2840" i="28"/>
  <c r="G2841" i="28"/>
  <c r="G2842" i="28"/>
  <c r="G2843" i="28"/>
  <c r="G2844" i="28"/>
  <c r="G2845" i="28"/>
  <c r="G2846" i="28"/>
  <c r="G2847" i="28"/>
  <c r="G2848" i="28"/>
  <c r="G2849" i="28"/>
  <c r="G2850" i="28"/>
  <c r="G2851" i="28"/>
  <c r="G2852" i="28"/>
  <c r="G2853" i="28"/>
  <c r="G2854" i="28"/>
  <c r="G2855" i="28"/>
  <c r="G2856" i="28"/>
  <c r="G2857" i="28"/>
  <c r="G2858" i="28"/>
  <c r="G2859" i="28"/>
  <c r="G2860" i="28"/>
  <c r="G2861" i="28"/>
  <c r="G2862" i="28"/>
  <c r="G2863" i="28"/>
  <c r="G2864" i="28"/>
  <c r="G2865" i="28"/>
  <c r="G2866" i="28"/>
  <c r="G2867" i="28"/>
  <c r="G2868" i="28"/>
  <c r="G2869" i="28"/>
  <c r="G2870" i="28"/>
  <c r="G2871" i="28"/>
  <c r="G2872" i="28"/>
  <c r="G2873" i="28"/>
  <c r="G2874" i="28"/>
  <c r="G2875" i="28"/>
  <c r="G2876" i="28"/>
  <c r="G2877" i="28"/>
  <c r="G2878" i="28"/>
  <c r="G2879" i="28"/>
  <c r="G2880" i="28"/>
  <c r="G2881" i="28"/>
  <c r="G2882" i="28"/>
  <c r="G2883" i="28"/>
  <c r="G2884" i="28"/>
  <c r="G2885" i="28"/>
  <c r="G2886" i="28"/>
  <c r="G2887" i="28"/>
  <c r="G2888" i="28"/>
  <c r="G2889" i="28"/>
  <c r="G2890" i="28"/>
  <c r="G2891" i="28"/>
  <c r="G2892" i="28"/>
  <c r="G2893" i="28"/>
  <c r="G2894" i="28"/>
  <c r="G2895" i="28"/>
  <c r="G2896" i="28"/>
  <c r="G2897" i="28"/>
  <c r="G2898" i="28"/>
  <c r="G2899" i="28"/>
  <c r="G2900" i="28"/>
  <c r="G2901" i="28"/>
  <c r="G2902" i="28"/>
  <c r="G2903" i="28"/>
  <c r="G2904" i="28"/>
  <c r="G2905" i="28"/>
  <c r="G2906" i="28"/>
  <c r="G2907" i="28"/>
  <c r="G2908" i="28"/>
  <c r="G2909" i="28"/>
  <c r="G2910" i="28"/>
  <c r="G2911" i="28"/>
  <c r="G2912" i="28"/>
  <c r="G2913" i="28"/>
  <c r="G2914" i="28"/>
  <c r="G2915" i="28"/>
  <c r="G2916" i="28"/>
  <c r="G2917" i="28"/>
  <c r="G2918" i="28"/>
  <c r="G2919" i="28"/>
  <c r="G2920" i="28"/>
  <c r="G2921" i="28"/>
  <c r="G2922" i="28"/>
  <c r="G2923" i="28"/>
  <c r="G2924" i="28"/>
  <c r="G2925" i="28"/>
  <c r="G2926" i="28"/>
  <c r="G2927" i="28"/>
  <c r="G2928" i="28"/>
  <c r="G2929" i="28"/>
  <c r="G2930" i="28"/>
  <c r="G2931" i="28"/>
  <c r="G2932" i="28"/>
  <c r="G2933" i="28"/>
  <c r="G2934" i="28"/>
  <c r="G2935" i="28"/>
  <c r="G2936" i="28"/>
  <c r="G2937" i="28"/>
  <c r="G2938" i="28"/>
  <c r="G2939" i="28"/>
  <c r="G2940" i="28"/>
  <c r="G2941" i="28"/>
  <c r="G2942" i="28"/>
  <c r="G2943" i="28"/>
  <c r="G2944" i="28"/>
  <c r="G2945" i="28"/>
  <c r="G2946" i="28"/>
  <c r="G2947" i="28"/>
  <c r="G2948" i="28"/>
  <c r="G2949" i="28"/>
  <c r="G2950" i="28"/>
  <c r="G2951" i="28"/>
  <c r="G2952" i="28"/>
  <c r="G2953" i="28"/>
  <c r="G2954" i="28"/>
  <c r="G2955" i="28"/>
  <c r="G2956" i="28"/>
  <c r="G2957" i="28"/>
  <c r="G2958" i="28"/>
  <c r="G2959" i="28"/>
  <c r="G2960" i="28"/>
  <c r="G2961" i="28"/>
  <c r="G2962" i="28"/>
  <c r="G2963" i="28"/>
  <c r="G2964" i="28"/>
  <c r="G2965" i="28"/>
  <c r="G2966" i="28"/>
  <c r="G2967" i="28"/>
  <c r="G2968" i="28"/>
  <c r="G2969" i="28"/>
  <c r="G2970" i="28"/>
  <c r="G2971" i="28"/>
  <c r="G2972" i="28"/>
  <c r="G2973" i="28"/>
  <c r="G2974" i="28"/>
  <c r="G2975" i="28"/>
  <c r="G2976" i="28"/>
  <c r="G2977" i="28"/>
  <c r="G2978" i="28"/>
  <c r="G2979" i="28"/>
  <c r="G2980" i="28"/>
  <c r="G2981" i="28"/>
  <c r="G2982" i="28"/>
  <c r="G2983" i="28"/>
  <c r="G2984" i="28"/>
  <c r="G2985" i="28"/>
  <c r="G2986" i="28"/>
  <c r="G2987" i="28"/>
  <c r="G2988" i="28"/>
  <c r="G2989" i="28"/>
  <c r="G2990" i="28"/>
  <c r="G2991" i="28"/>
  <c r="G2992" i="28"/>
  <c r="G2993" i="28"/>
  <c r="G2994" i="28"/>
  <c r="G2995" i="28"/>
  <c r="G2996" i="28"/>
  <c r="G2997" i="28"/>
  <c r="G2998" i="28"/>
  <c r="G2999" i="28"/>
  <c r="G3000" i="28"/>
  <c r="G3001" i="28"/>
  <c r="G3002" i="28"/>
  <c r="G3003" i="28"/>
  <c r="G3004" i="28"/>
  <c r="G3005" i="28"/>
  <c r="G3006" i="28"/>
  <c r="G3007" i="28"/>
  <c r="G3008" i="28"/>
  <c r="G3009" i="28"/>
  <c r="G3010" i="28"/>
  <c r="G3011" i="28"/>
  <c r="G3012" i="28"/>
  <c r="G3013" i="28"/>
  <c r="G3014" i="28"/>
  <c r="G3015" i="28"/>
  <c r="G3016" i="28"/>
  <c r="G3017" i="28"/>
  <c r="G3018" i="28"/>
  <c r="G3019" i="28"/>
  <c r="G3020" i="28"/>
  <c r="G3021" i="28"/>
  <c r="G3022" i="28"/>
  <c r="G3023" i="28"/>
  <c r="G3024" i="28"/>
  <c r="G3025" i="28"/>
  <c r="G3026" i="28"/>
  <c r="G3027" i="28"/>
  <c r="G3028" i="28"/>
  <c r="G3029" i="28"/>
  <c r="G3030" i="28"/>
  <c r="G3031" i="28"/>
  <c r="G3032" i="28"/>
  <c r="G3033" i="28"/>
  <c r="G3034" i="28"/>
  <c r="G3035" i="28"/>
  <c r="G3036" i="28"/>
  <c r="G3037" i="28"/>
  <c r="G3038" i="28"/>
  <c r="G3039" i="28"/>
  <c r="G3040" i="28"/>
  <c r="G3041" i="28"/>
  <c r="G3042" i="28"/>
  <c r="G3043" i="28"/>
  <c r="G3044" i="28"/>
  <c r="G3045" i="28"/>
  <c r="G3046" i="28"/>
  <c r="G3047" i="28"/>
  <c r="G3048" i="28"/>
  <c r="G3049" i="28"/>
  <c r="G3050" i="28"/>
  <c r="G3051" i="28"/>
  <c r="G3052" i="28"/>
  <c r="G3053" i="28"/>
  <c r="G3054" i="28"/>
  <c r="G3055" i="28"/>
  <c r="G3056" i="28"/>
  <c r="G3057" i="28"/>
  <c r="G3058" i="28"/>
  <c r="G3059" i="28"/>
  <c r="G3060" i="28"/>
  <c r="G3061" i="28"/>
  <c r="G3062" i="28"/>
  <c r="G3063" i="28"/>
  <c r="G3064" i="28"/>
  <c r="G3065" i="28"/>
  <c r="G3066" i="28"/>
  <c r="G3067" i="28"/>
  <c r="G3068" i="28"/>
  <c r="G3069" i="28"/>
  <c r="G3070" i="28"/>
  <c r="G3071" i="28"/>
  <c r="G3072" i="28"/>
  <c r="G3073" i="28"/>
  <c r="G3074" i="28"/>
  <c r="G3075" i="28"/>
  <c r="G3076" i="28"/>
  <c r="G3077" i="28"/>
  <c r="G3078" i="28"/>
  <c r="G3079" i="28"/>
  <c r="G3080" i="28"/>
  <c r="G3081" i="28"/>
  <c r="G3082" i="28"/>
  <c r="G3083" i="28"/>
  <c r="G3084" i="28"/>
  <c r="G3085" i="28"/>
  <c r="G3086" i="28"/>
  <c r="G3087" i="28"/>
  <c r="G3088" i="28"/>
  <c r="G3089" i="28"/>
  <c r="G3090" i="28"/>
  <c r="G3091" i="28"/>
  <c r="G3092" i="28"/>
  <c r="G3093" i="28"/>
  <c r="G3094" i="28"/>
  <c r="G3095" i="28"/>
  <c r="G3096" i="28"/>
  <c r="G3097" i="28"/>
  <c r="G3098" i="28"/>
  <c r="G3099" i="28"/>
  <c r="G3100" i="28"/>
  <c r="G3101" i="28"/>
  <c r="G3102" i="28"/>
  <c r="G3103" i="28"/>
  <c r="G3104" i="28"/>
  <c r="G3105" i="28"/>
  <c r="G3106" i="28"/>
  <c r="G3107" i="28"/>
  <c r="G3108" i="28"/>
  <c r="G3109" i="28"/>
  <c r="G3110" i="28"/>
  <c r="G3111" i="28"/>
  <c r="G3112" i="28"/>
  <c r="G3113" i="28"/>
  <c r="G3114" i="28"/>
  <c r="G3115" i="28"/>
  <c r="G3116" i="28"/>
  <c r="G3117" i="28"/>
  <c r="G3118" i="28"/>
  <c r="G3119" i="28"/>
  <c r="G3120" i="28"/>
  <c r="G3121" i="28"/>
  <c r="G3122" i="28"/>
  <c r="G3123" i="28"/>
  <c r="G3124" i="28"/>
  <c r="G3125" i="28"/>
  <c r="G3126" i="28"/>
  <c r="G3127" i="28"/>
  <c r="G3128" i="28"/>
  <c r="G3129" i="28"/>
  <c r="G3130" i="28"/>
  <c r="G3131" i="28"/>
  <c r="G3132" i="28"/>
  <c r="G3133" i="28"/>
  <c r="G3134" i="28"/>
  <c r="G3135" i="28"/>
  <c r="G3136" i="28"/>
  <c r="G3137" i="28"/>
  <c r="G3138" i="28"/>
  <c r="G3139" i="28"/>
  <c r="G3140" i="28"/>
  <c r="G3141" i="28"/>
  <c r="G3142" i="28"/>
  <c r="G3143" i="28"/>
  <c r="G3144" i="28"/>
  <c r="G3145" i="28"/>
  <c r="G3146" i="28"/>
  <c r="G3147" i="28"/>
  <c r="G3148" i="28"/>
  <c r="G3149" i="28"/>
  <c r="G3150" i="28"/>
  <c r="G3151" i="28"/>
  <c r="G3152" i="28"/>
  <c r="G3153" i="28"/>
  <c r="G3154" i="28"/>
  <c r="G3155" i="28"/>
  <c r="G3156" i="28"/>
  <c r="G3157" i="28"/>
  <c r="G3158" i="28"/>
  <c r="G3159" i="28"/>
  <c r="G3160" i="28"/>
  <c r="G3161" i="28"/>
  <c r="G3162" i="28"/>
  <c r="G3163" i="28"/>
  <c r="G3164" i="28"/>
  <c r="G3165" i="28"/>
  <c r="G3166" i="28"/>
  <c r="G3167" i="28"/>
  <c r="G3168" i="28"/>
  <c r="G3169" i="28"/>
  <c r="G3170" i="28"/>
  <c r="G3171" i="28"/>
  <c r="G3172" i="28"/>
  <c r="G3173" i="28"/>
  <c r="G3174" i="28"/>
  <c r="G3175" i="28"/>
  <c r="G3176" i="28"/>
  <c r="G3177" i="28"/>
  <c r="G3178" i="28"/>
  <c r="G3179" i="28"/>
  <c r="G3180" i="28"/>
  <c r="G3181" i="28"/>
  <c r="G3182" i="28"/>
  <c r="G3183" i="28"/>
  <c r="G3184" i="28"/>
  <c r="G3185" i="28"/>
  <c r="G3186" i="28"/>
  <c r="G3187" i="28"/>
  <c r="G3188" i="28"/>
  <c r="G3189" i="28"/>
  <c r="G3190" i="28"/>
  <c r="G3191" i="28"/>
  <c r="G3192" i="28"/>
  <c r="G3193" i="28"/>
  <c r="G3194" i="28"/>
  <c r="G3195" i="28"/>
  <c r="G3196" i="28"/>
  <c r="G3197" i="28"/>
  <c r="G3198" i="28"/>
  <c r="G3199" i="28"/>
  <c r="G3200" i="28"/>
  <c r="G3201" i="28"/>
  <c r="G3202" i="28"/>
  <c r="G3203" i="28"/>
  <c r="G3204" i="28"/>
  <c r="G3205" i="28"/>
  <c r="G3206" i="28"/>
  <c r="G3207" i="28"/>
  <c r="G3208" i="28"/>
  <c r="G3209" i="28"/>
  <c r="G3210" i="28"/>
  <c r="G3211" i="28"/>
  <c r="G3212" i="28"/>
  <c r="G3213" i="28"/>
  <c r="G3214" i="28"/>
  <c r="G3215" i="28"/>
  <c r="G3216" i="28"/>
  <c r="G3217" i="28"/>
  <c r="G3218" i="28"/>
  <c r="G3219" i="28"/>
  <c r="G3220" i="28"/>
  <c r="G3221" i="28"/>
  <c r="G3222" i="28"/>
  <c r="G3223" i="28"/>
  <c r="G3224" i="28"/>
  <c r="G3225" i="28"/>
  <c r="G3226" i="28"/>
  <c r="G3227" i="28"/>
  <c r="G3228" i="28"/>
  <c r="G3229" i="28"/>
  <c r="G3230" i="28"/>
  <c r="G3231" i="28"/>
  <c r="G3232" i="28"/>
  <c r="G3233" i="28"/>
  <c r="G3234" i="28"/>
  <c r="G3235" i="28"/>
  <c r="G3236" i="28"/>
  <c r="G3237" i="28"/>
  <c r="G3238" i="28"/>
  <c r="G3239" i="28"/>
  <c r="G3240" i="28"/>
  <c r="G3241" i="28"/>
  <c r="G3242" i="28"/>
  <c r="G3243" i="28"/>
  <c r="G3244" i="28"/>
  <c r="G3245" i="28"/>
  <c r="G3246" i="28"/>
  <c r="G3247" i="28"/>
  <c r="G3248" i="28"/>
  <c r="G3249" i="28"/>
  <c r="G3250" i="28"/>
  <c r="G3251" i="28"/>
  <c r="G3252" i="28"/>
  <c r="G3253" i="28"/>
  <c r="G3254" i="28"/>
  <c r="G3255" i="28"/>
  <c r="G3256" i="28"/>
  <c r="G3257" i="28"/>
  <c r="G3258" i="28"/>
  <c r="G3259" i="28"/>
  <c r="G3260" i="28"/>
  <c r="G3261" i="28"/>
  <c r="G3262" i="28"/>
  <c r="G3263" i="28"/>
  <c r="G3264" i="28"/>
  <c r="G3265" i="28"/>
  <c r="G3266" i="28"/>
  <c r="G3267" i="28"/>
  <c r="G3268" i="28"/>
  <c r="G3269" i="28"/>
  <c r="G3270" i="28"/>
  <c r="G3271" i="28"/>
  <c r="G3272" i="28"/>
  <c r="G3273" i="28"/>
  <c r="G3274" i="28"/>
  <c r="G3275" i="28"/>
  <c r="G3276" i="28"/>
  <c r="G3277" i="28"/>
  <c r="G3278" i="28"/>
  <c r="G3279" i="28"/>
  <c r="G3280" i="28"/>
  <c r="G3281" i="28"/>
  <c r="G3282" i="28"/>
  <c r="G3283" i="28"/>
  <c r="G3284" i="28"/>
  <c r="G3285" i="28"/>
  <c r="G3286" i="28"/>
  <c r="G3287" i="28"/>
  <c r="G3288" i="28"/>
  <c r="G3289" i="28"/>
  <c r="G3290" i="28"/>
  <c r="G3291" i="28"/>
  <c r="G3292" i="28"/>
  <c r="G3293" i="28"/>
  <c r="G3294" i="28"/>
  <c r="G3295" i="28"/>
  <c r="G3296" i="28"/>
  <c r="G3297" i="28"/>
  <c r="G3298" i="28"/>
  <c r="G3299" i="28"/>
  <c r="G3300" i="28"/>
  <c r="G3301" i="28"/>
  <c r="G3302" i="28"/>
  <c r="G3303" i="28"/>
  <c r="G3304" i="28"/>
  <c r="G3305" i="28"/>
  <c r="G3306" i="28"/>
  <c r="G3307" i="28"/>
  <c r="G3308" i="28"/>
  <c r="G3309" i="28"/>
  <c r="G3310" i="28"/>
  <c r="G3311" i="28"/>
  <c r="G3312" i="28"/>
  <c r="G3313" i="28"/>
  <c r="G3314" i="28"/>
  <c r="G3315" i="28"/>
  <c r="G3316" i="28"/>
  <c r="G3317" i="28"/>
  <c r="G3318" i="28"/>
  <c r="G3319" i="28"/>
  <c r="G3320" i="28"/>
  <c r="G3321" i="28"/>
  <c r="G3322" i="28"/>
  <c r="G3323" i="28"/>
  <c r="G3324" i="28"/>
  <c r="G3325" i="28"/>
  <c r="G3326" i="28"/>
  <c r="G3327" i="28"/>
  <c r="G3328" i="28"/>
  <c r="G3329" i="28"/>
  <c r="G3330" i="28"/>
  <c r="G3331" i="28"/>
  <c r="G3332" i="28"/>
  <c r="G3333" i="28"/>
  <c r="G3334" i="28"/>
  <c r="G3335" i="28"/>
  <c r="G3336" i="28"/>
  <c r="G3337" i="28"/>
  <c r="G3338" i="28"/>
  <c r="G3339" i="28"/>
  <c r="G3340" i="28"/>
  <c r="G3341" i="28"/>
  <c r="G3342" i="28"/>
  <c r="G3343" i="28"/>
  <c r="G3344" i="28"/>
  <c r="G3345" i="28"/>
  <c r="G3346" i="28"/>
  <c r="G3347" i="28"/>
  <c r="G3348" i="28"/>
  <c r="G3349" i="28"/>
  <c r="G3350" i="28"/>
  <c r="G3351" i="28"/>
  <c r="G3352" i="28"/>
  <c r="G3353" i="28"/>
  <c r="G3354" i="28"/>
  <c r="G3355" i="28"/>
  <c r="G3356" i="28"/>
  <c r="G3357" i="28"/>
  <c r="G3358" i="28"/>
  <c r="G3359" i="28"/>
  <c r="G3360" i="28"/>
  <c r="G3361" i="28"/>
  <c r="G3362" i="28"/>
  <c r="G3363" i="28"/>
  <c r="G3364" i="28"/>
  <c r="G3365" i="28"/>
  <c r="G3366" i="28"/>
  <c r="G3367" i="28"/>
  <c r="G3368" i="28"/>
  <c r="G3369" i="28"/>
  <c r="G3370" i="28"/>
  <c r="G3371" i="28"/>
  <c r="G3372" i="28"/>
  <c r="G3373" i="28"/>
  <c r="G3374" i="28"/>
  <c r="G3375" i="28"/>
  <c r="G3376" i="28"/>
  <c r="G3377" i="28"/>
  <c r="G3378" i="28"/>
  <c r="G3379" i="28"/>
  <c r="G3380" i="28"/>
  <c r="G3381" i="28"/>
  <c r="G3382" i="28"/>
  <c r="G3383" i="28"/>
  <c r="G3384" i="28"/>
  <c r="G3385" i="28"/>
  <c r="G3386" i="28"/>
  <c r="G3387" i="28"/>
  <c r="G3388" i="28"/>
  <c r="G3389" i="28"/>
  <c r="G3390" i="28"/>
  <c r="G3391" i="28"/>
  <c r="G3392" i="28"/>
  <c r="G3393" i="28"/>
  <c r="G3394" i="28"/>
  <c r="G3395" i="28"/>
  <c r="G3396" i="28"/>
  <c r="G3397" i="28"/>
  <c r="G3398" i="28"/>
  <c r="G3399" i="28"/>
  <c r="G3400" i="28"/>
  <c r="G3401" i="28"/>
  <c r="G3402" i="28"/>
  <c r="G3403" i="28"/>
  <c r="G3404" i="28"/>
  <c r="G3405" i="28"/>
  <c r="G3406" i="28"/>
  <c r="G3407" i="28"/>
  <c r="G3408" i="28"/>
  <c r="G3409" i="28"/>
  <c r="G3410" i="28"/>
  <c r="G3411" i="28"/>
  <c r="G3412" i="28"/>
  <c r="G3413" i="28"/>
  <c r="G3414" i="28"/>
  <c r="G3415" i="28"/>
  <c r="G3416" i="28"/>
  <c r="G3417" i="28"/>
  <c r="G3418" i="28"/>
  <c r="G3419" i="28"/>
  <c r="G3420" i="28"/>
  <c r="G3421" i="28"/>
  <c r="G3422" i="28"/>
  <c r="G3423" i="28"/>
  <c r="G3424" i="28"/>
  <c r="G3425" i="28"/>
  <c r="G3426" i="28"/>
  <c r="G3427" i="28"/>
  <c r="G3428" i="28"/>
  <c r="G3429" i="28"/>
  <c r="G3430" i="28"/>
  <c r="G3431" i="28"/>
  <c r="G3432" i="28"/>
  <c r="G3433" i="28"/>
  <c r="G3434" i="28"/>
  <c r="G3435" i="28"/>
  <c r="G3436" i="28"/>
  <c r="G3437" i="28"/>
  <c r="G3438" i="28"/>
  <c r="G3439" i="28"/>
  <c r="G3440" i="28"/>
  <c r="G3441" i="28"/>
  <c r="G3442" i="28"/>
  <c r="G3443" i="28"/>
  <c r="G3444" i="28"/>
  <c r="G3445" i="28"/>
  <c r="G3446" i="28"/>
  <c r="G3447" i="28"/>
  <c r="G3448" i="28"/>
  <c r="G3449" i="28"/>
  <c r="G3450" i="28"/>
  <c r="G3451" i="28"/>
  <c r="G3452" i="28"/>
  <c r="G3453" i="28"/>
  <c r="G3454" i="28"/>
  <c r="G3455" i="28"/>
  <c r="G3456" i="28"/>
  <c r="G3457" i="28"/>
  <c r="G3458" i="28"/>
  <c r="G3459" i="28"/>
  <c r="G3460" i="28"/>
  <c r="G3461" i="28"/>
  <c r="G3462" i="28"/>
  <c r="G3463" i="28"/>
  <c r="G3464" i="28"/>
  <c r="G3465" i="28"/>
  <c r="G3466" i="28"/>
  <c r="G3467" i="28"/>
  <c r="G3468" i="28"/>
  <c r="G3469" i="28"/>
  <c r="G3470" i="28"/>
  <c r="G3471" i="28"/>
  <c r="G3472" i="28"/>
  <c r="G3473" i="28"/>
  <c r="G3474" i="28"/>
  <c r="G3475" i="28"/>
  <c r="G3476" i="28"/>
  <c r="G3477" i="28"/>
  <c r="G3478" i="28"/>
  <c r="G3479" i="28"/>
  <c r="G3480" i="28"/>
  <c r="G3481" i="28"/>
  <c r="G3482" i="28"/>
  <c r="G3483" i="28"/>
  <c r="G3484" i="28"/>
  <c r="G3485" i="28"/>
  <c r="G3486" i="28"/>
  <c r="G3487" i="28"/>
  <c r="G3488" i="28"/>
  <c r="G3489" i="28"/>
  <c r="G3490" i="28"/>
  <c r="G3491" i="28"/>
  <c r="G3492" i="28"/>
  <c r="G3493" i="28"/>
  <c r="G3494" i="28"/>
  <c r="G3495" i="28"/>
  <c r="G3496" i="28"/>
  <c r="G3497" i="28"/>
  <c r="G3498" i="28"/>
  <c r="G3499" i="28"/>
  <c r="G3500" i="28"/>
  <c r="G3501" i="28"/>
  <c r="G3502" i="28"/>
  <c r="G3503" i="28"/>
  <c r="G3504" i="28"/>
  <c r="G3505" i="28"/>
  <c r="G3506" i="28"/>
  <c r="G3507" i="28"/>
  <c r="G3508" i="28"/>
  <c r="G3509" i="28"/>
  <c r="G3510" i="28"/>
  <c r="G3511" i="28"/>
  <c r="G3512" i="28"/>
  <c r="G3513" i="28"/>
  <c r="G3514" i="28"/>
  <c r="G3515" i="28"/>
  <c r="G3516" i="28"/>
  <c r="G3517" i="28"/>
  <c r="G3518" i="28"/>
  <c r="G3519" i="28"/>
  <c r="G3520" i="28"/>
  <c r="G3521" i="28"/>
  <c r="G3522" i="28"/>
  <c r="G3523" i="28"/>
  <c r="G3524" i="28"/>
  <c r="G3525" i="28"/>
  <c r="G3526" i="28"/>
  <c r="G3527" i="28"/>
  <c r="G3528" i="28"/>
  <c r="G3529" i="28"/>
  <c r="G3530" i="28"/>
  <c r="G3531" i="28"/>
  <c r="G3532" i="28"/>
  <c r="G3533" i="28"/>
  <c r="G3534" i="28"/>
  <c r="G3535" i="28"/>
  <c r="G3536" i="28"/>
  <c r="G3537" i="28"/>
  <c r="G3538" i="28"/>
  <c r="G3539" i="28"/>
  <c r="G3540" i="28"/>
  <c r="G3541" i="28"/>
  <c r="G3542" i="28"/>
  <c r="G3543" i="28"/>
  <c r="G3544" i="28"/>
  <c r="G3545" i="28"/>
  <c r="G3546" i="28"/>
  <c r="G3547" i="28"/>
  <c r="G3548" i="28"/>
  <c r="G3549" i="28"/>
  <c r="G3550" i="28"/>
  <c r="G3551" i="28"/>
  <c r="G3552" i="28"/>
  <c r="G3553" i="28"/>
  <c r="G3554" i="28"/>
  <c r="G3555" i="28"/>
  <c r="G3556" i="28"/>
  <c r="G3557" i="28"/>
  <c r="G3558" i="28"/>
  <c r="G3559" i="28"/>
  <c r="G3560" i="28"/>
  <c r="G3561" i="28"/>
  <c r="G3562" i="28"/>
  <c r="G3563" i="28"/>
  <c r="G3564" i="28"/>
  <c r="G3565" i="28"/>
  <c r="G3566" i="28"/>
  <c r="G3567" i="28"/>
  <c r="G3568" i="28"/>
  <c r="G3569" i="28"/>
  <c r="G3570" i="28"/>
  <c r="G3571" i="28"/>
  <c r="G3572" i="28"/>
  <c r="G3573" i="28"/>
  <c r="G3574" i="28"/>
  <c r="G3575" i="28"/>
  <c r="G3576" i="28"/>
  <c r="G3577" i="28"/>
  <c r="G3578" i="28"/>
  <c r="G3579" i="28"/>
  <c r="G3580" i="28"/>
  <c r="G3581" i="28"/>
  <c r="G3582" i="28"/>
  <c r="G3583" i="28"/>
  <c r="G3584" i="28"/>
  <c r="G3585" i="28"/>
  <c r="G3586" i="28"/>
  <c r="G3587" i="28"/>
  <c r="G3588" i="28"/>
  <c r="G3589" i="28"/>
  <c r="G3590" i="28"/>
  <c r="G3591" i="28"/>
  <c r="G3592" i="28"/>
  <c r="G3593" i="28"/>
  <c r="G3594" i="28"/>
  <c r="G3595" i="28"/>
  <c r="G3596" i="28"/>
  <c r="G3597" i="28"/>
  <c r="G3598" i="28"/>
  <c r="G3599" i="28"/>
  <c r="G3600" i="28"/>
  <c r="G3601" i="28"/>
  <c r="G3602" i="28"/>
  <c r="G3603" i="28"/>
  <c r="G3604" i="28"/>
  <c r="G3605" i="28"/>
  <c r="G3606" i="28"/>
  <c r="G3607" i="28"/>
  <c r="G3608" i="28"/>
  <c r="G3609" i="28"/>
  <c r="G3610" i="28"/>
  <c r="G3611" i="28"/>
  <c r="G3612" i="28"/>
  <c r="G3613" i="28"/>
  <c r="G3614" i="28"/>
  <c r="G3615" i="28"/>
  <c r="G3616" i="28"/>
  <c r="G3617" i="28"/>
  <c r="G3618" i="28"/>
  <c r="G3619" i="28"/>
  <c r="G3620" i="28"/>
  <c r="G3621" i="28"/>
  <c r="G3622" i="28"/>
  <c r="G3623" i="28"/>
  <c r="G3624" i="28"/>
  <c r="G3625" i="28"/>
  <c r="G3626" i="28"/>
  <c r="G3627" i="28"/>
  <c r="G3628" i="28"/>
  <c r="G3629" i="28"/>
  <c r="G3630" i="28"/>
  <c r="G3631" i="28"/>
  <c r="G3632" i="28"/>
  <c r="G3633" i="28"/>
  <c r="G3634" i="28"/>
  <c r="G3635" i="28"/>
  <c r="G3636" i="28"/>
  <c r="G3637" i="28"/>
  <c r="G3638" i="28"/>
  <c r="G3639" i="28"/>
  <c r="G3640" i="28"/>
  <c r="G3641" i="28"/>
  <c r="G3642" i="28"/>
  <c r="G3643" i="28"/>
  <c r="G3644" i="28"/>
  <c r="G3645" i="28"/>
  <c r="G3646" i="28"/>
  <c r="G3647" i="28"/>
  <c r="G3648" i="28"/>
  <c r="G3649" i="28"/>
  <c r="G3650" i="28"/>
  <c r="G3651" i="28"/>
  <c r="G3652" i="28"/>
  <c r="G3653" i="28"/>
  <c r="G3654" i="28"/>
  <c r="G3655" i="28"/>
  <c r="G3656" i="28"/>
  <c r="G3657" i="28"/>
  <c r="G3658" i="28"/>
  <c r="G3659" i="28"/>
  <c r="G3660" i="28"/>
  <c r="G3661" i="28"/>
  <c r="G3662" i="28"/>
  <c r="G3663" i="28"/>
  <c r="G3664" i="28"/>
  <c r="G3665" i="28"/>
  <c r="G3666" i="28"/>
  <c r="G3667" i="28"/>
  <c r="G3668" i="28"/>
  <c r="G3669" i="28"/>
  <c r="G3670" i="28"/>
  <c r="G3671" i="28"/>
  <c r="G3672" i="28"/>
  <c r="G3673" i="28"/>
  <c r="G3674" i="28"/>
  <c r="G3675" i="28"/>
  <c r="G3676" i="28"/>
  <c r="G3677" i="28"/>
  <c r="G3678" i="28"/>
  <c r="G3679" i="28"/>
  <c r="G3680" i="28"/>
  <c r="G3681" i="28"/>
  <c r="G3682" i="28"/>
  <c r="G3683" i="28"/>
  <c r="G3684" i="28"/>
  <c r="G3685" i="28"/>
  <c r="G3686" i="28"/>
  <c r="G3687" i="28"/>
  <c r="G3688" i="28"/>
  <c r="G3689" i="28"/>
  <c r="G3690" i="28"/>
  <c r="G3691" i="28"/>
  <c r="G3692" i="28"/>
  <c r="G3693" i="28"/>
  <c r="G3694" i="28"/>
  <c r="G3695" i="28"/>
  <c r="G3696" i="28"/>
  <c r="G3697" i="28"/>
  <c r="G3698" i="28"/>
  <c r="G3699" i="28"/>
  <c r="G3700" i="28"/>
  <c r="G3701" i="28"/>
  <c r="G3702" i="28"/>
  <c r="G3703" i="28"/>
  <c r="G3704" i="28"/>
  <c r="G3705" i="28"/>
  <c r="G3706" i="28"/>
  <c r="G3707" i="28"/>
  <c r="G3708" i="28"/>
  <c r="G3709" i="28"/>
  <c r="G3710" i="28"/>
  <c r="G3711" i="28"/>
  <c r="G3712" i="28"/>
  <c r="G3713" i="28"/>
  <c r="G3714" i="28"/>
  <c r="G3715" i="28"/>
  <c r="G3716" i="28"/>
  <c r="G3717" i="28"/>
  <c r="G3718" i="28"/>
  <c r="G3719" i="28"/>
  <c r="G3720" i="28"/>
  <c r="G3721" i="28"/>
  <c r="G3722" i="28"/>
  <c r="G3723" i="28"/>
  <c r="G3724" i="28"/>
  <c r="G3725" i="28"/>
  <c r="G3726" i="28"/>
  <c r="G3727" i="28"/>
  <c r="G3728" i="28"/>
  <c r="G3729" i="28"/>
  <c r="G3730" i="28"/>
  <c r="G3731" i="28"/>
  <c r="G3732" i="28"/>
  <c r="G3733" i="28"/>
  <c r="G3734" i="28"/>
  <c r="G3735" i="28"/>
  <c r="G3736" i="28"/>
  <c r="G3737" i="28"/>
  <c r="G3738" i="28"/>
  <c r="G3739" i="28"/>
  <c r="G3740" i="28"/>
  <c r="G3741" i="28"/>
  <c r="G3742" i="28"/>
  <c r="G3743" i="28"/>
  <c r="G3744" i="28"/>
  <c r="G3745" i="28"/>
  <c r="G3746" i="28"/>
  <c r="G3747" i="28"/>
  <c r="G3748" i="28"/>
  <c r="G3749" i="28"/>
  <c r="G3750" i="28"/>
  <c r="G3751" i="28"/>
  <c r="G3752" i="28"/>
  <c r="G3753" i="28"/>
  <c r="G3754" i="28"/>
  <c r="G3755" i="28"/>
  <c r="G3756" i="28"/>
  <c r="G3757" i="28"/>
  <c r="G3758" i="28"/>
  <c r="G3759" i="28"/>
  <c r="G3760" i="28"/>
  <c r="G3761" i="28"/>
  <c r="G3762" i="28"/>
  <c r="G3763" i="28"/>
  <c r="G3764" i="28"/>
  <c r="G3765" i="28"/>
  <c r="G3766" i="28"/>
  <c r="G3767" i="28"/>
  <c r="G3768" i="28"/>
  <c r="G3769" i="28"/>
  <c r="G3770" i="28"/>
  <c r="G3771" i="28"/>
  <c r="G3772" i="28"/>
  <c r="G3773" i="28"/>
  <c r="G3774" i="28"/>
  <c r="G3775" i="28"/>
  <c r="G3776" i="28"/>
  <c r="G3777" i="28"/>
  <c r="G3778" i="28"/>
  <c r="G3779" i="28"/>
  <c r="G3780" i="28"/>
  <c r="G3781" i="28"/>
  <c r="G3782" i="28"/>
  <c r="G3783" i="28"/>
  <c r="G3784" i="28"/>
  <c r="G3785" i="28"/>
  <c r="G3786" i="28"/>
  <c r="G3787" i="28"/>
  <c r="G3788" i="28"/>
  <c r="G3789" i="28"/>
  <c r="G3790" i="28"/>
  <c r="G3791" i="28"/>
  <c r="G3792" i="28"/>
  <c r="G3793" i="28"/>
  <c r="G3794" i="28"/>
  <c r="G3795" i="28"/>
  <c r="G3796" i="28"/>
  <c r="G3797" i="28"/>
  <c r="G3798" i="28"/>
  <c r="G3799" i="28"/>
  <c r="G3800" i="28"/>
  <c r="G3801" i="28"/>
  <c r="G3802" i="28"/>
  <c r="G3803" i="28"/>
  <c r="G3804" i="28"/>
  <c r="G3805" i="28"/>
  <c r="G3806" i="28"/>
  <c r="G3807" i="28"/>
  <c r="G3808" i="28"/>
  <c r="G3809" i="28"/>
  <c r="G3810" i="28"/>
  <c r="G3811" i="28"/>
  <c r="G3812" i="28"/>
  <c r="G3813" i="28"/>
  <c r="G3814" i="28"/>
  <c r="G3815" i="28"/>
  <c r="G3816" i="28"/>
  <c r="G3817" i="28"/>
  <c r="G3818" i="28"/>
  <c r="G3819" i="28"/>
  <c r="G3820" i="28"/>
  <c r="G3821" i="28"/>
  <c r="G3822" i="28"/>
  <c r="G3823" i="28"/>
  <c r="G3824" i="28"/>
  <c r="G3825" i="28"/>
  <c r="G3826" i="28"/>
  <c r="G3827" i="28"/>
  <c r="G3828" i="28"/>
  <c r="G3829" i="28"/>
  <c r="G3830" i="28"/>
  <c r="G3831" i="28"/>
  <c r="G3832" i="28"/>
  <c r="G3833" i="28"/>
  <c r="G3834" i="28"/>
  <c r="G3835" i="28"/>
  <c r="G3836" i="28"/>
  <c r="G3837" i="28"/>
  <c r="G3838" i="28"/>
  <c r="G3839" i="28"/>
  <c r="G3840" i="28"/>
  <c r="G3841" i="28"/>
  <c r="G3842" i="28"/>
  <c r="G3843" i="28"/>
  <c r="G3844" i="28"/>
  <c r="G3845" i="28"/>
  <c r="G3846" i="28"/>
  <c r="G3847" i="28"/>
  <c r="G3848" i="28"/>
  <c r="G3849" i="28"/>
  <c r="G3850" i="28"/>
  <c r="G3851" i="28"/>
  <c r="G3852" i="28"/>
  <c r="G3853" i="28"/>
  <c r="G3854" i="28"/>
  <c r="G3855" i="28"/>
  <c r="G3856" i="28"/>
  <c r="G3857" i="28"/>
  <c r="G3858" i="28"/>
  <c r="G3859" i="28"/>
  <c r="G3860" i="28"/>
  <c r="G3861" i="28"/>
  <c r="G3862" i="28"/>
  <c r="G3863" i="28"/>
  <c r="G3864" i="28"/>
  <c r="G3865" i="28"/>
  <c r="G3866" i="28"/>
  <c r="G3867" i="28"/>
  <c r="G3868" i="28"/>
  <c r="G3869" i="28"/>
  <c r="G3870" i="28"/>
  <c r="G3871" i="28"/>
  <c r="G3872" i="28"/>
  <c r="G3873" i="28"/>
  <c r="G3874" i="28"/>
  <c r="G3875" i="28"/>
  <c r="G3876" i="28"/>
  <c r="G3877" i="28"/>
  <c r="G3878" i="28"/>
  <c r="G3879" i="28"/>
  <c r="G3880" i="28"/>
  <c r="G3881" i="28"/>
  <c r="G3882" i="28"/>
  <c r="G3883" i="28"/>
  <c r="G3884" i="28"/>
  <c r="G3885" i="28"/>
  <c r="G3886" i="28"/>
  <c r="G3887" i="28"/>
  <c r="G3888" i="28"/>
  <c r="G3889" i="28"/>
  <c r="G3890" i="28"/>
  <c r="G3891" i="28"/>
  <c r="G3892" i="28"/>
  <c r="G3893" i="28"/>
  <c r="G3894" i="28"/>
  <c r="G3895" i="28"/>
  <c r="G3896" i="28"/>
  <c r="G3897" i="28"/>
  <c r="G3898" i="28"/>
  <c r="G3899" i="28"/>
  <c r="G3900" i="28"/>
  <c r="G3901" i="28"/>
  <c r="G3902" i="28"/>
  <c r="G3903" i="28"/>
  <c r="G3904" i="28"/>
  <c r="G3905" i="28"/>
  <c r="G3906" i="28"/>
  <c r="G3907" i="28"/>
  <c r="G3908" i="28"/>
  <c r="G3909" i="28"/>
  <c r="G3910" i="28"/>
  <c r="G3911" i="28"/>
  <c r="G3912" i="28"/>
  <c r="G3913" i="28"/>
  <c r="G3914" i="28"/>
  <c r="G3915" i="28"/>
  <c r="G3916" i="28"/>
  <c r="G3917" i="28"/>
  <c r="G3918" i="28"/>
  <c r="G3919" i="28"/>
  <c r="G3920" i="28"/>
  <c r="G3921" i="28"/>
  <c r="G3922" i="28"/>
  <c r="G3923" i="28"/>
  <c r="G3924" i="28"/>
  <c r="G3925" i="28"/>
  <c r="G3926" i="28"/>
  <c r="G3927" i="28"/>
  <c r="G3928" i="28"/>
  <c r="G3929" i="28"/>
  <c r="G3930" i="28"/>
  <c r="G3931" i="28"/>
  <c r="G3932" i="28"/>
  <c r="G3933" i="28"/>
  <c r="G3934" i="28"/>
  <c r="G3935" i="28"/>
  <c r="G3936" i="28"/>
  <c r="G3937" i="28"/>
  <c r="G3938" i="28"/>
  <c r="G3939" i="28"/>
  <c r="G3940" i="28"/>
  <c r="G3941" i="28"/>
  <c r="G3942" i="28"/>
  <c r="G3943" i="28"/>
  <c r="G3944" i="28"/>
  <c r="G3945" i="28"/>
  <c r="G3946" i="28"/>
  <c r="G3947" i="28"/>
  <c r="G3948" i="28"/>
  <c r="G3949" i="28"/>
  <c r="G3950" i="28"/>
  <c r="G3951" i="28"/>
  <c r="G3952" i="28"/>
  <c r="G3953" i="28"/>
  <c r="G3954" i="28"/>
  <c r="G3955" i="28"/>
  <c r="G3956" i="28"/>
  <c r="G3957" i="28"/>
  <c r="G3958" i="28"/>
  <c r="G3959" i="28"/>
  <c r="G3960" i="28"/>
  <c r="G3961" i="28"/>
  <c r="G3962" i="28"/>
  <c r="G3963" i="28"/>
  <c r="G3964" i="28"/>
  <c r="G3965" i="28"/>
  <c r="G3966" i="28"/>
  <c r="G3967" i="28"/>
  <c r="G3968" i="28"/>
  <c r="G3969" i="28"/>
  <c r="G3970" i="28"/>
  <c r="G3971" i="28"/>
  <c r="G3972" i="28"/>
  <c r="G3973" i="28"/>
  <c r="G3974" i="28"/>
  <c r="G3975" i="28"/>
  <c r="G3976" i="28"/>
  <c r="G3977" i="28"/>
  <c r="G3978" i="28"/>
  <c r="G3979" i="28"/>
  <c r="G3980" i="28"/>
  <c r="G3981" i="28"/>
  <c r="G3982" i="28"/>
  <c r="G3983" i="28"/>
  <c r="G3984" i="28"/>
  <c r="G3985" i="28"/>
  <c r="G3986" i="28"/>
  <c r="G3987" i="28"/>
  <c r="G3988" i="28"/>
  <c r="G3989" i="28"/>
  <c r="G3990" i="28"/>
  <c r="G3991" i="28"/>
  <c r="G3992" i="28"/>
  <c r="G3993" i="28"/>
  <c r="G3994" i="28"/>
  <c r="G3995" i="28"/>
  <c r="G3996" i="28"/>
  <c r="G3997" i="28"/>
  <c r="G3998" i="28"/>
  <c r="G3999" i="28"/>
  <c r="G4000" i="28"/>
  <c r="G4001" i="28"/>
  <c r="G4002" i="28"/>
  <c r="G4003" i="28"/>
  <c r="G4004" i="28"/>
  <c r="G4005" i="28"/>
  <c r="G4006" i="28"/>
  <c r="G4007" i="28"/>
  <c r="G4008" i="28"/>
  <c r="G4009" i="28"/>
  <c r="G4010" i="28"/>
  <c r="G4011" i="28"/>
  <c r="G4012" i="28"/>
  <c r="G4013" i="28"/>
  <c r="G4014" i="28"/>
  <c r="G4015" i="28"/>
  <c r="G4016" i="28"/>
  <c r="G4017" i="28"/>
  <c r="G4018" i="28"/>
  <c r="G4019" i="28"/>
  <c r="G4020" i="28"/>
  <c r="G4021" i="28"/>
  <c r="G4022" i="28"/>
  <c r="G4023" i="28"/>
  <c r="G4024" i="28"/>
  <c r="G4025" i="28"/>
  <c r="G4026" i="28"/>
  <c r="G4027" i="28"/>
  <c r="G4028" i="28"/>
  <c r="G4029" i="28"/>
  <c r="G4030" i="28"/>
  <c r="G4031" i="28"/>
  <c r="G4032" i="28"/>
  <c r="G4033" i="28"/>
  <c r="G4034" i="28"/>
  <c r="G4035" i="28"/>
  <c r="G4036" i="28"/>
  <c r="G4037" i="28"/>
  <c r="G4038" i="28"/>
  <c r="G4039" i="28"/>
  <c r="G4040" i="28"/>
  <c r="G4041" i="28"/>
  <c r="G4042" i="28"/>
  <c r="G4043" i="28"/>
  <c r="G4044" i="28"/>
  <c r="G4045" i="28"/>
  <c r="G4046" i="28"/>
  <c r="G4047" i="28"/>
  <c r="G4048" i="28"/>
  <c r="G4049" i="28"/>
  <c r="G4050" i="28"/>
  <c r="G4051" i="28"/>
  <c r="G4052" i="28"/>
  <c r="G4053" i="28"/>
  <c r="G4054" i="28"/>
  <c r="G4055" i="28"/>
  <c r="G4056" i="28"/>
  <c r="G4057" i="28"/>
  <c r="G4058" i="28"/>
  <c r="G4059" i="28"/>
  <c r="G4060" i="28"/>
  <c r="G4061" i="28"/>
  <c r="G4062" i="28"/>
  <c r="G4063" i="28"/>
  <c r="G4064" i="28"/>
  <c r="G4065" i="28"/>
  <c r="G4066" i="28"/>
  <c r="G4067" i="28"/>
  <c r="G4068" i="28"/>
  <c r="G4069" i="28"/>
  <c r="G4070" i="28"/>
  <c r="G4071" i="28"/>
  <c r="G4072" i="28"/>
  <c r="G4073" i="28"/>
  <c r="G4074" i="28"/>
  <c r="G4075" i="28"/>
  <c r="G4076" i="28"/>
  <c r="G4077" i="28"/>
  <c r="G4078" i="28"/>
  <c r="G4079" i="28"/>
  <c r="G4080" i="28"/>
  <c r="G4081" i="28"/>
  <c r="G4082" i="28"/>
  <c r="G4083" i="28"/>
  <c r="G4084" i="28"/>
  <c r="G4085" i="28"/>
  <c r="G4086" i="28"/>
  <c r="G4087" i="28"/>
  <c r="G4088" i="28"/>
  <c r="G4089" i="28"/>
  <c r="G4090" i="28"/>
  <c r="G4091" i="28"/>
  <c r="G4092" i="28"/>
  <c r="G4093" i="28"/>
  <c r="G4094" i="28"/>
  <c r="G4095" i="28"/>
  <c r="G4096" i="28"/>
  <c r="G4097" i="28"/>
  <c r="G4098" i="28"/>
  <c r="G4099" i="28"/>
  <c r="G4100" i="28"/>
  <c r="G4101" i="28"/>
  <c r="G4102" i="28"/>
  <c r="G4103" i="28"/>
  <c r="G4104" i="28"/>
  <c r="G4105" i="28"/>
  <c r="G4106" i="28"/>
  <c r="G4107" i="28"/>
  <c r="G4108" i="28"/>
  <c r="G4109" i="28"/>
  <c r="G4110" i="28"/>
  <c r="G4111" i="28"/>
  <c r="G4112" i="28"/>
  <c r="G4113" i="28"/>
  <c r="G4114" i="28"/>
  <c r="G4115" i="28"/>
  <c r="G4116" i="28"/>
  <c r="G4117" i="28"/>
  <c r="G4118" i="28"/>
  <c r="G4119" i="28"/>
  <c r="G4120" i="28"/>
  <c r="G4121" i="28"/>
  <c r="G4122" i="28"/>
  <c r="G4123" i="28"/>
  <c r="G4124" i="28"/>
  <c r="G4125" i="28"/>
  <c r="G4126" i="28"/>
  <c r="G4127" i="28"/>
  <c r="G4128" i="28"/>
  <c r="G4129" i="28"/>
  <c r="G4130" i="28"/>
  <c r="G4131" i="28"/>
  <c r="G4132" i="28"/>
  <c r="G4133" i="28"/>
  <c r="G4134" i="28"/>
  <c r="G4135" i="28"/>
  <c r="G4136" i="28"/>
  <c r="G4137" i="28"/>
  <c r="G4138" i="28"/>
  <c r="G4139" i="28"/>
  <c r="G4140" i="28"/>
  <c r="G4141" i="28"/>
  <c r="G4142" i="28"/>
  <c r="G4143" i="28"/>
  <c r="G4144" i="28"/>
  <c r="G4145" i="28"/>
  <c r="G4146" i="28"/>
  <c r="G4147" i="28"/>
  <c r="G4148" i="28"/>
  <c r="G4149" i="28"/>
  <c r="G4150" i="28"/>
  <c r="G4151" i="28"/>
  <c r="G4152" i="28"/>
  <c r="G4153" i="28"/>
  <c r="G4154" i="28"/>
  <c r="G4155" i="28"/>
  <c r="G4156" i="28"/>
  <c r="G4157" i="28"/>
  <c r="G4158" i="28"/>
  <c r="G4159" i="28"/>
  <c r="G4160" i="28"/>
  <c r="G4161" i="28"/>
  <c r="G4162" i="28"/>
  <c r="G4163" i="28"/>
  <c r="G4164" i="28"/>
  <c r="G4165" i="28"/>
  <c r="G4166" i="28"/>
  <c r="G4167" i="28"/>
  <c r="G4168" i="28"/>
  <c r="G4169" i="28"/>
  <c r="G4170" i="28"/>
  <c r="G4171" i="28"/>
  <c r="G4172" i="28"/>
  <c r="G4173" i="28"/>
  <c r="G4174" i="28"/>
  <c r="G4175" i="28"/>
  <c r="G4176" i="28"/>
  <c r="G4177" i="28"/>
  <c r="G4178" i="28"/>
  <c r="G4179" i="28"/>
  <c r="G4180" i="28"/>
  <c r="G4181" i="28"/>
  <c r="G4182" i="28"/>
  <c r="G4183" i="28"/>
  <c r="G4184" i="28"/>
  <c r="G4185" i="28"/>
  <c r="G4186" i="28"/>
  <c r="G4187" i="28"/>
  <c r="G4188" i="28"/>
  <c r="G4189" i="28"/>
  <c r="G4190" i="28"/>
  <c r="G4191" i="28"/>
  <c r="G4192" i="28"/>
  <c r="G4193" i="28"/>
  <c r="G4194" i="28"/>
  <c r="G4195" i="28"/>
  <c r="G4196" i="28"/>
  <c r="G4197" i="28"/>
  <c r="G4198" i="28"/>
  <c r="G4199" i="28"/>
  <c r="G4200" i="28"/>
  <c r="G4201" i="28"/>
  <c r="G4202" i="28"/>
  <c r="G4203" i="28"/>
  <c r="G4204" i="28"/>
  <c r="G4205" i="28"/>
  <c r="G4206" i="28"/>
  <c r="G4207" i="28"/>
  <c r="G4208" i="28"/>
  <c r="G4209" i="28"/>
  <c r="G4210" i="28"/>
  <c r="G4211" i="28"/>
  <c r="G4212" i="28"/>
  <c r="G4213" i="28"/>
  <c r="G4214" i="28"/>
  <c r="G4215" i="28"/>
  <c r="G4216" i="28"/>
  <c r="G4217" i="28"/>
  <c r="G4218" i="28"/>
  <c r="G4219" i="28"/>
  <c r="G4220" i="28"/>
  <c r="G4221" i="28"/>
  <c r="G4222" i="28"/>
  <c r="G4223" i="28"/>
  <c r="G4224" i="28"/>
  <c r="G4225" i="28"/>
  <c r="G4226" i="28"/>
  <c r="G4227" i="28"/>
  <c r="G4228" i="28"/>
  <c r="G4229" i="28"/>
  <c r="G4230" i="28"/>
  <c r="G4231" i="28"/>
  <c r="G4232" i="28"/>
  <c r="G4233" i="28"/>
  <c r="G4234" i="28"/>
  <c r="G4235" i="28"/>
  <c r="G4236" i="28"/>
  <c r="G4237" i="28"/>
  <c r="G4238" i="28"/>
  <c r="G4239" i="28"/>
  <c r="G4240" i="28"/>
  <c r="G4241" i="28"/>
  <c r="G4242" i="28"/>
  <c r="G4243" i="28"/>
  <c r="G4244" i="28"/>
  <c r="G4245" i="28"/>
  <c r="G4246" i="28"/>
  <c r="G4247" i="28"/>
  <c r="G4248" i="28"/>
  <c r="G4249" i="28"/>
  <c r="G4250" i="28"/>
  <c r="G4251" i="28"/>
  <c r="G4252" i="28"/>
  <c r="G4253" i="28"/>
  <c r="G4254" i="28"/>
  <c r="G4255" i="28"/>
  <c r="G4256" i="28"/>
  <c r="G4257" i="28"/>
  <c r="G4258" i="28"/>
  <c r="G4259" i="28"/>
  <c r="G4260" i="28"/>
  <c r="G4261" i="28"/>
  <c r="G4262" i="28"/>
  <c r="G4263" i="28"/>
  <c r="G4264" i="28"/>
  <c r="G4265" i="28"/>
  <c r="G4266" i="28"/>
  <c r="G4267" i="28"/>
  <c r="G4268" i="28"/>
  <c r="G4269" i="28"/>
  <c r="G4270" i="28"/>
  <c r="G4271" i="28"/>
  <c r="G4272" i="28"/>
  <c r="G4273" i="28"/>
  <c r="G4274" i="28"/>
  <c r="G4275" i="28"/>
  <c r="G4276" i="28"/>
  <c r="G4277" i="28"/>
  <c r="G4278" i="28"/>
  <c r="G4279" i="28"/>
  <c r="G4280" i="28"/>
  <c r="G4281" i="28"/>
  <c r="G4282" i="28"/>
  <c r="G4283" i="28"/>
  <c r="G4284" i="28"/>
  <c r="G4285" i="28"/>
  <c r="G4286" i="28"/>
  <c r="G4287" i="28"/>
  <c r="G4288" i="28"/>
  <c r="G4289" i="28"/>
  <c r="G4290" i="28"/>
  <c r="G4291" i="28"/>
  <c r="G4292" i="28"/>
  <c r="G4293" i="28"/>
  <c r="G4294" i="28"/>
  <c r="G4295" i="28"/>
  <c r="G4296" i="28"/>
  <c r="G4297" i="28"/>
  <c r="G4298" i="28"/>
  <c r="G4299" i="28"/>
  <c r="G4300" i="28"/>
  <c r="G4301" i="28"/>
  <c r="G4302" i="28"/>
  <c r="G4303" i="28"/>
  <c r="G4304" i="28"/>
  <c r="G4305" i="28"/>
  <c r="G4306" i="28"/>
  <c r="G4307" i="28"/>
  <c r="G4308" i="28"/>
  <c r="G4309" i="28"/>
  <c r="G4310" i="28"/>
  <c r="G4311" i="28"/>
  <c r="G4312" i="28"/>
  <c r="G4313" i="28"/>
  <c r="G4314" i="28"/>
  <c r="G4315" i="28"/>
  <c r="G4316" i="28"/>
  <c r="G4317" i="28"/>
  <c r="G4318" i="28"/>
  <c r="G4319" i="28"/>
  <c r="G4320" i="28"/>
  <c r="G4321" i="28"/>
  <c r="G4322" i="28"/>
  <c r="G4323" i="28"/>
  <c r="G4324" i="28"/>
  <c r="G4325" i="28"/>
  <c r="G4326" i="28"/>
  <c r="G4327" i="28"/>
  <c r="G4328" i="28"/>
  <c r="G4329" i="28"/>
  <c r="G4330" i="28"/>
  <c r="G4331" i="28"/>
  <c r="G4332" i="28"/>
  <c r="G4333" i="28"/>
  <c r="G4334" i="28"/>
  <c r="G4335" i="28"/>
  <c r="G4336" i="28"/>
  <c r="G4337" i="28"/>
  <c r="G4338" i="28"/>
  <c r="G4339" i="28"/>
  <c r="G4340" i="28"/>
  <c r="G4341" i="28"/>
  <c r="G4342" i="28"/>
  <c r="G4343" i="28"/>
  <c r="G4344" i="28"/>
  <c r="G4345" i="28"/>
  <c r="G4346" i="28"/>
  <c r="G4347" i="28"/>
  <c r="G4348" i="28"/>
  <c r="G4349" i="28"/>
  <c r="G4350" i="28"/>
  <c r="G4351" i="28"/>
  <c r="G4352" i="28"/>
  <c r="G4353" i="28"/>
  <c r="G4354" i="28"/>
  <c r="G4355" i="28"/>
  <c r="G4356" i="28"/>
  <c r="G4357" i="28"/>
  <c r="G4358" i="28"/>
  <c r="G4359" i="28"/>
  <c r="G4360" i="28"/>
  <c r="G4361" i="28"/>
  <c r="G4362" i="28"/>
  <c r="G4363" i="28"/>
  <c r="G4364" i="28"/>
  <c r="G4365" i="28"/>
  <c r="G4366" i="28"/>
  <c r="G4367" i="28"/>
  <c r="G4368" i="28"/>
  <c r="G4369" i="28"/>
  <c r="G4370" i="28"/>
  <c r="G4371" i="28"/>
  <c r="G4372" i="28"/>
  <c r="G4373" i="28"/>
  <c r="G4374" i="28"/>
  <c r="G4375" i="28"/>
  <c r="G4376" i="28"/>
  <c r="G4377" i="28"/>
  <c r="G4378" i="28"/>
  <c r="G4379" i="28"/>
  <c r="G4380" i="28"/>
  <c r="G4381" i="28"/>
  <c r="G4382" i="28"/>
  <c r="G4383" i="28"/>
  <c r="G4384" i="28"/>
  <c r="G4385" i="28"/>
  <c r="G4386" i="28"/>
  <c r="G4387" i="28"/>
  <c r="G4388" i="28"/>
  <c r="G4389" i="28"/>
  <c r="G4390" i="28"/>
  <c r="G4391" i="28"/>
  <c r="G4392" i="28"/>
  <c r="G4393" i="28"/>
  <c r="G4394" i="28"/>
  <c r="G4395" i="28"/>
  <c r="G4396" i="28"/>
  <c r="G4397" i="28"/>
  <c r="G4398" i="28"/>
  <c r="G4399" i="28"/>
  <c r="G4400" i="28"/>
  <c r="G4401" i="28"/>
  <c r="G4402" i="28"/>
  <c r="G4403" i="28"/>
  <c r="G4404" i="28"/>
  <c r="G4405" i="28"/>
  <c r="G4406" i="28"/>
  <c r="G4407" i="28"/>
  <c r="G4408" i="28"/>
  <c r="G4409" i="28"/>
  <c r="G4410" i="28"/>
  <c r="G4411" i="28"/>
  <c r="G4412" i="28"/>
  <c r="G4413" i="28"/>
  <c r="G4414" i="28"/>
  <c r="G4415" i="28"/>
  <c r="G4416" i="28"/>
  <c r="G4417" i="28"/>
  <c r="G4418" i="28"/>
  <c r="G4419" i="28"/>
  <c r="G4420" i="28"/>
  <c r="G4421" i="28"/>
  <c r="G4422" i="28"/>
  <c r="G4423" i="28"/>
  <c r="G4424" i="28"/>
  <c r="G4425" i="28"/>
  <c r="G4426" i="28"/>
  <c r="G4427" i="28"/>
  <c r="G4428" i="28"/>
  <c r="G4429" i="28"/>
  <c r="G4430" i="28"/>
  <c r="G4431" i="28"/>
  <c r="G4432" i="28"/>
  <c r="G4433" i="28"/>
  <c r="G4434" i="28"/>
  <c r="G4435" i="28"/>
  <c r="G4436" i="28"/>
  <c r="G4437" i="28"/>
  <c r="G4438" i="28"/>
  <c r="G4439" i="28"/>
  <c r="G4440" i="28"/>
  <c r="G4441" i="28"/>
  <c r="G4442" i="28"/>
  <c r="G4443" i="28"/>
  <c r="G4444" i="28"/>
  <c r="G4445" i="28"/>
  <c r="G4446" i="28"/>
  <c r="G4447" i="28"/>
  <c r="G4448" i="28"/>
  <c r="G4449" i="28"/>
  <c r="G4450" i="28"/>
  <c r="G4451" i="28"/>
  <c r="G4452" i="28"/>
  <c r="G4453" i="28"/>
  <c r="G4454" i="28"/>
  <c r="G4455" i="28"/>
  <c r="G4456" i="28"/>
  <c r="G4457" i="28"/>
  <c r="G4458" i="28"/>
  <c r="G4459" i="28"/>
  <c r="G4460" i="28"/>
  <c r="G4461" i="28"/>
  <c r="G4462" i="28"/>
  <c r="G4463" i="28"/>
  <c r="G4464" i="28"/>
  <c r="G4465" i="28"/>
  <c r="G4466" i="28"/>
  <c r="G4467" i="28"/>
  <c r="G4468" i="28"/>
  <c r="G4469" i="28"/>
  <c r="G4470" i="28"/>
  <c r="G4471" i="28"/>
  <c r="G4472" i="28"/>
  <c r="G4473" i="28"/>
  <c r="G4474" i="28"/>
  <c r="G4475" i="28"/>
  <c r="G4476" i="28"/>
  <c r="G4477" i="28"/>
  <c r="G4478" i="28"/>
  <c r="G4479" i="28"/>
  <c r="G4480" i="28"/>
  <c r="G4481" i="28"/>
  <c r="G4482" i="28"/>
  <c r="G4483" i="28"/>
  <c r="G4484" i="28"/>
  <c r="G4485" i="28"/>
  <c r="G4486" i="28"/>
  <c r="G4487" i="28"/>
  <c r="G4488" i="28"/>
  <c r="G4489" i="28"/>
  <c r="G4490" i="28"/>
  <c r="G4491" i="28"/>
  <c r="G4492" i="28"/>
  <c r="G4493" i="28"/>
  <c r="G4494" i="28"/>
  <c r="G4495" i="28"/>
  <c r="G4496" i="28"/>
  <c r="G4497" i="28"/>
  <c r="G4498" i="28"/>
  <c r="G4499" i="28"/>
  <c r="G4500" i="28"/>
  <c r="G4501" i="28"/>
  <c r="G4502" i="28"/>
  <c r="G4503" i="28"/>
  <c r="G4504" i="28"/>
  <c r="G4505" i="28"/>
  <c r="G4506" i="28"/>
  <c r="G4507" i="28"/>
  <c r="G4508" i="28"/>
  <c r="G4509" i="28"/>
  <c r="G4510" i="28"/>
  <c r="G4511" i="28"/>
  <c r="G4512" i="28"/>
  <c r="G4513" i="28"/>
  <c r="G4514" i="28"/>
  <c r="G4515" i="28"/>
  <c r="G4516" i="28"/>
  <c r="G4517" i="28"/>
  <c r="G4518" i="28"/>
  <c r="G4519" i="28"/>
  <c r="G4520" i="28"/>
  <c r="G4521" i="28"/>
  <c r="G4522" i="28"/>
  <c r="G4523" i="28"/>
  <c r="G4524" i="28"/>
  <c r="G4525" i="28"/>
  <c r="G4526" i="28"/>
  <c r="G4527" i="28"/>
  <c r="G4528" i="28"/>
  <c r="G4529" i="28"/>
  <c r="G4530" i="28"/>
  <c r="G4531" i="28"/>
  <c r="G4532" i="28"/>
  <c r="G4533" i="28"/>
  <c r="G4534" i="28"/>
  <c r="G4535" i="28"/>
  <c r="G4536" i="28"/>
  <c r="G4537" i="28"/>
  <c r="G4538" i="28"/>
  <c r="G4539" i="28"/>
  <c r="G4540" i="28"/>
  <c r="G4541" i="28"/>
  <c r="G4542" i="28"/>
  <c r="G4543" i="28"/>
  <c r="G4544" i="28"/>
  <c r="G4545" i="28"/>
  <c r="G4546" i="28"/>
  <c r="G4547" i="28"/>
  <c r="G4548" i="28"/>
  <c r="G4549" i="28"/>
  <c r="G4550" i="28"/>
  <c r="G4551" i="28"/>
  <c r="G4552" i="28"/>
  <c r="G4553" i="28"/>
  <c r="G4554" i="28"/>
  <c r="G4555" i="28"/>
  <c r="G4556" i="28"/>
  <c r="G4557" i="28"/>
  <c r="G4558" i="28"/>
  <c r="G4559" i="28"/>
  <c r="G4560" i="28"/>
  <c r="G4561" i="28"/>
  <c r="G4562" i="28"/>
  <c r="G4563" i="28"/>
  <c r="G4564" i="28"/>
  <c r="G4565" i="28"/>
  <c r="G4566" i="28"/>
  <c r="G4567" i="28"/>
  <c r="G4568" i="28"/>
  <c r="G4569" i="28"/>
  <c r="G4570" i="28"/>
  <c r="G4571" i="28"/>
  <c r="G4572" i="28"/>
  <c r="G4573" i="28"/>
  <c r="G4574" i="28"/>
  <c r="G4575" i="28"/>
  <c r="G4576" i="28"/>
  <c r="G4577" i="28"/>
  <c r="G4578" i="28"/>
  <c r="G4579" i="28"/>
  <c r="G4580" i="28"/>
  <c r="G4581" i="28"/>
  <c r="G4582" i="28"/>
  <c r="G4583" i="28"/>
  <c r="G4584" i="28"/>
  <c r="G4585" i="28"/>
  <c r="G4586" i="28"/>
  <c r="G4587" i="28"/>
  <c r="G4588" i="28"/>
  <c r="G4589" i="28"/>
  <c r="G4590" i="28"/>
  <c r="G4591" i="28"/>
  <c r="G4592" i="28"/>
  <c r="G4593" i="28"/>
  <c r="G4594" i="28"/>
  <c r="G4595" i="28"/>
  <c r="G4596" i="28"/>
  <c r="G4597" i="28"/>
  <c r="G4598" i="28"/>
  <c r="G4599" i="28"/>
  <c r="G4600" i="28"/>
  <c r="G4601" i="28"/>
  <c r="G4602" i="28"/>
  <c r="G4603" i="28"/>
  <c r="G4604" i="28"/>
  <c r="G4605" i="28"/>
  <c r="G4606" i="28"/>
  <c r="G4607" i="28"/>
  <c r="G4608" i="28"/>
  <c r="G4609" i="28"/>
  <c r="G4610" i="28"/>
  <c r="G4611" i="28"/>
  <c r="G4612" i="28"/>
  <c r="G4613" i="28"/>
  <c r="G4614" i="28"/>
  <c r="G4615" i="28"/>
  <c r="G4616" i="28"/>
  <c r="G4617" i="28"/>
  <c r="G4618" i="28"/>
  <c r="G4619" i="28"/>
  <c r="G4620" i="28"/>
  <c r="G4621" i="28"/>
  <c r="G4622" i="28"/>
  <c r="G4623" i="28"/>
  <c r="G4624" i="28"/>
  <c r="G4625" i="28"/>
  <c r="G4626" i="28"/>
  <c r="G4627" i="28"/>
  <c r="G4628" i="28"/>
  <c r="G4629" i="28"/>
  <c r="G4630" i="28"/>
  <c r="G4631" i="28"/>
  <c r="G4632" i="28"/>
  <c r="G4633" i="28"/>
  <c r="G4634" i="28"/>
  <c r="G4635" i="28"/>
  <c r="G4636" i="28"/>
  <c r="G4637" i="28"/>
  <c r="G4638" i="28"/>
  <c r="G4639" i="28"/>
  <c r="G4640" i="28"/>
  <c r="G4641" i="28"/>
  <c r="G4642" i="28"/>
  <c r="G4643" i="28"/>
  <c r="G4644" i="28"/>
  <c r="G4645" i="28"/>
  <c r="G4646" i="28"/>
  <c r="G4647" i="28"/>
  <c r="G4648" i="28"/>
  <c r="G4649" i="28"/>
  <c r="G4650" i="28"/>
  <c r="G4651" i="28"/>
  <c r="G4652" i="28"/>
  <c r="G4653" i="28"/>
  <c r="G4654" i="28"/>
  <c r="G4655" i="28"/>
  <c r="G4656" i="28"/>
  <c r="G4657" i="28"/>
  <c r="G4658" i="28"/>
  <c r="G4659" i="28"/>
  <c r="G4660" i="28"/>
  <c r="G4661" i="28"/>
  <c r="G4662" i="28"/>
  <c r="G4663" i="28"/>
  <c r="G4664" i="28"/>
  <c r="G4665" i="28"/>
  <c r="G4666" i="28"/>
  <c r="G4667" i="28"/>
  <c r="G4668" i="28"/>
  <c r="G4669" i="28"/>
  <c r="G4670" i="28"/>
  <c r="G4671" i="28"/>
  <c r="G4672" i="28"/>
  <c r="G4673" i="28"/>
  <c r="G4674" i="28"/>
  <c r="G4675" i="28"/>
  <c r="G4676" i="28"/>
  <c r="G4677" i="28"/>
  <c r="G4678" i="28"/>
  <c r="G4679" i="28"/>
  <c r="G4680" i="28"/>
  <c r="G4681" i="28"/>
  <c r="G4682" i="28"/>
  <c r="G4683" i="28"/>
  <c r="G4684" i="28"/>
  <c r="G4685" i="28"/>
  <c r="G4686" i="28"/>
  <c r="G4687" i="28"/>
  <c r="G4688" i="28"/>
  <c r="G4689" i="28"/>
  <c r="G4690" i="28"/>
  <c r="G4691" i="28"/>
  <c r="G4692" i="28"/>
  <c r="G4693" i="28"/>
  <c r="G4694" i="28"/>
  <c r="G4695" i="28"/>
  <c r="G4696" i="28"/>
  <c r="G4697" i="28"/>
  <c r="G4698" i="28"/>
  <c r="G4699" i="28"/>
  <c r="G4700" i="28"/>
  <c r="G4701" i="28"/>
  <c r="G4702" i="28"/>
  <c r="G4703" i="28"/>
  <c r="G4704" i="28"/>
  <c r="G4705" i="28"/>
  <c r="G4706" i="28"/>
  <c r="G4707" i="28"/>
  <c r="G4708" i="28"/>
  <c r="G4709" i="28"/>
  <c r="G4710" i="28"/>
  <c r="G4711" i="28"/>
  <c r="G4712" i="28"/>
  <c r="G4713" i="28"/>
  <c r="G4714" i="28"/>
  <c r="G4715" i="28"/>
  <c r="G4716" i="28"/>
  <c r="G4717" i="28"/>
  <c r="G4718" i="28"/>
  <c r="G4719" i="28"/>
  <c r="G4720" i="28"/>
  <c r="G4721" i="28"/>
  <c r="G4722" i="28"/>
  <c r="G4723" i="28"/>
  <c r="G4724" i="28"/>
  <c r="G4725" i="28"/>
  <c r="G4726" i="28"/>
  <c r="G4727" i="28"/>
  <c r="G4728" i="28"/>
  <c r="G4729" i="28"/>
  <c r="G4730" i="28"/>
  <c r="G4731" i="28"/>
  <c r="G4732" i="28"/>
  <c r="G4733" i="28"/>
  <c r="G4734" i="28"/>
  <c r="G4735" i="28"/>
  <c r="G4736" i="28"/>
  <c r="G4737" i="28"/>
  <c r="G4738" i="28"/>
  <c r="G4739" i="28"/>
  <c r="G4740" i="28"/>
  <c r="G4741" i="28"/>
  <c r="G4742" i="28"/>
  <c r="G4743" i="28"/>
  <c r="G4744" i="28"/>
  <c r="G4745" i="28"/>
  <c r="G4746" i="28"/>
  <c r="G4747" i="28"/>
  <c r="G4748" i="28"/>
  <c r="G4749" i="28"/>
  <c r="G4750" i="28"/>
  <c r="G4751" i="28"/>
  <c r="G4752" i="28"/>
  <c r="G4753" i="28"/>
  <c r="G4754" i="28"/>
  <c r="G4755" i="28"/>
  <c r="G4756" i="28"/>
  <c r="G4757" i="28"/>
  <c r="G4758" i="28"/>
  <c r="G4759" i="28"/>
  <c r="G4760" i="28"/>
  <c r="G4761" i="28"/>
  <c r="G4762" i="28"/>
  <c r="G4763" i="28"/>
  <c r="G4764" i="28"/>
  <c r="G4765" i="28"/>
  <c r="G4766" i="28"/>
  <c r="G4767" i="28"/>
  <c r="G4768" i="28"/>
  <c r="G4769" i="28"/>
  <c r="G4770" i="28"/>
  <c r="G4771" i="28"/>
  <c r="G4772" i="28"/>
  <c r="G4773" i="28"/>
  <c r="G4774" i="28"/>
  <c r="G4775" i="28"/>
  <c r="G4776" i="28"/>
  <c r="G4777" i="28"/>
  <c r="G4778" i="28"/>
  <c r="G4779" i="28"/>
  <c r="G4780" i="28"/>
  <c r="G4781" i="28"/>
  <c r="G4782" i="28"/>
  <c r="G4783" i="28"/>
  <c r="G4784" i="28"/>
  <c r="G4785" i="28"/>
  <c r="G4786" i="28"/>
  <c r="G4787" i="28"/>
  <c r="G4788" i="28"/>
  <c r="G4789" i="28"/>
  <c r="G4790" i="28"/>
  <c r="G4791" i="28"/>
  <c r="G4792" i="28"/>
  <c r="G4793" i="28"/>
  <c r="G4794" i="28"/>
  <c r="G4795" i="28"/>
  <c r="G4796" i="28"/>
  <c r="G4797" i="28"/>
  <c r="G4798" i="28"/>
  <c r="G4799" i="28"/>
  <c r="G4800" i="28"/>
  <c r="G4801" i="28"/>
  <c r="G4802" i="28"/>
  <c r="G4803" i="28"/>
  <c r="G4804" i="28"/>
  <c r="G4805" i="28"/>
  <c r="G4806" i="28"/>
  <c r="G4807" i="28"/>
  <c r="G4808" i="28"/>
  <c r="G4809" i="28"/>
  <c r="G4810" i="28"/>
  <c r="G4811" i="28"/>
  <c r="G4812" i="28"/>
  <c r="G4813" i="28"/>
  <c r="G4814" i="28"/>
  <c r="G4815" i="28"/>
  <c r="G4816" i="28"/>
  <c r="G4817" i="28"/>
  <c r="G4818" i="28"/>
  <c r="G4819" i="28"/>
  <c r="G4820" i="28"/>
  <c r="G4821" i="28"/>
  <c r="G4822" i="28"/>
  <c r="G4823" i="28"/>
  <c r="G4824" i="28"/>
  <c r="G4825" i="28"/>
  <c r="G4826" i="28"/>
  <c r="G4827" i="28"/>
  <c r="G4828" i="28"/>
  <c r="G4829" i="28"/>
  <c r="G4830" i="28"/>
  <c r="G4831" i="28"/>
  <c r="G4832" i="28"/>
  <c r="G4833" i="28"/>
  <c r="G4834" i="28"/>
  <c r="G4835" i="28"/>
  <c r="G4836" i="28"/>
  <c r="G4837" i="28"/>
  <c r="G4838" i="28"/>
  <c r="G4839" i="28"/>
  <c r="G4840" i="28"/>
  <c r="G4841" i="28"/>
  <c r="G4842" i="28"/>
  <c r="G4843" i="28"/>
  <c r="G4844" i="28"/>
  <c r="G4845" i="28"/>
  <c r="G4846" i="28"/>
  <c r="G4847" i="28"/>
  <c r="G4848" i="28"/>
  <c r="G4849" i="28"/>
  <c r="G4850" i="28"/>
  <c r="G4851" i="28"/>
  <c r="G4852" i="28"/>
  <c r="G4853" i="28"/>
  <c r="G4854" i="28"/>
  <c r="G4855" i="28"/>
  <c r="G4856" i="28"/>
  <c r="G4857" i="28"/>
  <c r="G4858" i="28"/>
  <c r="G4859" i="28"/>
  <c r="G4860" i="28"/>
  <c r="G4861" i="28"/>
  <c r="G4862" i="28"/>
  <c r="G4863" i="28"/>
  <c r="G4864" i="28"/>
  <c r="G4865" i="28"/>
  <c r="G4866" i="28"/>
  <c r="G4867" i="28"/>
  <c r="G4868" i="28"/>
  <c r="G4869" i="28"/>
  <c r="G4870" i="28"/>
  <c r="G4871" i="28"/>
  <c r="G4872" i="28"/>
  <c r="G4873" i="28"/>
  <c r="G4874" i="28"/>
  <c r="G4875" i="28"/>
  <c r="G4876" i="28"/>
  <c r="G4877" i="28"/>
  <c r="G4878" i="28"/>
  <c r="G4879" i="28"/>
  <c r="G4880" i="28"/>
  <c r="G4881" i="28"/>
  <c r="G4882" i="28"/>
  <c r="G4883" i="28"/>
  <c r="G4884" i="28"/>
  <c r="G4885" i="28"/>
  <c r="G4886" i="28"/>
  <c r="G4887" i="28"/>
  <c r="G4888" i="28"/>
  <c r="G4889" i="28"/>
  <c r="G4890" i="28"/>
  <c r="G4891" i="28"/>
  <c r="G4892" i="28"/>
  <c r="G4893" i="28"/>
  <c r="G4894" i="28"/>
  <c r="G4895" i="28"/>
  <c r="G4896" i="28"/>
  <c r="G4897" i="28"/>
  <c r="G4898" i="28"/>
  <c r="G4899" i="28"/>
  <c r="G4900" i="28"/>
  <c r="G4901" i="28"/>
  <c r="G4902" i="28"/>
  <c r="G4903" i="28"/>
  <c r="G4904" i="28"/>
  <c r="G4905" i="28"/>
  <c r="G4906" i="28"/>
  <c r="G4907" i="28"/>
  <c r="G4908" i="28"/>
  <c r="G4909" i="28"/>
  <c r="G4910" i="28"/>
  <c r="G4911" i="28"/>
  <c r="G4912" i="28"/>
  <c r="G4913" i="28"/>
  <c r="G4914" i="28"/>
  <c r="G4915" i="28"/>
  <c r="G4916" i="28"/>
  <c r="G4917" i="28"/>
  <c r="G4918" i="28"/>
  <c r="G4919" i="28"/>
  <c r="G4920" i="28"/>
  <c r="G4921" i="28"/>
  <c r="G4922" i="28"/>
  <c r="G4923" i="28"/>
  <c r="G4924" i="28"/>
  <c r="G4925" i="28"/>
  <c r="G4926" i="28"/>
  <c r="G4927" i="28"/>
  <c r="G4928" i="28"/>
  <c r="G4929" i="28"/>
  <c r="G4930" i="28"/>
  <c r="G4931" i="28"/>
  <c r="G4932" i="28"/>
  <c r="G4933" i="28"/>
  <c r="G4934" i="28"/>
  <c r="G4935" i="28"/>
  <c r="G4936" i="28"/>
  <c r="G4937" i="28"/>
  <c r="G4938" i="28"/>
  <c r="G4939" i="28"/>
  <c r="G4940" i="28"/>
  <c r="G4941" i="28"/>
  <c r="G4942" i="28"/>
  <c r="G4943" i="28"/>
  <c r="G4944" i="28"/>
  <c r="G4945" i="28"/>
  <c r="G4946" i="28"/>
  <c r="G4947" i="28"/>
  <c r="G4948" i="28"/>
  <c r="G4949" i="28"/>
  <c r="G4950" i="28"/>
  <c r="G4951" i="28"/>
  <c r="G4952" i="28"/>
  <c r="G4953" i="28"/>
  <c r="G4954" i="28"/>
  <c r="G4955" i="28"/>
  <c r="G4956" i="28"/>
  <c r="G4957" i="28"/>
  <c r="G4958" i="28"/>
  <c r="G4959" i="28"/>
  <c r="G4960" i="28"/>
  <c r="G4961" i="28"/>
  <c r="G4962" i="28"/>
  <c r="G4963" i="28"/>
  <c r="G4964" i="28"/>
  <c r="G4965" i="28"/>
  <c r="G4966" i="28"/>
  <c r="G4967" i="28"/>
  <c r="G4968" i="28"/>
  <c r="G4969" i="28"/>
  <c r="G4970" i="28"/>
  <c r="G4971" i="28"/>
  <c r="G4972" i="28"/>
  <c r="G4973" i="28"/>
  <c r="G4974" i="28"/>
  <c r="G4975" i="28"/>
  <c r="G4976" i="28"/>
  <c r="G4977" i="28"/>
  <c r="G4978" i="28"/>
  <c r="G4979" i="28"/>
  <c r="G4980" i="28"/>
  <c r="G4981" i="28"/>
  <c r="G4982" i="28"/>
  <c r="G4983" i="28"/>
  <c r="G4984" i="28"/>
  <c r="G4985" i="28"/>
  <c r="G4986" i="28"/>
  <c r="G4987" i="28"/>
  <c r="G4988" i="28"/>
  <c r="G4989" i="28"/>
  <c r="G4990" i="28"/>
  <c r="G4991" i="28"/>
  <c r="G4992" i="28"/>
  <c r="G4993" i="28"/>
  <c r="G4994" i="28"/>
  <c r="G4995" i="28"/>
  <c r="G4996" i="28"/>
  <c r="G4997" i="28"/>
  <c r="G4998" i="28"/>
  <c r="G4999" i="28"/>
  <c r="G5000" i="28"/>
  <c r="G5001" i="28"/>
  <c r="G5002" i="28"/>
  <c r="G5003" i="28"/>
  <c r="G5004" i="28"/>
  <c r="G5005" i="28"/>
  <c r="G5006" i="28"/>
  <c r="G5007" i="28"/>
  <c r="G5008" i="28"/>
  <c r="G5009" i="28"/>
  <c r="G5010" i="28"/>
  <c r="G5011" i="28"/>
  <c r="G5012" i="28"/>
  <c r="G5013" i="28"/>
  <c r="G5014" i="28"/>
  <c r="G5015" i="28"/>
  <c r="G5016" i="28"/>
  <c r="G5017" i="28"/>
  <c r="G5018" i="28"/>
  <c r="G5019" i="28"/>
  <c r="G5020" i="28"/>
  <c r="G5021" i="28"/>
  <c r="G5022" i="28"/>
  <c r="G5023" i="28"/>
  <c r="G5024" i="28"/>
  <c r="G5025" i="28"/>
  <c r="G5026" i="28"/>
  <c r="G5027" i="28"/>
  <c r="G5028" i="28"/>
  <c r="G5029" i="28"/>
  <c r="G5030" i="28"/>
  <c r="G5031" i="28"/>
  <c r="G5032" i="28"/>
  <c r="G5033" i="28"/>
  <c r="G5034" i="28"/>
  <c r="G5035" i="28"/>
  <c r="G5036" i="28"/>
  <c r="G5037" i="28"/>
  <c r="G5038" i="28"/>
  <c r="G5039" i="28"/>
  <c r="G5040" i="28"/>
  <c r="G5041" i="28"/>
  <c r="G5042" i="28"/>
  <c r="G5043" i="28"/>
  <c r="G5044" i="28"/>
  <c r="G5045" i="28"/>
  <c r="G5046" i="28"/>
  <c r="G5047" i="28"/>
  <c r="G5048" i="28"/>
  <c r="G5049" i="28"/>
  <c r="G5050" i="28"/>
  <c r="G5051" i="28"/>
  <c r="G5052" i="28"/>
  <c r="G5053" i="28"/>
  <c r="G5054" i="28"/>
  <c r="G5055" i="28"/>
  <c r="G5056" i="28"/>
  <c r="G5057" i="28"/>
  <c r="G5058" i="28"/>
  <c r="G5059" i="28"/>
  <c r="G5060" i="28"/>
  <c r="G5061" i="28"/>
  <c r="G5062" i="28"/>
  <c r="G5063" i="28"/>
  <c r="G5064" i="28"/>
  <c r="G5065" i="28"/>
  <c r="G5066" i="28"/>
  <c r="G5067" i="28"/>
  <c r="G5068" i="28"/>
  <c r="G5069" i="28"/>
  <c r="G5070" i="28"/>
  <c r="G5071" i="28"/>
  <c r="G5072" i="28"/>
  <c r="G5073" i="28"/>
  <c r="G5074" i="28"/>
  <c r="G5075" i="28"/>
  <c r="G5076" i="28"/>
  <c r="G5077" i="28"/>
  <c r="G5078" i="28"/>
  <c r="G5079" i="28"/>
  <c r="G5080" i="28"/>
  <c r="G5081" i="28"/>
  <c r="G5082" i="28"/>
  <c r="G5083" i="28"/>
  <c r="G5084" i="28"/>
  <c r="G5085" i="28"/>
  <c r="G5086" i="28"/>
  <c r="G5087" i="28"/>
  <c r="G5088" i="28"/>
  <c r="G5089" i="28"/>
  <c r="G5090" i="28"/>
  <c r="G5091" i="28"/>
  <c r="G5092" i="28"/>
  <c r="G5093" i="28"/>
  <c r="G5094" i="28"/>
  <c r="G5095" i="28"/>
  <c r="G5096" i="28"/>
  <c r="G5097" i="28"/>
  <c r="G5098" i="28"/>
  <c r="G5099" i="28"/>
  <c r="G5100" i="28"/>
  <c r="G5101" i="28"/>
  <c r="G5102" i="28"/>
  <c r="G5103" i="28"/>
  <c r="G5104" i="28"/>
  <c r="G5105" i="28"/>
  <c r="G5106" i="28"/>
  <c r="G5107" i="28"/>
  <c r="G5108" i="28"/>
  <c r="G5109" i="28"/>
  <c r="G5110" i="28"/>
  <c r="G5111" i="28"/>
  <c r="G5112" i="28"/>
  <c r="G5113" i="28"/>
  <c r="G5114" i="28"/>
  <c r="G5115" i="28"/>
  <c r="G5116" i="28"/>
  <c r="G5117" i="28"/>
  <c r="G5118" i="28"/>
  <c r="G5119" i="28"/>
  <c r="G5120" i="28"/>
  <c r="G5121" i="28"/>
  <c r="G5122" i="28"/>
  <c r="G5123" i="28"/>
  <c r="G5124" i="28"/>
  <c r="G5125" i="28"/>
  <c r="G5126" i="28"/>
  <c r="G5127" i="28"/>
  <c r="G5128" i="28"/>
  <c r="G5129" i="28"/>
  <c r="G5130" i="28"/>
  <c r="G5131" i="28"/>
  <c r="G5132" i="28"/>
  <c r="G5133" i="28"/>
  <c r="G5134" i="28"/>
  <c r="G5135" i="28"/>
  <c r="G5136" i="28"/>
  <c r="G5137" i="28"/>
  <c r="G5138" i="28"/>
  <c r="G5139" i="28"/>
  <c r="G5140" i="28"/>
  <c r="G5141" i="28"/>
  <c r="G5142" i="28"/>
  <c r="G5143" i="28"/>
  <c r="G5144" i="28"/>
  <c r="G5145" i="28"/>
  <c r="G5146" i="28"/>
  <c r="G5147" i="28"/>
  <c r="G5148" i="28"/>
  <c r="G5149" i="28"/>
  <c r="G5150" i="28"/>
  <c r="G5151" i="28"/>
  <c r="G5152" i="28"/>
  <c r="G5153" i="28"/>
  <c r="G5154" i="28"/>
  <c r="G5155" i="28"/>
  <c r="G5156" i="28"/>
  <c r="G5157" i="28"/>
  <c r="G5158" i="28"/>
  <c r="G5159" i="28"/>
  <c r="G5160" i="28"/>
  <c r="G5161" i="28"/>
  <c r="G5162" i="28"/>
  <c r="G5163" i="28"/>
  <c r="G5164" i="28"/>
  <c r="G5165" i="28"/>
  <c r="G5166" i="28"/>
  <c r="G5167" i="28"/>
  <c r="G5168" i="28"/>
  <c r="G5169" i="28"/>
  <c r="G5170" i="28"/>
  <c r="G5171" i="28"/>
  <c r="G5172" i="28"/>
  <c r="G5173" i="28"/>
  <c r="G5174" i="28"/>
  <c r="G5175" i="28"/>
  <c r="G5176" i="28"/>
  <c r="G5177" i="28"/>
  <c r="G5178" i="28"/>
  <c r="G5179" i="28"/>
  <c r="G5180" i="28"/>
  <c r="G5181" i="28"/>
  <c r="G5182" i="28"/>
  <c r="G5183" i="28"/>
  <c r="G5184" i="28"/>
  <c r="G5185" i="28"/>
  <c r="G5186" i="28"/>
  <c r="G5187" i="28"/>
  <c r="G5188" i="28"/>
  <c r="G5189" i="28"/>
  <c r="G5190" i="28"/>
  <c r="G5191" i="28"/>
  <c r="G5192" i="28"/>
  <c r="G5193" i="28"/>
  <c r="G5194" i="28"/>
  <c r="G5195" i="28"/>
  <c r="G5196" i="28"/>
  <c r="G5197" i="28"/>
  <c r="G5198" i="28"/>
  <c r="G5199" i="28"/>
  <c r="G5200" i="28"/>
  <c r="G5201" i="28"/>
  <c r="G5202" i="28"/>
  <c r="G5203" i="28"/>
  <c r="G5204" i="28"/>
  <c r="G5205" i="28"/>
  <c r="G5206" i="28"/>
  <c r="G5207" i="28"/>
  <c r="G5208" i="28"/>
  <c r="G5209" i="28"/>
  <c r="G5210" i="28"/>
  <c r="G5211" i="28"/>
  <c r="G5212" i="28"/>
  <c r="G5213" i="28"/>
  <c r="G5214" i="28"/>
  <c r="G5215" i="28"/>
  <c r="G5216" i="28"/>
  <c r="G5217" i="28"/>
  <c r="G5218" i="28"/>
  <c r="G5219" i="28"/>
  <c r="G5220" i="28"/>
  <c r="G5221" i="28"/>
  <c r="G5222" i="28"/>
  <c r="G5223" i="28"/>
  <c r="G5224" i="28"/>
  <c r="G5225" i="28"/>
  <c r="G5226" i="28"/>
  <c r="G5227" i="28"/>
  <c r="G5228" i="28"/>
  <c r="G5229" i="28"/>
  <c r="G5230" i="28"/>
  <c r="G5231" i="28"/>
  <c r="G5232" i="28"/>
  <c r="G5233" i="28"/>
  <c r="G5234" i="28"/>
  <c r="G5235" i="28"/>
  <c r="G5236" i="28"/>
  <c r="G5237" i="28"/>
  <c r="G5238" i="28"/>
  <c r="G5239" i="28"/>
  <c r="G5240" i="28"/>
  <c r="G5241" i="28"/>
  <c r="G5242" i="28"/>
  <c r="G5243" i="28"/>
  <c r="G5244" i="28"/>
  <c r="G5245" i="28"/>
  <c r="G5246" i="28"/>
  <c r="G5247" i="28"/>
  <c r="G5248" i="28"/>
  <c r="G5249" i="28"/>
  <c r="G5250" i="28"/>
  <c r="G5251" i="28"/>
  <c r="G5252" i="28"/>
  <c r="G5253" i="28"/>
  <c r="G5254" i="28"/>
  <c r="G5255" i="28"/>
  <c r="G5256" i="28"/>
  <c r="G5257" i="28"/>
  <c r="G5258" i="28"/>
  <c r="G5259" i="28"/>
  <c r="G5260" i="28"/>
  <c r="G5261" i="28"/>
  <c r="G5262" i="28"/>
  <c r="G5263" i="28"/>
  <c r="G5264" i="28"/>
  <c r="G5265" i="28"/>
  <c r="G5266" i="28"/>
  <c r="G5267" i="28"/>
  <c r="G5268" i="28"/>
  <c r="G5269" i="28"/>
  <c r="G5270" i="28"/>
  <c r="G5271" i="28"/>
  <c r="G5272" i="28"/>
  <c r="G5273" i="28"/>
  <c r="G5274" i="28"/>
  <c r="G5275" i="28"/>
  <c r="G5276" i="28"/>
  <c r="G5277" i="28"/>
  <c r="G5278" i="28"/>
  <c r="G5279" i="28"/>
  <c r="G5280" i="28"/>
  <c r="G5281" i="28"/>
  <c r="G5282" i="28"/>
  <c r="G5283" i="28"/>
  <c r="G5284" i="28"/>
  <c r="G5285" i="28"/>
  <c r="G5286" i="28"/>
  <c r="G5287" i="28"/>
  <c r="G5288" i="28"/>
  <c r="G5289" i="28"/>
  <c r="G5290" i="28"/>
  <c r="G5291" i="28"/>
  <c r="G5292" i="28"/>
  <c r="G5293" i="28"/>
  <c r="G5294" i="28"/>
  <c r="G5295" i="28"/>
  <c r="G5296" i="28"/>
  <c r="G5297" i="28"/>
  <c r="G5298" i="28"/>
  <c r="G5299" i="28"/>
  <c r="G5300" i="28"/>
  <c r="G5301" i="28"/>
  <c r="G5302" i="28"/>
  <c r="G5303" i="28"/>
  <c r="G5304" i="28"/>
  <c r="G5305" i="28"/>
  <c r="G5306" i="28"/>
  <c r="G5307" i="28"/>
  <c r="G5308" i="28"/>
  <c r="G5309" i="28"/>
  <c r="G5310" i="28"/>
  <c r="G5311" i="28"/>
  <c r="G5312" i="28"/>
  <c r="G5313" i="28"/>
  <c r="G5314" i="28"/>
  <c r="G5315" i="28"/>
  <c r="G5316" i="28"/>
  <c r="G5317" i="28"/>
  <c r="G5318" i="28"/>
  <c r="G5319" i="28"/>
  <c r="G5320" i="28"/>
  <c r="G5321" i="28"/>
  <c r="G5322" i="28"/>
  <c r="G5323" i="28"/>
  <c r="G5324" i="28"/>
  <c r="G5325" i="28"/>
  <c r="G5326" i="28"/>
  <c r="G5327" i="28"/>
  <c r="G5328" i="28"/>
  <c r="G5329" i="28"/>
  <c r="G5330" i="28"/>
  <c r="G5331" i="28"/>
  <c r="G5332" i="28"/>
  <c r="G5333" i="28"/>
  <c r="G5334" i="28"/>
  <c r="G5335" i="28"/>
  <c r="G5336" i="28"/>
  <c r="G5337" i="28"/>
  <c r="G5338" i="28"/>
  <c r="G5339" i="28"/>
  <c r="G5340" i="28"/>
  <c r="G5341" i="28"/>
  <c r="G5342" i="28"/>
  <c r="G5343" i="28"/>
  <c r="G5344" i="28"/>
  <c r="G5345" i="28"/>
  <c r="G5346" i="28"/>
  <c r="G5347" i="28"/>
  <c r="G5348" i="28"/>
  <c r="G5349" i="28"/>
  <c r="G5350" i="28"/>
  <c r="G5351" i="28"/>
  <c r="G5352" i="28"/>
  <c r="G5353" i="28"/>
  <c r="G5354" i="28"/>
  <c r="G5355" i="28"/>
  <c r="G5356" i="28"/>
  <c r="G5357" i="28"/>
  <c r="G5358" i="28"/>
  <c r="G5359" i="28"/>
  <c r="G5360" i="28"/>
  <c r="G5361" i="28"/>
  <c r="G5362" i="28"/>
  <c r="G5363" i="28"/>
  <c r="G5364" i="28"/>
  <c r="G5365" i="28"/>
  <c r="G5366" i="28"/>
  <c r="G5367" i="28"/>
  <c r="G5368" i="28"/>
  <c r="G5369" i="28"/>
  <c r="G5370" i="28"/>
  <c r="G5371" i="28"/>
  <c r="G5372" i="28"/>
  <c r="G5373" i="28"/>
  <c r="G5374" i="28"/>
  <c r="G5375" i="28"/>
  <c r="G5376" i="28"/>
  <c r="G5377" i="28"/>
  <c r="G5378" i="28"/>
  <c r="G5379" i="28"/>
  <c r="G5380" i="28"/>
  <c r="G5381" i="28"/>
  <c r="G5382" i="28"/>
  <c r="G5383" i="28"/>
  <c r="G5384" i="28"/>
  <c r="G5385" i="28"/>
  <c r="G5386" i="28"/>
  <c r="G5387" i="28"/>
  <c r="G5388" i="28"/>
  <c r="G5389" i="28"/>
  <c r="G5390" i="28"/>
  <c r="G5391" i="28"/>
  <c r="G5392" i="28"/>
  <c r="G5393" i="28"/>
  <c r="G5394" i="28"/>
  <c r="G5395" i="28"/>
  <c r="G5396" i="28"/>
  <c r="G5397" i="28"/>
  <c r="G5398" i="28"/>
  <c r="G5399" i="28"/>
  <c r="G5400" i="28"/>
  <c r="G5401" i="28"/>
  <c r="G5402" i="28"/>
  <c r="G5403" i="28"/>
  <c r="G5404" i="28"/>
  <c r="G5405" i="28"/>
  <c r="G5406" i="28"/>
  <c r="G5407" i="28"/>
  <c r="G5408" i="28"/>
  <c r="G5409" i="28"/>
  <c r="G5410" i="28"/>
  <c r="G5411" i="28"/>
  <c r="G5412" i="28"/>
  <c r="G5413" i="28"/>
  <c r="G5414" i="28"/>
  <c r="G5415" i="28"/>
  <c r="G5416" i="28"/>
  <c r="G5417" i="28"/>
  <c r="G5418" i="28"/>
  <c r="G5419" i="28"/>
  <c r="G5420" i="28"/>
  <c r="G5421" i="28"/>
  <c r="G5422" i="28"/>
  <c r="G5423" i="28"/>
  <c r="G5424" i="28"/>
  <c r="G5425" i="28"/>
  <c r="G5426" i="28"/>
  <c r="G5427" i="28"/>
  <c r="G5428" i="28"/>
  <c r="G5429" i="28"/>
  <c r="G5430" i="28"/>
  <c r="G5431" i="28"/>
  <c r="G5432" i="28"/>
  <c r="G5433" i="28"/>
  <c r="G5434" i="28"/>
  <c r="G5435" i="28"/>
  <c r="G5436" i="28"/>
  <c r="G5437" i="28"/>
  <c r="G5438" i="28"/>
  <c r="G5439" i="28"/>
  <c r="G5440" i="28"/>
  <c r="G5441" i="28"/>
  <c r="G5442" i="28"/>
  <c r="G5443" i="28"/>
  <c r="G5444" i="28"/>
  <c r="G5445" i="28"/>
  <c r="G5446" i="28"/>
  <c r="G5447" i="28"/>
  <c r="G5448" i="28"/>
  <c r="G5449" i="28"/>
  <c r="G5450" i="28"/>
  <c r="G5451" i="28"/>
  <c r="G5452" i="28"/>
  <c r="G5453" i="28"/>
  <c r="G5454" i="28"/>
  <c r="G5455" i="28"/>
  <c r="G5456" i="28"/>
  <c r="G5457" i="28"/>
  <c r="G5458" i="28"/>
  <c r="G5459" i="28"/>
  <c r="G5460" i="28"/>
  <c r="G5461" i="28"/>
  <c r="G5462" i="28"/>
  <c r="G5463" i="28"/>
  <c r="G5464" i="28"/>
  <c r="G5465" i="28"/>
  <c r="G5466" i="28"/>
  <c r="G5467" i="28"/>
  <c r="G5468" i="28"/>
  <c r="G5469" i="28"/>
  <c r="G5470" i="28"/>
  <c r="G5471" i="28"/>
  <c r="G5472" i="28"/>
  <c r="G5473" i="28"/>
  <c r="G5474" i="28"/>
  <c r="G5475" i="28"/>
  <c r="G5476" i="28"/>
  <c r="G5477" i="28"/>
  <c r="G5478" i="28"/>
  <c r="G5479" i="28"/>
  <c r="G5480" i="28"/>
  <c r="G5481" i="28"/>
  <c r="G5482" i="28"/>
  <c r="G5483" i="28"/>
  <c r="G5484" i="28"/>
  <c r="G5485" i="28"/>
  <c r="G5486" i="28"/>
  <c r="G5487" i="28"/>
  <c r="G5488" i="28"/>
  <c r="G5489" i="28"/>
  <c r="G5490" i="28"/>
  <c r="G5491" i="28"/>
  <c r="G5492" i="28"/>
  <c r="G5493" i="28"/>
  <c r="G5494" i="28"/>
  <c r="G5495" i="28"/>
  <c r="G5496" i="28"/>
  <c r="G5497" i="28"/>
  <c r="G5498" i="28"/>
  <c r="G5499" i="28"/>
  <c r="G5500" i="28"/>
  <c r="G5501" i="28"/>
  <c r="G5502" i="28"/>
  <c r="G5503" i="28"/>
  <c r="G5504" i="28"/>
  <c r="G5505" i="28"/>
  <c r="G5506" i="28"/>
  <c r="G5507" i="28"/>
  <c r="G5508" i="28"/>
  <c r="G5509" i="28"/>
  <c r="G5510" i="28"/>
  <c r="G5511" i="28"/>
  <c r="G5512" i="28"/>
  <c r="G5513" i="28"/>
  <c r="G5514" i="28"/>
  <c r="G5515" i="28"/>
  <c r="G5516" i="28"/>
  <c r="G5517" i="28"/>
  <c r="G5518" i="28"/>
  <c r="G5519" i="28"/>
  <c r="G5520" i="28"/>
  <c r="G5521" i="28"/>
  <c r="G5522" i="28"/>
  <c r="G5523" i="28"/>
  <c r="G5524" i="28"/>
  <c r="G5525" i="28"/>
  <c r="G5526" i="28"/>
  <c r="G5527" i="28"/>
  <c r="G5528" i="28"/>
  <c r="G5529" i="28"/>
  <c r="G5530" i="28"/>
  <c r="G5531" i="28"/>
  <c r="G5532" i="28"/>
  <c r="G5533" i="28"/>
  <c r="G5534" i="28"/>
  <c r="G5535" i="28"/>
  <c r="G5536" i="28"/>
  <c r="G5537" i="28"/>
  <c r="G5538" i="28"/>
  <c r="G5539" i="28"/>
  <c r="G5540" i="28"/>
  <c r="G5541" i="28"/>
  <c r="G5542" i="28"/>
  <c r="G5543" i="28"/>
  <c r="G5544" i="28"/>
  <c r="G5545" i="28"/>
  <c r="G5546" i="28"/>
  <c r="G5547" i="28"/>
  <c r="G5548" i="28"/>
  <c r="G5549" i="28"/>
  <c r="G5550" i="28"/>
  <c r="G5551" i="28"/>
  <c r="G5552" i="28"/>
  <c r="G5553" i="28"/>
  <c r="G5554" i="28"/>
  <c r="G5555" i="28"/>
  <c r="G5556" i="28"/>
  <c r="G5557" i="28"/>
  <c r="G5558" i="28"/>
  <c r="G5559" i="28"/>
  <c r="G5560" i="28"/>
  <c r="G5561" i="28"/>
  <c r="G5562" i="28"/>
  <c r="G5563" i="28"/>
  <c r="G5564" i="28"/>
  <c r="G5565" i="28"/>
  <c r="G5566" i="28"/>
  <c r="G5567" i="28"/>
  <c r="G5568" i="28"/>
  <c r="G5569" i="28"/>
  <c r="G5570" i="28"/>
  <c r="G5571" i="28"/>
  <c r="G5572" i="28"/>
  <c r="G5573" i="28"/>
  <c r="G5574" i="28"/>
  <c r="G5575" i="28"/>
  <c r="G5576" i="28"/>
  <c r="G5577" i="28"/>
  <c r="G5578" i="28"/>
  <c r="G5579" i="28"/>
  <c r="G5580" i="28"/>
  <c r="G5581" i="28"/>
  <c r="G5582" i="28"/>
  <c r="G5583" i="28"/>
  <c r="G5584" i="28"/>
  <c r="G5585" i="28"/>
  <c r="G5586" i="28"/>
  <c r="G5587" i="28"/>
  <c r="G5588" i="28"/>
  <c r="G5589" i="28"/>
  <c r="G5590" i="28"/>
  <c r="G5591" i="28"/>
  <c r="G5592" i="28"/>
  <c r="G5593" i="28"/>
  <c r="G5594" i="28"/>
  <c r="G5595" i="28"/>
  <c r="G5596" i="28"/>
  <c r="G5597" i="28"/>
  <c r="G5598" i="28"/>
  <c r="G5599" i="28"/>
  <c r="G5600" i="28"/>
  <c r="G5601" i="28"/>
  <c r="G5602" i="28"/>
  <c r="G5603" i="28"/>
  <c r="G5604" i="28"/>
  <c r="G5605" i="28"/>
  <c r="G5606" i="28"/>
  <c r="G5607" i="28"/>
  <c r="G5608" i="28"/>
  <c r="G5609" i="28"/>
  <c r="G5610" i="28"/>
  <c r="G5611" i="28"/>
  <c r="G5612" i="28"/>
  <c r="G5613" i="28"/>
  <c r="G5614" i="28"/>
  <c r="G5615" i="28"/>
  <c r="G5616" i="28"/>
  <c r="G5617" i="28"/>
  <c r="G5618" i="28"/>
  <c r="G5619" i="28"/>
  <c r="G5620" i="28"/>
  <c r="G5621" i="28"/>
  <c r="G5622" i="28"/>
  <c r="G5623" i="28"/>
  <c r="G5624" i="28"/>
  <c r="G5625" i="28"/>
  <c r="G5626" i="28"/>
  <c r="G5627" i="28"/>
  <c r="G5628" i="28"/>
  <c r="G5629" i="28"/>
  <c r="G5630" i="28"/>
  <c r="G5631" i="28"/>
  <c r="G5632" i="28"/>
  <c r="G5633" i="28"/>
  <c r="G5634" i="28"/>
  <c r="G5635" i="28"/>
  <c r="G5636" i="28"/>
  <c r="G5637" i="28"/>
  <c r="G5638" i="28"/>
  <c r="G5639" i="28"/>
  <c r="G5640" i="28"/>
  <c r="G5641" i="28"/>
  <c r="G5642" i="28"/>
  <c r="G5643" i="28"/>
  <c r="G5644" i="28"/>
  <c r="G5645" i="28"/>
  <c r="G5646" i="28"/>
  <c r="G5647" i="28"/>
  <c r="G5648" i="28"/>
  <c r="G5649" i="28"/>
  <c r="G5650" i="28"/>
  <c r="G5651" i="28"/>
  <c r="G5652" i="28"/>
  <c r="G5653" i="28"/>
  <c r="G5654" i="28"/>
  <c r="G5655" i="28"/>
  <c r="G5656" i="28"/>
  <c r="G5657" i="28"/>
  <c r="G5658" i="28"/>
  <c r="G5659" i="28"/>
  <c r="G5660" i="28"/>
  <c r="G5661" i="28"/>
  <c r="G5662" i="28"/>
  <c r="G5663" i="28"/>
  <c r="G5664" i="28"/>
  <c r="G5665" i="28"/>
  <c r="G5666" i="28"/>
  <c r="G5667" i="28"/>
  <c r="G5668" i="28"/>
  <c r="G5669" i="28"/>
  <c r="G5670" i="28"/>
  <c r="G5671" i="28"/>
  <c r="G5672" i="28"/>
  <c r="G5673" i="28"/>
  <c r="G5674" i="28"/>
  <c r="G5675" i="28"/>
  <c r="G5676" i="28"/>
  <c r="G5677" i="28"/>
  <c r="G5678" i="28"/>
  <c r="G5679" i="28"/>
  <c r="G5680" i="28"/>
  <c r="G5681" i="28"/>
  <c r="G5682" i="28"/>
  <c r="G5683" i="28"/>
  <c r="G5684" i="28"/>
  <c r="G5685" i="28"/>
  <c r="G5686" i="28"/>
  <c r="G5687" i="28"/>
  <c r="G5688" i="28"/>
  <c r="G5689" i="28"/>
  <c r="G5690" i="28"/>
  <c r="G5691" i="28"/>
  <c r="G5692" i="28"/>
  <c r="G5693" i="28"/>
  <c r="G5694" i="28"/>
  <c r="G5695" i="28"/>
  <c r="G5696" i="28"/>
  <c r="G5697" i="28"/>
  <c r="G5698" i="28"/>
  <c r="G5699" i="28"/>
  <c r="G5700" i="28"/>
  <c r="G5701" i="28"/>
  <c r="G5702" i="28"/>
  <c r="G5703" i="28"/>
  <c r="G5704" i="28"/>
  <c r="G5705" i="28"/>
  <c r="G5706" i="28"/>
  <c r="G5707" i="28"/>
  <c r="G5708" i="28"/>
  <c r="G5709" i="28"/>
  <c r="G5710" i="28"/>
  <c r="G5711" i="28"/>
  <c r="G5712" i="28"/>
  <c r="G5713" i="28"/>
  <c r="G5714" i="28"/>
  <c r="G5715" i="28"/>
  <c r="G5716" i="28"/>
  <c r="G5717" i="28"/>
  <c r="G5718" i="28"/>
  <c r="G5719" i="28"/>
  <c r="G5720" i="28"/>
  <c r="G5721" i="28"/>
  <c r="G5722" i="28"/>
  <c r="G5723" i="28"/>
  <c r="G5724" i="28"/>
  <c r="G5725" i="28"/>
  <c r="G5726" i="28"/>
  <c r="G5727" i="28"/>
  <c r="G5728" i="28"/>
  <c r="G5729" i="28"/>
  <c r="G5730" i="28"/>
  <c r="G5731" i="28"/>
  <c r="G5732" i="28"/>
  <c r="G5733" i="28"/>
  <c r="G5734" i="28"/>
  <c r="G5735" i="28"/>
  <c r="G5736" i="28"/>
  <c r="G5737" i="28"/>
  <c r="G5738" i="28"/>
  <c r="G5739" i="28"/>
  <c r="G5740" i="28"/>
  <c r="G5741" i="28"/>
  <c r="G5742" i="28"/>
  <c r="G5743" i="28"/>
  <c r="G5744" i="28"/>
  <c r="G5745" i="28"/>
  <c r="G5746" i="28"/>
  <c r="G5747" i="28"/>
  <c r="G5748" i="28"/>
  <c r="G5749" i="28"/>
  <c r="G5750" i="28"/>
  <c r="G5751" i="28"/>
  <c r="G5752" i="28"/>
  <c r="G5753" i="28"/>
  <c r="G5754" i="28"/>
  <c r="G5755" i="28"/>
  <c r="G5756" i="28"/>
  <c r="G5757" i="28"/>
  <c r="G5758" i="28"/>
  <c r="G5759" i="28"/>
  <c r="G5760" i="28"/>
  <c r="G5761" i="28"/>
  <c r="G5762" i="28"/>
  <c r="G5763" i="28"/>
  <c r="G5764" i="28"/>
  <c r="G5765" i="28"/>
  <c r="G5766" i="28"/>
  <c r="G5767" i="28"/>
  <c r="G5768" i="28"/>
  <c r="G5769" i="28"/>
  <c r="G5770" i="28"/>
  <c r="G5771" i="28"/>
  <c r="G5772" i="28"/>
  <c r="G5773" i="28"/>
  <c r="G5774" i="28"/>
  <c r="G5775" i="28"/>
  <c r="G5776" i="28"/>
  <c r="G5777" i="28"/>
  <c r="G5778" i="28"/>
  <c r="G5779" i="28"/>
  <c r="G5780" i="28"/>
  <c r="G5781" i="28"/>
  <c r="G5782" i="28"/>
  <c r="G5783" i="28"/>
  <c r="G5784" i="28"/>
  <c r="G5785" i="28"/>
  <c r="G5786" i="28"/>
  <c r="G5787" i="28"/>
  <c r="G5788" i="28"/>
  <c r="G5789" i="28"/>
  <c r="G5790" i="28"/>
  <c r="G5791" i="28"/>
  <c r="G5792" i="28"/>
  <c r="G5793" i="28"/>
  <c r="G5794" i="28"/>
  <c r="G5795" i="28"/>
  <c r="G5796" i="28"/>
  <c r="G5797" i="28"/>
  <c r="G5798" i="28"/>
  <c r="G5799" i="28"/>
  <c r="G5800" i="28"/>
  <c r="G5801" i="28"/>
  <c r="G5802" i="28"/>
  <c r="G5803" i="28"/>
  <c r="G5804" i="28"/>
  <c r="G5805" i="28"/>
  <c r="G5806" i="28"/>
  <c r="G5807" i="28"/>
  <c r="G5808" i="28"/>
  <c r="G5809" i="28"/>
  <c r="G5810" i="28"/>
  <c r="G5811" i="28"/>
  <c r="G5812" i="28"/>
  <c r="G5813" i="28"/>
  <c r="G5814" i="28"/>
  <c r="G5815" i="28"/>
  <c r="G5816" i="28"/>
  <c r="G5817" i="28"/>
  <c r="G5818" i="28"/>
  <c r="G5819" i="28"/>
  <c r="G5820" i="28"/>
  <c r="G5821" i="28"/>
  <c r="G5822" i="28"/>
  <c r="G5823" i="28"/>
  <c r="G5824" i="28"/>
  <c r="G5825" i="28"/>
  <c r="G5826" i="28"/>
  <c r="G5827" i="28"/>
  <c r="G5828" i="28"/>
  <c r="G5829" i="28"/>
  <c r="G5830" i="28"/>
  <c r="G5831" i="28"/>
  <c r="G5832" i="28"/>
  <c r="G5833" i="28"/>
  <c r="G5834" i="28"/>
  <c r="G5835" i="28"/>
  <c r="G5836" i="28"/>
  <c r="G5837" i="28"/>
  <c r="G5838" i="28"/>
  <c r="G5839" i="28"/>
  <c r="G5840" i="28"/>
  <c r="G5841" i="28"/>
  <c r="G5842" i="28"/>
  <c r="G5843" i="28"/>
  <c r="G5844" i="28"/>
  <c r="G5845" i="28"/>
  <c r="G5846" i="28"/>
  <c r="G5847" i="28"/>
  <c r="G5848" i="28"/>
  <c r="G5849" i="28"/>
  <c r="G5850" i="28"/>
  <c r="G5851" i="28"/>
  <c r="G5852" i="28"/>
  <c r="G5853" i="28"/>
  <c r="G5854" i="28"/>
  <c r="G5855" i="28"/>
  <c r="G5856" i="28"/>
  <c r="G5857" i="28"/>
  <c r="G5858" i="28"/>
  <c r="G5859" i="28"/>
  <c r="G5860" i="28"/>
  <c r="G5861" i="28"/>
  <c r="G5862" i="28"/>
  <c r="G5863" i="28"/>
  <c r="G5864" i="28"/>
  <c r="G5865" i="28"/>
  <c r="G5866" i="28"/>
  <c r="G5867" i="28"/>
  <c r="G5868" i="28"/>
  <c r="G5869" i="28"/>
  <c r="G5870" i="28"/>
  <c r="G5871" i="28"/>
  <c r="G5872" i="28"/>
  <c r="G5873" i="28"/>
  <c r="G5874" i="28"/>
  <c r="G5875" i="28"/>
  <c r="G5876" i="28"/>
  <c r="G5877" i="28"/>
  <c r="G5878" i="28"/>
  <c r="G5879" i="28"/>
  <c r="G5880" i="28"/>
  <c r="G5881" i="28"/>
  <c r="G5882" i="28"/>
  <c r="G5883" i="28"/>
  <c r="G5884" i="28"/>
  <c r="G5885" i="28"/>
  <c r="G5886" i="28"/>
  <c r="G5887" i="28"/>
  <c r="G5888" i="28"/>
  <c r="G5889" i="28"/>
  <c r="G5890" i="28"/>
  <c r="G5891" i="28"/>
  <c r="G5892" i="28"/>
  <c r="G5893" i="28"/>
  <c r="G5894" i="28"/>
  <c r="G5895" i="28"/>
  <c r="G5896" i="28"/>
  <c r="G5897" i="28"/>
  <c r="G5898" i="28"/>
  <c r="G5899" i="28"/>
  <c r="G5900" i="28"/>
  <c r="G5901" i="28"/>
  <c r="G5902" i="28"/>
  <c r="G5903" i="28"/>
  <c r="G5904" i="28"/>
  <c r="G5905" i="28"/>
  <c r="G5906" i="28"/>
  <c r="G5907" i="28"/>
  <c r="G5908" i="28"/>
  <c r="G5909" i="28"/>
  <c r="G5910" i="28"/>
  <c r="G5911" i="28"/>
  <c r="G5912" i="28"/>
  <c r="G5913" i="28"/>
  <c r="G5914" i="28"/>
  <c r="G5915" i="28"/>
  <c r="G5916" i="28"/>
  <c r="G5917" i="28"/>
  <c r="G5918" i="28"/>
  <c r="G5919" i="28"/>
  <c r="G5920" i="28"/>
  <c r="G5921" i="28"/>
  <c r="G5922" i="28"/>
  <c r="G5923" i="28"/>
  <c r="G5924" i="28"/>
  <c r="G5925" i="28"/>
  <c r="G5926" i="28"/>
  <c r="G5927" i="28"/>
  <c r="G5928" i="28"/>
  <c r="G5929" i="28"/>
  <c r="G5930" i="28"/>
  <c r="G5931" i="28"/>
  <c r="G5932" i="28"/>
  <c r="G5933" i="28"/>
  <c r="G5934" i="28"/>
  <c r="G5935" i="28"/>
  <c r="G5936" i="28"/>
  <c r="G5937" i="28"/>
  <c r="G5938" i="28"/>
  <c r="G5939" i="28"/>
  <c r="G5940" i="28"/>
  <c r="G5941" i="28"/>
  <c r="G5942" i="28"/>
  <c r="G5943" i="28"/>
  <c r="G5944" i="28"/>
  <c r="G5945" i="28"/>
  <c r="G5946" i="28"/>
  <c r="G5947" i="28"/>
  <c r="G5948" i="28"/>
  <c r="G5949" i="28"/>
  <c r="G5950" i="28"/>
  <c r="G5951" i="28"/>
  <c r="G5952" i="28"/>
  <c r="G5953" i="28"/>
  <c r="G5954" i="28"/>
  <c r="G5955" i="28"/>
  <c r="G5956" i="28"/>
  <c r="G5957" i="28"/>
  <c r="G5958" i="28"/>
  <c r="G5959" i="28"/>
  <c r="G5960" i="28"/>
  <c r="G5961" i="28"/>
  <c r="G5962" i="28"/>
  <c r="G5963" i="28"/>
  <c r="G5964" i="28"/>
  <c r="G5965" i="28"/>
  <c r="G5966" i="28"/>
  <c r="G5967" i="28"/>
  <c r="G5968" i="28"/>
  <c r="G5969" i="28"/>
  <c r="G5970" i="28"/>
  <c r="G5971" i="28"/>
  <c r="G5972" i="28"/>
  <c r="G5973" i="28"/>
  <c r="G5974" i="28"/>
  <c r="G5975" i="28"/>
  <c r="G5976" i="28"/>
  <c r="G5977" i="28"/>
  <c r="G5978" i="28"/>
  <c r="G5979" i="28"/>
  <c r="G5980" i="28"/>
  <c r="G5981" i="28"/>
  <c r="G5982" i="28"/>
  <c r="G5983" i="28"/>
  <c r="G5984" i="28"/>
  <c r="G5985" i="28"/>
  <c r="G5986" i="28"/>
  <c r="G5987" i="28"/>
  <c r="G5988" i="28"/>
  <c r="G5989" i="28"/>
  <c r="G5990" i="28"/>
  <c r="G5991" i="28"/>
  <c r="G5992" i="28"/>
  <c r="G5993" i="28"/>
  <c r="G5994" i="28"/>
  <c r="G5995" i="28"/>
  <c r="G5996" i="28"/>
  <c r="G5997" i="28"/>
  <c r="G5998" i="28"/>
  <c r="G5999" i="28"/>
  <c r="G6000" i="28"/>
  <c r="G6001" i="28"/>
  <c r="G6002" i="28"/>
  <c r="G6003" i="28"/>
  <c r="G6004" i="28"/>
  <c r="G6005" i="28"/>
  <c r="G6006" i="28"/>
  <c r="G6007" i="28"/>
  <c r="G6008" i="28"/>
  <c r="G6009" i="28"/>
  <c r="G6010" i="28"/>
  <c r="G6011" i="28"/>
  <c r="G6012" i="28"/>
  <c r="G6013" i="28"/>
  <c r="G6014" i="28"/>
  <c r="G6015" i="28"/>
  <c r="G6016" i="28"/>
  <c r="G6017" i="28"/>
  <c r="G6018" i="28"/>
  <c r="G6019" i="28"/>
  <c r="G6020" i="28"/>
  <c r="G6021" i="28"/>
  <c r="G6022" i="28"/>
  <c r="G6023" i="28"/>
  <c r="G6024" i="28"/>
  <c r="G6025" i="28"/>
  <c r="G6026" i="28"/>
  <c r="G6027" i="28"/>
  <c r="G6028" i="28"/>
  <c r="G6029" i="28"/>
  <c r="G6030" i="28"/>
  <c r="G6031" i="28"/>
  <c r="G6032" i="28"/>
  <c r="G6033" i="28"/>
  <c r="G6034" i="28"/>
  <c r="G6035" i="28"/>
  <c r="G6036" i="28"/>
  <c r="G6037" i="28"/>
  <c r="G6038" i="28"/>
  <c r="G6039" i="28"/>
  <c r="G6040" i="28"/>
  <c r="G6041" i="28"/>
  <c r="G6042" i="28"/>
  <c r="G6043" i="28"/>
  <c r="G6044" i="28"/>
  <c r="G6045" i="28"/>
  <c r="G6046" i="28"/>
  <c r="G6047" i="28"/>
  <c r="G6048" i="28"/>
  <c r="G6049" i="28"/>
  <c r="G6050" i="28"/>
  <c r="G6051" i="28"/>
  <c r="G6052" i="28"/>
  <c r="G6053" i="28"/>
  <c r="G6054" i="28"/>
  <c r="G6055" i="28"/>
  <c r="G6056" i="28"/>
  <c r="G6057" i="28"/>
  <c r="G6058" i="28"/>
  <c r="G6059" i="28"/>
  <c r="G6060" i="28"/>
  <c r="G6061" i="28"/>
  <c r="G6062" i="28"/>
  <c r="G6063" i="28"/>
  <c r="G6064" i="28"/>
  <c r="G6065" i="28"/>
  <c r="G6066" i="28"/>
  <c r="G6067" i="28"/>
  <c r="G6068" i="28"/>
  <c r="G6069" i="28"/>
  <c r="G6070" i="28"/>
  <c r="G6071" i="28"/>
  <c r="G6072" i="28"/>
  <c r="G6073" i="28"/>
  <c r="G6074" i="28"/>
  <c r="G6075" i="28"/>
  <c r="G6076" i="28"/>
  <c r="G6077" i="28"/>
  <c r="G6078" i="28"/>
  <c r="G6079" i="28"/>
  <c r="G6080" i="28"/>
  <c r="G6081" i="28"/>
  <c r="G6082" i="28"/>
  <c r="G6083" i="28"/>
  <c r="G6084" i="28"/>
  <c r="G6085" i="28"/>
  <c r="G6086" i="28"/>
  <c r="G6087" i="28"/>
  <c r="G6088" i="28"/>
  <c r="G6089" i="28"/>
  <c r="G6090" i="28"/>
  <c r="G6091" i="28"/>
  <c r="G6092" i="28"/>
  <c r="G6093" i="28"/>
  <c r="G6094" i="28"/>
  <c r="G6095" i="28"/>
  <c r="G6096" i="28"/>
  <c r="G6097" i="28"/>
  <c r="G6098" i="28"/>
  <c r="G6099" i="28"/>
  <c r="G6100" i="28"/>
  <c r="G6101" i="28"/>
  <c r="G6102" i="28"/>
  <c r="G6103" i="28"/>
  <c r="G6104" i="28"/>
  <c r="G6105" i="28"/>
  <c r="G6106" i="28"/>
  <c r="G6107" i="28"/>
  <c r="G6108" i="28"/>
  <c r="G6109" i="28"/>
  <c r="G6110" i="28"/>
  <c r="G6111" i="28"/>
  <c r="G6112" i="28"/>
  <c r="G6113" i="28"/>
  <c r="G6114" i="28"/>
  <c r="G6115" i="28"/>
  <c r="G6116" i="28"/>
  <c r="G6117" i="28"/>
  <c r="G6118" i="28"/>
  <c r="G6119" i="28"/>
  <c r="G6120" i="28"/>
  <c r="G6121" i="28"/>
  <c r="G6122" i="28"/>
  <c r="G6123" i="28"/>
  <c r="G6124" i="28"/>
  <c r="G6125" i="28"/>
  <c r="G6126" i="28"/>
  <c r="G6127" i="28"/>
  <c r="G6128" i="28"/>
  <c r="G6129" i="28"/>
  <c r="G6130" i="28"/>
  <c r="G6131" i="28"/>
  <c r="G6132" i="28"/>
  <c r="G6133" i="28"/>
  <c r="G6134" i="28"/>
  <c r="G6135" i="28"/>
  <c r="G6136" i="28"/>
  <c r="G6137" i="28"/>
  <c r="G6138" i="28"/>
  <c r="G6139" i="28"/>
  <c r="G6140" i="28"/>
  <c r="G6141" i="28"/>
  <c r="G6142" i="28"/>
  <c r="G6143" i="28"/>
  <c r="G6144" i="28"/>
  <c r="G6145" i="28"/>
  <c r="G6146" i="28"/>
  <c r="G6147" i="28"/>
  <c r="G6148" i="28"/>
  <c r="G6149" i="28"/>
  <c r="G6150" i="28"/>
  <c r="G6151" i="28"/>
  <c r="G6152" i="28"/>
  <c r="G6153" i="28"/>
  <c r="G6154" i="28"/>
  <c r="G6155" i="28"/>
  <c r="G6156" i="28"/>
  <c r="G6157" i="28"/>
  <c r="G6158" i="28"/>
  <c r="G6159" i="28"/>
  <c r="G6160" i="28"/>
  <c r="G6161" i="28"/>
  <c r="G6162" i="28"/>
  <c r="G6163" i="28"/>
  <c r="G6164" i="28"/>
  <c r="G6165" i="28"/>
  <c r="G6166" i="28"/>
  <c r="G6167" i="28"/>
  <c r="G6168" i="28"/>
  <c r="G6169" i="28"/>
  <c r="G6170" i="28"/>
  <c r="G6171" i="28"/>
  <c r="G6172" i="28"/>
  <c r="G6173" i="28"/>
  <c r="G6174" i="28"/>
  <c r="G6175" i="28"/>
  <c r="G6176" i="28"/>
  <c r="G6177" i="28"/>
  <c r="G6178" i="28"/>
  <c r="G6179" i="28"/>
  <c r="G6180" i="28"/>
  <c r="G6181" i="28"/>
  <c r="G6182" i="28"/>
  <c r="G6183" i="28"/>
  <c r="G6184" i="28"/>
  <c r="G6185" i="28"/>
  <c r="G6186" i="28"/>
  <c r="G6187" i="28"/>
  <c r="G6188" i="28"/>
  <c r="G6189" i="28"/>
  <c r="G6190" i="28"/>
  <c r="G6191" i="28"/>
  <c r="G6192" i="28"/>
  <c r="G6193" i="28"/>
  <c r="G6194" i="28"/>
  <c r="G6195" i="28"/>
  <c r="G6196" i="28"/>
  <c r="G6197" i="28"/>
  <c r="G6198" i="28"/>
  <c r="G6199" i="28"/>
  <c r="G6200" i="28"/>
  <c r="G6201" i="28"/>
  <c r="G6202" i="28"/>
  <c r="G6203" i="28"/>
  <c r="G6204" i="28"/>
  <c r="G6205" i="28"/>
  <c r="G6206" i="28"/>
  <c r="G6207" i="28"/>
  <c r="G6208" i="28"/>
  <c r="G6209" i="28"/>
  <c r="G6210" i="28"/>
  <c r="G6211" i="28"/>
  <c r="G6212" i="28"/>
  <c r="G6213" i="28"/>
  <c r="G6214" i="28"/>
  <c r="G6215" i="28"/>
  <c r="G6216" i="28"/>
  <c r="G6217" i="28"/>
  <c r="G6218" i="28"/>
  <c r="G6219" i="28"/>
  <c r="G6220" i="28"/>
  <c r="G6221" i="28"/>
  <c r="G6222" i="28"/>
  <c r="G6223" i="28"/>
  <c r="G6224" i="28"/>
  <c r="G6225" i="28"/>
  <c r="G6226" i="28"/>
  <c r="G6227" i="28"/>
  <c r="G6228" i="28"/>
  <c r="G6229" i="28"/>
  <c r="G6230" i="28"/>
  <c r="G6231" i="28"/>
  <c r="G6232" i="28"/>
  <c r="G6233" i="28"/>
  <c r="G6234" i="28"/>
  <c r="G6235" i="28"/>
  <c r="G6236" i="28"/>
  <c r="G6237" i="28"/>
  <c r="G6238" i="28"/>
  <c r="G6239" i="28"/>
  <c r="G6240" i="28"/>
  <c r="G6241" i="28"/>
  <c r="G6242" i="28"/>
  <c r="G6243" i="28"/>
  <c r="G6244" i="28"/>
  <c r="G6245" i="28"/>
  <c r="G6246" i="28"/>
  <c r="G6247" i="28"/>
  <c r="G6248" i="28"/>
  <c r="G6249" i="28"/>
  <c r="G6250" i="28"/>
  <c r="G6251" i="28"/>
  <c r="G6252" i="28"/>
  <c r="G6253" i="28"/>
  <c r="G6254" i="28"/>
  <c r="G6255" i="28"/>
  <c r="G6256" i="28"/>
  <c r="G6257" i="28"/>
  <c r="G6258" i="28"/>
  <c r="G6259" i="28"/>
  <c r="G6260" i="28"/>
  <c r="G6261" i="28"/>
  <c r="G6262" i="28"/>
  <c r="G6263" i="28"/>
  <c r="G6264" i="28"/>
  <c r="G6265" i="28"/>
  <c r="G6266" i="28"/>
  <c r="G6267" i="28"/>
  <c r="G6268" i="28"/>
  <c r="G6269" i="28"/>
  <c r="G6270" i="28"/>
  <c r="G6271" i="28"/>
  <c r="G6272" i="28"/>
  <c r="G6273" i="28"/>
  <c r="G6274" i="28"/>
  <c r="G6275" i="28"/>
  <c r="G6276" i="28"/>
  <c r="G6277" i="28"/>
  <c r="G6278" i="28"/>
  <c r="G6279" i="28"/>
  <c r="G6280" i="28"/>
  <c r="G6281" i="28"/>
  <c r="G6282" i="28"/>
  <c r="G6283" i="28"/>
  <c r="G6284" i="28"/>
  <c r="G6285" i="28"/>
  <c r="G6286" i="28"/>
  <c r="G6287" i="28"/>
  <c r="G6288" i="28"/>
  <c r="G6289" i="28"/>
  <c r="G6290" i="28"/>
  <c r="G6291" i="28"/>
  <c r="G6292" i="28"/>
  <c r="G6293" i="28"/>
  <c r="G6294" i="28"/>
  <c r="G6295" i="28"/>
  <c r="G6296" i="28"/>
  <c r="G6297" i="28"/>
  <c r="G6298" i="28"/>
  <c r="G6299" i="28"/>
  <c r="G6300" i="28"/>
  <c r="G6301" i="28"/>
  <c r="G6302" i="28"/>
  <c r="G6303" i="28"/>
  <c r="G6304" i="28"/>
  <c r="G6305" i="28"/>
  <c r="G6306" i="28"/>
  <c r="G6307" i="28"/>
  <c r="G6308" i="28"/>
  <c r="G6309" i="28"/>
  <c r="G6310" i="28"/>
  <c r="G6311" i="28"/>
  <c r="G6312" i="28"/>
  <c r="G6313" i="28"/>
  <c r="G6314" i="28"/>
  <c r="G6315" i="28"/>
  <c r="G6316" i="28"/>
  <c r="G6317" i="28"/>
  <c r="G6318" i="28"/>
  <c r="G6319" i="28"/>
  <c r="G6320" i="28"/>
  <c r="G6321" i="28"/>
  <c r="G6322" i="28"/>
  <c r="G6323" i="28"/>
  <c r="G6324" i="28"/>
  <c r="G6325" i="28"/>
  <c r="G6326" i="28"/>
  <c r="G6327" i="28"/>
  <c r="G6328" i="28"/>
  <c r="G6329" i="28"/>
  <c r="G6330" i="28"/>
  <c r="G6331" i="28"/>
  <c r="G6332" i="28"/>
  <c r="G6333" i="28"/>
  <c r="G6334" i="28"/>
  <c r="G6335" i="28"/>
  <c r="G6336" i="28"/>
  <c r="G6337" i="28"/>
  <c r="G6338" i="28"/>
  <c r="G6339" i="28"/>
  <c r="G6340" i="28"/>
  <c r="G6341" i="28"/>
  <c r="G6342" i="28"/>
  <c r="G6343" i="28"/>
  <c r="G6344" i="28"/>
  <c r="G6345" i="28"/>
  <c r="G6346" i="28"/>
  <c r="G6347" i="28"/>
  <c r="G6348" i="28"/>
  <c r="G6349" i="28"/>
  <c r="G6350" i="28"/>
  <c r="G6351" i="28"/>
  <c r="G6352" i="28"/>
  <c r="G6353" i="28"/>
  <c r="G6354" i="28"/>
  <c r="G6355" i="28"/>
  <c r="G6356" i="28"/>
  <c r="G6357" i="28"/>
  <c r="G6358" i="28"/>
  <c r="G6359" i="28"/>
  <c r="G6360" i="28"/>
  <c r="G6361" i="28"/>
  <c r="G6362" i="28"/>
  <c r="G6363" i="28"/>
  <c r="G6364" i="28"/>
  <c r="G6365" i="28"/>
  <c r="G6366" i="28"/>
  <c r="G6367" i="28"/>
  <c r="G6368" i="28"/>
  <c r="G6369" i="28"/>
  <c r="G6370" i="28"/>
  <c r="G6371" i="28"/>
  <c r="G6372" i="28"/>
  <c r="G6373" i="28"/>
  <c r="G6374" i="28"/>
  <c r="G6375" i="28"/>
  <c r="G6376" i="28"/>
  <c r="G6377" i="28"/>
  <c r="G6378" i="28"/>
  <c r="G6379" i="28"/>
  <c r="G6380" i="28"/>
  <c r="G6381" i="28"/>
  <c r="G6382" i="28"/>
  <c r="G6383" i="28"/>
  <c r="G6384" i="28"/>
  <c r="G6385" i="28"/>
  <c r="G6386" i="28"/>
  <c r="G6387" i="28"/>
  <c r="G6388" i="28"/>
  <c r="G6389" i="28"/>
  <c r="G6390" i="28"/>
  <c r="G6391" i="28"/>
  <c r="G6392" i="28"/>
  <c r="G6393" i="28"/>
  <c r="G6394" i="28"/>
  <c r="G6395" i="28"/>
  <c r="G6396" i="28"/>
  <c r="G6397" i="28"/>
  <c r="G6398" i="28"/>
  <c r="G6399" i="28"/>
  <c r="G6400" i="28"/>
  <c r="G6401" i="28"/>
  <c r="G6402" i="28"/>
  <c r="G6403" i="28"/>
  <c r="G6404" i="28"/>
  <c r="G6405" i="28"/>
  <c r="G6406" i="28"/>
  <c r="G6407" i="28"/>
  <c r="G6408" i="28"/>
  <c r="G6409" i="28"/>
  <c r="G6410" i="28"/>
  <c r="G6411" i="28"/>
  <c r="G6412" i="28"/>
  <c r="G6413" i="28"/>
  <c r="G6414" i="28"/>
  <c r="G6415" i="28"/>
  <c r="G6416" i="28"/>
  <c r="G6417" i="28"/>
  <c r="G6418" i="28"/>
  <c r="G6419" i="28"/>
  <c r="G6420" i="28"/>
  <c r="G6421" i="28"/>
  <c r="G6422" i="28"/>
  <c r="G6423" i="28"/>
  <c r="G6424" i="28"/>
  <c r="G6425" i="28"/>
  <c r="G6426" i="28"/>
  <c r="G6427" i="28"/>
  <c r="G6428" i="28"/>
  <c r="G6429" i="28"/>
  <c r="G6430" i="28"/>
  <c r="G6431" i="28"/>
  <c r="G6432" i="28"/>
  <c r="G6433" i="28"/>
  <c r="G6434" i="28"/>
  <c r="G6435" i="28"/>
  <c r="G6436" i="28"/>
  <c r="G6437" i="28"/>
  <c r="G6438" i="28"/>
  <c r="G6439" i="28"/>
  <c r="G6440" i="28"/>
  <c r="G6441" i="28"/>
  <c r="G6442" i="28"/>
  <c r="G6443" i="28"/>
  <c r="G6444" i="28"/>
  <c r="G6445" i="28"/>
  <c r="G6446" i="28"/>
  <c r="G6447" i="28"/>
  <c r="G6448" i="28"/>
  <c r="G6449" i="28"/>
  <c r="G6450" i="28"/>
  <c r="G6451" i="28"/>
  <c r="G6452" i="28"/>
  <c r="G6453" i="28"/>
  <c r="G6454" i="28"/>
  <c r="G6455" i="28"/>
  <c r="G6456" i="28"/>
  <c r="G6457" i="28"/>
  <c r="G6458" i="28"/>
  <c r="G6459" i="28"/>
  <c r="G6460" i="28"/>
  <c r="G6461" i="28"/>
  <c r="G6462" i="28"/>
  <c r="G6463" i="28"/>
  <c r="G6464" i="28"/>
  <c r="G6465" i="28"/>
  <c r="G6466" i="28"/>
  <c r="G6467" i="28"/>
  <c r="G6468" i="28"/>
  <c r="G6469" i="28"/>
  <c r="G6470" i="28"/>
  <c r="G6471" i="28"/>
  <c r="G6472" i="28"/>
  <c r="G6473" i="28"/>
  <c r="G6474" i="28"/>
  <c r="G6475" i="28"/>
  <c r="G6476" i="28"/>
  <c r="G6477" i="28"/>
  <c r="G6478" i="28"/>
  <c r="G6479" i="28"/>
  <c r="G6480" i="28"/>
  <c r="G6481" i="28"/>
  <c r="G6482" i="28"/>
  <c r="G6483" i="28"/>
  <c r="G6484" i="28"/>
  <c r="G6485" i="28"/>
  <c r="G6486" i="28"/>
  <c r="G6487" i="28"/>
  <c r="G6488" i="28"/>
  <c r="G6489" i="28"/>
  <c r="G6490" i="28"/>
  <c r="G6491" i="28"/>
  <c r="G6492" i="28"/>
  <c r="G6493" i="28"/>
  <c r="G6494" i="28"/>
  <c r="G6495" i="28"/>
  <c r="G6496" i="28"/>
  <c r="G6497" i="28"/>
  <c r="G6498" i="28"/>
  <c r="G6499" i="28"/>
  <c r="G6500" i="28"/>
  <c r="G6501" i="28"/>
  <c r="G6502" i="28"/>
  <c r="G6503" i="28"/>
  <c r="G6504" i="28"/>
  <c r="G6505" i="28"/>
  <c r="G6506" i="28"/>
  <c r="G6507" i="28"/>
  <c r="G6508" i="28"/>
  <c r="G6509" i="28"/>
  <c r="G6510" i="28"/>
  <c r="G6511" i="28"/>
  <c r="G6512" i="28"/>
  <c r="G6513" i="28"/>
  <c r="G6514" i="28"/>
  <c r="G6515" i="28"/>
  <c r="G6516" i="28"/>
  <c r="G6517" i="28"/>
  <c r="G6518" i="28"/>
  <c r="G6519" i="28"/>
  <c r="G6520" i="28"/>
  <c r="G6521" i="28"/>
  <c r="G6522" i="28"/>
  <c r="G6523" i="28"/>
  <c r="G6524" i="28"/>
  <c r="G6525" i="28"/>
  <c r="G6526" i="28"/>
  <c r="G6527" i="28"/>
  <c r="G6528" i="28"/>
  <c r="G6529" i="28"/>
  <c r="G6530" i="28"/>
  <c r="G6531" i="28"/>
  <c r="G6532" i="28"/>
  <c r="G6533" i="28"/>
  <c r="G6534" i="28"/>
  <c r="G6535" i="28"/>
  <c r="G6536" i="28"/>
  <c r="G6537" i="28"/>
  <c r="G6538" i="28"/>
  <c r="G6539" i="28"/>
  <c r="G6540" i="28"/>
  <c r="G6541" i="28"/>
  <c r="G6542" i="28"/>
  <c r="G6543" i="28"/>
  <c r="G6544" i="28"/>
  <c r="G6545" i="28"/>
  <c r="G6546" i="28"/>
  <c r="G6547" i="28"/>
  <c r="G6548" i="28"/>
  <c r="G6549" i="28"/>
  <c r="G6550" i="28"/>
  <c r="G6551" i="28"/>
  <c r="G6552" i="28"/>
  <c r="G6553" i="28"/>
  <c r="G6554" i="28"/>
  <c r="G6555" i="28"/>
  <c r="G6556" i="28"/>
  <c r="G6557" i="28"/>
  <c r="G6558" i="28"/>
  <c r="G6559" i="28"/>
  <c r="G6560" i="28"/>
  <c r="G6561" i="28"/>
  <c r="G6562" i="28"/>
  <c r="G6563" i="28"/>
  <c r="G6564" i="28"/>
  <c r="G6565" i="28"/>
  <c r="G6566" i="28"/>
  <c r="G6567" i="28"/>
  <c r="G6568" i="28"/>
  <c r="G6569" i="28"/>
  <c r="G6570" i="28"/>
  <c r="G6571" i="28"/>
  <c r="G6572" i="28"/>
  <c r="G6573" i="28"/>
  <c r="G6574" i="28"/>
  <c r="G6575" i="28"/>
  <c r="G6576" i="28"/>
  <c r="G6577" i="28"/>
  <c r="G6578" i="28"/>
  <c r="G6579" i="28"/>
  <c r="G6580" i="28"/>
  <c r="G6581" i="28"/>
  <c r="G6582" i="28"/>
  <c r="G6583" i="28"/>
  <c r="G6584" i="28"/>
  <c r="G6585" i="28"/>
  <c r="G6586" i="28"/>
  <c r="G6587" i="28"/>
  <c r="G6588" i="28"/>
  <c r="G6589" i="28"/>
  <c r="G6590" i="28"/>
  <c r="G6591" i="28"/>
  <c r="G6592" i="28"/>
  <c r="G6593" i="28"/>
  <c r="G6594" i="28"/>
  <c r="G6595" i="28"/>
  <c r="G6596" i="28"/>
  <c r="G6597" i="28"/>
  <c r="G6598" i="28"/>
  <c r="G6599" i="28"/>
  <c r="G6600" i="28"/>
  <c r="G6601" i="28"/>
  <c r="G6602" i="28"/>
  <c r="G6603" i="28"/>
  <c r="G6604" i="28"/>
  <c r="G6605" i="28"/>
  <c r="G6606" i="28"/>
  <c r="G6607" i="28"/>
  <c r="G6608" i="28"/>
  <c r="G6609" i="28"/>
  <c r="G6610" i="28"/>
  <c r="G6611" i="28"/>
  <c r="G6612" i="28"/>
  <c r="G6613" i="28"/>
  <c r="G6614" i="28"/>
  <c r="G6615" i="28"/>
  <c r="G6616" i="28"/>
  <c r="G6617" i="28"/>
  <c r="G6618" i="28"/>
  <c r="G6619" i="28"/>
  <c r="G6620" i="28"/>
  <c r="G6621" i="28"/>
  <c r="G6622" i="28"/>
  <c r="G6623" i="28"/>
  <c r="G6624" i="28"/>
  <c r="G6625" i="28"/>
  <c r="G6626" i="28"/>
  <c r="G6627" i="28"/>
  <c r="G6628" i="28"/>
  <c r="G6629" i="28"/>
  <c r="G6630" i="28"/>
  <c r="G6631" i="28"/>
  <c r="G6632" i="28"/>
  <c r="G6633" i="28"/>
  <c r="G6634" i="28"/>
  <c r="G6635" i="28"/>
  <c r="G6636" i="28"/>
  <c r="G6637" i="28"/>
  <c r="G6638" i="28"/>
  <c r="G6639" i="28"/>
  <c r="G6640" i="28"/>
  <c r="G6641" i="28"/>
  <c r="G6642" i="28"/>
  <c r="G6643" i="28"/>
  <c r="G6644" i="28"/>
  <c r="G6645" i="28"/>
  <c r="G6646" i="28"/>
  <c r="G6647" i="28"/>
  <c r="G6648" i="28"/>
  <c r="G6649" i="28"/>
  <c r="G6650" i="28"/>
  <c r="G6651" i="28"/>
  <c r="G6652" i="28"/>
  <c r="G6653" i="28"/>
  <c r="G6654" i="28"/>
  <c r="G6655" i="28"/>
  <c r="G6656" i="28"/>
  <c r="G6657" i="28"/>
  <c r="G6658" i="28"/>
  <c r="G6659" i="28"/>
  <c r="G6660" i="28"/>
  <c r="G6661" i="28"/>
  <c r="G6662" i="28"/>
  <c r="G6663" i="28"/>
  <c r="G6664" i="28"/>
  <c r="G6665" i="28"/>
  <c r="G6666" i="28"/>
  <c r="G6667" i="28"/>
  <c r="G6668" i="28"/>
  <c r="G6669" i="28"/>
  <c r="G6670" i="28"/>
  <c r="G6671" i="28"/>
  <c r="G6672" i="28"/>
  <c r="G6673" i="28"/>
  <c r="G6674" i="28"/>
  <c r="G6675" i="28"/>
  <c r="G6676" i="28"/>
  <c r="G6677" i="28"/>
  <c r="G6678" i="28"/>
  <c r="G6679" i="28"/>
  <c r="G6680" i="28"/>
  <c r="G6681" i="28"/>
  <c r="G6682" i="28"/>
  <c r="G6683" i="28"/>
  <c r="G6684" i="28"/>
  <c r="G6685" i="28"/>
  <c r="G6686" i="28"/>
  <c r="G6687" i="28"/>
  <c r="G6688" i="28"/>
  <c r="G6689" i="28"/>
  <c r="G6690" i="28"/>
  <c r="G6691" i="28"/>
  <c r="G6692" i="28"/>
  <c r="G6693" i="28"/>
  <c r="G6694" i="28"/>
  <c r="G6695" i="28"/>
  <c r="G6696" i="28"/>
  <c r="G6697" i="28"/>
  <c r="G6698" i="28"/>
  <c r="G6699" i="28"/>
  <c r="G6700" i="28"/>
  <c r="G6701" i="28"/>
  <c r="G6702" i="28"/>
  <c r="G6703" i="28"/>
  <c r="G6704" i="28"/>
  <c r="G6705" i="28"/>
  <c r="G6706" i="28"/>
  <c r="G6707" i="28"/>
  <c r="G6708" i="28"/>
  <c r="G6709" i="28"/>
  <c r="G6710" i="28"/>
  <c r="G6711" i="28"/>
  <c r="G6712" i="28"/>
  <c r="G6713" i="28"/>
  <c r="G6714" i="28"/>
  <c r="G6715" i="28"/>
  <c r="G6716" i="28"/>
  <c r="G6717" i="28"/>
  <c r="G6718" i="28"/>
  <c r="G6719" i="28"/>
  <c r="G6720" i="28"/>
  <c r="G6721" i="28"/>
  <c r="G6722" i="28"/>
  <c r="G6723" i="28"/>
  <c r="G6724" i="28"/>
  <c r="G6725" i="28"/>
  <c r="G6726" i="28"/>
  <c r="G6727" i="28"/>
  <c r="G6728" i="28"/>
  <c r="G6729" i="28"/>
  <c r="G6730" i="28"/>
  <c r="G6731" i="28"/>
  <c r="G6732" i="28"/>
  <c r="G6733" i="28"/>
  <c r="G6734" i="28"/>
  <c r="G6735" i="28"/>
  <c r="G6736" i="28"/>
  <c r="G6737" i="28"/>
  <c r="G6738" i="28"/>
  <c r="G6739" i="28"/>
  <c r="G6740" i="28"/>
  <c r="G6741" i="28"/>
  <c r="G6742" i="28"/>
  <c r="G6743" i="28"/>
  <c r="G6744" i="28"/>
  <c r="G6745" i="28"/>
  <c r="G6746" i="28"/>
  <c r="G6747" i="28"/>
  <c r="G6748" i="28"/>
  <c r="G6749" i="28"/>
  <c r="G6750" i="28"/>
  <c r="G6751" i="28"/>
  <c r="G6752" i="28"/>
  <c r="G6753" i="28"/>
  <c r="G6754" i="28"/>
  <c r="G6755" i="28"/>
  <c r="G6756" i="28"/>
  <c r="G6757" i="28"/>
  <c r="G6758" i="28"/>
  <c r="G6759" i="28"/>
  <c r="G6760" i="28"/>
  <c r="G6761" i="28"/>
  <c r="G6762" i="28"/>
  <c r="G6763" i="28"/>
  <c r="G6764" i="28"/>
  <c r="G6765" i="28"/>
  <c r="G6766" i="28"/>
  <c r="G6767" i="28"/>
  <c r="G6768" i="28"/>
  <c r="G6769" i="28"/>
  <c r="G6770" i="28"/>
  <c r="G6771" i="28"/>
  <c r="G6772" i="28"/>
  <c r="G6773" i="28"/>
  <c r="G6774" i="28"/>
  <c r="G6775" i="28"/>
  <c r="G6776" i="28"/>
  <c r="G6777" i="28"/>
  <c r="G6778" i="28"/>
  <c r="G6779" i="28"/>
  <c r="G6780" i="28"/>
  <c r="G6781" i="28"/>
  <c r="G6782" i="28"/>
  <c r="G6783" i="28"/>
  <c r="G6784" i="28"/>
  <c r="G6785" i="28"/>
  <c r="G6786" i="28"/>
  <c r="G6787" i="28"/>
  <c r="G6788" i="28"/>
  <c r="G6789" i="28"/>
  <c r="G6790" i="28"/>
  <c r="G6791" i="28"/>
  <c r="G6792" i="28"/>
  <c r="G6793" i="28"/>
  <c r="G6794" i="28"/>
  <c r="G6795" i="28"/>
  <c r="G6796" i="28"/>
  <c r="G6797" i="28"/>
  <c r="G6798" i="28"/>
  <c r="G6799" i="28"/>
  <c r="G6800" i="28"/>
  <c r="G6801" i="28"/>
  <c r="G6802" i="28"/>
  <c r="G6803" i="28"/>
  <c r="G6804" i="28"/>
  <c r="G6805" i="28"/>
  <c r="G6806" i="28"/>
  <c r="G6807" i="28"/>
  <c r="G6808" i="28"/>
  <c r="G6809" i="28"/>
  <c r="G6810" i="28"/>
  <c r="G6811" i="28"/>
  <c r="G6812" i="28"/>
  <c r="G6813" i="28"/>
  <c r="G6814" i="28"/>
  <c r="G6815" i="28"/>
  <c r="G6816" i="28"/>
  <c r="G6817" i="28"/>
  <c r="G6818" i="28"/>
  <c r="G6819" i="28"/>
  <c r="G6820" i="28"/>
  <c r="G6821" i="28"/>
  <c r="G6822" i="28"/>
  <c r="G6823" i="28"/>
  <c r="G6824" i="28"/>
  <c r="G6825" i="28"/>
  <c r="G6826" i="28"/>
  <c r="G6827" i="28"/>
  <c r="G6828" i="28"/>
  <c r="G6829" i="28"/>
  <c r="G6830" i="28"/>
  <c r="G6831" i="28"/>
  <c r="G6832" i="28"/>
  <c r="G6833" i="28"/>
  <c r="G6834" i="28"/>
  <c r="G6835" i="28"/>
  <c r="G6836" i="28"/>
  <c r="G6837" i="28"/>
  <c r="G6838" i="28"/>
  <c r="G6839" i="28"/>
  <c r="G6840" i="28"/>
  <c r="G6841" i="28"/>
  <c r="G6842" i="28"/>
  <c r="G6843" i="28"/>
  <c r="G6844" i="28"/>
  <c r="G6845" i="28"/>
  <c r="G6846" i="28"/>
  <c r="G6847" i="28"/>
  <c r="G6848" i="28"/>
  <c r="G6849" i="28"/>
  <c r="G6850" i="28"/>
  <c r="G6851" i="28"/>
  <c r="G6852" i="28"/>
  <c r="G6853" i="28"/>
  <c r="G6854" i="28"/>
  <c r="G6855" i="28"/>
  <c r="G6856" i="28"/>
  <c r="G6857" i="28"/>
  <c r="G6858" i="28"/>
  <c r="G6859" i="28"/>
  <c r="G6860" i="28"/>
  <c r="G6861" i="28"/>
  <c r="G6862" i="28"/>
  <c r="G6863" i="28"/>
  <c r="G6864" i="28"/>
  <c r="G6865" i="28"/>
  <c r="G6866" i="28"/>
  <c r="G6867" i="28"/>
  <c r="G6868" i="28"/>
  <c r="G6869" i="28"/>
  <c r="G6870" i="28"/>
  <c r="G6871" i="28"/>
  <c r="G6872" i="28"/>
  <c r="G6873" i="28"/>
  <c r="G6874" i="28"/>
  <c r="G6875" i="28"/>
  <c r="G6876" i="28"/>
  <c r="G6877" i="28"/>
  <c r="G6878" i="28"/>
  <c r="G6879" i="28"/>
  <c r="G6880" i="28"/>
  <c r="G6881" i="28"/>
  <c r="G6882" i="28"/>
  <c r="G6883" i="28"/>
  <c r="G6884" i="28"/>
  <c r="G6885" i="28"/>
  <c r="G6886" i="28"/>
  <c r="G6887" i="28"/>
  <c r="G6888" i="28"/>
  <c r="G6889" i="28"/>
  <c r="G6890" i="28"/>
  <c r="G6891" i="28"/>
  <c r="G6892" i="28"/>
  <c r="G6893" i="28"/>
  <c r="G6894" i="28"/>
  <c r="G6895" i="28"/>
  <c r="G6896" i="28"/>
  <c r="G6897" i="28"/>
  <c r="G6898" i="28"/>
  <c r="G6899" i="28"/>
  <c r="G6900" i="28"/>
  <c r="G6901" i="28"/>
  <c r="G6902" i="28"/>
  <c r="G6903" i="28"/>
  <c r="G6904" i="28"/>
  <c r="G6905" i="28"/>
  <c r="G6906" i="28"/>
  <c r="G6907" i="28"/>
  <c r="G6908" i="28"/>
  <c r="G6909" i="28"/>
  <c r="G6910" i="28"/>
  <c r="G6911" i="28"/>
  <c r="G6912" i="28"/>
  <c r="G6913" i="28"/>
  <c r="G6914" i="28"/>
  <c r="G6915" i="28"/>
  <c r="G6916" i="28"/>
  <c r="G6917" i="28"/>
  <c r="G6918" i="28"/>
  <c r="G6919" i="28"/>
  <c r="G6920" i="28"/>
  <c r="G6921" i="28"/>
  <c r="G6922" i="28"/>
  <c r="G6923" i="28"/>
  <c r="G6924" i="28"/>
  <c r="G6925" i="28"/>
  <c r="G6926" i="28"/>
  <c r="G6927" i="28"/>
  <c r="G6928" i="28"/>
  <c r="G6929" i="28"/>
  <c r="G6930" i="28"/>
  <c r="G6931" i="28"/>
  <c r="G6932" i="28"/>
  <c r="G6933" i="28"/>
  <c r="G6934" i="28"/>
  <c r="G6935" i="28"/>
  <c r="G6936" i="28"/>
  <c r="G6937" i="28"/>
  <c r="G6938" i="28"/>
  <c r="G6939" i="28"/>
  <c r="G6940" i="28"/>
  <c r="G6941" i="28"/>
  <c r="G6942" i="28"/>
  <c r="G6943" i="28"/>
  <c r="G6944" i="28"/>
  <c r="G6945" i="28"/>
  <c r="G6946" i="28"/>
  <c r="G6947" i="28"/>
  <c r="G6948" i="28"/>
  <c r="G6949" i="28"/>
  <c r="G6950" i="28"/>
  <c r="G6951" i="28"/>
  <c r="G6952" i="28"/>
  <c r="G6953" i="28"/>
  <c r="G6954" i="28"/>
  <c r="G6955" i="28"/>
  <c r="G6956" i="28"/>
  <c r="G6957" i="28"/>
  <c r="G6958" i="28"/>
  <c r="G6959" i="28"/>
  <c r="G6960" i="28"/>
  <c r="G6961" i="28"/>
  <c r="G6962" i="28"/>
  <c r="G6963" i="28"/>
  <c r="G6964" i="28"/>
  <c r="G6965" i="28"/>
  <c r="G6966" i="28"/>
  <c r="G6967" i="28"/>
  <c r="G6968" i="28"/>
  <c r="G6969" i="28"/>
  <c r="G6970" i="28"/>
  <c r="G6971" i="28"/>
  <c r="G6972" i="28"/>
  <c r="G6973" i="28"/>
  <c r="G6974" i="28"/>
  <c r="G6975" i="28"/>
  <c r="G6976" i="28"/>
  <c r="G6977" i="28"/>
  <c r="G6978" i="28"/>
  <c r="G6979" i="28"/>
  <c r="G6980" i="28"/>
  <c r="G6981" i="28"/>
  <c r="G6982" i="28"/>
  <c r="G6983" i="28"/>
  <c r="G6984" i="28"/>
  <c r="G6985" i="28"/>
  <c r="G6986" i="28"/>
  <c r="G6987" i="28"/>
  <c r="G6988" i="28"/>
  <c r="G6989" i="28"/>
  <c r="G6990" i="28"/>
  <c r="G6991" i="28"/>
  <c r="G6992" i="28"/>
  <c r="G6993" i="28"/>
  <c r="G6994" i="28"/>
  <c r="G6995" i="28"/>
  <c r="G6996" i="28"/>
  <c r="G6997" i="28"/>
  <c r="G6998" i="28"/>
  <c r="G6999" i="28"/>
  <c r="G7000" i="28"/>
  <c r="G7001" i="28"/>
  <c r="G7002" i="28"/>
  <c r="G7003" i="28"/>
  <c r="G7004" i="28"/>
  <c r="G7005" i="28"/>
  <c r="G7006" i="28"/>
  <c r="G7007" i="28"/>
  <c r="G7008" i="28"/>
  <c r="G7009" i="28"/>
  <c r="G7010" i="28"/>
  <c r="G7011" i="28"/>
  <c r="G7012" i="28"/>
  <c r="G7013" i="28"/>
  <c r="G7014" i="28"/>
  <c r="G7015" i="28"/>
  <c r="G7016" i="28"/>
  <c r="G7017" i="28"/>
  <c r="G7018" i="28"/>
  <c r="G7019" i="28"/>
  <c r="G7020" i="28"/>
  <c r="G7021" i="28"/>
  <c r="G7022" i="28"/>
  <c r="G7023" i="28"/>
  <c r="G7024" i="28"/>
  <c r="G7025" i="28"/>
  <c r="G7026" i="28"/>
  <c r="G7027" i="28"/>
  <c r="G7028" i="28"/>
  <c r="G7029" i="28"/>
  <c r="G7030" i="28"/>
  <c r="G7031" i="28"/>
  <c r="G7032" i="28"/>
  <c r="G7033" i="28"/>
  <c r="G7034" i="28"/>
  <c r="G7035" i="28"/>
  <c r="G7036" i="28"/>
  <c r="G7037" i="28"/>
  <c r="G7038" i="28"/>
  <c r="G7039" i="28"/>
  <c r="G7040" i="28"/>
  <c r="G7041" i="28"/>
  <c r="G7042" i="28"/>
  <c r="G7043" i="28"/>
  <c r="G7044" i="28"/>
  <c r="G7045" i="28"/>
  <c r="G7046" i="28"/>
  <c r="G7047" i="28"/>
  <c r="G7048" i="28"/>
  <c r="G7049" i="28"/>
  <c r="G7050" i="28"/>
  <c r="G7051" i="28"/>
  <c r="G7052" i="28"/>
  <c r="G7053" i="28"/>
  <c r="G7054" i="28"/>
  <c r="G7055" i="28"/>
  <c r="G7056" i="28"/>
  <c r="G7057" i="28"/>
  <c r="G7058" i="28"/>
  <c r="G7059" i="28"/>
  <c r="G7060" i="28"/>
  <c r="G7061" i="28"/>
  <c r="G7062" i="28"/>
  <c r="G7063" i="28"/>
  <c r="G7064" i="28"/>
  <c r="G7065" i="28"/>
  <c r="G7066" i="28"/>
  <c r="G7067" i="28"/>
  <c r="G7068" i="28"/>
  <c r="G7069" i="28"/>
  <c r="G7070" i="28"/>
  <c r="G7071" i="28"/>
  <c r="G7072" i="28"/>
  <c r="G7073" i="28"/>
  <c r="G7074" i="28"/>
  <c r="G7075" i="28"/>
  <c r="G7076" i="28"/>
  <c r="G7077" i="28"/>
  <c r="G7078" i="28"/>
  <c r="G7079" i="28"/>
  <c r="G7080" i="28"/>
  <c r="G7081" i="28"/>
  <c r="G7082" i="28"/>
  <c r="G7083" i="28"/>
  <c r="G7084" i="28"/>
  <c r="G7085" i="28"/>
  <c r="G7086" i="28"/>
  <c r="G7087" i="28"/>
  <c r="G7088" i="28"/>
  <c r="G7089" i="28"/>
  <c r="G7090" i="28"/>
  <c r="G7091" i="28"/>
  <c r="G7092" i="28"/>
  <c r="G7093" i="28"/>
  <c r="G7094" i="28"/>
  <c r="G7095" i="28"/>
  <c r="G7096" i="28"/>
  <c r="G7097" i="28"/>
  <c r="G7098" i="28"/>
  <c r="G7099" i="28"/>
  <c r="G7100" i="28"/>
  <c r="G7101" i="28"/>
  <c r="G7102" i="28"/>
  <c r="G7103" i="28"/>
  <c r="G7104" i="28"/>
  <c r="G7105" i="28"/>
  <c r="G7106" i="28"/>
  <c r="G7107" i="28"/>
  <c r="G7108" i="28"/>
  <c r="G7109" i="28"/>
  <c r="G7110" i="28"/>
  <c r="G7111" i="28"/>
  <c r="G7112" i="28"/>
  <c r="G7113" i="28"/>
  <c r="G7114" i="28"/>
  <c r="G7115" i="28"/>
  <c r="G7116" i="28"/>
  <c r="G7117" i="28"/>
  <c r="G7118" i="28"/>
  <c r="G7119" i="28"/>
  <c r="G7120" i="28"/>
  <c r="G7121" i="28"/>
  <c r="G7122" i="28"/>
  <c r="G7123" i="28"/>
  <c r="G7124" i="28"/>
  <c r="G7125" i="28"/>
  <c r="G7126" i="28"/>
  <c r="G7127" i="28"/>
  <c r="G7128" i="28"/>
  <c r="G7129" i="28"/>
  <c r="G7130" i="28"/>
  <c r="G7131" i="28"/>
  <c r="G7132" i="28"/>
  <c r="G7133" i="28"/>
  <c r="G7134" i="28"/>
  <c r="G7135" i="28"/>
  <c r="G7136" i="28"/>
  <c r="G7137" i="28"/>
  <c r="G7138" i="28"/>
  <c r="G7139" i="28"/>
  <c r="G7140" i="28"/>
  <c r="G7141" i="28"/>
  <c r="G7142" i="28"/>
  <c r="G7143" i="28"/>
  <c r="G7144" i="28"/>
  <c r="G7145" i="28"/>
  <c r="G7146" i="28"/>
  <c r="G7147" i="28"/>
  <c r="G7148" i="28"/>
  <c r="G7149" i="28"/>
  <c r="G7150" i="28"/>
  <c r="G7151" i="28"/>
  <c r="G7152" i="28"/>
  <c r="G7153" i="28"/>
  <c r="G7154" i="28"/>
  <c r="G7155" i="28"/>
  <c r="G7156" i="28"/>
  <c r="G7157" i="28"/>
  <c r="G7158" i="28"/>
  <c r="G7159" i="28"/>
  <c r="G7160" i="28"/>
  <c r="G7161" i="28"/>
  <c r="G7162" i="28"/>
  <c r="G7163" i="28"/>
  <c r="G7164" i="28"/>
  <c r="G7165" i="28"/>
  <c r="G7166" i="28"/>
  <c r="G7167" i="28"/>
  <c r="G7168" i="28"/>
  <c r="G7169" i="28"/>
  <c r="G7170" i="28"/>
  <c r="G7171" i="28"/>
  <c r="G7172" i="28"/>
  <c r="G7173" i="28"/>
  <c r="G7174" i="28"/>
  <c r="G7175" i="28"/>
  <c r="G7176" i="28"/>
  <c r="G7177" i="28"/>
  <c r="G7178" i="28"/>
  <c r="G7179" i="28"/>
  <c r="G7180" i="28"/>
  <c r="G7181" i="28"/>
  <c r="G7182" i="28"/>
  <c r="G7183" i="28"/>
  <c r="G7184" i="28"/>
  <c r="G7185" i="28"/>
  <c r="G7186" i="28"/>
  <c r="G7187" i="28"/>
  <c r="G7188" i="28"/>
  <c r="G7189" i="28"/>
  <c r="G7190" i="28"/>
  <c r="G7191" i="28"/>
  <c r="G7192" i="28"/>
  <c r="G7193" i="28"/>
  <c r="G7194" i="28"/>
  <c r="G7195" i="28"/>
  <c r="G7196" i="28"/>
  <c r="G7197" i="28"/>
  <c r="G7198" i="28"/>
  <c r="G7199" i="28"/>
  <c r="G7200" i="28"/>
  <c r="G7201" i="28"/>
  <c r="G7202" i="28"/>
  <c r="G7203" i="28"/>
  <c r="G7204" i="28"/>
  <c r="G7205" i="28"/>
  <c r="G7206" i="28"/>
  <c r="G7207" i="28"/>
  <c r="G7208" i="28"/>
  <c r="G7209" i="28"/>
  <c r="G7210" i="28"/>
  <c r="G7211" i="28"/>
  <c r="G7212" i="28"/>
  <c r="G7213" i="28"/>
  <c r="G7214" i="28"/>
  <c r="G7215" i="28"/>
  <c r="G7216" i="28"/>
  <c r="G7217" i="28"/>
  <c r="G7218" i="28"/>
  <c r="G7219" i="28"/>
  <c r="G7220" i="28"/>
  <c r="G7221" i="28"/>
  <c r="G7222" i="28"/>
  <c r="G7223" i="28"/>
  <c r="G7224" i="28"/>
  <c r="G7225" i="28"/>
  <c r="G7226" i="28"/>
  <c r="G7227" i="28"/>
  <c r="G7228" i="28"/>
  <c r="G7229" i="28"/>
  <c r="G7230" i="28"/>
  <c r="G7231" i="28"/>
  <c r="G7232" i="28"/>
  <c r="G7233" i="28"/>
  <c r="G7234" i="28"/>
  <c r="G7235" i="28"/>
  <c r="G7236" i="28"/>
  <c r="G7237" i="28"/>
  <c r="G7238" i="28"/>
  <c r="G7239" i="28"/>
  <c r="G7240" i="28"/>
  <c r="G7241" i="28"/>
  <c r="G7242" i="28"/>
  <c r="G7243" i="28"/>
  <c r="G7244" i="28"/>
  <c r="G7245" i="28"/>
  <c r="G7246" i="28"/>
  <c r="G7247" i="28"/>
  <c r="G7248" i="28"/>
  <c r="G7249" i="28"/>
  <c r="G7250" i="28"/>
  <c r="G7251" i="28"/>
  <c r="G7252" i="28"/>
  <c r="G7253" i="28"/>
  <c r="G7254" i="28"/>
  <c r="G7255" i="28"/>
  <c r="G7256" i="28"/>
  <c r="G7257" i="28"/>
  <c r="G7258" i="28"/>
  <c r="G7259" i="28"/>
  <c r="G7260" i="28"/>
  <c r="G7261" i="28"/>
  <c r="G7262" i="28"/>
  <c r="G7263" i="28"/>
  <c r="G7264" i="28"/>
  <c r="G7265" i="28"/>
  <c r="G7266" i="28"/>
  <c r="G7267" i="28"/>
  <c r="G7268" i="28"/>
  <c r="G7269" i="28"/>
  <c r="G7270" i="28"/>
  <c r="G7271" i="28"/>
  <c r="G7272" i="28"/>
  <c r="G7273" i="28"/>
  <c r="G7274" i="28"/>
  <c r="G7275" i="28"/>
  <c r="G7276" i="28"/>
  <c r="G7277" i="28"/>
  <c r="G7278" i="28"/>
  <c r="G7279" i="28"/>
  <c r="G7280" i="28"/>
  <c r="G7281" i="28"/>
  <c r="G7282" i="28"/>
  <c r="G7283" i="28"/>
  <c r="G7284" i="28"/>
  <c r="G7285" i="28"/>
  <c r="G7286" i="28"/>
  <c r="G7287" i="28"/>
  <c r="G7288" i="28"/>
  <c r="G7289" i="28"/>
  <c r="G7290" i="28"/>
  <c r="G7291" i="28"/>
  <c r="G7292" i="28"/>
  <c r="G7293" i="28"/>
  <c r="G7294" i="28"/>
  <c r="G7295" i="28"/>
  <c r="G7296" i="28"/>
  <c r="G7297" i="28"/>
  <c r="G7298" i="28"/>
  <c r="G7299" i="28"/>
  <c r="G7300" i="28"/>
  <c r="G7301" i="28"/>
  <c r="G7302" i="28"/>
  <c r="G7303" i="28"/>
  <c r="G7304" i="28"/>
  <c r="G7305" i="28"/>
  <c r="G7306" i="28"/>
  <c r="G7307" i="28"/>
  <c r="G7308" i="28"/>
  <c r="G7309" i="28"/>
  <c r="G7310" i="28"/>
  <c r="G7311" i="28"/>
  <c r="G7312" i="28"/>
  <c r="G7313" i="28"/>
  <c r="G7314" i="28"/>
  <c r="G7315" i="28"/>
  <c r="G7316" i="28"/>
  <c r="G7317" i="28"/>
  <c r="G7318" i="28"/>
  <c r="G7319" i="28"/>
  <c r="G7320" i="28"/>
  <c r="G7321" i="28"/>
  <c r="G7322" i="28"/>
  <c r="G7323" i="28"/>
  <c r="G7324" i="28"/>
  <c r="G7325" i="28"/>
  <c r="G7326" i="28"/>
  <c r="G7327" i="28"/>
  <c r="G7328" i="28"/>
  <c r="G7329" i="28"/>
  <c r="G7330" i="28"/>
  <c r="G7331" i="28"/>
  <c r="G7332" i="28"/>
  <c r="G7333" i="28"/>
  <c r="G7334" i="28"/>
  <c r="G7335" i="28"/>
  <c r="G7336" i="28"/>
  <c r="G7337" i="28"/>
  <c r="G7338" i="28"/>
  <c r="G7339" i="28"/>
  <c r="G7340" i="28"/>
  <c r="G7341" i="28"/>
  <c r="G7342" i="28"/>
  <c r="G7343" i="28"/>
  <c r="G7344" i="28"/>
  <c r="G7345" i="28"/>
  <c r="G7346" i="28"/>
  <c r="G7347" i="28"/>
  <c r="G7348" i="28"/>
  <c r="G7349" i="28"/>
  <c r="G7350" i="28"/>
  <c r="G7351" i="28"/>
  <c r="G7352" i="28"/>
  <c r="G7353" i="28"/>
  <c r="G7354" i="28"/>
  <c r="G7355" i="28"/>
  <c r="G7356" i="28"/>
  <c r="G7357" i="28"/>
  <c r="G7358" i="28"/>
  <c r="G7359" i="28"/>
  <c r="G7360" i="28"/>
  <c r="G7361" i="28"/>
  <c r="G7362" i="28"/>
  <c r="G7363" i="28"/>
  <c r="G7364" i="28"/>
  <c r="G7365" i="28"/>
  <c r="G7366" i="28"/>
  <c r="G7367" i="28"/>
  <c r="G7368" i="28"/>
  <c r="G7369" i="28"/>
  <c r="G7370" i="28"/>
  <c r="G7371" i="28"/>
  <c r="G7372" i="28"/>
  <c r="G7373" i="28"/>
  <c r="G7374" i="28"/>
  <c r="G7375" i="28"/>
  <c r="G7376" i="28"/>
  <c r="G7377" i="28"/>
  <c r="G7378" i="28"/>
  <c r="G7379" i="28"/>
  <c r="G7380" i="28"/>
  <c r="G7381" i="28"/>
  <c r="G7382" i="28"/>
  <c r="G7383" i="28"/>
  <c r="G7384" i="28"/>
  <c r="G7385" i="28"/>
  <c r="G7386" i="28"/>
  <c r="G7387" i="28"/>
  <c r="G7388" i="28"/>
  <c r="G7389" i="28"/>
  <c r="G7390" i="28"/>
  <c r="G7391" i="28"/>
  <c r="G7392" i="28"/>
  <c r="G7393" i="28"/>
  <c r="G7394" i="28"/>
  <c r="G7395" i="28"/>
  <c r="G7396" i="28"/>
  <c r="G7397" i="28"/>
  <c r="G7398" i="28"/>
  <c r="G7399" i="28"/>
  <c r="G7400" i="28"/>
  <c r="G7401" i="28"/>
  <c r="G7402" i="28"/>
  <c r="G7403" i="28"/>
  <c r="G7404" i="28"/>
  <c r="G7405" i="28"/>
  <c r="G7406" i="28"/>
  <c r="G7407" i="28"/>
  <c r="G7408" i="28"/>
  <c r="G7409" i="28"/>
  <c r="G7410" i="28"/>
  <c r="G7411" i="28"/>
  <c r="G7412" i="28"/>
  <c r="G7413" i="28"/>
  <c r="G7414" i="28"/>
  <c r="G7415" i="28"/>
  <c r="G7416" i="28"/>
  <c r="G7417" i="28"/>
  <c r="G7418" i="28"/>
  <c r="G7419" i="28"/>
  <c r="G7420" i="28"/>
  <c r="G7421" i="28"/>
  <c r="G7422" i="28"/>
  <c r="G7423" i="28"/>
  <c r="G7424" i="28"/>
  <c r="G7425" i="28"/>
  <c r="G7426" i="28"/>
  <c r="G7427" i="28"/>
  <c r="G7428" i="28"/>
  <c r="G7429" i="28"/>
  <c r="G7430" i="28"/>
  <c r="G7431" i="28"/>
  <c r="G7432" i="28"/>
  <c r="G7433" i="28"/>
  <c r="G7434" i="28"/>
  <c r="G7435" i="28"/>
  <c r="G7436" i="28"/>
  <c r="G7437" i="28"/>
  <c r="G7438" i="28"/>
  <c r="G7439" i="28"/>
  <c r="G7440" i="28"/>
  <c r="G7441" i="28"/>
  <c r="G7442" i="28"/>
  <c r="G7443" i="28"/>
  <c r="G7444" i="28"/>
  <c r="G7445" i="28"/>
  <c r="G7446" i="28"/>
  <c r="G7447" i="28"/>
  <c r="G7448" i="28"/>
  <c r="G7449" i="28"/>
  <c r="G7450" i="28"/>
  <c r="G7451" i="28"/>
  <c r="G7452" i="28"/>
  <c r="G7453" i="28"/>
  <c r="G7454" i="28"/>
  <c r="G7455" i="28"/>
  <c r="G7456" i="28"/>
  <c r="G7457" i="28"/>
  <c r="G7458" i="28"/>
  <c r="G7459" i="28"/>
  <c r="G7460" i="28"/>
  <c r="G7461" i="28"/>
  <c r="G7462" i="28"/>
  <c r="G7463" i="28"/>
  <c r="G7464" i="28"/>
  <c r="G7465" i="28"/>
  <c r="G7466" i="28"/>
  <c r="G7467" i="28"/>
  <c r="G7468" i="28"/>
  <c r="G7469" i="28"/>
  <c r="G7470" i="28"/>
  <c r="G7471" i="28"/>
  <c r="G7472" i="28"/>
  <c r="G7473" i="28"/>
  <c r="G7474" i="28"/>
  <c r="G7475" i="28"/>
  <c r="G7476" i="28"/>
  <c r="G7477" i="28"/>
  <c r="G7478" i="28"/>
  <c r="G7479" i="28"/>
  <c r="G7480" i="28"/>
  <c r="G7481" i="28"/>
  <c r="G7482" i="28"/>
  <c r="G7483" i="28"/>
  <c r="G7484" i="28"/>
  <c r="G7485" i="28"/>
  <c r="G7486" i="28"/>
  <c r="G7487" i="28"/>
  <c r="G7488" i="28"/>
  <c r="G7489" i="28"/>
  <c r="G7490" i="28"/>
  <c r="G7491" i="28"/>
  <c r="G7492" i="28"/>
  <c r="G7493" i="28"/>
  <c r="G7494" i="28"/>
  <c r="G7495" i="28"/>
  <c r="G7496" i="28"/>
  <c r="G7497" i="28"/>
  <c r="G7498" i="28"/>
  <c r="G7499" i="28"/>
  <c r="G7500" i="28"/>
  <c r="G7501" i="28"/>
  <c r="G7502" i="28"/>
  <c r="G7503" i="28"/>
  <c r="G7504" i="28"/>
  <c r="G7505" i="28"/>
  <c r="G7506" i="28"/>
  <c r="G7507" i="28"/>
  <c r="G7508" i="28"/>
  <c r="G7509" i="28"/>
  <c r="G7510" i="28"/>
  <c r="G7511" i="28"/>
  <c r="G7512" i="28"/>
  <c r="G7513" i="28"/>
  <c r="G7514" i="28"/>
  <c r="G7515" i="28"/>
  <c r="G7516" i="28"/>
  <c r="G7517" i="28"/>
  <c r="G7518" i="28"/>
  <c r="G7519" i="28"/>
  <c r="G7520" i="28"/>
  <c r="G7521" i="28"/>
  <c r="G7522" i="28"/>
  <c r="G7523" i="28"/>
  <c r="G7524" i="28"/>
  <c r="G7525" i="28"/>
  <c r="G7526" i="28"/>
  <c r="G7527" i="28"/>
  <c r="G7528" i="28"/>
  <c r="G7529" i="28"/>
  <c r="G7530" i="28"/>
  <c r="G7531" i="28"/>
  <c r="G7532" i="28"/>
  <c r="G7533" i="28"/>
  <c r="G7534" i="28"/>
  <c r="G7535" i="28"/>
  <c r="G7536" i="28"/>
  <c r="G7537" i="28"/>
  <c r="G7538" i="28"/>
  <c r="G7539" i="28"/>
  <c r="G7540" i="28"/>
  <c r="G7541" i="28"/>
  <c r="G7542" i="28"/>
  <c r="G7543" i="28"/>
  <c r="G7544" i="28"/>
  <c r="G7545" i="28"/>
  <c r="G7546" i="28"/>
  <c r="G7547" i="28"/>
  <c r="G7548" i="28"/>
  <c r="G7549" i="28"/>
  <c r="G7550" i="28"/>
  <c r="G7551" i="28"/>
  <c r="G7552" i="28"/>
  <c r="G7553" i="28"/>
  <c r="G7554" i="28"/>
  <c r="G7555" i="28"/>
  <c r="G7556" i="28"/>
  <c r="G7557" i="28"/>
  <c r="G7558" i="28"/>
  <c r="G7559" i="28"/>
  <c r="G7560" i="28"/>
  <c r="G7561" i="28"/>
  <c r="G7562" i="28"/>
  <c r="G7563" i="28"/>
  <c r="G7564" i="28"/>
  <c r="G7565" i="28"/>
  <c r="G7566" i="28"/>
  <c r="G7567" i="28"/>
  <c r="G7568" i="28"/>
  <c r="G7569" i="28"/>
  <c r="G7570" i="28"/>
  <c r="G7571" i="28"/>
  <c r="G7572" i="28"/>
  <c r="G7573" i="28"/>
  <c r="G7574" i="28"/>
  <c r="G7575" i="28"/>
  <c r="G7576" i="28"/>
  <c r="G7577" i="28"/>
  <c r="G7578" i="28"/>
  <c r="G7579" i="28"/>
  <c r="G7580" i="28"/>
  <c r="G7581" i="28"/>
  <c r="G7582" i="28"/>
  <c r="G7583" i="28"/>
  <c r="G7584" i="28"/>
  <c r="G7585" i="28"/>
  <c r="G7586" i="28"/>
  <c r="G7587" i="28"/>
  <c r="G7588" i="28"/>
  <c r="G7589" i="28"/>
  <c r="G7590" i="28"/>
  <c r="G7591" i="28"/>
  <c r="G7592" i="28"/>
  <c r="G7593" i="28"/>
  <c r="G7594" i="28"/>
  <c r="G7595" i="28"/>
  <c r="G7596" i="28"/>
  <c r="G7597" i="28"/>
  <c r="G7598" i="28"/>
  <c r="G7599" i="28"/>
  <c r="G7600" i="28"/>
  <c r="G7601" i="28"/>
  <c r="G7602" i="28"/>
  <c r="G7603" i="28"/>
  <c r="G7604" i="28"/>
  <c r="G7605" i="28"/>
  <c r="G7606" i="28"/>
  <c r="G7607" i="28"/>
  <c r="G7608" i="28"/>
  <c r="G7609" i="28"/>
  <c r="G7610" i="28"/>
  <c r="G7611" i="28"/>
  <c r="G7612" i="28"/>
  <c r="G7613" i="28"/>
  <c r="G7614" i="28"/>
  <c r="G7615" i="28"/>
  <c r="G7616" i="28"/>
  <c r="G7617" i="28"/>
  <c r="G7618" i="28"/>
  <c r="G7619" i="28"/>
  <c r="G7620" i="28"/>
  <c r="G7621" i="28"/>
  <c r="G7622" i="28"/>
  <c r="G7623" i="28"/>
  <c r="G7624" i="28"/>
  <c r="G7625" i="28"/>
  <c r="G7626" i="28"/>
  <c r="G7627" i="28"/>
  <c r="G7628" i="28"/>
  <c r="G7629" i="28"/>
  <c r="G7630" i="28"/>
  <c r="G7631" i="28"/>
  <c r="G7632" i="28"/>
  <c r="G7633" i="28"/>
  <c r="G7634" i="28"/>
  <c r="G7635" i="28"/>
  <c r="G7636" i="28"/>
  <c r="G7637" i="28"/>
  <c r="G7638" i="28"/>
  <c r="G7639" i="28"/>
  <c r="G7640" i="28"/>
  <c r="G7641" i="28"/>
  <c r="G7642" i="28"/>
  <c r="G7643" i="28"/>
  <c r="G7644" i="28"/>
  <c r="G7645" i="28"/>
  <c r="G7646" i="28"/>
  <c r="G7647" i="28"/>
  <c r="G7648" i="28"/>
  <c r="G7649" i="28"/>
  <c r="G7650" i="28"/>
  <c r="G7651" i="28"/>
  <c r="G7652" i="28"/>
  <c r="G7653" i="28"/>
  <c r="G7654" i="28"/>
  <c r="G7655" i="28"/>
  <c r="G7656" i="28"/>
  <c r="G7657" i="28"/>
  <c r="G7658" i="28"/>
  <c r="G7659" i="28"/>
  <c r="G7660" i="28"/>
  <c r="G7661" i="28"/>
  <c r="G7662" i="28"/>
  <c r="G7663" i="28"/>
  <c r="G7664" i="28"/>
  <c r="G7665" i="28"/>
  <c r="G7666" i="28"/>
  <c r="G7667" i="28"/>
  <c r="G7668" i="28"/>
  <c r="G7669" i="28"/>
  <c r="G7670" i="28"/>
  <c r="G7671" i="28"/>
  <c r="G7672" i="28"/>
  <c r="G7673" i="28"/>
  <c r="G7674" i="28"/>
  <c r="G7675" i="28"/>
  <c r="G7676" i="28"/>
  <c r="G7677" i="28"/>
  <c r="G7678" i="28"/>
  <c r="G7679" i="28"/>
  <c r="G7680" i="28"/>
  <c r="G7681" i="28"/>
  <c r="G7682" i="28"/>
  <c r="G7683" i="28"/>
  <c r="G7684" i="28"/>
  <c r="G7685" i="28"/>
  <c r="G7686" i="28"/>
  <c r="G7687" i="28"/>
  <c r="G7688" i="28"/>
  <c r="G7689" i="28"/>
  <c r="G7690" i="28"/>
  <c r="G7691" i="28"/>
  <c r="G7692" i="28"/>
  <c r="G7693" i="28"/>
  <c r="G7694" i="28"/>
  <c r="G7695" i="28"/>
  <c r="G7696" i="28"/>
  <c r="G7697" i="28"/>
  <c r="G7698" i="28"/>
  <c r="G7699" i="28"/>
  <c r="G7700" i="28"/>
  <c r="G7701" i="28"/>
  <c r="G7702" i="28"/>
  <c r="G7703" i="28"/>
  <c r="G7704" i="28"/>
  <c r="G7705" i="28"/>
  <c r="G7706" i="28"/>
  <c r="G7707" i="28"/>
  <c r="G7708" i="28"/>
  <c r="G7709" i="28"/>
  <c r="G7710" i="28"/>
  <c r="G7711" i="28"/>
  <c r="G7712" i="28"/>
  <c r="G7713" i="28"/>
  <c r="G7714" i="28"/>
  <c r="G7715" i="28"/>
  <c r="G7716" i="28"/>
  <c r="G7717" i="28"/>
  <c r="G7718" i="28"/>
  <c r="G7719" i="28"/>
  <c r="G7720" i="28"/>
  <c r="G7721" i="28"/>
  <c r="G7722" i="28"/>
  <c r="G7723" i="28"/>
  <c r="G7724" i="28"/>
  <c r="G7725" i="28"/>
  <c r="G7726" i="28"/>
  <c r="G7727" i="28"/>
  <c r="G7728" i="28"/>
  <c r="G7729" i="28"/>
  <c r="G7730" i="28"/>
  <c r="G7731" i="28"/>
  <c r="G7732" i="28"/>
  <c r="G7733" i="28"/>
  <c r="G7734" i="28"/>
  <c r="G7735" i="28"/>
  <c r="G7736" i="28"/>
  <c r="G7737" i="28"/>
  <c r="G7738" i="28"/>
  <c r="G7739" i="28"/>
  <c r="G7740" i="28"/>
  <c r="G7741" i="28"/>
  <c r="G7742" i="28"/>
  <c r="G7743" i="28"/>
  <c r="G7744" i="28"/>
  <c r="G7745" i="28"/>
  <c r="G7746" i="28"/>
  <c r="G7747" i="28"/>
  <c r="G7748" i="28"/>
  <c r="G7749" i="28"/>
  <c r="G7750" i="28"/>
  <c r="G7751" i="28"/>
  <c r="G7752" i="28"/>
  <c r="G7753" i="28"/>
  <c r="G7754" i="28"/>
  <c r="G7755" i="28"/>
  <c r="G7756" i="28"/>
  <c r="G7757" i="28"/>
  <c r="G7758" i="28"/>
  <c r="G7759" i="28"/>
  <c r="G7760" i="28"/>
  <c r="G7761" i="28"/>
  <c r="G7762" i="28"/>
  <c r="G7763" i="28"/>
  <c r="G7764" i="28"/>
  <c r="G7765" i="28"/>
  <c r="G7766" i="28"/>
  <c r="G7767" i="28"/>
  <c r="G7768" i="28"/>
  <c r="G7769" i="28"/>
  <c r="G7770" i="28"/>
  <c r="G7771" i="28"/>
  <c r="G7772" i="28"/>
  <c r="G7773" i="28"/>
  <c r="G7774" i="28"/>
  <c r="G7775" i="28"/>
  <c r="G7776" i="28"/>
  <c r="G7777" i="28"/>
  <c r="G7778" i="28"/>
  <c r="G7779" i="28"/>
  <c r="G7780" i="28"/>
  <c r="G7781" i="28"/>
  <c r="G7782" i="28"/>
  <c r="G7783" i="28"/>
  <c r="G7784" i="28"/>
  <c r="G7785" i="28"/>
  <c r="G7786" i="28"/>
  <c r="G7787" i="28"/>
  <c r="G7788" i="28"/>
  <c r="G7789" i="28"/>
  <c r="G7790" i="28"/>
  <c r="G7791" i="28"/>
  <c r="G7792" i="28"/>
  <c r="G7793" i="28"/>
  <c r="G7794" i="28"/>
  <c r="G7795" i="28"/>
  <c r="G7796" i="28"/>
  <c r="G7797" i="28"/>
  <c r="G7798" i="28"/>
  <c r="G7799" i="28"/>
  <c r="G7800" i="28"/>
  <c r="G7801" i="28"/>
  <c r="G7802" i="28"/>
  <c r="G7803" i="28"/>
  <c r="G7804" i="28"/>
  <c r="G7805" i="28"/>
  <c r="G7806" i="28"/>
  <c r="G7807" i="28"/>
  <c r="G7808" i="28"/>
  <c r="G7809" i="28"/>
  <c r="G7810" i="28"/>
  <c r="G7811" i="28"/>
  <c r="G7812" i="28"/>
  <c r="G7813" i="28"/>
  <c r="G7814" i="28"/>
  <c r="G7815" i="28"/>
  <c r="G7816" i="28"/>
  <c r="G7817" i="28"/>
  <c r="G7818" i="28"/>
  <c r="G7819" i="28"/>
  <c r="G7820" i="28"/>
  <c r="G7821" i="28"/>
  <c r="G7822" i="28"/>
  <c r="G7823" i="28"/>
  <c r="G7824" i="28"/>
  <c r="G7825" i="28"/>
  <c r="G7826" i="28"/>
  <c r="G7827" i="28"/>
  <c r="G7828" i="28"/>
  <c r="G7829" i="28"/>
  <c r="G7830" i="28"/>
  <c r="G7831" i="28"/>
  <c r="G7832" i="28"/>
  <c r="G7833" i="28"/>
  <c r="G7834" i="28"/>
  <c r="G7835" i="28"/>
  <c r="G7836" i="28"/>
  <c r="G7837" i="28"/>
  <c r="G7838" i="28"/>
  <c r="G7839" i="28"/>
  <c r="G7840" i="28"/>
  <c r="G7841" i="28"/>
  <c r="G7842" i="28"/>
  <c r="G7843" i="28"/>
  <c r="G7844" i="28"/>
  <c r="G7845" i="28"/>
  <c r="G7846" i="28"/>
  <c r="G7847" i="28"/>
  <c r="G7848" i="28"/>
  <c r="G7849" i="28"/>
  <c r="G7850" i="28"/>
  <c r="G7851" i="28"/>
  <c r="G7852" i="28"/>
  <c r="G7853" i="28"/>
  <c r="G7854" i="28"/>
  <c r="G7855" i="28"/>
  <c r="G7856" i="28"/>
  <c r="G7857" i="28"/>
  <c r="G7858" i="28"/>
  <c r="G7859" i="28"/>
  <c r="G7860" i="28"/>
  <c r="G7861" i="28"/>
  <c r="G7862" i="28"/>
  <c r="G7863" i="28"/>
  <c r="G7864" i="28"/>
  <c r="G7865" i="28"/>
  <c r="G7866" i="28"/>
  <c r="G7867" i="28"/>
  <c r="G7868" i="28"/>
  <c r="G7869" i="28"/>
  <c r="G7870" i="28"/>
  <c r="G7871" i="28"/>
  <c r="G7872" i="28"/>
  <c r="G7873" i="28"/>
  <c r="G7874" i="28"/>
  <c r="G7875" i="28"/>
  <c r="G7876" i="28"/>
  <c r="G7877" i="28"/>
  <c r="G7878" i="28"/>
  <c r="G7879" i="28"/>
  <c r="G7880" i="28"/>
  <c r="G7881" i="28"/>
  <c r="G7882" i="28"/>
  <c r="G7883" i="28"/>
  <c r="G7884" i="28"/>
  <c r="G7885" i="28"/>
  <c r="G7886" i="28"/>
  <c r="G7887" i="28"/>
  <c r="G7888" i="28"/>
  <c r="G7889" i="28"/>
  <c r="G7890" i="28"/>
  <c r="G7891" i="28"/>
  <c r="G7892" i="28"/>
  <c r="G7893" i="28"/>
  <c r="G7894" i="28"/>
  <c r="G7895" i="28"/>
  <c r="G7896" i="28"/>
  <c r="G7897" i="28"/>
  <c r="G7898" i="28"/>
  <c r="G7899" i="28"/>
  <c r="G7900" i="28"/>
  <c r="G7901" i="28"/>
  <c r="G7902" i="28"/>
  <c r="G7903" i="28"/>
  <c r="G7904" i="28"/>
  <c r="G7905" i="28"/>
  <c r="G7906" i="28"/>
  <c r="G7907" i="28"/>
  <c r="G7908" i="28"/>
  <c r="G7909" i="28"/>
  <c r="G7910" i="28"/>
  <c r="G7911" i="28"/>
  <c r="G7912" i="28"/>
  <c r="G7913" i="28"/>
  <c r="G7914" i="28"/>
  <c r="G7915" i="28"/>
  <c r="G7916" i="28"/>
  <c r="G7917" i="28"/>
  <c r="G7918" i="28"/>
  <c r="G7919" i="28"/>
  <c r="G7920" i="28"/>
  <c r="G7921" i="28"/>
  <c r="G7922" i="28"/>
  <c r="G7923" i="28"/>
  <c r="G7924" i="28"/>
  <c r="G7925" i="28"/>
  <c r="G7926" i="28"/>
  <c r="G7927" i="28"/>
  <c r="G7928" i="28"/>
  <c r="G7929" i="28"/>
  <c r="G7930" i="28"/>
  <c r="G7931" i="28"/>
  <c r="G7932" i="28"/>
  <c r="G7933" i="28"/>
  <c r="G7934" i="28"/>
  <c r="G7935" i="28"/>
  <c r="G7936" i="28"/>
  <c r="G7937" i="28"/>
  <c r="G7938" i="28"/>
  <c r="G7939" i="28"/>
  <c r="G7940" i="28"/>
  <c r="G7941" i="28"/>
  <c r="G7942" i="28"/>
  <c r="G7943" i="28"/>
  <c r="G7944" i="28"/>
  <c r="G7945" i="28"/>
  <c r="G7946" i="28"/>
  <c r="G7947" i="28"/>
  <c r="G7948" i="28"/>
  <c r="G7949" i="28"/>
  <c r="G7950" i="28"/>
  <c r="G7951" i="28"/>
  <c r="G7952" i="28"/>
  <c r="G7953" i="28"/>
  <c r="G7954" i="28"/>
  <c r="G7955" i="28"/>
  <c r="G7956" i="28"/>
  <c r="G7957" i="28"/>
  <c r="G7958" i="28"/>
  <c r="G7959" i="28"/>
  <c r="G7960" i="28"/>
  <c r="G7961" i="28"/>
  <c r="G7962" i="28"/>
  <c r="G7963" i="28"/>
  <c r="G7964" i="28"/>
  <c r="G7965" i="28"/>
  <c r="G7966" i="28"/>
  <c r="G7967" i="28"/>
  <c r="G7968" i="28"/>
  <c r="G7969" i="28"/>
  <c r="G7970" i="28"/>
  <c r="G7971" i="28"/>
  <c r="G7972" i="28"/>
  <c r="G7973" i="28"/>
  <c r="G7974" i="28"/>
  <c r="G7975" i="28"/>
  <c r="G7976" i="28"/>
  <c r="G7977" i="28"/>
  <c r="G7978" i="28"/>
  <c r="G7979" i="28"/>
  <c r="G7980" i="28"/>
  <c r="G7981" i="28"/>
  <c r="G7982" i="28"/>
  <c r="G7983" i="28"/>
  <c r="G7984" i="28"/>
  <c r="G7985" i="28"/>
  <c r="G7986" i="28"/>
  <c r="G7987" i="28"/>
  <c r="G7988" i="28"/>
  <c r="G7989" i="28"/>
  <c r="G7990" i="28"/>
  <c r="G7991" i="28"/>
  <c r="G7992" i="28"/>
  <c r="G7993" i="28"/>
  <c r="G7994" i="28"/>
  <c r="G7995" i="28"/>
  <c r="G7996" i="28"/>
  <c r="G7997" i="28"/>
  <c r="G7998" i="28"/>
  <c r="G7999" i="28"/>
  <c r="G8000" i="28"/>
  <c r="G8001" i="28"/>
  <c r="G8002" i="28"/>
  <c r="G8003" i="28"/>
  <c r="G8004" i="28"/>
  <c r="G8005" i="28"/>
  <c r="G8006" i="28"/>
  <c r="G8007" i="28"/>
  <c r="G8008" i="28"/>
  <c r="G8009" i="28"/>
  <c r="G8010" i="28"/>
  <c r="G8011" i="28"/>
  <c r="G8012" i="28"/>
  <c r="G8013" i="28"/>
  <c r="G8014" i="28"/>
  <c r="G8015" i="28"/>
  <c r="G8016" i="28"/>
  <c r="G8017" i="28"/>
  <c r="G8018" i="28"/>
  <c r="G8019" i="28"/>
  <c r="G8020" i="28"/>
  <c r="G8021" i="28"/>
  <c r="G8022" i="28"/>
  <c r="G8023" i="28"/>
  <c r="G8024" i="28"/>
  <c r="G8025" i="28"/>
  <c r="G8026" i="28"/>
  <c r="G8027" i="28"/>
  <c r="G8028" i="28"/>
  <c r="G8029" i="28"/>
  <c r="G8030" i="28"/>
  <c r="G8031" i="28"/>
  <c r="G8032" i="28"/>
  <c r="G8033" i="28"/>
  <c r="G8034" i="28"/>
  <c r="G8035" i="28"/>
  <c r="G8036" i="28"/>
  <c r="G8037" i="28"/>
  <c r="G8038" i="28"/>
  <c r="G8039" i="28"/>
  <c r="G8040" i="28"/>
  <c r="G8041" i="28"/>
  <c r="G8042" i="28"/>
  <c r="G8043" i="28"/>
  <c r="G8044" i="28"/>
  <c r="G8045" i="28"/>
  <c r="G8046" i="28"/>
  <c r="G8047" i="28"/>
  <c r="G8048" i="28"/>
  <c r="G8049" i="28"/>
  <c r="G8050" i="28"/>
  <c r="G8051" i="28"/>
  <c r="G8052" i="28"/>
  <c r="G8053" i="28"/>
  <c r="G8054" i="28"/>
  <c r="G8055" i="28"/>
  <c r="G8056" i="28"/>
  <c r="G8057" i="28"/>
  <c r="G8058" i="28"/>
  <c r="G8059" i="28"/>
  <c r="G8060" i="28"/>
  <c r="G8061" i="28"/>
  <c r="G8062" i="28"/>
  <c r="G8063" i="28"/>
  <c r="G8064" i="28"/>
  <c r="G8065" i="28"/>
  <c r="G8066" i="28"/>
  <c r="G8067" i="28"/>
  <c r="G8068" i="28"/>
  <c r="G8069" i="28"/>
  <c r="G8070" i="28"/>
  <c r="G8071" i="28"/>
  <c r="G8072" i="28"/>
  <c r="G8073" i="28"/>
  <c r="G8074" i="28"/>
  <c r="G8075" i="28"/>
  <c r="G8076" i="28"/>
  <c r="G8077" i="28"/>
  <c r="G8078" i="28"/>
  <c r="G8079" i="28"/>
  <c r="G8080" i="28"/>
  <c r="G8081" i="28"/>
  <c r="G8082" i="28"/>
  <c r="G8083" i="28"/>
  <c r="G8084" i="28"/>
  <c r="G8085" i="28"/>
  <c r="G8086" i="28"/>
  <c r="G8087" i="28"/>
  <c r="G8088" i="28"/>
  <c r="G8089" i="28"/>
  <c r="G8090" i="28"/>
  <c r="G8091" i="28"/>
  <c r="G8092" i="28"/>
  <c r="G8093" i="28"/>
  <c r="G8094" i="28"/>
  <c r="G8095" i="28"/>
  <c r="G8096" i="28"/>
  <c r="G8097" i="28"/>
  <c r="G8098" i="28"/>
  <c r="G8099" i="28"/>
  <c r="G8100" i="28"/>
  <c r="G8101" i="28"/>
  <c r="G8102" i="28"/>
  <c r="G8103" i="28"/>
  <c r="G8104" i="28"/>
  <c r="G8105" i="28"/>
  <c r="G8106" i="28"/>
  <c r="G8107" i="28"/>
  <c r="G8108" i="28"/>
  <c r="G8109" i="28"/>
  <c r="G8110" i="28"/>
  <c r="G8111" i="28"/>
  <c r="G8112" i="28"/>
  <c r="G8113" i="28"/>
  <c r="G8114" i="28"/>
  <c r="G8115" i="28"/>
  <c r="G8116" i="28"/>
  <c r="G8117" i="28"/>
  <c r="G8118" i="28"/>
  <c r="G8119" i="28"/>
  <c r="G8120" i="28"/>
  <c r="G8121" i="28"/>
  <c r="G8122" i="28"/>
  <c r="G8123" i="28"/>
  <c r="G8124" i="28"/>
  <c r="G8125" i="28"/>
  <c r="G8126" i="28"/>
  <c r="G8127" i="28"/>
  <c r="G8128" i="28"/>
  <c r="G8129" i="28"/>
  <c r="G8130" i="28"/>
  <c r="G8131" i="28"/>
  <c r="G8132" i="28"/>
  <c r="G8133" i="28"/>
  <c r="G8134" i="28"/>
  <c r="G8135" i="28"/>
  <c r="G8136" i="28"/>
  <c r="G8137" i="28"/>
  <c r="G8138" i="28"/>
  <c r="G8139" i="28"/>
  <c r="G8140" i="28"/>
  <c r="G8141" i="28"/>
  <c r="G8142" i="28"/>
  <c r="G8143" i="28"/>
  <c r="G8144" i="28"/>
  <c r="G8145" i="28"/>
  <c r="G8146" i="28"/>
  <c r="G8147" i="28"/>
  <c r="G8148" i="28"/>
  <c r="G8149" i="28"/>
  <c r="G8150" i="28"/>
  <c r="G8151" i="28"/>
  <c r="G8152" i="28"/>
  <c r="G8153" i="28"/>
  <c r="G8154" i="28"/>
  <c r="G8155" i="28"/>
  <c r="G8156" i="28"/>
  <c r="G8157" i="28"/>
  <c r="G8158" i="28"/>
  <c r="G8159" i="28"/>
  <c r="G8160" i="28"/>
  <c r="G8161" i="28"/>
  <c r="G8162" i="28"/>
  <c r="G8163" i="28"/>
  <c r="G8164" i="28"/>
  <c r="G8165" i="28"/>
  <c r="G8166" i="28"/>
  <c r="G8167" i="28"/>
  <c r="G8168" i="28"/>
  <c r="G8169" i="28"/>
  <c r="G8170" i="28"/>
  <c r="G8171" i="28"/>
  <c r="G8172" i="28"/>
  <c r="G8173" i="28"/>
  <c r="G8174" i="28"/>
  <c r="G8175" i="28"/>
  <c r="G8176" i="28"/>
  <c r="G8177" i="28"/>
  <c r="G8178" i="28"/>
  <c r="G8179" i="28"/>
  <c r="G8180" i="28"/>
  <c r="G8181" i="28"/>
  <c r="G8182" i="28"/>
  <c r="G8183" i="28"/>
  <c r="G8184" i="28"/>
  <c r="G8185" i="28"/>
  <c r="G8186" i="28"/>
  <c r="G8187" i="28"/>
  <c r="G8188" i="28"/>
  <c r="G8189" i="28"/>
  <c r="G8190" i="28"/>
  <c r="G8191" i="28"/>
  <c r="G8192" i="28"/>
  <c r="G8193" i="28"/>
  <c r="G8194" i="28"/>
  <c r="G8195" i="28"/>
  <c r="G8196" i="28"/>
  <c r="G8197" i="28"/>
  <c r="G8198" i="28"/>
  <c r="G8199" i="28"/>
  <c r="G8200" i="28"/>
  <c r="G8201" i="28"/>
  <c r="G8202" i="28"/>
  <c r="G8203" i="28"/>
  <c r="G8204" i="28"/>
  <c r="G8205" i="28"/>
  <c r="G8206" i="28"/>
  <c r="G8207" i="28"/>
  <c r="G8208" i="28"/>
  <c r="G8209" i="28"/>
  <c r="G8210" i="28"/>
  <c r="G8211" i="28"/>
  <c r="G8212" i="28"/>
  <c r="G8213" i="28"/>
  <c r="G8214" i="28"/>
  <c r="G8215" i="28"/>
  <c r="G8216" i="28"/>
  <c r="G8217" i="28"/>
  <c r="G8218" i="28"/>
  <c r="G8219" i="28"/>
  <c r="G8220" i="28"/>
  <c r="G8221" i="28"/>
  <c r="G8222" i="28"/>
  <c r="G8223" i="28"/>
  <c r="G8224" i="28"/>
  <c r="G8225" i="28"/>
  <c r="G8226" i="28"/>
  <c r="G8227" i="28"/>
  <c r="G8228" i="28"/>
  <c r="G8229" i="28"/>
  <c r="G8230" i="28"/>
  <c r="G8231" i="28"/>
  <c r="G8232" i="28"/>
  <c r="G8233" i="28"/>
  <c r="G8234" i="28"/>
  <c r="G8235" i="28"/>
  <c r="G8236" i="28"/>
  <c r="G8237" i="28"/>
  <c r="G8238" i="28"/>
  <c r="G8239" i="28"/>
  <c r="G8240" i="28"/>
  <c r="G8241" i="28"/>
  <c r="G8242" i="28"/>
  <c r="G8243" i="28"/>
  <c r="G8244" i="28"/>
  <c r="G8245" i="28"/>
  <c r="G8246" i="28"/>
  <c r="G8247" i="28"/>
  <c r="G8248" i="28"/>
  <c r="G8249" i="28"/>
  <c r="G8250" i="28"/>
  <c r="G8251" i="28"/>
  <c r="G8252" i="28"/>
  <c r="G8253" i="28"/>
  <c r="G8254" i="28"/>
  <c r="G8255" i="28"/>
  <c r="G8256" i="28"/>
  <c r="G8257" i="28"/>
  <c r="G8258" i="28"/>
  <c r="G8259" i="28"/>
  <c r="G8260" i="28"/>
  <c r="G8261" i="28"/>
  <c r="G8262" i="28"/>
  <c r="G8263" i="28"/>
  <c r="G8264" i="28"/>
  <c r="G8265" i="28"/>
  <c r="G8266" i="28"/>
  <c r="G8267" i="28"/>
  <c r="G8268" i="28"/>
  <c r="G8269" i="28"/>
  <c r="G8270" i="28"/>
  <c r="G8271" i="28"/>
  <c r="G8272" i="28"/>
  <c r="G8273" i="28"/>
  <c r="G8274" i="28"/>
  <c r="G8275" i="28"/>
  <c r="G8276" i="28"/>
  <c r="G8277" i="28"/>
  <c r="G8278" i="28"/>
  <c r="G8279" i="28"/>
  <c r="G8280" i="28"/>
  <c r="G8281" i="28"/>
  <c r="G8282" i="28"/>
  <c r="G8283" i="28"/>
  <c r="G8284" i="28"/>
  <c r="G8285" i="28"/>
  <c r="G8286" i="28"/>
  <c r="G8287" i="28"/>
  <c r="G8288" i="28"/>
  <c r="G8289" i="28"/>
  <c r="G8290" i="28"/>
  <c r="G8291" i="28"/>
  <c r="G8292" i="28"/>
  <c r="G8293" i="28"/>
  <c r="G8294" i="28"/>
  <c r="G8295" i="28"/>
  <c r="G8296" i="28"/>
  <c r="G8297" i="28"/>
  <c r="G8298" i="28"/>
  <c r="G8299" i="28"/>
  <c r="G8300" i="28"/>
  <c r="G8301" i="28"/>
  <c r="G8302" i="28"/>
  <c r="G8303" i="28"/>
  <c r="G8304" i="28"/>
  <c r="G8305" i="28"/>
  <c r="G8306" i="28"/>
  <c r="G8307" i="28"/>
  <c r="G8308" i="28"/>
  <c r="G8309" i="28"/>
  <c r="G8310" i="28"/>
  <c r="G8311" i="28"/>
  <c r="G8312" i="28"/>
  <c r="G8313" i="28"/>
  <c r="G8314" i="28"/>
  <c r="G8315" i="28"/>
  <c r="G8316" i="28"/>
  <c r="G8317" i="28"/>
  <c r="G8318" i="28"/>
  <c r="G8319" i="28"/>
  <c r="G8320" i="28"/>
  <c r="G8321" i="28"/>
  <c r="G8322" i="28"/>
  <c r="G8323" i="28"/>
  <c r="G8324" i="28"/>
  <c r="G8325" i="28"/>
  <c r="G8326" i="28"/>
  <c r="G8327" i="28"/>
  <c r="G8328" i="28"/>
  <c r="G8329" i="28"/>
  <c r="G8330" i="28"/>
  <c r="G8331" i="28"/>
  <c r="G8332" i="28"/>
  <c r="G8333" i="28"/>
  <c r="G8334" i="28"/>
  <c r="G8335" i="28"/>
  <c r="G8336" i="28"/>
  <c r="G8337" i="28"/>
  <c r="G8338" i="28"/>
  <c r="G8339" i="28"/>
  <c r="G8340" i="28"/>
  <c r="G8341" i="28"/>
  <c r="G8342" i="28"/>
  <c r="G8343" i="28"/>
  <c r="G8344" i="28"/>
  <c r="G8345" i="28"/>
  <c r="G8346" i="28"/>
  <c r="G8347" i="28"/>
  <c r="G8348" i="28"/>
  <c r="G8349" i="28"/>
  <c r="G8350" i="28"/>
  <c r="G8351" i="28"/>
  <c r="G8352" i="28"/>
  <c r="G8353" i="28"/>
  <c r="G8354" i="28"/>
  <c r="G8355" i="28"/>
  <c r="G8356" i="28"/>
  <c r="G8357" i="28"/>
  <c r="G8358" i="28"/>
  <c r="G8359" i="28"/>
  <c r="G8360" i="28"/>
  <c r="G8361" i="28"/>
  <c r="G8362" i="28"/>
  <c r="G8363" i="28"/>
  <c r="G8364" i="28"/>
  <c r="G8365" i="28"/>
  <c r="G8366" i="28"/>
  <c r="G8367" i="28"/>
  <c r="G8368" i="28"/>
  <c r="G8369" i="28"/>
  <c r="G8370" i="28"/>
  <c r="G8371" i="28"/>
  <c r="G8372" i="28"/>
  <c r="G8373" i="28"/>
  <c r="G8374" i="28"/>
  <c r="G8375" i="28"/>
  <c r="G8376" i="28"/>
  <c r="G8377" i="28"/>
  <c r="G8378" i="28"/>
  <c r="G8379" i="28"/>
  <c r="G8380" i="28"/>
  <c r="G8381" i="28"/>
  <c r="G8382" i="28"/>
  <c r="G8383" i="28"/>
  <c r="G8384" i="28"/>
  <c r="G8385" i="28"/>
  <c r="G8386" i="28"/>
  <c r="G8387" i="28"/>
  <c r="G8388" i="28"/>
  <c r="G8389" i="28"/>
  <c r="G8390" i="28"/>
  <c r="G8391" i="28"/>
  <c r="G8392" i="28"/>
  <c r="G8393" i="28"/>
  <c r="G8394" i="28"/>
  <c r="G8395" i="28"/>
  <c r="G8396" i="28"/>
  <c r="G8397" i="28"/>
  <c r="G8398" i="28"/>
  <c r="G8399" i="28"/>
  <c r="G8400" i="28"/>
  <c r="G8401" i="28"/>
  <c r="G8402" i="28"/>
  <c r="G8403" i="28"/>
  <c r="G8404" i="28"/>
  <c r="G8405" i="28"/>
  <c r="G8406" i="28"/>
  <c r="G8407" i="28"/>
  <c r="G8408" i="28"/>
  <c r="G8409" i="28"/>
  <c r="G8410" i="28"/>
  <c r="G8411" i="28"/>
  <c r="G8412" i="28"/>
  <c r="G8413" i="28"/>
  <c r="G8414" i="28"/>
  <c r="G8415" i="28"/>
  <c r="G8416" i="28"/>
  <c r="G8417" i="28"/>
  <c r="G8418" i="28"/>
  <c r="G8419" i="28"/>
  <c r="G8420" i="28"/>
  <c r="G8421" i="28"/>
  <c r="G8422" i="28"/>
  <c r="G8423" i="28"/>
  <c r="G8424" i="28"/>
  <c r="G8425" i="28"/>
  <c r="G8426" i="28"/>
  <c r="G8427" i="28"/>
  <c r="G8428" i="28"/>
  <c r="G8429" i="28"/>
  <c r="G8430" i="28"/>
  <c r="G8431" i="28"/>
  <c r="G8432" i="28"/>
  <c r="G8433" i="28"/>
  <c r="G8434" i="28"/>
  <c r="G8435" i="28"/>
  <c r="G8436" i="28"/>
  <c r="G8437" i="28"/>
  <c r="G8438" i="28"/>
  <c r="G8439" i="28"/>
  <c r="G8440" i="28"/>
  <c r="G8441" i="28"/>
  <c r="G8442" i="28"/>
  <c r="G8443" i="28"/>
  <c r="G8444" i="28"/>
  <c r="G8445" i="28"/>
  <c r="G8446" i="28"/>
  <c r="G8447" i="28"/>
  <c r="G8448" i="28"/>
  <c r="G8449" i="28"/>
  <c r="G8450" i="28"/>
  <c r="G8451" i="28"/>
  <c r="G8452" i="28"/>
  <c r="G8453" i="28"/>
  <c r="G8454" i="28"/>
  <c r="G8455" i="28"/>
  <c r="G8456" i="28"/>
  <c r="G8457" i="28"/>
  <c r="G8458" i="28"/>
  <c r="G8459" i="28"/>
  <c r="G8460" i="28"/>
  <c r="G8461" i="28"/>
  <c r="G8462" i="28"/>
  <c r="G8463" i="28"/>
  <c r="G8464" i="28"/>
  <c r="G8465" i="28"/>
  <c r="G8466" i="28"/>
  <c r="G8467" i="28"/>
  <c r="G8468" i="28"/>
  <c r="G8469" i="28"/>
  <c r="G8470" i="28"/>
  <c r="G8471" i="28"/>
  <c r="G8472" i="28"/>
  <c r="G8473" i="28"/>
  <c r="G8474" i="28"/>
  <c r="G8475" i="28"/>
  <c r="G8476" i="28"/>
  <c r="G8477" i="28"/>
  <c r="G8478" i="28"/>
  <c r="G8479" i="28"/>
  <c r="G8480" i="28"/>
  <c r="G8481" i="28"/>
  <c r="G8482" i="28"/>
  <c r="G8483" i="28"/>
  <c r="G8484" i="28"/>
  <c r="G8485" i="28"/>
  <c r="G8486" i="28"/>
  <c r="G8487" i="28"/>
  <c r="G8488" i="28"/>
  <c r="G8489" i="28"/>
  <c r="G8490" i="28"/>
  <c r="G8491" i="28"/>
  <c r="G8492" i="28"/>
  <c r="G8493" i="28"/>
  <c r="G8494" i="28"/>
  <c r="G8495" i="28"/>
  <c r="G8496" i="28"/>
  <c r="G8497" i="28"/>
  <c r="G8498" i="28"/>
  <c r="G8499" i="28"/>
  <c r="G8500" i="28"/>
  <c r="G8501" i="28"/>
  <c r="G8502" i="28"/>
  <c r="G8503" i="28"/>
  <c r="G8504" i="28"/>
  <c r="G8505" i="28"/>
  <c r="G8506" i="28"/>
  <c r="G8507" i="28"/>
  <c r="G8508" i="28"/>
  <c r="G8509" i="28"/>
  <c r="G8510" i="28"/>
  <c r="G8511" i="28"/>
  <c r="G8512" i="28"/>
  <c r="G8513" i="28"/>
  <c r="G8514" i="28"/>
  <c r="G8515" i="28"/>
  <c r="G8516" i="28"/>
  <c r="G8517" i="28"/>
  <c r="G8518" i="28"/>
  <c r="G8519" i="28"/>
  <c r="G8520" i="28"/>
  <c r="G8521" i="28"/>
  <c r="G8522" i="28"/>
  <c r="G8523" i="28"/>
  <c r="G8524" i="28"/>
  <c r="G8525" i="28"/>
  <c r="G8526" i="28"/>
  <c r="G8527" i="28"/>
  <c r="G8528" i="28"/>
  <c r="G8529" i="28"/>
  <c r="G8530" i="28"/>
  <c r="G8531" i="28"/>
  <c r="G8532" i="28"/>
  <c r="G8533" i="28"/>
  <c r="G8534" i="28"/>
  <c r="G8535" i="28"/>
  <c r="G8536" i="28"/>
  <c r="G8537" i="28"/>
  <c r="G8538" i="28"/>
  <c r="G8539" i="28"/>
  <c r="G8540" i="28"/>
  <c r="G8541" i="28"/>
  <c r="G8542" i="28"/>
  <c r="G8543" i="28"/>
  <c r="G8544" i="28"/>
  <c r="G8545" i="28"/>
  <c r="G8546" i="28"/>
  <c r="G8547" i="28"/>
  <c r="G8548" i="28"/>
  <c r="G8549" i="28"/>
  <c r="G8550" i="28"/>
  <c r="G8551" i="28"/>
  <c r="G8552" i="28"/>
  <c r="G8553" i="28"/>
  <c r="G8554" i="28"/>
  <c r="G8555" i="28"/>
  <c r="G8556" i="28"/>
  <c r="G8557" i="28"/>
  <c r="G8558" i="28"/>
  <c r="G8559" i="28"/>
  <c r="G8560" i="28"/>
  <c r="G8561" i="28"/>
  <c r="G8562" i="28"/>
  <c r="G8563" i="28"/>
  <c r="G8564" i="28"/>
  <c r="G8565" i="28"/>
  <c r="G8566" i="28"/>
  <c r="G8567" i="28"/>
  <c r="G8568" i="28"/>
  <c r="G8569" i="28"/>
  <c r="G8570" i="28"/>
  <c r="G8571" i="28"/>
  <c r="G8572" i="28"/>
  <c r="G8573" i="28"/>
  <c r="G8574" i="28"/>
  <c r="G8575" i="28"/>
  <c r="G8576" i="28"/>
  <c r="G8577" i="28"/>
  <c r="G8578" i="28"/>
  <c r="G8579" i="28"/>
  <c r="G8580" i="28"/>
  <c r="G8581" i="28"/>
  <c r="G8582" i="28"/>
  <c r="G8583" i="28"/>
  <c r="G8584" i="28"/>
  <c r="G8585" i="28"/>
  <c r="G8586" i="28"/>
  <c r="G8587" i="28"/>
  <c r="G8588" i="28"/>
  <c r="G8589" i="28"/>
  <c r="G8590" i="28"/>
  <c r="G8591" i="28"/>
  <c r="G8592" i="28"/>
  <c r="G8593" i="28"/>
  <c r="G8594" i="28"/>
  <c r="G8595" i="28"/>
  <c r="G8596" i="28"/>
  <c r="G8597" i="28"/>
  <c r="G8598" i="28"/>
  <c r="G8599" i="28"/>
  <c r="G8600" i="28"/>
  <c r="G8601" i="28"/>
  <c r="G8602" i="28"/>
  <c r="G8603" i="28"/>
  <c r="G8604" i="28"/>
  <c r="G8605" i="28"/>
  <c r="G8606" i="28"/>
  <c r="G8607" i="28"/>
  <c r="G8608" i="28"/>
  <c r="G8609" i="28"/>
  <c r="G8610" i="28"/>
  <c r="G8611" i="28"/>
  <c r="G8612" i="28"/>
  <c r="G8613" i="28"/>
  <c r="G8614" i="28"/>
  <c r="G8615" i="28"/>
  <c r="G8616" i="28"/>
  <c r="G8617" i="28"/>
  <c r="G8618" i="28"/>
  <c r="G8619" i="28"/>
  <c r="G8620" i="28"/>
  <c r="G8621" i="28"/>
  <c r="G8622" i="28"/>
  <c r="G8623" i="28"/>
  <c r="G8624" i="28"/>
  <c r="G8625" i="28"/>
  <c r="G8626" i="28"/>
  <c r="G8627" i="28"/>
  <c r="G8628" i="28"/>
  <c r="G8629" i="28"/>
  <c r="G8630" i="28"/>
  <c r="G8631" i="28"/>
  <c r="G8632" i="28"/>
  <c r="G8633" i="28"/>
  <c r="G8634" i="28"/>
  <c r="G8635" i="28"/>
  <c r="G8636" i="28"/>
  <c r="G8637" i="28"/>
  <c r="G8638" i="28"/>
  <c r="G8639" i="28"/>
  <c r="G8640" i="28"/>
  <c r="G8641" i="28"/>
  <c r="G8642" i="28"/>
  <c r="G8643" i="28"/>
  <c r="G8644" i="28"/>
  <c r="G8645" i="28"/>
  <c r="G8646" i="28"/>
  <c r="G8647" i="28"/>
  <c r="G8648" i="28"/>
  <c r="G8649" i="28"/>
  <c r="G8650" i="28"/>
  <c r="G8651" i="28"/>
  <c r="G8652" i="28"/>
  <c r="G8653" i="28"/>
  <c r="G8654" i="28"/>
  <c r="G8655" i="28"/>
  <c r="G8656" i="28"/>
  <c r="G8657" i="28"/>
  <c r="G8658" i="28"/>
  <c r="G8659" i="28"/>
  <c r="G8660" i="28"/>
  <c r="G8661" i="28"/>
  <c r="G8662" i="28"/>
  <c r="G8663" i="28"/>
  <c r="G8664" i="28"/>
  <c r="G8665" i="28"/>
  <c r="G8666" i="28"/>
  <c r="G8667" i="28"/>
  <c r="G8668" i="28"/>
  <c r="G8669" i="28"/>
  <c r="G8670" i="28"/>
  <c r="G8671" i="28"/>
  <c r="G8672" i="28"/>
  <c r="G8673" i="28"/>
  <c r="G8674" i="28"/>
  <c r="G8675" i="28"/>
  <c r="G8676" i="28"/>
  <c r="G8677" i="28"/>
  <c r="G8678" i="28"/>
  <c r="G8679" i="28"/>
  <c r="G8680" i="28"/>
  <c r="G8681" i="28"/>
  <c r="G8682" i="28"/>
  <c r="G8683" i="28"/>
  <c r="G8684" i="28"/>
  <c r="G8685" i="28"/>
  <c r="G8686" i="28"/>
  <c r="G8687" i="28"/>
  <c r="G8688" i="28"/>
  <c r="G8689" i="28"/>
  <c r="G8690" i="28"/>
  <c r="G8691" i="28"/>
  <c r="G8692" i="28"/>
  <c r="G8693" i="28"/>
  <c r="G8694" i="28"/>
  <c r="G8695" i="28"/>
  <c r="G8696" i="28"/>
  <c r="G8697" i="28"/>
  <c r="G8698" i="28"/>
  <c r="G8699" i="28"/>
  <c r="G8700" i="28"/>
  <c r="G8701" i="28"/>
  <c r="G8702" i="28"/>
  <c r="G8703" i="28"/>
  <c r="G8704" i="28"/>
  <c r="G8705" i="28"/>
  <c r="G8706" i="28"/>
  <c r="G8707" i="28"/>
  <c r="G8708" i="28"/>
  <c r="G8709" i="28"/>
  <c r="G8710" i="28"/>
  <c r="G8711" i="28"/>
  <c r="G8712" i="28"/>
  <c r="G8713" i="28"/>
  <c r="G8714" i="28"/>
  <c r="G8715" i="28"/>
  <c r="G8716" i="28"/>
  <c r="G8717" i="28"/>
  <c r="G8718" i="28"/>
  <c r="G8719" i="28"/>
  <c r="G8720" i="28"/>
  <c r="G8721" i="28"/>
  <c r="G8722" i="28"/>
  <c r="G8723" i="28"/>
  <c r="G8724" i="28"/>
  <c r="G8725" i="28"/>
  <c r="G8726" i="28"/>
  <c r="G8727" i="28"/>
  <c r="G8728" i="28"/>
  <c r="G8729" i="28"/>
  <c r="G8730" i="28"/>
  <c r="G8731" i="28"/>
  <c r="G8732" i="28"/>
  <c r="G8733" i="28"/>
  <c r="G8734" i="28"/>
  <c r="G8735" i="28"/>
  <c r="G8736" i="28"/>
  <c r="G8737" i="28"/>
  <c r="G8738" i="28"/>
  <c r="G8739" i="28"/>
  <c r="G8740" i="28"/>
  <c r="G8741" i="28"/>
  <c r="G8742" i="28"/>
  <c r="G8743" i="28"/>
  <c r="G8744" i="28"/>
  <c r="G8745" i="28"/>
  <c r="G8746" i="28"/>
  <c r="G8747" i="28"/>
  <c r="G8748" i="28"/>
  <c r="G8749" i="28"/>
  <c r="G8750" i="28"/>
  <c r="G8751" i="28"/>
  <c r="G8752" i="28"/>
  <c r="G8753" i="28"/>
  <c r="G8754" i="28"/>
  <c r="G8755" i="28"/>
  <c r="G8756" i="28"/>
  <c r="G8757" i="28"/>
  <c r="G8758" i="28"/>
  <c r="G8759" i="28"/>
  <c r="G8760" i="28"/>
  <c r="G8761" i="28"/>
  <c r="G8762" i="28"/>
  <c r="G8763" i="28"/>
  <c r="G8764" i="28"/>
  <c r="G8765" i="28"/>
  <c r="G8766" i="28"/>
  <c r="G8767" i="28"/>
  <c r="G8768" i="28"/>
  <c r="G8769" i="28"/>
  <c r="G8770" i="28"/>
  <c r="G8771" i="28"/>
  <c r="G8772" i="28"/>
  <c r="G8773" i="28"/>
  <c r="G8774" i="28"/>
  <c r="G8775" i="28"/>
  <c r="G8776" i="28"/>
  <c r="G8777" i="28"/>
  <c r="G8778" i="28"/>
  <c r="G19" i="28"/>
  <c r="E20" i="28"/>
  <c r="E21" i="28"/>
  <c r="E22" i="28"/>
  <c r="E23" i="28"/>
  <c r="E24" i="28"/>
  <c r="E25" i="28"/>
  <c r="E26" i="28"/>
  <c r="E27" i="28"/>
  <c r="E28" i="28"/>
  <c r="E29" i="28"/>
  <c r="E30" i="28"/>
  <c r="E31" i="28"/>
  <c r="E32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48" i="28"/>
  <c r="E49" i="28"/>
  <c r="E50" i="28"/>
  <c r="E51" i="28"/>
  <c r="E52" i="28"/>
  <c r="E53" i="28"/>
  <c r="E54" i="28"/>
  <c r="E55" i="28"/>
  <c r="E56" i="28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71" i="28"/>
  <c r="E72" i="28"/>
  <c r="E73" i="28"/>
  <c r="E74" i="28"/>
  <c r="E75" i="28"/>
  <c r="E76" i="28"/>
  <c r="E77" i="28"/>
  <c r="E78" i="28"/>
  <c r="E79" i="28"/>
  <c r="E80" i="28"/>
  <c r="E81" i="28"/>
  <c r="E82" i="28"/>
  <c r="E83" i="28"/>
  <c r="E84" i="28"/>
  <c r="E85" i="28"/>
  <c r="E86" i="28"/>
  <c r="E87" i="28"/>
  <c r="E88" i="28"/>
  <c r="E89" i="28"/>
  <c r="E90" i="28"/>
  <c r="E91" i="28"/>
  <c r="E92" i="28"/>
  <c r="E93" i="28"/>
  <c r="E94" i="28"/>
  <c r="E95" i="28"/>
  <c r="E96" i="28"/>
  <c r="E97" i="28"/>
  <c r="E98" i="28"/>
  <c r="E99" i="28"/>
  <c r="E100" i="28"/>
  <c r="E101" i="28"/>
  <c r="E102" i="28"/>
  <c r="E103" i="28"/>
  <c r="E104" i="28"/>
  <c r="E105" i="28"/>
  <c r="E106" i="28"/>
  <c r="E107" i="28"/>
  <c r="E108" i="28"/>
  <c r="E109" i="28"/>
  <c r="E110" i="28"/>
  <c r="E111" i="28"/>
  <c r="E112" i="28"/>
  <c r="E113" i="28"/>
  <c r="E114" i="28"/>
  <c r="E115" i="28"/>
  <c r="E116" i="28"/>
  <c r="E117" i="28"/>
  <c r="E118" i="28"/>
  <c r="E119" i="28"/>
  <c r="E120" i="28"/>
  <c r="E121" i="28"/>
  <c r="E122" i="28"/>
  <c r="E123" i="28"/>
  <c r="E124" i="28"/>
  <c r="E125" i="28"/>
  <c r="E126" i="28"/>
  <c r="E127" i="28"/>
  <c r="E128" i="28"/>
  <c r="E129" i="28"/>
  <c r="E130" i="28"/>
  <c r="E131" i="28"/>
  <c r="E132" i="28"/>
  <c r="E133" i="28"/>
  <c r="E134" i="28"/>
  <c r="E135" i="28"/>
  <c r="E136" i="28"/>
  <c r="E137" i="28"/>
  <c r="E138" i="28"/>
  <c r="E139" i="28"/>
  <c r="E140" i="28"/>
  <c r="E141" i="28"/>
  <c r="E142" i="28"/>
  <c r="E143" i="28"/>
  <c r="E144" i="28"/>
  <c r="E145" i="28"/>
  <c r="E146" i="28"/>
  <c r="E147" i="28"/>
  <c r="E148" i="28"/>
  <c r="E149" i="28"/>
  <c r="E150" i="28"/>
  <c r="E151" i="28"/>
  <c r="E152" i="28"/>
  <c r="E153" i="28"/>
  <c r="E154" i="28"/>
  <c r="E155" i="28"/>
  <c r="E156" i="28"/>
  <c r="E157" i="28"/>
  <c r="E158" i="28"/>
  <c r="E159" i="28"/>
  <c r="E160" i="28"/>
  <c r="E161" i="28"/>
  <c r="E162" i="28"/>
  <c r="E163" i="28"/>
  <c r="E164" i="28"/>
  <c r="E165" i="28"/>
  <c r="E166" i="28"/>
  <c r="E167" i="28"/>
  <c r="E168" i="28"/>
  <c r="E169" i="28"/>
  <c r="E170" i="28"/>
  <c r="E171" i="28"/>
  <c r="E172" i="28"/>
  <c r="E173" i="28"/>
  <c r="E174" i="28"/>
  <c r="E175" i="28"/>
  <c r="E176" i="28"/>
  <c r="E177" i="28"/>
  <c r="E178" i="28"/>
  <c r="E179" i="28"/>
  <c r="E180" i="28"/>
  <c r="E181" i="28"/>
  <c r="E182" i="28"/>
  <c r="E183" i="28"/>
  <c r="E184" i="28"/>
  <c r="E185" i="28"/>
  <c r="E186" i="28"/>
  <c r="E187" i="28"/>
  <c r="E188" i="28"/>
  <c r="E189" i="28"/>
  <c r="E190" i="28"/>
  <c r="E191" i="28"/>
  <c r="E192" i="28"/>
  <c r="E193" i="28"/>
  <c r="E194" i="28"/>
  <c r="E195" i="28"/>
  <c r="E196" i="28"/>
  <c r="E197" i="28"/>
  <c r="E198" i="28"/>
  <c r="E199" i="28"/>
  <c r="E200" i="28"/>
  <c r="E201" i="28"/>
  <c r="E202" i="28"/>
  <c r="E203" i="28"/>
  <c r="E204" i="28"/>
  <c r="E205" i="28"/>
  <c r="E206" i="28"/>
  <c r="E207" i="28"/>
  <c r="E208" i="28"/>
  <c r="E209" i="28"/>
  <c r="E210" i="28"/>
  <c r="E211" i="28"/>
  <c r="E212" i="28"/>
  <c r="E213" i="28"/>
  <c r="E214" i="28"/>
  <c r="E215" i="28"/>
  <c r="E216" i="28"/>
  <c r="E217" i="28"/>
  <c r="E218" i="28"/>
  <c r="E219" i="28"/>
  <c r="E220" i="28"/>
  <c r="E221" i="28"/>
  <c r="E222" i="28"/>
  <c r="E223" i="28"/>
  <c r="E224" i="28"/>
  <c r="E225" i="28"/>
  <c r="E226" i="28"/>
  <c r="E227" i="28"/>
  <c r="E228" i="28"/>
  <c r="E229" i="28"/>
  <c r="E230" i="28"/>
  <c r="E231" i="28"/>
  <c r="E232" i="28"/>
  <c r="E233" i="28"/>
  <c r="E234" i="28"/>
  <c r="E235" i="28"/>
  <c r="E236" i="28"/>
  <c r="E237" i="28"/>
  <c r="E238" i="28"/>
  <c r="E239" i="28"/>
  <c r="E240" i="28"/>
  <c r="E241" i="28"/>
  <c r="E242" i="28"/>
  <c r="E243" i="28"/>
  <c r="E244" i="28"/>
  <c r="E245" i="28"/>
  <c r="E246" i="28"/>
  <c r="E247" i="28"/>
  <c r="E248" i="28"/>
  <c r="E249" i="28"/>
  <c r="E250" i="28"/>
  <c r="E251" i="28"/>
  <c r="E252" i="28"/>
  <c r="E253" i="28"/>
  <c r="E254" i="28"/>
  <c r="E255" i="28"/>
  <c r="E256" i="28"/>
  <c r="E257" i="28"/>
  <c r="E258" i="28"/>
  <c r="E259" i="28"/>
  <c r="E260" i="28"/>
  <c r="E261" i="28"/>
  <c r="E262" i="28"/>
  <c r="E263" i="28"/>
  <c r="E264" i="28"/>
  <c r="E265" i="28"/>
  <c r="E266" i="28"/>
  <c r="E267" i="28"/>
  <c r="E268" i="28"/>
  <c r="E269" i="28"/>
  <c r="E270" i="28"/>
  <c r="E271" i="28"/>
  <c r="E272" i="28"/>
  <c r="E273" i="28"/>
  <c r="E274" i="28"/>
  <c r="E275" i="28"/>
  <c r="E276" i="28"/>
  <c r="E277" i="28"/>
  <c r="E278" i="28"/>
  <c r="E279" i="28"/>
  <c r="E280" i="28"/>
  <c r="E281" i="28"/>
  <c r="E282" i="28"/>
  <c r="E283" i="28"/>
  <c r="E284" i="28"/>
  <c r="E285" i="28"/>
  <c r="E286" i="28"/>
  <c r="E287" i="28"/>
  <c r="E288" i="28"/>
  <c r="E289" i="28"/>
  <c r="E290" i="28"/>
  <c r="E291" i="28"/>
  <c r="E292" i="28"/>
  <c r="E293" i="28"/>
  <c r="E294" i="28"/>
  <c r="E295" i="28"/>
  <c r="E296" i="28"/>
  <c r="E297" i="28"/>
  <c r="E298" i="28"/>
  <c r="E299" i="28"/>
  <c r="E300" i="28"/>
  <c r="E301" i="28"/>
  <c r="E302" i="28"/>
  <c r="E303" i="28"/>
  <c r="E304" i="28"/>
  <c r="E305" i="28"/>
  <c r="E306" i="28"/>
  <c r="E307" i="28"/>
  <c r="E308" i="28"/>
  <c r="E309" i="28"/>
  <c r="E310" i="28"/>
  <c r="E311" i="28"/>
  <c r="E312" i="28"/>
  <c r="E313" i="28"/>
  <c r="E314" i="28"/>
  <c r="E315" i="28"/>
  <c r="E316" i="28"/>
  <c r="E317" i="28"/>
  <c r="E318" i="28"/>
  <c r="E319" i="28"/>
  <c r="E320" i="28"/>
  <c r="E321" i="28"/>
  <c r="E322" i="28"/>
  <c r="E323" i="28"/>
  <c r="E324" i="28"/>
  <c r="E325" i="28"/>
  <c r="E326" i="28"/>
  <c r="E327" i="28"/>
  <c r="E328" i="28"/>
  <c r="E329" i="28"/>
  <c r="E330" i="28"/>
  <c r="E331" i="28"/>
  <c r="E332" i="28"/>
  <c r="E333" i="28"/>
  <c r="E334" i="28"/>
  <c r="E335" i="28"/>
  <c r="E336" i="28"/>
  <c r="E337" i="28"/>
  <c r="E338" i="28"/>
  <c r="E339" i="28"/>
  <c r="E340" i="28"/>
  <c r="E341" i="28"/>
  <c r="E342" i="28"/>
  <c r="E343" i="28"/>
  <c r="E344" i="28"/>
  <c r="E345" i="28"/>
  <c r="E346" i="28"/>
  <c r="E347" i="28"/>
  <c r="E348" i="28"/>
  <c r="E349" i="28"/>
  <c r="E350" i="28"/>
  <c r="E351" i="28"/>
  <c r="E352" i="28"/>
  <c r="E353" i="28"/>
  <c r="E354" i="28"/>
  <c r="E355" i="28"/>
  <c r="E356" i="28"/>
  <c r="E357" i="28"/>
  <c r="E358" i="28"/>
  <c r="E359" i="28"/>
  <c r="E360" i="28"/>
  <c r="E361" i="28"/>
  <c r="E362" i="28"/>
  <c r="E363" i="28"/>
  <c r="E364" i="28"/>
  <c r="E365" i="28"/>
  <c r="E366" i="28"/>
  <c r="E367" i="28"/>
  <c r="E368" i="28"/>
  <c r="E369" i="28"/>
  <c r="E370" i="28"/>
  <c r="E371" i="28"/>
  <c r="E372" i="28"/>
  <c r="E373" i="28"/>
  <c r="E374" i="28"/>
  <c r="E375" i="28"/>
  <c r="E376" i="28"/>
  <c r="E377" i="28"/>
  <c r="E378" i="28"/>
  <c r="E379" i="28"/>
  <c r="E380" i="28"/>
  <c r="E381" i="28"/>
  <c r="E382" i="28"/>
  <c r="E383" i="28"/>
  <c r="E384" i="28"/>
  <c r="E385" i="28"/>
  <c r="E386" i="28"/>
  <c r="E387" i="28"/>
  <c r="E388" i="28"/>
  <c r="E389" i="28"/>
  <c r="E390" i="28"/>
  <c r="E391" i="28"/>
  <c r="E392" i="28"/>
  <c r="E393" i="28"/>
  <c r="E394" i="28"/>
  <c r="E395" i="28"/>
  <c r="E396" i="28"/>
  <c r="E397" i="28"/>
  <c r="E398" i="28"/>
  <c r="E399" i="28"/>
  <c r="E400" i="28"/>
  <c r="E401" i="28"/>
  <c r="E402" i="28"/>
  <c r="E403" i="28"/>
  <c r="E404" i="28"/>
  <c r="E405" i="28"/>
  <c r="E406" i="28"/>
  <c r="E407" i="28"/>
  <c r="E408" i="28"/>
  <c r="E409" i="28"/>
  <c r="E410" i="28"/>
  <c r="E411" i="28"/>
  <c r="E412" i="28"/>
  <c r="E413" i="28"/>
  <c r="E414" i="28"/>
  <c r="E415" i="28"/>
  <c r="E416" i="28"/>
  <c r="E417" i="28"/>
  <c r="E418" i="28"/>
  <c r="E419" i="28"/>
  <c r="E420" i="28"/>
  <c r="E421" i="28"/>
  <c r="E422" i="28"/>
  <c r="E423" i="28"/>
  <c r="E424" i="28"/>
  <c r="E425" i="28"/>
  <c r="E426" i="28"/>
  <c r="E427" i="28"/>
  <c r="E428" i="28"/>
  <c r="E429" i="28"/>
  <c r="E430" i="28"/>
  <c r="E431" i="28"/>
  <c r="E432" i="28"/>
  <c r="E433" i="28"/>
  <c r="E434" i="28"/>
  <c r="E435" i="28"/>
  <c r="E436" i="28"/>
  <c r="E437" i="28"/>
  <c r="E438" i="28"/>
  <c r="E439" i="28"/>
  <c r="E440" i="28"/>
  <c r="E441" i="28"/>
  <c r="E442" i="28"/>
  <c r="E443" i="28"/>
  <c r="E444" i="28"/>
  <c r="E445" i="28"/>
  <c r="E446" i="28"/>
  <c r="E447" i="28"/>
  <c r="E448" i="28"/>
  <c r="E449" i="28"/>
  <c r="E450" i="28"/>
  <c r="E451" i="28"/>
  <c r="E452" i="28"/>
  <c r="E453" i="28"/>
  <c r="E454" i="28"/>
  <c r="E455" i="28"/>
  <c r="E456" i="28"/>
  <c r="E457" i="28"/>
  <c r="E458" i="28"/>
  <c r="E459" i="28"/>
  <c r="E460" i="28"/>
  <c r="E461" i="28"/>
  <c r="E462" i="28"/>
  <c r="E463" i="28"/>
  <c r="E464" i="28"/>
  <c r="E465" i="28"/>
  <c r="E466" i="28"/>
  <c r="E467" i="28"/>
  <c r="E468" i="28"/>
  <c r="E469" i="28"/>
  <c r="E470" i="28"/>
  <c r="E471" i="28"/>
  <c r="E472" i="28"/>
  <c r="E473" i="28"/>
  <c r="E474" i="28"/>
  <c r="E475" i="28"/>
  <c r="E476" i="28"/>
  <c r="E477" i="28"/>
  <c r="E478" i="28"/>
  <c r="E479" i="28"/>
  <c r="E480" i="28"/>
  <c r="E481" i="28"/>
  <c r="E482" i="28"/>
  <c r="E483" i="28"/>
  <c r="E484" i="28"/>
  <c r="E485" i="28"/>
  <c r="E486" i="28"/>
  <c r="E487" i="28"/>
  <c r="E488" i="28"/>
  <c r="E489" i="28"/>
  <c r="E490" i="28"/>
  <c r="E491" i="28"/>
  <c r="E492" i="28"/>
  <c r="E493" i="28"/>
  <c r="E494" i="28"/>
  <c r="E495" i="28"/>
  <c r="E496" i="28"/>
  <c r="E497" i="28"/>
  <c r="E498" i="28"/>
  <c r="E499" i="28"/>
  <c r="E500" i="28"/>
  <c r="E501" i="28"/>
  <c r="E502" i="28"/>
  <c r="E503" i="28"/>
  <c r="E504" i="28"/>
  <c r="E505" i="28"/>
  <c r="E506" i="28"/>
  <c r="E507" i="28"/>
  <c r="E508" i="28"/>
  <c r="E509" i="28"/>
  <c r="E510" i="28"/>
  <c r="E511" i="28"/>
  <c r="E512" i="28"/>
  <c r="E513" i="28"/>
  <c r="E514" i="28"/>
  <c r="E515" i="28"/>
  <c r="E516" i="28"/>
  <c r="E517" i="28"/>
  <c r="E518" i="28"/>
  <c r="E519" i="28"/>
  <c r="E520" i="28"/>
  <c r="E521" i="28"/>
  <c r="E522" i="28"/>
  <c r="E523" i="28"/>
  <c r="E524" i="28"/>
  <c r="E525" i="28"/>
  <c r="E526" i="28"/>
  <c r="E527" i="28"/>
  <c r="E528" i="28"/>
  <c r="E529" i="28"/>
  <c r="E530" i="28"/>
  <c r="E531" i="28"/>
  <c r="E532" i="28"/>
  <c r="E533" i="28"/>
  <c r="E534" i="28"/>
  <c r="E535" i="28"/>
  <c r="E536" i="28"/>
  <c r="E537" i="28"/>
  <c r="E538" i="28"/>
  <c r="E539" i="28"/>
  <c r="E540" i="28"/>
  <c r="E541" i="28"/>
  <c r="E542" i="28"/>
  <c r="E543" i="28"/>
  <c r="E544" i="28"/>
  <c r="E545" i="28"/>
  <c r="E546" i="28"/>
  <c r="E547" i="28"/>
  <c r="E548" i="28"/>
  <c r="E549" i="28"/>
  <c r="E550" i="28"/>
  <c r="E551" i="28"/>
  <c r="E552" i="28"/>
  <c r="E553" i="28"/>
  <c r="E554" i="28"/>
  <c r="E555" i="28"/>
  <c r="E556" i="28"/>
  <c r="E557" i="28"/>
  <c r="E558" i="28"/>
  <c r="E559" i="28"/>
  <c r="E560" i="28"/>
  <c r="E561" i="28"/>
  <c r="E562" i="28"/>
  <c r="E563" i="28"/>
  <c r="E564" i="28"/>
  <c r="E565" i="28"/>
  <c r="E566" i="28"/>
  <c r="E567" i="28"/>
  <c r="E568" i="28"/>
  <c r="E569" i="28"/>
  <c r="E570" i="28"/>
  <c r="E571" i="28"/>
  <c r="E572" i="28"/>
  <c r="E573" i="28"/>
  <c r="E574" i="28"/>
  <c r="E575" i="28"/>
  <c r="E576" i="28"/>
  <c r="E577" i="28"/>
  <c r="E578" i="28"/>
  <c r="E579" i="28"/>
  <c r="E580" i="28"/>
  <c r="E581" i="28"/>
  <c r="E582" i="28"/>
  <c r="E583" i="28"/>
  <c r="E584" i="28"/>
  <c r="E585" i="28"/>
  <c r="E586" i="28"/>
  <c r="E587" i="28"/>
  <c r="E588" i="28"/>
  <c r="E589" i="28"/>
  <c r="E590" i="28"/>
  <c r="E591" i="28"/>
  <c r="E592" i="28"/>
  <c r="E593" i="28"/>
  <c r="E594" i="28"/>
  <c r="E595" i="28"/>
  <c r="E596" i="28"/>
  <c r="E597" i="28"/>
  <c r="E598" i="28"/>
  <c r="E599" i="28"/>
  <c r="E600" i="28"/>
  <c r="E601" i="28"/>
  <c r="E602" i="28"/>
  <c r="E603" i="28"/>
  <c r="E604" i="28"/>
  <c r="E605" i="28"/>
  <c r="E606" i="28"/>
  <c r="E607" i="28"/>
  <c r="E608" i="28"/>
  <c r="E609" i="28"/>
  <c r="E610" i="28"/>
  <c r="E611" i="28"/>
  <c r="E612" i="28"/>
  <c r="E613" i="28"/>
  <c r="E614" i="28"/>
  <c r="E615" i="28"/>
  <c r="E616" i="28"/>
  <c r="E617" i="28"/>
  <c r="E618" i="28"/>
  <c r="E619" i="28"/>
  <c r="E620" i="28"/>
  <c r="E621" i="28"/>
  <c r="E622" i="28"/>
  <c r="E623" i="28"/>
  <c r="E624" i="28"/>
  <c r="E625" i="28"/>
  <c r="E626" i="28"/>
  <c r="E627" i="28"/>
  <c r="E628" i="28"/>
  <c r="E629" i="28"/>
  <c r="E630" i="28"/>
  <c r="E631" i="28"/>
  <c r="E632" i="28"/>
  <c r="E633" i="28"/>
  <c r="E634" i="28"/>
  <c r="E635" i="28"/>
  <c r="E636" i="28"/>
  <c r="E637" i="28"/>
  <c r="E638" i="28"/>
  <c r="E639" i="28"/>
  <c r="E640" i="28"/>
  <c r="E641" i="28"/>
  <c r="E642" i="28"/>
  <c r="E643" i="28"/>
  <c r="E644" i="28"/>
  <c r="E645" i="28"/>
  <c r="E646" i="28"/>
  <c r="E647" i="28"/>
  <c r="E648" i="28"/>
  <c r="E649" i="28"/>
  <c r="E650" i="28"/>
  <c r="E651" i="28"/>
  <c r="E652" i="28"/>
  <c r="E653" i="28"/>
  <c r="E654" i="28"/>
  <c r="E655" i="28"/>
  <c r="E656" i="28"/>
  <c r="E657" i="28"/>
  <c r="E658" i="28"/>
  <c r="E659" i="28"/>
  <c r="E660" i="28"/>
  <c r="E661" i="28"/>
  <c r="E662" i="28"/>
  <c r="E663" i="28"/>
  <c r="E664" i="28"/>
  <c r="E665" i="28"/>
  <c r="E666" i="28"/>
  <c r="E667" i="28"/>
  <c r="E668" i="28"/>
  <c r="E669" i="28"/>
  <c r="E670" i="28"/>
  <c r="E671" i="28"/>
  <c r="E672" i="28"/>
  <c r="E673" i="28"/>
  <c r="E674" i="28"/>
  <c r="E675" i="28"/>
  <c r="E676" i="28"/>
  <c r="E677" i="28"/>
  <c r="E678" i="28"/>
  <c r="E679" i="28"/>
  <c r="E680" i="28"/>
  <c r="E681" i="28"/>
  <c r="E682" i="28"/>
  <c r="E683" i="28"/>
  <c r="E684" i="28"/>
  <c r="E685" i="28"/>
  <c r="E686" i="28"/>
  <c r="E687" i="28"/>
  <c r="E688" i="28"/>
  <c r="E689" i="28"/>
  <c r="E690" i="28"/>
  <c r="E691" i="28"/>
  <c r="E692" i="28"/>
  <c r="E693" i="28"/>
  <c r="E694" i="28"/>
  <c r="E695" i="28"/>
  <c r="E696" i="28"/>
  <c r="E697" i="28"/>
  <c r="E698" i="28"/>
  <c r="E699" i="28"/>
  <c r="E700" i="28"/>
  <c r="E701" i="28"/>
  <c r="E702" i="28"/>
  <c r="E703" i="28"/>
  <c r="E704" i="28"/>
  <c r="E705" i="28"/>
  <c r="E706" i="28"/>
  <c r="E707" i="28"/>
  <c r="E708" i="28"/>
  <c r="E709" i="28"/>
  <c r="E710" i="28"/>
  <c r="E711" i="28"/>
  <c r="E712" i="28"/>
  <c r="E713" i="28"/>
  <c r="E714" i="28"/>
  <c r="E715" i="28"/>
  <c r="E716" i="28"/>
  <c r="E717" i="28"/>
  <c r="E718" i="28"/>
  <c r="E719" i="28"/>
  <c r="E720" i="28"/>
  <c r="E721" i="28"/>
  <c r="E722" i="28"/>
  <c r="E723" i="28"/>
  <c r="E724" i="28"/>
  <c r="E725" i="28"/>
  <c r="E726" i="28"/>
  <c r="E727" i="28"/>
  <c r="E728" i="28"/>
  <c r="E729" i="28"/>
  <c r="E730" i="28"/>
  <c r="E731" i="28"/>
  <c r="E732" i="28"/>
  <c r="E733" i="28"/>
  <c r="E734" i="28"/>
  <c r="E735" i="28"/>
  <c r="E736" i="28"/>
  <c r="E737" i="28"/>
  <c r="E738" i="28"/>
  <c r="E739" i="28"/>
  <c r="E740" i="28"/>
  <c r="E741" i="28"/>
  <c r="E742" i="28"/>
  <c r="E743" i="28"/>
  <c r="E744" i="28"/>
  <c r="E745" i="28"/>
  <c r="E746" i="28"/>
  <c r="E747" i="28"/>
  <c r="E748" i="28"/>
  <c r="E749" i="28"/>
  <c r="E750" i="28"/>
  <c r="E751" i="28"/>
  <c r="E752" i="28"/>
  <c r="E753" i="28"/>
  <c r="E754" i="28"/>
  <c r="E755" i="28"/>
  <c r="E756" i="28"/>
  <c r="E757" i="28"/>
  <c r="E758" i="28"/>
  <c r="E759" i="28"/>
  <c r="E760" i="28"/>
  <c r="E761" i="28"/>
  <c r="E762" i="28"/>
  <c r="E763" i="28"/>
  <c r="E764" i="28"/>
  <c r="E765" i="28"/>
  <c r="E766" i="28"/>
  <c r="E767" i="28"/>
  <c r="E768" i="28"/>
  <c r="E769" i="28"/>
  <c r="E770" i="28"/>
  <c r="E771" i="28"/>
  <c r="E772" i="28"/>
  <c r="E773" i="28"/>
  <c r="E774" i="28"/>
  <c r="E775" i="28"/>
  <c r="E776" i="28"/>
  <c r="E777" i="28"/>
  <c r="E778" i="28"/>
  <c r="E779" i="28"/>
  <c r="E780" i="28"/>
  <c r="E781" i="28"/>
  <c r="E782" i="28"/>
  <c r="E783" i="28"/>
  <c r="E784" i="28"/>
  <c r="E785" i="28"/>
  <c r="E786" i="28"/>
  <c r="E787" i="28"/>
  <c r="E788" i="28"/>
  <c r="E789" i="28"/>
  <c r="E790" i="28"/>
  <c r="E791" i="28"/>
  <c r="E792" i="28"/>
  <c r="E793" i="28"/>
  <c r="E794" i="28"/>
  <c r="E795" i="28"/>
  <c r="E796" i="28"/>
  <c r="E797" i="28"/>
  <c r="E798" i="28"/>
  <c r="E799" i="28"/>
  <c r="E800" i="28"/>
  <c r="E801" i="28"/>
  <c r="E802" i="28"/>
  <c r="E803" i="28"/>
  <c r="E804" i="28"/>
  <c r="E805" i="28"/>
  <c r="E806" i="28"/>
  <c r="E807" i="28"/>
  <c r="E808" i="28"/>
  <c r="E809" i="28"/>
  <c r="E810" i="28"/>
  <c r="E811" i="28"/>
  <c r="E812" i="28"/>
  <c r="E813" i="28"/>
  <c r="E814" i="28"/>
  <c r="E815" i="28"/>
  <c r="E816" i="28"/>
  <c r="E817" i="28"/>
  <c r="E818" i="28"/>
  <c r="E819" i="28"/>
  <c r="E820" i="28"/>
  <c r="E821" i="28"/>
  <c r="E822" i="28"/>
  <c r="E823" i="28"/>
  <c r="E824" i="28"/>
  <c r="E825" i="28"/>
  <c r="E826" i="28"/>
  <c r="E827" i="28"/>
  <c r="E828" i="28"/>
  <c r="E829" i="28"/>
  <c r="E830" i="28"/>
  <c r="E831" i="28"/>
  <c r="E832" i="28"/>
  <c r="E833" i="28"/>
  <c r="E834" i="28"/>
  <c r="E835" i="28"/>
  <c r="E836" i="28"/>
  <c r="E837" i="28"/>
  <c r="E838" i="28"/>
  <c r="E839" i="28"/>
  <c r="E840" i="28"/>
  <c r="E841" i="28"/>
  <c r="E842" i="28"/>
  <c r="E843" i="28"/>
  <c r="E844" i="28"/>
  <c r="E845" i="28"/>
  <c r="E846" i="28"/>
  <c r="E847" i="28"/>
  <c r="E848" i="28"/>
  <c r="E849" i="28"/>
  <c r="E850" i="28"/>
  <c r="E851" i="28"/>
  <c r="E852" i="28"/>
  <c r="E853" i="28"/>
  <c r="E854" i="28"/>
  <c r="E855" i="28"/>
  <c r="E856" i="28"/>
  <c r="E857" i="28"/>
  <c r="E858" i="28"/>
  <c r="E859" i="28"/>
  <c r="E860" i="28"/>
  <c r="E861" i="28"/>
  <c r="E862" i="28"/>
  <c r="E863" i="28"/>
  <c r="E864" i="28"/>
  <c r="E865" i="28"/>
  <c r="E866" i="28"/>
  <c r="E867" i="28"/>
  <c r="E868" i="28"/>
  <c r="E869" i="28"/>
  <c r="E870" i="28"/>
  <c r="E871" i="28"/>
  <c r="E872" i="28"/>
  <c r="E873" i="28"/>
  <c r="E874" i="28"/>
  <c r="E875" i="28"/>
  <c r="E876" i="28"/>
  <c r="E877" i="28"/>
  <c r="E878" i="28"/>
  <c r="E879" i="28"/>
  <c r="E880" i="28"/>
  <c r="E881" i="28"/>
  <c r="E882" i="28"/>
  <c r="E883" i="28"/>
  <c r="E884" i="28"/>
  <c r="E885" i="28"/>
  <c r="E886" i="28"/>
  <c r="E887" i="28"/>
  <c r="E888" i="28"/>
  <c r="E889" i="28"/>
  <c r="E890" i="28"/>
  <c r="E891" i="28"/>
  <c r="E892" i="28"/>
  <c r="E893" i="28"/>
  <c r="E894" i="28"/>
  <c r="E895" i="28"/>
  <c r="E896" i="28"/>
  <c r="E897" i="28"/>
  <c r="E898" i="28"/>
  <c r="E899" i="28"/>
  <c r="E900" i="28"/>
  <c r="E901" i="28"/>
  <c r="E902" i="28"/>
  <c r="E903" i="28"/>
  <c r="E904" i="28"/>
  <c r="E905" i="28"/>
  <c r="E906" i="28"/>
  <c r="E907" i="28"/>
  <c r="E908" i="28"/>
  <c r="E909" i="28"/>
  <c r="E910" i="28"/>
  <c r="E911" i="28"/>
  <c r="E912" i="28"/>
  <c r="E913" i="28"/>
  <c r="E914" i="28"/>
  <c r="E915" i="28"/>
  <c r="E916" i="28"/>
  <c r="E917" i="28"/>
  <c r="E918" i="28"/>
  <c r="E919" i="28"/>
  <c r="E920" i="28"/>
  <c r="E921" i="28"/>
  <c r="E922" i="28"/>
  <c r="E923" i="28"/>
  <c r="E924" i="28"/>
  <c r="E925" i="28"/>
  <c r="E926" i="28"/>
  <c r="E927" i="28"/>
  <c r="E928" i="28"/>
  <c r="E929" i="28"/>
  <c r="E930" i="28"/>
  <c r="E931" i="28"/>
  <c r="E932" i="28"/>
  <c r="E933" i="28"/>
  <c r="E934" i="28"/>
  <c r="E935" i="28"/>
  <c r="E936" i="28"/>
  <c r="E937" i="28"/>
  <c r="E938" i="28"/>
  <c r="E939" i="28"/>
  <c r="E940" i="28"/>
  <c r="E941" i="28"/>
  <c r="E942" i="28"/>
  <c r="E943" i="28"/>
  <c r="E944" i="28"/>
  <c r="E945" i="28"/>
  <c r="E946" i="28"/>
  <c r="E947" i="28"/>
  <c r="E948" i="28"/>
  <c r="E949" i="28"/>
  <c r="E950" i="28"/>
  <c r="E951" i="28"/>
  <c r="E952" i="28"/>
  <c r="E953" i="28"/>
  <c r="E954" i="28"/>
  <c r="E955" i="28"/>
  <c r="E956" i="28"/>
  <c r="E957" i="28"/>
  <c r="E958" i="28"/>
  <c r="E959" i="28"/>
  <c r="E960" i="28"/>
  <c r="E961" i="28"/>
  <c r="E962" i="28"/>
  <c r="E963" i="28"/>
  <c r="E964" i="28"/>
  <c r="E965" i="28"/>
  <c r="E966" i="28"/>
  <c r="E967" i="28"/>
  <c r="E968" i="28"/>
  <c r="E969" i="28"/>
  <c r="E970" i="28"/>
  <c r="E971" i="28"/>
  <c r="E972" i="28"/>
  <c r="E973" i="28"/>
  <c r="E974" i="28"/>
  <c r="E975" i="28"/>
  <c r="E976" i="28"/>
  <c r="E977" i="28"/>
  <c r="E978" i="28"/>
  <c r="E979" i="28"/>
  <c r="E980" i="28"/>
  <c r="E981" i="28"/>
  <c r="E982" i="28"/>
  <c r="E983" i="28"/>
  <c r="E984" i="28"/>
  <c r="E985" i="28"/>
  <c r="E986" i="28"/>
  <c r="E987" i="28"/>
  <c r="E988" i="28"/>
  <c r="E989" i="28"/>
  <c r="E990" i="28"/>
  <c r="E991" i="28"/>
  <c r="E992" i="28"/>
  <c r="E993" i="28"/>
  <c r="E994" i="28"/>
  <c r="E995" i="28"/>
  <c r="E996" i="28"/>
  <c r="E997" i="28"/>
  <c r="E998" i="28"/>
  <c r="E999" i="28"/>
  <c r="E1000" i="28"/>
  <c r="E1001" i="28"/>
  <c r="E1002" i="28"/>
  <c r="E1003" i="28"/>
  <c r="E1004" i="28"/>
  <c r="E1005" i="28"/>
  <c r="E1006" i="28"/>
  <c r="E1007" i="28"/>
  <c r="E1008" i="28"/>
  <c r="E1009" i="28"/>
  <c r="E1010" i="28"/>
  <c r="E1011" i="28"/>
  <c r="E1012" i="28"/>
  <c r="E1013" i="28"/>
  <c r="E1014" i="28"/>
  <c r="E1015" i="28"/>
  <c r="E1016" i="28"/>
  <c r="E1017" i="28"/>
  <c r="E1018" i="28"/>
  <c r="E1019" i="28"/>
  <c r="E1020" i="28"/>
  <c r="E1021" i="28"/>
  <c r="E1022" i="28"/>
  <c r="E1023" i="28"/>
  <c r="E1024" i="28"/>
  <c r="E1025" i="28"/>
  <c r="E1026" i="28"/>
  <c r="E1027" i="28"/>
  <c r="E1028" i="28"/>
  <c r="E1029" i="28"/>
  <c r="E1030" i="28"/>
  <c r="E1031" i="28"/>
  <c r="E1032" i="28"/>
  <c r="E1033" i="28"/>
  <c r="E1034" i="28"/>
  <c r="E1035" i="28"/>
  <c r="E1036" i="28"/>
  <c r="E1037" i="28"/>
  <c r="E1038" i="28"/>
  <c r="E1039" i="28"/>
  <c r="E1040" i="28"/>
  <c r="E1041" i="28"/>
  <c r="E1042" i="28"/>
  <c r="E1043" i="28"/>
  <c r="E1044" i="28"/>
  <c r="E1045" i="28"/>
  <c r="E1046" i="28"/>
  <c r="E1047" i="28"/>
  <c r="E1048" i="28"/>
  <c r="E1049" i="28"/>
  <c r="E1050" i="28"/>
  <c r="E1051" i="28"/>
  <c r="E1052" i="28"/>
  <c r="E1053" i="28"/>
  <c r="E1054" i="28"/>
  <c r="E1055" i="28"/>
  <c r="E1056" i="28"/>
  <c r="E1057" i="28"/>
  <c r="E1058" i="28"/>
  <c r="E1059" i="28"/>
  <c r="E1060" i="28"/>
  <c r="E1061" i="28"/>
  <c r="E1062" i="28"/>
  <c r="E1063" i="28"/>
  <c r="E1064" i="28"/>
  <c r="E1065" i="28"/>
  <c r="E1066" i="28"/>
  <c r="E1067" i="28"/>
  <c r="E1068" i="28"/>
  <c r="E1069" i="28"/>
  <c r="E1070" i="28"/>
  <c r="E1071" i="28"/>
  <c r="E1072" i="28"/>
  <c r="E1073" i="28"/>
  <c r="E1074" i="28"/>
  <c r="E1075" i="28"/>
  <c r="E1076" i="28"/>
  <c r="E1077" i="28"/>
  <c r="E1078" i="28"/>
  <c r="E1079" i="28"/>
  <c r="E1080" i="28"/>
  <c r="E1081" i="28"/>
  <c r="E1082" i="28"/>
  <c r="E1083" i="28"/>
  <c r="E1084" i="28"/>
  <c r="E1085" i="28"/>
  <c r="E1086" i="28"/>
  <c r="E1087" i="28"/>
  <c r="E1088" i="28"/>
  <c r="E1089" i="28"/>
  <c r="E1090" i="28"/>
  <c r="E1091" i="28"/>
  <c r="E1092" i="28"/>
  <c r="E1093" i="28"/>
  <c r="E1094" i="28"/>
  <c r="E1095" i="28"/>
  <c r="E1096" i="28"/>
  <c r="E1097" i="28"/>
  <c r="E1098" i="28"/>
  <c r="E1099" i="28"/>
  <c r="E1100" i="28"/>
  <c r="E1101" i="28"/>
  <c r="E1102" i="28"/>
  <c r="E1103" i="28"/>
  <c r="E1104" i="28"/>
  <c r="E1105" i="28"/>
  <c r="E1106" i="28"/>
  <c r="E1107" i="28"/>
  <c r="E1108" i="28"/>
  <c r="E1109" i="28"/>
  <c r="E1110" i="28"/>
  <c r="E1111" i="28"/>
  <c r="E1112" i="28"/>
  <c r="E1113" i="28"/>
  <c r="E1114" i="28"/>
  <c r="E1115" i="28"/>
  <c r="E1116" i="28"/>
  <c r="E1117" i="28"/>
  <c r="E1118" i="28"/>
  <c r="E1119" i="28"/>
  <c r="E1120" i="28"/>
  <c r="E1121" i="28"/>
  <c r="E1122" i="28"/>
  <c r="E1123" i="28"/>
  <c r="E1124" i="28"/>
  <c r="E1125" i="28"/>
  <c r="E1126" i="28"/>
  <c r="E1127" i="28"/>
  <c r="E1128" i="28"/>
  <c r="E1129" i="28"/>
  <c r="E1130" i="28"/>
  <c r="E1131" i="28"/>
  <c r="E1132" i="28"/>
  <c r="E1133" i="28"/>
  <c r="E1134" i="28"/>
  <c r="E1135" i="28"/>
  <c r="E1136" i="28"/>
  <c r="E1137" i="28"/>
  <c r="E1138" i="28"/>
  <c r="E1139" i="28"/>
  <c r="E1140" i="28"/>
  <c r="E1141" i="28"/>
  <c r="E1142" i="28"/>
  <c r="E1143" i="28"/>
  <c r="E1144" i="28"/>
  <c r="E1145" i="28"/>
  <c r="E1146" i="28"/>
  <c r="E1147" i="28"/>
  <c r="E1148" i="28"/>
  <c r="E1149" i="28"/>
  <c r="E1150" i="28"/>
  <c r="E1151" i="28"/>
  <c r="E1152" i="28"/>
  <c r="E1153" i="28"/>
  <c r="E1154" i="28"/>
  <c r="E1155" i="28"/>
  <c r="E1156" i="28"/>
  <c r="E1157" i="28"/>
  <c r="E1158" i="28"/>
  <c r="E1159" i="28"/>
  <c r="E1160" i="28"/>
  <c r="E1161" i="28"/>
  <c r="E1162" i="28"/>
  <c r="E1163" i="28"/>
  <c r="E1164" i="28"/>
  <c r="E1165" i="28"/>
  <c r="E1166" i="28"/>
  <c r="E1167" i="28"/>
  <c r="E1168" i="28"/>
  <c r="E1169" i="28"/>
  <c r="E1170" i="28"/>
  <c r="E1171" i="28"/>
  <c r="E1172" i="28"/>
  <c r="E1173" i="28"/>
  <c r="E1174" i="28"/>
  <c r="E1175" i="28"/>
  <c r="E1176" i="28"/>
  <c r="E1177" i="28"/>
  <c r="E1178" i="28"/>
  <c r="E1179" i="28"/>
  <c r="E1180" i="28"/>
  <c r="E1181" i="28"/>
  <c r="E1182" i="28"/>
  <c r="E1183" i="28"/>
  <c r="E1184" i="28"/>
  <c r="E1185" i="28"/>
  <c r="E1186" i="28"/>
  <c r="E1187" i="28"/>
  <c r="E1188" i="28"/>
  <c r="E1189" i="28"/>
  <c r="E1190" i="28"/>
  <c r="E1191" i="28"/>
  <c r="E1192" i="28"/>
  <c r="E1193" i="28"/>
  <c r="E1194" i="28"/>
  <c r="E1195" i="28"/>
  <c r="E1196" i="28"/>
  <c r="E1197" i="28"/>
  <c r="E1198" i="28"/>
  <c r="E1199" i="28"/>
  <c r="E1200" i="28"/>
  <c r="E1201" i="28"/>
  <c r="E1202" i="28"/>
  <c r="E1203" i="28"/>
  <c r="E1204" i="28"/>
  <c r="E1205" i="28"/>
  <c r="E1206" i="28"/>
  <c r="E1207" i="28"/>
  <c r="E1208" i="28"/>
  <c r="E1209" i="28"/>
  <c r="E1210" i="28"/>
  <c r="E1211" i="28"/>
  <c r="E1212" i="28"/>
  <c r="E1213" i="28"/>
  <c r="E1214" i="28"/>
  <c r="E1215" i="28"/>
  <c r="E1216" i="28"/>
  <c r="E1217" i="28"/>
  <c r="E1218" i="28"/>
  <c r="E1219" i="28"/>
  <c r="E1220" i="28"/>
  <c r="E1221" i="28"/>
  <c r="E1222" i="28"/>
  <c r="E1223" i="28"/>
  <c r="E1224" i="28"/>
  <c r="E1225" i="28"/>
  <c r="E1226" i="28"/>
  <c r="E1227" i="28"/>
  <c r="E1228" i="28"/>
  <c r="E1229" i="28"/>
  <c r="E1230" i="28"/>
  <c r="E1231" i="28"/>
  <c r="E1232" i="28"/>
  <c r="E1233" i="28"/>
  <c r="E1234" i="28"/>
  <c r="E1235" i="28"/>
  <c r="E1236" i="28"/>
  <c r="E1237" i="28"/>
  <c r="E1238" i="28"/>
  <c r="E1239" i="28"/>
  <c r="E1240" i="28"/>
  <c r="E1241" i="28"/>
  <c r="E1242" i="28"/>
  <c r="E1243" i="28"/>
  <c r="E1244" i="28"/>
  <c r="E1245" i="28"/>
  <c r="E1246" i="28"/>
  <c r="E1247" i="28"/>
  <c r="E1248" i="28"/>
  <c r="E1249" i="28"/>
  <c r="E1250" i="28"/>
  <c r="E1251" i="28"/>
  <c r="E1252" i="28"/>
  <c r="E1253" i="28"/>
  <c r="E1254" i="28"/>
  <c r="E1255" i="28"/>
  <c r="E1256" i="28"/>
  <c r="E1257" i="28"/>
  <c r="E1258" i="28"/>
  <c r="E1259" i="28"/>
  <c r="E1260" i="28"/>
  <c r="E1261" i="28"/>
  <c r="E1262" i="28"/>
  <c r="E1263" i="28"/>
  <c r="E1264" i="28"/>
  <c r="E1265" i="28"/>
  <c r="E1266" i="28"/>
  <c r="E1267" i="28"/>
  <c r="E1268" i="28"/>
  <c r="E1269" i="28"/>
  <c r="E1270" i="28"/>
  <c r="E1271" i="28"/>
  <c r="E1272" i="28"/>
  <c r="E1273" i="28"/>
  <c r="E1274" i="28"/>
  <c r="E1275" i="28"/>
  <c r="E1276" i="28"/>
  <c r="E1277" i="28"/>
  <c r="E1278" i="28"/>
  <c r="E1279" i="28"/>
  <c r="E1280" i="28"/>
  <c r="E1281" i="28"/>
  <c r="E1282" i="28"/>
  <c r="E1283" i="28"/>
  <c r="E1284" i="28"/>
  <c r="E1285" i="28"/>
  <c r="E1286" i="28"/>
  <c r="E1287" i="28"/>
  <c r="E1288" i="28"/>
  <c r="E1289" i="28"/>
  <c r="E1290" i="28"/>
  <c r="E1291" i="28"/>
  <c r="E1292" i="28"/>
  <c r="E1293" i="28"/>
  <c r="E1294" i="28"/>
  <c r="E1295" i="28"/>
  <c r="E1296" i="28"/>
  <c r="E1297" i="28"/>
  <c r="E1298" i="28"/>
  <c r="E1299" i="28"/>
  <c r="E1300" i="28"/>
  <c r="E1301" i="28"/>
  <c r="E1302" i="28"/>
  <c r="E1303" i="28"/>
  <c r="E1304" i="28"/>
  <c r="E1305" i="28"/>
  <c r="E1306" i="28"/>
  <c r="E1307" i="28"/>
  <c r="E1308" i="28"/>
  <c r="E1309" i="28"/>
  <c r="E1310" i="28"/>
  <c r="E1311" i="28"/>
  <c r="E1312" i="28"/>
  <c r="E1313" i="28"/>
  <c r="E1314" i="28"/>
  <c r="E1315" i="28"/>
  <c r="E1316" i="28"/>
  <c r="E1317" i="28"/>
  <c r="E1318" i="28"/>
  <c r="E1319" i="28"/>
  <c r="E1320" i="28"/>
  <c r="E1321" i="28"/>
  <c r="E1322" i="28"/>
  <c r="E1323" i="28"/>
  <c r="E1324" i="28"/>
  <c r="E1325" i="28"/>
  <c r="E1326" i="28"/>
  <c r="E1327" i="28"/>
  <c r="E1328" i="28"/>
  <c r="E1329" i="28"/>
  <c r="E1330" i="28"/>
  <c r="E1331" i="28"/>
  <c r="E1332" i="28"/>
  <c r="E1333" i="28"/>
  <c r="E1334" i="28"/>
  <c r="E1335" i="28"/>
  <c r="E1336" i="28"/>
  <c r="E1337" i="28"/>
  <c r="E1338" i="28"/>
  <c r="E1339" i="28"/>
  <c r="E1340" i="28"/>
  <c r="E1341" i="28"/>
  <c r="E1342" i="28"/>
  <c r="E1343" i="28"/>
  <c r="E1344" i="28"/>
  <c r="E1345" i="28"/>
  <c r="E1346" i="28"/>
  <c r="E1347" i="28"/>
  <c r="E1348" i="28"/>
  <c r="E1349" i="28"/>
  <c r="E1350" i="28"/>
  <c r="E1351" i="28"/>
  <c r="E1352" i="28"/>
  <c r="E1353" i="28"/>
  <c r="E1354" i="28"/>
  <c r="E1355" i="28"/>
  <c r="E1356" i="28"/>
  <c r="E1357" i="28"/>
  <c r="E1358" i="28"/>
  <c r="E1359" i="28"/>
  <c r="E1360" i="28"/>
  <c r="E1361" i="28"/>
  <c r="E1362" i="28"/>
  <c r="E1363" i="28"/>
  <c r="E1364" i="28"/>
  <c r="E1365" i="28"/>
  <c r="E1366" i="28"/>
  <c r="E1367" i="28"/>
  <c r="E1368" i="28"/>
  <c r="E1369" i="28"/>
  <c r="E1370" i="28"/>
  <c r="E1371" i="28"/>
  <c r="E1372" i="28"/>
  <c r="E1373" i="28"/>
  <c r="E1374" i="28"/>
  <c r="E1375" i="28"/>
  <c r="E1376" i="28"/>
  <c r="E1377" i="28"/>
  <c r="E1378" i="28"/>
  <c r="E1379" i="28"/>
  <c r="E1380" i="28"/>
  <c r="E1381" i="28"/>
  <c r="E1382" i="28"/>
  <c r="E1383" i="28"/>
  <c r="E1384" i="28"/>
  <c r="E1385" i="28"/>
  <c r="E1386" i="28"/>
  <c r="E1387" i="28"/>
  <c r="E1388" i="28"/>
  <c r="E1389" i="28"/>
  <c r="E1390" i="28"/>
  <c r="E1391" i="28"/>
  <c r="E1392" i="28"/>
  <c r="E1393" i="28"/>
  <c r="E1394" i="28"/>
  <c r="E1395" i="28"/>
  <c r="E1396" i="28"/>
  <c r="E1397" i="28"/>
  <c r="E1398" i="28"/>
  <c r="E1399" i="28"/>
  <c r="E1400" i="28"/>
  <c r="E1401" i="28"/>
  <c r="E1402" i="28"/>
  <c r="E1403" i="28"/>
  <c r="E1404" i="28"/>
  <c r="E1405" i="28"/>
  <c r="E1406" i="28"/>
  <c r="E1407" i="28"/>
  <c r="E1408" i="28"/>
  <c r="E1409" i="28"/>
  <c r="E1410" i="28"/>
  <c r="E1411" i="28"/>
  <c r="E1412" i="28"/>
  <c r="E1413" i="28"/>
  <c r="E1414" i="28"/>
  <c r="E1415" i="28"/>
  <c r="E1416" i="28"/>
  <c r="E1417" i="28"/>
  <c r="E1418" i="28"/>
  <c r="E1419" i="28"/>
  <c r="E1420" i="28"/>
  <c r="E1421" i="28"/>
  <c r="E1422" i="28"/>
  <c r="E1423" i="28"/>
  <c r="E1424" i="28"/>
  <c r="E1425" i="28"/>
  <c r="E1426" i="28"/>
  <c r="E1427" i="28"/>
  <c r="E1428" i="28"/>
  <c r="E1429" i="28"/>
  <c r="E1430" i="28"/>
  <c r="E1431" i="28"/>
  <c r="E1432" i="28"/>
  <c r="E1433" i="28"/>
  <c r="E1434" i="28"/>
  <c r="E1435" i="28"/>
  <c r="E1436" i="28"/>
  <c r="E1437" i="28"/>
  <c r="E1438" i="28"/>
  <c r="E1439" i="28"/>
  <c r="E1440" i="28"/>
  <c r="E1441" i="28"/>
  <c r="E1442" i="28"/>
  <c r="E1443" i="28"/>
  <c r="E1444" i="28"/>
  <c r="E1445" i="28"/>
  <c r="E1446" i="28"/>
  <c r="E1447" i="28"/>
  <c r="E1448" i="28"/>
  <c r="E1449" i="28"/>
  <c r="E1450" i="28"/>
  <c r="E1451" i="28"/>
  <c r="E1452" i="28"/>
  <c r="E1453" i="28"/>
  <c r="E1454" i="28"/>
  <c r="E1455" i="28"/>
  <c r="E1456" i="28"/>
  <c r="E1457" i="28"/>
  <c r="E1458" i="28"/>
  <c r="E1459" i="28"/>
  <c r="E1460" i="28"/>
  <c r="E1461" i="28"/>
  <c r="E1462" i="28"/>
  <c r="E1463" i="28"/>
  <c r="E1464" i="28"/>
  <c r="E1465" i="28"/>
  <c r="E1466" i="28"/>
  <c r="E1467" i="28"/>
  <c r="E1468" i="28"/>
  <c r="E1469" i="28"/>
  <c r="E1470" i="28"/>
  <c r="E1471" i="28"/>
  <c r="E1472" i="28"/>
  <c r="E1473" i="28"/>
  <c r="E1474" i="28"/>
  <c r="E1475" i="28"/>
  <c r="E1476" i="28"/>
  <c r="E1477" i="28"/>
  <c r="E1478" i="28"/>
  <c r="E1479" i="28"/>
  <c r="E1480" i="28"/>
  <c r="E1481" i="28"/>
  <c r="E1482" i="28"/>
  <c r="E1483" i="28"/>
  <c r="E1484" i="28"/>
  <c r="E1485" i="28"/>
  <c r="E1486" i="28"/>
  <c r="E1487" i="28"/>
  <c r="E1488" i="28"/>
  <c r="E1489" i="28"/>
  <c r="E1490" i="28"/>
  <c r="E1491" i="28"/>
  <c r="E1492" i="28"/>
  <c r="E1493" i="28"/>
  <c r="E1494" i="28"/>
  <c r="E1495" i="28"/>
  <c r="E1496" i="28"/>
  <c r="E1497" i="28"/>
  <c r="E1498" i="28"/>
  <c r="E1499" i="28"/>
  <c r="E1500" i="28"/>
  <c r="E1501" i="28"/>
  <c r="E1502" i="28"/>
  <c r="E1503" i="28"/>
  <c r="E1504" i="28"/>
  <c r="E1505" i="28"/>
  <c r="E1506" i="28"/>
  <c r="E1507" i="28"/>
  <c r="E1508" i="28"/>
  <c r="E1509" i="28"/>
  <c r="E1510" i="28"/>
  <c r="E1511" i="28"/>
  <c r="E1512" i="28"/>
  <c r="E1513" i="28"/>
  <c r="E1514" i="28"/>
  <c r="E1515" i="28"/>
  <c r="E1516" i="28"/>
  <c r="E1517" i="28"/>
  <c r="E1518" i="28"/>
  <c r="E1519" i="28"/>
  <c r="E1520" i="28"/>
  <c r="E1521" i="28"/>
  <c r="E1522" i="28"/>
  <c r="E1523" i="28"/>
  <c r="E1524" i="28"/>
  <c r="E1525" i="28"/>
  <c r="E1526" i="28"/>
  <c r="E1527" i="28"/>
  <c r="E1528" i="28"/>
  <c r="E1529" i="28"/>
  <c r="E1530" i="28"/>
  <c r="E1531" i="28"/>
  <c r="E1532" i="28"/>
  <c r="E1533" i="28"/>
  <c r="E1534" i="28"/>
  <c r="E1535" i="28"/>
  <c r="E1536" i="28"/>
  <c r="E1537" i="28"/>
  <c r="E1538" i="28"/>
  <c r="E1539" i="28"/>
  <c r="E1540" i="28"/>
  <c r="E1541" i="28"/>
  <c r="E1542" i="28"/>
  <c r="E1543" i="28"/>
  <c r="E1544" i="28"/>
  <c r="E1545" i="28"/>
  <c r="E1546" i="28"/>
  <c r="E1547" i="28"/>
  <c r="E1548" i="28"/>
  <c r="E1549" i="28"/>
  <c r="E1550" i="28"/>
  <c r="E1551" i="28"/>
  <c r="E1552" i="28"/>
  <c r="E1553" i="28"/>
  <c r="E1554" i="28"/>
  <c r="E1555" i="28"/>
  <c r="E1556" i="28"/>
  <c r="E1557" i="28"/>
  <c r="E1558" i="28"/>
  <c r="E1559" i="28"/>
  <c r="E1560" i="28"/>
  <c r="E1561" i="28"/>
  <c r="E1562" i="28"/>
  <c r="E1563" i="28"/>
  <c r="E1564" i="28"/>
  <c r="E1565" i="28"/>
  <c r="E1566" i="28"/>
  <c r="E1567" i="28"/>
  <c r="E1568" i="28"/>
  <c r="E1569" i="28"/>
  <c r="E1570" i="28"/>
  <c r="E1571" i="28"/>
  <c r="E1572" i="28"/>
  <c r="E1573" i="28"/>
  <c r="E1574" i="28"/>
  <c r="E1575" i="28"/>
  <c r="E1576" i="28"/>
  <c r="E1577" i="28"/>
  <c r="E1578" i="28"/>
  <c r="E1579" i="28"/>
  <c r="E1580" i="28"/>
  <c r="E1581" i="28"/>
  <c r="E1582" i="28"/>
  <c r="E1583" i="28"/>
  <c r="E1584" i="28"/>
  <c r="E1585" i="28"/>
  <c r="E1586" i="28"/>
  <c r="E1587" i="28"/>
  <c r="E1588" i="28"/>
  <c r="E1589" i="28"/>
  <c r="E1590" i="28"/>
  <c r="E1591" i="28"/>
  <c r="E1592" i="28"/>
  <c r="E1593" i="28"/>
  <c r="E1594" i="28"/>
  <c r="E1595" i="28"/>
  <c r="E1596" i="28"/>
  <c r="E1597" i="28"/>
  <c r="E1598" i="28"/>
  <c r="E1599" i="28"/>
  <c r="E1600" i="28"/>
  <c r="E1601" i="28"/>
  <c r="E1602" i="28"/>
  <c r="E1603" i="28"/>
  <c r="E1604" i="28"/>
  <c r="E1605" i="28"/>
  <c r="E1606" i="28"/>
  <c r="E1607" i="28"/>
  <c r="E1608" i="28"/>
  <c r="E1609" i="28"/>
  <c r="E1610" i="28"/>
  <c r="E1611" i="28"/>
  <c r="E1612" i="28"/>
  <c r="E1613" i="28"/>
  <c r="E1614" i="28"/>
  <c r="E1615" i="28"/>
  <c r="E1616" i="28"/>
  <c r="E1617" i="28"/>
  <c r="E1618" i="28"/>
  <c r="E1619" i="28"/>
  <c r="E1620" i="28"/>
  <c r="E1621" i="28"/>
  <c r="E1622" i="28"/>
  <c r="E1623" i="28"/>
  <c r="E1624" i="28"/>
  <c r="E1625" i="28"/>
  <c r="E1626" i="28"/>
  <c r="E1627" i="28"/>
  <c r="E1628" i="28"/>
  <c r="E1629" i="28"/>
  <c r="E1630" i="28"/>
  <c r="E1631" i="28"/>
  <c r="E1632" i="28"/>
  <c r="E1633" i="28"/>
  <c r="E1634" i="28"/>
  <c r="E1635" i="28"/>
  <c r="E1636" i="28"/>
  <c r="E1637" i="28"/>
  <c r="E1638" i="28"/>
  <c r="E1639" i="28"/>
  <c r="E1640" i="28"/>
  <c r="E1641" i="28"/>
  <c r="E1642" i="28"/>
  <c r="E1643" i="28"/>
  <c r="E1644" i="28"/>
  <c r="E1645" i="28"/>
  <c r="E1646" i="28"/>
  <c r="E1647" i="28"/>
  <c r="E1648" i="28"/>
  <c r="E1649" i="28"/>
  <c r="E1650" i="28"/>
  <c r="E1651" i="28"/>
  <c r="E1652" i="28"/>
  <c r="E1653" i="28"/>
  <c r="E1654" i="28"/>
  <c r="E1655" i="28"/>
  <c r="E1656" i="28"/>
  <c r="E1657" i="28"/>
  <c r="E1658" i="28"/>
  <c r="E1659" i="28"/>
  <c r="E1660" i="28"/>
  <c r="E1661" i="28"/>
  <c r="E1662" i="28"/>
  <c r="E1663" i="28"/>
  <c r="E1664" i="28"/>
  <c r="E1665" i="28"/>
  <c r="E1666" i="28"/>
  <c r="E1667" i="28"/>
  <c r="E1668" i="28"/>
  <c r="E1669" i="28"/>
  <c r="E1670" i="28"/>
  <c r="E1671" i="28"/>
  <c r="E1672" i="28"/>
  <c r="E1673" i="28"/>
  <c r="E1674" i="28"/>
  <c r="E1675" i="28"/>
  <c r="E1676" i="28"/>
  <c r="E1677" i="28"/>
  <c r="E1678" i="28"/>
  <c r="E1679" i="28"/>
  <c r="E1680" i="28"/>
  <c r="E1681" i="28"/>
  <c r="E1682" i="28"/>
  <c r="E1683" i="28"/>
  <c r="E1684" i="28"/>
  <c r="E1685" i="28"/>
  <c r="E1686" i="28"/>
  <c r="E1687" i="28"/>
  <c r="E1688" i="28"/>
  <c r="E1689" i="28"/>
  <c r="E1690" i="28"/>
  <c r="E1691" i="28"/>
  <c r="E1692" i="28"/>
  <c r="E1693" i="28"/>
  <c r="E1694" i="28"/>
  <c r="E1695" i="28"/>
  <c r="E1696" i="28"/>
  <c r="E1697" i="28"/>
  <c r="E1698" i="28"/>
  <c r="E1699" i="28"/>
  <c r="E1700" i="28"/>
  <c r="E1701" i="28"/>
  <c r="E1702" i="28"/>
  <c r="E1703" i="28"/>
  <c r="E1704" i="28"/>
  <c r="E1705" i="28"/>
  <c r="E1706" i="28"/>
  <c r="E1707" i="28"/>
  <c r="E1708" i="28"/>
  <c r="E1709" i="28"/>
  <c r="E1710" i="28"/>
  <c r="E1711" i="28"/>
  <c r="E1712" i="28"/>
  <c r="E1713" i="28"/>
  <c r="E1714" i="28"/>
  <c r="E1715" i="28"/>
  <c r="E1716" i="28"/>
  <c r="E1717" i="28"/>
  <c r="E1718" i="28"/>
  <c r="E1719" i="28"/>
  <c r="E1720" i="28"/>
  <c r="E1721" i="28"/>
  <c r="E1722" i="28"/>
  <c r="E1723" i="28"/>
  <c r="E1724" i="28"/>
  <c r="E1725" i="28"/>
  <c r="E1726" i="28"/>
  <c r="E1727" i="28"/>
  <c r="E1728" i="28"/>
  <c r="E1729" i="28"/>
  <c r="E1730" i="28"/>
  <c r="E1731" i="28"/>
  <c r="E1732" i="28"/>
  <c r="E1733" i="28"/>
  <c r="E1734" i="28"/>
  <c r="E1735" i="28"/>
  <c r="E1736" i="28"/>
  <c r="E1737" i="28"/>
  <c r="E1738" i="28"/>
  <c r="E1739" i="28"/>
  <c r="E1740" i="28"/>
  <c r="E1741" i="28"/>
  <c r="E1742" i="28"/>
  <c r="E1743" i="28"/>
  <c r="E1744" i="28"/>
  <c r="E1745" i="28"/>
  <c r="E1746" i="28"/>
  <c r="E1747" i="28"/>
  <c r="E1748" i="28"/>
  <c r="E1749" i="28"/>
  <c r="E1750" i="28"/>
  <c r="E1751" i="28"/>
  <c r="E1752" i="28"/>
  <c r="E1753" i="28"/>
  <c r="E1754" i="28"/>
  <c r="E1755" i="28"/>
  <c r="E1756" i="28"/>
  <c r="E1757" i="28"/>
  <c r="E1758" i="28"/>
  <c r="E1759" i="28"/>
  <c r="E1760" i="28"/>
  <c r="E1761" i="28"/>
  <c r="E1762" i="28"/>
  <c r="E1763" i="28"/>
  <c r="E1764" i="28"/>
  <c r="E1765" i="28"/>
  <c r="E1766" i="28"/>
  <c r="E1767" i="28"/>
  <c r="E1768" i="28"/>
  <c r="E1769" i="28"/>
  <c r="E1770" i="28"/>
  <c r="E1771" i="28"/>
  <c r="E1772" i="28"/>
  <c r="E1773" i="28"/>
  <c r="E1774" i="28"/>
  <c r="E1775" i="28"/>
  <c r="E1776" i="28"/>
  <c r="E1777" i="28"/>
  <c r="E1778" i="28"/>
  <c r="E1779" i="28"/>
  <c r="E1780" i="28"/>
  <c r="E1781" i="28"/>
  <c r="E1782" i="28"/>
  <c r="E1783" i="28"/>
  <c r="E1784" i="28"/>
  <c r="E1785" i="28"/>
  <c r="E1786" i="28"/>
  <c r="E1787" i="28"/>
  <c r="E1788" i="28"/>
  <c r="E1789" i="28"/>
  <c r="E1790" i="28"/>
  <c r="E1791" i="28"/>
  <c r="E1792" i="28"/>
  <c r="E1793" i="28"/>
  <c r="E1794" i="28"/>
  <c r="E1795" i="28"/>
  <c r="E1796" i="28"/>
  <c r="E1797" i="28"/>
  <c r="E1798" i="28"/>
  <c r="E1799" i="28"/>
  <c r="E1800" i="28"/>
  <c r="E1801" i="28"/>
  <c r="E1802" i="28"/>
  <c r="E1803" i="28"/>
  <c r="E1804" i="28"/>
  <c r="E1805" i="28"/>
  <c r="E1806" i="28"/>
  <c r="E1807" i="28"/>
  <c r="E1808" i="28"/>
  <c r="E1809" i="28"/>
  <c r="E1810" i="28"/>
  <c r="E1811" i="28"/>
  <c r="E1812" i="28"/>
  <c r="E1813" i="28"/>
  <c r="E1814" i="28"/>
  <c r="E1815" i="28"/>
  <c r="E1816" i="28"/>
  <c r="E1817" i="28"/>
  <c r="E1818" i="28"/>
  <c r="E1819" i="28"/>
  <c r="E1820" i="28"/>
  <c r="E1821" i="28"/>
  <c r="E1822" i="28"/>
  <c r="E1823" i="28"/>
  <c r="E1824" i="28"/>
  <c r="E1825" i="28"/>
  <c r="E1826" i="28"/>
  <c r="E1827" i="28"/>
  <c r="E1828" i="28"/>
  <c r="E1829" i="28"/>
  <c r="E1830" i="28"/>
  <c r="E1831" i="28"/>
  <c r="E1832" i="28"/>
  <c r="E1833" i="28"/>
  <c r="E1834" i="28"/>
  <c r="E1835" i="28"/>
  <c r="E1836" i="28"/>
  <c r="E1837" i="28"/>
  <c r="E1838" i="28"/>
  <c r="E1839" i="28"/>
  <c r="E1840" i="28"/>
  <c r="E1841" i="28"/>
  <c r="E1842" i="28"/>
  <c r="E1843" i="28"/>
  <c r="E1844" i="28"/>
  <c r="E1845" i="28"/>
  <c r="E1846" i="28"/>
  <c r="E1847" i="28"/>
  <c r="E1848" i="28"/>
  <c r="E1849" i="28"/>
  <c r="E1850" i="28"/>
  <c r="E1851" i="28"/>
  <c r="E1852" i="28"/>
  <c r="E1853" i="28"/>
  <c r="E1854" i="28"/>
  <c r="E1855" i="28"/>
  <c r="E1856" i="28"/>
  <c r="E1857" i="28"/>
  <c r="E1858" i="28"/>
  <c r="E1859" i="28"/>
  <c r="E1860" i="28"/>
  <c r="E1861" i="28"/>
  <c r="E1862" i="28"/>
  <c r="E1863" i="28"/>
  <c r="E1864" i="28"/>
  <c r="E1865" i="28"/>
  <c r="E1866" i="28"/>
  <c r="E1867" i="28"/>
  <c r="E1868" i="28"/>
  <c r="E1869" i="28"/>
  <c r="E1870" i="28"/>
  <c r="E1871" i="28"/>
  <c r="E1872" i="28"/>
  <c r="E1873" i="28"/>
  <c r="E1874" i="28"/>
  <c r="E1875" i="28"/>
  <c r="E1876" i="28"/>
  <c r="E1877" i="28"/>
  <c r="E1878" i="28"/>
  <c r="E1879" i="28"/>
  <c r="E1880" i="28"/>
  <c r="E1881" i="28"/>
  <c r="E1882" i="28"/>
  <c r="E1883" i="28"/>
  <c r="E1884" i="28"/>
  <c r="E1885" i="28"/>
  <c r="E1886" i="28"/>
  <c r="E1887" i="28"/>
  <c r="E1888" i="28"/>
  <c r="E1889" i="28"/>
  <c r="E1890" i="28"/>
  <c r="E1891" i="28"/>
  <c r="E1892" i="28"/>
  <c r="E1893" i="28"/>
  <c r="E1894" i="28"/>
  <c r="E1895" i="28"/>
  <c r="E1896" i="28"/>
  <c r="E1897" i="28"/>
  <c r="E1898" i="28"/>
  <c r="E1899" i="28"/>
  <c r="E1900" i="28"/>
  <c r="E1901" i="28"/>
  <c r="E1902" i="28"/>
  <c r="E1903" i="28"/>
  <c r="E1904" i="28"/>
  <c r="E1905" i="28"/>
  <c r="E1906" i="28"/>
  <c r="E1907" i="28"/>
  <c r="E1908" i="28"/>
  <c r="E1909" i="28"/>
  <c r="E1910" i="28"/>
  <c r="E1911" i="28"/>
  <c r="E1912" i="28"/>
  <c r="E1913" i="28"/>
  <c r="E1914" i="28"/>
  <c r="E1915" i="28"/>
  <c r="E1916" i="28"/>
  <c r="E1917" i="28"/>
  <c r="E1918" i="28"/>
  <c r="E1919" i="28"/>
  <c r="E1920" i="28"/>
  <c r="E1921" i="28"/>
  <c r="E1922" i="28"/>
  <c r="E1923" i="28"/>
  <c r="E1924" i="28"/>
  <c r="E1925" i="28"/>
  <c r="E1926" i="28"/>
  <c r="E1927" i="28"/>
  <c r="E1928" i="28"/>
  <c r="E1929" i="28"/>
  <c r="E1930" i="28"/>
  <c r="E1931" i="28"/>
  <c r="E1932" i="28"/>
  <c r="E1933" i="28"/>
  <c r="E1934" i="28"/>
  <c r="E1935" i="28"/>
  <c r="E1936" i="28"/>
  <c r="E1937" i="28"/>
  <c r="E1938" i="28"/>
  <c r="E1939" i="28"/>
  <c r="E1940" i="28"/>
  <c r="E1941" i="28"/>
  <c r="E1942" i="28"/>
  <c r="E1943" i="28"/>
  <c r="E1944" i="28"/>
  <c r="E1945" i="28"/>
  <c r="E1946" i="28"/>
  <c r="E1947" i="28"/>
  <c r="E1948" i="28"/>
  <c r="E1949" i="28"/>
  <c r="E1950" i="28"/>
  <c r="E1951" i="28"/>
  <c r="E1952" i="28"/>
  <c r="E1953" i="28"/>
  <c r="E1954" i="28"/>
  <c r="E1955" i="28"/>
  <c r="E1956" i="28"/>
  <c r="E1957" i="28"/>
  <c r="E1958" i="28"/>
  <c r="E1959" i="28"/>
  <c r="E1960" i="28"/>
  <c r="E1961" i="28"/>
  <c r="E1962" i="28"/>
  <c r="E1963" i="28"/>
  <c r="E1964" i="28"/>
  <c r="E1965" i="28"/>
  <c r="E1966" i="28"/>
  <c r="E1967" i="28"/>
  <c r="E1968" i="28"/>
  <c r="E1969" i="28"/>
  <c r="E1970" i="28"/>
  <c r="E1971" i="28"/>
  <c r="E1972" i="28"/>
  <c r="E1973" i="28"/>
  <c r="E1974" i="28"/>
  <c r="E1975" i="28"/>
  <c r="E1976" i="28"/>
  <c r="E1977" i="28"/>
  <c r="E1978" i="28"/>
  <c r="E1979" i="28"/>
  <c r="E1980" i="28"/>
  <c r="E1981" i="28"/>
  <c r="E1982" i="28"/>
  <c r="E1983" i="28"/>
  <c r="E1984" i="28"/>
  <c r="E1985" i="28"/>
  <c r="E1986" i="28"/>
  <c r="E1987" i="28"/>
  <c r="E1988" i="28"/>
  <c r="E1989" i="28"/>
  <c r="E1990" i="28"/>
  <c r="E1991" i="28"/>
  <c r="E1992" i="28"/>
  <c r="E1993" i="28"/>
  <c r="E1994" i="28"/>
  <c r="E1995" i="28"/>
  <c r="E1996" i="28"/>
  <c r="E1997" i="28"/>
  <c r="E1998" i="28"/>
  <c r="E1999" i="28"/>
  <c r="E2000" i="28"/>
  <c r="E2001" i="28"/>
  <c r="E2002" i="28"/>
  <c r="E2003" i="28"/>
  <c r="E2004" i="28"/>
  <c r="E2005" i="28"/>
  <c r="E2006" i="28"/>
  <c r="E2007" i="28"/>
  <c r="E2008" i="28"/>
  <c r="E2009" i="28"/>
  <c r="E2010" i="28"/>
  <c r="E2011" i="28"/>
  <c r="E2012" i="28"/>
  <c r="E2013" i="28"/>
  <c r="E2014" i="28"/>
  <c r="E2015" i="28"/>
  <c r="E2016" i="28"/>
  <c r="E2017" i="28"/>
  <c r="E2018" i="28"/>
  <c r="E2019" i="28"/>
  <c r="E2020" i="28"/>
  <c r="E2021" i="28"/>
  <c r="E2022" i="28"/>
  <c r="E2023" i="28"/>
  <c r="E2024" i="28"/>
  <c r="E2025" i="28"/>
  <c r="E2026" i="28"/>
  <c r="E2027" i="28"/>
  <c r="E2028" i="28"/>
  <c r="E2029" i="28"/>
  <c r="E2030" i="28"/>
  <c r="E2031" i="28"/>
  <c r="E2032" i="28"/>
  <c r="E2033" i="28"/>
  <c r="E2034" i="28"/>
  <c r="E2035" i="28"/>
  <c r="E2036" i="28"/>
  <c r="E2037" i="28"/>
  <c r="E2038" i="28"/>
  <c r="E2039" i="28"/>
  <c r="E2040" i="28"/>
  <c r="E2041" i="28"/>
  <c r="E2042" i="28"/>
  <c r="E2043" i="28"/>
  <c r="E2044" i="28"/>
  <c r="E2045" i="28"/>
  <c r="E2046" i="28"/>
  <c r="E2047" i="28"/>
  <c r="E2048" i="28"/>
  <c r="E2049" i="28"/>
  <c r="E2050" i="28"/>
  <c r="E2051" i="28"/>
  <c r="E2052" i="28"/>
  <c r="E2053" i="28"/>
  <c r="E2054" i="28"/>
  <c r="E2055" i="28"/>
  <c r="E2056" i="28"/>
  <c r="E2057" i="28"/>
  <c r="E2058" i="28"/>
  <c r="E2059" i="28"/>
  <c r="E2060" i="28"/>
  <c r="E2061" i="28"/>
  <c r="E2062" i="28"/>
  <c r="E2063" i="28"/>
  <c r="E2064" i="28"/>
  <c r="E2065" i="28"/>
  <c r="E2066" i="28"/>
  <c r="E2067" i="28"/>
  <c r="E2068" i="28"/>
  <c r="E2069" i="28"/>
  <c r="E2070" i="28"/>
  <c r="E2071" i="28"/>
  <c r="E2072" i="28"/>
  <c r="E2073" i="28"/>
  <c r="E2074" i="28"/>
  <c r="E2075" i="28"/>
  <c r="E2076" i="28"/>
  <c r="E2077" i="28"/>
  <c r="E2078" i="28"/>
  <c r="E2079" i="28"/>
  <c r="E2080" i="28"/>
  <c r="E2081" i="28"/>
  <c r="E2082" i="28"/>
  <c r="E2083" i="28"/>
  <c r="E2084" i="28"/>
  <c r="E2085" i="28"/>
  <c r="E2086" i="28"/>
  <c r="E2087" i="28"/>
  <c r="E2088" i="28"/>
  <c r="E2089" i="28"/>
  <c r="E2090" i="28"/>
  <c r="E2091" i="28"/>
  <c r="E2092" i="28"/>
  <c r="E2093" i="28"/>
  <c r="E2094" i="28"/>
  <c r="E2095" i="28"/>
  <c r="E2096" i="28"/>
  <c r="E2097" i="28"/>
  <c r="E2098" i="28"/>
  <c r="E2099" i="28"/>
  <c r="E2100" i="28"/>
  <c r="E2101" i="28"/>
  <c r="E2102" i="28"/>
  <c r="E2103" i="28"/>
  <c r="E2104" i="28"/>
  <c r="E2105" i="28"/>
  <c r="E2106" i="28"/>
  <c r="E2107" i="28"/>
  <c r="E2108" i="28"/>
  <c r="E2109" i="28"/>
  <c r="E2110" i="28"/>
  <c r="E2111" i="28"/>
  <c r="E2112" i="28"/>
  <c r="E2113" i="28"/>
  <c r="E2114" i="28"/>
  <c r="E2115" i="28"/>
  <c r="E2116" i="28"/>
  <c r="E2117" i="28"/>
  <c r="E2118" i="28"/>
  <c r="E2119" i="28"/>
  <c r="E2120" i="28"/>
  <c r="E2121" i="28"/>
  <c r="E2122" i="28"/>
  <c r="E2123" i="28"/>
  <c r="E2124" i="28"/>
  <c r="E2125" i="28"/>
  <c r="E2126" i="28"/>
  <c r="E2127" i="28"/>
  <c r="E2128" i="28"/>
  <c r="E2129" i="28"/>
  <c r="E2130" i="28"/>
  <c r="E2131" i="28"/>
  <c r="E2132" i="28"/>
  <c r="E2133" i="28"/>
  <c r="E2134" i="28"/>
  <c r="E2135" i="28"/>
  <c r="E2136" i="28"/>
  <c r="E2137" i="28"/>
  <c r="E2138" i="28"/>
  <c r="E2139" i="28"/>
  <c r="E2140" i="28"/>
  <c r="E2141" i="28"/>
  <c r="E2142" i="28"/>
  <c r="E2143" i="28"/>
  <c r="E2144" i="28"/>
  <c r="E2145" i="28"/>
  <c r="E2146" i="28"/>
  <c r="E2147" i="28"/>
  <c r="E2148" i="28"/>
  <c r="E2149" i="28"/>
  <c r="E2150" i="28"/>
  <c r="E2151" i="28"/>
  <c r="E2152" i="28"/>
  <c r="E2153" i="28"/>
  <c r="E2154" i="28"/>
  <c r="E2155" i="28"/>
  <c r="E2156" i="28"/>
  <c r="E2157" i="28"/>
  <c r="E2158" i="28"/>
  <c r="E2159" i="28"/>
  <c r="E2160" i="28"/>
  <c r="E2161" i="28"/>
  <c r="E2162" i="28"/>
  <c r="E2163" i="28"/>
  <c r="E2164" i="28"/>
  <c r="E2165" i="28"/>
  <c r="E2166" i="28"/>
  <c r="E2167" i="28"/>
  <c r="E2168" i="28"/>
  <c r="E2169" i="28"/>
  <c r="E2170" i="28"/>
  <c r="E2171" i="28"/>
  <c r="E2172" i="28"/>
  <c r="E2173" i="28"/>
  <c r="E2174" i="28"/>
  <c r="E2175" i="28"/>
  <c r="E2176" i="28"/>
  <c r="E2177" i="28"/>
  <c r="E2178" i="28"/>
  <c r="E2179" i="28"/>
  <c r="E2180" i="28"/>
  <c r="E2181" i="28"/>
  <c r="E2182" i="28"/>
  <c r="E2183" i="28"/>
  <c r="E2184" i="28"/>
  <c r="E2185" i="28"/>
  <c r="E2186" i="28"/>
  <c r="E2187" i="28"/>
  <c r="E2188" i="28"/>
  <c r="E2189" i="28"/>
  <c r="E2190" i="28"/>
  <c r="E2191" i="28"/>
  <c r="E2192" i="28"/>
  <c r="E2193" i="28"/>
  <c r="E2194" i="28"/>
  <c r="E2195" i="28"/>
  <c r="E2196" i="28"/>
  <c r="E2197" i="28"/>
  <c r="E2198" i="28"/>
  <c r="E2199" i="28"/>
  <c r="E2200" i="28"/>
  <c r="E2201" i="28"/>
  <c r="E2202" i="28"/>
  <c r="E2203" i="28"/>
  <c r="E2204" i="28"/>
  <c r="E2205" i="28"/>
  <c r="E2206" i="28"/>
  <c r="E2207" i="28"/>
  <c r="E2208" i="28"/>
  <c r="E2209" i="28"/>
  <c r="E2210" i="28"/>
  <c r="E2211" i="28"/>
  <c r="E2212" i="28"/>
  <c r="E2213" i="28"/>
  <c r="E2214" i="28"/>
  <c r="E2215" i="28"/>
  <c r="E2216" i="28"/>
  <c r="E2217" i="28"/>
  <c r="E2218" i="28"/>
  <c r="E2219" i="28"/>
  <c r="E2220" i="28"/>
  <c r="E2221" i="28"/>
  <c r="E2222" i="28"/>
  <c r="E2223" i="28"/>
  <c r="E2224" i="28"/>
  <c r="E2225" i="28"/>
  <c r="E2226" i="28"/>
  <c r="E2227" i="28"/>
  <c r="E2228" i="28"/>
  <c r="E2229" i="28"/>
  <c r="E2230" i="28"/>
  <c r="E2231" i="28"/>
  <c r="E2232" i="28"/>
  <c r="E2233" i="28"/>
  <c r="E2234" i="28"/>
  <c r="E2235" i="28"/>
  <c r="E2236" i="28"/>
  <c r="E2237" i="28"/>
  <c r="E2238" i="28"/>
  <c r="E2239" i="28"/>
  <c r="E2240" i="28"/>
  <c r="E2241" i="28"/>
  <c r="E2242" i="28"/>
  <c r="E2243" i="28"/>
  <c r="E2244" i="28"/>
  <c r="E2245" i="28"/>
  <c r="E2246" i="28"/>
  <c r="E2247" i="28"/>
  <c r="E2248" i="28"/>
  <c r="E2249" i="28"/>
  <c r="E2250" i="28"/>
  <c r="E2251" i="28"/>
  <c r="E2252" i="28"/>
  <c r="E2253" i="28"/>
  <c r="E2254" i="28"/>
  <c r="E2255" i="28"/>
  <c r="E2256" i="28"/>
  <c r="E2257" i="28"/>
  <c r="E2258" i="28"/>
  <c r="E2259" i="28"/>
  <c r="E2260" i="28"/>
  <c r="E2261" i="28"/>
  <c r="E2262" i="28"/>
  <c r="E2263" i="28"/>
  <c r="E2264" i="28"/>
  <c r="E2265" i="28"/>
  <c r="E2266" i="28"/>
  <c r="E2267" i="28"/>
  <c r="E2268" i="28"/>
  <c r="E2269" i="28"/>
  <c r="E2270" i="28"/>
  <c r="E2271" i="28"/>
  <c r="E2272" i="28"/>
  <c r="E2273" i="28"/>
  <c r="E2274" i="28"/>
  <c r="E2275" i="28"/>
  <c r="E2276" i="28"/>
  <c r="E2277" i="28"/>
  <c r="E2278" i="28"/>
  <c r="E2279" i="28"/>
  <c r="E2280" i="28"/>
  <c r="E2281" i="28"/>
  <c r="E2282" i="28"/>
  <c r="E2283" i="28"/>
  <c r="E2284" i="28"/>
  <c r="E2285" i="28"/>
  <c r="E2286" i="28"/>
  <c r="E2287" i="28"/>
  <c r="E2288" i="28"/>
  <c r="E2289" i="28"/>
  <c r="E2290" i="28"/>
  <c r="E2291" i="28"/>
  <c r="E2292" i="28"/>
  <c r="E2293" i="28"/>
  <c r="E2294" i="28"/>
  <c r="E2295" i="28"/>
  <c r="E2296" i="28"/>
  <c r="E2297" i="28"/>
  <c r="E2298" i="28"/>
  <c r="E2299" i="28"/>
  <c r="E2300" i="28"/>
  <c r="E2301" i="28"/>
  <c r="E2302" i="28"/>
  <c r="E2303" i="28"/>
  <c r="E2304" i="28"/>
  <c r="E2305" i="28"/>
  <c r="E2306" i="28"/>
  <c r="E2307" i="28"/>
  <c r="E2308" i="28"/>
  <c r="E2309" i="28"/>
  <c r="E2310" i="28"/>
  <c r="E2311" i="28"/>
  <c r="E2312" i="28"/>
  <c r="E2313" i="28"/>
  <c r="E2314" i="28"/>
  <c r="E2315" i="28"/>
  <c r="E2316" i="28"/>
  <c r="E2317" i="28"/>
  <c r="E2318" i="28"/>
  <c r="E2319" i="28"/>
  <c r="E2320" i="28"/>
  <c r="E2321" i="28"/>
  <c r="E2322" i="28"/>
  <c r="E2323" i="28"/>
  <c r="E2324" i="28"/>
  <c r="E2325" i="28"/>
  <c r="E2326" i="28"/>
  <c r="E2327" i="28"/>
  <c r="E2328" i="28"/>
  <c r="E2329" i="28"/>
  <c r="E2330" i="28"/>
  <c r="E2331" i="28"/>
  <c r="E2332" i="28"/>
  <c r="E2333" i="28"/>
  <c r="E2334" i="28"/>
  <c r="E2335" i="28"/>
  <c r="E2336" i="28"/>
  <c r="E2337" i="28"/>
  <c r="E2338" i="28"/>
  <c r="E2339" i="28"/>
  <c r="E2340" i="28"/>
  <c r="E2341" i="28"/>
  <c r="E2342" i="28"/>
  <c r="E2343" i="28"/>
  <c r="E2344" i="28"/>
  <c r="E2345" i="28"/>
  <c r="E2346" i="28"/>
  <c r="E2347" i="28"/>
  <c r="E2348" i="28"/>
  <c r="E2349" i="28"/>
  <c r="E2350" i="28"/>
  <c r="E2351" i="28"/>
  <c r="E2352" i="28"/>
  <c r="E2353" i="28"/>
  <c r="E2354" i="28"/>
  <c r="E2355" i="28"/>
  <c r="E2356" i="28"/>
  <c r="E2357" i="28"/>
  <c r="E2358" i="28"/>
  <c r="E2359" i="28"/>
  <c r="E2360" i="28"/>
  <c r="E2361" i="28"/>
  <c r="E2362" i="28"/>
  <c r="E2363" i="28"/>
  <c r="E2364" i="28"/>
  <c r="E2365" i="28"/>
  <c r="E2366" i="28"/>
  <c r="E2367" i="28"/>
  <c r="E2368" i="28"/>
  <c r="E2369" i="28"/>
  <c r="E2370" i="28"/>
  <c r="E2371" i="28"/>
  <c r="E2372" i="28"/>
  <c r="E2373" i="28"/>
  <c r="E2374" i="28"/>
  <c r="E2375" i="28"/>
  <c r="E2376" i="28"/>
  <c r="E2377" i="28"/>
  <c r="E2378" i="28"/>
  <c r="E2379" i="28"/>
  <c r="E2380" i="28"/>
  <c r="E2381" i="28"/>
  <c r="E2382" i="28"/>
  <c r="E2383" i="28"/>
  <c r="E2384" i="28"/>
  <c r="E2385" i="28"/>
  <c r="E2386" i="28"/>
  <c r="E2387" i="28"/>
  <c r="E2388" i="28"/>
  <c r="E2389" i="28"/>
  <c r="E2390" i="28"/>
  <c r="E2391" i="28"/>
  <c r="E2392" i="28"/>
  <c r="E2393" i="28"/>
  <c r="E2394" i="28"/>
  <c r="E2395" i="28"/>
  <c r="E2396" i="28"/>
  <c r="E2397" i="28"/>
  <c r="E2398" i="28"/>
  <c r="E2399" i="28"/>
  <c r="E2400" i="28"/>
  <c r="E2401" i="28"/>
  <c r="E2402" i="28"/>
  <c r="E2403" i="28"/>
  <c r="E2404" i="28"/>
  <c r="E2405" i="28"/>
  <c r="E2406" i="28"/>
  <c r="E2407" i="28"/>
  <c r="E2408" i="28"/>
  <c r="E2409" i="28"/>
  <c r="E2410" i="28"/>
  <c r="E2411" i="28"/>
  <c r="E2412" i="28"/>
  <c r="E2413" i="28"/>
  <c r="E2414" i="28"/>
  <c r="E2415" i="28"/>
  <c r="E2416" i="28"/>
  <c r="E2417" i="28"/>
  <c r="E2418" i="28"/>
  <c r="E2419" i="28"/>
  <c r="E2420" i="28"/>
  <c r="E2421" i="28"/>
  <c r="E2422" i="28"/>
  <c r="E2423" i="28"/>
  <c r="E2424" i="28"/>
  <c r="E2425" i="28"/>
  <c r="E2426" i="28"/>
  <c r="E2427" i="28"/>
  <c r="E2428" i="28"/>
  <c r="E2429" i="28"/>
  <c r="E2430" i="28"/>
  <c r="E2431" i="28"/>
  <c r="E2432" i="28"/>
  <c r="E2433" i="28"/>
  <c r="E2434" i="28"/>
  <c r="E2435" i="28"/>
  <c r="E2436" i="28"/>
  <c r="E2437" i="28"/>
  <c r="E2438" i="28"/>
  <c r="E2439" i="28"/>
  <c r="E2440" i="28"/>
  <c r="E2441" i="28"/>
  <c r="E2442" i="28"/>
  <c r="E2443" i="28"/>
  <c r="E2444" i="28"/>
  <c r="E2445" i="28"/>
  <c r="E2446" i="28"/>
  <c r="E2447" i="28"/>
  <c r="E2448" i="28"/>
  <c r="E2449" i="28"/>
  <c r="E2450" i="28"/>
  <c r="E2451" i="28"/>
  <c r="E2452" i="28"/>
  <c r="E2453" i="28"/>
  <c r="E2454" i="28"/>
  <c r="E2455" i="28"/>
  <c r="E2456" i="28"/>
  <c r="E2457" i="28"/>
  <c r="E2458" i="28"/>
  <c r="E2459" i="28"/>
  <c r="E2460" i="28"/>
  <c r="E2461" i="28"/>
  <c r="E2462" i="28"/>
  <c r="E2463" i="28"/>
  <c r="E2464" i="28"/>
  <c r="E2465" i="28"/>
  <c r="E2466" i="28"/>
  <c r="E2467" i="28"/>
  <c r="E2468" i="28"/>
  <c r="E2469" i="28"/>
  <c r="E2470" i="28"/>
  <c r="E2471" i="28"/>
  <c r="E2472" i="28"/>
  <c r="E2473" i="28"/>
  <c r="E2474" i="28"/>
  <c r="E2475" i="28"/>
  <c r="E2476" i="28"/>
  <c r="E2477" i="28"/>
  <c r="E2478" i="28"/>
  <c r="E2479" i="28"/>
  <c r="E2480" i="28"/>
  <c r="E2481" i="28"/>
  <c r="E2482" i="28"/>
  <c r="E2483" i="28"/>
  <c r="E2484" i="28"/>
  <c r="E2485" i="28"/>
  <c r="E2486" i="28"/>
  <c r="E2487" i="28"/>
  <c r="E2488" i="28"/>
  <c r="E2489" i="28"/>
  <c r="E2490" i="28"/>
  <c r="E2491" i="28"/>
  <c r="E2492" i="28"/>
  <c r="E2493" i="28"/>
  <c r="E2494" i="28"/>
  <c r="E2495" i="28"/>
  <c r="E2496" i="28"/>
  <c r="E2497" i="28"/>
  <c r="E2498" i="28"/>
  <c r="E2499" i="28"/>
  <c r="E2500" i="28"/>
  <c r="E2501" i="28"/>
  <c r="E2502" i="28"/>
  <c r="E2503" i="28"/>
  <c r="E2504" i="28"/>
  <c r="E2505" i="28"/>
  <c r="E2506" i="28"/>
  <c r="E2507" i="28"/>
  <c r="E2508" i="28"/>
  <c r="E2509" i="28"/>
  <c r="E2510" i="28"/>
  <c r="E2511" i="28"/>
  <c r="E2512" i="28"/>
  <c r="E2513" i="28"/>
  <c r="E2514" i="28"/>
  <c r="E2515" i="28"/>
  <c r="E2516" i="28"/>
  <c r="E2517" i="28"/>
  <c r="E2518" i="28"/>
  <c r="E2519" i="28"/>
  <c r="E2520" i="28"/>
  <c r="E2521" i="28"/>
  <c r="E2522" i="28"/>
  <c r="E2523" i="28"/>
  <c r="E2524" i="28"/>
  <c r="E2525" i="28"/>
  <c r="E2526" i="28"/>
  <c r="E2527" i="28"/>
  <c r="E2528" i="28"/>
  <c r="E2529" i="28"/>
  <c r="E2530" i="28"/>
  <c r="E2531" i="28"/>
  <c r="E2532" i="28"/>
  <c r="E2533" i="28"/>
  <c r="E2534" i="28"/>
  <c r="E2535" i="28"/>
  <c r="E2536" i="28"/>
  <c r="E2537" i="28"/>
  <c r="E2538" i="28"/>
  <c r="E2539" i="28"/>
  <c r="E2540" i="28"/>
  <c r="E2541" i="28"/>
  <c r="E2542" i="28"/>
  <c r="E2543" i="28"/>
  <c r="E2544" i="28"/>
  <c r="E2545" i="28"/>
  <c r="E2546" i="28"/>
  <c r="E2547" i="28"/>
  <c r="E2548" i="28"/>
  <c r="E2549" i="28"/>
  <c r="E2550" i="28"/>
  <c r="E2551" i="28"/>
  <c r="E2552" i="28"/>
  <c r="E2553" i="28"/>
  <c r="E2554" i="28"/>
  <c r="E2555" i="28"/>
  <c r="E2556" i="28"/>
  <c r="E2557" i="28"/>
  <c r="E2558" i="28"/>
  <c r="E2559" i="28"/>
  <c r="E2560" i="28"/>
  <c r="E2561" i="28"/>
  <c r="E2562" i="28"/>
  <c r="E2563" i="28"/>
  <c r="E2564" i="28"/>
  <c r="E2565" i="28"/>
  <c r="E2566" i="28"/>
  <c r="E2567" i="28"/>
  <c r="E2568" i="28"/>
  <c r="E2569" i="28"/>
  <c r="E2570" i="28"/>
  <c r="E2571" i="28"/>
  <c r="E2572" i="28"/>
  <c r="E2573" i="28"/>
  <c r="E2574" i="28"/>
  <c r="E2575" i="28"/>
  <c r="E2576" i="28"/>
  <c r="E2577" i="28"/>
  <c r="E2578" i="28"/>
  <c r="E2579" i="28"/>
  <c r="E2580" i="28"/>
  <c r="E2581" i="28"/>
  <c r="E2582" i="28"/>
  <c r="E2583" i="28"/>
  <c r="E2584" i="28"/>
  <c r="E2585" i="28"/>
  <c r="E2586" i="28"/>
  <c r="E2587" i="28"/>
  <c r="E2588" i="28"/>
  <c r="E2589" i="28"/>
  <c r="E2590" i="28"/>
  <c r="E2591" i="28"/>
  <c r="E2592" i="28"/>
  <c r="E2593" i="28"/>
  <c r="E2594" i="28"/>
  <c r="E2595" i="28"/>
  <c r="E2596" i="28"/>
  <c r="E2597" i="28"/>
  <c r="E2598" i="28"/>
  <c r="E2599" i="28"/>
  <c r="E2600" i="28"/>
  <c r="E2601" i="28"/>
  <c r="E2602" i="28"/>
  <c r="E2603" i="28"/>
  <c r="E2604" i="28"/>
  <c r="E2605" i="28"/>
  <c r="E2606" i="28"/>
  <c r="E2607" i="28"/>
  <c r="E2608" i="28"/>
  <c r="E2609" i="28"/>
  <c r="E2610" i="28"/>
  <c r="E2611" i="28"/>
  <c r="E2612" i="28"/>
  <c r="E2613" i="28"/>
  <c r="E2614" i="28"/>
  <c r="E2615" i="28"/>
  <c r="E2616" i="28"/>
  <c r="E2617" i="28"/>
  <c r="E2618" i="28"/>
  <c r="E2619" i="28"/>
  <c r="E2620" i="28"/>
  <c r="E2621" i="28"/>
  <c r="E2622" i="28"/>
  <c r="E2623" i="28"/>
  <c r="E2624" i="28"/>
  <c r="E2625" i="28"/>
  <c r="E2626" i="28"/>
  <c r="E2627" i="28"/>
  <c r="E2628" i="28"/>
  <c r="E2629" i="28"/>
  <c r="E2630" i="28"/>
  <c r="E2631" i="28"/>
  <c r="E2632" i="28"/>
  <c r="E2633" i="28"/>
  <c r="E2634" i="28"/>
  <c r="E2635" i="28"/>
  <c r="E2636" i="28"/>
  <c r="E2637" i="28"/>
  <c r="E2638" i="28"/>
  <c r="E2639" i="28"/>
  <c r="E2640" i="28"/>
  <c r="E2641" i="28"/>
  <c r="E2642" i="28"/>
  <c r="E2643" i="28"/>
  <c r="E2644" i="28"/>
  <c r="E2645" i="28"/>
  <c r="E2646" i="28"/>
  <c r="E2647" i="28"/>
  <c r="E2648" i="28"/>
  <c r="E2649" i="28"/>
  <c r="E2650" i="28"/>
  <c r="E2651" i="28"/>
  <c r="E2652" i="28"/>
  <c r="E2653" i="28"/>
  <c r="E2654" i="28"/>
  <c r="E2655" i="28"/>
  <c r="E2656" i="28"/>
  <c r="E2657" i="28"/>
  <c r="E2658" i="28"/>
  <c r="E2659" i="28"/>
  <c r="E2660" i="28"/>
  <c r="E2661" i="28"/>
  <c r="E2662" i="28"/>
  <c r="E2663" i="28"/>
  <c r="E2664" i="28"/>
  <c r="E2665" i="28"/>
  <c r="E2666" i="28"/>
  <c r="E2667" i="28"/>
  <c r="E2668" i="28"/>
  <c r="E2669" i="28"/>
  <c r="E2670" i="28"/>
  <c r="E2671" i="28"/>
  <c r="E2672" i="28"/>
  <c r="E2673" i="28"/>
  <c r="E2674" i="28"/>
  <c r="E2675" i="28"/>
  <c r="E2676" i="28"/>
  <c r="E2677" i="28"/>
  <c r="E2678" i="28"/>
  <c r="E2679" i="28"/>
  <c r="E2680" i="28"/>
  <c r="E2681" i="28"/>
  <c r="E2682" i="28"/>
  <c r="E2683" i="28"/>
  <c r="E2684" i="28"/>
  <c r="E2685" i="28"/>
  <c r="E2686" i="28"/>
  <c r="E2687" i="28"/>
  <c r="E2688" i="28"/>
  <c r="E2689" i="28"/>
  <c r="E2690" i="28"/>
  <c r="E2691" i="28"/>
  <c r="E2692" i="28"/>
  <c r="E2693" i="28"/>
  <c r="E2694" i="28"/>
  <c r="E2695" i="28"/>
  <c r="E2696" i="28"/>
  <c r="E2697" i="28"/>
  <c r="E2698" i="28"/>
  <c r="E2699" i="28"/>
  <c r="E2700" i="28"/>
  <c r="E2701" i="28"/>
  <c r="E2702" i="28"/>
  <c r="E2703" i="28"/>
  <c r="E2704" i="28"/>
  <c r="E2705" i="28"/>
  <c r="E2706" i="28"/>
  <c r="E2707" i="28"/>
  <c r="E2708" i="28"/>
  <c r="E2709" i="28"/>
  <c r="E2710" i="28"/>
  <c r="E2711" i="28"/>
  <c r="E2712" i="28"/>
  <c r="E2713" i="28"/>
  <c r="E2714" i="28"/>
  <c r="E2715" i="28"/>
  <c r="E2716" i="28"/>
  <c r="E2717" i="28"/>
  <c r="E2718" i="28"/>
  <c r="E2719" i="28"/>
  <c r="E2720" i="28"/>
  <c r="E2721" i="28"/>
  <c r="E2722" i="28"/>
  <c r="E2723" i="28"/>
  <c r="E2724" i="28"/>
  <c r="E2725" i="28"/>
  <c r="E2726" i="28"/>
  <c r="E2727" i="28"/>
  <c r="E2728" i="28"/>
  <c r="E2729" i="28"/>
  <c r="E2730" i="28"/>
  <c r="E2731" i="28"/>
  <c r="E2732" i="28"/>
  <c r="E2733" i="28"/>
  <c r="E2734" i="28"/>
  <c r="E2735" i="28"/>
  <c r="E2736" i="28"/>
  <c r="E2737" i="28"/>
  <c r="E2738" i="28"/>
  <c r="E2739" i="28"/>
  <c r="E2740" i="28"/>
  <c r="E2741" i="28"/>
  <c r="E2742" i="28"/>
  <c r="E2743" i="28"/>
  <c r="E2744" i="28"/>
  <c r="E2745" i="28"/>
  <c r="E2746" i="28"/>
  <c r="E2747" i="28"/>
  <c r="E2748" i="28"/>
  <c r="E2749" i="28"/>
  <c r="E2750" i="28"/>
  <c r="E2751" i="28"/>
  <c r="E2752" i="28"/>
  <c r="E2753" i="28"/>
  <c r="E2754" i="28"/>
  <c r="E2755" i="28"/>
  <c r="E2756" i="28"/>
  <c r="E2757" i="28"/>
  <c r="E2758" i="28"/>
  <c r="E2759" i="28"/>
  <c r="E2760" i="28"/>
  <c r="E2761" i="28"/>
  <c r="E2762" i="28"/>
  <c r="E2763" i="28"/>
  <c r="E2764" i="28"/>
  <c r="E2765" i="28"/>
  <c r="E2766" i="28"/>
  <c r="E2767" i="28"/>
  <c r="E2768" i="28"/>
  <c r="E2769" i="28"/>
  <c r="E2770" i="28"/>
  <c r="E2771" i="28"/>
  <c r="E2772" i="28"/>
  <c r="E2773" i="28"/>
  <c r="E2774" i="28"/>
  <c r="E2775" i="28"/>
  <c r="E2776" i="28"/>
  <c r="E2777" i="28"/>
  <c r="E2778" i="28"/>
  <c r="E2779" i="28"/>
  <c r="E2780" i="28"/>
  <c r="E2781" i="28"/>
  <c r="E2782" i="28"/>
  <c r="E2783" i="28"/>
  <c r="E2784" i="28"/>
  <c r="E2785" i="28"/>
  <c r="E2786" i="28"/>
  <c r="E2787" i="28"/>
  <c r="E2788" i="28"/>
  <c r="E2789" i="28"/>
  <c r="E2790" i="28"/>
  <c r="E2791" i="28"/>
  <c r="E2792" i="28"/>
  <c r="E2793" i="28"/>
  <c r="E2794" i="28"/>
  <c r="E2795" i="28"/>
  <c r="E2796" i="28"/>
  <c r="E2797" i="28"/>
  <c r="E2798" i="28"/>
  <c r="E2799" i="28"/>
  <c r="E2800" i="28"/>
  <c r="E2801" i="28"/>
  <c r="E2802" i="28"/>
  <c r="E2803" i="28"/>
  <c r="E2804" i="28"/>
  <c r="E2805" i="28"/>
  <c r="E2806" i="28"/>
  <c r="E2807" i="28"/>
  <c r="E2808" i="28"/>
  <c r="E2809" i="28"/>
  <c r="E2810" i="28"/>
  <c r="E2811" i="28"/>
  <c r="E2812" i="28"/>
  <c r="E2813" i="28"/>
  <c r="E2814" i="28"/>
  <c r="E2815" i="28"/>
  <c r="E2816" i="28"/>
  <c r="E2817" i="28"/>
  <c r="E2818" i="28"/>
  <c r="E2819" i="28"/>
  <c r="E2820" i="28"/>
  <c r="E2821" i="28"/>
  <c r="E2822" i="28"/>
  <c r="E2823" i="28"/>
  <c r="E2824" i="28"/>
  <c r="E2825" i="28"/>
  <c r="E2826" i="28"/>
  <c r="E2827" i="28"/>
  <c r="E2828" i="28"/>
  <c r="E2829" i="28"/>
  <c r="E2830" i="28"/>
  <c r="E2831" i="28"/>
  <c r="E2832" i="28"/>
  <c r="E2833" i="28"/>
  <c r="E2834" i="28"/>
  <c r="E2835" i="28"/>
  <c r="E2836" i="28"/>
  <c r="E2837" i="28"/>
  <c r="E2838" i="28"/>
  <c r="E2839" i="28"/>
  <c r="E2840" i="28"/>
  <c r="E2841" i="28"/>
  <c r="E2842" i="28"/>
  <c r="E2843" i="28"/>
  <c r="E2844" i="28"/>
  <c r="E2845" i="28"/>
  <c r="E2846" i="28"/>
  <c r="E2847" i="28"/>
  <c r="E2848" i="28"/>
  <c r="E2849" i="28"/>
  <c r="E2850" i="28"/>
  <c r="E2851" i="28"/>
  <c r="E2852" i="28"/>
  <c r="E2853" i="28"/>
  <c r="E2854" i="28"/>
  <c r="E2855" i="28"/>
  <c r="E2856" i="28"/>
  <c r="E2857" i="28"/>
  <c r="E2858" i="28"/>
  <c r="E2859" i="28"/>
  <c r="E2860" i="28"/>
  <c r="E2861" i="28"/>
  <c r="E2862" i="28"/>
  <c r="E2863" i="28"/>
  <c r="E2864" i="28"/>
  <c r="E2865" i="28"/>
  <c r="E2866" i="28"/>
  <c r="E2867" i="28"/>
  <c r="E2868" i="28"/>
  <c r="E2869" i="28"/>
  <c r="E2870" i="28"/>
  <c r="E2871" i="28"/>
  <c r="E2872" i="28"/>
  <c r="E2873" i="28"/>
  <c r="E2874" i="28"/>
  <c r="E2875" i="28"/>
  <c r="E2876" i="28"/>
  <c r="E2877" i="28"/>
  <c r="E2878" i="28"/>
  <c r="E2879" i="28"/>
  <c r="E2880" i="28"/>
  <c r="E2881" i="28"/>
  <c r="E2882" i="28"/>
  <c r="E2883" i="28"/>
  <c r="E2884" i="28"/>
  <c r="E2885" i="28"/>
  <c r="E2886" i="28"/>
  <c r="E2887" i="28"/>
  <c r="E2888" i="28"/>
  <c r="E2889" i="28"/>
  <c r="E2890" i="28"/>
  <c r="E2891" i="28"/>
  <c r="E2892" i="28"/>
  <c r="E2893" i="28"/>
  <c r="E2894" i="28"/>
  <c r="E2895" i="28"/>
  <c r="E2896" i="28"/>
  <c r="E2897" i="28"/>
  <c r="E2898" i="28"/>
  <c r="E2899" i="28"/>
  <c r="E2900" i="28"/>
  <c r="E2901" i="28"/>
  <c r="E2902" i="28"/>
  <c r="E2903" i="28"/>
  <c r="E2904" i="28"/>
  <c r="E2905" i="28"/>
  <c r="E2906" i="28"/>
  <c r="E2907" i="28"/>
  <c r="E2908" i="28"/>
  <c r="E2909" i="28"/>
  <c r="E2910" i="28"/>
  <c r="E2911" i="28"/>
  <c r="E2912" i="28"/>
  <c r="E2913" i="28"/>
  <c r="E2914" i="28"/>
  <c r="E2915" i="28"/>
  <c r="E2916" i="28"/>
  <c r="E2917" i="28"/>
  <c r="E2918" i="28"/>
  <c r="E2919" i="28"/>
  <c r="E2920" i="28"/>
  <c r="E2921" i="28"/>
  <c r="E2922" i="28"/>
  <c r="E2923" i="28"/>
  <c r="E2924" i="28"/>
  <c r="E2925" i="28"/>
  <c r="E2926" i="28"/>
  <c r="E2927" i="28"/>
  <c r="E2928" i="28"/>
  <c r="E2929" i="28"/>
  <c r="E2930" i="28"/>
  <c r="E2931" i="28"/>
  <c r="E2932" i="28"/>
  <c r="E2933" i="28"/>
  <c r="E2934" i="28"/>
  <c r="E2935" i="28"/>
  <c r="E2936" i="28"/>
  <c r="E2937" i="28"/>
  <c r="E2938" i="28"/>
  <c r="E2939" i="28"/>
  <c r="E2940" i="28"/>
  <c r="E2941" i="28"/>
  <c r="E2942" i="28"/>
  <c r="E2943" i="28"/>
  <c r="E2944" i="28"/>
  <c r="E2945" i="28"/>
  <c r="E2946" i="28"/>
  <c r="E2947" i="28"/>
  <c r="E2948" i="28"/>
  <c r="E2949" i="28"/>
  <c r="E2950" i="28"/>
  <c r="E2951" i="28"/>
  <c r="E2952" i="28"/>
  <c r="E2953" i="28"/>
  <c r="E2954" i="28"/>
  <c r="E2955" i="28"/>
  <c r="E2956" i="28"/>
  <c r="E2957" i="28"/>
  <c r="E2958" i="28"/>
  <c r="E2959" i="28"/>
  <c r="E2960" i="28"/>
  <c r="E2961" i="28"/>
  <c r="E2962" i="28"/>
  <c r="E2963" i="28"/>
  <c r="E2964" i="28"/>
  <c r="E2965" i="28"/>
  <c r="E2966" i="28"/>
  <c r="E2967" i="28"/>
  <c r="E2968" i="28"/>
  <c r="E2969" i="28"/>
  <c r="E2970" i="28"/>
  <c r="E2971" i="28"/>
  <c r="E2972" i="28"/>
  <c r="E2973" i="28"/>
  <c r="E2974" i="28"/>
  <c r="E2975" i="28"/>
  <c r="E2976" i="28"/>
  <c r="E2977" i="28"/>
  <c r="E2978" i="28"/>
  <c r="E2979" i="28"/>
  <c r="E2980" i="28"/>
  <c r="E2981" i="28"/>
  <c r="E2982" i="28"/>
  <c r="E2983" i="28"/>
  <c r="E2984" i="28"/>
  <c r="E2985" i="28"/>
  <c r="E2986" i="28"/>
  <c r="E2987" i="28"/>
  <c r="E2988" i="28"/>
  <c r="E2989" i="28"/>
  <c r="E2990" i="28"/>
  <c r="E2991" i="28"/>
  <c r="E2992" i="28"/>
  <c r="E2993" i="28"/>
  <c r="E2994" i="28"/>
  <c r="E2995" i="28"/>
  <c r="E2996" i="28"/>
  <c r="E2997" i="28"/>
  <c r="E2998" i="28"/>
  <c r="E2999" i="28"/>
  <c r="E3000" i="28"/>
  <c r="E3001" i="28"/>
  <c r="E3002" i="28"/>
  <c r="E3003" i="28"/>
  <c r="E3004" i="28"/>
  <c r="E3005" i="28"/>
  <c r="E3006" i="28"/>
  <c r="E3007" i="28"/>
  <c r="E3008" i="28"/>
  <c r="E3009" i="28"/>
  <c r="E3010" i="28"/>
  <c r="E3011" i="28"/>
  <c r="E3012" i="28"/>
  <c r="E3013" i="28"/>
  <c r="E3014" i="28"/>
  <c r="E3015" i="28"/>
  <c r="E3016" i="28"/>
  <c r="E3017" i="28"/>
  <c r="E3018" i="28"/>
  <c r="E3019" i="28"/>
  <c r="E3020" i="28"/>
  <c r="E3021" i="28"/>
  <c r="E3022" i="28"/>
  <c r="E3023" i="28"/>
  <c r="E3024" i="28"/>
  <c r="E3025" i="28"/>
  <c r="E3026" i="28"/>
  <c r="E3027" i="28"/>
  <c r="E3028" i="28"/>
  <c r="E3029" i="28"/>
  <c r="E3030" i="28"/>
  <c r="E3031" i="28"/>
  <c r="E3032" i="28"/>
  <c r="E3033" i="28"/>
  <c r="E3034" i="28"/>
  <c r="E3035" i="28"/>
  <c r="E3036" i="28"/>
  <c r="E3037" i="28"/>
  <c r="E3038" i="28"/>
  <c r="E3039" i="28"/>
  <c r="E3040" i="28"/>
  <c r="E3041" i="28"/>
  <c r="E3042" i="28"/>
  <c r="E3043" i="28"/>
  <c r="E3044" i="28"/>
  <c r="E3045" i="28"/>
  <c r="E3046" i="28"/>
  <c r="E3047" i="28"/>
  <c r="E3048" i="28"/>
  <c r="E3049" i="28"/>
  <c r="E3050" i="28"/>
  <c r="E3051" i="28"/>
  <c r="E3052" i="28"/>
  <c r="E3053" i="28"/>
  <c r="E3054" i="28"/>
  <c r="E3055" i="28"/>
  <c r="E3056" i="28"/>
  <c r="E3057" i="28"/>
  <c r="E3058" i="28"/>
  <c r="E3059" i="28"/>
  <c r="E3060" i="28"/>
  <c r="E3061" i="28"/>
  <c r="E3062" i="28"/>
  <c r="E3063" i="28"/>
  <c r="E3064" i="28"/>
  <c r="E3065" i="28"/>
  <c r="E3066" i="28"/>
  <c r="E3067" i="28"/>
  <c r="E3068" i="28"/>
  <c r="E3069" i="28"/>
  <c r="E3070" i="28"/>
  <c r="E3071" i="28"/>
  <c r="E3072" i="28"/>
  <c r="E3073" i="28"/>
  <c r="E3074" i="28"/>
  <c r="E3075" i="28"/>
  <c r="E3076" i="28"/>
  <c r="E3077" i="28"/>
  <c r="E3078" i="28"/>
  <c r="E3079" i="28"/>
  <c r="E3080" i="28"/>
  <c r="E3081" i="28"/>
  <c r="E3082" i="28"/>
  <c r="E3083" i="28"/>
  <c r="E3084" i="28"/>
  <c r="E3085" i="28"/>
  <c r="E3086" i="28"/>
  <c r="E3087" i="28"/>
  <c r="E3088" i="28"/>
  <c r="E3089" i="28"/>
  <c r="E3090" i="28"/>
  <c r="E3091" i="28"/>
  <c r="E3092" i="28"/>
  <c r="E3093" i="28"/>
  <c r="E3094" i="28"/>
  <c r="E3095" i="28"/>
  <c r="E3096" i="28"/>
  <c r="E3097" i="28"/>
  <c r="E3098" i="28"/>
  <c r="E3099" i="28"/>
  <c r="E3100" i="28"/>
  <c r="E3101" i="28"/>
  <c r="E3102" i="28"/>
  <c r="E3103" i="28"/>
  <c r="E3104" i="28"/>
  <c r="E3105" i="28"/>
  <c r="E3106" i="28"/>
  <c r="E3107" i="28"/>
  <c r="E3108" i="28"/>
  <c r="E3109" i="28"/>
  <c r="E3110" i="28"/>
  <c r="E3111" i="28"/>
  <c r="E3112" i="28"/>
  <c r="E3113" i="28"/>
  <c r="E3114" i="28"/>
  <c r="E3115" i="28"/>
  <c r="E3116" i="28"/>
  <c r="E3117" i="28"/>
  <c r="E3118" i="28"/>
  <c r="E3119" i="28"/>
  <c r="E3120" i="28"/>
  <c r="E3121" i="28"/>
  <c r="E3122" i="28"/>
  <c r="E3123" i="28"/>
  <c r="E3124" i="28"/>
  <c r="E3125" i="28"/>
  <c r="E3126" i="28"/>
  <c r="E3127" i="28"/>
  <c r="E3128" i="28"/>
  <c r="E3129" i="28"/>
  <c r="E3130" i="28"/>
  <c r="E3131" i="28"/>
  <c r="E3132" i="28"/>
  <c r="E3133" i="28"/>
  <c r="E3134" i="28"/>
  <c r="E3135" i="28"/>
  <c r="E3136" i="28"/>
  <c r="E3137" i="28"/>
  <c r="E3138" i="28"/>
  <c r="E3139" i="28"/>
  <c r="E3140" i="28"/>
  <c r="E3141" i="28"/>
  <c r="E3142" i="28"/>
  <c r="E3143" i="28"/>
  <c r="E3144" i="28"/>
  <c r="E3145" i="28"/>
  <c r="E3146" i="28"/>
  <c r="E3147" i="28"/>
  <c r="E3148" i="28"/>
  <c r="E3149" i="28"/>
  <c r="E3150" i="28"/>
  <c r="E3151" i="28"/>
  <c r="E3152" i="28"/>
  <c r="E3153" i="28"/>
  <c r="E3154" i="28"/>
  <c r="E3155" i="28"/>
  <c r="E3156" i="28"/>
  <c r="E3157" i="28"/>
  <c r="E3158" i="28"/>
  <c r="E3159" i="28"/>
  <c r="E3160" i="28"/>
  <c r="E3161" i="28"/>
  <c r="E3162" i="28"/>
  <c r="E3163" i="28"/>
  <c r="E3164" i="28"/>
  <c r="E3165" i="28"/>
  <c r="E3166" i="28"/>
  <c r="E3167" i="28"/>
  <c r="E3168" i="28"/>
  <c r="E3169" i="28"/>
  <c r="E3170" i="28"/>
  <c r="E3171" i="28"/>
  <c r="E3172" i="28"/>
  <c r="E3173" i="28"/>
  <c r="E3174" i="28"/>
  <c r="E3175" i="28"/>
  <c r="E3176" i="28"/>
  <c r="E3177" i="28"/>
  <c r="E3178" i="28"/>
  <c r="E3179" i="28"/>
  <c r="E3180" i="28"/>
  <c r="E3181" i="28"/>
  <c r="E3182" i="28"/>
  <c r="E3183" i="28"/>
  <c r="E3184" i="28"/>
  <c r="E3185" i="28"/>
  <c r="E3186" i="28"/>
  <c r="E3187" i="28"/>
  <c r="E3188" i="28"/>
  <c r="E3189" i="28"/>
  <c r="E3190" i="28"/>
  <c r="E3191" i="28"/>
  <c r="E3192" i="28"/>
  <c r="E3193" i="28"/>
  <c r="E3194" i="28"/>
  <c r="E3195" i="28"/>
  <c r="E3196" i="28"/>
  <c r="E3197" i="28"/>
  <c r="E3198" i="28"/>
  <c r="E3199" i="28"/>
  <c r="E3200" i="28"/>
  <c r="E3201" i="28"/>
  <c r="E3202" i="28"/>
  <c r="E3203" i="28"/>
  <c r="E3204" i="28"/>
  <c r="E3205" i="28"/>
  <c r="E3206" i="28"/>
  <c r="E3207" i="28"/>
  <c r="E3208" i="28"/>
  <c r="E3209" i="28"/>
  <c r="E3210" i="28"/>
  <c r="E3211" i="28"/>
  <c r="E3212" i="28"/>
  <c r="E3213" i="28"/>
  <c r="E3214" i="28"/>
  <c r="E3215" i="28"/>
  <c r="E3216" i="28"/>
  <c r="E3217" i="28"/>
  <c r="E3218" i="28"/>
  <c r="E3219" i="28"/>
  <c r="E3220" i="28"/>
  <c r="E3221" i="28"/>
  <c r="E3222" i="28"/>
  <c r="E3223" i="28"/>
  <c r="E3224" i="28"/>
  <c r="E3225" i="28"/>
  <c r="E3226" i="28"/>
  <c r="E3227" i="28"/>
  <c r="E3228" i="28"/>
  <c r="E3229" i="28"/>
  <c r="E3230" i="28"/>
  <c r="E3231" i="28"/>
  <c r="E3232" i="28"/>
  <c r="E3233" i="28"/>
  <c r="E3234" i="28"/>
  <c r="E3235" i="28"/>
  <c r="E3236" i="28"/>
  <c r="E3237" i="28"/>
  <c r="E3238" i="28"/>
  <c r="E3239" i="28"/>
  <c r="E3240" i="28"/>
  <c r="E3241" i="28"/>
  <c r="E3242" i="28"/>
  <c r="E3243" i="28"/>
  <c r="E3244" i="28"/>
  <c r="E3245" i="28"/>
  <c r="E3246" i="28"/>
  <c r="E3247" i="28"/>
  <c r="E3248" i="28"/>
  <c r="E3249" i="28"/>
  <c r="E3250" i="28"/>
  <c r="E3251" i="28"/>
  <c r="E3252" i="28"/>
  <c r="E3253" i="28"/>
  <c r="E3254" i="28"/>
  <c r="E3255" i="28"/>
  <c r="E3256" i="28"/>
  <c r="E3257" i="28"/>
  <c r="E3258" i="28"/>
  <c r="E3259" i="28"/>
  <c r="E3260" i="28"/>
  <c r="E3261" i="28"/>
  <c r="E3262" i="28"/>
  <c r="E3263" i="28"/>
  <c r="E3264" i="28"/>
  <c r="E3265" i="28"/>
  <c r="E3266" i="28"/>
  <c r="E3267" i="28"/>
  <c r="E3268" i="28"/>
  <c r="E3269" i="28"/>
  <c r="E3270" i="28"/>
  <c r="E3271" i="28"/>
  <c r="E3272" i="28"/>
  <c r="E3273" i="28"/>
  <c r="E3274" i="28"/>
  <c r="E3275" i="28"/>
  <c r="E3276" i="28"/>
  <c r="E3277" i="28"/>
  <c r="E3278" i="28"/>
  <c r="E3279" i="28"/>
  <c r="E3280" i="28"/>
  <c r="E3281" i="28"/>
  <c r="E3282" i="28"/>
  <c r="E3283" i="28"/>
  <c r="E3284" i="28"/>
  <c r="E3285" i="28"/>
  <c r="E3286" i="28"/>
  <c r="E3287" i="28"/>
  <c r="E3288" i="28"/>
  <c r="E3289" i="28"/>
  <c r="E3290" i="28"/>
  <c r="E3291" i="28"/>
  <c r="E3292" i="28"/>
  <c r="E3293" i="28"/>
  <c r="E3294" i="28"/>
  <c r="E3295" i="28"/>
  <c r="E3296" i="28"/>
  <c r="E3297" i="28"/>
  <c r="E3298" i="28"/>
  <c r="E3299" i="28"/>
  <c r="E3300" i="28"/>
  <c r="E3301" i="28"/>
  <c r="E3302" i="28"/>
  <c r="E3303" i="28"/>
  <c r="E3304" i="28"/>
  <c r="E3305" i="28"/>
  <c r="E3306" i="28"/>
  <c r="E3307" i="28"/>
  <c r="E3308" i="28"/>
  <c r="E3309" i="28"/>
  <c r="E3310" i="28"/>
  <c r="E3311" i="28"/>
  <c r="E3312" i="28"/>
  <c r="E3313" i="28"/>
  <c r="E3314" i="28"/>
  <c r="E3315" i="28"/>
  <c r="E3316" i="28"/>
  <c r="E3317" i="28"/>
  <c r="E3318" i="28"/>
  <c r="E3319" i="28"/>
  <c r="E3320" i="28"/>
  <c r="E3321" i="28"/>
  <c r="E3322" i="28"/>
  <c r="E3323" i="28"/>
  <c r="E3324" i="28"/>
  <c r="E3325" i="28"/>
  <c r="E3326" i="28"/>
  <c r="E3327" i="28"/>
  <c r="E3328" i="28"/>
  <c r="E3329" i="28"/>
  <c r="E3330" i="28"/>
  <c r="E3331" i="28"/>
  <c r="E3332" i="28"/>
  <c r="E3333" i="28"/>
  <c r="E3334" i="28"/>
  <c r="E3335" i="28"/>
  <c r="E3336" i="28"/>
  <c r="E3337" i="28"/>
  <c r="E3338" i="28"/>
  <c r="E3339" i="28"/>
  <c r="E3340" i="28"/>
  <c r="E3341" i="28"/>
  <c r="E3342" i="28"/>
  <c r="E3343" i="28"/>
  <c r="E3344" i="28"/>
  <c r="E3345" i="28"/>
  <c r="E3346" i="28"/>
  <c r="E3347" i="28"/>
  <c r="E3348" i="28"/>
  <c r="E3349" i="28"/>
  <c r="E3350" i="28"/>
  <c r="E3351" i="28"/>
  <c r="E3352" i="28"/>
  <c r="E3353" i="28"/>
  <c r="E3354" i="28"/>
  <c r="E3355" i="28"/>
  <c r="E3356" i="28"/>
  <c r="E3357" i="28"/>
  <c r="E3358" i="28"/>
  <c r="E3359" i="28"/>
  <c r="E3360" i="28"/>
  <c r="E3361" i="28"/>
  <c r="E3362" i="28"/>
  <c r="E3363" i="28"/>
  <c r="E3364" i="28"/>
  <c r="E3365" i="28"/>
  <c r="E3366" i="28"/>
  <c r="E3367" i="28"/>
  <c r="E3368" i="28"/>
  <c r="E3369" i="28"/>
  <c r="E3370" i="28"/>
  <c r="E3371" i="28"/>
  <c r="E3372" i="28"/>
  <c r="E3373" i="28"/>
  <c r="E3374" i="28"/>
  <c r="E3375" i="28"/>
  <c r="E3376" i="28"/>
  <c r="E3377" i="28"/>
  <c r="E3378" i="28"/>
  <c r="E3379" i="28"/>
  <c r="E3380" i="28"/>
  <c r="E3381" i="28"/>
  <c r="E3382" i="28"/>
  <c r="E3383" i="28"/>
  <c r="E3384" i="28"/>
  <c r="E3385" i="28"/>
  <c r="E3386" i="28"/>
  <c r="E3387" i="28"/>
  <c r="E3388" i="28"/>
  <c r="E3389" i="28"/>
  <c r="E3390" i="28"/>
  <c r="E3391" i="28"/>
  <c r="E3392" i="28"/>
  <c r="E3393" i="28"/>
  <c r="E3394" i="28"/>
  <c r="E3395" i="28"/>
  <c r="E3396" i="28"/>
  <c r="E3397" i="28"/>
  <c r="E3398" i="28"/>
  <c r="E3399" i="28"/>
  <c r="E3400" i="28"/>
  <c r="E3401" i="28"/>
  <c r="E3402" i="28"/>
  <c r="E3403" i="28"/>
  <c r="E3404" i="28"/>
  <c r="E3405" i="28"/>
  <c r="E3406" i="28"/>
  <c r="E3407" i="28"/>
  <c r="E3408" i="28"/>
  <c r="E3409" i="28"/>
  <c r="E3410" i="28"/>
  <c r="E3411" i="28"/>
  <c r="E3412" i="28"/>
  <c r="E3413" i="28"/>
  <c r="E3414" i="28"/>
  <c r="E3415" i="28"/>
  <c r="E3416" i="28"/>
  <c r="E3417" i="28"/>
  <c r="E3418" i="28"/>
  <c r="E3419" i="28"/>
  <c r="E3420" i="28"/>
  <c r="E3421" i="28"/>
  <c r="E3422" i="28"/>
  <c r="E3423" i="28"/>
  <c r="E3424" i="28"/>
  <c r="E3425" i="28"/>
  <c r="E3426" i="28"/>
  <c r="E3427" i="28"/>
  <c r="E3428" i="28"/>
  <c r="E3429" i="28"/>
  <c r="E3430" i="28"/>
  <c r="E3431" i="28"/>
  <c r="E3432" i="28"/>
  <c r="E3433" i="28"/>
  <c r="E3434" i="28"/>
  <c r="E3435" i="28"/>
  <c r="E3436" i="28"/>
  <c r="E3437" i="28"/>
  <c r="E3438" i="28"/>
  <c r="E3439" i="28"/>
  <c r="E3440" i="28"/>
  <c r="E3441" i="28"/>
  <c r="E3442" i="28"/>
  <c r="E3443" i="28"/>
  <c r="E3444" i="28"/>
  <c r="E3445" i="28"/>
  <c r="E3446" i="28"/>
  <c r="E3447" i="28"/>
  <c r="E3448" i="28"/>
  <c r="E3449" i="28"/>
  <c r="E3450" i="28"/>
  <c r="E3451" i="28"/>
  <c r="E3452" i="28"/>
  <c r="E3453" i="28"/>
  <c r="E3454" i="28"/>
  <c r="E3455" i="28"/>
  <c r="E3456" i="28"/>
  <c r="E3457" i="28"/>
  <c r="E3458" i="28"/>
  <c r="E3459" i="28"/>
  <c r="E3460" i="28"/>
  <c r="E3461" i="28"/>
  <c r="E3462" i="28"/>
  <c r="E3463" i="28"/>
  <c r="E3464" i="28"/>
  <c r="E3465" i="28"/>
  <c r="E3466" i="28"/>
  <c r="E3467" i="28"/>
  <c r="E3468" i="28"/>
  <c r="E3469" i="28"/>
  <c r="E3470" i="28"/>
  <c r="E3471" i="28"/>
  <c r="E3472" i="28"/>
  <c r="E3473" i="28"/>
  <c r="E3474" i="28"/>
  <c r="E3475" i="28"/>
  <c r="E3476" i="28"/>
  <c r="E3477" i="28"/>
  <c r="E3478" i="28"/>
  <c r="E3479" i="28"/>
  <c r="E3480" i="28"/>
  <c r="E3481" i="28"/>
  <c r="E3482" i="28"/>
  <c r="E3483" i="28"/>
  <c r="E3484" i="28"/>
  <c r="E3485" i="28"/>
  <c r="E3486" i="28"/>
  <c r="E3487" i="28"/>
  <c r="E3488" i="28"/>
  <c r="E3489" i="28"/>
  <c r="E3490" i="28"/>
  <c r="E3491" i="28"/>
  <c r="E3492" i="28"/>
  <c r="E3493" i="28"/>
  <c r="E3494" i="28"/>
  <c r="E3495" i="28"/>
  <c r="E3496" i="28"/>
  <c r="E3497" i="28"/>
  <c r="E3498" i="28"/>
  <c r="E3499" i="28"/>
  <c r="E3500" i="28"/>
  <c r="E3501" i="28"/>
  <c r="E3502" i="28"/>
  <c r="E3503" i="28"/>
  <c r="E3504" i="28"/>
  <c r="E3505" i="28"/>
  <c r="E3506" i="28"/>
  <c r="E3507" i="28"/>
  <c r="E3508" i="28"/>
  <c r="E3509" i="28"/>
  <c r="E3510" i="28"/>
  <c r="E3511" i="28"/>
  <c r="E3512" i="28"/>
  <c r="E3513" i="28"/>
  <c r="E3514" i="28"/>
  <c r="E3515" i="28"/>
  <c r="E3516" i="28"/>
  <c r="E3517" i="28"/>
  <c r="E3518" i="28"/>
  <c r="E3519" i="28"/>
  <c r="E3520" i="28"/>
  <c r="E3521" i="28"/>
  <c r="E3522" i="28"/>
  <c r="E3523" i="28"/>
  <c r="E3524" i="28"/>
  <c r="E3525" i="28"/>
  <c r="E3526" i="28"/>
  <c r="E3527" i="28"/>
  <c r="E3528" i="28"/>
  <c r="E3529" i="28"/>
  <c r="E3530" i="28"/>
  <c r="E3531" i="28"/>
  <c r="E3532" i="28"/>
  <c r="E3533" i="28"/>
  <c r="E3534" i="28"/>
  <c r="E3535" i="28"/>
  <c r="E3536" i="28"/>
  <c r="E3537" i="28"/>
  <c r="E3538" i="28"/>
  <c r="E3539" i="28"/>
  <c r="E3540" i="28"/>
  <c r="E3541" i="28"/>
  <c r="E3542" i="28"/>
  <c r="E3543" i="28"/>
  <c r="E3544" i="28"/>
  <c r="E3545" i="28"/>
  <c r="E3546" i="28"/>
  <c r="E3547" i="28"/>
  <c r="E3548" i="28"/>
  <c r="E3549" i="28"/>
  <c r="E3550" i="28"/>
  <c r="E3551" i="28"/>
  <c r="E3552" i="28"/>
  <c r="E3553" i="28"/>
  <c r="E3554" i="28"/>
  <c r="E3555" i="28"/>
  <c r="E3556" i="28"/>
  <c r="E3557" i="28"/>
  <c r="E3558" i="28"/>
  <c r="E3559" i="28"/>
  <c r="E3560" i="28"/>
  <c r="E3561" i="28"/>
  <c r="E3562" i="28"/>
  <c r="E3563" i="28"/>
  <c r="E3564" i="28"/>
  <c r="E3565" i="28"/>
  <c r="E3566" i="28"/>
  <c r="E3567" i="28"/>
  <c r="E3568" i="28"/>
  <c r="E3569" i="28"/>
  <c r="E3570" i="28"/>
  <c r="E3571" i="28"/>
  <c r="E3572" i="28"/>
  <c r="E3573" i="28"/>
  <c r="E3574" i="28"/>
  <c r="E3575" i="28"/>
  <c r="E3576" i="28"/>
  <c r="E3577" i="28"/>
  <c r="E3578" i="28"/>
  <c r="E3579" i="28"/>
  <c r="E3580" i="28"/>
  <c r="E3581" i="28"/>
  <c r="E3582" i="28"/>
  <c r="E3583" i="28"/>
  <c r="E3584" i="28"/>
  <c r="E3585" i="28"/>
  <c r="E3586" i="28"/>
  <c r="E3587" i="28"/>
  <c r="E3588" i="28"/>
  <c r="E3589" i="28"/>
  <c r="E3590" i="28"/>
  <c r="E3591" i="28"/>
  <c r="E3592" i="28"/>
  <c r="E3593" i="28"/>
  <c r="E3594" i="28"/>
  <c r="E3595" i="28"/>
  <c r="E3596" i="28"/>
  <c r="E3597" i="28"/>
  <c r="E3598" i="28"/>
  <c r="E3599" i="28"/>
  <c r="E3600" i="28"/>
  <c r="E3601" i="28"/>
  <c r="E3602" i="28"/>
  <c r="E3603" i="28"/>
  <c r="E3604" i="28"/>
  <c r="E3605" i="28"/>
  <c r="E3606" i="28"/>
  <c r="E3607" i="28"/>
  <c r="E3608" i="28"/>
  <c r="E3609" i="28"/>
  <c r="E3610" i="28"/>
  <c r="E3611" i="28"/>
  <c r="E3612" i="28"/>
  <c r="E3613" i="28"/>
  <c r="E3614" i="28"/>
  <c r="E3615" i="28"/>
  <c r="E3616" i="28"/>
  <c r="E3617" i="28"/>
  <c r="E3618" i="28"/>
  <c r="E3619" i="28"/>
  <c r="E3620" i="28"/>
  <c r="E3621" i="28"/>
  <c r="E3622" i="28"/>
  <c r="E3623" i="28"/>
  <c r="E3624" i="28"/>
  <c r="E3625" i="28"/>
  <c r="E3626" i="28"/>
  <c r="E3627" i="28"/>
  <c r="E3628" i="28"/>
  <c r="E3629" i="28"/>
  <c r="E3630" i="28"/>
  <c r="E3631" i="28"/>
  <c r="E3632" i="28"/>
  <c r="E3633" i="28"/>
  <c r="E3634" i="28"/>
  <c r="E3635" i="28"/>
  <c r="E3636" i="28"/>
  <c r="E3637" i="28"/>
  <c r="E3638" i="28"/>
  <c r="E3639" i="28"/>
  <c r="E3640" i="28"/>
  <c r="E3641" i="28"/>
  <c r="E3642" i="28"/>
  <c r="E3643" i="28"/>
  <c r="E3644" i="28"/>
  <c r="E3645" i="28"/>
  <c r="E3646" i="28"/>
  <c r="E3647" i="28"/>
  <c r="E3648" i="28"/>
  <c r="E3649" i="28"/>
  <c r="E3650" i="28"/>
  <c r="E3651" i="28"/>
  <c r="E3652" i="28"/>
  <c r="E3653" i="28"/>
  <c r="E3654" i="28"/>
  <c r="E3655" i="28"/>
  <c r="E3656" i="28"/>
  <c r="E3657" i="28"/>
  <c r="E3658" i="28"/>
  <c r="E3659" i="28"/>
  <c r="E3660" i="28"/>
  <c r="E3661" i="28"/>
  <c r="E3662" i="28"/>
  <c r="E3663" i="28"/>
  <c r="E3664" i="28"/>
  <c r="E3665" i="28"/>
  <c r="E3666" i="28"/>
  <c r="E3667" i="28"/>
  <c r="E3668" i="28"/>
  <c r="E3669" i="28"/>
  <c r="E3670" i="28"/>
  <c r="E3671" i="28"/>
  <c r="E3672" i="28"/>
  <c r="E3673" i="28"/>
  <c r="E3674" i="28"/>
  <c r="E3675" i="28"/>
  <c r="E3676" i="28"/>
  <c r="E3677" i="28"/>
  <c r="E3678" i="28"/>
  <c r="E3679" i="28"/>
  <c r="E3680" i="28"/>
  <c r="E3681" i="28"/>
  <c r="E3682" i="28"/>
  <c r="E3683" i="28"/>
  <c r="E3684" i="28"/>
  <c r="E3685" i="28"/>
  <c r="E3686" i="28"/>
  <c r="E3687" i="28"/>
  <c r="E3688" i="28"/>
  <c r="E3689" i="28"/>
  <c r="E3690" i="28"/>
  <c r="E3691" i="28"/>
  <c r="E3692" i="28"/>
  <c r="E3693" i="28"/>
  <c r="E3694" i="28"/>
  <c r="E3695" i="28"/>
  <c r="E3696" i="28"/>
  <c r="E3697" i="28"/>
  <c r="E3698" i="28"/>
  <c r="E3699" i="28"/>
  <c r="E3700" i="28"/>
  <c r="E3701" i="28"/>
  <c r="E3702" i="28"/>
  <c r="E3703" i="28"/>
  <c r="E3704" i="28"/>
  <c r="E3705" i="28"/>
  <c r="E3706" i="28"/>
  <c r="E3707" i="28"/>
  <c r="E3708" i="28"/>
  <c r="E3709" i="28"/>
  <c r="E3710" i="28"/>
  <c r="E3711" i="28"/>
  <c r="E3712" i="28"/>
  <c r="E3713" i="28"/>
  <c r="E3714" i="28"/>
  <c r="E3715" i="28"/>
  <c r="E3716" i="28"/>
  <c r="E3717" i="28"/>
  <c r="E3718" i="28"/>
  <c r="E3719" i="28"/>
  <c r="E3720" i="28"/>
  <c r="E3721" i="28"/>
  <c r="E3722" i="28"/>
  <c r="E3723" i="28"/>
  <c r="E3724" i="28"/>
  <c r="E3725" i="28"/>
  <c r="E3726" i="28"/>
  <c r="E3727" i="28"/>
  <c r="E3728" i="28"/>
  <c r="E3729" i="28"/>
  <c r="E3730" i="28"/>
  <c r="E3731" i="28"/>
  <c r="E3732" i="28"/>
  <c r="E3733" i="28"/>
  <c r="E3734" i="28"/>
  <c r="E3735" i="28"/>
  <c r="E3736" i="28"/>
  <c r="E3737" i="28"/>
  <c r="E3738" i="28"/>
  <c r="E3739" i="28"/>
  <c r="E3740" i="28"/>
  <c r="E3741" i="28"/>
  <c r="E3742" i="28"/>
  <c r="E3743" i="28"/>
  <c r="E3744" i="28"/>
  <c r="E3745" i="28"/>
  <c r="E3746" i="28"/>
  <c r="E3747" i="28"/>
  <c r="E3748" i="28"/>
  <c r="E3749" i="28"/>
  <c r="E3750" i="28"/>
  <c r="E3751" i="28"/>
  <c r="E3752" i="28"/>
  <c r="E3753" i="28"/>
  <c r="E3754" i="28"/>
  <c r="E3755" i="28"/>
  <c r="E3756" i="28"/>
  <c r="E3757" i="28"/>
  <c r="E3758" i="28"/>
  <c r="E3759" i="28"/>
  <c r="E3760" i="28"/>
  <c r="E3761" i="28"/>
  <c r="E3762" i="28"/>
  <c r="E3763" i="28"/>
  <c r="E3764" i="28"/>
  <c r="E3765" i="28"/>
  <c r="E3766" i="28"/>
  <c r="E3767" i="28"/>
  <c r="E3768" i="28"/>
  <c r="E3769" i="28"/>
  <c r="E3770" i="28"/>
  <c r="E3771" i="28"/>
  <c r="E3772" i="28"/>
  <c r="E3773" i="28"/>
  <c r="E3774" i="28"/>
  <c r="E3775" i="28"/>
  <c r="E3776" i="28"/>
  <c r="E3777" i="28"/>
  <c r="E3778" i="28"/>
  <c r="E3779" i="28"/>
  <c r="E3780" i="28"/>
  <c r="E3781" i="28"/>
  <c r="E3782" i="28"/>
  <c r="E3783" i="28"/>
  <c r="E3784" i="28"/>
  <c r="E3785" i="28"/>
  <c r="E3786" i="28"/>
  <c r="E3787" i="28"/>
  <c r="E3788" i="28"/>
  <c r="E3789" i="28"/>
  <c r="E3790" i="28"/>
  <c r="E3791" i="28"/>
  <c r="E3792" i="28"/>
  <c r="E3793" i="28"/>
  <c r="E3794" i="28"/>
  <c r="E3795" i="28"/>
  <c r="E3796" i="28"/>
  <c r="E3797" i="28"/>
  <c r="E3798" i="28"/>
  <c r="E3799" i="28"/>
  <c r="E3800" i="28"/>
  <c r="E3801" i="28"/>
  <c r="E3802" i="28"/>
  <c r="E3803" i="28"/>
  <c r="E3804" i="28"/>
  <c r="E3805" i="28"/>
  <c r="E3806" i="28"/>
  <c r="E3807" i="28"/>
  <c r="E3808" i="28"/>
  <c r="E3809" i="28"/>
  <c r="E3810" i="28"/>
  <c r="E3811" i="28"/>
  <c r="E3812" i="28"/>
  <c r="E3813" i="28"/>
  <c r="E3814" i="28"/>
  <c r="E3815" i="28"/>
  <c r="E3816" i="28"/>
  <c r="E3817" i="28"/>
  <c r="E3818" i="28"/>
  <c r="E3819" i="28"/>
  <c r="E3820" i="28"/>
  <c r="E3821" i="28"/>
  <c r="E3822" i="28"/>
  <c r="E3823" i="28"/>
  <c r="E3824" i="28"/>
  <c r="E3825" i="28"/>
  <c r="E3826" i="28"/>
  <c r="E3827" i="28"/>
  <c r="E3828" i="28"/>
  <c r="E3829" i="28"/>
  <c r="E3830" i="28"/>
  <c r="E3831" i="28"/>
  <c r="E3832" i="28"/>
  <c r="E3833" i="28"/>
  <c r="E3834" i="28"/>
  <c r="E3835" i="28"/>
  <c r="E3836" i="28"/>
  <c r="E3837" i="28"/>
  <c r="E3838" i="28"/>
  <c r="E3839" i="28"/>
  <c r="E3840" i="28"/>
  <c r="E3841" i="28"/>
  <c r="E3842" i="28"/>
  <c r="E3843" i="28"/>
  <c r="E3844" i="28"/>
  <c r="E3845" i="28"/>
  <c r="E3846" i="28"/>
  <c r="E3847" i="28"/>
  <c r="E3848" i="28"/>
  <c r="E3849" i="28"/>
  <c r="E3850" i="28"/>
  <c r="E3851" i="28"/>
  <c r="E3852" i="28"/>
  <c r="E3853" i="28"/>
  <c r="E3854" i="28"/>
  <c r="E3855" i="28"/>
  <c r="E3856" i="28"/>
  <c r="E3857" i="28"/>
  <c r="E3858" i="28"/>
  <c r="E3859" i="28"/>
  <c r="E3860" i="28"/>
  <c r="E3861" i="28"/>
  <c r="E3862" i="28"/>
  <c r="E3863" i="28"/>
  <c r="E3864" i="28"/>
  <c r="E3865" i="28"/>
  <c r="E3866" i="28"/>
  <c r="E3867" i="28"/>
  <c r="E3868" i="28"/>
  <c r="E3869" i="28"/>
  <c r="E3870" i="28"/>
  <c r="E3871" i="28"/>
  <c r="E3872" i="28"/>
  <c r="E3873" i="28"/>
  <c r="E3874" i="28"/>
  <c r="E3875" i="28"/>
  <c r="E3876" i="28"/>
  <c r="E3877" i="28"/>
  <c r="E3878" i="28"/>
  <c r="E3879" i="28"/>
  <c r="E3880" i="28"/>
  <c r="E3881" i="28"/>
  <c r="E3882" i="28"/>
  <c r="E3883" i="28"/>
  <c r="E3884" i="28"/>
  <c r="E3885" i="28"/>
  <c r="E3886" i="28"/>
  <c r="E3887" i="28"/>
  <c r="E3888" i="28"/>
  <c r="E3889" i="28"/>
  <c r="E3890" i="28"/>
  <c r="E3891" i="28"/>
  <c r="E3892" i="28"/>
  <c r="E3893" i="28"/>
  <c r="E3894" i="28"/>
  <c r="E3895" i="28"/>
  <c r="E3896" i="28"/>
  <c r="E3897" i="28"/>
  <c r="E3898" i="28"/>
  <c r="E3899" i="28"/>
  <c r="E3900" i="28"/>
  <c r="E3901" i="28"/>
  <c r="E3902" i="28"/>
  <c r="E3903" i="28"/>
  <c r="E3904" i="28"/>
  <c r="E3905" i="28"/>
  <c r="E3906" i="28"/>
  <c r="E3907" i="28"/>
  <c r="E3908" i="28"/>
  <c r="E3909" i="28"/>
  <c r="E3910" i="28"/>
  <c r="E3911" i="28"/>
  <c r="E3912" i="28"/>
  <c r="E3913" i="28"/>
  <c r="E3914" i="28"/>
  <c r="E3915" i="28"/>
  <c r="E3916" i="28"/>
  <c r="E3917" i="28"/>
  <c r="E3918" i="28"/>
  <c r="E3919" i="28"/>
  <c r="E3920" i="28"/>
  <c r="E3921" i="28"/>
  <c r="E3922" i="28"/>
  <c r="E3923" i="28"/>
  <c r="E3924" i="28"/>
  <c r="E3925" i="28"/>
  <c r="E3926" i="28"/>
  <c r="E3927" i="28"/>
  <c r="E3928" i="28"/>
  <c r="E3929" i="28"/>
  <c r="E3930" i="28"/>
  <c r="E3931" i="28"/>
  <c r="E3932" i="28"/>
  <c r="E3933" i="28"/>
  <c r="E3934" i="28"/>
  <c r="E3935" i="28"/>
  <c r="E3936" i="28"/>
  <c r="E3937" i="28"/>
  <c r="E3938" i="28"/>
  <c r="E3939" i="28"/>
  <c r="E3940" i="28"/>
  <c r="E3941" i="28"/>
  <c r="E3942" i="28"/>
  <c r="E3943" i="28"/>
  <c r="E3944" i="28"/>
  <c r="E3945" i="28"/>
  <c r="E3946" i="28"/>
  <c r="E3947" i="28"/>
  <c r="E3948" i="28"/>
  <c r="E3949" i="28"/>
  <c r="E3950" i="28"/>
  <c r="E3951" i="28"/>
  <c r="E3952" i="28"/>
  <c r="E3953" i="28"/>
  <c r="E3954" i="28"/>
  <c r="E3955" i="28"/>
  <c r="E3956" i="28"/>
  <c r="E3957" i="28"/>
  <c r="E3958" i="28"/>
  <c r="E3959" i="28"/>
  <c r="E3960" i="28"/>
  <c r="E3961" i="28"/>
  <c r="E3962" i="28"/>
  <c r="E3963" i="28"/>
  <c r="E3964" i="28"/>
  <c r="E3965" i="28"/>
  <c r="E3966" i="28"/>
  <c r="E3967" i="28"/>
  <c r="E3968" i="28"/>
  <c r="E3969" i="28"/>
  <c r="E3970" i="28"/>
  <c r="E3971" i="28"/>
  <c r="E3972" i="28"/>
  <c r="E3973" i="28"/>
  <c r="E3974" i="28"/>
  <c r="E3975" i="28"/>
  <c r="E3976" i="28"/>
  <c r="E3977" i="28"/>
  <c r="E3978" i="28"/>
  <c r="E3979" i="28"/>
  <c r="E3980" i="28"/>
  <c r="E3981" i="28"/>
  <c r="E3982" i="28"/>
  <c r="E3983" i="28"/>
  <c r="E3984" i="28"/>
  <c r="E3985" i="28"/>
  <c r="E3986" i="28"/>
  <c r="E3987" i="28"/>
  <c r="E3988" i="28"/>
  <c r="E3989" i="28"/>
  <c r="E3990" i="28"/>
  <c r="E3991" i="28"/>
  <c r="E3992" i="28"/>
  <c r="E3993" i="28"/>
  <c r="E3994" i="28"/>
  <c r="E3995" i="28"/>
  <c r="E3996" i="28"/>
  <c r="E3997" i="28"/>
  <c r="E3998" i="28"/>
  <c r="E3999" i="28"/>
  <c r="E4000" i="28"/>
  <c r="E4001" i="28"/>
  <c r="E4002" i="28"/>
  <c r="E4003" i="28"/>
  <c r="E4004" i="28"/>
  <c r="E4005" i="28"/>
  <c r="E4006" i="28"/>
  <c r="E4007" i="28"/>
  <c r="E4008" i="28"/>
  <c r="E4009" i="28"/>
  <c r="E4010" i="28"/>
  <c r="E4011" i="28"/>
  <c r="E4012" i="28"/>
  <c r="E4013" i="28"/>
  <c r="E4014" i="28"/>
  <c r="E4015" i="28"/>
  <c r="E4016" i="28"/>
  <c r="E4017" i="28"/>
  <c r="E4018" i="28"/>
  <c r="E4019" i="28"/>
  <c r="E4020" i="28"/>
  <c r="E4021" i="28"/>
  <c r="E4022" i="28"/>
  <c r="E4023" i="28"/>
  <c r="E4024" i="28"/>
  <c r="E4025" i="28"/>
  <c r="E4026" i="28"/>
  <c r="E4027" i="28"/>
  <c r="E4028" i="28"/>
  <c r="E4029" i="28"/>
  <c r="E4030" i="28"/>
  <c r="E4031" i="28"/>
  <c r="E4032" i="28"/>
  <c r="E4033" i="28"/>
  <c r="E4034" i="28"/>
  <c r="E4035" i="28"/>
  <c r="E4036" i="28"/>
  <c r="E4037" i="28"/>
  <c r="E4038" i="28"/>
  <c r="E4039" i="28"/>
  <c r="E4040" i="28"/>
  <c r="E4041" i="28"/>
  <c r="E4042" i="28"/>
  <c r="E4043" i="28"/>
  <c r="E4044" i="28"/>
  <c r="E4045" i="28"/>
  <c r="E4046" i="28"/>
  <c r="E4047" i="28"/>
  <c r="E4048" i="28"/>
  <c r="E4049" i="28"/>
  <c r="E4050" i="28"/>
  <c r="E4051" i="28"/>
  <c r="E4052" i="28"/>
  <c r="E4053" i="28"/>
  <c r="E4054" i="28"/>
  <c r="E4055" i="28"/>
  <c r="E4056" i="28"/>
  <c r="E4057" i="28"/>
  <c r="E4058" i="28"/>
  <c r="E4059" i="28"/>
  <c r="E4060" i="28"/>
  <c r="E4061" i="28"/>
  <c r="E4062" i="28"/>
  <c r="E4063" i="28"/>
  <c r="E4064" i="28"/>
  <c r="E4065" i="28"/>
  <c r="E4066" i="28"/>
  <c r="E4067" i="28"/>
  <c r="E4068" i="28"/>
  <c r="E4069" i="28"/>
  <c r="E4070" i="28"/>
  <c r="E4071" i="28"/>
  <c r="E4072" i="28"/>
  <c r="E4073" i="28"/>
  <c r="E4074" i="28"/>
  <c r="E4075" i="28"/>
  <c r="E4076" i="28"/>
  <c r="E4077" i="28"/>
  <c r="E4078" i="28"/>
  <c r="E4079" i="28"/>
  <c r="E4080" i="28"/>
  <c r="E4081" i="28"/>
  <c r="E4082" i="28"/>
  <c r="E4083" i="28"/>
  <c r="E4084" i="28"/>
  <c r="E4085" i="28"/>
  <c r="E4086" i="28"/>
  <c r="E4087" i="28"/>
  <c r="E4088" i="28"/>
  <c r="E4089" i="28"/>
  <c r="E4090" i="28"/>
  <c r="E4091" i="28"/>
  <c r="E4092" i="28"/>
  <c r="E4093" i="28"/>
  <c r="E4094" i="28"/>
  <c r="E4095" i="28"/>
  <c r="E4096" i="28"/>
  <c r="E4097" i="28"/>
  <c r="E4098" i="28"/>
  <c r="E4099" i="28"/>
  <c r="E4100" i="28"/>
  <c r="E4101" i="28"/>
  <c r="E4102" i="28"/>
  <c r="E4103" i="28"/>
  <c r="E4104" i="28"/>
  <c r="E4105" i="28"/>
  <c r="E4106" i="28"/>
  <c r="E4107" i="28"/>
  <c r="E4108" i="28"/>
  <c r="E4109" i="28"/>
  <c r="E4110" i="28"/>
  <c r="E4111" i="28"/>
  <c r="E4112" i="28"/>
  <c r="E4113" i="28"/>
  <c r="E4114" i="28"/>
  <c r="E4115" i="28"/>
  <c r="E4116" i="28"/>
  <c r="E4117" i="28"/>
  <c r="E4118" i="28"/>
  <c r="E4119" i="28"/>
  <c r="E4120" i="28"/>
  <c r="E4121" i="28"/>
  <c r="E4122" i="28"/>
  <c r="E4123" i="28"/>
  <c r="E4124" i="28"/>
  <c r="E4125" i="28"/>
  <c r="E4126" i="28"/>
  <c r="E4127" i="28"/>
  <c r="E4128" i="28"/>
  <c r="E4129" i="28"/>
  <c r="E4130" i="28"/>
  <c r="E4131" i="28"/>
  <c r="E4132" i="28"/>
  <c r="E4133" i="28"/>
  <c r="E4134" i="28"/>
  <c r="E4135" i="28"/>
  <c r="E4136" i="28"/>
  <c r="E4137" i="28"/>
  <c r="E4138" i="28"/>
  <c r="E4139" i="28"/>
  <c r="E4140" i="28"/>
  <c r="E4141" i="28"/>
  <c r="E4142" i="28"/>
  <c r="E4143" i="28"/>
  <c r="E4144" i="28"/>
  <c r="E4145" i="28"/>
  <c r="E4146" i="28"/>
  <c r="E4147" i="28"/>
  <c r="E4148" i="28"/>
  <c r="E4149" i="28"/>
  <c r="E4150" i="28"/>
  <c r="E4151" i="28"/>
  <c r="E4152" i="28"/>
  <c r="E4153" i="28"/>
  <c r="E4154" i="28"/>
  <c r="E4155" i="28"/>
  <c r="E4156" i="28"/>
  <c r="E4157" i="28"/>
  <c r="E4158" i="28"/>
  <c r="E4159" i="28"/>
  <c r="E4160" i="28"/>
  <c r="E4161" i="28"/>
  <c r="E4162" i="28"/>
  <c r="E4163" i="28"/>
  <c r="E4164" i="28"/>
  <c r="E4165" i="28"/>
  <c r="E4166" i="28"/>
  <c r="E4167" i="28"/>
  <c r="E4168" i="28"/>
  <c r="E4169" i="28"/>
  <c r="E4170" i="28"/>
  <c r="E4171" i="28"/>
  <c r="E4172" i="28"/>
  <c r="E4173" i="28"/>
  <c r="E4174" i="28"/>
  <c r="E4175" i="28"/>
  <c r="E4176" i="28"/>
  <c r="E4177" i="28"/>
  <c r="E4178" i="28"/>
  <c r="E4179" i="28"/>
  <c r="E4180" i="28"/>
  <c r="E4181" i="28"/>
  <c r="E4182" i="28"/>
  <c r="E4183" i="28"/>
  <c r="E4184" i="28"/>
  <c r="E4185" i="28"/>
  <c r="E4186" i="28"/>
  <c r="E4187" i="28"/>
  <c r="E4188" i="28"/>
  <c r="E4189" i="28"/>
  <c r="E4190" i="28"/>
  <c r="E4191" i="28"/>
  <c r="E4192" i="28"/>
  <c r="E4193" i="28"/>
  <c r="E4194" i="28"/>
  <c r="E4195" i="28"/>
  <c r="E4196" i="28"/>
  <c r="E4197" i="28"/>
  <c r="E4198" i="28"/>
  <c r="E4199" i="28"/>
  <c r="E4200" i="28"/>
  <c r="E4201" i="28"/>
  <c r="E4202" i="28"/>
  <c r="E4203" i="28"/>
  <c r="E4204" i="28"/>
  <c r="E4205" i="28"/>
  <c r="E4206" i="28"/>
  <c r="E4207" i="28"/>
  <c r="E4208" i="28"/>
  <c r="E4209" i="28"/>
  <c r="E4210" i="28"/>
  <c r="E4211" i="28"/>
  <c r="E4212" i="28"/>
  <c r="E4213" i="28"/>
  <c r="E4214" i="28"/>
  <c r="E4215" i="28"/>
  <c r="E4216" i="28"/>
  <c r="E4217" i="28"/>
  <c r="E4218" i="28"/>
  <c r="E4219" i="28"/>
  <c r="E4220" i="28"/>
  <c r="E4221" i="28"/>
  <c r="E4222" i="28"/>
  <c r="E4223" i="28"/>
  <c r="E4224" i="28"/>
  <c r="E4225" i="28"/>
  <c r="E4226" i="28"/>
  <c r="E4227" i="28"/>
  <c r="E4228" i="28"/>
  <c r="E4229" i="28"/>
  <c r="E4230" i="28"/>
  <c r="E4231" i="28"/>
  <c r="E4232" i="28"/>
  <c r="E4233" i="28"/>
  <c r="E4234" i="28"/>
  <c r="E4235" i="28"/>
  <c r="E4236" i="28"/>
  <c r="E4237" i="28"/>
  <c r="E4238" i="28"/>
  <c r="E4239" i="28"/>
  <c r="E4240" i="28"/>
  <c r="E4241" i="28"/>
  <c r="E4242" i="28"/>
  <c r="E4243" i="28"/>
  <c r="E4244" i="28"/>
  <c r="E4245" i="28"/>
  <c r="E4246" i="28"/>
  <c r="E4247" i="28"/>
  <c r="E4248" i="28"/>
  <c r="E4249" i="28"/>
  <c r="E4250" i="28"/>
  <c r="E4251" i="28"/>
  <c r="E4252" i="28"/>
  <c r="E4253" i="28"/>
  <c r="E4254" i="28"/>
  <c r="E4255" i="28"/>
  <c r="E4256" i="28"/>
  <c r="E4257" i="28"/>
  <c r="E4258" i="28"/>
  <c r="E4259" i="28"/>
  <c r="E4260" i="28"/>
  <c r="E4261" i="28"/>
  <c r="E4262" i="28"/>
  <c r="E4263" i="28"/>
  <c r="E4264" i="28"/>
  <c r="E4265" i="28"/>
  <c r="E4266" i="28"/>
  <c r="E4267" i="28"/>
  <c r="E4268" i="28"/>
  <c r="E4269" i="28"/>
  <c r="E4270" i="28"/>
  <c r="E4271" i="28"/>
  <c r="E4272" i="28"/>
  <c r="E4273" i="28"/>
  <c r="E4274" i="28"/>
  <c r="E4275" i="28"/>
  <c r="E4276" i="28"/>
  <c r="E4277" i="28"/>
  <c r="E4278" i="28"/>
  <c r="E4279" i="28"/>
  <c r="E4280" i="28"/>
  <c r="E4281" i="28"/>
  <c r="E4282" i="28"/>
  <c r="E4283" i="28"/>
  <c r="E4284" i="28"/>
  <c r="E4285" i="28"/>
  <c r="E4286" i="28"/>
  <c r="E4287" i="28"/>
  <c r="E4288" i="28"/>
  <c r="E4289" i="28"/>
  <c r="E4290" i="28"/>
  <c r="E4291" i="28"/>
  <c r="E4292" i="28"/>
  <c r="E4293" i="28"/>
  <c r="E4294" i="28"/>
  <c r="E4295" i="28"/>
  <c r="E4296" i="28"/>
  <c r="E4297" i="28"/>
  <c r="E4298" i="28"/>
  <c r="E4299" i="28"/>
  <c r="E4300" i="28"/>
  <c r="E4301" i="28"/>
  <c r="E4302" i="28"/>
  <c r="E4303" i="28"/>
  <c r="E4304" i="28"/>
  <c r="E4305" i="28"/>
  <c r="E4306" i="28"/>
  <c r="E4307" i="28"/>
  <c r="E4308" i="28"/>
  <c r="E4309" i="28"/>
  <c r="E4310" i="28"/>
  <c r="E4311" i="28"/>
  <c r="E4312" i="28"/>
  <c r="E4313" i="28"/>
  <c r="E4314" i="28"/>
  <c r="E4315" i="28"/>
  <c r="E4316" i="28"/>
  <c r="E4317" i="28"/>
  <c r="E4318" i="28"/>
  <c r="E4319" i="28"/>
  <c r="E4320" i="28"/>
  <c r="E4321" i="28"/>
  <c r="E4322" i="28"/>
  <c r="E4323" i="28"/>
  <c r="E4324" i="28"/>
  <c r="E4325" i="28"/>
  <c r="E4326" i="28"/>
  <c r="E4327" i="28"/>
  <c r="E4328" i="28"/>
  <c r="E4329" i="28"/>
  <c r="E4330" i="28"/>
  <c r="E4331" i="28"/>
  <c r="E4332" i="28"/>
  <c r="E4333" i="28"/>
  <c r="E4334" i="28"/>
  <c r="E4335" i="28"/>
  <c r="E4336" i="28"/>
  <c r="E4337" i="28"/>
  <c r="E4338" i="28"/>
  <c r="E4339" i="28"/>
  <c r="E4340" i="28"/>
  <c r="E4341" i="28"/>
  <c r="E4342" i="28"/>
  <c r="E4343" i="28"/>
  <c r="E4344" i="28"/>
  <c r="E4345" i="28"/>
  <c r="E4346" i="28"/>
  <c r="E4347" i="28"/>
  <c r="E4348" i="28"/>
  <c r="E4349" i="28"/>
  <c r="E4350" i="28"/>
  <c r="E4351" i="28"/>
  <c r="E4352" i="28"/>
  <c r="E4353" i="28"/>
  <c r="E4354" i="28"/>
  <c r="E4355" i="28"/>
  <c r="E4356" i="28"/>
  <c r="E4357" i="28"/>
  <c r="E4358" i="28"/>
  <c r="E4359" i="28"/>
  <c r="E4360" i="28"/>
  <c r="E4361" i="28"/>
  <c r="E4362" i="28"/>
  <c r="E4363" i="28"/>
  <c r="E4364" i="28"/>
  <c r="E4365" i="28"/>
  <c r="E4366" i="28"/>
  <c r="E4367" i="28"/>
  <c r="E4368" i="28"/>
  <c r="E4369" i="28"/>
  <c r="E4370" i="28"/>
  <c r="E4371" i="28"/>
  <c r="E4372" i="28"/>
  <c r="E4373" i="28"/>
  <c r="E4374" i="28"/>
  <c r="E4375" i="28"/>
  <c r="E4376" i="28"/>
  <c r="E4377" i="28"/>
  <c r="E4378" i="28"/>
  <c r="E4379" i="28"/>
  <c r="E4380" i="28"/>
  <c r="E4381" i="28"/>
  <c r="E4382" i="28"/>
  <c r="E4383" i="28"/>
  <c r="E4384" i="28"/>
  <c r="E4385" i="28"/>
  <c r="E4386" i="28"/>
  <c r="E4387" i="28"/>
  <c r="E4388" i="28"/>
  <c r="E4389" i="28"/>
  <c r="E4390" i="28"/>
  <c r="E4391" i="28"/>
  <c r="E4392" i="28"/>
  <c r="E4393" i="28"/>
  <c r="E4394" i="28"/>
  <c r="E4395" i="28"/>
  <c r="E4396" i="28"/>
  <c r="E4397" i="28"/>
  <c r="E4398" i="28"/>
  <c r="E4399" i="28"/>
  <c r="E4400" i="28"/>
  <c r="E4401" i="28"/>
  <c r="E4402" i="28"/>
  <c r="E4403" i="28"/>
  <c r="E4404" i="28"/>
  <c r="E4405" i="28"/>
  <c r="E4406" i="28"/>
  <c r="E4407" i="28"/>
  <c r="E4408" i="28"/>
  <c r="E4409" i="28"/>
  <c r="E4410" i="28"/>
  <c r="E4411" i="28"/>
  <c r="E4412" i="28"/>
  <c r="E4413" i="28"/>
  <c r="E4414" i="28"/>
  <c r="E4415" i="28"/>
  <c r="E4416" i="28"/>
  <c r="E4417" i="28"/>
  <c r="E4418" i="28"/>
  <c r="E4419" i="28"/>
  <c r="E4420" i="28"/>
  <c r="E4421" i="28"/>
  <c r="E4422" i="28"/>
  <c r="E4423" i="28"/>
  <c r="E4424" i="28"/>
  <c r="E4425" i="28"/>
  <c r="E4426" i="28"/>
  <c r="E4427" i="28"/>
  <c r="E4428" i="28"/>
  <c r="E4429" i="28"/>
  <c r="E4430" i="28"/>
  <c r="E4431" i="28"/>
  <c r="E4432" i="28"/>
  <c r="E4433" i="28"/>
  <c r="E4434" i="28"/>
  <c r="E4435" i="28"/>
  <c r="E4436" i="28"/>
  <c r="E4437" i="28"/>
  <c r="E4438" i="28"/>
  <c r="E4439" i="28"/>
  <c r="E4440" i="28"/>
  <c r="E4441" i="28"/>
  <c r="E4442" i="28"/>
  <c r="E4443" i="28"/>
  <c r="E4444" i="28"/>
  <c r="E4445" i="28"/>
  <c r="E4446" i="28"/>
  <c r="E4447" i="28"/>
  <c r="E4448" i="28"/>
  <c r="E4449" i="28"/>
  <c r="E4450" i="28"/>
  <c r="E4451" i="28"/>
  <c r="E4452" i="28"/>
  <c r="E4453" i="28"/>
  <c r="E4454" i="28"/>
  <c r="E4455" i="28"/>
  <c r="E4456" i="28"/>
  <c r="E4457" i="28"/>
  <c r="E4458" i="28"/>
  <c r="E4459" i="28"/>
  <c r="E4460" i="28"/>
  <c r="E4461" i="28"/>
  <c r="E4462" i="28"/>
  <c r="E4463" i="28"/>
  <c r="E4464" i="28"/>
  <c r="E4465" i="28"/>
  <c r="E4466" i="28"/>
  <c r="E4467" i="28"/>
  <c r="E4468" i="28"/>
  <c r="E4469" i="28"/>
  <c r="E4470" i="28"/>
  <c r="E4471" i="28"/>
  <c r="E4472" i="28"/>
  <c r="E4473" i="28"/>
  <c r="E4474" i="28"/>
  <c r="E4475" i="28"/>
  <c r="E4476" i="28"/>
  <c r="E4477" i="28"/>
  <c r="E4478" i="28"/>
  <c r="E4479" i="28"/>
  <c r="E4480" i="28"/>
  <c r="E4481" i="28"/>
  <c r="E4482" i="28"/>
  <c r="E4483" i="28"/>
  <c r="E4484" i="28"/>
  <c r="E4485" i="28"/>
  <c r="E4486" i="28"/>
  <c r="E4487" i="28"/>
  <c r="E4488" i="28"/>
  <c r="E4489" i="28"/>
  <c r="E4490" i="28"/>
  <c r="E4491" i="28"/>
  <c r="E4492" i="28"/>
  <c r="E4493" i="28"/>
  <c r="E4494" i="28"/>
  <c r="E4495" i="28"/>
  <c r="E4496" i="28"/>
  <c r="E4497" i="28"/>
  <c r="E4498" i="28"/>
  <c r="E4499" i="28"/>
  <c r="E4500" i="28"/>
  <c r="E4501" i="28"/>
  <c r="E4502" i="28"/>
  <c r="E4503" i="28"/>
  <c r="E4504" i="28"/>
  <c r="E4505" i="28"/>
  <c r="E4506" i="28"/>
  <c r="E4507" i="28"/>
  <c r="E4508" i="28"/>
  <c r="E4509" i="28"/>
  <c r="E4510" i="28"/>
  <c r="E4511" i="28"/>
  <c r="E4512" i="28"/>
  <c r="E4513" i="28"/>
  <c r="E4514" i="28"/>
  <c r="E4515" i="28"/>
  <c r="E4516" i="28"/>
  <c r="E4517" i="28"/>
  <c r="E4518" i="28"/>
  <c r="E4519" i="28"/>
  <c r="E4520" i="28"/>
  <c r="E4521" i="28"/>
  <c r="E4522" i="28"/>
  <c r="E4523" i="28"/>
  <c r="E4524" i="28"/>
  <c r="E4525" i="28"/>
  <c r="E4526" i="28"/>
  <c r="E4527" i="28"/>
  <c r="E4528" i="28"/>
  <c r="E4529" i="28"/>
  <c r="E4530" i="28"/>
  <c r="E4531" i="28"/>
  <c r="E4532" i="28"/>
  <c r="E4533" i="28"/>
  <c r="E4534" i="28"/>
  <c r="E4535" i="28"/>
  <c r="E4536" i="28"/>
  <c r="E4537" i="28"/>
  <c r="E4538" i="28"/>
  <c r="E4539" i="28"/>
  <c r="E4540" i="28"/>
  <c r="E4541" i="28"/>
  <c r="E4542" i="28"/>
  <c r="E4543" i="28"/>
  <c r="E4544" i="28"/>
  <c r="E4545" i="28"/>
  <c r="E4546" i="28"/>
  <c r="E4547" i="28"/>
  <c r="E4548" i="28"/>
  <c r="E4549" i="28"/>
  <c r="E4550" i="28"/>
  <c r="E4551" i="28"/>
  <c r="E4552" i="28"/>
  <c r="E4553" i="28"/>
  <c r="E4554" i="28"/>
  <c r="E4555" i="28"/>
  <c r="E4556" i="28"/>
  <c r="E4557" i="28"/>
  <c r="E4558" i="28"/>
  <c r="E4559" i="28"/>
  <c r="E4560" i="28"/>
  <c r="E4561" i="28"/>
  <c r="E4562" i="28"/>
  <c r="E4563" i="28"/>
  <c r="E4564" i="28"/>
  <c r="E4565" i="28"/>
  <c r="E4566" i="28"/>
  <c r="E4567" i="28"/>
  <c r="E4568" i="28"/>
  <c r="E4569" i="28"/>
  <c r="E4570" i="28"/>
  <c r="E4571" i="28"/>
  <c r="E4572" i="28"/>
  <c r="E4573" i="28"/>
  <c r="E4574" i="28"/>
  <c r="E4575" i="28"/>
  <c r="E4576" i="28"/>
  <c r="E4577" i="28"/>
  <c r="E4578" i="28"/>
  <c r="E4579" i="28"/>
  <c r="E4580" i="28"/>
  <c r="E4581" i="28"/>
  <c r="E4582" i="28"/>
  <c r="E4583" i="28"/>
  <c r="E4584" i="28"/>
  <c r="E4585" i="28"/>
  <c r="E4586" i="28"/>
  <c r="E4587" i="28"/>
  <c r="E4588" i="28"/>
  <c r="E4589" i="28"/>
  <c r="E4590" i="28"/>
  <c r="E4591" i="28"/>
  <c r="E4592" i="28"/>
  <c r="E4593" i="28"/>
  <c r="E4594" i="28"/>
  <c r="E4595" i="28"/>
  <c r="E4596" i="28"/>
  <c r="E4597" i="28"/>
  <c r="E4598" i="28"/>
  <c r="E4599" i="28"/>
  <c r="E4600" i="28"/>
  <c r="E4601" i="28"/>
  <c r="E4602" i="28"/>
  <c r="E4603" i="28"/>
  <c r="E4604" i="28"/>
  <c r="E4605" i="28"/>
  <c r="E4606" i="28"/>
  <c r="E4607" i="28"/>
  <c r="E4608" i="28"/>
  <c r="E4609" i="28"/>
  <c r="E4610" i="28"/>
  <c r="E4611" i="28"/>
  <c r="E4612" i="28"/>
  <c r="E4613" i="28"/>
  <c r="E4614" i="28"/>
  <c r="E4615" i="28"/>
  <c r="E4616" i="28"/>
  <c r="E4617" i="28"/>
  <c r="E4618" i="28"/>
  <c r="E4619" i="28"/>
  <c r="E4620" i="28"/>
  <c r="E4621" i="28"/>
  <c r="E4622" i="28"/>
  <c r="E4623" i="28"/>
  <c r="E4624" i="28"/>
  <c r="E4625" i="28"/>
  <c r="E4626" i="28"/>
  <c r="E4627" i="28"/>
  <c r="E4628" i="28"/>
  <c r="E4629" i="28"/>
  <c r="E4630" i="28"/>
  <c r="E4631" i="28"/>
  <c r="E4632" i="28"/>
  <c r="E4633" i="28"/>
  <c r="E4634" i="28"/>
  <c r="E4635" i="28"/>
  <c r="E4636" i="28"/>
  <c r="E4637" i="28"/>
  <c r="E4638" i="28"/>
  <c r="E4639" i="28"/>
  <c r="E4640" i="28"/>
  <c r="E4641" i="28"/>
  <c r="E4642" i="28"/>
  <c r="E4643" i="28"/>
  <c r="E4644" i="28"/>
  <c r="E4645" i="28"/>
  <c r="E4646" i="28"/>
  <c r="E4647" i="28"/>
  <c r="E4648" i="28"/>
  <c r="E4649" i="28"/>
  <c r="E4650" i="28"/>
  <c r="E4651" i="28"/>
  <c r="E4652" i="28"/>
  <c r="E4653" i="28"/>
  <c r="E4654" i="28"/>
  <c r="E4655" i="28"/>
  <c r="E4656" i="28"/>
  <c r="E4657" i="28"/>
  <c r="E4658" i="28"/>
  <c r="E4659" i="28"/>
  <c r="E4660" i="28"/>
  <c r="E4661" i="28"/>
  <c r="E4662" i="28"/>
  <c r="E4663" i="28"/>
  <c r="E4664" i="28"/>
  <c r="E4665" i="28"/>
  <c r="E4666" i="28"/>
  <c r="E4667" i="28"/>
  <c r="E4668" i="28"/>
  <c r="E4669" i="28"/>
  <c r="E4670" i="28"/>
  <c r="E4671" i="28"/>
  <c r="E4672" i="28"/>
  <c r="E4673" i="28"/>
  <c r="E4674" i="28"/>
  <c r="E4675" i="28"/>
  <c r="E4676" i="28"/>
  <c r="E4677" i="28"/>
  <c r="E4678" i="28"/>
  <c r="E4679" i="28"/>
  <c r="E4680" i="28"/>
  <c r="E4681" i="28"/>
  <c r="E4682" i="28"/>
  <c r="E4683" i="28"/>
  <c r="E4684" i="28"/>
  <c r="E4685" i="28"/>
  <c r="E4686" i="28"/>
  <c r="E4687" i="28"/>
  <c r="E4688" i="28"/>
  <c r="E4689" i="28"/>
  <c r="E4690" i="28"/>
  <c r="E4691" i="28"/>
  <c r="E4692" i="28"/>
  <c r="E4693" i="28"/>
  <c r="E4694" i="28"/>
  <c r="E4695" i="28"/>
  <c r="E4696" i="28"/>
  <c r="E4697" i="28"/>
  <c r="E4698" i="28"/>
  <c r="E4699" i="28"/>
  <c r="E4700" i="28"/>
  <c r="E4701" i="28"/>
  <c r="E4702" i="28"/>
  <c r="E4703" i="28"/>
  <c r="E4704" i="28"/>
  <c r="E4705" i="28"/>
  <c r="E4706" i="28"/>
  <c r="E4707" i="28"/>
  <c r="E4708" i="28"/>
  <c r="E4709" i="28"/>
  <c r="E4710" i="28"/>
  <c r="E4711" i="28"/>
  <c r="E4712" i="28"/>
  <c r="E4713" i="28"/>
  <c r="E4714" i="28"/>
  <c r="E4715" i="28"/>
  <c r="E4716" i="28"/>
  <c r="E4717" i="28"/>
  <c r="E4718" i="28"/>
  <c r="E4719" i="28"/>
  <c r="E4720" i="28"/>
  <c r="E4721" i="28"/>
  <c r="E4722" i="28"/>
  <c r="E4723" i="28"/>
  <c r="E4724" i="28"/>
  <c r="E4725" i="28"/>
  <c r="E4726" i="28"/>
  <c r="E4727" i="28"/>
  <c r="E4728" i="28"/>
  <c r="E4729" i="28"/>
  <c r="E4730" i="28"/>
  <c r="E4731" i="28"/>
  <c r="E4732" i="28"/>
  <c r="E4733" i="28"/>
  <c r="E4734" i="28"/>
  <c r="E4735" i="28"/>
  <c r="E4736" i="28"/>
  <c r="E4737" i="28"/>
  <c r="E4738" i="28"/>
  <c r="E4739" i="28"/>
  <c r="E4740" i="28"/>
  <c r="E4741" i="28"/>
  <c r="E4742" i="28"/>
  <c r="E4743" i="28"/>
  <c r="E4744" i="28"/>
  <c r="E4745" i="28"/>
  <c r="E4746" i="28"/>
  <c r="E4747" i="28"/>
  <c r="E4748" i="28"/>
  <c r="E4749" i="28"/>
  <c r="E4750" i="28"/>
  <c r="E4751" i="28"/>
  <c r="E4752" i="28"/>
  <c r="E4753" i="28"/>
  <c r="E4754" i="28"/>
  <c r="E4755" i="28"/>
  <c r="E4756" i="28"/>
  <c r="E4757" i="28"/>
  <c r="E4758" i="28"/>
  <c r="E4759" i="28"/>
  <c r="E4760" i="28"/>
  <c r="E4761" i="28"/>
  <c r="E4762" i="28"/>
  <c r="E4763" i="28"/>
  <c r="E4764" i="28"/>
  <c r="E4765" i="28"/>
  <c r="E4766" i="28"/>
  <c r="E4767" i="28"/>
  <c r="E4768" i="28"/>
  <c r="E4769" i="28"/>
  <c r="E4770" i="28"/>
  <c r="E4771" i="28"/>
  <c r="E4772" i="28"/>
  <c r="E4773" i="28"/>
  <c r="E4774" i="28"/>
  <c r="E4775" i="28"/>
  <c r="E4776" i="28"/>
  <c r="E4777" i="28"/>
  <c r="E4778" i="28"/>
  <c r="E4779" i="28"/>
  <c r="E4780" i="28"/>
  <c r="E4781" i="28"/>
  <c r="E4782" i="28"/>
  <c r="E4783" i="28"/>
  <c r="E4784" i="28"/>
  <c r="E4785" i="28"/>
  <c r="E4786" i="28"/>
  <c r="E4787" i="28"/>
  <c r="E4788" i="28"/>
  <c r="E4789" i="28"/>
  <c r="E4790" i="28"/>
  <c r="E4791" i="28"/>
  <c r="E4792" i="28"/>
  <c r="E4793" i="28"/>
  <c r="E4794" i="28"/>
  <c r="E4795" i="28"/>
  <c r="E4796" i="28"/>
  <c r="E4797" i="28"/>
  <c r="E4798" i="28"/>
  <c r="E4799" i="28"/>
  <c r="E4800" i="28"/>
  <c r="E4801" i="28"/>
  <c r="E4802" i="28"/>
  <c r="E4803" i="28"/>
  <c r="E4804" i="28"/>
  <c r="E4805" i="28"/>
  <c r="E4806" i="28"/>
  <c r="E4807" i="28"/>
  <c r="E4808" i="28"/>
  <c r="E4809" i="28"/>
  <c r="E4810" i="28"/>
  <c r="E4811" i="28"/>
  <c r="E4812" i="28"/>
  <c r="E4813" i="28"/>
  <c r="E4814" i="28"/>
  <c r="E4815" i="28"/>
  <c r="E4816" i="28"/>
  <c r="E4817" i="28"/>
  <c r="E4818" i="28"/>
  <c r="E4819" i="28"/>
  <c r="E4820" i="28"/>
  <c r="E4821" i="28"/>
  <c r="E4822" i="28"/>
  <c r="E4823" i="28"/>
  <c r="E4824" i="28"/>
  <c r="E4825" i="28"/>
  <c r="E4826" i="28"/>
  <c r="E4827" i="28"/>
  <c r="E4828" i="28"/>
  <c r="E4829" i="28"/>
  <c r="E4830" i="28"/>
  <c r="E4831" i="28"/>
  <c r="E4832" i="28"/>
  <c r="E4833" i="28"/>
  <c r="E4834" i="28"/>
  <c r="E4835" i="28"/>
  <c r="E4836" i="28"/>
  <c r="E4837" i="28"/>
  <c r="E4838" i="28"/>
  <c r="E4839" i="28"/>
  <c r="E4840" i="28"/>
  <c r="E4841" i="28"/>
  <c r="E4842" i="28"/>
  <c r="E4843" i="28"/>
  <c r="E4844" i="28"/>
  <c r="E4845" i="28"/>
  <c r="E4846" i="28"/>
  <c r="E4847" i="28"/>
  <c r="E4848" i="28"/>
  <c r="E4849" i="28"/>
  <c r="E4850" i="28"/>
  <c r="E4851" i="28"/>
  <c r="E4852" i="28"/>
  <c r="E4853" i="28"/>
  <c r="E4854" i="28"/>
  <c r="E4855" i="28"/>
  <c r="E4856" i="28"/>
  <c r="E4857" i="28"/>
  <c r="E4858" i="28"/>
  <c r="E4859" i="28"/>
  <c r="E4860" i="28"/>
  <c r="E4861" i="28"/>
  <c r="E4862" i="28"/>
  <c r="E4863" i="28"/>
  <c r="E4864" i="28"/>
  <c r="E4865" i="28"/>
  <c r="E4866" i="28"/>
  <c r="E4867" i="28"/>
  <c r="E4868" i="28"/>
  <c r="E4869" i="28"/>
  <c r="E4870" i="28"/>
  <c r="E4871" i="28"/>
  <c r="E4872" i="28"/>
  <c r="E4873" i="28"/>
  <c r="E4874" i="28"/>
  <c r="E4875" i="28"/>
  <c r="E4876" i="28"/>
  <c r="E4877" i="28"/>
  <c r="E4878" i="28"/>
  <c r="E4879" i="28"/>
  <c r="E4880" i="28"/>
  <c r="E4881" i="28"/>
  <c r="E4882" i="28"/>
  <c r="E4883" i="28"/>
  <c r="E4884" i="28"/>
  <c r="E4885" i="28"/>
  <c r="E4886" i="28"/>
  <c r="E4887" i="28"/>
  <c r="E4888" i="28"/>
  <c r="E4889" i="28"/>
  <c r="E4890" i="28"/>
  <c r="E4891" i="28"/>
  <c r="E4892" i="28"/>
  <c r="E4893" i="28"/>
  <c r="E4894" i="28"/>
  <c r="E4895" i="28"/>
  <c r="E4896" i="28"/>
  <c r="E4897" i="28"/>
  <c r="E4898" i="28"/>
  <c r="E4899" i="28"/>
  <c r="E4900" i="28"/>
  <c r="E4901" i="28"/>
  <c r="E4902" i="28"/>
  <c r="E4903" i="28"/>
  <c r="E4904" i="28"/>
  <c r="E4905" i="28"/>
  <c r="E4906" i="28"/>
  <c r="E4907" i="28"/>
  <c r="E4908" i="28"/>
  <c r="E4909" i="28"/>
  <c r="E4910" i="28"/>
  <c r="E4911" i="28"/>
  <c r="E4912" i="28"/>
  <c r="E4913" i="28"/>
  <c r="E4914" i="28"/>
  <c r="E4915" i="28"/>
  <c r="E4916" i="28"/>
  <c r="E4917" i="28"/>
  <c r="E4918" i="28"/>
  <c r="E4919" i="28"/>
  <c r="E4920" i="28"/>
  <c r="E4921" i="28"/>
  <c r="E4922" i="28"/>
  <c r="E4923" i="28"/>
  <c r="E4924" i="28"/>
  <c r="E4925" i="28"/>
  <c r="E4926" i="28"/>
  <c r="E4927" i="28"/>
  <c r="E4928" i="28"/>
  <c r="E4929" i="28"/>
  <c r="E4930" i="28"/>
  <c r="E4931" i="28"/>
  <c r="E4932" i="28"/>
  <c r="E4933" i="28"/>
  <c r="E4934" i="28"/>
  <c r="E4935" i="28"/>
  <c r="E4936" i="28"/>
  <c r="E4937" i="28"/>
  <c r="E4938" i="28"/>
  <c r="E4939" i="28"/>
  <c r="E4940" i="28"/>
  <c r="E4941" i="28"/>
  <c r="E4942" i="28"/>
  <c r="E4943" i="28"/>
  <c r="E4944" i="28"/>
  <c r="E4945" i="28"/>
  <c r="E4946" i="28"/>
  <c r="E4947" i="28"/>
  <c r="E4948" i="28"/>
  <c r="E4949" i="28"/>
  <c r="E4950" i="28"/>
  <c r="E4951" i="28"/>
  <c r="E4952" i="28"/>
  <c r="E4953" i="28"/>
  <c r="E4954" i="28"/>
  <c r="E4955" i="28"/>
  <c r="E4956" i="28"/>
  <c r="E4957" i="28"/>
  <c r="E4958" i="28"/>
  <c r="E4959" i="28"/>
  <c r="E4960" i="28"/>
  <c r="E4961" i="28"/>
  <c r="E4962" i="28"/>
  <c r="E4963" i="28"/>
  <c r="E4964" i="28"/>
  <c r="E4965" i="28"/>
  <c r="E4966" i="28"/>
  <c r="E4967" i="28"/>
  <c r="E4968" i="28"/>
  <c r="E4969" i="28"/>
  <c r="E4970" i="28"/>
  <c r="E4971" i="28"/>
  <c r="E4972" i="28"/>
  <c r="E4973" i="28"/>
  <c r="E4974" i="28"/>
  <c r="E4975" i="28"/>
  <c r="E4976" i="28"/>
  <c r="E4977" i="28"/>
  <c r="E4978" i="28"/>
  <c r="E4979" i="28"/>
  <c r="E4980" i="28"/>
  <c r="E4981" i="28"/>
  <c r="E4982" i="28"/>
  <c r="E4983" i="28"/>
  <c r="E4984" i="28"/>
  <c r="E4985" i="28"/>
  <c r="E4986" i="28"/>
  <c r="E4987" i="28"/>
  <c r="E4988" i="28"/>
  <c r="E4989" i="28"/>
  <c r="E4990" i="28"/>
  <c r="E4991" i="28"/>
  <c r="E4992" i="28"/>
  <c r="E4993" i="28"/>
  <c r="E4994" i="28"/>
  <c r="E4995" i="28"/>
  <c r="E4996" i="28"/>
  <c r="E4997" i="28"/>
  <c r="E4998" i="28"/>
  <c r="E4999" i="28"/>
  <c r="E5000" i="28"/>
  <c r="E5001" i="28"/>
  <c r="E5002" i="28"/>
  <c r="E5003" i="28"/>
  <c r="E5004" i="28"/>
  <c r="E5005" i="28"/>
  <c r="E5006" i="28"/>
  <c r="E5007" i="28"/>
  <c r="E5008" i="28"/>
  <c r="E5009" i="28"/>
  <c r="E5010" i="28"/>
  <c r="E5011" i="28"/>
  <c r="E5012" i="28"/>
  <c r="E5013" i="28"/>
  <c r="E5014" i="28"/>
  <c r="E5015" i="28"/>
  <c r="E5016" i="28"/>
  <c r="E5017" i="28"/>
  <c r="E5018" i="28"/>
  <c r="E5019" i="28"/>
  <c r="E5020" i="28"/>
  <c r="E5021" i="28"/>
  <c r="E5022" i="28"/>
  <c r="E5023" i="28"/>
  <c r="E5024" i="28"/>
  <c r="E5025" i="28"/>
  <c r="E5026" i="28"/>
  <c r="E5027" i="28"/>
  <c r="E5028" i="28"/>
  <c r="E5029" i="28"/>
  <c r="E5030" i="28"/>
  <c r="E5031" i="28"/>
  <c r="E5032" i="28"/>
  <c r="E5033" i="28"/>
  <c r="E5034" i="28"/>
  <c r="E5035" i="28"/>
  <c r="E5036" i="28"/>
  <c r="E5037" i="28"/>
  <c r="E5038" i="28"/>
  <c r="E5039" i="28"/>
  <c r="E5040" i="28"/>
  <c r="E5041" i="28"/>
  <c r="E5042" i="28"/>
  <c r="E5043" i="28"/>
  <c r="E5044" i="28"/>
  <c r="E5045" i="28"/>
  <c r="E5046" i="28"/>
  <c r="E5047" i="28"/>
  <c r="E5048" i="28"/>
  <c r="E5049" i="28"/>
  <c r="E5050" i="28"/>
  <c r="E5051" i="28"/>
  <c r="E5052" i="28"/>
  <c r="E5053" i="28"/>
  <c r="E5054" i="28"/>
  <c r="E5055" i="28"/>
  <c r="E5056" i="28"/>
  <c r="E5057" i="28"/>
  <c r="E5058" i="28"/>
  <c r="E5059" i="28"/>
  <c r="E5060" i="28"/>
  <c r="E5061" i="28"/>
  <c r="E5062" i="28"/>
  <c r="E5063" i="28"/>
  <c r="E5064" i="28"/>
  <c r="E5065" i="28"/>
  <c r="E5066" i="28"/>
  <c r="E5067" i="28"/>
  <c r="E5068" i="28"/>
  <c r="E5069" i="28"/>
  <c r="E5070" i="28"/>
  <c r="E5071" i="28"/>
  <c r="E5072" i="28"/>
  <c r="E5073" i="28"/>
  <c r="E5074" i="28"/>
  <c r="E5075" i="28"/>
  <c r="E5076" i="28"/>
  <c r="E5077" i="28"/>
  <c r="E5078" i="28"/>
  <c r="E5079" i="28"/>
  <c r="E5080" i="28"/>
  <c r="E5081" i="28"/>
  <c r="E5082" i="28"/>
  <c r="E5083" i="28"/>
  <c r="E5084" i="28"/>
  <c r="E5085" i="28"/>
  <c r="E5086" i="28"/>
  <c r="E5087" i="28"/>
  <c r="E5088" i="28"/>
  <c r="E5089" i="28"/>
  <c r="E5090" i="28"/>
  <c r="E5091" i="28"/>
  <c r="E5092" i="28"/>
  <c r="E5093" i="28"/>
  <c r="E5094" i="28"/>
  <c r="E5095" i="28"/>
  <c r="E5096" i="28"/>
  <c r="E5097" i="28"/>
  <c r="E5098" i="28"/>
  <c r="E5099" i="28"/>
  <c r="E5100" i="28"/>
  <c r="E5101" i="28"/>
  <c r="E5102" i="28"/>
  <c r="E5103" i="28"/>
  <c r="E5104" i="28"/>
  <c r="E5105" i="28"/>
  <c r="E5106" i="28"/>
  <c r="E5107" i="28"/>
  <c r="E5108" i="28"/>
  <c r="E5109" i="28"/>
  <c r="E5110" i="28"/>
  <c r="E5111" i="28"/>
  <c r="E5112" i="28"/>
  <c r="E5113" i="28"/>
  <c r="E5114" i="28"/>
  <c r="E5115" i="28"/>
  <c r="E5116" i="28"/>
  <c r="E5117" i="28"/>
  <c r="E5118" i="28"/>
  <c r="E5119" i="28"/>
  <c r="E5120" i="28"/>
  <c r="E5121" i="28"/>
  <c r="E5122" i="28"/>
  <c r="E5123" i="28"/>
  <c r="E5124" i="28"/>
  <c r="E5125" i="28"/>
  <c r="E5126" i="28"/>
  <c r="E5127" i="28"/>
  <c r="E5128" i="28"/>
  <c r="E5129" i="28"/>
  <c r="E5130" i="28"/>
  <c r="E5131" i="28"/>
  <c r="E5132" i="28"/>
  <c r="E5133" i="28"/>
  <c r="E5134" i="28"/>
  <c r="E5135" i="28"/>
  <c r="E5136" i="28"/>
  <c r="E5137" i="28"/>
  <c r="E5138" i="28"/>
  <c r="E5139" i="28"/>
  <c r="E5140" i="28"/>
  <c r="E5141" i="28"/>
  <c r="E5142" i="28"/>
  <c r="E5143" i="28"/>
  <c r="E5144" i="28"/>
  <c r="E5145" i="28"/>
  <c r="E5146" i="28"/>
  <c r="E5147" i="28"/>
  <c r="E5148" i="28"/>
  <c r="E5149" i="28"/>
  <c r="E5150" i="28"/>
  <c r="E5151" i="28"/>
  <c r="E5152" i="28"/>
  <c r="E5153" i="28"/>
  <c r="E5154" i="28"/>
  <c r="E5155" i="28"/>
  <c r="E5156" i="28"/>
  <c r="E5157" i="28"/>
  <c r="E5158" i="28"/>
  <c r="E5159" i="28"/>
  <c r="E5160" i="28"/>
  <c r="E5161" i="28"/>
  <c r="E5162" i="28"/>
  <c r="E5163" i="28"/>
  <c r="E5164" i="28"/>
  <c r="E5165" i="28"/>
  <c r="E5166" i="28"/>
  <c r="E5167" i="28"/>
  <c r="E5168" i="28"/>
  <c r="E5169" i="28"/>
  <c r="E5170" i="28"/>
  <c r="E5171" i="28"/>
  <c r="E5172" i="28"/>
  <c r="E5173" i="28"/>
  <c r="E5174" i="28"/>
  <c r="E5175" i="28"/>
  <c r="E5176" i="28"/>
  <c r="E5177" i="28"/>
  <c r="E5178" i="28"/>
  <c r="E5179" i="28"/>
  <c r="E5180" i="28"/>
  <c r="E5181" i="28"/>
  <c r="E5182" i="28"/>
  <c r="E5183" i="28"/>
  <c r="E5184" i="28"/>
  <c r="E5185" i="28"/>
  <c r="E5186" i="28"/>
  <c r="E5187" i="28"/>
  <c r="E5188" i="28"/>
  <c r="E5189" i="28"/>
  <c r="E5190" i="28"/>
  <c r="E5191" i="28"/>
  <c r="E5192" i="28"/>
  <c r="E5193" i="28"/>
  <c r="E5194" i="28"/>
  <c r="E5195" i="28"/>
  <c r="E5196" i="28"/>
  <c r="E5197" i="28"/>
  <c r="E5198" i="28"/>
  <c r="E5199" i="28"/>
  <c r="E5200" i="28"/>
  <c r="E5201" i="28"/>
  <c r="E5202" i="28"/>
  <c r="E5203" i="28"/>
  <c r="E5204" i="28"/>
  <c r="E5205" i="28"/>
  <c r="E5206" i="28"/>
  <c r="E5207" i="28"/>
  <c r="E5208" i="28"/>
  <c r="E5209" i="28"/>
  <c r="E5210" i="28"/>
  <c r="E5211" i="28"/>
  <c r="E5212" i="28"/>
  <c r="E5213" i="28"/>
  <c r="E5214" i="28"/>
  <c r="E5215" i="28"/>
  <c r="E5216" i="28"/>
  <c r="E5217" i="28"/>
  <c r="E5218" i="28"/>
  <c r="E5219" i="28"/>
  <c r="E5220" i="28"/>
  <c r="E5221" i="28"/>
  <c r="E5222" i="28"/>
  <c r="E5223" i="28"/>
  <c r="E5224" i="28"/>
  <c r="E5225" i="28"/>
  <c r="E5226" i="28"/>
  <c r="E5227" i="28"/>
  <c r="E5228" i="28"/>
  <c r="E5229" i="28"/>
  <c r="E5230" i="28"/>
  <c r="E5231" i="28"/>
  <c r="E5232" i="28"/>
  <c r="E5233" i="28"/>
  <c r="E5234" i="28"/>
  <c r="E5235" i="28"/>
  <c r="E5236" i="28"/>
  <c r="E5237" i="28"/>
  <c r="E5238" i="28"/>
  <c r="E5239" i="28"/>
  <c r="E5240" i="28"/>
  <c r="E5241" i="28"/>
  <c r="E5242" i="28"/>
  <c r="E5243" i="28"/>
  <c r="E5244" i="28"/>
  <c r="E5245" i="28"/>
  <c r="E5246" i="28"/>
  <c r="E5247" i="28"/>
  <c r="E5248" i="28"/>
  <c r="E5249" i="28"/>
  <c r="E5250" i="28"/>
  <c r="E5251" i="28"/>
  <c r="E5252" i="28"/>
  <c r="E5253" i="28"/>
  <c r="E5254" i="28"/>
  <c r="E5255" i="28"/>
  <c r="E5256" i="28"/>
  <c r="E5257" i="28"/>
  <c r="E5258" i="28"/>
  <c r="E5259" i="28"/>
  <c r="E5260" i="28"/>
  <c r="E5261" i="28"/>
  <c r="E5262" i="28"/>
  <c r="E5263" i="28"/>
  <c r="E5264" i="28"/>
  <c r="E5265" i="28"/>
  <c r="E5266" i="28"/>
  <c r="E5267" i="28"/>
  <c r="E5268" i="28"/>
  <c r="E5269" i="28"/>
  <c r="E5270" i="28"/>
  <c r="E5271" i="28"/>
  <c r="E5272" i="28"/>
  <c r="E5273" i="28"/>
  <c r="E5274" i="28"/>
  <c r="E5275" i="28"/>
  <c r="E5276" i="28"/>
  <c r="E5277" i="28"/>
  <c r="E5278" i="28"/>
  <c r="E5279" i="28"/>
  <c r="E5280" i="28"/>
  <c r="E5281" i="28"/>
  <c r="E5282" i="28"/>
  <c r="E5283" i="28"/>
  <c r="E5284" i="28"/>
  <c r="E5285" i="28"/>
  <c r="E5286" i="28"/>
  <c r="E5287" i="28"/>
  <c r="E5288" i="28"/>
  <c r="E5289" i="28"/>
  <c r="E5290" i="28"/>
  <c r="E5291" i="28"/>
  <c r="E5292" i="28"/>
  <c r="E5293" i="28"/>
  <c r="E5294" i="28"/>
  <c r="E5295" i="28"/>
  <c r="E5296" i="28"/>
  <c r="E5297" i="28"/>
  <c r="E5298" i="28"/>
  <c r="E5299" i="28"/>
  <c r="E5300" i="28"/>
  <c r="E5301" i="28"/>
  <c r="E5302" i="28"/>
  <c r="E5303" i="28"/>
  <c r="E5304" i="28"/>
  <c r="E5305" i="28"/>
  <c r="E5306" i="28"/>
  <c r="E5307" i="28"/>
  <c r="E5308" i="28"/>
  <c r="E5309" i="28"/>
  <c r="E5310" i="28"/>
  <c r="E5311" i="28"/>
  <c r="E5312" i="28"/>
  <c r="E5313" i="28"/>
  <c r="E5314" i="28"/>
  <c r="E5315" i="28"/>
  <c r="E5316" i="28"/>
  <c r="E5317" i="28"/>
  <c r="E5318" i="28"/>
  <c r="E5319" i="28"/>
  <c r="E5320" i="28"/>
  <c r="E5321" i="28"/>
  <c r="E5322" i="28"/>
  <c r="E5323" i="28"/>
  <c r="E5324" i="28"/>
  <c r="E5325" i="28"/>
  <c r="E5326" i="28"/>
  <c r="E5327" i="28"/>
  <c r="E5328" i="28"/>
  <c r="E5329" i="28"/>
  <c r="E5330" i="28"/>
  <c r="E5331" i="28"/>
  <c r="E5332" i="28"/>
  <c r="E5333" i="28"/>
  <c r="E5334" i="28"/>
  <c r="E5335" i="28"/>
  <c r="E5336" i="28"/>
  <c r="E5337" i="28"/>
  <c r="E5338" i="28"/>
  <c r="E5339" i="28"/>
  <c r="E5340" i="28"/>
  <c r="E5341" i="28"/>
  <c r="E5342" i="28"/>
  <c r="E5343" i="28"/>
  <c r="E5344" i="28"/>
  <c r="E5345" i="28"/>
  <c r="E5346" i="28"/>
  <c r="E5347" i="28"/>
  <c r="E5348" i="28"/>
  <c r="E5349" i="28"/>
  <c r="E5350" i="28"/>
  <c r="E5351" i="28"/>
  <c r="E5352" i="28"/>
  <c r="E5353" i="28"/>
  <c r="E5354" i="28"/>
  <c r="E5355" i="28"/>
  <c r="E5356" i="28"/>
  <c r="E5357" i="28"/>
  <c r="E5358" i="28"/>
  <c r="E5359" i="28"/>
  <c r="E5360" i="28"/>
  <c r="E5361" i="28"/>
  <c r="E5362" i="28"/>
  <c r="E5363" i="28"/>
  <c r="E5364" i="28"/>
  <c r="E5365" i="28"/>
  <c r="E5366" i="28"/>
  <c r="E5367" i="28"/>
  <c r="E5368" i="28"/>
  <c r="E5369" i="28"/>
  <c r="E5370" i="28"/>
  <c r="E5371" i="28"/>
  <c r="E5372" i="28"/>
  <c r="E5373" i="28"/>
  <c r="E5374" i="28"/>
  <c r="E5375" i="28"/>
  <c r="E5376" i="28"/>
  <c r="E5377" i="28"/>
  <c r="E5378" i="28"/>
  <c r="E5379" i="28"/>
  <c r="E5380" i="28"/>
  <c r="E5381" i="28"/>
  <c r="E5382" i="28"/>
  <c r="E5383" i="28"/>
  <c r="E5384" i="28"/>
  <c r="E5385" i="28"/>
  <c r="E5386" i="28"/>
  <c r="E5387" i="28"/>
  <c r="E5388" i="28"/>
  <c r="E5389" i="28"/>
  <c r="E5390" i="28"/>
  <c r="E5391" i="28"/>
  <c r="E5392" i="28"/>
  <c r="E5393" i="28"/>
  <c r="E5394" i="28"/>
  <c r="E5395" i="28"/>
  <c r="E5396" i="28"/>
  <c r="E5397" i="28"/>
  <c r="E5398" i="28"/>
  <c r="E5399" i="28"/>
  <c r="E5400" i="28"/>
  <c r="E5401" i="28"/>
  <c r="E5402" i="28"/>
  <c r="E5403" i="28"/>
  <c r="E5404" i="28"/>
  <c r="E5405" i="28"/>
  <c r="E5406" i="28"/>
  <c r="E5407" i="28"/>
  <c r="E5408" i="28"/>
  <c r="E5409" i="28"/>
  <c r="E5410" i="28"/>
  <c r="E5411" i="28"/>
  <c r="E5412" i="28"/>
  <c r="E5413" i="28"/>
  <c r="E5414" i="28"/>
  <c r="E5415" i="28"/>
  <c r="E5416" i="28"/>
  <c r="E5417" i="28"/>
  <c r="E5418" i="28"/>
  <c r="E5419" i="28"/>
  <c r="E5420" i="28"/>
  <c r="E5421" i="28"/>
  <c r="E5422" i="28"/>
  <c r="E5423" i="28"/>
  <c r="E5424" i="28"/>
  <c r="E5425" i="28"/>
  <c r="E5426" i="28"/>
  <c r="E5427" i="28"/>
  <c r="E5428" i="28"/>
  <c r="E5429" i="28"/>
  <c r="E5430" i="28"/>
  <c r="E5431" i="28"/>
  <c r="E5432" i="28"/>
  <c r="E5433" i="28"/>
  <c r="E5434" i="28"/>
  <c r="E5435" i="28"/>
  <c r="E5436" i="28"/>
  <c r="E5437" i="28"/>
  <c r="E5438" i="28"/>
  <c r="E5439" i="28"/>
  <c r="E5440" i="28"/>
  <c r="E5441" i="28"/>
  <c r="E5442" i="28"/>
  <c r="E5443" i="28"/>
  <c r="E5444" i="28"/>
  <c r="E5445" i="28"/>
  <c r="E5446" i="28"/>
  <c r="E5447" i="28"/>
  <c r="E5448" i="28"/>
  <c r="E5449" i="28"/>
  <c r="E5450" i="28"/>
  <c r="E5451" i="28"/>
  <c r="E5452" i="28"/>
  <c r="E5453" i="28"/>
  <c r="E5454" i="28"/>
  <c r="E5455" i="28"/>
  <c r="E5456" i="28"/>
  <c r="E5457" i="28"/>
  <c r="E5458" i="28"/>
  <c r="E5459" i="28"/>
  <c r="E5460" i="28"/>
  <c r="E5461" i="28"/>
  <c r="E5462" i="28"/>
  <c r="E5463" i="28"/>
  <c r="E5464" i="28"/>
  <c r="E5465" i="28"/>
  <c r="E5466" i="28"/>
  <c r="E5467" i="28"/>
  <c r="E5468" i="28"/>
  <c r="E5469" i="28"/>
  <c r="E5470" i="28"/>
  <c r="E5471" i="28"/>
  <c r="E5472" i="28"/>
  <c r="E5473" i="28"/>
  <c r="E5474" i="28"/>
  <c r="E5475" i="28"/>
  <c r="E5476" i="28"/>
  <c r="E5477" i="28"/>
  <c r="E5478" i="28"/>
  <c r="E5479" i="28"/>
  <c r="E5480" i="28"/>
  <c r="E5481" i="28"/>
  <c r="E5482" i="28"/>
  <c r="E5483" i="28"/>
  <c r="E5484" i="28"/>
  <c r="E5485" i="28"/>
  <c r="E5486" i="28"/>
  <c r="E5487" i="28"/>
  <c r="E5488" i="28"/>
  <c r="E5489" i="28"/>
  <c r="E5490" i="28"/>
  <c r="E5491" i="28"/>
  <c r="E5492" i="28"/>
  <c r="E5493" i="28"/>
  <c r="E5494" i="28"/>
  <c r="E5495" i="28"/>
  <c r="E5496" i="28"/>
  <c r="E5497" i="28"/>
  <c r="E5498" i="28"/>
  <c r="E5499" i="28"/>
  <c r="E5500" i="28"/>
  <c r="E5501" i="28"/>
  <c r="E5502" i="28"/>
  <c r="E5503" i="28"/>
  <c r="E5504" i="28"/>
  <c r="E5505" i="28"/>
  <c r="E5506" i="28"/>
  <c r="E5507" i="28"/>
  <c r="E5508" i="28"/>
  <c r="E5509" i="28"/>
  <c r="E5510" i="28"/>
  <c r="E5511" i="28"/>
  <c r="E5512" i="28"/>
  <c r="E5513" i="28"/>
  <c r="E5514" i="28"/>
  <c r="E5515" i="28"/>
  <c r="E5516" i="28"/>
  <c r="E5517" i="28"/>
  <c r="E5518" i="28"/>
  <c r="E5519" i="28"/>
  <c r="E5520" i="28"/>
  <c r="E5521" i="28"/>
  <c r="E5522" i="28"/>
  <c r="E5523" i="28"/>
  <c r="E5524" i="28"/>
  <c r="E5525" i="28"/>
  <c r="E5526" i="28"/>
  <c r="E5527" i="28"/>
  <c r="E5528" i="28"/>
  <c r="E5529" i="28"/>
  <c r="E5530" i="28"/>
  <c r="E5531" i="28"/>
  <c r="E5532" i="28"/>
  <c r="E5533" i="28"/>
  <c r="E5534" i="28"/>
  <c r="E5535" i="28"/>
  <c r="E5536" i="28"/>
  <c r="E5537" i="28"/>
  <c r="E5538" i="28"/>
  <c r="E5539" i="28"/>
  <c r="E5540" i="28"/>
  <c r="E5541" i="28"/>
  <c r="E5542" i="28"/>
  <c r="E5543" i="28"/>
  <c r="E5544" i="28"/>
  <c r="E5545" i="28"/>
  <c r="E5546" i="28"/>
  <c r="E5547" i="28"/>
  <c r="E5548" i="28"/>
  <c r="E5549" i="28"/>
  <c r="E5550" i="28"/>
  <c r="E5551" i="28"/>
  <c r="E5552" i="28"/>
  <c r="E5553" i="28"/>
  <c r="E5554" i="28"/>
  <c r="E5555" i="28"/>
  <c r="E5556" i="28"/>
  <c r="E5557" i="28"/>
  <c r="E5558" i="28"/>
  <c r="E5559" i="28"/>
  <c r="E5560" i="28"/>
  <c r="E5561" i="28"/>
  <c r="E5562" i="28"/>
  <c r="E5563" i="28"/>
  <c r="E5564" i="28"/>
  <c r="E5565" i="28"/>
  <c r="E5566" i="28"/>
  <c r="E5567" i="28"/>
  <c r="E5568" i="28"/>
  <c r="E5569" i="28"/>
  <c r="E5570" i="28"/>
  <c r="E5571" i="28"/>
  <c r="E5572" i="28"/>
  <c r="E5573" i="28"/>
  <c r="E5574" i="28"/>
  <c r="E5575" i="28"/>
  <c r="E5576" i="28"/>
  <c r="E5577" i="28"/>
  <c r="E5578" i="28"/>
  <c r="E5579" i="28"/>
  <c r="E5580" i="28"/>
  <c r="E5581" i="28"/>
  <c r="E5582" i="28"/>
  <c r="E5583" i="28"/>
  <c r="E5584" i="28"/>
  <c r="E5585" i="28"/>
  <c r="E5586" i="28"/>
  <c r="E5587" i="28"/>
  <c r="E5588" i="28"/>
  <c r="E5589" i="28"/>
  <c r="E5590" i="28"/>
  <c r="E5591" i="28"/>
  <c r="E5592" i="28"/>
  <c r="E5593" i="28"/>
  <c r="E5594" i="28"/>
  <c r="E5595" i="28"/>
  <c r="E5596" i="28"/>
  <c r="E5597" i="28"/>
  <c r="E5598" i="28"/>
  <c r="E5599" i="28"/>
  <c r="E5600" i="28"/>
  <c r="E5601" i="28"/>
  <c r="E5602" i="28"/>
  <c r="E5603" i="28"/>
  <c r="E5604" i="28"/>
  <c r="E5605" i="28"/>
  <c r="E5606" i="28"/>
  <c r="E5607" i="28"/>
  <c r="E5608" i="28"/>
  <c r="E5609" i="28"/>
  <c r="E5610" i="28"/>
  <c r="E5611" i="28"/>
  <c r="E5612" i="28"/>
  <c r="E5613" i="28"/>
  <c r="E5614" i="28"/>
  <c r="E5615" i="28"/>
  <c r="E5616" i="28"/>
  <c r="E5617" i="28"/>
  <c r="E5618" i="28"/>
  <c r="E5619" i="28"/>
  <c r="E5620" i="28"/>
  <c r="E5621" i="28"/>
  <c r="E5622" i="28"/>
  <c r="E5623" i="28"/>
  <c r="E5624" i="28"/>
  <c r="E5625" i="28"/>
  <c r="E5626" i="28"/>
  <c r="E5627" i="28"/>
  <c r="E5628" i="28"/>
  <c r="E5629" i="28"/>
  <c r="E5630" i="28"/>
  <c r="E5631" i="28"/>
  <c r="E5632" i="28"/>
  <c r="E5633" i="28"/>
  <c r="E5634" i="28"/>
  <c r="E5635" i="28"/>
  <c r="E5636" i="28"/>
  <c r="E5637" i="28"/>
  <c r="E5638" i="28"/>
  <c r="E5639" i="28"/>
  <c r="E5640" i="28"/>
  <c r="E5641" i="28"/>
  <c r="E5642" i="28"/>
  <c r="E5643" i="28"/>
  <c r="E5644" i="28"/>
  <c r="E5645" i="28"/>
  <c r="E5646" i="28"/>
  <c r="E5647" i="28"/>
  <c r="E5648" i="28"/>
  <c r="E5649" i="28"/>
  <c r="E5650" i="28"/>
  <c r="E5651" i="28"/>
  <c r="E5652" i="28"/>
  <c r="E5653" i="28"/>
  <c r="E5654" i="28"/>
  <c r="E5655" i="28"/>
  <c r="E5656" i="28"/>
  <c r="E5657" i="28"/>
  <c r="E5658" i="28"/>
  <c r="E5659" i="28"/>
  <c r="E5660" i="28"/>
  <c r="E5661" i="28"/>
  <c r="E5662" i="28"/>
  <c r="E5663" i="28"/>
  <c r="E5664" i="28"/>
  <c r="E5665" i="28"/>
  <c r="E5666" i="28"/>
  <c r="E5667" i="28"/>
  <c r="E5668" i="28"/>
  <c r="E5669" i="28"/>
  <c r="E5670" i="28"/>
  <c r="E5671" i="28"/>
  <c r="E5672" i="28"/>
  <c r="E5673" i="28"/>
  <c r="E5674" i="28"/>
  <c r="E5675" i="28"/>
  <c r="E5676" i="28"/>
  <c r="E5677" i="28"/>
  <c r="E5678" i="28"/>
  <c r="E5679" i="28"/>
  <c r="E5680" i="28"/>
  <c r="E5681" i="28"/>
  <c r="E5682" i="28"/>
  <c r="E5683" i="28"/>
  <c r="E5684" i="28"/>
  <c r="E5685" i="28"/>
  <c r="E5686" i="28"/>
  <c r="E5687" i="28"/>
  <c r="E5688" i="28"/>
  <c r="E5689" i="28"/>
  <c r="E5690" i="28"/>
  <c r="E5691" i="28"/>
  <c r="E5692" i="28"/>
  <c r="E5693" i="28"/>
  <c r="E5694" i="28"/>
  <c r="E5695" i="28"/>
  <c r="E5696" i="28"/>
  <c r="E5697" i="28"/>
  <c r="E5698" i="28"/>
  <c r="E5699" i="28"/>
  <c r="E5700" i="28"/>
  <c r="E5701" i="28"/>
  <c r="E5702" i="28"/>
  <c r="E5703" i="28"/>
  <c r="E5704" i="28"/>
  <c r="E5705" i="28"/>
  <c r="E5706" i="28"/>
  <c r="E5707" i="28"/>
  <c r="E5708" i="28"/>
  <c r="E5709" i="28"/>
  <c r="E5710" i="28"/>
  <c r="E5711" i="28"/>
  <c r="E5712" i="28"/>
  <c r="E5713" i="28"/>
  <c r="E5714" i="28"/>
  <c r="E5715" i="28"/>
  <c r="E5716" i="28"/>
  <c r="E5717" i="28"/>
  <c r="E5718" i="28"/>
  <c r="E5719" i="28"/>
  <c r="E5720" i="28"/>
  <c r="E5721" i="28"/>
  <c r="E5722" i="28"/>
  <c r="E5723" i="28"/>
  <c r="E5724" i="28"/>
  <c r="E5725" i="28"/>
  <c r="E5726" i="28"/>
  <c r="E5727" i="28"/>
  <c r="E5728" i="28"/>
  <c r="E5729" i="28"/>
  <c r="E5730" i="28"/>
  <c r="E5731" i="28"/>
  <c r="E5732" i="28"/>
  <c r="E5733" i="28"/>
  <c r="E5734" i="28"/>
  <c r="E5735" i="28"/>
  <c r="E5736" i="28"/>
  <c r="E5737" i="28"/>
  <c r="E5738" i="28"/>
  <c r="E5739" i="28"/>
  <c r="E5740" i="28"/>
  <c r="E5741" i="28"/>
  <c r="E5742" i="28"/>
  <c r="E5743" i="28"/>
  <c r="E5744" i="28"/>
  <c r="E5745" i="28"/>
  <c r="E5746" i="28"/>
  <c r="E5747" i="28"/>
  <c r="E5748" i="28"/>
  <c r="E5749" i="28"/>
  <c r="E5750" i="28"/>
  <c r="E5751" i="28"/>
  <c r="E5752" i="28"/>
  <c r="E5753" i="28"/>
  <c r="E5754" i="28"/>
  <c r="E5755" i="28"/>
  <c r="E5756" i="28"/>
  <c r="E5757" i="28"/>
  <c r="E5758" i="28"/>
  <c r="E5759" i="28"/>
  <c r="E5760" i="28"/>
  <c r="E5761" i="28"/>
  <c r="E5762" i="28"/>
  <c r="E5763" i="28"/>
  <c r="E5764" i="28"/>
  <c r="E5765" i="28"/>
  <c r="E5766" i="28"/>
  <c r="E5767" i="28"/>
  <c r="E5768" i="28"/>
  <c r="E5769" i="28"/>
  <c r="E5770" i="28"/>
  <c r="E5771" i="28"/>
  <c r="E5772" i="28"/>
  <c r="E5773" i="28"/>
  <c r="E5774" i="28"/>
  <c r="E5775" i="28"/>
  <c r="E5776" i="28"/>
  <c r="E5777" i="28"/>
  <c r="E5778" i="28"/>
  <c r="E5779" i="28"/>
  <c r="E5780" i="28"/>
  <c r="E5781" i="28"/>
  <c r="E5782" i="28"/>
  <c r="E5783" i="28"/>
  <c r="E5784" i="28"/>
  <c r="E5785" i="28"/>
  <c r="E5786" i="28"/>
  <c r="E5787" i="28"/>
  <c r="E5788" i="28"/>
  <c r="E5789" i="28"/>
  <c r="E5790" i="28"/>
  <c r="E5791" i="28"/>
  <c r="E5792" i="28"/>
  <c r="E5793" i="28"/>
  <c r="E5794" i="28"/>
  <c r="E5795" i="28"/>
  <c r="E5796" i="28"/>
  <c r="E5797" i="28"/>
  <c r="E5798" i="28"/>
  <c r="E5799" i="28"/>
  <c r="E5800" i="28"/>
  <c r="E5801" i="28"/>
  <c r="E5802" i="28"/>
  <c r="E5803" i="28"/>
  <c r="E5804" i="28"/>
  <c r="E5805" i="28"/>
  <c r="E5806" i="28"/>
  <c r="E5807" i="28"/>
  <c r="E5808" i="28"/>
  <c r="E5809" i="28"/>
  <c r="E5810" i="28"/>
  <c r="E5811" i="28"/>
  <c r="E5812" i="28"/>
  <c r="E5813" i="28"/>
  <c r="E5814" i="28"/>
  <c r="E5815" i="28"/>
  <c r="E5816" i="28"/>
  <c r="E5817" i="28"/>
  <c r="E5818" i="28"/>
  <c r="E5819" i="28"/>
  <c r="E5820" i="28"/>
  <c r="E5821" i="28"/>
  <c r="E5822" i="28"/>
  <c r="E5823" i="28"/>
  <c r="E5824" i="28"/>
  <c r="E5825" i="28"/>
  <c r="E5826" i="28"/>
  <c r="E5827" i="28"/>
  <c r="E5828" i="28"/>
  <c r="E5829" i="28"/>
  <c r="E5830" i="28"/>
  <c r="E5831" i="28"/>
  <c r="E5832" i="28"/>
  <c r="E5833" i="28"/>
  <c r="E5834" i="28"/>
  <c r="E5835" i="28"/>
  <c r="E5836" i="28"/>
  <c r="E5837" i="28"/>
  <c r="E5838" i="28"/>
  <c r="E5839" i="28"/>
  <c r="E5840" i="28"/>
  <c r="E5841" i="28"/>
  <c r="E5842" i="28"/>
  <c r="E5843" i="28"/>
  <c r="E5844" i="28"/>
  <c r="E5845" i="28"/>
  <c r="E5846" i="28"/>
  <c r="E5847" i="28"/>
  <c r="E5848" i="28"/>
  <c r="E5849" i="28"/>
  <c r="E5850" i="28"/>
  <c r="E5851" i="28"/>
  <c r="E5852" i="28"/>
  <c r="E5853" i="28"/>
  <c r="E5854" i="28"/>
  <c r="E5855" i="28"/>
  <c r="E5856" i="28"/>
  <c r="E5857" i="28"/>
  <c r="E5858" i="28"/>
  <c r="E5859" i="28"/>
  <c r="E5860" i="28"/>
  <c r="E5861" i="28"/>
  <c r="E5862" i="28"/>
  <c r="E5863" i="28"/>
  <c r="E5864" i="28"/>
  <c r="E5865" i="28"/>
  <c r="E5866" i="28"/>
  <c r="E5867" i="28"/>
  <c r="E5868" i="28"/>
  <c r="E5869" i="28"/>
  <c r="E5870" i="28"/>
  <c r="E5871" i="28"/>
  <c r="E5872" i="28"/>
  <c r="E5873" i="28"/>
  <c r="E5874" i="28"/>
  <c r="E5875" i="28"/>
  <c r="E5876" i="28"/>
  <c r="E5877" i="28"/>
  <c r="E5878" i="28"/>
  <c r="E5879" i="28"/>
  <c r="E5880" i="28"/>
  <c r="E5881" i="28"/>
  <c r="E5882" i="28"/>
  <c r="E5883" i="28"/>
  <c r="E5884" i="28"/>
  <c r="E5885" i="28"/>
  <c r="E5886" i="28"/>
  <c r="E5887" i="28"/>
  <c r="E5888" i="28"/>
  <c r="E5889" i="28"/>
  <c r="E5890" i="28"/>
  <c r="E5891" i="28"/>
  <c r="E5892" i="28"/>
  <c r="E5893" i="28"/>
  <c r="E5894" i="28"/>
  <c r="E5895" i="28"/>
  <c r="E5896" i="28"/>
  <c r="E5897" i="28"/>
  <c r="E5898" i="28"/>
  <c r="E5899" i="28"/>
  <c r="E5900" i="28"/>
  <c r="E5901" i="28"/>
  <c r="E5902" i="28"/>
  <c r="E5903" i="28"/>
  <c r="E5904" i="28"/>
  <c r="E5905" i="28"/>
  <c r="E5906" i="28"/>
  <c r="E5907" i="28"/>
  <c r="E5908" i="28"/>
  <c r="E5909" i="28"/>
  <c r="E5910" i="28"/>
  <c r="E5911" i="28"/>
  <c r="E5912" i="28"/>
  <c r="E5913" i="28"/>
  <c r="E5914" i="28"/>
  <c r="E5915" i="28"/>
  <c r="E5916" i="28"/>
  <c r="E5917" i="28"/>
  <c r="E5918" i="28"/>
  <c r="E5919" i="28"/>
  <c r="E5920" i="28"/>
  <c r="E5921" i="28"/>
  <c r="E5922" i="28"/>
  <c r="E5923" i="28"/>
  <c r="E5924" i="28"/>
  <c r="E5925" i="28"/>
  <c r="E5926" i="28"/>
  <c r="E5927" i="28"/>
  <c r="E5928" i="28"/>
  <c r="E5929" i="28"/>
  <c r="E5930" i="28"/>
  <c r="E5931" i="28"/>
  <c r="E5932" i="28"/>
  <c r="E5933" i="28"/>
  <c r="E5934" i="28"/>
  <c r="E5935" i="28"/>
  <c r="E5936" i="28"/>
  <c r="E5937" i="28"/>
  <c r="E5938" i="28"/>
  <c r="E5939" i="28"/>
  <c r="E5940" i="28"/>
  <c r="E5941" i="28"/>
  <c r="E5942" i="28"/>
  <c r="E5943" i="28"/>
  <c r="E5944" i="28"/>
  <c r="E5945" i="28"/>
  <c r="E5946" i="28"/>
  <c r="E5947" i="28"/>
  <c r="E5948" i="28"/>
  <c r="E5949" i="28"/>
  <c r="E5950" i="28"/>
  <c r="E5951" i="28"/>
  <c r="E5952" i="28"/>
  <c r="E5953" i="28"/>
  <c r="E5954" i="28"/>
  <c r="E5955" i="28"/>
  <c r="E5956" i="28"/>
  <c r="E5957" i="28"/>
  <c r="E5958" i="28"/>
  <c r="E5959" i="28"/>
  <c r="E5960" i="28"/>
  <c r="E5961" i="28"/>
  <c r="E5962" i="28"/>
  <c r="E5963" i="28"/>
  <c r="E5964" i="28"/>
  <c r="E5965" i="28"/>
  <c r="E5966" i="28"/>
  <c r="E5967" i="28"/>
  <c r="E5968" i="28"/>
  <c r="E5969" i="28"/>
  <c r="E5970" i="28"/>
  <c r="E5971" i="28"/>
  <c r="E5972" i="28"/>
  <c r="E5973" i="28"/>
  <c r="E5974" i="28"/>
  <c r="E5975" i="28"/>
  <c r="E5976" i="28"/>
  <c r="E5977" i="28"/>
  <c r="E5978" i="28"/>
  <c r="E5979" i="28"/>
  <c r="E5980" i="28"/>
  <c r="E5981" i="28"/>
  <c r="E5982" i="28"/>
  <c r="E5983" i="28"/>
  <c r="E5984" i="28"/>
  <c r="E5985" i="28"/>
  <c r="E5986" i="28"/>
  <c r="E5987" i="28"/>
  <c r="E5988" i="28"/>
  <c r="E5989" i="28"/>
  <c r="E5990" i="28"/>
  <c r="E5991" i="28"/>
  <c r="E5992" i="28"/>
  <c r="E5993" i="28"/>
  <c r="E5994" i="28"/>
  <c r="E5995" i="28"/>
  <c r="E5996" i="28"/>
  <c r="E5997" i="28"/>
  <c r="E5998" i="28"/>
  <c r="E5999" i="28"/>
  <c r="E6000" i="28"/>
  <c r="E6001" i="28"/>
  <c r="E6002" i="28"/>
  <c r="E6003" i="28"/>
  <c r="E6004" i="28"/>
  <c r="E6005" i="28"/>
  <c r="E6006" i="28"/>
  <c r="E6007" i="28"/>
  <c r="E6008" i="28"/>
  <c r="E6009" i="28"/>
  <c r="E6010" i="28"/>
  <c r="E6011" i="28"/>
  <c r="E6012" i="28"/>
  <c r="E6013" i="28"/>
  <c r="E6014" i="28"/>
  <c r="E6015" i="28"/>
  <c r="E6016" i="28"/>
  <c r="E6017" i="28"/>
  <c r="E6018" i="28"/>
  <c r="E6019" i="28"/>
  <c r="E6020" i="28"/>
  <c r="E6021" i="28"/>
  <c r="E6022" i="28"/>
  <c r="E6023" i="28"/>
  <c r="E6024" i="28"/>
  <c r="E6025" i="28"/>
  <c r="E6026" i="28"/>
  <c r="E6027" i="28"/>
  <c r="E6028" i="28"/>
  <c r="E6029" i="28"/>
  <c r="E6030" i="28"/>
  <c r="E6031" i="28"/>
  <c r="E6032" i="28"/>
  <c r="E6033" i="28"/>
  <c r="E6034" i="28"/>
  <c r="E6035" i="28"/>
  <c r="E6036" i="28"/>
  <c r="E6037" i="28"/>
  <c r="E6038" i="28"/>
  <c r="E6039" i="28"/>
  <c r="E6040" i="28"/>
  <c r="E6041" i="28"/>
  <c r="E6042" i="28"/>
  <c r="E6043" i="28"/>
  <c r="E6044" i="28"/>
  <c r="E6045" i="28"/>
  <c r="E6046" i="28"/>
  <c r="E6047" i="28"/>
  <c r="E6048" i="28"/>
  <c r="E6049" i="28"/>
  <c r="E6050" i="28"/>
  <c r="E6051" i="28"/>
  <c r="E6052" i="28"/>
  <c r="E6053" i="28"/>
  <c r="E6054" i="28"/>
  <c r="E6055" i="28"/>
  <c r="E6056" i="28"/>
  <c r="E6057" i="28"/>
  <c r="E6058" i="28"/>
  <c r="E6059" i="28"/>
  <c r="E6060" i="28"/>
  <c r="E6061" i="28"/>
  <c r="E6062" i="28"/>
  <c r="E6063" i="28"/>
  <c r="E6064" i="28"/>
  <c r="E6065" i="28"/>
  <c r="E6066" i="28"/>
  <c r="E6067" i="28"/>
  <c r="E6068" i="28"/>
  <c r="E6069" i="28"/>
  <c r="E6070" i="28"/>
  <c r="E6071" i="28"/>
  <c r="E6072" i="28"/>
  <c r="E6073" i="28"/>
  <c r="E6074" i="28"/>
  <c r="E6075" i="28"/>
  <c r="E6076" i="28"/>
  <c r="E6077" i="28"/>
  <c r="E6078" i="28"/>
  <c r="E6079" i="28"/>
  <c r="E6080" i="28"/>
  <c r="E6081" i="28"/>
  <c r="E6082" i="28"/>
  <c r="E6083" i="28"/>
  <c r="E6084" i="28"/>
  <c r="E6085" i="28"/>
  <c r="E6086" i="28"/>
  <c r="E6087" i="28"/>
  <c r="E6088" i="28"/>
  <c r="E6089" i="28"/>
  <c r="E6090" i="28"/>
  <c r="E6091" i="28"/>
  <c r="E6092" i="28"/>
  <c r="E6093" i="28"/>
  <c r="E6094" i="28"/>
  <c r="E6095" i="28"/>
  <c r="E6096" i="28"/>
  <c r="E6097" i="28"/>
  <c r="E6098" i="28"/>
  <c r="E6099" i="28"/>
  <c r="E6100" i="28"/>
  <c r="E6101" i="28"/>
  <c r="E6102" i="28"/>
  <c r="E6103" i="28"/>
  <c r="E6104" i="28"/>
  <c r="E6105" i="28"/>
  <c r="E6106" i="28"/>
  <c r="E6107" i="28"/>
  <c r="E6108" i="28"/>
  <c r="E6109" i="28"/>
  <c r="E6110" i="28"/>
  <c r="E6111" i="28"/>
  <c r="E6112" i="28"/>
  <c r="E6113" i="28"/>
  <c r="E6114" i="28"/>
  <c r="E6115" i="28"/>
  <c r="E6116" i="28"/>
  <c r="E6117" i="28"/>
  <c r="E6118" i="28"/>
  <c r="E6119" i="28"/>
  <c r="E6120" i="28"/>
  <c r="E6121" i="28"/>
  <c r="E6122" i="28"/>
  <c r="E6123" i="28"/>
  <c r="E6124" i="28"/>
  <c r="E6125" i="28"/>
  <c r="E6126" i="28"/>
  <c r="E6127" i="28"/>
  <c r="E6128" i="28"/>
  <c r="E6129" i="28"/>
  <c r="E6130" i="28"/>
  <c r="E6131" i="28"/>
  <c r="E6132" i="28"/>
  <c r="E6133" i="28"/>
  <c r="E6134" i="28"/>
  <c r="E6135" i="28"/>
  <c r="E6136" i="28"/>
  <c r="E6137" i="28"/>
  <c r="E6138" i="28"/>
  <c r="E6139" i="28"/>
  <c r="E6140" i="28"/>
  <c r="E6141" i="28"/>
  <c r="E6142" i="28"/>
  <c r="E6143" i="28"/>
  <c r="E6144" i="28"/>
  <c r="E6145" i="28"/>
  <c r="E6146" i="28"/>
  <c r="E6147" i="28"/>
  <c r="E6148" i="28"/>
  <c r="E6149" i="28"/>
  <c r="E6150" i="28"/>
  <c r="E6151" i="28"/>
  <c r="E6152" i="28"/>
  <c r="E6153" i="28"/>
  <c r="E6154" i="28"/>
  <c r="E6155" i="28"/>
  <c r="E6156" i="28"/>
  <c r="E6157" i="28"/>
  <c r="E6158" i="28"/>
  <c r="E6159" i="28"/>
  <c r="E6160" i="28"/>
  <c r="E6161" i="28"/>
  <c r="E6162" i="28"/>
  <c r="E6163" i="28"/>
  <c r="E6164" i="28"/>
  <c r="E6165" i="28"/>
  <c r="E6166" i="28"/>
  <c r="E6167" i="28"/>
  <c r="E6168" i="28"/>
  <c r="E6169" i="28"/>
  <c r="E6170" i="28"/>
  <c r="E6171" i="28"/>
  <c r="E6172" i="28"/>
  <c r="E6173" i="28"/>
  <c r="E6174" i="28"/>
  <c r="E6175" i="28"/>
  <c r="E6176" i="28"/>
  <c r="E6177" i="28"/>
  <c r="E6178" i="28"/>
  <c r="E6179" i="28"/>
  <c r="E6180" i="28"/>
  <c r="E6181" i="28"/>
  <c r="E6182" i="28"/>
  <c r="E6183" i="28"/>
  <c r="E6184" i="28"/>
  <c r="E6185" i="28"/>
  <c r="E6186" i="28"/>
  <c r="E6187" i="28"/>
  <c r="E6188" i="28"/>
  <c r="E6189" i="28"/>
  <c r="E6190" i="28"/>
  <c r="E6191" i="28"/>
  <c r="E6192" i="28"/>
  <c r="E6193" i="28"/>
  <c r="E6194" i="28"/>
  <c r="E6195" i="28"/>
  <c r="E6196" i="28"/>
  <c r="E6197" i="28"/>
  <c r="E6198" i="28"/>
  <c r="E6199" i="28"/>
  <c r="E6200" i="28"/>
  <c r="E6201" i="28"/>
  <c r="E6202" i="28"/>
  <c r="E6203" i="28"/>
  <c r="E6204" i="28"/>
  <c r="E6205" i="28"/>
  <c r="E6206" i="28"/>
  <c r="E6207" i="28"/>
  <c r="E6208" i="28"/>
  <c r="E6209" i="28"/>
  <c r="E6210" i="28"/>
  <c r="E6211" i="28"/>
  <c r="E6212" i="28"/>
  <c r="E6213" i="28"/>
  <c r="E6214" i="28"/>
  <c r="E6215" i="28"/>
  <c r="E6216" i="28"/>
  <c r="E6217" i="28"/>
  <c r="E6218" i="28"/>
  <c r="E6219" i="28"/>
  <c r="E6220" i="28"/>
  <c r="E6221" i="28"/>
  <c r="E6222" i="28"/>
  <c r="E6223" i="28"/>
  <c r="E6224" i="28"/>
  <c r="E6225" i="28"/>
  <c r="E6226" i="28"/>
  <c r="E6227" i="28"/>
  <c r="E6228" i="28"/>
  <c r="E6229" i="28"/>
  <c r="E6230" i="28"/>
  <c r="E6231" i="28"/>
  <c r="E6232" i="28"/>
  <c r="E6233" i="28"/>
  <c r="E6234" i="28"/>
  <c r="E6235" i="28"/>
  <c r="E6236" i="28"/>
  <c r="E6237" i="28"/>
  <c r="E6238" i="28"/>
  <c r="E6239" i="28"/>
  <c r="E6240" i="28"/>
  <c r="E6241" i="28"/>
  <c r="E6242" i="28"/>
  <c r="E6243" i="28"/>
  <c r="E6244" i="28"/>
  <c r="E6245" i="28"/>
  <c r="E6246" i="28"/>
  <c r="E6247" i="28"/>
  <c r="E6248" i="28"/>
  <c r="E6249" i="28"/>
  <c r="E6250" i="28"/>
  <c r="E6251" i="28"/>
  <c r="E6252" i="28"/>
  <c r="E6253" i="28"/>
  <c r="E6254" i="28"/>
  <c r="E6255" i="28"/>
  <c r="E6256" i="28"/>
  <c r="E6257" i="28"/>
  <c r="E6258" i="28"/>
  <c r="E6259" i="28"/>
  <c r="E6260" i="28"/>
  <c r="E6261" i="28"/>
  <c r="E6262" i="28"/>
  <c r="E6263" i="28"/>
  <c r="E6264" i="28"/>
  <c r="E6265" i="28"/>
  <c r="E6266" i="28"/>
  <c r="E6267" i="28"/>
  <c r="E6268" i="28"/>
  <c r="E6269" i="28"/>
  <c r="E6270" i="28"/>
  <c r="E6271" i="28"/>
  <c r="E6272" i="28"/>
  <c r="E6273" i="28"/>
  <c r="E6274" i="28"/>
  <c r="E6275" i="28"/>
  <c r="E6276" i="28"/>
  <c r="E6277" i="28"/>
  <c r="E6278" i="28"/>
  <c r="E6279" i="28"/>
  <c r="E6280" i="28"/>
  <c r="E6281" i="28"/>
  <c r="E6282" i="28"/>
  <c r="E6283" i="28"/>
  <c r="E6284" i="28"/>
  <c r="E6285" i="28"/>
  <c r="E6286" i="28"/>
  <c r="E6287" i="28"/>
  <c r="E6288" i="28"/>
  <c r="E6289" i="28"/>
  <c r="E6290" i="28"/>
  <c r="E6291" i="28"/>
  <c r="E6292" i="28"/>
  <c r="E6293" i="28"/>
  <c r="E6294" i="28"/>
  <c r="E6295" i="28"/>
  <c r="E6296" i="28"/>
  <c r="E6297" i="28"/>
  <c r="E6298" i="28"/>
  <c r="E6299" i="28"/>
  <c r="E6300" i="28"/>
  <c r="E6301" i="28"/>
  <c r="E6302" i="28"/>
  <c r="E6303" i="28"/>
  <c r="E6304" i="28"/>
  <c r="E6305" i="28"/>
  <c r="E6306" i="28"/>
  <c r="E6307" i="28"/>
  <c r="E6308" i="28"/>
  <c r="E6309" i="28"/>
  <c r="E6310" i="28"/>
  <c r="E6311" i="28"/>
  <c r="E6312" i="28"/>
  <c r="E6313" i="28"/>
  <c r="E6314" i="28"/>
  <c r="E6315" i="28"/>
  <c r="E6316" i="28"/>
  <c r="E6317" i="28"/>
  <c r="E6318" i="28"/>
  <c r="E6319" i="28"/>
  <c r="E6320" i="28"/>
  <c r="E6321" i="28"/>
  <c r="E6322" i="28"/>
  <c r="E6323" i="28"/>
  <c r="E6324" i="28"/>
  <c r="E6325" i="28"/>
  <c r="E6326" i="28"/>
  <c r="E6327" i="28"/>
  <c r="E6328" i="28"/>
  <c r="E6329" i="28"/>
  <c r="E6330" i="28"/>
  <c r="E6331" i="28"/>
  <c r="E6332" i="28"/>
  <c r="E6333" i="28"/>
  <c r="E6334" i="28"/>
  <c r="E6335" i="28"/>
  <c r="E6336" i="28"/>
  <c r="E6337" i="28"/>
  <c r="E6338" i="28"/>
  <c r="E6339" i="28"/>
  <c r="E6340" i="28"/>
  <c r="E6341" i="28"/>
  <c r="E6342" i="28"/>
  <c r="E6343" i="28"/>
  <c r="E6344" i="28"/>
  <c r="E6345" i="28"/>
  <c r="E6346" i="28"/>
  <c r="E6347" i="28"/>
  <c r="E6348" i="28"/>
  <c r="E6349" i="28"/>
  <c r="E6350" i="28"/>
  <c r="E6351" i="28"/>
  <c r="E6352" i="28"/>
  <c r="E6353" i="28"/>
  <c r="E6354" i="28"/>
  <c r="E6355" i="28"/>
  <c r="E6356" i="28"/>
  <c r="E6357" i="28"/>
  <c r="E6358" i="28"/>
  <c r="E6359" i="28"/>
  <c r="E6360" i="28"/>
  <c r="E6361" i="28"/>
  <c r="E6362" i="28"/>
  <c r="E6363" i="28"/>
  <c r="E6364" i="28"/>
  <c r="E6365" i="28"/>
  <c r="E6366" i="28"/>
  <c r="E6367" i="28"/>
  <c r="E6368" i="28"/>
  <c r="E6369" i="28"/>
  <c r="E6370" i="28"/>
  <c r="E6371" i="28"/>
  <c r="E6372" i="28"/>
  <c r="E6373" i="28"/>
  <c r="E6374" i="28"/>
  <c r="E6375" i="28"/>
  <c r="E6376" i="28"/>
  <c r="E6377" i="28"/>
  <c r="E6378" i="28"/>
  <c r="E6379" i="28"/>
  <c r="E6380" i="28"/>
  <c r="E6381" i="28"/>
  <c r="E6382" i="28"/>
  <c r="E6383" i="28"/>
  <c r="E6384" i="28"/>
  <c r="E6385" i="28"/>
  <c r="E6386" i="28"/>
  <c r="E6387" i="28"/>
  <c r="E6388" i="28"/>
  <c r="E6389" i="28"/>
  <c r="E6390" i="28"/>
  <c r="E6391" i="28"/>
  <c r="E6392" i="28"/>
  <c r="E6393" i="28"/>
  <c r="E6394" i="28"/>
  <c r="E6395" i="28"/>
  <c r="E6396" i="28"/>
  <c r="E6397" i="28"/>
  <c r="E6398" i="28"/>
  <c r="E6399" i="28"/>
  <c r="E6400" i="28"/>
  <c r="E6401" i="28"/>
  <c r="E6402" i="28"/>
  <c r="E6403" i="28"/>
  <c r="E6404" i="28"/>
  <c r="E6405" i="28"/>
  <c r="E6406" i="28"/>
  <c r="E6407" i="28"/>
  <c r="E6408" i="28"/>
  <c r="E6409" i="28"/>
  <c r="E6410" i="28"/>
  <c r="E6411" i="28"/>
  <c r="E6412" i="28"/>
  <c r="E6413" i="28"/>
  <c r="E6414" i="28"/>
  <c r="E6415" i="28"/>
  <c r="E6416" i="28"/>
  <c r="E6417" i="28"/>
  <c r="E6418" i="28"/>
  <c r="E6419" i="28"/>
  <c r="E6420" i="28"/>
  <c r="E6421" i="28"/>
  <c r="E6422" i="28"/>
  <c r="E6423" i="28"/>
  <c r="E6424" i="28"/>
  <c r="E6425" i="28"/>
  <c r="E6426" i="28"/>
  <c r="E6427" i="28"/>
  <c r="E6428" i="28"/>
  <c r="E6429" i="28"/>
  <c r="E6430" i="28"/>
  <c r="E6431" i="28"/>
  <c r="E6432" i="28"/>
  <c r="E6433" i="28"/>
  <c r="E6434" i="28"/>
  <c r="E6435" i="28"/>
  <c r="E6436" i="28"/>
  <c r="E6437" i="28"/>
  <c r="E6438" i="28"/>
  <c r="E6439" i="28"/>
  <c r="E6440" i="28"/>
  <c r="E6441" i="28"/>
  <c r="E6442" i="28"/>
  <c r="E6443" i="28"/>
  <c r="E6444" i="28"/>
  <c r="E6445" i="28"/>
  <c r="E6446" i="28"/>
  <c r="E6447" i="28"/>
  <c r="E6448" i="28"/>
  <c r="E6449" i="28"/>
  <c r="E6450" i="28"/>
  <c r="E6451" i="28"/>
  <c r="E6452" i="28"/>
  <c r="E6453" i="28"/>
  <c r="E6454" i="28"/>
  <c r="E6455" i="28"/>
  <c r="E6456" i="28"/>
  <c r="E6457" i="28"/>
  <c r="E6458" i="28"/>
  <c r="E6459" i="28"/>
  <c r="E6460" i="28"/>
  <c r="E6461" i="28"/>
  <c r="E6462" i="28"/>
  <c r="E6463" i="28"/>
  <c r="E6464" i="28"/>
  <c r="E6465" i="28"/>
  <c r="E6466" i="28"/>
  <c r="E6467" i="28"/>
  <c r="E6468" i="28"/>
  <c r="E6469" i="28"/>
  <c r="E6470" i="28"/>
  <c r="E6471" i="28"/>
  <c r="E6472" i="28"/>
  <c r="E6473" i="28"/>
  <c r="E6474" i="28"/>
  <c r="E6475" i="28"/>
  <c r="E6476" i="28"/>
  <c r="E6477" i="28"/>
  <c r="E6478" i="28"/>
  <c r="E6479" i="28"/>
  <c r="E6480" i="28"/>
  <c r="E6481" i="28"/>
  <c r="E6482" i="28"/>
  <c r="E6483" i="28"/>
  <c r="E6484" i="28"/>
  <c r="E6485" i="28"/>
  <c r="E6486" i="28"/>
  <c r="E6487" i="28"/>
  <c r="E6488" i="28"/>
  <c r="E6489" i="28"/>
  <c r="E6490" i="28"/>
  <c r="E6491" i="28"/>
  <c r="E6492" i="28"/>
  <c r="E6493" i="28"/>
  <c r="E6494" i="28"/>
  <c r="E6495" i="28"/>
  <c r="E6496" i="28"/>
  <c r="E6497" i="28"/>
  <c r="E6498" i="28"/>
  <c r="E6499" i="28"/>
  <c r="E6500" i="28"/>
  <c r="E6501" i="28"/>
  <c r="E6502" i="28"/>
  <c r="E6503" i="28"/>
  <c r="E6504" i="28"/>
  <c r="E6505" i="28"/>
  <c r="E6506" i="28"/>
  <c r="E6507" i="28"/>
  <c r="E6508" i="28"/>
  <c r="E6509" i="28"/>
  <c r="E6510" i="28"/>
  <c r="E6511" i="28"/>
  <c r="E6512" i="28"/>
  <c r="E6513" i="28"/>
  <c r="E6514" i="28"/>
  <c r="E6515" i="28"/>
  <c r="E6516" i="28"/>
  <c r="E6517" i="28"/>
  <c r="E6518" i="28"/>
  <c r="E6519" i="28"/>
  <c r="E6520" i="28"/>
  <c r="E6521" i="28"/>
  <c r="E6522" i="28"/>
  <c r="E6523" i="28"/>
  <c r="E6524" i="28"/>
  <c r="E6525" i="28"/>
  <c r="E6526" i="28"/>
  <c r="E6527" i="28"/>
  <c r="E6528" i="28"/>
  <c r="E6529" i="28"/>
  <c r="E6530" i="28"/>
  <c r="E6531" i="28"/>
  <c r="E6532" i="28"/>
  <c r="E6533" i="28"/>
  <c r="E6534" i="28"/>
  <c r="E6535" i="28"/>
  <c r="E6536" i="28"/>
  <c r="E6537" i="28"/>
  <c r="E6538" i="28"/>
  <c r="E6539" i="28"/>
  <c r="E6540" i="28"/>
  <c r="E6541" i="28"/>
  <c r="E6542" i="28"/>
  <c r="E6543" i="28"/>
  <c r="E6544" i="28"/>
  <c r="E6545" i="28"/>
  <c r="E6546" i="28"/>
  <c r="E6547" i="28"/>
  <c r="E6548" i="28"/>
  <c r="E6549" i="28"/>
  <c r="E6550" i="28"/>
  <c r="E6551" i="28"/>
  <c r="E6552" i="28"/>
  <c r="E6553" i="28"/>
  <c r="E6554" i="28"/>
  <c r="E6555" i="28"/>
  <c r="E6556" i="28"/>
  <c r="E6557" i="28"/>
  <c r="E6558" i="28"/>
  <c r="E6559" i="28"/>
  <c r="E6560" i="28"/>
  <c r="E6561" i="28"/>
  <c r="E6562" i="28"/>
  <c r="E6563" i="28"/>
  <c r="E6564" i="28"/>
  <c r="E6565" i="28"/>
  <c r="E6566" i="28"/>
  <c r="E6567" i="28"/>
  <c r="E6568" i="28"/>
  <c r="E6569" i="28"/>
  <c r="E6570" i="28"/>
  <c r="E6571" i="28"/>
  <c r="E6572" i="28"/>
  <c r="E6573" i="28"/>
  <c r="E6574" i="28"/>
  <c r="E6575" i="28"/>
  <c r="E6576" i="28"/>
  <c r="E6577" i="28"/>
  <c r="E6578" i="28"/>
  <c r="E6579" i="28"/>
  <c r="E6580" i="28"/>
  <c r="E6581" i="28"/>
  <c r="E6582" i="28"/>
  <c r="E6583" i="28"/>
  <c r="E6584" i="28"/>
  <c r="E6585" i="28"/>
  <c r="E6586" i="28"/>
  <c r="E6587" i="28"/>
  <c r="E6588" i="28"/>
  <c r="E6589" i="28"/>
  <c r="E6590" i="28"/>
  <c r="E6591" i="28"/>
  <c r="E6592" i="28"/>
  <c r="E6593" i="28"/>
  <c r="E6594" i="28"/>
  <c r="E6595" i="28"/>
  <c r="E6596" i="28"/>
  <c r="E6597" i="28"/>
  <c r="E6598" i="28"/>
  <c r="E6599" i="28"/>
  <c r="E6600" i="28"/>
  <c r="E6601" i="28"/>
  <c r="E6602" i="28"/>
  <c r="E6603" i="28"/>
  <c r="E6604" i="28"/>
  <c r="E6605" i="28"/>
  <c r="E6606" i="28"/>
  <c r="E6607" i="28"/>
  <c r="E6608" i="28"/>
  <c r="E6609" i="28"/>
  <c r="E6610" i="28"/>
  <c r="E6611" i="28"/>
  <c r="E6612" i="28"/>
  <c r="E6613" i="28"/>
  <c r="E6614" i="28"/>
  <c r="E6615" i="28"/>
  <c r="E6616" i="28"/>
  <c r="E6617" i="28"/>
  <c r="E6618" i="28"/>
  <c r="E6619" i="28"/>
  <c r="E6620" i="28"/>
  <c r="E6621" i="28"/>
  <c r="E6622" i="28"/>
  <c r="E6623" i="28"/>
  <c r="E6624" i="28"/>
  <c r="E6625" i="28"/>
  <c r="E6626" i="28"/>
  <c r="E6627" i="28"/>
  <c r="E6628" i="28"/>
  <c r="E6629" i="28"/>
  <c r="E6630" i="28"/>
  <c r="E6631" i="28"/>
  <c r="E6632" i="28"/>
  <c r="E6633" i="28"/>
  <c r="E6634" i="28"/>
  <c r="E6635" i="28"/>
  <c r="E6636" i="28"/>
  <c r="E6637" i="28"/>
  <c r="E6638" i="28"/>
  <c r="E6639" i="28"/>
  <c r="E6640" i="28"/>
  <c r="E6641" i="28"/>
  <c r="E6642" i="28"/>
  <c r="E6643" i="28"/>
  <c r="E6644" i="28"/>
  <c r="E6645" i="28"/>
  <c r="E6646" i="28"/>
  <c r="E6647" i="28"/>
  <c r="E6648" i="28"/>
  <c r="E6649" i="28"/>
  <c r="E6650" i="28"/>
  <c r="E6651" i="28"/>
  <c r="E6652" i="28"/>
  <c r="E6653" i="28"/>
  <c r="E6654" i="28"/>
  <c r="E6655" i="28"/>
  <c r="E6656" i="28"/>
  <c r="E6657" i="28"/>
  <c r="E6658" i="28"/>
  <c r="E6659" i="28"/>
  <c r="E6660" i="28"/>
  <c r="E6661" i="28"/>
  <c r="E6662" i="28"/>
  <c r="E6663" i="28"/>
  <c r="E6664" i="28"/>
  <c r="E6665" i="28"/>
  <c r="E6666" i="28"/>
  <c r="E6667" i="28"/>
  <c r="E6668" i="28"/>
  <c r="E6669" i="28"/>
  <c r="E6670" i="28"/>
  <c r="E6671" i="28"/>
  <c r="E6672" i="28"/>
  <c r="E6673" i="28"/>
  <c r="E6674" i="28"/>
  <c r="E6675" i="28"/>
  <c r="E6676" i="28"/>
  <c r="E6677" i="28"/>
  <c r="E6678" i="28"/>
  <c r="E6679" i="28"/>
  <c r="E6680" i="28"/>
  <c r="E6681" i="28"/>
  <c r="E6682" i="28"/>
  <c r="E6683" i="28"/>
  <c r="E6684" i="28"/>
  <c r="E6685" i="28"/>
  <c r="E6686" i="28"/>
  <c r="E6687" i="28"/>
  <c r="E6688" i="28"/>
  <c r="E6689" i="28"/>
  <c r="E6690" i="28"/>
  <c r="E6691" i="28"/>
  <c r="E6692" i="28"/>
  <c r="E6693" i="28"/>
  <c r="E6694" i="28"/>
  <c r="E6695" i="28"/>
  <c r="E6696" i="28"/>
  <c r="E6697" i="28"/>
  <c r="E6698" i="28"/>
  <c r="E6699" i="28"/>
  <c r="E6700" i="28"/>
  <c r="E6701" i="28"/>
  <c r="E6702" i="28"/>
  <c r="E6703" i="28"/>
  <c r="E6704" i="28"/>
  <c r="E6705" i="28"/>
  <c r="E6706" i="28"/>
  <c r="E6707" i="28"/>
  <c r="E6708" i="28"/>
  <c r="E6709" i="28"/>
  <c r="E6710" i="28"/>
  <c r="E6711" i="28"/>
  <c r="E6712" i="28"/>
  <c r="E6713" i="28"/>
  <c r="E6714" i="28"/>
  <c r="E6715" i="28"/>
  <c r="E6716" i="28"/>
  <c r="E6717" i="28"/>
  <c r="E6718" i="28"/>
  <c r="E6719" i="28"/>
  <c r="E6720" i="28"/>
  <c r="E6721" i="28"/>
  <c r="E6722" i="28"/>
  <c r="E6723" i="28"/>
  <c r="E6724" i="28"/>
  <c r="E6725" i="28"/>
  <c r="E6726" i="28"/>
  <c r="E6727" i="28"/>
  <c r="E6728" i="28"/>
  <c r="E6729" i="28"/>
  <c r="E6730" i="28"/>
  <c r="E6731" i="28"/>
  <c r="E6732" i="28"/>
  <c r="E6733" i="28"/>
  <c r="E6734" i="28"/>
  <c r="E6735" i="28"/>
  <c r="E6736" i="28"/>
  <c r="E6737" i="28"/>
  <c r="E6738" i="28"/>
  <c r="E6739" i="28"/>
  <c r="E6740" i="28"/>
  <c r="E6741" i="28"/>
  <c r="E6742" i="28"/>
  <c r="E6743" i="28"/>
  <c r="E6744" i="28"/>
  <c r="E6745" i="28"/>
  <c r="E6746" i="28"/>
  <c r="E6747" i="28"/>
  <c r="E6748" i="28"/>
  <c r="E6749" i="28"/>
  <c r="E6750" i="28"/>
  <c r="E6751" i="28"/>
  <c r="E6752" i="28"/>
  <c r="E6753" i="28"/>
  <c r="E6754" i="28"/>
  <c r="E6755" i="28"/>
  <c r="E6756" i="28"/>
  <c r="E6757" i="28"/>
  <c r="E6758" i="28"/>
  <c r="E6759" i="28"/>
  <c r="E6760" i="28"/>
  <c r="E6761" i="28"/>
  <c r="E6762" i="28"/>
  <c r="E6763" i="28"/>
  <c r="E6764" i="28"/>
  <c r="E6765" i="28"/>
  <c r="E6766" i="28"/>
  <c r="E6767" i="28"/>
  <c r="E6768" i="28"/>
  <c r="E6769" i="28"/>
  <c r="E6770" i="28"/>
  <c r="E6771" i="28"/>
  <c r="E6772" i="28"/>
  <c r="E6773" i="28"/>
  <c r="E6774" i="28"/>
  <c r="E6775" i="28"/>
  <c r="E6776" i="28"/>
  <c r="E6777" i="28"/>
  <c r="E6778" i="28"/>
  <c r="E6779" i="28"/>
  <c r="E6780" i="28"/>
  <c r="E6781" i="28"/>
  <c r="E6782" i="28"/>
  <c r="E6783" i="28"/>
  <c r="E6784" i="28"/>
  <c r="E6785" i="28"/>
  <c r="E6786" i="28"/>
  <c r="E6787" i="28"/>
  <c r="E6788" i="28"/>
  <c r="E6789" i="28"/>
  <c r="E6790" i="28"/>
  <c r="E6791" i="28"/>
  <c r="E6792" i="28"/>
  <c r="E6793" i="28"/>
  <c r="E6794" i="28"/>
  <c r="E6795" i="28"/>
  <c r="E6796" i="28"/>
  <c r="E6797" i="28"/>
  <c r="E6798" i="28"/>
  <c r="E6799" i="28"/>
  <c r="E6800" i="28"/>
  <c r="E6801" i="28"/>
  <c r="E6802" i="28"/>
  <c r="E6803" i="28"/>
  <c r="E6804" i="28"/>
  <c r="E6805" i="28"/>
  <c r="E6806" i="28"/>
  <c r="E6807" i="28"/>
  <c r="E6808" i="28"/>
  <c r="E6809" i="28"/>
  <c r="E6810" i="28"/>
  <c r="E6811" i="28"/>
  <c r="E6812" i="28"/>
  <c r="E6813" i="28"/>
  <c r="E6814" i="28"/>
  <c r="E6815" i="28"/>
  <c r="E6816" i="28"/>
  <c r="E6817" i="28"/>
  <c r="E6818" i="28"/>
  <c r="E6819" i="28"/>
  <c r="E6820" i="28"/>
  <c r="E6821" i="28"/>
  <c r="E6822" i="28"/>
  <c r="E6823" i="28"/>
  <c r="E6824" i="28"/>
  <c r="E6825" i="28"/>
  <c r="E6826" i="28"/>
  <c r="E6827" i="28"/>
  <c r="E6828" i="28"/>
  <c r="E6829" i="28"/>
  <c r="E6830" i="28"/>
  <c r="E6831" i="28"/>
  <c r="E6832" i="28"/>
  <c r="E6833" i="28"/>
  <c r="E6834" i="28"/>
  <c r="E6835" i="28"/>
  <c r="E6836" i="28"/>
  <c r="E6837" i="28"/>
  <c r="E6838" i="28"/>
  <c r="E6839" i="28"/>
  <c r="E6840" i="28"/>
  <c r="E6841" i="28"/>
  <c r="E6842" i="28"/>
  <c r="E6843" i="28"/>
  <c r="E6844" i="28"/>
  <c r="E6845" i="28"/>
  <c r="E6846" i="28"/>
  <c r="E6847" i="28"/>
  <c r="E6848" i="28"/>
  <c r="E6849" i="28"/>
  <c r="E6850" i="28"/>
  <c r="E6851" i="28"/>
  <c r="E6852" i="28"/>
  <c r="E6853" i="28"/>
  <c r="E6854" i="28"/>
  <c r="E6855" i="28"/>
  <c r="E6856" i="28"/>
  <c r="E6857" i="28"/>
  <c r="E6858" i="28"/>
  <c r="E6859" i="28"/>
  <c r="E6860" i="28"/>
  <c r="E6861" i="28"/>
  <c r="E6862" i="28"/>
  <c r="E6863" i="28"/>
  <c r="E6864" i="28"/>
  <c r="E6865" i="28"/>
  <c r="E6866" i="28"/>
  <c r="E6867" i="28"/>
  <c r="E6868" i="28"/>
  <c r="E6869" i="28"/>
  <c r="E6870" i="28"/>
  <c r="E6871" i="28"/>
  <c r="E6872" i="28"/>
  <c r="E6873" i="28"/>
  <c r="E6874" i="28"/>
  <c r="E6875" i="28"/>
  <c r="E6876" i="28"/>
  <c r="E6877" i="28"/>
  <c r="E6878" i="28"/>
  <c r="E6879" i="28"/>
  <c r="E6880" i="28"/>
  <c r="E6881" i="28"/>
  <c r="E6882" i="28"/>
  <c r="E6883" i="28"/>
  <c r="E6884" i="28"/>
  <c r="E6885" i="28"/>
  <c r="E6886" i="28"/>
  <c r="E6887" i="28"/>
  <c r="E6888" i="28"/>
  <c r="E6889" i="28"/>
  <c r="E6890" i="28"/>
  <c r="E6891" i="28"/>
  <c r="E6892" i="28"/>
  <c r="E6893" i="28"/>
  <c r="E6894" i="28"/>
  <c r="E6895" i="28"/>
  <c r="E6896" i="28"/>
  <c r="E6897" i="28"/>
  <c r="E6898" i="28"/>
  <c r="E6899" i="28"/>
  <c r="E6900" i="28"/>
  <c r="E6901" i="28"/>
  <c r="E6902" i="28"/>
  <c r="E6903" i="28"/>
  <c r="E6904" i="28"/>
  <c r="E6905" i="28"/>
  <c r="E6906" i="28"/>
  <c r="E6907" i="28"/>
  <c r="E6908" i="28"/>
  <c r="E6909" i="28"/>
  <c r="E6910" i="28"/>
  <c r="E6911" i="28"/>
  <c r="E6912" i="28"/>
  <c r="E6913" i="28"/>
  <c r="E6914" i="28"/>
  <c r="E6915" i="28"/>
  <c r="E6916" i="28"/>
  <c r="E6917" i="28"/>
  <c r="E6918" i="28"/>
  <c r="E6919" i="28"/>
  <c r="E6920" i="28"/>
  <c r="E6921" i="28"/>
  <c r="E6922" i="28"/>
  <c r="E6923" i="28"/>
  <c r="E6924" i="28"/>
  <c r="E6925" i="28"/>
  <c r="E6926" i="28"/>
  <c r="E6927" i="28"/>
  <c r="E6928" i="28"/>
  <c r="E6929" i="28"/>
  <c r="E6930" i="28"/>
  <c r="E6931" i="28"/>
  <c r="E6932" i="28"/>
  <c r="E6933" i="28"/>
  <c r="E6934" i="28"/>
  <c r="E6935" i="28"/>
  <c r="E6936" i="28"/>
  <c r="E6937" i="28"/>
  <c r="E6938" i="28"/>
  <c r="E6939" i="28"/>
  <c r="E6940" i="28"/>
  <c r="E6941" i="28"/>
  <c r="E6942" i="28"/>
  <c r="E6943" i="28"/>
  <c r="E6944" i="28"/>
  <c r="E6945" i="28"/>
  <c r="E6946" i="28"/>
  <c r="E6947" i="28"/>
  <c r="E6948" i="28"/>
  <c r="E6949" i="28"/>
  <c r="E6950" i="28"/>
  <c r="E6951" i="28"/>
  <c r="E6952" i="28"/>
  <c r="E6953" i="28"/>
  <c r="E6954" i="28"/>
  <c r="E6955" i="28"/>
  <c r="E6956" i="28"/>
  <c r="E6957" i="28"/>
  <c r="E6958" i="28"/>
  <c r="E6959" i="28"/>
  <c r="E6960" i="28"/>
  <c r="E6961" i="28"/>
  <c r="E6962" i="28"/>
  <c r="E6963" i="28"/>
  <c r="E6964" i="28"/>
  <c r="E6965" i="28"/>
  <c r="E6966" i="28"/>
  <c r="E6967" i="28"/>
  <c r="E6968" i="28"/>
  <c r="E6969" i="28"/>
  <c r="E6970" i="28"/>
  <c r="E6971" i="28"/>
  <c r="E6972" i="28"/>
  <c r="E6973" i="28"/>
  <c r="E6974" i="28"/>
  <c r="E6975" i="28"/>
  <c r="E6976" i="28"/>
  <c r="E6977" i="28"/>
  <c r="E6978" i="28"/>
  <c r="E6979" i="28"/>
  <c r="E6980" i="28"/>
  <c r="E6981" i="28"/>
  <c r="E6982" i="28"/>
  <c r="E6983" i="28"/>
  <c r="E6984" i="28"/>
  <c r="E6985" i="28"/>
  <c r="E6986" i="28"/>
  <c r="E6987" i="28"/>
  <c r="E6988" i="28"/>
  <c r="E6989" i="28"/>
  <c r="E6990" i="28"/>
  <c r="E6991" i="28"/>
  <c r="E6992" i="28"/>
  <c r="E6993" i="28"/>
  <c r="E6994" i="28"/>
  <c r="E6995" i="28"/>
  <c r="E6996" i="28"/>
  <c r="E6997" i="28"/>
  <c r="E6998" i="28"/>
  <c r="E6999" i="28"/>
  <c r="E7000" i="28"/>
  <c r="E7001" i="28"/>
  <c r="E7002" i="28"/>
  <c r="E7003" i="28"/>
  <c r="E7004" i="28"/>
  <c r="E7005" i="28"/>
  <c r="E7006" i="28"/>
  <c r="E7007" i="28"/>
  <c r="E7008" i="28"/>
  <c r="E7009" i="28"/>
  <c r="E7010" i="28"/>
  <c r="E7011" i="28"/>
  <c r="E7012" i="28"/>
  <c r="E7013" i="28"/>
  <c r="E7014" i="28"/>
  <c r="E7015" i="28"/>
  <c r="E7016" i="28"/>
  <c r="E7017" i="28"/>
  <c r="E7018" i="28"/>
  <c r="E7019" i="28"/>
  <c r="E7020" i="28"/>
  <c r="E7021" i="28"/>
  <c r="E7022" i="28"/>
  <c r="E7023" i="28"/>
  <c r="E7024" i="28"/>
  <c r="E7025" i="28"/>
  <c r="E7026" i="28"/>
  <c r="E7027" i="28"/>
  <c r="E7028" i="28"/>
  <c r="E7029" i="28"/>
  <c r="E7030" i="28"/>
  <c r="E7031" i="28"/>
  <c r="E7032" i="28"/>
  <c r="E7033" i="28"/>
  <c r="E7034" i="28"/>
  <c r="E7035" i="28"/>
  <c r="E7036" i="28"/>
  <c r="E7037" i="28"/>
  <c r="E7038" i="28"/>
  <c r="E7039" i="28"/>
  <c r="E7040" i="28"/>
  <c r="E7041" i="28"/>
  <c r="E7042" i="28"/>
  <c r="E7043" i="28"/>
  <c r="E7044" i="28"/>
  <c r="E7045" i="28"/>
  <c r="E7046" i="28"/>
  <c r="E7047" i="28"/>
  <c r="E7048" i="28"/>
  <c r="E7049" i="28"/>
  <c r="E7050" i="28"/>
  <c r="E7051" i="28"/>
  <c r="E7052" i="28"/>
  <c r="E7053" i="28"/>
  <c r="E7054" i="28"/>
  <c r="E7055" i="28"/>
  <c r="E7056" i="28"/>
  <c r="E7057" i="28"/>
  <c r="E7058" i="28"/>
  <c r="E7059" i="28"/>
  <c r="E7060" i="28"/>
  <c r="E7061" i="28"/>
  <c r="E7062" i="28"/>
  <c r="E7063" i="28"/>
  <c r="E7064" i="28"/>
  <c r="E7065" i="28"/>
  <c r="E7066" i="28"/>
  <c r="E7067" i="28"/>
  <c r="E7068" i="28"/>
  <c r="E7069" i="28"/>
  <c r="E7070" i="28"/>
  <c r="E7071" i="28"/>
  <c r="E7072" i="28"/>
  <c r="E7073" i="28"/>
  <c r="E7074" i="28"/>
  <c r="E7075" i="28"/>
  <c r="E7076" i="28"/>
  <c r="E7077" i="28"/>
  <c r="E7078" i="28"/>
  <c r="E7079" i="28"/>
  <c r="E7080" i="28"/>
  <c r="E7081" i="28"/>
  <c r="E7082" i="28"/>
  <c r="E7083" i="28"/>
  <c r="E7084" i="28"/>
  <c r="E7085" i="28"/>
  <c r="E7086" i="28"/>
  <c r="E7087" i="28"/>
  <c r="E7088" i="28"/>
  <c r="E7089" i="28"/>
  <c r="E7090" i="28"/>
  <c r="E7091" i="28"/>
  <c r="E7092" i="28"/>
  <c r="E7093" i="28"/>
  <c r="E7094" i="28"/>
  <c r="E7095" i="28"/>
  <c r="E7096" i="28"/>
  <c r="E7097" i="28"/>
  <c r="E7098" i="28"/>
  <c r="E7099" i="28"/>
  <c r="E7100" i="28"/>
  <c r="E7101" i="28"/>
  <c r="E7102" i="28"/>
  <c r="E7103" i="28"/>
  <c r="E7104" i="28"/>
  <c r="E7105" i="28"/>
  <c r="E7106" i="28"/>
  <c r="E7107" i="28"/>
  <c r="E7108" i="28"/>
  <c r="E7109" i="28"/>
  <c r="E7110" i="28"/>
  <c r="E7111" i="28"/>
  <c r="E7112" i="28"/>
  <c r="E7113" i="28"/>
  <c r="E7114" i="28"/>
  <c r="E7115" i="28"/>
  <c r="E7116" i="28"/>
  <c r="E7117" i="28"/>
  <c r="E7118" i="28"/>
  <c r="E7119" i="28"/>
  <c r="E7120" i="28"/>
  <c r="E7121" i="28"/>
  <c r="E7122" i="28"/>
  <c r="E7123" i="28"/>
  <c r="E7124" i="28"/>
  <c r="E7125" i="28"/>
  <c r="E7126" i="28"/>
  <c r="E7127" i="28"/>
  <c r="E7128" i="28"/>
  <c r="E7129" i="28"/>
  <c r="E7130" i="28"/>
  <c r="E7131" i="28"/>
  <c r="E7132" i="28"/>
  <c r="E7133" i="28"/>
  <c r="E7134" i="28"/>
  <c r="E7135" i="28"/>
  <c r="E7136" i="28"/>
  <c r="E7137" i="28"/>
  <c r="E7138" i="28"/>
  <c r="E7139" i="28"/>
  <c r="E7140" i="28"/>
  <c r="E7141" i="28"/>
  <c r="E7142" i="28"/>
  <c r="E7143" i="28"/>
  <c r="E7144" i="28"/>
  <c r="E7145" i="28"/>
  <c r="E7146" i="28"/>
  <c r="E7147" i="28"/>
  <c r="E7148" i="28"/>
  <c r="E7149" i="28"/>
  <c r="E7150" i="28"/>
  <c r="E7151" i="28"/>
  <c r="E7152" i="28"/>
  <c r="E7153" i="28"/>
  <c r="E7154" i="28"/>
  <c r="E7155" i="28"/>
  <c r="E7156" i="28"/>
  <c r="E7157" i="28"/>
  <c r="E7158" i="28"/>
  <c r="E7159" i="28"/>
  <c r="E7160" i="28"/>
  <c r="E7161" i="28"/>
  <c r="E7162" i="28"/>
  <c r="E7163" i="28"/>
  <c r="E7164" i="28"/>
  <c r="E7165" i="28"/>
  <c r="E7166" i="28"/>
  <c r="E7167" i="28"/>
  <c r="E7168" i="28"/>
  <c r="E7169" i="28"/>
  <c r="E7170" i="28"/>
  <c r="E7171" i="28"/>
  <c r="E7172" i="28"/>
  <c r="E7173" i="28"/>
  <c r="E7174" i="28"/>
  <c r="E7175" i="28"/>
  <c r="E7176" i="28"/>
  <c r="E7177" i="28"/>
  <c r="E7178" i="28"/>
  <c r="E7179" i="28"/>
  <c r="E7180" i="28"/>
  <c r="E7181" i="28"/>
  <c r="E7182" i="28"/>
  <c r="E7183" i="28"/>
  <c r="E7184" i="28"/>
  <c r="E7185" i="28"/>
  <c r="E7186" i="28"/>
  <c r="E7187" i="28"/>
  <c r="E7188" i="28"/>
  <c r="E7189" i="28"/>
  <c r="E7190" i="28"/>
  <c r="E7191" i="28"/>
  <c r="E7192" i="28"/>
  <c r="E7193" i="28"/>
  <c r="E7194" i="28"/>
  <c r="E7195" i="28"/>
  <c r="E7196" i="28"/>
  <c r="E7197" i="28"/>
  <c r="E7198" i="28"/>
  <c r="E7199" i="28"/>
  <c r="E7200" i="28"/>
  <c r="E7201" i="28"/>
  <c r="E7202" i="28"/>
  <c r="E7203" i="28"/>
  <c r="E7204" i="28"/>
  <c r="E7205" i="28"/>
  <c r="E7206" i="28"/>
  <c r="E7207" i="28"/>
  <c r="E7208" i="28"/>
  <c r="E7209" i="28"/>
  <c r="E7210" i="28"/>
  <c r="E7211" i="28"/>
  <c r="E7212" i="28"/>
  <c r="E7213" i="28"/>
  <c r="E7214" i="28"/>
  <c r="E7215" i="28"/>
  <c r="E7216" i="28"/>
  <c r="E7217" i="28"/>
  <c r="E7218" i="28"/>
  <c r="E7219" i="28"/>
  <c r="E7220" i="28"/>
  <c r="E7221" i="28"/>
  <c r="E7222" i="28"/>
  <c r="E7223" i="28"/>
  <c r="E7224" i="28"/>
  <c r="E7225" i="28"/>
  <c r="E7226" i="28"/>
  <c r="E7227" i="28"/>
  <c r="E7228" i="28"/>
  <c r="E7229" i="28"/>
  <c r="E7230" i="28"/>
  <c r="E7231" i="28"/>
  <c r="E7232" i="28"/>
  <c r="E7233" i="28"/>
  <c r="E7234" i="28"/>
  <c r="E7235" i="28"/>
  <c r="E7236" i="28"/>
  <c r="E7237" i="28"/>
  <c r="E7238" i="28"/>
  <c r="E7239" i="28"/>
  <c r="E7240" i="28"/>
  <c r="E7241" i="28"/>
  <c r="E7242" i="28"/>
  <c r="E7243" i="28"/>
  <c r="E7244" i="28"/>
  <c r="E7245" i="28"/>
  <c r="E7246" i="28"/>
  <c r="E7247" i="28"/>
  <c r="E7248" i="28"/>
  <c r="E7249" i="28"/>
  <c r="E7250" i="28"/>
  <c r="E7251" i="28"/>
  <c r="E7252" i="28"/>
  <c r="E7253" i="28"/>
  <c r="E7254" i="28"/>
  <c r="E7255" i="28"/>
  <c r="E7256" i="28"/>
  <c r="E7257" i="28"/>
  <c r="E7258" i="28"/>
  <c r="E7259" i="28"/>
  <c r="E7260" i="28"/>
  <c r="E7261" i="28"/>
  <c r="E7262" i="28"/>
  <c r="E7263" i="28"/>
  <c r="E7264" i="28"/>
  <c r="E7265" i="28"/>
  <c r="E7266" i="28"/>
  <c r="E7267" i="28"/>
  <c r="E7268" i="28"/>
  <c r="E7269" i="28"/>
  <c r="E7270" i="28"/>
  <c r="E7271" i="28"/>
  <c r="E7272" i="28"/>
  <c r="E7273" i="28"/>
  <c r="E7274" i="28"/>
  <c r="E7275" i="28"/>
  <c r="E7276" i="28"/>
  <c r="E7277" i="28"/>
  <c r="E7278" i="28"/>
  <c r="E7279" i="28"/>
  <c r="E7280" i="28"/>
  <c r="E7281" i="28"/>
  <c r="E7282" i="28"/>
  <c r="E7283" i="28"/>
  <c r="E7284" i="28"/>
  <c r="E7285" i="28"/>
  <c r="E7286" i="28"/>
  <c r="E7287" i="28"/>
  <c r="E7288" i="28"/>
  <c r="E7289" i="28"/>
  <c r="E7290" i="28"/>
  <c r="E7291" i="28"/>
  <c r="E7292" i="28"/>
  <c r="E7293" i="28"/>
  <c r="E7294" i="28"/>
  <c r="E7295" i="28"/>
  <c r="E7296" i="28"/>
  <c r="E7297" i="28"/>
  <c r="E7298" i="28"/>
  <c r="E7299" i="28"/>
  <c r="E7300" i="28"/>
  <c r="E7301" i="28"/>
  <c r="E7302" i="28"/>
  <c r="E7303" i="28"/>
  <c r="E7304" i="28"/>
  <c r="E7305" i="28"/>
  <c r="E7306" i="28"/>
  <c r="E7307" i="28"/>
  <c r="E7308" i="28"/>
  <c r="E7309" i="28"/>
  <c r="E7310" i="28"/>
  <c r="E7311" i="28"/>
  <c r="E7312" i="28"/>
  <c r="E7313" i="28"/>
  <c r="E7314" i="28"/>
  <c r="E7315" i="28"/>
  <c r="E7316" i="28"/>
  <c r="E7317" i="28"/>
  <c r="E7318" i="28"/>
  <c r="E7319" i="28"/>
  <c r="E7320" i="28"/>
  <c r="E7321" i="28"/>
  <c r="E7322" i="28"/>
  <c r="E7323" i="28"/>
  <c r="E7324" i="28"/>
  <c r="E7325" i="28"/>
  <c r="E7326" i="28"/>
  <c r="E7327" i="28"/>
  <c r="E7328" i="28"/>
  <c r="E7329" i="28"/>
  <c r="E7330" i="28"/>
  <c r="E7331" i="28"/>
  <c r="E7332" i="28"/>
  <c r="E7333" i="28"/>
  <c r="E7334" i="28"/>
  <c r="E7335" i="28"/>
  <c r="E7336" i="28"/>
  <c r="E7337" i="28"/>
  <c r="E7338" i="28"/>
  <c r="E7339" i="28"/>
  <c r="E7340" i="28"/>
  <c r="E7341" i="28"/>
  <c r="E7342" i="28"/>
  <c r="E7343" i="28"/>
  <c r="E7344" i="28"/>
  <c r="E7345" i="28"/>
  <c r="E7346" i="28"/>
  <c r="E7347" i="28"/>
  <c r="E7348" i="28"/>
  <c r="E7349" i="28"/>
  <c r="E7350" i="28"/>
  <c r="E7351" i="28"/>
  <c r="E7352" i="28"/>
  <c r="E7353" i="28"/>
  <c r="E7354" i="28"/>
  <c r="E7355" i="28"/>
  <c r="E7356" i="28"/>
  <c r="E7357" i="28"/>
  <c r="E7358" i="28"/>
  <c r="E7359" i="28"/>
  <c r="E7360" i="28"/>
  <c r="E7361" i="28"/>
  <c r="E7362" i="28"/>
  <c r="E7363" i="28"/>
  <c r="E7364" i="28"/>
  <c r="E7365" i="28"/>
  <c r="E7366" i="28"/>
  <c r="E7367" i="28"/>
  <c r="E7368" i="28"/>
  <c r="E7369" i="28"/>
  <c r="E7370" i="28"/>
  <c r="E7371" i="28"/>
  <c r="E7372" i="28"/>
  <c r="E7373" i="28"/>
  <c r="E7374" i="28"/>
  <c r="E7375" i="28"/>
  <c r="E7376" i="28"/>
  <c r="E7377" i="28"/>
  <c r="E7378" i="28"/>
  <c r="E7379" i="28"/>
  <c r="E7380" i="28"/>
  <c r="E7381" i="28"/>
  <c r="E7382" i="28"/>
  <c r="E7383" i="28"/>
  <c r="E7384" i="28"/>
  <c r="E7385" i="28"/>
  <c r="E7386" i="28"/>
  <c r="E7387" i="28"/>
  <c r="E7388" i="28"/>
  <c r="E7389" i="28"/>
  <c r="E7390" i="28"/>
  <c r="E7391" i="28"/>
  <c r="E7392" i="28"/>
  <c r="E7393" i="28"/>
  <c r="E7394" i="28"/>
  <c r="E7395" i="28"/>
  <c r="E7396" i="28"/>
  <c r="E7397" i="28"/>
  <c r="E7398" i="28"/>
  <c r="E7399" i="28"/>
  <c r="E7400" i="28"/>
  <c r="E7401" i="28"/>
  <c r="E7402" i="28"/>
  <c r="E7403" i="28"/>
  <c r="E7404" i="28"/>
  <c r="E7405" i="28"/>
  <c r="E7406" i="28"/>
  <c r="E7407" i="28"/>
  <c r="E7408" i="28"/>
  <c r="E7409" i="28"/>
  <c r="E7410" i="28"/>
  <c r="E7411" i="28"/>
  <c r="E7412" i="28"/>
  <c r="E7413" i="28"/>
  <c r="E7414" i="28"/>
  <c r="E7415" i="28"/>
  <c r="E7416" i="28"/>
  <c r="E7417" i="28"/>
  <c r="E7418" i="28"/>
  <c r="E7419" i="28"/>
  <c r="E7420" i="28"/>
  <c r="E7421" i="28"/>
  <c r="E7422" i="28"/>
  <c r="E7423" i="28"/>
  <c r="E7424" i="28"/>
  <c r="E7425" i="28"/>
  <c r="E7426" i="28"/>
  <c r="E7427" i="28"/>
  <c r="E7428" i="28"/>
  <c r="E7429" i="28"/>
  <c r="E7430" i="28"/>
  <c r="E7431" i="28"/>
  <c r="E7432" i="28"/>
  <c r="E7433" i="28"/>
  <c r="E7434" i="28"/>
  <c r="E7435" i="28"/>
  <c r="E7436" i="28"/>
  <c r="E7437" i="28"/>
  <c r="E7438" i="28"/>
  <c r="E7439" i="28"/>
  <c r="E7440" i="28"/>
  <c r="E7441" i="28"/>
  <c r="E7442" i="28"/>
  <c r="E7443" i="28"/>
  <c r="E7444" i="28"/>
  <c r="E7445" i="28"/>
  <c r="E7446" i="28"/>
  <c r="E7447" i="28"/>
  <c r="E7448" i="28"/>
  <c r="E7449" i="28"/>
  <c r="E7450" i="28"/>
  <c r="E7451" i="28"/>
  <c r="E7452" i="28"/>
  <c r="E7453" i="28"/>
  <c r="E7454" i="28"/>
  <c r="E7455" i="28"/>
  <c r="E7456" i="28"/>
  <c r="E7457" i="28"/>
  <c r="E7458" i="28"/>
  <c r="E7459" i="28"/>
  <c r="E7460" i="28"/>
  <c r="E7461" i="28"/>
  <c r="E7462" i="28"/>
  <c r="E7463" i="28"/>
  <c r="E7464" i="28"/>
  <c r="E7465" i="28"/>
  <c r="E7466" i="28"/>
  <c r="E7467" i="28"/>
  <c r="E7468" i="28"/>
  <c r="E7469" i="28"/>
  <c r="E7470" i="28"/>
  <c r="E7471" i="28"/>
  <c r="E7472" i="28"/>
  <c r="E7473" i="28"/>
  <c r="E7474" i="28"/>
  <c r="E7475" i="28"/>
  <c r="E7476" i="28"/>
  <c r="E7477" i="28"/>
  <c r="E7478" i="28"/>
  <c r="E7479" i="28"/>
  <c r="E7480" i="28"/>
  <c r="E7481" i="28"/>
  <c r="E7482" i="28"/>
  <c r="E7483" i="28"/>
  <c r="E7484" i="28"/>
  <c r="E7485" i="28"/>
  <c r="E7486" i="28"/>
  <c r="E7487" i="28"/>
  <c r="E7488" i="28"/>
  <c r="E7489" i="28"/>
  <c r="E7490" i="28"/>
  <c r="E7491" i="28"/>
  <c r="E7492" i="28"/>
  <c r="E7493" i="28"/>
  <c r="E7494" i="28"/>
  <c r="E7495" i="28"/>
  <c r="E7496" i="28"/>
  <c r="E7497" i="28"/>
  <c r="E7498" i="28"/>
  <c r="E7499" i="28"/>
  <c r="E7500" i="28"/>
  <c r="E7501" i="28"/>
  <c r="E7502" i="28"/>
  <c r="E7503" i="28"/>
  <c r="E7504" i="28"/>
  <c r="E7505" i="28"/>
  <c r="E7506" i="28"/>
  <c r="E7507" i="28"/>
  <c r="E7508" i="28"/>
  <c r="E7509" i="28"/>
  <c r="E7510" i="28"/>
  <c r="E7511" i="28"/>
  <c r="E7512" i="28"/>
  <c r="E7513" i="28"/>
  <c r="E7514" i="28"/>
  <c r="E7515" i="28"/>
  <c r="E7516" i="28"/>
  <c r="E7517" i="28"/>
  <c r="E7518" i="28"/>
  <c r="E7519" i="28"/>
  <c r="E7520" i="28"/>
  <c r="E7521" i="28"/>
  <c r="E7522" i="28"/>
  <c r="E7523" i="28"/>
  <c r="E7524" i="28"/>
  <c r="E7525" i="28"/>
  <c r="E7526" i="28"/>
  <c r="E7527" i="28"/>
  <c r="E7528" i="28"/>
  <c r="E7529" i="28"/>
  <c r="E7530" i="28"/>
  <c r="E7531" i="28"/>
  <c r="E7532" i="28"/>
  <c r="E7533" i="28"/>
  <c r="E7534" i="28"/>
  <c r="E7535" i="28"/>
  <c r="E7536" i="28"/>
  <c r="E7537" i="28"/>
  <c r="E7538" i="28"/>
  <c r="E7539" i="28"/>
  <c r="E7540" i="28"/>
  <c r="E7541" i="28"/>
  <c r="E7542" i="28"/>
  <c r="E7543" i="28"/>
  <c r="E7544" i="28"/>
  <c r="E7545" i="28"/>
  <c r="E7546" i="28"/>
  <c r="E7547" i="28"/>
  <c r="E7548" i="28"/>
  <c r="E7549" i="28"/>
  <c r="E7550" i="28"/>
  <c r="E7551" i="28"/>
  <c r="E7552" i="28"/>
  <c r="E7553" i="28"/>
  <c r="E7554" i="28"/>
  <c r="E7555" i="28"/>
  <c r="E7556" i="28"/>
  <c r="E7557" i="28"/>
  <c r="E7558" i="28"/>
  <c r="E7559" i="28"/>
  <c r="E7560" i="28"/>
  <c r="E7561" i="28"/>
  <c r="E7562" i="28"/>
  <c r="E7563" i="28"/>
  <c r="E7564" i="28"/>
  <c r="E7565" i="28"/>
  <c r="E7566" i="28"/>
  <c r="E7567" i="28"/>
  <c r="E7568" i="28"/>
  <c r="E7569" i="28"/>
  <c r="E7570" i="28"/>
  <c r="E7571" i="28"/>
  <c r="E7572" i="28"/>
  <c r="E7573" i="28"/>
  <c r="E7574" i="28"/>
  <c r="E7575" i="28"/>
  <c r="E7576" i="28"/>
  <c r="E7577" i="28"/>
  <c r="E7578" i="28"/>
  <c r="E7579" i="28"/>
  <c r="E7580" i="28"/>
  <c r="E7581" i="28"/>
  <c r="E7582" i="28"/>
  <c r="E7583" i="28"/>
  <c r="E7584" i="28"/>
  <c r="E7585" i="28"/>
  <c r="E7586" i="28"/>
  <c r="E7587" i="28"/>
  <c r="E7588" i="28"/>
  <c r="E7589" i="28"/>
  <c r="E7590" i="28"/>
  <c r="E7591" i="28"/>
  <c r="E7592" i="28"/>
  <c r="E7593" i="28"/>
  <c r="E7594" i="28"/>
  <c r="E7595" i="28"/>
  <c r="E7596" i="28"/>
  <c r="E7597" i="28"/>
  <c r="E7598" i="28"/>
  <c r="E7599" i="28"/>
  <c r="E7600" i="28"/>
  <c r="E7601" i="28"/>
  <c r="E7602" i="28"/>
  <c r="E7603" i="28"/>
  <c r="E7604" i="28"/>
  <c r="E7605" i="28"/>
  <c r="E7606" i="28"/>
  <c r="E7607" i="28"/>
  <c r="E7608" i="28"/>
  <c r="E7609" i="28"/>
  <c r="E7610" i="28"/>
  <c r="E7611" i="28"/>
  <c r="E7612" i="28"/>
  <c r="E7613" i="28"/>
  <c r="E7614" i="28"/>
  <c r="E7615" i="28"/>
  <c r="E7616" i="28"/>
  <c r="E7617" i="28"/>
  <c r="E7618" i="28"/>
  <c r="E7619" i="28"/>
  <c r="E7620" i="28"/>
  <c r="E7621" i="28"/>
  <c r="E7622" i="28"/>
  <c r="E7623" i="28"/>
  <c r="E7624" i="28"/>
  <c r="E7625" i="28"/>
  <c r="E7626" i="28"/>
  <c r="E7627" i="28"/>
  <c r="E7628" i="28"/>
  <c r="E7629" i="28"/>
  <c r="E7630" i="28"/>
  <c r="E7631" i="28"/>
  <c r="E7632" i="28"/>
  <c r="E7633" i="28"/>
  <c r="E7634" i="28"/>
  <c r="E7635" i="28"/>
  <c r="E7636" i="28"/>
  <c r="E7637" i="28"/>
  <c r="E7638" i="28"/>
  <c r="E7639" i="28"/>
  <c r="E7640" i="28"/>
  <c r="E7641" i="28"/>
  <c r="E7642" i="28"/>
  <c r="E7643" i="28"/>
  <c r="E7644" i="28"/>
  <c r="E7645" i="28"/>
  <c r="E7646" i="28"/>
  <c r="E7647" i="28"/>
  <c r="E7648" i="28"/>
  <c r="E7649" i="28"/>
  <c r="E7650" i="28"/>
  <c r="E7651" i="28"/>
  <c r="E7652" i="28"/>
  <c r="E7653" i="28"/>
  <c r="E7654" i="28"/>
  <c r="E7655" i="28"/>
  <c r="E7656" i="28"/>
  <c r="E7657" i="28"/>
  <c r="E7658" i="28"/>
  <c r="E7659" i="28"/>
  <c r="E7660" i="28"/>
  <c r="E7661" i="28"/>
  <c r="E7662" i="28"/>
  <c r="E7663" i="28"/>
  <c r="E7664" i="28"/>
  <c r="E7665" i="28"/>
  <c r="E7666" i="28"/>
  <c r="E7667" i="28"/>
  <c r="E7668" i="28"/>
  <c r="E7669" i="28"/>
  <c r="E7670" i="28"/>
  <c r="E7671" i="28"/>
  <c r="E7672" i="28"/>
  <c r="E7673" i="28"/>
  <c r="E7674" i="28"/>
  <c r="E7675" i="28"/>
  <c r="E7676" i="28"/>
  <c r="E7677" i="28"/>
  <c r="E7678" i="28"/>
  <c r="E7679" i="28"/>
  <c r="E7680" i="28"/>
  <c r="E7681" i="28"/>
  <c r="E7682" i="28"/>
  <c r="E7683" i="28"/>
  <c r="E7684" i="28"/>
  <c r="E7685" i="28"/>
  <c r="E7686" i="28"/>
  <c r="E7687" i="28"/>
  <c r="E7688" i="28"/>
  <c r="E7689" i="28"/>
  <c r="E7690" i="28"/>
  <c r="E7691" i="28"/>
  <c r="E7692" i="28"/>
  <c r="E7693" i="28"/>
  <c r="E7694" i="28"/>
  <c r="E7695" i="28"/>
  <c r="E7696" i="28"/>
  <c r="E7697" i="28"/>
  <c r="E7698" i="28"/>
  <c r="E7699" i="28"/>
  <c r="E7700" i="28"/>
  <c r="E7701" i="28"/>
  <c r="E7702" i="28"/>
  <c r="E7703" i="28"/>
  <c r="E7704" i="28"/>
  <c r="E7705" i="28"/>
  <c r="E7706" i="28"/>
  <c r="E7707" i="28"/>
  <c r="E7708" i="28"/>
  <c r="E7709" i="28"/>
  <c r="E7710" i="28"/>
  <c r="E7711" i="28"/>
  <c r="E7712" i="28"/>
  <c r="E7713" i="28"/>
  <c r="E7714" i="28"/>
  <c r="E7715" i="28"/>
  <c r="E7716" i="28"/>
  <c r="E7717" i="28"/>
  <c r="E7718" i="28"/>
  <c r="E7719" i="28"/>
  <c r="E7720" i="28"/>
  <c r="E7721" i="28"/>
  <c r="E7722" i="28"/>
  <c r="E7723" i="28"/>
  <c r="E7724" i="28"/>
  <c r="E7725" i="28"/>
  <c r="E7726" i="28"/>
  <c r="E7727" i="28"/>
  <c r="E7728" i="28"/>
  <c r="E7729" i="28"/>
  <c r="E7730" i="28"/>
  <c r="E7731" i="28"/>
  <c r="E7732" i="28"/>
  <c r="E7733" i="28"/>
  <c r="E7734" i="28"/>
  <c r="E7735" i="28"/>
  <c r="E7736" i="28"/>
  <c r="E7737" i="28"/>
  <c r="E7738" i="28"/>
  <c r="E7739" i="28"/>
  <c r="E7740" i="28"/>
  <c r="E7741" i="28"/>
  <c r="E7742" i="28"/>
  <c r="E7743" i="28"/>
  <c r="E7744" i="28"/>
  <c r="E7745" i="28"/>
  <c r="E7746" i="28"/>
  <c r="E7747" i="28"/>
  <c r="E7748" i="28"/>
  <c r="E7749" i="28"/>
  <c r="E7750" i="28"/>
  <c r="E7751" i="28"/>
  <c r="E7752" i="28"/>
  <c r="E7753" i="28"/>
  <c r="E7754" i="28"/>
  <c r="E7755" i="28"/>
  <c r="E7756" i="28"/>
  <c r="E7757" i="28"/>
  <c r="E7758" i="28"/>
  <c r="E7759" i="28"/>
  <c r="E7760" i="28"/>
  <c r="E7761" i="28"/>
  <c r="E7762" i="28"/>
  <c r="E7763" i="28"/>
  <c r="E7764" i="28"/>
  <c r="E7765" i="28"/>
  <c r="E7766" i="28"/>
  <c r="E7767" i="28"/>
  <c r="E7768" i="28"/>
  <c r="E7769" i="28"/>
  <c r="E7770" i="28"/>
  <c r="E7771" i="28"/>
  <c r="E7772" i="28"/>
  <c r="E7773" i="28"/>
  <c r="E7774" i="28"/>
  <c r="E7775" i="28"/>
  <c r="E7776" i="28"/>
  <c r="E7777" i="28"/>
  <c r="E7778" i="28"/>
  <c r="E7779" i="28"/>
  <c r="E7780" i="28"/>
  <c r="E7781" i="28"/>
  <c r="E7782" i="28"/>
  <c r="E7783" i="28"/>
  <c r="E7784" i="28"/>
  <c r="E7785" i="28"/>
  <c r="E7786" i="28"/>
  <c r="E7787" i="28"/>
  <c r="E7788" i="28"/>
  <c r="E7789" i="28"/>
  <c r="E7790" i="28"/>
  <c r="E7791" i="28"/>
  <c r="E7792" i="28"/>
  <c r="E7793" i="28"/>
  <c r="E7794" i="28"/>
  <c r="E7795" i="28"/>
  <c r="E7796" i="28"/>
  <c r="E7797" i="28"/>
  <c r="E7798" i="28"/>
  <c r="E7799" i="28"/>
  <c r="E7800" i="28"/>
  <c r="E7801" i="28"/>
  <c r="E7802" i="28"/>
  <c r="E7803" i="28"/>
  <c r="E7804" i="28"/>
  <c r="E7805" i="28"/>
  <c r="E7806" i="28"/>
  <c r="E7807" i="28"/>
  <c r="E7808" i="28"/>
  <c r="E7809" i="28"/>
  <c r="E7810" i="28"/>
  <c r="E7811" i="28"/>
  <c r="E7812" i="28"/>
  <c r="E7813" i="28"/>
  <c r="E7814" i="28"/>
  <c r="E7815" i="28"/>
  <c r="E7816" i="28"/>
  <c r="E7817" i="28"/>
  <c r="E7818" i="28"/>
  <c r="E7819" i="28"/>
  <c r="E7820" i="28"/>
  <c r="E7821" i="28"/>
  <c r="E7822" i="28"/>
  <c r="E7823" i="28"/>
  <c r="E7824" i="28"/>
  <c r="E7825" i="28"/>
  <c r="E7826" i="28"/>
  <c r="E7827" i="28"/>
  <c r="E7828" i="28"/>
  <c r="E7829" i="28"/>
  <c r="E7830" i="28"/>
  <c r="E7831" i="28"/>
  <c r="E7832" i="28"/>
  <c r="E7833" i="28"/>
  <c r="E7834" i="28"/>
  <c r="E7835" i="28"/>
  <c r="E7836" i="28"/>
  <c r="E7837" i="28"/>
  <c r="E7838" i="28"/>
  <c r="E7839" i="28"/>
  <c r="E7840" i="28"/>
  <c r="E7841" i="28"/>
  <c r="E7842" i="28"/>
  <c r="E7843" i="28"/>
  <c r="E7844" i="28"/>
  <c r="E7845" i="28"/>
  <c r="E7846" i="28"/>
  <c r="E7847" i="28"/>
  <c r="E7848" i="28"/>
  <c r="E7849" i="28"/>
  <c r="E7850" i="28"/>
  <c r="E7851" i="28"/>
  <c r="E7852" i="28"/>
  <c r="E7853" i="28"/>
  <c r="E7854" i="28"/>
  <c r="E7855" i="28"/>
  <c r="E7856" i="28"/>
  <c r="E7857" i="28"/>
  <c r="E7858" i="28"/>
  <c r="E7859" i="28"/>
  <c r="E7860" i="28"/>
  <c r="E7861" i="28"/>
  <c r="E7862" i="28"/>
  <c r="E7863" i="28"/>
  <c r="E7864" i="28"/>
  <c r="E7865" i="28"/>
  <c r="E7866" i="28"/>
  <c r="E7867" i="28"/>
  <c r="E7868" i="28"/>
  <c r="E7869" i="28"/>
  <c r="E7870" i="28"/>
  <c r="E7871" i="28"/>
  <c r="E7872" i="28"/>
  <c r="E7873" i="28"/>
  <c r="E7874" i="28"/>
  <c r="E7875" i="28"/>
  <c r="E7876" i="28"/>
  <c r="E7877" i="28"/>
  <c r="E7878" i="28"/>
  <c r="E7879" i="28"/>
  <c r="E7880" i="28"/>
  <c r="E7881" i="28"/>
  <c r="E7882" i="28"/>
  <c r="E7883" i="28"/>
  <c r="E7884" i="28"/>
  <c r="E7885" i="28"/>
  <c r="E7886" i="28"/>
  <c r="E7887" i="28"/>
  <c r="E7888" i="28"/>
  <c r="E7889" i="28"/>
  <c r="E7890" i="28"/>
  <c r="E7891" i="28"/>
  <c r="E7892" i="28"/>
  <c r="E7893" i="28"/>
  <c r="E7894" i="28"/>
  <c r="E7895" i="28"/>
  <c r="E7896" i="28"/>
  <c r="E7897" i="28"/>
  <c r="E7898" i="28"/>
  <c r="E7899" i="28"/>
  <c r="E7900" i="28"/>
  <c r="E7901" i="28"/>
  <c r="E7902" i="28"/>
  <c r="E7903" i="28"/>
  <c r="E7904" i="28"/>
  <c r="E7905" i="28"/>
  <c r="E7906" i="28"/>
  <c r="E7907" i="28"/>
  <c r="E7908" i="28"/>
  <c r="E7909" i="28"/>
  <c r="E7910" i="28"/>
  <c r="E7911" i="28"/>
  <c r="E7912" i="28"/>
  <c r="E7913" i="28"/>
  <c r="E7914" i="28"/>
  <c r="E7915" i="28"/>
  <c r="E7916" i="28"/>
  <c r="E7917" i="28"/>
  <c r="E7918" i="28"/>
  <c r="E7919" i="28"/>
  <c r="E7920" i="28"/>
  <c r="E7921" i="28"/>
  <c r="E7922" i="28"/>
  <c r="E7923" i="28"/>
  <c r="E7924" i="28"/>
  <c r="E7925" i="28"/>
  <c r="E7926" i="28"/>
  <c r="E7927" i="28"/>
  <c r="E7928" i="28"/>
  <c r="E7929" i="28"/>
  <c r="E7930" i="28"/>
  <c r="E7931" i="28"/>
  <c r="E7932" i="28"/>
  <c r="E7933" i="28"/>
  <c r="E7934" i="28"/>
  <c r="E7935" i="28"/>
  <c r="E7936" i="28"/>
  <c r="E7937" i="28"/>
  <c r="E7938" i="28"/>
  <c r="E7939" i="28"/>
  <c r="E7940" i="28"/>
  <c r="E7941" i="28"/>
  <c r="E7942" i="28"/>
  <c r="E7943" i="28"/>
  <c r="E7944" i="28"/>
  <c r="E7945" i="28"/>
  <c r="E7946" i="28"/>
  <c r="E7947" i="28"/>
  <c r="E7948" i="28"/>
  <c r="E7949" i="28"/>
  <c r="E7950" i="28"/>
  <c r="E7951" i="28"/>
  <c r="E7952" i="28"/>
  <c r="E7953" i="28"/>
  <c r="E7954" i="28"/>
  <c r="E7955" i="28"/>
  <c r="E7956" i="28"/>
  <c r="E7957" i="28"/>
  <c r="E7958" i="28"/>
  <c r="E7959" i="28"/>
  <c r="E7960" i="28"/>
  <c r="E7961" i="28"/>
  <c r="E7962" i="28"/>
  <c r="E7963" i="28"/>
  <c r="E7964" i="28"/>
  <c r="E7965" i="28"/>
  <c r="E7966" i="28"/>
  <c r="E7967" i="28"/>
  <c r="E7968" i="28"/>
  <c r="E7969" i="28"/>
  <c r="E7970" i="28"/>
  <c r="E7971" i="28"/>
  <c r="E7972" i="28"/>
  <c r="E7973" i="28"/>
  <c r="E7974" i="28"/>
  <c r="E7975" i="28"/>
  <c r="E7976" i="28"/>
  <c r="E7977" i="28"/>
  <c r="E7978" i="28"/>
  <c r="E7979" i="28"/>
  <c r="E7980" i="28"/>
  <c r="E7981" i="28"/>
  <c r="E7982" i="28"/>
  <c r="E7983" i="28"/>
  <c r="E7984" i="28"/>
  <c r="E7985" i="28"/>
  <c r="E7986" i="28"/>
  <c r="E7987" i="28"/>
  <c r="E7988" i="28"/>
  <c r="E7989" i="28"/>
  <c r="E7990" i="28"/>
  <c r="E7991" i="28"/>
  <c r="E7992" i="28"/>
  <c r="E7993" i="28"/>
  <c r="E7994" i="28"/>
  <c r="E7995" i="28"/>
  <c r="E7996" i="28"/>
  <c r="E7997" i="28"/>
  <c r="E7998" i="28"/>
  <c r="E7999" i="28"/>
  <c r="E8000" i="28"/>
  <c r="E8001" i="28"/>
  <c r="E8002" i="28"/>
  <c r="E8003" i="28"/>
  <c r="E8004" i="28"/>
  <c r="E8005" i="28"/>
  <c r="E8006" i="28"/>
  <c r="E8007" i="28"/>
  <c r="E8008" i="28"/>
  <c r="E8009" i="28"/>
  <c r="E8010" i="28"/>
  <c r="E8011" i="28"/>
  <c r="E8012" i="28"/>
  <c r="E8013" i="28"/>
  <c r="E8014" i="28"/>
  <c r="E8015" i="28"/>
  <c r="E8016" i="28"/>
  <c r="E8017" i="28"/>
  <c r="E8018" i="28"/>
  <c r="E8019" i="28"/>
  <c r="E8020" i="28"/>
  <c r="E8021" i="28"/>
  <c r="E8022" i="28"/>
  <c r="E8023" i="28"/>
  <c r="E8024" i="28"/>
  <c r="E8025" i="28"/>
  <c r="E8026" i="28"/>
  <c r="E8027" i="28"/>
  <c r="E8028" i="28"/>
  <c r="E8029" i="28"/>
  <c r="E8030" i="28"/>
  <c r="E8031" i="28"/>
  <c r="E8032" i="28"/>
  <c r="E8033" i="28"/>
  <c r="E8034" i="28"/>
  <c r="E8035" i="28"/>
  <c r="E8036" i="28"/>
  <c r="E8037" i="28"/>
  <c r="E8038" i="28"/>
  <c r="E8039" i="28"/>
  <c r="E8040" i="28"/>
  <c r="E8041" i="28"/>
  <c r="E8042" i="28"/>
  <c r="E8043" i="28"/>
  <c r="E8044" i="28"/>
  <c r="E8045" i="28"/>
  <c r="E8046" i="28"/>
  <c r="E8047" i="28"/>
  <c r="E8048" i="28"/>
  <c r="E8049" i="28"/>
  <c r="E8050" i="28"/>
  <c r="E8051" i="28"/>
  <c r="E8052" i="28"/>
  <c r="E8053" i="28"/>
  <c r="E8054" i="28"/>
  <c r="E8055" i="28"/>
  <c r="E8056" i="28"/>
  <c r="E8057" i="28"/>
  <c r="E8058" i="28"/>
  <c r="E8059" i="28"/>
  <c r="E8060" i="28"/>
  <c r="E8061" i="28"/>
  <c r="E8062" i="28"/>
  <c r="E8063" i="28"/>
  <c r="E8064" i="28"/>
  <c r="E8065" i="28"/>
  <c r="E8066" i="28"/>
  <c r="E8067" i="28"/>
  <c r="E8068" i="28"/>
  <c r="E8069" i="28"/>
  <c r="E8070" i="28"/>
  <c r="E8071" i="28"/>
  <c r="E8072" i="28"/>
  <c r="E8073" i="28"/>
  <c r="E8074" i="28"/>
  <c r="E8075" i="28"/>
  <c r="E8076" i="28"/>
  <c r="E8077" i="28"/>
  <c r="E8078" i="28"/>
  <c r="E8079" i="28"/>
  <c r="E8080" i="28"/>
  <c r="E8081" i="28"/>
  <c r="E8082" i="28"/>
  <c r="E8083" i="28"/>
  <c r="E8084" i="28"/>
  <c r="E8085" i="28"/>
  <c r="E8086" i="28"/>
  <c r="E8087" i="28"/>
  <c r="E8088" i="28"/>
  <c r="E8089" i="28"/>
  <c r="E8090" i="28"/>
  <c r="E8091" i="28"/>
  <c r="E8092" i="28"/>
  <c r="E8093" i="28"/>
  <c r="E8094" i="28"/>
  <c r="E8095" i="28"/>
  <c r="E8096" i="28"/>
  <c r="E8097" i="28"/>
  <c r="E8098" i="28"/>
  <c r="E8099" i="28"/>
  <c r="E8100" i="28"/>
  <c r="E8101" i="28"/>
  <c r="E8102" i="28"/>
  <c r="E8103" i="28"/>
  <c r="E8104" i="28"/>
  <c r="E8105" i="28"/>
  <c r="E8106" i="28"/>
  <c r="E8107" i="28"/>
  <c r="E8108" i="28"/>
  <c r="E8109" i="28"/>
  <c r="E8110" i="28"/>
  <c r="E8111" i="28"/>
  <c r="E8112" i="28"/>
  <c r="E8113" i="28"/>
  <c r="E8114" i="28"/>
  <c r="E8115" i="28"/>
  <c r="E8116" i="28"/>
  <c r="E8117" i="28"/>
  <c r="E8118" i="28"/>
  <c r="E8119" i="28"/>
  <c r="E8120" i="28"/>
  <c r="E8121" i="28"/>
  <c r="E8122" i="28"/>
  <c r="E8123" i="28"/>
  <c r="E8124" i="28"/>
  <c r="E8125" i="28"/>
  <c r="E8126" i="28"/>
  <c r="E8127" i="28"/>
  <c r="E8128" i="28"/>
  <c r="E8129" i="28"/>
  <c r="E8130" i="28"/>
  <c r="E8131" i="28"/>
  <c r="E8132" i="28"/>
  <c r="E8133" i="28"/>
  <c r="E8134" i="28"/>
  <c r="E8135" i="28"/>
  <c r="E8136" i="28"/>
  <c r="E8137" i="28"/>
  <c r="E8138" i="28"/>
  <c r="E8139" i="28"/>
  <c r="E8140" i="28"/>
  <c r="E8141" i="28"/>
  <c r="E8142" i="28"/>
  <c r="E8143" i="28"/>
  <c r="E8144" i="28"/>
  <c r="E8145" i="28"/>
  <c r="E8146" i="28"/>
  <c r="E8147" i="28"/>
  <c r="E8148" i="28"/>
  <c r="E8149" i="28"/>
  <c r="E8150" i="28"/>
  <c r="E8151" i="28"/>
  <c r="E8152" i="28"/>
  <c r="E8153" i="28"/>
  <c r="E8154" i="28"/>
  <c r="E8155" i="28"/>
  <c r="E8156" i="28"/>
  <c r="E8157" i="28"/>
  <c r="E8158" i="28"/>
  <c r="E8159" i="28"/>
  <c r="E8160" i="28"/>
  <c r="E8161" i="28"/>
  <c r="E8162" i="28"/>
  <c r="E8163" i="28"/>
  <c r="E8164" i="28"/>
  <c r="E8165" i="28"/>
  <c r="E8166" i="28"/>
  <c r="E8167" i="28"/>
  <c r="E8168" i="28"/>
  <c r="E8169" i="28"/>
  <c r="E8170" i="28"/>
  <c r="E8171" i="28"/>
  <c r="E8172" i="28"/>
  <c r="E8173" i="28"/>
  <c r="E8174" i="28"/>
  <c r="E8175" i="28"/>
  <c r="E8176" i="28"/>
  <c r="E8177" i="28"/>
  <c r="E8178" i="28"/>
  <c r="E8179" i="28"/>
  <c r="E8180" i="28"/>
  <c r="E8181" i="28"/>
  <c r="E8182" i="28"/>
  <c r="E8183" i="28"/>
  <c r="E8184" i="28"/>
  <c r="E8185" i="28"/>
  <c r="E8186" i="28"/>
  <c r="E8187" i="28"/>
  <c r="E8188" i="28"/>
  <c r="E8189" i="28"/>
  <c r="E8190" i="28"/>
  <c r="E8191" i="28"/>
  <c r="E8192" i="28"/>
  <c r="E8193" i="28"/>
  <c r="E8194" i="28"/>
  <c r="E8195" i="28"/>
  <c r="E8196" i="28"/>
  <c r="E8197" i="28"/>
  <c r="E8198" i="28"/>
  <c r="E8199" i="28"/>
  <c r="E8200" i="28"/>
  <c r="E8201" i="28"/>
  <c r="E8202" i="28"/>
  <c r="E8203" i="28"/>
  <c r="E8204" i="28"/>
  <c r="E8205" i="28"/>
  <c r="E8206" i="28"/>
  <c r="E8207" i="28"/>
  <c r="E8208" i="28"/>
  <c r="E8209" i="28"/>
  <c r="E8210" i="28"/>
  <c r="E8211" i="28"/>
  <c r="E8212" i="28"/>
  <c r="E8213" i="28"/>
  <c r="E8214" i="28"/>
  <c r="E8215" i="28"/>
  <c r="E8216" i="28"/>
  <c r="E8217" i="28"/>
  <c r="E8218" i="28"/>
  <c r="E8219" i="28"/>
  <c r="E8220" i="28"/>
  <c r="E8221" i="28"/>
  <c r="E8222" i="28"/>
  <c r="E8223" i="28"/>
  <c r="E8224" i="28"/>
  <c r="E8225" i="28"/>
  <c r="E8226" i="28"/>
  <c r="E8227" i="28"/>
  <c r="E8228" i="28"/>
  <c r="E8229" i="28"/>
  <c r="E8230" i="28"/>
  <c r="E8231" i="28"/>
  <c r="E8232" i="28"/>
  <c r="E8233" i="28"/>
  <c r="E8234" i="28"/>
  <c r="E8235" i="28"/>
  <c r="E8236" i="28"/>
  <c r="E8237" i="28"/>
  <c r="E8238" i="28"/>
  <c r="E8239" i="28"/>
  <c r="E8240" i="28"/>
  <c r="E8241" i="28"/>
  <c r="E8242" i="28"/>
  <c r="E8243" i="28"/>
  <c r="E8244" i="28"/>
  <c r="E8245" i="28"/>
  <c r="E8246" i="28"/>
  <c r="E8247" i="28"/>
  <c r="E8248" i="28"/>
  <c r="E8249" i="28"/>
  <c r="E8250" i="28"/>
  <c r="E8251" i="28"/>
  <c r="E8252" i="28"/>
  <c r="E8253" i="28"/>
  <c r="E8254" i="28"/>
  <c r="E8255" i="28"/>
  <c r="E8256" i="28"/>
  <c r="E8257" i="28"/>
  <c r="E8258" i="28"/>
  <c r="E8259" i="28"/>
  <c r="E8260" i="28"/>
  <c r="E8261" i="28"/>
  <c r="E8262" i="28"/>
  <c r="E8263" i="28"/>
  <c r="E8264" i="28"/>
  <c r="E8265" i="28"/>
  <c r="E8266" i="28"/>
  <c r="E8267" i="28"/>
  <c r="E8268" i="28"/>
  <c r="E8269" i="28"/>
  <c r="E8270" i="28"/>
  <c r="E8271" i="28"/>
  <c r="E8272" i="28"/>
  <c r="E8273" i="28"/>
  <c r="E8274" i="28"/>
  <c r="E8275" i="28"/>
  <c r="E8276" i="28"/>
  <c r="E8277" i="28"/>
  <c r="E8278" i="28"/>
  <c r="E8279" i="28"/>
  <c r="E8280" i="28"/>
  <c r="E8281" i="28"/>
  <c r="E8282" i="28"/>
  <c r="E8283" i="28"/>
  <c r="E8284" i="28"/>
  <c r="E8285" i="28"/>
  <c r="E8286" i="28"/>
  <c r="E8287" i="28"/>
  <c r="E8288" i="28"/>
  <c r="E8289" i="28"/>
  <c r="E8290" i="28"/>
  <c r="E8291" i="28"/>
  <c r="E8292" i="28"/>
  <c r="E8293" i="28"/>
  <c r="E8294" i="28"/>
  <c r="E8295" i="28"/>
  <c r="E8296" i="28"/>
  <c r="E8297" i="28"/>
  <c r="E8298" i="28"/>
  <c r="E8299" i="28"/>
  <c r="E8300" i="28"/>
  <c r="E8301" i="28"/>
  <c r="E8302" i="28"/>
  <c r="E8303" i="28"/>
  <c r="E8304" i="28"/>
  <c r="E8305" i="28"/>
  <c r="E8306" i="28"/>
  <c r="E8307" i="28"/>
  <c r="E8308" i="28"/>
  <c r="E8309" i="28"/>
  <c r="E8310" i="28"/>
  <c r="E8311" i="28"/>
  <c r="E8312" i="28"/>
  <c r="E8313" i="28"/>
  <c r="E8314" i="28"/>
  <c r="E8315" i="28"/>
  <c r="E8316" i="28"/>
  <c r="E8317" i="28"/>
  <c r="E8318" i="28"/>
  <c r="E8319" i="28"/>
  <c r="E8320" i="28"/>
  <c r="E8321" i="28"/>
  <c r="E8322" i="28"/>
  <c r="E8323" i="28"/>
  <c r="E8324" i="28"/>
  <c r="E8325" i="28"/>
  <c r="E8326" i="28"/>
  <c r="E8327" i="28"/>
  <c r="E8328" i="28"/>
  <c r="E8329" i="28"/>
  <c r="E8330" i="28"/>
  <c r="E8331" i="28"/>
  <c r="E8332" i="28"/>
  <c r="E8333" i="28"/>
  <c r="E8334" i="28"/>
  <c r="E8335" i="28"/>
  <c r="E8336" i="28"/>
  <c r="E8337" i="28"/>
  <c r="E8338" i="28"/>
  <c r="E8339" i="28"/>
  <c r="E8340" i="28"/>
  <c r="E8341" i="28"/>
  <c r="E8342" i="28"/>
  <c r="E8343" i="28"/>
  <c r="E8344" i="28"/>
  <c r="E8345" i="28"/>
  <c r="E8346" i="28"/>
  <c r="E8347" i="28"/>
  <c r="E8348" i="28"/>
  <c r="E8349" i="28"/>
  <c r="E8350" i="28"/>
  <c r="E8351" i="28"/>
  <c r="E8352" i="28"/>
  <c r="E8353" i="28"/>
  <c r="E8354" i="28"/>
  <c r="E8355" i="28"/>
  <c r="E8356" i="28"/>
  <c r="E8357" i="28"/>
  <c r="E8358" i="28"/>
  <c r="E8359" i="28"/>
  <c r="E8360" i="28"/>
  <c r="E8361" i="28"/>
  <c r="E8362" i="28"/>
  <c r="E8363" i="28"/>
  <c r="E8364" i="28"/>
  <c r="E8365" i="28"/>
  <c r="E8366" i="28"/>
  <c r="E8367" i="28"/>
  <c r="E8368" i="28"/>
  <c r="E8369" i="28"/>
  <c r="E8370" i="28"/>
  <c r="E8371" i="28"/>
  <c r="E8372" i="28"/>
  <c r="E8373" i="28"/>
  <c r="E8374" i="28"/>
  <c r="E8375" i="28"/>
  <c r="E8376" i="28"/>
  <c r="E8377" i="28"/>
  <c r="E8378" i="28"/>
  <c r="E8379" i="28"/>
  <c r="E8380" i="28"/>
  <c r="E8381" i="28"/>
  <c r="E8382" i="28"/>
  <c r="E8383" i="28"/>
  <c r="E8384" i="28"/>
  <c r="E8385" i="28"/>
  <c r="E8386" i="28"/>
  <c r="E8387" i="28"/>
  <c r="E8388" i="28"/>
  <c r="E8389" i="28"/>
  <c r="E8390" i="28"/>
  <c r="E8391" i="28"/>
  <c r="E8392" i="28"/>
  <c r="E8393" i="28"/>
  <c r="E8394" i="28"/>
  <c r="E8395" i="28"/>
  <c r="E8396" i="28"/>
  <c r="E8397" i="28"/>
  <c r="E8398" i="28"/>
  <c r="E8399" i="28"/>
  <c r="E8400" i="28"/>
  <c r="E8401" i="28"/>
  <c r="E8402" i="28"/>
  <c r="E8403" i="28"/>
  <c r="E8404" i="28"/>
  <c r="E8405" i="28"/>
  <c r="E8406" i="28"/>
  <c r="E8407" i="28"/>
  <c r="E8408" i="28"/>
  <c r="E8409" i="28"/>
  <c r="E8410" i="28"/>
  <c r="E8411" i="28"/>
  <c r="E8412" i="28"/>
  <c r="E8413" i="28"/>
  <c r="E8414" i="28"/>
  <c r="E8415" i="28"/>
  <c r="E8416" i="28"/>
  <c r="E8417" i="28"/>
  <c r="E8418" i="28"/>
  <c r="E8419" i="28"/>
  <c r="E8420" i="28"/>
  <c r="E8421" i="28"/>
  <c r="E8422" i="28"/>
  <c r="E8423" i="28"/>
  <c r="E8424" i="28"/>
  <c r="E8425" i="28"/>
  <c r="E8426" i="28"/>
  <c r="E8427" i="28"/>
  <c r="E8428" i="28"/>
  <c r="E8429" i="28"/>
  <c r="E8430" i="28"/>
  <c r="E8431" i="28"/>
  <c r="E8432" i="28"/>
  <c r="E8433" i="28"/>
  <c r="E8434" i="28"/>
  <c r="E8435" i="28"/>
  <c r="E8436" i="28"/>
  <c r="E8437" i="28"/>
  <c r="E8438" i="28"/>
  <c r="E8439" i="28"/>
  <c r="E8440" i="28"/>
  <c r="E8441" i="28"/>
  <c r="E8442" i="28"/>
  <c r="E8443" i="28"/>
  <c r="E8444" i="28"/>
  <c r="E8445" i="28"/>
  <c r="E8446" i="28"/>
  <c r="E8447" i="28"/>
  <c r="E8448" i="28"/>
  <c r="E8449" i="28"/>
  <c r="E8450" i="28"/>
  <c r="E8451" i="28"/>
  <c r="E8452" i="28"/>
  <c r="E8453" i="28"/>
  <c r="E8454" i="28"/>
  <c r="E8455" i="28"/>
  <c r="E8456" i="28"/>
  <c r="E8457" i="28"/>
  <c r="E8458" i="28"/>
  <c r="E8459" i="28"/>
  <c r="E8460" i="28"/>
  <c r="E8461" i="28"/>
  <c r="E8462" i="28"/>
  <c r="E8463" i="28"/>
  <c r="E8464" i="28"/>
  <c r="E8465" i="28"/>
  <c r="E8466" i="28"/>
  <c r="E8467" i="28"/>
  <c r="E8468" i="28"/>
  <c r="E8469" i="28"/>
  <c r="E8470" i="28"/>
  <c r="E8471" i="28"/>
  <c r="E8472" i="28"/>
  <c r="E8473" i="28"/>
  <c r="E8474" i="28"/>
  <c r="E8475" i="28"/>
  <c r="E8476" i="28"/>
  <c r="E8477" i="28"/>
  <c r="E8478" i="28"/>
  <c r="E8479" i="28"/>
  <c r="E8480" i="28"/>
  <c r="E8481" i="28"/>
  <c r="E8482" i="28"/>
  <c r="E8483" i="28"/>
  <c r="E8484" i="28"/>
  <c r="E8485" i="28"/>
  <c r="E8486" i="28"/>
  <c r="E8487" i="28"/>
  <c r="E8488" i="28"/>
  <c r="E8489" i="28"/>
  <c r="E8490" i="28"/>
  <c r="E8491" i="28"/>
  <c r="E8492" i="28"/>
  <c r="E8493" i="28"/>
  <c r="E8494" i="28"/>
  <c r="E8495" i="28"/>
  <c r="E8496" i="28"/>
  <c r="E8497" i="28"/>
  <c r="E8498" i="28"/>
  <c r="E8499" i="28"/>
  <c r="E8500" i="28"/>
  <c r="E8501" i="28"/>
  <c r="E8502" i="28"/>
  <c r="E8503" i="28"/>
  <c r="E8504" i="28"/>
  <c r="E8505" i="28"/>
  <c r="E8506" i="28"/>
  <c r="E8507" i="28"/>
  <c r="E8508" i="28"/>
  <c r="E8509" i="28"/>
  <c r="E8510" i="28"/>
  <c r="E8511" i="28"/>
  <c r="E8512" i="28"/>
  <c r="E8513" i="28"/>
  <c r="E8514" i="28"/>
  <c r="E8515" i="28"/>
  <c r="E8516" i="28"/>
  <c r="E8517" i="28"/>
  <c r="E8518" i="28"/>
  <c r="E8519" i="28"/>
  <c r="E8520" i="28"/>
  <c r="E8521" i="28"/>
  <c r="E8522" i="28"/>
  <c r="E8523" i="28"/>
  <c r="E8524" i="28"/>
  <c r="E8525" i="28"/>
  <c r="E8526" i="28"/>
  <c r="E8527" i="28"/>
  <c r="E8528" i="28"/>
  <c r="E8529" i="28"/>
  <c r="E8530" i="28"/>
  <c r="E8531" i="28"/>
  <c r="E8532" i="28"/>
  <c r="E8533" i="28"/>
  <c r="E8534" i="28"/>
  <c r="E8535" i="28"/>
  <c r="E8536" i="28"/>
  <c r="E8537" i="28"/>
  <c r="E8538" i="28"/>
  <c r="E8539" i="28"/>
  <c r="E8540" i="28"/>
  <c r="E8541" i="28"/>
  <c r="E8542" i="28"/>
  <c r="E8543" i="28"/>
  <c r="E8544" i="28"/>
  <c r="E8545" i="28"/>
  <c r="E8546" i="28"/>
  <c r="E8547" i="28"/>
  <c r="E8548" i="28"/>
  <c r="E8549" i="28"/>
  <c r="E8550" i="28"/>
  <c r="E8551" i="28"/>
  <c r="E8552" i="28"/>
  <c r="E8553" i="28"/>
  <c r="E8554" i="28"/>
  <c r="E8555" i="28"/>
  <c r="E8556" i="28"/>
  <c r="E8557" i="28"/>
  <c r="E8558" i="28"/>
  <c r="E8559" i="28"/>
  <c r="E8560" i="28"/>
  <c r="E8561" i="28"/>
  <c r="E8562" i="28"/>
  <c r="E8563" i="28"/>
  <c r="E8564" i="28"/>
  <c r="E8565" i="28"/>
  <c r="E8566" i="28"/>
  <c r="E8567" i="28"/>
  <c r="E8568" i="28"/>
  <c r="E8569" i="28"/>
  <c r="E8570" i="28"/>
  <c r="E8571" i="28"/>
  <c r="E8572" i="28"/>
  <c r="E8573" i="28"/>
  <c r="E8574" i="28"/>
  <c r="E8575" i="28"/>
  <c r="E8576" i="28"/>
  <c r="E8577" i="28"/>
  <c r="E8578" i="28"/>
  <c r="E8579" i="28"/>
  <c r="E8580" i="28"/>
  <c r="E8581" i="28"/>
  <c r="E8582" i="28"/>
  <c r="E8583" i="28"/>
  <c r="E8584" i="28"/>
  <c r="E8585" i="28"/>
  <c r="E8586" i="28"/>
  <c r="E8587" i="28"/>
  <c r="E8588" i="28"/>
  <c r="E8589" i="28"/>
  <c r="E8590" i="28"/>
  <c r="E8591" i="28"/>
  <c r="E8592" i="28"/>
  <c r="E8593" i="28"/>
  <c r="E8594" i="28"/>
  <c r="E8595" i="28"/>
  <c r="E8596" i="28"/>
  <c r="E8597" i="28"/>
  <c r="E8598" i="28"/>
  <c r="E8599" i="28"/>
  <c r="E8600" i="28"/>
  <c r="E8601" i="28"/>
  <c r="E8602" i="28"/>
  <c r="E8603" i="28"/>
  <c r="E8604" i="28"/>
  <c r="E8605" i="28"/>
  <c r="E8606" i="28"/>
  <c r="E8607" i="28"/>
  <c r="E8608" i="28"/>
  <c r="E8609" i="28"/>
  <c r="E8610" i="28"/>
  <c r="E8611" i="28"/>
  <c r="E8612" i="28"/>
  <c r="E8613" i="28"/>
  <c r="E8614" i="28"/>
  <c r="E8615" i="28"/>
  <c r="E8616" i="28"/>
  <c r="E8617" i="28"/>
  <c r="E8618" i="28"/>
  <c r="E8619" i="28"/>
  <c r="E8620" i="28"/>
  <c r="E8621" i="28"/>
  <c r="E8622" i="28"/>
  <c r="E8623" i="28"/>
  <c r="E8624" i="28"/>
  <c r="E8625" i="28"/>
  <c r="E8626" i="28"/>
  <c r="E8627" i="28"/>
  <c r="E8628" i="28"/>
  <c r="E8629" i="28"/>
  <c r="E8630" i="28"/>
  <c r="E8631" i="28"/>
  <c r="E8632" i="28"/>
  <c r="E8633" i="28"/>
  <c r="E8634" i="28"/>
  <c r="E8635" i="28"/>
  <c r="E8636" i="28"/>
  <c r="E8637" i="28"/>
  <c r="E8638" i="28"/>
  <c r="E8639" i="28"/>
  <c r="E8640" i="28"/>
  <c r="E8641" i="28"/>
  <c r="E8642" i="28"/>
  <c r="E8643" i="28"/>
  <c r="E8644" i="28"/>
  <c r="E8645" i="28"/>
  <c r="E8646" i="28"/>
  <c r="E8647" i="28"/>
  <c r="E8648" i="28"/>
  <c r="E8649" i="28"/>
  <c r="E8650" i="28"/>
  <c r="E8651" i="28"/>
  <c r="E8652" i="28"/>
  <c r="E8653" i="28"/>
  <c r="E8654" i="28"/>
  <c r="E8655" i="28"/>
  <c r="E8656" i="28"/>
  <c r="E8657" i="28"/>
  <c r="E8658" i="28"/>
  <c r="E8659" i="28"/>
  <c r="E8660" i="28"/>
  <c r="E8661" i="28"/>
  <c r="E8662" i="28"/>
  <c r="E8663" i="28"/>
  <c r="E8664" i="28"/>
  <c r="E8665" i="28"/>
  <c r="E8666" i="28"/>
  <c r="E8667" i="28"/>
  <c r="E8668" i="28"/>
  <c r="E8669" i="28"/>
  <c r="E8670" i="28"/>
  <c r="E8671" i="28"/>
  <c r="E8672" i="28"/>
  <c r="E8673" i="28"/>
  <c r="E8674" i="28"/>
  <c r="E8675" i="28"/>
  <c r="E8676" i="28"/>
  <c r="E8677" i="28"/>
  <c r="E8678" i="28"/>
  <c r="E8679" i="28"/>
  <c r="E8680" i="28"/>
  <c r="E8681" i="28"/>
  <c r="E8682" i="28"/>
  <c r="E8683" i="28"/>
  <c r="E8684" i="28"/>
  <c r="E8685" i="28"/>
  <c r="E8686" i="28"/>
  <c r="E8687" i="28"/>
  <c r="E8688" i="28"/>
  <c r="E8689" i="28"/>
  <c r="E8690" i="28"/>
  <c r="E8691" i="28"/>
  <c r="E8692" i="28"/>
  <c r="E8693" i="28"/>
  <c r="E8694" i="28"/>
  <c r="E8695" i="28"/>
  <c r="E8696" i="28"/>
  <c r="E8697" i="28"/>
  <c r="E8698" i="28"/>
  <c r="E8699" i="28"/>
  <c r="E8700" i="28"/>
  <c r="E8701" i="28"/>
  <c r="E8702" i="28"/>
  <c r="E8703" i="28"/>
  <c r="E8704" i="28"/>
  <c r="E8705" i="28"/>
  <c r="E8706" i="28"/>
  <c r="E8707" i="28"/>
  <c r="E8708" i="28"/>
  <c r="E8709" i="28"/>
  <c r="E8710" i="28"/>
  <c r="E8711" i="28"/>
  <c r="E8712" i="28"/>
  <c r="E8713" i="28"/>
  <c r="E8714" i="28"/>
  <c r="E8715" i="28"/>
  <c r="E8716" i="28"/>
  <c r="E8717" i="28"/>
  <c r="E8718" i="28"/>
  <c r="E8719" i="28"/>
  <c r="E8720" i="28"/>
  <c r="E8721" i="28"/>
  <c r="E8722" i="28"/>
  <c r="E8723" i="28"/>
  <c r="E8724" i="28"/>
  <c r="E8725" i="28"/>
  <c r="E8726" i="28"/>
  <c r="E8727" i="28"/>
  <c r="E8728" i="28"/>
  <c r="E8729" i="28"/>
  <c r="E8730" i="28"/>
  <c r="E8731" i="28"/>
  <c r="E8732" i="28"/>
  <c r="E8733" i="28"/>
  <c r="E8734" i="28"/>
  <c r="E8735" i="28"/>
  <c r="E8736" i="28"/>
  <c r="E8737" i="28"/>
  <c r="E8738" i="28"/>
  <c r="E8739" i="28"/>
  <c r="E8740" i="28"/>
  <c r="E8741" i="28"/>
  <c r="E8742" i="28"/>
  <c r="E8743" i="28"/>
  <c r="E8744" i="28"/>
  <c r="E8745" i="28"/>
  <c r="E8746" i="28"/>
  <c r="E8747" i="28"/>
  <c r="E8748" i="28"/>
  <c r="E8749" i="28"/>
  <c r="E8750" i="28"/>
  <c r="E8751" i="28"/>
  <c r="E8752" i="28"/>
  <c r="E8753" i="28"/>
  <c r="E8754" i="28"/>
  <c r="E8755" i="28"/>
  <c r="E8756" i="28"/>
  <c r="E8757" i="28"/>
  <c r="E8758" i="28"/>
  <c r="E8759" i="28"/>
  <c r="E8760" i="28"/>
  <c r="E8761" i="28"/>
  <c r="E8762" i="28"/>
  <c r="E8763" i="28"/>
  <c r="E8764" i="28"/>
  <c r="E8765" i="28"/>
  <c r="E8766" i="28"/>
  <c r="E8767" i="28"/>
  <c r="E8768" i="28"/>
  <c r="E8769" i="28"/>
  <c r="E8770" i="28"/>
  <c r="E8771" i="28"/>
  <c r="E8772" i="28"/>
  <c r="E8773" i="28"/>
  <c r="E8774" i="28"/>
  <c r="E8775" i="28"/>
  <c r="E8776" i="28"/>
  <c r="E8777" i="28"/>
  <c r="E8778" i="28"/>
  <c r="E19" i="28"/>
  <c r="G29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58" i="27"/>
  <c r="A159" i="27"/>
  <c r="A160" i="27"/>
  <c r="A161" i="27"/>
  <c r="A162" i="27"/>
  <c r="A163" i="27"/>
  <c r="A164" i="27"/>
  <c r="A165" i="27"/>
  <c r="A166" i="27"/>
  <c r="A167" i="27"/>
  <c r="A168" i="27"/>
  <c r="A169" i="27"/>
  <c r="A170" i="27"/>
  <c r="A171" i="27"/>
  <c r="A172" i="27"/>
  <c r="A173" i="27"/>
  <c r="A174" i="27"/>
  <c r="A175" i="27"/>
  <c r="A176" i="27"/>
  <c r="A177" i="27"/>
  <c r="A178" i="27"/>
  <c r="A179" i="27"/>
  <c r="A180" i="27"/>
  <c r="A181" i="27"/>
  <c r="A182" i="27"/>
  <c r="A183" i="27"/>
  <c r="A184" i="27"/>
  <c r="A185" i="27"/>
  <c r="A186" i="27"/>
  <c r="A187" i="27"/>
  <c r="A188" i="27"/>
  <c r="A189" i="27"/>
  <c r="A190" i="27"/>
  <c r="A191" i="27"/>
  <c r="A192" i="27"/>
  <c r="A193" i="27"/>
  <c r="A194" i="27"/>
  <c r="A195" i="27"/>
  <c r="A196" i="27"/>
  <c r="A197" i="27"/>
  <c r="A198" i="27"/>
  <c r="A199" i="27"/>
  <c r="A200" i="27"/>
  <c r="A201" i="27"/>
  <c r="A202" i="27"/>
  <c r="A203" i="27"/>
  <c r="A204" i="27"/>
  <c r="A205" i="27"/>
  <c r="A206" i="27"/>
  <c r="A207" i="27"/>
  <c r="A208" i="27"/>
  <c r="A209" i="27"/>
  <c r="A210" i="27"/>
  <c r="A211" i="27"/>
  <c r="A212" i="27"/>
  <c r="A213" i="27"/>
  <c r="A214" i="27"/>
  <c r="A215" i="27"/>
  <c r="A216" i="27"/>
  <c r="A217" i="27"/>
  <c r="A218" i="27"/>
  <c r="A219" i="27"/>
  <c r="A220" i="27"/>
  <c r="A221" i="27"/>
  <c r="A222" i="27"/>
  <c r="A223" i="27"/>
  <c r="A224" i="27"/>
  <c r="A225" i="27"/>
  <c r="A226" i="27"/>
  <c r="A227" i="27"/>
  <c r="A228" i="27"/>
  <c r="A229" i="27"/>
  <c r="A230" i="27"/>
  <c r="A231" i="27"/>
  <c r="A232" i="27"/>
  <c r="A233" i="27"/>
  <c r="A234" i="27"/>
  <c r="A235" i="27"/>
  <c r="A236" i="27"/>
  <c r="A237" i="27"/>
  <c r="A238" i="27"/>
  <c r="A239" i="27"/>
  <c r="A240" i="27"/>
  <c r="A241" i="27"/>
  <c r="A242" i="27"/>
  <c r="A243" i="27"/>
  <c r="A244" i="27"/>
  <c r="A245" i="27"/>
  <c r="A246" i="27"/>
  <c r="A247" i="27"/>
  <c r="A248" i="27"/>
  <c r="A249" i="27"/>
  <c r="A250" i="27"/>
  <c r="A251" i="27"/>
  <c r="A252" i="27"/>
  <c r="A253" i="27"/>
  <c r="A254" i="27"/>
  <c r="A255" i="27"/>
  <c r="A256" i="27"/>
  <c r="A257" i="27"/>
  <c r="A258" i="27"/>
  <c r="A259" i="27"/>
  <c r="A260" i="27"/>
  <c r="A261" i="27"/>
  <c r="A262" i="27"/>
  <c r="A263" i="27"/>
  <c r="A264" i="27"/>
  <c r="A265" i="27"/>
  <c r="A266" i="27"/>
  <c r="A267" i="27"/>
  <c r="A268" i="27"/>
  <c r="A269" i="27"/>
  <c r="A270" i="27"/>
  <c r="A271" i="27"/>
  <c r="A272" i="27"/>
  <c r="A273" i="27"/>
  <c r="A274" i="27"/>
  <c r="A275" i="27"/>
  <c r="A276" i="27"/>
  <c r="A277" i="27"/>
  <c r="A278" i="27"/>
  <c r="A279" i="27"/>
  <c r="A280" i="27"/>
  <c r="A281" i="27"/>
  <c r="A282" i="27"/>
  <c r="A283" i="27"/>
  <c r="A284" i="27"/>
  <c r="A285" i="27"/>
  <c r="A286" i="27"/>
  <c r="A287" i="27"/>
  <c r="A288" i="27"/>
  <c r="A289" i="27"/>
  <c r="A290" i="27"/>
  <c r="A291" i="27"/>
  <c r="A292" i="27"/>
  <c r="A293" i="27"/>
  <c r="A294" i="27"/>
  <c r="A295" i="27"/>
  <c r="A296" i="27"/>
  <c r="A297" i="27"/>
  <c r="A298" i="27"/>
  <c r="A299" i="27"/>
  <c r="A300" i="27"/>
  <c r="A301" i="27"/>
  <c r="A302" i="27"/>
  <c r="A303" i="27"/>
  <c r="A304" i="27"/>
  <c r="A305" i="27"/>
  <c r="A306" i="27"/>
  <c r="A307" i="27"/>
  <c r="A308" i="27"/>
  <c r="A309" i="27"/>
  <c r="A310" i="27"/>
  <c r="A311" i="27"/>
  <c r="A312" i="27"/>
  <c r="A313" i="27"/>
  <c r="A314" i="27"/>
  <c r="A315" i="27"/>
  <c r="A316" i="27"/>
  <c r="A317" i="27"/>
  <c r="A318" i="27"/>
  <c r="A319" i="27"/>
  <c r="A320" i="27"/>
  <c r="A321" i="27"/>
  <c r="A322" i="27"/>
  <c r="A323" i="27"/>
  <c r="A324" i="27"/>
  <c r="A325" i="27"/>
  <c r="A326" i="27"/>
  <c r="A327" i="27"/>
  <c r="A328" i="27"/>
  <c r="A329" i="27"/>
  <c r="A330" i="27"/>
  <c r="A331" i="27"/>
  <c r="A332" i="27"/>
  <c r="A333" i="27"/>
  <c r="A334" i="27"/>
  <c r="A335" i="27"/>
  <c r="A336" i="27"/>
  <c r="A337" i="27"/>
  <c r="A338" i="27"/>
  <c r="A339" i="27"/>
  <c r="A340" i="27"/>
  <c r="A341" i="27"/>
  <c r="A342" i="27"/>
  <c r="A343" i="27"/>
  <c r="A344" i="27"/>
  <c r="A345" i="27"/>
  <c r="A346" i="27"/>
  <c r="A347" i="27"/>
  <c r="A348" i="27"/>
  <c r="A349" i="27"/>
  <c r="A350" i="27"/>
  <c r="A351" i="27"/>
  <c r="A352" i="27"/>
  <c r="A353" i="27"/>
  <c r="A354" i="27"/>
  <c r="A355" i="27"/>
  <c r="A356" i="27"/>
  <c r="A357" i="27"/>
  <c r="A358" i="27"/>
  <c r="A359" i="27"/>
  <c r="A360" i="27"/>
  <c r="A361" i="27"/>
  <c r="A362" i="27"/>
  <c r="A363" i="27"/>
  <c r="A364" i="27"/>
  <c r="A365" i="27"/>
  <c r="A366" i="27"/>
  <c r="A367" i="27"/>
  <c r="A368" i="27"/>
  <c r="A369" i="27"/>
  <c r="A370" i="27"/>
  <c r="A371" i="27"/>
  <c r="A372" i="27"/>
  <c r="A373" i="27"/>
  <c r="A374" i="27"/>
  <c r="A375" i="27"/>
  <c r="A376" i="27"/>
  <c r="A377" i="27"/>
  <c r="A378" i="27"/>
  <c r="A379" i="27"/>
  <c r="A380" i="27"/>
  <c r="A381" i="27"/>
  <c r="A382" i="27"/>
  <c r="A383" i="27"/>
  <c r="A384" i="27"/>
  <c r="A385" i="27"/>
  <c r="A386" i="27"/>
  <c r="A387" i="27"/>
  <c r="A388" i="27"/>
  <c r="A389" i="27"/>
  <c r="A390" i="27"/>
  <c r="A391" i="27"/>
  <c r="A392" i="27"/>
  <c r="A393" i="27"/>
  <c r="A394" i="27"/>
  <c r="A395" i="27"/>
  <c r="A396" i="27"/>
  <c r="A397" i="27"/>
  <c r="A398" i="27"/>
  <c r="A399" i="27"/>
  <c r="A400" i="27"/>
  <c r="A401" i="27"/>
  <c r="A402" i="27"/>
  <c r="A403" i="27"/>
  <c r="A404" i="27"/>
  <c r="A405" i="27"/>
  <c r="A406" i="27"/>
  <c r="A407" i="27"/>
  <c r="A408" i="27"/>
  <c r="A409" i="27"/>
  <c r="A410" i="27"/>
  <c r="A411" i="27"/>
  <c r="A412" i="27"/>
  <c r="A413" i="27"/>
  <c r="A414" i="27"/>
  <c r="A415" i="27"/>
  <c r="A416" i="27"/>
  <c r="A417" i="27"/>
  <c r="A418" i="27"/>
  <c r="A419" i="27"/>
  <c r="A420" i="27"/>
  <c r="A421" i="27"/>
  <c r="A422" i="27"/>
  <c r="A423" i="27"/>
  <c r="A424" i="27"/>
  <c r="A425" i="27"/>
  <c r="A426" i="27"/>
  <c r="A427" i="27"/>
  <c r="A428" i="27"/>
  <c r="A429" i="27"/>
  <c r="A430" i="27"/>
  <c r="A431" i="27"/>
  <c r="A432" i="27"/>
  <c r="A433" i="27"/>
  <c r="A434" i="27"/>
  <c r="A435" i="27"/>
  <c r="A436" i="27"/>
  <c r="A437" i="27"/>
  <c r="A438" i="27"/>
  <c r="A439" i="27"/>
  <c r="A440" i="27"/>
  <c r="A441" i="27"/>
  <c r="A442" i="27"/>
  <c r="A443" i="27"/>
  <c r="A444" i="27"/>
  <c r="A445" i="27"/>
  <c r="A446" i="27"/>
  <c r="A447" i="27"/>
  <c r="A448" i="27"/>
  <c r="A449" i="27"/>
  <c r="A450" i="27"/>
  <c r="A451" i="27"/>
  <c r="A452" i="27"/>
  <c r="A453" i="27"/>
  <c r="A454" i="27"/>
  <c r="A455" i="27"/>
  <c r="A456" i="27"/>
  <c r="A457" i="27"/>
  <c r="A458" i="27"/>
  <c r="A459" i="27"/>
  <c r="A460" i="27"/>
  <c r="A461" i="27"/>
  <c r="A462" i="27"/>
  <c r="A463" i="27"/>
  <c r="A464" i="27"/>
  <c r="A465" i="27"/>
  <c r="A466" i="27"/>
  <c r="A467" i="27"/>
  <c r="A468" i="27"/>
  <c r="A469" i="27"/>
  <c r="A470" i="27"/>
  <c r="A471" i="27"/>
  <c r="A472" i="27"/>
  <c r="A473" i="27"/>
  <c r="A474" i="27"/>
  <c r="A475" i="27"/>
  <c r="A476" i="27"/>
  <c r="A477" i="27"/>
  <c r="A478" i="27"/>
  <c r="A479" i="27"/>
  <c r="A480" i="27"/>
  <c r="A481" i="27"/>
  <c r="A482" i="27"/>
  <c r="A483" i="27"/>
  <c r="A484" i="27"/>
  <c r="A485" i="27"/>
  <c r="A486" i="27"/>
  <c r="A487" i="27"/>
  <c r="A488" i="27"/>
  <c r="A489" i="27"/>
  <c r="A490" i="27"/>
  <c r="A491" i="27"/>
  <c r="A492" i="27"/>
  <c r="A493" i="27"/>
  <c r="A494" i="27"/>
  <c r="A495" i="27"/>
  <c r="A496" i="27"/>
  <c r="A497" i="27"/>
  <c r="A498" i="27"/>
  <c r="A499" i="27"/>
  <c r="A500" i="27"/>
  <c r="A501" i="27"/>
  <c r="A502" i="27"/>
  <c r="A503" i="27"/>
  <c r="A504" i="27"/>
  <c r="A505" i="27"/>
  <c r="A506" i="27"/>
  <c r="A507" i="27"/>
  <c r="A508" i="27"/>
  <c r="A509" i="27"/>
  <c r="A510" i="27"/>
  <c r="A511" i="27"/>
  <c r="A512" i="27"/>
  <c r="A513" i="27"/>
  <c r="A514" i="27"/>
  <c r="A515" i="27"/>
  <c r="A516" i="27"/>
  <c r="A517" i="27"/>
  <c r="A518" i="27"/>
  <c r="A519" i="27"/>
  <c r="A520" i="27"/>
  <c r="A521" i="27"/>
  <c r="A522" i="27"/>
  <c r="A523" i="27"/>
  <c r="A524" i="27"/>
  <c r="A525" i="27"/>
  <c r="A526" i="27"/>
  <c r="A527" i="27"/>
  <c r="A528" i="27"/>
  <c r="A529" i="27"/>
  <c r="A530" i="27"/>
  <c r="A531" i="27"/>
  <c r="A532" i="27"/>
  <c r="A533" i="27"/>
  <c r="A534" i="27"/>
  <c r="A535" i="27"/>
  <c r="A536" i="27"/>
  <c r="A537" i="27"/>
  <c r="A538" i="27"/>
  <c r="A539" i="27"/>
  <c r="A540" i="27"/>
  <c r="A541" i="27"/>
  <c r="A542" i="27"/>
  <c r="A543" i="27"/>
  <c r="A544" i="27"/>
  <c r="A545" i="27"/>
  <c r="A546" i="27"/>
  <c r="A547" i="27"/>
  <c r="A548" i="27"/>
  <c r="A549" i="27"/>
  <c r="A550" i="27"/>
  <c r="A551" i="27"/>
  <c r="A552" i="27"/>
  <c r="A553" i="27"/>
  <c r="A554" i="27"/>
  <c r="A555" i="27"/>
  <c r="A556" i="27"/>
  <c r="A557" i="27"/>
  <c r="A558" i="27"/>
  <c r="A559" i="27"/>
  <c r="A560" i="27"/>
  <c r="A561" i="27"/>
  <c r="A562" i="27"/>
  <c r="A563" i="27"/>
  <c r="A564" i="27"/>
  <c r="A565" i="27"/>
  <c r="A566" i="27"/>
  <c r="A567" i="27"/>
  <c r="A568" i="27"/>
  <c r="A569" i="27"/>
  <c r="A570" i="27"/>
  <c r="A571" i="27"/>
  <c r="A572" i="27"/>
  <c r="A573" i="27"/>
  <c r="A574" i="27"/>
  <c r="A575" i="27"/>
  <c r="A576" i="27"/>
  <c r="A577" i="27"/>
  <c r="A578" i="27"/>
  <c r="A579" i="27"/>
  <c r="A580" i="27"/>
  <c r="A581" i="27"/>
  <c r="A582" i="27"/>
  <c r="A583" i="27"/>
  <c r="A584" i="27"/>
  <c r="A585" i="27"/>
  <c r="A586" i="27"/>
  <c r="A587" i="27"/>
  <c r="A588" i="27"/>
  <c r="A589" i="27"/>
  <c r="A590" i="27"/>
  <c r="A591" i="27"/>
  <c r="A592" i="27"/>
  <c r="A593" i="27"/>
  <c r="A594" i="27"/>
  <c r="A595" i="27"/>
  <c r="A596" i="27"/>
  <c r="A597" i="27"/>
  <c r="A598" i="27"/>
  <c r="A599" i="27"/>
  <c r="A600" i="27"/>
  <c r="A601" i="27"/>
  <c r="A602" i="27"/>
  <c r="A603" i="27"/>
  <c r="A604" i="27"/>
  <c r="A605" i="27"/>
  <c r="A606" i="27"/>
  <c r="A607" i="27"/>
  <c r="A608" i="27"/>
  <c r="A609" i="27"/>
  <c r="A610" i="27"/>
  <c r="A611" i="27"/>
  <c r="A612" i="27"/>
  <c r="A613" i="27"/>
  <c r="A614" i="27"/>
  <c r="A615" i="27"/>
  <c r="A616" i="27"/>
  <c r="A617" i="27"/>
  <c r="A618" i="27"/>
  <c r="A619" i="27"/>
  <c r="A620" i="27"/>
  <c r="A621" i="27"/>
  <c r="A622" i="27"/>
  <c r="A623" i="27"/>
  <c r="A624" i="27"/>
  <c r="A625" i="27"/>
  <c r="A626" i="27"/>
  <c r="A627" i="27"/>
  <c r="A628" i="27"/>
  <c r="A629" i="27"/>
  <c r="A630" i="27"/>
  <c r="A631" i="27"/>
  <c r="A632" i="27"/>
  <c r="A633" i="27"/>
  <c r="A634" i="27"/>
  <c r="A635" i="27"/>
  <c r="A636" i="27"/>
  <c r="A637" i="27"/>
  <c r="A638" i="27"/>
  <c r="A639" i="27"/>
  <c r="A640" i="27"/>
  <c r="A641" i="27"/>
  <c r="A642" i="27"/>
  <c r="A643" i="27"/>
  <c r="A644" i="27"/>
  <c r="A645" i="27"/>
  <c r="A646" i="27"/>
  <c r="A647" i="27"/>
  <c r="A648" i="27"/>
  <c r="A649" i="27"/>
  <c r="A650" i="27"/>
  <c r="A651" i="27"/>
  <c r="A652" i="27"/>
  <c r="A653" i="27"/>
  <c r="A654" i="27"/>
  <c r="A655" i="27"/>
  <c r="A656" i="27"/>
  <c r="A657" i="27"/>
  <c r="A658" i="27"/>
  <c r="A659" i="27"/>
  <c r="A660" i="27"/>
  <c r="A661" i="27"/>
  <c r="A662" i="27"/>
  <c r="A663" i="27"/>
  <c r="A664" i="27"/>
  <c r="A665" i="27"/>
  <c r="A666" i="27"/>
  <c r="A667" i="27"/>
  <c r="A668" i="27"/>
  <c r="A669" i="27"/>
  <c r="A670" i="27"/>
  <c r="A671" i="27"/>
  <c r="A672" i="27"/>
  <c r="A673" i="27"/>
  <c r="A674" i="27"/>
  <c r="A675" i="27"/>
  <c r="A676" i="27"/>
  <c r="A677" i="27"/>
  <c r="A678" i="27"/>
  <c r="A679" i="27"/>
  <c r="A680" i="27"/>
  <c r="A681" i="27"/>
  <c r="A682" i="27"/>
  <c r="A683" i="27"/>
  <c r="A684" i="27"/>
  <c r="A685" i="27"/>
  <c r="A686" i="27"/>
  <c r="A687" i="27"/>
  <c r="A688" i="27"/>
  <c r="A689" i="27"/>
  <c r="A690" i="27"/>
  <c r="A691" i="27"/>
  <c r="A692" i="27"/>
  <c r="A693" i="27"/>
  <c r="A694" i="27"/>
  <c r="A695" i="27"/>
  <c r="A696" i="27"/>
  <c r="A697" i="27"/>
  <c r="A698" i="27"/>
  <c r="A699" i="27"/>
  <c r="A700" i="27"/>
  <c r="A701" i="27"/>
  <c r="A702" i="27"/>
  <c r="A703" i="27"/>
  <c r="A704" i="27"/>
  <c r="A705" i="27"/>
  <c r="A706" i="27"/>
  <c r="A707" i="27"/>
  <c r="A708" i="27"/>
  <c r="A709" i="27"/>
  <c r="A710" i="27"/>
  <c r="A711" i="27"/>
  <c r="A712" i="27"/>
  <c r="A713" i="27"/>
  <c r="A714" i="27"/>
  <c r="A715" i="27"/>
  <c r="A716" i="27"/>
  <c r="A717" i="27"/>
  <c r="A718" i="27"/>
  <c r="A719" i="27"/>
  <c r="A720" i="27"/>
  <c r="A721" i="27"/>
  <c r="A722" i="27"/>
  <c r="A723" i="27"/>
  <c r="A724" i="27"/>
  <c r="A725" i="27"/>
  <c r="A726" i="27"/>
  <c r="A727" i="27"/>
  <c r="A728" i="27"/>
  <c r="A729" i="27"/>
  <c r="A730" i="27"/>
  <c r="A731" i="27"/>
  <c r="A732" i="27"/>
  <c r="A733" i="27"/>
  <c r="A734" i="27"/>
  <c r="A735" i="27"/>
  <c r="A736" i="27"/>
  <c r="A737" i="27"/>
  <c r="A738" i="27"/>
  <c r="A739" i="27"/>
  <c r="A740" i="27"/>
  <c r="A741" i="27"/>
  <c r="A742" i="27"/>
  <c r="A743" i="27"/>
  <c r="A744" i="27"/>
  <c r="A745" i="27"/>
  <c r="A746" i="27"/>
  <c r="A747" i="27"/>
  <c r="A748" i="27"/>
  <c r="A749" i="27"/>
  <c r="A750" i="27"/>
  <c r="A751" i="27"/>
  <c r="A752" i="27"/>
  <c r="A753" i="27"/>
  <c r="A754" i="27"/>
  <c r="A755" i="27"/>
  <c r="A756" i="27"/>
  <c r="A757" i="27"/>
  <c r="A758" i="27"/>
  <c r="A759" i="27"/>
  <c r="A760" i="27"/>
  <c r="A761" i="27"/>
  <c r="A762" i="27"/>
  <c r="A763" i="27"/>
  <c r="A764" i="27"/>
  <c r="A765" i="27"/>
  <c r="A766" i="27"/>
  <c r="A767" i="27"/>
  <c r="A768" i="27"/>
  <c r="A769" i="27"/>
  <c r="A770" i="27"/>
  <c r="A771" i="27"/>
  <c r="A772" i="27"/>
  <c r="A773" i="27"/>
  <c r="A774" i="27"/>
  <c r="A775" i="27"/>
  <c r="A776" i="27"/>
  <c r="A777" i="27"/>
  <c r="A778" i="27"/>
  <c r="A779" i="27"/>
  <c r="A780" i="27"/>
  <c r="A781" i="27"/>
  <c r="A782" i="27"/>
  <c r="A783" i="27"/>
  <c r="A784" i="27"/>
  <c r="A785" i="27"/>
  <c r="A786" i="27"/>
  <c r="A787" i="27"/>
  <c r="A788" i="27"/>
  <c r="A789" i="27"/>
  <c r="A790" i="27"/>
  <c r="A791" i="27"/>
  <c r="A792" i="27"/>
  <c r="A793" i="27"/>
  <c r="A794" i="27"/>
  <c r="A795" i="27"/>
  <c r="A796" i="27"/>
  <c r="A797" i="27"/>
  <c r="A798" i="27"/>
  <c r="A799" i="27"/>
  <c r="A800" i="27"/>
  <c r="A801" i="27"/>
  <c r="A802" i="27"/>
  <c r="A803" i="27"/>
  <c r="A804" i="27"/>
  <c r="A805" i="27"/>
  <c r="A806" i="27"/>
  <c r="A807" i="27"/>
  <c r="A808" i="27"/>
  <c r="A809" i="27"/>
  <c r="A810" i="27"/>
  <c r="A811" i="27"/>
  <c r="A812" i="27"/>
  <c r="A813" i="27"/>
  <c r="A814" i="27"/>
  <c r="A815" i="27"/>
  <c r="A816" i="27"/>
  <c r="A817" i="27"/>
  <c r="A818" i="27"/>
  <c r="A819" i="27"/>
  <c r="A820" i="27"/>
  <c r="A821" i="27"/>
  <c r="A822" i="27"/>
  <c r="A823" i="27"/>
  <c r="A824" i="27"/>
  <c r="A825" i="27"/>
  <c r="A826" i="27"/>
  <c r="A827" i="27"/>
  <c r="A828" i="27"/>
  <c r="A829" i="27"/>
  <c r="A830" i="27"/>
  <c r="A831" i="27"/>
  <c r="A832" i="27"/>
  <c r="A833" i="27"/>
  <c r="A834" i="27"/>
  <c r="A835" i="27"/>
  <c r="A836" i="27"/>
  <c r="A837" i="27"/>
  <c r="A838" i="27"/>
  <c r="A839" i="27"/>
  <c r="A840" i="27"/>
  <c r="A841" i="27"/>
  <c r="A842" i="27"/>
  <c r="A843" i="27"/>
  <c r="A844" i="27"/>
  <c r="A845" i="27"/>
  <c r="A846" i="27"/>
  <c r="A847" i="27"/>
  <c r="A848" i="27"/>
  <c r="A849" i="27"/>
  <c r="A850" i="27"/>
  <c r="A851" i="27"/>
  <c r="A852" i="27"/>
  <c r="A853" i="27"/>
  <c r="A854" i="27"/>
  <c r="A855" i="27"/>
  <c r="A856" i="27"/>
  <c r="A857" i="27"/>
  <c r="A858" i="27"/>
  <c r="A859" i="27"/>
  <c r="A860" i="27"/>
  <c r="A861" i="27"/>
  <c r="A862" i="27"/>
  <c r="A863" i="27"/>
  <c r="A864" i="27"/>
  <c r="A865" i="27"/>
  <c r="A866" i="27"/>
  <c r="A867" i="27"/>
  <c r="A868" i="27"/>
  <c r="A869" i="27"/>
  <c r="A870" i="27"/>
  <c r="A871" i="27"/>
  <c r="A872" i="27"/>
  <c r="A873" i="27"/>
  <c r="A874" i="27"/>
  <c r="A875" i="27"/>
  <c r="A876" i="27"/>
  <c r="A877" i="27"/>
  <c r="A878" i="27"/>
  <c r="A879" i="27"/>
  <c r="A880" i="27"/>
  <c r="A881" i="27"/>
  <c r="A882" i="27"/>
  <c r="A883" i="27"/>
  <c r="A884" i="27"/>
  <c r="A885" i="27"/>
  <c r="A886" i="27"/>
  <c r="A887" i="27"/>
  <c r="A888" i="27"/>
  <c r="A889" i="27"/>
  <c r="A890" i="27"/>
  <c r="A891" i="27"/>
  <c r="A892" i="27"/>
  <c r="A893" i="27"/>
  <c r="A894" i="27"/>
  <c r="A895" i="27"/>
  <c r="A896" i="27"/>
  <c r="A897" i="27"/>
  <c r="A898" i="27"/>
  <c r="A899" i="27"/>
  <c r="A900" i="27"/>
  <c r="A901" i="27"/>
  <c r="A902" i="27"/>
  <c r="A903" i="27"/>
  <c r="A904" i="27"/>
  <c r="A905" i="27"/>
  <c r="A906" i="27"/>
  <c r="A907" i="27"/>
  <c r="A908" i="27"/>
  <c r="A909" i="27"/>
  <c r="A910" i="27"/>
  <c r="A911" i="27"/>
  <c r="A912" i="27"/>
  <c r="A913" i="27"/>
  <c r="A914" i="27"/>
  <c r="A915" i="27"/>
  <c r="A916" i="27"/>
  <c r="A917" i="27"/>
  <c r="A918" i="27"/>
  <c r="A919" i="27"/>
  <c r="A920" i="27"/>
  <c r="A921" i="27"/>
  <c r="A922" i="27"/>
  <c r="A923" i="27"/>
  <c r="A924" i="27"/>
  <c r="A925" i="27"/>
  <c r="A926" i="27"/>
  <c r="A927" i="27"/>
  <c r="A928" i="27"/>
  <c r="A929" i="27"/>
  <c r="A930" i="27"/>
  <c r="A931" i="27"/>
  <c r="A932" i="27"/>
  <c r="A933" i="27"/>
  <c r="A934" i="27"/>
  <c r="A935" i="27"/>
  <c r="A936" i="27"/>
  <c r="A937" i="27"/>
  <c r="A938" i="27"/>
  <c r="A939" i="27"/>
  <c r="A940" i="27"/>
  <c r="A941" i="27"/>
  <c r="A942" i="27"/>
  <c r="A943" i="27"/>
  <c r="A944" i="27"/>
  <c r="A945" i="27"/>
  <c r="A946" i="27"/>
  <c r="A947" i="27"/>
  <c r="A948" i="27"/>
  <c r="A949" i="27"/>
  <c r="A950" i="27"/>
  <c r="A951" i="27"/>
  <c r="A952" i="27"/>
  <c r="A953" i="27"/>
  <c r="A954" i="27"/>
  <c r="A955" i="27"/>
  <c r="A956" i="27"/>
  <c r="A957" i="27"/>
  <c r="A958" i="27"/>
  <c r="A959" i="27"/>
  <c r="A960" i="27"/>
  <c r="A961" i="27"/>
  <c r="A962" i="27"/>
  <c r="A963" i="27"/>
  <c r="A964" i="27"/>
  <c r="A965" i="27"/>
  <c r="A966" i="27"/>
  <c r="A967" i="27"/>
  <c r="A968" i="27"/>
  <c r="A969" i="27"/>
  <c r="A970" i="27"/>
  <c r="A971" i="27"/>
  <c r="A972" i="27"/>
  <c r="A973" i="27"/>
  <c r="A974" i="27"/>
  <c r="A975" i="27"/>
  <c r="A976" i="27"/>
  <c r="A977" i="27"/>
  <c r="A978" i="27"/>
  <c r="A979" i="27"/>
  <c r="A980" i="27"/>
  <c r="A981" i="27"/>
  <c r="A982" i="27"/>
  <c r="A983" i="27"/>
  <c r="A984" i="27"/>
  <c r="A985" i="27"/>
  <c r="A986" i="27"/>
  <c r="A987" i="27"/>
  <c r="A988" i="27"/>
  <c r="A989" i="27"/>
  <c r="A990" i="27"/>
  <c r="A991" i="27"/>
  <c r="A992" i="27"/>
  <c r="A993" i="27"/>
  <c r="A994" i="27"/>
  <c r="A995" i="27"/>
  <c r="A996" i="27"/>
  <c r="A997" i="27"/>
  <c r="A998" i="27"/>
  <c r="A999" i="27"/>
  <c r="A1000" i="27"/>
  <c r="A1001" i="27"/>
  <c r="A1002" i="27"/>
  <c r="A1003" i="27"/>
  <c r="A1004" i="27"/>
  <c r="A1005" i="27"/>
  <c r="A1006" i="27"/>
  <c r="A1007" i="27"/>
  <c r="A1008" i="27"/>
  <c r="A1009" i="27"/>
  <c r="A1010" i="27"/>
  <c r="A1011" i="27"/>
  <c r="A1012" i="27"/>
  <c r="A1013" i="27"/>
  <c r="A1014" i="27"/>
  <c r="A1015" i="27"/>
  <c r="A1016" i="27"/>
  <c r="A1017" i="27"/>
  <c r="A1018" i="27"/>
  <c r="A1019" i="27"/>
  <c r="A1020" i="27"/>
  <c r="A1021" i="27"/>
  <c r="A1022" i="27"/>
  <c r="A1023" i="27"/>
  <c r="A1024" i="27"/>
  <c r="A1025" i="27"/>
  <c r="A1026" i="27"/>
  <c r="A1027" i="27"/>
  <c r="A1028" i="27"/>
  <c r="A1029" i="27"/>
  <c r="A1030" i="27"/>
  <c r="A1031" i="27"/>
  <c r="A1032" i="27"/>
  <c r="A1033" i="27"/>
  <c r="A1034" i="27"/>
  <c r="A1035" i="27"/>
  <c r="A1036" i="27"/>
  <c r="A1037" i="27"/>
  <c r="A1038" i="27"/>
  <c r="A1039" i="27"/>
  <c r="A1040" i="27"/>
  <c r="A1041" i="27"/>
  <c r="A1042" i="27"/>
  <c r="A1043" i="27"/>
  <c r="A1044" i="27"/>
  <c r="A1045" i="27"/>
  <c r="A1046" i="27"/>
  <c r="A1047" i="27"/>
  <c r="A1048" i="27"/>
  <c r="A1049" i="27"/>
  <c r="A1050" i="27"/>
  <c r="A1051" i="27"/>
  <c r="A1052" i="27"/>
  <c r="A1053" i="27"/>
  <c r="A1054" i="27"/>
  <c r="A1055" i="27"/>
  <c r="A1056" i="27"/>
  <c r="A1057" i="27"/>
  <c r="A1058" i="27"/>
  <c r="A1059" i="27"/>
  <c r="A1060" i="27"/>
  <c r="A1061" i="27"/>
  <c r="A1062" i="27"/>
  <c r="A1063" i="27"/>
  <c r="A1064" i="27"/>
  <c r="A1065" i="27"/>
  <c r="A1066" i="27"/>
  <c r="A1067" i="27"/>
  <c r="A1068" i="27"/>
  <c r="A1069" i="27"/>
  <c r="A1070" i="27"/>
  <c r="A1071" i="27"/>
  <c r="A1072" i="27"/>
  <c r="A1073" i="27"/>
  <c r="A1074" i="27"/>
  <c r="A1075" i="27"/>
  <c r="A1076" i="27"/>
  <c r="A1077" i="27"/>
  <c r="A1078" i="27"/>
  <c r="A1079" i="27"/>
  <c r="A1080" i="27"/>
  <c r="A1081" i="27"/>
  <c r="A1082" i="27"/>
  <c r="A1083" i="27"/>
  <c r="A1084" i="27"/>
  <c r="A1085" i="27"/>
  <c r="A1086" i="27"/>
  <c r="A1087" i="27"/>
  <c r="A1088" i="27"/>
  <c r="A1089" i="27"/>
  <c r="A1090" i="27"/>
  <c r="A1091" i="27"/>
  <c r="A1092" i="27"/>
  <c r="A1093" i="27"/>
  <c r="A1094" i="27"/>
  <c r="A1095" i="27"/>
  <c r="A1096" i="27"/>
  <c r="A1097" i="27"/>
  <c r="A1098" i="27"/>
  <c r="A1099" i="27"/>
  <c r="A1100" i="27"/>
  <c r="A1101" i="27"/>
  <c r="A1102" i="27"/>
  <c r="A1103" i="27"/>
  <c r="A1104" i="27"/>
  <c r="A1105" i="27"/>
  <c r="A1106" i="27"/>
  <c r="A1107" i="27"/>
  <c r="A1108" i="27"/>
  <c r="A1109" i="27"/>
  <c r="A1110" i="27"/>
  <c r="A1111" i="27"/>
  <c r="A1112" i="27"/>
  <c r="A1113" i="27"/>
  <c r="A1114" i="27"/>
  <c r="A1115" i="27"/>
  <c r="A1116" i="27"/>
  <c r="A1117" i="27"/>
  <c r="A1118" i="27"/>
  <c r="A1119" i="27"/>
  <c r="A1120" i="27"/>
  <c r="A1121" i="27"/>
  <c r="A1122" i="27"/>
  <c r="A1123" i="27"/>
  <c r="A1124" i="27"/>
  <c r="A1125" i="27"/>
  <c r="A1126" i="27"/>
  <c r="A1127" i="27"/>
  <c r="A1128" i="27"/>
  <c r="A1129" i="27"/>
  <c r="A1130" i="27"/>
  <c r="A1131" i="27"/>
  <c r="A1132" i="27"/>
  <c r="A1133" i="27"/>
  <c r="A1134" i="27"/>
  <c r="A1135" i="27"/>
  <c r="A1136" i="27"/>
  <c r="A1137" i="27"/>
  <c r="A1138" i="27"/>
  <c r="A1139" i="27"/>
  <c r="A1140" i="27"/>
  <c r="A1141" i="27"/>
  <c r="A1142" i="27"/>
  <c r="A1143" i="27"/>
  <c r="A1144" i="27"/>
  <c r="A1145" i="27"/>
  <c r="A1146" i="27"/>
  <c r="A1147" i="27"/>
  <c r="A1148" i="27"/>
  <c r="A1149" i="27"/>
  <c r="A1150" i="27"/>
  <c r="A1151" i="27"/>
  <c r="A1152" i="27"/>
  <c r="A1153" i="27"/>
  <c r="A1154" i="27"/>
  <c r="A1155" i="27"/>
  <c r="A1156" i="27"/>
  <c r="A1157" i="27"/>
  <c r="A1158" i="27"/>
  <c r="A1159" i="27"/>
  <c r="A1160" i="27"/>
  <c r="A1161" i="27"/>
  <c r="A1162" i="27"/>
  <c r="A1163" i="27"/>
  <c r="A1164" i="27"/>
  <c r="A1165" i="27"/>
  <c r="A1166" i="27"/>
  <c r="A1167" i="27"/>
  <c r="A1168" i="27"/>
  <c r="A1169" i="27"/>
  <c r="A1170" i="27"/>
  <c r="A1171" i="27"/>
  <c r="A1172" i="27"/>
  <c r="A1173" i="27"/>
  <c r="A1174" i="27"/>
  <c r="A1175" i="27"/>
  <c r="A1176" i="27"/>
  <c r="A1177" i="27"/>
  <c r="A1178" i="27"/>
  <c r="A1179" i="27"/>
  <c r="A1180" i="27"/>
  <c r="A1181" i="27"/>
  <c r="A1182" i="27"/>
  <c r="A1183" i="27"/>
  <c r="A1184" i="27"/>
  <c r="A1185" i="27"/>
  <c r="A1186" i="27"/>
  <c r="A1187" i="27"/>
  <c r="A1188" i="27"/>
  <c r="A1189" i="27"/>
  <c r="A1190" i="27"/>
  <c r="A1191" i="27"/>
  <c r="A1192" i="27"/>
  <c r="A1193" i="27"/>
  <c r="A1194" i="27"/>
  <c r="A1195" i="27"/>
  <c r="A1196" i="27"/>
  <c r="A1197" i="27"/>
  <c r="A1198" i="27"/>
  <c r="A1199" i="27"/>
  <c r="A1200" i="27"/>
  <c r="A1201" i="27"/>
  <c r="A1202" i="27"/>
  <c r="A1203" i="27"/>
  <c r="A1204" i="27"/>
  <c r="A1205" i="27"/>
  <c r="A1206" i="27"/>
  <c r="A1207" i="27"/>
  <c r="A1208" i="27"/>
  <c r="A1209" i="27"/>
  <c r="A1210" i="27"/>
  <c r="A1211" i="27"/>
  <c r="A1212" i="27"/>
  <c r="A1213" i="27"/>
  <c r="A1214" i="27"/>
  <c r="A1215" i="27"/>
  <c r="A1216" i="27"/>
  <c r="A1217" i="27"/>
  <c r="A1218" i="27"/>
  <c r="A1219" i="27"/>
  <c r="A1220" i="27"/>
  <c r="A1221" i="27"/>
  <c r="A1222" i="27"/>
  <c r="A1223" i="27"/>
  <c r="A1224" i="27"/>
  <c r="A1225" i="27"/>
  <c r="A1226" i="27"/>
  <c r="A1227" i="27"/>
  <c r="A1228" i="27"/>
  <c r="A1229" i="27"/>
  <c r="A1230" i="27"/>
  <c r="A1231" i="27"/>
  <c r="A1232" i="27"/>
  <c r="A1233" i="27"/>
  <c r="A1234" i="27"/>
  <c r="A1235" i="27"/>
  <c r="A1236" i="27"/>
  <c r="A1237" i="27"/>
  <c r="A1238" i="27"/>
  <c r="A1239" i="27"/>
  <c r="A1240" i="27"/>
  <c r="A1241" i="27"/>
  <c r="A1242" i="27"/>
  <c r="A1243" i="27"/>
  <c r="A1244" i="27"/>
  <c r="A1245" i="27"/>
  <c r="A1246" i="27"/>
  <c r="A1247" i="27"/>
  <c r="A1248" i="27"/>
  <c r="A1249" i="27"/>
  <c r="A1250" i="27"/>
  <c r="A1251" i="27"/>
  <c r="A1252" i="27"/>
  <c r="A1253" i="27"/>
  <c r="A1254" i="27"/>
  <c r="A1255" i="27"/>
  <c r="A1256" i="27"/>
  <c r="A1257" i="27"/>
  <c r="A1258" i="27"/>
  <c r="A1259" i="27"/>
  <c r="A1260" i="27"/>
  <c r="A1261" i="27"/>
  <c r="A1262" i="27"/>
  <c r="A1263" i="27"/>
  <c r="A1264" i="27"/>
  <c r="A1265" i="27"/>
  <c r="A1266" i="27"/>
  <c r="A1267" i="27"/>
  <c r="A1268" i="27"/>
  <c r="A1269" i="27"/>
  <c r="A1270" i="27"/>
  <c r="A1271" i="27"/>
  <c r="A1272" i="27"/>
  <c r="A1273" i="27"/>
  <c r="A1274" i="27"/>
  <c r="A1275" i="27"/>
  <c r="A1276" i="27"/>
  <c r="A1277" i="27"/>
  <c r="A1278" i="27"/>
  <c r="A1279" i="27"/>
  <c r="A1280" i="27"/>
  <c r="A1281" i="27"/>
  <c r="A1282" i="27"/>
  <c r="A1283" i="27"/>
  <c r="A1284" i="27"/>
  <c r="A1285" i="27"/>
  <c r="A1286" i="27"/>
  <c r="A1287" i="27"/>
  <c r="A1288" i="27"/>
  <c r="A1289" i="27"/>
  <c r="A1290" i="27"/>
  <c r="A1291" i="27"/>
  <c r="A1292" i="27"/>
  <c r="A1293" i="27"/>
  <c r="A1294" i="27"/>
  <c r="A1295" i="27"/>
  <c r="A1296" i="27"/>
  <c r="A1297" i="27"/>
  <c r="A1298" i="27"/>
  <c r="A1299" i="27"/>
  <c r="A1300" i="27"/>
  <c r="A1301" i="27"/>
  <c r="A1302" i="27"/>
  <c r="A1303" i="27"/>
  <c r="A1304" i="27"/>
  <c r="A1305" i="27"/>
  <c r="A1306" i="27"/>
  <c r="A1307" i="27"/>
  <c r="A1308" i="27"/>
  <c r="A1309" i="27"/>
  <c r="A1310" i="27"/>
  <c r="A1311" i="27"/>
  <c r="A1312" i="27"/>
  <c r="A1313" i="27"/>
  <c r="A1314" i="27"/>
  <c r="A1315" i="27"/>
  <c r="A1316" i="27"/>
  <c r="A1317" i="27"/>
  <c r="A1318" i="27"/>
  <c r="A1319" i="27"/>
  <c r="A1320" i="27"/>
  <c r="A1321" i="27"/>
  <c r="A1322" i="27"/>
  <c r="A1323" i="27"/>
  <c r="A1324" i="27"/>
  <c r="A1325" i="27"/>
  <c r="A1326" i="27"/>
  <c r="A1327" i="27"/>
  <c r="A1328" i="27"/>
  <c r="A1329" i="27"/>
  <c r="A1330" i="27"/>
  <c r="A1331" i="27"/>
  <c r="A1332" i="27"/>
  <c r="A1333" i="27"/>
  <c r="A1334" i="27"/>
  <c r="A1335" i="27"/>
  <c r="A1336" i="27"/>
  <c r="A1337" i="27"/>
  <c r="A1338" i="27"/>
  <c r="A1339" i="27"/>
  <c r="A1340" i="27"/>
  <c r="A1341" i="27"/>
  <c r="A1342" i="27"/>
  <c r="A1343" i="27"/>
  <c r="A1344" i="27"/>
  <c r="A1345" i="27"/>
  <c r="A1346" i="27"/>
  <c r="A1347" i="27"/>
  <c r="A1348" i="27"/>
  <c r="A1349" i="27"/>
  <c r="A1350" i="27"/>
  <c r="A1351" i="27"/>
  <c r="A1352" i="27"/>
  <c r="A1353" i="27"/>
  <c r="A1354" i="27"/>
  <c r="A1355" i="27"/>
  <c r="A1356" i="27"/>
  <c r="A1357" i="27"/>
  <c r="A1358" i="27"/>
  <c r="A1359" i="27"/>
  <c r="A1360" i="27"/>
  <c r="A1361" i="27"/>
  <c r="A1362" i="27"/>
  <c r="A1363" i="27"/>
  <c r="A1364" i="27"/>
  <c r="A1365" i="27"/>
  <c r="A1366" i="27"/>
  <c r="A1367" i="27"/>
  <c r="A1368" i="27"/>
  <c r="A1369" i="27"/>
  <c r="A1370" i="27"/>
  <c r="A1371" i="27"/>
  <c r="A1372" i="27"/>
  <c r="A1373" i="27"/>
  <c r="A1374" i="27"/>
  <c r="A1375" i="27"/>
  <c r="A1376" i="27"/>
  <c r="A1377" i="27"/>
  <c r="A1378" i="27"/>
  <c r="A1379" i="27"/>
  <c r="A1380" i="27"/>
  <c r="A1381" i="27"/>
  <c r="A1382" i="27"/>
  <c r="A1383" i="27"/>
  <c r="A1384" i="27"/>
  <c r="A1385" i="27"/>
  <c r="A1386" i="27"/>
  <c r="A1387" i="27"/>
  <c r="A1388" i="27"/>
  <c r="A1389" i="27"/>
  <c r="A1390" i="27"/>
  <c r="A1391" i="27"/>
  <c r="A1392" i="27"/>
  <c r="A1393" i="27"/>
  <c r="A1394" i="27"/>
  <c r="A1395" i="27"/>
  <c r="A1396" i="27"/>
  <c r="A1397" i="27"/>
  <c r="A1398" i="27"/>
  <c r="A1399" i="27"/>
  <c r="A1400" i="27"/>
  <c r="A1401" i="27"/>
  <c r="A1402" i="27"/>
  <c r="A1403" i="27"/>
  <c r="A1404" i="27"/>
  <c r="A1405" i="27"/>
  <c r="A1406" i="27"/>
  <c r="A1407" i="27"/>
  <c r="A1408" i="27"/>
  <c r="A1409" i="27"/>
  <c r="A1410" i="27"/>
  <c r="A1411" i="27"/>
  <c r="A1412" i="27"/>
  <c r="A1413" i="27"/>
  <c r="A1414" i="27"/>
  <c r="A1415" i="27"/>
  <c r="A1416" i="27"/>
  <c r="A1417" i="27"/>
  <c r="A1418" i="27"/>
  <c r="A1419" i="27"/>
  <c r="A1420" i="27"/>
  <c r="A1421" i="27"/>
  <c r="A1422" i="27"/>
  <c r="A1423" i="27"/>
  <c r="A1424" i="27"/>
  <c r="A1425" i="27"/>
  <c r="A1426" i="27"/>
  <c r="A1427" i="27"/>
  <c r="A1428" i="27"/>
  <c r="A1429" i="27"/>
  <c r="A1430" i="27"/>
  <c r="A1431" i="27"/>
  <c r="A1432" i="27"/>
  <c r="A1433" i="27"/>
  <c r="A1434" i="27"/>
  <c r="A1435" i="27"/>
  <c r="A1436" i="27"/>
  <c r="A1437" i="27"/>
  <c r="A1438" i="27"/>
  <c r="A1439" i="27"/>
  <c r="A1440" i="27"/>
  <c r="A1441" i="27"/>
  <c r="A1442" i="27"/>
  <c r="A1443" i="27"/>
  <c r="A1444" i="27"/>
  <c r="A1445" i="27"/>
  <c r="A1446" i="27"/>
  <c r="A1447" i="27"/>
  <c r="A1448" i="27"/>
  <c r="A1449" i="27"/>
  <c r="A1450" i="27"/>
  <c r="A1451" i="27"/>
  <c r="A1452" i="27"/>
  <c r="A1453" i="27"/>
  <c r="A1454" i="27"/>
  <c r="A1455" i="27"/>
  <c r="A1456" i="27"/>
  <c r="A1457" i="27"/>
  <c r="A1458" i="27"/>
  <c r="A1459" i="27"/>
  <c r="A1460" i="27"/>
  <c r="A1461" i="27"/>
  <c r="A1462" i="27"/>
  <c r="A1463" i="27"/>
  <c r="A1464" i="27"/>
  <c r="A1465" i="27"/>
  <c r="A1466" i="27"/>
  <c r="A1467" i="27"/>
  <c r="A1468" i="27"/>
  <c r="A1469" i="27"/>
  <c r="A1470" i="27"/>
  <c r="A1471" i="27"/>
  <c r="A1472" i="27"/>
  <c r="A1473" i="27"/>
  <c r="A1474" i="27"/>
  <c r="A1475" i="27"/>
  <c r="A1476" i="27"/>
  <c r="A1477" i="27"/>
  <c r="A1478" i="27"/>
  <c r="A1479" i="27"/>
  <c r="A1480" i="27"/>
  <c r="A1481" i="27"/>
  <c r="A1482" i="27"/>
  <c r="A1483" i="27"/>
  <c r="A1484" i="27"/>
  <c r="A1485" i="27"/>
  <c r="A1486" i="27"/>
  <c r="A1487" i="27"/>
  <c r="A1488" i="27"/>
  <c r="A1489" i="27"/>
  <c r="A1490" i="27"/>
  <c r="A1491" i="27"/>
  <c r="A1492" i="27"/>
  <c r="A1493" i="27"/>
  <c r="A1494" i="27"/>
  <c r="A1495" i="27"/>
  <c r="A1496" i="27"/>
  <c r="A1497" i="27"/>
  <c r="A1498" i="27"/>
  <c r="A1499" i="27"/>
  <c r="A1500" i="27"/>
  <c r="A1501" i="27"/>
  <c r="A1502" i="27"/>
  <c r="A1503" i="27"/>
  <c r="A1504" i="27"/>
  <c r="A1505" i="27"/>
  <c r="A1506" i="27"/>
  <c r="A1507" i="27"/>
  <c r="A1508" i="27"/>
  <c r="A1509" i="27"/>
  <c r="A1510" i="27"/>
  <c r="A1511" i="27"/>
  <c r="A1512" i="27"/>
  <c r="A1513" i="27"/>
  <c r="A1514" i="27"/>
  <c r="A1515" i="27"/>
  <c r="A1516" i="27"/>
  <c r="A1517" i="27"/>
  <c r="A1518" i="27"/>
  <c r="A1519" i="27"/>
  <c r="A1520" i="27"/>
  <c r="A1521" i="27"/>
  <c r="A1522" i="27"/>
  <c r="A1523" i="27"/>
  <c r="A1524" i="27"/>
  <c r="A1525" i="27"/>
  <c r="A1526" i="27"/>
  <c r="A1527" i="27"/>
  <c r="A1528" i="27"/>
  <c r="A1529" i="27"/>
  <c r="A1530" i="27"/>
  <c r="A1531" i="27"/>
  <c r="A1532" i="27"/>
  <c r="A1533" i="27"/>
  <c r="A1534" i="27"/>
  <c r="A1535" i="27"/>
  <c r="A1536" i="27"/>
  <c r="A1537" i="27"/>
  <c r="A1538" i="27"/>
  <c r="A1539" i="27"/>
  <c r="A1540" i="27"/>
  <c r="A1541" i="27"/>
  <c r="A1542" i="27"/>
  <c r="A1543" i="27"/>
  <c r="A1544" i="27"/>
  <c r="A1545" i="27"/>
  <c r="A1546" i="27"/>
  <c r="A1547" i="27"/>
  <c r="A1548" i="27"/>
  <c r="A1549" i="27"/>
  <c r="A1550" i="27"/>
  <c r="A1551" i="27"/>
  <c r="A1552" i="27"/>
  <c r="A1553" i="27"/>
  <c r="A1554" i="27"/>
  <c r="A1555" i="27"/>
  <c r="A1556" i="27"/>
  <c r="A1557" i="27"/>
  <c r="A1558" i="27"/>
  <c r="A1559" i="27"/>
  <c r="A1560" i="27"/>
  <c r="A1561" i="27"/>
  <c r="A1562" i="27"/>
  <c r="A1563" i="27"/>
  <c r="A1564" i="27"/>
  <c r="A1565" i="27"/>
  <c r="A1566" i="27"/>
  <c r="A1567" i="27"/>
  <c r="A1568" i="27"/>
  <c r="A1569" i="27"/>
  <c r="A1570" i="27"/>
  <c r="A1571" i="27"/>
  <c r="A1572" i="27"/>
  <c r="A1573" i="27"/>
  <c r="A1574" i="27"/>
  <c r="A1575" i="27"/>
  <c r="A1576" i="27"/>
  <c r="A1577" i="27"/>
  <c r="A1578" i="27"/>
  <c r="A1579" i="27"/>
  <c r="A1580" i="27"/>
  <c r="A1581" i="27"/>
  <c r="A1582" i="27"/>
  <c r="A1583" i="27"/>
  <c r="A1584" i="27"/>
  <c r="A1585" i="27"/>
  <c r="A1586" i="27"/>
  <c r="A1587" i="27"/>
  <c r="A1588" i="27"/>
  <c r="A1589" i="27"/>
  <c r="A1590" i="27"/>
  <c r="A1591" i="27"/>
  <c r="A1592" i="27"/>
  <c r="A1593" i="27"/>
  <c r="A1594" i="27"/>
  <c r="A1595" i="27"/>
  <c r="A1596" i="27"/>
  <c r="A1597" i="27"/>
  <c r="A1598" i="27"/>
  <c r="A1599" i="27"/>
  <c r="A1600" i="27"/>
  <c r="A1601" i="27"/>
  <c r="A1602" i="27"/>
  <c r="A1603" i="27"/>
  <c r="A1604" i="27"/>
  <c r="A1605" i="27"/>
  <c r="A1606" i="27"/>
  <c r="A1607" i="27"/>
  <c r="A1608" i="27"/>
  <c r="A1609" i="27"/>
  <c r="A1610" i="27"/>
  <c r="A1611" i="27"/>
  <c r="A1612" i="27"/>
  <c r="A1613" i="27"/>
  <c r="A1614" i="27"/>
  <c r="A1615" i="27"/>
  <c r="A1616" i="27"/>
  <c r="A1617" i="27"/>
  <c r="A1618" i="27"/>
  <c r="A1619" i="27"/>
  <c r="A1620" i="27"/>
  <c r="A1621" i="27"/>
  <c r="A1622" i="27"/>
  <c r="A1623" i="27"/>
  <c r="A1624" i="27"/>
  <c r="A1625" i="27"/>
  <c r="A1626" i="27"/>
  <c r="A1627" i="27"/>
  <c r="A1628" i="27"/>
  <c r="A1629" i="27"/>
  <c r="A1630" i="27"/>
  <c r="A1631" i="27"/>
  <c r="A1632" i="27"/>
  <c r="A1633" i="27"/>
  <c r="A1634" i="27"/>
  <c r="A1635" i="27"/>
  <c r="A1636" i="27"/>
  <c r="A1637" i="27"/>
  <c r="A1638" i="27"/>
  <c r="A1639" i="27"/>
  <c r="A1640" i="27"/>
  <c r="A1641" i="27"/>
  <c r="A1642" i="27"/>
  <c r="A1643" i="27"/>
  <c r="A1644" i="27"/>
  <c r="A1645" i="27"/>
  <c r="A1646" i="27"/>
  <c r="A1647" i="27"/>
  <c r="A1648" i="27"/>
  <c r="A1649" i="27"/>
  <c r="A1650" i="27"/>
  <c r="A1651" i="27"/>
  <c r="A1652" i="27"/>
  <c r="A1653" i="27"/>
  <c r="A1654" i="27"/>
  <c r="A1655" i="27"/>
  <c r="A1656" i="27"/>
  <c r="A1657" i="27"/>
  <c r="A1658" i="27"/>
  <c r="A1659" i="27"/>
  <c r="A1660" i="27"/>
  <c r="A1661" i="27"/>
  <c r="A1662" i="27"/>
  <c r="A1663" i="27"/>
  <c r="A1664" i="27"/>
  <c r="A1665" i="27"/>
  <c r="A1666" i="27"/>
  <c r="A1667" i="27"/>
  <c r="A1668" i="27"/>
  <c r="A1669" i="27"/>
  <c r="A1670" i="27"/>
  <c r="A1671" i="27"/>
  <c r="A1672" i="27"/>
  <c r="A1673" i="27"/>
  <c r="A1674" i="27"/>
  <c r="A1675" i="27"/>
  <c r="A1676" i="27"/>
  <c r="A1677" i="27"/>
  <c r="A1678" i="27"/>
  <c r="A1679" i="27"/>
  <c r="A1680" i="27"/>
  <c r="A1681" i="27"/>
  <c r="A1682" i="27"/>
  <c r="A1683" i="27"/>
  <c r="A1684" i="27"/>
  <c r="A1685" i="27"/>
  <c r="A1686" i="27"/>
  <c r="A1687" i="27"/>
  <c r="A1688" i="27"/>
  <c r="A1689" i="27"/>
  <c r="A1690" i="27"/>
  <c r="A1691" i="27"/>
  <c r="A1692" i="27"/>
  <c r="A1693" i="27"/>
  <c r="A1694" i="27"/>
  <c r="A1695" i="27"/>
  <c r="A1696" i="27"/>
  <c r="A1697" i="27"/>
  <c r="A1698" i="27"/>
  <c r="A1699" i="27"/>
  <c r="A1700" i="27"/>
  <c r="A1701" i="27"/>
  <c r="A1702" i="27"/>
  <c r="A1703" i="27"/>
  <c r="A1704" i="27"/>
  <c r="A1705" i="27"/>
  <c r="A1706" i="27"/>
  <c r="A1707" i="27"/>
  <c r="A1708" i="27"/>
  <c r="A1709" i="27"/>
  <c r="A1710" i="27"/>
  <c r="A1711" i="27"/>
  <c r="A1712" i="27"/>
  <c r="A1713" i="27"/>
  <c r="A1714" i="27"/>
  <c r="A1715" i="27"/>
  <c r="A1716" i="27"/>
  <c r="A1717" i="27"/>
  <c r="A1718" i="27"/>
  <c r="A1719" i="27"/>
  <c r="A1720" i="27"/>
  <c r="A1721" i="27"/>
  <c r="A1722" i="27"/>
  <c r="A1723" i="27"/>
  <c r="A1724" i="27"/>
  <c r="A1725" i="27"/>
  <c r="A1726" i="27"/>
  <c r="A1727" i="27"/>
  <c r="A1728" i="27"/>
  <c r="A1729" i="27"/>
  <c r="A1730" i="27"/>
  <c r="A1731" i="27"/>
  <c r="A1732" i="27"/>
  <c r="A1733" i="27"/>
  <c r="A1734" i="27"/>
  <c r="A1735" i="27"/>
  <c r="A1736" i="27"/>
  <c r="A1737" i="27"/>
  <c r="A1738" i="27"/>
  <c r="A1739" i="27"/>
  <c r="A1740" i="27"/>
  <c r="A1741" i="27"/>
  <c r="A1742" i="27"/>
  <c r="A1743" i="27"/>
  <c r="A1744" i="27"/>
  <c r="A1745" i="27"/>
  <c r="A1746" i="27"/>
  <c r="A1747" i="27"/>
  <c r="A1748" i="27"/>
  <c r="A1749" i="27"/>
  <c r="A1750" i="27"/>
  <c r="A1751" i="27"/>
  <c r="A1752" i="27"/>
  <c r="A1753" i="27"/>
  <c r="A1754" i="27"/>
  <c r="A1755" i="27"/>
  <c r="A1756" i="27"/>
  <c r="A1757" i="27"/>
  <c r="A1758" i="27"/>
  <c r="A1759" i="27"/>
  <c r="A1760" i="27"/>
  <c r="A1761" i="27"/>
  <c r="A1762" i="27"/>
  <c r="A1763" i="27"/>
  <c r="A1764" i="27"/>
  <c r="A1765" i="27"/>
  <c r="A1766" i="27"/>
  <c r="A1767" i="27"/>
  <c r="A1768" i="27"/>
  <c r="A1769" i="27"/>
  <c r="A1770" i="27"/>
  <c r="A1771" i="27"/>
  <c r="A1772" i="27"/>
  <c r="A1773" i="27"/>
  <c r="A1774" i="27"/>
  <c r="A1775" i="27"/>
  <c r="A1776" i="27"/>
  <c r="A1777" i="27"/>
  <c r="A1778" i="27"/>
  <c r="A1779" i="27"/>
  <c r="A1780" i="27"/>
  <c r="A1781" i="27"/>
  <c r="A1782" i="27"/>
  <c r="A1783" i="27"/>
  <c r="A1784" i="27"/>
  <c r="A1785" i="27"/>
  <c r="A1786" i="27"/>
  <c r="A1787" i="27"/>
  <c r="A1788" i="27"/>
  <c r="A1789" i="27"/>
  <c r="A1790" i="27"/>
  <c r="A1791" i="27"/>
  <c r="A1792" i="27"/>
  <c r="A1793" i="27"/>
  <c r="A1794" i="27"/>
  <c r="A1795" i="27"/>
  <c r="A1796" i="27"/>
  <c r="A1797" i="27"/>
  <c r="A1798" i="27"/>
  <c r="A1799" i="27"/>
  <c r="A1800" i="27"/>
  <c r="A1801" i="27"/>
  <c r="A1802" i="27"/>
  <c r="A1803" i="27"/>
  <c r="A1804" i="27"/>
  <c r="A1805" i="27"/>
  <c r="A1806" i="27"/>
  <c r="A1807" i="27"/>
  <c r="A1808" i="27"/>
  <c r="A1809" i="27"/>
  <c r="A1810" i="27"/>
  <c r="A1811" i="27"/>
  <c r="A1812" i="27"/>
  <c r="A1813" i="27"/>
  <c r="A1814" i="27"/>
  <c r="A1815" i="27"/>
  <c r="A1816" i="27"/>
  <c r="A1817" i="27"/>
  <c r="A1818" i="27"/>
  <c r="A1819" i="27"/>
  <c r="A1820" i="27"/>
  <c r="A1821" i="27"/>
  <c r="A1822" i="27"/>
  <c r="A1823" i="27"/>
  <c r="A1824" i="27"/>
  <c r="A1825" i="27"/>
  <c r="A1826" i="27"/>
  <c r="A1827" i="27"/>
  <c r="A1828" i="27"/>
  <c r="A1829" i="27"/>
  <c r="A1830" i="27"/>
  <c r="A1831" i="27"/>
  <c r="A1832" i="27"/>
  <c r="A1833" i="27"/>
  <c r="A1834" i="27"/>
  <c r="A1835" i="27"/>
  <c r="A1836" i="27"/>
  <c r="A1837" i="27"/>
  <c r="A1838" i="27"/>
  <c r="A1839" i="27"/>
  <c r="A1840" i="27"/>
  <c r="A1841" i="27"/>
  <c r="A1842" i="27"/>
  <c r="A1843" i="27"/>
  <c r="A1844" i="27"/>
  <c r="A1845" i="27"/>
  <c r="A1846" i="27"/>
  <c r="A1847" i="27"/>
  <c r="A1848" i="27"/>
  <c r="A1849" i="27"/>
  <c r="A1850" i="27"/>
  <c r="A1851" i="27"/>
  <c r="A1852" i="27"/>
  <c r="A1853" i="27"/>
  <c r="A1854" i="27"/>
  <c r="A1855" i="27"/>
  <c r="A1856" i="27"/>
  <c r="A1857" i="27"/>
  <c r="A1858" i="27"/>
  <c r="A1859" i="27"/>
  <c r="A1860" i="27"/>
  <c r="A1861" i="27"/>
  <c r="A1862" i="27"/>
  <c r="A1863" i="27"/>
  <c r="A1864" i="27"/>
  <c r="A1865" i="27"/>
  <c r="A1866" i="27"/>
  <c r="A1867" i="27"/>
  <c r="A1868" i="27"/>
  <c r="A1869" i="27"/>
  <c r="A1870" i="27"/>
  <c r="A1871" i="27"/>
  <c r="A1872" i="27"/>
  <c r="A1873" i="27"/>
  <c r="A1874" i="27"/>
  <c r="A1875" i="27"/>
  <c r="A1876" i="27"/>
  <c r="A1877" i="27"/>
  <c r="A1878" i="27"/>
  <c r="A1879" i="27"/>
  <c r="A1880" i="27"/>
  <c r="A1881" i="27"/>
  <c r="A1882" i="27"/>
  <c r="A1883" i="27"/>
  <c r="A1884" i="27"/>
  <c r="A1885" i="27"/>
  <c r="A1886" i="27"/>
  <c r="A1887" i="27"/>
  <c r="A1888" i="27"/>
  <c r="A1889" i="27"/>
  <c r="A1890" i="27"/>
  <c r="A1891" i="27"/>
  <c r="A1892" i="27"/>
  <c r="A1893" i="27"/>
  <c r="A1894" i="27"/>
  <c r="A1895" i="27"/>
  <c r="A1896" i="27"/>
  <c r="A1897" i="27"/>
  <c r="A1898" i="27"/>
  <c r="A1899" i="27"/>
  <c r="A1900" i="27"/>
  <c r="A1901" i="27"/>
  <c r="A1902" i="27"/>
  <c r="A1903" i="27"/>
  <c r="A1904" i="27"/>
  <c r="A1905" i="27"/>
  <c r="A1906" i="27"/>
  <c r="A1907" i="27"/>
  <c r="A1908" i="27"/>
  <c r="A1909" i="27"/>
  <c r="A1910" i="27"/>
  <c r="A1911" i="27"/>
  <c r="A1912" i="27"/>
  <c r="A1913" i="27"/>
  <c r="A1914" i="27"/>
  <c r="A1915" i="27"/>
  <c r="A1916" i="27"/>
  <c r="A1917" i="27"/>
  <c r="A1918" i="27"/>
  <c r="A1919" i="27"/>
  <c r="A1920" i="27"/>
  <c r="A1921" i="27"/>
  <c r="A1922" i="27"/>
  <c r="A1923" i="27"/>
  <c r="A1924" i="27"/>
  <c r="A1925" i="27"/>
  <c r="A1926" i="27"/>
  <c r="A1927" i="27"/>
  <c r="A1928" i="27"/>
  <c r="A1929" i="27"/>
  <c r="A1930" i="27"/>
  <c r="A1931" i="27"/>
  <c r="A1932" i="27"/>
  <c r="A1933" i="27"/>
  <c r="A1934" i="27"/>
  <c r="A1935" i="27"/>
  <c r="A1936" i="27"/>
  <c r="A1937" i="27"/>
  <c r="A1938" i="27"/>
  <c r="A1939" i="27"/>
  <c r="A1940" i="27"/>
  <c r="A1941" i="27"/>
  <c r="A1942" i="27"/>
  <c r="A1943" i="27"/>
  <c r="A1944" i="27"/>
  <c r="A1945" i="27"/>
  <c r="A1946" i="27"/>
  <c r="A1947" i="27"/>
  <c r="A1948" i="27"/>
  <c r="A1949" i="27"/>
  <c r="A1950" i="27"/>
  <c r="A1951" i="27"/>
  <c r="A1952" i="27"/>
  <c r="A1953" i="27"/>
  <c r="A1954" i="27"/>
  <c r="A1955" i="27"/>
  <c r="A1956" i="27"/>
  <c r="A1957" i="27"/>
  <c r="A1958" i="27"/>
  <c r="A1959" i="27"/>
  <c r="A1960" i="27"/>
  <c r="A1961" i="27"/>
  <c r="A1962" i="27"/>
  <c r="A1963" i="27"/>
  <c r="A1964" i="27"/>
  <c r="A1965" i="27"/>
  <c r="A1966" i="27"/>
  <c r="A1967" i="27"/>
  <c r="A1968" i="27"/>
  <c r="A1969" i="27"/>
  <c r="A1970" i="27"/>
  <c r="A1971" i="27"/>
  <c r="A1972" i="27"/>
  <c r="A1973" i="27"/>
  <c r="A1974" i="27"/>
  <c r="A1975" i="27"/>
  <c r="A1976" i="27"/>
  <c r="A1977" i="27"/>
  <c r="A1978" i="27"/>
  <c r="A1979" i="27"/>
  <c r="A1980" i="27"/>
  <c r="A1981" i="27"/>
  <c r="A1982" i="27"/>
  <c r="A1983" i="27"/>
  <c r="A1984" i="27"/>
  <c r="A1985" i="27"/>
  <c r="A1986" i="27"/>
  <c r="A1987" i="27"/>
  <c r="A1988" i="27"/>
  <c r="A1989" i="27"/>
  <c r="A1990" i="27"/>
  <c r="A1991" i="27"/>
  <c r="A1992" i="27"/>
  <c r="A1993" i="27"/>
  <c r="A1994" i="27"/>
  <c r="A1995" i="27"/>
  <c r="A1996" i="27"/>
  <c r="A1997" i="27"/>
  <c r="A1998" i="27"/>
  <c r="A1999" i="27"/>
  <c r="A2000" i="27"/>
  <c r="A2001" i="27"/>
  <c r="A2002" i="27"/>
  <c r="A2003" i="27"/>
  <c r="A2004" i="27"/>
  <c r="A2005" i="27"/>
  <c r="A2006" i="27"/>
  <c r="A2007" i="27"/>
  <c r="A2008" i="27"/>
  <c r="A2009" i="27"/>
  <c r="A2010" i="27"/>
  <c r="A2011" i="27"/>
  <c r="A2012" i="27"/>
  <c r="A2013" i="27"/>
  <c r="A2014" i="27"/>
  <c r="A2015" i="27"/>
  <c r="A2016" i="27"/>
  <c r="A2017" i="27"/>
  <c r="A2018" i="27"/>
  <c r="A2019" i="27"/>
  <c r="A2020" i="27"/>
  <c r="A2021" i="27"/>
  <c r="A2022" i="27"/>
  <c r="A2023" i="27"/>
  <c r="A2024" i="27"/>
  <c r="A2025" i="27"/>
  <c r="A2026" i="27"/>
  <c r="A2027" i="27"/>
  <c r="A2028" i="27"/>
  <c r="A2029" i="27"/>
  <c r="A2030" i="27"/>
  <c r="A2031" i="27"/>
  <c r="A2032" i="27"/>
  <c r="A2033" i="27"/>
  <c r="A2034" i="27"/>
  <c r="A2035" i="27"/>
  <c r="A2036" i="27"/>
  <c r="A2037" i="27"/>
  <c r="A2038" i="27"/>
  <c r="A2039" i="27"/>
  <c r="A2040" i="27"/>
  <c r="A2041" i="27"/>
  <c r="A2042" i="27"/>
  <c r="A2043" i="27"/>
  <c r="A2044" i="27"/>
  <c r="A2045" i="27"/>
  <c r="A2046" i="27"/>
  <c r="A2047" i="27"/>
  <c r="A2048" i="27"/>
  <c r="A2049" i="27"/>
  <c r="A2050" i="27"/>
  <c r="A2051" i="27"/>
  <c r="A2052" i="27"/>
  <c r="A2053" i="27"/>
  <c r="A2054" i="27"/>
  <c r="A2055" i="27"/>
  <c r="A2056" i="27"/>
  <c r="A2057" i="27"/>
  <c r="A2058" i="27"/>
  <c r="A2059" i="27"/>
  <c r="A2060" i="27"/>
  <c r="A2061" i="27"/>
  <c r="A2062" i="27"/>
  <c r="A2063" i="27"/>
  <c r="A2064" i="27"/>
  <c r="A2065" i="27"/>
  <c r="A2066" i="27"/>
  <c r="A2067" i="27"/>
  <c r="A2068" i="27"/>
  <c r="A2069" i="27"/>
  <c r="A2070" i="27"/>
  <c r="A2071" i="27"/>
  <c r="A2072" i="27"/>
  <c r="A2073" i="27"/>
  <c r="A2074" i="27"/>
  <c r="A2075" i="27"/>
  <c r="A2076" i="27"/>
  <c r="A2077" i="27"/>
  <c r="A2078" i="27"/>
  <c r="A2079" i="27"/>
  <c r="A2080" i="27"/>
  <c r="A2081" i="27"/>
  <c r="A2082" i="27"/>
  <c r="A2083" i="27"/>
  <c r="A2084" i="27"/>
  <c r="A2085" i="27"/>
  <c r="A2086" i="27"/>
  <c r="A2087" i="27"/>
  <c r="A2088" i="27"/>
  <c r="A2089" i="27"/>
  <c r="A2090" i="27"/>
  <c r="A2091" i="27"/>
  <c r="A2092" i="27"/>
  <c r="A2093" i="27"/>
  <c r="A2094" i="27"/>
  <c r="A2095" i="27"/>
  <c r="A2096" i="27"/>
  <c r="A2097" i="27"/>
  <c r="A2098" i="27"/>
  <c r="A2099" i="27"/>
  <c r="A2100" i="27"/>
  <c r="A2101" i="27"/>
  <c r="A2102" i="27"/>
  <c r="A2103" i="27"/>
  <c r="A2104" i="27"/>
  <c r="A2105" i="27"/>
  <c r="A2106" i="27"/>
  <c r="A2107" i="27"/>
  <c r="A2108" i="27"/>
  <c r="A2109" i="27"/>
  <c r="A2110" i="27"/>
  <c r="A2111" i="27"/>
  <c r="A2112" i="27"/>
  <c r="A2113" i="27"/>
  <c r="A2114" i="27"/>
  <c r="A2115" i="27"/>
  <c r="A2116" i="27"/>
  <c r="A2117" i="27"/>
  <c r="A2118" i="27"/>
  <c r="A2119" i="27"/>
  <c r="A2120" i="27"/>
  <c r="A2121" i="27"/>
  <c r="A2122" i="27"/>
  <c r="A2123" i="27"/>
  <c r="A2124" i="27"/>
  <c r="A2125" i="27"/>
  <c r="A2126" i="27"/>
  <c r="A2127" i="27"/>
  <c r="A2128" i="27"/>
  <c r="A2129" i="27"/>
  <c r="A2130" i="27"/>
  <c r="A2131" i="27"/>
  <c r="A2132" i="27"/>
  <c r="A2133" i="27"/>
  <c r="A2134" i="27"/>
  <c r="A2135" i="27"/>
  <c r="A2136" i="27"/>
  <c r="A2137" i="27"/>
  <c r="A2138" i="27"/>
  <c r="A2139" i="27"/>
  <c r="A2140" i="27"/>
  <c r="A2141" i="27"/>
  <c r="A2142" i="27"/>
  <c r="A2143" i="27"/>
  <c r="A2144" i="27"/>
  <c r="A2145" i="27"/>
  <c r="A2146" i="27"/>
  <c r="A2147" i="27"/>
  <c r="A2148" i="27"/>
  <c r="A2149" i="27"/>
  <c r="A2150" i="27"/>
  <c r="A2151" i="27"/>
  <c r="A2152" i="27"/>
  <c r="A2153" i="27"/>
  <c r="A2154" i="27"/>
  <c r="A2155" i="27"/>
  <c r="A2156" i="27"/>
  <c r="A2157" i="27"/>
  <c r="A2158" i="27"/>
  <c r="A2159" i="27"/>
  <c r="A2160" i="27"/>
  <c r="A2161" i="27"/>
  <c r="A2162" i="27"/>
  <c r="A2163" i="27"/>
  <c r="A2164" i="27"/>
  <c r="A2165" i="27"/>
  <c r="A2166" i="27"/>
  <c r="A2167" i="27"/>
  <c r="A2168" i="27"/>
  <c r="A2169" i="27"/>
  <c r="A2170" i="27"/>
  <c r="A2171" i="27"/>
  <c r="A2172" i="27"/>
  <c r="A2173" i="27"/>
  <c r="A2174" i="27"/>
  <c r="A2175" i="27"/>
  <c r="A2176" i="27"/>
  <c r="A2177" i="27"/>
  <c r="A2178" i="27"/>
  <c r="A2179" i="27"/>
  <c r="A2180" i="27"/>
  <c r="A2181" i="27"/>
  <c r="A2182" i="27"/>
  <c r="A2183" i="27"/>
  <c r="A2184" i="27"/>
  <c r="A2185" i="27"/>
  <c r="A2186" i="27"/>
  <c r="A2187" i="27"/>
  <c r="A2188" i="27"/>
  <c r="A2189" i="27"/>
  <c r="A2190" i="27"/>
  <c r="A2191" i="27"/>
  <c r="A2192" i="27"/>
  <c r="A2193" i="27"/>
  <c r="A2194" i="27"/>
  <c r="A2195" i="27"/>
  <c r="A2196" i="27"/>
  <c r="A2197" i="27"/>
  <c r="A2198" i="27"/>
  <c r="A2199" i="27"/>
  <c r="A2200" i="27"/>
  <c r="A2201" i="27"/>
  <c r="A2202" i="27"/>
  <c r="A2203" i="27"/>
  <c r="A2204" i="27"/>
  <c r="A2205" i="27"/>
  <c r="A2206" i="27"/>
  <c r="A2207" i="27"/>
  <c r="A2208" i="27"/>
  <c r="A2209" i="27"/>
  <c r="A2210" i="27"/>
  <c r="A2211" i="27"/>
  <c r="A2212" i="27"/>
  <c r="A2213" i="27"/>
  <c r="A2214" i="27"/>
  <c r="A2215" i="27"/>
  <c r="A2216" i="27"/>
  <c r="A2217" i="27"/>
  <c r="A2218" i="27"/>
  <c r="A2219" i="27"/>
  <c r="A2220" i="27"/>
  <c r="A2221" i="27"/>
  <c r="A2222" i="27"/>
  <c r="A2223" i="27"/>
  <c r="A2224" i="27"/>
  <c r="A2225" i="27"/>
  <c r="A2226" i="27"/>
  <c r="A2227" i="27"/>
  <c r="A2228" i="27"/>
  <c r="A2229" i="27"/>
  <c r="A2230" i="27"/>
  <c r="A2231" i="27"/>
  <c r="A2232" i="27"/>
  <c r="A2233" i="27"/>
  <c r="A2234" i="27"/>
  <c r="A2235" i="27"/>
  <c r="A2236" i="27"/>
  <c r="A2237" i="27"/>
  <c r="A2238" i="27"/>
  <c r="A2239" i="27"/>
  <c r="A2240" i="27"/>
  <c r="A2241" i="27"/>
  <c r="A2242" i="27"/>
  <c r="A2243" i="27"/>
  <c r="A2244" i="27"/>
  <c r="A2245" i="27"/>
  <c r="A2246" i="27"/>
  <c r="A2247" i="27"/>
  <c r="A2248" i="27"/>
  <c r="A2249" i="27"/>
  <c r="A2250" i="27"/>
  <c r="A2251" i="27"/>
  <c r="A2252" i="27"/>
  <c r="A2253" i="27"/>
  <c r="A2254" i="27"/>
  <c r="A2255" i="27"/>
  <c r="A2256" i="27"/>
  <c r="A2257" i="27"/>
  <c r="A2258" i="27"/>
  <c r="A2259" i="27"/>
  <c r="A2260" i="27"/>
  <c r="A2261" i="27"/>
  <c r="A2262" i="27"/>
  <c r="A2263" i="27"/>
  <c r="A2264" i="27"/>
  <c r="A2265" i="27"/>
  <c r="A2266" i="27"/>
  <c r="A2267" i="27"/>
  <c r="A2268" i="27"/>
  <c r="A2269" i="27"/>
  <c r="A2270" i="27"/>
  <c r="A2271" i="27"/>
  <c r="A2272" i="27"/>
  <c r="A2273" i="27"/>
  <c r="A2274" i="27"/>
  <c r="A2275" i="27"/>
  <c r="A2276" i="27"/>
  <c r="A2277" i="27"/>
  <c r="A2278" i="27"/>
  <c r="A2279" i="27"/>
  <c r="A2280" i="27"/>
  <c r="A2281" i="27"/>
  <c r="A2282" i="27"/>
  <c r="A2283" i="27"/>
  <c r="A2284" i="27"/>
  <c r="A2285" i="27"/>
  <c r="A2286" i="27"/>
  <c r="A2287" i="27"/>
  <c r="A2288" i="27"/>
  <c r="A2289" i="27"/>
  <c r="A2290" i="27"/>
  <c r="A2291" i="27"/>
  <c r="A2292" i="27"/>
  <c r="A2293" i="27"/>
  <c r="A2294" i="27"/>
  <c r="A2295" i="27"/>
  <c r="A2296" i="27"/>
  <c r="A2297" i="27"/>
  <c r="A2298" i="27"/>
  <c r="A2299" i="27"/>
  <c r="A2300" i="27"/>
  <c r="A2301" i="27"/>
  <c r="A2302" i="27"/>
  <c r="A2303" i="27"/>
  <c r="A2304" i="27"/>
  <c r="A2305" i="27"/>
  <c r="A2306" i="27"/>
  <c r="A2307" i="27"/>
  <c r="A2308" i="27"/>
  <c r="A2309" i="27"/>
  <c r="A2310" i="27"/>
  <c r="A2311" i="27"/>
  <c r="A2312" i="27"/>
  <c r="A2313" i="27"/>
  <c r="A2314" i="27"/>
  <c r="A2315" i="27"/>
  <c r="A2316" i="27"/>
  <c r="A2317" i="27"/>
  <c r="A2318" i="27"/>
  <c r="A2319" i="27"/>
  <c r="A2320" i="27"/>
  <c r="A2321" i="27"/>
  <c r="A2322" i="27"/>
  <c r="A2323" i="27"/>
  <c r="A2324" i="27"/>
  <c r="A2325" i="27"/>
  <c r="A2326" i="27"/>
  <c r="A2327" i="27"/>
  <c r="A2328" i="27"/>
  <c r="A2329" i="27"/>
  <c r="A2330" i="27"/>
  <c r="A2331" i="27"/>
  <c r="A2332" i="27"/>
  <c r="A2333" i="27"/>
  <c r="A2334" i="27"/>
  <c r="A2335" i="27"/>
  <c r="A2336" i="27"/>
  <c r="A2337" i="27"/>
  <c r="A2338" i="27"/>
  <c r="A2339" i="27"/>
  <c r="A2340" i="27"/>
  <c r="A2341" i="27"/>
  <c r="A2342" i="27"/>
  <c r="A2343" i="27"/>
  <c r="A2344" i="27"/>
  <c r="A2345" i="27"/>
  <c r="A2346" i="27"/>
  <c r="A2347" i="27"/>
  <c r="A2348" i="27"/>
  <c r="A2349" i="27"/>
  <c r="A2350" i="27"/>
  <c r="A2351" i="27"/>
  <c r="A2352" i="27"/>
  <c r="A2353" i="27"/>
  <c r="A2354" i="27"/>
  <c r="A2355" i="27"/>
  <c r="A2356" i="27"/>
  <c r="A2357" i="27"/>
  <c r="A2358" i="27"/>
  <c r="A2359" i="27"/>
  <c r="A2360" i="27"/>
  <c r="A2361" i="27"/>
  <c r="A2362" i="27"/>
  <c r="A2363" i="27"/>
  <c r="A2364" i="27"/>
  <c r="A2365" i="27"/>
  <c r="A2366" i="27"/>
  <c r="A2367" i="27"/>
  <c r="A2368" i="27"/>
  <c r="A2369" i="27"/>
  <c r="A2370" i="27"/>
  <c r="A2371" i="27"/>
  <c r="A2372" i="27"/>
  <c r="A2373" i="27"/>
  <c r="A2374" i="27"/>
  <c r="A2375" i="27"/>
  <c r="A2376" i="27"/>
  <c r="A2377" i="27"/>
  <c r="A2378" i="27"/>
  <c r="A2379" i="27"/>
  <c r="A2380" i="27"/>
  <c r="A2381" i="27"/>
  <c r="A2382" i="27"/>
  <c r="A2383" i="27"/>
  <c r="A2384" i="27"/>
  <c r="A2385" i="27"/>
  <c r="A2386" i="27"/>
  <c r="A2387" i="27"/>
  <c r="A2388" i="27"/>
  <c r="A2389" i="27"/>
  <c r="A2390" i="27"/>
  <c r="A2391" i="27"/>
  <c r="A2392" i="27"/>
  <c r="A2393" i="27"/>
  <c r="A2394" i="27"/>
  <c r="A2395" i="27"/>
  <c r="A2396" i="27"/>
  <c r="A2397" i="27"/>
  <c r="A2398" i="27"/>
  <c r="A2399" i="27"/>
  <c r="A2400" i="27"/>
  <c r="A2401" i="27"/>
  <c r="A2402" i="27"/>
  <c r="A2403" i="27"/>
  <c r="A2404" i="27"/>
  <c r="A2405" i="27"/>
  <c r="A2406" i="27"/>
  <c r="A2407" i="27"/>
  <c r="A2408" i="27"/>
  <c r="A2409" i="27"/>
  <c r="A2410" i="27"/>
  <c r="A2411" i="27"/>
  <c r="A2412" i="27"/>
  <c r="A2413" i="27"/>
  <c r="A2414" i="27"/>
  <c r="A2415" i="27"/>
  <c r="A2416" i="27"/>
  <c r="A2417" i="27"/>
  <c r="A2418" i="27"/>
  <c r="A2419" i="27"/>
  <c r="A2420" i="27"/>
  <c r="A2421" i="27"/>
  <c r="A2422" i="27"/>
  <c r="A2423" i="27"/>
  <c r="A2424" i="27"/>
  <c r="A2425" i="27"/>
  <c r="A2426" i="27"/>
  <c r="A2427" i="27"/>
  <c r="A2428" i="27"/>
  <c r="A2429" i="27"/>
  <c r="A2430" i="27"/>
  <c r="A2431" i="27"/>
  <c r="A2432" i="27"/>
  <c r="A2433" i="27"/>
  <c r="A2434" i="27"/>
  <c r="A2435" i="27"/>
  <c r="A2436" i="27"/>
  <c r="A2437" i="27"/>
  <c r="A2438" i="27"/>
  <c r="A2439" i="27"/>
  <c r="A2440" i="27"/>
  <c r="A2441" i="27"/>
  <c r="A2442" i="27"/>
  <c r="A2443" i="27"/>
  <c r="A2444" i="27"/>
  <c r="A2445" i="27"/>
  <c r="A2446" i="27"/>
  <c r="A2447" i="27"/>
  <c r="A2448" i="27"/>
  <c r="A2449" i="27"/>
  <c r="A2450" i="27"/>
  <c r="A2451" i="27"/>
  <c r="A2452" i="27"/>
  <c r="A2453" i="27"/>
  <c r="A2454" i="27"/>
  <c r="A2455" i="27"/>
  <c r="A2456" i="27"/>
  <c r="A2457" i="27"/>
  <c r="A2458" i="27"/>
  <c r="A2459" i="27"/>
  <c r="A2460" i="27"/>
  <c r="A2461" i="27"/>
  <c r="A2462" i="27"/>
  <c r="A2463" i="27"/>
  <c r="A2464" i="27"/>
  <c r="A2465" i="27"/>
  <c r="A2466" i="27"/>
  <c r="A2467" i="27"/>
  <c r="A2468" i="27"/>
  <c r="A2469" i="27"/>
  <c r="A2470" i="27"/>
  <c r="A2471" i="27"/>
  <c r="A2472" i="27"/>
  <c r="A2473" i="27"/>
  <c r="A2474" i="27"/>
  <c r="A2475" i="27"/>
  <c r="A2476" i="27"/>
  <c r="A2477" i="27"/>
  <c r="A2478" i="27"/>
  <c r="A2479" i="27"/>
  <c r="A2480" i="27"/>
  <c r="A2481" i="27"/>
  <c r="A2482" i="27"/>
  <c r="A2483" i="27"/>
  <c r="A2484" i="27"/>
  <c r="A2485" i="27"/>
  <c r="A2486" i="27"/>
  <c r="A2487" i="27"/>
  <c r="A2488" i="27"/>
  <c r="A2489" i="27"/>
  <c r="A2490" i="27"/>
  <c r="A2491" i="27"/>
  <c r="A2492" i="27"/>
  <c r="A2493" i="27"/>
  <c r="A2494" i="27"/>
  <c r="A2495" i="27"/>
  <c r="A2496" i="27"/>
  <c r="A2497" i="27"/>
  <c r="A2498" i="27"/>
  <c r="A2499" i="27"/>
  <c r="A2500" i="27"/>
  <c r="A2501" i="27"/>
  <c r="A2502" i="27"/>
  <c r="A2503" i="27"/>
  <c r="A2504" i="27"/>
  <c r="A2505" i="27"/>
  <c r="A2506" i="27"/>
  <c r="A2507" i="27"/>
  <c r="A2508" i="27"/>
  <c r="A2509" i="27"/>
  <c r="A2510" i="27"/>
  <c r="A2511" i="27"/>
  <c r="A2512" i="27"/>
  <c r="A2513" i="27"/>
  <c r="A2514" i="27"/>
  <c r="A2515" i="27"/>
  <c r="A2516" i="27"/>
  <c r="A2517" i="27"/>
  <c r="A2518" i="27"/>
  <c r="A2519" i="27"/>
  <c r="A2520" i="27"/>
  <c r="A2521" i="27"/>
  <c r="A2522" i="27"/>
  <c r="A2523" i="27"/>
  <c r="A2524" i="27"/>
  <c r="A2525" i="27"/>
  <c r="A2526" i="27"/>
  <c r="A2527" i="27"/>
  <c r="A2528" i="27"/>
  <c r="A2529" i="27"/>
  <c r="A2530" i="27"/>
  <c r="A2531" i="27"/>
  <c r="A2532" i="27"/>
  <c r="A2533" i="27"/>
  <c r="A2534" i="27"/>
  <c r="A2535" i="27"/>
  <c r="A2536" i="27"/>
  <c r="A2537" i="27"/>
  <c r="A2538" i="27"/>
  <c r="A2539" i="27"/>
  <c r="A2540" i="27"/>
  <c r="A2541" i="27"/>
  <c r="A2542" i="27"/>
  <c r="A2543" i="27"/>
  <c r="A2544" i="27"/>
  <c r="A2545" i="27"/>
  <c r="A2546" i="27"/>
  <c r="A2547" i="27"/>
  <c r="A2548" i="27"/>
  <c r="A2549" i="27"/>
  <c r="A2550" i="27"/>
  <c r="A2551" i="27"/>
  <c r="A2552" i="27"/>
  <c r="A2553" i="27"/>
  <c r="A2554" i="27"/>
  <c r="A2555" i="27"/>
  <c r="A2556" i="27"/>
  <c r="A2557" i="27"/>
  <c r="A2558" i="27"/>
  <c r="A2559" i="27"/>
  <c r="A2560" i="27"/>
  <c r="A2561" i="27"/>
  <c r="A2562" i="27"/>
  <c r="A2563" i="27"/>
  <c r="A2564" i="27"/>
  <c r="A2565" i="27"/>
  <c r="A2566" i="27"/>
  <c r="A2567" i="27"/>
  <c r="A2568" i="27"/>
  <c r="A2569" i="27"/>
  <c r="A2570" i="27"/>
  <c r="A2571" i="27"/>
  <c r="A2572" i="27"/>
  <c r="A2573" i="27"/>
  <c r="A2574" i="27"/>
  <c r="A2575" i="27"/>
  <c r="A2576" i="27"/>
  <c r="A2577" i="27"/>
  <c r="A2578" i="27"/>
  <c r="A2579" i="27"/>
  <c r="A2580" i="27"/>
  <c r="A2581" i="27"/>
  <c r="A2582" i="27"/>
  <c r="A2583" i="27"/>
  <c r="A2584" i="27"/>
  <c r="A2585" i="27"/>
  <c r="A2586" i="27"/>
  <c r="A2587" i="27"/>
  <c r="A2588" i="27"/>
  <c r="A2589" i="27"/>
  <c r="A2590" i="27"/>
  <c r="A2591" i="27"/>
  <c r="A2592" i="27"/>
  <c r="A2593" i="27"/>
  <c r="A2594" i="27"/>
  <c r="A2595" i="27"/>
  <c r="A2596" i="27"/>
  <c r="A2597" i="27"/>
  <c r="A2598" i="27"/>
  <c r="A2599" i="27"/>
  <c r="A2600" i="27"/>
  <c r="A2601" i="27"/>
  <c r="A2602" i="27"/>
  <c r="A2603" i="27"/>
  <c r="A2604" i="27"/>
  <c r="A2605" i="27"/>
  <c r="A2606" i="27"/>
  <c r="A2607" i="27"/>
  <c r="A2608" i="27"/>
  <c r="A2609" i="27"/>
  <c r="A2610" i="27"/>
  <c r="A2611" i="27"/>
  <c r="A2612" i="27"/>
  <c r="A2613" i="27"/>
  <c r="A2614" i="27"/>
  <c r="A2615" i="27"/>
  <c r="A2616" i="27"/>
  <c r="A2617" i="27"/>
  <c r="A2618" i="27"/>
  <c r="A2619" i="27"/>
  <c r="A2620" i="27"/>
  <c r="A2621" i="27"/>
  <c r="A2622" i="27"/>
  <c r="A2623" i="27"/>
  <c r="A2624" i="27"/>
  <c r="A2625" i="27"/>
  <c r="A2626" i="27"/>
  <c r="A2627" i="27"/>
  <c r="A2628" i="27"/>
  <c r="A2629" i="27"/>
  <c r="A2630" i="27"/>
  <c r="A2631" i="27"/>
  <c r="A2632" i="27"/>
  <c r="A2633" i="27"/>
  <c r="A2634" i="27"/>
  <c r="A2635" i="27"/>
  <c r="A2636" i="27"/>
  <c r="A2637" i="27"/>
  <c r="A2638" i="27"/>
  <c r="A2639" i="27"/>
  <c r="A2640" i="27"/>
  <c r="A2641" i="27"/>
  <c r="A2642" i="27"/>
  <c r="A2643" i="27"/>
  <c r="A2644" i="27"/>
  <c r="A2645" i="27"/>
  <c r="A2646" i="27"/>
  <c r="A2647" i="27"/>
  <c r="A2648" i="27"/>
  <c r="A2649" i="27"/>
  <c r="A2650" i="27"/>
  <c r="A2651" i="27"/>
  <c r="A2652" i="27"/>
  <c r="A2653" i="27"/>
  <c r="A2654" i="27"/>
  <c r="A2655" i="27"/>
  <c r="A2656" i="27"/>
  <c r="A2657" i="27"/>
  <c r="A2658" i="27"/>
  <c r="A2659" i="27"/>
  <c r="A2660" i="27"/>
  <c r="A2661" i="27"/>
  <c r="A2662" i="27"/>
  <c r="A2663" i="27"/>
  <c r="A2664" i="27"/>
  <c r="A2665" i="27"/>
  <c r="A2666" i="27"/>
  <c r="A2667" i="27"/>
  <c r="A2668" i="27"/>
  <c r="A2669" i="27"/>
  <c r="A2670" i="27"/>
  <c r="A2671" i="27"/>
  <c r="A2672" i="27"/>
  <c r="A2673" i="27"/>
  <c r="A2674" i="27"/>
  <c r="A2675" i="27"/>
  <c r="A2676" i="27"/>
  <c r="A2677" i="27"/>
  <c r="A2678" i="27"/>
  <c r="A2679" i="27"/>
  <c r="A2680" i="27"/>
  <c r="A2681" i="27"/>
  <c r="A2682" i="27"/>
  <c r="A2683" i="27"/>
  <c r="A2684" i="27"/>
  <c r="A2685" i="27"/>
  <c r="A2686" i="27"/>
  <c r="A2687" i="27"/>
  <c r="A2688" i="27"/>
  <c r="A2689" i="27"/>
  <c r="A2690" i="27"/>
  <c r="A2691" i="27"/>
  <c r="A2692" i="27"/>
  <c r="A2693" i="27"/>
  <c r="A2694" i="27"/>
  <c r="A2695" i="27"/>
  <c r="A2696" i="27"/>
  <c r="A2697" i="27"/>
  <c r="A2698" i="27"/>
  <c r="A2699" i="27"/>
  <c r="A2700" i="27"/>
  <c r="A2701" i="27"/>
  <c r="A2702" i="27"/>
  <c r="A2703" i="27"/>
  <c r="A2704" i="27"/>
  <c r="A2705" i="27"/>
  <c r="A2706" i="27"/>
  <c r="A2707" i="27"/>
  <c r="A2708" i="27"/>
  <c r="A2709" i="27"/>
  <c r="A2710" i="27"/>
  <c r="A2711" i="27"/>
  <c r="A2712" i="27"/>
  <c r="A2713" i="27"/>
  <c r="A2714" i="27"/>
  <c r="A2715" i="27"/>
  <c r="A2716" i="27"/>
  <c r="A2717" i="27"/>
  <c r="A2718" i="27"/>
  <c r="A2719" i="27"/>
  <c r="A2720" i="27"/>
  <c r="A2721" i="27"/>
  <c r="A2722" i="27"/>
  <c r="A2723" i="27"/>
  <c r="A2724" i="27"/>
  <c r="A2725" i="27"/>
  <c r="A2726" i="27"/>
  <c r="A2727" i="27"/>
  <c r="A2728" i="27"/>
  <c r="A2729" i="27"/>
  <c r="A2730" i="27"/>
  <c r="A2731" i="27"/>
  <c r="A2732" i="27"/>
  <c r="A2733" i="27"/>
  <c r="A2734" i="27"/>
  <c r="A2735" i="27"/>
  <c r="A2736" i="27"/>
  <c r="A2737" i="27"/>
  <c r="A2738" i="27"/>
  <c r="A2739" i="27"/>
  <c r="A2740" i="27"/>
  <c r="A2741" i="27"/>
  <c r="A2742" i="27"/>
  <c r="A2743" i="27"/>
  <c r="A2744" i="27"/>
  <c r="A2745" i="27"/>
  <c r="A2746" i="27"/>
  <c r="A2747" i="27"/>
  <c r="A2748" i="27"/>
  <c r="A2749" i="27"/>
  <c r="A2750" i="27"/>
  <c r="A2751" i="27"/>
  <c r="A2752" i="27"/>
  <c r="A2753" i="27"/>
  <c r="A2754" i="27"/>
  <c r="A2755" i="27"/>
  <c r="A2756" i="27"/>
  <c r="A2757" i="27"/>
  <c r="A2758" i="27"/>
  <c r="A2759" i="27"/>
  <c r="A2760" i="27"/>
  <c r="A2761" i="27"/>
  <c r="A2762" i="27"/>
  <c r="A2763" i="27"/>
  <c r="A2764" i="27"/>
  <c r="A2765" i="27"/>
  <c r="A2766" i="27"/>
  <c r="A2767" i="27"/>
  <c r="A2768" i="27"/>
  <c r="A2769" i="27"/>
  <c r="A2770" i="27"/>
  <c r="A2771" i="27"/>
  <c r="A2772" i="27"/>
  <c r="A2773" i="27"/>
  <c r="A2774" i="27"/>
  <c r="A2775" i="27"/>
  <c r="A2776" i="27"/>
  <c r="A2777" i="27"/>
  <c r="A2778" i="27"/>
  <c r="A2779" i="27"/>
  <c r="A2780" i="27"/>
  <c r="A2781" i="27"/>
  <c r="A2782" i="27"/>
  <c r="A2783" i="27"/>
  <c r="A2784" i="27"/>
  <c r="A2785" i="27"/>
  <c r="A2786" i="27"/>
  <c r="A2787" i="27"/>
  <c r="A2788" i="27"/>
  <c r="A2789" i="27"/>
  <c r="A2790" i="27"/>
  <c r="A2791" i="27"/>
  <c r="A2792" i="27"/>
  <c r="A2793" i="27"/>
  <c r="A2794" i="27"/>
  <c r="A2795" i="27"/>
  <c r="A2796" i="27"/>
  <c r="A2797" i="27"/>
  <c r="A2798" i="27"/>
  <c r="A2799" i="27"/>
  <c r="A2800" i="27"/>
  <c r="A2801" i="27"/>
  <c r="A2802" i="27"/>
  <c r="A2803" i="27"/>
  <c r="A2804" i="27"/>
  <c r="A2805" i="27"/>
  <c r="A2806" i="27"/>
  <c r="A2807" i="27"/>
  <c r="A2808" i="27"/>
  <c r="A2809" i="27"/>
  <c r="A2810" i="27"/>
  <c r="A2811" i="27"/>
  <c r="A2812" i="27"/>
  <c r="A2813" i="27"/>
  <c r="A2814" i="27"/>
  <c r="A2815" i="27"/>
  <c r="A2816" i="27"/>
  <c r="A2817" i="27"/>
  <c r="A2818" i="27"/>
  <c r="A2819" i="27"/>
  <c r="A2820" i="27"/>
  <c r="A2821" i="27"/>
  <c r="A2822" i="27"/>
  <c r="A2823" i="27"/>
  <c r="A2824" i="27"/>
  <c r="A2825" i="27"/>
  <c r="A2826" i="27"/>
  <c r="A2827" i="27"/>
  <c r="A2828" i="27"/>
  <c r="A2829" i="27"/>
  <c r="A2830" i="27"/>
  <c r="A2831" i="27"/>
  <c r="A2832" i="27"/>
  <c r="A2833" i="27"/>
  <c r="A2834" i="27"/>
  <c r="A2835" i="27"/>
  <c r="A2836" i="27"/>
  <c r="A2837" i="27"/>
  <c r="A2838" i="27"/>
  <c r="A2839" i="27"/>
  <c r="A2840" i="27"/>
  <c r="A2841" i="27"/>
  <c r="A2842" i="27"/>
  <c r="A2843" i="27"/>
  <c r="A2844" i="27"/>
  <c r="A2845" i="27"/>
  <c r="A2846" i="27"/>
  <c r="A2847" i="27"/>
  <c r="A2848" i="27"/>
  <c r="A2849" i="27"/>
  <c r="A2850" i="27"/>
  <c r="A2851" i="27"/>
  <c r="A2852" i="27"/>
  <c r="A2853" i="27"/>
  <c r="A2854" i="27"/>
  <c r="A2855" i="27"/>
  <c r="A2856" i="27"/>
  <c r="A2857" i="27"/>
  <c r="A2858" i="27"/>
  <c r="A2859" i="27"/>
  <c r="A2860" i="27"/>
  <c r="A2861" i="27"/>
  <c r="A2862" i="27"/>
  <c r="A2863" i="27"/>
  <c r="A2864" i="27"/>
  <c r="A2865" i="27"/>
  <c r="A2866" i="27"/>
  <c r="A2867" i="27"/>
  <c r="A2868" i="27"/>
  <c r="A2869" i="27"/>
  <c r="A2870" i="27"/>
  <c r="A2871" i="27"/>
  <c r="A2872" i="27"/>
  <c r="A2873" i="27"/>
  <c r="A2874" i="27"/>
  <c r="A2875" i="27"/>
  <c r="A2876" i="27"/>
  <c r="A2877" i="27"/>
  <c r="A2878" i="27"/>
  <c r="A2879" i="27"/>
  <c r="A2880" i="27"/>
  <c r="A2881" i="27"/>
  <c r="A2882" i="27"/>
  <c r="A2883" i="27"/>
  <c r="A2884" i="27"/>
  <c r="A2885" i="27"/>
  <c r="A2886" i="27"/>
  <c r="A2887" i="27"/>
  <c r="A2888" i="27"/>
  <c r="A2889" i="27"/>
  <c r="A2890" i="27"/>
  <c r="A2891" i="27"/>
  <c r="A2892" i="27"/>
  <c r="A2893" i="27"/>
  <c r="A2894" i="27"/>
  <c r="A2895" i="27"/>
  <c r="A2896" i="27"/>
  <c r="A2897" i="27"/>
  <c r="A2898" i="27"/>
  <c r="A2899" i="27"/>
  <c r="A2900" i="27"/>
  <c r="A2901" i="27"/>
  <c r="A2902" i="27"/>
  <c r="A2903" i="27"/>
  <c r="A2904" i="27"/>
  <c r="A2905" i="27"/>
  <c r="A2906" i="27"/>
  <c r="A2907" i="27"/>
  <c r="A2908" i="27"/>
  <c r="A2909" i="27"/>
  <c r="A2910" i="27"/>
  <c r="A2911" i="27"/>
  <c r="A2912" i="27"/>
  <c r="A2913" i="27"/>
  <c r="A2914" i="27"/>
  <c r="A2915" i="27"/>
  <c r="A2916" i="27"/>
  <c r="A2917" i="27"/>
  <c r="A2918" i="27"/>
  <c r="A2919" i="27"/>
  <c r="A2920" i="27"/>
  <c r="A2921" i="27"/>
  <c r="A2922" i="27"/>
  <c r="A2923" i="27"/>
  <c r="A2924" i="27"/>
  <c r="A2925" i="27"/>
  <c r="A2926" i="27"/>
  <c r="A2927" i="27"/>
  <c r="A2928" i="27"/>
  <c r="A2929" i="27"/>
  <c r="A2930" i="27"/>
  <c r="A2931" i="27"/>
  <c r="A2932" i="27"/>
  <c r="A2933" i="27"/>
  <c r="A2934" i="27"/>
  <c r="A2935" i="27"/>
  <c r="A2936" i="27"/>
  <c r="A2937" i="27"/>
  <c r="A2938" i="27"/>
  <c r="A2939" i="27"/>
  <c r="A2940" i="27"/>
  <c r="A2941" i="27"/>
  <c r="A2942" i="27"/>
  <c r="A2943" i="27"/>
  <c r="A2944" i="27"/>
  <c r="A2945" i="27"/>
  <c r="A2946" i="27"/>
  <c r="A2947" i="27"/>
  <c r="A2948" i="27"/>
  <c r="A2949" i="27"/>
  <c r="A2950" i="27"/>
  <c r="A2951" i="27"/>
  <c r="A2952" i="27"/>
  <c r="A2953" i="27"/>
  <c r="A2954" i="27"/>
  <c r="A2955" i="27"/>
  <c r="A2956" i="27"/>
  <c r="A2957" i="27"/>
  <c r="A2958" i="27"/>
  <c r="A2959" i="27"/>
  <c r="A2960" i="27"/>
  <c r="A2961" i="27"/>
  <c r="A2962" i="27"/>
  <c r="A2963" i="27"/>
  <c r="A2964" i="27"/>
  <c r="A2965" i="27"/>
  <c r="A2966" i="27"/>
  <c r="A2967" i="27"/>
  <c r="A2968" i="27"/>
  <c r="A2969" i="27"/>
  <c r="A2970" i="27"/>
  <c r="A2971" i="27"/>
  <c r="A2972" i="27"/>
  <c r="A2973" i="27"/>
  <c r="A2974" i="27"/>
  <c r="A2975" i="27"/>
  <c r="A2976" i="27"/>
  <c r="A2977" i="27"/>
  <c r="A2978" i="27"/>
  <c r="A2979" i="27"/>
  <c r="A2980" i="27"/>
  <c r="A2981" i="27"/>
  <c r="A2982" i="27"/>
  <c r="A2983" i="27"/>
  <c r="A2984" i="27"/>
  <c r="A2985" i="27"/>
  <c r="A2986" i="27"/>
  <c r="A2987" i="27"/>
  <c r="A2988" i="27"/>
  <c r="A2989" i="27"/>
  <c r="A2990" i="27"/>
  <c r="A2991" i="27"/>
  <c r="A2992" i="27"/>
  <c r="A2993" i="27"/>
  <c r="A2994" i="27"/>
  <c r="A2995" i="27"/>
  <c r="A2996" i="27"/>
  <c r="A2997" i="27"/>
  <c r="A2998" i="27"/>
  <c r="A2999" i="27"/>
  <c r="A3000" i="27"/>
  <c r="A3001" i="27"/>
  <c r="A3002" i="27"/>
  <c r="A3003" i="27"/>
  <c r="A3004" i="27"/>
  <c r="A3005" i="27"/>
  <c r="A3006" i="27"/>
  <c r="A3007" i="27"/>
  <c r="A3008" i="27"/>
  <c r="A3009" i="27"/>
  <c r="A3010" i="27"/>
  <c r="A3011" i="27"/>
  <c r="A3012" i="27"/>
  <c r="A3013" i="27"/>
  <c r="A3014" i="27"/>
  <c r="A3015" i="27"/>
  <c r="A3016" i="27"/>
  <c r="A3017" i="27"/>
  <c r="A3018" i="27"/>
  <c r="A3019" i="27"/>
  <c r="A3020" i="27"/>
  <c r="A3021" i="27"/>
  <c r="A3022" i="27"/>
  <c r="A3023" i="27"/>
  <c r="A3024" i="27"/>
  <c r="A3025" i="27"/>
  <c r="A3026" i="27"/>
  <c r="A3027" i="27"/>
  <c r="A3028" i="27"/>
  <c r="A3029" i="27"/>
  <c r="A3030" i="27"/>
  <c r="A3031" i="27"/>
  <c r="A3032" i="27"/>
  <c r="A3033" i="27"/>
  <c r="A3034" i="27"/>
  <c r="A3035" i="27"/>
  <c r="A3036" i="27"/>
  <c r="A3037" i="27"/>
  <c r="A3038" i="27"/>
  <c r="A3039" i="27"/>
  <c r="A3040" i="27"/>
  <c r="A3041" i="27"/>
  <c r="A3042" i="27"/>
  <c r="A3043" i="27"/>
  <c r="A3044" i="27"/>
  <c r="A3045" i="27"/>
  <c r="A3046" i="27"/>
  <c r="A3047" i="27"/>
  <c r="A3048" i="27"/>
  <c r="A3049" i="27"/>
  <c r="A3050" i="27"/>
  <c r="A3051" i="27"/>
  <c r="A3052" i="27"/>
  <c r="A3053" i="27"/>
  <c r="A3054" i="27"/>
  <c r="A3055" i="27"/>
  <c r="A3056" i="27"/>
  <c r="A3057" i="27"/>
  <c r="A3058" i="27"/>
  <c r="A3059" i="27"/>
  <c r="A3060" i="27"/>
  <c r="A3061" i="27"/>
  <c r="A3062" i="27"/>
  <c r="A3063" i="27"/>
  <c r="A3064" i="27"/>
  <c r="A3065" i="27"/>
  <c r="A3066" i="27"/>
  <c r="A3067" i="27"/>
  <c r="A3068" i="27"/>
  <c r="A3069" i="27"/>
  <c r="A3070" i="27"/>
  <c r="A3071" i="27"/>
  <c r="A3072" i="27"/>
  <c r="A3073" i="27"/>
  <c r="A3074" i="27"/>
  <c r="A3075" i="27"/>
  <c r="A3076" i="27"/>
  <c r="A3077" i="27"/>
  <c r="A3078" i="27"/>
  <c r="A3079" i="27"/>
  <c r="A3080" i="27"/>
  <c r="A3081" i="27"/>
  <c r="A3082" i="27"/>
  <c r="A3083" i="27"/>
  <c r="A3084" i="27"/>
  <c r="A3085" i="27"/>
  <c r="A3086" i="27"/>
  <c r="A3087" i="27"/>
  <c r="A3088" i="27"/>
  <c r="A3089" i="27"/>
  <c r="A3090" i="27"/>
  <c r="A3091" i="27"/>
  <c r="A3092" i="27"/>
  <c r="A3093" i="27"/>
  <c r="A3094" i="27"/>
  <c r="A3095" i="27"/>
  <c r="A3096" i="27"/>
  <c r="A3097" i="27"/>
  <c r="A3098" i="27"/>
  <c r="A3099" i="27"/>
  <c r="A3100" i="27"/>
  <c r="A3101" i="27"/>
  <c r="A3102" i="27"/>
  <c r="A3103" i="27"/>
  <c r="A3104" i="27"/>
  <c r="A3105" i="27"/>
  <c r="A3106" i="27"/>
  <c r="A3107" i="27"/>
  <c r="A3108" i="27"/>
  <c r="A3109" i="27"/>
  <c r="A3110" i="27"/>
  <c r="A3111" i="27"/>
  <c r="A3112" i="27"/>
  <c r="A3113" i="27"/>
  <c r="A3114" i="27"/>
  <c r="A3115" i="27"/>
  <c r="A3116" i="27"/>
  <c r="A3117" i="27"/>
  <c r="A3118" i="27"/>
  <c r="A3119" i="27"/>
  <c r="A3120" i="27"/>
  <c r="A3121" i="27"/>
  <c r="A3122" i="27"/>
  <c r="A3123" i="27"/>
  <c r="A3124" i="27"/>
  <c r="A3125" i="27"/>
  <c r="A3126" i="27"/>
  <c r="A3127" i="27"/>
  <c r="A3128" i="27"/>
  <c r="A3129" i="27"/>
  <c r="A3130" i="27"/>
  <c r="A3131" i="27"/>
  <c r="A3132" i="27"/>
  <c r="A3133" i="27"/>
  <c r="A3134" i="27"/>
  <c r="A3135" i="27"/>
  <c r="A3136" i="27"/>
  <c r="A3137" i="27"/>
  <c r="A3138" i="27"/>
  <c r="A3139" i="27"/>
  <c r="A3140" i="27"/>
  <c r="A3141" i="27"/>
  <c r="A3142" i="27"/>
  <c r="A3143" i="27"/>
  <c r="A3144" i="27"/>
  <c r="A3145" i="27"/>
  <c r="A3146" i="27"/>
  <c r="A3147" i="27"/>
  <c r="A3148" i="27"/>
  <c r="A3149" i="27"/>
  <c r="A3150" i="27"/>
  <c r="A3151" i="27"/>
  <c r="A3152" i="27"/>
  <c r="A3153" i="27"/>
  <c r="A3154" i="27"/>
  <c r="A3155" i="27"/>
  <c r="A3156" i="27"/>
  <c r="A3157" i="27"/>
  <c r="A3158" i="27"/>
  <c r="A3159" i="27"/>
  <c r="A3160" i="27"/>
  <c r="A3161" i="27"/>
  <c r="A3162" i="27"/>
  <c r="A3163" i="27"/>
  <c r="A3164" i="27"/>
  <c r="A3165" i="27"/>
  <c r="A3166" i="27"/>
  <c r="A3167" i="27"/>
  <c r="A3168" i="27"/>
  <c r="A3169" i="27"/>
  <c r="A3170" i="27"/>
  <c r="A3171" i="27"/>
  <c r="A3172" i="27"/>
  <c r="A3173" i="27"/>
  <c r="A3174" i="27"/>
  <c r="A3175" i="27"/>
  <c r="A3176" i="27"/>
  <c r="A3177" i="27"/>
  <c r="A3178" i="27"/>
  <c r="A3179" i="27"/>
  <c r="A3180" i="27"/>
  <c r="A3181" i="27"/>
  <c r="A3182" i="27"/>
  <c r="A3183" i="27"/>
  <c r="A3184" i="27"/>
  <c r="A3185" i="27"/>
  <c r="A3186" i="27"/>
  <c r="A3187" i="27"/>
  <c r="A3188" i="27"/>
  <c r="A3189" i="27"/>
  <c r="A3190" i="27"/>
  <c r="A3191" i="27"/>
  <c r="A3192" i="27"/>
  <c r="A3193" i="27"/>
  <c r="A3194" i="27"/>
  <c r="A3195" i="27"/>
  <c r="A3196" i="27"/>
  <c r="A3197" i="27"/>
  <c r="A3198" i="27"/>
  <c r="A3199" i="27"/>
  <c r="A3200" i="27"/>
  <c r="A3201" i="27"/>
  <c r="A3202" i="27"/>
  <c r="A3203" i="27"/>
  <c r="A3204" i="27"/>
  <c r="A3205" i="27"/>
  <c r="A3206" i="27"/>
  <c r="A3207" i="27"/>
  <c r="A3208" i="27"/>
  <c r="A3209" i="27"/>
  <c r="A3210" i="27"/>
  <c r="A3211" i="27"/>
  <c r="A3212" i="27"/>
  <c r="A3213" i="27"/>
  <c r="A3214" i="27"/>
  <c r="A3215" i="27"/>
  <c r="A3216" i="27"/>
  <c r="A3217" i="27"/>
  <c r="A3218" i="27"/>
  <c r="A3219" i="27"/>
  <c r="A3220" i="27"/>
  <c r="A3221" i="27"/>
  <c r="A3222" i="27"/>
  <c r="A3223" i="27"/>
  <c r="A3224" i="27"/>
  <c r="A3225" i="27"/>
  <c r="A3226" i="27"/>
  <c r="A3227" i="27"/>
  <c r="A3228" i="27"/>
  <c r="A3229" i="27"/>
  <c r="A3230" i="27"/>
  <c r="A3231" i="27"/>
  <c r="A3232" i="27"/>
  <c r="A3233" i="27"/>
  <c r="A3234" i="27"/>
  <c r="A3235" i="27"/>
  <c r="A3236" i="27"/>
  <c r="A3237" i="27"/>
  <c r="A3238" i="27"/>
  <c r="A3239" i="27"/>
  <c r="A3240" i="27"/>
  <c r="A3241" i="27"/>
  <c r="A3242" i="27"/>
  <c r="A3243" i="27"/>
  <c r="A3244" i="27"/>
  <c r="A3245" i="27"/>
  <c r="A3246" i="27"/>
  <c r="A3247" i="27"/>
  <c r="A3248" i="27"/>
  <c r="A3249" i="27"/>
  <c r="A3250" i="27"/>
  <c r="A3251" i="27"/>
  <c r="A3252" i="27"/>
  <c r="A3253" i="27"/>
  <c r="A3254" i="27"/>
  <c r="A3255" i="27"/>
  <c r="A3256" i="27"/>
  <c r="A3257" i="27"/>
  <c r="A3258" i="27"/>
  <c r="A3259" i="27"/>
  <c r="A3260" i="27"/>
  <c r="A3261" i="27"/>
  <c r="A3262" i="27"/>
  <c r="A3263" i="27"/>
  <c r="A3264" i="27"/>
  <c r="A3265" i="27"/>
  <c r="A3266" i="27"/>
  <c r="A3267" i="27"/>
  <c r="A3268" i="27"/>
  <c r="A3269" i="27"/>
  <c r="A3270" i="27"/>
  <c r="A3271" i="27"/>
  <c r="A3272" i="27"/>
  <c r="A3273" i="27"/>
  <c r="A3274" i="27"/>
  <c r="A3275" i="27"/>
  <c r="A3276" i="27"/>
  <c r="A3277" i="27"/>
  <c r="A3278" i="27"/>
  <c r="A3279" i="27"/>
  <c r="A3280" i="27"/>
  <c r="A3281" i="27"/>
  <c r="A3282" i="27"/>
  <c r="A3283" i="27"/>
  <c r="A3284" i="27"/>
  <c r="A3285" i="27"/>
  <c r="A3286" i="27"/>
  <c r="A3287" i="27"/>
  <c r="A3288" i="27"/>
  <c r="A3289" i="27"/>
  <c r="A3290" i="27"/>
  <c r="A3291" i="27"/>
  <c r="A3292" i="27"/>
  <c r="A3293" i="27"/>
  <c r="A3294" i="27"/>
  <c r="A3295" i="27"/>
  <c r="A3296" i="27"/>
  <c r="A3297" i="27"/>
  <c r="A3298" i="27"/>
  <c r="A3299" i="27"/>
  <c r="A3300" i="27"/>
  <c r="A3301" i="27"/>
  <c r="A3302" i="27"/>
  <c r="A3303" i="27"/>
  <c r="A3304" i="27"/>
  <c r="A3305" i="27"/>
  <c r="A3306" i="27"/>
  <c r="A3307" i="27"/>
  <c r="A3308" i="27"/>
  <c r="A3309" i="27"/>
  <c r="A3310" i="27"/>
  <c r="A3311" i="27"/>
  <c r="A3312" i="27"/>
  <c r="A3313" i="27"/>
  <c r="A3314" i="27"/>
  <c r="A3315" i="27"/>
  <c r="A3316" i="27"/>
  <c r="A3317" i="27"/>
  <c r="A3318" i="27"/>
  <c r="A3319" i="27"/>
  <c r="A3320" i="27"/>
  <c r="A3321" i="27"/>
  <c r="A3322" i="27"/>
  <c r="A3323" i="27"/>
  <c r="A3324" i="27"/>
  <c r="A3325" i="27"/>
  <c r="A3326" i="27"/>
  <c r="A3327" i="27"/>
  <c r="A3328" i="27"/>
  <c r="A3329" i="27"/>
  <c r="A3330" i="27"/>
  <c r="A3331" i="27"/>
  <c r="A3332" i="27"/>
  <c r="A3333" i="27"/>
  <c r="A3334" i="27"/>
  <c r="A3335" i="27"/>
  <c r="A3336" i="27"/>
  <c r="A3337" i="27"/>
  <c r="A3338" i="27"/>
  <c r="A3339" i="27"/>
  <c r="A3340" i="27"/>
  <c r="A3341" i="27"/>
  <c r="A3342" i="27"/>
  <c r="A3343" i="27"/>
  <c r="A3344" i="27"/>
  <c r="A3345" i="27"/>
  <c r="A3346" i="27"/>
  <c r="A3347" i="27"/>
  <c r="A3348" i="27"/>
  <c r="A3349" i="27"/>
  <c r="A3350" i="27"/>
  <c r="A3351" i="27"/>
  <c r="A3352" i="27"/>
  <c r="A3353" i="27"/>
  <c r="A3354" i="27"/>
  <c r="A3355" i="27"/>
  <c r="A3356" i="27"/>
  <c r="A3357" i="27"/>
  <c r="A3358" i="27"/>
  <c r="A3359" i="27"/>
  <c r="A3360" i="27"/>
  <c r="A3361" i="27"/>
  <c r="A3362" i="27"/>
  <c r="A3363" i="27"/>
  <c r="A3364" i="27"/>
  <c r="A3365" i="27"/>
  <c r="A3366" i="27"/>
  <c r="A3367" i="27"/>
  <c r="A3368" i="27"/>
  <c r="A3369" i="27"/>
  <c r="A3370" i="27"/>
  <c r="A3371" i="27"/>
  <c r="A3372" i="27"/>
  <c r="A3373" i="27"/>
  <c r="A3374" i="27"/>
  <c r="A3375" i="27"/>
  <c r="A3376" i="27"/>
  <c r="A3377" i="27"/>
  <c r="A3378" i="27"/>
  <c r="A3379" i="27"/>
  <c r="A3380" i="27"/>
  <c r="A3381" i="27"/>
  <c r="A3382" i="27"/>
  <c r="A3383" i="27"/>
  <c r="A3384" i="27"/>
  <c r="A3385" i="27"/>
  <c r="A3386" i="27"/>
  <c r="A3387" i="27"/>
  <c r="A3388" i="27"/>
  <c r="A3389" i="27"/>
  <c r="A3390" i="27"/>
  <c r="A3391" i="27"/>
  <c r="A3392" i="27"/>
  <c r="A3393" i="27"/>
  <c r="A3394" i="27"/>
  <c r="A3395" i="27"/>
  <c r="A3396" i="27"/>
  <c r="A3397" i="27"/>
  <c r="A3398" i="27"/>
  <c r="A3399" i="27"/>
  <c r="A3400" i="27"/>
  <c r="A3401" i="27"/>
  <c r="A3402" i="27"/>
  <c r="A3403" i="27"/>
  <c r="A3404" i="27"/>
  <c r="A3405" i="27"/>
  <c r="A3406" i="27"/>
  <c r="A3407" i="27"/>
  <c r="A3408" i="27"/>
  <c r="A3409" i="27"/>
  <c r="A3410" i="27"/>
  <c r="A3411" i="27"/>
  <c r="A3412" i="27"/>
  <c r="A3413" i="27"/>
  <c r="A3414" i="27"/>
  <c r="A3415" i="27"/>
  <c r="A3416" i="27"/>
  <c r="A3417" i="27"/>
  <c r="A3418" i="27"/>
  <c r="A3419" i="27"/>
  <c r="A3420" i="27"/>
  <c r="A3421" i="27"/>
  <c r="A3422" i="27"/>
  <c r="A3423" i="27"/>
  <c r="A3424" i="27"/>
  <c r="A3425" i="27"/>
  <c r="A3426" i="27"/>
  <c r="A3427" i="27"/>
  <c r="A3428" i="27"/>
  <c r="A3429" i="27"/>
  <c r="A3430" i="27"/>
  <c r="A3431" i="27"/>
  <c r="A3432" i="27"/>
  <c r="A3433" i="27"/>
  <c r="A3434" i="27"/>
  <c r="A3435" i="27"/>
  <c r="A3436" i="27"/>
  <c r="A3437" i="27"/>
  <c r="A3438" i="27"/>
  <c r="A3439" i="27"/>
  <c r="A3440" i="27"/>
  <c r="A3441" i="27"/>
  <c r="A3442" i="27"/>
  <c r="A3443" i="27"/>
  <c r="A3444" i="27"/>
  <c r="A3445" i="27"/>
  <c r="A3446" i="27"/>
  <c r="A3447" i="27"/>
  <c r="A3448" i="27"/>
  <c r="A3449" i="27"/>
  <c r="A3450" i="27"/>
  <c r="A3451" i="27"/>
  <c r="A3452" i="27"/>
  <c r="A3453" i="27"/>
  <c r="A3454" i="27"/>
  <c r="A3455" i="27"/>
  <c r="A3456" i="27"/>
  <c r="A3457" i="27"/>
  <c r="A3458" i="27"/>
  <c r="A3459" i="27"/>
  <c r="A3460" i="27"/>
  <c r="A3461" i="27"/>
  <c r="A3462" i="27"/>
  <c r="A3463" i="27"/>
  <c r="A3464" i="27"/>
  <c r="A3465" i="27"/>
  <c r="A3466" i="27"/>
  <c r="A3467" i="27"/>
  <c r="A3468" i="27"/>
  <c r="A3469" i="27"/>
  <c r="A3470" i="27"/>
  <c r="A3471" i="27"/>
  <c r="A3472" i="27"/>
  <c r="A3473" i="27"/>
  <c r="A3474" i="27"/>
  <c r="A3475" i="27"/>
  <c r="A3476" i="27"/>
  <c r="A3477" i="27"/>
  <c r="A3478" i="27"/>
  <c r="A3479" i="27"/>
  <c r="A3480" i="27"/>
  <c r="A3481" i="27"/>
  <c r="A3482" i="27"/>
  <c r="A3483" i="27"/>
  <c r="A3484" i="27"/>
  <c r="A3485" i="27"/>
  <c r="A3486" i="27"/>
  <c r="A3487" i="27"/>
  <c r="A3488" i="27"/>
  <c r="A3489" i="27"/>
  <c r="A3490" i="27"/>
  <c r="A3491" i="27"/>
  <c r="A3492" i="27"/>
  <c r="A3493" i="27"/>
  <c r="A3494" i="27"/>
  <c r="A3495" i="27"/>
  <c r="A3496" i="27"/>
  <c r="A3497" i="27"/>
  <c r="A3498" i="27"/>
  <c r="A3499" i="27"/>
  <c r="A3500" i="27"/>
  <c r="A3501" i="27"/>
  <c r="A3502" i="27"/>
  <c r="A3503" i="27"/>
  <c r="A3504" i="27"/>
  <c r="A3505" i="27"/>
  <c r="A3506" i="27"/>
  <c r="A3507" i="27"/>
  <c r="A3508" i="27"/>
  <c r="A3509" i="27"/>
  <c r="A3510" i="27"/>
  <c r="A3511" i="27"/>
  <c r="A3512" i="27"/>
  <c r="A3513" i="27"/>
  <c r="A3514" i="27"/>
  <c r="A3515" i="27"/>
  <c r="A3516" i="27"/>
  <c r="A3517" i="27"/>
  <c r="A3518" i="27"/>
  <c r="A3519" i="27"/>
  <c r="A3520" i="27"/>
  <c r="A3521" i="27"/>
  <c r="A3522" i="27"/>
  <c r="A3523" i="27"/>
  <c r="A3524" i="27"/>
  <c r="A3525" i="27"/>
  <c r="A3526" i="27"/>
  <c r="A3527" i="27"/>
  <c r="A3528" i="27"/>
  <c r="A3529" i="27"/>
  <c r="A3530" i="27"/>
  <c r="A3531" i="27"/>
  <c r="A3532" i="27"/>
  <c r="A3533" i="27"/>
  <c r="A3534" i="27"/>
  <c r="A3535" i="27"/>
  <c r="A3536" i="27"/>
  <c r="A3537" i="27"/>
  <c r="A3538" i="27"/>
  <c r="A3539" i="27"/>
  <c r="A3540" i="27"/>
  <c r="A3541" i="27"/>
  <c r="A3542" i="27"/>
  <c r="A3543" i="27"/>
  <c r="A3544" i="27"/>
  <c r="A3545" i="27"/>
  <c r="A3546" i="27"/>
  <c r="A3547" i="27"/>
  <c r="A3548" i="27"/>
  <c r="A3549" i="27"/>
  <c r="A3550" i="27"/>
  <c r="A3551" i="27"/>
  <c r="A3552" i="27"/>
  <c r="A3553" i="27"/>
  <c r="A3554" i="27"/>
  <c r="A3555" i="27"/>
  <c r="A3556" i="27"/>
  <c r="A3557" i="27"/>
  <c r="A3558" i="27"/>
  <c r="A3559" i="27"/>
  <c r="A3560" i="27"/>
  <c r="A3561" i="27"/>
  <c r="A3562" i="27"/>
  <c r="A3563" i="27"/>
  <c r="A3564" i="27"/>
  <c r="A3565" i="27"/>
  <c r="A3566" i="27"/>
  <c r="A3567" i="27"/>
  <c r="A3568" i="27"/>
  <c r="A3569" i="27"/>
  <c r="A3570" i="27"/>
  <c r="A3571" i="27"/>
  <c r="A3572" i="27"/>
  <c r="A3573" i="27"/>
  <c r="A3574" i="27"/>
  <c r="A3575" i="27"/>
  <c r="A3576" i="27"/>
  <c r="A3577" i="27"/>
  <c r="A3578" i="27"/>
  <c r="A3579" i="27"/>
  <c r="A3580" i="27"/>
  <c r="A3581" i="27"/>
  <c r="A3582" i="27"/>
  <c r="A3583" i="27"/>
  <c r="A3584" i="27"/>
  <c r="A3585" i="27"/>
  <c r="A3586" i="27"/>
  <c r="A3587" i="27"/>
  <c r="A3588" i="27"/>
  <c r="A3589" i="27"/>
  <c r="A3590" i="27"/>
  <c r="A3591" i="27"/>
  <c r="A3592" i="27"/>
  <c r="A3593" i="27"/>
  <c r="A3594" i="27"/>
  <c r="A3595" i="27"/>
  <c r="A3596" i="27"/>
  <c r="A3597" i="27"/>
  <c r="A3598" i="27"/>
  <c r="A3599" i="27"/>
  <c r="A3600" i="27"/>
  <c r="A3601" i="27"/>
  <c r="A3602" i="27"/>
  <c r="A3603" i="27"/>
  <c r="A3604" i="27"/>
  <c r="A3605" i="27"/>
  <c r="A3606" i="27"/>
  <c r="A3607" i="27"/>
  <c r="A3608" i="27"/>
  <c r="A3609" i="27"/>
  <c r="A3610" i="27"/>
  <c r="A3611" i="27"/>
  <c r="A3612" i="27"/>
  <c r="A3613" i="27"/>
  <c r="A3614" i="27"/>
  <c r="A3615" i="27"/>
  <c r="A3616" i="27"/>
  <c r="A3617" i="27"/>
  <c r="A3618" i="27"/>
  <c r="A3619" i="27"/>
  <c r="A3620" i="27"/>
  <c r="A3621" i="27"/>
  <c r="A3622" i="27"/>
  <c r="A3623" i="27"/>
  <c r="A3624" i="27"/>
  <c r="A3625" i="27"/>
  <c r="A3626" i="27"/>
  <c r="A3627" i="27"/>
  <c r="A3628" i="27"/>
  <c r="A3629" i="27"/>
  <c r="A3630" i="27"/>
  <c r="A3631" i="27"/>
  <c r="A3632" i="27"/>
  <c r="A3633" i="27"/>
  <c r="A3634" i="27"/>
  <c r="A3635" i="27"/>
  <c r="A3636" i="27"/>
  <c r="A3637" i="27"/>
  <c r="A3638" i="27"/>
  <c r="A3639" i="27"/>
  <c r="A3640" i="27"/>
  <c r="A3641" i="27"/>
  <c r="A3642" i="27"/>
  <c r="A3643" i="27"/>
  <c r="A3644" i="27"/>
  <c r="A3645" i="27"/>
  <c r="A3646" i="27"/>
  <c r="A3647" i="27"/>
  <c r="A3648" i="27"/>
  <c r="A3649" i="27"/>
  <c r="A3650" i="27"/>
  <c r="A3651" i="27"/>
  <c r="A3652" i="27"/>
  <c r="A3653" i="27"/>
  <c r="A3654" i="27"/>
  <c r="A3655" i="27"/>
  <c r="A3656" i="27"/>
  <c r="A3657" i="27"/>
  <c r="A3658" i="27"/>
  <c r="A3659" i="27"/>
  <c r="A3660" i="27"/>
  <c r="A3661" i="27"/>
  <c r="A3662" i="27"/>
  <c r="A3663" i="27"/>
  <c r="A3664" i="27"/>
  <c r="A3665" i="27"/>
  <c r="A3666" i="27"/>
  <c r="A3667" i="27"/>
  <c r="A3668" i="27"/>
  <c r="A3669" i="27"/>
  <c r="A3670" i="27"/>
  <c r="A3671" i="27"/>
  <c r="A3672" i="27"/>
  <c r="A3673" i="27"/>
  <c r="A3674" i="27"/>
  <c r="A3675" i="27"/>
  <c r="A3676" i="27"/>
  <c r="A3677" i="27"/>
  <c r="A3678" i="27"/>
  <c r="A3679" i="27"/>
  <c r="A3680" i="27"/>
  <c r="A3681" i="27"/>
  <c r="A3682" i="27"/>
  <c r="A3683" i="27"/>
  <c r="A3684" i="27"/>
  <c r="A3685" i="27"/>
  <c r="A3686" i="27"/>
  <c r="A3687" i="27"/>
  <c r="A3688" i="27"/>
  <c r="A3689" i="27"/>
  <c r="A3690" i="27"/>
  <c r="A3691" i="27"/>
  <c r="A3692" i="27"/>
  <c r="A3693" i="27"/>
  <c r="A3694" i="27"/>
  <c r="A3695" i="27"/>
  <c r="A3696" i="27"/>
  <c r="A3697" i="27"/>
  <c r="A3698" i="27"/>
  <c r="A3699" i="27"/>
  <c r="A3700" i="27"/>
  <c r="A3701" i="27"/>
  <c r="A3702" i="27"/>
  <c r="A3703" i="27"/>
  <c r="A3704" i="27"/>
  <c r="A3705" i="27"/>
  <c r="A3706" i="27"/>
  <c r="A3707" i="27"/>
  <c r="A3708" i="27"/>
  <c r="A3709" i="27"/>
  <c r="A3710" i="27"/>
  <c r="A3711" i="27"/>
  <c r="A3712" i="27"/>
  <c r="A3713" i="27"/>
  <c r="A3714" i="27"/>
  <c r="A3715" i="27"/>
  <c r="A3716" i="27"/>
  <c r="A3717" i="27"/>
  <c r="A3718" i="27"/>
  <c r="A3719" i="27"/>
  <c r="A3720" i="27"/>
  <c r="A3721" i="27"/>
  <c r="A3722" i="27"/>
  <c r="A3723" i="27"/>
  <c r="A3724" i="27"/>
  <c r="A3725" i="27"/>
  <c r="A3726" i="27"/>
  <c r="A3727" i="27"/>
  <c r="A3728" i="27"/>
  <c r="A3729" i="27"/>
  <c r="A3730" i="27"/>
  <c r="A3731" i="27"/>
  <c r="A3732" i="27"/>
  <c r="A3733" i="27"/>
  <c r="A3734" i="27"/>
  <c r="A3735" i="27"/>
  <c r="A3736" i="27"/>
  <c r="A3737" i="27"/>
  <c r="A3738" i="27"/>
  <c r="A3739" i="27"/>
  <c r="A3740" i="27"/>
  <c r="A3741" i="27"/>
  <c r="A3742" i="27"/>
  <c r="A3743" i="27"/>
  <c r="A3744" i="27"/>
  <c r="A3745" i="27"/>
  <c r="A3746" i="27"/>
  <c r="A3747" i="27"/>
  <c r="A3748" i="27"/>
  <c r="A3749" i="27"/>
  <c r="A3750" i="27"/>
  <c r="A3751" i="27"/>
  <c r="A3752" i="27"/>
  <c r="A3753" i="27"/>
  <c r="A3754" i="27"/>
  <c r="A3755" i="27"/>
  <c r="A3756" i="27"/>
  <c r="A3757" i="27"/>
  <c r="A3758" i="27"/>
  <c r="A3759" i="27"/>
  <c r="A3760" i="27"/>
  <c r="A3761" i="27"/>
  <c r="A3762" i="27"/>
  <c r="A3763" i="27"/>
  <c r="A3764" i="27"/>
  <c r="A3765" i="27"/>
  <c r="A3766" i="27"/>
  <c r="A3767" i="27"/>
  <c r="A3768" i="27"/>
  <c r="A3769" i="27"/>
  <c r="A3770" i="27"/>
  <c r="A3771" i="27"/>
  <c r="A3772" i="27"/>
  <c r="A3773" i="27"/>
  <c r="A3774" i="27"/>
  <c r="A3775" i="27"/>
  <c r="A3776" i="27"/>
  <c r="A3777" i="27"/>
  <c r="A3778" i="27"/>
  <c r="A3779" i="27"/>
  <c r="A3780" i="27"/>
  <c r="A3781" i="27"/>
  <c r="A3782" i="27"/>
  <c r="A3783" i="27"/>
  <c r="A3784" i="27"/>
  <c r="A3785" i="27"/>
  <c r="A3786" i="27"/>
  <c r="A3787" i="27"/>
  <c r="A3788" i="27"/>
  <c r="A3789" i="27"/>
  <c r="A3790" i="27"/>
  <c r="A3791" i="27"/>
  <c r="A3792" i="27"/>
  <c r="A3793" i="27"/>
  <c r="A3794" i="27"/>
  <c r="A3795" i="27"/>
  <c r="A3796" i="27"/>
  <c r="A3797" i="27"/>
  <c r="A3798" i="27"/>
  <c r="A3799" i="27"/>
  <c r="A3800" i="27"/>
  <c r="A3801" i="27"/>
  <c r="A3802" i="27"/>
  <c r="A3803" i="27"/>
  <c r="A3804" i="27"/>
  <c r="A3805" i="27"/>
  <c r="A3806" i="27"/>
  <c r="A3807" i="27"/>
  <c r="A3808" i="27"/>
  <c r="A3809" i="27"/>
  <c r="A3810" i="27"/>
  <c r="A3811" i="27"/>
  <c r="A3812" i="27"/>
  <c r="A3813" i="27"/>
  <c r="A3814" i="27"/>
  <c r="A3815" i="27"/>
  <c r="A3816" i="27"/>
  <c r="A3817" i="27"/>
  <c r="A3818" i="27"/>
  <c r="A3819" i="27"/>
  <c r="A3820" i="27"/>
  <c r="A3821" i="27"/>
  <c r="A3822" i="27"/>
  <c r="A3823" i="27"/>
  <c r="A3824" i="27"/>
  <c r="A3825" i="27"/>
  <c r="A3826" i="27"/>
  <c r="A3827" i="27"/>
  <c r="A3828" i="27"/>
  <c r="A3829" i="27"/>
  <c r="A3830" i="27"/>
  <c r="A3831" i="27"/>
  <c r="A3832" i="27"/>
  <c r="A3833" i="27"/>
  <c r="A3834" i="27"/>
  <c r="A3835" i="27"/>
  <c r="A3836" i="27"/>
  <c r="A3837" i="27"/>
  <c r="A3838" i="27"/>
  <c r="A3839" i="27"/>
  <c r="A3840" i="27"/>
  <c r="A3841" i="27"/>
  <c r="A3842" i="27"/>
  <c r="A3843" i="27"/>
  <c r="A3844" i="27"/>
  <c r="A3845" i="27"/>
  <c r="A3846" i="27"/>
  <c r="A3847" i="27"/>
  <c r="A3848" i="27"/>
  <c r="A3849" i="27"/>
  <c r="A3850" i="27"/>
  <c r="A3851" i="27"/>
  <c r="A3852" i="27"/>
  <c r="A3853" i="27"/>
  <c r="A3854" i="27"/>
  <c r="A3855" i="27"/>
  <c r="A3856" i="27"/>
  <c r="A3857" i="27"/>
  <c r="A3858" i="27"/>
  <c r="A3859" i="27"/>
  <c r="A3860" i="27"/>
  <c r="A3861" i="27"/>
  <c r="A3862" i="27"/>
  <c r="A3863" i="27"/>
  <c r="A3864" i="27"/>
  <c r="A3865" i="27"/>
  <c r="A3866" i="27"/>
  <c r="A3867" i="27"/>
  <c r="A3868" i="27"/>
  <c r="A3869" i="27"/>
  <c r="A3870" i="27"/>
  <c r="A3871" i="27"/>
  <c r="A3872" i="27"/>
  <c r="A3873" i="27"/>
  <c r="A3874" i="27"/>
  <c r="A3875" i="27"/>
  <c r="A3876" i="27"/>
  <c r="A3877" i="27"/>
  <c r="A3878" i="27"/>
  <c r="A3879" i="27"/>
  <c r="A3880" i="27"/>
  <c r="A3881" i="27"/>
  <c r="A3882" i="27"/>
  <c r="A3883" i="27"/>
  <c r="A3884" i="27"/>
  <c r="A3885" i="27"/>
  <c r="A3886" i="27"/>
  <c r="A3887" i="27"/>
  <c r="A3888" i="27"/>
  <c r="A3889" i="27"/>
  <c r="A3890" i="27"/>
  <c r="A3891" i="27"/>
  <c r="A3892" i="27"/>
  <c r="A3893" i="27"/>
  <c r="A3894" i="27"/>
  <c r="A3895" i="27"/>
  <c r="A3896" i="27"/>
  <c r="A3897" i="27"/>
  <c r="A3898" i="27"/>
  <c r="A3899" i="27"/>
  <c r="A3900" i="27"/>
  <c r="A3901" i="27"/>
  <c r="A3902" i="27"/>
  <c r="A3903" i="27"/>
  <c r="A3904" i="27"/>
  <c r="A3905" i="27"/>
  <c r="A3906" i="27"/>
  <c r="A3907" i="27"/>
  <c r="A3908" i="27"/>
  <c r="A3909" i="27"/>
  <c r="A3910" i="27"/>
  <c r="A3911" i="27"/>
  <c r="A3912" i="27"/>
  <c r="A3913" i="27"/>
  <c r="A3914" i="27"/>
  <c r="A3915" i="27"/>
  <c r="A3916" i="27"/>
  <c r="A3917" i="27"/>
  <c r="A3918" i="27"/>
  <c r="A3919" i="27"/>
  <c r="A3920" i="27"/>
  <c r="A3921" i="27"/>
  <c r="A3922" i="27"/>
  <c r="A3923" i="27"/>
  <c r="A3924" i="27"/>
  <c r="A3925" i="27"/>
  <c r="A3926" i="27"/>
  <c r="A3927" i="27"/>
  <c r="A3928" i="27"/>
  <c r="A3929" i="27"/>
  <c r="A3930" i="27"/>
  <c r="A3931" i="27"/>
  <c r="A3932" i="27"/>
  <c r="A3933" i="27"/>
  <c r="A3934" i="27"/>
  <c r="A3935" i="27"/>
  <c r="A3936" i="27"/>
  <c r="A3937" i="27"/>
  <c r="A3938" i="27"/>
  <c r="A3939" i="27"/>
  <c r="A3940" i="27"/>
  <c r="A3941" i="27"/>
  <c r="A3942" i="27"/>
  <c r="A3943" i="27"/>
  <c r="A3944" i="27"/>
  <c r="A3945" i="27"/>
  <c r="A3946" i="27"/>
  <c r="A3947" i="27"/>
  <c r="A3948" i="27"/>
  <c r="A3949" i="27"/>
  <c r="A3950" i="27"/>
  <c r="A3951" i="27"/>
  <c r="A3952" i="27"/>
  <c r="A3953" i="27"/>
  <c r="A3954" i="27"/>
  <c r="A3955" i="27"/>
  <c r="A3956" i="27"/>
  <c r="A3957" i="27"/>
  <c r="A3958" i="27"/>
  <c r="A3959" i="27"/>
  <c r="A3960" i="27"/>
  <c r="A3961" i="27"/>
  <c r="A3962" i="27"/>
  <c r="A3963" i="27"/>
  <c r="A3964" i="27"/>
  <c r="A3965" i="27"/>
  <c r="A3966" i="27"/>
  <c r="A3967" i="27"/>
  <c r="A3968" i="27"/>
  <c r="A3969" i="27"/>
  <c r="A3970" i="27"/>
  <c r="A3971" i="27"/>
  <c r="A3972" i="27"/>
  <c r="A3973" i="27"/>
  <c r="A3974" i="27"/>
  <c r="A3975" i="27"/>
  <c r="A3976" i="27"/>
  <c r="A3977" i="27"/>
  <c r="A3978" i="27"/>
  <c r="A3979" i="27"/>
  <c r="A3980" i="27"/>
  <c r="A3981" i="27"/>
  <c r="A3982" i="27"/>
  <c r="A3983" i="27"/>
  <c r="A3984" i="27"/>
  <c r="A3985" i="27"/>
  <c r="A3986" i="27"/>
  <c r="A3987" i="27"/>
  <c r="A3988" i="27"/>
  <c r="A3989" i="27"/>
  <c r="A3990" i="27"/>
  <c r="A3991" i="27"/>
  <c r="A3992" i="27"/>
  <c r="A3993" i="27"/>
  <c r="A3994" i="27"/>
  <c r="A3995" i="27"/>
  <c r="A3996" i="27"/>
  <c r="A3997" i="27"/>
  <c r="A3998" i="27"/>
  <c r="A3999" i="27"/>
  <c r="A4000" i="27"/>
  <c r="A4001" i="27"/>
  <c r="A4002" i="27"/>
  <c r="A4003" i="27"/>
  <c r="A4004" i="27"/>
  <c r="A4005" i="27"/>
  <c r="A4006" i="27"/>
  <c r="A4007" i="27"/>
  <c r="A4008" i="27"/>
  <c r="A4009" i="27"/>
  <c r="A4010" i="27"/>
  <c r="A4011" i="27"/>
  <c r="A4012" i="27"/>
  <c r="A4013" i="27"/>
  <c r="A4014" i="27"/>
  <c r="A4015" i="27"/>
  <c r="A4016" i="27"/>
  <c r="A4017" i="27"/>
  <c r="A4018" i="27"/>
  <c r="A4019" i="27"/>
  <c r="A4020" i="27"/>
  <c r="A4021" i="27"/>
  <c r="A4022" i="27"/>
  <c r="A4023" i="27"/>
  <c r="A4024" i="27"/>
  <c r="A4025" i="27"/>
  <c r="A4026" i="27"/>
  <c r="A4027" i="27"/>
  <c r="A4028" i="27"/>
  <c r="A4029" i="27"/>
  <c r="A4030" i="27"/>
  <c r="A4031" i="27"/>
  <c r="A4032" i="27"/>
  <c r="A4033" i="27"/>
  <c r="A4034" i="27"/>
  <c r="A4035" i="27"/>
  <c r="A4036" i="27"/>
  <c r="A4037" i="27"/>
  <c r="A4038" i="27"/>
  <c r="A4039" i="27"/>
  <c r="A4040" i="27"/>
  <c r="A4041" i="27"/>
  <c r="A4042" i="27"/>
  <c r="A4043" i="27"/>
  <c r="A4044" i="27"/>
  <c r="A4045" i="27"/>
  <c r="A4046" i="27"/>
  <c r="A4047" i="27"/>
  <c r="A4048" i="27"/>
  <c r="A4049" i="27"/>
  <c r="A4050" i="27"/>
  <c r="A4051" i="27"/>
  <c r="A4052" i="27"/>
  <c r="A4053" i="27"/>
  <c r="A4054" i="27"/>
  <c r="A4055" i="27"/>
  <c r="A4056" i="27"/>
  <c r="A4057" i="27"/>
  <c r="A4058" i="27"/>
  <c r="A4059" i="27"/>
  <c r="A4060" i="27"/>
  <c r="A4061" i="27"/>
  <c r="A4062" i="27"/>
  <c r="A4063" i="27"/>
  <c r="A4064" i="27"/>
  <c r="A4065" i="27"/>
  <c r="A4066" i="27"/>
  <c r="A4067" i="27"/>
  <c r="A4068" i="27"/>
  <c r="A4069" i="27"/>
  <c r="A4070" i="27"/>
  <c r="A4071" i="27"/>
  <c r="A4072" i="27"/>
  <c r="A4073" i="27"/>
  <c r="A4074" i="27"/>
  <c r="A4075" i="27"/>
  <c r="A4076" i="27"/>
  <c r="A4077" i="27"/>
  <c r="A4078" i="27"/>
  <c r="A4079" i="27"/>
  <c r="A4080" i="27"/>
  <c r="A4081" i="27"/>
  <c r="A4082" i="27"/>
  <c r="A4083" i="27"/>
  <c r="A4084" i="27"/>
  <c r="A4085" i="27"/>
  <c r="A4086" i="27"/>
  <c r="A4087" i="27"/>
  <c r="A4088" i="27"/>
  <c r="A4089" i="27"/>
  <c r="A4090" i="27"/>
  <c r="A4091" i="27"/>
  <c r="A4092" i="27"/>
  <c r="A4093" i="27"/>
  <c r="A4094" i="27"/>
  <c r="A4095" i="27"/>
  <c r="A4096" i="27"/>
  <c r="A4097" i="27"/>
  <c r="A4098" i="27"/>
  <c r="A4099" i="27"/>
  <c r="A4100" i="27"/>
  <c r="A4101" i="27"/>
  <c r="A4102" i="27"/>
  <c r="A4103" i="27"/>
  <c r="A4104" i="27"/>
  <c r="A4105" i="27"/>
  <c r="A4106" i="27"/>
  <c r="A4107" i="27"/>
  <c r="A4108" i="27"/>
  <c r="A4109" i="27"/>
  <c r="A4110" i="27"/>
  <c r="A4111" i="27"/>
  <c r="A4112" i="27"/>
  <c r="A4113" i="27"/>
  <c r="A4114" i="27"/>
  <c r="A4115" i="27"/>
  <c r="A4116" i="27"/>
  <c r="A4117" i="27"/>
  <c r="A4118" i="27"/>
  <c r="A4119" i="27"/>
  <c r="A4120" i="27"/>
  <c r="A4121" i="27"/>
  <c r="A4122" i="27"/>
  <c r="A4123" i="27"/>
  <c r="A4124" i="27"/>
  <c r="A4125" i="27"/>
  <c r="A4126" i="27"/>
  <c r="A4127" i="27"/>
  <c r="A4128" i="27"/>
  <c r="A4129" i="27"/>
  <c r="A4130" i="27"/>
  <c r="A4131" i="27"/>
  <c r="A4132" i="27"/>
  <c r="A4133" i="27"/>
  <c r="A4134" i="27"/>
  <c r="A4135" i="27"/>
  <c r="A4136" i="27"/>
  <c r="A4137" i="27"/>
  <c r="A4138" i="27"/>
  <c r="A4139" i="27"/>
  <c r="A4140" i="27"/>
  <c r="A4141" i="27"/>
  <c r="A4142" i="27"/>
  <c r="A4143" i="27"/>
  <c r="A4144" i="27"/>
  <c r="A4145" i="27"/>
  <c r="A4146" i="27"/>
  <c r="A4147" i="27"/>
  <c r="A4148" i="27"/>
  <c r="A4149" i="27"/>
  <c r="A4150" i="27"/>
  <c r="A4151" i="27"/>
  <c r="A4152" i="27"/>
  <c r="A4153" i="27"/>
  <c r="A4154" i="27"/>
  <c r="A4155" i="27"/>
  <c r="A4156" i="27"/>
  <c r="A4157" i="27"/>
  <c r="A4158" i="27"/>
  <c r="A4159" i="27"/>
  <c r="A4160" i="27"/>
  <c r="A4161" i="27"/>
  <c r="A4162" i="27"/>
  <c r="A4163" i="27"/>
  <c r="A4164" i="27"/>
  <c r="A4165" i="27"/>
  <c r="A4166" i="27"/>
  <c r="A4167" i="27"/>
  <c r="A4168" i="27"/>
  <c r="A4169" i="27"/>
  <c r="A4170" i="27"/>
  <c r="A4171" i="27"/>
  <c r="A4172" i="27"/>
  <c r="A4173" i="27"/>
  <c r="A4174" i="27"/>
  <c r="A4175" i="27"/>
  <c r="A4176" i="27"/>
  <c r="A4177" i="27"/>
  <c r="A4178" i="27"/>
  <c r="A4179" i="27"/>
  <c r="A4180" i="27"/>
  <c r="A4181" i="27"/>
  <c r="A4182" i="27"/>
  <c r="A4183" i="27"/>
  <c r="A4184" i="27"/>
  <c r="A4185" i="27"/>
  <c r="A4186" i="27"/>
  <c r="A4187" i="27"/>
  <c r="A4188" i="27"/>
  <c r="A4189" i="27"/>
  <c r="A4190" i="27"/>
  <c r="A4191" i="27"/>
  <c r="A4192" i="27"/>
  <c r="A4193" i="27"/>
  <c r="A4194" i="27"/>
  <c r="A4195" i="27"/>
  <c r="A4196" i="27"/>
  <c r="A4197" i="27"/>
  <c r="A4198" i="27"/>
  <c r="A4199" i="27"/>
  <c r="A4200" i="27"/>
  <c r="A4201" i="27"/>
  <c r="A4202" i="27"/>
  <c r="A4203" i="27"/>
  <c r="A4204" i="27"/>
  <c r="A4205" i="27"/>
  <c r="A4206" i="27"/>
  <c r="A4207" i="27"/>
  <c r="A4208" i="27"/>
  <c r="A4209" i="27"/>
  <c r="A4210" i="27"/>
  <c r="A4211" i="27"/>
  <c r="A4212" i="27"/>
  <c r="A4213" i="27"/>
  <c r="A4214" i="27"/>
  <c r="A4215" i="27"/>
  <c r="A4216" i="27"/>
  <c r="A4217" i="27"/>
  <c r="A4218" i="27"/>
  <c r="A4219" i="27"/>
  <c r="A4220" i="27"/>
  <c r="A4221" i="27"/>
  <c r="A4222" i="27"/>
  <c r="A4223" i="27"/>
  <c r="A4224" i="27"/>
  <c r="A4225" i="27"/>
  <c r="A4226" i="27"/>
  <c r="A4227" i="27"/>
  <c r="A4228" i="27"/>
  <c r="A4229" i="27"/>
  <c r="A4230" i="27"/>
  <c r="A4231" i="27"/>
  <c r="A4232" i="27"/>
  <c r="A4233" i="27"/>
  <c r="A4234" i="27"/>
  <c r="A4235" i="27"/>
  <c r="A4236" i="27"/>
  <c r="A4237" i="27"/>
  <c r="A4238" i="27"/>
  <c r="A4239" i="27"/>
  <c r="A4240" i="27"/>
  <c r="A4241" i="27"/>
  <c r="A4242" i="27"/>
  <c r="A4243" i="27"/>
  <c r="A4244" i="27"/>
  <c r="A4245" i="27"/>
  <c r="A4246" i="27"/>
  <c r="A4247" i="27"/>
  <c r="A4248" i="27"/>
  <c r="A4249" i="27"/>
  <c r="A4250" i="27"/>
  <c r="A4251" i="27"/>
  <c r="A4252" i="27"/>
  <c r="A4253" i="27"/>
  <c r="A4254" i="27"/>
  <c r="A4255" i="27"/>
  <c r="A4256" i="27"/>
  <c r="A4257" i="27"/>
  <c r="A4258" i="27"/>
  <c r="A4259" i="27"/>
  <c r="A4260" i="27"/>
  <c r="A4261" i="27"/>
  <c r="A4262" i="27"/>
  <c r="A4263" i="27"/>
  <c r="A4264" i="27"/>
  <c r="A4265" i="27"/>
  <c r="A4266" i="27"/>
  <c r="A4267" i="27"/>
  <c r="A4268" i="27"/>
  <c r="A4269" i="27"/>
  <c r="A4270" i="27"/>
  <c r="A4271" i="27"/>
  <c r="A4272" i="27"/>
  <c r="A4273" i="27"/>
  <c r="A4274" i="27"/>
  <c r="A4275" i="27"/>
  <c r="A4276" i="27"/>
  <c r="A4277" i="27"/>
  <c r="A4278" i="27"/>
  <c r="A4279" i="27"/>
  <c r="A4280" i="27"/>
  <c r="A4281" i="27"/>
  <c r="A4282" i="27"/>
  <c r="A4283" i="27"/>
  <c r="A4284" i="27"/>
  <c r="A4285" i="27"/>
  <c r="A4286" i="27"/>
  <c r="A4287" i="27"/>
  <c r="A4288" i="27"/>
  <c r="A4289" i="27"/>
  <c r="A4290" i="27"/>
  <c r="A4291" i="27"/>
  <c r="A4292" i="27"/>
  <c r="A4293" i="27"/>
  <c r="A4294" i="27"/>
  <c r="A4295" i="27"/>
  <c r="A4296" i="27"/>
  <c r="A4297" i="27"/>
  <c r="A4298" i="27"/>
  <c r="A4299" i="27"/>
  <c r="A4300" i="27"/>
  <c r="A4301" i="27"/>
  <c r="A4302" i="27"/>
  <c r="A4303" i="27"/>
  <c r="A4304" i="27"/>
  <c r="A4305" i="27"/>
  <c r="A4306" i="27"/>
  <c r="A4307" i="27"/>
  <c r="A4308" i="27"/>
  <c r="A4309" i="27"/>
  <c r="A4310" i="27"/>
  <c r="A4311" i="27"/>
  <c r="A4312" i="27"/>
  <c r="A4313" i="27"/>
  <c r="A4314" i="27"/>
  <c r="A4315" i="27"/>
  <c r="A4316" i="27"/>
  <c r="A4317" i="27"/>
  <c r="A4318" i="27"/>
  <c r="A4319" i="27"/>
  <c r="A4320" i="27"/>
  <c r="A4321" i="27"/>
  <c r="A4322" i="27"/>
  <c r="A4323" i="27"/>
  <c r="A4324" i="27"/>
  <c r="A4325" i="27"/>
  <c r="A4326" i="27"/>
  <c r="A4327" i="27"/>
  <c r="A4328" i="27"/>
  <c r="A4329" i="27"/>
  <c r="A4330" i="27"/>
  <c r="A4331" i="27"/>
  <c r="A4332" i="27"/>
  <c r="A4333" i="27"/>
  <c r="A4334" i="27"/>
  <c r="A4335" i="27"/>
  <c r="A4336" i="27"/>
  <c r="A4337" i="27"/>
  <c r="A4338" i="27"/>
  <c r="A4339" i="27"/>
  <c r="A4340" i="27"/>
  <c r="A4341" i="27"/>
  <c r="A4342" i="27"/>
  <c r="A4343" i="27"/>
  <c r="A4344" i="27"/>
  <c r="A4345" i="27"/>
  <c r="A4346" i="27"/>
  <c r="A4347" i="27"/>
  <c r="A4348" i="27"/>
  <c r="A4349" i="27"/>
  <c r="A4350" i="27"/>
  <c r="A4351" i="27"/>
  <c r="A4352" i="27"/>
  <c r="A4353" i="27"/>
  <c r="A4354" i="27"/>
  <c r="A4355" i="27"/>
  <c r="A4356" i="27"/>
  <c r="A4357" i="27"/>
  <c r="A4358" i="27"/>
  <c r="A4359" i="27"/>
  <c r="A4360" i="27"/>
  <c r="A4361" i="27"/>
  <c r="A4362" i="27"/>
  <c r="A4363" i="27"/>
  <c r="A4364" i="27"/>
  <c r="A4365" i="27"/>
  <c r="A4366" i="27"/>
  <c r="A4367" i="27"/>
  <c r="A4368" i="27"/>
  <c r="A4369" i="27"/>
  <c r="A4370" i="27"/>
  <c r="A4371" i="27"/>
  <c r="A4372" i="27"/>
  <c r="A4373" i="27"/>
  <c r="A4374" i="27"/>
  <c r="A4375" i="27"/>
  <c r="A4376" i="27"/>
  <c r="A4377" i="27"/>
  <c r="A4378" i="27"/>
  <c r="A4379" i="27"/>
  <c r="A4380" i="27"/>
  <c r="A4381" i="27"/>
  <c r="A4382" i="27"/>
  <c r="A4383" i="27"/>
  <c r="A4384" i="27"/>
  <c r="A4385" i="27"/>
  <c r="A4386" i="27"/>
  <c r="A4387" i="27"/>
  <c r="A4388" i="27"/>
  <c r="A4389" i="27"/>
  <c r="A4390" i="27"/>
  <c r="A4391" i="27"/>
  <c r="A4392" i="27"/>
  <c r="A4393" i="27"/>
  <c r="A4394" i="27"/>
  <c r="A4395" i="27"/>
  <c r="C12" i="27"/>
  <c r="A4396" i="27"/>
  <c r="A4397" i="27"/>
  <c r="A4398" i="27"/>
  <c r="A4399" i="27"/>
  <c r="A4400" i="27"/>
  <c r="A4401" i="27"/>
  <c r="A4402" i="27"/>
  <c r="A4403" i="27"/>
  <c r="A4404" i="27"/>
  <c r="A4405" i="27"/>
  <c r="A4406" i="27"/>
  <c r="A4407" i="27"/>
  <c r="A4408" i="27"/>
  <c r="A4409" i="27"/>
  <c r="A4410" i="27"/>
  <c r="A4411" i="27"/>
  <c r="A4412" i="27"/>
  <c r="A4413" i="27"/>
  <c r="A4414" i="27"/>
  <c r="A4415" i="27"/>
  <c r="A4416" i="27"/>
  <c r="A4417" i="27"/>
  <c r="A4418" i="27"/>
  <c r="A4419" i="27"/>
  <c r="A4420" i="27"/>
  <c r="A4421" i="27"/>
  <c r="A4422" i="27"/>
  <c r="A4423" i="27"/>
  <c r="A4424" i="27"/>
  <c r="A4425" i="27"/>
  <c r="A4426" i="27"/>
  <c r="A4427" i="27"/>
  <c r="A4428" i="27"/>
  <c r="A4429" i="27"/>
  <c r="A4430" i="27"/>
  <c r="A4431" i="27"/>
  <c r="A4432" i="27"/>
  <c r="A4433" i="27"/>
  <c r="A4434" i="27"/>
  <c r="A4435" i="27"/>
  <c r="A4436" i="27"/>
  <c r="A4437" i="27"/>
  <c r="A4438" i="27"/>
  <c r="A4439" i="27"/>
  <c r="A4440" i="27"/>
  <c r="A4441" i="27"/>
  <c r="A4442" i="27"/>
  <c r="A4443" i="27"/>
  <c r="A4444" i="27"/>
  <c r="A4445" i="27"/>
  <c r="A4446" i="27"/>
  <c r="A4447" i="27"/>
  <c r="A4448" i="27"/>
  <c r="A4449" i="27"/>
  <c r="A4450" i="27"/>
  <c r="A4451" i="27"/>
  <c r="A4452" i="27"/>
  <c r="A4453" i="27"/>
  <c r="A4454" i="27"/>
  <c r="A4455" i="27"/>
  <c r="A4456" i="27"/>
  <c r="A4457" i="27"/>
  <c r="A4458" i="27"/>
  <c r="A4459" i="27"/>
  <c r="A4460" i="27"/>
  <c r="A4461" i="27"/>
  <c r="A4462" i="27"/>
  <c r="A4463" i="27"/>
  <c r="A4464" i="27"/>
  <c r="A4465" i="27"/>
  <c r="A4466" i="27"/>
  <c r="A4467" i="27"/>
  <c r="A4468" i="27"/>
  <c r="A4469" i="27"/>
  <c r="A4470" i="27"/>
  <c r="A4471" i="27"/>
  <c r="A4472" i="27"/>
  <c r="A4473" i="27"/>
  <c r="A4474" i="27"/>
  <c r="A4475" i="27"/>
  <c r="A4476" i="27"/>
  <c r="A4477" i="27"/>
  <c r="A4478" i="27"/>
  <c r="A4479" i="27"/>
  <c r="A4480" i="27"/>
  <c r="A4481" i="27"/>
  <c r="A4482" i="27"/>
  <c r="A4483" i="27"/>
  <c r="A4484" i="27"/>
  <c r="A4485" i="27"/>
  <c r="A4486" i="27"/>
  <c r="A4487" i="27"/>
  <c r="A4488" i="27"/>
  <c r="A4489" i="27"/>
  <c r="A4490" i="27"/>
  <c r="A4491" i="27"/>
  <c r="A4492" i="27"/>
  <c r="A4493" i="27"/>
  <c r="A4494" i="27"/>
  <c r="A4495" i="27"/>
  <c r="A4496" i="27"/>
  <c r="A4497" i="27"/>
  <c r="A4498" i="27"/>
  <c r="A4499" i="27"/>
  <c r="A4500" i="27"/>
  <c r="A4501" i="27"/>
  <c r="A4502" i="27"/>
  <c r="A4503" i="27"/>
  <c r="A4504" i="27"/>
  <c r="A4505" i="27"/>
  <c r="A4506" i="27"/>
  <c r="A4507" i="27"/>
  <c r="A4508" i="27"/>
  <c r="A4509" i="27"/>
  <c r="A4510" i="27"/>
  <c r="A4511" i="27"/>
  <c r="A4512" i="27"/>
  <c r="A4513" i="27"/>
  <c r="A4514" i="27"/>
  <c r="A4515" i="27"/>
  <c r="A4516" i="27"/>
  <c r="A4517" i="27"/>
  <c r="A4518" i="27"/>
  <c r="A4519" i="27"/>
  <c r="A4520" i="27"/>
  <c r="A4521" i="27"/>
  <c r="A4522" i="27"/>
  <c r="A4523" i="27"/>
  <c r="A4524" i="27"/>
  <c r="A4525" i="27"/>
  <c r="A4526" i="27"/>
  <c r="A4527" i="27"/>
  <c r="A4528" i="27"/>
  <c r="A4529" i="27"/>
  <c r="A4530" i="27"/>
  <c r="A4531" i="27"/>
  <c r="A4532" i="27"/>
  <c r="A4533" i="27"/>
  <c r="A4534" i="27"/>
  <c r="A4535" i="27"/>
  <c r="A4536" i="27"/>
  <c r="A4537" i="27"/>
  <c r="A4538" i="27"/>
  <c r="A4539" i="27"/>
  <c r="A4540" i="27"/>
  <c r="A4541" i="27"/>
  <c r="A4542" i="27"/>
  <c r="A4543" i="27"/>
  <c r="A4544" i="27"/>
  <c r="A4545" i="27"/>
  <c r="A4546" i="27"/>
  <c r="A4547" i="27"/>
  <c r="A4548" i="27"/>
  <c r="A4549" i="27"/>
  <c r="A4550" i="27"/>
  <c r="A4551" i="27"/>
  <c r="A4552" i="27"/>
  <c r="A4553" i="27"/>
  <c r="A4554" i="27"/>
  <c r="A4555" i="27"/>
  <c r="A4556" i="27"/>
  <c r="A4557" i="27"/>
  <c r="A4558" i="27"/>
  <c r="A4559" i="27"/>
  <c r="A4560" i="27"/>
  <c r="A4561" i="27"/>
  <c r="A4562" i="27"/>
  <c r="A4563" i="27"/>
  <c r="A4564" i="27"/>
  <c r="A4565" i="27"/>
  <c r="A4566" i="27"/>
  <c r="A4567" i="27"/>
  <c r="A4568" i="27"/>
  <c r="A4569" i="27"/>
  <c r="A4570" i="27"/>
  <c r="A4571" i="27"/>
  <c r="A4572" i="27"/>
  <c r="A4573" i="27"/>
  <c r="A4574" i="27"/>
  <c r="A4575" i="27"/>
  <c r="A4576" i="27"/>
  <c r="A4577" i="27"/>
  <c r="A4578" i="27"/>
  <c r="A4579" i="27"/>
  <c r="A4580" i="27"/>
  <c r="A4581" i="27"/>
  <c r="A4582" i="27"/>
  <c r="A4583" i="27"/>
  <c r="A4584" i="27"/>
  <c r="A4585" i="27"/>
  <c r="A4586" i="27"/>
  <c r="A4587" i="27"/>
  <c r="A4588" i="27"/>
  <c r="A4589" i="27"/>
  <c r="A4590" i="27"/>
  <c r="A4591" i="27"/>
  <c r="A4592" i="27"/>
  <c r="A4593" i="27"/>
  <c r="A4594" i="27"/>
  <c r="A4595" i="27"/>
  <c r="A4596" i="27"/>
  <c r="A4597" i="27"/>
  <c r="A4598" i="27"/>
  <c r="A4599" i="27"/>
  <c r="A4600" i="27"/>
  <c r="A4601" i="27"/>
  <c r="A4602" i="27"/>
  <c r="A4603" i="27"/>
  <c r="A4604" i="27"/>
  <c r="A4605" i="27"/>
  <c r="A4606" i="27"/>
  <c r="A4607" i="27"/>
  <c r="A4608" i="27"/>
  <c r="A4609" i="27"/>
  <c r="A4610" i="27"/>
  <c r="A4611" i="27"/>
  <c r="A4612" i="27"/>
  <c r="A4613" i="27"/>
  <c r="A4614" i="27"/>
  <c r="A4615" i="27"/>
  <c r="A4616" i="27"/>
  <c r="A4617" i="27"/>
  <c r="A4618" i="27"/>
  <c r="A4619" i="27"/>
  <c r="A4620" i="27"/>
  <c r="A4621" i="27"/>
  <c r="A4622" i="27"/>
  <c r="A4623" i="27"/>
  <c r="A4624" i="27"/>
  <c r="A4625" i="27"/>
  <c r="A4626" i="27"/>
  <c r="A4627" i="27"/>
  <c r="A4628" i="27"/>
  <c r="A4629" i="27"/>
  <c r="A4630" i="27"/>
  <c r="A4631" i="27"/>
  <c r="A4632" i="27"/>
  <c r="A4633" i="27"/>
  <c r="A4634" i="27"/>
  <c r="A4635" i="27"/>
  <c r="A4636" i="27"/>
  <c r="A4637" i="27"/>
  <c r="A4638" i="27"/>
  <c r="A4639" i="27"/>
  <c r="A4640" i="27"/>
  <c r="A4641" i="27"/>
  <c r="A4642" i="27"/>
  <c r="A4643" i="27"/>
  <c r="A4644" i="27"/>
  <c r="A4645" i="27"/>
  <c r="A4646" i="27"/>
  <c r="A4647" i="27"/>
  <c r="A4648" i="27"/>
  <c r="A4649" i="27"/>
  <c r="A4650" i="27"/>
  <c r="A4651" i="27"/>
  <c r="A4652" i="27"/>
  <c r="A4653" i="27"/>
  <c r="A4654" i="27"/>
  <c r="A4655" i="27"/>
  <c r="A4656" i="27"/>
  <c r="A4657" i="27"/>
  <c r="A4658" i="27"/>
  <c r="A4659" i="27"/>
  <c r="A4660" i="27"/>
  <c r="A4661" i="27"/>
  <c r="A4662" i="27"/>
  <c r="A4663" i="27"/>
  <c r="A4664" i="27"/>
  <c r="A4665" i="27"/>
  <c r="A4666" i="27"/>
  <c r="A4667" i="27"/>
  <c r="A4668" i="27"/>
  <c r="A4669" i="27"/>
  <c r="A4670" i="27"/>
  <c r="A4671" i="27"/>
  <c r="A4672" i="27"/>
  <c r="A4673" i="27"/>
  <c r="A4674" i="27"/>
  <c r="A4675" i="27"/>
  <c r="A4676" i="27"/>
  <c r="A4677" i="27"/>
  <c r="A4678" i="27"/>
  <c r="A4679" i="27"/>
  <c r="A4680" i="27"/>
  <c r="A4681" i="27"/>
  <c r="A4682" i="27"/>
  <c r="A4683" i="27"/>
  <c r="A4684" i="27"/>
  <c r="A4685" i="27"/>
  <c r="A4686" i="27"/>
  <c r="A4687" i="27"/>
  <c r="A4688" i="27"/>
  <c r="A4689" i="27"/>
  <c r="A4690" i="27"/>
  <c r="A4691" i="27"/>
  <c r="A4692" i="27"/>
  <c r="A4693" i="27"/>
  <c r="A4694" i="27"/>
  <c r="A4695" i="27"/>
  <c r="A4696" i="27"/>
  <c r="A4697" i="27"/>
  <c r="A4698" i="27"/>
  <c r="A4699" i="27"/>
  <c r="A4700" i="27"/>
  <c r="A4701" i="27"/>
  <c r="A4702" i="27"/>
  <c r="A4703" i="27"/>
  <c r="A4704" i="27"/>
  <c r="A4705" i="27"/>
  <c r="A4706" i="27"/>
  <c r="A4707" i="27"/>
  <c r="A4708" i="27"/>
  <c r="A4709" i="27"/>
  <c r="A4710" i="27"/>
  <c r="A4711" i="27"/>
  <c r="A4712" i="27"/>
  <c r="A4713" i="27"/>
  <c r="A4714" i="27"/>
  <c r="A4715" i="27"/>
  <c r="A4716" i="27"/>
  <c r="A4717" i="27"/>
  <c r="A4718" i="27"/>
  <c r="A4719" i="27"/>
  <c r="A4720" i="27"/>
  <c r="A4721" i="27"/>
  <c r="A4722" i="27"/>
  <c r="A4723" i="27"/>
  <c r="A4724" i="27"/>
  <c r="A4725" i="27"/>
  <c r="A4726" i="27"/>
  <c r="A4727" i="27"/>
  <c r="A4728" i="27"/>
  <c r="A4729" i="27"/>
  <c r="A4730" i="27"/>
  <c r="A4731" i="27"/>
  <c r="A4732" i="27"/>
  <c r="A4733" i="27"/>
  <c r="A4734" i="27"/>
  <c r="A4735" i="27"/>
  <c r="A4736" i="27"/>
  <c r="A4737" i="27"/>
  <c r="A4738" i="27"/>
  <c r="A4739" i="27"/>
  <c r="A4740" i="27"/>
  <c r="A4741" i="27"/>
  <c r="A4742" i="27"/>
  <c r="A4743" i="27"/>
  <c r="A4744" i="27"/>
  <c r="A4745" i="27"/>
  <c r="A4746" i="27"/>
  <c r="A4747" i="27"/>
  <c r="A4748" i="27"/>
  <c r="A4749" i="27"/>
  <c r="A4750" i="27"/>
  <c r="A4751" i="27"/>
  <c r="A4752" i="27"/>
  <c r="A4753" i="27"/>
  <c r="A4754" i="27"/>
  <c r="A4755" i="27"/>
  <c r="A4756" i="27"/>
  <c r="A4757" i="27"/>
  <c r="A4758" i="27"/>
  <c r="A4759" i="27"/>
  <c r="A4760" i="27"/>
  <c r="A4761" i="27"/>
  <c r="A4762" i="27"/>
  <c r="A4763" i="27"/>
  <c r="A4764" i="27"/>
  <c r="A4765" i="27"/>
  <c r="A4766" i="27"/>
  <c r="A4767" i="27"/>
  <c r="A4768" i="27"/>
  <c r="A4769" i="27"/>
  <c r="A4770" i="27"/>
  <c r="A4771" i="27"/>
  <c r="A4772" i="27"/>
  <c r="A4773" i="27"/>
  <c r="A4774" i="27"/>
  <c r="A4775" i="27"/>
  <c r="A4776" i="27"/>
  <c r="A4777" i="27"/>
  <c r="A4778" i="27"/>
  <c r="A4779" i="27"/>
  <c r="A4780" i="27"/>
  <c r="A4781" i="27"/>
  <c r="A4782" i="27"/>
  <c r="A4783" i="27"/>
  <c r="A4784" i="27"/>
  <c r="A4785" i="27"/>
  <c r="A4786" i="27"/>
  <c r="A4787" i="27"/>
  <c r="A4788" i="27"/>
  <c r="A4789" i="27"/>
  <c r="A4790" i="27"/>
  <c r="A4791" i="27"/>
  <c r="A4792" i="27"/>
  <c r="A4793" i="27"/>
  <c r="A4794" i="27"/>
  <c r="A4795" i="27"/>
  <c r="A4796" i="27"/>
  <c r="A4797" i="27"/>
  <c r="A4798" i="27"/>
  <c r="A4799" i="27"/>
  <c r="A4800" i="27"/>
  <c r="A4801" i="27"/>
  <c r="A4802" i="27"/>
  <c r="A4803" i="27"/>
  <c r="A4804" i="27"/>
  <c r="A4805" i="27"/>
  <c r="A4806" i="27"/>
  <c r="A4807" i="27"/>
  <c r="A4808" i="27"/>
  <c r="A4809" i="27"/>
  <c r="A4810" i="27"/>
  <c r="A4811" i="27"/>
  <c r="A4812" i="27"/>
  <c r="A4813" i="27"/>
  <c r="A4814" i="27"/>
  <c r="A4815" i="27"/>
  <c r="A4816" i="27"/>
  <c r="A4817" i="27"/>
  <c r="A4818" i="27"/>
  <c r="A4819" i="27"/>
  <c r="A4820" i="27"/>
  <c r="A4821" i="27"/>
  <c r="A4822" i="27"/>
  <c r="A4823" i="27"/>
  <c r="A4824" i="27"/>
  <c r="A4825" i="27"/>
  <c r="A4826" i="27"/>
  <c r="A4827" i="27"/>
  <c r="A4828" i="27"/>
  <c r="A4829" i="27"/>
  <c r="A4830" i="27"/>
  <c r="A4831" i="27"/>
  <c r="A4832" i="27"/>
  <c r="A4833" i="27"/>
  <c r="A4834" i="27"/>
  <c r="A4835" i="27"/>
  <c r="A4836" i="27"/>
  <c r="A4837" i="27"/>
  <c r="A4838" i="27"/>
  <c r="A4839" i="27"/>
  <c r="A4840" i="27"/>
  <c r="A4841" i="27"/>
  <c r="A4842" i="27"/>
  <c r="A4843" i="27"/>
  <c r="A4844" i="27"/>
  <c r="A4845" i="27"/>
  <c r="A4846" i="27"/>
  <c r="A4847" i="27"/>
  <c r="A4848" i="27"/>
  <c r="A4849" i="27"/>
  <c r="A4850" i="27"/>
  <c r="A4851" i="27"/>
  <c r="A4852" i="27"/>
  <c r="A4853" i="27"/>
  <c r="A4854" i="27"/>
  <c r="A4855" i="27"/>
  <c r="A4856" i="27"/>
  <c r="A4857" i="27"/>
  <c r="A4858" i="27"/>
  <c r="A4859" i="27"/>
  <c r="A4860" i="27"/>
  <c r="A4861" i="27"/>
  <c r="A4862" i="27"/>
  <c r="A4863" i="27"/>
  <c r="A4864" i="27"/>
  <c r="A4865" i="27"/>
  <c r="A4866" i="27"/>
  <c r="A4867" i="27"/>
  <c r="A4868" i="27"/>
  <c r="A4869" i="27"/>
  <c r="A4870" i="27"/>
  <c r="A4871" i="27"/>
  <c r="A4872" i="27"/>
  <c r="A4873" i="27"/>
  <c r="A4874" i="27"/>
  <c r="A4875" i="27"/>
  <c r="A4876" i="27"/>
  <c r="A4877" i="27"/>
  <c r="A4878" i="27"/>
  <c r="A4879" i="27"/>
  <c r="A4880" i="27"/>
  <c r="A4881" i="27"/>
  <c r="A4882" i="27"/>
  <c r="A4883" i="27"/>
  <c r="A4884" i="27"/>
  <c r="A4885" i="27"/>
  <c r="A4886" i="27"/>
  <c r="A4887" i="27"/>
  <c r="A4888" i="27"/>
  <c r="A4889" i="27"/>
  <c r="A4890" i="27"/>
  <c r="A4891" i="27"/>
  <c r="A4892" i="27"/>
  <c r="A4893" i="27"/>
  <c r="A4894" i="27"/>
  <c r="A4895" i="27"/>
  <c r="A4896" i="27"/>
  <c r="A4897" i="27"/>
  <c r="A4898" i="27"/>
  <c r="A4899" i="27"/>
  <c r="A4900" i="27"/>
  <c r="A4901" i="27"/>
  <c r="A4902" i="27"/>
  <c r="A4903" i="27"/>
  <c r="A4904" i="27"/>
  <c r="A4905" i="27"/>
  <c r="A4906" i="27"/>
  <c r="A4907" i="27"/>
  <c r="A4908" i="27"/>
  <c r="A4909" i="27"/>
  <c r="A4910" i="27"/>
  <c r="A4911" i="27"/>
  <c r="A4912" i="27"/>
  <c r="A4913" i="27"/>
  <c r="A4914" i="27"/>
  <c r="A4915" i="27"/>
  <c r="A4916" i="27"/>
  <c r="A4917" i="27"/>
  <c r="A4918" i="27"/>
  <c r="A4919" i="27"/>
  <c r="A4920" i="27"/>
  <c r="A4921" i="27"/>
  <c r="A4922" i="27"/>
  <c r="A4923" i="27"/>
  <c r="A4924" i="27"/>
  <c r="A4925" i="27"/>
  <c r="A4926" i="27"/>
  <c r="A4927" i="27"/>
  <c r="A4928" i="27"/>
  <c r="A4929" i="27"/>
  <c r="A4930" i="27"/>
  <c r="A4931" i="27"/>
  <c r="A4932" i="27"/>
  <c r="A4933" i="27"/>
  <c r="A4934" i="27"/>
  <c r="A4935" i="27"/>
  <c r="A4936" i="27"/>
  <c r="A4937" i="27"/>
  <c r="A4938" i="27"/>
  <c r="A4939" i="27"/>
  <c r="A4940" i="27"/>
  <c r="A4941" i="27"/>
  <c r="A4942" i="27"/>
  <c r="A4943" i="27"/>
  <c r="A4944" i="27"/>
  <c r="A4945" i="27"/>
  <c r="A4946" i="27"/>
  <c r="A4947" i="27"/>
  <c r="A4948" i="27"/>
  <c r="A4949" i="27"/>
  <c r="A4950" i="27"/>
  <c r="A4951" i="27"/>
  <c r="A4952" i="27"/>
  <c r="A4953" i="27"/>
  <c r="A4954" i="27"/>
  <c r="A4955" i="27"/>
  <c r="A4956" i="27"/>
  <c r="A4957" i="27"/>
  <c r="A4958" i="27"/>
  <c r="A4959" i="27"/>
  <c r="A4960" i="27"/>
  <c r="A4961" i="27"/>
  <c r="A4962" i="27"/>
  <c r="A4963" i="27"/>
  <c r="A4964" i="27"/>
  <c r="A4965" i="27"/>
  <c r="A4966" i="27"/>
  <c r="A4967" i="27"/>
  <c r="A4968" i="27"/>
  <c r="A4969" i="27"/>
  <c r="A4970" i="27"/>
  <c r="A4971" i="27"/>
  <c r="A4972" i="27"/>
  <c r="A4973" i="27"/>
  <c r="A4974" i="27"/>
  <c r="A4975" i="27"/>
  <c r="A4976" i="27"/>
  <c r="A4977" i="27"/>
  <c r="A4978" i="27"/>
  <c r="A4979" i="27"/>
  <c r="A4980" i="27"/>
  <c r="A4981" i="27"/>
  <c r="A4982" i="27"/>
  <c r="A4983" i="27"/>
  <c r="A4984" i="27"/>
  <c r="A4985" i="27"/>
  <c r="A4986" i="27"/>
  <c r="A4987" i="27"/>
  <c r="A4988" i="27"/>
  <c r="A4989" i="27"/>
  <c r="A4990" i="27"/>
  <c r="A4991" i="27"/>
  <c r="A4992" i="27"/>
  <c r="A4993" i="27"/>
  <c r="A4994" i="27"/>
  <c r="A4995" i="27"/>
  <c r="A4996" i="27"/>
  <c r="A4997" i="27"/>
  <c r="A4998" i="27"/>
  <c r="A4999" i="27"/>
  <c r="A5000" i="27"/>
  <c r="A5001" i="27"/>
  <c r="A5002" i="27"/>
  <c r="A5003" i="27"/>
  <c r="A5004" i="27"/>
  <c r="A5005" i="27"/>
  <c r="A5006" i="27"/>
  <c r="A5007" i="27"/>
  <c r="A5008" i="27"/>
  <c r="A5009" i="27"/>
  <c r="A5010" i="27"/>
  <c r="A5011" i="27"/>
  <c r="A5012" i="27"/>
  <c r="A5013" i="27"/>
  <c r="A5014" i="27"/>
  <c r="A5015" i="27"/>
  <c r="A5016" i="27"/>
  <c r="A5017" i="27"/>
  <c r="A5018" i="27"/>
  <c r="A5019" i="27"/>
  <c r="A5020" i="27"/>
  <c r="A5021" i="27"/>
  <c r="A5022" i="27"/>
  <c r="A5023" i="27"/>
  <c r="A5024" i="27"/>
  <c r="A5025" i="27"/>
  <c r="A5026" i="27"/>
  <c r="A5027" i="27"/>
  <c r="A5028" i="27"/>
  <c r="A5029" i="27"/>
  <c r="A5030" i="27"/>
  <c r="A5031" i="27"/>
  <c r="A5032" i="27"/>
  <c r="A5033" i="27"/>
  <c r="A5034" i="27"/>
  <c r="A5035" i="27"/>
  <c r="A5036" i="27"/>
  <c r="A5037" i="27"/>
  <c r="A5038" i="27"/>
  <c r="A5039" i="27"/>
  <c r="A5040" i="27"/>
  <c r="A5041" i="27"/>
  <c r="A5042" i="27"/>
  <c r="A5043" i="27"/>
  <c r="A5044" i="27"/>
  <c r="A5045" i="27"/>
  <c r="A5046" i="27"/>
  <c r="A5047" i="27"/>
  <c r="A5048" i="27"/>
  <c r="A5049" i="27"/>
  <c r="A5050" i="27"/>
  <c r="A5051" i="27"/>
  <c r="A5052" i="27"/>
  <c r="A5053" i="27"/>
  <c r="A5054" i="27"/>
  <c r="A5055" i="27"/>
  <c r="A5056" i="27"/>
  <c r="A5057" i="27"/>
  <c r="A5058" i="27"/>
  <c r="A5059" i="27"/>
  <c r="A5060" i="27"/>
  <c r="A5061" i="27"/>
  <c r="A5062" i="27"/>
  <c r="A5063" i="27"/>
  <c r="A5064" i="27"/>
  <c r="A5065" i="27"/>
  <c r="A5066" i="27"/>
  <c r="A5067" i="27"/>
  <c r="A5068" i="27"/>
  <c r="A5069" i="27"/>
  <c r="A5070" i="27"/>
  <c r="A5071" i="27"/>
  <c r="A5072" i="27"/>
  <c r="A5073" i="27"/>
  <c r="A5074" i="27"/>
  <c r="A5075" i="27"/>
  <c r="A5076" i="27"/>
  <c r="A5077" i="27"/>
  <c r="A5078" i="27"/>
  <c r="A5079" i="27"/>
  <c r="A5080" i="27"/>
  <c r="A5081" i="27"/>
  <c r="A5082" i="27"/>
  <c r="A5083" i="27"/>
  <c r="A5084" i="27"/>
  <c r="A5085" i="27"/>
  <c r="A5086" i="27"/>
  <c r="A5087" i="27"/>
  <c r="A5088" i="27"/>
  <c r="A5089" i="27"/>
  <c r="A5090" i="27"/>
  <c r="A5091" i="27"/>
  <c r="A5092" i="27"/>
  <c r="A5093" i="27"/>
  <c r="A5094" i="27"/>
  <c r="A5095" i="27"/>
  <c r="A5096" i="27"/>
  <c r="A5097" i="27"/>
  <c r="A5098" i="27"/>
  <c r="A5099" i="27"/>
  <c r="A5100" i="27"/>
  <c r="A5101" i="27"/>
  <c r="A5102" i="27"/>
  <c r="A5103" i="27"/>
  <c r="A5104" i="27"/>
  <c r="A5105" i="27"/>
  <c r="A5106" i="27"/>
  <c r="A5107" i="27"/>
  <c r="A5108" i="27"/>
  <c r="A5109" i="27"/>
  <c r="A5110" i="27"/>
  <c r="A5111" i="27"/>
  <c r="A5112" i="27"/>
  <c r="A5113" i="27"/>
  <c r="A5114" i="27"/>
  <c r="A5115" i="27"/>
  <c r="A5116" i="27"/>
  <c r="A5117" i="27"/>
  <c r="A5118" i="27"/>
  <c r="A5119" i="27"/>
  <c r="A5120" i="27"/>
  <c r="A5121" i="27"/>
  <c r="A5122" i="27"/>
  <c r="A5123" i="27"/>
  <c r="A5124" i="27"/>
  <c r="A5125" i="27"/>
  <c r="A5126" i="27"/>
  <c r="A5127" i="27"/>
  <c r="A5128" i="27"/>
  <c r="A5129" i="27"/>
  <c r="A5130" i="27"/>
  <c r="A5131" i="27"/>
  <c r="A5132" i="27"/>
  <c r="A5133" i="27"/>
  <c r="A5134" i="27"/>
  <c r="A5135" i="27"/>
  <c r="A5136" i="27"/>
  <c r="A5137" i="27"/>
  <c r="A5138" i="27"/>
  <c r="A5139" i="27"/>
  <c r="A5140" i="27"/>
  <c r="A5141" i="27"/>
  <c r="A5142" i="27"/>
  <c r="A5143" i="27"/>
  <c r="A5144" i="27"/>
  <c r="A5145" i="27"/>
  <c r="A5146" i="27"/>
  <c r="A5147" i="27"/>
  <c r="A5148" i="27"/>
  <c r="A5149" i="27"/>
  <c r="A5150" i="27"/>
  <c r="A5151" i="27"/>
  <c r="A5152" i="27"/>
  <c r="A5153" i="27"/>
  <c r="A5154" i="27"/>
  <c r="A5155" i="27"/>
  <c r="A5156" i="27"/>
  <c r="A5157" i="27"/>
  <c r="A5158" i="27"/>
  <c r="A5159" i="27"/>
  <c r="A5160" i="27"/>
  <c r="A5161" i="27"/>
  <c r="A5162" i="27"/>
  <c r="A5163" i="27"/>
  <c r="A5164" i="27"/>
  <c r="A5165" i="27"/>
  <c r="A5166" i="27"/>
  <c r="A5167" i="27"/>
  <c r="A5168" i="27"/>
  <c r="A5169" i="27"/>
  <c r="A5170" i="27"/>
  <c r="A5171" i="27"/>
  <c r="A5172" i="27"/>
  <c r="A5173" i="27"/>
  <c r="A5174" i="27"/>
  <c r="A5175" i="27"/>
  <c r="A5176" i="27"/>
  <c r="A5177" i="27"/>
  <c r="A5178" i="27"/>
  <c r="A5179" i="27"/>
  <c r="A5180" i="27"/>
  <c r="A5181" i="27"/>
  <c r="A5182" i="27"/>
  <c r="A5183" i="27"/>
  <c r="A5184" i="27"/>
  <c r="A5185" i="27"/>
  <c r="A5186" i="27"/>
  <c r="A5187" i="27"/>
  <c r="A5188" i="27"/>
  <c r="A5189" i="27"/>
  <c r="A5190" i="27"/>
  <c r="A5191" i="27"/>
  <c r="A5192" i="27"/>
  <c r="A5193" i="27"/>
  <c r="A5194" i="27"/>
  <c r="A5195" i="27"/>
  <c r="A5196" i="27"/>
  <c r="A5197" i="27"/>
  <c r="A5198" i="27"/>
  <c r="A5199" i="27"/>
  <c r="A5200" i="27"/>
  <c r="A5201" i="27"/>
  <c r="A5202" i="27"/>
  <c r="A5203" i="27"/>
  <c r="A5204" i="27"/>
  <c r="A5205" i="27"/>
  <c r="A5206" i="27"/>
  <c r="A5207" i="27"/>
  <c r="A5208" i="27"/>
  <c r="A5209" i="27"/>
  <c r="A5210" i="27"/>
  <c r="A5211" i="27"/>
  <c r="A5212" i="27"/>
  <c r="A5213" i="27"/>
  <c r="A5214" i="27"/>
  <c r="A5215" i="27"/>
  <c r="A5216" i="27"/>
  <c r="A5217" i="27"/>
  <c r="A5218" i="27"/>
  <c r="A5219" i="27"/>
  <c r="A5220" i="27"/>
  <c r="A5221" i="27"/>
  <c r="A5222" i="27"/>
  <c r="A5223" i="27"/>
  <c r="A5224" i="27"/>
  <c r="A5225" i="27"/>
  <c r="A5226" i="27"/>
  <c r="A5227" i="27"/>
  <c r="A5228" i="27"/>
  <c r="A5229" i="27"/>
  <c r="A5230" i="27"/>
  <c r="A5231" i="27"/>
  <c r="A5232" i="27"/>
  <c r="A5233" i="27"/>
  <c r="A5234" i="27"/>
  <c r="A5235" i="27"/>
  <c r="A5236" i="27"/>
  <c r="A5237" i="27"/>
  <c r="A5238" i="27"/>
  <c r="A5239" i="27"/>
  <c r="A5240" i="27"/>
  <c r="A5241" i="27"/>
  <c r="A5242" i="27"/>
  <c r="A5243" i="27"/>
  <c r="A5244" i="27"/>
  <c r="A5245" i="27"/>
  <c r="A5246" i="27"/>
  <c r="A5247" i="27"/>
  <c r="A5248" i="27"/>
  <c r="A5249" i="27"/>
  <c r="A5250" i="27"/>
  <c r="A5251" i="27"/>
  <c r="A5252" i="27"/>
  <c r="A5253" i="27"/>
  <c r="A5254" i="27"/>
  <c r="A5255" i="27"/>
  <c r="A5256" i="27"/>
  <c r="A5257" i="27"/>
  <c r="A5258" i="27"/>
  <c r="A5259" i="27"/>
  <c r="A5260" i="27"/>
  <c r="A5261" i="27"/>
  <c r="A5262" i="27"/>
  <c r="A5263" i="27"/>
  <c r="A5264" i="27"/>
  <c r="A5265" i="27"/>
  <c r="A5266" i="27"/>
  <c r="A5267" i="27"/>
  <c r="A5268" i="27"/>
  <c r="A5269" i="27"/>
  <c r="A5270" i="27"/>
  <c r="A5271" i="27"/>
  <c r="A5272" i="27"/>
  <c r="A5273" i="27"/>
  <c r="A5274" i="27"/>
  <c r="A5275" i="27"/>
  <c r="A5276" i="27"/>
  <c r="A5277" i="27"/>
  <c r="A5278" i="27"/>
  <c r="A5279" i="27"/>
  <c r="A5280" i="27"/>
  <c r="A5281" i="27"/>
  <c r="A5282" i="27"/>
  <c r="A5283" i="27"/>
  <c r="A5284" i="27"/>
  <c r="A5285" i="27"/>
  <c r="A5286" i="27"/>
  <c r="A5287" i="27"/>
  <c r="A5288" i="27"/>
  <c r="A5289" i="27"/>
  <c r="A5290" i="27"/>
  <c r="A5291" i="27"/>
  <c r="A5292" i="27"/>
  <c r="A5293" i="27"/>
  <c r="A5294" i="27"/>
  <c r="A5295" i="27"/>
  <c r="A5296" i="27"/>
  <c r="A5297" i="27"/>
  <c r="A5298" i="27"/>
  <c r="A5299" i="27"/>
  <c r="A5300" i="27"/>
  <c r="A5301" i="27"/>
  <c r="A5302" i="27"/>
  <c r="A5303" i="27"/>
  <c r="A5304" i="27"/>
  <c r="A5305" i="27"/>
  <c r="A5306" i="27"/>
  <c r="A5307" i="27"/>
  <c r="A5308" i="27"/>
  <c r="A5309" i="27"/>
  <c r="A5310" i="27"/>
  <c r="A5311" i="27"/>
  <c r="A5312" i="27"/>
  <c r="A5313" i="27"/>
  <c r="A5314" i="27"/>
  <c r="A5315" i="27"/>
  <c r="A5316" i="27"/>
  <c r="A5317" i="27"/>
  <c r="A5318" i="27"/>
  <c r="A5319" i="27"/>
  <c r="A5320" i="27"/>
  <c r="A5321" i="27"/>
  <c r="A5322" i="27"/>
  <c r="A5323" i="27"/>
  <c r="A5324" i="27"/>
  <c r="A5325" i="27"/>
  <c r="A5326" i="27"/>
  <c r="A5327" i="27"/>
  <c r="A5328" i="27"/>
  <c r="A5329" i="27"/>
  <c r="A5330" i="27"/>
  <c r="A5331" i="27"/>
  <c r="A5332" i="27"/>
  <c r="A5333" i="27"/>
  <c r="A5334" i="27"/>
  <c r="A5335" i="27"/>
  <c r="A5336" i="27"/>
  <c r="A5337" i="27"/>
  <c r="A5338" i="27"/>
  <c r="A5339" i="27"/>
  <c r="A5340" i="27"/>
  <c r="A5341" i="27"/>
  <c r="A5342" i="27"/>
  <c r="A5343" i="27"/>
  <c r="A5344" i="27"/>
  <c r="A5345" i="27"/>
  <c r="A5346" i="27"/>
  <c r="A5347" i="27"/>
  <c r="A5348" i="27"/>
  <c r="A5349" i="27"/>
  <c r="A5350" i="27"/>
  <c r="A5351" i="27"/>
  <c r="A5352" i="27"/>
  <c r="A5353" i="27"/>
  <c r="A5354" i="27"/>
  <c r="A5355" i="27"/>
  <c r="A5356" i="27"/>
  <c r="A5357" i="27"/>
  <c r="A5358" i="27"/>
  <c r="A5359" i="27"/>
  <c r="A5360" i="27"/>
  <c r="A5361" i="27"/>
  <c r="A5362" i="27"/>
  <c r="A5363" i="27"/>
  <c r="A5364" i="27"/>
  <c r="A5365" i="27"/>
  <c r="A5366" i="27"/>
  <c r="A5367" i="27"/>
  <c r="A5368" i="27"/>
  <c r="A5369" i="27"/>
  <c r="A5370" i="27"/>
  <c r="A5371" i="27"/>
  <c r="A5372" i="27"/>
  <c r="A5373" i="27"/>
  <c r="A5374" i="27"/>
  <c r="A5375" i="27"/>
  <c r="A5376" i="27"/>
  <c r="A5377" i="27"/>
  <c r="A5378" i="27"/>
  <c r="A5379" i="27"/>
  <c r="A5380" i="27"/>
  <c r="A5381" i="27"/>
  <c r="A5382" i="27"/>
  <c r="A5383" i="27"/>
  <c r="A5384" i="27"/>
  <c r="A5385" i="27"/>
  <c r="A5386" i="27"/>
  <c r="A5387" i="27"/>
  <c r="A5388" i="27"/>
  <c r="A5389" i="27"/>
  <c r="A5390" i="27"/>
  <c r="A5391" i="27"/>
  <c r="A5392" i="27"/>
  <c r="A5393" i="27"/>
  <c r="A5394" i="27"/>
  <c r="A5395" i="27"/>
  <c r="A5396" i="27"/>
  <c r="A5397" i="27"/>
  <c r="A5398" i="27"/>
  <c r="A5399" i="27"/>
  <c r="A5400" i="27"/>
  <c r="A5401" i="27"/>
  <c r="A5402" i="27"/>
  <c r="A5403" i="27"/>
  <c r="A5404" i="27"/>
  <c r="A5405" i="27"/>
  <c r="A5406" i="27"/>
  <c r="A5407" i="27"/>
  <c r="A5408" i="27"/>
  <c r="A5409" i="27"/>
  <c r="A5410" i="27"/>
  <c r="A5411" i="27"/>
  <c r="A5412" i="27"/>
  <c r="A5413" i="27"/>
  <c r="A5414" i="27"/>
  <c r="A5415" i="27"/>
  <c r="A5416" i="27"/>
  <c r="A5417" i="27"/>
  <c r="A5418" i="27"/>
  <c r="A5419" i="27"/>
  <c r="A5420" i="27"/>
  <c r="A5421" i="27"/>
  <c r="A5422" i="27"/>
  <c r="A5423" i="27"/>
  <c r="A5424" i="27"/>
  <c r="A5425" i="27"/>
  <c r="A5426" i="27"/>
  <c r="A5427" i="27"/>
  <c r="A5428" i="27"/>
  <c r="A5429" i="27"/>
  <c r="A5430" i="27"/>
  <c r="A5431" i="27"/>
  <c r="A5432" i="27"/>
  <c r="A5433" i="27"/>
  <c r="A5434" i="27"/>
  <c r="A5435" i="27"/>
  <c r="A5436" i="27"/>
  <c r="A5437" i="27"/>
  <c r="A5438" i="27"/>
  <c r="A5439" i="27"/>
  <c r="A5440" i="27"/>
  <c r="A5441" i="27"/>
  <c r="A5442" i="27"/>
  <c r="A5443" i="27"/>
  <c r="A5444" i="27"/>
  <c r="A5445" i="27"/>
  <c r="A5446" i="27"/>
  <c r="A5447" i="27"/>
  <c r="A5448" i="27"/>
  <c r="A5449" i="27"/>
  <c r="A5450" i="27"/>
  <c r="A5451" i="27"/>
  <c r="A5452" i="27"/>
  <c r="A5453" i="27"/>
  <c r="A5454" i="27"/>
  <c r="A5455" i="27"/>
  <c r="A5456" i="27"/>
  <c r="A5457" i="27"/>
  <c r="A5458" i="27"/>
  <c r="A5459" i="27"/>
  <c r="A5460" i="27"/>
  <c r="A5461" i="27"/>
  <c r="A5462" i="27"/>
  <c r="A5463" i="27"/>
  <c r="A5464" i="27"/>
  <c r="A5465" i="27"/>
  <c r="A5466" i="27"/>
  <c r="A5467" i="27"/>
  <c r="A5468" i="27"/>
  <c r="A5469" i="27"/>
  <c r="A5470" i="27"/>
  <c r="A5471" i="27"/>
  <c r="A5472" i="27"/>
  <c r="A5473" i="27"/>
  <c r="A5474" i="27"/>
  <c r="A5475" i="27"/>
  <c r="A5476" i="27"/>
  <c r="A5477" i="27"/>
  <c r="A5478" i="27"/>
  <c r="A5479" i="27"/>
  <c r="A5480" i="27"/>
  <c r="A5481" i="27"/>
  <c r="A5482" i="27"/>
  <c r="A5483" i="27"/>
  <c r="A5484" i="27"/>
  <c r="A5485" i="27"/>
  <c r="A5486" i="27"/>
  <c r="A5487" i="27"/>
  <c r="A5488" i="27"/>
  <c r="A5489" i="27"/>
  <c r="A5490" i="27"/>
  <c r="A5491" i="27"/>
  <c r="A5492" i="27"/>
  <c r="A5493" i="27"/>
  <c r="A5494" i="27"/>
  <c r="A5495" i="27"/>
  <c r="A5496" i="27"/>
  <c r="A5497" i="27"/>
  <c r="A5498" i="27"/>
  <c r="A5499" i="27"/>
  <c r="A5500" i="27"/>
  <c r="A5501" i="27"/>
  <c r="A5502" i="27"/>
  <c r="A5503" i="27"/>
  <c r="A5504" i="27"/>
  <c r="A5505" i="27"/>
  <c r="A5506" i="27"/>
  <c r="A5507" i="27"/>
  <c r="A5508" i="27"/>
  <c r="A5509" i="27"/>
  <c r="A5510" i="27"/>
  <c r="A5511" i="27"/>
  <c r="A5512" i="27"/>
  <c r="A5513" i="27"/>
  <c r="A5514" i="27"/>
  <c r="A5515" i="27"/>
  <c r="A5516" i="27"/>
  <c r="A5517" i="27"/>
  <c r="A5518" i="27"/>
  <c r="A5519" i="27"/>
  <c r="A5520" i="27"/>
  <c r="A5521" i="27"/>
  <c r="A5522" i="27"/>
  <c r="A5523" i="27"/>
  <c r="A5524" i="27"/>
  <c r="A5525" i="27"/>
  <c r="A5526" i="27"/>
  <c r="A5527" i="27"/>
  <c r="A5528" i="27"/>
  <c r="A5529" i="27"/>
  <c r="A5530" i="27"/>
  <c r="A5531" i="27"/>
  <c r="A5532" i="27"/>
  <c r="A5533" i="27"/>
  <c r="A5534" i="27"/>
  <c r="A5535" i="27"/>
  <c r="A5536" i="27"/>
  <c r="A5537" i="27"/>
  <c r="A5538" i="27"/>
  <c r="A5539" i="27"/>
  <c r="A5540" i="27"/>
  <c r="A5541" i="27"/>
  <c r="A5542" i="27"/>
  <c r="A5543" i="27"/>
  <c r="A5544" i="27"/>
  <c r="A5545" i="27"/>
  <c r="A5546" i="27"/>
  <c r="A5547" i="27"/>
  <c r="A5548" i="27"/>
  <c r="A5549" i="27"/>
  <c r="A5550" i="27"/>
  <c r="A5551" i="27"/>
  <c r="A5552" i="27"/>
  <c r="A5553" i="27"/>
  <c r="A5554" i="27"/>
  <c r="A5555" i="27"/>
  <c r="A5556" i="27"/>
  <c r="A5557" i="27"/>
  <c r="A5558" i="27"/>
  <c r="A5559" i="27"/>
  <c r="A5560" i="27"/>
  <c r="A5561" i="27"/>
  <c r="A5562" i="27"/>
  <c r="A5563" i="27"/>
  <c r="A5564" i="27"/>
  <c r="A5565" i="27"/>
  <c r="A5566" i="27"/>
  <c r="A5567" i="27"/>
  <c r="A5568" i="27"/>
  <c r="A5569" i="27"/>
  <c r="A5570" i="27"/>
  <c r="A5571" i="27"/>
  <c r="A5572" i="27"/>
  <c r="A5573" i="27"/>
  <c r="A5574" i="27"/>
  <c r="A5575" i="27"/>
  <c r="A5576" i="27"/>
  <c r="A5577" i="27"/>
  <c r="A5578" i="27"/>
  <c r="A5579" i="27"/>
  <c r="A5580" i="27"/>
  <c r="A5581" i="27"/>
  <c r="A5582" i="27"/>
  <c r="A5583" i="27"/>
  <c r="A5584" i="27"/>
  <c r="A5585" i="27"/>
  <c r="A5586" i="27"/>
  <c r="A5587" i="27"/>
  <c r="A5588" i="27"/>
  <c r="A5589" i="27"/>
  <c r="A5590" i="27"/>
  <c r="A5591" i="27"/>
  <c r="A5592" i="27"/>
  <c r="A5593" i="27"/>
  <c r="A5594" i="27"/>
  <c r="A5595" i="27"/>
  <c r="A5596" i="27"/>
  <c r="A5597" i="27"/>
  <c r="A5598" i="27"/>
  <c r="A5599" i="27"/>
  <c r="A5600" i="27"/>
  <c r="A5601" i="27"/>
  <c r="A5602" i="27"/>
  <c r="A5603" i="27"/>
  <c r="A5604" i="27"/>
  <c r="A5605" i="27"/>
  <c r="A5606" i="27"/>
  <c r="A5607" i="27"/>
  <c r="A5608" i="27"/>
  <c r="A5609" i="27"/>
  <c r="A5610" i="27"/>
  <c r="A5611" i="27"/>
  <c r="A5612" i="27"/>
  <c r="A5613" i="27"/>
  <c r="A5614" i="27"/>
  <c r="A5615" i="27"/>
  <c r="A5616" i="27"/>
  <c r="A5617" i="27"/>
  <c r="A5618" i="27"/>
  <c r="A5619" i="27"/>
  <c r="A5620" i="27"/>
  <c r="A5621" i="27"/>
  <c r="A5622" i="27"/>
  <c r="A5623" i="27"/>
  <c r="A5624" i="27"/>
  <c r="A5625" i="27"/>
  <c r="A5626" i="27"/>
  <c r="A5627" i="27"/>
  <c r="A5628" i="27"/>
  <c r="A5629" i="27"/>
  <c r="A5630" i="27"/>
  <c r="A5631" i="27"/>
  <c r="A5632" i="27"/>
  <c r="A5633" i="27"/>
  <c r="A5634" i="27"/>
  <c r="A5635" i="27"/>
  <c r="A5636" i="27"/>
  <c r="A5637" i="27"/>
  <c r="A5638" i="27"/>
  <c r="A5639" i="27"/>
  <c r="A5640" i="27"/>
  <c r="A5641" i="27"/>
  <c r="A5642" i="27"/>
  <c r="A5643" i="27"/>
  <c r="A5644" i="27"/>
  <c r="A5645" i="27"/>
  <c r="A5646" i="27"/>
  <c r="A5647" i="27"/>
  <c r="A5648" i="27"/>
  <c r="A5649" i="27"/>
  <c r="A5650" i="27"/>
  <c r="A5651" i="27"/>
  <c r="A5652" i="27"/>
  <c r="A5653" i="27"/>
  <c r="A5654" i="27"/>
  <c r="A5655" i="27"/>
  <c r="A5656" i="27"/>
  <c r="A5657" i="27"/>
  <c r="A5658" i="27"/>
  <c r="A5659" i="27"/>
  <c r="A5660" i="27"/>
  <c r="A5661" i="27"/>
  <c r="A5662" i="27"/>
  <c r="A5663" i="27"/>
  <c r="A5664" i="27"/>
  <c r="A5665" i="27"/>
  <c r="A5666" i="27"/>
  <c r="A5667" i="27"/>
  <c r="A5668" i="27"/>
  <c r="A5669" i="27"/>
  <c r="A5670" i="27"/>
  <c r="A5671" i="27"/>
  <c r="A5672" i="27"/>
  <c r="A5673" i="27"/>
  <c r="A5674" i="27"/>
  <c r="A5675" i="27"/>
  <c r="A5676" i="27"/>
  <c r="A5677" i="27"/>
  <c r="A5678" i="27"/>
  <c r="A5679" i="27"/>
  <c r="A5680" i="27"/>
  <c r="A5681" i="27"/>
  <c r="A5682" i="27"/>
  <c r="A5683" i="27"/>
  <c r="A5684" i="27"/>
  <c r="A5685" i="27"/>
  <c r="A5686" i="27"/>
  <c r="A5687" i="27"/>
  <c r="A5688" i="27"/>
  <c r="A5689" i="27"/>
  <c r="A5690" i="27"/>
  <c r="A5691" i="27"/>
  <c r="A5692" i="27"/>
  <c r="A5693" i="27"/>
  <c r="A5694" i="27"/>
  <c r="A5695" i="27"/>
  <c r="A5696" i="27"/>
  <c r="A5697" i="27"/>
  <c r="A5698" i="27"/>
  <c r="A5699" i="27"/>
  <c r="A5700" i="27"/>
  <c r="A5701" i="27"/>
  <c r="A5702" i="27"/>
  <c r="A5703" i="27"/>
  <c r="A5704" i="27"/>
  <c r="A5705" i="27"/>
  <c r="A5706" i="27"/>
  <c r="A5707" i="27"/>
  <c r="A5708" i="27"/>
  <c r="A5709" i="27"/>
  <c r="A5710" i="27"/>
  <c r="A5711" i="27"/>
  <c r="A5712" i="27"/>
  <c r="A5713" i="27"/>
  <c r="A5714" i="27"/>
  <c r="A5715" i="27"/>
  <c r="A5716" i="27"/>
  <c r="A5717" i="27"/>
  <c r="A5718" i="27"/>
  <c r="A5719" i="27"/>
  <c r="A5720" i="27"/>
  <c r="A5721" i="27"/>
  <c r="A5722" i="27"/>
  <c r="A5723" i="27"/>
  <c r="A5724" i="27"/>
  <c r="A5725" i="27"/>
  <c r="A5726" i="27"/>
  <c r="A5727" i="27"/>
  <c r="A5728" i="27"/>
  <c r="A5729" i="27"/>
  <c r="A5730" i="27"/>
  <c r="A5731" i="27"/>
  <c r="A5732" i="27"/>
  <c r="A5733" i="27"/>
  <c r="A5734" i="27"/>
  <c r="A5735" i="27"/>
  <c r="A5736" i="27"/>
  <c r="A5737" i="27"/>
  <c r="A5738" i="27"/>
  <c r="A5739" i="27"/>
  <c r="A5740" i="27"/>
  <c r="A5741" i="27"/>
  <c r="A5742" i="27"/>
  <c r="A5743" i="27"/>
  <c r="A5744" i="27"/>
  <c r="A5745" i="27"/>
  <c r="A5746" i="27"/>
  <c r="A5747" i="27"/>
  <c r="A5748" i="27"/>
  <c r="A5749" i="27"/>
  <c r="A5750" i="27"/>
  <c r="A5751" i="27"/>
  <c r="A5752" i="27"/>
  <c r="A5753" i="27"/>
  <c r="A5754" i="27"/>
  <c r="A5755" i="27"/>
  <c r="A5756" i="27"/>
  <c r="A5757" i="27"/>
  <c r="A5758" i="27"/>
  <c r="A5759" i="27"/>
  <c r="A5760" i="27"/>
  <c r="A5761" i="27"/>
  <c r="A5762" i="27"/>
  <c r="A5763" i="27"/>
  <c r="A5764" i="27"/>
  <c r="A5765" i="27"/>
  <c r="A5766" i="27"/>
  <c r="A5767" i="27"/>
  <c r="A5768" i="27"/>
  <c r="A5769" i="27"/>
  <c r="A5770" i="27"/>
  <c r="A5771" i="27"/>
  <c r="A5772" i="27"/>
  <c r="A5773" i="27"/>
  <c r="A5774" i="27"/>
  <c r="A5775" i="27"/>
  <c r="A5776" i="27"/>
  <c r="A5777" i="27"/>
  <c r="A5778" i="27"/>
  <c r="A5779" i="27"/>
  <c r="A5780" i="27"/>
  <c r="A5781" i="27"/>
  <c r="A5782" i="27"/>
  <c r="A5783" i="27"/>
  <c r="A5784" i="27"/>
  <c r="A5785" i="27"/>
  <c r="A5786" i="27"/>
  <c r="A5787" i="27"/>
  <c r="A5788" i="27"/>
  <c r="A5789" i="27"/>
  <c r="A5790" i="27"/>
  <c r="A5791" i="27"/>
  <c r="A5792" i="27"/>
  <c r="A5793" i="27"/>
  <c r="A5794" i="27"/>
  <c r="A5795" i="27"/>
  <c r="A5796" i="27"/>
  <c r="A5797" i="27"/>
  <c r="A5798" i="27"/>
  <c r="A5799" i="27"/>
  <c r="A5800" i="27"/>
  <c r="A5801" i="27"/>
  <c r="A5802" i="27"/>
  <c r="A5803" i="27"/>
  <c r="A5804" i="27"/>
  <c r="A5805" i="27"/>
  <c r="A5806" i="27"/>
  <c r="A5807" i="27"/>
  <c r="A5808" i="27"/>
  <c r="A5809" i="27"/>
  <c r="A5810" i="27"/>
  <c r="A5811" i="27"/>
  <c r="A5812" i="27"/>
  <c r="A5813" i="27"/>
  <c r="A5814" i="27"/>
  <c r="A5815" i="27"/>
  <c r="A5816" i="27"/>
  <c r="A5817" i="27"/>
  <c r="A5818" i="27"/>
  <c r="A5819" i="27"/>
  <c r="A5820" i="27"/>
  <c r="A5821" i="27"/>
  <c r="A5822" i="27"/>
  <c r="A5823" i="27"/>
  <c r="A5824" i="27"/>
  <c r="A5825" i="27"/>
  <c r="A5826" i="27"/>
  <c r="A5827" i="27"/>
  <c r="A5828" i="27"/>
  <c r="A5829" i="27"/>
  <c r="A5830" i="27"/>
  <c r="A5831" i="27"/>
  <c r="A5832" i="27"/>
  <c r="A5833" i="27"/>
  <c r="A5834" i="27"/>
  <c r="A5835" i="27"/>
  <c r="A5836" i="27"/>
  <c r="A5837" i="27"/>
  <c r="A5838" i="27"/>
  <c r="A5839" i="27"/>
  <c r="A5840" i="27"/>
  <c r="A5841" i="27"/>
  <c r="A5842" i="27"/>
  <c r="A5843" i="27"/>
  <c r="A5844" i="27"/>
  <c r="A5845" i="27"/>
  <c r="A5846" i="27"/>
  <c r="A5847" i="27"/>
  <c r="A5848" i="27"/>
  <c r="A5849" i="27"/>
  <c r="A5850" i="27"/>
  <c r="A5851" i="27"/>
  <c r="A5852" i="27"/>
  <c r="A5853" i="27"/>
  <c r="A5854" i="27"/>
  <c r="A5855" i="27"/>
  <c r="A5856" i="27"/>
  <c r="A5857" i="27"/>
  <c r="A5858" i="27"/>
  <c r="A5859" i="27"/>
  <c r="A5860" i="27"/>
  <c r="A5861" i="27"/>
  <c r="A5862" i="27"/>
  <c r="A5863" i="27"/>
  <c r="A5864" i="27"/>
  <c r="A5865" i="27"/>
  <c r="A5866" i="27"/>
  <c r="A5867" i="27"/>
  <c r="A5868" i="27"/>
  <c r="A5869" i="27"/>
  <c r="A5870" i="27"/>
  <c r="A5871" i="27"/>
  <c r="A5872" i="27"/>
  <c r="A5873" i="27"/>
  <c r="A5874" i="27"/>
  <c r="A5875" i="27"/>
  <c r="A5876" i="27"/>
  <c r="A5877" i="27"/>
  <c r="A5878" i="27"/>
  <c r="A5879" i="27"/>
  <c r="A5880" i="27"/>
  <c r="A5881" i="27"/>
  <c r="A5882" i="27"/>
  <c r="A5883" i="27"/>
  <c r="A5884" i="27"/>
  <c r="A5885" i="27"/>
  <c r="A5886" i="27"/>
  <c r="A5887" i="27"/>
  <c r="A5888" i="27"/>
  <c r="A5889" i="27"/>
  <c r="A5890" i="27"/>
  <c r="A5891" i="27"/>
  <c r="A5892" i="27"/>
  <c r="A5893" i="27"/>
  <c r="A5894" i="27"/>
  <c r="A5895" i="27"/>
  <c r="A5896" i="27"/>
  <c r="A5897" i="27"/>
  <c r="A5898" i="27"/>
  <c r="A5899" i="27"/>
  <c r="A5900" i="27"/>
  <c r="A5901" i="27"/>
  <c r="A5902" i="27"/>
  <c r="A5903" i="27"/>
  <c r="A5904" i="27"/>
  <c r="A5905" i="27"/>
  <c r="A5906" i="27"/>
  <c r="A5907" i="27"/>
  <c r="A5908" i="27"/>
  <c r="A5909" i="27"/>
  <c r="A5910" i="27"/>
  <c r="A5911" i="27"/>
  <c r="A5912" i="27"/>
  <c r="A5913" i="27"/>
  <c r="A5914" i="27"/>
  <c r="A5915" i="27"/>
  <c r="A5916" i="27"/>
  <c r="A5917" i="27"/>
  <c r="A5918" i="27"/>
  <c r="A5919" i="27"/>
  <c r="A5920" i="27"/>
  <c r="A5921" i="27"/>
  <c r="A5922" i="27"/>
  <c r="A5923" i="27"/>
  <c r="A5924" i="27"/>
  <c r="A5925" i="27"/>
  <c r="A5926" i="27"/>
  <c r="A5927" i="27"/>
  <c r="A5928" i="27"/>
  <c r="A5929" i="27"/>
  <c r="A5930" i="27"/>
  <c r="A5931" i="27"/>
  <c r="A5932" i="27"/>
  <c r="A5933" i="27"/>
  <c r="A5934" i="27"/>
  <c r="A5935" i="27"/>
  <c r="A5936" i="27"/>
  <c r="A5937" i="27"/>
  <c r="A5938" i="27"/>
  <c r="A5939" i="27"/>
  <c r="A5940" i="27"/>
  <c r="A5941" i="27"/>
  <c r="A5942" i="27"/>
  <c r="A5943" i="27"/>
  <c r="A5944" i="27"/>
  <c r="A5945" i="27"/>
  <c r="A5946" i="27"/>
  <c r="A5947" i="27"/>
  <c r="A5948" i="27"/>
  <c r="A5949" i="27"/>
  <c r="A5950" i="27"/>
  <c r="A5951" i="27"/>
  <c r="A5952" i="27"/>
  <c r="A5953" i="27"/>
  <c r="A5954" i="27"/>
  <c r="A5955" i="27"/>
  <c r="A5956" i="27"/>
  <c r="A5957" i="27"/>
  <c r="A5958" i="27"/>
  <c r="A5959" i="27"/>
  <c r="A5960" i="27"/>
  <c r="A5961" i="27"/>
  <c r="A5962" i="27"/>
  <c r="A5963" i="27"/>
  <c r="A5964" i="27"/>
  <c r="A5965" i="27"/>
  <c r="A5966" i="27"/>
  <c r="A5967" i="27"/>
  <c r="A5968" i="27"/>
  <c r="A5969" i="27"/>
  <c r="A5970" i="27"/>
  <c r="A5971" i="27"/>
  <c r="A5972" i="27"/>
  <c r="A5973" i="27"/>
  <c r="A5974" i="27"/>
  <c r="A5975" i="27"/>
  <c r="A5976" i="27"/>
  <c r="A5977" i="27"/>
  <c r="A5978" i="27"/>
  <c r="A5979" i="27"/>
  <c r="A5980" i="27"/>
  <c r="A5981" i="27"/>
  <c r="A5982" i="27"/>
  <c r="A5983" i="27"/>
  <c r="A5984" i="27"/>
  <c r="A5985" i="27"/>
  <c r="A5986" i="27"/>
  <c r="A5987" i="27"/>
  <c r="A5988" i="27"/>
  <c r="A5989" i="27"/>
  <c r="A5990" i="27"/>
  <c r="A5991" i="27"/>
  <c r="A5992" i="27"/>
  <c r="A5993" i="27"/>
  <c r="A5994" i="27"/>
  <c r="A5995" i="27"/>
  <c r="A5996" i="27"/>
  <c r="A5997" i="27"/>
  <c r="A5998" i="27"/>
  <c r="A5999" i="27"/>
  <c r="A6000" i="27"/>
  <c r="A6001" i="27"/>
  <c r="A6002" i="27"/>
  <c r="A6003" i="27"/>
  <c r="A6004" i="27"/>
  <c r="A6005" i="27"/>
  <c r="A6006" i="27"/>
  <c r="A6007" i="27"/>
  <c r="A6008" i="27"/>
  <c r="A6009" i="27"/>
  <c r="A6010" i="27"/>
  <c r="A6011" i="27"/>
  <c r="A6012" i="27"/>
  <c r="A6013" i="27"/>
  <c r="A6014" i="27"/>
  <c r="A6015" i="27"/>
  <c r="A6016" i="27"/>
  <c r="A6017" i="27"/>
  <c r="A6018" i="27"/>
  <c r="A6019" i="27"/>
  <c r="A6020" i="27"/>
  <c r="A6021" i="27"/>
  <c r="A6022" i="27"/>
  <c r="A6023" i="27"/>
  <c r="A6024" i="27"/>
  <c r="A6025" i="27"/>
  <c r="A6026" i="27"/>
  <c r="A6027" i="27"/>
  <c r="A6028" i="27"/>
  <c r="A6029" i="27"/>
  <c r="A6030" i="27"/>
  <c r="A6031" i="27"/>
  <c r="A6032" i="27"/>
  <c r="A6033" i="27"/>
  <c r="A6034" i="27"/>
  <c r="A6035" i="27"/>
  <c r="A6036" i="27"/>
  <c r="A6037" i="27"/>
  <c r="A6038" i="27"/>
  <c r="A6039" i="27"/>
  <c r="A6040" i="27"/>
  <c r="A6041" i="27"/>
  <c r="A6042" i="27"/>
  <c r="A6043" i="27"/>
  <c r="A6044" i="27"/>
  <c r="A6045" i="27"/>
  <c r="A6046" i="27"/>
  <c r="A6047" i="27"/>
  <c r="A6048" i="27"/>
  <c r="A6049" i="27"/>
  <c r="A6050" i="27"/>
  <c r="A6051" i="27"/>
  <c r="A6052" i="27"/>
  <c r="A6053" i="27"/>
  <c r="A6054" i="27"/>
  <c r="A6055" i="27"/>
  <c r="A6056" i="27"/>
  <c r="A6057" i="27"/>
  <c r="A6058" i="27"/>
  <c r="A6059" i="27"/>
  <c r="A6060" i="27"/>
  <c r="A6061" i="27"/>
  <c r="A6062" i="27"/>
  <c r="A6063" i="27"/>
  <c r="A6064" i="27"/>
  <c r="A6065" i="27"/>
  <c r="A6066" i="27"/>
  <c r="A6067" i="27"/>
  <c r="A6068" i="27"/>
  <c r="A6069" i="27"/>
  <c r="A6070" i="27"/>
  <c r="A6071" i="27"/>
  <c r="A6072" i="27"/>
  <c r="A6073" i="27"/>
  <c r="A6074" i="27"/>
  <c r="A6075" i="27"/>
  <c r="A6076" i="27"/>
  <c r="A6077" i="27"/>
  <c r="A6078" i="27"/>
  <c r="A6079" i="27"/>
  <c r="A6080" i="27"/>
  <c r="A6081" i="27"/>
  <c r="A6082" i="27"/>
  <c r="A6083" i="27"/>
  <c r="A6084" i="27"/>
  <c r="A6085" i="27"/>
  <c r="A6086" i="27"/>
  <c r="A6087" i="27"/>
  <c r="A6088" i="27"/>
  <c r="A6089" i="27"/>
  <c r="A6090" i="27"/>
  <c r="A6091" i="27"/>
  <c r="A6092" i="27"/>
  <c r="A6093" i="27"/>
  <c r="A6094" i="27"/>
  <c r="A6095" i="27"/>
  <c r="A6096" i="27"/>
  <c r="A6097" i="27"/>
  <c r="A6098" i="27"/>
  <c r="A6099" i="27"/>
  <c r="A6100" i="27"/>
  <c r="A6101" i="27"/>
  <c r="A6102" i="27"/>
  <c r="A6103" i="27"/>
  <c r="A6104" i="27"/>
  <c r="A6105" i="27"/>
  <c r="A6106" i="27"/>
  <c r="A6107" i="27"/>
  <c r="A6108" i="27"/>
  <c r="A6109" i="27"/>
  <c r="A6110" i="27"/>
  <c r="A6111" i="27"/>
  <c r="A6112" i="27"/>
  <c r="A6113" i="27"/>
  <c r="A6114" i="27"/>
  <c r="A6115" i="27"/>
  <c r="A6116" i="27"/>
  <c r="A6117" i="27"/>
  <c r="A6118" i="27"/>
  <c r="A6119" i="27"/>
  <c r="A6120" i="27"/>
  <c r="A6121" i="27"/>
  <c r="A6122" i="27"/>
  <c r="A6123" i="27"/>
  <c r="A6124" i="27"/>
  <c r="A6125" i="27"/>
  <c r="A6126" i="27"/>
  <c r="A6127" i="27"/>
  <c r="A6128" i="27"/>
  <c r="A6129" i="27"/>
  <c r="A6130" i="27"/>
  <c r="A6131" i="27"/>
  <c r="A6132" i="27"/>
  <c r="A6133" i="27"/>
  <c r="A6134" i="27"/>
  <c r="A6135" i="27"/>
  <c r="A6136" i="27"/>
  <c r="A6137" i="27"/>
  <c r="A6138" i="27"/>
  <c r="A6139" i="27"/>
  <c r="A6140" i="27"/>
  <c r="A6141" i="27"/>
  <c r="A6142" i="27"/>
  <c r="A6143" i="27"/>
  <c r="A6144" i="27"/>
  <c r="A6145" i="27"/>
  <c r="A6146" i="27"/>
  <c r="A6147" i="27"/>
  <c r="A6148" i="27"/>
  <c r="A6149" i="27"/>
  <c r="A6150" i="27"/>
  <c r="A6151" i="27"/>
  <c r="A6152" i="27"/>
  <c r="A6153" i="27"/>
  <c r="A6154" i="27"/>
  <c r="A6155" i="27"/>
  <c r="A6156" i="27"/>
  <c r="A6157" i="27"/>
  <c r="A6158" i="27"/>
  <c r="A6159" i="27"/>
  <c r="A6160" i="27"/>
  <c r="A6161" i="27"/>
  <c r="A6162" i="27"/>
  <c r="A6163" i="27"/>
  <c r="A6164" i="27"/>
  <c r="A6165" i="27"/>
  <c r="A6166" i="27"/>
  <c r="A6167" i="27"/>
  <c r="A6168" i="27"/>
  <c r="A6169" i="27"/>
  <c r="A6170" i="27"/>
  <c r="A6171" i="27"/>
  <c r="A6172" i="27"/>
  <c r="A6173" i="27"/>
  <c r="A6174" i="27"/>
  <c r="A6175" i="27"/>
  <c r="A6176" i="27"/>
  <c r="A6177" i="27"/>
  <c r="A6178" i="27"/>
  <c r="A6179" i="27"/>
  <c r="A6180" i="27"/>
  <c r="A6181" i="27"/>
  <c r="A6182" i="27"/>
  <c r="A6183" i="27"/>
  <c r="A6184" i="27"/>
  <c r="A6185" i="27"/>
  <c r="A6186" i="27"/>
  <c r="A6187" i="27"/>
  <c r="A6188" i="27"/>
  <c r="A6189" i="27"/>
  <c r="A6190" i="27"/>
  <c r="A6191" i="27"/>
  <c r="A6192" i="27"/>
  <c r="A6193" i="27"/>
  <c r="A6194" i="27"/>
  <c r="A6195" i="27"/>
  <c r="A6196" i="27"/>
  <c r="A6197" i="27"/>
  <c r="A6198" i="27"/>
  <c r="A6199" i="27"/>
  <c r="A6200" i="27"/>
  <c r="A6201" i="27"/>
  <c r="A6202" i="27"/>
  <c r="A6203" i="27"/>
  <c r="A6204" i="27"/>
  <c r="A6205" i="27"/>
  <c r="A6206" i="27"/>
  <c r="A6207" i="27"/>
  <c r="A6208" i="27"/>
  <c r="A6209" i="27"/>
  <c r="A6210" i="27"/>
  <c r="A6211" i="27"/>
  <c r="A6212" i="27"/>
  <c r="A6213" i="27"/>
  <c r="A6214" i="27"/>
  <c r="A6215" i="27"/>
  <c r="A6216" i="27"/>
  <c r="A6217" i="27"/>
  <c r="A6218" i="27"/>
  <c r="A6219" i="27"/>
  <c r="A6220" i="27"/>
  <c r="A6221" i="27"/>
  <c r="A6222" i="27"/>
  <c r="A6223" i="27"/>
  <c r="A6224" i="27"/>
  <c r="A6225" i="27"/>
  <c r="A6226" i="27"/>
  <c r="A6227" i="27"/>
  <c r="A6228" i="27"/>
  <c r="A6229" i="27"/>
  <c r="A6230" i="27"/>
  <c r="A6231" i="27"/>
  <c r="A6232" i="27"/>
  <c r="A6233" i="27"/>
  <c r="A6234" i="27"/>
  <c r="A6235" i="27"/>
  <c r="A6236" i="27"/>
  <c r="A6237" i="27"/>
  <c r="A6238" i="27"/>
  <c r="A6239" i="27"/>
  <c r="A6240" i="27"/>
  <c r="A6241" i="27"/>
  <c r="A6242" i="27"/>
  <c r="A6243" i="27"/>
  <c r="A6244" i="27"/>
  <c r="A6245" i="27"/>
  <c r="A6246" i="27"/>
  <c r="A6247" i="27"/>
  <c r="A6248" i="27"/>
  <c r="A6249" i="27"/>
  <c r="A6250" i="27"/>
  <c r="A6251" i="27"/>
  <c r="A6252" i="27"/>
  <c r="A6253" i="27"/>
  <c r="A6254" i="27"/>
  <c r="A6255" i="27"/>
  <c r="A6256" i="27"/>
  <c r="A6257" i="27"/>
  <c r="A6258" i="27"/>
  <c r="A6259" i="27"/>
  <c r="A6260" i="27"/>
  <c r="A6261" i="27"/>
  <c r="A6262" i="27"/>
  <c r="A6263" i="27"/>
  <c r="A6264" i="27"/>
  <c r="A6265" i="27"/>
  <c r="A6266" i="27"/>
  <c r="A6267" i="27"/>
  <c r="A6268" i="27"/>
  <c r="A6269" i="27"/>
  <c r="A6270" i="27"/>
  <c r="A6271" i="27"/>
  <c r="A6272" i="27"/>
  <c r="A6273" i="27"/>
  <c r="A6274" i="27"/>
  <c r="A6275" i="27"/>
  <c r="A6276" i="27"/>
  <c r="A6277" i="27"/>
  <c r="A6278" i="27"/>
  <c r="A6279" i="27"/>
  <c r="A6280" i="27"/>
  <c r="A6281" i="27"/>
  <c r="A6282" i="27"/>
  <c r="A6283" i="27"/>
  <c r="A6284" i="27"/>
  <c r="A6285" i="27"/>
  <c r="A6286" i="27"/>
  <c r="A6287" i="27"/>
  <c r="A6288" i="27"/>
  <c r="A6289" i="27"/>
  <c r="A6290" i="27"/>
  <c r="A6291" i="27"/>
  <c r="A6292" i="27"/>
  <c r="A6293" i="27"/>
  <c r="A6294" i="27"/>
  <c r="A6295" i="27"/>
  <c r="A6296" i="27"/>
  <c r="A6297" i="27"/>
  <c r="A6298" i="27"/>
  <c r="A6299" i="27"/>
  <c r="A6300" i="27"/>
  <c r="A6301" i="27"/>
  <c r="A6302" i="27"/>
  <c r="A6303" i="27"/>
  <c r="A6304" i="27"/>
  <c r="A6305" i="27"/>
  <c r="A6306" i="27"/>
  <c r="A6307" i="27"/>
  <c r="A6308" i="27"/>
  <c r="A6309" i="27"/>
  <c r="A6310" i="27"/>
  <c r="A6311" i="27"/>
  <c r="A6312" i="27"/>
  <c r="A6313" i="27"/>
  <c r="A6314" i="27"/>
  <c r="A6315" i="27"/>
  <c r="A6316" i="27"/>
  <c r="A6317" i="27"/>
  <c r="A6318" i="27"/>
  <c r="A6319" i="27"/>
  <c r="A6320" i="27"/>
  <c r="A6321" i="27"/>
  <c r="A6322" i="27"/>
  <c r="A6323" i="27"/>
  <c r="A6324" i="27"/>
  <c r="A6325" i="27"/>
  <c r="A6326" i="27"/>
  <c r="A6327" i="27"/>
  <c r="A6328" i="27"/>
  <c r="A6329" i="27"/>
  <c r="A6330" i="27"/>
  <c r="A6331" i="27"/>
  <c r="A6332" i="27"/>
  <c r="A6333" i="27"/>
  <c r="A6334" i="27"/>
  <c r="A6335" i="27"/>
  <c r="A6336" i="27"/>
  <c r="A6337" i="27"/>
  <c r="A6338" i="27"/>
  <c r="A6339" i="27"/>
  <c r="A6340" i="27"/>
  <c r="A6341" i="27"/>
  <c r="A6342" i="27"/>
  <c r="A6343" i="27"/>
  <c r="A6344" i="27"/>
  <c r="A6345" i="27"/>
  <c r="A6346" i="27"/>
  <c r="A6347" i="27"/>
  <c r="A6348" i="27"/>
  <c r="A6349" i="27"/>
  <c r="A6350" i="27"/>
  <c r="A6351" i="27"/>
  <c r="A6352" i="27"/>
  <c r="A6353" i="27"/>
  <c r="A6354" i="27"/>
  <c r="A6355" i="27"/>
  <c r="A6356" i="27"/>
  <c r="A6357" i="27"/>
  <c r="A6358" i="27"/>
  <c r="A6359" i="27"/>
  <c r="A6360" i="27"/>
  <c r="A6361" i="27"/>
  <c r="A6362" i="27"/>
  <c r="A6363" i="27"/>
  <c r="A6364" i="27"/>
  <c r="A6365" i="27"/>
  <c r="A6366" i="27"/>
  <c r="A6367" i="27"/>
  <c r="A6368" i="27"/>
  <c r="A6369" i="27"/>
  <c r="A6370" i="27"/>
  <c r="A6371" i="27"/>
  <c r="A6372" i="27"/>
  <c r="A6373" i="27"/>
  <c r="A6374" i="27"/>
  <c r="A6375" i="27"/>
  <c r="A6376" i="27"/>
  <c r="A6377" i="27"/>
  <c r="A6378" i="27"/>
  <c r="A6379" i="27"/>
  <c r="A6380" i="27"/>
  <c r="A6381" i="27"/>
  <c r="A6382" i="27"/>
  <c r="A6383" i="27"/>
  <c r="A6384" i="27"/>
  <c r="A6385" i="27"/>
  <c r="A6386" i="27"/>
  <c r="A6387" i="27"/>
  <c r="A6388" i="27"/>
  <c r="A6389" i="27"/>
  <c r="A6390" i="27"/>
  <c r="A6391" i="27"/>
  <c r="A6392" i="27"/>
  <c r="A6393" i="27"/>
  <c r="A6394" i="27"/>
  <c r="A6395" i="27"/>
  <c r="A6396" i="27"/>
  <c r="A6397" i="27"/>
  <c r="A6398" i="27"/>
  <c r="A6399" i="27"/>
  <c r="A6400" i="27"/>
  <c r="A6401" i="27"/>
  <c r="A6402" i="27"/>
  <c r="A6403" i="27"/>
  <c r="A6404" i="27"/>
  <c r="A6405" i="27"/>
  <c r="A6406" i="27"/>
  <c r="A6407" i="27"/>
  <c r="A6408" i="27"/>
  <c r="A6409" i="27"/>
  <c r="A6410" i="27"/>
  <c r="A6411" i="27"/>
  <c r="A6412" i="27"/>
  <c r="A6413" i="27"/>
  <c r="A6414" i="27"/>
  <c r="A6415" i="27"/>
  <c r="A6416" i="27"/>
  <c r="A6417" i="27"/>
  <c r="A6418" i="27"/>
  <c r="A6419" i="27"/>
  <c r="A6420" i="27"/>
  <c r="A6421" i="27"/>
  <c r="A6422" i="27"/>
  <c r="A6423" i="27"/>
  <c r="A6424" i="27"/>
  <c r="A6425" i="27"/>
  <c r="A6426" i="27"/>
  <c r="A6427" i="27"/>
  <c r="A6428" i="27"/>
  <c r="A6429" i="27"/>
  <c r="A6430" i="27"/>
  <c r="A6431" i="27"/>
  <c r="A6432" i="27"/>
  <c r="A6433" i="27"/>
  <c r="A6434" i="27"/>
  <c r="A6435" i="27"/>
  <c r="A6436" i="27"/>
  <c r="A6437" i="27"/>
  <c r="A6438" i="27"/>
  <c r="A6439" i="27"/>
  <c r="A6440" i="27"/>
  <c r="A6441" i="27"/>
  <c r="A6442" i="27"/>
  <c r="A6443" i="27"/>
  <c r="A6444" i="27"/>
  <c r="A6445" i="27"/>
  <c r="A6446" i="27"/>
  <c r="A6447" i="27"/>
  <c r="A6448" i="27"/>
  <c r="A6449" i="27"/>
  <c r="A6450" i="27"/>
  <c r="A6451" i="27"/>
  <c r="A6452" i="27"/>
  <c r="A6453" i="27"/>
  <c r="A6454" i="27"/>
  <c r="A6455" i="27"/>
  <c r="A6456" i="27"/>
  <c r="A6457" i="27"/>
  <c r="A6458" i="27"/>
  <c r="A6459" i="27"/>
  <c r="A6460" i="27"/>
  <c r="A6461" i="27"/>
  <c r="A6462" i="27"/>
  <c r="A6463" i="27"/>
  <c r="A6464" i="27"/>
  <c r="A6465" i="27"/>
  <c r="A6466" i="27"/>
  <c r="A6467" i="27"/>
  <c r="A6468" i="27"/>
  <c r="A6469" i="27"/>
  <c r="A6470" i="27"/>
  <c r="A6471" i="27"/>
  <c r="A6472" i="27"/>
  <c r="A6473" i="27"/>
  <c r="A6474" i="27"/>
  <c r="A6475" i="27"/>
  <c r="A6476" i="27"/>
  <c r="A6477" i="27"/>
  <c r="A6478" i="27"/>
  <c r="A6479" i="27"/>
  <c r="A6480" i="27"/>
  <c r="A6481" i="27"/>
  <c r="A6482" i="27"/>
  <c r="A6483" i="27"/>
  <c r="A6484" i="27"/>
  <c r="A6485" i="27"/>
  <c r="A6486" i="27"/>
  <c r="A6487" i="27"/>
  <c r="A6488" i="27"/>
  <c r="A6489" i="27"/>
  <c r="A6490" i="27"/>
  <c r="A6491" i="27"/>
  <c r="A6492" i="27"/>
  <c r="A6493" i="27"/>
  <c r="A6494" i="27"/>
  <c r="A6495" i="27"/>
  <c r="A6496" i="27"/>
  <c r="A6497" i="27"/>
  <c r="A6498" i="27"/>
  <c r="A6499" i="27"/>
  <c r="A6500" i="27"/>
  <c r="A6501" i="27"/>
  <c r="A6502" i="27"/>
  <c r="A6503" i="27"/>
  <c r="A6504" i="27"/>
  <c r="A6505" i="27"/>
  <c r="A6506" i="27"/>
  <c r="A6507" i="27"/>
  <c r="A6508" i="27"/>
  <c r="A6509" i="27"/>
  <c r="A6510" i="27"/>
  <c r="A6511" i="27"/>
  <c r="A6512" i="27"/>
  <c r="A6513" i="27"/>
  <c r="A6514" i="27"/>
  <c r="A6515" i="27"/>
  <c r="A6516" i="27"/>
  <c r="A6517" i="27"/>
  <c r="A6518" i="27"/>
  <c r="A6519" i="27"/>
  <c r="A6520" i="27"/>
  <c r="A6521" i="27"/>
  <c r="A6522" i="27"/>
  <c r="A6523" i="27"/>
  <c r="A6524" i="27"/>
  <c r="A6525" i="27"/>
  <c r="A6526" i="27"/>
  <c r="A6527" i="27"/>
  <c r="A6528" i="27"/>
  <c r="A6529" i="27"/>
  <c r="A6530" i="27"/>
  <c r="A6531" i="27"/>
  <c r="A6532" i="27"/>
  <c r="A6533" i="27"/>
  <c r="A6534" i="27"/>
  <c r="A6535" i="27"/>
  <c r="A6536" i="27"/>
  <c r="A6537" i="27"/>
  <c r="A6538" i="27"/>
  <c r="A6539" i="27"/>
  <c r="A6540" i="27"/>
  <c r="A6541" i="27"/>
  <c r="A6542" i="27"/>
  <c r="A6543" i="27"/>
  <c r="A6544" i="27"/>
  <c r="A6545" i="27"/>
  <c r="A6546" i="27"/>
  <c r="A6547" i="27"/>
  <c r="A6548" i="27"/>
  <c r="A6549" i="27"/>
  <c r="A6550" i="27"/>
  <c r="A6551" i="27"/>
  <c r="A6552" i="27"/>
  <c r="A6553" i="27"/>
  <c r="A6554" i="27"/>
  <c r="A6555" i="27"/>
  <c r="A6556" i="27"/>
  <c r="A6557" i="27"/>
  <c r="A6558" i="27"/>
  <c r="A6559" i="27"/>
  <c r="A6560" i="27"/>
  <c r="A6561" i="27"/>
  <c r="A6562" i="27"/>
  <c r="A6563" i="27"/>
  <c r="A6564" i="27"/>
  <c r="A6565" i="27"/>
  <c r="A6566" i="27"/>
  <c r="A6567" i="27"/>
  <c r="A6568" i="27"/>
  <c r="A6569" i="27"/>
  <c r="A6570" i="27"/>
  <c r="A6571" i="27"/>
  <c r="A6572" i="27"/>
  <c r="A6573" i="27"/>
  <c r="A6574" i="27"/>
  <c r="A6575" i="27"/>
  <c r="A6576" i="27"/>
  <c r="A6577" i="27"/>
  <c r="A6578" i="27"/>
  <c r="A6579" i="27"/>
  <c r="A6580" i="27"/>
  <c r="A6581" i="27"/>
  <c r="A6582" i="27"/>
  <c r="A6583" i="27"/>
  <c r="A6584" i="27"/>
  <c r="A6585" i="27"/>
  <c r="A6586" i="27"/>
  <c r="A6587" i="27"/>
  <c r="A6588" i="27"/>
  <c r="A6589" i="27"/>
  <c r="A6590" i="27"/>
  <c r="A6591" i="27"/>
  <c r="A6592" i="27"/>
  <c r="A6593" i="27"/>
  <c r="A6594" i="27"/>
  <c r="A6595" i="27"/>
  <c r="A6596" i="27"/>
  <c r="A6597" i="27"/>
  <c r="A6598" i="27"/>
  <c r="A6599" i="27"/>
  <c r="A6600" i="27"/>
  <c r="A6601" i="27"/>
  <c r="A6602" i="27"/>
  <c r="A6603" i="27"/>
  <c r="A6604" i="27"/>
  <c r="A6605" i="27"/>
  <c r="A6606" i="27"/>
  <c r="A6607" i="27"/>
  <c r="A6608" i="27"/>
  <c r="A6609" i="27"/>
  <c r="A6610" i="27"/>
  <c r="A6611" i="27"/>
  <c r="A6612" i="27"/>
  <c r="A6613" i="27"/>
  <c r="A6614" i="27"/>
  <c r="A6615" i="27"/>
  <c r="A6616" i="27"/>
  <c r="A6617" i="27"/>
  <c r="A6618" i="27"/>
  <c r="A6619" i="27"/>
  <c r="A6620" i="27"/>
  <c r="A6621" i="27"/>
  <c r="A6622" i="27"/>
  <c r="A6623" i="27"/>
  <c r="A6624" i="27"/>
  <c r="A6625" i="27"/>
  <c r="A6626" i="27"/>
  <c r="A6627" i="27"/>
  <c r="A6628" i="27"/>
  <c r="A6629" i="27"/>
  <c r="A6630" i="27"/>
  <c r="A6631" i="27"/>
  <c r="A6632" i="27"/>
  <c r="A6633" i="27"/>
  <c r="A6634" i="27"/>
  <c r="A6635" i="27"/>
  <c r="A6636" i="27"/>
  <c r="A6637" i="27"/>
  <c r="A6638" i="27"/>
  <c r="A6639" i="27"/>
  <c r="A6640" i="27"/>
  <c r="A6641" i="27"/>
  <c r="A6642" i="27"/>
  <c r="A6643" i="27"/>
  <c r="A6644" i="27"/>
  <c r="A6645" i="27"/>
  <c r="A6646" i="27"/>
  <c r="A6647" i="27"/>
  <c r="A6648" i="27"/>
  <c r="A6649" i="27"/>
  <c r="A6650" i="27"/>
  <c r="A6651" i="27"/>
  <c r="A6652" i="27"/>
  <c r="A6653" i="27"/>
  <c r="A6654" i="27"/>
  <c r="A6655" i="27"/>
  <c r="A6656" i="27"/>
  <c r="A6657" i="27"/>
  <c r="A6658" i="27"/>
  <c r="A6659" i="27"/>
  <c r="A6660" i="27"/>
  <c r="A6661" i="27"/>
  <c r="A6662" i="27"/>
  <c r="A6663" i="27"/>
  <c r="A6664" i="27"/>
  <c r="A6665" i="27"/>
  <c r="A6666" i="27"/>
  <c r="A6667" i="27"/>
  <c r="A6668" i="27"/>
  <c r="A6669" i="27"/>
  <c r="A6670" i="27"/>
  <c r="A6671" i="27"/>
  <c r="A6672" i="27"/>
  <c r="A6673" i="27"/>
  <c r="A6674" i="27"/>
  <c r="A6675" i="27"/>
  <c r="A6676" i="27"/>
  <c r="A6677" i="27"/>
  <c r="A6678" i="27"/>
  <c r="A6679" i="27"/>
  <c r="A6680" i="27"/>
  <c r="A6681" i="27"/>
  <c r="A6682" i="27"/>
  <c r="A6683" i="27"/>
  <c r="A6684" i="27"/>
  <c r="A6685" i="27"/>
  <c r="A6686" i="27"/>
  <c r="A6687" i="27"/>
  <c r="A6688" i="27"/>
  <c r="A6689" i="27"/>
  <c r="A6690" i="27"/>
  <c r="A6691" i="27"/>
  <c r="A6692" i="27"/>
  <c r="A6693" i="27"/>
  <c r="A6694" i="27"/>
  <c r="A6695" i="27"/>
  <c r="A6696" i="27"/>
  <c r="A6697" i="27"/>
  <c r="A6698" i="27"/>
  <c r="A6699" i="27"/>
  <c r="A6700" i="27"/>
  <c r="A6701" i="27"/>
  <c r="A6702" i="27"/>
  <c r="A6703" i="27"/>
  <c r="A6704" i="27"/>
  <c r="A6705" i="27"/>
  <c r="A6706" i="27"/>
  <c r="A6707" i="27"/>
  <c r="A6708" i="27"/>
  <c r="A6709" i="27"/>
  <c r="A6710" i="27"/>
  <c r="A6711" i="27"/>
  <c r="A6712" i="27"/>
  <c r="A6713" i="27"/>
  <c r="A6714" i="27"/>
  <c r="A6715" i="27"/>
  <c r="A6716" i="27"/>
  <c r="A6717" i="27"/>
  <c r="A6718" i="27"/>
  <c r="A6719" i="27"/>
  <c r="A6720" i="27"/>
  <c r="A6721" i="27"/>
  <c r="A6722" i="27"/>
  <c r="A6723" i="27"/>
  <c r="A6724" i="27"/>
  <c r="A6725" i="27"/>
  <c r="A6726" i="27"/>
  <c r="A6727" i="27"/>
  <c r="A6728" i="27"/>
  <c r="A6729" i="27"/>
  <c r="A6730" i="27"/>
  <c r="A6731" i="27"/>
  <c r="A6732" i="27"/>
  <c r="A6733" i="27"/>
  <c r="A6734" i="27"/>
  <c r="A6735" i="27"/>
  <c r="A6736" i="27"/>
  <c r="A6737" i="27"/>
  <c r="A6738" i="27"/>
  <c r="A6739" i="27"/>
  <c r="A6740" i="27"/>
  <c r="A6741" i="27"/>
  <c r="A6742" i="27"/>
  <c r="A6743" i="27"/>
  <c r="A6744" i="27"/>
  <c r="A6745" i="27"/>
  <c r="A6746" i="27"/>
  <c r="A6747" i="27"/>
  <c r="A6748" i="27"/>
  <c r="A6749" i="27"/>
  <c r="A6750" i="27"/>
  <c r="A6751" i="27"/>
  <c r="A6752" i="27"/>
  <c r="A6753" i="27"/>
  <c r="A6754" i="27"/>
  <c r="A6755" i="27"/>
  <c r="A6756" i="27"/>
  <c r="A6757" i="27"/>
  <c r="A6758" i="27"/>
  <c r="A6759" i="27"/>
  <c r="A6760" i="27"/>
  <c r="A6761" i="27"/>
  <c r="A6762" i="27"/>
  <c r="A6763" i="27"/>
  <c r="A6764" i="27"/>
  <c r="A6765" i="27"/>
  <c r="A6766" i="27"/>
  <c r="A6767" i="27"/>
  <c r="A6768" i="27"/>
  <c r="A6769" i="27"/>
  <c r="A6770" i="27"/>
  <c r="A6771" i="27"/>
  <c r="A6772" i="27"/>
  <c r="A6773" i="27"/>
  <c r="A6774" i="27"/>
  <c r="A6775" i="27"/>
  <c r="A6776" i="27"/>
  <c r="A6777" i="27"/>
  <c r="A6778" i="27"/>
  <c r="A6779" i="27"/>
  <c r="A6780" i="27"/>
  <c r="A6781" i="27"/>
  <c r="A6782" i="27"/>
  <c r="A6783" i="27"/>
  <c r="A6784" i="27"/>
  <c r="A6785" i="27"/>
  <c r="A6786" i="27"/>
  <c r="A6787" i="27"/>
  <c r="A6788" i="27"/>
  <c r="A6789" i="27"/>
  <c r="A6790" i="27"/>
  <c r="A6791" i="27"/>
  <c r="A6792" i="27"/>
  <c r="A6793" i="27"/>
  <c r="A6794" i="27"/>
  <c r="A6795" i="27"/>
  <c r="A6796" i="27"/>
  <c r="A6797" i="27"/>
  <c r="A6798" i="27"/>
  <c r="A6799" i="27"/>
  <c r="A6800" i="27"/>
  <c r="A6801" i="27"/>
  <c r="A6802" i="27"/>
  <c r="A6803" i="27"/>
  <c r="A6804" i="27"/>
  <c r="A6805" i="27"/>
  <c r="A6806" i="27"/>
  <c r="A6807" i="27"/>
  <c r="A6808" i="27"/>
  <c r="A6809" i="27"/>
  <c r="A6810" i="27"/>
  <c r="A6811" i="27"/>
  <c r="A6812" i="27"/>
  <c r="A6813" i="27"/>
  <c r="A6814" i="27"/>
  <c r="A6815" i="27"/>
  <c r="A6816" i="27"/>
  <c r="A6817" i="27"/>
  <c r="A6818" i="27"/>
  <c r="A6819" i="27"/>
  <c r="A6820" i="27"/>
  <c r="A6821" i="27"/>
  <c r="A6822" i="27"/>
  <c r="A6823" i="27"/>
  <c r="A6824" i="27"/>
  <c r="A6825" i="27"/>
  <c r="A6826" i="27"/>
  <c r="A6827" i="27"/>
  <c r="A6828" i="27"/>
  <c r="A6829" i="27"/>
  <c r="A6830" i="27"/>
  <c r="A6831" i="27"/>
  <c r="A6832" i="27"/>
  <c r="A6833" i="27"/>
  <c r="A6834" i="27"/>
  <c r="A6835" i="27"/>
  <c r="A6836" i="27"/>
  <c r="A6837" i="27"/>
  <c r="A6838" i="27"/>
  <c r="A6839" i="27"/>
  <c r="A6840" i="27"/>
  <c r="A6841" i="27"/>
  <c r="A6842" i="27"/>
  <c r="A6843" i="27"/>
  <c r="A6844" i="27"/>
  <c r="A6845" i="27"/>
  <c r="A6846" i="27"/>
  <c r="A6847" i="27"/>
  <c r="A6848" i="27"/>
  <c r="A6849" i="27"/>
  <c r="A6850" i="27"/>
  <c r="A6851" i="27"/>
  <c r="A6852" i="27"/>
  <c r="A6853" i="27"/>
  <c r="A6854" i="27"/>
  <c r="A6855" i="27"/>
  <c r="A6856" i="27"/>
  <c r="A6857" i="27"/>
  <c r="A6858" i="27"/>
  <c r="A6859" i="27"/>
  <c r="A6860" i="27"/>
  <c r="A6861" i="27"/>
  <c r="A6862" i="27"/>
  <c r="A6863" i="27"/>
  <c r="A6864" i="27"/>
  <c r="A6865" i="27"/>
  <c r="A6866" i="27"/>
  <c r="A6867" i="27"/>
  <c r="A6868" i="27"/>
  <c r="A6869" i="27"/>
  <c r="A6870" i="27"/>
  <c r="A6871" i="27"/>
  <c r="A6872" i="27"/>
  <c r="A6873" i="27"/>
  <c r="A6874" i="27"/>
  <c r="A6875" i="27"/>
  <c r="A6876" i="27"/>
  <c r="A6877" i="27"/>
  <c r="A6878" i="27"/>
  <c r="A6879" i="27"/>
  <c r="A6880" i="27"/>
  <c r="A6881" i="27"/>
  <c r="A6882" i="27"/>
  <c r="A6883" i="27"/>
  <c r="A6884" i="27"/>
  <c r="A6885" i="27"/>
  <c r="A6886" i="27"/>
  <c r="A6887" i="27"/>
  <c r="A6888" i="27"/>
  <c r="A6889" i="27"/>
  <c r="A6890" i="27"/>
  <c r="A6891" i="27"/>
  <c r="A6892" i="27"/>
  <c r="A6893" i="27"/>
  <c r="A6894" i="27"/>
  <c r="A6895" i="27"/>
  <c r="A6896" i="27"/>
  <c r="A6897" i="27"/>
  <c r="A6898" i="27"/>
  <c r="A6899" i="27"/>
  <c r="A6900" i="27"/>
  <c r="A6901" i="27"/>
  <c r="A6902" i="27"/>
  <c r="A6903" i="27"/>
  <c r="A6904" i="27"/>
  <c r="A6905" i="27"/>
  <c r="A6906" i="27"/>
  <c r="A6907" i="27"/>
  <c r="A6908" i="27"/>
  <c r="A6909" i="27"/>
  <c r="A6910" i="27"/>
  <c r="A6911" i="27"/>
  <c r="A6912" i="27"/>
  <c r="A6913" i="27"/>
  <c r="A6914" i="27"/>
  <c r="A6915" i="27"/>
  <c r="A6916" i="27"/>
  <c r="A6917" i="27"/>
  <c r="A6918" i="27"/>
  <c r="A6919" i="27"/>
  <c r="A6920" i="27"/>
  <c r="A6921" i="27"/>
  <c r="A6922" i="27"/>
  <c r="A6923" i="27"/>
  <c r="A6924" i="27"/>
  <c r="A6925" i="27"/>
  <c r="A6926" i="27"/>
  <c r="A6927" i="27"/>
  <c r="A6928" i="27"/>
  <c r="A6929" i="27"/>
  <c r="A6930" i="27"/>
  <c r="A6931" i="27"/>
  <c r="A6932" i="27"/>
  <c r="A6933" i="27"/>
  <c r="A6934" i="27"/>
  <c r="A6935" i="27"/>
  <c r="A6936" i="27"/>
  <c r="A6937" i="27"/>
  <c r="A6938" i="27"/>
  <c r="A6939" i="27"/>
  <c r="A6940" i="27"/>
  <c r="A6941" i="27"/>
  <c r="A6942" i="27"/>
  <c r="A6943" i="27"/>
  <c r="A6944" i="27"/>
  <c r="A6945" i="27"/>
  <c r="A6946" i="27"/>
  <c r="A6947" i="27"/>
  <c r="A6948" i="27"/>
  <c r="A6949" i="27"/>
  <c r="A6950" i="27"/>
  <c r="A6951" i="27"/>
  <c r="A6952" i="27"/>
  <c r="A6953" i="27"/>
  <c r="A6954" i="27"/>
  <c r="A6955" i="27"/>
  <c r="A6956" i="27"/>
  <c r="A6957" i="27"/>
  <c r="A6958" i="27"/>
  <c r="A6959" i="27"/>
  <c r="A6960" i="27"/>
  <c r="A6961" i="27"/>
  <c r="A6962" i="27"/>
  <c r="A6963" i="27"/>
  <c r="A6964" i="27"/>
  <c r="A6965" i="27"/>
  <c r="A6966" i="27"/>
  <c r="A6967" i="27"/>
  <c r="A6968" i="27"/>
  <c r="A6969" i="27"/>
  <c r="A6970" i="27"/>
  <c r="A6971" i="27"/>
  <c r="A6972" i="27"/>
  <c r="A6973" i="27"/>
  <c r="A6974" i="27"/>
  <c r="A6975" i="27"/>
  <c r="A6976" i="27"/>
  <c r="A6977" i="27"/>
  <c r="A6978" i="27"/>
  <c r="A6979" i="27"/>
  <c r="A6980" i="27"/>
  <c r="A6981" i="27"/>
  <c r="A6982" i="27"/>
  <c r="A6983" i="27"/>
  <c r="A6984" i="27"/>
  <c r="A6985" i="27"/>
  <c r="A6986" i="27"/>
  <c r="A6987" i="27"/>
  <c r="A6988" i="27"/>
  <c r="A6989" i="27"/>
  <c r="A6990" i="27"/>
  <c r="A6991" i="27"/>
  <c r="A6992" i="27"/>
  <c r="A6993" i="27"/>
  <c r="A6994" i="27"/>
  <c r="A6995" i="27"/>
  <c r="A6996" i="27"/>
  <c r="A6997" i="27"/>
  <c r="A6998" i="27"/>
  <c r="A6999" i="27"/>
  <c r="A7000" i="27"/>
  <c r="A7001" i="27"/>
  <c r="A7002" i="27"/>
  <c r="A7003" i="27"/>
  <c r="A7004" i="27"/>
  <c r="A7005" i="27"/>
  <c r="A7006" i="27"/>
  <c r="A7007" i="27"/>
  <c r="A7008" i="27"/>
  <c r="A7009" i="27"/>
  <c r="A7010" i="27"/>
  <c r="A7011" i="27"/>
  <c r="A7012" i="27"/>
  <c r="A7013" i="27"/>
  <c r="A7014" i="27"/>
  <c r="A7015" i="27"/>
  <c r="A7016" i="27"/>
  <c r="A7017" i="27"/>
  <c r="A7018" i="27"/>
  <c r="A7019" i="27"/>
  <c r="A7020" i="27"/>
  <c r="A7021" i="27"/>
  <c r="A7022" i="27"/>
  <c r="A7023" i="27"/>
  <c r="A7024" i="27"/>
  <c r="A7025" i="27"/>
  <c r="A7026" i="27"/>
  <c r="A7027" i="27"/>
  <c r="A7028" i="27"/>
  <c r="A7029" i="27"/>
  <c r="A7030" i="27"/>
  <c r="A7031" i="27"/>
  <c r="A7032" i="27"/>
  <c r="A7033" i="27"/>
  <c r="A7034" i="27"/>
  <c r="A7035" i="27"/>
  <c r="A7036" i="27"/>
  <c r="A7037" i="27"/>
  <c r="A7038" i="27"/>
  <c r="A7039" i="27"/>
  <c r="A7040" i="27"/>
  <c r="A7041" i="27"/>
  <c r="A7042" i="27"/>
  <c r="A7043" i="27"/>
  <c r="A7044" i="27"/>
  <c r="A7045" i="27"/>
  <c r="A7046" i="27"/>
  <c r="A7047" i="27"/>
  <c r="A7048" i="27"/>
  <c r="A7049" i="27"/>
  <c r="A7050" i="27"/>
  <c r="A7051" i="27"/>
  <c r="A7052" i="27"/>
  <c r="A7053" i="27"/>
  <c r="A7054" i="27"/>
  <c r="A7055" i="27"/>
  <c r="A7056" i="27"/>
  <c r="A7057" i="27"/>
  <c r="A7058" i="27"/>
  <c r="A7059" i="27"/>
  <c r="A7060" i="27"/>
  <c r="A7061" i="27"/>
  <c r="A7062" i="27"/>
  <c r="A7063" i="27"/>
  <c r="A7064" i="27"/>
  <c r="A7065" i="27"/>
  <c r="A7066" i="27"/>
  <c r="A7067" i="27"/>
  <c r="A7068" i="27"/>
  <c r="A7069" i="27"/>
  <c r="A7070" i="27"/>
  <c r="A7071" i="27"/>
  <c r="A7072" i="27"/>
  <c r="A7073" i="27"/>
  <c r="A7074" i="27"/>
  <c r="A7075" i="27"/>
  <c r="A7076" i="27"/>
  <c r="A7077" i="27"/>
  <c r="A7078" i="27"/>
  <c r="A7079" i="27"/>
  <c r="A7080" i="27"/>
  <c r="A7081" i="27"/>
  <c r="A7082" i="27"/>
  <c r="A7083" i="27"/>
  <c r="A7084" i="27"/>
  <c r="A7085" i="27"/>
  <c r="A7086" i="27"/>
  <c r="A7087" i="27"/>
  <c r="A7088" i="27"/>
  <c r="A7089" i="27"/>
  <c r="A7090" i="27"/>
  <c r="A7091" i="27"/>
  <c r="A7092" i="27"/>
  <c r="A7093" i="27"/>
  <c r="A7094" i="27"/>
  <c r="A7095" i="27"/>
  <c r="A7096" i="27"/>
  <c r="A7097" i="27"/>
  <c r="A7098" i="27"/>
  <c r="A7099" i="27"/>
  <c r="A7100" i="27"/>
  <c r="A7101" i="27"/>
  <c r="A7102" i="27"/>
  <c r="A7103" i="27"/>
  <c r="A7104" i="27"/>
  <c r="A7105" i="27"/>
  <c r="A7106" i="27"/>
  <c r="A7107" i="27"/>
  <c r="A7108" i="27"/>
  <c r="A7109" i="27"/>
  <c r="A7110" i="27"/>
  <c r="A7111" i="27"/>
  <c r="A7112" i="27"/>
  <c r="A7113" i="27"/>
  <c r="A7114" i="27"/>
  <c r="A7115" i="27"/>
  <c r="A7116" i="27"/>
  <c r="A7117" i="27"/>
  <c r="A7118" i="27"/>
  <c r="A7119" i="27"/>
  <c r="A7120" i="27"/>
  <c r="A7121" i="27"/>
  <c r="A7122" i="27"/>
  <c r="A7123" i="27"/>
  <c r="A7124" i="27"/>
  <c r="A7125" i="27"/>
  <c r="A7126" i="27"/>
  <c r="A7127" i="27"/>
  <c r="A7128" i="27"/>
  <c r="A7129" i="27"/>
  <c r="A7130" i="27"/>
  <c r="A7131" i="27"/>
  <c r="A7132" i="27"/>
  <c r="A7133" i="27"/>
  <c r="A7134" i="27"/>
  <c r="A7135" i="27"/>
  <c r="A7136" i="27"/>
  <c r="A7137" i="27"/>
  <c r="A7138" i="27"/>
  <c r="A7139" i="27"/>
  <c r="A7140" i="27"/>
  <c r="A7141" i="27"/>
  <c r="A7142" i="27"/>
  <c r="A7143" i="27"/>
  <c r="A7144" i="27"/>
  <c r="A7145" i="27"/>
  <c r="A7146" i="27"/>
  <c r="A7147" i="27"/>
  <c r="A7148" i="27"/>
  <c r="A7149" i="27"/>
  <c r="A7150" i="27"/>
  <c r="A7151" i="27"/>
  <c r="A7152" i="27"/>
  <c r="A7153" i="27"/>
  <c r="A7154" i="27"/>
  <c r="A7155" i="27"/>
  <c r="A7156" i="27"/>
  <c r="A7157" i="27"/>
  <c r="A7158" i="27"/>
  <c r="A7159" i="27"/>
  <c r="A7160" i="27"/>
  <c r="A7161" i="27"/>
  <c r="A7162" i="27"/>
  <c r="A7163" i="27"/>
  <c r="A7164" i="27"/>
  <c r="A7165" i="27"/>
  <c r="A7166" i="27"/>
  <c r="A7167" i="27"/>
  <c r="A7168" i="27"/>
  <c r="A7169" i="27"/>
  <c r="A7170" i="27"/>
  <c r="A7171" i="27"/>
  <c r="A7172" i="27"/>
  <c r="A7173" i="27"/>
  <c r="A7174" i="27"/>
  <c r="A7175" i="27"/>
  <c r="A7176" i="27"/>
  <c r="A7177" i="27"/>
  <c r="A7178" i="27"/>
  <c r="A7179" i="27"/>
  <c r="A7180" i="27"/>
  <c r="A7181" i="27"/>
  <c r="A7182" i="27"/>
  <c r="A7183" i="27"/>
  <c r="A7184" i="27"/>
  <c r="A7185" i="27"/>
  <c r="A7186" i="27"/>
  <c r="A7187" i="27"/>
  <c r="A7188" i="27"/>
  <c r="A7189" i="27"/>
  <c r="A7190" i="27"/>
  <c r="A7191" i="27"/>
  <c r="A7192" i="27"/>
  <c r="A7193" i="27"/>
  <c r="A7194" i="27"/>
  <c r="A7195" i="27"/>
  <c r="A7196" i="27"/>
  <c r="A7197" i="27"/>
  <c r="A7198" i="27"/>
  <c r="A7199" i="27"/>
  <c r="A7200" i="27"/>
  <c r="A7201" i="27"/>
  <c r="A7202" i="27"/>
  <c r="A7203" i="27"/>
  <c r="A7204" i="27"/>
  <c r="A7205" i="27"/>
  <c r="A7206" i="27"/>
  <c r="A7207" i="27"/>
  <c r="A7208" i="27"/>
  <c r="A7209" i="27"/>
  <c r="A7210" i="27"/>
  <c r="A7211" i="27"/>
  <c r="A7212" i="27"/>
  <c r="A7213" i="27"/>
  <c r="A7214" i="27"/>
  <c r="A7215" i="27"/>
  <c r="A7216" i="27"/>
  <c r="A7217" i="27"/>
  <c r="A7218" i="27"/>
  <c r="A7219" i="27"/>
  <c r="A7220" i="27"/>
  <c r="A7221" i="27"/>
  <c r="A7222" i="27"/>
  <c r="A7223" i="27"/>
  <c r="A7224" i="27"/>
  <c r="A7225" i="27"/>
  <c r="A7226" i="27"/>
  <c r="A7227" i="27"/>
  <c r="A7228" i="27"/>
  <c r="A7229" i="27"/>
  <c r="A7230" i="27"/>
  <c r="A7231" i="27"/>
  <c r="A7232" i="27"/>
  <c r="A7233" i="27"/>
  <c r="A7234" i="27"/>
  <c r="A7235" i="27"/>
  <c r="A7236" i="27"/>
  <c r="A7237" i="27"/>
  <c r="A7238" i="27"/>
  <c r="A7239" i="27"/>
  <c r="A7240" i="27"/>
  <c r="A7241" i="27"/>
  <c r="A7242" i="27"/>
  <c r="A7243" i="27"/>
  <c r="A7244" i="27"/>
  <c r="A7245" i="27"/>
  <c r="A7246" i="27"/>
  <c r="A7247" i="27"/>
  <c r="A7248" i="27"/>
  <c r="A7249" i="27"/>
  <c r="A7250" i="27"/>
  <c r="A7251" i="27"/>
  <c r="A7252" i="27"/>
  <c r="A7253" i="27"/>
  <c r="A7254" i="27"/>
  <c r="A7255" i="27"/>
  <c r="A7256" i="27"/>
  <c r="A7257" i="27"/>
  <c r="A7258" i="27"/>
  <c r="A7259" i="27"/>
  <c r="A7260" i="27"/>
  <c r="A7261" i="27"/>
  <c r="A7262" i="27"/>
  <c r="A7263" i="27"/>
  <c r="A7264" i="27"/>
  <c r="A7265" i="27"/>
  <c r="A7266" i="27"/>
  <c r="A7267" i="27"/>
  <c r="A7268" i="27"/>
  <c r="A7269" i="27"/>
  <c r="A7270" i="27"/>
  <c r="A7271" i="27"/>
  <c r="A7272" i="27"/>
  <c r="A7273" i="27"/>
  <c r="A7274" i="27"/>
  <c r="A7275" i="27"/>
  <c r="A7276" i="27"/>
  <c r="A7277" i="27"/>
  <c r="A7278" i="27"/>
  <c r="A7279" i="27"/>
  <c r="A7280" i="27"/>
  <c r="A7281" i="27"/>
  <c r="A7282" i="27"/>
  <c r="A7283" i="27"/>
  <c r="A7284" i="27"/>
  <c r="A7285" i="27"/>
  <c r="A7286" i="27"/>
  <c r="A7287" i="27"/>
  <c r="A7288" i="27"/>
  <c r="A7289" i="27"/>
  <c r="A7290" i="27"/>
  <c r="A7291" i="27"/>
  <c r="A7292" i="27"/>
  <c r="A7293" i="27"/>
  <c r="A7294" i="27"/>
  <c r="A7295" i="27"/>
  <c r="A7296" i="27"/>
  <c r="A7297" i="27"/>
  <c r="A7298" i="27"/>
  <c r="A7299" i="27"/>
  <c r="A7300" i="27"/>
  <c r="A7301" i="27"/>
  <c r="A7302" i="27"/>
  <c r="A7303" i="27"/>
  <c r="A7304" i="27"/>
  <c r="A7305" i="27"/>
  <c r="A7306" i="27"/>
  <c r="A7307" i="27"/>
  <c r="A7308" i="27"/>
  <c r="A7309" i="27"/>
  <c r="A7310" i="27"/>
  <c r="A7311" i="27"/>
  <c r="A7312" i="27"/>
  <c r="A7313" i="27"/>
  <c r="A7314" i="27"/>
  <c r="A7315" i="27"/>
  <c r="A7316" i="27"/>
  <c r="A7317" i="27"/>
  <c r="A7318" i="27"/>
  <c r="A7319" i="27"/>
  <c r="A7320" i="27"/>
  <c r="A7321" i="27"/>
  <c r="A7322" i="27"/>
  <c r="A7323" i="27"/>
  <c r="A7324" i="27"/>
  <c r="A7325" i="27"/>
  <c r="A7326" i="27"/>
  <c r="A7327" i="27"/>
  <c r="A7328" i="27"/>
  <c r="A7329" i="27"/>
  <c r="A7330" i="27"/>
  <c r="A7331" i="27"/>
  <c r="A7332" i="27"/>
  <c r="A7333" i="27"/>
  <c r="A7334" i="27"/>
  <c r="A7335" i="27"/>
  <c r="A7336" i="27"/>
  <c r="A7337" i="27"/>
  <c r="A7338" i="27"/>
  <c r="A7339" i="27"/>
  <c r="A7340" i="27"/>
  <c r="A7341" i="27"/>
  <c r="A7342" i="27"/>
  <c r="A7343" i="27"/>
  <c r="A7344" i="27"/>
  <c r="A7345" i="27"/>
  <c r="A7346" i="27"/>
  <c r="A7347" i="27"/>
  <c r="A7348" i="27"/>
  <c r="A7349" i="27"/>
  <c r="A7350" i="27"/>
  <c r="A7351" i="27"/>
  <c r="A7352" i="27"/>
  <c r="A7353" i="27"/>
  <c r="A7354" i="27"/>
  <c r="A7355" i="27"/>
  <c r="A7356" i="27"/>
  <c r="A7357" i="27"/>
  <c r="A7358" i="27"/>
  <c r="A7359" i="27"/>
  <c r="A7360" i="27"/>
  <c r="A7361" i="27"/>
  <c r="A7362" i="27"/>
  <c r="A7363" i="27"/>
  <c r="A7364" i="27"/>
  <c r="A7365" i="27"/>
  <c r="A7366" i="27"/>
  <c r="A7367" i="27"/>
  <c r="A7368" i="27"/>
  <c r="A7369" i="27"/>
  <c r="A7370" i="27"/>
  <c r="A7371" i="27"/>
  <c r="A7372" i="27"/>
  <c r="A7373" i="27"/>
  <c r="A7374" i="27"/>
  <c r="A7375" i="27"/>
  <c r="A7376" i="27"/>
  <c r="A7377" i="27"/>
  <c r="A7378" i="27"/>
  <c r="A7379" i="27"/>
  <c r="A7380" i="27"/>
  <c r="A7381" i="27"/>
  <c r="A7382" i="27"/>
  <c r="A7383" i="27"/>
  <c r="A7384" i="27"/>
  <c r="A7385" i="27"/>
  <c r="A7386" i="27"/>
  <c r="A7387" i="27"/>
  <c r="A7388" i="27"/>
  <c r="A7389" i="27"/>
  <c r="A7390" i="27"/>
  <c r="A7391" i="27"/>
  <c r="A7392" i="27"/>
  <c r="A7393" i="27"/>
  <c r="A7394" i="27"/>
  <c r="A7395" i="27"/>
  <c r="A7396" i="27"/>
  <c r="A7397" i="27"/>
  <c r="A7398" i="27"/>
  <c r="A7399" i="27"/>
  <c r="A7400" i="27"/>
  <c r="A7401" i="27"/>
  <c r="A7402" i="27"/>
  <c r="A7403" i="27"/>
  <c r="A7404" i="27"/>
  <c r="A7405" i="27"/>
  <c r="A7406" i="27"/>
  <c r="A7407" i="27"/>
  <c r="A7408" i="27"/>
  <c r="A7409" i="27"/>
  <c r="A7410" i="27"/>
  <c r="A7411" i="27"/>
  <c r="A7412" i="27"/>
  <c r="A7413" i="27"/>
  <c r="A7414" i="27"/>
  <c r="A7415" i="27"/>
  <c r="A7416" i="27"/>
  <c r="A7417" i="27"/>
  <c r="A7418" i="27"/>
  <c r="A7419" i="27"/>
  <c r="A7420" i="27"/>
  <c r="A7421" i="27"/>
  <c r="A7422" i="27"/>
  <c r="A7423" i="27"/>
  <c r="A7424" i="27"/>
  <c r="A7425" i="27"/>
  <c r="A7426" i="27"/>
  <c r="A7427" i="27"/>
  <c r="A7428" i="27"/>
  <c r="A7429" i="27"/>
  <c r="A7430" i="27"/>
  <c r="A7431" i="27"/>
  <c r="A7432" i="27"/>
  <c r="A7433" i="27"/>
  <c r="A7434" i="27"/>
  <c r="A7435" i="27"/>
  <c r="A7436" i="27"/>
  <c r="A7437" i="27"/>
  <c r="A7438" i="27"/>
  <c r="A7439" i="27"/>
  <c r="A7440" i="27"/>
  <c r="A7441" i="27"/>
  <c r="A7442" i="27"/>
  <c r="A7443" i="27"/>
  <c r="A7444" i="27"/>
  <c r="A7445" i="27"/>
  <c r="A7446" i="27"/>
  <c r="A7447" i="27"/>
  <c r="A7448" i="27"/>
  <c r="A7449" i="27"/>
  <c r="A7450" i="27"/>
  <c r="A7451" i="27"/>
  <c r="A7452" i="27"/>
  <c r="A7453" i="27"/>
  <c r="A7454" i="27"/>
  <c r="A7455" i="27"/>
  <c r="A7456" i="27"/>
  <c r="A7457" i="27"/>
  <c r="A7458" i="27"/>
  <c r="A7459" i="27"/>
  <c r="A7460" i="27"/>
  <c r="A7461" i="27"/>
  <c r="A7462" i="27"/>
  <c r="A7463" i="27"/>
  <c r="A7464" i="27"/>
  <c r="A7465" i="27"/>
  <c r="A7466" i="27"/>
  <c r="A7467" i="27"/>
  <c r="A7468" i="27"/>
  <c r="A7469" i="27"/>
  <c r="A7470" i="27"/>
  <c r="A7471" i="27"/>
  <c r="A7472" i="27"/>
  <c r="A7473" i="27"/>
  <c r="A7474" i="27"/>
  <c r="A7475" i="27"/>
  <c r="A7476" i="27"/>
  <c r="A7477" i="27"/>
  <c r="A7478" i="27"/>
  <c r="A7479" i="27"/>
  <c r="A7480" i="27"/>
  <c r="A7481" i="27"/>
  <c r="A7482" i="27"/>
  <c r="A7483" i="27"/>
  <c r="A7484" i="27"/>
  <c r="A7485" i="27"/>
  <c r="A7486" i="27"/>
  <c r="A7487" i="27"/>
  <c r="A7488" i="27"/>
  <c r="A7489" i="27"/>
  <c r="A7490" i="27"/>
  <c r="A7491" i="27"/>
  <c r="A7492" i="27"/>
  <c r="A7493" i="27"/>
  <c r="A7494" i="27"/>
  <c r="A7495" i="27"/>
  <c r="A7496" i="27"/>
  <c r="A7497" i="27"/>
  <c r="A7498" i="27"/>
  <c r="A7499" i="27"/>
  <c r="A7500" i="27"/>
  <c r="A7501" i="27"/>
  <c r="A7502" i="27"/>
  <c r="A7503" i="27"/>
  <c r="A7504" i="27"/>
  <c r="A7505" i="27"/>
  <c r="A7506" i="27"/>
  <c r="A7507" i="27"/>
  <c r="A7508" i="27"/>
  <c r="A7509" i="27"/>
  <c r="A7510" i="27"/>
  <c r="A7511" i="27"/>
  <c r="A7512" i="27"/>
  <c r="A7513" i="27"/>
  <c r="A7514" i="27"/>
  <c r="A7515" i="27"/>
  <c r="A7516" i="27"/>
  <c r="A7517" i="27"/>
  <c r="A7518" i="27"/>
  <c r="A7519" i="27"/>
  <c r="A7520" i="27"/>
  <c r="A7521" i="27"/>
  <c r="A7522" i="27"/>
  <c r="A7523" i="27"/>
  <c r="A7524" i="27"/>
  <c r="A7525" i="27"/>
  <c r="A7526" i="27"/>
  <c r="A7527" i="27"/>
  <c r="A7528" i="27"/>
  <c r="A7529" i="27"/>
  <c r="A7530" i="27"/>
  <c r="A7531" i="27"/>
  <c r="A7532" i="27"/>
  <c r="A7533" i="27"/>
  <c r="A7534" i="27"/>
  <c r="A7535" i="27"/>
  <c r="A7536" i="27"/>
  <c r="A7537" i="27"/>
  <c r="A7538" i="27"/>
  <c r="A7539" i="27"/>
  <c r="A7540" i="27"/>
  <c r="A7541" i="27"/>
  <c r="A7542" i="27"/>
  <c r="A7543" i="27"/>
  <c r="A7544" i="27"/>
  <c r="A7545" i="27"/>
  <c r="A7546" i="27"/>
  <c r="A7547" i="27"/>
  <c r="A7548" i="27"/>
  <c r="A7549" i="27"/>
  <c r="A7550" i="27"/>
  <c r="A7551" i="27"/>
  <c r="A7552" i="27"/>
  <c r="A7553" i="27"/>
  <c r="A7554" i="27"/>
  <c r="A7555" i="27"/>
  <c r="A7556" i="27"/>
  <c r="A7557" i="27"/>
  <c r="A7558" i="27"/>
  <c r="A7559" i="27"/>
  <c r="A7560" i="27"/>
  <c r="A7561" i="27"/>
  <c r="A7562" i="27"/>
  <c r="A7563" i="27"/>
  <c r="A7564" i="27"/>
  <c r="A7565" i="27"/>
  <c r="A7566" i="27"/>
  <c r="A7567" i="27"/>
  <c r="A7568" i="27"/>
  <c r="A7569" i="27"/>
  <c r="A7570" i="27"/>
  <c r="A7571" i="27"/>
  <c r="A7572" i="27"/>
  <c r="A7573" i="27"/>
  <c r="A7574" i="27"/>
  <c r="A7575" i="27"/>
  <c r="A7576" i="27"/>
  <c r="A7577" i="27"/>
  <c r="A7578" i="27"/>
  <c r="A7579" i="27"/>
  <c r="A7580" i="27"/>
  <c r="A7581" i="27"/>
  <c r="A7582" i="27"/>
  <c r="A7583" i="27"/>
  <c r="A7584" i="27"/>
  <c r="A7585" i="27"/>
  <c r="A7586" i="27"/>
  <c r="A7587" i="27"/>
  <c r="A7588" i="27"/>
  <c r="A7589" i="27"/>
  <c r="A7590" i="27"/>
  <c r="A7591" i="27"/>
  <c r="A7592" i="27"/>
  <c r="A7593" i="27"/>
  <c r="A7594" i="27"/>
  <c r="A7595" i="27"/>
  <c r="A7596" i="27"/>
  <c r="A7597" i="27"/>
  <c r="A7598" i="27"/>
  <c r="A7599" i="27"/>
  <c r="A7600" i="27"/>
  <c r="A7601" i="27"/>
  <c r="A7602" i="27"/>
  <c r="A7603" i="27"/>
  <c r="A7604" i="27"/>
  <c r="A7605" i="27"/>
  <c r="A7606" i="27"/>
  <c r="A7607" i="27"/>
  <c r="A7608" i="27"/>
  <c r="A7609" i="27"/>
  <c r="A7610" i="27"/>
  <c r="A7611" i="27"/>
  <c r="A7612" i="27"/>
  <c r="A7613" i="27"/>
  <c r="A7614" i="27"/>
  <c r="A7615" i="27"/>
  <c r="A7616" i="27"/>
  <c r="A7617" i="27"/>
  <c r="A7618" i="27"/>
  <c r="A7619" i="27"/>
  <c r="A7620" i="27"/>
  <c r="A7621" i="27"/>
  <c r="A7622" i="27"/>
  <c r="A7623" i="27"/>
  <c r="A7624" i="27"/>
  <c r="A7625" i="27"/>
  <c r="A7626" i="27"/>
  <c r="A7627" i="27"/>
  <c r="A7628" i="27"/>
  <c r="A7629" i="27"/>
  <c r="A7630" i="27"/>
  <c r="A7631" i="27"/>
  <c r="A7632" i="27"/>
  <c r="A7633" i="27"/>
  <c r="A7634" i="27"/>
  <c r="A7635" i="27"/>
  <c r="A7636" i="27"/>
  <c r="A7637" i="27"/>
  <c r="A7638" i="27"/>
  <c r="A7639" i="27"/>
  <c r="A7640" i="27"/>
  <c r="A7641" i="27"/>
  <c r="A7642" i="27"/>
  <c r="A7643" i="27"/>
  <c r="A7644" i="27"/>
  <c r="A7645" i="27"/>
  <c r="A7646" i="27"/>
  <c r="A7647" i="27"/>
  <c r="A7648" i="27"/>
  <c r="A7649" i="27"/>
  <c r="A7650" i="27"/>
  <c r="A7651" i="27"/>
  <c r="A7652" i="27"/>
  <c r="A7653" i="27"/>
  <c r="A7654" i="27"/>
  <c r="A7655" i="27"/>
  <c r="A7656" i="27"/>
  <c r="A7657" i="27"/>
  <c r="A7658" i="27"/>
  <c r="A7659" i="27"/>
  <c r="A7660" i="27"/>
  <c r="A7661" i="27"/>
  <c r="A7662" i="27"/>
  <c r="A7663" i="27"/>
  <c r="A7664" i="27"/>
  <c r="A7665" i="27"/>
  <c r="A7666" i="27"/>
  <c r="A7667" i="27"/>
  <c r="A7668" i="27"/>
  <c r="A7669" i="27"/>
  <c r="A7670" i="27"/>
  <c r="A7671" i="27"/>
  <c r="A7672" i="27"/>
  <c r="A7673" i="27"/>
  <c r="A7674" i="27"/>
  <c r="A7675" i="27"/>
  <c r="A7676" i="27"/>
  <c r="A7677" i="27"/>
  <c r="A7678" i="27"/>
  <c r="A7679" i="27"/>
  <c r="A7680" i="27"/>
  <c r="A7681" i="27"/>
  <c r="A7682" i="27"/>
  <c r="A7683" i="27"/>
  <c r="A7684" i="27"/>
  <c r="A7685" i="27"/>
  <c r="A7686" i="27"/>
  <c r="A7687" i="27"/>
  <c r="A7688" i="27"/>
  <c r="A7689" i="27"/>
  <c r="A7690" i="27"/>
  <c r="A7691" i="27"/>
  <c r="A7692" i="27"/>
  <c r="A7693" i="27"/>
  <c r="A7694" i="27"/>
  <c r="A7695" i="27"/>
  <c r="A7696" i="27"/>
  <c r="A7697" i="27"/>
  <c r="A7698" i="27"/>
  <c r="A7699" i="27"/>
  <c r="A7700" i="27"/>
  <c r="A7701" i="27"/>
  <c r="A7702" i="27"/>
  <c r="A7703" i="27"/>
  <c r="A7704" i="27"/>
  <c r="A7705" i="27"/>
  <c r="A7706" i="27"/>
  <c r="A7707" i="27"/>
  <c r="A7708" i="27"/>
  <c r="A7709" i="27"/>
  <c r="A7710" i="27"/>
  <c r="A7711" i="27"/>
  <c r="A7712" i="27"/>
  <c r="A7713" i="27"/>
  <c r="A7714" i="27"/>
  <c r="A7715" i="27"/>
  <c r="A7716" i="27"/>
  <c r="A7717" i="27"/>
  <c r="A7718" i="27"/>
  <c r="A7719" i="27"/>
  <c r="A7720" i="27"/>
  <c r="A7721" i="27"/>
  <c r="A7722" i="27"/>
  <c r="A7723" i="27"/>
  <c r="A7724" i="27"/>
  <c r="A7725" i="27"/>
  <c r="A7726" i="27"/>
  <c r="A7727" i="27"/>
  <c r="A7728" i="27"/>
  <c r="A7729" i="27"/>
  <c r="A7730" i="27"/>
  <c r="A7731" i="27"/>
  <c r="A7732" i="27"/>
  <c r="A7733" i="27"/>
  <c r="A7734" i="27"/>
  <c r="A7735" i="27"/>
  <c r="A7736" i="27"/>
  <c r="A7737" i="27"/>
  <c r="A7738" i="27"/>
  <c r="A7739" i="27"/>
  <c r="A7740" i="27"/>
  <c r="A7741" i="27"/>
  <c r="A7742" i="27"/>
  <c r="A7743" i="27"/>
  <c r="A7744" i="27"/>
  <c r="A7745" i="27"/>
  <c r="A7746" i="27"/>
  <c r="A7747" i="27"/>
  <c r="A7748" i="27"/>
  <c r="A7749" i="27"/>
  <c r="A7750" i="27"/>
  <c r="A7751" i="27"/>
  <c r="A7752" i="27"/>
  <c r="A7753" i="27"/>
  <c r="A7754" i="27"/>
  <c r="A7755" i="27"/>
  <c r="A7756" i="27"/>
  <c r="A7757" i="27"/>
  <c r="A7758" i="27"/>
  <c r="A7759" i="27"/>
  <c r="A7760" i="27"/>
  <c r="A7761" i="27"/>
  <c r="A7762" i="27"/>
  <c r="A7763" i="27"/>
  <c r="A7764" i="27"/>
  <c r="A7765" i="27"/>
  <c r="A7766" i="27"/>
  <c r="A7767" i="27"/>
  <c r="A7768" i="27"/>
  <c r="A7769" i="27"/>
  <c r="A7770" i="27"/>
  <c r="A7771" i="27"/>
  <c r="A7772" i="27"/>
  <c r="A7773" i="27"/>
  <c r="A7774" i="27"/>
  <c r="A7775" i="27"/>
  <c r="A7776" i="27"/>
  <c r="A7777" i="27"/>
  <c r="A7778" i="27"/>
  <c r="A7779" i="27"/>
  <c r="A7780" i="27"/>
  <c r="A7781" i="27"/>
  <c r="A7782" i="27"/>
  <c r="A7783" i="27"/>
  <c r="A7784" i="27"/>
  <c r="A7785" i="27"/>
  <c r="A7786" i="27"/>
  <c r="A7787" i="27"/>
  <c r="A7788" i="27"/>
  <c r="A7789" i="27"/>
  <c r="A7790" i="27"/>
  <c r="A7791" i="27"/>
  <c r="A7792" i="27"/>
  <c r="A7793" i="27"/>
  <c r="A7794" i="27"/>
  <c r="A7795" i="27"/>
  <c r="A7796" i="27"/>
  <c r="A7797" i="27"/>
  <c r="A7798" i="27"/>
  <c r="A7799" i="27"/>
  <c r="A7800" i="27"/>
  <c r="A7801" i="27"/>
  <c r="A7802" i="27"/>
  <c r="A7803" i="27"/>
  <c r="A7804" i="27"/>
  <c r="A7805" i="27"/>
  <c r="A7806" i="27"/>
  <c r="A7807" i="27"/>
  <c r="A7808" i="27"/>
  <c r="A7809" i="27"/>
  <c r="A7810" i="27"/>
  <c r="A7811" i="27"/>
  <c r="A7812" i="27"/>
  <c r="A7813" i="27"/>
  <c r="A7814" i="27"/>
  <c r="A7815" i="27"/>
  <c r="A7816" i="27"/>
  <c r="A7817" i="27"/>
  <c r="A7818" i="27"/>
  <c r="A7819" i="27"/>
  <c r="A7820" i="27"/>
  <c r="A7821" i="27"/>
  <c r="A7822" i="27"/>
  <c r="A7823" i="27"/>
  <c r="A7824" i="27"/>
  <c r="A7825" i="27"/>
  <c r="A7826" i="27"/>
  <c r="A7827" i="27"/>
  <c r="A7828" i="27"/>
  <c r="A7829" i="27"/>
  <c r="A7830" i="27"/>
  <c r="A7831" i="27"/>
  <c r="A7832" i="27"/>
  <c r="A7833" i="27"/>
  <c r="A7834" i="27"/>
  <c r="A7835" i="27"/>
  <c r="A7836" i="27"/>
  <c r="A7837" i="27"/>
  <c r="A7838" i="27"/>
  <c r="A7839" i="27"/>
  <c r="A7840" i="27"/>
  <c r="A7841" i="27"/>
  <c r="A7842" i="27"/>
  <c r="A7843" i="27"/>
  <c r="A7844" i="27"/>
  <c r="A7845" i="27"/>
  <c r="A7846" i="27"/>
  <c r="A7847" i="27"/>
  <c r="A7848" i="27"/>
  <c r="A7849" i="27"/>
  <c r="A7850" i="27"/>
  <c r="A7851" i="27"/>
  <c r="A7852" i="27"/>
  <c r="A7853" i="27"/>
  <c r="A7854" i="27"/>
  <c r="A7855" i="27"/>
  <c r="A7856" i="27"/>
  <c r="A7857" i="27"/>
  <c r="A7858" i="27"/>
  <c r="A7859" i="27"/>
  <c r="A7860" i="27"/>
  <c r="A7861" i="27"/>
  <c r="A7862" i="27"/>
  <c r="A7863" i="27"/>
  <c r="A7864" i="27"/>
  <c r="A7865" i="27"/>
  <c r="A7866" i="27"/>
  <c r="A7867" i="27"/>
  <c r="A7868" i="27"/>
  <c r="A7869" i="27"/>
  <c r="A7870" i="27"/>
  <c r="A7871" i="27"/>
  <c r="A7872" i="27"/>
  <c r="A7873" i="27"/>
  <c r="A7874" i="27"/>
  <c r="A7875" i="27"/>
  <c r="A7876" i="27"/>
  <c r="A7877" i="27"/>
  <c r="A7878" i="27"/>
  <c r="A7879" i="27"/>
  <c r="A7880" i="27"/>
  <c r="A7881" i="27"/>
  <c r="A7882" i="27"/>
  <c r="A7883" i="27"/>
  <c r="A7884" i="27"/>
  <c r="A7885" i="27"/>
  <c r="A7886" i="27"/>
  <c r="A7887" i="27"/>
  <c r="A7888" i="27"/>
  <c r="A7889" i="27"/>
  <c r="A7890" i="27"/>
  <c r="A7891" i="27"/>
  <c r="A7892" i="27"/>
  <c r="A7893" i="27"/>
  <c r="A7894" i="27"/>
  <c r="A7895" i="27"/>
  <c r="A7896" i="27"/>
  <c r="A7897" i="27"/>
  <c r="A7898" i="27"/>
  <c r="A7899" i="27"/>
  <c r="A7900" i="27"/>
  <c r="A7901" i="27"/>
  <c r="A7902" i="27"/>
  <c r="A7903" i="27"/>
  <c r="A7904" i="27"/>
  <c r="A7905" i="27"/>
  <c r="A7906" i="27"/>
  <c r="A7907" i="27"/>
  <c r="A7908" i="27"/>
  <c r="A7909" i="27"/>
  <c r="A7910" i="27"/>
  <c r="A7911" i="27"/>
  <c r="A7912" i="27"/>
  <c r="A7913" i="27"/>
  <c r="A7914" i="27"/>
  <c r="A7915" i="27"/>
  <c r="A7916" i="27"/>
  <c r="A7917" i="27"/>
  <c r="A7918" i="27"/>
  <c r="A7919" i="27"/>
  <c r="A7920" i="27"/>
  <c r="A7921" i="27"/>
  <c r="A7922" i="27"/>
  <c r="A7923" i="27"/>
  <c r="A7924" i="27"/>
  <c r="A7925" i="27"/>
  <c r="A7926" i="27"/>
  <c r="A7927" i="27"/>
  <c r="A7928" i="27"/>
  <c r="A7929" i="27"/>
  <c r="A7930" i="27"/>
  <c r="A7931" i="27"/>
  <c r="A7932" i="27"/>
  <c r="A7933" i="27"/>
  <c r="A7934" i="27"/>
  <c r="A7935" i="27"/>
  <c r="A7936" i="27"/>
  <c r="A7937" i="27"/>
  <c r="A7938" i="27"/>
  <c r="A7939" i="27"/>
  <c r="A7940" i="27"/>
  <c r="A7941" i="27"/>
  <c r="A7942" i="27"/>
  <c r="A7943" i="27"/>
  <c r="A7944" i="27"/>
  <c r="A7945" i="27"/>
  <c r="A7946" i="27"/>
  <c r="A7947" i="27"/>
  <c r="A7948" i="27"/>
  <c r="A7949" i="27"/>
  <c r="A7950" i="27"/>
  <c r="A7951" i="27"/>
  <c r="A7952" i="27"/>
  <c r="A7953" i="27"/>
  <c r="A7954" i="27"/>
  <c r="A7955" i="27"/>
  <c r="A7956" i="27"/>
  <c r="A7957" i="27"/>
  <c r="A7958" i="27"/>
  <c r="A7959" i="27"/>
  <c r="A7960" i="27"/>
  <c r="A7961" i="27"/>
  <c r="A7962" i="27"/>
  <c r="A7963" i="27"/>
  <c r="A7964" i="27"/>
  <c r="A7965" i="27"/>
  <c r="A7966" i="27"/>
  <c r="A7967" i="27"/>
  <c r="A7968" i="27"/>
  <c r="A7969" i="27"/>
  <c r="A7970" i="27"/>
  <c r="A7971" i="27"/>
  <c r="A7972" i="27"/>
  <c r="A7973" i="27"/>
  <c r="A7974" i="27"/>
  <c r="A7975" i="27"/>
  <c r="A7976" i="27"/>
  <c r="A7977" i="27"/>
  <c r="A7978" i="27"/>
  <c r="A7979" i="27"/>
  <c r="A7980" i="27"/>
  <c r="A7981" i="27"/>
  <c r="A7982" i="27"/>
  <c r="A7983" i="27"/>
  <c r="A7984" i="27"/>
  <c r="A7985" i="27"/>
  <c r="A7986" i="27"/>
  <c r="A7987" i="27"/>
  <c r="A7988" i="27"/>
  <c r="A7989" i="27"/>
  <c r="A7990" i="27"/>
  <c r="A7991" i="27"/>
  <c r="A7992" i="27"/>
  <c r="A7993" i="27"/>
  <c r="A7994" i="27"/>
  <c r="A7995" i="27"/>
  <c r="A7996" i="27"/>
  <c r="A7997" i="27"/>
  <c r="A7998" i="27"/>
  <c r="A7999" i="27"/>
  <c r="A8000" i="27"/>
  <c r="A8001" i="27"/>
  <c r="A8002" i="27"/>
  <c r="A8003" i="27"/>
  <c r="A8004" i="27"/>
  <c r="A8005" i="27"/>
  <c r="A8006" i="27"/>
  <c r="A8007" i="27"/>
  <c r="A8008" i="27"/>
  <c r="A8009" i="27"/>
  <c r="A8010" i="27"/>
  <c r="A8011" i="27"/>
  <c r="A8012" i="27"/>
  <c r="A8013" i="27"/>
  <c r="A8014" i="27"/>
  <c r="A8015" i="27"/>
  <c r="A8016" i="27"/>
  <c r="A8017" i="27"/>
  <c r="A8018" i="27"/>
  <c r="A8019" i="27"/>
  <c r="A8020" i="27"/>
  <c r="A8021" i="27"/>
  <c r="A8022" i="27"/>
  <c r="A8023" i="27"/>
  <c r="A8024" i="27"/>
  <c r="A8025" i="27"/>
  <c r="A8026" i="27"/>
  <c r="A8027" i="27"/>
  <c r="A8028" i="27"/>
  <c r="A8029" i="27"/>
  <c r="A8030" i="27"/>
  <c r="A8031" i="27"/>
  <c r="A8032" i="27"/>
  <c r="A8033" i="27"/>
  <c r="A8034" i="27"/>
  <c r="A8035" i="27"/>
  <c r="A8036" i="27"/>
  <c r="A8037" i="27"/>
  <c r="A8038" i="27"/>
  <c r="A8039" i="27"/>
  <c r="A8040" i="27"/>
  <c r="A8041" i="27"/>
  <c r="A8042" i="27"/>
  <c r="A8043" i="27"/>
  <c r="A8044" i="27"/>
  <c r="A8045" i="27"/>
  <c r="A8046" i="27"/>
  <c r="A8047" i="27"/>
  <c r="A8048" i="27"/>
  <c r="A8049" i="27"/>
  <c r="A8050" i="27"/>
  <c r="A8051" i="27"/>
  <c r="A8052" i="27"/>
  <c r="A8053" i="27"/>
  <c r="A8054" i="27"/>
  <c r="A8055" i="27"/>
  <c r="A8056" i="27"/>
  <c r="A8057" i="27"/>
  <c r="A8058" i="27"/>
  <c r="A8059" i="27"/>
  <c r="A8060" i="27"/>
  <c r="A8061" i="27"/>
  <c r="A8062" i="27"/>
  <c r="A8063" i="27"/>
  <c r="A8064" i="27"/>
  <c r="A8065" i="27"/>
  <c r="A8066" i="27"/>
  <c r="A8067" i="27"/>
  <c r="A8068" i="27"/>
  <c r="A8069" i="27"/>
  <c r="A8070" i="27"/>
  <c r="A8071" i="27"/>
  <c r="A8072" i="27"/>
  <c r="A8073" i="27"/>
  <c r="A8074" i="27"/>
  <c r="A8075" i="27"/>
  <c r="A8076" i="27"/>
  <c r="A8077" i="27"/>
  <c r="A8078" i="27"/>
  <c r="A8079" i="27"/>
  <c r="A8080" i="27"/>
  <c r="A8081" i="27"/>
  <c r="A8082" i="27"/>
  <c r="A8083" i="27"/>
  <c r="A8084" i="27"/>
  <c r="A8085" i="27"/>
  <c r="A8086" i="27"/>
  <c r="A8087" i="27"/>
  <c r="A8088" i="27"/>
  <c r="A8089" i="27"/>
  <c r="A8090" i="27"/>
  <c r="A8091" i="27"/>
  <c r="A8092" i="27"/>
  <c r="A8093" i="27"/>
  <c r="A8094" i="27"/>
  <c r="A8095" i="27"/>
  <c r="A8096" i="27"/>
  <c r="A8097" i="27"/>
  <c r="A8098" i="27"/>
  <c r="A8099" i="27"/>
  <c r="A8100" i="27"/>
  <c r="A8101" i="27"/>
  <c r="A8102" i="27"/>
  <c r="A8103" i="27"/>
  <c r="A8104" i="27"/>
  <c r="A8105" i="27"/>
  <c r="A8106" i="27"/>
  <c r="A8107" i="27"/>
  <c r="A8108" i="27"/>
  <c r="A8109" i="27"/>
  <c r="A8110" i="27"/>
  <c r="A8111" i="27"/>
  <c r="A8112" i="27"/>
  <c r="A8113" i="27"/>
  <c r="A8114" i="27"/>
  <c r="A8115" i="27"/>
  <c r="A8116" i="27"/>
  <c r="A8117" i="27"/>
  <c r="A8118" i="27"/>
  <c r="A8119" i="27"/>
  <c r="A8120" i="27"/>
  <c r="A8121" i="27"/>
  <c r="A8122" i="27"/>
  <c r="A8123" i="27"/>
  <c r="A8124" i="27"/>
  <c r="A8125" i="27"/>
  <c r="A8126" i="27"/>
  <c r="A8127" i="27"/>
  <c r="A8128" i="27"/>
  <c r="A8129" i="27"/>
  <c r="A8130" i="27"/>
  <c r="A8131" i="27"/>
  <c r="A8132" i="27"/>
  <c r="A8133" i="27"/>
  <c r="A8134" i="27"/>
  <c r="A8135" i="27"/>
  <c r="A8136" i="27"/>
  <c r="A8137" i="27"/>
  <c r="A8138" i="27"/>
  <c r="A8139" i="27"/>
  <c r="A8140" i="27"/>
  <c r="A8141" i="27"/>
  <c r="A8142" i="27"/>
  <c r="A8143" i="27"/>
  <c r="A8144" i="27"/>
  <c r="A8145" i="27"/>
  <c r="A8146" i="27"/>
  <c r="A8147" i="27"/>
  <c r="A8148" i="27"/>
  <c r="A8149" i="27"/>
  <c r="A8150" i="27"/>
  <c r="A8151" i="27"/>
  <c r="A8152" i="27"/>
  <c r="A8153" i="27"/>
  <c r="A8154" i="27"/>
  <c r="A8155" i="27"/>
  <c r="A8156" i="27"/>
  <c r="A8157" i="27"/>
  <c r="A8158" i="27"/>
  <c r="A8159" i="27"/>
  <c r="A8160" i="27"/>
  <c r="A8161" i="27"/>
  <c r="A8162" i="27"/>
  <c r="A8163" i="27"/>
  <c r="A8164" i="27"/>
  <c r="A8165" i="27"/>
  <c r="A8166" i="27"/>
  <c r="A8167" i="27"/>
  <c r="A8168" i="27"/>
  <c r="A8169" i="27"/>
  <c r="A8170" i="27"/>
  <c r="A8171" i="27"/>
  <c r="A8172" i="27"/>
  <c r="A8173" i="27"/>
  <c r="A8174" i="27"/>
  <c r="A8175" i="27"/>
  <c r="A8176" i="27"/>
  <c r="A8177" i="27"/>
  <c r="A8178" i="27"/>
  <c r="A8179" i="27"/>
  <c r="A8180" i="27"/>
  <c r="A8181" i="27"/>
  <c r="A8182" i="27"/>
  <c r="A8183" i="27"/>
  <c r="A8184" i="27"/>
  <c r="A8185" i="27"/>
  <c r="A8186" i="27"/>
  <c r="A8187" i="27"/>
  <c r="A8188" i="27"/>
  <c r="A8189" i="27"/>
  <c r="A8190" i="27"/>
  <c r="A8191" i="27"/>
  <c r="A8192" i="27"/>
  <c r="A8193" i="27"/>
  <c r="A8194" i="27"/>
  <c r="A8195" i="27"/>
  <c r="A8196" i="27"/>
  <c r="A8197" i="27"/>
  <c r="A8198" i="27"/>
  <c r="A8199" i="27"/>
  <c r="A8200" i="27"/>
  <c r="A8201" i="27"/>
  <c r="A8202" i="27"/>
  <c r="A8203" i="27"/>
  <c r="A8204" i="27"/>
  <c r="A8205" i="27"/>
  <c r="A8206" i="27"/>
  <c r="A8207" i="27"/>
  <c r="A8208" i="27"/>
  <c r="A8209" i="27"/>
  <c r="A8210" i="27"/>
  <c r="A8211" i="27"/>
  <c r="A8212" i="27"/>
  <c r="A8213" i="27"/>
  <c r="A8214" i="27"/>
  <c r="A8215" i="27"/>
  <c r="A8216" i="27"/>
  <c r="A8217" i="27"/>
  <c r="A8218" i="27"/>
  <c r="A8219" i="27"/>
  <c r="A8220" i="27"/>
  <c r="A8221" i="27"/>
  <c r="A8222" i="27"/>
  <c r="A8223" i="27"/>
  <c r="A8224" i="27"/>
  <c r="A8225" i="27"/>
  <c r="A8226" i="27"/>
  <c r="A8227" i="27"/>
  <c r="A8228" i="27"/>
  <c r="A8229" i="27"/>
  <c r="A8230" i="27"/>
  <c r="A8231" i="27"/>
  <c r="A8232" i="27"/>
  <c r="A8233" i="27"/>
  <c r="A8234" i="27"/>
  <c r="A8235" i="27"/>
  <c r="A8236" i="27"/>
  <c r="A8237" i="27"/>
  <c r="A8238" i="27"/>
  <c r="A8239" i="27"/>
  <c r="A8240" i="27"/>
  <c r="A8241" i="27"/>
  <c r="A8242" i="27"/>
  <c r="A8243" i="27"/>
  <c r="A8244" i="27"/>
  <c r="A8245" i="27"/>
  <c r="A8246" i="27"/>
  <c r="A8247" i="27"/>
  <c r="A8248" i="27"/>
  <c r="A8249" i="27"/>
  <c r="A8250" i="27"/>
  <c r="A8251" i="27"/>
  <c r="A8252" i="27"/>
  <c r="A8253" i="27"/>
  <c r="A8254" i="27"/>
  <c r="A8255" i="27"/>
  <c r="A8256" i="27"/>
  <c r="A8257" i="27"/>
  <c r="A8258" i="27"/>
  <c r="A8259" i="27"/>
  <c r="A8260" i="27"/>
  <c r="A8261" i="27"/>
  <c r="A8262" i="27"/>
  <c r="A8263" i="27"/>
  <c r="A8264" i="27"/>
  <c r="A8265" i="27"/>
  <c r="A8266" i="27"/>
  <c r="A8267" i="27"/>
  <c r="A8268" i="27"/>
  <c r="A8269" i="27"/>
  <c r="A8270" i="27"/>
  <c r="A8271" i="27"/>
  <c r="A8272" i="27"/>
  <c r="A8273" i="27"/>
  <c r="A8274" i="27"/>
  <c r="A8275" i="27"/>
  <c r="A8276" i="27"/>
  <c r="A8277" i="27"/>
  <c r="A8278" i="27"/>
  <c r="A8279" i="27"/>
  <c r="A8280" i="27"/>
  <c r="A8281" i="27"/>
  <c r="A8282" i="27"/>
  <c r="A8283" i="27"/>
  <c r="A8284" i="27"/>
  <c r="A8285" i="27"/>
  <c r="A8286" i="27"/>
  <c r="A8287" i="27"/>
  <c r="A8288" i="27"/>
  <c r="A8289" i="27"/>
  <c r="A8290" i="27"/>
  <c r="A8291" i="27"/>
  <c r="A8292" i="27"/>
  <c r="A8293" i="27"/>
  <c r="A8294" i="27"/>
  <c r="A8295" i="27"/>
  <c r="A8296" i="27"/>
  <c r="A8297" i="27"/>
  <c r="A8298" i="27"/>
  <c r="A8299" i="27"/>
  <c r="A8300" i="27"/>
  <c r="A8301" i="27"/>
  <c r="A8302" i="27"/>
  <c r="A8303" i="27"/>
  <c r="A8304" i="27"/>
  <c r="A8305" i="27"/>
  <c r="A8306" i="27"/>
  <c r="A8307" i="27"/>
  <c r="A8308" i="27"/>
  <c r="A8309" i="27"/>
  <c r="A8310" i="27"/>
  <c r="A8311" i="27"/>
  <c r="A8312" i="27"/>
  <c r="A8313" i="27"/>
  <c r="A8314" i="27"/>
  <c r="A8315" i="27"/>
  <c r="A8316" i="27"/>
  <c r="A8317" i="27"/>
  <c r="A8318" i="27"/>
  <c r="A8319" i="27"/>
  <c r="A8320" i="27"/>
  <c r="A8321" i="27"/>
  <c r="A8322" i="27"/>
  <c r="A8323" i="27"/>
  <c r="A8324" i="27"/>
  <c r="A8325" i="27"/>
  <c r="A8326" i="27"/>
  <c r="A8327" i="27"/>
  <c r="A8328" i="27"/>
  <c r="A8329" i="27"/>
  <c r="A8330" i="27"/>
  <c r="A8331" i="27"/>
  <c r="A8332" i="27"/>
  <c r="A8333" i="27"/>
  <c r="A8334" i="27"/>
  <c r="A8335" i="27"/>
  <c r="A8336" i="27"/>
  <c r="A8337" i="27"/>
  <c r="A8338" i="27"/>
  <c r="A8339" i="27"/>
  <c r="A8340" i="27"/>
  <c r="A8341" i="27"/>
  <c r="A8342" i="27"/>
  <c r="A8343" i="27"/>
  <c r="A8344" i="27"/>
  <c r="A8345" i="27"/>
  <c r="A8346" i="27"/>
  <c r="A8347" i="27"/>
  <c r="A8348" i="27"/>
  <c r="A8349" i="27"/>
  <c r="A8350" i="27"/>
  <c r="A8351" i="27"/>
  <c r="A8352" i="27"/>
  <c r="A8353" i="27"/>
  <c r="A8354" i="27"/>
  <c r="A8355" i="27"/>
  <c r="A8356" i="27"/>
  <c r="A8357" i="27"/>
  <c r="A8358" i="27"/>
  <c r="A8359" i="27"/>
  <c r="A8360" i="27"/>
  <c r="A8361" i="27"/>
  <c r="A8362" i="27"/>
  <c r="A8363" i="27"/>
  <c r="A8364" i="27"/>
  <c r="A8365" i="27"/>
  <c r="A8366" i="27"/>
  <c r="A8367" i="27"/>
  <c r="A8368" i="27"/>
  <c r="A8369" i="27"/>
  <c r="A8370" i="27"/>
  <c r="A8371" i="27"/>
  <c r="A8372" i="27"/>
  <c r="A8373" i="27"/>
  <c r="A8374" i="27"/>
  <c r="A8375" i="27"/>
  <c r="A8376" i="27"/>
  <c r="A8377" i="27"/>
  <c r="A8378" i="27"/>
  <c r="A8379" i="27"/>
  <c r="A8380" i="27"/>
  <c r="A8381" i="27"/>
  <c r="A8382" i="27"/>
  <c r="A8383" i="27"/>
  <c r="A8384" i="27"/>
  <c r="A8385" i="27"/>
  <c r="A8386" i="27"/>
  <c r="A8387" i="27"/>
  <c r="A8388" i="27"/>
  <c r="A8389" i="27"/>
  <c r="A8390" i="27"/>
  <c r="A8391" i="27"/>
  <c r="A8392" i="27"/>
  <c r="A8393" i="27"/>
  <c r="A8394" i="27"/>
  <c r="A8395" i="27"/>
  <c r="A8396" i="27"/>
  <c r="A8397" i="27"/>
  <c r="A8398" i="27"/>
  <c r="A8399" i="27"/>
  <c r="A8400" i="27"/>
  <c r="A8401" i="27"/>
  <c r="A8402" i="27"/>
  <c r="A8403" i="27"/>
  <c r="A8404" i="27"/>
  <c r="A8405" i="27"/>
  <c r="A8406" i="27"/>
  <c r="A8407" i="27"/>
  <c r="A8408" i="27"/>
  <c r="A8409" i="27"/>
  <c r="A8410" i="27"/>
  <c r="A8411" i="27"/>
  <c r="A8412" i="27"/>
  <c r="A8413" i="27"/>
  <c r="A8414" i="27"/>
  <c r="A8415" i="27"/>
  <c r="A8416" i="27"/>
  <c r="A8417" i="27"/>
  <c r="A8418" i="27"/>
  <c r="A8419" i="27"/>
  <c r="A8420" i="27"/>
  <c r="A8421" i="27"/>
  <c r="A8422" i="27"/>
  <c r="A8423" i="27"/>
  <c r="A8424" i="27"/>
  <c r="A8425" i="27"/>
  <c r="A8426" i="27"/>
  <c r="A8427" i="27"/>
  <c r="A8428" i="27"/>
  <c r="A8429" i="27"/>
  <c r="A8430" i="27"/>
  <c r="A8431" i="27"/>
  <c r="A8432" i="27"/>
  <c r="A8433" i="27"/>
  <c r="A8434" i="27"/>
  <c r="A8435" i="27"/>
  <c r="A8436" i="27"/>
  <c r="A8437" i="27"/>
  <c r="A8438" i="27"/>
  <c r="A8439" i="27"/>
  <c r="A8440" i="27"/>
  <c r="A8441" i="27"/>
  <c r="A8442" i="27"/>
  <c r="A8443" i="27"/>
  <c r="A8444" i="27"/>
  <c r="A8445" i="27"/>
  <c r="A8446" i="27"/>
  <c r="A8447" i="27"/>
  <c r="A8448" i="27"/>
  <c r="A8449" i="27"/>
  <c r="A8450" i="27"/>
  <c r="A8451" i="27"/>
  <c r="A8452" i="27"/>
  <c r="A8453" i="27"/>
  <c r="A8454" i="27"/>
  <c r="A8455" i="27"/>
  <c r="A8456" i="27"/>
  <c r="A8457" i="27"/>
  <c r="A8458" i="27"/>
  <c r="A8459" i="27"/>
  <c r="A8460" i="27"/>
  <c r="A8461" i="27"/>
  <c r="A8462" i="27"/>
  <c r="A8463" i="27"/>
  <c r="A8464" i="27"/>
  <c r="A8465" i="27"/>
  <c r="A8466" i="27"/>
  <c r="A8467" i="27"/>
  <c r="A8468" i="27"/>
  <c r="A8469" i="27"/>
  <c r="A8470" i="27"/>
  <c r="A8471" i="27"/>
  <c r="A8472" i="27"/>
  <c r="A8473" i="27"/>
  <c r="A8474" i="27"/>
  <c r="A8475" i="27"/>
  <c r="A8476" i="27"/>
  <c r="A8477" i="27"/>
  <c r="A8478" i="27"/>
  <c r="A8479" i="27"/>
  <c r="A8480" i="27"/>
  <c r="A8481" i="27"/>
  <c r="A8482" i="27"/>
  <c r="A8483" i="27"/>
  <c r="A8484" i="27"/>
  <c r="A8485" i="27"/>
  <c r="A8486" i="27"/>
  <c r="A8487" i="27"/>
  <c r="A8488" i="27"/>
  <c r="A8489" i="27"/>
  <c r="A8490" i="27"/>
  <c r="A8491" i="27"/>
  <c r="A8492" i="27"/>
  <c r="A8493" i="27"/>
  <c r="A8494" i="27"/>
  <c r="A8495" i="27"/>
  <c r="A8496" i="27"/>
  <c r="A8497" i="27"/>
  <c r="A8498" i="27"/>
  <c r="A8499" i="27"/>
  <c r="A8500" i="27"/>
  <c r="A8501" i="27"/>
  <c r="A8502" i="27"/>
  <c r="A8503" i="27"/>
  <c r="A8504" i="27"/>
  <c r="A8505" i="27"/>
  <c r="A8506" i="27"/>
  <c r="A8507" i="27"/>
  <c r="A8508" i="27"/>
  <c r="A8509" i="27"/>
  <c r="A8510" i="27"/>
  <c r="A8511" i="27"/>
  <c r="A8512" i="27"/>
  <c r="A8513" i="27"/>
  <c r="A8514" i="27"/>
  <c r="A8515" i="27"/>
  <c r="A8516" i="27"/>
  <c r="A8517" i="27"/>
  <c r="A8518" i="27"/>
  <c r="A8519" i="27"/>
  <c r="A8520" i="27"/>
  <c r="A8521" i="27"/>
  <c r="A8522" i="27"/>
  <c r="A8523" i="27"/>
  <c r="A8524" i="27"/>
  <c r="A8525" i="27"/>
  <c r="A8526" i="27"/>
  <c r="A8527" i="27"/>
  <c r="A8528" i="27"/>
  <c r="A8529" i="27"/>
  <c r="A8530" i="27"/>
  <c r="A8531" i="27"/>
  <c r="A8532" i="27"/>
  <c r="A8533" i="27"/>
  <c r="A8534" i="27"/>
  <c r="A8535" i="27"/>
  <c r="A8536" i="27"/>
  <c r="A8537" i="27"/>
  <c r="A8538" i="27"/>
  <c r="A8539" i="27"/>
  <c r="A8540" i="27"/>
  <c r="A8541" i="27"/>
  <c r="A8542" i="27"/>
  <c r="A8543" i="27"/>
  <c r="A8544" i="27"/>
  <c r="A8545" i="27"/>
  <c r="A8546" i="27"/>
  <c r="A8547" i="27"/>
  <c r="A8548" i="27"/>
  <c r="A8549" i="27"/>
  <c r="A8550" i="27"/>
  <c r="A8551" i="27"/>
  <c r="A8552" i="27"/>
  <c r="A8553" i="27"/>
  <c r="A8554" i="27"/>
  <c r="A8555" i="27"/>
  <c r="A8556" i="27"/>
  <c r="A8557" i="27"/>
  <c r="A8558" i="27"/>
  <c r="A8559" i="27"/>
  <c r="A8560" i="27"/>
  <c r="A8561" i="27"/>
  <c r="A8562" i="27"/>
  <c r="A8563" i="27"/>
  <c r="A8564" i="27"/>
  <c r="A8565" i="27"/>
  <c r="A8566" i="27"/>
  <c r="A8567" i="27"/>
  <c r="A8568" i="27"/>
  <c r="A8569" i="27"/>
  <c r="A8570" i="27"/>
  <c r="A8571" i="27"/>
  <c r="A8572" i="27"/>
  <c r="A8573" i="27"/>
  <c r="A8574" i="27"/>
  <c r="A8575" i="27"/>
  <c r="A8576" i="27"/>
  <c r="A8577" i="27"/>
  <c r="A8578" i="27"/>
  <c r="A8579" i="27"/>
  <c r="A8580" i="27"/>
  <c r="A8581" i="27"/>
  <c r="A8582" i="27"/>
  <c r="A8583" i="27"/>
  <c r="A8584" i="27"/>
  <c r="A8585" i="27"/>
  <c r="A8586" i="27"/>
  <c r="A8587" i="27"/>
  <c r="A8588" i="27"/>
  <c r="A8589" i="27"/>
  <c r="A8590" i="27"/>
  <c r="A8591" i="27"/>
  <c r="A8592" i="27"/>
  <c r="A8593" i="27"/>
  <c r="A8594" i="27"/>
  <c r="A8595" i="27"/>
  <c r="A8596" i="27"/>
  <c r="A8597" i="27"/>
  <c r="A8598" i="27"/>
  <c r="A8599" i="27"/>
  <c r="A8600" i="27"/>
  <c r="A8601" i="27"/>
  <c r="A8602" i="27"/>
  <c r="A8603" i="27"/>
  <c r="A8604" i="27"/>
  <c r="A8605" i="27"/>
  <c r="A8606" i="27"/>
  <c r="A8607" i="27"/>
  <c r="A8608" i="27"/>
  <c r="A8609" i="27"/>
  <c r="A8610" i="27"/>
  <c r="A8611" i="27"/>
  <c r="A8612" i="27"/>
  <c r="A8613" i="27"/>
  <c r="A8614" i="27"/>
  <c r="A8615" i="27"/>
  <c r="A8616" i="27"/>
  <c r="A8617" i="27"/>
  <c r="A8618" i="27"/>
  <c r="A8619" i="27"/>
  <c r="A8620" i="27"/>
  <c r="A8621" i="27"/>
  <c r="A8622" i="27"/>
  <c r="A8623" i="27"/>
  <c r="A8624" i="27"/>
  <c r="A8625" i="27"/>
  <c r="A8626" i="27"/>
  <c r="A8627" i="27"/>
  <c r="A8628" i="27"/>
  <c r="A8629" i="27"/>
  <c r="A8630" i="27"/>
  <c r="A8631" i="27"/>
  <c r="A8632" i="27"/>
  <c r="A8633" i="27"/>
  <c r="A8634" i="27"/>
  <c r="A8635" i="27"/>
  <c r="A8636" i="27"/>
  <c r="A8637" i="27"/>
  <c r="A8638" i="27"/>
  <c r="A8639" i="27"/>
  <c r="A8640" i="27"/>
  <c r="A8641" i="27"/>
  <c r="A8642" i="27"/>
  <c r="A8643" i="27"/>
  <c r="A8644" i="27"/>
  <c r="A8645" i="27"/>
  <c r="A8646" i="27"/>
  <c r="A8647" i="27"/>
  <c r="A8648" i="27"/>
  <c r="A8649" i="27"/>
  <c r="A8650" i="27"/>
  <c r="A8651" i="27"/>
  <c r="A8652" i="27"/>
  <c r="A8653" i="27"/>
  <c r="A8654" i="27"/>
  <c r="A8655" i="27"/>
  <c r="A8656" i="27"/>
  <c r="A8657" i="27"/>
  <c r="A8658" i="27"/>
  <c r="A8659" i="27"/>
  <c r="A8660" i="27"/>
  <c r="A8661" i="27"/>
  <c r="A8662" i="27"/>
  <c r="A8663" i="27"/>
  <c r="A8664" i="27"/>
  <c r="A8665" i="27"/>
  <c r="A8666" i="27"/>
  <c r="A8667" i="27"/>
  <c r="A8668" i="27"/>
  <c r="A8669" i="27"/>
  <c r="A8670" i="27"/>
  <c r="A8671" i="27"/>
  <c r="A8672" i="27"/>
  <c r="A8673" i="27"/>
  <c r="A8674" i="27"/>
  <c r="A8675" i="27"/>
  <c r="A8676" i="27"/>
  <c r="A8677" i="27"/>
  <c r="A8678" i="27"/>
  <c r="A8679" i="27"/>
  <c r="A8680" i="27"/>
  <c r="A8681" i="27"/>
  <c r="A8682" i="27"/>
  <c r="A8683" i="27"/>
  <c r="A8684" i="27"/>
  <c r="A8685" i="27"/>
  <c r="A8686" i="27"/>
  <c r="A8687" i="27"/>
  <c r="A8688" i="27"/>
  <c r="A8689" i="27"/>
  <c r="A8690" i="27"/>
  <c r="A8691" i="27"/>
  <c r="A8692" i="27"/>
  <c r="A8693" i="27"/>
  <c r="A8694" i="27"/>
  <c r="A8695" i="27"/>
  <c r="A8696" i="27"/>
  <c r="A8697" i="27"/>
  <c r="A8698" i="27"/>
  <c r="A8699" i="27"/>
  <c r="A8700" i="27"/>
  <c r="A8701" i="27"/>
  <c r="A8702" i="27"/>
  <c r="A8703" i="27"/>
  <c r="A8704" i="27"/>
  <c r="A8705" i="27"/>
  <c r="A8706" i="27"/>
  <c r="A8707" i="27"/>
  <c r="A8708" i="27"/>
  <c r="A8709" i="27"/>
  <c r="A8710" i="27"/>
  <c r="A8711" i="27"/>
  <c r="A8712" i="27"/>
  <c r="A8713" i="27"/>
  <c r="A8714" i="27"/>
  <c r="A8715" i="27"/>
  <c r="A8716" i="27"/>
  <c r="A8717" i="27"/>
  <c r="A8718" i="27"/>
  <c r="A8719" i="27"/>
  <c r="A8720" i="27"/>
  <c r="A8721" i="27"/>
  <c r="A8722" i="27"/>
  <c r="A8723" i="27"/>
  <c r="A8724" i="27"/>
  <c r="A8725" i="27"/>
  <c r="A8726" i="27"/>
  <c r="A8727" i="27"/>
  <c r="A8728" i="27"/>
  <c r="A8729" i="27"/>
  <c r="A8730" i="27"/>
  <c r="A8731" i="27"/>
  <c r="A8732" i="27"/>
  <c r="A8733" i="27"/>
  <c r="A8734" i="27"/>
  <c r="A8735" i="27"/>
  <c r="A8736" i="27"/>
  <c r="A8737" i="27"/>
  <c r="A8738" i="27"/>
  <c r="A8739" i="27"/>
  <c r="A8740" i="27"/>
  <c r="A8741" i="27"/>
  <c r="A8742" i="27"/>
  <c r="A8743" i="27"/>
  <c r="A8744" i="27"/>
  <c r="A8745" i="27"/>
  <c r="A8746" i="27"/>
  <c r="A8747" i="27"/>
  <c r="A8748" i="27"/>
  <c r="A8749" i="27"/>
  <c r="A8750" i="27"/>
  <c r="A8751" i="27"/>
  <c r="A8752" i="27"/>
  <c r="A8753" i="27"/>
  <c r="A8754" i="27"/>
  <c r="A8755" i="27"/>
  <c r="A8756" i="27"/>
  <c r="A8757" i="27"/>
  <c r="A8758" i="27"/>
  <c r="A8759" i="27"/>
  <c r="A8760" i="27"/>
  <c r="A8761" i="27"/>
  <c r="A8762" i="27"/>
  <c r="A8763" i="27"/>
  <c r="A8764" i="27"/>
  <c r="A8765" i="27"/>
  <c r="A8766" i="27"/>
  <c r="A8767" i="27"/>
  <c r="A8768" i="27"/>
  <c r="A8769" i="27"/>
  <c r="A8770" i="27"/>
  <c r="A8771" i="27"/>
  <c r="A8772" i="27"/>
  <c r="A8773" i="27"/>
  <c r="A8774" i="27"/>
  <c r="A8775" i="27"/>
  <c r="C63" i="22"/>
  <c r="C22" i="24"/>
  <c r="G63" i="22"/>
  <c r="C21" i="24"/>
  <c r="K63" i="22"/>
  <c r="C20" i="24"/>
  <c r="O63" i="22"/>
  <c r="C19" i="24"/>
  <c r="S63" i="22"/>
  <c r="C18" i="24"/>
  <c r="W63" i="22"/>
  <c r="C17" i="24"/>
  <c r="AA63" i="22"/>
  <c r="C16" i="24"/>
  <c r="AE63" i="22"/>
  <c r="C15" i="24"/>
  <c r="AI63" i="22"/>
  <c r="C14" i="24"/>
  <c r="AM63" i="22"/>
  <c r="C13" i="24"/>
  <c r="C12" i="24"/>
  <c r="AU63" i="22"/>
  <c r="C11" i="24"/>
  <c r="C10" i="24"/>
  <c r="BC63" i="22"/>
  <c r="C9" i="24"/>
  <c r="BG63" i="22"/>
  <c r="C8" i="24"/>
  <c r="BK63" i="22"/>
  <c r="C7" i="24"/>
  <c r="D11" i="24"/>
  <c r="D8" i="24"/>
  <c r="D12" i="24"/>
  <c r="D16" i="24"/>
  <c r="D20" i="24"/>
  <c r="D15" i="24"/>
  <c r="D9" i="24"/>
  <c r="D13" i="24"/>
  <c r="D17" i="24"/>
  <c r="D21" i="24"/>
  <c r="D19" i="24"/>
  <c r="D10" i="24"/>
  <c r="D14" i="24"/>
  <c r="D18" i="24"/>
  <c r="D22" i="24"/>
  <c r="N6" i="24"/>
  <c r="P6" i="24"/>
  <c r="N7" i="24"/>
  <c r="E16" i="35"/>
  <c r="D18" i="35" s="1"/>
  <c r="F18" i="35" s="1"/>
  <c r="D8" i="33" s="1"/>
  <c r="C22" i="23"/>
  <c r="D22" i="23" s="1"/>
  <c r="C21" i="23"/>
  <c r="C20" i="23"/>
  <c r="C7" i="23"/>
  <c r="D9" i="23" s="1"/>
  <c r="D20" i="23"/>
  <c r="C19" i="23"/>
  <c r="D19" i="23" s="1"/>
  <c r="C18" i="23"/>
  <c r="C17" i="23"/>
  <c r="C16" i="23"/>
  <c r="D16" i="23" s="1"/>
  <c r="C15" i="23"/>
  <c r="C14" i="23"/>
  <c r="D14" i="23" s="1"/>
  <c r="C13" i="23"/>
  <c r="D13" i="23" s="1"/>
  <c r="C12" i="23"/>
  <c r="D12" i="23" s="1"/>
  <c r="C11" i="23"/>
  <c r="D11" i="23" s="1"/>
  <c r="C10" i="23"/>
  <c r="D10" i="23" s="1"/>
  <c r="C9" i="23"/>
  <c r="C8" i="23"/>
  <c r="D8" i="23"/>
  <c r="AQ34" i="22"/>
  <c r="AQ9" i="22"/>
  <c r="AQ39" i="22"/>
  <c r="AQ37" i="22"/>
  <c r="AQ24" i="22"/>
  <c r="AR34" i="22"/>
  <c r="AS33" i="22"/>
  <c r="AR33" i="22"/>
  <c r="AS32" i="22"/>
  <c r="AR32" i="22"/>
  <c r="BO9" i="22"/>
  <c r="BO24" i="22"/>
  <c r="BO34" i="22"/>
  <c r="BP34" i="22"/>
  <c r="BQ33" i="22"/>
  <c r="BP33" i="22"/>
  <c r="BQ32" i="22"/>
  <c r="BP32" i="22"/>
  <c r="BO37" i="22"/>
  <c r="BO39" i="22"/>
  <c r="BU32" i="22"/>
  <c r="BS37" i="22"/>
  <c r="BU33" i="22"/>
  <c r="BT33" i="22"/>
  <c r="BT32" i="22"/>
  <c r="BS34" i="22"/>
  <c r="BS9" i="22"/>
  <c r="CA37" i="22"/>
  <c r="CA34" i="22"/>
  <c r="CM63" i="22"/>
  <c r="CI63" i="22"/>
  <c r="CK33" i="22"/>
  <c r="CK32" i="22"/>
  <c r="CJ33" i="22"/>
  <c r="CN33" i="22"/>
  <c r="CN32" i="22"/>
  <c r="CJ32" i="22"/>
  <c r="CG33" i="22"/>
  <c r="CF33" i="22"/>
  <c r="CG32" i="22"/>
  <c r="CF32" i="22"/>
  <c r="CM34" i="22"/>
  <c r="CM9" i="22"/>
  <c r="CM14" i="22"/>
  <c r="CM19" i="22"/>
  <c r="CM24" i="22"/>
  <c r="CM29" i="22"/>
  <c r="CN34" i="22"/>
  <c r="CI34" i="22"/>
  <c r="CE34" i="22"/>
  <c r="CE9" i="22"/>
  <c r="CE39" i="22"/>
  <c r="CI29" i="22"/>
  <c r="CE29" i="22"/>
  <c r="CI24" i="22"/>
  <c r="CE24" i="22"/>
  <c r="CA24" i="22"/>
  <c r="CI19" i="22"/>
  <c r="CE19" i="22"/>
  <c r="CI14" i="22"/>
  <c r="CE14" i="22"/>
  <c r="CA14" i="22"/>
  <c r="CI9" i="22"/>
  <c r="CI39" i="22"/>
  <c r="CA9" i="22"/>
  <c r="CA39" i="22"/>
  <c r="CM37" i="22"/>
  <c r="CI37" i="22"/>
  <c r="CE37" i="22"/>
  <c r="D17" i="23"/>
  <c r="D21" i="23"/>
  <c r="D18" i="23"/>
  <c r="D15" i="23"/>
  <c r="CF34" i="22"/>
  <c r="BS39" i="22"/>
  <c r="BT34" i="22"/>
  <c r="CM39" i="22"/>
  <c r="CJ34" i="22"/>
  <c r="BX33" i="22"/>
  <c r="BY33" i="22"/>
  <c r="BY32" i="22"/>
  <c r="BX32" i="22"/>
  <c r="BW37" i="22"/>
  <c r="BW34" i="22"/>
  <c r="BW9" i="22"/>
  <c r="BW39" i="22"/>
  <c r="BW24" i="22"/>
  <c r="BW29" i="22"/>
  <c r="BW19" i="22"/>
  <c r="BW14" i="22"/>
  <c r="BX34" i="22"/>
  <c r="BK9" i="22"/>
  <c r="BK14" i="22"/>
  <c r="BK24" i="22"/>
  <c r="BK19" i="22"/>
  <c r="BK29" i="22"/>
  <c r="BK34" i="22"/>
  <c r="BM33" i="22"/>
  <c r="BL33" i="22"/>
  <c r="BM32" i="22"/>
  <c r="BL32" i="22"/>
  <c r="BK37" i="22"/>
  <c r="BG9" i="22"/>
  <c r="BG34" i="22"/>
  <c r="BG29" i="22"/>
  <c r="BG24" i="22"/>
  <c r="BG19" i="22"/>
  <c r="BG14" i="22"/>
  <c r="BG37" i="22"/>
  <c r="BI33" i="22"/>
  <c r="BH33" i="22"/>
  <c r="BI32" i="22"/>
  <c r="BH32" i="22"/>
  <c r="CE63" i="22"/>
  <c r="BC24" i="22"/>
  <c r="AY24" i="22"/>
  <c r="AU24" i="22"/>
  <c r="AM24" i="22"/>
  <c r="BE33" i="22"/>
  <c r="BD33" i="22"/>
  <c r="BE32" i="22"/>
  <c r="BD32" i="22"/>
  <c r="BC9" i="22"/>
  <c r="BC14" i="22"/>
  <c r="BC19" i="22"/>
  <c r="BC29" i="22"/>
  <c r="BC37" i="22"/>
  <c r="BC34" i="22"/>
  <c r="AY9" i="22"/>
  <c r="AY14" i="22"/>
  <c r="AY19" i="22"/>
  <c r="AY29" i="22"/>
  <c r="AY34" i="22"/>
  <c r="AY39" i="22"/>
  <c r="AY37" i="22"/>
  <c r="BA33" i="22"/>
  <c r="AZ33" i="22"/>
  <c r="BA32" i="22"/>
  <c r="AZ32" i="22"/>
  <c r="AU9" i="22"/>
  <c r="AU14" i="22"/>
  <c r="AU19" i="22"/>
  <c r="AU29" i="22"/>
  <c r="AU34" i="22"/>
  <c r="AW33" i="22"/>
  <c r="AV33" i="22"/>
  <c r="AW32" i="22"/>
  <c r="AV32" i="22"/>
  <c r="AU37" i="22"/>
  <c r="AE14" i="22"/>
  <c r="AE9" i="22"/>
  <c r="AE19" i="22"/>
  <c r="AE29" i="22"/>
  <c r="AE34" i="22"/>
  <c r="AE37" i="22"/>
  <c r="AG33" i="22"/>
  <c r="AF33" i="22"/>
  <c r="AG32" i="22"/>
  <c r="AF32" i="22"/>
  <c r="AM9" i="22"/>
  <c r="AM34" i="22"/>
  <c r="AM29" i="22"/>
  <c r="AM19" i="22"/>
  <c r="AM14" i="22"/>
  <c r="AM37" i="22"/>
  <c r="AO33" i="22"/>
  <c r="AN33" i="22"/>
  <c r="AO32" i="22"/>
  <c r="AN32" i="22"/>
  <c r="AM39" i="22"/>
  <c r="BL34" i="22"/>
  <c r="BK39" i="22"/>
  <c r="BG39" i="22"/>
  <c r="BH34" i="22"/>
  <c r="BD34" i="22"/>
  <c r="AN34" i="22"/>
  <c r="BC39" i="22"/>
  <c r="AZ34" i="22"/>
  <c r="AV34" i="22"/>
  <c r="AU39" i="22"/>
  <c r="AE39" i="22"/>
  <c r="AA9" i="22"/>
  <c r="AA14" i="22"/>
  <c r="AE24" i="22"/>
  <c r="AF34" i="22"/>
  <c r="AA24" i="22"/>
  <c r="AA19" i="22"/>
  <c r="AA29" i="22"/>
  <c r="AA34" i="22"/>
  <c r="AA37" i="22"/>
  <c r="AC33" i="22"/>
  <c r="AB33" i="22"/>
  <c r="AC32" i="22"/>
  <c r="AB32" i="22"/>
  <c r="AI9" i="22"/>
  <c r="AI24" i="22"/>
  <c r="AI14" i="22"/>
  <c r="AI19" i="22"/>
  <c r="AI29" i="22"/>
  <c r="AI34" i="22"/>
  <c r="AI37" i="22"/>
  <c r="AK33" i="22"/>
  <c r="AJ33" i="22"/>
  <c r="AK32" i="22"/>
  <c r="AJ32" i="22"/>
  <c r="W9" i="22"/>
  <c r="W14" i="22"/>
  <c r="W19" i="22"/>
  <c r="W24" i="22"/>
  <c r="W29" i="22"/>
  <c r="W34" i="22"/>
  <c r="W37" i="22"/>
  <c r="Y33" i="22"/>
  <c r="X33" i="22"/>
  <c r="Y32" i="22"/>
  <c r="X32" i="22"/>
  <c r="S14" i="22"/>
  <c r="S9" i="22"/>
  <c r="S37" i="22"/>
  <c r="U33" i="22"/>
  <c r="T33" i="22"/>
  <c r="U32" i="22"/>
  <c r="T32" i="22"/>
  <c r="S34" i="22"/>
  <c r="S19" i="22"/>
  <c r="S24" i="22"/>
  <c r="S29" i="22"/>
  <c r="C24" i="22"/>
  <c r="G24" i="22"/>
  <c r="O34" i="22"/>
  <c r="O9" i="22"/>
  <c r="O14" i="22"/>
  <c r="O19" i="22"/>
  <c r="O24" i="22"/>
  <c r="O29" i="22"/>
  <c r="O37" i="22"/>
  <c r="Q33" i="22"/>
  <c r="P33" i="22"/>
  <c r="Q32" i="22"/>
  <c r="P32" i="22"/>
  <c r="K24" i="22"/>
  <c r="L32" i="22"/>
  <c r="M33" i="22"/>
  <c r="L33" i="22"/>
  <c r="M32" i="22"/>
  <c r="K29" i="22"/>
  <c r="K19" i="22"/>
  <c r="K14" i="22"/>
  <c r="K9" i="22"/>
  <c r="K34" i="22"/>
  <c r="K37" i="22"/>
  <c r="D33" i="22"/>
  <c r="D32" i="22"/>
  <c r="C34" i="22"/>
  <c r="C29" i="22"/>
  <c r="C19" i="22"/>
  <c r="C37" i="22"/>
  <c r="G37" i="22"/>
  <c r="G29" i="22"/>
  <c r="G19" i="22"/>
  <c r="G34" i="22"/>
  <c r="H33" i="22"/>
  <c r="H32" i="22"/>
  <c r="G9" i="22"/>
  <c r="G14" i="22"/>
  <c r="C14" i="22"/>
  <c r="C9" i="22"/>
  <c r="I33" i="22"/>
  <c r="I32" i="22"/>
  <c r="BW63" i="22"/>
  <c r="AS63" i="22"/>
  <c r="AI39" i="22"/>
  <c r="K39" i="22"/>
  <c r="O39" i="22"/>
  <c r="G39" i="22"/>
  <c r="S39" i="22"/>
  <c r="W39" i="22"/>
  <c r="AA39" i="22"/>
  <c r="AB34" i="22"/>
  <c r="AJ34" i="22"/>
  <c r="X34" i="22"/>
  <c r="T34" i="22"/>
  <c r="P34" i="22"/>
  <c r="L34" i="22"/>
  <c r="E63" i="22"/>
  <c r="D34" i="22"/>
  <c r="Y63" i="22"/>
  <c r="AJ63" i="22"/>
  <c r="C39" i="22"/>
  <c r="I63" i="22"/>
  <c r="T63" i="22"/>
  <c r="AO63" i="22"/>
  <c r="D63" i="22"/>
  <c r="H34" i="22"/>
  <c r="E33" i="22"/>
  <c r="E32" i="22"/>
  <c r="P63" i="22"/>
  <c r="U63" i="22"/>
  <c r="AF63" i="22"/>
  <c r="AK63" i="22"/>
  <c r="L63" i="22"/>
  <c r="Q63" i="22"/>
  <c r="AB63" i="22"/>
  <c r="AG63" i="22"/>
  <c r="AR63" i="22"/>
  <c r="H63" i="22"/>
  <c r="M63" i="22"/>
  <c r="X63" i="22"/>
  <c r="AC63" i="22"/>
  <c r="AN63" i="22"/>
  <c r="E26" i="20"/>
  <c r="E21" i="20"/>
  <c r="F21" i="20"/>
  <c r="G21" i="20"/>
  <c r="E27" i="20"/>
  <c r="F26" i="20"/>
  <c r="G26" i="20"/>
  <c r="E22" i="20"/>
  <c r="E28" i="20"/>
  <c r="F28" i="20"/>
  <c r="G28" i="20"/>
  <c r="F27" i="20"/>
  <c r="G27" i="20"/>
  <c r="E23" i="20"/>
  <c r="F23" i="20"/>
  <c r="G23" i="20"/>
  <c r="F22" i="20"/>
  <c r="G22" i="20"/>
  <c r="G33" i="20"/>
  <c r="D5" i="33"/>
  <c r="H8" i="23" l="1"/>
  <c r="K3" i="23" s="1"/>
  <c r="H9" i="23"/>
  <c r="H10" i="23" s="1"/>
  <c r="H11" i="23" s="1"/>
  <c r="H12" i="23" s="1"/>
  <c r="H13" i="23" s="1"/>
  <c r="H14" i="23" s="1"/>
  <c r="H15" i="23" s="1"/>
  <c r="H16" i="23" s="1"/>
  <c r="H17" i="23" s="1"/>
  <c r="H18" i="23" s="1"/>
  <c r="H19" i="23" s="1"/>
  <c r="H20" i="23" s="1"/>
  <c r="H21" i="23" s="1"/>
  <c r="H22" i="23" s="1"/>
  <c r="K2" i="23" l="1"/>
  <c r="E7" i="35" l="1"/>
  <c r="D10" i="35" s="1"/>
  <c r="F10" i="35" s="1"/>
  <c r="D7" i="33" s="1"/>
  <c r="D10" i="33" s="1"/>
  <c r="M2" i="23"/>
</calcChain>
</file>

<file path=xl/comments1.xml><?xml version="1.0" encoding="utf-8"?>
<comments xmlns="http://schemas.openxmlformats.org/spreadsheetml/2006/main">
  <authors>
    <author>Eliah Gilfenbaum</author>
  </authors>
  <commentList>
    <comment ref="F3" authorId="0" shapeId="0">
      <text>
        <r>
          <rPr>
            <b/>
            <sz val="9"/>
            <color indexed="81"/>
            <rFont val="Tahoma"/>
            <family val="2"/>
          </rPr>
          <t>Eliah Gilfenbaum:</t>
        </r>
        <r>
          <rPr>
            <sz val="9"/>
            <color indexed="81"/>
            <rFont val="Tahoma"/>
            <family val="2"/>
          </rPr>
          <t xml:space="preserve">
From Pacificorp IRP p.150</t>
        </r>
      </text>
    </comment>
    <comment ref="J4" authorId="0" shapeId="0">
      <text>
        <r>
          <rPr>
            <b/>
            <sz val="9"/>
            <color indexed="81"/>
            <rFont val="Tahoma"/>
            <family val="2"/>
          </rPr>
          <t>Eliah Gilfenbaum:</t>
        </r>
        <r>
          <rPr>
            <sz val="9"/>
            <color indexed="81"/>
            <rFont val="Tahoma"/>
            <family val="2"/>
          </rPr>
          <t xml:space="preserve">
Assumed net margins from Pacificorp CAISO Integration Report
</t>
        </r>
      </text>
    </comment>
    <comment ref="H12" authorId="0" shapeId="0">
      <text>
        <r>
          <rPr>
            <b/>
            <sz val="9"/>
            <color indexed="81"/>
            <rFont val="Tahoma"/>
            <family val="2"/>
          </rPr>
          <t>Eliah Gilfenbaum:</t>
        </r>
        <r>
          <rPr>
            <sz val="9"/>
            <color indexed="81"/>
            <rFont val="Tahoma"/>
            <family val="2"/>
          </rPr>
          <t xml:space="preserve">
2017 IRP; Table 6.2 p.120; annualized capital cost for aeroderivitive CT</t>
        </r>
      </text>
    </comment>
    <comment ref="J12" authorId="0" shapeId="0">
      <text>
        <r>
          <rPr>
            <b/>
            <sz val="9"/>
            <color indexed="81"/>
            <rFont val="Tahoma"/>
            <family val="2"/>
          </rPr>
          <t>Eliah Gilfenbaum:</t>
        </r>
        <r>
          <rPr>
            <sz val="9"/>
            <color indexed="81"/>
            <rFont val="Tahoma"/>
            <family val="2"/>
          </rPr>
          <t xml:space="preserve">
Pacificorp Integration Study - opportunity cost of CA capacity markets: https://www.caiso.com/Documents/Study-TechnicalAppendix-Benefits-PacifiCorp-ISOIntegration.PDF</t>
        </r>
      </text>
    </comment>
    <comment ref="I34" authorId="0" shapeId="0">
      <text>
        <r>
          <rPr>
            <b/>
            <sz val="9"/>
            <color indexed="81"/>
            <rFont val="Tahoma"/>
            <family val="2"/>
          </rPr>
          <t>Eliah Gilfenbaum:</t>
        </r>
        <r>
          <rPr>
            <sz val="9"/>
            <color indexed="81"/>
            <rFont val="Tahoma"/>
            <family val="2"/>
          </rPr>
          <t xml:space="preserve">
5% summer derate for fossil plants assumed in Pacificorp CAISO Integration Study</t>
        </r>
      </text>
    </comment>
  </commentList>
</comments>
</file>

<file path=xl/comments2.xml><?xml version="1.0" encoding="utf-8"?>
<comments xmlns="http://schemas.openxmlformats.org/spreadsheetml/2006/main">
  <authors>
    <author>Eliah Gilfenbaum</author>
  </authors>
  <commentList>
    <comment ref="C10" authorId="0" shapeId="0">
      <text>
        <r>
          <rPr>
            <b/>
            <sz val="9"/>
            <color indexed="81"/>
            <rFont val="Tahoma"/>
            <family val="2"/>
          </rPr>
          <t>Eliah Gilfenbaum:</t>
        </r>
        <r>
          <rPr>
            <sz val="9"/>
            <color indexed="81"/>
            <rFont val="Tahoma"/>
            <family val="2"/>
          </rPr>
          <t xml:space="preserve">
Results from PCAF Analysis</t>
        </r>
      </text>
    </comment>
    <comment ref="C18" authorId="0" shapeId="0">
      <text>
        <r>
          <rPr>
            <b/>
            <sz val="9"/>
            <color indexed="81"/>
            <rFont val="Tahoma"/>
            <family val="2"/>
          </rPr>
          <t>Eliah Gilfenbaum:</t>
        </r>
        <r>
          <rPr>
            <sz val="9"/>
            <color indexed="81"/>
            <rFont val="Tahoma"/>
            <family val="2"/>
          </rPr>
          <t xml:space="preserve">
Results from PCAF Analysis</t>
        </r>
      </text>
    </comment>
  </commentList>
</comments>
</file>

<file path=xl/sharedStrings.xml><?xml version="1.0" encoding="utf-8"?>
<sst xmlns="http://schemas.openxmlformats.org/spreadsheetml/2006/main" count="452" uniqueCount="242">
  <si>
    <t>Total</t>
  </si>
  <si>
    <t>Distribution</t>
  </si>
  <si>
    <t>Month</t>
  </si>
  <si>
    <t>kW</t>
  </si>
  <si>
    <t>Energy</t>
  </si>
  <si>
    <t>CO2 Cost</t>
  </si>
  <si>
    <t>Year</t>
  </si>
  <si>
    <t>MW</t>
  </si>
  <si>
    <t>$/MWh</t>
  </si>
  <si>
    <t>$</t>
  </si>
  <si>
    <t>Monthly Transmission Peak MW - Total</t>
  </si>
  <si>
    <t>FERC Form #1</t>
  </si>
  <si>
    <t>Day</t>
  </si>
  <si>
    <t>Hour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</si>
  <si>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</si>
  <si>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</si>
  <si>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</si>
  <si>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</si>
  <si>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</si>
  <si>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</si>
  <si>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</si>
  <si>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</si>
  <si>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</si>
  <si>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</si>
  <si>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</si>
  <si>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</si>
  <si>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Max</t>
  </si>
  <si>
    <t>Page 401b</t>
  </si>
  <si>
    <t>(Peak Load)</t>
  </si>
  <si>
    <t>Plant in Service - Beginning of Year</t>
  </si>
  <si>
    <t>Transmission</t>
  </si>
  <si>
    <t>Additions</t>
  </si>
  <si>
    <t>Retirements</t>
  </si>
  <si>
    <t>Adjustments</t>
  </si>
  <si>
    <t>Transfers</t>
  </si>
  <si>
    <t>Plant in Service - End of Year</t>
  </si>
  <si>
    <t>Change in Plant in Service</t>
  </si>
  <si>
    <t>Slope</t>
  </si>
  <si>
    <t>or</t>
  </si>
  <si>
    <t>Intercept</t>
  </si>
  <si>
    <t>Peak
Load</t>
  </si>
  <si>
    <t>Growth
since '94</t>
  </si>
  <si>
    <t>Pacificorp- FERC Form 1 Data</t>
  </si>
  <si>
    <t>7, 132</t>
  </si>
  <si>
    <t>7, 367</t>
  </si>
  <si>
    <t>6, 684</t>
  </si>
  <si>
    <t>6, 330</t>
  </si>
  <si>
    <t>6, 255</t>
  </si>
  <si>
    <t>7, 241</t>
  </si>
  <si>
    <t>7, 476</t>
  </si>
  <si>
    <t>7, 161</t>
  </si>
  <si>
    <t>6, 661</t>
  </si>
  <si>
    <t>6, 482</t>
  </si>
  <si>
    <t>Pacificorp Marignal Distribution Costs</t>
  </si>
  <si>
    <t>http://www.pacificorp.com/energygateway</t>
  </si>
  <si>
    <t>PVWATTS: Hourly PV Performance Data</t>
  </si>
  <si>
    <t>City:</t>
  </si>
  <si>
    <t>PHOENIX</t>
  </si>
  <si>
    <t>State:</t>
  </si>
  <si>
    <t>Arizona</t>
  </si>
  <si>
    <t>Lat (deg N):</t>
  </si>
  <si>
    <t>Long (deg W):</t>
  </si>
  <si>
    <t xml:space="preserve">Elev (m): </t>
  </si>
  <si>
    <t>Array Type:</t>
  </si>
  <si>
    <t>Fixed (roof mount)</t>
  </si>
  <si>
    <t>Array Tilt (deg):</t>
  </si>
  <si>
    <t>Array Azimuth (deg):</t>
  </si>
  <si>
    <t>DC Rating (kW):</t>
  </si>
  <si>
    <t>DC to AC Size Ratio:</t>
  </si>
  <si>
    <t>AC Rating (kW):</t>
  </si>
  <si>
    <t xml:space="preserve"> "Month"</t>
  </si>
  <si>
    <t xml:space="preserve"> "Day"</t>
  </si>
  <si>
    <t xml:space="preserve"> "Hour"</t>
  </si>
  <si>
    <t>AC System Output (W)</t>
  </si>
  <si>
    <t>PVWatts: Hourly PV Performance Data</t>
  </si>
  <si>
    <t>Requested Location:</t>
  </si>
  <si>
    <t>salt lake city</t>
  </si>
  <si>
    <t>Location:</t>
  </si>
  <si>
    <t>SALT LAKE CITY INT\'L ARPT [ISIS], UT</t>
  </si>
  <si>
    <t>Elev (m):</t>
  </si>
  <si>
    <t>DC System Size (kW):</t>
  </si>
  <si>
    <t>Module Type:</t>
  </si>
  <si>
    <t>Standard</t>
  </si>
  <si>
    <t>Fixed (open rack)</t>
  </si>
  <si>
    <t>System Losses:</t>
  </si>
  <si>
    <t>Invert Efficiency:</t>
  </si>
  <si>
    <t>Average Cost of Electricity Purchased from Utility ($/kWh):</t>
  </si>
  <si>
    <t>Capacity Factor (%)</t>
  </si>
  <si>
    <t xml:space="preserve">16.7	</t>
  </si>
  <si>
    <t>AC Output</t>
  </si>
  <si>
    <t>South</t>
  </si>
  <si>
    <t>West</t>
  </si>
  <si>
    <t>AC Ouput</t>
  </si>
  <si>
    <t>south</t>
  </si>
  <si>
    <t>west</t>
  </si>
  <si>
    <t>ELCC</t>
  </si>
  <si>
    <t>need to determine discount for "growth related"</t>
  </si>
  <si>
    <r>
      <t xml:space="preserve">% of </t>
    </r>
    <r>
      <rPr>
        <u/>
        <sz val="11"/>
        <color theme="1"/>
        <rFont val="Calibri"/>
        <family val="2"/>
        <scheme val="minor"/>
      </rPr>
      <t>Nameplate</t>
    </r>
  </si>
  <si>
    <r>
      <t xml:space="preserve">Annual Output </t>
    </r>
    <r>
      <rPr>
        <u/>
        <sz val="11"/>
        <color theme="1"/>
        <rFont val="Calibri"/>
        <family val="2"/>
        <scheme val="minor"/>
      </rPr>
      <t>kWh/kW-AC</t>
    </r>
  </si>
  <si>
    <r>
      <t xml:space="preserve">Avoided Cost of </t>
    </r>
    <r>
      <rPr>
        <u/>
        <sz val="11"/>
        <color theme="1"/>
        <rFont val="Calibri"/>
        <family val="2"/>
        <scheme val="minor"/>
      </rPr>
      <t>Trans Cap</t>
    </r>
  </si>
  <si>
    <r>
      <t xml:space="preserve">Avoided Cost </t>
    </r>
    <r>
      <rPr>
        <u/>
        <sz val="11"/>
        <color theme="1"/>
        <rFont val="Calibri"/>
        <family val="2"/>
        <scheme val="minor"/>
      </rPr>
      <t>of Trans Cap</t>
    </r>
  </si>
  <si>
    <r>
      <t xml:space="preserve">Avoided Cost </t>
    </r>
    <r>
      <rPr>
        <u/>
        <sz val="11"/>
        <color theme="1"/>
        <rFont val="Calibri"/>
        <family val="2"/>
        <scheme val="minor"/>
      </rPr>
      <t>of Dist Cap</t>
    </r>
  </si>
  <si>
    <t>Transmission Additions</t>
  </si>
  <si>
    <t>Cumulative</t>
  </si>
  <si>
    <t>Marginal Transmission Costs ($/kW)</t>
  </si>
  <si>
    <t>$/kW-yr</t>
  </si>
  <si>
    <t>Marginal Distribution Costs ($/kW)</t>
  </si>
  <si>
    <t>Losses</t>
  </si>
  <si>
    <t>Discount rate</t>
  </si>
  <si>
    <t xml:space="preserve">
$/Ton</t>
  </si>
  <si>
    <t>$/MT</t>
  </si>
  <si>
    <t>Energy Loss Rate</t>
  </si>
  <si>
    <t>Average Heat Rate (MMBTU/MWh)</t>
  </si>
  <si>
    <t>Emissions Factor for natural gas (MT C02/mmBTU)</t>
  </si>
  <si>
    <t>MT per MWh</t>
  </si>
  <si>
    <t>Source: IRP Forecast</t>
  </si>
  <si>
    <t>Source: RMP COS</t>
  </si>
  <si>
    <t>Levelized $/MWh (2017-2036)</t>
  </si>
  <si>
    <t>Future CO2 Compliance</t>
  </si>
  <si>
    <t>Generation Capacity</t>
  </si>
  <si>
    <t>Transmission Capacity</t>
  </si>
  <si>
    <t>Distribution Capacity</t>
  </si>
  <si>
    <t>Total Benefits</t>
  </si>
  <si>
    <t>Benefits ($/MWh)</t>
  </si>
  <si>
    <t>CONE</t>
  </si>
  <si>
    <t>RBY</t>
  </si>
  <si>
    <t>Net Margins in 2017</t>
  </si>
  <si>
    <t>Inflation Rate</t>
  </si>
  <si>
    <t>kWh/kW-AC</t>
  </si>
  <si>
    <t xml:space="preserve">SR Capacity </t>
  </si>
  <si>
    <t>Net CONE</t>
  </si>
  <si>
    <t>Source: IRP</t>
  </si>
  <si>
    <t>2021 RBY</t>
  </si>
  <si>
    <t>Pacificorp Marignal Transmission Costs (nominal)</t>
  </si>
  <si>
    <t>ANNUAL AVG</t>
  </si>
  <si>
    <t>http://www.usinflationcalculator.com/inflation/current-inflation-rates/</t>
  </si>
  <si>
    <t>Inflation Multiplier</t>
  </si>
  <si>
    <t>Based on recent GRC or FERC Form 1?</t>
  </si>
  <si>
    <t>Cumulative Additions (2016$)</t>
  </si>
  <si>
    <t>Real</t>
  </si>
  <si>
    <t>% Growth-Related</t>
  </si>
  <si>
    <t>carrying charge</t>
  </si>
  <si>
    <t>Appendix B – Depreciable Asset Lives for Electric and Gas Utility Services Asset Class Description of Assets Included* Class Life (in Years) General Depreciation System Alternative Depreciation System</t>
  </si>
  <si>
    <t>Electric Utility Hydraulic Production Plant</t>
  </si>
  <si>
    <t>Electric Utility Nuclear Production Plant</t>
  </si>
  <si>
    <t>Electric Utility Nuclear Fuel Assemblies</t>
  </si>
  <si>
    <t>Electric Utility Steam Production Plant</t>
  </si>
  <si>
    <t>Electric Utility Transmission &amp; Distribution Plant</t>
  </si>
  <si>
    <t>Electric Utility Combustion Turbine Production Plant</t>
  </si>
  <si>
    <t>Gas Utility Distribution Facilities</t>
  </si>
  <si>
    <t>*Note:</t>
  </si>
  <si>
    <t>Transmission Additions (Nominal $)</t>
  </si>
  <si>
    <t>Transmission Categories:</t>
  </si>
  <si>
    <t>Distribution Categories:</t>
  </si>
  <si>
    <t>Station equipment</t>
  </si>
  <si>
    <t>Overhear conductors</t>
  </si>
  <si>
    <t>Undergroudn conductors</t>
  </si>
  <si>
    <t>Line Transformers</t>
  </si>
  <si>
    <t>2016 form 1: 60% of total additions</t>
  </si>
  <si>
    <t>80% of total additions in 2016</t>
  </si>
  <si>
    <t>exclude :</t>
  </si>
  <si>
    <t>land</t>
  </si>
  <si>
    <t>structures and improvements</t>
  </si>
  <si>
    <t xml:space="preserve">poles, towers, </t>
  </si>
  <si>
    <t>services</t>
  </si>
  <si>
    <t>meters</t>
  </si>
  <si>
    <t>Growth-Related Cost Accounts</t>
  </si>
  <si>
    <t>Non-Growth-Related Cost Accounts</t>
  </si>
  <si>
    <t>(350) Land and Land Rights</t>
  </si>
  <si>
    <t>(352) Structures and Improvements</t>
  </si>
  <si>
    <t>(353) Station Equipment</t>
  </si>
  <si>
    <t>(354) Towers and Fixtures</t>
  </si>
  <si>
    <t>(355) Poles and Fixtures</t>
  </si>
  <si>
    <t>(356) Overhead Conductors and Devices</t>
  </si>
  <si>
    <t>(357) Underground Conduit</t>
  </si>
  <si>
    <t>(358) Underground Conductors and Devices</t>
  </si>
  <si>
    <t>(359) Roads and Trails</t>
  </si>
  <si>
    <t>Growth-Related</t>
  </si>
  <si>
    <t>non-Growth-Related</t>
  </si>
  <si>
    <t>(360) Land and Land Rights</t>
  </si>
  <si>
    <t>(361) Structures and Improvements</t>
  </si>
  <si>
    <t>(362) Station Equipment</t>
  </si>
  <si>
    <t>(363) Storage Battery Equipment</t>
  </si>
  <si>
    <t>(364) Poles, Towers, and Fixtures</t>
  </si>
  <si>
    <t>(365) Overhead Conductors and Devices</t>
  </si>
  <si>
    <t>(366) Underground Conduit</t>
  </si>
  <si>
    <t>(367) Underground Conductors and Devices</t>
  </si>
  <si>
    <t>(368) Line Transformers</t>
  </si>
  <si>
    <t>(369) Services</t>
  </si>
  <si>
    <t>(370) Meters</t>
  </si>
  <si>
    <t>(371) Installations on Customer Premises</t>
  </si>
  <si>
    <t>(372) Leased Property on Customer Premises</t>
  </si>
  <si>
    <t>(373) Street Lighting and Signal Systems</t>
  </si>
  <si>
    <t>Plant Additions (Nominal)</t>
  </si>
  <si>
    <t>Growth-related Additions (2016$)</t>
  </si>
  <si>
    <t>Growth-related Additions (2016 $)</t>
  </si>
  <si>
    <t>Solar Distribution Capacity Value ($/MWh)</t>
  </si>
  <si>
    <t>Transmission Capacity Value ($/MWh)</t>
  </si>
  <si>
    <t>Plus 13% PRM and 5% summer derate</t>
  </si>
  <si>
    <t>Atypically high addtions due to Energy Gateway project, but press releases state they are growth-related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</si>
  <si>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</si>
  <si>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</si>
  <si>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</si>
  <si>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</si>
  <si>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</si>
  <si>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</si>
  <si>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</si>
  <si>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</si>
  <si>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</si>
  <si>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</si>
  <si>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</si>
  <si>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</si>
  <si>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</si>
  <si>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</si>
  <si>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</si>
  <si>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</si>
  <si>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</si>
  <si>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</si>
  <si>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</si>
  <si>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</si>
  <si>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</si>
  <si>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</si>
  <si>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X Variable 1</t>
  </si>
  <si>
    <t>Original</t>
  </si>
  <si>
    <t>DR or CC (Switch)</t>
  </si>
  <si>
    <t>Recalculated</t>
  </si>
  <si>
    <t>X1</t>
  </si>
  <si>
    <t>X2</t>
  </si>
  <si>
    <t>Y</t>
  </si>
  <si>
    <t>X Variable 2</t>
  </si>
  <si>
    <t>COMPARISSON OF REGRESSION RESULTS</t>
  </si>
  <si>
    <t>R-Square</t>
  </si>
  <si>
    <t>P-Value</t>
  </si>
  <si>
    <t>GILFENBAUM</t>
  </si>
  <si>
    <t>DPU</t>
  </si>
  <si>
    <t>TRANSMISSION</t>
  </si>
  <si>
    <t>DISTRIBUTION</t>
  </si>
  <si>
    <t>Gilfenbaum</t>
  </si>
  <si>
    <t>Price Switch</t>
  </si>
  <si>
    <t>Administration and Billing</t>
  </si>
  <si>
    <t>NA</t>
  </si>
  <si>
    <t>WHAT IS BELOW ADDED BY DPU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</si>
</sst>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##0;[Red]\(&quot;$&quot;###0\)"/>
    <numFmt numFmtId="165" formatCode="0.0"/>
    <numFmt numFmtId="166" formatCode="_(* #,##0_);_(* \(#,##0\);_(* &quot;-&quot;??_);_(@_)"/>
    <numFmt numFmtId="167" formatCode="General_)"/>
    <numFmt numFmtId="168" formatCode="&quot;$&quot;#,##0.00"/>
    <numFmt numFmtId="169" formatCode="mmm\ dd\,\ yyyy"/>
    <numFmt numFmtId="170" formatCode="0.0%"/>
    <numFmt numFmtId="171" formatCode="#,##0;\-#,##0;&quot;-&quot;"/>
    <numFmt numFmtId="172" formatCode="_-* #,##0\ &quot;F&quot;_-;\-* #,##0\ &quot;F&quot;_-;_-* &quot;-&quot;\ &quot;F&quot;_-;_-@_-"/>
    <numFmt numFmtId="173" formatCode="mmmm\ d\,\ yyyy"/>
    <numFmt numFmtId="174" formatCode="0.000%"/>
    <numFmt numFmtId="175" formatCode="########\-###\-###"/>
    <numFmt numFmtId="176" formatCode="#,##0.000;[Red]\-#,##0.000"/>
    <numFmt numFmtId="177" formatCode="_(* #,##0_);[Red]_(* \(#,##0\);_(* &quot;-&quot;_);_(@_)"/>
    <numFmt numFmtId="178" formatCode="#,##0.0_);\(#,##0.0\);\-\ ;"/>
    <numFmt numFmtId="179" formatCode="#,##0.0000"/>
    <numFmt numFmtId="180" formatCode="0.000000"/>
    <numFmt numFmtId="181" formatCode="_-* #,##0_-;\-* #,##0_-;_-* &quot;-&quot;_-;_-@_-"/>
    <numFmt numFmtId="182" formatCode="_-* #,##0.00_-;\-* #,##0.00_-;_-* &quot;-&quot;??_-;_-@_-"/>
    <numFmt numFmtId="183" formatCode="_-&quot;$&quot;* #,##0_-;\-&quot;$&quot;* #,##0_-;_-&quot;$&quot;* &quot;-&quot;_-;_-@_-"/>
    <numFmt numFmtId="184" formatCode="_-&quot;$&quot;* #,##0.00_-;\-&quot;$&quot;* #,##0.00_-;_-&quot;$&quot;* &quot;-&quot;??_-;_-@_-"/>
    <numFmt numFmtId="185" formatCode="_(&quot;$&quot;* #,##0_);_(&quot;$&quot;* \(#,##0\);_(&quot;$&quot;* &quot;-&quot;??_);_(@_)"/>
    <numFmt numFmtId="186" formatCode="_(* #,##0.0_);_(* \(#,##0.0\);_(* &quot;-&quot;??_);_(@_)"/>
    <numFmt numFmtId="187" formatCode="_(* #,##0.000_);_(* \(#,##0.000\);_(* &quot;-&quot;??_);_(@_)"/>
    <numFmt numFmtId="188" formatCode="_(&quot;$&quot;* #,##0.000_);_(&quot;$&quot;* \(#,##0.000\);_(&quot;$&quot;* &quot;-&quot;??_);_(@_)"/>
    <numFmt numFmtId="189" formatCode="m/d/yy\ h:mm;@"/>
    <numFmt numFmtId="190" formatCode="0.000"/>
    <numFmt numFmtId="191" formatCode="0.0000"/>
    <numFmt numFmtId="192" formatCode="_(&quot;$&quot;* #,##0.0_);_(&quot;$&quot;* \(#,##0.0\);_(&quot;$&quot;* &quot;-&quot;??_);_(@_)"/>
    <numFmt numFmtId="193" formatCode="_(* #,##0.0000_);_(* \(#,##0.0000\);_(* &quot;-&quot;??_);_(@_)"/>
    <numFmt numFmtId="194" formatCode="_(* #,##0.000000_);_(* \(#,##0.000000\);_(* &quot;-&quot;??_);_(@_)"/>
    <numFmt numFmtId="195" formatCode="_(* #,##0.00_);[Red]_(* \(#,##0.00\);_(* &quot;-&quot;??_);_(@_)"/>
    <numFmt numFmtId="196" formatCode="#,##0.0000_);\(#,##0.0000\)"/>
  </numFmts>
  <fonts count="1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name val="Arial"/>
      <family val="2"/>
    </font>
    <font>
      <sz val="10"/>
      <name val="MS Sans Serif"/>
      <family val="2"/>
    </font>
    <font>
      <sz val="8"/>
      <name val="Helv"/>
    </font>
    <font>
      <sz val="7"/>
      <name val="Arial"/>
      <family val="2"/>
    </font>
    <font>
      <b/>
      <sz val="8"/>
      <name val="Arial"/>
      <family val="2"/>
    </font>
    <font>
      <sz val="12"/>
      <color indexed="12"/>
      <name val="Times New Roman"/>
      <family val="1"/>
    </font>
    <font>
      <sz val="8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sz val="12"/>
      <name val="Arial MT"/>
    </font>
    <font>
      <sz val="12"/>
      <name val="TimesNewRomanPS"/>
    </font>
    <font>
      <sz val="10"/>
      <name val="Courier"/>
      <family val="3"/>
    </font>
    <font>
      <sz val="10"/>
      <name val="Swiss"/>
      <family val="2"/>
    </font>
    <font>
      <sz val="10"/>
      <name val="SWISS"/>
    </font>
    <font>
      <sz val="11"/>
      <color indexed="8"/>
      <name val="Century Schoolbook"/>
      <family val="2"/>
    </font>
    <font>
      <b/>
      <sz val="12"/>
      <name val="Arial"/>
      <family val="2"/>
    </font>
    <font>
      <sz val="10"/>
      <color theme="1"/>
      <name val="Times New Roman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color indexed="39"/>
      <name val="Arial"/>
      <family val="2"/>
    </font>
    <font>
      <b/>
      <sz val="18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LinePrinter"/>
    </font>
    <font>
      <sz val="8"/>
      <color indexed="12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Tms Rmn"/>
    </font>
    <font>
      <b/>
      <sz val="11"/>
      <color indexed="9"/>
      <name val="Calibri"/>
      <family val="2"/>
    </font>
    <font>
      <sz val="10"/>
      <color indexed="8"/>
      <name val="Helv"/>
    </font>
    <font>
      <sz val="10"/>
      <name val="Arial Narrow"/>
      <family val="2"/>
    </font>
    <font>
      <sz val="10"/>
      <color theme="1"/>
      <name val="Arial"/>
      <family val="2"/>
    </font>
    <font>
      <sz val="11"/>
      <color theme="1"/>
      <name val="Times New Roman"/>
      <family val="2"/>
    </font>
    <font>
      <sz val="10"/>
      <name val="Helv"/>
    </font>
    <font>
      <sz val="12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6"/>
      <name val="Times New Roman"/>
      <family val="1"/>
    </font>
    <font>
      <b/>
      <sz val="11"/>
      <color indexed="56"/>
      <name val="Calibri"/>
      <family val="2"/>
    </font>
    <font>
      <u/>
      <sz val="12"/>
      <color indexed="12"/>
      <name val="Times New Roman"/>
      <family val="1"/>
    </font>
    <font>
      <u/>
      <sz val="10"/>
      <color indexed="12"/>
      <name val="Arial"/>
      <family val="2"/>
    </font>
    <font>
      <b/>
      <i/>
      <sz val="8"/>
      <color indexed="18"/>
      <name val="Helv"/>
    </font>
    <font>
      <b/>
      <i/>
      <sz val="10"/>
      <name val="Arial"/>
      <family val="2"/>
    </font>
    <font>
      <b/>
      <u/>
      <sz val="10"/>
      <color indexed="39"/>
      <name val="Arial"/>
      <family val="2"/>
    </font>
    <font>
      <b/>
      <sz val="14"/>
      <name val="Helv"/>
    </font>
    <font>
      <sz val="11"/>
      <color indexed="52"/>
      <name val="Calibri"/>
      <family val="2"/>
    </font>
    <font>
      <sz val="8"/>
      <name val="Times New Roman"/>
      <family val="1"/>
    </font>
    <font>
      <sz val="11"/>
      <color indexed="60"/>
      <name val="Calibri"/>
      <family val="2"/>
    </font>
    <font>
      <sz val="11"/>
      <color indexed="8"/>
      <name val="TimesNewRomanPS"/>
    </font>
    <font>
      <sz val="10"/>
      <name val="Verdana"/>
      <family val="2"/>
    </font>
    <font>
      <sz val="8"/>
      <color theme="1"/>
      <name val="Courier New"/>
      <family val="2"/>
    </font>
    <font>
      <sz val="11"/>
      <name val="Times New Roman"/>
      <family val="1"/>
    </font>
    <font>
      <sz val="10"/>
      <name val="Times New Roman"/>
      <family val="1"/>
    </font>
    <font>
      <b/>
      <sz val="11"/>
      <color indexed="63"/>
      <name val="Calibri"/>
      <family val="2"/>
    </font>
    <font>
      <sz val="10"/>
      <name val="Geneva"/>
      <family val="2"/>
    </font>
    <font>
      <sz val="10"/>
      <color indexed="11"/>
      <name val="Geneva"/>
      <family val="2"/>
    </font>
    <font>
      <sz val="8"/>
      <color indexed="18"/>
      <name val="Arial"/>
      <family val="2"/>
    </font>
    <font>
      <b/>
      <sz val="14"/>
      <name val="Arial"/>
      <family val="2"/>
    </font>
    <font>
      <b/>
      <sz val="18"/>
      <color indexed="56"/>
      <name val="Cambria"/>
      <family val="2"/>
    </font>
    <font>
      <sz val="8"/>
      <color indexed="10"/>
      <name val="Arial"/>
      <family val="2"/>
    </font>
    <font>
      <b/>
      <sz val="10"/>
      <color indexed="63"/>
      <name val="Arial"/>
      <family val="2"/>
    </font>
    <font>
      <sz val="24"/>
      <color indexed="13"/>
      <name val="Helv"/>
    </font>
    <font>
      <sz val="11"/>
      <color indexed="10"/>
      <name val="Calibri"/>
      <family val="2"/>
    </font>
    <font>
      <b/>
      <i/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3F3F76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name val="Calibri"/>
      <family val="2"/>
      <scheme val="minor"/>
    </font>
    <font>
      <sz val="10"/>
      <name val="Tahoma"/>
      <family val="2"/>
    </font>
    <font>
      <u/>
      <sz val="11"/>
      <color theme="1"/>
      <name val="Calibri"/>
      <family val="2"/>
      <scheme val="minor"/>
    </font>
    <font>
      <sz val="9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1"/>
      <color theme="10"/>
      <name val="Calibri"/>
      <family val="2"/>
    </font>
    <font>
      <u/>
      <sz val="8.5"/>
      <color theme="10"/>
      <name val="Arial"/>
      <family val="2"/>
    </font>
    <font>
      <sz val="11"/>
      <color indexed="62"/>
      <name val="Calibri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rgb="FF595959"/>
      <name val="Calibri"/>
      <family val="2"/>
    </font>
    <font>
      <sz val="9"/>
      <color rgb="FF2B2B2B"/>
      <name val="Inherit"/>
    </font>
    <font>
      <b/>
      <sz val="9"/>
      <color rgb="FF2B2B2B"/>
      <name val="Inherit"/>
    </font>
    <font>
      <i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"/>
      <name val="Calibri"/>
      <family val="2"/>
    </font>
  </fonts>
  <fills count="8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55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8"/>
      </patternFill>
    </fill>
    <fill>
      <patternFill patternType="solid">
        <fgColor indexed="1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13"/>
      </patternFill>
    </fill>
    <fill>
      <patternFill patternType="solid">
        <fgColor indexed="21"/>
      </patternFill>
    </fill>
    <fill>
      <patternFill patternType="gray125">
        <fgColor indexed="21"/>
      </patternFill>
    </fill>
    <fill>
      <patternFill patternType="solid">
        <fgColor indexed="19"/>
      </patternFill>
    </fill>
    <fill>
      <patternFill patternType="mediumGray">
        <fgColor indexed="21"/>
      </patternFill>
    </fill>
    <fill>
      <patternFill patternType="solid">
        <fgColor indexed="26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40"/>
      </patternFill>
    </fill>
    <fill>
      <patternFill patternType="solid">
        <fgColor indexed="9"/>
        <bgColor indexed="15"/>
      </patternFill>
    </fill>
    <fill>
      <patternFill patternType="lightGray"/>
    </fill>
    <fill>
      <patternFill patternType="gray125">
        <fgColor indexed="8"/>
      </patternFill>
    </fill>
    <fill>
      <patternFill patternType="solid">
        <fgColor indexed="62"/>
        <bgColor indexed="64"/>
      </patternFill>
    </fill>
    <fill>
      <patternFill patternType="solid">
        <fgColor indexed="1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AE9FC"/>
        <bgColor indexed="64"/>
      </patternFill>
    </fill>
    <fill>
      <patternFill patternType="solid">
        <fgColor theme="9" tint="0.59999389629810485"/>
        <bgColor indexed="64"/>
      </patternFill>
    </fill>
  </fills>
  <borders count="6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rgb="FF000000"/>
      </right>
      <top style="medium">
        <color auto="1"/>
      </top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auto="1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/>
      <top/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2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6" fillId="0" borderId="0" applyFont="0" applyFill="0" applyBorder="0" applyProtection="0">
      <alignment horizontal="right"/>
    </xf>
    <xf numFmtId="0" fontId="7" fillId="0" borderId="0" applyFont="0" applyFill="0" applyBorder="0" applyAlignment="0" applyProtection="0">
      <alignment horizontal="left"/>
    </xf>
    <xf numFmtId="165" fontId="8" fillId="0" borderId="0" applyNumberFormat="0" applyFill="0" applyBorder="0" applyAlignment="0" applyProtection="0"/>
    <xf numFmtId="166" fontId="9" fillId="0" borderId="0" applyFont="0" applyAlignment="0" applyProtection="0"/>
    <xf numFmtId="0" fontId="10" fillId="0" borderId="6" applyNumberFormat="0" applyBorder="0" applyAlignment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" fillId="0" borderId="0"/>
    <xf numFmtId="167" fontId="15" fillId="0" borderId="0"/>
    <xf numFmtId="0" fontId="5" fillId="0" borderId="0"/>
    <xf numFmtId="0" fontId="1" fillId="0" borderId="0"/>
    <xf numFmtId="0" fontId="1" fillId="0" borderId="0"/>
    <xf numFmtId="0" fontId="12" fillId="0" borderId="0"/>
    <xf numFmtId="41" fontId="16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4" fillId="0" borderId="0"/>
    <xf numFmtId="0" fontId="4" fillId="0" borderId="0"/>
    <xf numFmtId="167" fontId="15" fillId="0" borderId="0"/>
    <xf numFmtId="0" fontId="4" fillId="0" borderId="0"/>
    <xf numFmtId="0" fontId="1" fillId="0" borderId="0"/>
    <xf numFmtId="168" fontId="14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2" fillId="0" borderId="0"/>
    <xf numFmtId="0" fontId="4" fillId="0" borderId="0"/>
    <xf numFmtId="0" fontId="1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2" fontId="19" fillId="15" borderId="7">
      <alignment horizontal="left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4" fontId="21" fillId="16" borderId="8" applyNumberFormat="0" applyProtection="0">
      <alignment vertical="center"/>
    </xf>
    <xf numFmtId="4" fontId="22" fillId="17" borderId="8" applyNumberFormat="0" applyProtection="0">
      <alignment vertical="center"/>
    </xf>
    <xf numFmtId="4" fontId="21" fillId="17" borderId="8" applyNumberFormat="0" applyProtection="0">
      <alignment vertical="center"/>
    </xf>
    <xf numFmtId="0" fontId="21" fillId="17" borderId="8" applyNumberFormat="0" applyProtection="0">
      <alignment horizontal="left" vertical="top" indent="1"/>
    </xf>
    <xf numFmtId="4" fontId="21" fillId="18" borderId="0" applyNumberFormat="0" applyProtection="0">
      <alignment horizontal="left" vertical="center" indent="1"/>
    </xf>
    <xf numFmtId="4" fontId="23" fillId="19" borderId="8" applyNumberFormat="0" applyProtection="0">
      <alignment horizontal="right" vertical="center"/>
    </xf>
    <xf numFmtId="4" fontId="23" fillId="20" borderId="8" applyNumberFormat="0" applyProtection="0">
      <alignment horizontal="right" vertical="center"/>
    </xf>
    <xf numFmtId="4" fontId="23" fillId="21" borderId="8" applyNumberFormat="0" applyProtection="0">
      <alignment horizontal="right" vertical="center"/>
    </xf>
    <xf numFmtId="4" fontId="23" fillId="22" borderId="8" applyNumberFormat="0" applyProtection="0">
      <alignment horizontal="right" vertical="center"/>
    </xf>
    <xf numFmtId="4" fontId="23" fillId="23" borderId="8" applyNumberFormat="0" applyProtection="0">
      <alignment horizontal="right" vertical="center"/>
    </xf>
    <xf numFmtId="4" fontId="23" fillId="24" borderId="8" applyNumberFormat="0" applyProtection="0">
      <alignment horizontal="right" vertical="center"/>
    </xf>
    <xf numFmtId="4" fontId="23" fillId="25" borderId="8" applyNumberFormat="0" applyProtection="0">
      <alignment horizontal="right" vertical="center"/>
    </xf>
    <xf numFmtId="4" fontId="23" fillId="26" borderId="8" applyNumberFormat="0" applyProtection="0">
      <alignment horizontal="right" vertical="center"/>
    </xf>
    <xf numFmtId="4" fontId="23" fillId="27" borderId="8" applyNumberFormat="0" applyProtection="0">
      <alignment horizontal="right" vertical="center"/>
    </xf>
    <xf numFmtId="4" fontId="21" fillId="28" borderId="9" applyNumberFormat="0" applyProtection="0">
      <alignment horizontal="left" vertical="center" indent="1"/>
    </xf>
    <xf numFmtId="4" fontId="23" fillId="29" borderId="0" applyNumberFormat="0" applyProtection="0">
      <alignment horizontal="left" vertical="center" indent="1"/>
    </xf>
    <xf numFmtId="4" fontId="24" fillId="30" borderId="0" applyNumberFormat="0" applyProtection="0">
      <alignment horizontal="left" vertical="center" indent="1"/>
    </xf>
    <xf numFmtId="4" fontId="23" fillId="31" borderId="8" applyNumberFormat="0" applyProtection="0">
      <alignment horizontal="right" vertical="center"/>
    </xf>
    <xf numFmtId="4" fontId="25" fillId="0" borderId="0" applyNumberFormat="0" applyProtection="0">
      <alignment horizontal="left" vertical="center" indent="1"/>
    </xf>
    <xf numFmtId="4" fontId="26" fillId="0" borderId="0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top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top" indent="1"/>
    </xf>
    <xf numFmtId="0" fontId="4" fillId="32" borderId="8" applyNumberFormat="0" applyProtection="0">
      <alignment horizontal="left" vertical="center" indent="1"/>
    </xf>
    <xf numFmtId="0" fontId="4" fillId="32" borderId="8" applyNumberFormat="0" applyProtection="0">
      <alignment horizontal="left" vertical="top" indent="1"/>
    </xf>
    <xf numFmtId="0" fontId="4" fillId="33" borderId="8" applyNumberFormat="0" applyProtection="0">
      <alignment horizontal="left" vertical="center" indent="1"/>
    </xf>
    <xf numFmtId="0" fontId="4" fillId="33" borderId="8" applyNumberFormat="0" applyProtection="0">
      <alignment horizontal="left" vertical="top" indent="1"/>
    </xf>
    <xf numFmtId="4" fontId="23" fillId="34" borderId="8" applyNumberFormat="0" applyProtection="0">
      <alignment vertical="center"/>
    </xf>
    <xf numFmtId="4" fontId="27" fillId="34" borderId="8" applyNumberFormat="0" applyProtection="0">
      <alignment vertical="center"/>
    </xf>
    <xf numFmtId="4" fontId="23" fillId="34" borderId="8" applyNumberFormat="0" applyProtection="0">
      <alignment horizontal="left" vertical="center" indent="1"/>
    </xf>
    <xf numFmtId="0" fontId="23" fillId="34" borderId="8" applyNumberFormat="0" applyProtection="0">
      <alignment horizontal="left" vertical="top" indent="1"/>
    </xf>
    <xf numFmtId="4" fontId="23" fillId="35" borderId="10" applyNumberFormat="0" applyProtection="0">
      <alignment horizontal="right" vertical="center"/>
    </xf>
    <xf numFmtId="4" fontId="27" fillId="29" borderId="8" applyNumberFormat="0" applyProtection="0">
      <alignment horizontal="right" vertical="center"/>
    </xf>
    <xf numFmtId="4" fontId="23" fillId="35" borderId="8" applyNumberFormat="0" applyProtection="0">
      <alignment horizontal="left" vertical="center" indent="1"/>
    </xf>
    <xf numFmtId="0" fontId="23" fillId="18" borderId="8" applyNumberFormat="0" applyProtection="0">
      <alignment horizontal="center" vertical="top"/>
    </xf>
    <xf numFmtId="4" fontId="28" fillId="0" borderId="0" applyNumberFormat="0" applyProtection="0">
      <alignment horizontal="left" vertical="center"/>
    </xf>
    <xf numFmtId="4" fontId="29" fillId="29" borderId="8" applyNumberFormat="0" applyProtection="0">
      <alignment horizontal="right" vertical="center"/>
    </xf>
    <xf numFmtId="169" fontId="4" fillId="0" borderId="0" applyFill="0" applyBorder="0" applyAlignment="0" applyProtection="0">
      <alignment wrapText="1"/>
    </xf>
    <xf numFmtId="0" fontId="30" fillId="0" borderId="0" applyNumberFormat="0" applyFill="0" applyBorder="0">
      <alignment horizontal="center" wrapText="1"/>
    </xf>
    <xf numFmtId="0" fontId="30" fillId="0" borderId="0" applyNumberFormat="0" applyFill="0" applyBorder="0">
      <alignment horizontal="center" wrapText="1"/>
    </xf>
    <xf numFmtId="167" fontId="31" fillId="0" borderId="0">
      <alignment horizontal="left"/>
    </xf>
    <xf numFmtId="37" fontId="10" fillId="17" borderId="0" applyNumberFormat="0" applyBorder="0" applyAlignment="0" applyProtection="0"/>
    <xf numFmtId="37" fontId="10" fillId="0" borderId="0"/>
    <xf numFmtId="3" fontId="32" fillId="36" borderId="11" applyProtection="0"/>
    <xf numFmtId="0" fontId="33" fillId="0" borderId="0" applyNumberFormat="0" applyFill="0" applyBorder="0" applyAlignment="0" applyProtection="0"/>
    <xf numFmtId="0" fontId="34" fillId="0" borderId="14" applyNumberFormat="0" applyFill="0" applyAlignment="0" applyProtection="0"/>
    <xf numFmtId="0" fontId="35" fillId="0" borderId="15" applyNumberFormat="0" applyFill="0" applyAlignment="0" applyProtection="0"/>
    <xf numFmtId="0" fontId="36" fillId="0" borderId="16" applyNumberFormat="0" applyFill="0" applyAlignment="0" applyProtection="0"/>
    <xf numFmtId="0" fontId="36" fillId="0" borderId="0" applyNumberFormat="0" applyFill="0" applyBorder="0" applyAlignment="0" applyProtection="0"/>
    <xf numFmtId="0" fontId="37" fillId="38" borderId="0" applyNumberFormat="0" applyBorder="0" applyAlignment="0" applyProtection="0"/>
    <xf numFmtId="0" fontId="38" fillId="39" borderId="0" applyNumberFormat="0" applyBorder="0" applyAlignment="0" applyProtection="0"/>
    <xf numFmtId="0" fontId="39" fillId="40" borderId="0" applyNumberFormat="0" applyBorder="0" applyAlignment="0" applyProtection="0"/>
    <xf numFmtId="0" fontId="40" fillId="41" borderId="17" applyNumberFormat="0" applyAlignment="0" applyProtection="0"/>
    <xf numFmtId="0" fontId="41" fillId="42" borderId="18" applyNumberFormat="0" applyAlignment="0" applyProtection="0"/>
    <xf numFmtId="0" fontId="42" fillId="42" borderId="17" applyNumberFormat="0" applyAlignment="0" applyProtection="0"/>
    <xf numFmtId="0" fontId="43" fillId="0" borderId="19" applyNumberFormat="0" applyFill="0" applyAlignment="0" applyProtection="0"/>
    <xf numFmtId="0" fontId="44" fillId="43" borderId="20" applyNumberFormat="0" applyAlignment="0" applyProtection="0"/>
    <xf numFmtId="0" fontId="45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46" fillId="0" borderId="0" applyNumberFormat="0" applyFill="0" applyBorder="0" applyAlignment="0" applyProtection="0"/>
    <xf numFmtId="0" fontId="2" fillId="0" borderId="21" applyNumberFormat="0" applyFill="0" applyAlignment="0" applyProtection="0"/>
    <xf numFmtId="0" fontId="47" fillId="4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47" fillId="45" borderId="0" applyNumberFormat="0" applyBorder="0" applyAlignment="0" applyProtection="0"/>
    <xf numFmtId="0" fontId="47" fillId="46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47" fillId="47" borderId="0" applyNumberFormat="0" applyBorder="0" applyAlignment="0" applyProtection="0"/>
    <xf numFmtId="0" fontId="47" fillId="48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47" fillId="51" borderId="0" applyNumberFormat="0" applyBorder="0" applyAlignment="0" applyProtection="0"/>
    <xf numFmtId="0" fontId="47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7" fillId="53" borderId="0" applyNumberFormat="0" applyBorder="0" applyAlignment="0" applyProtection="0"/>
    <xf numFmtId="0" fontId="47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47" fillId="55" borderId="0" applyNumberFormat="0" applyBorder="0" applyAlignment="0" applyProtection="0"/>
    <xf numFmtId="9" fontId="4" fillId="0" borderId="0" applyFont="0" applyFill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48" fillId="57" borderId="0" applyNumberFormat="0" applyBorder="0" applyAlignment="0" applyProtection="0"/>
    <xf numFmtId="0" fontId="48" fillId="57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8" fillId="56" borderId="0" applyNumberFormat="0" applyBorder="0" applyAlignment="0" applyProtection="0"/>
    <xf numFmtId="0" fontId="48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8" fillId="57" borderId="0" applyNumberFormat="0" applyBorder="0" applyAlignment="0" applyProtection="0"/>
    <xf numFmtId="0" fontId="48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8" fillId="58" borderId="0" applyNumberFormat="0" applyBorder="0" applyAlignment="0" applyProtection="0"/>
    <xf numFmtId="0" fontId="48" fillId="58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8" fillId="59" borderId="0" applyNumberFormat="0" applyBorder="0" applyAlignment="0" applyProtection="0"/>
    <xf numFmtId="0" fontId="48" fillId="61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8" fillId="60" borderId="0" applyNumberFormat="0" applyBorder="0" applyAlignment="0" applyProtection="0"/>
    <xf numFmtId="0" fontId="48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50" fillId="66" borderId="23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30" fillId="67" borderId="0" applyNumberFormat="0" applyBorder="0" applyAlignment="0" applyProtection="0"/>
    <xf numFmtId="171" fontId="23" fillId="0" borderId="0" applyFill="0" applyBorder="0" applyAlignment="0"/>
    <xf numFmtId="0" fontId="52" fillId="68" borderId="24" applyNumberFormat="0" applyAlignment="0" applyProtection="0"/>
    <xf numFmtId="0" fontId="52" fillId="68" borderId="24" applyNumberFormat="0" applyAlignment="0" applyProtection="0"/>
    <xf numFmtId="0" fontId="52" fillId="68" borderId="24" applyNumberFormat="0" applyAlignment="0" applyProtection="0"/>
    <xf numFmtId="0" fontId="52" fillId="68" borderId="24" applyNumberFormat="0" applyAlignment="0" applyProtection="0"/>
    <xf numFmtId="0" fontId="52" fillId="68" borderId="24" applyNumberFormat="0" applyAlignment="0" applyProtection="0"/>
    <xf numFmtId="0" fontId="53" fillId="0" borderId="0"/>
    <xf numFmtId="0" fontId="54" fillId="69" borderId="25" applyNumberFormat="0" applyAlignment="0" applyProtection="0"/>
    <xf numFmtId="0" fontId="54" fillId="69" borderId="25" applyNumberFormat="0" applyAlignment="0" applyProtection="0"/>
    <xf numFmtId="0" fontId="54" fillId="69" borderId="25" applyNumberFormat="0" applyAlignment="0" applyProtection="0"/>
    <xf numFmtId="0" fontId="54" fillId="69" borderId="25" applyNumberFormat="0" applyAlignment="0" applyProtection="0"/>
    <xf numFmtId="0" fontId="54" fillId="69" borderId="25" applyNumberFormat="0" applyAlignment="0" applyProtection="0"/>
    <xf numFmtId="0" fontId="15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72" fontId="4" fillId="0" borderId="0"/>
    <xf numFmtId="1" fontId="55" fillId="0" borderId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7" fontId="4" fillId="0" borderId="0" applyFill="0" applyBorder="0" applyAlignment="0" applyProtection="0"/>
    <xf numFmtId="0" fontId="59" fillId="0" borderId="0"/>
    <xf numFmtId="0" fontId="59" fillId="0" borderId="0"/>
    <xf numFmtId="0" fontId="59" fillId="0" borderId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59" fillId="0" borderId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0" fontId="60" fillId="0" borderId="0"/>
    <xf numFmtId="0" fontId="60" fillId="0" borderId="26"/>
    <xf numFmtId="14" fontId="4" fillId="0" borderId="0" applyFont="0" applyFill="0" applyBorder="0" applyAlignment="0" applyProtection="0"/>
    <xf numFmtId="0" fontId="59" fillId="0" borderId="0"/>
    <xf numFmtId="0" fontId="59" fillId="0" borderId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4" fontId="4" fillId="0" borderId="0" applyFont="0" applyFill="0" applyBorder="0" applyAlignment="0" applyProtection="0"/>
    <xf numFmtId="173" fontId="4" fillId="0" borderId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59" fillId="0" borderId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0" fontId="62" fillId="57" borderId="0" applyNumberFormat="0" applyBorder="0" applyAlignment="0" applyProtection="0"/>
    <xf numFmtId="38" fontId="10" fillId="70" borderId="0" applyNumberFormat="0" applyBorder="0" applyAlignment="0" applyProtection="0"/>
    <xf numFmtId="38" fontId="10" fillId="70" borderId="0" applyNumberFormat="0" applyBorder="0" applyAlignment="0" applyProtection="0"/>
    <xf numFmtId="38" fontId="10" fillId="70" borderId="0" applyNumberFormat="0" applyBorder="0" applyAlignment="0" applyProtection="0"/>
    <xf numFmtId="0" fontId="63" fillId="0" borderId="0"/>
    <xf numFmtId="0" fontId="19" fillId="0" borderId="27" applyNumberFormat="0" applyAlignment="0" applyProtection="0">
      <alignment horizontal="left" vertical="center"/>
    </xf>
    <xf numFmtId="0" fontId="19" fillId="0" borderId="28">
      <alignment horizontal="left" vertical="center"/>
    </xf>
    <xf numFmtId="0" fontId="28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74" fontId="4" fillId="0" borderId="0">
      <protection locked="0"/>
    </xf>
    <xf numFmtId="174" fontId="4" fillId="0" borderId="0"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10" fontId="10" fillId="34" borderId="23" applyNumberFormat="0" applyBorder="0" applyAlignment="0" applyProtection="0"/>
    <xf numFmtId="10" fontId="10" fillId="34" borderId="23" applyNumberFormat="0" applyBorder="0" applyAlignment="0" applyProtection="0"/>
    <xf numFmtId="10" fontId="10" fillId="34" borderId="23" applyNumberFormat="0" applyBorder="0" applyAlignment="0" applyProtection="0"/>
    <xf numFmtId="0" fontId="67" fillId="0" borderId="0" applyNumberFormat="0" applyFill="0" applyBorder="0" applyAlignment="0">
      <protection locked="0"/>
    </xf>
    <xf numFmtId="0" fontId="67" fillId="0" borderId="0" applyNumberFormat="0" applyFill="0" applyBorder="0" applyAlignment="0">
      <protection locked="0"/>
    </xf>
    <xf numFmtId="38" fontId="68" fillId="0" borderId="0">
      <alignment horizontal="left" wrapText="1"/>
    </xf>
    <xf numFmtId="38" fontId="69" fillId="0" borderId="0">
      <alignment horizontal="left" wrapText="1"/>
    </xf>
    <xf numFmtId="0" fontId="70" fillId="71" borderId="26"/>
    <xf numFmtId="0" fontId="71" fillId="0" borderId="30" applyNumberFormat="0" applyFill="0" applyAlignment="0" applyProtection="0"/>
    <xf numFmtId="0" fontId="71" fillId="0" borderId="30" applyNumberFormat="0" applyFill="0" applyAlignment="0" applyProtection="0"/>
    <xf numFmtId="0" fontId="71" fillId="0" borderId="30" applyNumberFormat="0" applyFill="0" applyAlignment="0" applyProtection="0"/>
    <xf numFmtId="0" fontId="71" fillId="0" borderId="30" applyNumberFormat="0" applyFill="0" applyAlignment="0" applyProtection="0"/>
    <xf numFmtId="0" fontId="71" fillId="0" borderId="30" applyNumberFormat="0" applyFill="0" applyAlignment="0" applyProtection="0"/>
    <xf numFmtId="0" fontId="72" fillId="72" borderId="0"/>
    <xf numFmtId="0" fontId="72" fillId="73" borderId="0"/>
    <xf numFmtId="0" fontId="30" fillId="74" borderId="3" applyBorder="0"/>
    <xf numFmtId="0" fontId="4" fillId="75" borderId="2" applyNumberFormat="0" applyFont="0" applyBorder="0" applyAlignment="0" applyProtection="0"/>
    <xf numFmtId="175" fontId="4" fillId="0" borderId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37" fontId="74" fillId="0" borderId="0" applyNumberFormat="0" applyFill="0" applyBorder="0"/>
    <xf numFmtId="0" fontId="10" fillId="0" borderId="6" applyNumberFormat="0" applyBorder="0" applyAlignment="0"/>
    <xf numFmtId="0" fontId="10" fillId="0" borderId="6" applyNumberFormat="0" applyBorder="0" applyAlignment="0"/>
    <xf numFmtId="0" fontId="10" fillId="0" borderId="6" applyNumberFormat="0" applyBorder="0" applyAlignment="0"/>
    <xf numFmtId="176" fontId="4" fillId="0" borderId="0"/>
    <xf numFmtId="176" fontId="4" fillId="0" borderId="0"/>
    <xf numFmtId="176" fontId="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41" fontId="4" fillId="0" borderId="0"/>
    <xf numFmtId="0" fontId="4" fillId="0" borderId="0"/>
    <xf numFmtId="0" fontId="1" fillId="0" borderId="0"/>
    <xf numFmtId="0" fontId="12" fillId="0" borderId="0"/>
    <xf numFmtId="0" fontId="7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1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41" fontId="78" fillId="0" borderId="0"/>
    <xf numFmtId="41" fontId="78" fillId="0" borderId="0"/>
    <xf numFmtId="41" fontId="78" fillId="0" borderId="0"/>
    <xf numFmtId="41" fontId="78" fillId="0" borderId="0"/>
    <xf numFmtId="41" fontId="78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4" fillId="0" borderId="0"/>
    <xf numFmtId="177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59" fillId="0" borderId="0"/>
    <xf numFmtId="0" fontId="20" fillId="2" borderId="1" applyNumberFormat="0" applyFont="0" applyAlignment="0" applyProtection="0"/>
    <xf numFmtId="0" fontId="20" fillId="2" borderId="1" applyNumberFormat="0" applyFont="0" applyAlignment="0" applyProtection="0"/>
    <xf numFmtId="0" fontId="4" fillId="76" borderId="31" applyNumberFormat="0" applyFont="0" applyAlignment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178" fontId="12" fillId="0" borderId="0" applyFont="0" applyFill="0" applyBorder="0" applyProtection="0"/>
    <xf numFmtId="0" fontId="79" fillId="68" borderId="32" applyNumberFormat="0" applyAlignment="0" applyProtection="0"/>
    <xf numFmtId="0" fontId="79" fillId="68" borderId="32" applyNumberFormat="0" applyAlignment="0" applyProtection="0"/>
    <xf numFmtId="0" fontId="79" fillId="68" borderId="32" applyNumberFormat="0" applyAlignment="0" applyProtection="0"/>
    <xf numFmtId="0" fontId="79" fillId="68" borderId="32" applyNumberFormat="0" applyAlignment="0" applyProtection="0"/>
    <xf numFmtId="0" fontId="79" fillId="68" borderId="32" applyNumberFormat="0" applyAlignment="0" applyProtection="0"/>
    <xf numFmtId="40" fontId="23" fillId="35" borderId="0">
      <alignment horizontal="right"/>
    </xf>
    <xf numFmtId="0" fontId="21" fillId="35" borderId="0">
      <alignment horizontal="left"/>
    </xf>
    <xf numFmtId="0" fontId="59" fillId="0" borderId="0"/>
    <xf numFmtId="0" fontId="59" fillId="0" borderId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1" fillId="0" borderId="0"/>
    <xf numFmtId="0" fontId="60" fillId="0" borderId="0"/>
    <xf numFmtId="4" fontId="21" fillId="17" borderId="8" applyNumberFormat="0" applyProtection="0">
      <alignment horizontal="left" vertical="center" indent="1"/>
    </xf>
    <xf numFmtId="4" fontId="21" fillId="17" borderId="8" applyNumberFormat="0" applyProtection="0">
      <alignment horizontal="left" vertical="center" indent="1"/>
    </xf>
    <xf numFmtId="4" fontId="21" fillId="17" borderId="8" applyNumberFormat="0" applyProtection="0">
      <alignment horizontal="left" vertical="center" indent="1"/>
    </xf>
    <xf numFmtId="4" fontId="21" fillId="17" borderId="8" applyNumberFormat="0" applyProtection="0">
      <alignment horizontal="left" vertical="center" indent="1"/>
    </xf>
    <xf numFmtId="4" fontId="21" fillId="17" borderId="8" applyNumberFormat="0" applyProtection="0">
      <alignment horizontal="left" vertical="center" indent="1"/>
    </xf>
    <xf numFmtId="4" fontId="21" fillId="17" borderId="8" applyNumberFormat="0" applyProtection="0">
      <alignment horizontal="left" vertical="center" indent="1"/>
    </xf>
    <xf numFmtId="4" fontId="21" fillId="18" borderId="8" applyNumberFormat="0" applyProtection="0"/>
    <xf numFmtId="4" fontId="21" fillId="18" borderId="8" applyNumberFormat="0" applyProtection="0"/>
    <xf numFmtId="4" fontId="21" fillId="18" borderId="8" applyNumberFormat="0" applyProtection="0"/>
    <xf numFmtId="4" fontId="21" fillId="18" borderId="8" applyNumberFormat="0" applyProtection="0"/>
    <xf numFmtId="4" fontId="21" fillId="18" borderId="8" applyNumberFormat="0" applyProtection="0"/>
    <xf numFmtId="4" fontId="21" fillId="18" borderId="8" applyNumberFormat="0" applyProtection="0"/>
    <xf numFmtId="4" fontId="21" fillId="28" borderId="9" applyNumberFormat="0" applyProtection="0">
      <alignment horizontal="left" vertical="center" indent="1"/>
    </xf>
    <xf numFmtId="4" fontId="23" fillId="29" borderId="0" applyNumberFormat="0" applyProtection="0">
      <alignment horizontal="left" indent="1"/>
    </xf>
    <xf numFmtId="4" fontId="23" fillId="29" borderId="0" applyNumberFormat="0" applyProtection="0">
      <alignment horizontal="left" indent="1"/>
    </xf>
    <xf numFmtId="4" fontId="23" fillId="29" borderId="0" applyNumberFormat="0" applyProtection="0">
      <alignment horizontal="left" indent="1"/>
    </xf>
    <xf numFmtId="4" fontId="23" fillId="29" borderId="0" applyNumberFormat="0" applyProtection="0">
      <alignment horizontal="left" indent="1"/>
    </xf>
    <xf numFmtId="4" fontId="23" fillId="29" borderId="0" applyNumberFormat="0" applyProtection="0">
      <alignment horizontal="left" indent="1"/>
    </xf>
    <xf numFmtId="4" fontId="23" fillId="29" borderId="0" applyNumberFormat="0" applyProtection="0">
      <alignment horizontal="left" indent="1"/>
    </xf>
    <xf numFmtId="4" fontId="24" fillId="30" borderId="0" applyNumberFormat="0" applyProtection="0">
      <alignment horizontal="left" vertical="center" indent="1"/>
    </xf>
    <xf numFmtId="4" fontId="24" fillId="30" borderId="0" applyNumberFormat="0" applyProtection="0">
      <alignment horizontal="left" vertical="center" indent="1"/>
    </xf>
    <xf numFmtId="4" fontId="24" fillId="30" borderId="0" applyNumberFormat="0" applyProtection="0">
      <alignment horizontal="left" vertical="center" indent="1"/>
    </xf>
    <xf numFmtId="4" fontId="24" fillId="30" borderId="0" applyNumberFormat="0" applyProtection="0">
      <alignment horizontal="left" vertical="center" indent="1"/>
    </xf>
    <xf numFmtId="4" fontId="82" fillId="77" borderId="0" applyNumberFormat="0" applyProtection="0">
      <alignment horizontal="left" indent="1"/>
    </xf>
    <xf numFmtId="4" fontId="82" fillId="77" borderId="0" applyNumberFormat="0" applyProtection="0">
      <alignment horizontal="left" indent="1"/>
    </xf>
    <xf numFmtId="4" fontId="82" fillId="77" borderId="0" applyNumberFormat="0" applyProtection="0">
      <alignment horizontal="left" indent="1"/>
    </xf>
    <xf numFmtId="4" fontId="82" fillId="77" borderId="0" applyNumberFormat="0" applyProtection="0">
      <alignment horizontal="left" indent="1"/>
    </xf>
    <xf numFmtId="4" fontId="82" fillId="77" borderId="0" applyNumberFormat="0" applyProtection="0">
      <alignment horizontal="left" indent="1"/>
    </xf>
    <xf numFmtId="4" fontId="82" fillId="77" borderId="0" applyNumberFormat="0" applyProtection="0">
      <alignment horizontal="left" indent="1"/>
    </xf>
    <xf numFmtId="4" fontId="82" fillId="77" borderId="0" applyNumberFormat="0" applyProtection="0">
      <alignment horizontal="left" indent="1"/>
    </xf>
    <xf numFmtId="4" fontId="26" fillId="78" borderId="0" applyNumberFormat="0" applyProtection="0"/>
    <xf numFmtId="4" fontId="26" fillId="78" borderId="0" applyNumberFormat="0" applyProtection="0"/>
    <xf numFmtId="4" fontId="26" fillId="78" borderId="0" applyNumberFormat="0" applyProtection="0"/>
    <xf numFmtId="4" fontId="26" fillId="78" borderId="0" applyNumberFormat="0" applyProtection="0"/>
    <xf numFmtId="4" fontId="26" fillId="78" borderId="0" applyNumberFormat="0" applyProtection="0"/>
    <xf numFmtId="4" fontId="26" fillId="78" borderId="0" applyNumberFormat="0" applyProtection="0"/>
    <xf numFmtId="4" fontId="26" fillId="78" borderId="0" applyNumberFormat="0" applyProtection="0"/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center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30" borderId="8" applyNumberFormat="0" applyProtection="0">
      <alignment horizontal="left" vertical="top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center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18" borderId="8" applyNumberFormat="0" applyProtection="0">
      <alignment horizontal="left" vertical="top" indent="1"/>
    </xf>
    <xf numFmtId="0" fontId="4" fillId="32" borderId="8" applyNumberFormat="0" applyProtection="0">
      <alignment horizontal="left" vertical="center" indent="1"/>
    </xf>
    <xf numFmtId="0" fontId="4" fillId="32" borderId="8" applyNumberFormat="0" applyProtection="0">
      <alignment horizontal="left" vertical="center" indent="1"/>
    </xf>
    <xf numFmtId="0" fontId="4" fillId="32" borderId="8" applyNumberFormat="0" applyProtection="0">
      <alignment horizontal="left" vertical="center" indent="1"/>
    </xf>
    <xf numFmtId="0" fontId="4" fillId="32" borderId="8" applyNumberFormat="0" applyProtection="0">
      <alignment horizontal="left" vertical="center" indent="1"/>
    </xf>
    <xf numFmtId="0" fontId="4" fillId="32" borderId="8" applyNumberFormat="0" applyProtection="0">
      <alignment horizontal="left" vertical="center" indent="1"/>
    </xf>
    <xf numFmtId="0" fontId="4" fillId="32" borderId="8" applyNumberFormat="0" applyProtection="0">
      <alignment horizontal="left" vertical="top" indent="1"/>
    </xf>
    <xf numFmtId="0" fontId="4" fillId="32" borderId="8" applyNumberFormat="0" applyProtection="0">
      <alignment horizontal="left" vertical="top" indent="1"/>
    </xf>
    <xf numFmtId="0" fontId="4" fillId="32" borderId="8" applyNumberFormat="0" applyProtection="0">
      <alignment horizontal="left" vertical="top" indent="1"/>
    </xf>
    <xf numFmtId="0" fontId="4" fillId="32" borderId="8" applyNumberFormat="0" applyProtection="0">
      <alignment horizontal="left" vertical="top" indent="1"/>
    </xf>
    <xf numFmtId="0" fontId="4" fillId="32" borderId="8" applyNumberFormat="0" applyProtection="0">
      <alignment horizontal="left" vertical="top" indent="1"/>
    </xf>
    <xf numFmtId="0" fontId="4" fillId="33" borderId="8" applyNumberFormat="0" applyProtection="0">
      <alignment horizontal="left" vertical="center" indent="1"/>
    </xf>
    <xf numFmtId="0" fontId="4" fillId="33" borderId="8" applyNumberFormat="0" applyProtection="0">
      <alignment horizontal="left" vertical="center" indent="1"/>
    </xf>
    <xf numFmtId="0" fontId="4" fillId="33" borderId="8" applyNumberFormat="0" applyProtection="0">
      <alignment horizontal="left" vertical="center" indent="1"/>
    </xf>
    <xf numFmtId="0" fontId="4" fillId="33" borderId="8" applyNumberFormat="0" applyProtection="0">
      <alignment horizontal="left" vertical="center" indent="1"/>
    </xf>
    <xf numFmtId="0" fontId="4" fillId="33" borderId="8" applyNumberFormat="0" applyProtection="0">
      <alignment horizontal="left" vertical="center" indent="1"/>
    </xf>
    <xf numFmtId="0" fontId="4" fillId="33" borderId="8" applyNumberFormat="0" applyProtection="0">
      <alignment horizontal="left" vertical="top" indent="1"/>
    </xf>
    <xf numFmtId="0" fontId="4" fillId="33" borderId="8" applyNumberFormat="0" applyProtection="0">
      <alignment horizontal="left" vertical="top" indent="1"/>
    </xf>
    <xf numFmtId="0" fontId="4" fillId="33" borderId="8" applyNumberFormat="0" applyProtection="0">
      <alignment horizontal="left" vertical="top" indent="1"/>
    </xf>
    <xf numFmtId="0" fontId="4" fillId="33" borderId="8" applyNumberFormat="0" applyProtection="0">
      <alignment horizontal="left" vertical="top" indent="1"/>
    </xf>
    <xf numFmtId="0" fontId="4" fillId="33" borderId="8" applyNumberFormat="0" applyProtection="0">
      <alignment horizontal="left" vertical="top" indent="1"/>
    </xf>
    <xf numFmtId="4" fontId="23" fillId="0" borderId="8" applyNumberFormat="0" applyProtection="0">
      <alignment horizontal="right" vertical="center"/>
    </xf>
    <xf numFmtId="4" fontId="23" fillId="0" borderId="8" applyNumberFormat="0" applyProtection="0">
      <alignment horizontal="right" vertical="center"/>
    </xf>
    <xf numFmtId="4" fontId="23" fillId="0" borderId="8" applyNumberFormat="0" applyProtection="0">
      <alignment horizontal="right" vertical="center"/>
    </xf>
    <xf numFmtId="4" fontId="23" fillId="0" borderId="8" applyNumberFormat="0" applyProtection="0">
      <alignment horizontal="right" vertical="center"/>
    </xf>
    <xf numFmtId="4" fontId="23" fillId="0" borderId="8" applyNumberFormat="0" applyProtection="0">
      <alignment horizontal="right" vertical="center"/>
    </xf>
    <xf numFmtId="4" fontId="23" fillId="0" borderId="8" applyNumberFormat="0" applyProtection="0">
      <alignment horizontal="right" vertical="center"/>
    </xf>
    <xf numFmtId="4" fontId="23" fillId="0" borderId="8" applyNumberFormat="0" applyProtection="0">
      <alignment horizontal="left" vertical="center" indent="1"/>
    </xf>
    <xf numFmtId="4" fontId="23" fillId="0" borderId="8" applyNumberFormat="0" applyProtection="0">
      <alignment horizontal="left" vertical="center" indent="1"/>
    </xf>
    <xf numFmtId="4" fontId="23" fillId="0" borderId="8" applyNumberFormat="0" applyProtection="0">
      <alignment horizontal="left" vertical="center" indent="1"/>
    </xf>
    <xf numFmtId="4" fontId="23" fillId="0" borderId="8" applyNumberFormat="0" applyProtection="0">
      <alignment horizontal="left" vertical="center" indent="1"/>
    </xf>
    <xf numFmtId="4" fontId="23" fillId="0" borderId="8" applyNumberFormat="0" applyProtection="0">
      <alignment horizontal="left" vertical="center" indent="1"/>
    </xf>
    <xf numFmtId="4" fontId="23" fillId="0" borderId="8" applyNumberFormat="0" applyProtection="0">
      <alignment horizontal="left" vertical="center" indent="1"/>
    </xf>
    <xf numFmtId="0" fontId="23" fillId="18" borderId="8" applyNumberFormat="0" applyProtection="0">
      <alignment horizontal="left" vertical="top"/>
    </xf>
    <xf numFmtId="0" fontId="23" fillId="18" borderId="8" applyNumberFormat="0" applyProtection="0">
      <alignment horizontal="left" vertical="top"/>
    </xf>
    <xf numFmtId="0" fontId="23" fillId="18" borderId="8" applyNumberFormat="0" applyProtection="0">
      <alignment horizontal="left" vertical="top"/>
    </xf>
    <xf numFmtId="0" fontId="23" fillId="18" borderId="8" applyNumberFormat="0" applyProtection="0">
      <alignment horizontal="left" vertical="top"/>
    </xf>
    <xf numFmtId="0" fontId="23" fillId="18" borderId="8" applyNumberFormat="0" applyProtection="0">
      <alignment horizontal="left" vertical="top"/>
    </xf>
    <xf numFmtId="0" fontId="23" fillId="18" borderId="8" applyNumberFormat="0" applyProtection="0">
      <alignment horizontal="left" vertical="top"/>
    </xf>
    <xf numFmtId="4" fontId="83" fillId="79" borderId="0" applyNumberFormat="0" applyProtection="0">
      <alignment horizontal="left"/>
    </xf>
    <xf numFmtId="4" fontId="83" fillId="79" borderId="0" applyNumberFormat="0" applyProtection="0">
      <alignment horizontal="left"/>
    </xf>
    <xf numFmtId="4" fontId="83" fillId="79" borderId="0" applyNumberFormat="0" applyProtection="0">
      <alignment horizontal="left"/>
    </xf>
    <xf numFmtId="4" fontId="83" fillId="79" borderId="0" applyNumberFormat="0" applyProtection="0">
      <alignment horizontal="left"/>
    </xf>
    <xf numFmtId="4" fontId="83" fillId="79" borderId="0" applyNumberFormat="0" applyProtection="0">
      <alignment horizontal="left"/>
    </xf>
    <xf numFmtId="4" fontId="83" fillId="79" borderId="0" applyNumberFormat="0" applyProtection="0">
      <alignment horizontal="left"/>
    </xf>
    <xf numFmtId="4" fontId="83" fillId="79" borderId="0" applyNumberFormat="0" applyProtection="0">
      <alignment horizontal="left"/>
    </xf>
    <xf numFmtId="37" fontId="13" fillId="80" borderId="0" applyNumberFormat="0" applyFont="0" applyBorder="0" applyAlignment="0" applyProtection="0"/>
    <xf numFmtId="0" fontId="84" fillId="0" borderId="0" applyNumberFormat="0" applyFill="0" applyBorder="0" applyAlignment="0" applyProtection="0"/>
    <xf numFmtId="179" fontId="4" fillId="0" borderId="33">
      <alignment horizontal="justify" vertical="top" wrapText="1"/>
    </xf>
    <xf numFmtId="179" fontId="4" fillId="0" borderId="33">
      <alignment horizontal="justify" vertical="top" wrapText="1"/>
    </xf>
    <xf numFmtId="179" fontId="4" fillId="0" borderId="33">
      <alignment horizontal="justify" vertical="top" wrapText="1"/>
    </xf>
    <xf numFmtId="0" fontId="85" fillId="81" borderId="34"/>
    <xf numFmtId="180" fontId="4" fillId="0" borderId="0">
      <alignment horizontal="left" wrapText="1"/>
    </xf>
    <xf numFmtId="2" fontId="4" fillId="0" borderId="0" applyFill="0" applyBorder="0" applyProtection="0">
      <alignment horizontal="right"/>
    </xf>
    <xf numFmtId="14" fontId="86" fillId="82" borderId="35" applyProtection="0">
      <alignment horizontal="right"/>
    </xf>
    <xf numFmtId="0" fontId="86" fillId="0" borderId="0" applyNumberFormat="0" applyFill="0" applyBorder="0" applyProtection="0">
      <alignment horizontal="left"/>
    </xf>
    <xf numFmtId="0" fontId="30" fillId="0" borderId="0" applyNumberFormat="0" applyFill="0" applyBorder="0">
      <alignment horizontal="center" wrapText="1"/>
    </xf>
    <xf numFmtId="0" fontId="30" fillId="0" borderId="0" applyNumberFormat="0" applyFill="0" applyBorder="0">
      <alignment horizontal="center" wrapText="1"/>
    </xf>
    <xf numFmtId="0" fontId="60" fillId="0" borderId="26"/>
    <xf numFmtId="38" fontId="4" fillId="0" borderId="0">
      <alignment horizontal="left" wrapText="1"/>
    </xf>
    <xf numFmtId="0" fontId="87" fillId="83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0" fillId="0" borderId="23">
      <alignment horizontal="center" vertical="center" wrapText="1"/>
    </xf>
    <xf numFmtId="0" fontId="30" fillId="0" borderId="23">
      <alignment horizontal="center" vertical="center" wrapText="1"/>
    </xf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59" fillId="0" borderId="36"/>
    <xf numFmtId="0" fontId="70" fillId="0" borderId="37"/>
    <xf numFmtId="0" fontId="70" fillId="0" borderId="26"/>
    <xf numFmtId="181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0" fontId="59" fillId="0" borderId="38"/>
    <xf numFmtId="38" fontId="23" fillId="0" borderId="39" applyFill="0" applyBorder="0" applyAlignment="0" applyProtection="0">
      <protection locked="0"/>
    </xf>
    <xf numFmtId="37" fontId="10" fillId="17" borderId="0" applyNumberFormat="0" applyBorder="0" applyAlignment="0" applyProtection="0"/>
    <xf numFmtId="37" fontId="10" fillId="17" borderId="0" applyNumberFormat="0" applyBorder="0" applyAlignment="0" applyProtection="0"/>
    <xf numFmtId="37" fontId="10" fillId="17" borderId="0" applyNumberFormat="0" applyBorder="0" applyAlignment="0" applyProtection="0"/>
    <xf numFmtId="37" fontId="10" fillId="0" borderId="0"/>
    <xf numFmtId="37" fontId="10" fillId="0" borderId="0"/>
    <xf numFmtId="37" fontId="10" fillId="0" borderId="0"/>
    <xf numFmtId="37" fontId="10" fillId="17" borderId="0" applyNumberFormat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4" fillId="0" borderId="0">
      <alignment wrapText="1"/>
    </xf>
    <xf numFmtId="0" fontId="11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90" fillId="0" borderId="0"/>
    <xf numFmtId="0" fontId="3" fillId="0" borderId="0"/>
    <xf numFmtId="0" fontId="4" fillId="0" borderId="0">
      <alignment wrapText="1"/>
    </xf>
    <xf numFmtId="0" fontId="3" fillId="0" borderId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48" fillId="56" borderId="0" applyNumberFormat="0" applyBorder="0" applyAlignment="0" applyProtection="0"/>
    <xf numFmtId="0" fontId="48" fillId="19" borderId="0" applyNumberFormat="0" applyBorder="0" applyAlignment="0" applyProtection="0"/>
    <xf numFmtId="0" fontId="48" fillId="57" borderId="0" applyNumberFormat="0" applyBorder="0" applyAlignment="0" applyProtection="0"/>
    <xf numFmtId="0" fontId="48" fillId="58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20" borderId="0" applyNumberFormat="0" applyBorder="0" applyAlignment="0" applyProtection="0"/>
    <xf numFmtId="0" fontId="48" fillId="27" borderId="0" applyNumberFormat="0" applyBorder="0" applyAlignment="0" applyProtection="0"/>
    <xf numFmtId="0" fontId="48" fillId="58" borderId="0" applyNumberFormat="0" applyBorder="0" applyAlignment="0" applyProtection="0"/>
    <xf numFmtId="0" fontId="48" fillId="61" borderId="0" applyNumberFormat="0" applyBorder="0" applyAlignment="0" applyProtection="0"/>
    <xf numFmtId="0" fontId="48" fillId="22" borderId="0" applyNumberFormat="0" applyBorder="0" applyAlignment="0" applyProtection="0"/>
    <xf numFmtId="0" fontId="3" fillId="0" borderId="0"/>
    <xf numFmtId="0" fontId="3" fillId="0" borderId="0"/>
    <xf numFmtId="0" fontId="1" fillId="0" borderId="0"/>
    <xf numFmtId="41" fontId="16" fillId="0" borderId="0" applyFont="0" applyFill="0" applyBorder="0" applyAlignment="0" applyProtection="0"/>
    <xf numFmtId="0" fontId="4" fillId="76" borderId="31" applyNumberFormat="0" applyFont="0" applyAlignment="0" applyProtection="0"/>
    <xf numFmtId="0" fontId="20" fillId="2" borderId="1" applyNumberFormat="0" applyFont="0" applyAlignment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178" fontId="3" fillId="0" borderId="0" applyFont="0" applyFill="0" applyBorder="0" applyProtection="0"/>
    <xf numFmtId="4" fontId="23" fillId="31" borderId="8" applyNumberFormat="0" applyProtection="0">
      <alignment horizontal="left" vertical="center" indent="1"/>
    </xf>
    <xf numFmtId="44" fontId="1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103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7" fontId="4" fillId="0" borderId="0"/>
    <xf numFmtId="0" fontId="4" fillId="0" borderId="0"/>
    <xf numFmtId="0" fontId="4" fillId="0" borderId="0"/>
    <xf numFmtId="195" fontId="4" fillId="0" borderId="0" applyFont="0" applyFill="0" applyBorder="0" applyAlignment="0" applyProtection="0"/>
    <xf numFmtId="19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7" fillId="0" borderId="0" applyFont="0" applyFill="0" applyBorder="0" applyAlignment="0" applyProtection="0"/>
    <xf numFmtId="44" fontId="105" fillId="0" borderId="0" applyFont="0" applyFill="0" applyBorder="0" applyAlignment="0" applyProtection="0"/>
    <xf numFmtId="0" fontId="106" fillId="0" borderId="52" applyNumberFormat="0" applyFill="0" applyAlignment="0" applyProtection="0"/>
    <xf numFmtId="0" fontId="107" fillId="0" borderId="53" applyNumberFormat="0" applyFill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10" fillId="60" borderId="24" applyNumberFormat="0" applyAlignment="0" applyProtection="0"/>
    <xf numFmtId="0" fontId="57" fillId="0" borderId="0"/>
    <xf numFmtId="0" fontId="1" fillId="0" borderId="0"/>
    <xf numFmtId="177" fontId="4" fillId="0" borderId="0"/>
    <xf numFmtId="41" fontId="4" fillId="0" borderId="0"/>
    <xf numFmtId="0" fontId="1" fillId="0" borderId="0"/>
    <xf numFmtId="0" fontId="1" fillId="0" borderId="0"/>
    <xf numFmtId="170" fontId="4" fillId="0" borderId="0"/>
    <xf numFmtId="0" fontId="111" fillId="0" borderId="0"/>
    <xf numFmtId="177" fontId="3" fillId="0" borderId="0"/>
    <xf numFmtId="0" fontId="4" fillId="0" borderId="0"/>
    <xf numFmtId="0" fontId="1" fillId="0" borderId="0"/>
    <xf numFmtId="177" fontId="3" fillId="0" borderId="0"/>
    <xf numFmtId="177" fontId="78" fillId="0" borderId="0"/>
    <xf numFmtId="0" fontId="76" fillId="0" borderId="0"/>
    <xf numFmtId="177" fontId="4" fillId="0" borderId="0"/>
    <xf numFmtId="0" fontId="112" fillId="76" borderId="3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3" fillId="0" borderId="54" applyNumberFormat="0" applyFill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236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0" fillId="0" borderId="0" xfId="0" applyBorder="1"/>
    <xf numFmtId="0" fontId="0" fillId="0" borderId="0" xfId="0"/>
    <xf numFmtId="166" fontId="0" fillId="0" borderId="0" xfId="1" applyNumberFormat="1" applyFont="1"/>
    <xf numFmtId="0" fontId="91" fillId="0" borderId="0" xfId="0" applyFont="1"/>
    <xf numFmtId="0" fontId="0" fillId="0" borderId="0" xfId="0" applyFill="1"/>
    <xf numFmtId="0" fontId="92" fillId="0" borderId="0" xfId="0" applyFont="1" applyFill="1"/>
    <xf numFmtId="0" fontId="92" fillId="0" borderId="0" xfId="0" applyFont="1"/>
    <xf numFmtId="0" fontId="92" fillId="0" borderId="0" xfId="0" applyFont="1" applyBorder="1"/>
    <xf numFmtId="0" fontId="0" fillId="0" borderId="41" xfId="0" applyFill="1" applyBorder="1"/>
    <xf numFmtId="0" fontId="0" fillId="0" borderId="43" xfId="0" applyBorder="1"/>
    <xf numFmtId="0" fontId="0" fillId="0" borderId="42" xfId="0" applyBorder="1" applyAlignment="1">
      <alignment horizontal="center" wrapText="1"/>
    </xf>
    <xf numFmtId="0" fontId="0" fillId="0" borderId="12" xfId="0" applyFill="1" applyBorder="1"/>
    <xf numFmtId="0" fontId="0" fillId="0" borderId="4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2" xfId="0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44" fontId="0" fillId="0" borderId="46" xfId="1167" applyFont="1" applyFill="1" applyBorder="1" applyAlignment="1">
      <alignment horizontal="center" wrapText="1"/>
    </xf>
    <xf numFmtId="0" fontId="0" fillId="0" borderId="44" xfId="0" applyBorder="1" applyAlignment="1">
      <alignment horizontal="center" wrapText="1"/>
    </xf>
    <xf numFmtId="0" fontId="0" fillId="0" borderId="12" xfId="0" applyFill="1" applyBorder="1" applyAlignment="1">
      <alignment horizontal="center"/>
    </xf>
    <xf numFmtId="166" fontId="0" fillId="0" borderId="0" xfId="1" applyNumberFormat="1" applyFont="1" applyBorder="1"/>
    <xf numFmtId="43" fontId="0" fillId="0" borderId="0" xfId="1" applyFont="1" applyBorder="1"/>
    <xf numFmtId="43" fontId="0" fillId="0" borderId="2" xfId="1" applyFont="1" applyBorder="1" applyAlignment="1">
      <alignment horizontal="center"/>
    </xf>
    <xf numFmtId="43" fontId="2" fillId="0" borderId="2" xfId="1" applyFont="1" applyBorder="1" applyAlignment="1">
      <alignment horizontal="center"/>
    </xf>
    <xf numFmtId="43" fontId="0" fillId="0" borderId="2" xfId="1" applyFont="1" applyBorder="1" applyAlignment="1"/>
    <xf numFmtId="0" fontId="0" fillId="0" borderId="44" xfId="0" applyBorder="1"/>
    <xf numFmtId="166" fontId="2" fillId="0" borderId="0" xfId="1" applyNumberFormat="1" applyFont="1" applyBorder="1"/>
    <xf numFmtId="0" fontId="0" fillId="0" borderId="7" xfId="0" applyFill="1" applyBorder="1"/>
    <xf numFmtId="0" fontId="0" fillId="0" borderId="47" xfId="0" applyBorder="1"/>
    <xf numFmtId="0" fontId="2" fillId="0" borderId="0" xfId="0" applyFont="1" applyFill="1" applyAlignment="1">
      <alignment horizontal="left"/>
    </xf>
    <xf numFmtId="8" fontId="0" fillId="0" borderId="0" xfId="0" applyNumberFormat="1"/>
    <xf numFmtId="0" fontId="0" fillId="0" borderId="0" xfId="0" applyFont="1"/>
    <xf numFmtId="0" fontId="0" fillId="0" borderId="5" xfId="0" applyFont="1" applyBorder="1" applyAlignment="1">
      <alignment horizontal="center"/>
    </xf>
    <xf numFmtId="0" fontId="0" fillId="0" borderId="0" xfId="0" applyFont="1" applyAlignment="1">
      <alignment horizontal="center"/>
    </xf>
    <xf numFmtId="3" fontId="0" fillId="0" borderId="0" xfId="0" applyNumberFormat="1" applyFont="1"/>
    <xf numFmtId="0" fontId="2" fillId="37" borderId="0" xfId="0" applyFont="1" applyFill="1"/>
    <xf numFmtId="166" fontId="0" fillId="3" borderId="0" xfId="1" applyNumberFormat="1" applyFont="1" applyFill="1"/>
    <xf numFmtId="0" fontId="94" fillId="0" borderId="0" xfId="0" applyFont="1"/>
    <xf numFmtId="0" fontId="93" fillId="0" borderId="0" xfId="0" applyFont="1"/>
    <xf numFmtId="43" fontId="2" fillId="0" borderId="0" xfId="0" applyNumberFormat="1" applyFont="1"/>
    <xf numFmtId="43" fontId="0" fillId="0" borderId="0" xfId="0" applyNumberFormat="1"/>
    <xf numFmtId="0" fontId="0" fillId="0" borderId="0" xfId="0" applyNumberFormat="1"/>
    <xf numFmtId="0" fontId="0" fillId="0" borderId="48" xfId="0" applyBorder="1" applyAlignment="1">
      <alignment horizontal="center" wrapText="1"/>
    </xf>
    <xf numFmtId="166" fontId="0" fillId="0" borderId="0" xfId="1" applyNumberFormat="1" applyFont="1" applyBorder="1" applyAlignment="1">
      <alignment horizontal="center"/>
    </xf>
    <xf numFmtId="166" fontId="0" fillId="0" borderId="0" xfId="0" applyNumberFormat="1" applyBorder="1"/>
    <xf numFmtId="166" fontId="0" fillId="0" borderId="5" xfId="1" applyNumberFormat="1" applyFont="1" applyBorder="1"/>
    <xf numFmtId="0" fontId="0" fillId="0" borderId="0" xfId="1" applyNumberFormat="1" applyFont="1"/>
    <xf numFmtId="0" fontId="0" fillId="0" borderId="0" xfId="0" applyNumberFormat="1" applyFont="1"/>
    <xf numFmtId="0" fontId="95" fillId="0" borderId="0" xfId="1168" applyNumberFormat="1"/>
    <xf numFmtId="0" fontId="95" fillId="0" borderId="0" xfId="1168"/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6" fontId="0" fillId="0" borderId="0" xfId="0" applyNumberFormat="1" applyFont="1"/>
    <xf numFmtId="166" fontId="0" fillId="37" borderId="0" xfId="1" applyNumberFormat="1" applyFont="1" applyFill="1"/>
    <xf numFmtId="0" fontId="0" fillId="37" borderId="0" xfId="0" applyFill="1"/>
    <xf numFmtId="166" fontId="0" fillId="37" borderId="0" xfId="1" applyNumberFormat="1" applyFont="1" applyFill="1" applyBorder="1"/>
    <xf numFmtId="0" fontId="96" fillId="0" borderId="0" xfId="0" applyFont="1"/>
    <xf numFmtId="0" fontId="97" fillId="0" borderId="0" xfId="0" applyFont="1"/>
    <xf numFmtId="0" fontId="98" fillId="0" borderId="0" xfId="0" applyFont="1"/>
    <xf numFmtId="166" fontId="98" fillId="0" borderId="0" xfId="1" applyNumberFormat="1" applyFont="1"/>
    <xf numFmtId="0" fontId="96" fillId="0" borderId="0" xfId="0" applyFont="1" applyAlignment="1">
      <alignment horizontal="center"/>
    </xf>
    <xf numFmtId="0" fontId="98" fillId="0" borderId="0" xfId="0" applyFont="1" applyAlignment="1">
      <alignment horizontal="right"/>
    </xf>
    <xf numFmtId="14" fontId="96" fillId="0" borderId="0" xfId="0" applyNumberFormat="1" applyFont="1"/>
    <xf numFmtId="43" fontId="96" fillId="0" borderId="0" xfId="1" applyNumberFormat="1" applyFont="1"/>
    <xf numFmtId="43" fontId="96" fillId="0" borderId="0" xfId="0" applyNumberFormat="1" applyFont="1"/>
    <xf numFmtId="0" fontId="98" fillId="0" borderId="0" xfId="0" applyFont="1" applyAlignment="1">
      <alignment horizontal="left"/>
    </xf>
    <xf numFmtId="166" fontId="96" fillId="0" borderId="0" xfId="0" applyNumberFormat="1" applyFont="1"/>
    <xf numFmtId="0" fontId="99" fillId="41" borderId="17" xfId="227" applyFont="1" applyAlignment="1">
      <alignment horizontal="right"/>
    </xf>
    <xf numFmtId="43" fontId="98" fillId="0" borderId="0" xfId="1" applyFont="1" applyAlignment="1">
      <alignment horizontal="right"/>
    </xf>
    <xf numFmtId="0" fontId="100" fillId="0" borderId="0" xfId="0" applyFont="1"/>
    <xf numFmtId="189" fontId="96" fillId="0" borderId="0" xfId="0" applyNumberFormat="1" applyFont="1"/>
    <xf numFmtId="0" fontId="101" fillId="0" borderId="0" xfId="0" applyFont="1"/>
    <xf numFmtId="166" fontId="102" fillId="0" borderId="0" xfId="1" applyNumberFormat="1" applyFont="1"/>
    <xf numFmtId="166" fontId="101" fillId="0" borderId="0" xfId="0" applyNumberFormat="1" applyFont="1"/>
    <xf numFmtId="166" fontId="101" fillId="0" borderId="0" xfId="1" applyNumberFormat="1" applyFont="1"/>
    <xf numFmtId="190" fontId="100" fillId="0" borderId="0" xfId="0" applyNumberFormat="1" applyFont="1"/>
    <xf numFmtId="190" fontId="96" fillId="0" borderId="0" xfId="0" applyNumberFormat="1" applyFont="1"/>
    <xf numFmtId="191" fontId="96" fillId="0" borderId="0" xfId="1" applyNumberFormat="1" applyFont="1"/>
    <xf numFmtId="0" fontId="94" fillId="37" borderId="0" xfId="0" applyFont="1" applyFill="1"/>
    <xf numFmtId="0" fontId="0" fillId="0" borderId="49" xfId="0" applyBorder="1"/>
    <xf numFmtId="0" fontId="0" fillId="0" borderId="0" xfId="0" applyBorder="1" applyAlignment="1">
      <alignment horizontal="center" wrapText="1"/>
    </xf>
    <xf numFmtId="0" fontId="0" fillId="0" borderId="50" xfId="0" applyBorder="1"/>
    <xf numFmtId="10" fontId="0" fillId="0" borderId="0" xfId="2" applyNumberFormat="1" applyFont="1" applyBorder="1"/>
    <xf numFmtId="44" fontId="0" fillId="0" borderId="0" xfId="0" applyNumberFormat="1" applyBorder="1"/>
    <xf numFmtId="44" fontId="0" fillId="0" borderId="7" xfId="0" applyNumberFormat="1" applyBorder="1"/>
    <xf numFmtId="44" fontId="0" fillId="0" borderId="0" xfId="0" applyNumberFormat="1"/>
    <xf numFmtId="0" fontId="0" fillId="0" borderId="43" xfId="0" applyBorder="1" applyAlignment="1">
      <alignment horizontal="center" wrapText="1"/>
    </xf>
    <xf numFmtId="0" fontId="0" fillId="0" borderId="49" xfId="0" applyBorder="1" applyAlignment="1">
      <alignment horizontal="center" wrapText="1"/>
    </xf>
    <xf numFmtId="170" fontId="0" fillId="0" borderId="0" xfId="2" applyNumberFormat="1" applyFont="1" applyBorder="1"/>
    <xf numFmtId="192" fontId="0" fillId="0" borderId="7" xfId="0" applyNumberFormat="1" applyBorder="1"/>
    <xf numFmtId="0" fontId="0" fillId="0" borderId="42" xfId="0" applyFont="1" applyBorder="1" applyAlignment="1">
      <alignment horizontal="left"/>
    </xf>
    <xf numFmtId="0" fontId="0" fillId="0" borderId="50" xfId="0" applyBorder="1" applyAlignment="1">
      <alignment horizontal="center" wrapText="1"/>
    </xf>
    <xf numFmtId="166" fontId="0" fillId="0" borderId="7" xfId="1" applyNumberFormat="1" applyFont="1" applyBorder="1"/>
    <xf numFmtId="186" fontId="0" fillId="0" borderId="51" xfId="1" applyNumberFormat="1" applyFont="1" applyBorder="1"/>
    <xf numFmtId="170" fontId="0" fillId="0" borderId="7" xfId="0" applyNumberFormat="1" applyBorder="1"/>
    <xf numFmtId="166" fontId="0" fillId="0" borderId="7" xfId="0" applyNumberFormat="1" applyBorder="1"/>
    <xf numFmtId="194" fontId="0" fillId="0" borderId="0" xfId="1" applyNumberFormat="1" applyFont="1"/>
    <xf numFmtId="6" fontId="0" fillId="0" borderId="0" xfId="0" applyNumberFormat="1"/>
    <xf numFmtId="0" fontId="0" fillId="0" borderId="44" xfId="0" applyFont="1" applyBorder="1" applyAlignment="1">
      <alignment horizontal="left"/>
    </xf>
    <xf numFmtId="166" fontId="0" fillId="0" borderId="50" xfId="1" applyNumberFormat="1" applyFont="1" applyBorder="1"/>
    <xf numFmtId="166" fontId="0" fillId="0" borderId="51" xfId="0" applyNumberFormat="1" applyBorder="1"/>
    <xf numFmtId="44" fontId="0" fillId="0" borderId="50" xfId="1167" applyFont="1" applyBorder="1"/>
    <xf numFmtId="0" fontId="104" fillId="0" borderId="55" xfId="0" applyFont="1" applyFill="1" applyBorder="1" applyAlignment="1">
      <alignment horizontal="center"/>
    </xf>
    <xf numFmtId="0" fontId="0" fillId="0" borderId="50" xfId="0" applyBorder="1" applyAlignment="1">
      <alignment horizontal="center"/>
    </xf>
    <xf numFmtId="8" fontId="0" fillId="0" borderId="44" xfId="0" applyNumberFormat="1" applyBorder="1"/>
    <xf numFmtId="193" fontId="0" fillId="0" borderId="0" xfId="0" applyNumberFormat="1"/>
    <xf numFmtId="43" fontId="0" fillId="0" borderId="0" xfId="1" applyFont="1" applyFill="1" applyBorder="1"/>
    <xf numFmtId="44" fontId="0" fillId="0" borderId="5" xfId="1167" applyFont="1" applyFill="1" applyBorder="1" applyAlignment="1">
      <alignment horizontal="center" wrapText="1"/>
    </xf>
    <xf numFmtId="187" fontId="2" fillId="84" borderId="50" xfId="1" applyNumberFormat="1" applyFont="1" applyFill="1" applyBorder="1"/>
    <xf numFmtId="43" fontId="0" fillId="84" borderId="51" xfId="0" applyNumberFormat="1" applyFill="1" applyBorder="1"/>
    <xf numFmtId="0" fontId="0" fillId="84" borderId="7" xfId="0" applyFill="1" applyBorder="1"/>
    <xf numFmtId="0" fontId="0" fillId="84" borderId="47" xfId="0" applyFill="1" applyBorder="1"/>
    <xf numFmtId="0" fontId="0" fillId="84" borderId="50" xfId="0" applyFill="1" applyBorder="1"/>
    <xf numFmtId="10" fontId="0" fillId="84" borderId="50" xfId="2" applyNumberFormat="1" applyFont="1" applyFill="1" applyBorder="1"/>
    <xf numFmtId="0" fontId="0" fillId="84" borderId="0" xfId="0" applyFill="1" applyBorder="1"/>
    <xf numFmtId="10" fontId="0" fillId="84" borderId="49" xfId="2" applyNumberFormat="1" applyFont="1" applyFill="1" applyBorder="1"/>
    <xf numFmtId="0" fontId="0" fillId="84" borderId="43" xfId="0" applyFill="1" applyBorder="1"/>
    <xf numFmtId="0" fontId="0" fillId="84" borderId="42" xfId="0" applyFill="1" applyBorder="1"/>
    <xf numFmtId="43" fontId="0" fillId="0" borderId="44" xfId="1" applyFont="1" applyFill="1" applyBorder="1"/>
    <xf numFmtId="44" fontId="0" fillId="0" borderId="45" xfId="1167" applyFont="1" applyFill="1" applyBorder="1" applyAlignment="1">
      <alignment horizontal="center" wrapText="1"/>
    </xf>
    <xf numFmtId="0" fontId="0" fillId="0" borderId="44" xfId="0" applyFill="1" applyBorder="1" applyAlignment="1">
      <alignment horizontal="center"/>
    </xf>
    <xf numFmtId="43" fontId="0" fillId="0" borderId="0" xfId="1" applyFont="1" applyBorder="1" applyAlignment="1">
      <alignment horizontal="center"/>
    </xf>
    <xf numFmtId="0" fontId="104" fillId="0" borderId="27" xfId="0" applyFont="1" applyFill="1" applyBorder="1" applyAlignment="1">
      <alignment horizontal="center"/>
    </xf>
    <xf numFmtId="43" fontId="0" fillId="85" borderId="2" xfId="1" applyFont="1" applyFill="1" applyBorder="1" applyAlignment="1"/>
    <xf numFmtId="43" fontId="0" fillId="85" borderId="2" xfId="1" applyFont="1" applyFill="1" applyBorder="1" applyAlignment="1">
      <alignment horizontal="center"/>
    </xf>
    <xf numFmtId="188" fontId="0" fillId="85" borderId="2" xfId="1167" applyNumberFormat="1" applyFont="1" applyFill="1" applyBorder="1"/>
    <xf numFmtId="44" fontId="89" fillId="0" borderId="47" xfId="1167" applyFont="1" applyFill="1" applyBorder="1"/>
    <xf numFmtId="44" fontId="89" fillId="0" borderId="7" xfId="1167" applyFont="1" applyBorder="1" applyAlignment="1">
      <alignment horizontal="center"/>
    </xf>
    <xf numFmtId="44" fontId="0" fillId="0" borderId="40" xfId="1167" applyFont="1" applyFill="1" applyBorder="1"/>
    <xf numFmtId="0" fontId="0" fillId="84" borderId="44" xfId="0" applyFill="1" applyBorder="1"/>
    <xf numFmtId="0" fontId="0" fillId="0" borderId="0" xfId="0"/>
    <xf numFmtId="0" fontId="0" fillId="0" borderId="0" xfId="0" applyFill="1"/>
    <xf numFmtId="44" fontId="0" fillId="0" borderId="7" xfId="1167" applyFont="1" applyBorder="1" applyAlignment="1">
      <alignment horizontal="center"/>
    </xf>
    <xf numFmtId="43" fontId="0" fillId="0" borderId="0" xfId="0" applyNumberFormat="1" applyBorder="1"/>
    <xf numFmtId="2" fontId="0" fillId="0" borderId="0" xfId="0" applyNumberFormat="1" applyBorder="1"/>
    <xf numFmtId="43" fontId="0" fillId="0" borderId="0" xfId="1" applyFont="1" applyFill="1" applyBorder="1" applyAlignment="1">
      <alignment horizontal="center" wrapText="1"/>
    </xf>
    <xf numFmtId="44" fontId="89" fillId="0" borderId="7" xfId="1167" applyFont="1" applyFill="1" applyBorder="1"/>
    <xf numFmtId="170" fontId="0" fillId="0" borderId="0" xfId="2" quotePrefix="1" applyNumberFormat="1" applyFont="1"/>
    <xf numFmtId="0" fontId="0" fillId="0" borderId="56" xfId="0" applyBorder="1" applyAlignment="1"/>
    <xf numFmtId="0" fontId="0" fillId="0" borderId="27" xfId="0" applyBorder="1" applyAlignment="1"/>
    <xf numFmtId="0" fontId="0" fillId="0" borderId="55" xfId="0" applyBorder="1" applyAlignment="1"/>
    <xf numFmtId="0" fontId="0" fillId="0" borderId="27" xfId="0" applyBorder="1" applyAlignment="1">
      <alignment horizontal="center"/>
    </xf>
    <xf numFmtId="0" fontId="0" fillId="0" borderId="57" xfId="0" applyBorder="1" applyAlignment="1">
      <alignment horizontal="center"/>
    </xf>
    <xf numFmtId="44" fontId="0" fillId="0" borderId="58" xfId="1167" applyFont="1" applyFill="1" applyBorder="1" applyAlignment="1">
      <alignment horizontal="center" wrapText="1"/>
    </xf>
    <xf numFmtId="44" fontId="0" fillId="0" borderId="59" xfId="1167" applyFont="1" applyFill="1" applyBorder="1" applyAlignment="1">
      <alignment horizontal="center" wrapText="1"/>
    </xf>
    <xf numFmtId="186" fontId="0" fillId="0" borderId="44" xfId="1" applyNumberFormat="1" applyFont="1" applyBorder="1"/>
    <xf numFmtId="2" fontId="0" fillId="0" borderId="44" xfId="0" applyNumberFormat="1" applyBorder="1"/>
    <xf numFmtId="43" fontId="0" fillId="0" borderId="44" xfId="1" applyFont="1" applyFill="1" applyBorder="1" applyAlignment="1">
      <alignment horizontal="center" wrapText="1"/>
    </xf>
    <xf numFmtId="43" fontId="0" fillId="0" borderId="50" xfId="1" applyFont="1" applyFill="1" applyBorder="1" applyAlignment="1">
      <alignment horizontal="center" wrapText="1"/>
    </xf>
    <xf numFmtId="44" fontId="89" fillId="0" borderId="51" xfId="1167" applyFont="1" applyFill="1" applyBorder="1"/>
    <xf numFmtId="0" fontId="118" fillId="86" borderId="62" xfId="0" applyFont="1" applyFill="1" applyBorder="1" applyAlignment="1">
      <alignment horizontal="left" vertical="center" wrapText="1"/>
    </xf>
    <xf numFmtId="0" fontId="118" fillId="0" borderId="62" xfId="0" applyFont="1" applyBorder="1" applyAlignment="1">
      <alignment horizontal="left" vertical="center" wrapText="1"/>
    </xf>
    <xf numFmtId="0" fontId="118" fillId="0" borderId="44" xfId="0" applyFont="1" applyBorder="1" applyAlignment="1">
      <alignment horizontal="left" vertical="center" wrapText="1"/>
    </xf>
    <xf numFmtId="0" fontId="118" fillId="86" borderId="64" xfId="0" applyFont="1" applyFill="1" applyBorder="1" applyAlignment="1">
      <alignment horizontal="left" vertical="center" wrapText="1"/>
    </xf>
    <xf numFmtId="0" fontId="118" fillId="86" borderId="47" xfId="0" applyFont="1" applyFill="1" applyBorder="1" applyAlignment="1">
      <alignment horizontal="left" vertical="center" wrapText="1"/>
    </xf>
    <xf numFmtId="10" fontId="117" fillId="86" borderId="63" xfId="2" applyNumberFormat="1" applyFont="1" applyFill="1" applyBorder="1" applyAlignment="1">
      <alignment horizontal="left" vertical="center" wrapText="1"/>
    </xf>
    <xf numFmtId="10" fontId="117" fillId="0" borderId="63" xfId="2" applyNumberFormat="1" applyFont="1" applyBorder="1" applyAlignment="1">
      <alignment horizontal="left" vertical="center" wrapText="1"/>
    </xf>
    <xf numFmtId="10" fontId="117" fillId="86" borderId="50" xfId="2" applyNumberFormat="1" applyFont="1" applyFill="1" applyBorder="1" applyAlignment="1">
      <alignment horizontal="left" vertical="center" wrapText="1"/>
    </xf>
    <xf numFmtId="10" fontId="117" fillId="0" borderId="41" xfId="2" applyNumberFormat="1" applyFont="1" applyBorder="1" applyAlignment="1">
      <alignment horizontal="left" vertical="center" wrapText="1"/>
    </xf>
    <xf numFmtId="10" fontId="117" fillId="86" borderId="22" xfId="2" applyNumberFormat="1" applyFont="1" applyFill="1" applyBorder="1" applyAlignment="1">
      <alignment horizontal="left" vertical="center" wrapText="1"/>
    </xf>
    <xf numFmtId="10" fontId="117" fillId="86" borderId="13" xfId="2" applyNumberFormat="1" applyFont="1" applyFill="1" applyBorder="1" applyAlignment="1">
      <alignment horizontal="left" vertical="center" wrapText="1"/>
    </xf>
    <xf numFmtId="0" fontId="118" fillId="0" borderId="60" xfId="0" applyFont="1" applyFill="1" applyBorder="1" applyAlignment="1">
      <alignment horizontal="left" vertical="center" wrapText="1"/>
    </xf>
    <xf numFmtId="0" fontId="118" fillId="0" borderId="55" xfId="0" applyFont="1" applyBorder="1" applyAlignment="1">
      <alignment horizontal="left" vertical="center" wrapText="1"/>
    </xf>
    <xf numFmtId="10" fontId="117" fillId="0" borderId="61" xfId="0" applyNumberFormat="1" applyFont="1" applyFill="1" applyBorder="1" applyAlignment="1">
      <alignment horizontal="left" vertical="center" wrapText="1"/>
    </xf>
    <xf numFmtId="10" fontId="117" fillId="0" borderId="22" xfId="2" applyNumberFormat="1" applyFont="1" applyBorder="1" applyAlignment="1">
      <alignment horizontal="left" vertical="center" wrapText="1"/>
    </xf>
    <xf numFmtId="10" fontId="117" fillId="0" borderId="63" xfId="2" applyNumberFormat="1" applyFont="1" applyFill="1" applyBorder="1" applyAlignment="1">
      <alignment horizontal="left" vertical="center" wrapText="1"/>
    </xf>
    <xf numFmtId="10" fontId="117" fillId="0" borderId="12" xfId="2" applyNumberFormat="1" applyFont="1" applyBorder="1" applyAlignment="1">
      <alignment horizontal="left" vertical="center" wrapText="1"/>
    </xf>
    <xf numFmtId="43" fontId="0" fillId="0" borderId="0" xfId="1" applyNumberFormat="1" applyFont="1" applyBorder="1"/>
    <xf numFmtId="0" fontId="2" fillId="0" borderId="42" xfId="0" applyFont="1" applyBorder="1" applyAlignment="1">
      <alignment horizontal="left"/>
    </xf>
    <xf numFmtId="170" fontId="0" fillId="0" borderId="44" xfId="2" applyNumberFormat="1" applyFont="1" applyBorder="1"/>
    <xf numFmtId="170" fontId="0" fillId="0" borderId="47" xfId="2" applyNumberFormat="1" applyFont="1" applyBorder="1"/>
    <xf numFmtId="0" fontId="2" fillId="0" borderId="44" xfId="0" applyFont="1" applyBorder="1" applyAlignment="1">
      <alignment horizontal="left"/>
    </xf>
    <xf numFmtId="0" fontId="2" fillId="0" borderId="0" xfId="0" applyNumberFormat="1" applyFont="1"/>
    <xf numFmtId="43" fontId="0" fillId="0" borderId="50" xfId="1" applyNumberFormat="1" applyFont="1" applyBorder="1"/>
    <xf numFmtId="0" fontId="0" fillId="0" borderId="47" xfId="0" applyFill="1" applyBorder="1" applyAlignment="1">
      <alignment horizontal="center"/>
    </xf>
    <xf numFmtId="10" fontId="0" fillId="0" borderId="7" xfId="2" applyNumberFormat="1" applyFont="1" applyBorder="1"/>
    <xf numFmtId="43" fontId="0" fillId="0" borderId="7" xfId="1" applyNumberFormat="1" applyFont="1" applyBorder="1"/>
    <xf numFmtId="43" fontId="0" fillId="0" borderId="51" xfId="1" applyNumberFormat="1" applyFont="1" applyBorder="1"/>
    <xf numFmtId="8" fontId="89" fillId="0" borderId="47" xfId="1167" applyNumberFormat="1" applyFont="1" applyFill="1" applyBorder="1"/>
    <xf numFmtId="8" fontId="89" fillId="0" borderId="7" xfId="1167" applyNumberFormat="1" applyFont="1" applyFill="1" applyBorder="1"/>
    <xf numFmtId="10" fontId="0" fillId="0" borderId="0" xfId="2" applyNumberFormat="1" applyFont="1" applyFill="1" applyBorder="1"/>
    <xf numFmtId="3" fontId="0" fillId="0" borderId="0" xfId="0" applyNumberFormat="1" applyBorder="1"/>
    <xf numFmtId="166" fontId="0" fillId="0" borderId="50" xfId="0" applyNumberFormat="1" applyBorder="1"/>
    <xf numFmtId="3" fontId="0" fillId="0" borderId="7" xfId="0" applyNumberFormat="1" applyBorder="1"/>
    <xf numFmtId="10" fontId="0" fillId="0" borderId="7" xfId="2" applyNumberFormat="1" applyFont="1" applyFill="1" applyBorder="1"/>
    <xf numFmtId="43" fontId="0" fillId="0" borderId="7" xfId="1" applyFont="1" applyBorder="1"/>
    <xf numFmtId="0" fontId="0" fillId="0" borderId="42" xfId="0" applyFont="1" applyBorder="1"/>
    <xf numFmtId="0" fontId="0" fillId="0" borderId="49" xfId="0" applyFont="1" applyBorder="1"/>
    <xf numFmtId="0" fontId="0" fillId="0" borderId="44" xfId="0" applyFont="1" applyBorder="1"/>
    <xf numFmtId="0" fontId="0" fillId="0" borderId="50" xfId="0" applyFont="1" applyBorder="1"/>
    <xf numFmtId="170" fontId="0" fillId="0" borderId="50" xfId="2" applyNumberFormat="1" applyFont="1" applyBorder="1"/>
    <xf numFmtId="0" fontId="0" fillId="0" borderId="47" xfId="0" applyFont="1" applyBorder="1" applyAlignment="1">
      <alignment horizontal="center" wrapText="1"/>
    </xf>
    <xf numFmtId="166" fontId="0" fillId="0" borderId="51" xfId="1" applyNumberFormat="1" applyFont="1" applyBorder="1" applyAlignment="1">
      <alignment horizontal="center"/>
    </xf>
    <xf numFmtId="180" fontId="0" fillId="0" borderId="0" xfId="0" applyNumberFormat="1"/>
    <xf numFmtId="0" fontId="0" fillId="0" borderId="0" xfId="0" applyFill="1" applyBorder="1" applyAlignment="1"/>
    <xf numFmtId="0" fontId="0" fillId="0" borderId="65" xfId="0" applyFill="1" applyBorder="1" applyAlignment="1"/>
    <xf numFmtId="0" fontId="119" fillId="0" borderId="66" xfId="0" applyFont="1" applyFill="1" applyBorder="1" applyAlignment="1">
      <alignment horizontal="center"/>
    </xf>
    <xf numFmtId="0" fontId="119" fillId="0" borderId="66" xfId="0" applyFont="1" applyFill="1" applyBorder="1" applyAlignment="1">
      <alignment horizontal="centerContinuous"/>
    </xf>
    <xf numFmtId="43" fontId="0" fillId="0" borderId="0" xfId="1" applyFont="1"/>
    <xf numFmtId="0" fontId="0" fillId="87" borderId="0" xfId="0" applyFill="1"/>
    <xf numFmtId="0" fontId="119" fillId="0" borderId="0" xfId="0" applyFont="1" applyFill="1" applyBorder="1" applyAlignment="1">
      <alignment horizontal="center"/>
    </xf>
    <xf numFmtId="166" fontId="0" fillId="0" borderId="0" xfId="1" applyNumberFormat="1" applyFont="1" applyFill="1" applyBorder="1" applyAlignment="1"/>
    <xf numFmtId="166" fontId="0" fillId="0" borderId="65" xfId="1" applyNumberFormat="1" applyFont="1" applyFill="1" applyBorder="1" applyAlignment="1"/>
    <xf numFmtId="191" fontId="0" fillId="0" borderId="0" xfId="0" applyNumberFormat="1" applyFill="1" applyBorder="1" applyAlignment="1"/>
    <xf numFmtId="191" fontId="0" fillId="0" borderId="65" xfId="0" applyNumberFormat="1" applyFill="1" applyBorder="1" applyAlignment="1"/>
    <xf numFmtId="10" fontId="45" fillId="0" borderId="0" xfId="2" applyNumberFormat="1" applyFont="1" applyBorder="1"/>
    <xf numFmtId="0" fontId="0" fillId="0" borderId="0" xfId="0" applyFill="1" applyBorder="1" applyAlignment="1">
      <alignment horizontal="center" wrapText="1"/>
    </xf>
    <xf numFmtId="0" fontId="45" fillId="0" borderId="0" xfId="0" applyFont="1"/>
    <xf numFmtId="0" fontId="120" fillId="0" borderId="0" xfId="0" applyFont="1"/>
    <xf numFmtId="43" fontId="0" fillId="37" borderId="50" xfId="1" applyNumberFormat="1" applyFont="1" applyFill="1" applyBorder="1"/>
    <xf numFmtId="0" fontId="0" fillId="0" borderId="0" xfId="0" applyFill="1" applyBorder="1" applyAlignment="1">
      <alignment horizontal="center"/>
    </xf>
    <xf numFmtId="166" fontId="0" fillId="0" borderId="0" xfId="0" applyNumberFormat="1"/>
    <xf numFmtId="190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37" fontId="0" fillId="0" borderId="0" xfId="1" applyNumberFormat="1" applyFont="1" applyAlignment="1">
      <alignment horizontal="center"/>
    </xf>
    <xf numFmtId="196" fontId="0" fillId="0" borderId="0" xfId="1" applyNumberFormat="1" applyFont="1" applyAlignment="1">
      <alignment horizontal="center"/>
    </xf>
    <xf numFmtId="0" fontId="121" fillId="0" borderId="0" xfId="0" applyFont="1" applyFill="1" applyBorder="1"/>
    <xf numFmtId="0" fontId="121" fillId="0" borderId="0" xfId="0" applyFont="1" applyFill="1" applyBorder="1" applyAlignment="1">
      <alignment horizontal="center"/>
    </xf>
    <xf numFmtId="0" fontId="121" fillId="0" borderId="0" xfId="0" applyFont="1" applyBorder="1"/>
    <xf numFmtId="0" fontId="121" fillId="0" borderId="0" xfId="0" applyFont="1"/>
    <xf numFmtId="2" fontId="121" fillId="0" borderId="0" xfId="0" applyNumberFormat="1" applyFont="1" applyFill="1" applyBorder="1" applyAlignment="1">
      <alignment horizontal="center"/>
    </xf>
    <xf numFmtId="168" fontId="121" fillId="0" borderId="0" xfId="0" applyNumberFormat="1" applyFont="1" applyFill="1" applyBorder="1" applyAlignment="1">
      <alignment horizontal="center"/>
    </xf>
    <xf numFmtId="0" fontId="45" fillId="0" borderId="0" xfId="0" applyFont="1" applyAlignment="1">
      <alignment horizontal="center"/>
    </xf>
    <xf numFmtId="185" fontId="45" fillId="0" borderId="43" xfId="0" applyNumberFormat="1" applyFont="1" applyBorder="1"/>
    <xf numFmtId="192" fontId="45" fillId="0" borderId="43" xfId="0" applyNumberFormat="1" applyFont="1" applyBorder="1"/>
    <xf numFmtId="0" fontId="116" fillId="0" borderId="0" xfId="0" applyFont="1" applyFill="1" applyBorder="1" applyAlignment="1">
      <alignment horizontal="left" vertical="center" wrapText="1" indent="1"/>
    </xf>
    <xf numFmtId="0" fontId="2" fillId="0" borderId="12" xfId="0" applyFont="1" applyFill="1" applyBorder="1" applyAlignment="1">
      <alignment horizontal="center" wrapText="1"/>
    </xf>
    <xf numFmtId="0" fontId="2" fillId="0" borderId="13" xfId="0" applyFont="1" applyFill="1" applyBorder="1" applyAlignment="1">
      <alignment horizontal="center" wrapText="1"/>
    </xf>
    <xf numFmtId="0" fontId="104" fillId="0" borderId="56" xfId="0" applyFont="1" applyFill="1" applyBorder="1" applyAlignment="1">
      <alignment horizontal="center" wrapText="1"/>
    </xf>
    <xf numFmtId="0" fontId="104" fillId="0" borderId="27" xfId="0" applyFont="1" applyFill="1" applyBorder="1" applyAlignment="1">
      <alignment horizontal="center" wrapText="1"/>
    </xf>
    <xf numFmtId="0" fontId="104" fillId="0" borderId="55" xfId="0" applyFont="1" applyFill="1" applyBorder="1" applyAlignment="1">
      <alignment horizontal="center" wrapText="1"/>
    </xf>
    <xf numFmtId="0" fontId="104" fillId="0" borderId="57" xfId="0" applyFont="1" applyFill="1" applyBorder="1" applyAlignment="1">
      <alignment horizontal="center" wrapText="1"/>
    </xf>
  </cellXfs>
  <cellStyles count="1210">
    <cellStyle name="_x0013_" xfId="1173"/>
    <cellStyle name="_x0013_ 2" xfId="1174"/>
    <cellStyle name="20% - Accent1" xfId="237" builtinId="30" customBuiltin="1"/>
    <cellStyle name="20% - Accent1 2" xfId="4"/>
    <cellStyle name="20% - Accent1 2 2" xfId="1134"/>
    <cellStyle name="20% - Accent1 3" xfId="261"/>
    <cellStyle name="20% - Accent1 4" xfId="262"/>
    <cellStyle name="20% - Accent1 5" xfId="263"/>
    <cellStyle name="20% - Accent1 6" xfId="264"/>
    <cellStyle name="20% - Accent2" xfId="241" builtinId="34" customBuiltin="1"/>
    <cellStyle name="20% - Accent2 2" xfId="5"/>
    <cellStyle name="20% - Accent2 2 2" xfId="1135"/>
    <cellStyle name="20% - Accent2 3" xfId="265"/>
    <cellStyle name="20% - Accent2 4" xfId="266"/>
    <cellStyle name="20% - Accent2 5" xfId="267"/>
    <cellStyle name="20% - Accent2 6" xfId="268"/>
    <cellStyle name="20% - Accent3" xfId="245" builtinId="38" customBuiltin="1"/>
    <cellStyle name="20% - Accent3 2" xfId="6"/>
    <cellStyle name="20% - Accent3 2 2" xfId="1136"/>
    <cellStyle name="20% - Accent3 3" xfId="269"/>
    <cellStyle name="20% - Accent3 4" xfId="270"/>
    <cellStyle name="20% - Accent3 5" xfId="271"/>
    <cellStyle name="20% - Accent3 6" xfId="272"/>
    <cellStyle name="20% - Accent4" xfId="249" builtinId="42" customBuiltin="1"/>
    <cellStyle name="20% - Accent4 2" xfId="7"/>
    <cellStyle name="20% - Accent4 2 2" xfId="1137"/>
    <cellStyle name="20% - Accent4 3" xfId="273"/>
    <cellStyle name="20% - Accent4 4" xfId="274"/>
    <cellStyle name="20% - Accent4 5" xfId="275"/>
    <cellStyle name="20% - Accent4 6" xfId="276"/>
    <cellStyle name="20% - Accent5" xfId="253" builtinId="46" customBuiltin="1"/>
    <cellStyle name="20% - Accent5 2" xfId="8"/>
    <cellStyle name="20% - Accent5 2 2" xfId="1138"/>
    <cellStyle name="20% - Accent5 3" xfId="277"/>
    <cellStyle name="20% - Accent5 4" xfId="278"/>
    <cellStyle name="20% - Accent5 5" xfId="279"/>
    <cellStyle name="20% - Accent5 6" xfId="280"/>
    <cellStyle name="20% - Accent6" xfId="257" builtinId="50" customBuiltin="1"/>
    <cellStyle name="20% - Accent6 2" xfId="9"/>
    <cellStyle name="20% - Accent6 2 2" xfId="1139"/>
    <cellStyle name="20% - Accent6 3" xfId="281"/>
    <cellStyle name="20% - Accent6 4" xfId="282"/>
    <cellStyle name="20% - Accent6 5" xfId="283"/>
    <cellStyle name="20% - Accent6 6" xfId="284"/>
    <cellStyle name="40% - Accent1" xfId="238" builtinId="31" customBuiltin="1"/>
    <cellStyle name="40% - Accent1 2" xfId="10"/>
    <cellStyle name="40% - Accent1 2 2" xfId="1140"/>
    <cellStyle name="40% - Accent1 3" xfId="285"/>
    <cellStyle name="40% - Accent1 4" xfId="286"/>
    <cellStyle name="40% - Accent1 5" xfId="287"/>
    <cellStyle name="40% - Accent1 6" xfId="288"/>
    <cellStyle name="40% - Accent2" xfId="242" builtinId="35" customBuiltin="1"/>
    <cellStyle name="40% - Accent2 2" xfId="11"/>
    <cellStyle name="40% - Accent2 2 2" xfId="1141"/>
    <cellStyle name="40% - Accent2 3" xfId="289"/>
    <cellStyle name="40% - Accent2 4" xfId="290"/>
    <cellStyle name="40% - Accent2 5" xfId="291"/>
    <cellStyle name="40% - Accent2 6" xfId="292"/>
    <cellStyle name="40% - Accent3" xfId="246" builtinId="39" customBuiltin="1"/>
    <cellStyle name="40% - Accent3 2" xfId="12"/>
    <cellStyle name="40% - Accent3 2 2" xfId="1142"/>
    <cellStyle name="40% - Accent3 3" xfId="293"/>
    <cellStyle name="40% - Accent3 4" xfId="294"/>
    <cellStyle name="40% - Accent3 5" xfId="295"/>
    <cellStyle name="40% - Accent3 6" xfId="296"/>
    <cellStyle name="40% - Accent4" xfId="250" builtinId="43" customBuiltin="1"/>
    <cellStyle name="40% - Accent4 2" xfId="13"/>
    <cellStyle name="40% - Accent4 2 2" xfId="1143"/>
    <cellStyle name="40% - Accent4 3" xfId="297"/>
    <cellStyle name="40% - Accent4 4" xfId="298"/>
    <cellStyle name="40% - Accent4 5" xfId="299"/>
    <cellStyle name="40% - Accent4 6" xfId="300"/>
    <cellStyle name="40% - Accent5" xfId="254" builtinId="47" customBuiltin="1"/>
    <cellStyle name="40% - Accent5 2" xfId="14"/>
    <cellStyle name="40% - Accent5 2 2" xfId="1144"/>
    <cellStyle name="40% - Accent5 3" xfId="301"/>
    <cellStyle name="40% - Accent5 4" xfId="302"/>
    <cellStyle name="40% - Accent5 5" xfId="303"/>
    <cellStyle name="40% - Accent5 6" xfId="304"/>
    <cellStyle name="40% - Accent6" xfId="258" builtinId="51" customBuiltin="1"/>
    <cellStyle name="40% - Accent6 2" xfId="15"/>
    <cellStyle name="40% - Accent6 2 2" xfId="1145"/>
    <cellStyle name="40% - Accent6 3" xfId="305"/>
    <cellStyle name="40% - Accent6 4" xfId="306"/>
    <cellStyle name="40% - Accent6 5" xfId="307"/>
    <cellStyle name="40% - Accent6 6" xfId="308"/>
    <cellStyle name="60% - Accent1" xfId="239" builtinId="32" customBuiltin="1"/>
    <cellStyle name="60% - Accent1 2" xfId="309"/>
    <cellStyle name="60% - Accent1 3" xfId="310"/>
    <cellStyle name="60% - Accent1 4" xfId="311"/>
    <cellStyle name="60% - Accent1 5" xfId="312"/>
    <cellStyle name="60% - Accent1 6" xfId="313"/>
    <cellStyle name="60% - Accent2" xfId="243" builtinId="36" customBuiltin="1"/>
    <cellStyle name="60% - Accent2 2" xfId="314"/>
    <cellStyle name="60% - Accent2 3" xfId="315"/>
    <cellStyle name="60% - Accent2 4" xfId="316"/>
    <cellStyle name="60% - Accent2 5" xfId="317"/>
    <cellStyle name="60% - Accent2 6" xfId="318"/>
    <cellStyle name="60% - Accent3" xfId="247" builtinId="40" customBuiltin="1"/>
    <cellStyle name="60% - Accent3 2" xfId="319"/>
    <cellStyle name="60% - Accent3 3" xfId="320"/>
    <cellStyle name="60% - Accent3 4" xfId="321"/>
    <cellStyle name="60% - Accent3 5" xfId="322"/>
    <cellStyle name="60% - Accent3 6" xfId="323"/>
    <cellStyle name="60% - Accent4" xfId="251" builtinId="44" customBuiltin="1"/>
    <cellStyle name="60% - Accent4 2" xfId="324"/>
    <cellStyle name="60% - Accent4 3" xfId="325"/>
    <cellStyle name="60% - Accent4 4" xfId="326"/>
    <cellStyle name="60% - Accent4 5" xfId="327"/>
    <cellStyle name="60% - Accent4 6" xfId="328"/>
    <cellStyle name="60% - Accent5" xfId="255" builtinId="48" customBuiltin="1"/>
    <cellStyle name="60% - Accent5 2" xfId="329"/>
    <cellStyle name="60% - Accent5 3" xfId="330"/>
    <cellStyle name="60% - Accent5 4" xfId="331"/>
    <cellStyle name="60% - Accent5 5" xfId="332"/>
    <cellStyle name="60% - Accent5 6" xfId="333"/>
    <cellStyle name="60% - Accent6" xfId="259" builtinId="52" customBuiltin="1"/>
    <cellStyle name="60% - Accent6 2" xfId="334"/>
    <cellStyle name="60% - Accent6 3" xfId="335"/>
    <cellStyle name="60% - Accent6 4" xfId="336"/>
    <cellStyle name="60% - Accent6 5" xfId="337"/>
    <cellStyle name="60% - Accent6 6" xfId="338"/>
    <cellStyle name="Accent1" xfId="236" builtinId="29" customBuiltin="1"/>
    <cellStyle name="Accent1 - 20%" xfId="339"/>
    <cellStyle name="Accent1 - 40%" xfId="340"/>
    <cellStyle name="Accent1 - 60%" xfId="341"/>
    <cellStyle name="Accent1 2" xfId="342"/>
    <cellStyle name="Accent1 3" xfId="343"/>
    <cellStyle name="Accent1 4" xfId="344"/>
    <cellStyle name="Accent1 5" xfId="345"/>
    <cellStyle name="Accent1 6" xfId="346"/>
    <cellStyle name="Accent2" xfId="240" builtinId="33" customBuiltin="1"/>
    <cellStyle name="Accent2 - 20%" xfId="347"/>
    <cellStyle name="Accent2 - 40%" xfId="348"/>
    <cellStyle name="Accent2 - 60%" xfId="349"/>
    <cellStyle name="Accent2 2" xfId="350"/>
    <cellStyle name="Accent2 3" xfId="351"/>
    <cellStyle name="Accent2 4" xfId="352"/>
    <cellStyle name="Accent2 5" xfId="353"/>
    <cellStyle name="Accent2 6" xfId="354"/>
    <cellStyle name="Accent3" xfId="244" builtinId="37" customBuiltin="1"/>
    <cellStyle name="Accent3 - 20%" xfId="355"/>
    <cellStyle name="Accent3 - 40%" xfId="356"/>
    <cellStyle name="Accent3 - 60%" xfId="357"/>
    <cellStyle name="Accent3 2" xfId="358"/>
    <cellStyle name="Accent3 3" xfId="359"/>
    <cellStyle name="Accent3 4" xfId="360"/>
    <cellStyle name="Accent3 5" xfId="361"/>
    <cellStyle name="Accent3 6" xfId="362"/>
    <cellStyle name="Accent4" xfId="248" builtinId="41" customBuiltin="1"/>
    <cellStyle name="Accent4 - 20%" xfId="363"/>
    <cellStyle name="Accent4 - 40%" xfId="364"/>
    <cellStyle name="Accent4 - 60%" xfId="365"/>
    <cellStyle name="Accent4 2" xfId="366"/>
    <cellStyle name="Accent4 3" xfId="367"/>
    <cellStyle name="Accent4 4" xfId="368"/>
    <cellStyle name="Accent4 5" xfId="369"/>
    <cellStyle name="Accent4 6" xfId="370"/>
    <cellStyle name="Accent5" xfId="252" builtinId="45" customBuiltin="1"/>
    <cellStyle name="Accent5 - 20%" xfId="371"/>
    <cellStyle name="Accent5 - 40%" xfId="372"/>
    <cellStyle name="Accent5 - 60%" xfId="373"/>
    <cellStyle name="Accent5 2" xfId="374"/>
    <cellStyle name="Accent5 3" xfId="375"/>
    <cellStyle name="Accent5 4" xfId="376"/>
    <cellStyle name="Accent5 5" xfId="377"/>
    <cellStyle name="Accent5 6" xfId="378"/>
    <cellStyle name="Accent6" xfId="256" builtinId="49" customBuiltin="1"/>
    <cellStyle name="Accent6 - 20%" xfId="379"/>
    <cellStyle name="Accent6 - 40%" xfId="380"/>
    <cellStyle name="Accent6 - 60%" xfId="381"/>
    <cellStyle name="Accent6 2" xfId="382"/>
    <cellStyle name="Accent6 3" xfId="383"/>
    <cellStyle name="Accent6 4" xfId="384"/>
    <cellStyle name="Accent6 5" xfId="385"/>
    <cellStyle name="Accent6 6" xfId="386"/>
    <cellStyle name="ArrayHeading" xfId="387"/>
    <cellStyle name="Bad" xfId="225" builtinId="27" customBuiltin="1"/>
    <cellStyle name="Bad 2" xfId="388"/>
    <cellStyle name="Bad 3" xfId="389"/>
    <cellStyle name="Bad 4" xfId="390"/>
    <cellStyle name="Bad 5" xfId="391"/>
    <cellStyle name="Bad 6" xfId="392"/>
    <cellStyle name="BetweenMacros" xfId="393"/>
    <cellStyle name="Calc Currency (0)" xfId="394"/>
    <cellStyle name="Calculation" xfId="229" builtinId="22" customBuiltin="1"/>
    <cellStyle name="Calculation 2" xfId="395"/>
    <cellStyle name="Calculation 3" xfId="396"/>
    <cellStyle name="Calculation 4" xfId="397"/>
    <cellStyle name="Calculation 5" xfId="398"/>
    <cellStyle name="Calculation 6" xfId="399"/>
    <cellStyle name="Cancel" xfId="400"/>
    <cellStyle name="Check Cell" xfId="231" builtinId="23" customBuiltin="1"/>
    <cellStyle name="Check Cell 2" xfId="401"/>
    <cellStyle name="Check Cell 3" xfId="402"/>
    <cellStyle name="Check Cell 4" xfId="403"/>
    <cellStyle name="Check Cell 5" xfId="404"/>
    <cellStyle name="Check Cell 6" xfId="405"/>
    <cellStyle name="Column total in dollars" xfId="406"/>
    <cellStyle name="Comma" xfId="1" builtinId="3"/>
    <cellStyle name="Comma  - Style1" xfId="407"/>
    <cellStyle name="Comma  - Style1 2" xfId="408"/>
    <cellStyle name="Comma  - Style1 3" xfId="409"/>
    <cellStyle name="Comma  - Style2" xfId="410"/>
    <cellStyle name="Comma  - Style2 2" xfId="411"/>
    <cellStyle name="Comma  - Style2 3" xfId="412"/>
    <cellStyle name="Comma  - Style3" xfId="413"/>
    <cellStyle name="Comma  - Style3 2" xfId="414"/>
    <cellStyle name="Comma  - Style3 3" xfId="415"/>
    <cellStyle name="Comma  - Style4" xfId="416"/>
    <cellStyle name="Comma  - Style4 2" xfId="417"/>
    <cellStyle name="Comma  - Style4 3" xfId="418"/>
    <cellStyle name="Comma  - Style5" xfId="419"/>
    <cellStyle name="Comma  - Style5 2" xfId="420"/>
    <cellStyle name="Comma  - Style5 3" xfId="421"/>
    <cellStyle name="Comma  - Style6" xfId="422"/>
    <cellStyle name="Comma  - Style6 2" xfId="423"/>
    <cellStyle name="Comma  - Style6 3" xfId="424"/>
    <cellStyle name="Comma  - Style7" xfId="425"/>
    <cellStyle name="Comma  - Style7 2" xfId="426"/>
    <cellStyle name="Comma  - Style7 3" xfId="427"/>
    <cellStyle name="Comma  - Style8" xfId="428"/>
    <cellStyle name="Comma  - Style8 2" xfId="429"/>
    <cellStyle name="Comma  - Style8 3" xfId="430"/>
    <cellStyle name="Comma (0)" xfId="431"/>
    <cellStyle name="Comma [0] 2" xfId="432"/>
    <cellStyle name="Comma 10" xfId="433"/>
    <cellStyle name="Comma 10 2" xfId="434"/>
    <cellStyle name="Comma 11" xfId="16"/>
    <cellStyle name="Comma 12" xfId="435"/>
    <cellStyle name="Comma 13" xfId="436"/>
    <cellStyle name="Comma 13 2" xfId="437"/>
    <cellStyle name="Comma 13 2 2" xfId="438"/>
    <cellStyle name="Comma 14" xfId="439"/>
    <cellStyle name="Comma 15" xfId="440"/>
    <cellStyle name="Comma 16" xfId="441"/>
    <cellStyle name="Comma 17" xfId="442"/>
    <cellStyle name="Comma 17 2" xfId="443"/>
    <cellStyle name="Comma 18" xfId="444"/>
    <cellStyle name="Comma 19" xfId="17"/>
    <cellStyle name="Comma 2" xfId="18"/>
    <cellStyle name="Comma 2 10" xfId="19"/>
    <cellStyle name="Comma 2 11" xfId="20"/>
    <cellStyle name="Comma 2 12" xfId="21"/>
    <cellStyle name="Comma 2 13" xfId="22"/>
    <cellStyle name="Comma 2 14" xfId="23"/>
    <cellStyle name="Comma 2 15" xfId="24"/>
    <cellStyle name="Comma 2 16" xfId="25"/>
    <cellStyle name="Comma 2 17" xfId="26"/>
    <cellStyle name="Comma 2 18" xfId="27"/>
    <cellStyle name="Comma 2 19" xfId="28"/>
    <cellStyle name="Comma 2 2" xfId="29"/>
    <cellStyle name="Comma 2 2 2" xfId="445"/>
    <cellStyle name="Comma 2 2 2 2" xfId="446"/>
    <cellStyle name="Comma 2 20" xfId="30"/>
    <cellStyle name="Comma 2 21" xfId="31"/>
    <cellStyle name="Comma 2 22" xfId="1175"/>
    <cellStyle name="Comma 2 3" xfId="32"/>
    <cellStyle name="Comma 2 4" xfId="33"/>
    <cellStyle name="Comma 2 5" xfId="34"/>
    <cellStyle name="Comma 2 6" xfId="35"/>
    <cellStyle name="Comma 2 7" xfId="36"/>
    <cellStyle name="Comma 2 8" xfId="37"/>
    <cellStyle name="Comma 2 9" xfId="38"/>
    <cellStyle name="Comma 20" xfId="447"/>
    <cellStyle name="Comma 21" xfId="39"/>
    <cellStyle name="Comma 22" xfId="40"/>
    <cellStyle name="Comma 23" xfId="448"/>
    <cellStyle name="Comma 24" xfId="449"/>
    <cellStyle name="Comma 25" xfId="450"/>
    <cellStyle name="Comma 26" xfId="451"/>
    <cellStyle name="Comma 27" xfId="452"/>
    <cellStyle name="Comma 28" xfId="453"/>
    <cellStyle name="Comma 29" xfId="454"/>
    <cellStyle name="Comma 3" xfId="41"/>
    <cellStyle name="Comma 3 2" xfId="455"/>
    <cellStyle name="Comma 3 2 2" xfId="1177"/>
    <cellStyle name="Comma 3 3" xfId="456"/>
    <cellStyle name="Comma 3 4" xfId="457"/>
    <cellStyle name="Comma 3 5" xfId="1176"/>
    <cellStyle name="Comma 30" xfId="458"/>
    <cellStyle name="Comma 31" xfId="459"/>
    <cellStyle name="Comma 32" xfId="460"/>
    <cellStyle name="Comma 33" xfId="461"/>
    <cellStyle name="Comma 34" xfId="462"/>
    <cellStyle name="Comma 35" xfId="463"/>
    <cellStyle name="Comma 36" xfId="464"/>
    <cellStyle name="Comma 37" xfId="465"/>
    <cellStyle name="Comma 38" xfId="466"/>
    <cellStyle name="Comma 39" xfId="1170"/>
    <cellStyle name="Comma 4" xfId="42"/>
    <cellStyle name="Comma 4 2" xfId="467"/>
    <cellStyle name="Comma 4 2 2" xfId="468"/>
    <cellStyle name="Comma 4 3" xfId="469"/>
    <cellStyle name="Comma 4 3 2" xfId="470"/>
    <cellStyle name="Comma 4 3 3" xfId="471"/>
    <cellStyle name="Comma 4 3 4" xfId="472"/>
    <cellStyle name="Comma 4 4" xfId="473"/>
    <cellStyle name="Comma 4 5" xfId="474"/>
    <cellStyle name="Comma 40" xfId="1207"/>
    <cellStyle name="Comma 41" xfId="1209"/>
    <cellStyle name="Comma 5" xfId="43"/>
    <cellStyle name="Comma 5 2" xfId="475"/>
    <cellStyle name="Comma 5 2 2" xfId="1178"/>
    <cellStyle name="Comma 6" xfId="44"/>
    <cellStyle name="Comma 6 2" xfId="45"/>
    <cellStyle name="Comma 6 2 2" xfId="476"/>
    <cellStyle name="Comma 6 3" xfId="477"/>
    <cellStyle name="Comma 6 4" xfId="1179"/>
    <cellStyle name="Comma 7" xfId="46"/>
    <cellStyle name="Comma 7 2" xfId="478"/>
    <cellStyle name="Comma 7 2 2" xfId="479"/>
    <cellStyle name="Comma 7 2 2 2" xfId="480"/>
    <cellStyle name="Comma 7 2 2 2 2" xfId="481"/>
    <cellStyle name="Comma 7 2 2 2 3" xfId="482"/>
    <cellStyle name="Comma 7 2 2 3" xfId="483"/>
    <cellStyle name="Comma 7 3" xfId="1122"/>
    <cellStyle name="Comma 7 4" xfId="1180"/>
    <cellStyle name="Comma 8" xfId="484"/>
    <cellStyle name="Comma 9" xfId="485"/>
    <cellStyle name="Comma0" xfId="486"/>
    <cellStyle name="Comma0 - Style1" xfId="487"/>
    <cellStyle name="Comma0 - Style2" xfId="488"/>
    <cellStyle name="Comma0 - Style3" xfId="489"/>
    <cellStyle name="Comma0 - Style4" xfId="490"/>
    <cellStyle name="Comma0 2" xfId="491"/>
    <cellStyle name="Comma0 2 2" xfId="492"/>
    <cellStyle name="Comma0 3" xfId="493"/>
    <cellStyle name="Comma0 4" xfId="494"/>
    <cellStyle name="Comma0_1st Qtr 2009 Global Insight Factors" xfId="495"/>
    <cellStyle name="Comma1 - Style1" xfId="496"/>
    <cellStyle name="Curren - Style2" xfId="497"/>
    <cellStyle name="Curren - Style3" xfId="498"/>
    <cellStyle name="Currency" xfId="1167" builtinId="4"/>
    <cellStyle name="Currency 10" xfId="499"/>
    <cellStyle name="Currency 10 2" xfId="500"/>
    <cellStyle name="Currency 10 3" xfId="501"/>
    <cellStyle name="Currency 2" xfId="47"/>
    <cellStyle name="Currency 2 10" xfId="48"/>
    <cellStyle name="Currency 2 11" xfId="49"/>
    <cellStyle name="Currency 2 12" xfId="50"/>
    <cellStyle name="Currency 2 13" xfId="51"/>
    <cellStyle name="Currency 2 14" xfId="52"/>
    <cellStyle name="Currency 2 15" xfId="53"/>
    <cellStyle name="Currency 2 16" xfId="54"/>
    <cellStyle name="Currency 2 17" xfId="55"/>
    <cellStyle name="Currency 2 18" xfId="56"/>
    <cellStyle name="Currency 2 19" xfId="57"/>
    <cellStyle name="Currency 2 2" xfId="58"/>
    <cellStyle name="Currency 2 2 2" xfId="502"/>
    <cellStyle name="Currency 2 20" xfId="59"/>
    <cellStyle name="Currency 2 21" xfId="60"/>
    <cellStyle name="Currency 2 3" xfId="61"/>
    <cellStyle name="Currency 2 4" xfId="62"/>
    <cellStyle name="Currency 2 5" xfId="63"/>
    <cellStyle name="Currency 2 6" xfId="64"/>
    <cellStyle name="Currency 2 7" xfId="65"/>
    <cellStyle name="Currency 2 8" xfId="66"/>
    <cellStyle name="Currency 2 9" xfId="67"/>
    <cellStyle name="Currency 3" xfId="68"/>
    <cellStyle name="Currency 3 2" xfId="503"/>
    <cellStyle name="Currency 3 3" xfId="1181"/>
    <cellStyle name="Currency 4" xfId="69"/>
    <cellStyle name="Currency 4 2" xfId="504"/>
    <cellStyle name="Currency 4 3" xfId="1123"/>
    <cellStyle name="Currency 5" xfId="70"/>
    <cellStyle name="Currency 6" xfId="71"/>
    <cellStyle name="Currency 7" xfId="505"/>
    <cellStyle name="Currency 7 2" xfId="506"/>
    <cellStyle name="Currency 7 2 2" xfId="507"/>
    <cellStyle name="Currency 8" xfId="508"/>
    <cellStyle name="Currency 9" xfId="509"/>
    <cellStyle name="Currency No Comma" xfId="72"/>
    <cellStyle name="Currency(0)" xfId="510"/>
    <cellStyle name="Currency0" xfId="511"/>
    <cellStyle name="Currency0 2" xfId="512"/>
    <cellStyle name="Currency0 2 2" xfId="513"/>
    <cellStyle name="Currency0 3" xfId="514"/>
    <cellStyle name="Currency0 4" xfId="515"/>
    <cellStyle name="Custom - Style8" xfId="516"/>
    <cellStyle name="Data   - Style2" xfId="517"/>
    <cellStyle name="Date" xfId="518"/>
    <cellStyle name="Date - Style1" xfId="519"/>
    <cellStyle name="Date - Style3" xfId="520"/>
    <cellStyle name="Date 2" xfId="521"/>
    <cellStyle name="Date 2 2" xfId="522"/>
    <cellStyle name="Date 3" xfId="523"/>
    <cellStyle name="Date 4" xfId="524"/>
    <cellStyle name="Date_1st Qtr 2009 Global Insight Factors" xfId="525"/>
    <cellStyle name="Explanatory Text" xfId="234" builtinId="53" customBuiltin="1"/>
    <cellStyle name="Explanatory Text 2" xfId="526"/>
    <cellStyle name="Explanatory Text 3" xfId="527"/>
    <cellStyle name="Explanatory Text 4" xfId="528"/>
    <cellStyle name="Explanatory Text 5" xfId="529"/>
    <cellStyle name="Explanatory Text 6" xfId="530"/>
    <cellStyle name="Fixed" xfId="531"/>
    <cellStyle name="Fixed 2" xfId="532"/>
    <cellStyle name="Fixed 2 2" xfId="533"/>
    <cellStyle name="Fixed 3" xfId="534"/>
    <cellStyle name="Fixed 4" xfId="535"/>
    <cellStyle name="Fixed2 - Style2" xfId="536"/>
    <cellStyle name="General" xfId="73"/>
    <cellStyle name="Good" xfId="224" builtinId="26" customBuiltin="1"/>
    <cellStyle name="Good 2" xfId="537"/>
    <cellStyle name="Good 3" xfId="538"/>
    <cellStyle name="Good 4" xfId="539"/>
    <cellStyle name="Good 5" xfId="540"/>
    <cellStyle name="Good 6" xfId="541"/>
    <cellStyle name="Grey" xfId="542"/>
    <cellStyle name="Grey 2" xfId="543"/>
    <cellStyle name="Grey 3" xfId="544"/>
    <cellStyle name="header" xfId="545"/>
    <cellStyle name="Header1" xfId="546"/>
    <cellStyle name="Header2" xfId="547"/>
    <cellStyle name="Heading 1" xfId="220" builtinId="16" customBuiltin="1"/>
    <cellStyle name="Heading 1 2" xfId="548"/>
    <cellStyle name="Heading 1 2 2" xfId="1182"/>
    <cellStyle name="Heading 2" xfId="221" builtinId="17" customBuiltin="1"/>
    <cellStyle name="Heading 2 2" xfId="549"/>
    <cellStyle name="Heading 2 2 2" xfId="550"/>
    <cellStyle name="Heading 2 2 3" xfId="1183"/>
    <cellStyle name="Heading 2 3" xfId="551"/>
    <cellStyle name="Heading 2 4" xfId="552"/>
    <cellStyle name="Heading 2 5" xfId="553"/>
    <cellStyle name="Heading 3" xfId="222" builtinId="18" customBuiltin="1"/>
    <cellStyle name="Heading 3 2" xfId="554"/>
    <cellStyle name="Heading 3 3" xfId="555"/>
    <cellStyle name="Heading 3 4" xfId="556"/>
    <cellStyle name="Heading 3 5" xfId="557"/>
    <cellStyle name="Heading 3 6" xfId="558"/>
    <cellStyle name="Heading 4" xfId="223" builtinId="19" customBuiltin="1"/>
    <cellStyle name="Heading 4 2" xfId="559"/>
    <cellStyle name="Heading 4 3" xfId="560"/>
    <cellStyle name="Heading 4 4" xfId="561"/>
    <cellStyle name="Heading 4 5" xfId="562"/>
    <cellStyle name="Heading 4 6" xfId="563"/>
    <cellStyle name="Heading1" xfId="564"/>
    <cellStyle name="Heading2" xfId="565"/>
    <cellStyle name="Hyperlink" xfId="1168" builtinId="8"/>
    <cellStyle name="Hyperlink 2" xfId="566"/>
    <cellStyle name="Hyperlink 2 2" xfId="567"/>
    <cellStyle name="Hyperlink 2 3" xfId="568"/>
    <cellStyle name="Hyperlink 2 4" xfId="1184"/>
    <cellStyle name="Hyperlink 3" xfId="569"/>
    <cellStyle name="Hyperlink 3 2" xfId="1185"/>
    <cellStyle name="Hyperlink 4" xfId="570"/>
    <cellStyle name="Input" xfId="227" builtinId="20" customBuiltin="1"/>
    <cellStyle name="Input [yellow]" xfId="571"/>
    <cellStyle name="Input [yellow] 2" xfId="572"/>
    <cellStyle name="Input [yellow] 3" xfId="573"/>
    <cellStyle name="Input 2" xfId="574"/>
    <cellStyle name="Input 2 2" xfId="575"/>
    <cellStyle name="Input 2 3" xfId="1186"/>
    <cellStyle name="Inst. Sections" xfId="576"/>
    <cellStyle name="Inst. Subheading" xfId="577"/>
    <cellStyle name="Labels - Style3" xfId="578"/>
    <cellStyle name="Linked Cell" xfId="230" builtinId="24" customBuiltin="1"/>
    <cellStyle name="Linked Cell 2" xfId="579"/>
    <cellStyle name="Linked Cell 3" xfId="580"/>
    <cellStyle name="Linked Cell 4" xfId="581"/>
    <cellStyle name="Linked Cell 5" xfId="582"/>
    <cellStyle name="Linked Cell 6" xfId="583"/>
    <cellStyle name="Macro" xfId="584"/>
    <cellStyle name="macro descr" xfId="585"/>
    <cellStyle name="Macro_Comments" xfId="586"/>
    <cellStyle name="MacroText" xfId="587"/>
    <cellStyle name="Marathon" xfId="588"/>
    <cellStyle name="MCP" xfId="74"/>
    <cellStyle name="Neutral" xfId="226" builtinId="28" customBuiltin="1"/>
    <cellStyle name="Neutral 2" xfId="589"/>
    <cellStyle name="Neutral 3" xfId="590"/>
    <cellStyle name="Neutral 4" xfId="591"/>
    <cellStyle name="Neutral 5" xfId="592"/>
    <cellStyle name="Neutral 6" xfId="593"/>
    <cellStyle name="nONE" xfId="75"/>
    <cellStyle name="nONE 2" xfId="594"/>
    <cellStyle name="noninput" xfId="76"/>
    <cellStyle name="noninput 2" xfId="595"/>
    <cellStyle name="noninput 3" xfId="596"/>
    <cellStyle name="noninput 4" xfId="597"/>
    <cellStyle name="Normal" xfId="0" builtinId="0"/>
    <cellStyle name="Normal - Style1" xfId="598"/>
    <cellStyle name="Normal - Style1 2" xfId="599"/>
    <cellStyle name="Normal - Style1 3" xfId="600"/>
    <cellStyle name="Normal - Style2" xfId="601"/>
    <cellStyle name="Normal - Style3" xfId="602"/>
    <cellStyle name="Normal - Style4" xfId="603"/>
    <cellStyle name="Normal - Style5" xfId="604"/>
    <cellStyle name="Normal - Style6" xfId="605"/>
    <cellStyle name="Normal - Style7" xfId="606"/>
    <cellStyle name="Normal - Style8" xfId="607"/>
    <cellStyle name="Normal 10" xfId="77"/>
    <cellStyle name="Normal 10 2" xfId="608"/>
    <cellStyle name="Normal 10 2 2" xfId="609"/>
    <cellStyle name="Normal 10 3" xfId="610"/>
    <cellStyle name="Normal 10 4" xfId="611"/>
    <cellStyle name="Normal 10 5" xfId="612"/>
    <cellStyle name="Normal 10 6" xfId="613"/>
    <cellStyle name="Normal 10 7" xfId="1187"/>
    <cellStyle name="Normal 100" xfId="614"/>
    <cellStyle name="Normal 101" xfId="615"/>
    <cellStyle name="Normal 102" xfId="616"/>
    <cellStyle name="Normal 103" xfId="617"/>
    <cellStyle name="Normal 104" xfId="618"/>
    <cellStyle name="Normal 105" xfId="619"/>
    <cellStyle name="Normal 106" xfId="620"/>
    <cellStyle name="Normal 107" xfId="621"/>
    <cellStyle name="Normal 108" xfId="622"/>
    <cellStyle name="Normal 109" xfId="623"/>
    <cellStyle name="Normal 11" xfId="78"/>
    <cellStyle name="Normal 11 2" xfId="79"/>
    <cellStyle name="Normal 11 2 2" xfId="624"/>
    <cellStyle name="Normal 11 3" xfId="1188"/>
    <cellStyle name="Normal 110" xfId="625"/>
    <cellStyle name="Normal 111" xfId="626"/>
    <cellStyle name="Normal 112" xfId="627"/>
    <cellStyle name="Normal 113" xfId="628"/>
    <cellStyle name="Normal 114" xfId="629"/>
    <cellStyle name="Normal 115" xfId="630"/>
    <cellStyle name="Normal 116" xfId="631"/>
    <cellStyle name="Normal 117" xfId="632"/>
    <cellStyle name="Normal 118" xfId="633"/>
    <cellStyle name="Normal 119" xfId="634"/>
    <cellStyle name="Normal 12" xfId="80"/>
    <cellStyle name="Normal 12 2" xfId="635"/>
    <cellStyle name="Normal 120" xfId="636"/>
    <cellStyle name="Normal 121" xfId="637"/>
    <cellStyle name="Normal 122" xfId="638"/>
    <cellStyle name="Normal 123" xfId="639"/>
    <cellStyle name="Normal 124" xfId="640"/>
    <cellStyle name="Normal 125" xfId="641"/>
    <cellStyle name="Normal 126" xfId="642"/>
    <cellStyle name="Normal 127" xfId="643"/>
    <cellStyle name="Normal 128" xfId="644"/>
    <cellStyle name="Normal 129" xfId="645"/>
    <cellStyle name="Normal 13" xfId="81"/>
    <cellStyle name="Normal 130" xfId="646"/>
    <cellStyle name="Normal 131" xfId="647"/>
    <cellStyle name="Normal 132" xfId="648"/>
    <cellStyle name="Normal 133" xfId="649"/>
    <cellStyle name="Normal 134" xfId="650"/>
    <cellStyle name="Normal 135" xfId="651"/>
    <cellStyle name="Normal 136" xfId="652"/>
    <cellStyle name="Normal 137" xfId="653"/>
    <cellStyle name="Normal 138" xfId="654"/>
    <cellStyle name="Normal 139" xfId="655"/>
    <cellStyle name="Normal 14" xfId="82"/>
    <cellStyle name="Normal 14 2" xfId="656"/>
    <cellStyle name="Normal 140" xfId="657"/>
    <cellStyle name="Normal 141" xfId="658"/>
    <cellStyle name="Normal 142" xfId="659"/>
    <cellStyle name="Normal 143" xfId="660"/>
    <cellStyle name="Normal 144" xfId="661"/>
    <cellStyle name="Normal 145" xfId="662"/>
    <cellStyle name="Normal 146" xfId="663"/>
    <cellStyle name="Normal 147" xfId="664"/>
    <cellStyle name="Normal 148" xfId="665"/>
    <cellStyle name="Normal 149" xfId="666"/>
    <cellStyle name="Normal 15" xfId="83"/>
    <cellStyle name="Normal 15 2" xfId="667"/>
    <cellStyle name="Normal 15 2 2" xfId="668"/>
    <cellStyle name="Normal 15 3" xfId="1124"/>
    <cellStyle name="Normal 150" xfId="669"/>
    <cellStyle name="Normal 151" xfId="670"/>
    <cellStyle name="Normal 152" xfId="671"/>
    <cellStyle name="Normal 153" xfId="672"/>
    <cellStyle name="Normal 154" xfId="673"/>
    <cellStyle name="Normal 155" xfId="674"/>
    <cellStyle name="Normal 156" xfId="675"/>
    <cellStyle name="Normal 157" xfId="676"/>
    <cellStyle name="Normal 158" xfId="677"/>
    <cellStyle name="Normal 159" xfId="678"/>
    <cellStyle name="Normal 16" xfId="84"/>
    <cellStyle name="Normal 16 2" xfId="679"/>
    <cellStyle name="Normal 160" xfId="680"/>
    <cellStyle name="Normal 161" xfId="681"/>
    <cellStyle name="Normal 162" xfId="682"/>
    <cellStyle name="Normal 163" xfId="683"/>
    <cellStyle name="Normal 164" xfId="684"/>
    <cellStyle name="Normal 165" xfId="685"/>
    <cellStyle name="Normal 166" xfId="686"/>
    <cellStyle name="Normal 167" xfId="687"/>
    <cellStyle name="Normal 168" xfId="688"/>
    <cellStyle name="Normal 169" xfId="689"/>
    <cellStyle name="Normal 17" xfId="85"/>
    <cellStyle name="Normal 170" xfId="690"/>
    <cellStyle name="Normal 171" xfId="691"/>
    <cellStyle name="Normal 172" xfId="692"/>
    <cellStyle name="Normal 173" xfId="693"/>
    <cellStyle name="Normal 174" xfId="694"/>
    <cellStyle name="Normal 175" xfId="695"/>
    <cellStyle name="Normal 176" xfId="696"/>
    <cellStyle name="Normal 177" xfId="697"/>
    <cellStyle name="Normal 178" xfId="698"/>
    <cellStyle name="Normal 179" xfId="699"/>
    <cellStyle name="Normal 18" xfId="86"/>
    <cellStyle name="Normal 18 2" xfId="700"/>
    <cellStyle name="Normal 180" xfId="701"/>
    <cellStyle name="Normal 181" xfId="702"/>
    <cellStyle name="Normal 182" xfId="703"/>
    <cellStyle name="Normal 183" xfId="704"/>
    <cellStyle name="Normal 184" xfId="705"/>
    <cellStyle name="Normal 185" xfId="706"/>
    <cellStyle name="Normal 186" xfId="707"/>
    <cellStyle name="Normal 187" xfId="708"/>
    <cellStyle name="Normal 188" xfId="709"/>
    <cellStyle name="Normal 189" xfId="710"/>
    <cellStyle name="Normal 19" xfId="87"/>
    <cellStyle name="Normal 190" xfId="711"/>
    <cellStyle name="Normal 191" xfId="712"/>
    <cellStyle name="Normal 192" xfId="713"/>
    <cellStyle name="Normal 193" xfId="714"/>
    <cellStyle name="Normal 194" xfId="715"/>
    <cellStyle name="Normal 195" xfId="716"/>
    <cellStyle name="Normal 196" xfId="717"/>
    <cellStyle name="Normal 197" xfId="718"/>
    <cellStyle name="Normal 198" xfId="719"/>
    <cellStyle name="Normal 199" xfId="720"/>
    <cellStyle name="Normal 2" xfId="3"/>
    <cellStyle name="Normal 2 10" xfId="88"/>
    <cellStyle name="Normal 2 10 2" xfId="721"/>
    <cellStyle name="Normal 2 11" xfId="89"/>
    <cellStyle name="Normal 2 12" xfId="90"/>
    <cellStyle name="Normal 2 13" xfId="91"/>
    <cellStyle name="Normal 2 14" xfId="92"/>
    <cellStyle name="Normal 2 15" xfId="93"/>
    <cellStyle name="Normal 2 16" xfId="94"/>
    <cellStyle name="Normal 2 17" xfId="95"/>
    <cellStyle name="Normal 2 18" xfId="96"/>
    <cellStyle name="Normal 2 19" xfId="97"/>
    <cellStyle name="Normal 2 2" xfId="98"/>
    <cellStyle name="Normal 2 2 2" xfId="722"/>
    <cellStyle name="Normal 2 2 2 2" xfId="723"/>
    <cellStyle name="Normal 2 2 2 3" xfId="1190"/>
    <cellStyle name="Normal 2 2 3" xfId="724"/>
    <cellStyle name="Normal 2 2 4" xfId="725"/>
    <cellStyle name="Normal 2 2 5" xfId="726"/>
    <cellStyle name="Normal 2 2 6" xfId="1189"/>
    <cellStyle name="Normal 2 20" xfId="99"/>
    <cellStyle name="Normal 2 21" xfId="100"/>
    <cellStyle name="Normal 2 22" xfId="101"/>
    <cellStyle name="Normal 2 23" xfId="727"/>
    <cellStyle name="Normal 2 23 2" xfId="1126"/>
    <cellStyle name="Normal 2 24" xfId="1120"/>
    <cellStyle name="Normal 2 25" xfId="1125"/>
    <cellStyle name="Normal 2 26" xfId="1169"/>
    <cellStyle name="Normal 2 27" xfId="1172"/>
    <cellStyle name="Normal 2 3" xfId="102"/>
    <cellStyle name="Normal 2 3 2" xfId="728"/>
    <cellStyle name="Normal 2 3 2 2" xfId="729"/>
    <cellStyle name="Normal 2 3 3" xfId="730"/>
    <cellStyle name="Normal 2 3 4" xfId="731"/>
    <cellStyle name="Normal 2 3 5" xfId="732"/>
    <cellStyle name="Normal 2 3 6" xfId="733"/>
    <cellStyle name="Normal 2 3 7" xfId="1191"/>
    <cellStyle name="Normal 2 4" xfId="103"/>
    <cellStyle name="Normal 2 4 2" xfId="734"/>
    <cellStyle name="Normal 2 4 3" xfId="1192"/>
    <cellStyle name="Normal 2 5" xfId="104"/>
    <cellStyle name="Normal 2 5 2" xfId="735"/>
    <cellStyle name="Normal 2 6" xfId="105"/>
    <cellStyle name="Normal 2 7" xfId="106"/>
    <cellStyle name="Normal 2 8" xfId="107"/>
    <cellStyle name="Normal 2 9" xfId="108"/>
    <cellStyle name="Normal 2_Book1" xfId="109"/>
    <cellStyle name="Normal 20" xfId="110"/>
    <cellStyle name="Normal 20 2" xfId="736"/>
    <cellStyle name="Normal 200" xfId="737"/>
    <cellStyle name="Normal 201" xfId="738"/>
    <cellStyle name="Normal 202" xfId="739"/>
    <cellStyle name="Normal 203" xfId="740"/>
    <cellStyle name="Normal 204" xfId="741"/>
    <cellStyle name="Normal 205" xfId="742"/>
    <cellStyle name="Normal 206" xfId="743"/>
    <cellStyle name="Normal 207" xfId="744"/>
    <cellStyle name="Normal 208" xfId="745"/>
    <cellStyle name="Normal 209" xfId="746"/>
    <cellStyle name="Normal 21" xfId="111"/>
    <cellStyle name="Normal 210" xfId="747"/>
    <cellStyle name="Normal 211" xfId="748"/>
    <cellStyle name="Normal 212" xfId="749"/>
    <cellStyle name="Normal 213" xfId="750"/>
    <cellStyle name="Normal 214" xfId="751"/>
    <cellStyle name="Normal 215" xfId="752"/>
    <cellStyle name="Normal 216" xfId="753"/>
    <cellStyle name="Normal 217" xfId="754"/>
    <cellStyle name="Normal 218" xfId="755"/>
    <cellStyle name="Normal 219" xfId="756"/>
    <cellStyle name="Normal 22" xfId="112"/>
    <cellStyle name="Normal 22 2" xfId="757"/>
    <cellStyle name="Normal 22 3" xfId="758"/>
    <cellStyle name="Normal 220" xfId="759"/>
    <cellStyle name="Normal 221" xfId="760"/>
    <cellStyle name="Normal 222" xfId="761"/>
    <cellStyle name="Normal 223" xfId="762"/>
    <cellStyle name="Normal 224" xfId="763"/>
    <cellStyle name="Normal 225" xfId="764"/>
    <cellStyle name="Normal 226" xfId="765"/>
    <cellStyle name="Normal 227" xfId="766"/>
    <cellStyle name="Normal 228" xfId="767"/>
    <cellStyle name="Normal 229" xfId="768"/>
    <cellStyle name="Normal 23" xfId="113"/>
    <cellStyle name="Normal 23 2" xfId="769"/>
    <cellStyle name="Normal 230" xfId="770"/>
    <cellStyle name="Normal 231" xfId="771"/>
    <cellStyle name="Normal 232" xfId="772"/>
    <cellStyle name="Normal 233" xfId="773"/>
    <cellStyle name="Normal 234" xfId="774"/>
    <cellStyle name="Normal 235" xfId="775"/>
    <cellStyle name="Normal 236" xfId="776"/>
    <cellStyle name="Normal 237" xfId="777"/>
    <cellStyle name="Normal 238" xfId="778"/>
    <cellStyle name="Normal 239" xfId="779"/>
    <cellStyle name="Normal 24" xfId="114"/>
    <cellStyle name="Normal 24 2" xfId="780"/>
    <cellStyle name="Normal 24 3" xfId="781"/>
    <cellStyle name="Normal 240" xfId="782"/>
    <cellStyle name="Normal 240 2" xfId="783"/>
    <cellStyle name="Normal 241" xfId="784"/>
    <cellStyle name="Normal 241 2" xfId="785"/>
    <cellStyle name="Normal 241 3" xfId="786"/>
    <cellStyle name="Normal 242" xfId="787"/>
    <cellStyle name="Normal 243" xfId="788"/>
    <cellStyle name="Normal 243 2" xfId="789"/>
    <cellStyle name="Normal 244" xfId="790"/>
    <cellStyle name="Normal 245" xfId="791"/>
    <cellStyle name="Normal 246" xfId="792"/>
    <cellStyle name="Normal 247" xfId="793"/>
    <cellStyle name="Normal 248" xfId="794"/>
    <cellStyle name="Normal 249" xfId="795"/>
    <cellStyle name="Normal 25" xfId="115"/>
    <cellStyle name="Normal 25 2" xfId="116"/>
    <cellStyle name="Normal 250" xfId="796"/>
    <cellStyle name="Normal 251" xfId="797"/>
    <cellStyle name="Normal 252" xfId="798"/>
    <cellStyle name="Normal 253" xfId="799"/>
    <cellStyle name="Normal 254" xfId="800"/>
    <cellStyle name="Normal 255" xfId="801"/>
    <cellStyle name="Normal 256" xfId="802"/>
    <cellStyle name="Normal 257" xfId="803"/>
    <cellStyle name="Normal 258" xfId="804"/>
    <cellStyle name="Normal 259" xfId="805"/>
    <cellStyle name="Normal 26" xfId="117"/>
    <cellStyle name="Normal 26 2" xfId="806"/>
    <cellStyle name="Normal 260" xfId="807"/>
    <cellStyle name="Normal 261" xfId="808"/>
    <cellStyle name="Normal 262" xfId="809"/>
    <cellStyle name="Normal 263" xfId="810"/>
    <cellStyle name="Normal 264" xfId="811"/>
    <cellStyle name="Normal 265" xfId="812"/>
    <cellStyle name="Normal 266" xfId="813"/>
    <cellStyle name="Normal 267" xfId="814"/>
    <cellStyle name="Normal 268" xfId="815"/>
    <cellStyle name="Normal 269" xfId="816"/>
    <cellStyle name="Normal 27" xfId="118"/>
    <cellStyle name="Normal 270" xfId="817"/>
    <cellStyle name="Normal 270 2" xfId="818"/>
    <cellStyle name="Normal 271" xfId="819"/>
    <cellStyle name="Normal 28" xfId="119"/>
    <cellStyle name="Normal 28 2" xfId="1127"/>
    <cellStyle name="Normal 29" xfId="120"/>
    <cellStyle name="Normal 3" xfId="121"/>
    <cellStyle name="Normal 3 10" xfId="1128"/>
    <cellStyle name="Normal 3 11" xfId="1193"/>
    <cellStyle name="Normal 3 2" xfId="122"/>
    <cellStyle name="Normal 3 2 2" xfId="820"/>
    <cellStyle name="Normal 3 2 2 2" xfId="821"/>
    <cellStyle name="Normal 3 2 3" xfId="822"/>
    <cellStyle name="Normal 3 2 4" xfId="823"/>
    <cellStyle name="Normal 3 2 5" xfId="824"/>
    <cellStyle name="Normal 3 2 6" xfId="825"/>
    <cellStyle name="Normal 3 2 7" xfId="1194"/>
    <cellStyle name="Normal 3 3" xfId="826"/>
    <cellStyle name="Normal 3 3 2" xfId="827"/>
    <cellStyle name="Normal 3 3 2 2" xfId="1146"/>
    <cellStyle name="Normal 3 4" xfId="828"/>
    <cellStyle name="Normal 3 4 2" xfId="1147"/>
    <cellStyle name="Normal 3 5" xfId="829"/>
    <cellStyle name="Normal 3 5 2" xfId="830"/>
    <cellStyle name="Normal 3 6" xfId="831"/>
    <cellStyle name="Normal 3 7" xfId="832"/>
    <cellStyle name="Normal 3 8" xfId="833"/>
    <cellStyle name="Normal 3 9" xfId="1121"/>
    <cellStyle name="Normal 30" xfId="123"/>
    <cellStyle name="Normal 31" xfId="124"/>
    <cellStyle name="Normal 31 2" xfId="1129"/>
    <cellStyle name="Normal 32" xfId="125"/>
    <cellStyle name="Normal 32 2" xfId="1130"/>
    <cellStyle name="Normal 33" xfId="126"/>
    <cellStyle name="Normal 33 2" xfId="1131"/>
    <cellStyle name="Normal 34" xfId="127"/>
    <cellStyle name="Normal 34 2" xfId="1148"/>
    <cellStyle name="Normal 35" xfId="128"/>
    <cellStyle name="Normal 36" xfId="834"/>
    <cellStyle name="Normal 37" xfId="835"/>
    <cellStyle name="Normal 38" xfId="836"/>
    <cellStyle name="Normal 39" xfId="837"/>
    <cellStyle name="Normal 39 2" xfId="1195"/>
    <cellStyle name="Normal 4" xfId="129"/>
    <cellStyle name="Normal 4 2" xfId="130"/>
    <cellStyle name="Normal 4 2 2" xfId="1149"/>
    <cellStyle name="Normal 4 2 2 2" xfId="1197"/>
    <cellStyle name="Normal 4 2 3" xfId="1196"/>
    <cellStyle name="Normal 4 3" xfId="838"/>
    <cellStyle name="Normal 4 3 2" xfId="839"/>
    <cellStyle name="Normal 4 3 3" xfId="840"/>
    <cellStyle name="Normal 4 3 4" xfId="841"/>
    <cellStyle name="Normal 4 4" xfId="842"/>
    <cellStyle name="Normal 4 5" xfId="843"/>
    <cellStyle name="Normal 4 6" xfId="844"/>
    <cellStyle name="Normal 4 7" xfId="845"/>
    <cellStyle name="Normal 4_ENDUR-GRID POD Map" xfId="1198"/>
    <cellStyle name="Normal 40" xfId="846"/>
    <cellStyle name="Normal 41" xfId="847"/>
    <cellStyle name="Normal 42" xfId="848"/>
    <cellStyle name="Normal 43" xfId="849"/>
    <cellStyle name="Normal 44" xfId="850"/>
    <cellStyle name="Normal 45" xfId="851"/>
    <cellStyle name="Normal 46" xfId="852"/>
    <cellStyle name="Normal 47" xfId="853"/>
    <cellStyle name="Normal 48" xfId="854"/>
    <cellStyle name="Normal 49" xfId="855"/>
    <cellStyle name="Normal 5" xfId="131"/>
    <cellStyle name="Normal 5 2" xfId="132"/>
    <cellStyle name="Normal 5 2 2" xfId="856"/>
    <cellStyle name="Normal 5 2 3" xfId="857"/>
    <cellStyle name="Normal 5 3" xfId="858"/>
    <cellStyle name="Normal 5 4" xfId="1199"/>
    <cellStyle name="Normal 50" xfId="859"/>
    <cellStyle name="Normal 51" xfId="860"/>
    <cellStyle name="Normal 52" xfId="861"/>
    <cellStyle name="Normal 53" xfId="862"/>
    <cellStyle name="Normal 54" xfId="863"/>
    <cellStyle name="Normal 55" xfId="864"/>
    <cellStyle name="Normal 56" xfId="865"/>
    <cellStyle name="Normal 57" xfId="866"/>
    <cellStyle name="Normal 58" xfId="867"/>
    <cellStyle name="Normal 59" xfId="868"/>
    <cellStyle name="Normal 6" xfId="133"/>
    <cellStyle name="Normal 6 2" xfId="869"/>
    <cellStyle name="Normal 6 2 2" xfId="870"/>
    <cellStyle name="Normal 6 3" xfId="871"/>
    <cellStyle name="Normal 6 4" xfId="872"/>
    <cellStyle name="Normal 6 4 2" xfId="873"/>
    <cellStyle name="Normal 6 4 2 2" xfId="874"/>
    <cellStyle name="Normal 6 5" xfId="875"/>
    <cellStyle name="Normal 6 6" xfId="1200"/>
    <cellStyle name="Normal 60" xfId="876"/>
    <cellStyle name="Normal 61" xfId="877"/>
    <cellStyle name="Normal 62" xfId="878"/>
    <cellStyle name="Normal 63" xfId="879"/>
    <cellStyle name="Normal 64" xfId="880"/>
    <cellStyle name="Normal 65" xfId="881"/>
    <cellStyle name="Normal 66" xfId="882"/>
    <cellStyle name="Normal 67" xfId="883"/>
    <cellStyle name="Normal 68" xfId="884"/>
    <cellStyle name="Normal 69" xfId="885"/>
    <cellStyle name="Normal 7" xfId="134"/>
    <cellStyle name="Normal 7 2" xfId="886"/>
    <cellStyle name="Normal 7 3" xfId="1132"/>
    <cellStyle name="Normal 70" xfId="887"/>
    <cellStyle name="Normal 71" xfId="888"/>
    <cellStyle name="Normal 72" xfId="889"/>
    <cellStyle name="Normal 73" xfId="890"/>
    <cellStyle name="Normal 74" xfId="891"/>
    <cellStyle name="Normal 75" xfId="892"/>
    <cellStyle name="Normal 76" xfId="893"/>
    <cellStyle name="Normal 77" xfId="894"/>
    <cellStyle name="Normal 78" xfId="895"/>
    <cellStyle name="Normal 79" xfId="896"/>
    <cellStyle name="Normal 8" xfId="135"/>
    <cellStyle name="Normal 8 2" xfId="897"/>
    <cellStyle name="Normal 8 3" xfId="898"/>
    <cellStyle name="Normal 8 4" xfId="1201"/>
    <cellStyle name="Normal 80" xfId="899"/>
    <cellStyle name="Normal 81" xfId="900"/>
    <cellStyle name="Normal 82" xfId="901"/>
    <cellStyle name="Normal 83" xfId="902"/>
    <cellStyle name="Normal 84" xfId="903"/>
    <cellStyle name="Normal 85" xfId="904"/>
    <cellStyle name="Normal 86" xfId="905"/>
    <cellStyle name="Normal 87" xfId="906"/>
    <cellStyle name="Normal 88" xfId="907"/>
    <cellStyle name="Normal 89" xfId="908"/>
    <cellStyle name="Normal 9" xfId="136"/>
    <cellStyle name="Normal 9 2" xfId="909"/>
    <cellStyle name="Normal 90" xfId="910"/>
    <cellStyle name="Normal 91" xfId="911"/>
    <cellStyle name="Normal 92" xfId="912"/>
    <cellStyle name="Normal 93" xfId="913"/>
    <cellStyle name="Normal 94" xfId="914"/>
    <cellStyle name="Normal 95" xfId="915"/>
    <cellStyle name="Normal 96" xfId="916"/>
    <cellStyle name="Normal 97" xfId="917"/>
    <cellStyle name="Normal 98" xfId="918"/>
    <cellStyle name="Normal 99" xfId="919"/>
    <cellStyle name="Normal(0)" xfId="920"/>
    <cellStyle name="Note" xfId="233" builtinId="10" customBuiltin="1"/>
    <cellStyle name="Note 2" xfId="137"/>
    <cellStyle name="Note 2 2" xfId="1150"/>
    <cellStyle name="Note 2 3" xfId="1202"/>
    <cellStyle name="Note 3" xfId="138"/>
    <cellStyle name="Note 3 2" xfId="1151"/>
    <cellStyle name="Note 4" xfId="921"/>
    <cellStyle name="Note 5" xfId="922"/>
    <cellStyle name="Note 6" xfId="923"/>
    <cellStyle name="Number" xfId="924"/>
    <cellStyle name="Number 10" xfId="925"/>
    <cellStyle name="Number 10 2" xfId="1153"/>
    <cellStyle name="Number 11" xfId="926"/>
    <cellStyle name="Number 11 2" xfId="1154"/>
    <cellStyle name="Number 12" xfId="927"/>
    <cellStyle name="Number 12 2" xfId="1155"/>
    <cellStyle name="Number 13" xfId="928"/>
    <cellStyle name="Number 13 2" xfId="1156"/>
    <cellStyle name="Number 14" xfId="929"/>
    <cellStyle name="Number 14 2" xfId="1157"/>
    <cellStyle name="Number 15" xfId="1152"/>
    <cellStyle name="Number 2" xfId="930"/>
    <cellStyle name="Number 2 2" xfId="1158"/>
    <cellStyle name="Number 3" xfId="931"/>
    <cellStyle name="Number 3 2" xfId="1159"/>
    <cellStyle name="Number 4" xfId="932"/>
    <cellStyle name="Number 4 2" xfId="1160"/>
    <cellStyle name="Number 5" xfId="933"/>
    <cellStyle name="Number 5 2" xfId="1161"/>
    <cellStyle name="Number 6" xfId="934"/>
    <cellStyle name="Number 6 2" xfId="1162"/>
    <cellStyle name="Number 7" xfId="935"/>
    <cellStyle name="Number 7 2" xfId="1163"/>
    <cellStyle name="Number 8" xfId="936"/>
    <cellStyle name="Number 8 2" xfId="1164"/>
    <cellStyle name="Number 9" xfId="937"/>
    <cellStyle name="Number 9 2" xfId="1165"/>
    <cellStyle name="Output" xfId="228" builtinId="21" customBuiltin="1"/>
    <cellStyle name="Output 2" xfId="938"/>
    <cellStyle name="Output 3" xfId="939"/>
    <cellStyle name="Output 4" xfId="940"/>
    <cellStyle name="Output 5" xfId="941"/>
    <cellStyle name="Output 6" xfId="942"/>
    <cellStyle name="Output Amounts" xfId="943"/>
    <cellStyle name="Output Line Items" xfId="944"/>
    <cellStyle name="Password" xfId="139"/>
    <cellStyle name="Percen - Style1" xfId="945"/>
    <cellStyle name="Percen - Style2" xfId="946"/>
    <cellStyle name="Percent" xfId="2" builtinId="5"/>
    <cellStyle name="Percent [2]" xfId="947"/>
    <cellStyle name="Percent [2] 2" xfId="948"/>
    <cellStyle name="Percent [2] 3" xfId="949"/>
    <cellStyle name="Percent 10" xfId="140"/>
    <cellStyle name="Percent 10 2" xfId="260"/>
    <cellStyle name="Percent 11" xfId="141"/>
    <cellStyle name="Percent 12" xfId="950"/>
    <cellStyle name="Percent 13" xfId="142"/>
    <cellStyle name="Percent 14" xfId="1171"/>
    <cellStyle name="Percent 15" xfId="1206"/>
    <cellStyle name="Percent 16" xfId="1208"/>
    <cellStyle name="Percent 19" xfId="143"/>
    <cellStyle name="Percent 2" xfId="144"/>
    <cellStyle name="Percent 2 10" xfId="145"/>
    <cellStyle name="Percent 2 11" xfId="146"/>
    <cellStyle name="Percent 2 12" xfId="147"/>
    <cellStyle name="Percent 2 13" xfId="148"/>
    <cellStyle name="Percent 2 14" xfId="149"/>
    <cellStyle name="Percent 2 15" xfId="150"/>
    <cellStyle name="Percent 2 16" xfId="151"/>
    <cellStyle name="Percent 2 17" xfId="152"/>
    <cellStyle name="Percent 2 18" xfId="153"/>
    <cellStyle name="Percent 2 19" xfId="154"/>
    <cellStyle name="Percent 2 2" xfId="155"/>
    <cellStyle name="Percent 2 2 2" xfId="951"/>
    <cellStyle name="Percent 2 20" xfId="156"/>
    <cellStyle name="Percent 2 21" xfId="157"/>
    <cellStyle name="Percent 2 3" xfId="158"/>
    <cellStyle name="Percent 2 3 2" xfId="952"/>
    <cellStyle name="Percent 2 4" xfId="159"/>
    <cellStyle name="Percent 2 5" xfId="160"/>
    <cellStyle name="Percent 2 6" xfId="161"/>
    <cellStyle name="Percent 2 7" xfId="162"/>
    <cellStyle name="Percent 2 8" xfId="163"/>
    <cellStyle name="Percent 2 9" xfId="164"/>
    <cellStyle name="Percent 22" xfId="165"/>
    <cellStyle name="Percent 3" xfId="166"/>
    <cellStyle name="Percent 3 10" xfId="1203"/>
    <cellStyle name="Percent 3 2" xfId="953"/>
    <cellStyle name="Percent 3 2 2" xfId="954"/>
    <cellStyle name="Percent 3 2 3" xfId="1204"/>
    <cellStyle name="Percent 3 3" xfId="955"/>
    <cellStyle name="Percent 3 4" xfId="956"/>
    <cellStyle name="Percent 3 5" xfId="957"/>
    <cellStyle name="Percent 3 6" xfId="958"/>
    <cellStyle name="Percent 3 7" xfId="959"/>
    <cellStyle name="Percent 3 8" xfId="960"/>
    <cellStyle name="Percent 3 9" xfId="961"/>
    <cellStyle name="Percent 4" xfId="167"/>
    <cellStyle name="Percent 4 2" xfId="962"/>
    <cellStyle name="Percent 4 2 2" xfId="963"/>
    <cellStyle name="Percent 4 3" xfId="964"/>
    <cellStyle name="Percent 5" xfId="168"/>
    <cellStyle name="Percent 6" xfId="169"/>
    <cellStyle name="Percent 6 2" xfId="965"/>
    <cellStyle name="Percent 6 2 2" xfId="966"/>
    <cellStyle name="Percent 7" xfId="170"/>
    <cellStyle name="Percent 7 2" xfId="967"/>
    <cellStyle name="Percent 7 3" xfId="1133"/>
    <cellStyle name="Percent 8" xfId="171"/>
    <cellStyle name="Percent 8 2" xfId="172"/>
    <cellStyle name="Percent 9" xfId="173"/>
    <cellStyle name="Percent(0)" xfId="968"/>
    <cellStyle name="Reset  - Style7" xfId="969"/>
    <cellStyle name="SAPBEXaggData" xfId="174"/>
    <cellStyle name="SAPBEXaggDataEmph" xfId="175"/>
    <cellStyle name="SAPBEXaggItem" xfId="176"/>
    <cellStyle name="SAPBEXaggItem 2" xfId="970"/>
    <cellStyle name="SAPBEXaggItem 3" xfId="971"/>
    <cellStyle name="SAPBEXaggItem 4" xfId="972"/>
    <cellStyle name="SAPBEXaggItem 5" xfId="973"/>
    <cellStyle name="SAPBEXaggItem 6" xfId="974"/>
    <cellStyle name="SAPBEXaggItem_Copy of xSAPtemp5457" xfId="975"/>
    <cellStyle name="SAPBEXaggItemX" xfId="177"/>
    <cellStyle name="SAPBEXchaText" xfId="178"/>
    <cellStyle name="SAPBEXchaText 2" xfId="976"/>
    <cellStyle name="SAPBEXchaText 3" xfId="977"/>
    <cellStyle name="SAPBEXchaText 4" xfId="978"/>
    <cellStyle name="SAPBEXchaText 5" xfId="979"/>
    <cellStyle name="SAPBEXchaText 6" xfId="980"/>
    <cellStyle name="SAPBEXchaText_Copy of xSAPtemp5457" xfId="981"/>
    <cellStyle name="SAPBEXexcBad7" xfId="179"/>
    <cellStyle name="SAPBEXexcBad8" xfId="180"/>
    <cellStyle name="SAPBEXexcBad9" xfId="181"/>
    <cellStyle name="SAPBEXexcCritical4" xfId="182"/>
    <cellStyle name="SAPBEXexcCritical5" xfId="183"/>
    <cellStyle name="SAPBEXexcCritical6" xfId="184"/>
    <cellStyle name="SAPBEXexcGood1" xfId="185"/>
    <cellStyle name="SAPBEXexcGood2" xfId="186"/>
    <cellStyle name="SAPBEXexcGood3" xfId="187"/>
    <cellStyle name="SAPBEXfilterDrill" xfId="188"/>
    <cellStyle name="SAPBEXfilterDrill 2" xfId="982"/>
    <cellStyle name="SAPBEXfilterItem" xfId="189"/>
    <cellStyle name="SAPBEXfilterItem 2" xfId="983"/>
    <cellStyle name="SAPBEXfilterItem 3" xfId="984"/>
    <cellStyle name="SAPBEXfilterItem 4" xfId="985"/>
    <cellStyle name="SAPBEXfilterItem 5" xfId="986"/>
    <cellStyle name="SAPBEXfilterItem 6" xfId="987"/>
    <cellStyle name="SAPBEXfilterItem_Copy of xSAPtemp5457" xfId="988"/>
    <cellStyle name="SAPBEXfilterText" xfId="190"/>
    <cellStyle name="SAPBEXfilterText 2" xfId="989"/>
    <cellStyle name="SAPBEXfilterText 3" xfId="990"/>
    <cellStyle name="SAPBEXfilterText 4" xfId="991"/>
    <cellStyle name="SAPBEXfilterText 5" xfId="992"/>
    <cellStyle name="SAPBEXformats" xfId="191"/>
    <cellStyle name="SAPBEXheaderItem" xfId="192"/>
    <cellStyle name="SAPBEXheaderItem 2" xfId="993"/>
    <cellStyle name="SAPBEXheaderItem 3" xfId="994"/>
    <cellStyle name="SAPBEXheaderItem 4" xfId="995"/>
    <cellStyle name="SAPBEXheaderItem 5" xfId="996"/>
    <cellStyle name="SAPBEXheaderItem 6" xfId="997"/>
    <cellStyle name="SAPBEXheaderItem 7" xfId="998"/>
    <cellStyle name="SAPBEXheaderItem_Copy of xSAPtemp5457" xfId="999"/>
    <cellStyle name="SAPBEXheaderText" xfId="193"/>
    <cellStyle name="SAPBEXheaderText 2" xfId="1000"/>
    <cellStyle name="SAPBEXheaderText 3" xfId="1001"/>
    <cellStyle name="SAPBEXheaderText 4" xfId="1002"/>
    <cellStyle name="SAPBEXheaderText 5" xfId="1003"/>
    <cellStyle name="SAPBEXheaderText 6" xfId="1004"/>
    <cellStyle name="SAPBEXheaderText 7" xfId="1005"/>
    <cellStyle name="SAPBEXheaderText_Copy of xSAPtemp5457" xfId="1006"/>
    <cellStyle name="SAPBEXHLevel0" xfId="194"/>
    <cellStyle name="SAPBEXHLevel0 2" xfId="1007"/>
    <cellStyle name="SAPBEXHLevel0 3" xfId="1008"/>
    <cellStyle name="SAPBEXHLevel0 4" xfId="1009"/>
    <cellStyle name="SAPBEXHLevel0 5" xfId="1010"/>
    <cellStyle name="SAPBEXHLevel0 6" xfId="1011"/>
    <cellStyle name="SAPBEXHLevel0X" xfId="195"/>
    <cellStyle name="SAPBEXHLevel0X 2" xfId="1012"/>
    <cellStyle name="SAPBEXHLevel0X 3" xfId="1013"/>
    <cellStyle name="SAPBEXHLevel0X 4" xfId="1014"/>
    <cellStyle name="SAPBEXHLevel0X 5" xfId="1015"/>
    <cellStyle name="SAPBEXHLevel0X 6" xfId="1016"/>
    <cellStyle name="SAPBEXHLevel1" xfId="196"/>
    <cellStyle name="SAPBEXHLevel1 2" xfId="1017"/>
    <cellStyle name="SAPBEXHLevel1 3" xfId="1018"/>
    <cellStyle name="SAPBEXHLevel1 4" xfId="1019"/>
    <cellStyle name="SAPBEXHLevel1 5" xfId="1020"/>
    <cellStyle name="SAPBEXHLevel1 6" xfId="1021"/>
    <cellStyle name="SAPBEXHLevel1X" xfId="197"/>
    <cellStyle name="SAPBEXHLevel1X 2" xfId="1022"/>
    <cellStyle name="SAPBEXHLevel1X 3" xfId="1023"/>
    <cellStyle name="SAPBEXHLevel1X 4" xfId="1024"/>
    <cellStyle name="SAPBEXHLevel1X 5" xfId="1025"/>
    <cellStyle name="SAPBEXHLevel1X 6" xfId="1026"/>
    <cellStyle name="SAPBEXHLevel2" xfId="198"/>
    <cellStyle name="SAPBEXHLevel2 2" xfId="1027"/>
    <cellStyle name="SAPBEXHLevel2 3" xfId="1028"/>
    <cellStyle name="SAPBEXHLevel2 4" xfId="1029"/>
    <cellStyle name="SAPBEXHLevel2 5" xfId="1030"/>
    <cellStyle name="SAPBEXHLevel2 6" xfId="1031"/>
    <cellStyle name="SAPBEXHLevel2X" xfId="199"/>
    <cellStyle name="SAPBEXHLevel2X 2" xfId="1032"/>
    <cellStyle name="SAPBEXHLevel2X 3" xfId="1033"/>
    <cellStyle name="SAPBEXHLevel2X 4" xfId="1034"/>
    <cellStyle name="SAPBEXHLevel2X 5" xfId="1035"/>
    <cellStyle name="SAPBEXHLevel2X 6" xfId="1036"/>
    <cellStyle name="SAPBEXHLevel3" xfId="200"/>
    <cellStyle name="SAPBEXHLevel3 2" xfId="1037"/>
    <cellStyle name="SAPBEXHLevel3 3" xfId="1038"/>
    <cellStyle name="SAPBEXHLevel3 4" xfId="1039"/>
    <cellStyle name="SAPBEXHLevel3 5" xfId="1040"/>
    <cellStyle name="SAPBEXHLevel3 6" xfId="1041"/>
    <cellStyle name="SAPBEXHLevel3X" xfId="201"/>
    <cellStyle name="SAPBEXHLevel3X 2" xfId="1042"/>
    <cellStyle name="SAPBEXHLevel3X 3" xfId="1043"/>
    <cellStyle name="SAPBEXHLevel3X 4" xfId="1044"/>
    <cellStyle name="SAPBEXHLevel3X 5" xfId="1045"/>
    <cellStyle name="SAPBEXHLevel3X 6" xfId="1046"/>
    <cellStyle name="SAPBEXresData" xfId="202"/>
    <cellStyle name="SAPBEXresDataEmph" xfId="203"/>
    <cellStyle name="SAPBEXresItem" xfId="204"/>
    <cellStyle name="SAPBEXresItemX" xfId="205"/>
    <cellStyle name="SAPBEXstdData" xfId="206"/>
    <cellStyle name="SAPBEXstdData 2" xfId="1047"/>
    <cellStyle name="SAPBEXstdData 3" xfId="1048"/>
    <cellStyle name="SAPBEXstdData 4" xfId="1049"/>
    <cellStyle name="SAPBEXstdData 5" xfId="1050"/>
    <cellStyle name="SAPBEXstdData 6" xfId="1051"/>
    <cellStyle name="SAPBEXstdData_Copy of xSAPtemp5457" xfId="1052"/>
    <cellStyle name="SAPBEXstdDataEmph" xfId="207"/>
    <cellStyle name="SAPBEXstdItem" xfId="208"/>
    <cellStyle name="SAPBEXstdItem 2" xfId="1053"/>
    <cellStyle name="SAPBEXstdItem 3" xfId="1054"/>
    <cellStyle name="SAPBEXstdItem 4" xfId="1055"/>
    <cellStyle name="SAPBEXstdItem 5" xfId="1056"/>
    <cellStyle name="SAPBEXstdItem 6" xfId="1057"/>
    <cellStyle name="SAPBEXstdItem 7" xfId="1166"/>
    <cellStyle name="SAPBEXstdItem_Copy of xSAPtemp5457" xfId="1058"/>
    <cellStyle name="SAPBEXstdItemX" xfId="209"/>
    <cellStyle name="SAPBEXstdItemX 2" xfId="1059"/>
    <cellStyle name="SAPBEXstdItemX 3" xfId="1060"/>
    <cellStyle name="SAPBEXstdItemX 4" xfId="1061"/>
    <cellStyle name="SAPBEXstdItemX 5" xfId="1062"/>
    <cellStyle name="SAPBEXstdItemX 6" xfId="1063"/>
    <cellStyle name="SAPBEXstdItemX_Copy of xSAPtemp5457" xfId="1064"/>
    <cellStyle name="SAPBEXtitle" xfId="210"/>
    <cellStyle name="SAPBEXtitle 2" xfId="1065"/>
    <cellStyle name="SAPBEXtitle 3" xfId="1066"/>
    <cellStyle name="SAPBEXtitle 4" xfId="1067"/>
    <cellStyle name="SAPBEXtitle 5" xfId="1068"/>
    <cellStyle name="SAPBEXtitle 6" xfId="1069"/>
    <cellStyle name="SAPBEXtitle 7" xfId="1070"/>
    <cellStyle name="SAPBEXtitle_Copy of xSAPtemp5457" xfId="1071"/>
    <cellStyle name="SAPBEXundefined" xfId="211"/>
    <cellStyle name="Shade" xfId="1072"/>
    <cellStyle name="Sheet Title" xfId="1073"/>
    <cellStyle name="Special" xfId="1074"/>
    <cellStyle name="Special 2" xfId="1075"/>
    <cellStyle name="Special 3" xfId="1076"/>
    <cellStyle name="STYL1 - Style1" xfId="1077"/>
    <cellStyle name="Style 1" xfId="1078"/>
    <cellStyle name="Style 21" xfId="1079"/>
    <cellStyle name="Style 22" xfId="1080"/>
    <cellStyle name="Style 24" xfId="1081"/>
    <cellStyle name="Style 27" xfId="212"/>
    <cellStyle name="Style 35" xfId="213"/>
    <cellStyle name="Style 35 2" xfId="1082"/>
    <cellStyle name="Style 36" xfId="214"/>
    <cellStyle name="Style 36 2" xfId="1083"/>
    <cellStyle name="Table  - Style6" xfId="1084"/>
    <cellStyle name="Text" xfId="1085"/>
    <cellStyle name="Title" xfId="219" builtinId="15" customBuiltin="1"/>
    <cellStyle name="Title  - Style1" xfId="1086"/>
    <cellStyle name="Title 2" xfId="1087"/>
    <cellStyle name="Title 3" xfId="1088"/>
    <cellStyle name="Title 4" xfId="1089"/>
    <cellStyle name="Title 5" xfId="1090"/>
    <cellStyle name="Title 6" xfId="1091"/>
    <cellStyle name="Titles" xfId="1092"/>
    <cellStyle name="Titles 2" xfId="1093"/>
    <cellStyle name="Total" xfId="235" builtinId="25" customBuiltin="1"/>
    <cellStyle name="Total 2" xfId="1094"/>
    <cellStyle name="Total 2 2" xfId="1095"/>
    <cellStyle name="Total 2 3" xfId="1205"/>
    <cellStyle name="Total 3" xfId="1096"/>
    <cellStyle name="Total 4" xfId="1097"/>
    <cellStyle name="Total 5" xfId="1098"/>
    <cellStyle name="Total2 - Style2" xfId="1099"/>
    <cellStyle name="TotCol - Style5" xfId="1100"/>
    <cellStyle name="TotRow - Style4" xfId="1101"/>
    <cellStyle name="TRANSMISSION RELIABILITY PORTION OF PROJECT" xfId="215"/>
    <cellStyle name="Tusental (0)_pldt" xfId="1102"/>
    <cellStyle name="Tusental_pldt" xfId="1103"/>
    <cellStyle name="Underl - Style4" xfId="1104"/>
    <cellStyle name="UNLocked" xfId="1105"/>
    <cellStyle name="Unprot" xfId="216"/>
    <cellStyle name="Unprot 2" xfId="1106"/>
    <cellStyle name="Unprot 3" xfId="1107"/>
    <cellStyle name="Unprot 4" xfId="1108"/>
    <cellStyle name="Unprot$" xfId="217"/>
    <cellStyle name="Unprot$ 2" xfId="1109"/>
    <cellStyle name="Unprot$ 3" xfId="1110"/>
    <cellStyle name="Unprot$ 4" xfId="1111"/>
    <cellStyle name="Unprot_Book4 (11) (2)" xfId="1112"/>
    <cellStyle name="Unprotect" xfId="218"/>
    <cellStyle name="Valuta (0)_pldt" xfId="1113"/>
    <cellStyle name="Valuta_pldt" xfId="1114"/>
    <cellStyle name="Warning Text" xfId="232" builtinId="11" customBuiltin="1"/>
    <cellStyle name="Warning Text 2" xfId="1115"/>
    <cellStyle name="Warning Text 3" xfId="1116"/>
    <cellStyle name="Warning Text 4" xfId="1117"/>
    <cellStyle name="Warning Text 5" xfId="1118"/>
    <cellStyle name="Warning Text 6" xfId="11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76" Type="http://schemas.openxmlformats.org/officeDocument/2006/relationships/externalLink" Target="externalLinks/externalLink65.xml"/><Relationship Id="rId8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66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77" Type="http://schemas.openxmlformats.org/officeDocument/2006/relationships/externalLink" Target="externalLinks/externalLink6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69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56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81" Type="http://schemas.openxmlformats.org/officeDocument/2006/relationships/externalLink" Target="externalLinks/externalLink70.xml"/><Relationship Id="rId86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6676487314085737"/>
                  <c:y val="-2.95760425780110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'Marginal Transmission MOD'!$D$7:$D$22</c:f>
              <c:numCache>
                <c:formatCode>_(* #,##0_);_(* \(#,##0\);_(* "-"??_);_(@_)</c:formatCode>
                <c:ptCount val="16"/>
                <c:pt idx="0">
                  <c:v>0</c:v>
                </c:pt>
                <c:pt idx="1">
                  <c:v>650</c:v>
                </c:pt>
                <c:pt idx="2">
                  <c:v>1023</c:v>
                </c:pt>
                <c:pt idx="3">
                  <c:v>1031</c:v>
                </c:pt>
                <c:pt idx="4">
                  <c:v>1038</c:v>
                </c:pt>
                <c:pt idx="5">
                  <c:v>1451</c:v>
                </c:pt>
                <c:pt idx="6">
                  <c:v>1876</c:v>
                </c:pt>
                <c:pt idx="7">
                  <c:v>1602</c:v>
                </c:pt>
                <c:pt idx="8">
                  <c:v>1521</c:v>
                </c:pt>
                <c:pt idx="9">
                  <c:v>1519</c:v>
                </c:pt>
                <c:pt idx="10">
                  <c:v>1532</c:v>
                </c:pt>
                <c:pt idx="11">
                  <c:v>1932</c:v>
                </c:pt>
                <c:pt idx="12">
                  <c:v>2608</c:v>
                </c:pt>
                <c:pt idx="13">
                  <c:v>2415</c:v>
                </c:pt>
                <c:pt idx="14">
                  <c:v>2722</c:v>
                </c:pt>
                <c:pt idx="15">
                  <c:v>2240</c:v>
                </c:pt>
              </c:numCache>
            </c:numRef>
          </c:xVal>
          <c:yVal>
            <c:numRef>
              <c:f>'Marginal Transmission MOD'!$H$7:$H$22</c:f>
              <c:numCache>
                <c:formatCode>_(* #,##0.00_);_(* \(#,##0.00\);_(* "-"??_);_(@_)</c:formatCode>
                <c:ptCount val="16"/>
                <c:pt idx="0">
                  <c:v>49708862.888504878</c:v>
                </c:pt>
                <c:pt idx="1">
                  <c:v>109357488.03185084</c:v>
                </c:pt>
                <c:pt idx="2">
                  <c:v>182106056.44920319</c:v>
                </c:pt>
                <c:pt idx="3">
                  <c:v>278445336.15918744</c:v>
                </c:pt>
                <c:pt idx="4">
                  <c:v>349904002.88727337</c:v>
                </c:pt>
                <c:pt idx="5">
                  <c:v>412291096.21042103</c:v>
                </c:pt>
                <c:pt idx="6">
                  <c:v>533006162.46261489</c:v>
                </c:pt>
                <c:pt idx="7">
                  <c:v>723688964.75255442</c:v>
                </c:pt>
                <c:pt idx="8">
                  <c:v>951508123.95152247</c:v>
                </c:pt>
                <c:pt idx="9">
                  <c:v>1452773379.3911157</c:v>
                </c:pt>
                <c:pt idx="10">
                  <c:v>1571569928.3580132</c:v>
                </c:pt>
                <c:pt idx="11">
                  <c:v>1766096826.8303142</c:v>
                </c:pt>
                <c:pt idx="12">
                  <c:v>2017012615.2091112</c:v>
                </c:pt>
                <c:pt idx="13">
                  <c:v>2147667254.7712779</c:v>
                </c:pt>
                <c:pt idx="14">
                  <c:v>2415707028.6257477</c:v>
                </c:pt>
                <c:pt idx="15">
                  <c:v>2535545278.3703475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371880"/>
        <c:axId val="120372272"/>
      </c:scatterChart>
      <c:valAx>
        <c:axId val="120371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372272"/>
        <c:crosses val="autoZero"/>
        <c:crossBetween val="midCat"/>
      </c:valAx>
      <c:valAx>
        <c:axId val="12037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371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237314085739279"/>
          <c:y val="0.13467592592592595"/>
          <c:w val="0.73741163604549431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7460389326334209"/>
                  <c:y val="1.24518810148731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'Marginal Distribution MOD'!$D$7:$D$22</c:f>
              <c:numCache>
                <c:formatCode>_(* #,##0_);_(* \(#,##0\);_(* "-"??_);_(@_)</c:formatCode>
                <c:ptCount val="16"/>
                <c:pt idx="0">
                  <c:v>0</c:v>
                </c:pt>
                <c:pt idx="1">
                  <c:v>650</c:v>
                </c:pt>
                <c:pt idx="2">
                  <c:v>1023</c:v>
                </c:pt>
                <c:pt idx="3">
                  <c:v>1031</c:v>
                </c:pt>
                <c:pt idx="4">
                  <c:v>1038</c:v>
                </c:pt>
                <c:pt idx="5">
                  <c:v>1451</c:v>
                </c:pt>
                <c:pt idx="6">
                  <c:v>1876</c:v>
                </c:pt>
                <c:pt idx="7">
                  <c:v>1602</c:v>
                </c:pt>
                <c:pt idx="8">
                  <c:v>1521</c:v>
                </c:pt>
                <c:pt idx="9">
                  <c:v>1519</c:v>
                </c:pt>
                <c:pt idx="10">
                  <c:v>1532</c:v>
                </c:pt>
                <c:pt idx="11">
                  <c:v>1932</c:v>
                </c:pt>
                <c:pt idx="12">
                  <c:v>2608</c:v>
                </c:pt>
                <c:pt idx="13">
                  <c:v>2415</c:v>
                </c:pt>
                <c:pt idx="14">
                  <c:v>2722</c:v>
                </c:pt>
                <c:pt idx="15">
                  <c:v>2240</c:v>
                </c:pt>
              </c:numCache>
            </c:numRef>
          </c:xVal>
          <c:yVal>
            <c:numRef>
              <c:f>'Marginal Distribution MOD'!$H$7:$H$22</c:f>
              <c:numCache>
                <c:formatCode>_(* #,##0_);_(* \(#,##0\);_(* "-"??_);_(@_)</c:formatCode>
                <c:ptCount val="16"/>
                <c:pt idx="0">
                  <c:v>174897029.77829167</c:v>
                </c:pt>
                <c:pt idx="1">
                  <c:v>323632148.85552859</c:v>
                </c:pt>
                <c:pt idx="2">
                  <c:v>501178887.03685492</c:v>
                </c:pt>
                <c:pt idx="3">
                  <c:v>684982763.08358681</c:v>
                </c:pt>
                <c:pt idx="4">
                  <c:v>853179443.69459462</c:v>
                </c:pt>
                <c:pt idx="5">
                  <c:v>1005001868.2470958</c:v>
                </c:pt>
                <c:pt idx="6">
                  <c:v>1207529002.9762225</c:v>
                </c:pt>
                <c:pt idx="7">
                  <c:v>1406583901.0554562</c:v>
                </c:pt>
                <c:pt idx="8">
                  <c:v>1599635655.6490009</c:v>
                </c:pt>
                <c:pt idx="9">
                  <c:v>1753268183.8341184</c:v>
                </c:pt>
                <c:pt idx="10">
                  <c:v>1908556751.6461115</c:v>
                </c:pt>
                <c:pt idx="11">
                  <c:v>2051445409.531615</c:v>
                </c:pt>
                <c:pt idx="12">
                  <c:v>2176117597.0946331</c:v>
                </c:pt>
                <c:pt idx="13">
                  <c:v>2300026199.3697867</c:v>
                </c:pt>
                <c:pt idx="14">
                  <c:v>2440504982.3647566</c:v>
                </c:pt>
                <c:pt idx="15">
                  <c:v>2572241674.9143567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8000"/>
        <c:axId val="121338392"/>
      </c:scatterChart>
      <c:valAx>
        <c:axId val="121338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338392"/>
        <c:crosses val="autoZero"/>
        <c:crossBetween val="midCat"/>
      </c:valAx>
      <c:valAx>
        <c:axId val="12133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338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Pacificorp</a:t>
            </a:r>
            <a:r>
              <a:rPr lang="en-US" baseline="0"/>
              <a:t> Marginal Distribution Costs (since 2001)</a:t>
            </a:r>
            <a:endParaRPr lang="en-US"/>
          </a:p>
        </c:rich>
      </c:tx>
      <c:layout>
        <c:manualLayout>
          <c:xMode val="edge"/>
          <c:yMode val="edge"/>
          <c:x val="0.207222162298206"/>
          <c:y val="1.78970917225950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256618607605599"/>
          <c:y val="0.11954529173786201"/>
          <c:w val="0.80991862318579999"/>
          <c:h val="0.79632334548785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1"/>
            <c:trendlineLbl>
              <c:layout>
                <c:manualLayout>
                  <c:x val="0.115687268543487"/>
                  <c:y val="-2.9237083619581099E-2"/>
                </c:manualLayout>
              </c:layout>
              <c:numFmt formatCode="#,##0" sourceLinked="0"/>
            </c:trendlineLbl>
          </c:trendline>
          <c:xVal>
            <c:numRef>
              <c:f>'Marginal Distribution MOD'!$D$7:$D$22</c:f>
              <c:numCache>
                <c:formatCode>_(* #,##0_);_(* \(#,##0\);_(* "-"??_);_(@_)</c:formatCode>
                <c:ptCount val="16"/>
                <c:pt idx="0">
                  <c:v>0</c:v>
                </c:pt>
                <c:pt idx="1">
                  <c:v>650</c:v>
                </c:pt>
                <c:pt idx="2">
                  <c:v>1023</c:v>
                </c:pt>
                <c:pt idx="3">
                  <c:v>1031</c:v>
                </c:pt>
                <c:pt idx="4">
                  <c:v>1038</c:v>
                </c:pt>
                <c:pt idx="5">
                  <c:v>1451</c:v>
                </c:pt>
                <c:pt idx="6">
                  <c:v>1876</c:v>
                </c:pt>
                <c:pt idx="7">
                  <c:v>1602</c:v>
                </c:pt>
                <c:pt idx="8">
                  <c:v>1521</c:v>
                </c:pt>
                <c:pt idx="9">
                  <c:v>1519</c:v>
                </c:pt>
                <c:pt idx="10">
                  <c:v>1532</c:v>
                </c:pt>
                <c:pt idx="11">
                  <c:v>1932</c:v>
                </c:pt>
                <c:pt idx="12">
                  <c:v>2608</c:v>
                </c:pt>
                <c:pt idx="13">
                  <c:v>2415</c:v>
                </c:pt>
                <c:pt idx="14">
                  <c:v>2722</c:v>
                </c:pt>
                <c:pt idx="15">
                  <c:v>2240</c:v>
                </c:pt>
              </c:numCache>
            </c:numRef>
          </c:xVal>
          <c:yVal>
            <c:numRef>
              <c:f>'Marginal Distribution MOD'!$H$7:$H$22</c:f>
              <c:numCache>
                <c:formatCode>_(* #,##0_);_(* \(#,##0\);_(* "-"??_);_(@_)</c:formatCode>
                <c:ptCount val="16"/>
                <c:pt idx="0">
                  <c:v>174897029.77829167</c:v>
                </c:pt>
                <c:pt idx="1">
                  <c:v>323632148.85552859</c:v>
                </c:pt>
                <c:pt idx="2">
                  <c:v>501178887.03685492</c:v>
                </c:pt>
                <c:pt idx="3">
                  <c:v>684982763.08358681</c:v>
                </c:pt>
                <c:pt idx="4">
                  <c:v>853179443.69459462</c:v>
                </c:pt>
                <c:pt idx="5">
                  <c:v>1005001868.2470958</c:v>
                </c:pt>
                <c:pt idx="6">
                  <c:v>1207529002.9762225</c:v>
                </c:pt>
                <c:pt idx="7">
                  <c:v>1406583901.0554562</c:v>
                </c:pt>
                <c:pt idx="8">
                  <c:v>1599635655.6490009</c:v>
                </c:pt>
                <c:pt idx="9">
                  <c:v>1753268183.8341184</c:v>
                </c:pt>
                <c:pt idx="10">
                  <c:v>1908556751.6461115</c:v>
                </c:pt>
                <c:pt idx="11">
                  <c:v>2051445409.531615</c:v>
                </c:pt>
                <c:pt idx="12">
                  <c:v>2176117597.0946331</c:v>
                </c:pt>
                <c:pt idx="13">
                  <c:v>2300026199.3697867</c:v>
                </c:pt>
                <c:pt idx="14">
                  <c:v>2440504982.3647566</c:v>
                </c:pt>
                <c:pt idx="15">
                  <c:v>2572241674.9143567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39176"/>
        <c:axId val="121339568"/>
      </c:scatterChart>
      <c:valAx>
        <c:axId val="121339176"/>
        <c:scaling>
          <c:orientation val="minMax"/>
          <c:max val="35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Peak Load Growth (MW)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21339568"/>
        <c:crosses val="autoZero"/>
        <c:crossBetween val="midCat"/>
      </c:valAx>
      <c:valAx>
        <c:axId val="121339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Cumulative Distribution Additions</a:t>
                </a:r>
              </a:p>
            </c:rich>
          </c:tx>
          <c:overlay val="0"/>
        </c:title>
        <c:numFmt formatCode="&quot;$&quot;#,##0" sourceLinked="0"/>
        <c:majorTickMark val="out"/>
        <c:minorTickMark val="none"/>
        <c:tickLblPos val="nextTo"/>
        <c:crossAx val="1213391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Pacificorp</a:t>
            </a:r>
            <a:r>
              <a:rPr lang="en-US" baseline="0"/>
              <a:t> Marginal Transmission Costs (since 2001)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Transmission</c:v>
          </c:tx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1"/>
            <c:trendlineLbl>
              <c:layout>
                <c:manualLayout>
                  <c:x val="0.14502918299596099"/>
                  <c:y val="-9.7923632029217805E-2"/>
                </c:manualLayout>
              </c:layout>
              <c:numFmt formatCode="#,##0" sourceLinked="0"/>
            </c:trendlineLbl>
          </c:trendline>
          <c:xVal>
            <c:numRef>
              <c:f>'Marginal Transmission MOD'!$D$7:$D$22</c:f>
              <c:numCache>
                <c:formatCode>_(* #,##0_);_(* \(#,##0\);_(* "-"??_);_(@_)</c:formatCode>
                <c:ptCount val="16"/>
                <c:pt idx="0">
                  <c:v>0</c:v>
                </c:pt>
                <c:pt idx="1">
                  <c:v>650</c:v>
                </c:pt>
                <c:pt idx="2">
                  <c:v>1023</c:v>
                </c:pt>
                <c:pt idx="3">
                  <c:v>1031</c:v>
                </c:pt>
                <c:pt idx="4">
                  <c:v>1038</c:v>
                </c:pt>
                <c:pt idx="5">
                  <c:v>1451</c:v>
                </c:pt>
                <c:pt idx="6">
                  <c:v>1876</c:v>
                </c:pt>
                <c:pt idx="7">
                  <c:v>1602</c:v>
                </c:pt>
                <c:pt idx="8">
                  <c:v>1521</c:v>
                </c:pt>
                <c:pt idx="9">
                  <c:v>1519</c:v>
                </c:pt>
                <c:pt idx="10">
                  <c:v>1532</c:v>
                </c:pt>
                <c:pt idx="11">
                  <c:v>1932</c:v>
                </c:pt>
                <c:pt idx="12">
                  <c:v>2608</c:v>
                </c:pt>
                <c:pt idx="13">
                  <c:v>2415</c:v>
                </c:pt>
                <c:pt idx="14">
                  <c:v>2722</c:v>
                </c:pt>
                <c:pt idx="15">
                  <c:v>2240</c:v>
                </c:pt>
              </c:numCache>
            </c:numRef>
          </c:xVal>
          <c:yVal>
            <c:numRef>
              <c:f>'Marginal Transmission MOD'!$H$7:$H$22</c:f>
              <c:numCache>
                <c:formatCode>_(* #,##0.00_);_(* \(#,##0.00\);_(* "-"??_);_(@_)</c:formatCode>
                <c:ptCount val="16"/>
                <c:pt idx="0">
                  <c:v>49708862.888504878</c:v>
                </c:pt>
                <c:pt idx="1">
                  <c:v>109357488.03185084</c:v>
                </c:pt>
                <c:pt idx="2">
                  <c:v>182106056.44920319</c:v>
                </c:pt>
                <c:pt idx="3">
                  <c:v>278445336.15918744</c:v>
                </c:pt>
                <c:pt idx="4">
                  <c:v>349904002.88727337</c:v>
                </c:pt>
                <c:pt idx="5">
                  <c:v>412291096.21042103</c:v>
                </c:pt>
                <c:pt idx="6">
                  <c:v>533006162.46261489</c:v>
                </c:pt>
                <c:pt idx="7">
                  <c:v>723688964.75255442</c:v>
                </c:pt>
                <c:pt idx="8">
                  <c:v>951508123.95152247</c:v>
                </c:pt>
                <c:pt idx="9">
                  <c:v>1452773379.3911157</c:v>
                </c:pt>
                <c:pt idx="10">
                  <c:v>1571569928.3580132</c:v>
                </c:pt>
                <c:pt idx="11">
                  <c:v>1766096826.8303142</c:v>
                </c:pt>
                <c:pt idx="12">
                  <c:v>2017012615.2091112</c:v>
                </c:pt>
                <c:pt idx="13">
                  <c:v>2147667254.7712779</c:v>
                </c:pt>
                <c:pt idx="14">
                  <c:v>2415707028.6257477</c:v>
                </c:pt>
                <c:pt idx="15">
                  <c:v>2535545278.3703475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40352"/>
        <c:axId val="121340744"/>
      </c:scatterChart>
      <c:valAx>
        <c:axId val="121340352"/>
        <c:scaling>
          <c:orientation val="minMax"/>
          <c:max val="35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Peak Load Growth (MW)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21340744"/>
        <c:crosses val="autoZero"/>
        <c:crossBetween val="midCat"/>
      </c:valAx>
      <c:valAx>
        <c:axId val="121340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Cumulative Distribution Additions</a:t>
                </a:r>
              </a:p>
            </c:rich>
          </c:tx>
          <c:overlay val="0"/>
        </c:title>
        <c:numFmt formatCode="&quot;$&quot;#,##0" sourceLinked="0"/>
        <c:majorTickMark val="out"/>
        <c:minorTickMark val="none"/>
        <c:tickLblPos val="nextTo"/>
        <c:crossAx val="1213403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320675</xdr:colOff>
      <xdr:row>22</xdr:row>
      <xdr:rowOff>187324</xdr:rowOff>
    </xdr:from>
    <xdr:to>
      <xdr:col>24</xdr:col>
      <xdr:colOff>587375</xdr:colOff>
      <xdr:row>40</xdr:row>
      <xdr:rowOff>190499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/>
        <a:srcRect l="10737" t="25611" r="68590" b="35026"/>
        <a:stretch/>
      </xdr:blipFill>
      <xdr:spPr bwMode="auto">
        <a:xfrm>
          <a:off x="11598275" y="4530724"/>
          <a:ext cx="6372225" cy="3457575"/>
        </a:xfrm>
        <a:prstGeom prst="rect">
          <a:avLst/>
        </a:prstGeom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  <xdr:twoCellAnchor editAs="oneCell">
    <xdr:from>
      <xdr:col>14</xdr:col>
      <xdr:colOff>174625</xdr:colOff>
      <xdr:row>3</xdr:row>
      <xdr:rowOff>168275</xdr:rowOff>
    </xdr:from>
    <xdr:to>
      <xdr:col>26</xdr:col>
      <xdr:colOff>546100</xdr:colOff>
      <xdr:row>22</xdr:row>
      <xdr:rowOff>63500</xdr:rowOff>
    </xdr:to>
    <xdr:pic>
      <xdr:nvPicPr>
        <xdr:cNvPr id="4" name="Picture 3"/>
        <xdr:cNvPicPr/>
      </xdr:nvPicPr>
      <xdr:blipFill rotWithShape="1">
        <a:blip xmlns:r="http://schemas.openxmlformats.org/officeDocument/2006/relationships" r:embed="rId2"/>
        <a:srcRect l="8382" t="27146" r="20321" b="18765"/>
        <a:stretch/>
      </xdr:blipFill>
      <xdr:spPr bwMode="auto">
        <a:xfrm>
          <a:off x="12125325" y="803275"/>
          <a:ext cx="7686675" cy="3603625"/>
        </a:xfrm>
        <a:prstGeom prst="rect">
          <a:avLst/>
        </a:prstGeom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45</xdr:row>
      <xdr:rowOff>161925</xdr:rowOff>
    </xdr:from>
    <xdr:to>
      <xdr:col>15</xdr:col>
      <xdr:colOff>495300</xdr:colOff>
      <xdr:row>60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147637</xdr:colOff>
      <xdr:row>50</xdr:row>
      <xdr:rowOff>180975</xdr:rowOff>
    </xdr:from>
    <xdr:to>
      <xdr:col>17</xdr:col>
      <xdr:colOff>280987</xdr:colOff>
      <xdr:row>65</xdr:row>
      <xdr:rowOff>66675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0</xdr:row>
      <xdr:rowOff>85724</xdr:rowOff>
    </xdr:from>
    <xdr:to>
      <xdr:col>16</xdr:col>
      <xdr:colOff>533400</xdr:colOff>
      <xdr:row>22</xdr:row>
      <xdr:rowOff>152399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114300</xdr:colOff>
      <xdr:row>23</xdr:row>
      <xdr:rowOff>161925</xdr:rowOff>
    </xdr:from>
    <xdr:to>
      <xdr:col>16</xdr:col>
      <xdr:colOff>533400</xdr:colOff>
      <xdr:row>46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Y%20COS%20FTY%20Dec%202010_0826HYBRID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Y%20COS%20FTY%20March%202013_NS_run%20for%20mike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yoming%20Combined%20Sept%202006%20MSP-UCAM%20and%20AFOR-09-22-05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yoming%20Combined%20Sept%202006%20MSP-UCAM%20and%20AFOR-09-09-05-JAM%20updat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Utah%20RAM%20Dec%2019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ah%20Docket%2012-035-xx%20(GRC%202012)\Filed%20(direct)\Testimony%20and%20Exhibits\Exhibit%20RMP__(CCP-3)\Tabs%202,%204%20&amp;%205\COS%20UT%20May%202013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YCombined%2098%20COS%20OCT2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Docket%2010-035-124%20(GRC%202011)\Filed%20(direct)\Testimony%20and%20Exhibits\Confidential%20Exhibit%20RMP__(CCP-5)\UT%20GRC%20MC%20Study%20Jun%202012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jor%20Plant%20Addition%20Adjust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5%20Run%20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M%20Semi%20Dec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JAM%20-%20WY%20Sep%202006%20GR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GRC%202011\2.%20Marginal%20COS\OR%20GRC%20MC%20Study%20Dec%202011%20-%20NS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M%20test%20mode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Total%20Company%203%2020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tachmen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ZAMT200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Gas%20Forward%20Price%20Curv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GLPCA%20514511%20Sept%2020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CA\PwrStat\Penny\LARGEQUALIFIED\Qf99\Hdiv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Net%20Metering%202014%20(14-035-114)\Plan\COS\Sensitivities\A%20COS%20UT%20Dec%202015%20NEM%20Breakout%20ALT%20TAX%20CALC%20v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%20ID%20GRC%2012-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%2011-035-200%20(GRC%20May2013)\Sent%20out\Sent%20out%202012%2008%2020%20(Monthly%20Allocation)\UTGRC12_Utah%20Base%20NPC%20Report%20(Settlement)%20CONF_Sent%20Out%202012%2008%2020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RC_CCvlookup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A%20SB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3.5%20REC%20Revenues%20UT,%20CA,%20ID%20-%20Jun2010%20Results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CT99189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%20Recovery-YTDDec2010B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Idaho%20FY2004%20NPC%20Gold%20(11%2018%202004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P%20INVOICE%20APPROVAL%20FORM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emi-Annual%20(Apr2006-Mar2007)_2006Jun09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yoming%20Combined%20Sept%202006%20MSP-UCAM%20and%20AFOR-09-12-05-JAM%20updat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1999%20RFM%20(CA%20and%20Centralia%20Removed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xSAPtemp824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rge%20Qf's\Qf03\FALLS\Falls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_WyoComb%20Sep-2001-%20(facilities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(WCA)_Allocation%20Table_2007Ap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ORA%20Workpaper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4618\Local%20Settings\Temporary%20Internet%20Files\Content.Outlook\0APVEUJB\_UT%20EBA%20Draft%20(DEC12)%20CONF_2013%2002%2026%20(3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11382\Local%20Settings\Temporary%20Internet%20Files\OLK1DE\JAM%20CY06%20OR%20PARTIAL%20SETTLEMENT-Updated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Y%20COS%20FTY%20June%202009%20Rebuttal%20Filing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1\Integration%20plans\Rate%20design%20options\Wyo%202001%20COS%20Summary%20-%201st%20Draft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tachment%20WIEC%2035.1_no%20sit%20fix_1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Docket%2012-035-xx%20(GRC%202012)\COS%20(embedded)\COS%20UT%20May%202013_NS.xlsm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ST%20Blocking%209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BW%20Report%20for%20447%20-%20June%2020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ewweb.pacificorp.com/File/File44472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Y%20COS%20FTY%20Dec%202009%20Draft%2006-17-08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GMT%20FEE%20ACTUALS%20FY%202001%20thru%2020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GMT%20FEE%20ACTUALS%20CY2002%20%20FY20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Utah%202012\Settlement\COS%20UT%20May%202013_NS%20-%20Rebuttal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Y%20COS%20FTY%20Dec%202011%20Rebuttal%20-%20RMM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0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RAM%20Mar%2020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%20WA%20GRC%20June%202008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02_03_Financial%20Results%20vs%20Budget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BC2001%20updated%20July%20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4618\Local%20Settings\Temporary%20Internet%20Files\Content.Outlook\0APVEUJB\COS%20UT%20June%202015%20_NS%20Current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Utah%20Docket%2010-035-124%20(GRC%202011)\Filed%20(rebuttal)\Testimony%20and%20Exhibits\Exhibit%20RMP%20(CCP-3R)\Tabs%204%20&amp;%205\COS%20UT%20Jun%202012_Rebuttal%20CO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Cover Sheet"/>
      <sheetName val="Procedures and Assumptions"/>
      <sheetName val="Lead Sheet - WY Type 3"/>
      <sheetName val="WY Backup 1 Type 3"/>
      <sheetName val="WY Back-up 2 Type 3"/>
      <sheetName val="Lead Sheet - UT Type 1"/>
      <sheetName val="Backup 1 UT Type 1"/>
      <sheetName val="UT Back-Up 2"/>
      <sheetName val="Internal Backup"/>
      <sheetName val="ID &amp; WY Backup"/>
      <sheetName val="ID&amp; WY Depr Calculation Jun2015"/>
      <sheetName val="ID&amp;WY DEPR Calculation - 2014"/>
      <sheetName val="ID&amp;WY Composite Depr Rate"/>
      <sheetName val="EPIS Existing Plant YE Dec14 "/>
      <sheetName val="EPIS Existing Plant YE Jun15"/>
      <sheetName val="Depr Reserve Existing YE Dec14"/>
      <sheetName val="Depr Expense Existing YE Dec14"/>
      <sheetName val="Relicen EPIS YE Jun 15"/>
      <sheetName val="Relicen EPIS YE Dec 14"/>
      <sheetName val="Amort Relicen Reserve YE Dec 14"/>
      <sheetName val="Amort Relicen Reserve YE Jun 15"/>
      <sheetName val="Amort Relicen Expe YE Jun15"/>
      <sheetName val="Amort Relicen Exp YE Dec14"/>
      <sheetName val="UT Backup "/>
      <sheetName val="UT DEPR Calculation - 2015"/>
      <sheetName val="UT DEPR Calculation - 2014"/>
      <sheetName val="13 MA Adjustment (2)"/>
      <sheetName val="13 MA Backup (2)"/>
      <sheetName val="13 MA Adjustment"/>
      <sheetName val="13 MA Backup"/>
      <sheetName val="Relicen EPIS 13MA Jun15"/>
      <sheetName val="Relicen EPIS 13MA Dec 14"/>
      <sheetName val="Amortization Reserve 13MA Jun15"/>
      <sheetName val="Amortization Reserve 13MA Dec14"/>
      <sheetName val="Amortization Expense Dec14"/>
      <sheetName val="Amort Relicen Expense June15"/>
      <sheetName val="BU Approval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3">
          <cell r="C3" t="str">
            <v>Rocky Mountain Power</v>
          </cell>
        </row>
        <row r="5">
          <cell r="C5" t="str">
            <v>12 Months Ending December 31, 2010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8">
          <cell r="H58">
            <v>1724573805.7033823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">
          <cell r="A9" t="str">
            <v>Factor Name</v>
          </cell>
        </row>
      </sheetData>
      <sheetData sheetId="21">
        <row r="11">
          <cell r="A11" t="str">
            <v>Factor Name</v>
          </cell>
        </row>
      </sheetData>
      <sheetData sheetId="22">
        <row r="4">
          <cell r="P4">
            <v>0.74495515661281908</v>
          </cell>
        </row>
      </sheetData>
      <sheetData sheetId="23"/>
      <sheetData sheetId="24">
        <row r="251">
          <cell r="AG251" t="str">
            <v>DIS</v>
          </cell>
        </row>
        <row r="275">
          <cell r="H275">
            <v>0</v>
          </cell>
        </row>
        <row r="276">
          <cell r="H276">
            <v>0</v>
          </cell>
          <cell r="AG276">
            <v>0</v>
          </cell>
        </row>
        <row r="288">
          <cell r="H288">
            <v>115938437.37436633</v>
          </cell>
        </row>
        <row r="327">
          <cell r="AG327">
            <v>5.1178549502640197E-2</v>
          </cell>
        </row>
        <row r="608">
          <cell r="AG608">
            <v>0</v>
          </cell>
        </row>
        <row r="732">
          <cell r="H732">
            <v>25091221.66910474</v>
          </cell>
        </row>
        <row r="827">
          <cell r="H827">
            <v>98238.50889699017</v>
          </cell>
        </row>
        <row r="828">
          <cell r="H828">
            <v>652910.76721132139</v>
          </cell>
        </row>
        <row r="1021">
          <cell r="AG1021">
            <v>43810.742231877011</v>
          </cell>
        </row>
        <row r="1076">
          <cell r="AG1076">
            <v>0</v>
          </cell>
        </row>
        <row r="1093">
          <cell r="AG1093">
            <v>0</v>
          </cell>
        </row>
        <row r="1140">
          <cell r="AG1140">
            <v>0</v>
          </cell>
        </row>
        <row r="1141">
          <cell r="AG1141">
            <v>0</v>
          </cell>
        </row>
        <row r="1143">
          <cell r="AG1143">
            <v>0</v>
          </cell>
        </row>
        <row r="1148">
          <cell r="AG1148">
            <v>0</v>
          </cell>
        </row>
        <row r="1294">
          <cell r="AG1294">
            <v>-433227.37494349119</v>
          </cell>
        </row>
        <row r="1883">
          <cell r="AG1883">
            <v>48134.263537467246</v>
          </cell>
        </row>
        <row r="1885">
          <cell r="AG1885">
            <v>-48134.263537467246</v>
          </cell>
        </row>
        <row r="1936">
          <cell r="AG1936">
            <v>0</v>
          </cell>
        </row>
        <row r="1937">
          <cell r="AG1937">
            <v>0</v>
          </cell>
        </row>
        <row r="1960">
          <cell r="AG1960">
            <v>0</v>
          </cell>
        </row>
        <row r="1961">
          <cell r="AG1961">
            <v>0</v>
          </cell>
        </row>
        <row r="1962">
          <cell r="AG1962">
            <v>0</v>
          </cell>
        </row>
        <row r="1964">
          <cell r="AG1964">
            <v>0</v>
          </cell>
        </row>
        <row r="2001">
          <cell r="AG2001">
            <v>0</v>
          </cell>
        </row>
        <row r="2034">
          <cell r="H2034">
            <v>128921.22893744383</v>
          </cell>
        </row>
        <row r="2036">
          <cell r="AG2036">
            <v>0</v>
          </cell>
        </row>
        <row r="2058">
          <cell r="AG2058">
            <v>13140.555274701919</v>
          </cell>
        </row>
        <row r="2067">
          <cell r="AG2067">
            <v>0</v>
          </cell>
        </row>
        <row r="2139">
          <cell r="H2139">
            <v>0</v>
          </cell>
        </row>
        <row r="2147">
          <cell r="H2147">
            <v>-3029085.4566001594</v>
          </cell>
        </row>
        <row r="2151">
          <cell r="H2151">
            <v>-3.4157553211878022E-2</v>
          </cell>
        </row>
        <row r="2155">
          <cell r="H2155">
            <v>0</v>
          </cell>
        </row>
        <row r="2156">
          <cell r="AG2156">
            <v>0</v>
          </cell>
        </row>
        <row r="2171">
          <cell r="AG2171">
            <v>0</v>
          </cell>
        </row>
        <row r="2187">
          <cell r="AG2187">
            <v>0</v>
          </cell>
        </row>
        <row r="2207">
          <cell r="AG2207">
            <v>-26922.482423796235</v>
          </cell>
        </row>
        <row r="2219">
          <cell r="AG2219">
            <v>864.02560103648705</v>
          </cell>
        </row>
        <row r="2389">
          <cell r="AG2389">
            <v>0</v>
          </cell>
        </row>
        <row r="2390">
          <cell r="AG2390">
            <v>0</v>
          </cell>
        </row>
        <row r="2403">
          <cell r="AG2403">
            <v>0</v>
          </cell>
        </row>
        <row r="2410">
          <cell r="AG2410">
            <v>0</v>
          </cell>
        </row>
        <row r="2411">
          <cell r="AG2411">
            <v>0</v>
          </cell>
        </row>
      </sheetData>
      <sheetData sheetId="25"/>
      <sheetData sheetId="26">
        <row r="14">
          <cell r="A14" t="str">
            <v>A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  <sheetName val="Sheet1"/>
    </sheetNames>
    <sheetDataSet>
      <sheetData sheetId="0">
        <row r="3">
          <cell r="C3" t="str">
            <v>Rocky Mountain Power</v>
          </cell>
        </row>
        <row r="19">
          <cell r="K19">
            <v>67875230.453694463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8">
          <cell r="H58">
            <v>1935861328.0220451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">
          <cell r="A9" t="str">
            <v>Factor Name</v>
          </cell>
        </row>
      </sheetData>
      <sheetData sheetId="21">
        <row r="11">
          <cell r="A11" t="str">
            <v>Factor Name</v>
          </cell>
        </row>
      </sheetData>
      <sheetData sheetId="22">
        <row r="4">
          <cell r="P4">
            <v>0.81307706711145988</v>
          </cell>
        </row>
      </sheetData>
      <sheetData sheetId="23"/>
      <sheetData sheetId="24">
        <row r="251">
          <cell r="AG251" t="str">
            <v>DIS</v>
          </cell>
        </row>
        <row r="328">
          <cell r="AG328">
            <v>0</v>
          </cell>
        </row>
        <row r="409">
          <cell r="AG409">
            <v>0</v>
          </cell>
        </row>
        <row r="420">
          <cell r="AG420">
            <v>0</v>
          </cell>
        </row>
        <row r="559">
          <cell r="AG559">
            <v>0</v>
          </cell>
        </row>
        <row r="951">
          <cell r="AG951">
            <v>0</v>
          </cell>
        </row>
        <row r="991">
          <cell r="AG991">
            <v>0</v>
          </cell>
        </row>
        <row r="1518">
          <cell r="I1518">
            <v>970663.84981162648</v>
          </cell>
        </row>
        <row r="1795">
          <cell r="AG1795">
            <v>6925.8930178870532</v>
          </cell>
        </row>
        <row r="1855">
          <cell r="AG1855">
            <v>0</v>
          </cell>
        </row>
      </sheetData>
      <sheetData sheetId="25"/>
      <sheetData sheetId="26">
        <row r="14">
          <cell r="A14" t="str">
            <v>A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6.9188435929027195E-2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Facto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6">
          <cell r="L6">
            <v>7.9056500159581822E-2</v>
          </cell>
        </row>
        <row r="19">
          <cell r="K19">
            <v>0.47599999999999998</v>
          </cell>
        </row>
        <row r="20">
          <cell r="K20">
            <v>3.0000000000000001E-3</v>
          </cell>
        </row>
        <row r="21">
          <cell r="K21">
            <v>0.52100000000000002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1">
          <cell r="H61">
            <v>6.0515965194137822E-2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>
        <row r="61">
          <cell r="E61">
            <v>6.6413560461439841E-2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20">
          <cell r="F120" t="str">
            <v>BaseCase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>
        <row r="86">
          <cell r="F86">
            <v>5.9243639404432336E-2</v>
          </cell>
        </row>
      </sheetData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Table of Contents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Billing Costs"/>
      <sheetName val="Full MC %"/>
      <sheetName val="10 Year UC"/>
      <sheetName val="10 Year FC"/>
      <sheetName val="5 Year MC"/>
      <sheetName val="1 Year MC"/>
      <sheetName val="Capacity"/>
      <sheetName val="Energy"/>
      <sheetName val="Avoided Costs"/>
      <sheetName val="Transm1"/>
      <sheetName val="Transm2"/>
      <sheetName val="Trans_OM"/>
      <sheetName val="TransLF"/>
      <sheetName val="Dist Sub 1"/>
      <sheetName val="Dist Sub 2"/>
      <sheetName val="Circuit Model Intro"/>
      <sheetName val="PC1"/>
      <sheetName val="PC2"/>
      <sheetName val="PC3"/>
      <sheetName val="PC4"/>
      <sheetName val="PC5"/>
      <sheetName val="PC6"/>
      <sheetName val="PC7"/>
      <sheetName val="PC8"/>
      <sheetName val="PC9"/>
      <sheetName val="PC10"/>
      <sheetName val="PC11"/>
      <sheetName val="PC12"/>
      <sheetName val="PC1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Services 1"/>
      <sheetName val="Services 2"/>
      <sheetName val="Streetlights"/>
      <sheetName val="Cust Exp Sum"/>
      <sheetName val="Cust Exp Year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Escalation Factors"/>
      <sheetName val="Index"/>
      <sheetName val="SumTable"/>
      <sheetName val="Dialog"/>
    </sheetNames>
    <sheetDataSet>
      <sheetData sheetId="0">
        <row r="10">
          <cell r="C10" t="str">
            <v>Utah</v>
          </cell>
        </row>
        <row r="12">
          <cell r="C12" t="str">
            <v>Plateau</v>
          </cell>
        </row>
        <row r="13">
          <cell r="C13">
            <v>2012</v>
          </cell>
        </row>
        <row r="18">
          <cell r="C18">
            <v>2010</v>
          </cell>
          <cell r="D18">
            <v>2012</v>
          </cell>
        </row>
        <row r="19">
          <cell r="C19">
            <v>2010</v>
          </cell>
          <cell r="D19">
            <v>2012</v>
          </cell>
        </row>
        <row r="20">
          <cell r="C20">
            <v>2010</v>
          </cell>
          <cell r="D20">
            <v>2012</v>
          </cell>
        </row>
        <row r="21">
          <cell r="C21">
            <v>2010</v>
          </cell>
          <cell r="D21">
            <v>2012</v>
          </cell>
        </row>
        <row r="22">
          <cell r="C22">
            <v>2011</v>
          </cell>
          <cell r="D22">
            <v>2012</v>
          </cell>
        </row>
        <row r="23">
          <cell r="C23">
            <v>2010</v>
          </cell>
          <cell r="D23">
            <v>2012</v>
          </cell>
        </row>
        <row r="24">
          <cell r="C24">
            <v>2010</v>
          </cell>
          <cell r="D24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3">
          <cell r="A3" t="str">
            <v>PacifiCorp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  <row r="4">
          <cell r="A4" t="str">
            <v>Marginal Generation Costs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A5" t="str">
            <v>Filed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0</v>
          </cell>
          <cell r="B6" t="str">
            <v xml:space="preserve">                  12 Months Ended December</v>
          </cell>
          <cell r="C6">
            <v>0</v>
          </cell>
          <cell r="D6">
            <v>0</v>
          </cell>
          <cell r="E6" t="str">
            <v>12 Months Ended December</v>
          </cell>
          <cell r="F6">
            <v>0</v>
          </cell>
          <cell r="G6">
            <v>0</v>
          </cell>
        </row>
        <row r="7">
          <cell r="A7">
            <v>0</v>
          </cell>
          <cell r="B7" t="str">
            <v xml:space="preserve">Avoided Simple Cycle </v>
          </cell>
          <cell r="C7" t="str">
            <v xml:space="preserve">Avoided Combined Cycle </v>
          </cell>
          <cell r="D7" t="str">
            <v>Gas</v>
          </cell>
          <cell r="E7" t="str">
            <v>Avoided Firm</v>
          </cell>
          <cell r="F7" t="str">
            <v>Combined</v>
          </cell>
          <cell r="G7" t="str">
            <v>Gas</v>
          </cell>
        </row>
        <row r="8">
          <cell r="A8" t="str">
            <v>Calendar</v>
          </cell>
          <cell r="B8" t="str">
            <v xml:space="preserve">CT Fixed </v>
          </cell>
          <cell r="C8" t="str">
            <v xml:space="preserve">CT Fixed </v>
          </cell>
          <cell r="D8" t="str">
            <v>Price</v>
          </cell>
          <cell r="E8" t="str">
            <v>Capacity</v>
          </cell>
          <cell r="F8" t="str">
            <v>Cycle CT</v>
          </cell>
          <cell r="G8" t="str">
            <v>Price</v>
          </cell>
        </row>
        <row r="9">
          <cell r="A9" t="str">
            <v>Year</v>
          </cell>
          <cell r="B9" t="str">
            <v>Costs</v>
          </cell>
          <cell r="C9" t="str">
            <v>Costs</v>
          </cell>
          <cell r="D9">
            <v>0</v>
          </cell>
          <cell r="E9" t="str">
            <v>Costs</v>
          </cell>
          <cell r="F9" t="str">
            <v>Fixed Cost</v>
          </cell>
          <cell r="G9">
            <v>0</v>
          </cell>
        </row>
        <row r="10">
          <cell r="A10">
            <v>0</v>
          </cell>
          <cell r="B10" t="str">
            <v>($/kW-yr)</v>
          </cell>
          <cell r="C10" t="str">
            <v>($/kW-yr)</v>
          </cell>
          <cell r="D10" t="str">
            <v>($/MMBtu)</v>
          </cell>
          <cell r="E10" t="str">
            <v>($/kW-yr)</v>
          </cell>
          <cell r="F10" t="str">
            <v>($/kW-yr)</v>
          </cell>
          <cell r="G10" t="str">
            <v>($/MMBtu)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2012</v>
          </cell>
          <cell r="B12">
            <v>99.31</v>
          </cell>
          <cell r="C12">
            <v>150.33000000000001</v>
          </cell>
          <cell r="D12">
            <v>5.53</v>
          </cell>
          <cell r="E12">
            <v>99.31</v>
          </cell>
          <cell r="F12">
            <v>150.33000000000001</v>
          </cell>
          <cell r="G12">
            <v>5.53</v>
          </cell>
        </row>
        <row r="13">
          <cell r="A13">
            <v>2013</v>
          </cell>
          <cell r="B13">
            <v>101.29</v>
          </cell>
          <cell r="C13">
            <v>153.36000000000001</v>
          </cell>
          <cell r="D13">
            <v>5.75</v>
          </cell>
          <cell r="E13">
            <v>101.29</v>
          </cell>
          <cell r="F13">
            <v>153.36000000000001</v>
          </cell>
          <cell r="G13">
            <v>5.75</v>
          </cell>
        </row>
        <row r="14">
          <cell r="A14">
            <v>2014</v>
          </cell>
          <cell r="B14">
            <v>103.22</v>
          </cell>
          <cell r="C14">
            <v>156.26</v>
          </cell>
          <cell r="D14">
            <v>6.04</v>
          </cell>
          <cell r="E14">
            <v>103.22</v>
          </cell>
          <cell r="F14">
            <v>156.26</v>
          </cell>
          <cell r="G14">
            <v>6.04</v>
          </cell>
        </row>
        <row r="15">
          <cell r="A15">
            <v>2015</v>
          </cell>
          <cell r="B15">
            <v>105.02</v>
          </cell>
          <cell r="C15">
            <v>159</v>
          </cell>
          <cell r="D15">
            <v>6.35</v>
          </cell>
          <cell r="E15">
            <v>105.02</v>
          </cell>
          <cell r="F15">
            <v>159</v>
          </cell>
          <cell r="G15">
            <v>6.35</v>
          </cell>
        </row>
        <row r="16">
          <cell r="A16">
            <v>2016</v>
          </cell>
          <cell r="B16">
            <v>106.87</v>
          </cell>
          <cell r="C16">
            <v>161.79</v>
          </cell>
          <cell r="D16">
            <v>6.82</v>
          </cell>
          <cell r="E16">
            <v>106.87</v>
          </cell>
          <cell r="F16">
            <v>161.79</v>
          </cell>
          <cell r="G16">
            <v>6.82</v>
          </cell>
        </row>
        <row r="17">
          <cell r="A17">
            <v>2017</v>
          </cell>
          <cell r="B17">
            <v>108.74</v>
          </cell>
          <cell r="C17">
            <v>164.63</v>
          </cell>
          <cell r="D17">
            <v>7.27</v>
          </cell>
          <cell r="E17">
            <v>108.74</v>
          </cell>
          <cell r="F17">
            <v>164.63</v>
          </cell>
          <cell r="G17">
            <v>7.27</v>
          </cell>
        </row>
        <row r="18">
          <cell r="A18">
            <v>2018</v>
          </cell>
          <cell r="B18">
            <v>110.65</v>
          </cell>
          <cell r="C18">
            <v>167.52</v>
          </cell>
          <cell r="D18">
            <v>7.56</v>
          </cell>
          <cell r="E18">
            <v>110.65</v>
          </cell>
          <cell r="F18">
            <v>167.52</v>
          </cell>
          <cell r="G18">
            <v>7.56</v>
          </cell>
        </row>
        <row r="19">
          <cell r="A19">
            <v>2019</v>
          </cell>
          <cell r="B19">
            <v>112.59</v>
          </cell>
          <cell r="C19">
            <v>170.46</v>
          </cell>
          <cell r="D19">
            <v>7.38</v>
          </cell>
          <cell r="E19">
            <v>112.59</v>
          </cell>
          <cell r="F19">
            <v>170.46</v>
          </cell>
          <cell r="G19">
            <v>7.38</v>
          </cell>
        </row>
        <row r="20">
          <cell r="A20">
            <v>2020</v>
          </cell>
          <cell r="B20">
            <v>114.57</v>
          </cell>
          <cell r="C20">
            <v>173.45</v>
          </cell>
          <cell r="D20">
            <v>7.44</v>
          </cell>
          <cell r="E20">
            <v>114.57</v>
          </cell>
          <cell r="F20">
            <v>173.45</v>
          </cell>
          <cell r="G20">
            <v>7.44</v>
          </cell>
        </row>
        <row r="21">
          <cell r="A21">
            <v>2021</v>
          </cell>
          <cell r="B21">
            <v>116.58</v>
          </cell>
          <cell r="C21">
            <v>176.5</v>
          </cell>
          <cell r="D21">
            <v>7.88</v>
          </cell>
          <cell r="E21">
            <v>116.58</v>
          </cell>
          <cell r="F21">
            <v>176.5</v>
          </cell>
          <cell r="G21">
            <v>7.88</v>
          </cell>
        </row>
        <row r="22">
          <cell r="A22">
            <v>2022</v>
          </cell>
          <cell r="B22">
            <v>118.62</v>
          </cell>
          <cell r="C22">
            <v>179.6</v>
          </cell>
          <cell r="D22">
            <v>8.42</v>
          </cell>
          <cell r="E22">
            <v>118.62</v>
          </cell>
          <cell r="F22">
            <v>179.6</v>
          </cell>
          <cell r="G22">
            <v>8.42</v>
          </cell>
        </row>
        <row r="23">
          <cell r="A23">
            <v>2023</v>
          </cell>
          <cell r="B23">
            <v>120.7</v>
          </cell>
          <cell r="C23">
            <v>182.74</v>
          </cell>
          <cell r="D23">
            <v>7.96</v>
          </cell>
          <cell r="E23">
            <v>120.7</v>
          </cell>
          <cell r="F23">
            <v>182.74</v>
          </cell>
          <cell r="G23">
            <v>7.96</v>
          </cell>
        </row>
        <row r="24">
          <cell r="A24">
            <v>2024</v>
          </cell>
          <cell r="B24">
            <v>122.82</v>
          </cell>
          <cell r="C24">
            <v>185.95</v>
          </cell>
          <cell r="D24">
            <v>7.75</v>
          </cell>
          <cell r="E24">
            <v>122.82</v>
          </cell>
          <cell r="F24">
            <v>185.95</v>
          </cell>
          <cell r="G24">
            <v>7.75</v>
          </cell>
        </row>
        <row r="25">
          <cell r="A25">
            <v>2025</v>
          </cell>
          <cell r="B25">
            <v>124.98</v>
          </cell>
          <cell r="C25">
            <v>189.21</v>
          </cell>
          <cell r="D25">
            <v>8.18</v>
          </cell>
          <cell r="E25">
            <v>124.98</v>
          </cell>
          <cell r="F25">
            <v>189.21</v>
          </cell>
          <cell r="G25">
            <v>8.18</v>
          </cell>
        </row>
        <row r="26">
          <cell r="A26">
            <v>2026</v>
          </cell>
          <cell r="B26">
            <v>127.17</v>
          </cell>
          <cell r="C26">
            <v>192.53</v>
          </cell>
          <cell r="D26">
            <v>8.43</v>
          </cell>
          <cell r="E26">
            <v>127.17</v>
          </cell>
          <cell r="F26">
            <v>192.53</v>
          </cell>
          <cell r="G26">
            <v>8.43</v>
          </cell>
        </row>
        <row r="27">
          <cell r="A27">
            <v>2027</v>
          </cell>
          <cell r="B27">
            <v>129.4</v>
          </cell>
          <cell r="C27">
            <v>195.91</v>
          </cell>
          <cell r="D27">
            <v>8.2799999999999994</v>
          </cell>
          <cell r="E27">
            <v>129.4</v>
          </cell>
          <cell r="F27">
            <v>195.91</v>
          </cell>
          <cell r="G27">
            <v>8.2799999999999994</v>
          </cell>
        </row>
        <row r="28">
          <cell r="A28">
            <v>2028</v>
          </cell>
          <cell r="B28">
            <v>131.66999999999999</v>
          </cell>
          <cell r="C28">
            <v>199.35</v>
          </cell>
          <cell r="D28">
            <v>8.5399999999999991</v>
          </cell>
          <cell r="E28">
            <v>131.66999999999999</v>
          </cell>
          <cell r="F28">
            <v>199.35</v>
          </cell>
          <cell r="G28">
            <v>8.5399999999999991</v>
          </cell>
        </row>
        <row r="29">
          <cell r="A29">
            <v>2029</v>
          </cell>
          <cell r="B29">
            <v>133.97999999999999</v>
          </cell>
          <cell r="C29">
            <v>202.85</v>
          </cell>
          <cell r="D29">
            <v>8.86</v>
          </cell>
          <cell r="E29">
            <v>133.97999999999999</v>
          </cell>
          <cell r="F29">
            <v>202.85</v>
          </cell>
          <cell r="G29">
            <v>8.86</v>
          </cell>
        </row>
        <row r="30">
          <cell r="A30">
            <v>2030</v>
          </cell>
          <cell r="B30">
            <v>136.33000000000001</v>
          </cell>
          <cell r="C30">
            <v>206.41</v>
          </cell>
          <cell r="D30">
            <v>9.09</v>
          </cell>
          <cell r="E30">
            <v>136.33000000000001</v>
          </cell>
          <cell r="F30">
            <v>206.41</v>
          </cell>
          <cell r="G30">
            <v>9.09</v>
          </cell>
        </row>
        <row r="31">
          <cell r="A31">
            <v>2031</v>
          </cell>
          <cell r="B31">
            <v>138.72</v>
          </cell>
          <cell r="C31">
            <v>210.03</v>
          </cell>
          <cell r="D31">
            <v>9.25</v>
          </cell>
          <cell r="E31">
            <v>138.72</v>
          </cell>
          <cell r="F31">
            <v>210.03</v>
          </cell>
          <cell r="G31">
            <v>9.25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CCCT Capacity Factor</v>
          </cell>
          <cell r="B33">
            <v>0.505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CCCT Heat Rate (Btu/kWh)</v>
          </cell>
          <cell r="B34">
            <v>7160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35">
          <cell r="E35">
            <v>1.0468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46">
          <cell r="G46">
            <v>0.10950000000000001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Lead Sheet"/>
      <sheetName val="Summary"/>
      <sheetName val="Apr 06 - Mar 07 Cap Add Detail"/>
      <sheetName val="Currant Creek"/>
      <sheetName val="Backup"/>
      <sheetName val="Apr 06 - Mar 07 Adds"/>
      <sheetName val="Apr 05 - Mar 06 Adds"/>
      <sheetName val="Issue Card"/>
      <sheetName val="Apr 05 - Mar 06 Cap Add Detail"/>
      <sheetName val="DIT - Type 2"/>
      <sheetName val="DIT - Type 3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>
        <row r="23">
          <cell r="D23">
            <v>0.59916000000000003</v>
          </cell>
        </row>
      </sheetData>
      <sheetData sheetId="9"/>
      <sheetData sheetId="10">
        <row r="23">
          <cell r="D23">
            <v>0.59916000000000003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eneration"/>
      <sheetName val="Mining"/>
      <sheetName val="CT"/>
      <sheetName val="PD"/>
      <sheetName val="ITCDS"/>
      <sheetName val="MSCBS"/>
      <sheetName val="California"/>
      <sheetName val="Idaho"/>
      <sheetName val="Oregon"/>
      <sheetName val="Utah"/>
      <sheetName val="Washington"/>
      <sheetName val="Wyoming"/>
      <sheetName val="Revs"/>
      <sheetName val="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Valid Acct-Factor Combo"/>
      <sheetName val="Factors"/>
      <sheetName val="UnadjData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AFError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Transfer"/>
      <sheetName val="PrepareData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AP33">
            <v>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ECD"/>
      <sheetName val="Unadj Data for RAM"/>
      <sheetName val="Variables"/>
      <sheetName val="Inputs"/>
      <sheetName val="Factors"/>
      <sheetName val="Check"/>
      <sheetName val="CWC"/>
      <sheetName val="WelcomeDialog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2">
          <cell r="AC22" t="str">
            <v>FACTOR</v>
          </cell>
          <cell r="AF22" t="str">
            <v>TOTAL</v>
          </cell>
          <cell r="AG22" t="str">
            <v>CALIFORNIA</v>
          </cell>
          <cell r="AH22" t="str">
            <v>OREGON</v>
          </cell>
          <cell r="AI22" t="str">
            <v>WASHINGTON</v>
          </cell>
          <cell r="AJ22" t="str">
            <v>MONTANA</v>
          </cell>
          <cell r="AK22" t="str">
            <v>WYOMING-PPL</v>
          </cell>
          <cell r="AL22" t="str">
            <v>UTAH</v>
          </cell>
          <cell r="AM22" t="str">
            <v>IDAHO-UPL</v>
          </cell>
          <cell r="AN22" t="str">
            <v>WY-UP&amp;L</v>
          </cell>
          <cell r="AO22" t="str">
            <v>FERC</v>
          </cell>
          <cell r="AP22" t="str">
            <v>OTHER</v>
          </cell>
          <cell r="AQ22" t="str">
            <v>NON-UTILITY</v>
          </cell>
        </row>
        <row r="23">
          <cell r="AC23" t="str">
            <v>S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</row>
        <row r="24">
          <cell r="AC24" t="str">
            <v>SG</v>
          </cell>
          <cell r="AF24">
            <v>1</v>
          </cell>
          <cell r="AG24">
            <v>1.77376914240263E-2</v>
          </cell>
          <cell r="AH24">
            <v>0.26854972523867682</v>
          </cell>
          <cell r="AI24">
            <v>8.4660950062950643E-2</v>
          </cell>
          <cell r="AJ24">
            <v>0</v>
          </cell>
          <cell r="AK24">
            <v>0.12195517768545096</v>
          </cell>
          <cell r="AL24">
            <v>0.42643948459130382</v>
          </cell>
          <cell r="AM24">
            <v>5.7447032935563747E-2</v>
          </cell>
          <cell r="AN24">
            <v>1.9672178566932715E-2</v>
          </cell>
          <cell r="AO24">
            <v>3.5377594950950554E-3</v>
          </cell>
        </row>
        <row r="25">
          <cell r="AC25" t="str">
            <v>SG-P</v>
          </cell>
          <cell r="AF25">
            <v>1</v>
          </cell>
          <cell r="AG25">
            <v>1.77376914240263E-2</v>
          </cell>
          <cell r="AH25">
            <v>0.26854972523867682</v>
          </cell>
          <cell r="AI25">
            <v>8.4660950062950643E-2</v>
          </cell>
          <cell r="AJ25">
            <v>0</v>
          </cell>
          <cell r="AK25">
            <v>0.12195517768545096</v>
          </cell>
          <cell r="AL25">
            <v>0.42643948459130382</v>
          </cell>
          <cell r="AM25">
            <v>5.7447032935563747E-2</v>
          </cell>
          <cell r="AN25">
            <v>1.9672178566932715E-2</v>
          </cell>
          <cell r="AO25">
            <v>3.5377594950950554E-3</v>
          </cell>
        </row>
        <row r="26">
          <cell r="AC26" t="str">
            <v>SG-U</v>
          </cell>
          <cell r="AF26">
            <v>1</v>
          </cell>
          <cell r="AG26">
            <v>1.77376914240263E-2</v>
          </cell>
          <cell r="AH26">
            <v>0.26854972523867682</v>
          </cell>
          <cell r="AI26">
            <v>8.4660950062950643E-2</v>
          </cell>
          <cell r="AJ26">
            <v>0</v>
          </cell>
          <cell r="AK26">
            <v>0.12195517768545096</v>
          </cell>
          <cell r="AL26">
            <v>0.42643948459130382</v>
          </cell>
          <cell r="AM26">
            <v>5.7447032935563747E-2</v>
          </cell>
          <cell r="AN26">
            <v>1.9672178566932715E-2</v>
          </cell>
          <cell r="AO26">
            <v>3.5377594950950554E-3</v>
          </cell>
        </row>
        <row r="27">
          <cell r="AC27" t="str">
            <v>DGP</v>
          </cell>
          <cell r="AF27">
            <v>1</v>
          </cell>
          <cell r="AG27">
            <v>3.5986130806217598E-2</v>
          </cell>
          <cell r="AH27">
            <v>0.54483220557792078</v>
          </cell>
          <cell r="AI27">
            <v>0.17175966986421065</v>
          </cell>
          <cell r="AJ27">
            <v>0</v>
          </cell>
          <cell r="AK27">
            <v>0.24742199375165094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AC28" t="str">
            <v>DGU</v>
          </cell>
          <cell r="AF28">
            <v>0.99999999999999989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0.84094353232281238</v>
          </cell>
          <cell r="AM28">
            <v>0.11328620482832999</v>
          </cell>
          <cell r="AN28">
            <v>3.879376073352208E-2</v>
          </cell>
          <cell r="AO28">
            <v>6.976502115335485E-3</v>
          </cell>
        </row>
        <row r="29">
          <cell r="AC29" t="str">
            <v>SC</v>
          </cell>
          <cell r="AF29">
            <v>1</v>
          </cell>
          <cell r="AG29">
            <v>1.7971461414725283E-2</v>
          </cell>
          <cell r="AH29">
            <v>0.27085218094880281</v>
          </cell>
          <cell r="AI29">
            <v>8.56210623830123E-2</v>
          </cell>
          <cell r="AJ29">
            <v>0</v>
          </cell>
          <cell r="AK29">
            <v>0.11777476018573839</v>
          </cell>
          <cell r="AL29">
            <v>0.42998227818956319</v>
          </cell>
          <cell r="AM29">
            <v>5.5223614915049006E-2</v>
          </cell>
          <cell r="AN29">
            <v>1.9007884211547681E-2</v>
          </cell>
          <cell r="AO29">
            <v>3.5667577515613664E-3</v>
          </cell>
        </row>
        <row r="30">
          <cell r="AC30" t="str">
            <v>SE</v>
          </cell>
          <cell r="AF30">
            <v>1</v>
          </cell>
          <cell r="AG30">
            <v>1.7036381451929358E-2</v>
          </cell>
          <cell r="AH30">
            <v>0.26164235810829872</v>
          </cell>
          <cell r="AI30">
            <v>8.1780613102765673E-2</v>
          </cell>
          <cell r="AJ30">
            <v>0</v>
          </cell>
          <cell r="AK30">
            <v>0.13449643018458868</v>
          </cell>
          <cell r="AL30">
            <v>0.41581110379652569</v>
          </cell>
          <cell r="AM30">
            <v>6.4117286997107975E-2</v>
          </cell>
          <cell r="AN30">
            <v>2.1665061633087811E-2</v>
          </cell>
          <cell r="AO30">
            <v>3.4507647256961219E-3</v>
          </cell>
        </row>
        <row r="31">
          <cell r="AC31" t="str">
            <v>SE-P</v>
          </cell>
          <cell r="AF31">
            <v>1</v>
          </cell>
          <cell r="AG31">
            <v>1.7036381451929358E-2</v>
          </cell>
          <cell r="AH31">
            <v>0.26164235810829872</v>
          </cell>
          <cell r="AI31">
            <v>8.1780613102765673E-2</v>
          </cell>
          <cell r="AJ31">
            <v>0</v>
          </cell>
          <cell r="AK31">
            <v>0.13449643018458868</v>
          </cell>
          <cell r="AL31">
            <v>0.41581110379652569</v>
          </cell>
          <cell r="AM31">
            <v>6.4117286997107975E-2</v>
          </cell>
          <cell r="AN31">
            <v>2.1665061633087811E-2</v>
          </cell>
          <cell r="AO31">
            <v>3.4507647256961219E-3</v>
          </cell>
        </row>
        <row r="32">
          <cell r="AC32" t="str">
            <v>SE-U</v>
          </cell>
          <cell r="AF32">
            <v>1</v>
          </cell>
          <cell r="AG32">
            <v>1.7036381451929358E-2</v>
          </cell>
          <cell r="AH32">
            <v>0.26164235810829872</v>
          </cell>
          <cell r="AI32">
            <v>8.1780613102765673E-2</v>
          </cell>
          <cell r="AJ32">
            <v>0</v>
          </cell>
          <cell r="AK32">
            <v>0.13449643018458868</v>
          </cell>
          <cell r="AL32">
            <v>0.41581110379652569</v>
          </cell>
          <cell r="AM32">
            <v>6.4117286997107975E-2</v>
          </cell>
          <cell r="AN32">
            <v>2.1665061633087811E-2</v>
          </cell>
          <cell r="AO32">
            <v>3.4507647256961219E-3</v>
          </cell>
        </row>
        <row r="33">
          <cell r="AC33" t="str">
            <v>DEP</v>
          </cell>
          <cell r="AF33">
            <v>1</v>
          </cell>
          <cell r="AG33">
            <v>3.4420006882060351E-2</v>
          </cell>
          <cell r="AH33">
            <v>0.5286176405557208</v>
          </cell>
          <cell r="AI33">
            <v>0.16522811923171193</v>
          </cell>
          <cell r="AJ33">
            <v>0</v>
          </cell>
          <cell r="AK33">
            <v>0.27173423333050689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AC34" t="str">
            <v>DEU</v>
          </cell>
          <cell r="AF34">
            <v>0.99999999999999989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0.82331623583571845</v>
          </cell>
          <cell r="AM34">
            <v>0.12695380883404506</v>
          </cell>
          <cell r="AN34">
            <v>4.2897356107236641E-2</v>
          </cell>
          <cell r="AO34">
            <v>6.8325992229997419E-3</v>
          </cell>
        </row>
        <row r="35">
          <cell r="AC35" t="str">
            <v>SO</v>
          </cell>
          <cell r="AF35">
            <v>1.0000000000000002</v>
          </cell>
          <cell r="AG35">
            <v>2.5406462253114933E-2</v>
          </cell>
          <cell r="AH35">
            <v>0.2866120831356137</v>
          </cell>
          <cell r="AI35">
            <v>8.1347808453091905E-2</v>
          </cell>
          <cell r="AJ35">
            <v>0</v>
          </cell>
          <cell r="AK35">
            <v>0.10852884403482237</v>
          </cell>
          <cell r="AL35">
            <v>0.42235226942443005</v>
          </cell>
          <cell r="AM35">
            <v>5.4972321694304813E-2</v>
          </cell>
          <cell r="AN35">
            <v>1.8528833912229186E-2</v>
          </cell>
          <cell r="AO35">
            <v>2.2513770923932169E-3</v>
          </cell>
        </row>
        <row r="36">
          <cell r="AC36" t="str">
            <v>SO-P</v>
          </cell>
          <cell r="AF36">
            <v>1.0000000000000002</v>
          </cell>
          <cell r="AG36">
            <v>2.5406462253114933E-2</v>
          </cell>
          <cell r="AH36">
            <v>0.2866120831356137</v>
          </cell>
          <cell r="AI36">
            <v>8.1347808453091905E-2</v>
          </cell>
          <cell r="AJ36">
            <v>0</v>
          </cell>
          <cell r="AK36">
            <v>0.10852884403482237</v>
          </cell>
          <cell r="AL36">
            <v>0.42235226942443005</v>
          </cell>
          <cell r="AM36">
            <v>5.4972321694304813E-2</v>
          </cell>
          <cell r="AN36">
            <v>1.8528833912229186E-2</v>
          </cell>
          <cell r="AO36">
            <v>2.2513770923932169E-3</v>
          </cell>
        </row>
        <row r="37">
          <cell r="AC37" t="str">
            <v>SO-U</v>
          </cell>
          <cell r="AF37">
            <v>1.0000000000000002</v>
          </cell>
          <cell r="AG37">
            <v>2.5406462253114933E-2</v>
          </cell>
          <cell r="AH37">
            <v>0.2866120831356137</v>
          </cell>
          <cell r="AI37">
            <v>8.1347808453091905E-2</v>
          </cell>
          <cell r="AJ37">
            <v>0</v>
          </cell>
          <cell r="AK37">
            <v>0.10852884403482237</v>
          </cell>
          <cell r="AL37">
            <v>0.42235226942443005</v>
          </cell>
          <cell r="AM37">
            <v>5.4972321694304813E-2</v>
          </cell>
          <cell r="AN37">
            <v>1.8528833912229186E-2</v>
          </cell>
          <cell r="AO37">
            <v>2.2513770923932169E-3</v>
          </cell>
        </row>
        <row r="38">
          <cell r="AC38" t="str">
            <v>DOP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AC39" t="str">
            <v>DOU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AC40" t="str">
            <v>GPS</v>
          </cell>
          <cell r="AF40">
            <v>1.0000000000000004</v>
          </cell>
          <cell r="AG40">
            <v>2.540646225311494E-2</v>
          </cell>
          <cell r="AH40">
            <v>0.28661208313561376</v>
          </cell>
          <cell r="AI40">
            <v>8.1347808453091919E-2</v>
          </cell>
          <cell r="AJ40">
            <v>0</v>
          </cell>
          <cell r="AK40">
            <v>0.10852884403482238</v>
          </cell>
          <cell r="AL40">
            <v>0.4223522694244301</v>
          </cell>
          <cell r="AM40">
            <v>5.4972321694304806E-2</v>
          </cell>
          <cell r="AN40">
            <v>1.852883391222919E-2</v>
          </cell>
          <cell r="AO40">
            <v>2.2513770923932165E-3</v>
          </cell>
        </row>
        <row r="41">
          <cell r="AC41" t="str">
            <v>SGPP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AC42" t="str">
            <v>SGPU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AC43" t="str">
            <v>SNP</v>
          </cell>
          <cell r="AF43">
            <v>1.0000000000000004</v>
          </cell>
          <cell r="AG43">
            <v>2.4760245107508041E-2</v>
          </cell>
          <cell r="AH43">
            <v>0.28172735309314167</v>
          </cell>
          <cell r="AI43">
            <v>7.9460073174299137E-2</v>
          </cell>
          <cell r="AJ43">
            <v>0</v>
          </cell>
          <cell r="AK43">
            <v>0.10550208814405276</v>
          </cell>
          <cell r="AL43">
            <v>0.43473658999210457</v>
          </cell>
          <cell r="AM43">
            <v>5.3352406097391163E-2</v>
          </cell>
          <cell r="AN43">
            <v>1.8265260477379086E-2</v>
          </cell>
          <cell r="AO43">
            <v>2.1959839141240762E-3</v>
          </cell>
        </row>
        <row r="44">
          <cell r="AC44" t="str">
            <v>SSCCT</v>
          </cell>
          <cell r="AF44">
            <v>1.0000000000000002</v>
          </cell>
          <cell r="AG44">
            <v>1.7248281780818109E-2</v>
          </cell>
          <cell r="AH44">
            <v>0.24802280700807078</v>
          </cell>
          <cell r="AI44">
            <v>8.2656355609177667E-2</v>
          </cell>
          <cell r="AJ44">
            <v>0</v>
          </cell>
          <cell r="AK44">
            <v>0.11400453810766982</v>
          </cell>
          <cell r="AL44">
            <v>0.45740637990625532</v>
          </cell>
          <cell r="AM44">
            <v>5.9230013424269763E-2</v>
          </cell>
          <cell r="AN44">
            <v>1.751750343341504E-2</v>
          </cell>
          <cell r="AO44">
            <v>3.9141207303235014E-3</v>
          </cell>
        </row>
        <row r="45">
          <cell r="AC45" t="str">
            <v>SSECT</v>
          </cell>
          <cell r="AF45">
            <v>1</v>
          </cell>
          <cell r="AG45">
            <v>1.7578696877635986E-2</v>
          </cell>
          <cell r="AH45">
            <v>0.24914456745503938</v>
          </cell>
          <cell r="AI45">
            <v>7.8644960559042465E-2</v>
          </cell>
          <cell r="AJ45">
            <v>0</v>
          </cell>
          <cell r="AK45">
            <v>0.13255298089557729</v>
          </cell>
          <cell r="AL45">
            <v>0.42610377871031058</v>
          </cell>
          <cell r="AM45">
            <v>7.1937034913409054E-2</v>
          </cell>
          <cell r="AN45">
            <v>2.0365757474613118E-2</v>
          </cell>
          <cell r="AO45">
            <v>3.6722231143721676E-3</v>
          </cell>
        </row>
        <row r="46">
          <cell r="AC46" t="str">
            <v>SSCCH</v>
          </cell>
          <cell r="AF46">
            <v>1</v>
          </cell>
          <cell r="AG46">
            <v>1.8300105143908282E-2</v>
          </cell>
          <cell r="AH46">
            <v>0.28411282985113206</v>
          </cell>
          <cell r="AI46">
            <v>8.7817167415049122E-2</v>
          </cell>
          <cell r="AJ46">
            <v>0</v>
          </cell>
          <cell r="AK46">
            <v>0.11928524350527576</v>
          </cell>
          <cell r="AL46">
            <v>0.41486819460180863</v>
          </cell>
          <cell r="AM46">
            <v>5.2772186403529521E-2</v>
          </cell>
          <cell r="AN46">
            <v>1.9461598165095587E-2</v>
          </cell>
          <cell r="AO46">
            <v>3.3826749142010044E-3</v>
          </cell>
        </row>
        <row r="47">
          <cell r="AC47" t="str">
            <v>SSECH</v>
          </cell>
          <cell r="AF47">
            <v>0.99999999999999978</v>
          </cell>
          <cell r="AG47">
            <v>1.6702230470606542E-2</v>
          </cell>
          <cell r="AH47">
            <v>0.26876471110096628</v>
          </cell>
          <cell r="AI47">
            <v>8.4315474044338146E-2</v>
          </cell>
          <cell r="AJ47">
            <v>0</v>
          </cell>
          <cell r="AK47">
            <v>0.13515779196543534</v>
          </cell>
          <cell r="AL47">
            <v>0.40970999791437213</v>
          </cell>
          <cell r="AM47">
            <v>6.0047284372173416E-2</v>
          </cell>
          <cell r="AN47">
            <v>2.1968861593284861E-2</v>
          </cell>
          <cell r="AO47">
            <v>3.3336485388231387E-3</v>
          </cell>
        </row>
        <row r="48">
          <cell r="AC48" t="str">
            <v>SSGCH</v>
          </cell>
          <cell r="AF48">
            <v>0.99999999999999989</v>
          </cell>
          <cell r="AG48">
            <v>1.7900636475582845E-2</v>
          </cell>
          <cell r="AH48">
            <v>0.2802758001635906</v>
          </cell>
          <cell r="AI48">
            <v>8.6941744072371374E-2</v>
          </cell>
          <cell r="AJ48">
            <v>0</v>
          </cell>
          <cell r="AK48">
            <v>0.12325338062031566</v>
          </cell>
          <cell r="AL48">
            <v>0.41357864542994949</v>
          </cell>
          <cell r="AM48">
            <v>5.4590960895690495E-2</v>
          </cell>
          <cell r="AN48">
            <v>2.0088414022142904E-2</v>
          </cell>
          <cell r="AO48">
            <v>3.3704183203565378E-3</v>
          </cell>
        </row>
        <row r="49">
          <cell r="AC49" t="str">
            <v>SSCP</v>
          </cell>
          <cell r="AF49">
            <v>1</v>
          </cell>
          <cell r="AG49">
            <v>1.6760014609546472E-2</v>
          </cell>
          <cell r="AH49">
            <v>0.23430549370634943</v>
          </cell>
          <cell r="AI49">
            <v>8.1758603033879093E-2</v>
          </cell>
          <cell r="AJ49">
            <v>0</v>
          </cell>
          <cell r="AK49">
            <v>0.11038210865046211</v>
          </cell>
          <cell r="AL49">
            <v>0.47700061411463285</v>
          </cell>
          <cell r="AM49">
            <v>5.9430685547309965E-2</v>
          </cell>
          <cell r="AN49">
            <v>1.6274614945502055E-2</v>
          </cell>
          <cell r="AO49">
            <v>4.087865392317932E-3</v>
          </cell>
        </row>
        <row r="50">
          <cell r="AC50" t="str">
            <v>SSEP</v>
          </cell>
          <cell r="AF50">
            <v>1</v>
          </cell>
          <cell r="AG50">
            <v>1.8069044013282302E-2</v>
          </cell>
          <cell r="AH50">
            <v>0.24140914714171635</v>
          </cell>
          <cell r="AI50">
            <v>7.7126228353429402E-2</v>
          </cell>
          <cell r="AJ50">
            <v>0</v>
          </cell>
          <cell r="AK50">
            <v>0.13023268249261419</v>
          </cell>
          <cell r="AL50">
            <v>0.43478744795398416</v>
          </cell>
          <cell r="AM50">
            <v>7.5367442146309596E-2</v>
          </cell>
          <cell r="AN50">
            <v>1.9233485911873304E-2</v>
          </cell>
          <cell r="AO50">
            <v>3.7745219867906486E-3</v>
          </cell>
        </row>
        <row r="51">
          <cell r="AC51" t="str">
            <v>SSGC</v>
          </cell>
          <cell r="AF51">
            <v>0.99999999999999989</v>
          </cell>
          <cell r="AG51">
            <v>1.7087271960480429E-2</v>
          </cell>
          <cell r="AH51">
            <v>0.23608140706519115</v>
          </cell>
          <cell r="AI51">
            <v>8.060050936376667E-2</v>
          </cell>
          <cell r="AJ51">
            <v>0</v>
          </cell>
          <cell r="AK51">
            <v>0.11534475211100012</v>
          </cell>
          <cell r="AL51">
            <v>0.46644732257447069</v>
          </cell>
          <cell r="AM51">
            <v>6.3414874697059878E-2</v>
          </cell>
          <cell r="AN51">
            <v>1.7014332687094867E-2</v>
          </cell>
          <cell r="AO51">
            <v>4.0095295409361114E-3</v>
          </cell>
        </row>
        <row r="52">
          <cell r="AC52" t="str">
            <v>SSGCT</v>
          </cell>
          <cell r="AF52">
            <v>1</v>
          </cell>
          <cell r="AG52">
            <v>1.7330885555022577E-2</v>
          </cell>
          <cell r="AH52">
            <v>0.24830324711981294</v>
          </cell>
          <cell r="AI52">
            <v>8.1653506846643867E-2</v>
          </cell>
          <cell r="AJ52">
            <v>0</v>
          </cell>
          <cell r="AK52">
            <v>0.1186416488046467</v>
          </cell>
          <cell r="AL52">
            <v>0.44958072960726914</v>
          </cell>
          <cell r="AM52">
            <v>6.2406768796554588E-2</v>
          </cell>
          <cell r="AN52">
            <v>1.822956694371456E-2</v>
          </cell>
          <cell r="AO52">
            <v>3.8536463263356682E-3</v>
          </cell>
        </row>
        <row r="53">
          <cell r="AC53" t="str">
            <v>MC</v>
          </cell>
          <cell r="AF53">
            <v>1.0000000000000002</v>
          </cell>
          <cell r="AG53">
            <v>5.1923078973405631E-3</v>
          </cell>
          <cell r="AH53">
            <v>0.69900878905273056</v>
          </cell>
          <cell r="AI53">
            <v>0.11165826799179777</v>
          </cell>
          <cell r="AJ53">
            <v>0</v>
          </cell>
          <cell r="AK53">
            <v>3.5699619363093044E-2</v>
          </cell>
          <cell r="AL53">
            <v>0.12483051208017135</v>
          </cell>
          <cell r="AM53">
            <v>1.6816319308953429E-2</v>
          </cell>
          <cell r="AN53">
            <v>5.7585852459143029E-3</v>
          </cell>
          <cell r="AO53">
            <v>1.0355990599989809E-3</v>
          </cell>
        </row>
        <row r="54">
          <cell r="AC54" t="str">
            <v>SNPD</v>
          </cell>
          <cell r="AF54">
            <v>1</v>
          </cell>
          <cell r="AG54">
            <v>3.7767458422051661E-2</v>
          </cell>
          <cell r="AH54">
            <v>0.30111007847212473</v>
          </cell>
          <cell r="AI54">
            <v>6.8982563140269931E-2</v>
          </cell>
          <cell r="AJ54">
            <v>0</v>
          </cell>
          <cell r="AK54">
            <v>7.5788480211939319E-2</v>
          </cell>
          <cell r="AL54">
            <v>0.45700862611788701</v>
          </cell>
          <cell r="AM54">
            <v>4.4303608746911145E-2</v>
          </cell>
          <cell r="AN54">
            <v>1.5039184888816261E-2</v>
          </cell>
          <cell r="AO54">
            <v>0</v>
          </cell>
        </row>
        <row r="55">
          <cell r="AC55" t="str">
            <v>DGUH</v>
          </cell>
          <cell r="AF55">
            <v>0.99999999999999989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0.84094353232281238</v>
          </cell>
          <cell r="AM55">
            <v>0.11328620482832999</v>
          </cell>
          <cell r="AN55">
            <v>3.879376073352208E-2</v>
          </cell>
          <cell r="AO55">
            <v>6.976502115335485E-3</v>
          </cell>
        </row>
        <row r="56">
          <cell r="AC56" t="str">
            <v>DEUH</v>
          </cell>
          <cell r="AF56">
            <v>0.99999999999999989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0.82331623583571845</v>
          </cell>
          <cell r="AM56">
            <v>0.12695380883404506</v>
          </cell>
          <cell r="AN56">
            <v>4.2897356107236641E-2</v>
          </cell>
          <cell r="AO56">
            <v>6.8325992229997419E-3</v>
          </cell>
        </row>
        <row r="57">
          <cell r="AC57" t="str">
            <v>DNPGMP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AC58" t="str">
            <v>DNPGMU</v>
          </cell>
          <cell r="AF58">
            <v>1</v>
          </cell>
          <cell r="AG58">
            <v>1.7036381451929358E-2</v>
          </cell>
          <cell r="AH58">
            <v>0.26164235810829867</v>
          </cell>
          <cell r="AI58">
            <v>8.1780613102765673E-2</v>
          </cell>
          <cell r="AJ58">
            <v>0</v>
          </cell>
          <cell r="AK58">
            <v>0.13449643018458865</v>
          </cell>
          <cell r="AL58">
            <v>0.41581110379652569</v>
          </cell>
          <cell r="AM58">
            <v>6.4117286997107975E-2</v>
          </cell>
          <cell r="AN58">
            <v>2.1665061633087811E-2</v>
          </cell>
          <cell r="AO58">
            <v>3.4507647256961224E-3</v>
          </cell>
        </row>
        <row r="59">
          <cell r="AC59" t="str">
            <v>DNPIP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AC60" t="str">
            <v>DNPIU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AC61" t="str">
            <v>DNPPSP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AC62" t="str">
            <v>DNPPSU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AC63" t="str">
            <v>DNPPHP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AC64" t="str">
            <v>DNPPHU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AC65" t="str">
            <v>SNPPH-P</v>
          </cell>
          <cell r="AF65">
            <v>1.0000000000000004</v>
          </cell>
          <cell r="AG65">
            <v>1.7737691424026297E-2</v>
          </cell>
          <cell r="AH65">
            <v>0.26854972523867704</v>
          </cell>
          <cell r="AI65">
            <v>8.4660950062950699E-2</v>
          </cell>
          <cell r="AJ65">
            <v>0</v>
          </cell>
          <cell r="AK65">
            <v>0.121955177685451</v>
          </cell>
          <cell r="AL65">
            <v>0.42643948459130387</v>
          </cell>
          <cell r="AM65">
            <v>5.744703293556376E-2</v>
          </cell>
          <cell r="AN65">
            <v>1.9672178566932725E-2</v>
          </cell>
          <cell r="AO65">
            <v>3.5377594950950549E-3</v>
          </cell>
        </row>
        <row r="66">
          <cell r="AC66" t="str">
            <v>SNPPH-U</v>
          </cell>
          <cell r="AF66">
            <v>1.0000000000000004</v>
          </cell>
          <cell r="AG66">
            <v>1.7737691424026297E-2</v>
          </cell>
          <cell r="AH66">
            <v>0.26854972523867704</v>
          </cell>
          <cell r="AI66">
            <v>8.4660950062950699E-2</v>
          </cell>
          <cell r="AJ66">
            <v>0</v>
          </cell>
          <cell r="AK66">
            <v>0.121955177685451</v>
          </cell>
          <cell r="AL66">
            <v>0.42643948459130387</v>
          </cell>
          <cell r="AM66">
            <v>5.744703293556376E-2</v>
          </cell>
          <cell r="AN66">
            <v>1.9672178566932725E-2</v>
          </cell>
          <cell r="AO66">
            <v>3.5377594950950549E-3</v>
          </cell>
        </row>
        <row r="67">
          <cell r="AC67" t="str">
            <v>CN</v>
          </cell>
          <cell r="AF67">
            <v>1</v>
          </cell>
          <cell r="AG67">
            <v>2.6957123579801429E-2</v>
          </cell>
          <cell r="AH67">
            <v>0.32817086304456855</v>
          </cell>
          <cell r="AI67">
            <v>7.5227534152266906E-2</v>
          </cell>
          <cell r="AJ67">
            <v>0</v>
          </cell>
          <cell r="AK67">
            <v>6.8891580793484689E-2</v>
          </cell>
          <cell r="AL67">
            <v>0.45192354095003867</v>
          </cell>
          <cell r="AM67">
            <v>4.0092070467627812E-2</v>
          </cell>
          <cell r="AN67">
            <v>8.7372870122119205E-3</v>
          </cell>
          <cell r="AO67">
            <v>0</v>
          </cell>
          <cell r="AP67">
            <v>0</v>
          </cell>
          <cell r="AQ67">
            <v>0</v>
          </cell>
        </row>
        <row r="68">
          <cell r="AC68" t="str">
            <v>CNP</v>
          </cell>
          <cell r="AF68">
            <v>1</v>
          </cell>
          <cell r="AG68">
            <v>0</v>
          </cell>
          <cell r="AH68">
            <v>0.69485036384001908</v>
          </cell>
          <cell r="AI68">
            <v>0.15928251213877917</v>
          </cell>
          <cell r="AJ68">
            <v>0</v>
          </cell>
          <cell r="AK68">
            <v>0.1458671240212018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AC69" t="str">
            <v>CNU</v>
          </cell>
          <cell r="AF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0.90248811812583563</v>
          </cell>
          <cell r="AM69">
            <v>8.006358144573375E-2</v>
          </cell>
          <cell r="AN69">
            <v>1.7448300428430617E-2</v>
          </cell>
          <cell r="AO69">
            <v>0</v>
          </cell>
          <cell r="AP69">
            <v>0</v>
          </cell>
          <cell r="AQ69">
            <v>0</v>
          </cell>
        </row>
        <row r="70">
          <cell r="AC70" t="str">
            <v>WBTAX</v>
          </cell>
          <cell r="AF70">
            <v>1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1">
          <cell r="AC71" t="str">
            <v>OPRV-ID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AC72" t="str">
            <v>OPRV-WY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AC73" t="str">
            <v>EXCTAX</v>
          </cell>
          <cell r="AF73">
            <v>0</v>
          </cell>
          <cell r="AG73">
            <v>2.0474047565334205E-2</v>
          </cell>
          <cell r="AH73">
            <v>0.37409579955003186</v>
          </cell>
          <cell r="AI73">
            <v>6.3916564511119975E-2</v>
          </cell>
          <cell r="AJ73">
            <v>0</v>
          </cell>
          <cell r="AK73">
            <v>0.10961521102970849</v>
          </cell>
          <cell r="AL73">
            <v>0.31757203216205238</v>
          </cell>
          <cell r="AM73">
            <v>5.8687941005416161E-2</v>
          </cell>
          <cell r="AN73">
            <v>2.6059337579465297E-3</v>
          </cell>
          <cell r="AO73">
            <v>-5.3684014429436564E-4</v>
          </cell>
          <cell r="AP73">
            <v>5.3565061419671933E-2</v>
          </cell>
          <cell r="AQ73">
            <v>4.2491430122068796E-6</v>
          </cell>
        </row>
        <row r="74">
          <cell r="AC74" t="str">
            <v>INT</v>
          </cell>
          <cell r="AF74">
            <v>1.0000000000000004</v>
          </cell>
          <cell r="AG74">
            <v>2.4760245107508041E-2</v>
          </cell>
          <cell r="AH74">
            <v>0.28172735309314167</v>
          </cell>
          <cell r="AI74">
            <v>7.9460073174299137E-2</v>
          </cell>
          <cell r="AJ74">
            <v>0</v>
          </cell>
          <cell r="AK74">
            <v>0.10550208814405276</v>
          </cell>
          <cell r="AL74">
            <v>0.43473658999210457</v>
          </cell>
          <cell r="AM74">
            <v>5.3352406097391163E-2</v>
          </cell>
          <cell r="AN74">
            <v>1.8265260477379086E-2</v>
          </cell>
          <cell r="AO74">
            <v>2.1959839141240762E-3</v>
          </cell>
          <cell r="AQ74">
            <v>0</v>
          </cell>
        </row>
        <row r="75">
          <cell r="AC75" t="str">
            <v>CIAC</v>
          </cell>
          <cell r="AF75">
            <v>1</v>
          </cell>
          <cell r="AG75">
            <v>2.5463790848516771E-2</v>
          </cell>
          <cell r="AH75">
            <v>0.2872588110423826</v>
          </cell>
          <cell r="AI75">
            <v>8.1531366303499109E-2</v>
          </cell>
          <cell r="AJ75">
            <v>0</v>
          </cell>
          <cell r="AK75">
            <v>0.10877373472944628</v>
          </cell>
          <cell r="AL75">
            <v>0.42330528925574928</v>
          </cell>
          <cell r="AM75">
            <v>5.5096364386959751E-2</v>
          </cell>
          <cell r="AN75">
            <v>1.8570643433446245E-2</v>
          </cell>
          <cell r="AO75">
            <v>0</v>
          </cell>
        </row>
        <row r="76">
          <cell r="AC76" t="str">
            <v>IDSIT</v>
          </cell>
          <cell r="AF76">
            <v>1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1</v>
          </cell>
          <cell r="AN76">
            <v>0</v>
          </cell>
          <cell r="AO76">
            <v>0</v>
          </cell>
          <cell r="AQ76">
            <v>0</v>
          </cell>
        </row>
        <row r="77">
          <cell r="AC77" t="str">
            <v>DONOTUSE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AC78" t="str">
            <v>BADDEBT</v>
          </cell>
          <cell r="AF78">
            <v>1</v>
          </cell>
          <cell r="AG78">
            <v>5.4039984488696423E-2</v>
          </cell>
          <cell r="AH78">
            <v>0.48038498829744258</v>
          </cell>
          <cell r="AI78">
            <v>9.7129829159288042E-2</v>
          </cell>
          <cell r="AJ78">
            <v>0</v>
          </cell>
          <cell r="AK78">
            <v>4.5824982860774105E-2</v>
          </cell>
          <cell r="AL78">
            <v>0.32418350251758316</v>
          </cell>
          <cell r="AM78">
            <v>-1.8583768530757824E-3</v>
          </cell>
          <cell r="AN78">
            <v>2.9508952929150186E-4</v>
          </cell>
          <cell r="AO78">
            <v>0</v>
          </cell>
          <cell r="AP78">
            <v>0</v>
          </cell>
          <cell r="AQ78">
            <v>0</v>
          </cell>
        </row>
        <row r="79">
          <cell r="AC79" t="str">
            <v>DONOTUSE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80">
          <cell r="AC80" t="str">
            <v>DONOTUSE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AC81" t="str">
            <v>ITC84</v>
          </cell>
          <cell r="AF81">
            <v>0.99999999999999989</v>
          </cell>
          <cell r="AG81">
            <v>3.2870000000000003E-2</v>
          </cell>
          <cell r="AH81">
            <v>0.70975999999999995</v>
          </cell>
          <cell r="AI81">
            <v>0.14180000000000001</v>
          </cell>
          <cell r="AJ81">
            <v>0</v>
          </cell>
          <cell r="AK81">
            <v>0.10946</v>
          </cell>
          <cell r="AQ81">
            <v>6.11E-3</v>
          </cell>
        </row>
        <row r="82">
          <cell r="AC82" t="str">
            <v>ITC85</v>
          </cell>
          <cell r="AF82">
            <v>1</v>
          </cell>
          <cell r="AG82">
            <v>5.4199999999999998E-2</v>
          </cell>
          <cell r="AH82">
            <v>0.67689999999999995</v>
          </cell>
          <cell r="AI82">
            <v>0.1336</v>
          </cell>
          <cell r="AJ82">
            <v>0</v>
          </cell>
          <cell r="AK82">
            <v>0.11609999999999999</v>
          </cell>
          <cell r="AQ82">
            <v>1.9199999999999998E-2</v>
          </cell>
        </row>
        <row r="83">
          <cell r="AC83" t="str">
            <v>ITC86</v>
          </cell>
          <cell r="AF83">
            <v>0.99999999999999989</v>
          </cell>
          <cell r="AG83">
            <v>4.7890000000000002E-2</v>
          </cell>
          <cell r="AH83">
            <v>0.64607999999999999</v>
          </cell>
          <cell r="AI83">
            <v>0.13125999999999999</v>
          </cell>
          <cell r="AJ83">
            <v>0</v>
          </cell>
          <cell r="AK83">
            <v>0.155</v>
          </cell>
          <cell r="AQ83">
            <v>1.9769999999999999E-2</v>
          </cell>
        </row>
        <row r="84">
          <cell r="AC84" t="str">
            <v>ITC88</v>
          </cell>
          <cell r="AF84">
            <v>1</v>
          </cell>
          <cell r="AG84">
            <v>4.2700000000000002E-2</v>
          </cell>
          <cell r="AH84">
            <v>0.61199999999999999</v>
          </cell>
          <cell r="AI84">
            <v>0.14960000000000001</v>
          </cell>
          <cell r="AJ84">
            <v>0</v>
          </cell>
          <cell r="AK84">
            <v>0.1671</v>
          </cell>
          <cell r="AQ84">
            <v>2.86E-2</v>
          </cell>
        </row>
        <row r="85">
          <cell r="AC85" t="str">
            <v>ITC89</v>
          </cell>
          <cell r="AF85">
            <v>1</v>
          </cell>
          <cell r="AG85">
            <v>4.8806000000000002E-2</v>
          </cell>
          <cell r="AH85">
            <v>0.563558</v>
          </cell>
          <cell r="AI85">
            <v>0.15268799999999999</v>
          </cell>
          <cell r="AJ85">
            <v>0</v>
          </cell>
          <cell r="AK85">
            <v>0.20677599999999999</v>
          </cell>
          <cell r="AQ85">
            <v>2.8171999999999999E-2</v>
          </cell>
        </row>
        <row r="86">
          <cell r="AC86" t="str">
            <v>ITC90</v>
          </cell>
          <cell r="AF86">
            <v>1</v>
          </cell>
          <cell r="AG86">
            <v>1.5047E-2</v>
          </cell>
          <cell r="AH86">
            <v>0.159356</v>
          </cell>
          <cell r="AI86">
            <v>3.9132E-2</v>
          </cell>
          <cell r="AJ86">
            <v>0</v>
          </cell>
          <cell r="AK86">
            <v>3.8051000000000001E-2</v>
          </cell>
          <cell r="AL86">
            <v>0.46935500000000002</v>
          </cell>
          <cell r="AM86">
            <v>0.13981499999999999</v>
          </cell>
          <cell r="AN86">
            <v>0.135384</v>
          </cell>
          <cell r="AQ86">
            <v>3.8600000000000001E-3</v>
          </cell>
        </row>
        <row r="87">
          <cell r="AC87" t="str">
            <v>OTHER</v>
          </cell>
          <cell r="AF87">
            <v>1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</v>
          </cell>
          <cell r="AQ87">
            <v>0</v>
          </cell>
        </row>
        <row r="88">
          <cell r="AC88" t="str">
            <v>NUTIL</v>
          </cell>
          <cell r="AF88">
            <v>1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</row>
        <row r="89">
          <cell r="AC89" t="str">
            <v>SNPPS</v>
          </cell>
          <cell r="AF89">
            <v>1.0000000000000004</v>
          </cell>
          <cell r="AG89">
            <v>1.7749585288549669E-2</v>
          </cell>
          <cell r="AH89">
            <v>0.2694056478040785</v>
          </cell>
          <cell r="AI89">
            <v>8.482743228928788E-2</v>
          </cell>
          <cell r="AJ89">
            <v>0</v>
          </cell>
          <cell r="AK89">
            <v>0.122049937542738</v>
          </cell>
          <cell r="AL89">
            <v>0.42550073206595423</v>
          </cell>
          <cell r="AM89">
            <v>5.7238559382137413E-2</v>
          </cell>
          <cell r="AN89">
            <v>1.9702560883344298E-2</v>
          </cell>
          <cell r="AO89">
            <v>3.525544743910479E-3</v>
          </cell>
        </row>
        <row r="90">
          <cell r="AC90" t="str">
            <v>SNPT</v>
          </cell>
          <cell r="AF90">
            <v>1.0000000000000009</v>
          </cell>
          <cell r="AG90">
            <v>1.7737691424026324E-2</v>
          </cell>
          <cell r="AH90">
            <v>0.26854972523867698</v>
          </cell>
          <cell r="AI90">
            <v>8.4660950062950685E-2</v>
          </cell>
          <cell r="AJ90">
            <v>0</v>
          </cell>
          <cell r="AK90">
            <v>0.121955177685451</v>
          </cell>
          <cell r="AL90">
            <v>0.42643948459130426</v>
          </cell>
          <cell r="AM90">
            <v>5.7447032935563795E-2</v>
          </cell>
          <cell r="AN90">
            <v>1.9672178566932718E-2</v>
          </cell>
          <cell r="AO90">
            <v>3.5377594950950558E-3</v>
          </cell>
        </row>
        <row r="91">
          <cell r="AC91" t="str">
            <v>SNPP</v>
          </cell>
          <cell r="AF91">
            <v>1.0000000000000002</v>
          </cell>
          <cell r="AG91">
            <v>1.7737393629005935E-2</v>
          </cell>
          <cell r="AH91">
            <v>0.26872256905830083</v>
          </cell>
          <cell r="AI91">
            <v>8.4714593943179858E-2</v>
          </cell>
          <cell r="AJ91">
            <v>0</v>
          </cell>
          <cell r="AK91">
            <v>0.1219512460135401</v>
          </cell>
          <cell r="AL91">
            <v>0.42627004299912424</v>
          </cell>
          <cell r="AM91">
            <v>5.7405544830598565E-2</v>
          </cell>
          <cell r="AN91">
            <v>1.9662736716724249E-2</v>
          </cell>
          <cell r="AO91">
            <v>3.5358728095263685E-3</v>
          </cell>
        </row>
        <row r="92">
          <cell r="AC92" t="str">
            <v>SNPPH</v>
          </cell>
          <cell r="AF92">
            <v>1.0000000000000004</v>
          </cell>
          <cell r="AG92">
            <v>1.7737691424026297E-2</v>
          </cell>
          <cell r="AH92">
            <v>0.26854972523867704</v>
          </cell>
          <cell r="AI92">
            <v>8.4660950062950699E-2</v>
          </cell>
          <cell r="AJ92">
            <v>0</v>
          </cell>
          <cell r="AK92">
            <v>0.121955177685451</v>
          </cell>
          <cell r="AL92">
            <v>0.42643948459130387</v>
          </cell>
          <cell r="AM92">
            <v>5.744703293556376E-2</v>
          </cell>
          <cell r="AN92">
            <v>1.9672178566932725E-2</v>
          </cell>
          <cell r="AO92">
            <v>3.5377594950950549E-3</v>
          </cell>
        </row>
        <row r="93">
          <cell r="AC93" t="str">
            <v>SNPPN</v>
          </cell>
          <cell r="AF93">
            <v>1</v>
          </cell>
          <cell r="AG93">
            <v>1.7737691424026304E-2</v>
          </cell>
          <cell r="AH93">
            <v>0.26854972523867682</v>
          </cell>
          <cell r="AI93">
            <v>8.4660950062950643E-2</v>
          </cell>
          <cell r="AJ93">
            <v>0</v>
          </cell>
          <cell r="AK93">
            <v>0.12195517768545097</v>
          </cell>
          <cell r="AL93">
            <v>0.42643948459130382</v>
          </cell>
          <cell r="AM93">
            <v>5.744703293556374E-2</v>
          </cell>
          <cell r="AN93">
            <v>1.9672178566932711E-2</v>
          </cell>
          <cell r="AO93">
            <v>3.5377594950950558E-3</v>
          </cell>
        </row>
        <row r="94">
          <cell r="AC94" t="str">
            <v>SNPPO</v>
          </cell>
          <cell r="AF94">
            <v>1</v>
          </cell>
          <cell r="AG94">
            <v>1.7688878084298393E-2</v>
          </cell>
          <cell r="AH94">
            <v>0.26612031531612518</v>
          </cell>
          <cell r="AI94">
            <v>8.430008175053047E-2</v>
          </cell>
          <cell r="AJ94">
            <v>0</v>
          </cell>
          <cell r="AK94">
            <v>0.12155758162482118</v>
          </cell>
          <cell r="AL94">
            <v>0.42921624259987839</v>
          </cell>
          <cell r="AM94">
            <v>5.8042160218599703E-2</v>
          </cell>
          <cell r="AN94">
            <v>1.9499077103495022E-2</v>
          </cell>
          <cell r="AO94">
            <v>3.5756633022517356E-3</v>
          </cell>
        </row>
        <row r="95">
          <cell r="AC95" t="str">
            <v>SNPG</v>
          </cell>
          <cell r="AF95">
            <v>1</v>
          </cell>
          <cell r="AG95">
            <v>2.2900407415273643E-2</v>
          </cell>
          <cell r="AH95">
            <v>0.30168064694851798</v>
          </cell>
          <cell r="AI95">
            <v>8.5305707754576243E-2</v>
          </cell>
          <cell r="AJ95">
            <v>0</v>
          </cell>
          <cell r="AK95">
            <v>0.10285888804938245</v>
          </cell>
          <cell r="AL95">
            <v>0.40569808443863004</v>
          </cell>
          <cell r="AM95">
            <v>5.881477899931449E-2</v>
          </cell>
          <cell r="AN95">
            <v>2.1489361153445054E-2</v>
          </cell>
          <cell r="AO95">
            <v>1.2521252408601207E-3</v>
          </cell>
        </row>
        <row r="96">
          <cell r="AC96" t="str">
            <v>SNPI</v>
          </cell>
          <cell r="AF96">
            <v>1</v>
          </cell>
          <cell r="AG96">
            <v>2.271811971621162E-2</v>
          </cell>
          <cell r="AH96">
            <v>0.28307795456126811</v>
          </cell>
          <cell r="AI96">
            <v>8.2256379630732054E-2</v>
          </cell>
          <cell r="AJ96">
            <v>0</v>
          </cell>
          <cell r="AK96">
            <v>0.1093037337215385</v>
          </cell>
          <cell r="AL96">
            <v>0.42565934576347392</v>
          </cell>
          <cell r="AM96">
            <v>5.6717547230119188E-2</v>
          </cell>
          <cell r="AN96">
            <v>1.7765309303245873E-2</v>
          </cell>
          <cell r="AO96">
            <v>2.5016100734107636E-3</v>
          </cell>
        </row>
        <row r="97">
          <cell r="AC97" t="str">
            <v>TROJP</v>
          </cell>
          <cell r="AF97">
            <v>1</v>
          </cell>
          <cell r="AG97">
            <v>1.7631157072049927E-2</v>
          </cell>
          <cell r="AH97">
            <v>0.26750044330860895</v>
          </cell>
          <cell r="AI97">
            <v>8.4223404835111662E-2</v>
          </cell>
          <cell r="AJ97">
            <v>0</v>
          </cell>
          <cell r="AK97">
            <v>0.12386028991987824</v>
          </cell>
          <cell r="AL97">
            <v>0.42482495220822042</v>
          </cell>
          <cell r="AM97">
            <v>5.8460295575819159E-2</v>
          </cell>
          <cell r="AN97">
            <v>1.9974912756470481E-2</v>
          </cell>
          <cell r="AO97">
            <v>3.5245443238412682E-3</v>
          </cell>
        </row>
        <row r="98">
          <cell r="AC98" t="str">
            <v>TROJD</v>
          </cell>
          <cell r="AF98">
            <v>1</v>
          </cell>
          <cell r="AG98">
            <v>1.7612340952425479E-2</v>
          </cell>
          <cell r="AH98">
            <v>0.2673151189137104</v>
          </cell>
          <cell r="AI98">
            <v>8.4146125505060898E-2</v>
          </cell>
          <cell r="AJ98">
            <v>0</v>
          </cell>
          <cell r="AK98">
            <v>0.12419677124290664</v>
          </cell>
          <cell r="AL98">
            <v>0.42453979315957496</v>
          </cell>
          <cell r="AM98">
            <v>5.8639258236184891E-2</v>
          </cell>
          <cell r="AN98">
            <v>2.0028381732618349E-2</v>
          </cell>
          <cell r="AO98">
            <v>3.5222102575184736E-3</v>
          </cell>
        </row>
        <row r="99">
          <cell r="AC99" t="str">
            <v>IBT</v>
          </cell>
          <cell r="AF99">
            <v>0</v>
          </cell>
          <cell r="AG99">
            <v>2.0552236968517108E-2</v>
          </cell>
          <cell r="AH99">
            <v>0.37560082920717308</v>
          </cell>
          <cell r="AI99">
            <v>6.41166626285158E-2</v>
          </cell>
          <cell r="AJ99">
            <v>0</v>
          </cell>
          <cell r="AK99">
            <v>0.10996722857273628</v>
          </cell>
          <cell r="AL99">
            <v>0.31855164101862987</v>
          </cell>
          <cell r="AM99">
            <v>5.8888553370350795E-2</v>
          </cell>
          <cell r="AN99">
            <v>2.585889090456843E-3</v>
          </cell>
          <cell r="AO99">
            <v>-5.4488675882206547E-4</v>
          </cell>
          <cell r="AP99">
            <v>5.0367898263004987E-2</v>
          </cell>
          <cell r="AQ99">
            <v>-8.605236056368619E-5</v>
          </cell>
        </row>
        <row r="100">
          <cell r="AC100" t="str">
            <v>DITEXP</v>
          </cell>
          <cell r="AF100">
            <v>0.99999999999999989</v>
          </cell>
          <cell r="AG100">
            <v>3.0433000000000002E-2</v>
          </cell>
          <cell r="AH100">
            <v>0.34444000000000002</v>
          </cell>
          <cell r="AI100">
            <v>9.2978000000000005E-2</v>
          </cell>
          <cell r="AJ100">
            <v>0</v>
          </cell>
          <cell r="AK100">
            <v>0.12206400000000001</v>
          </cell>
          <cell r="AL100">
            <v>0.33034400000000003</v>
          </cell>
          <cell r="AM100">
            <v>5.4635999999999997E-2</v>
          </cell>
          <cell r="AN100">
            <v>1.3079E-2</v>
          </cell>
          <cell r="AO100">
            <v>2.418E-3</v>
          </cell>
          <cell r="AP100">
            <v>-5.3999999999999998E-5</v>
          </cell>
          <cell r="AQ100">
            <v>9.6620000000000004E-3</v>
          </cell>
        </row>
        <row r="101">
          <cell r="AC101" t="str">
            <v>DITBAL</v>
          </cell>
          <cell r="AF101">
            <v>0.99999999999999989</v>
          </cell>
          <cell r="AG101">
            <v>2.3895E-2</v>
          </cell>
          <cell r="AH101">
            <v>0.26166</v>
          </cell>
          <cell r="AI101">
            <v>6.6890000000000005E-2</v>
          </cell>
          <cell r="AJ101">
            <v>0</v>
          </cell>
          <cell r="AK101">
            <v>8.9915999999999996E-2</v>
          </cell>
          <cell r="AL101">
            <v>0.46648000000000001</v>
          </cell>
          <cell r="AM101">
            <v>6.7479999999999998E-2</v>
          </cell>
          <cell r="AN101">
            <v>2.2651000000000001E-2</v>
          </cell>
          <cell r="AO101">
            <v>2.1299999999999999E-3</v>
          </cell>
          <cell r="AP101">
            <v>4.6999999999999997E-5</v>
          </cell>
          <cell r="AQ101">
            <v>-1.1490000000000001E-3</v>
          </cell>
        </row>
        <row r="102">
          <cell r="AC102" t="str">
            <v>TAXDEPR</v>
          </cell>
          <cell r="AF102">
            <v>0.99999999999999978</v>
          </cell>
          <cell r="AG102">
            <v>2.5025977371689087E-2</v>
          </cell>
          <cell r="AH102">
            <v>0.29485897633717845</v>
          </cell>
          <cell r="AI102">
            <v>8.4171215103580929E-2</v>
          </cell>
          <cell r="AJ102">
            <v>0</v>
          </cell>
          <cell r="AK102">
            <v>0.10879834200083925</v>
          </cell>
          <cell r="AL102">
            <v>0.41146479342767778</v>
          </cell>
          <cell r="AM102">
            <v>5.4666694688741739E-2</v>
          </cell>
          <cell r="AN102">
            <v>1.8782263123105544E-2</v>
          </cell>
          <cell r="AO102">
            <v>2.2317379471871335E-3</v>
          </cell>
          <cell r="AP102">
            <v>0</v>
          </cell>
          <cell r="AQ102">
            <v>0</v>
          </cell>
        </row>
        <row r="103">
          <cell r="AC103" t="str">
            <v>DONOTUSE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</row>
        <row r="104">
          <cell r="AC104" t="str">
            <v>DONOTUSE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5">
          <cell r="AC105" t="str">
            <v>DONOTUSE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AC106" t="str">
            <v>SCHMDEXP</v>
          </cell>
          <cell r="AF106">
            <v>0.99999999999999978</v>
          </cell>
          <cell r="AG106">
            <v>2.5025977371689087E-2</v>
          </cell>
          <cell r="AH106">
            <v>0.29485897633717845</v>
          </cell>
          <cell r="AI106">
            <v>8.4171215103580929E-2</v>
          </cell>
          <cell r="AJ106">
            <v>0</v>
          </cell>
          <cell r="AK106">
            <v>0.10879834200083925</v>
          </cell>
          <cell r="AL106">
            <v>0.41146479342767778</v>
          </cell>
          <cell r="AM106">
            <v>5.4666694688741739E-2</v>
          </cell>
          <cell r="AN106">
            <v>1.8782263123105544E-2</v>
          </cell>
          <cell r="AO106">
            <v>2.2317379471871335E-3</v>
          </cell>
          <cell r="AP106">
            <v>0</v>
          </cell>
          <cell r="AQ106">
            <v>0</v>
          </cell>
        </row>
        <row r="107">
          <cell r="AC107" t="str">
            <v>SCHMAEXP</v>
          </cell>
          <cell r="AF107">
            <v>1.0000000000000002</v>
          </cell>
          <cell r="AG107">
            <v>2.4166882773027625E-2</v>
          </cell>
          <cell r="AH107">
            <v>0.28050867872429686</v>
          </cell>
          <cell r="AI107">
            <v>7.7063611268313029E-2</v>
          </cell>
          <cell r="AJ107">
            <v>0</v>
          </cell>
          <cell r="AK107">
            <v>0.10609378646620649</v>
          </cell>
          <cell r="AL107">
            <v>0.41773026365949856</v>
          </cell>
          <cell r="AM107">
            <v>5.4440619498505649E-2</v>
          </cell>
          <cell r="AN107">
            <v>1.8203597061352148E-2</v>
          </cell>
          <cell r="AO107">
            <v>2.0636704785363816E-3</v>
          </cell>
          <cell r="AP107">
            <v>1.9728890070263367E-2</v>
          </cell>
          <cell r="AQ107">
            <v>0</v>
          </cell>
        </row>
        <row r="108">
          <cell r="AC108" t="str">
            <v>SGCT</v>
          </cell>
          <cell r="AF108">
            <v>1</v>
          </cell>
          <cell r="AG108">
            <v>1.7800665898828897E-2</v>
          </cell>
          <cell r="AH108">
            <v>0.26950316261116258</v>
          </cell>
          <cell r="AI108">
            <v>8.4961523499428482E-2</v>
          </cell>
          <cell r="AJ108">
            <v>0</v>
          </cell>
          <cell r="AK108">
            <v>0.12238815755191744</v>
          </cell>
          <cell r="AL108">
            <v>0.42795348108246228</v>
          </cell>
          <cell r="AM108">
            <v>5.7650988266705901E-2</v>
          </cell>
          <cell r="AN108">
            <v>1.9742021089494442E-2</v>
          </cell>
        </row>
      </sheetData>
      <sheetData sheetId="8"/>
      <sheetData sheetId="9"/>
      <sheetData sheetId="10"/>
      <sheetData sheetId="11" refreshError="1">
        <row r="2">
          <cell r="AB2">
            <v>3</v>
          </cell>
        </row>
      </sheetData>
      <sheetData sheetId="12" refreshError="1">
        <row r="3">
          <cell r="A3" t="str">
            <v>1011390OR</v>
          </cell>
          <cell r="B3" t="str">
            <v>1011390</v>
          </cell>
          <cell r="D3">
            <v>5923789.2300000004</v>
          </cell>
          <cell r="F3" t="str">
            <v>1011390OR</v>
          </cell>
          <cell r="G3" t="str">
            <v>1011390</v>
          </cell>
          <cell r="I3">
            <v>5923789.2300000004</v>
          </cell>
        </row>
        <row r="4">
          <cell r="A4" t="str">
            <v>1011390SO</v>
          </cell>
          <cell r="B4" t="str">
            <v>1011390</v>
          </cell>
          <cell r="D4">
            <v>16984736.050000001</v>
          </cell>
          <cell r="F4" t="str">
            <v>1011390SO</v>
          </cell>
          <cell r="G4" t="str">
            <v>1011390</v>
          </cell>
          <cell r="I4">
            <v>16984736.050000001</v>
          </cell>
        </row>
        <row r="5">
          <cell r="A5" t="str">
            <v>1011390WYP</v>
          </cell>
          <cell r="B5" t="str">
            <v>1011390</v>
          </cell>
          <cell r="D5">
            <v>1387755.33</v>
          </cell>
          <cell r="F5" t="str">
            <v>1011390WYP</v>
          </cell>
          <cell r="G5" t="str">
            <v>1011390</v>
          </cell>
          <cell r="I5">
            <v>1387755.33</v>
          </cell>
        </row>
        <row r="6">
          <cell r="A6" t="str">
            <v>105OR</v>
          </cell>
          <cell r="B6" t="str">
            <v>105</v>
          </cell>
          <cell r="D6">
            <v>0</v>
          </cell>
          <cell r="F6" t="str">
            <v>105OR</v>
          </cell>
          <cell r="G6" t="str">
            <v>105</v>
          </cell>
          <cell r="I6">
            <v>0</v>
          </cell>
        </row>
        <row r="7">
          <cell r="A7" t="str">
            <v>105SE</v>
          </cell>
          <cell r="B7" t="str">
            <v>105</v>
          </cell>
          <cell r="D7">
            <v>953013.91</v>
          </cell>
          <cell r="F7" t="str">
            <v>105SE</v>
          </cell>
          <cell r="G7" t="str">
            <v>105</v>
          </cell>
          <cell r="I7">
            <v>953013.91</v>
          </cell>
        </row>
        <row r="8">
          <cell r="A8" t="str">
            <v>105SNPT</v>
          </cell>
          <cell r="B8" t="str">
            <v>105</v>
          </cell>
          <cell r="D8">
            <v>119475.33</v>
          </cell>
          <cell r="F8" t="str">
            <v>105SNPT</v>
          </cell>
          <cell r="G8" t="str">
            <v>105</v>
          </cell>
          <cell r="I8">
            <v>119475.33</v>
          </cell>
        </row>
        <row r="9">
          <cell r="A9" t="str">
            <v>105UT</v>
          </cell>
          <cell r="B9" t="str">
            <v>105</v>
          </cell>
          <cell r="D9">
            <v>273611.98</v>
          </cell>
          <cell r="F9" t="str">
            <v>105UT</v>
          </cell>
          <cell r="G9" t="str">
            <v>105</v>
          </cell>
          <cell r="I9">
            <v>273611.98</v>
          </cell>
        </row>
        <row r="10">
          <cell r="A10" t="str">
            <v>105WYP</v>
          </cell>
          <cell r="B10" t="str">
            <v>105</v>
          </cell>
          <cell r="D10">
            <v>0</v>
          </cell>
          <cell r="F10" t="str">
            <v>105WYP</v>
          </cell>
          <cell r="G10" t="str">
            <v>105</v>
          </cell>
          <cell r="I10">
            <v>0</v>
          </cell>
        </row>
        <row r="11">
          <cell r="A11" t="str">
            <v>108360CA</v>
          </cell>
          <cell r="B11" t="str">
            <v>108360</v>
          </cell>
          <cell r="D11">
            <v>-394882.66</v>
          </cell>
          <cell r="F11" t="str">
            <v>108360CA</v>
          </cell>
          <cell r="G11" t="str">
            <v>108360</v>
          </cell>
          <cell r="I11">
            <v>-394882.66</v>
          </cell>
        </row>
        <row r="12">
          <cell r="A12" t="str">
            <v>108360IDU</v>
          </cell>
          <cell r="B12" t="str">
            <v>108360</v>
          </cell>
          <cell r="D12">
            <v>-178475.2</v>
          </cell>
          <cell r="F12" t="str">
            <v>108360IDU</v>
          </cell>
          <cell r="G12" t="str">
            <v>108360</v>
          </cell>
          <cell r="I12">
            <v>-178475.2</v>
          </cell>
        </row>
        <row r="13">
          <cell r="A13" t="str">
            <v>108360OR</v>
          </cell>
          <cell r="B13" t="str">
            <v>108360</v>
          </cell>
          <cell r="D13">
            <v>-1463244.22</v>
          </cell>
          <cell r="F13" t="str">
            <v>108360OR</v>
          </cell>
          <cell r="G13" t="str">
            <v>108360</v>
          </cell>
          <cell r="I13">
            <v>-1463244.22</v>
          </cell>
        </row>
        <row r="14">
          <cell r="A14" t="str">
            <v>108360UT</v>
          </cell>
          <cell r="B14" t="str">
            <v>108360</v>
          </cell>
          <cell r="D14">
            <v>-1131314.06</v>
          </cell>
          <cell r="F14" t="str">
            <v>108360UT</v>
          </cell>
          <cell r="G14" t="str">
            <v>108360</v>
          </cell>
          <cell r="I14">
            <v>-1131314.06</v>
          </cell>
        </row>
        <row r="15">
          <cell r="A15" t="str">
            <v>108360WA</v>
          </cell>
          <cell r="B15" t="str">
            <v>108360</v>
          </cell>
          <cell r="D15">
            <v>-170723.35</v>
          </cell>
          <cell r="F15" t="str">
            <v>108360WA</v>
          </cell>
          <cell r="G15" t="str">
            <v>108360</v>
          </cell>
          <cell r="I15">
            <v>-170723.35</v>
          </cell>
        </row>
        <row r="16">
          <cell r="A16" t="str">
            <v>108360WYP</v>
          </cell>
          <cell r="B16" t="str">
            <v>108360</v>
          </cell>
          <cell r="D16">
            <v>-1062831.21</v>
          </cell>
          <cell r="F16" t="str">
            <v>108360WYP</v>
          </cell>
          <cell r="G16" t="str">
            <v>108360</v>
          </cell>
          <cell r="I16">
            <v>-1062831.21</v>
          </cell>
        </row>
        <row r="17">
          <cell r="A17" t="str">
            <v>108360WYU</v>
          </cell>
          <cell r="B17" t="str">
            <v>108360</v>
          </cell>
          <cell r="D17">
            <v>-259086.4</v>
          </cell>
          <cell r="F17" t="str">
            <v>108360WYU</v>
          </cell>
          <cell r="G17" t="str">
            <v>108360</v>
          </cell>
          <cell r="I17">
            <v>-259086.4</v>
          </cell>
        </row>
        <row r="18">
          <cell r="A18" t="str">
            <v>108361CA</v>
          </cell>
          <cell r="B18" t="str">
            <v>108361</v>
          </cell>
          <cell r="D18">
            <v>-519362.89</v>
          </cell>
          <cell r="F18" t="str">
            <v>108361CA</v>
          </cell>
          <cell r="G18" t="str">
            <v>108361</v>
          </cell>
          <cell r="I18">
            <v>-519362.89</v>
          </cell>
        </row>
        <row r="19">
          <cell r="A19" t="str">
            <v>108361IDU</v>
          </cell>
          <cell r="B19" t="str">
            <v>108361</v>
          </cell>
          <cell r="D19">
            <v>-518086.47</v>
          </cell>
          <cell r="F19" t="str">
            <v>108361IDU</v>
          </cell>
          <cell r="G19" t="str">
            <v>108361</v>
          </cell>
          <cell r="I19">
            <v>-518086.47</v>
          </cell>
        </row>
        <row r="20">
          <cell r="A20" t="str">
            <v>108361OR</v>
          </cell>
          <cell r="B20" t="str">
            <v>108361</v>
          </cell>
          <cell r="D20">
            <v>-3464683.86</v>
          </cell>
          <cell r="F20" t="str">
            <v>108361OR</v>
          </cell>
          <cell r="G20" t="str">
            <v>108361</v>
          </cell>
          <cell r="I20">
            <v>-3464683.86</v>
          </cell>
        </row>
        <row r="21">
          <cell r="A21" t="str">
            <v>108361UT</v>
          </cell>
          <cell r="B21" t="str">
            <v>108361</v>
          </cell>
          <cell r="D21">
            <v>-5858478.2299999977</v>
          </cell>
          <cell r="F21" t="str">
            <v>108361UT</v>
          </cell>
          <cell r="G21" t="str">
            <v>108361</v>
          </cell>
          <cell r="I21">
            <v>-5858478.2299999977</v>
          </cell>
        </row>
        <row r="22">
          <cell r="A22" t="str">
            <v>108361WA</v>
          </cell>
          <cell r="B22" t="str">
            <v>108361</v>
          </cell>
          <cell r="D22">
            <v>-489640.19</v>
          </cell>
          <cell r="F22" t="str">
            <v>108361WA</v>
          </cell>
          <cell r="G22" t="str">
            <v>108361</v>
          </cell>
          <cell r="I22">
            <v>-489640.19</v>
          </cell>
        </row>
        <row r="23">
          <cell r="A23" t="str">
            <v>108361WYP</v>
          </cell>
          <cell r="B23" t="str">
            <v>108361</v>
          </cell>
          <cell r="D23">
            <v>-2218300.59</v>
          </cell>
          <cell r="F23" t="str">
            <v>108361WYP</v>
          </cell>
          <cell r="G23" t="str">
            <v>108361</v>
          </cell>
          <cell r="I23">
            <v>-2218300.59</v>
          </cell>
        </row>
        <row r="24">
          <cell r="A24" t="str">
            <v>108361WYU</v>
          </cell>
          <cell r="B24" t="str">
            <v>108361</v>
          </cell>
          <cell r="D24">
            <v>-89113.7</v>
          </cell>
          <cell r="F24" t="str">
            <v>108361WYU</v>
          </cell>
          <cell r="G24" t="str">
            <v>108361</v>
          </cell>
          <cell r="I24">
            <v>-89113.7</v>
          </cell>
        </row>
        <row r="25">
          <cell r="A25" t="str">
            <v>108362CA</v>
          </cell>
          <cell r="B25" t="str">
            <v>108362</v>
          </cell>
          <cell r="D25">
            <v>-4583385.76</v>
          </cell>
          <cell r="F25" t="str">
            <v>108362CA</v>
          </cell>
          <cell r="G25" t="str">
            <v>108362</v>
          </cell>
          <cell r="I25">
            <v>-4583385.76</v>
          </cell>
        </row>
        <row r="26">
          <cell r="A26" t="str">
            <v>108362IDU</v>
          </cell>
          <cell r="B26" t="str">
            <v>108362</v>
          </cell>
          <cell r="D26">
            <v>-7334644.0100000035</v>
          </cell>
          <cell r="F26" t="str">
            <v>108362IDU</v>
          </cell>
          <cell r="G26" t="str">
            <v>108362</v>
          </cell>
          <cell r="I26">
            <v>-7334644.0100000035</v>
          </cell>
        </row>
        <row r="27">
          <cell r="A27" t="str">
            <v>108362OR</v>
          </cell>
          <cell r="B27" t="str">
            <v>108362</v>
          </cell>
          <cell r="D27">
            <v>-37655479.080000006</v>
          </cell>
          <cell r="F27" t="str">
            <v>108362OR</v>
          </cell>
          <cell r="G27" t="str">
            <v>108362</v>
          </cell>
          <cell r="I27">
            <v>-37655479.080000006</v>
          </cell>
        </row>
        <row r="28">
          <cell r="A28" t="str">
            <v>108362UT</v>
          </cell>
          <cell r="B28" t="str">
            <v>108362</v>
          </cell>
          <cell r="D28">
            <v>-60068625.359999955</v>
          </cell>
          <cell r="F28" t="str">
            <v>108362UT</v>
          </cell>
          <cell r="G28" t="str">
            <v>108362</v>
          </cell>
          <cell r="I28">
            <v>-60068625.359999955</v>
          </cell>
        </row>
        <row r="29">
          <cell r="A29" t="str">
            <v>108362WA</v>
          </cell>
          <cell r="B29" t="str">
            <v>108362</v>
          </cell>
          <cell r="D29">
            <v>-15627488.18</v>
          </cell>
          <cell r="F29" t="str">
            <v>108362WA</v>
          </cell>
          <cell r="G29" t="str">
            <v>108362</v>
          </cell>
          <cell r="I29">
            <v>-15627488.18</v>
          </cell>
        </row>
        <row r="30">
          <cell r="A30" t="str">
            <v>108362WYP</v>
          </cell>
          <cell r="B30" t="str">
            <v>108362</v>
          </cell>
          <cell r="D30">
            <v>-27123598.259999987</v>
          </cell>
          <cell r="F30" t="str">
            <v>108362WYP</v>
          </cell>
          <cell r="G30" t="str">
            <v>108362</v>
          </cell>
          <cell r="I30">
            <v>-27123598.259999987</v>
          </cell>
        </row>
        <row r="31">
          <cell r="A31" t="str">
            <v>108362WYU</v>
          </cell>
          <cell r="B31" t="str">
            <v>108362</v>
          </cell>
          <cell r="D31">
            <v>-1624110.41</v>
          </cell>
          <cell r="F31" t="str">
            <v>108362WYU</v>
          </cell>
          <cell r="G31" t="str">
            <v>108362</v>
          </cell>
          <cell r="I31">
            <v>-1624110.41</v>
          </cell>
        </row>
        <row r="32">
          <cell r="A32" t="str">
            <v>108364CA</v>
          </cell>
          <cell r="B32" t="str">
            <v>108364</v>
          </cell>
          <cell r="D32">
            <v>-26702837.483780548</v>
          </cell>
          <cell r="F32" t="str">
            <v>108364CA</v>
          </cell>
          <cell r="G32" t="str">
            <v>108364</v>
          </cell>
          <cell r="I32">
            <v>-26702837.483780548</v>
          </cell>
        </row>
        <row r="33">
          <cell r="A33" t="str">
            <v>108364IDU</v>
          </cell>
          <cell r="B33" t="str">
            <v>108364</v>
          </cell>
          <cell r="D33">
            <v>-25563190.221224442</v>
          </cell>
          <cell r="F33" t="str">
            <v>108364IDU</v>
          </cell>
          <cell r="G33" t="str">
            <v>108364</v>
          </cell>
          <cell r="I33">
            <v>-25563190.221224442</v>
          </cell>
        </row>
        <row r="34">
          <cell r="A34" t="str">
            <v>108364OR</v>
          </cell>
          <cell r="B34" t="str">
            <v>108364</v>
          </cell>
          <cell r="D34">
            <v>-202380679.55818895</v>
          </cell>
          <cell r="F34" t="str">
            <v>108364OR</v>
          </cell>
          <cell r="G34" t="str">
            <v>108364</v>
          </cell>
          <cell r="I34">
            <v>-202380679.55818895</v>
          </cell>
        </row>
        <row r="35">
          <cell r="A35" t="str">
            <v>108364UT</v>
          </cell>
          <cell r="B35" t="str">
            <v>108364</v>
          </cell>
          <cell r="D35">
            <v>-133674607.86242774</v>
          </cell>
          <cell r="F35" t="str">
            <v>108364UT</v>
          </cell>
          <cell r="G35" t="str">
            <v>108364</v>
          </cell>
          <cell r="I35">
            <v>-133674607.86242774</v>
          </cell>
        </row>
        <row r="36">
          <cell r="A36" t="str">
            <v>108364WA</v>
          </cell>
          <cell r="B36" t="str">
            <v>108364</v>
          </cell>
          <cell r="D36">
            <v>-59170004.052904651</v>
          </cell>
          <cell r="F36" t="str">
            <v>108364WA</v>
          </cell>
          <cell r="G36" t="str">
            <v>108364</v>
          </cell>
          <cell r="I36">
            <v>-59170004.052904651</v>
          </cell>
        </row>
        <row r="37">
          <cell r="A37" t="str">
            <v>108364WYP</v>
          </cell>
          <cell r="B37" t="str">
            <v>108364</v>
          </cell>
          <cell r="D37">
            <v>-50592554.193829328</v>
          </cell>
          <cell r="F37" t="str">
            <v>108364WYP</v>
          </cell>
          <cell r="G37" t="str">
            <v>108364</v>
          </cell>
          <cell r="I37">
            <v>-50592554.193829328</v>
          </cell>
        </row>
        <row r="38">
          <cell r="A38" t="str">
            <v>108364WYU</v>
          </cell>
          <cell r="B38" t="str">
            <v>108364</v>
          </cell>
          <cell r="D38">
            <v>-7808333.2371723205</v>
          </cell>
          <cell r="F38" t="str">
            <v>108364WYU</v>
          </cell>
          <cell r="G38" t="str">
            <v>108364</v>
          </cell>
          <cell r="I38">
            <v>-7808333.2371723205</v>
          </cell>
        </row>
        <row r="39">
          <cell r="A39" t="str">
            <v>108365CA</v>
          </cell>
          <cell r="B39" t="str">
            <v>108365</v>
          </cell>
          <cell r="D39">
            <v>-11019141.280000001</v>
          </cell>
          <cell r="F39" t="str">
            <v>108365CA</v>
          </cell>
          <cell r="G39" t="str">
            <v>108365</v>
          </cell>
          <cell r="I39">
            <v>-11019141.280000001</v>
          </cell>
        </row>
        <row r="40">
          <cell r="A40" t="str">
            <v>108365IDU</v>
          </cell>
          <cell r="B40" t="str">
            <v>108365</v>
          </cell>
          <cell r="D40">
            <v>-9887144.1899999995</v>
          </cell>
          <cell r="F40" t="str">
            <v>108365IDU</v>
          </cell>
          <cell r="G40" t="str">
            <v>108365</v>
          </cell>
          <cell r="I40">
            <v>-9887144.1899999995</v>
          </cell>
        </row>
        <row r="41">
          <cell r="A41" t="str">
            <v>108365OR</v>
          </cell>
          <cell r="B41" t="str">
            <v>108365</v>
          </cell>
          <cell r="D41">
            <v>-96967415.900000006</v>
          </cell>
          <cell r="F41" t="str">
            <v>108365OR</v>
          </cell>
          <cell r="G41" t="str">
            <v>108365</v>
          </cell>
          <cell r="I41">
            <v>-96967415.900000006</v>
          </cell>
        </row>
        <row r="42">
          <cell r="A42" t="str">
            <v>108365UT</v>
          </cell>
          <cell r="B42" t="str">
            <v>108365</v>
          </cell>
          <cell r="D42">
            <v>-45323673.670000002</v>
          </cell>
          <cell r="F42" t="str">
            <v>108365UT</v>
          </cell>
          <cell r="G42" t="str">
            <v>108365</v>
          </cell>
          <cell r="I42">
            <v>-45323673.670000002</v>
          </cell>
        </row>
        <row r="43">
          <cell r="A43" t="str">
            <v>108365WA</v>
          </cell>
          <cell r="B43" t="str">
            <v>108365</v>
          </cell>
          <cell r="D43">
            <v>-18702715.550000001</v>
          </cell>
          <cell r="F43" t="str">
            <v>108365WA</v>
          </cell>
          <cell r="G43" t="str">
            <v>108365</v>
          </cell>
          <cell r="I43">
            <v>-18702715.550000001</v>
          </cell>
        </row>
        <row r="44">
          <cell r="A44" t="str">
            <v>108365WYP</v>
          </cell>
          <cell r="B44" t="str">
            <v>108365</v>
          </cell>
          <cell r="D44">
            <v>-29424505.57</v>
          </cell>
          <cell r="F44" t="str">
            <v>108365WYP</v>
          </cell>
          <cell r="G44" t="str">
            <v>108365</v>
          </cell>
          <cell r="I44">
            <v>-29424505.57</v>
          </cell>
        </row>
        <row r="45">
          <cell r="A45" t="str">
            <v>108365WYU</v>
          </cell>
          <cell r="B45" t="str">
            <v>108365</v>
          </cell>
          <cell r="D45">
            <v>-2225654.2599999998</v>
          </cell>
          <cell r="F45" t="str">
            <v>108365WYU</v>
          </cell>
          <cell r="G45" t="str">
            <v>108365</v>
          </cell>
          <cell r="I45">
            <v>-2225654.2599999998</v>
          </cell>
        </row>
        <row r="46">
          <cell r="A46" t="str">
            <v>108366CA</v>
          </cell>
          <cell r="B46" t="str">
            <v>108366</v>
          </cell>
          <cell r="D46">
            <v>-2701972.01</v>
          </cell>
          <cell r="F46" t="str">
            <v>108366CA</v>
          </cell>
          <cell r="G46" t="str">
            <v>108366</v>
          </cell>
          <cell r="I46">
            <v>-2701972.01</v>
          </cell>
        </row>
        <row r="47">
          <cell r="A47" t="str">
            <v>108366IDU</v>
          </cell>
          <cell r="B47" t="str">
            <v>108366</v>
          </cell>
          <cell r="D47">
            <v>-3009837.46</v>
          </cell>
          <cell r="F47" t="str">
            <v>108366IDU</v>
          </cell>
          <cell r="G47" t="str">
            <v>108366</v>
          </cell>
          <cell r="I47">
            <v>-3009837.46</v>
          </cell>
        </row>
        <row r="48">
          <cell r="A48" t="str">
            <v>108366OR</v>
          </cell>
          <cell r="B48" t="str">
            <v>108366</v>
          </cell>
          <cell r="D48">
            <v>-31373872.939999994</v>
          </cell>
          <cell r="F48" t="str">
            <v>108366OR</v>
          </cell>
          <cell r="G48" t="str">
            <v>108366</v>
          </cell>
          <cell r="I48">
            <v>-31373872.939999994</v>
          </cell>
        </row>
        <row r="49">
          <cell r="A49" t="str">
            <v>108366UT</v>
          </cell>
          <cell r="B49" t="str">
            <v>108366</v>
          </cell>
          <cell r="D49">
            <v>-51874766.040000014</v>
          </cell>
          <cell r="F49" t="str">
            <v>108366UT</v>
          </cell>
          <cell r="G49" t="str">
            <v>108366</v>
          </cell>
          <cell r="I49">
            <v>-51874766.040000014</v>
          </cell>
        </row>
        <row r="50">
          <cell r="A50" t="str">
            <v>108366WA</v>
          </cell>
          <cell r="B50" t="str">
            <v>108366</v>
          </cell>
          <cell r="D50">
            <v>-3224642.63</v>
          </cell>
          <cell r="F50" t="str">
            <v>108366WA</v>
          </cell>
          <cell r="G50" t="str">
            <v>108366</v>
          </cell>
          <cell r="I50">
            <v>-3224642.63</v>
          </cell>
        </row>
        <row r="51">
          <cell r="A51" t="str">
            <v>108366WYP</v>
          </cell>
          <cell r="B51" t="str">
            <v>108366</v>
          </cell>
          <cell r="D51">
            <v>-3666459.04</v>
          </cell>
          <cell r="F51" t="str">
            <v>108366WYP</v>
          </cell>
          <cell r="G51" t="str">
            <v>108366</v>
          </cell>
          <cell r="I51">
            <v>-3666459.04</v>
          </cell>
        </row>
        <row r="52">
          <cell r="A52" t="str">
            <v>108366WYU</v>
          </cell>
          <cell r="B52" t="str">
            <v>108366</v>
          </cell>
          <cell r="D52">
            <v>-1416509.34</v>
          </cell>
          <cell r="F52" t="str">
            <v>108366WYU</v>
          </cell>
          <cell r="G52" t="str">
            <v>108366</v>
          </cell>
          <cell r="I52">
            <v>-1416509.34</v>
          </cell>
        </row>
        <row r="53">
          <cell r="A53" t="str">
            <v>108367CA</v>
          </cell>
          <cell r="B53" t="str">
            <v>108367</v>
          </cell>
          <cell r="D53">
            <v>-4643839.37</v>
          </cell>
          <cell r="F53" t="str">
            <v>108367CA</v>
          </cell>
          <cell r="G53" t="str">
            <v>108367</v>
          </cell>
          <cell r="I53">
            <v>-4643839.37</v>
          </cell>
        </row>
        <row r="54">
          <cell r="A54" t="str">
            <v>108367IDU</v>
          </cell>
          <cell r="B54" t="str">
            <v>108367</v>
          </cell>
          <cell r="D54">
            <v>-9979373.5199999996</v>
          </cell>
          <cell r="F54" t="str">
            <v>108367IDU</v>
          </cell>
          <cell r="G54" t="str">
            <v>108367</v>
          </cell>
          <cell r="I54">
            <v>-9979373.5199999996</v>
          </cell>
        </row>
        <row r="55">
          <cell r="A55" t="str">
            <v>108367OR</v>
          </cell>
          <cell r="B55" t="str">
            <v>108367</v>
          </cell>
          <cell r="D55">
            <v>-38960008.709999993</v>
          </cell>
          <cell r="F55" t="str">
            <v>108367OR</v>
          </cell>
          <cell r="G55" t="str">
            <v>108367</v>
          </cell>
          <cell r="I55">
            <v>-38960008.709999993</v>
          </cell>
        </row>
        <row r="56">
          <cell r="A56" t="str">
            <v>108367UT</v>
          </cell>
          <cell r="B56" t="str">
            <v>108367</v>
          </cell>
          <cell r="D56">
            <v>-127220854.16</v>
          </cell>
          <cell r="F56" t="str">
            <v>108367UT</v>
          </cell>
          <cell r="G56" t="str">
            <v>108367</v>
          </cell>
          <cell r="I56">
            <v>-127220854.16</v>
          </cell>
        </row>
        <row r="57">
          <cell r="A57" t="str">
            <v>108367WA</v>
          </cell>
          <cell r="B57" t="str">
            <v>108367</v>
          </cell>
          <cell r="D57">
            <v>-4806959.46</v>
          </cell>
          <cell r="F57" t="str">
            <v>108367WA</v>
          </cell>
          <cell r="G57" t="str">
            <v>108367</v>
          </cell>
          <cell r="I57">
            <v>-4806959.46</v>
          </cell>
        </row>
        <row r="58">
          <cell r="A58" t="str">
            <v>108367WYP</v>
          </cell>
          <cell r="B58" t="str">
            <v>108367</v>
          </cell>
          <cell r="D58">
            <v>-9651749.870000001</v>
          </cell>
          <cell r="F58" t="str">
            <v>108367WYP</v>
          </cell>
          <cell r="G58" t="str">
            <v>108367</v>
          </cell>
          <cell r="I58">
            <v>-9651749.870000001</v>
          </cell>
        </row>
        <row r="59">
          <cell r="A59" t="str">
            <v>108367WYU</v>
          </cell>
          <cell r="B59" t="str">
            <v>108367</v>
          </cell>
          <cell r="D59">
            <v>-7659384.9399999995</v>
          </cell>
          <cell r="F59" t="str">
            <v>108367WYU</v>
          </cell>
          <cell r="G59" t="str">
            <v>108367</v>
          </cell>
          <cell r="I59">
            <v>-7659384.9399999995</v>
          </cell>
        </row>
        <row r="60">
          <cell r="A60" t="str">
            <v>108368CA</v>
          </cell>
          <cell r="B60" t="str">
            <v>108368</v>
          </cell>
          <cell r="D60">
            <v>-22513438.640000001</v>
          </cell>
          <cell r="F60" t="str">
            <v>108368CA</v>
          </cell>
          <cell r="G60" t="str">
            <v>108368</v>
          </cell>
          <cell r="I60">
            <v>-22513438.640000001</v>
          </cell>
        </row>
        <row r="61">
          <cell r="A61" t="str">
            <v>108368IDU</v>
          </cell>
          <cell r="B61" t="str">
            <v>108368</v>
          </cell>
          <cell r="D61">
            <v>-26072878.759999998</v>
          </cell>
          <cell r="F61" t="str">
            <v>108368IDU</v>
          </cell>
          <cell r="G61" t="str">
            <v>108368</v>
          </cell>
          <cell r="I61">
            <v>-26072878.759999998</v>
          </cell>
        </row>
        <row r="62">
          <cell r="A62" t="str">
            <v>108368OR</v>
          </cell>
          <cell r="B62" t="str">
            <v>108368</v>
          </cell>
          <cell r="D62">
            <v>-120416926.77</v>
          </cell>
          <cell r="F62" t="str">
            <v>108368OR</v>
          </cell>
          <cell r="G62" t="str">
            <v>108368</v>
          </cell>
          <cell r="I62">
            <v>-120416926.77</v>
          </cell>
        </row>
        <row r="63">
          <cell r="A63" t="str">
            <v>108368UT</v>
          </cell>
          <cell r="B63" t="str">
            <v>108368</v>
          </cell>
          <cell r="D63">
            <v>-100848586.68999998</v>
          </cell>
          <cell r="F63" t="str">
            <v>108368UT</v>
          </cell>
          <cell r="G63" t="str">
            <v>108368</v>
          </cell>
          <cell r="I63">
            <v>-100848586.68999998</v>
          </cell>
        </row>
        <row r="64">
          <cell r="A64" t="str">
            <v>108368WA</v>
          </cell>
          <cell r="B64" t="str">
            <v>108368</v>
          </cell>
          <cell r="D64">
            <v>-26265485.880000003</v>
          </cell>
          <cell r="F64" t="str">
            <v>108368WA</v>
          </cell>
          <cell r="G64" t="str">
            <v>108368</v>
          </cell>
          <cell r="I64">
            <v>-26265485.880000003</v>
          </cell>
        </row>
        <row r="65">
          <cell r="A65" t="str">
            <v>108368WYP</v>
          </cell>
          <cell r="B65" t="str">
            <v>108368</v>
          </cell>
          <cell r="D65">
            <v>-21359836.710000001</v>
          </cell>
          <cell r="F65" t="str">
            <v>108368WYP</v>
          </cell>
          <cell r="G65" t="str">
            <v>108368</v>
          </cell>
          <cell r="I65">
            <v>-21359836.710000001</v>
          </cell>
        </row>
        <row r="66">
          <cell r="A66" t="str">
            <v>108368WYU</v>
          </cell>
          <cell r="B66" t="str">
            <v>108368</v>
          </cell>
          <cell r="D66">
            <v>-4106594.56</v>
          </cell>
          <cell r="F66" t="str">
            <v>108368WYU</v>
          </cell>
          <cell r="G66" t="str">
            <v>108368</v>
          </cell>
          <cell r="I66">
            <v>-4106594.56</v>
          </cell>
        </row>
        <row r="67">
          <cell r="A67" t="str">
            <v>108369CA</v>
          </cell>
          <cell r="B67" t="str">
            <v>108369</v>
          </cell>
          <cell r="D67">
            <v>-4172305.17</v>
          </cell>
          <cell r="F67" t="str">
            <v>108369CA</v>
          </cell>
          <cell r="G67" t="str">
            <v>108369</v>
          </cell>
          <cell r="I67">
            <v>-4172305.17</v>
          </cell>
        </row>
        <row r="68">
          <cell r="A68" t="str">
            <v>108369IDU</v>
          </cell>
          <cell r="B68" t="str">
            <v>108369</v>
          </cell>
          <cell r="D68">
            <v>-9635935.1799999997</v>
          </cell>
          <cell r="F68" t="str">
            <v>108369IDU</v>
          </cell>
          <cell r="G68" t="str">
            <v>108369</v>
          </cell>
          <cell r="I68">
            <v>-9635935.1799999997</v>
          </cell>
        </row>
        <row r="69">
          <cell r="A69" t="str">
            <v>108369OR</v>
          </cell>
          <cell r="B69" t="str">
            <v>108369</v>
          </cell>
          <cell r="D69">
            <v>-42417283.399999999</v>
          </cell>
          <cell r="F69" t="str">
            <v>108369OR</v>
          </cell>
          <cell r="G69" t="str">
            <v>108369</v>
          </cell>
          <cell r="I69">
            <v>-42417283.399999999</v>
          </cell>
        </row>
        <row r="70">
          <cell r="A70" t="str">
            <v>108369UT</v>
          </cell>
          <cell r="B70" t="str">
            <v>108369</v>
          </cell>
          <cell r="D70">
            <v>-49709628.420000002</v>
          </cell>
          <cell r="F70" t="str">
            <v>108369UT</v>
          </cell>
          <cell r="G70" t="str">
            <v>108369</v>
          </cell>
          <cell r="I70">
            <v>-49709628.420000002</v>
          </cell>
        </row>
        <row r="71">
          <cell r="A71" t="str">
            <v>108369WA</v>
          </cell>
          <cell r="B71" t="str">
            <v>108369</v>
          </cell>
          <cell r="D71">
            <v>-9926836.3299999982</v>
          </cell>
          <cell r="F71" t="str">
            <v>108369WA</v>
          </cell>
          <cell r="G71" t="str">
            <v>108369</v>
          </cell>
          <cell r="I71">
            <v>-9926836.3299999982</v>
          </cell>
        </row>
        <row r="72">
          <cell r="A72" t="str">
            <v>108369WYP</v>
          </cell>
          <cell r="B72" t="str">
            <v>108369</v>
          </cell>
          <cell r="D72">
            <v>-7342666.7999999998</v>
          </cell>
          <cell r="F72" t="str">
            <v>108369WYP</v>
          </cell>
          <cell r="G72" t="str">
            <v>108369</v>
          </cell>
          <cell r="I72">
            <v>-7342666.7999999998</v>
          </cell>
        </row>
        <row r="73">
          <cell r="A73" t="str">
            <v>108369WYU</v>
          </cell>
          <cell r="B73" t="str">
            <v>108369</v>
          </cell>
          <cell r="D73">
            <v>-1277127</v>
          </cell>
          <cell r="F73" t="str">
            <v>108369WYU</v>
          </cell>
          <cell r="G73" t="str">
            <v>108369</v>
          </cell>
          <cell r="I73">
            <v>-1277127</v>
          </cell>
        </row>
        <row r="74">
          <cell r="A74" t="str">
            <v>108370CA</v>
          </cell>
          <cell r="B74" t="str">
            <v>108370</v>
          </cell>
          <cell r="D74">
            <v>-1553766.08</v>
          </cell>
          <cell r="F74" t="str">
            <v>108370CA</v>
          </cell>
          <cell r="G74" t="str">
            <v>108370</v>
          </cell>
          <cell r="I74">
            <v>-1553766.08</v>
          </cell>
        </row>
        <row r="75">
          <cell r="A75" t="str">
            <v>108370IDU</v>
          </cell>
          <cell r="B75" t="str">
            <v>108370</v>
          </cell>
          <cell r="D75">
            <v>-5546284.2700000005</v>
          </cell>
          <cell r="F75" t="str">
            <v>108370IDU</v>
          </cell>
          <cell r="G75" t="str">
            <v>108370</v>
          </cell>
          <cell r="I75">
            <v>-5546284.2700000005</v>
          </cell>
        </row>
        <row r="76">
          <cell r="A76" t="str">
            <v>108370OR</v>
          </cell>
          <cell r="B76" t="str">
            <v>108370</v>
          </cell>
          <cell r="D76">
            <v>-27025544.830000002</v>
          </cell>
          <cell r="F76" t="str">
            <v>108370OR</v>
          </cell>
          <cell r="G76" t="str">
            <v>108370</v>
          </cell>
          <cell r="I76">
            <v>-27025544.830000002</v>
          </cell>
        </row>
        <row r="77">
          <cell r="A77" t="str">
            <v>108370UT</v>
          </cell>
          <cell r="B77" t="str">
            <v>108370</v>
          </cell>
          <cell r="D77">
            <v>-39709481.030000001</v>
          </cell>
          <cell r="F77" t="str">
            <v>108370UT</v>
          </cell>
          <cell r="G77" t="str">
            <v>108370</v>
          </cell>
          <cell r="I77">
            <v>-39709481.030000001</v>
          </cell>
        </row>
        <row r="78">
          <cell r="A78" t="str">
            <v>108370WA</v>
          </cell>
          <cell r="B78" t="str">
            <v>108370</v>
          </cell>
          <cell r="D78">
            <v>-6419196.54</v>
          </cell>
          <cell r="F78" t="str">
            <v>108370WA</v>
          </cell>
          <cell r="G78" t="str">
            <v>108370</v>
          </cell>
          <cell r="I78">
            <v>-6419196.54</v>
          </cell>
        </row>
        <row r="79">
          <cell r="A79" t="str">
            <v>108370WYP</v>
          </cell>
          <cell r="B79" t="str">
            <v>108370</v>
          </cell>
          <cell r="D79">
            <v>-5448914.3700000001</v>
          </cell>
          <cell r="F79" t="str">
            <v>108370WYP</v>
          </cell>
          <cell r="G79" t="str">
            <v>108370</v>
          </cell>
          <cell r="I79">
            <v>-5448914.3700000001</v>
          </cell>
        </row>
        <row r="80">
          <cell r="A80" t="str">
            <v>108370WYU</v>
          </cell>
          <cell r="B80" t="str">
            <v>108370</v>
          </cell>
          <cell r="D80">
            <v>-1392566.55</v>
          </cell>
          <cell r="F80" t="str">
            <v>108370WYU</v>
          </cell>
          <cell r="G80" t="str">
            <v>108370</v>
          </cell>
          <cell r="I80">
            <v>-1392566.55</v>
          </cell>
        </row>
        <row r="81">
          <cell r="A81" t="str">
            <v>108371CA</v>
          </cell>
          <cell r="B81" t="str">
            <v>108371</v>
          </cell>
          <cell r="D81">
            <v>-89359.65</v>
          </cell>
          <cell r="F81" t="str">
            <v>108371CA</v>
          </cell>
          <cell r="G81" t="str">
            <v>108371</v>
          </cell>
          <cell r="I81">
            <v>-89359.65</v>
          </cell>
        </row>
        <row r="82">
          <cell r="A82" t="str">
            <v>108371IDU</v>
          </cell>
          <cell r="B82" t="str">
            <v>108371</v>
          </cell>
          <cell r="D82">
            <v>-138927.67000000001</v>
          </cell>
          <cell r="F82" t="str">
            <v>108371IDU</v>
          </cell>
          <cell r="G82" t="str">
            <v>108371</v>
          </cell>
          <cell r="I82">
            <v>-138927.67000000001</v>
          </cell>
        </row>
        <row r="83">
          <cell r="A83" t="str">
            <v>108371OR</v>
          </cell>
          <cell r="B83" t="str">
            <v>108371</v>
          </cell>
          <cell r="D83">
            <v>-1473122.97</v>
          </cell>
          <cell r="F83" t="str">
            <v>108371OR</v>
          </cell>
          <cell r="G83" t="str">
            <v>108371</v>
          </cell>
          <cell r="I83">
            <v>-1473122.97</v>
          </cell>
        </row>
        <row r="84">
          <cell r="A84" t="str">
            <v>108371UT</v>
          </cell>
          <cell r="B84" t="str">
            <v>108371</v>
          </cell>
          <cell r="D84">
            <v>-3368243.15</v>
          </cell>
          <cell r="F84" t="str">
            <v>108371UT</v>
          </cell>
          <cell r="G84" t="str">
            <v>108371</v>
          </cell>
          <cell r="I84">
            <v>-3368243.15</v>
          </cell>
        </row>
        <row r="85">
          <cell r="A85" t="str">
            <v>108371WA</v>
          </cell>
          <cell r="B85" t="str">
            <v>108371</v>
          </cell>
          <cell r="D85">
            <v>-297573.69</v>
          </cell>
          <cell r="F85" t="str">
            <v>108371WA</v>
          </cell>
          <cell r="G85" t="str">
            <v>108371</v>
          </cell>
          <cell r="I85">
            <v>-297573.69</v>
          </cell>
        </row>
        <row r="86">
          <cell r="A86" t="str">
            <v>108371WYP</v>
          </cell>
          <cell r="B86" t="str">
            <v>108371</v>
          </cell>
          <cell r="D86">
            <v>-419427.51</v>
          </cell>
          <cell r="F86" t="str">
            <v>108371WYP</v>
          </cell>
          <cell r="G86" t="str">
            <v>108371</v>
          </cell>
          <cell r="I86">
            <v>-419427.51</v>
          </cell>
        </row>
        <row r="87">
          <cell r="A87" t="str">
            <v>108371WYU</v>
          </cell>
          <cell r="B87" t="str">
            <v>108371</v>
          </cell>
          <cell r="D87">
            <v>-64521.19</v>
          </cell>
          <cell r="F87" t="str">
            <v>108371WYU</v>
          </cell>
          <cell r="G87" t="str">
            <v>108371</v>
          </cell>
          <cell r="I87">
            <v>-64521.19</v>
          </cell>
        </row>
        <row r="88">
          <cell r="A88" t="str">
            <v>108372IDU</v>
          </cell>
          <cell r="B88" t="str">
            <v>108372</v>
          </cell>
          <cell r="D88">
            <v>-5054.76</v>
          </cell>
          <cell r="F88" t="str">
            <v>108372IDU</v>
          </cell>
          <cell r="G88" t="str">
            <v>108372</v>
          </cell>
          <cell r="I88">
            <v>-5054.76</v>
          </cell>
        </row>
        <row r="89">
          <cell r="A89" t="str">
            <v>108372UT</v>
          </cell>
          <cell r="B89" t="str">
            <v>108372</v>
          </cell>
          <cell r="D89">
            <v>-39116.75</v>
          </cell>
          <cell r="F89" t="str">
            <v>108372UT</v>
          </cell>
          <cell r="G89" t="str">
            <v>108372</v>
          </cell>
          <cell r="I89">
            <v>-39116.75</v>
          </cell>
        </row>
        <row r="90">
          <cell r="A90" t="str">
            <v>108373CA</v>
          </cell>
          <cell r="B90" t="str">
            <v>108373</v>
          </cell>
          <cell r="D90">
            <v>-440103.98</v>
          </cell>
          <cell r="F90" t="str">
            <v>108373CA</v>
          </cell>
          <cell r="G90" t="str">
            <v>108373</v>
          </cell>
          <cell r="I90">
            <v>-440103.98</v>
          </cell>
        </row>
        <row r="91">
          <cell r="A91" t="str">
            <v>108373IDU</v>
          </cell>
          <cell r="B91" t="str">
            <v>108373</v>
          </cell>
          <cell r="D91">
            <v>-256036.33</v>
          </cell>
          <cell r="F91" t="str">
            <v>108373IDU</v>
          </cell>
          <cell r="G91" t="str">
            <v>108373</v>
          </cell>
          <cell r="I91">
            <v>-256036.33</v>
          </cell>
        </row>
        <row r="92">
          <cell r="A92" t="str">
            <v>108373OR</v>
          </cell>
          <cell r="B92" t="str">
            <v>108373</v>
          </cell>
          <cell r="D92">
            <v>-6147365.3600000013</v>
          </cell>
          <cell r="F92" t="str">
            <v>108373OR</v>
          </cell>
          <cell r="G92" t="str">
            <v>108373</v>
          </cell>
          <cell r="I92">
            <v>-6147365.3600000013</v>
          </cell>
        </row>
        <row r="93">
          <cell r="A93" t="str">
            <v>108373UT</v>
          </cell>
          <cell r="B93" t="str">
            <v>108373</v>
          </cell>
          <cell r="D93">
            <v>-8796621.0199999977</v>
          </cell>
          <cell r="F93" t="str">
            <v>108373UT</v>
          </cell>
          <cell r="G93" t="str">
            <v>108373</v>
          </cell>
          <cell r="I93">
            <v>-8796621.0199999977</v>
          </cell>
        </row>
        <row r="94">
          <cell r="A94" t="str">
            <v>108373WA</v>
          </cell>
          <cell r="B94" t="str">
            <v>108373</v>
          </cell>
          <cell r="D94">
            <v>-1501375.69</v>
          </cell>
          <cell r="F94" t="str">
            <v>108373WA</v>
          </cell>
          <cell r="G94" t="str">
            <v>108373</v>
          </cell>
          <cell r="I94">
            <v>-1501375.69</v>
          </cell>
        </row>
        <row r="95">
          <cell r="A95" t="str">
            <v>108373WYP</v>
          </cell>
          <cell r="B95" t="str">
            <v>108373</v>
          </cell>
          <cell r="D95">
            <v>-1212294.45</v>
          </cell>
          <cell r="F95" t="str">
            <v>108373WYP</v>
          </cell>
          <cell r="G95" t="str">
            <v>108373</v>
          </cell>
          <cell r="I95">
            <v>-1212294.45</v>
          </cell>
        </row>
        <row r="96">
          <cell r="A96" t="str">
            <v>108373WYU</v>
          </cell>
          <cell r="B96" t="str">
            <v>108373</v>
          </cell>
          <cell r="D96">
            <v>-473987.9</v>
          </cell>
          <cell r="F96" t="str">
            <v>108373WYU</v>
          </cell>
          <cell r="G96" t="str">
            <v>108373</v>
          </cell>
          <cell r="I96">
            <v>-473987.9</v>
          </cell>
        </row>
        <row r="97">
          <cell r="A97" t="str">
            <v>108DPUT</v>
          </cell>
          <cell r="B97" t="str">
            <v>108DP</v>
          </cell>
          <cell r="D97">
            <v>0</v>
          </cell>
          <cell r="F97" t="str">
            <v>108DPUT</v>
          </cell>
          <cell r="G97" t="str">
            <v>108DP</v>
          </cell>
          <cell r="I97">
            <v>0</v>
          </cell>
        </row>
        <row r="98">
          <cell r="A98" t="str">
            <v>108GPCA</v>
          </cell>
          <cell r="B98" t="str">
            <v>108GP</v>
          </cell>
          <cell r="D98">
            <v>-4113131.7616412155</v>
          </cell>
          <cell r="F98" t="str">
            <v>108GPCA</v>
          </cell>
          <cell r="G98" t="str">
            <v>108GP</v>
          </cell>
          <cell r="I98">
            <v>-4113131.7616412155</v>
          </cell>
        </row>
        <row r="99">
          <cell r="A99" t="str">
            <v>108GPCN</v>
          </cell>
          <cell r="B99" t="str">
            <v>108GP</v>
          </cell>
          <cell r="D99">
            <v>-5881586.3086460549</v>
          </cell>
          <cell r="F99" t="str">
            <v>108GPCN</v>
          </cell>
          <cell r="G99" t="str">
            <v>108GP</v>
          </cell>
          <cell r="I99">
            <v>-5881586.3086460549</v>
          </cell>
        </row>
        <row r="100">
          <cell r="A100" t="str">
            <v>108GPDGP</v>
          </cell>
          <cell r="B100" t="str">
            <v>108GP</v>
          </cell>
          <cell r="D100">
            <v>-9059959.7689102348</v>
          </cell>
          <cell r="F100" t="str">
            <v>108GPDGP</v>
          </cell>
          <cell r="G100" t="str">
            <v>108GP</v>
          </cell>
          <cell r="I100">
            <v>-9059959.7689102348</v>
          </cell>
        </row>
        <row r="101">
          <cell r="A101" t="str">
            <v>108GPDGU</v>
          </cell>
          <cell r="B101" t="str">
            <v>108GP</v>
          </cell>
          <cell r="D101">
            <v>-18428124.30835234</v>
          </cell>
          <cell r="F101" t="str">
            <v>108GPDGU</v>
          </cell>
          <cell r="G101" t="str">
            <v>108GP</v>
          </cell>
          <cell r="I101">
            <v>-18428124.30835234</v>
          </cell>
        </row>
        <row r="102">
          <cell r="A102" t="str">
            <v>108GPIDU</v>
          </cell>
          <cell r="B102" t="str">
            <v>108GP</v>
          </cell>
          <cell r="D102">
            <v>-10861602.354237733</v>
          </cell>
          <cell r="F102" t="str">
            <v>108GPIDU</v>
          </cell>
          <cell r="G102" t="str">
            <v>108GP</v>
          </cell>
          <cell r="I102">
            <v>-10861602.354237733</v>
          </cell>
        </row>
        <row r="103">
          <cell r="A103" t="str">
            <v>108GPOR</v>
          </cell>
          <cell r="B103" t="str">
            <v>108GP</v>
          </cell>
          <cell r="D103">
            <v>-44659489.108126707</v>
          </cell>
          <cell r="F103" t="str">
            <v>108GPOR</v>
          </cell>
          <cell r="G103" t="str">
            <v>108GP</v>
          </cell>
          <cell r="I103">
            <v>-44659489.108126707</v>
          </cell>
        </row>
        <row r="104">
          <cell r="A104" t="str">
            <v>108GPSE</v>
          </cell>
          <cell r="B104" t="str">
            <v>108GP</v>
          </cell>
          <cell r="D104">
            <v>-752316.54910459253</v>
          </cell>
          <cell r="F104" t="str">
            <v>108GPSE</v>
          </cell>
          <cell r="G104" t="str">
            <v>108GP</v>
          </cell>
          <cell r="I104">
            <v>-752316.54910459253</v>
          </cell>
        </row>
        <row r="105">
          <cell r="A105" t="str">
            <v>108GPSG</v>
          </cell>
          <cell r="B105" t="str">
            <v>108GP</v>
          </cell>
          <cell r="D105">
            <v>-36595498.567529015</v>
          </cell>
          <cell r="F105" t="str">
            <v>108GPSG</v>
          </cell>
          <cell r="G105" t="str">
            <v>108GP</v>
          </cell>
          <cell r="I105">
            <v>-36595498.567529015</v>
          </cell>
        </row>
        <row r="106">
          <cell r="A106" t="str">
            <v>108GPSO</v>
          </cell>
          <cell r="B106" t="str">
            <v>108GP</v>
          </cell>
          <cell r="D106">
            <v>-108779411.52875423</v>
          </cell>
          <cell r="F106" t="str">
            <v>108GPSO</v>
          </cell>
          <cell r="G106" t="str">
            <v>108GP</v>
          </cell>
          <cell r="I106">
            <v>-108779411.52875423</v>
          </cell>
        </row>
        <row r="107">
          <cell r="A107" t="str">
            <v>108GPSSGCH</v>
          </cell>
          <cell r="B107" t="str">
            <v>108GP</v>
          </cell>
          <cell r="D107">
            <v>-2607159.1138869845</v>
          </cell>
          <cell r="F107" t="str">
            <v>108GPSSGCH</v>
          </cell>
          <cell r="G107" t="str">
            <v>108GP</v>
          </cell>
          <cell r="I107">
            <v>-2607159.1138869845</v>
          </cell>
        </row>
        <row r="108">
          <cell r="A108" t="str">
            <v>108GPSSGCT</v>
          </cell>
          <cell r="B108" t="str">
            <v>108GP</v>
          </cell>
          <cell r="D108">
            <v>-21616.842981650712</v>
          </cell>
          <cell r="F108" t="str">
            <v>108GPSSGCT</v>
          </cell>
          <cell r="G108" t="str">
            <v>108GP</v>
          </cell>
          <cell r="I108">
            <v>-21616.842981650712</v>
          </cell>
        </row>
        <row r="109">
          <cell r="A109" t="str">
            <v>108GPUT</v>
          </cell>
          <cell r="B109" t="str">
            <v>108GP</v>
          </cell>
          <cell r="D109">
            <v>-54008515.706102222</v>
          </cell>
          <cell r="F109" t="str">
            <v>108GPUT</v>
          </cell>
          <cell r="G109" t="str">
            <v>108GP</v>
          </cell>
          <cell r="I109">
            <v>-54008515.706102222</v>
          </cell>
        </row>
        <row r="110">
          <cell r="A110" t="str">
            <v>108GPWA</v>
          </cell>
          <cell r="B110" t="str">
            <v>108GP</v>
          </cell>
          <cell r="D110">
            <v>-13186442.495565886</v>
          </cell>
          <cell r="F110" t="str">
            <v>108GPWA</v>
          </cell>
          <cell r="G110" t="str">
            <v>108GP</v>
          </cell>
          <cell r="I110">
            <v>-13186442.495565886</v>
          </cell>
        </row>
        <row r="111">
          <cell r="A111" t="str">
            <v>108GPWYP</v>
          </cell>
          <cell r="B111" t="str">
            <v>108GP</v>
          </cell>
          <cell r="D111">
            <v>-16157055.032508016</v>
          </cell>
          <cell r="F111" t="str">
            <v>108GPWYP</v>
          </cell>
          <cell r="G111" t="str">
            <v>108GP</v>
          </cell>
          <cell r="I111">
            <v>-16157055.032508016</v>
          </cell>
        </row>
        <row r="112">
          <cell r="A112" t="str">
            <v>108GPWYU</v>
          </cell>
          <cell r="B112" t="str">
            <v>108GP</v>
          </cell>
          <cell r="D112">
            <v>-4252076.4649415193</v>
          </cell>
          <cell r="F112" t="str">
            <v>108GPWYU</v>
          </cell>
          <cell r="G112" t="str">
            <v>108GP</v>
          </cell>
          <cell r="I112">
            <v>-4252076.4649415193</v>
          </cell>
        </row>
        <row r="113">
          <cell r="A113" t="str">
            <v>108HPDGP</v>
          </cell>
          <cell r="B113" t="str">
            <v>108HP</v>
          </cell>
          <cell r="D113">
            <v>-154901814.77835774</v>
          </cell>
          <cell r="F113" t="str">
            <v>108HPDGP</v>
          </cell>
          <cell r="G113" t="str">
            <v>108HP</v>
          </cell>
          <cell r="I113">
            <v>-154901814.77835774</v>
          </cell>
        </row>
        <row r="114">
          <cell r="A114" t="str">
            <v>108HPDGU</v>
          </cell>
          <cell r="B114" t="str">
            <v>108HP</v>
          </cell>
          <cell r="D114">
            <v>-31136840.686439708</v>
          </cell>
          <cell r="F114" t="str">
            <v>108HPDGU</v>
          </cell>
          <cell r="G114" t="str">
            <v>108HP</v>
          </cell>
          <cell r="I114">
            <v>-31136840.686439708</v>
          </cell>
        </row>
        <row r="115">
          <cell r="A115" t="str">
            <v>108HPSG-P</v>
          </cell>
          <cell r="B115" t="str">
            <v>108HP</v>
          </cell>
          <cell r="D115">
            <v>-42304740.635514647</v>
          </cell>
          <cell r="F115" t="str">
            <v>108HPSG-P</v>
          </cell>
          <cell r="G115" t="str">
            <v>108HP</v>
          </cell>
          <cell r="I115">
            <v>-42304740.635514647</v>
          </cell>
        </row>
        <row r="116">
          <cell r="A116" t="str">
            <v>108HPSG-U</v>
          </cell>
          <cell r="B116" t="str">
            <v>108HP</v>
          </cell>
          <cell r="D116">
            <v>-13644973.041645167</v>
          </cell>
          <cell r="F116" t="str">
            <v>108HPSG-U</v>
          </cell>
          <cell r="G116" t="str">
            <v>108HP</v>
          </cell>
          <cell r="I116">
            <v>-13644973.041645167</v>
          </cell>
        </row>
        <row r="117">
          <cell r="A117" t="str">
            <v>108MPSE</v>
          </cell>
          <cell r="B117" t="str">
            <v>108MP</v>
          </cell>
          <cell r="D117">
            <v>-129773280.65253814</v>
          </cell>
          <cell r="F117" t="str">
            <v>108MPSE</v>
          </cell>
          <cell r="G117" t="str">
            <v>108MP</v>
          </cell>
          <cell r="I117">
            <v>-129773280.65253814</v>
          </cell>
        </row>
        <row r="118">
          <cell r="A118" t="str">
            <v>108OPDGU</v>
          </cell>
          <cell r="B118" t="str">
            <v>108OP</v>
          </cell>
          <cell r="D118">
            <v>-2376613.6361310231</v>
          </cell>
          <cell r="F118" t="str">
            <v>108OPDGU</v>
          </cell>
          <cell r="G118" t="str">
            <v>108OP</v>
          </cell>
          <cell r="I118">
            <v>-2376613.6361310231</v>
          </cell>
        </row>
        <row r="119">
          <cell r="A119" t="str">
            <v>108OPSG</v>
          </cell>
          <cell r="B119" t="str">
            <v>108OP</v>
          </cell>
          <cell r="D119">
            <v>-70392460.877258152</v>
          </cell>
          <cell r="F119" t="str">
            <v>108OPSG</v>
          </cell>
          <cell r="G119" t="str">
            <v>108OP</v>
          </cell>
          <cell r="I119">
            <v>-70392460.877258152</v>
          </cell>
        </row>
        <row r="120">
          <cell r="A120" t="str">
            <v>108OPSSGCT</v>
          </cell>
          <cell r="B120" t="str">
            <v>108OP</v>
          </cell>
          <cell r="D120">
            <v>-12531060.387706695</v>
          </cell>
          <cell r="F120" t="str">
            <v>108OPSSGCT</v>
          </cell>
          <cell r="G120" t="str">
            <v>108OP</v>
          </cell>
          <cell r="I120">
            <v>-12531060.387706695</v>
          </cell>
        </row>
        <row r="121">
          <cell r="A121" t="str">
            <v>108SPDGP</v>
          </cell>
          <cell r="B121" t="str">
            <v>108SP</v>
          </cell>
          <cell r="D121">
            <v>-830389657.74563193</v>
          </cell>
          <cell r="F121" t="str">
            <v>108SPDGP</v>
          </cell>
          <cell r="G121" t="str">
            <v>108SP</v>
          </cell>
          <cell r="I121">
            <v>-830389657.74563193</v>
          </cell>
        </row>
        <row r="122">
          <cell r="A122" t="str">
            <v>108SPDGU</v>
          </cell>
          <cell r="B122" t="str">
            <v>108SP</v>
          </cell>
          <cell r="D122">
            <v>-927852563.43022108</v>
          </cell>
          <cell r="F122" t="str">
            <v>108SPDGU</v>
          </cell>
          <cell r="G122" t="str">
            <v>108SP</v>
          </cell>
          <cell r="I122">
            <v>-927852563.43022108</v>
          </cell>
        </row>
        <row r="123">
          <cell r="A123" t="str">
            <v>108SPSG</v>
          </cell>
          <cell r="B123" t="str">
            <v>108SP</v>
          </cell>
          <cell r="D123">
            <v>-399920200.43571907</v>
          </cell>
          <cell r="F123" t="str">
            <v>108SPSG</v>
          </cell>
          <cell r="G123" t="str">
            <v>108SP</v>
          </cell>
          <cell r="I123">
            <v>-399920200.43571907</v>
          </cell>
        </row>
        <row r="124">
          <cell r="A124" t="str">
            <v>108SPSSGCH</v>
          </cell>
          <cell r="B124" t="str">
            <v>108SP</v>
          </cell>
          <cell r="D124">
            <v>-204911454.07673258</v>
          </cell>
          <cell r="F124" t="str">
            <v>108SPSSGCH</v>
          </cell>
          <cell r="G124" t="str">
            <v>108SP</v>
          </cell>
          <cell r="I124">
            <v>-204911454.07673258</v>
          </cell>
        </row>
        <row r="125">
          <cell r="A125" t="str">
            <v>108TPDGP</v>
          </cell>
          <cell r="B125" t="str">
            <v>108TP</v>
          </cell>
          <cell r="D125">
            <v>-365214102.76991618</v>
          </cell>
          <cell r="F125" t="str">
            <v>108TPDGP</v>
          </cell>
          <cell r="G125" t="str">
            <v>108TP</v>
          </cell>
          <cell r="I125">
            <v>-365214102.76991618</v>
          </cell>
        </row>
        <row r="126">
          <cell r="A126" t="str">
            <v>108TPDGU</v>
          </cell>
          <cell r="B126" t="str">
            <v>108TP</v>
          </cell>
          <cell r="D126">
            <v>-363778939.134224</v>
          </cell>
          <cell r="F126" t="str">
            <v>108TPDGU</v>
          </cell>
          <cell r="G126" t="str">
            <v>108TP</v>
          </cell>
          <cell r="I126">
            <v>-363778939.134224</v>
          </cell>
        </row>
        <row r="127">
          <cell r="A127" t="str">
            <v>108TPSG</v>
          </cell>
          <cell r="B127" t="str">
            <v>108TP</v>
          </cell>
          <cell r="D127">
            <v>-289131390.94646019</v>
          </cell>
          <cell r="F127" t="str">
            <v>108TPSG</v>
          </cell>
          <cell r="G127" t="str">
            <v>108TP</v>
          </cell>
          <cell r="I127">
            <v>-289131390.94646019</v>
          </cell>
        </row>
        <row r="128">
          <cell r="A128" t="str">
            <v>111390OR</v>
          </cell>
          <cell r="B128" t="str">
            <v>111390</v>
          </cell>
          <cell r="D128">
            <v>-377929.83</v>
          </cell>
          <cell r="F128" t="str">
            <v>111390OR</v>
          </cell>
          <cell r="G128" t="str">
            <v>111390</v>
          </cell>
          <cell r="I128">
            <v>-377929.83</v>
          </cell>
        </row>
        <row r="129">
          <cell r="A129" t="str">
            <v>111390SO</v>
          </cell>
          <cell r="B129" t="str">
            <v>111390</v>
          </cell>
          <cell r="D129">
            <v>2771857.69</v>
          </cell>
          <cell r="F129" t="str">
            <v>111390SO</v>
          </cell>
          <cell r="G129" t="str">
            <v>111390</v>
          </cell>
          <cell r="I129">
            <v>2771857.69</v>
          </cell>
        </row>
        <row r="130">
          <cell r="A130" t="str">
            <v>111390WYP</v>
          </cell>
          <cell r="B130" t="str">
            <v>111390</v>
          </cell>
          <cell r="D130">
            <v>-114919.47</v>
          </cell>
          <cell r="F130" t="str">
            <v>111390WYP</v>
          </cell>
          <cell r="G130" t="str">
            <v>111390</v>
          </cell>
          <cell r="I130">
            <v>-114919.47</v>
          </cell>
        </row>
        <row r="131">
          <cell r="A131" t="str">
            <v>111GPCA</v>
          </cell>
          <cell r="B131" t="str">
            <v>111GP</v>
          </cell>
          <cell r="D131">
            <v>-613222.27</v>
          </cell>
          <cell r="F131" t="str">
            <v>111GPCA</v>
          </cell>
          <cell r="G131" t="str">
            <v>111GP</v>
          </cell>
          <cell r="I131">
            <v>-613222.27</v>
          </cell>
        </row>
        <row r="132">
          <cell r="A132" t="str">
            <v>111GPCN</v>
          </cell>
          <cell r="B132" t="str">
            <v>111GP</v>
          </cell>
          <cell r="D132">
            <v>-1740072.7</v>
          </cell>
          <cell r="F132" t="str">
            <v>111GPCN</v>
          </cell>
          <cell r="G132" t="str">
            <v>111GP</v>
          </cell>
          <cell r="I132">
            <v>-1740072.7</v>
          </cell>
        </row>
        <row r="133">
          <cell r="A133" t="str">
            <v>111GPOR</v>
          </cell>
          <cell r="B133" t="str">
            <v>111GP</v>
          </cell>
          <cell r="D133">
            <v>-7041717.2100000018</v>
          </cell>
          <cell r="F133" t="str">
            <v>111GPOR</v>
          </cell>
          <cell r="G133" t="str">
            <v>111GP</v>
          </cell>
          <cell r="I133">
            <v>-7041717.2100000018</v>
          </cell>
        </row>
        <row r="134">
          <cell r="A134" t="str">
            <v>111GPSO</v>
          </cell>
          <cell r="B134" t="str">
            <v>111GP</v>
          </cell>
          <cell r="D134">
            <v>-7886431.5199999986</v>
          </cell>
          <cell r="F134" t="str">
            <v>111GPSO</v>
          </cell>
          <cell r="G134" t="str">
            <v>111GP</v>
          </cell>
          <cell r="I134">
            <v>-7886431.5199999986</v>
          </cell>
        </row>
        <row r="135">
          <cell r="A135" t="str">
            <v>111GPUT</v>
          </cell>
          <cell r="B135" t="str">
            <v>111GP</v>
          </cell>
          <cell r="D135">
            <v>-22703.99</v>
          </cell>
          <cell r="F135" t="str">
            <v>111GPUT</v>
          </cell>
          <cell r="G135" t="str">
            <v>111GP</v>
          </cell>
          <cell r="I135">
            <v>-22703.99</v>
          </cell>
        </row>
        <row r="136">
          <cell r="A136" t="str">
            <v>111GPWA</v>
          </cell>
          <cell r="B136" t="str">
            <v>111GP</v>
          </cell>
          <cell r="D136">
            <v>-1171952</v>
          </cell>
          <cell r="F136" t="str">
            <v>111GPWA</v>
          </cell>
          <cell r="G136" t="str">
            <v>111GP</v>
          </cell>
          <cell r="I136">
            <v>-1171952</v>
          </cell>
        </row>
        <row r="137">
          <cell r="A137" t="str">
            <v>111GPWYP</v>
          </cell>
          <cell r="B137" t="str">
            <v>111GP</v>
          </cell>
          <cell r="D137">
            <v>-5459214.8799999999</v>
          </cell>
          <cell r="F137" t="str">
            <v>111GPWYP</v>
          </cell>
          <cell r="G137" t="str">
            <v>111GP</v>
          </cell>
          <cell r="I137">
            <v>-5459214.8799999999</v>
          </cell>
        </row>
        <row r="138">
          <cell r="A138" t="str">
            <v>111GPWYU</v>
          </cell>
          <cell r="B138" t="str">
            <v>111GP</v>
          </cell>
          <cell r="D138">
            <v>-21442.67</v>
          </cell>
          <cell r="F138" t="str">
            <v>111GPWYU</v>
          </cell>
          <cell r="G138" t="str">
            <v>111GP</v>
          </cell>
          <cell r="I138">
            <v>-21442.67</v>
          </cell>
        </row>
        <row r="139">
          <cell r="A139" t="str">
            <v>111HPSG</v>
          </cell>
          <cell r="B139" t="str">
            <v>111HP</v>
          </cell>
          <cell r="D139">
            <v>-208154.93</v>
          </cell>
          <cell r="F139" t="str">
            <v>111HPSG</v>
          </cell>
          <cell r="G139" t="str">
            <v>111HP</v>
          </cell>
          <cell r="I139">
            <v>-208154.93</v>
          </cell>
        </row>
        <row r="140">
          <cell r="A140" t="str">
            <v>111IPCA</v>
          </cell>
          <cell r="B140" t="str">
            <v>111IP</v>
          </cell>
          <cell r="D140">
            <v>-809955.12598517328</v>
          </cell>
          <cell r="F140" t="str">
            <v>111IPCA</v>
          </cell>
          <cell r="G140" t="str">
            <v>111IP</v>
          </cell>
          <cell r="I140">
            <v>-809955.12598517328</v>
          </cell>
        </row>
        <row r="141">
          <cell r="A141" t="str">
            <v>111IPCN</v>
          </cell>
          <cell r="B141" t="str">
            <v>111IP</v>
          </cell>
          <cell r="D141">
            <v>-79276291.294796139</v>
          </cell>
          <cell r="F141" t="str">
            <v>111IPCN</v>
          </cell>
          <cell r="G141" t="str">
            <v>111IP</v>
          </cell>
          <cell r="I141">
            <v>-79276291.294796139</v>
          </cell>
        </row>
        <row r="142">
          <cell r="A142" t="str">
            <v>111IPDGP</v>
          </cell>
          <cell r="B142" t="str">
            <v>111IP</v>
          </cell>
          <cell r="D142">
            <v>-2729537.0298926528</v>
          </cell>
          <cell r="F142" t="str">
            <v>111IPDGP</v>
          </cell>
          <cell r="G142" t="str">
            <v>111IP</v>
          </cell>
          <cell r="I142">
            <v>-2729537.0298926528</v>
          </cell>
        </row>
        <row r="143">
          <cell r="A143" t="str">
            <v>111IPDGU</v>
          </cell>
          <cell r="B143" t="str">
            <v>111IP</v>
          </cell>
          <cell r="D143">
            <v>-326294.31178299617</v>
          </cell>
          <cell r="F143" t="str">
            <v>111IPDGU</v>
          </cell>
          <cell r="G143" t="str">
            <v>111IP</v>
          </cell>
          <cell r="I143">
            <v>-326294.31178299617</v>
          </cell>
        </row>
        <row r="144">
          <cell r="A144" t="str">
            <v>111IPIDU</v>
          </cell>
          <cell r="B144" t="str">
            <v>111IP</v>
          </cell>
          <cell r="D144">
            <v>-2534349.0187148615</v>
          </cell>
          <cell r="F144" t="str">
            <v>111IPIDU</v>
          </cell>
          <cell r="G144" t="str">
            <v>111IP</v>
          </cell>
          <cell r="I144">
            <v>-2534349.0187148615</v>
          </cell>
        </row>
        <row r="145">
          <cell r="A145" t="str">
            <v>111IPOR</v>
          </cell>
          <cell r="B145" t="str">
            <v>111IP</v>
          </cell>
          <cell r="D145">
            <v>-1093752.3395360499</v>
          </cell>
          <cell r="F145" t="str">
            <v>111IPOR</v>
          </cell>
          <cell r="G145" t="str">
            <v>111IP</v>
          </cell>
          <cell r="I145">
            <v>-1093752.3395360499</v>
          </cell>
        </row>
        <row r="146">
          <cell r="A146" t="str">
            <v>111IPSE</v>
          </cell>
          <cell r="B146" t="str">
            <v>111IP</v>
          </cell>
          <cell r="D146">
            <v>-874110.19848358852</v>
          </cell>
          <cell r="F146" t="str">
            <v>111IPSE</v>
          </cell>
          <cell r="G146" t="str">
            <v>111IP</v>
          </cell>
          <cell r="I146">
            <v>-874110.19848358852</v>
          </cell>
        </row>
        <row r="147">
          <cell r="A147" t="str">
            <v>111IPSG</v>
          </cell>
          <cell r="B147" t="str">
            <v>111IP</v>
          </cell>
          <cell r="D147">
            <v>-18605983.757621642</v>
          </cell>
          <cell r="F147" t="str">
            <v>111IPSG</v>
          </cell>
          <cell r="G147" t="str">
            <v>111IP</v>
          </cell>
          <cell r="I147">
            <v>-18605983.757621642</v>
          </cell>
        </row>
        <row r="148">
          <cell r="A148" t="str">
            <v>111IPSG-P</v>
          </cell>
          <cell r="B148" t="str">
            <v>111IP</v>
          </cell>
          <cell r="D148">
            <v>-10365003.992019074</v>
          </cell>
          <cell r="F148" t="str">
            <v>111IPSG-P</v>
          </cell>
          <cell r="G148" t="str">
            <v>111IP</v>
          </cell>
          <cell r="I148">
            <v>-10365003.992019074</v>
          </cell>
        </row>
        <row r="149">
          <cell r="A149" t="str">
            <v>111IPSG-U</v>
          </cell>
          <cell r="B149" t="str">
            <v>111IP</v>
          </cell>
          <cell r="D149">
            <v>-2515191.0067030014</v>
          </cell>
          <cell r="F149" t="str">
            <v>111IPSG-U</v>
          </cell>
          <cell r="G149" t="str">
            <v>111IP</v>
          </cell>
          <cell r="I149">
            <v>-2515191.0067030014</v>
          </cell>
        </row>
        <row r="150">
          <cell r="A150" t="str">
            <v>111IPSO</v>
          </cell>
          <cell r="B150" t="str">
            <v>111IP</v>
          </cell>
          <cell r="D150">
            <v>-247394813.37810645</v>
          </cell>
          <cell r="F150" t="str">
            <v>111IPSO</v>
          </cell>
          <cell r="G150" t="str">
            <v>111IP</v>
          </cell>
          <cell r="I150">
            <v>-247394813.37810645</v>
          </cell>
        </row>
        <row r="151">
          <cell r="A151" t="str">
            <v>111IPSSGCH</v>
          </cell>
          <cell r="B151" t="str">
            <v>111IP</v>
          </cell>
          <cell r="D151">
            <v>-7699.8479655317769</v>
          </cell>
          <cell r="F151" t="str">
            <v>111IPSSGCH</v>
          </cell>
          <cell r="G151" t="str">
            <v>111IP</v>
          </cell>
          <cell r="I151">
            <v>-7699.8479655317769</v>
          </cell>
        </row>
        <row r="152">
          <cell r="A152" t="str">
            <v>111IPSSGCT</v>
          </cell>
          <cell r="B152" t="str">
            <v>111IP</v>
          </cell>
          <cell r="D152">
            <v>-28413.83</v>
          </cell>
          <cell r="F152" t="str">
            <v>111IPSSGCT</v>
          </cell>
          <cell r="G152" t="str">
            <v>111IP</v>
          </cell>
          <cell r="I152">
            <v>-28413.83</v>
          </cell>
        </row>
        <row r="153">
          <cell r="A153" t="str">
            <v>111IPUT</v>
          </cell>
          <cell r="B153" t="str">
            <v>111IP</v>
          </cell>
          <cell r="D153">
            <v>-10856941.318424961</v>
          </cell>
          <cell r="F153" t="str">
            <v>111IPUT</v>
          </cell>
          <cell r="G153" t="str">
            <v>111IP</v>
          </cell>
          <cell r="I153">
            <v>-10856941.318424961</v>
          </cell>
        </row>
        <row r="154">
          <cell r="A154" t="str">
            <v>111IPWA</v>
          </cell>
          <cell r="B154" t="str">
            <v>111IP</v>
          </cell>
          <cell r="D154">
            <v>-64004.683232162162</v>
          </cell>
          <cell r="F154" t="str">
            <v>111IPWA</v>
          </cell>
          <cell r="G154" t="str">
            <v>111IP</v>
          </cell>
          <cell r="I154">
            <v>-64004.683232162162</v>
          </cell>
        </row>
        <row r="155">
          <cell r="A155" t="str">
            <v>111IPWYP</v>
          </cell>
          <cell r="B155" t="str">
            <v>111IP</v>
          </cell>
          <cell r="D155">
            <v>-3571359.4378900048</v>
          </cell>
          <cell r="F155" t="str">
            <v>111IPWYP</v>
          </cell>
          <cell r="G155" t="str">
            <v>111IP</v>
          </cell>
          <cell r="I155">
            <v>-3571359.4378900048</v>
          </cell>
        </row>
        <row r="156">
          <cell r="A156" t="str">
            <v>111IPWYU</v>
          </cell>
          <cell r="B156" t="str">
            <v>111IP</v>
          </cell>
          <cell r="D156">
            <v>-1432539.8402307166</v>
          </cell>
          <cell r="F156" t="str">
            <v>111IPWYU</v>
          </cell>
          <cell r="G156" t="str">
            <v>111IP</v>
          </cell>
          <cell r="I156">
            <v>-1432539.8402307166</v>
          </cell>
        </row>
        <row r="157">
          <cell r="A157" t="str">
            <v>111SPSG</v>
          </cell>
          <cell r="B157" t="str">
            <v>111SP</v>
          </cell>
          <cell r="D157">
            <v>0</v>
          </cell>
          <cell r="F157" t="str">
            <v>111SPSG</v>
          </cell>
          <cell r="G157" t="str">
            <v>111SP</v>
          </cell>
          <cell r="I157">
            <v>0</v>
          </cell>
        </row>
        <row r="158">
          <cell r="A158" t="str">
            <v>114DGP</v>
          </cell>
          <cell r="B158" t="str">
            <v>114</v>
          </cell>
          <cell r="D158">
            <v>14560710.68</v>
          </cell>
          <cell r="F158" t="str">
            <v>114DGP</v>
          </cell>
          <cell r="G158" t="str">
            <v>114</v>
          </cell>
          <cell r="I158">
            <v>14560710.68</v>
          </cell>
        </row>
        <row r="159">
          <cell r="A159" t="str">
            <v>114SG</v>
          </cell>
          <cell r="B159" t="str">
            <v>114</v>
          </cell>
          <cell r="D159">
            <v>142633069.09999999</v>
          </cell>
          <cell r="F159" t="str">
            <v>114SG</v>
          </cell>
          <cell r="G159" t="str">
            <v>114</v>
          </cell>
          <cell r="I159">
            <v>142633069.09999999</v>
          </cell>
        </row>
        <row r="160">
          <cell r="A160" t="str">
            <v>115DGP</v>
          </cell>
          <cell r="B160" t="str">
            <v>115</v>
          </cell>
          <cell r="D160">
            <v>-10075152.010000017</v>
          </cell>
          <cell r="F160" t="str">
            <v>115DGP</v>
          </cell>
          <cell r="G160" t="str">
            <v>115</v>
          </cell>
          <cell r="I160">
            <v>-10075152.010000017</v>
          </cell>
        </row>
        <row r="161">
          <cell r="A161" t="str">
            <v>115SG</v>
          </cell>
          <cell r="B161" t="str">
            <v>115</v>
          </cell>
          <cell r="D161">
            <v>-68443824.009999961</v>
          </cell>
          <cell r="F161" t="str">
            <v>115SG</v>
          </cell>
          <cell r="G161" t="str">
            <v>115</v>
          </cell>
          <cell r="I161">
            <v>-68443824.009999961</v>
          </cell>
        </row>
        <row r="162">
          <cell r="A162" t="str">
            <v>124CA</v>
          </cell>
          <cell r="B162" t="str">
            <v>124</v>
          </cell>
          <cell r="D162">
            <v>453046.32661675429</v>
          </cell>
          <cell r="F162" t="str">
            <v>124CA</v>
          </cell>
          <cell r="G162" t="str">
            <v>124</v>
          </cell>
          <cell r="I162">
            <v>453046.32661675429</v>
          </cell>
        </row>
        <row r="163">
          <cell r="A163" t="str">
            <v>124IDU</v>
          </cell>
          <cell r="B163" t="str">
            <v>124</v>
          </cell>
          <cell r="D163">
            <v>46602.304211872121</v>
          </cell>
          <cell r="F163" t="str">
            <v>124IDU</v>
          </cell>
          <cell r="G163" t="str">
            <v>124</v>
          </cell>
          <cell r="I163">
            <v>46602.304211872121</v>
          </cell>
        </row>
        <row r="164">
          <cell r="A164" t="str">
            <v>124OR</v>
          </cell>
          <cell r="B164" t="str">
            <v>124</v>
          </cell>
          <cell r="D164">
            <v>40831.554883113567</v>
          </cell>
          <cell r="F164" t="str">
            <v>124OR</v>
          </cell>
          <cell r="G164" t="str">
            <v>124</v>
          </cell>
          <cell r="I164">
            <v>40831.554883113567</v>
          </cell>
        </row>
        <row r="165">
          <cell r="A165" t="str">
            <v>124OTHER</v>
          </cell>
          <cell r="B165" t="str">
            <v>124</v>
          </cell>
          <cell r="D165">
            <v>-1061795.76</v>
          </cell>
          <cell r="F165" t="str">
            <v>124OTHER</v>
          </cell>
          <cell r="G165" t="str">
            <v>124</v>
          </cell>
          <cell r="I165">
            <v>-1061795.76</v>
          </cell>
        </row>
        <row r="166">
          <cell r="A166" t="str">
            <v>124SO</v>
          </cell>
          <cell r="B166" t="str">
            <v>124</v>
          </cell>
          <cell r="D166">
            <v>0</v>
          </cell>
          <cell r="F166" t="str">
            <v>124SO</v>
          </cell>
          <cell r="G166" t="str">
            <v>124</v>
          </cell>
          <cell r="I166">
            <v>0</v>
          </cell>
        </row>
        <row r="167">
          <cell r="A167" t="str">
            <v>124UT</v>
          </cell>
          <cell r="B167" t="str">
            <v>124</v>
          </cell>
          <cell r="D167">
            <v>5927954.8205778804</v>
          </cell>
          <cell r="F167" t="str">
            <v>124UT</v>
          </cell>
          <cell r="G167" t="str">
            <v>124</v>
          </cell>
          <cell r="I167">
            <v>5927954.8205778804</v>
          </cell>
        </row>
        <row r="168">
          <cell r="A168" t="str">
            <v>124WA</v>
          </cell>
          <cell r="B168" t="str">
            <v>124</v>
          </cell>
          <cell r="D168">
            <v>2193032.8198481048</v>
          </cell>
          <cell r="F168" t="str">
            <v>124WA</v>
          </cell>
          <cell r="G168" t="str">
            <v>124</v>
          </cell>
          <cell r="I168">
            <v>2193032.8198481048</v>
          </cell>
        </row>
        <row r="169">
          <cell r="A169" t="str">
            <v>124WYP</v>
          </cell>
          <cell r="B169" t="str">
            <v>124</v>
          </cell>
          <cell r="D169">
            <v>114856.86</v>
          </cell>
          <cell r="F169" t="str">
            <v>124WYP</v>
          </cell>
          <cell r="G169" t="str">
            <v>124</v>
          </cell>
          <cell r="I169">
            <v>114856.86</v>
          </cell>
        </row>
        <row r="170">
          <cell r="A170" t="str">
            <v>124WYU</v>
          </cell>
          <cell r="B170" t="str">
            <v>124</v>
          </cell>
          <cell r="D170">
            <v>13897.416342905062</v>
          </cell>
          <cell r="F170" t="str">
            <v>124WYU</v>
          </cell>
          <cell r="G170" t="str">
            <v>124</v>
          </cell>
          <cell r="I170">
            <v>13897.416342905062</v>
          </cell>
        </row>
        <row r="171">
          <cell r="A171" t="str">
            <v>131SNP</v>
          </cell>
          <cell r="B171" t="str">
            <v>131</v>
          </cell>
          <cell r="D171">
            <v>16273751.999166666</v>
          </cell>
          <cell r="F171" t="str">
            <v>131SNP</v>
          </cell>
          <cell r="G171" t="str">
            <v>131</v>
          </cell>
          <cell r="I171">
            <v>16273751.999166666</v>
          </cell>
        </row>
        <row r="172">
          <cell r="A172" t="str">
            <v>135SG</v>
          </cell>
          <cell r="B172" t="str">
            <v>135</v>
          </cell>
          <cell r="D172">
            <v>-24549.195833333335</v>
          </cell>
          <cell r="F172" t="str">
            <v>135SG</v>
          </cell>
          <cell r="G172" t="str">
            <v>135</v>
          </cell>
          <cell r="I172">
            <v>-24549.195833333335</v>
          </cell>
        </row>
        <row r="173">
          <cell r="A173" t="str">
            <v>141DGU</v>
          </cell>
          <cell r="B173" t="str">
            <v>141</v>
          </cell>
          <cell r="D173">
            <v>416972.98</v>
          </cell>
          <cell r="F173" t="str">
            <v>141DGU</v>
          </cell>
          <cell r="G173" t="str">
            <v>141</v>
          </cell>
          <cell r="I173">
            <v>416972.98</v>
          </cell>
        </row>
        <row r="174">
          <cell r="A174" t="str">
            <v>143SO</v>
          </cell>
          <cell r="B174" t="str">
            <v>143</v>
          </cell>
          <cell r="D174">
            <v>11667166.492500002</v>
          </cell>
          <cell r="F174" t="str">
            <v>143SO</v>
          </cell>
          <cell r="G174" t="str">
            <v>143</v>
          </cell>
          <cell r="I174">
            <v>11667166.492500002</v>
          </cell>
        </row>
        <row r="175">
          <cell r="A175" t="str">
            <v>151SE</v>
          </cell>
          <cell r="B175" t="str">
            <v>151</v>
          </cell>
          <cell r="D175">
            <v>56387875.469999999</v>
          </cell>
          <cell r="F175" t="str">
            <v>151SE</v>
          </cell>
          <cell r="G175" t="str">
            <v>151</v>
          </cell>
          <cell r="I175">
            <v>56387875.469999999</v>
          </cell>
        </row>
        <row r="176">
          <cell r="A176" t="str">
            <v>151SSECH</v>
          </cell>
          <cell r="B176" t="str">
            <v>151</v>
          </cell>
          <cell r="D176">
            <v>8679554.7699999996</v>
          </cell>
          <cell r="F176" t="str">
            <v>151SSECH</v>
          </cell>
          <cell r="G176" t="str">
            <v>151</v>
          </cell>
          <cell r="I176">
            <v>8679554.7699999996</v>
          </cell>
        </row>
        <row r="177">
          <cell r="A177" t="str">
            <v>151SSECT</v>
          </cell>
          <cell r="B177" t="str">
            <v>151</v>
          </cell>
          <cell r="D177">
            <v>84819.76</v>
          </cell>
          <cell r="F177" t="str">
            <v>151SSECT</v>
          </cell>
          <cell r="G177" t="str">
            <v>151</v>
          </cell>
          <cell r="I177">
            <v>84819.76</v>
          </cell>
        </row>
        <row r="178">
          <cell r="A178" t="str">
            <v>154CA</v>
          </cell>
          <cell r="B178" t="str">
            <v>154</v>
          </cell>
          <cell r="D178">
            <v>732212.44</v>
          </cell>
          <cell r="F178" t="str">
            <v>154CA</v>
          </cell>
          <cell r="G178" t="str">
            <v>154</v>
          </cell>
          <cell r="I178">
            <v>732212.44</v>
          </cell>
        </row>
        <row r="179">
          <cell r="A179" t="str">
            <v>154IDU</v>
          </cell>
          <cell r="B179" t="str">
            <v>154</v>
          </cell>
          <cell r="D179">
            <v>2691048.39</v>
          </cell>
          <cell r="F179" t="str">
            <v>154IDU</v>
          </cell>
          <cell r="G179" t="str">
            <v>154</v>
          </cell>
          <cell r="I179">
            <v>2691048.39</v>
          </cell>
        </row>
        <row r="180">
          <cell r="A180" t="str">
            <v>154OR</v>
          </cell>
          <cell r="B180" t="str">
            <v>154</v>
          </cell>
          <cell r="D180">
            <v>12807331.410000004</v>
          </cell>
          <cell r="F180" t="str">
            <v>154OR</v>
          </cell>
          <cell r="G180" t="str">
            <v>154</v>
          </cell>
          <cell r="I180">
            <v>12807331.410000004</v>
          </cell>
        </row>
        <row r="181">
          <cell r="A181" t="str">
            <v>154SE</v>
          </cell>
          <cell r="B181" t="str">
            <v>154</v>
          </cell>
          <cell r="D181">
            <v>2710855.28</v>
          </cell>
          <cell r="F181" t="str">
            <v>154SE</v>
          </cell>
          <cell r="G181" t="str">
            <v>154</v>
          </cell>
          <cell r="I181">
            <v>2710855.28</v>
          </cell>
        </row>
        <row r="182">
          <cell r="A182" t="str">
            <v>154SNPD</v>
          </cell>
          <cell r="B182" t="str">
            <v>154</v>
          </cell>
          <cell r="D182">
            <v>208396.03</v>
          </cell>
          <cell r="F182" t="str">
            <v>154SNPD</v>
          </cell>
          <cell r="G182" t="str">
            <v>154</v>
          </cell>
          <cell r="I182">
            <v>208396.03</v>
          </cell>
        </row>
        <row r="183">
          <cell r="A183" t="str">
            <v>154SNPPH</v>
          </cell>
          <cell r="B183" t="str">
            <v>154</v>
          </cell>
          <cell r="D183">
            <v>-19220.939999999999</v>
          </cell>
          <cell r="F183" t="str">
            <v>154SNPPH</v>
          </cell>
          <cell r="G183" t="str">
            <v>154</v>
          </cell>
          <cell r="I183">
            <v>-19220.939999999999</v>
          </cell>
        </row>
        <row r="184">
          <cell r="A184" t="str">
            <v>154SNPPS</v>
          </cell>
          <cell r="B184" t="str">
            <v>154</v>
          </cell>
          <cell r="D184">
            <v>52859974.04999999</v>
          </cell>
          <cell r="F184" t="str">
            <v>154SNPPS</v>
          </cell>
          <cell r="G184" t="str">
            <v>154</v>
          </cell>
          <cell r="I184">
            <v>52859974.04999999</v>
          </cell>
        </row>
        <row r="185">
          <cell r="A185" t="str">
            <v>154SNPT</v>
          </cell>
          <cell r="B185" t="str">
            <v>154</v>
          </cell>
          <cell r="D185">
            <v>14206257.459999997</v>
          </cell>
          <cell r="F185" t="str">
            <v>154SNPT</v>
          </cell>
          <cell r="G185" t="str">
            <v>154</v>
          </cell>
          <cell r="I185">
            <v>14206257.459999997</v>
          </cell>
        </row>
        <row r="186">
          <cell r="A186" t="str">
            <v>154SO</v>
          </cell>
          <cell r="B186" t="str">
            <v>154</v>
          </cell>
          <cell r="D186">
            <v>-5363443.24</v>
          </cell>
          <cell r="F186" t="str">
            <v>154SO</v>
          </cell>
          <cell r="G186" t="str">
            <v>154</v>
          </cell>
          <cell r="I186">
            <v>-5363443.24</v>
          </cell>
        </row>
        <row r="187">
          <cell r="A187" t="str">
            <v>154SSGCH</v>
          </cell>
          <cell r="B187" t="str">
            <v>154</v>
          </cell>
          <cell r="D187">
            <v>222216.23</v>
          </cell>
          <cell r="F187" t="str">
            <v>154SSGCH</v>
          </cell>
          <cell r="G187" t="str">
            <v>154</v>
          </cell>
          <cell r="I187">
            <v>222216.23</v>
          </cell>
        </row>
        <row r="188">
          <cell r="A188" t="str">
            <v>154SSGCT</v>
          </cell>
          <cell r="B188" t="str">
            <v>154</v>
          </cell>
          <cell r="D188">
            <v>4016.56</v>
          </cell>
          <cell r="F188" t="str">
            <v>154SSGCT</v>
          </cell>
          <cell r="G188" t="str">
            <v>154</v>
          </cell>
          <cell r="I188">
            <v>4016.56</v>
          </cell>
        </row>
        <row r="189">
          <cell r="A189" t="str">
            <v>154UT</v>
          </cell>
          <cell r="B189" t="str">
            <v>154</v>
          </cell>
          <cell r="D189">
            <v>19718661.570000004</v>
          </cell>
          <cell r="F189" t="str">
            <v>154UT</v>
          </cell>
          <cell r="G189" t="str">
            <v>154</v>
          </cell>
          <cell r="I189">
            <v>19718661.570000004</v>
          </cell>
        </row>
        <row r="190">
          <cell r="A190" t="str">
            <v>154WA</v>
          </cell>
          <cell r="B190" t="str">
            <v>154</v>
          </cell>
          <cell r="D190">
            <v>3259642.6</v>
          </cell>
          <cell r="F190" t="str">
            <v>154WA</v>
          </cell>
          <cell r="G190" t="str">
            <v>154</v>
          </cell>
          <cell r="I190">
            <v>3259642.6</v>
          </cell>
        </row>
        <row r="191">
          <cell r="A191" t="str">
            <v>154WYP</v>
          </cell>
          <cell r="B191" t="str">
            <v>154</v>
          </cell>
          <cell r="D191">
            <v>4057081.06</v>
          </cell>
          <cell r="F191" t="str">
            <v>154WYP</v>
          </cell>
          <cell r="G191" t="str">
            <v>154</v>
          </cell>
          <cell r="I191">
            <v>4057081.06</v>
          </cell>
        </row>
        <row r="192">
          <cell r="A192" t="str">
            <v>154WYU</v>
          </cell>
          <cell r="B192" t="str">
            <v>154</v>
          </cell>
          <cell r="D192">
            <v>468764.86</v>
          </cell>
          <cell r="F192" t="str">
            <v>154WYU</v>
          </cell>
          <cell r="G192" t="str">
            <v>154</v>
          </cell>
          <cell r="I192">
            <v>468764.86</v>
          </cell>
        </row>
        <row r="193">
          <cell r="A193" t="str">
            <v>165GPS</v>
          </cell>
          <cell r="B193" t="str">
            <v>165</v>
          </cell>
          <cell r="D193">
            <v>5402149.6900000004</v>
          </cell>
          <cell r="F193" t="str">
            <v>165GPS</v>
          </cell>
          <cell r="G193" t="str">
            <v>165</v>
          </cell>
          <cell r="I193">
            <v>5402149.6900000004</v>
          </cell>
        </row>
        <row r="194">
          <cell r="A194" t="str">
            <v>165IDU</v>
          </cell>
          <cell r="B194" t="str">
            <v>165</v>
          </cell>
          <cell r="D194">
            <v>76820.75</v>
          </cell>
          <cell r="F194" t="str">
            <v>165IDU</v>
          </cell>
          <cell r="G194" t="str">
            <v>165</v>
          </cell>
          <cell r="I194">
            <v>76820.75</v>
          </cell>
        </row>
        <row r="195">
          <cell r="A195" t="str">
            <v>165OR</v>
          </cell>
          <cell r="B195" t="str">
            <v>165</v>
          </cell>
          <cell r="D195">
            <v>2447995.4300000002</v>
          </cell>
          <cell r="F195" t="str">
            <v>165OR</v>
          </cell>
          <cell r="G195" t="str">
            <v>165</v>
          </cell>
          <cell r="I195">
            <v>2447995.4300000002</v>
          </cell>
        </row>
        <row r="196">
          <cell r="A196" t="str">
            <v>165OTHER</v>
          </cell>
          <cell r="B196" t="str">
            <v>165</v>
          </cell>
          <cell r="D196">
            <v>110515.42</v>
          </cell>
          <cell r="F196" t="str">
            <v>165OTHER</v>
          </cell>
          <cell r="G196" t="str">
            <v>165</v>
          </cell>
          <cell r="I196">
            <v>110515.42</v>
          </cell>
        </row>
        <row r="197">
          <cell r="A197" t="str">
            <v>165SE</v>
          </cell>
          <cell r="B197" t="str">
            <v>165</v>
          </cell>
          <cell r="D197">
            <v>3117742.2600000114</v>
          </cell>
          <cell r="F197" t="str">
            <v>165SE</v>
          </cell>
          <cell r="G197" t="str">
            <v>165</v>
          </cell>
          <cell r="I197">
            <v>3117742.2600000114</v>
          </cell>
        </row>
        <row r="198">
          <cell r="A198" t="str">
            <v>165SG</v>
          </cell>
          <cell r="B198" t="str">
            <v>165</v>
          </cell>
          <cell r="D198">
            <v>1106639.67</v>
          </cell>
          <cell r="F198" t="str">
            <v>165SG</v>
          </cell>
          <cell r="G198" t="str">
            <v>165</v>
          </cell>
          <cell r="I198">
            <v>1106639.67</v>
          </cell>
        </row>
        <row r="199">
          <cell r="A199" t="str">
            <v>165SO</v>
          </cell>
          <cell r="B199" t="str">
            <v>165</v>
          </cell>
          <cell r="D199">
            <v>7438750.3099999996</v>
          </cell>
          <cell r="F199" t="str">
            <v>165SO</v>
          </cell>
          <cell r="G199" t="str">
            <v>165</v>
          </cell>
          <cell r="I199">
            <v>7438750.3099999996</v>
          </cell>
        </row>
        <row r="200">
          <cell r="A200" t="str">
            <v>165UT</v>
          </cell>
          <cell r="B200" t="str">
            <v>165</v>
          </cell>
          <cell r="D200">
            <v>731582.25</v>
          </cell>
          <cell r="F200" t="str">
            <v>165UT</v>
          </cell>
          <cell r="G200" t="str">
            <v>165</v>
          </cell>
          <cell r="I200">
            <v>731582.25</v>
          </cell>
        </row>
        <row r="201">
          <cell r="A201" t="str">
            <v>165WA</v>
          </cell>
          <cell r="B201" t="str">
            <v>165</v>
          </cell>
          <cell r="D201">
            <v>0</v>
          </cell>
          <cell r="F201" t="str">
            <v>165WA</v>
          </cell>
          <cell r="G201" t="str">
            <v>165</v>
          </cell>
          <cell r="I201">
            <v>0</v>
          </cell>
        </row>
        <row r="202">
          <cell r="A202" t="str">
            <v>165WYP</v>
          </cell>
          <cell r="B202" t="str">
            <v>165</v>
          </cell>
          <cell r="D202">
            <v>226078.61</v>
          </cell>
          <cell r="F202" t="str">
            <v>165WYP</v>
          </cell>
          <cell r="G202" t="str">
            <v>165</v>
          </cell>
          <cell r="I202">
            <v>226078.61</v>
          </cell>
        </row>
        <row r="203">
          <cell r="A203" t="str">
            <v>165WYU</v>
          </cell>
          <cell r="B203" t="str">
            <v>165</v>
          </cell>
          <cell r="D203">
            <v>0</v>
          </cell>
          <cell r="F203" t="str">
            <v>165WYU</v>
          </cell>
          <cell r="G203" t="str">
            <v>165</v>
          </cell>
          <cell r="I203">
            <v>0</v>
          </cell>
        </row>
        <row r="204">
          <cell r="A204" t="str">
            <v>18222OR</v>
          </cell>
          <cell r="B204" t="str">
            <v>18222</v>
          </cell>
          <cell r="D204">
            <v>-294464.21000000002</v>
          </cell>
          <cell r="F204" t="str">
            <v>18222OR</v>
          </cell>
          <cell r="G204" t="str">
            <v>18222</v>
          </cell>
          <cell r="I204">
            <v>-294464.21000000002</v>
          </cell>
        </row>
        <row r="205">
          <cell r="A205" t="str">
            <v>18222TROJD</v>
          </cell>
          <cell r="B205" t="str">
            <v>18222</v>
          </cell>
          <cell r="D205">
            <v>5185083.2</v>
          </cell>
          <cell r="F205" t="str">
            <v>18222TROJD</v>
          </cell>
          <cell r="G205" t="str">
            <v>18222</v>
          </cell>
          <cell r="I205">
            <v>5185083.2</v>
          </cell>
        </row>
        <row r="206">
          <cell r="A206" t="str">
            <v>18222TROJP</v>
          </cell>
          <cell r="B206" t="str">
            <v>18222</v>
          </cell>
          <cell r="D206">
            <v>3562103.48</v>
          </cell>
          <cell r="F206" t="str">
            <v>18222TROJP</v>
          </cell>
          <cell r="G206" t="str">
            <v>18222</v>
          </cell>
          <cell r="I206">
            <v>3562103.48</v>
          </cell>
        </row>
        <row r="207">
          <cell r="A207" t="str">
            <v>18222WA</v>
          </cell>
          <cell r="B207" t="str">
            <v>18222</v>
          </cell>
          <cell r="D207">
            <v>-1194984.21</v>
          </cell>
          <cell r="F207" t="str">
            <v>18222WA</v>
          </cell>
          <cell r="G207" t="str">
            <v>18222</v>
          </cell>
          <cell r="I207">
            <v>-1194984.21</v>
          </cell>
        </row>
        <row r="208">
          <cell r="A208" t="str">
            <v>182MCA</v>
          </cell>
          <cell r="B208" t="str">
            <v>182M</v>
          </cell>
          <cell r="D208">
            <v>721726.9</v>
          </cell>
          <cell r="F208" t="str">
            <v>182MCA</v>
          </cell>
          <cell r="G208" t="str">
            <v>182M</v>
          </cell>
          <cell r="I208">
            <v>721726.9</v>
          </cell>
        </row>
        <row r="209">
          <cell r="A209" t="str">
            <v>182MIDU</v>
          </cell>
          <cell r="B209" t="str">
            <v>182M</v>
          </cell>
          <cell r="D209">
            <v>0</v>
          </cell>
          <cell r="F209" t="str">
            <v>182MIDU</v>
          </cell>
          <cell r="G209" t="str">
            <v>182M</v>
          </cell>
          <cell r="I209">
            <v>0</v>
          </cell>
        </row>
        <row r="210">
          <cell r="A210" t="str">
            <v>182MOR</v>
          </cell>
          <cell r="B210" t="str">
            <v>182M</v>
          </cell>
          <cell r="D210">
            <v>18976687.509999998</v>
          </cell>
          <cell r="F210" t="str">
            <v>182MOR</v>
          </cell>
          <cell r="G210" t="str">
            <v>182M</v>
          </cell>
          <cell r="I210">
            <v>18976687.509999998</v>
          </cell>
        </row>
        <row r="211">
          <cell r="A211" t="str">
            <v>182MOTHER</v>
          </cell>
          <cell r="B211" t="str">
            <v>182M</v>
          </cell>
          <cell r="D211">
            <v>35008107.289999999</v>
          </cell>
          <cell r="F211" t="str">
            <v>182MOTHER</v>
          </cell>
          <cell r="G211" t="str">
            <v>182M</v>
          </cell>
          <cell r="I211">
            <v>35008107.289999999</v>
          </cell>
        </row>
        <row r="212">
          <cell r="A212" t="str">
            <v>182MSE</v>
          </cell>
          <cell r="B212" t="str">
            <v>182M</v>
          </cell>
          <cell r="D212">
            <v>5304104.42</v>
          </cell>
          <cell r="F212" t="str">
            <v>182MSE</v>
          </cell>
          <cell r="G212" t="str">
            <v>182M</v>
          </cell>
          <cell r="I212">
            <v>5304104.42</v>
          </cell>
        </row>
        <row r="213">
          <cell r="A213" t="str">
            <v>182MSGCT</v>
          </cell>
          <cell r="B213" t="str">
            <v>182M</v>
          </cell>
          <cell r="D213">
            <v>12159604.6</v>
          </cell>
          <cell r="F213" t="str">
            <v>182MSGCT</v>
          </cell>
          <cell r="G213" t="str">
            <v>182M</v>
          </cell>
          <cell r="I213">
            <v>12159604.6</v>
          </cell>
        </row>
        <row r="214">
          <cell r="A214" t="str">
            <v>182MSG-P</v>
          </cell>
          <cell r="B214" t="str">
            <v>182M</v>
          </cell>
          <cell r="D214">
            <v>0</v>
          </cell>
          <cell r="F214" t="str">
            <v>182MSG-P</v>
          </cell>
          <cell r="G214" t="str">
            <v>182M</v>
          </cell>
          <cell r="I214">
            <v>0</v>
          </cell>
        </row>
        <row r="215">
          <cell r="A215" t="str">
            <v>182MSG-U</v>
          </cell>
          <cell r="B215" t="str">
            <v>182M</v>
          </cell>
          <cell r="D215">
            <v>0</v>
          </cell>
          <cell r="F215" t="str">
            <v>182MSG-U</v>
          </cell>
          <cell r="G215" t="str">
            <v>182M</v>
          </cell>
          <cell r="I215">
            <v>0</v>
          </cell>
        </row>
        <row r="216">
          <cell r="A216" t="str">
            <v>182MSO</v>
          </cell>
          <cell r="B216" t="str">
            <v>182M</v>
          </cell>
          <cell r="D216">
            <v>-3552466.5670000017</v>
          </cell>
          <cell r="F216" t="str">
            <v>182MSO</v>
          </cell>
          <cell r="G216" t="str">
            <v>182M</v>
          </cell>
          <cell r="I216">
            <v>-3552466.5670000017</v>
          </cell>
        </row>
        <row r="217">
          <cell r="A217" t="str">
            <v>182MUT</v>
          </cell>
          <cell r="B217" t="str">
            <v>182M</v>
          </cell>
          <cell r="D217">
            <v>8005589.6799999997</v>
          </cell>
          <cell r="F217" t="str">
            <v>182MUT</v>
          </cell>
          <cell r="G217" t="str">
            <v>182M</v>
          </cell>
          <cell r="I217">
            <v>8005589.6799999997</v>
          </cell>
        </row>
        <row r="218">
          <cell r="A218" t="str">
            <v>182MWA</v>
          </cell>
          <cell r="B218" t="str">
            <v>182M</v>
          </cell>
          <cell r="D218">
            <v>-561960.31999999995</v>
          </cell>
          <cell r="F218" t="str">
            <v>182MWA</v>
          </cell>
          <cell r="G218" t="str">
            <v>182M</v>
          </cell>
          <cell r="I218">
            <v>-561960.31999999995</v>
          </cell>
        </row>
        <row r="219">
          <cell r="A219" t="str">
            <v>182MWYP</v>
          </cell>
          <cell r="B219" t="str">
            <v>182M</v>
          </cell>
          <cell r="D219">
            <v>0</v>
          </cell>
          <cell r="F219" t="str">
            <v>182MWYP</v>
          </cell>
          <cell r="G219" t="str">
            <v>182M</v>
          </cell>
          <cell r="I219">
            <v>0</v>
          </cell>
        </row>
        <row r="220">
          <cell r="A220" t="str">
            <v>182MWYU</v>
          </cell>
          <cell r="B220" t="str">
            <v>182M</v>
          </cell>
          <cell r="D220">
            <v>0</v>
          </cell>
          <cell r="F220" t="str">
            <v>182MWYU</v>
          </cell>
          <cell r="G220" t="str">
            <v>182M</v>
          </cell>
          <cell r="I220">
            <v>0</v>
          </cell>
        </row>
        <row r="221">
          <cell r="A221" t="str">
            <v>182WCA</v>
          </cell>
          <cell r="B221" t="str">
            <v>182W</v>
          </cell>
          <cell r="D221">
            <v>0</v>
          </cell>
          <cell r="F221" t="str">
            <v>182WCA</v>
          </cell>
          <cell r="G221" t="str">
            <v>182W</v>
          </cell>
          <cell r="I221">
            <v>0</v>
          </cell>
        </row>
        <row r="222">
          <cell r="A222" t="str">
            <v>182WIDU</v>
          </cell>
          <cell r="B222" t="str">
            <v>182W</v>
          </cell>
          <cell r="D222">
            <v>7553089.4474999998</v>
          </cell>
          <cell r="F222" t="str">
            <v>182WIDU</v>
          </cell>
          <cell r="G222" t="str">
            <v>182W</v>
          </cell>
          <cell r="I222">
            <v>7553089.4474999998</v>
          </cell>
        </row>
        <row r="223">
          <cell r="A223" t="str">
            <v>182WOR</v>
          </cell>
          <cell r="B223" t="str">
            <v>182W</v>
          </cell>
          <cell r="D223">
            <v>0</v>
          </cell>
          <cell r="F223" t="str">
            <v>182WOR</v>
          </cell>
          <cell r="G223" t="str">
            <v>182W</v>
          </cell>
          <cell r="I223">
            <v>0</v>
          </cell>
        </row>
        <row r="224">
          <cell r="A224" t="str">
            <v>182WOTHER</v>
          </cell>
          <cell r="B224" t="str">
            <v>182W</v>
          </cell>
          <cell r="D224">
            <v>13239336.990000002</v>
          </cell>
          <cell r="F224" t="str">
            <v>182WOTHER</v>
          </cell>
          <cell r="G224" t="str">
            <v>182W</v>
          </cell>
          <cell r="I224">
            <v>13239336.990000002</v>
          </cell>
        </row>
        <row r="225">
          <cell r="A225" t="str">
            <v>182WUT</v>
          </cell>
          <cell r="B225" t="str">
            <v>182W</v>
          </cell>
          <cell r="D225">
            <v>4304329.7</v>
          </cell>
          <cell r="F225" t="str">
            <v>182WUT</v>
          </cell>
          <cell r="G225" t="str">
            <v>182W</v>
          </cell>
          <cell r="I225">
            <v>4304329.7</v>
          </cell>
        </row>
        <row r="226">
          <cell r="A226" t="str">
            <v>182WWA</v>
          </cell>
          <cell r="B226" t="str">
            <v>182W</v>
          </cell>
          <cell r="D226">
            <v>0</v>
          </cell>
          <cell r="F226" t="str">
            <v>182WWA</v>
          </cell>
          <cell r="G226" t="str">
            <v>182W</v>
          </cell>
          <cell r="I226">
            <v>0</v>
          </cell>
        </row>
        <row r="227">
          <cell r="A227" t="str">
            <v>182WWYP</v>
          </cell>
          <cell r="B227" t="str">
            <v>182W</v>
          </cell>
          <cell r="D227">
            <v>436965.96275000001</v>
          </cell>
          <cell r="F227" t="str">
            <v>182WWYP</v>
          </cell>
          <cell r="G227" t="str">
            <v>182W</v>
          </cell>
          <cell r="I227">
            <v>436965.96275000001</v>
          </cell>
        </row>
        <row r="228">
          <cell r="A228" t="str">
            <v>182WWYU</v>
          </cell>
          <cell r="B228" t="str">
            <v>182W</v>
          </cell>
          <cell r="D228">
            <v>21383.94</v>
          </cell>
          <cell r="F228" t="str">
            <v>182WWYU</v>
          </cell>
          <cell r="G228" t="str">
            <v>182W</v>
          </cell>
          <cell r="I228">
            <v>21383.94</v>
          </cell>
        </row>
        <row r="229">
          <cell r="A229" t="str">
            <v>186MCA</v>
          </cell>
          <cell r="B229" t="str">
            <v>186M</v>
          </cell>
          <cell r="D229">
            <v>0</v>
          </cell>
          <cell r="F229" t="str">
            <v>186MCA</v>
          </cell>
          <cell r="G229" t="str">
            <v>186M</v>
          </cell>
          <cell r="I229">
            <v>0</v>
          </cell>
        </row>
        <row r="230">
          <cell r="A230" t="str">
            <v>186MIDU</v>
          </cell>
          <cell r="B230" t="str">
            <v>186M</v>
          </cell>
          <cell r="D230">
            <v>5000</v>
          </cell>
          <cell r="F230" t="str">
            <v>186MIDU</v>
          </cell>
          <cell r="G230" t="str">
            <v>186M</v>
          </cell>
          <cell r="I230">
            <v>5000</v>
          </cell>
        </row>
        <row r="231">
          <cell r="A231" t="str">
            <v>186MOR</v>
          </cell>
          <cell r="B231" t="str">
            <v>186M</v>
          </cell>
          <cell r="D231">
            <v>0</v>
          </cell>
          <cell r="F231" t="str">
            <v>186MOR</v>
          </cell>
          <cell r="G231" t="str">
            <v>186M</v>
          </cell>
          <cell r="I231">
            <v>0</v>
          </cell>
        </row>
        <row r="232">
          <cell r="A232" t="str">
            <v>186MOTHER</v>
          </cell>
          <cell r="B232" t="str">
            <v>186M</v>
          </cell>
          <cell r="D232">
            <v>4244783.0999999996</v>
          </cell>
          <cell r="F232" t="str">
            <v>186MOTHER</v>
          </cell>
          <cell r="G232" t="str">
            <v>186M</v>
          </cell>
          <cell r="I232">
            <v>4244783.0999999996</v>
          </cell>
        </row>
        <row r="233">
          <cell r="A233" t="str">
            <v>186MSE</v>
          </cell>
          <cell r="B233" t="str">
            <v>186M</v>
          </cell>
          <cell r="D233">
            <v>772375.10999997216</v>
          </cell>
          <cell r="F233" t="str">
            <v>186MSE</v>
          </cell>
          <cell r="G233" t="str">
            <v>186M</v>
          </cell>
          <cell r="I233">
            <v>772375.10999997216</v>
          </cell>
        </row>
        <row r="234">
          <cell r="A234" t="str">
            <v>186MSG</v>
          </cell>
          <cell r="B234" t="str">
            <v>186M</v>
          </cell>
          <cell r="D234">
            <v>25099000.080000002</v>
          </cell>
          <cell r="F234" t="str">
            <v>186MSG</v>
          </cell>
          <cell r="G234" t="str">
            <v>186M</v>
          </cell>
          <cell r="I234">
            <v>25099000.080000002</v>
          </cell>
        </row>
        <row r="235">
          <cell r="A235" t="str">
            <v>186MSO</v>
          </cell>
          <cell r="B235" t="str">
            <v>186M</v>
          </cell>
          <cell r="D235">
            <v>0</v>
          </cell>
          <cell r="F235" t="str">
            <v>186MSO</v>
          </cell>
          <cell r="G235" t="str">
            <v>186M</v>
          </cell>
          <cell r="I235">
            <v>0</v>
          </cell>
        </row>
        <row r="236">
          <cell r="A236" t="str">
            <v>186MWA</v>
          </cell>
          <cell r="B236" t="str">
            <v>186M</v>
          </cell>
          <cell r="D236">
            <v>0</v>
          </cell>
          <cell r="F236" t="str">
            <v>186MWA</v>
          </cell>
          <cell r="G236" t="str">
            <v>186M</v>
          </cell>
          <cell r="I236">
            <v>0</v>
          </cell>
        </row>
        <row r="237">
          <cell r="A237" t="str">
            <v>190BADDEBT</v>
          </cell>
          <cell r="B237" t="str">
            <v>190</v>
          </cell>
          <cell r="D237">
            <v>20957887.5</v>
          </cell>
          <cell r="F237" t="str">
            <v>190BADDEBT</v>
          </cell>
          <cell r="G237" t="str">
            <v>190</v>
          </cell>
          <cell r="I237">
            <v>20957887.5</v>
          </cell>
        </row>
        <row r="238">
          <cell r="A238" t="str">
            <v>190CA</v>
          </cell>
          <cell r="B238" t="str">
            <v>190</v>
          </cell>
          <cell r="D238">
            <v>0</v>
          </cell>
          <cell r="F238" t="str">
            <v>190CA</v>
          </cell>
          <cell r="G238" t="str">
            <v>190</v>
          </cell>
          <cell r="I238">
            <v>0</v>
          </cell>
        </row>
        <row r="239">
          <cell r="A239" t="str">
            <v>190DGP</v>
          </cell>
          <cell r="B239" t="str">
            <v>190</v>
          </cell>
          <cell r="D239">
            <v>3416.5</v>
          </cell>
          <cell r="F239" t="str">
            <v>190DGP</v>
          </cell>
          <cell r="G239" t="str">
            <v>190</v>
          </cell>
          <cell r="I239">
            <v>3416.5</v>
          </cell>
        </row>
        <row r="240">
          <cell r="A240" t="str">
            <v>190IDU</v>
          </cell>
          <cell r="B240" t="str">
            <v>190</v>
          </cell>
          <cell r="D240">
            <v>0</v>
          </cell>
          <cell r="F240" t="str">
            <v>190IDU</v>
          </cell>
          <cell r="G240" t="str">
            <v>190</v>
          </cell>
          <cell r="I240">
            <v>0</v>
          </cell>
        </row>
        <row r="241">
          <cell r="A241" t="str">
            <v>190CN</v>
          </cell>
          <cell r="B241" t="str">
            <v>190</v>
          </cell>
          <cell r="D241">
            <v>0</v>
          </cell>
          <cell r="F241" t="str">
            <v>190CN</v>
          </cell>
          <cell r="G241" t="str">
            <v>190</v>
          </cell>
          <cell r="I241">
            <v>0</v>
          </cell>
        </row>
        <row r="242">
          <cell r="A242" t="str">
            <v>190OR</v>
          </cell>
          <cell r="B242" t="str">
            <v>190</v>
          </cell>
          <cell r="D242">
            <v>544123</v>
          </cell>
          <cell r="F242" t="str">
            <v>190OR</v>
          </cell>
          <cell r="G242" t="str">
            <v>190</v>
          </cell>
          <cell r="I242">
            <v>544123</v>
          </cell>
        </row>
        <row r="243">
          <cell r="A243" t="str">
            <v>190OTHER</v>
          </cell>
          <cell r="B243" t="str">
            <v>190</v>
          </cell>
          <cell r="D243">
            <v>22570</v>
          </cell>
          <cell r="F243" t="str">
            <v>190OTHER</v>
          </cell>
          <cell r="G243" t="str">
            <v>190</v>
          </cell>
          <cell r="I243">
            <v>22570</v>
          </cell>
        </row>
        <row r="244">
          <cell r="A244" t="str">
            <v>190SE</v>
          </cell>
          <cell r="B244" t="str">
            <v>190</v>
          </cell>
          <cell r="D244">
            <v>20952479.001139998</v>
          </cell>
          <cell r="F244" t="str">
            <v>190SE</v>
          </cell>
          <cell r="G244" t="str">
            <v>190</v>
          </cell>
          <cell r="I244">
            <v>20952479.001139998</v>
          </cell>
        </row>
        <row r="245">
          <cell r="A245" t="str">
            <v>190SG</v>
          </cell>
          <cell r="B245" t="str">
            <v>190</v>
          </cell>
          <cell r="D245">
            <v>1536680</v>
          </cell>
          <cell r="F245" t="str">
            <v>190SG</v>
          </cell>
          <cell r="G245" t="str">
            <v>190</v>
          </cell>
          <cell r="I245">
            <v>1536680</v>
          </cell>
        </row>
        <row r="246">
          <cell r="A246" t="str">
            <v>190SNP</v>
          </cell>
          <cell r="B246" t="str">
            <v>190</v>
          </cell>
          <cell r="D246">
            <v>29016.5</v>
          </cell>
          <cell r="F246" t="str">
            <v>190SNP</v>
          </cell>
          <cell r="G246" t="str">
            <v>190</v>
          </cell>
          <cell r="I246">
            <v>29016.5</v>
          </cell>
        </row>
        <row r="247">
          <cell r="A247" t="str">
            <v>190SNPD</v>
          </cell>
          <cell r="B247" t="str">
            <v>190</v>
          </cell>
          <cell r="D247">
            <v>0</v>
          </cell>
          <cell r="F247" t="str">
            <v>190SNPD</v>
          </cell>
          <cell r="G247" t="str">
            <v>190</v>
          </cell>
          <cell r="I247">
            <v>0</v>
          </cell>
        </row>
        <row r="248">
          <cell r="A248" t="str">
            <v>190SO</v>
          </cell>
          <cell r="B248" t="str">
            <v>190</v>
          </cell>
          <cell r="D248">
            <v>101692027.7775</v>
          </cell>
          <cell r="F248" t="str">
            <v>190SO</v>
          </cell>
          <cell r="G248" t="str">
            <v>190</v>
          </cell>
          <cell r="I248">
            <v>101692027.7775</v>
          </cell>
        </row>
        <row r="249">
          <cell r="A249" t="str">
            <v>190TROJD</v>
          </cell>
          <cell r="B249" t="str">
            <v>190</v>
          </cell>
          <cell r="D249">
            <v>18185.5</v>
          </cell>
          <cell r="F249" t="str">
            <v>190TROJD</v>
          </cell>
          <cell r="G249" t="str">
            <v>190</v>
          </cell>
          <cell r="I249">
            <v>18185.5</v>
          </cell>
        </row>
        <row r="250">
          <cell r="A250" t="str">
            <v>190UT</v>
          </cell>
          <cell r="B250" t="str">
            <v>190</v>
          </cell>
          <cell r="D250">
            <v>0</v>
          </cell>
          <cell r="F250" t="str">
            <v>190UT</v>
          </cell>
          <cell r="G250" t="str">
            <v>190</v>
          </cell>
          <cell r="I250">
            <v>0</v>
          </cell>
        </row>
        <row r="251">
          <cell r="A251" t="str">
            <v>190WA</v>
          </cell>
          <cell r="B251" t="str">
            <v>190</v>
          </cell>
          <cell r="D251">
            <v>0</v>
          </cell>
          <cell r="F251" t="str">
            <v>190WA</v>
          </cell>
          <cell r="G251" t="str">
            <v>190</v>
          </cell>
          <cell r="I251">
            <v>0</v>
          </cell>
        </row>
        <row r="252">
          <cell r="A252" t="str">
            <v>190WYP</v>
          </cell>
          <cell r="B252" t="str">
            <v>190</v>
          </cell>
          <cell r="D252">
            <v>0</v>
          </cell>
          <cell r="F252" t="str">
            <v>190WYP</v>
          </cell>
          <cell r="G252" t="str">
            <v>190</v>
          </cell>
          <cell r="I252">
            <v>0</v>
          </cell>
        </row>
        <row r="253">
          <cell r="A253" t="str">
            <v>2281SO</v>
          </cell>
          <cell r="B253" t="str">
            <v>2281</v>
          </cell>
          <cell r="D253">
            <v>-126291.44</v>
          </cell>
          <cell r="F253" t="str">
            <v>2281SO</v>
          </cell>
          <cell r="G253" t="str">
            <v>2281</v>
          </cell>
          <cell r="I253">
            <v>-126291.44</v>
          </cell>
        </row>
        <row r="254">
          <cell r="A254" t="str">
            <v>2282SO</v>
          </cell>
          <cell r="B254" t="str">
            <v>2282</v>
          </cell>
          <cell r="D254">
            <v>-5093636.5599999996</v>
          </cell>
          <cell r="F254" t="str">
            <v>2282SO</v>
          </cell>
          <cell r="G254" t="str">
            <v>2282</v>
          </cell>
          <cell r="I254">
            <v>-5093636.5599999996</v>
          </cell>
        </row>
        <row r="255">
          <cell r="A255" t="str">
            <v>2283SO</v>
          </cell>
          <cell r="B255" t="str">
            <v>2283</v>
          </cell>
          <cell r="D255">
            <v>-49699662.300833344</v>
          </cell>
          <cell r="F255" t="str">
            <v>2283SO</v>
          </cell>
          <cell r="G255" t="str">
            <v>2283</v>
          </cell>
          <cell r="I255">
            <v>-49699662.300833344</v>
          </cell>
        </row>
        <row r="256">
          <cell r="A256" t="str">
            <v>22841SE</v>
          </cell>
          <cell r="B256" t="str">
            <v>22841</v>
          </cell>
          <cell r="D256">
            <v>0</v>
          </cell>
          <cell r="F256" t="str">
            <v>22841SE</v>
          </cell>
          <cell r="G256" t="str">
            <v>22841</v>
          </cell>
          <cell r="I256">
            <v>0</v>
          </cell>
        </row>
        <row r="257">
          <cell r="A257" t="str">
            <v>22842TROJD</v>
          </cell>
          <cell r="B257" t="str">
            <v>22842</v>
          </cell>
          <cell r="D257">
            <v>-2858991.14</v>
          </cell>
          <cell r="F257" t="str">
            <v>22842TROJD</v>
          </cell>
          <cell r="G257" t="str">
            <v>22842</v>
          </cell>
          <cell r="I257">
            <v>-2858991.14</v>
          </cell>
        </row>
        <row r="258">
          <cell r="A258" t="str">
            <v>22844SG-P</v>
          </cell>
          <cell r="B258" t="str">
            <v>22844</v>
          </cell>
          <cell r="D258">
            <v>0</v>
          </cell>
          <cell r="F258" t="str">
            <v>22844SG-P</v>
          </cell>
          <cell r="G258" t="str">
            <v>22844</v>
          </cell>
          <cell r="I258">
            <v>0</v>
          </cell>
        </row>
        <row r="259">
          <cell r="A259" t="str">
            <v>22844SG-U</v>
          </cell>
          <cell r="B259" t="str">
            <v>22844</v>
          </cell>
          <cell r="D259">
            <v>0</v>
          </cell>
          <cell r="F259" t="str">
            <v>22844SG-U</v>
          </cell>
          <cell r="G259" t="str">
            <v>22844</v>
          </cell>
          <cell r="I259">
            <v>0</v>
          </cell>
        </row>
        <row r="260">
          <cell r="A260" t="str">
            <v>230SE</v>
          </cell>
          <cell r="B260" t="str">
            <v>230</v>
          </cell>
          <cell r="D260">
            <v>-2192563.6674999995</v>
          </cell>
          <cell r="F260" t="str">
            <v>230SE</v>
          </cell>
          <cell r="G260" t="str">
            <v>230</v>
          </cell>
          <cell r="I260">
            <v>-2192563.6674999995</v>
          </cell>
        </row>
        <row r="261">
          <cell r="A261" t="str">
            <v>230TROJD</v>
          </cell>
          <cell r="B261" t="str">
            <v>230</v>
          </cell>
          <cell r="D261">
            <v>0</v>
          </cell>
          <cell r="F261" t="str">
            <v>230TROJD</v>
          </cell>
          <cell r="G261" t="str">
            <v>230</v>
          </cell>
          <cell r="I261">
            <v>0</v>
          </cell>
        </row>
        <row r="262">
          <cell r="A262" t="str">
            <v>230TROJP</v>
          </cell>
          <cell r="B262" t="str">
            <v>230</v>
          </cell>
          <cell r="D262">
            <v>-2131049</v>
          </cell>
          <cell r="F262" t="str">
            <v>230TROJP</v>
          </cell>
          <cell r="G262" t="str">
            <v>230</v>
          </cell>
          <cell r="I262">
            <v>-2131049</v>
          </cell>
        </row>
        <row r="263">
          <cell r="A263" t="str">
            <v>232SE</v>
          </cell>
          <cell r="B263" t="str">
            <v>232</v>
          </cell>
          <cell r="D263">
            <v>-1532813.8125</v>
          </cell>
          <cell r="F263" t="str">
            <v>232SE</v>
          </cell>
          <cell r="G263" t="str">
            <v>232</v>
          </cell>
          <cell r="I263">
            <v>-1532813.8125</v>
          </cell>
        </row>
        <row r="264">
          <cell r="A264" t="str">
            <v>232SO</v>
          </cell>
          <cell r="B264" t="str">
            <v>232</v>
          </cell>
          <cell r="D264">
            <v>-5457691.2441666676</v>
          </cell>
          <cell r="F264" t="str">
            <v>232SO</v>
          </cell>
          <cell r="G264" t="str">
            <v>232</v>
          </cell>
          <cell r="I264">
            <v>-5457691.2441666676</v>
          </cell>
        </row>
        <row r="265">
          <cell r="A265" t="str">
            <v>235UT</v>
          </cell>
          <cell r="B265" t="str">
            <v>235</v>
          </cell>
          <cell r="D265">
            <v>0</v>
          </cell>
          <cell r="F265" t="str">
            <v>235UT</v>
          </cell>
          <cell r="G265" t="str">
            <v>235</v>
          </cell>
          <cell r="I265">
            <v>0</v>
          </cell>
        </row>
        <row r="266">
          <cell r="A266" t="str">
            <v>252CA</v>
          </cell>
          <cell r="B266" t="str">
            <v>252</v>
          </cell>
          <cell r="D266">
            <v>-142755.68</v>
          </cell>
          <cell r="F266" t="str">
            <v>252CA</v>
          </cell>
          <cell r="G266" t="str">
            <v>252</v>
          </cell>
          <cell r="I266">
            <v>-142755.68</v>
          </cell>
        </row>
        <row r="267">
          <cell r="A267" t="str">
            <v>252CN</v>
          </cell>
          <cell r="B267" t="str">
            <v>252</v>
          </cell>
          <cell r="D267">
            <v>0</v>
          </cell>
          <cell r="F267" t="str">
            <v>252CN</v>
          </cell>
          <cell r="G267" t="str">
            <v>252</v>
          </cell>
          <cell r="I267">
            <v>0</v>
          </cell>
        </row>
        <row r="268">
          <cell r="A268" t="str">
            <v>252IDU</v>
          </cell>
          <cell r="B268" t="str">
            <v>252</v>
          </cell>
          <cell r="D268">
            <v>0</v>
          </cell>
          <cell r="F268" t="str">
            <v>252IDU</v>
          </cell>
          <cell r="G268" t="str">
            <v>252</v>
          </cell>
          <cell r="I268">
            <v>0</v>
          </cell>
        </row>
        <row r="269">
          <cell r="A269" t="str">
            <v>252OR</v>
          </cell>
          <cell r="B269" t="str">
            <v>252</v>
          </cell>
          <cell r="D269">
            <v>0</v>
          </cell>
          <cell r="F269" t="str">
            <v>252OR</v>
          </cell>
          <cell r="G269" t="str">
            <v>252</v>
          </cell>
          <cell r="I269">
            <v>0</v>
          </cell>
        </row>
        <row r="270">
          <cell r="A270" t="str">
            <v>252SG</v>
          </cell>
          <cell r="B270" t="str">
            <v>252</v>
          </cell>
          <cell r="D270">
            <v>0</v>
          </cell>
          <cell r="F270" t="str">
            <v>252SG</v>
          </cell>
          <cell r="G270" t="str">
            <v>252</v>
          </cell>
          <cell r="I270">
            <v>0</v>
          </cell>
        </row>
        <row r="271">
          <cell r="A271" t="str">
            <v>252UT</v>
          </cell>
          <cell r="B271" t="str">
            <v>252</v>
          </cell>
          <cell r="D271">
            <v>-4894525.78</v>
          </cell>
          <cell r="F271" t="str">
            <v>252UT</v>
          </cell>
          <cell r="G271" t="str">
            <v>252</v>
          </cell>
          <cell r="I271">
            <v>-4894525.78</v>
          </cell>
        </row>
        <row r="272">
          <cell r="A272" t="str">
            <v>252WA</v>
          </cell>
          <cell r="B272" t="str">
            <v>252</v>
          </cell>
          <cell r="D272">
            <v>0</v>
          </cell>
          <cell r="F272" t="str">
            <v>252WA</v>
          </cell>
          <cell r="G272" t="str">
            <v>252</v>
          </cell>
          <cell r="I272">
            <v>0</v>
          </cell>
        </row>
        <row r="273">
          <cell r="A273" t="str">
            <v>252WYP</v>
          </cell>
          <cell r="B273" t="str">
            <v>252</v>
          </cell>
          <cell r="D273">
            <v>0</v>
          </cell>
          <cell r="F273" t="str">
            <v>252WYP</v>
          </cell>
          <cell r="G273" t="str">
            <v>252</v>
          </cell>
          <cell r="I273">
            <v>0</v>
          </cell>
        </row>
        <row r="274">
          <cell r="A274" t="str">
            <v>252WYU</v>
          </cell>
          <cell r="B274" t="str">
            <v>252</v>
          </cell>
          <cell r="D274">
            <v>0</v>
          </cell>
          <cell r="F274" t="str">
            <v>252WYU</v>
          </cell>
          <cell r="G274" t="str">
            <v>252</v>
          </cell>
          <cell r="I274">
            <v>0</v>
          </cell>
        </row>
        <row r="275">
          <cell r="A275" t="str">
            <v>25316SE</v>
          </cell>
          <cell r="B275" t="str">
            <v>25316</v>
          </cell>
          <cell r="D275">
            <v>-433000</v>
          </cell>
          <cell r="F275" t="str">
            <v>25316SE</v>
          </cell>
          <cell r="G275" t="str">
            <v>25316</v>
          </cell>
          <cell r="I275">
            <v>-433000</v>
          </cell>
        </row>
        <row r="276">
          <cell r="A276" t="str">
            <v>25317SE</v>
          </cell>
          <cell r="B276" t="str">
            <v>25317</v>
          </cell>
          <cell r="D276">
            <v>-1159359</v>
          </cell>
          <cell r="F276" t="str">
            <v>25317SE</v>
          </cell>
          <cell r="G276" t="str">
            <v>25317</v>
          </cell>
          <cell r="I276">
            <v>-1159359</v>
          </cell>
        </row>
        <row r="277">
          <cell r="A277" t="str">
            <v>25318SNPPS</v>
          </cell>
          <cell r="B277" t="str">
            <v>25318</v>
          </cell>
          <cell r="D277">
            <v>-273000</v>
          </cell>
          <cell r="F277" t="str">
            <v>25318SNPPS</v>
          </cell>
          <cell r="G277" t="str">
            <v>25318</v>
          </cell>
          <cell r="I277">
            <v>-273000</v>
          </cell>
        </row>
        <row r="278">
          <cell r="A278" t="str">
            <v>2533SE</v>
          </cell>
          <cell r="B278" t="str">
            <v>2533</v>
          </cell>
          <cell r="D278">
            <v>-5250348.9441666678</v>
          </cell>
          <cell r="F278" t="str">
            <v>2533SE</v>
          </cell>
          <cell r="G278" t="str">
            <v>2533</v>
          </cell>
          <cell r="I278">
            <v>-5250348.9441666678</v>
          </cell>
        </row>
        <row r="279">
          <cell r="A279" t="str">
            <v>25398SE</v>
          </cell>
          <cell r="B279" t="str">
            <v>25398</v>
          </cell>
          <cell r="D279">
            <v>-20851380.029999997</v>
          </cell>
          <cell r="F279" t="str">
            <v>25398SE</v>
          </cell>
          <cell r="G279" t="str">
            <v>25398</v>
          </cell>
          <cell r="I279">
            <v>-20851380.029999997</v>
          </cell>
        </row>
        <row r="280">
          <cell r="A280" t="str">
            <v>25399CA</v>
          </cell>
          <cell r="B280" t="str">
            <v>25399</v>
          </cell>
          <cell r="D280">
            <v>-116601.89</v>
          </cell>
          <cell r="F280" t="str">
            <v>25399CA</v>
          </cell>
          <cell r="G280" t="str">
            <v>25399</v>
          </cell>
          <cell r="I280">
            <v>-116601.89</v>
          </cell>
        </row>
        <row r="281">
          <cell r="A281" t="str">
            <v>25399IDU</v>
          </cell>
          <cell r="B281" t="str">
            <v>25399</v>
          </cell>
          <cell r="D281">
            <v>-21771.01</v>
          </cell>
          <cell r="F281" t="str">
            <v>25399IDU</v>
          </cell>
          <cell r="G281" t="str">
            <v>25399</v>
          </cell>
          <cell r="I281">
            <v>-21771.01</v>
          </cell>
        </row>
        <row r="282">
          <cell r="A282" t="str">
            <v>25399OR</v>
          </cell>
          <cell r="B282" t="str">
            <v>25399</v>
          </cell>
          <cell r="D282">
            <v>-968313.35</v>
          </cell>
          <cell r="F282" t="str">
            <v>25399OR</v>
          </cell>
          <cell r="G282" t="str">
            <v>25399</v>
          </cell>
          <cell r="I282">
            <v>-968313.35</v>
          </cell>
        </row>
        <row r="283">
          <cell r="A283" t="str">
            <v>25399OTHER</v>
          </cell>
          <cell r="B283" t="str">
            <v>25399</v>
          </cell>
          <cell r="D283">
            <v>-2277779.2000000002</v>
          </cell>
          <cell r="F283" t="str">
            <v>25399OTHER</v>
          </cell>
          <cell r="G283" t="str">
            <v>25399</v>
          </cell>
          <cell r="I283">
            <v>-2277779.2000000002</v>
          </cell>
        </row>
        <row r="284">
          <cell r="A284" t="str">
            <v>25399SE</v>
          </cell>
          <cell r="B284" t="str">
            <v>25399</v>
          </cell>
          <cell r="D284">
            <v>-3291517.3</v>
          </cell>
          <cell r="F284" t="str">
            <v>25399SE</v>
          </cell>
          <cell r="G284" t="str">
            <v>25399</v>
          </cell>
          <cell r="I284">
            <v>-3291517.3</v>
          </cell>
        </row>
        <row r="285">
          <cell r="A285" t="str">
            <v>25399SG</v>
          </cell>
          <cell r="B285" t="str">
            <v>25399</v>
          </cell>
          <cell r="D285">
            <v>-11199991.49</v>
          </cell>
          <cell r="F285" t="str">
            <v>25399SG</v>
          </cell>
          <cell r="G285" t="str">
            <v>25399</v>
          </cell>
          <cell r="I285">
            <v>-11199991.49</v>
          </cell>
        </row>
        <row r="286">
          <cell r="A286" t="str">
            <v>25399UT</v>
          </cell>
          <cell r="B286" t="str">
            <v>25399</v>
          </cell>
          <cell r="D286">
            <v>-338978.2</v>
          </cell>
          <cell r="F286" t="str">
            <v>25399UT</v>
          </cell>
          <cell r="G286" t="str">
            <v>25399</v>
          </cell>
          <cell r="I286">
            <v>-338978.2</v>
          </cell>
        </row>
        <row r="287">
          <cell r="A287" t="str">
            <v>25399WA</v>
          </cell>
          <cell r="B287" t="str">
            <v>25399</v>
          </cell>
          <cell r="D287">
            <v>-68233.73</v>
          </cell>
          <cell r="F287" t="str">
            <v>25399WA</v>
          </cell>
          <cell r="G287" t="str">
            <v>25399</v>
          </cell>
          <cell r="I287">
            <v>-68233.73</v>
          </cell>
        </row>
        <row r="288">
          <cell r="A288" t="str">
            <v>25399WYP</v>
          </cell>
          <cell r="B288" t="str">
            <v>25399</v>
          </cell>
          <cell r="D288">
            <v>-102506.91</v>
          </cell>
          <cell r="F288" t="str">
            <v>25399WYP</v>
          </cell>
          <cell r="G288" t="str">
            <v>25399</v>
          </cell>
          <cell r="I288">
            <v>-102506.91</v>
          </cell>
        </row>
        <row r="289">
          <cell r="A289" t="str">
            <v>25399WYU</v>
          </cell>
          <cell r="B289" t="str">
            <v>25399</v>
          </cell>
          <cell r="D289">
            <v>-7013.82</v>
          </cell>
          <cell r="F289" t="str">
            <v>25399WYU</v>
          </cell>
          <cell r="G289" t="str">
            <v>25399</v>
          </cell>
          <cell r="I289">
            <v>-7013.82</v>
          </cell>
        </row>
        <row r="290">
          <cell r="A290" t="str">
            <v>254105SE</v>
          </cell>
          <cell r="B290" t="str">
            <v>254105</v>
          </cell>
          <cell r="D290">
            <v>-281186.15583333327</v>
          </cell>
          <cell r="F290" t="str">
            <v>254105SE</v>
          </cell>
          <cell r="G290" t="str">
            <v>254105</v>
          </cell>
          <cell r="I290">
            <v>-281186.15583333327</v>
          </cell>
        </row>
        <row r="291">
          <cell r="A291" t="str">
            <v>254105TROJD</v>
          </cell>
          <cell r="B291" t="str">
            <v>254105</v>
          </cell>
          <cell r="D291">
            <v>0</v>
          </cell>
          <cell r="F291" t="str">
            <v>254105TROJD</v>
          </cell>
          <cell r="G291" t="str">
            <v>254105</v>
          </cell>
          <cell r="I291">
            <v>0</v>
          </cell>
        </row>
        <row r="292">
          <cell r="A292" t="str">
            <v>254105TROJP</v>
          </cell>
          <cell r="B292" t="str">
            <v>254105</v>
          </cell>
          <cell r="D292">
            <v>-888670</v>
          </cell>
          <cell r="F292" t="str">
            <v>254105TROJP</v>
          </cell>
          <cell r="G292" t="str">
            <v>254105</v>
          </cell>
          <cell r="I292">
            <v>-888670</v>
          </cell>
        </row>
        <row r="293">
          <cell r="A293" t="str">
            <v>254OTHER</v>
          </cell>
          <cell r="B293" t="str">
            <v>254</v>
          </cell>
          <cell r="D293">
            <v>-2196402.7200000002</v>
          </cell>
          <cell r="F293" t="str">
            <v>254OTHER</v>
          </cell>
          <cell r="G293" t="str">
            <v>254</v>
          </cell>
          <cell r="I293">
            <v>-2196402.7200000002</v>
          </cell>
        </row>
        <row r="294">
          <cell r="A294" t="str">
            <v>254SO</v>
          </cell>
          <cell r="B294" t="str">
            <v>254</v>
          </cell>
          <cell r="D294">
            <v>-3834387</v>
          </cell>
          <cell r="F294" t="str">
            <v>254SO</v>
          </cell>
          <cell r="G294" t="str">
            <v>254</v>
          </cell>
          <cell r="I294">
            <v>-3834387</v>
          </cell>
        </row>
        <row r="295">
          <cell r="A295" t="str">
            <v>255DGU</v>
          </cell>
          <cell r="B295" t="str">
            <v>255</v>
          </cell>
          <cell r="D295">
            <v>0</v>
          </cell>
          <cell r="F295" t="str">
            <v>255DGU</v>
          </cell>
          <cell r="G295" t="str">
            <v>255</v>
          </cell>
          <cell r="I295">
            <v>0</v>
          </cell>
        </row>
        <row r="296">
          <cell r="A296" t="str">
            <v>255ITC84</v>
          </cell>
          <cell r="B296" t="str">
            <v>255</v>
          </cell>
          <cell r="D296">
            <v>-3578235.8084141039</v>
          </cell>
          <cell r="F296" t="str">
            <v>255ITC84</v>
          </cell>
          <cell r="G296" t="str">
            <v>255</v>
          </cell>
          <cell r="I296">
            <v>-3578235.8084141039</v>
          </cell>
        </row>
        <row r="297">
          <cell r="A297" t="str">
            <v>255ITC85</v>
          </cell>
          <cell r="B297" t="str">
            <v>255</v>
          </cell>
          <cell r="D297">
            <v>-4974563.0640326701</v>
          </cell>
          <cell r="F297" t="str">
            <v>255ITC85</v>
          </cell>
          <cell r="G297" t="str">
            <v>255</v>
          </cell>
          <cell r="I297">
            <v>-4974563.0640326701</v>
          </cell>
        </row>
        <row r="298">
          <cell r="A298" t="str">
            <v>255ITC86</v>
          </cell>
          <cell r="B298" t="str">
            <v>255</v>
          </cell>
          <cell r="D298">
            <v>-2104054.7578688441</v>
          </cell>
          <cell r="F298" t="str">
            <v>255ITC86</v>
          </cell>
          <cell r="G298" t="str">
            <v>255</v>
          </cell>
          <cell r="I298">
            <v>-2104054.7578688441</v>
          </cell>
        </row>
        <row r="299">
          <cell r="A299" t="str">
            <v>255ITC88</v>
          </cell>
          <cell r="B299" t="str">
            <v>255</v>
          </cell>
          <cell r="D299">
            <v>-288066.18377875985</v>
          </cell>
          <cell r="F299" t="str">
            <v>255ITC88</v>
          </cell>
          <cell r="G299" t="str">
            <v>255</v>
          </cell>
          <cell r="I299">
            <v>-288066.18377875985</v>
          </cell>
        </row>
        <row r="300">
          <cell r="A300" t="str">
            <v>255ITC89</v>
          </cell>
          <cell r="B300" t="str">
            <v>255</v>
          </cell>
          <cell r="D300">
            <v>-608374.63184382743</v>
          </cell>
          <cell r="F300" t="str">
            <v>255ITC89</v>
          </cell>
          <cell r="G300" t="str">
            <v>255</v>
          </cell>
          <cell r="I300">
            <v>-608374.63184382743</v>
          </cell>
        </row>
        <row r="301">
          <cell r="A301" t="str">
            <v>255ITC90</v>
          </cell>
          <cell r="B301" t="str">
            <v>255</v>
          </cell>
          <cell r="D301">
            <v>-359184.55406179558</v>
          </cell>
          <cell r="F301" t="str">
            <v>255ITC90</v>
          </cell>
          <cell r="G301" t="str">
            <v>255</v>
          </cell>
          <cell r="I301">
            <v>-359184.55406179558</v>
          </cell>
        </row>
        <row r="302">
          <cell r="A302" t="str">
            <v>281DGP</v>
          </cell>
          <cell r="B302" t="str">
            <v>281</v>
          </cell>
          <cell r="D302">
            <v>-383751</v>
          </cell>
          <cell r="F302" t="str">
            <v>281DGP</v>
          </cell>
          <cell r="G302" t="str">
            <v>281</v>
          </cell>
          <cell r="I302">
            <v>-383751</v>
          </cell>
        </row>
        <row r="303">
          <cell r="A303" t="str">
            <v>282CA</v>
          </cell>
          <cell r="B303" t="str">
            <v>282</v>
          </cell>
          <cell r="D303">
            <v>-2210980.5</v>
          </cell>
          <cell r="F303" t="str">
            <v>282CA</v>
          </cell>
          <cell r="G303" t="str">
            <v>282</v>
          </cell>
          <cell r="I303">
            <v>-2210980.5</v>
          </cell>
        </row>
        <row r="304">
          <cell r="A304" t="str">
            <v>282DGP</v>
          </cell>
          <cell r="B304" t="str">
            <v>282</v>
          </cell>
          <cell r="D304">
            <v>0</v>
          </cell>
          <cell r="F304" t="str">
            <v>282DGP</v>
          </cell>
          <cell r="G304" t="str">
            <v>282</v>
          </cell>
          <cell r="I304">
            <v>0</v>
          </cell>
        </row>
        <row r="305">
          <cell r="A305" t="str">
            <v>282DITBAL</v>
          </cell>
          <cell r="B305" t="str">
            <v>282</v>
          </cell>
          <cell r="D305">
            <v>-1227024918.54</v>
          </cell>
          <cell r="F305" t="str">
            <v>282DITBAL</v>
          </cell>
          <cell r="G305" t="str">
            <v>282</v>
          </cell>
          <cell r="I305">
            <v>-1227024918.54</v>
          </cell>
        </row>
        <row r="306">
          <cell r="A306" t="str">
            <v>282FERC</v>
          </cell>
          <cell r="B306" t="str">
            <v>282</v>
          </cell>
          <cell r="D306">
            <v>-197474</v>
          </cell>
          <cell r="F306" t="str">
            <v>282FERC</v>
          </cell>
          <cell r="G306" t="str">
            <v>282</v>
          </cell>
          <cell r="I306">
            <v>-197474</v>
          </cell>
        </row>
        <row r="307">
          <cell r="A307" t="str">
            <v>282IDU</v>
          </cell>
          <cell r="B307" t="str">
            <v>282</v>
          </cell>
          <cell r="D307">
            <v>-2202107</v>
          </cell>
          <cell r="F307" t="str">
            <v>282IDU</v>
          </cell>
          <cell r="G307" t="str">
            <v>282</v>
          </cell>
          <cell r="I307">
            <v>-2202107</v>
          </cell>
        </row>
        <row r="308">
          <cell r="A308" t="str">
            <v>282NUTIL</v>
          </cell>
          <cell r="B308" t="str">
            <v>282</v>
          </cell>
          <cell r="D308">
            <v>0</v>
          </cell>
          <cell r="F308" t="str">
            <v>282NUTIL</v>
          </cell>
          <cell r="G308" t="str">
            <v>282</v>
          </cell>
          <cell r="I308">
            <v>0</v>
          </cell>
        </row>
        <row r="309">
          <cell r="A309" t="str">
            <v>282OR</v>
          </cell>
          <cell r="B309" t="str">
            <v>282</v>
          </cell>
          <cell r="D309">
            <v>-27880488.5</v>
          </cell>
          <cell r="F309" t="str">
            <v>282OR</v>
          </cell>
          <cell r="G309" t="str">
            <v>282</v>
          </cell>
          <cell r="I309">
            <v>-27880488.5</v>
          </cell>
        </row>
        <row r="310">
          <cell r="A310" t="str">
            <v>282OTHER</v>
          </cell>
          <cell r="B310" t="str">
            <v>282</v>
          </cell>
          <cell r="D310">
            <v>0</v>
          </cell>
          <cell r="F310" t="str">
            <v>282OTHER</v>
          </cell>
          <cell r="G310" t="str">
            <v>282</v>
          </cell>
          <cell r="I310">
            <v>0</v>
          </cell>
        </row>
        <row r="311">
          <cell r="A311" t="str">
            <v>282SE</v>
          </cell>
          <cell r="B311" t="str">
            <v>282</v>
          </cell>
          <cell r="D311">
            <v>-19888214.5</v>
          </cell>
          <cell r="F311" t="str">
            <v>282SE</v>
          </cell>
          <cell r="G311" t="str">
            <v>282</v>
          </cell>
          <cell r="I311">
            <v>-19888214.5</v>
          </cell>
        </row>
        <row r="312">
          <cell r="A312" t="str">
            <v>282SG</v>
          </cell>
          <cell r="B312" t="str">
            <v>282</v>
          </cell>
          <cell r="D312">
            <v>16374680.5</v>
          </cell>
          <cell r="F312" t="str">
            <v>282SG</v>
          </cell>
          <cell r="G312" t="str">
            <v>282</v>
          </cell>
          <cell r="I312">
            <v>16374680.5</v>
          </cell>
        </row>
        <row r="313">
          <cell r="A313" t="str">
            <v>282SO</v>
          </cell>
          <cell r="B313" t="str">
            <v>282</v>
          </cell>
          <cell r="D313">
            <v>0</v>
          </cell>
          <cell r="F313" t="str">
            <v>282SO</v>
          </cell>
          <cell r="G313" t="str">
            <v>282</v>
          </cell>
          <cell r="I313">
            <v>0</v>
          </cell>
        </row>
        <row r="314">
          <cell r="A314" t="str">
            <v>282UT</v>
          </cell>
          <cell r="B314" t="str">
            <v>282</v>
          </cell>
          <cell r="D314">
            <v>-13473907</v>
          </cell>
          <cell r="F314" t="str">
            <v>282UT</v>
          </cell>
          <cell r="G314" t="str">
            <v>282</v>
          </cell>
          <cell r="I314">
            <v>-13473907</v>
          </cell>
        </row>
        <row r="315">
          <cell r="A315" t="str">
            <v>282WA</v>
          </cell>
          <cell r="B315" t="str">
            <v>282</v>
          </cell>
          <cell r="D315">
            <v>-5970918.5</v>
          </cell>
          <cell r="F315" t="str">
            <v>282WA</v>
          </cell>
          <cell r="G315" t="str">
            <v>282</v>
          </cell>
          <cell r="I315">
            <v>-5970918.5</v>
          </cell>
        </row>
        <row r="316">
          <cell r="A316" t="str">
            <v>282WYP</v>
          </cell>
          <cell r="B316" t="str">
            <v>282</v>
          </cell>
          <cell r="D316">
            <v>-9573964</v>
          </cell>
          <cell r="F316" t="str">
            <v>282WYP</v>
          </cell>
          <cell r="G316" t="str">
            <v>282</v>
          </cell>
          <cell r="I316">
            <v>-9573964</v>
          </cell>
        </row>
        <row r="317">
          <cell r="A317" t="str">
            <v>282WYU</v>
          </cell>
          <cell r="B317" t="str">
            <v>282</v>
          </cell>
          <cell r="D317">
            <v>-468061</v>
          </cell>
          <cell r="F317" t="str">
            <v>282WYU</v>
          </cell>
          <cell r="G317" t="str">
            <v>282</v>
          </cell>
          <cell r="I317">
            <v>-468061</v>
          </cell>
        </row>
        <row r="318">
          <cell r="A318" t="str">
            <v>283CA</v>
          </cell>
          <cell r="B318" t="str">
            <v>283</v>
          </cell>
          <cell r="D318">
            <v>-273901.5</v>
          </cell>
          <cell r="F318" t="str">
            <v>283CA</v>
          </cell>
          <cell r="G318" t="str">
            <v>283</v>
          </cell>
          <cell r="I318">
            <v>-273901.5</v>
          </cell>
        </row>
        <row r="319">
          <cell r="A319" t="str">
            <v>283GPS</v>
          </cell>
          <cell r="B319" t="str">
            <v>283</v>
          </cell>
          <cell r="D319">
            <v>-1003081</v>
          </cell>
          <cell r="F319" t="str">
            <v>283GPS</v>
          </cell>
          <cell r="G319" t="str">
            <v>283</v>
          </cell>
          <cell r="I319">
            <v>-1003081</v>
          </cell>
        </row>
        <row r="320">
          <cell r="A320" t="str">
            <v>283IDU</v>
          </cell>
          <cell r="B320" t="str">
            <v>283</v>
          </cell>
          <cell r="D320">
            <v>-37208.5</v>
          </cell>
          <cell r="F320" t="str">
            <v>283IDU</v>
          </cell>
          <cell r="G320" t="str">
            <v>283</v>
          </cell>
          <cell r="I320">
            <v>-37208.5</v>
          </cell>
        </row>
        <row r="321">
          <cell r="A321" t="str">
            <v>283NUTIL</v>
          </cell>
          <cell r="B321" t="str">
            <v>283</v>
          </cell>
          <cell r="D321">
            <v>0</v>
          </cell>
          <cell r="F321" t="str">
            <v>283NUTIL</v>
          </cell>
          <cell r="G321" t="str">
            <v>283</v>
          </cell>
          <cell r="I321">
            <v>0</v>
          </cell>
        </row>
        <row r="322">
          <cell r="A322" t="str">
            <v>283OR</v>
          </cell>
          <cell r="B322" t="str">
            <v>283</v>
          </cell>
          <cell r="D322">
            <v>-6945866.5</v>
          </cell>
          <cell r="F322" t="str">
            <v>283OR</v>
          </cell>
          <cell r="G322" t="str">
            <v>283</v>
          </cell>
          <cell r="I322">
            <v>-6945866.5</v>
          </cell>
        </row>
        <row r="323">
          <cell r="A323" t="str">
            <v>283OTHER</v>
          </cell>
          <cell r="B323" t="str">
            <v>283</v>
          </cell>
          <cell r="D323">
            <v>0</v>
          </cell>
          <cell r="F323" t="str">
            <v>283OTHER</v>
          </cell>
          <cell r="G323" t="str">
            <v>283</v>
          </cell>
          <cell r="I323">
            <v>0</v>
          </cell>
        </row>
        <row r="324">
          <cell r="A324" t="str">
            <v>283SE</v>
          </cell>
          <cell r="B324" t="str">
            <v>283</v>
          </cell>
          <cell r="D324">
            <v>-927257.5</v>
          </cell>
          <cell r="F324" t="str">
            <v>283SE</v>
          </cell>
          <cell r="G324" t="str">
            <v>283</v>
          </cell>
          <cell r="I324">
            <v>-927257.5</v>
          </cell>
        </row>
        <row r="325">
          <cell r="A325" t="str">
            <v>283SG</v>
          </cell>
          <cell r="B325" t="str">
            <v>283</v>
          </cell>
          <cell r="D325">
            <v>-3799327</v>
          </cell>
          <cell r="F325" t="str">
            <v>283SG</v>
          </cell>
          <cell r="G325" t="str">
            <v>283</v>
          </cell>
          <cell r="I325">
            <v>-3799327</v>
          </cell>
        </row>
        <row r="326">
          <cell r="A326" t="str">
            <v>283SGCT</v>
          </cell>
          <cell r="B326" t="str">
            <v>283</v>
          </cell>
          <cell r="D326">
            <v>-3859052.5</v>
          </cell>
          <cell r="F326" t="str">
            <v>283SGCT</v>
          </cell>
          <cell r="G326" t="str">
            <v>283</v>
          </cell>
          <cell r="I326">
            <v>-3859052.5</v>
          </cell>
        </row>
        <row r="327">
          <cell r="A327" t="str">
            <v>283SNP</v>
          </cell>
          <cell r="B327" t="str">
            <v>283</v>
          </cell>
          <cell r="D327">
            <v>-10809360.5</v>
          </cell>
          <cell r="F327" t="str">
            <v>283SNP</v>
          </cell>
          <cell r="G327" t="str">
            <v>283</v>
          </cell>
          <cell r="I327">
            <v>-10809360.5</v>
          </cell>
        </row>
        <row r="328">
          <cell r="A328" t="str">
            <v>283SO</v>
          </cell>
          <cell r="B328" t="str">
            <v>283</v>
          </cell>
          <cell r="D328">
            <v>-19149933.500000004</v>
          </cell>
          <cell r="F328" t="str">
            <v>283SO</v>
          </cell>
          <cell r="G328" t="str">
            <v>283</v>
          </cell>
          <cell r="I328">
            <v>-19149933.500000004</v>
          </cell>
        </row>
        <row r="329">
          <cell r="A329" t="str">
            <v>283TROJD</v>
          </cell>
          <cell r="B329" t="str">
            <v>283</v>
          </cell>
          <cell r="D329">
            <v>-1708887.5</v>
          </cell>
          <cell r="F329" t="str">
            <v>283TROJD</v>
          </cell>
          <cell r="G329" t="str">
            <v>283</v>
          </cell>
          <cell r="I329">
            <v>-1708887.5</v>
          </cell>
        </row>
        <row r="330">
          <cell r="A330" t="str">
            <v>283UT</v>
          </cell>
          <cell r="B330" t="str">
            <v>283</v>
          </cell>
          <cell r="D330">
            <v>-3736077.5</v>
          </cell>
          <cell r="F330" t="str">
            <v>283UT</v>
          </cell>
          <cell r="G330" t="str">
            <v>283</v>
          </cell>
          <cell r="I330">
            <v>-3736077.5</v>
          </cell>
        </row>
        <row r="331">
          <cell r="A331" t="str">
            <v>283WA</v>
          </cell>
          <cell r="B331" t="str">
            <v>283</v>
          </cell>
          <cell r="D331">
            <v>-283895</v>
          </cell>
          <cell r="F331" t="str">
            <v>283WA</v>
          </cell>
          <cell r="G331" t="str">
            <v>283</v>
          </cell>
          <cell r="I331">
            <v>-283895</v>
          </cell>
        </row>
        <row r="332">
          <cell r="A332" t="str">
            <v>283WYP</v>
          </cell>
          <cell r="B332" t="str">
            <v>283</v>
          </cell>
          <cell r="D332">
            <v>-91489.5</v>
          </cell>
          <cell r="F332" t="str">
            <v>283WYP</v>
          </cell>
          <cell r="G332" t="str">
            <v>283</v>
          </cell>
          <cell r="I332">
            <v>-91489.5</v>
          </cell>
        </row>
        <row r="333">
          <cell r="A333" t="str">
            <v>283WYU</v>
          </cell>
          <cell r="B333" t="str">
            <v>283</v>
          </cell>
          <cell r="D333">
            <v>0</v>
          </cell>
          <cell r="F333" t="str">
            <v>283WYU</v>
          </cell>
          <cell r="G333" t="str">
            <v>283</v>
          </cell>
          <cell r="I333">
            <v>0</v>
          </cell>
        </row>
        <row r="334">
          <cell r="A334" t="str">
            <v>301CA</v>
          </cell>
          <cell r="B334" t="str">
            <v>301</v>
          </cell>
          <cell r="D334">
            <v>699937.58</v>
          </cell>
          <cell r="F334" t="str">
            <v>301CA</v>
          </cell>
          <cell r="G334" t="str">
            <v>301</v>
          </cell>
          <cell r="I334">
            <v>699937.58</v>
          </cell>
        </row>
        <row r="335">
          <cell r="A335" t="str">
            <v>301IDU</v>
          </cell>
          <cell r="B335" t="str">
            <v>301</v>
          </cell>
          <cell r="D335">
            <v>1600525.54</v>
          </cell>
          <cell r="F335" t="str">
            <v>301IDU</v>
          </cell>
          <cell r="G335" t="str">
            <v>301</v>
          </cell>
          <cell r="I335">
            <v>1600525.54</v>
          </cell>
        </row>
        <row r="336">
          <cell r="A336" t="str">
            <v>301OR</v>
          </cell>
          <cell r="B336" t="str">
            <v>301</v>
          </cell>
          <cell r="D336">
            <v>0</v>
          </cell>
          <cell r="F336" t="str">
            <v>301OR</v>
          </cell>
          <cell r="G336" t="str">
            <v>301</v>
          </cell>
          <cell r="I336">
            <v>0</v>
          </cell>
        </row>
        <row r="337">
          <cell r="A337" t="str">
            <v>301UT</v>
          </cell>
          <cell r="B337" t="str">
            <v>301</v>
          </cell>
          <cell r="D337">
            <v>10028070.539999999</v>
          </cell>
          <cell r="F337" t="str">
            <v>301UT</v>
          </cell>
          <cell r="G337" t="str">
            <v>301</v>
          </cell>
          <cell r="I337">
            <v>10028070.539999999</v>
          </cell>
        </row>
        <row r="338">
          <cell r="A338" t="str">
            <v>301WA</v>
          </cell>
          <cell r="B338" t="str">
            <v>301</v>
          </cell>
          <cell r="D338">
            <v>0</v>
          </cell>
          <cell r="F338" t="str">
            <v>301WA</v>
          </cell>
          <cell r="G338" t="str">
            <v>301</v>
          </cell>
          <cell r="I338">
            <v>0</v>
          </cell>
        </row>
        <row r="339">
          <cell r="A339" t="str">
            <v>301WYP</v>
          </cell>
          <cell r="B339" t="str">
            <v>301</v>
          </cell>
          <cell r="D339">
            <v>3129176.77</v>
          </cell>
          <cell r="F339" t="str">
            <v>301WYP</v>
          </cell>
          <cell r="G339" t="str">
            <v>301</v>
          </cell>
          <cell r="I339">
            <v>3129176.77</v>
          </cell>
        </row>
        <row r="340">
          <cell r="A340" t="str">
            <v>301WYU</v>
          </cell>
          <cell r="B340" t="str">
            <v>301</v>
          </cell>
          <cell r="D340">
            <v>1329958.77</v>
          </cell>
          <cell r="F340" t="str">
            <v>301WYU</v>
          </cell>
          <cell r="G340" t="str">
            <v>301</v>
          </cell>
          <cell r="I340">
            <v>1329958.77</v>
          </cell>
        </row>
        <row r="341">
          <cell r="A341" t="str">
            <v>302CA</v>
          </cell>
          <cell r="B341" t="str">
            <v>302</v>
          </cell>
          <cell r="D341">
            <v>-3798.749080191792</v>
          </cell>
          <cell r="F341" t="str">
            <v>302CA</v>
          </cell>
          <cell r="G341" t="str">
            <v>302</v>
          </cell>
          <cell r="I341">
            <v>-3798.749080191792</v>
          </cell>
        </row>
        <row r="342">
          <cell r="A342" t="str">
            <v>302DGP</v>
          </cell>
          <cell r="B342" t="str">
            <v>302</v>
          </cell>
          <cell r="D342">
            <v>2829438.3124012472</v>
          </cell>
          <cell r="F342" t="str">
            <v>302DGP</v>
          </cell>
          <cell r="G342" t="str">
            <v>302</v>
          </cell>
          <cell r="I342">
            <v>2829438.3124012472</v>
          </cell>
        </row>
        <row r="343">
          <cell r="A343" t="str">
            <v>302DGU</v>
          </cell>
          <cell r="B343" t="str">
            <v>302</v>
          </cell>
          <cell r="D343">
            <v>675897.23695678439</v>
          </cell>
          <cell r="F343" t="str">
            <v>302DGU</v>
          </cell>
          <cell r="G343" t="str">
            <v>302</v>
          </cell>
          <cell r="I343">
            <v>675897.23695678439</v>
          </cell>
        </row>
        <row r="344">
          <cell r="A344" t="str">
            <v>302IDU</v>
          </cell>
          <cell r="B344" t="str">
            <v>302</v>
          </cell>
          <cell r="D344">
            <v>983767.57834769017</v>
          </cell>
          <cell r="F344" t="str">
            <v>302IDU</v>
          </cell>
          <cell r="G344" t="str">
            <v>302</v>
          </cell>
          <cell r="I344">
            <v>983767.57834769017</v>
          </cell>
        </row>
        <row r="345">
          <cell r="A345" t="str">
            <v>302SG</v>
          </cell>
          <cell r="B345" t="str">
            <v>302</v>
          </cell>
          <cell r="D345">
            <v>4113878.1174785271</v>
          </cell>
          <cell r="F345" t="str">
            <v>302SG</v>
          </cell>
          <cell r="G345" t="str">
            <v>302</v>
          </cell>
          <cell r="I345">
            <v>4113878.1174785271</v>
          </cell>
        </row>
        <row r="346">
          <cell r="A346" t="str">
            <v>302SG-P</v>
          </cell>
          <cell r="B346" t="str">
            <v>302</v>
          </cell>
          <cell r="D346">
            <v>64670702.317704238</v>
          </cell>
          <cell r="F346" t="str">
            <v>302SG-P</v>
          </cell>
          <cell r="G346" t="str">
            <v>302</v>
          </cell>
          <cell r="I346">
            <v>64670702.317704238</v>
          </cell>
        </row>
        <row r="347">
          <cell r="A347" t="str">
            <v>302SG-U</v>
          </cell>
          <cell r="B347" t="str">
            <v>302</v>
          </cell>
          <cell r="D347">
            <v>9650480.3748345263</v>
          </cell>
          <cell r="F347" t="str">
            <v>302SG-U</v>
          </cell>
          <cell r="G347" t="str">
            <v>302</v>
          </cell>
          <cell r="I347">
            <v>9650480.3748345263</v>
          </cell>
        </row>
        <row r="348">
          <cell r="A348" t="str">
            <v>302UT</v>
          </cell>
          <cell r="B348" t="str">
            <v>302</v>
          </cell>
          <cell r="D348">
            <v>-54652.524682458563</v>
          </cell>
          <cell r="F348" t="str">
            <v>302UT</v>
          </cell>
          <cell r="G348" t="str">
            <v>302</v>
          </cell>
          <cell r="I348">
            <v>-54652.524682458563</v>
          </cell>
        </row>
        <row r="349">
          <cell r="A349" t="str">
            <v>302WA</v>
          </cell>
          <cell r="B349" t="str">
            <v>302</v>
          </cell>
          <cell r="D349">
            <v>-44.318747771624672</v>
          </cell>
          <cell r="F349" t="str">
            <v>302WA</v>
          </cell>
          <cell r="G349" t="str">
            <v>302</v>
          </cell>
          <cell r="I349">
            <v>-44.318747771624672</v>
          </cell>
        </row>
        <row r="350">
          <cell r="A350" t="str">
            <v>302WYP</v>
          </cell>
          <cell r="B350" t="str">
            <v>302</v>
          </cell>
          <cell r="D350">
            <v>-18036.123708799358</v>
          </cell>
          <cell r="F350" t="str">
            <v>302WYP</v>
          </cell>
          <cell r="G350" t="str">
            <v>302</v>
          </cell>
          <cell r="I350">
            <v>-18036.123708799358</v>
          </cell>
        </row>
        <row r="351">
          <cell r="A351" t="str">
            <v>302WYU</v>
          </cell>
          <cell r="B351" t="str">
            <v>302</v>
          </cell>
          <cell r="D351">
            <v>-7218.0431492626922</v>
          </cell>
          <cell r="F351" t="str">
            <v>302WYU</v>
          </cell>
          <cell r="G351" t="str">
            <v>302</v>
          </cell>
          <cell r="I351">
            <v>-7218.0431492626922</v>
          </cell>
        </row>
        <row r="352">
          <cell r="A352" t="str">
            <v>303CN</v>
          </cell>
          <cell r="B352" t="str">
            <v>303</v>
          </cell>
          <cell r="D352">
            <v>99936721.61948137</v>
          </cell>
          <cell r="F352" t="str">
            <v>303CN</v>
          </cell>
          <cell r="G352" t="str">
            <v>303</v>
          </cell>
          <cell r="I352">
            <v>99936721.61948137</v>
          </cell>
        </row>
        <row r="353">
          <cell r="A353" t="str">
            <v>303IDU</v>
          </cell>
          <cell r="B353" t="str">
            <v>303</v>
          </cell>
          <cell r="D353">
            <v>390375.33</v>
          </cell>
          <cell r="F353" t="str">
            <v>303IDU</v>
          </cell>
          <cell r="G353" t="str">
            <v>303</v>
          </cell>
          <cell r="I353">
            <v>390375.33</v>
          </cell>
        </row>
        <row r="354">
          <cell r="A354" t="str">
            <v>303OR</v>
          </cell>
          <cell r="B354" t="str">
            <v>303</v>
          </cell>
          <cell r="D354">
            <v>345833.65574208117</v>
          </cell>
          <cell r="F354" t="str">
            <v>303OR</v>
          </cell>
          <cell r="G354" t="str">
            <v>303</v>
          </cell>
          <cell r="I354">
            <v>345833.65574208117</v>
          </cell>
        </row>
        <row r="355">
          <cell r="A355" t="str">
            <v>303SE</v>
          </cell>
          <cell r="B355" t="str">
            <v>303</v>
          </cell>
          <cell r="D355">
            <v>1196682.1439567991</v>
          </cell>
          <cell r="F355" t="str">
            <v>303SE</v>
          </cell>
          <cell r="G355" t="str">
            <v>303</v>
          </cell>
          <cell r="I355">
            <v>1196682.1439567991</v>
          </cell>
        </row>
        <row r="356">
          <cell r="A356" t="str">
            <v>303SG</v>
          </cell>
          <cell r="B356" t="str">
            <v>303</v>
          </cell>
          <cell r="D356">
            <v>33260014.640000001</v>
          </cell>
          <cell r="F356" t="str">
            <v>303SG</v>
          </cell>
          <cell r="G356" t="str">
            <v>303</v>
          </cell>
          <cell r="I356">
            <v>33260014.640000001</v>
          </cell>
        </row>
        <row r="357">
          <cell r="A357" t="str">
            <v>303SO</v>
          </cell>
          <cell r="B357" t="str">
            <v>303</v>
          </cell>
          <cell r="D357">
            <v>392922046.14101475</v>
          </cell>
          <cell r="F357" t="str">
            <v>303SO</v>
          </cell>
          <cell r="G357" t="str">
            <v>303</v>
          </cell>
          <cell r="I357">
            <v>392922046.14101475</v>
          </cell>
        </row>
        <row r="358">
          <cell r="A358" t="str">
            <v>303SSGCH</v>
          </cell>
          <cell r="B358" t="str">
            <v>303</v>
          </cell>
          <cell r="D358">
            <v>28729.04890313221</v>
          </cell>
          <cell r="F358" t="str">
            <v>303SSGCH</v>
          </cell>
          <cell r="G358" t="str">
            <v>303</v>
          </cell>
          <cell r="I358">
            <v>28729.04890313221</v>
          </cell>
        </row>
        <row r="359">
          <cell r="A359" t="str">
            <v>303UT</v>
          </cell>
          <cell r="B359" t="str">
            <v>303</v>
          </cell>
          <cell r="D359">
            <v>41916.99</v>
          </cell>
          <cell r="F359" t="str">
            <v>303UT</v>
          </cell>
          <cell r="G359" t="str">
            <v>303</v>
          </cell>
          <cell r="I359">
            <v>41916.99</v>
          </cell>
        </row>
        <row r="360">
          <cell r="A360" t="str">
            <v>303WA</v>
          </cell>
          <cell r="B360" t="str">
            <v>303</v>
          </cell>
          <cell r="D360">
            <v>8165.94</v>
          </cell>
          <cell r="F360" t="str">
            <v>303WA</v>
          </cell>
          <cell r="G360" t="str">
            <v>303</v>
          </cell>
          <cell r="I360">
            <v>8165.94</v>
          </cell>
        </row>
        <row r="361">
          <cell r="A361" t="str">
            <v>303WYP</v>
          </cell>
          <cell r="B361" t="str">
            <v>303</v>
          </cell>
          <cell r="D361">
            <v>194064.78</v>
          </cell>
          <cell r="F361" t="str">
            <v>303WYP</v>
          </cell>
          <cell r="G361" t="str">
            <v>303</v>
          </cell>
          <cell r="I361">
            <v>194064.78</v>
          </cell>
        </row>
        <row r="362">
          <cell r="A362" t="str">
            <v>310DGP</v>
          </cell>
          <cell r="B362" t="str">
            <v>310</v>
          </cell>
          <cell r="D362">
            <v>3620785.26</v>
          </cell>
          <cell r="F362" t="str">
            <v>310DGP</v>
          </cell>
          <cell r="G362" t="str">
            <v>310</v>
          </cell>
          <cell r="I362">
            <v>3620785.26</v>
          </cell>
        </row>
        <row r="363">
          <cell r="A363" t="str">
            <v>310DGU</v>
          </cell>
          <cell r="B363" t="str">
            <v>310</v>
          </cell>
          <cell r="D363">
            <v>35043235.450000003</v>
          </cell>
          <cell r="F363" t="str">
            <v>310DGU</v>
          </cell>
          <cell r="G363" t="str">
            <v>310</v>
          </cell>
          <cell r="I363">
            <v>35043235.450000003</v>
          </cell>
        </row>
        <row r="364">
          <cell r="A364" t="str">
            <v>310SG</v>
          </cell>
          <cell r="B364" t="str">
            <v>310</v>
          </cell>
          <cell r="D364">
            <v>41501781.990000002</v>
          </cell>
          <cell r="F364" t="str">
            <v>310SG</v>
          </cell>
          <cell r="G364" t="str">
            <v>310</v>
          </cell>
          <cell r="I364">
            <v>41501781.990000002</v>
          </cell>
        </row>
        <row r="365">
          <cell r="A365" t="str">
            <v>310SSGCH</v>
          </cell>
          <cell r="B365" t="str">
            <v>310</v>
          </cell>
          <cell r="D365">
            <v>1231556.6599999999</v>
          </cell>
          <cell r="F365" t="str">
            <v>310SSGCH</v>
          </cell>
          <cell r="G365" t="str">
            <v>310</v>
          </cell>
          <cell r="I365">
            <v>1231556.6599999999</v>
          </cell>
        </row>
        <row r="366">
          <cell r="A366" t="str">
            <v>311DGP</v>
          </cell>
          <cell r="B366" t="str">
            <v>311</v>
          </cell>
          <cell r="D366">
            <v>238729737.81</v>
          </cell>
          <cell r="F366" t="str">
            <v>311DGP</v>
          </cell>
          <cell r="G366" t="str">
            <v>311</v>
          </cell>
          <cell r="I366">
            <v>238729737.81</v>
          </cell>
        </row>
        <row r="367">
          <cell r="A367" t="str">
            <v>311DGU</v>
          </cell>
          <cell r="B367" t="str">
            <v>311</v>
          </cell>
          <cell r="D367">
            <v>330789151.20000005</v>
          </cell>
          <cell r="F367" t="str">
            <v>311DGU</v>
          </cell>
          <cell r="G367" t="str">
            <v>311</v>
          </cell>
          <cell r="I367">
            <v>330789151.20000005</v>
          </cell>
        </row>
        <row r="368">
          <cell r="A368" t="str">
            <v>311SG</v>
          </cell>
          <cell r="B368" t="str">
            <v>311</v>
          </cell>
          <cell r="D368">
            <v>152172905.96000004</v>
          </cell>
          <cell r="F368" t="str">
            <v>311SG</v>
          </cell>
          <cell r="G368" t="str">
            <v>311</v>
          </cell>
          <cell r="I368">
            <v>152172905.96000004</v>
          </cell>
        </row>
        <row r="369">
          <cell r="A369" t="str">
            <v>311SSGCH</v>
          </cell>
          <cell r="B369" t="str">
            <v>311</v>
          </cell>
          <cell r="D369">
            <v>46079970.730000004</v>
          </cell>
          <cell r="F369" t="str">
            <v>311SSGCH</v>
          </cell>
          <cell r="G369" t="str">
            <v>311</v>
          </cell>
          <cell r="I369">
            <v>46079970.730000004</v>
          </cell>
        </row>
        <row r="370">
          <cell r="A370" t="str">
            <v>312DGP</v>
          </cell>
          <cell r="B370" t="str">
            <v>312</v>
          </cell>
          <cell r="D370">
            <v>754866264.76999998</v>
          </cell>
          <cell r="F370" t="str">
            <v>312DGP</v>
          </cell>
          <cell r="G370" t="str">
            <v>312</v>
          </cell>
          <cell r="I370">
            <v>754866264.76999998</v>
          </cell>
        </row>
        <row r="371">
          <cell r="A371" t="str">
            <v>312DGU</v>
          </cell>
          <cell r="B371" t="str">
            <v>312</v>
          </cell>
          <cell r="D371">
            <v>717498427.11000001</v>
          </cell>
          <cell r="F371" t="str">
            <v>312DGU</v>
          </cell>
          <cell r="G371" t="str">
            <v>312</v>
          </cell>
          <cell r="I371">
            <v>717498427.11000001</v>
          </cell>
        </row>
        <row r="372">
          <cell r="A372" t="str">
            <v>312SG</v>
          </cell>
          <cell r="B372" t="str">
            <v>312</v>
          </cell>
          <cell r="D372">
            <v>805335835.12</v>
          </cell>
          <cell r="F372" t="str">
            <v>312SG</v>
          </cell>
          <cell r="G372" t="str">
            <v>312</v>
          </cell>
          <cell r="I372">
            <v>805335835.12</v>
          </cell>
        </row>
        <row r="373">
          <cell r="A373" t="str">
            <v>312SSGCH</v>
          </cell>
          <cell r="B373" t="str">
            <v>312</v>
          </cell>
          <cell r="D373">
            <v>222875207.28999999</v>
          </cell>
          <cell r="F373" t="str">
            <v>312SSGCH</v>
          </cell>
          <cell r="G373" t="str">
            <v>312</v>
          </cell>
          <cell r="I373">
            <v>222875207.28999999</v>
          </cell>
        </row>
        <row r="374">
          <cell r="A374" t="str">
            <v>314DGP</v>
          </cell>
          <cell r="B374" t="str">
            <v>314</v>
          </cell>
          <cell r="D374">
            <v>143294899.63733503</v>
          </cell>
          <cell r="F374" t="str">
            <v>314DGP</v>
          </cell>
          <cell r="G374" t="str">
            <v>314</v>
          </cell>
          <cell r="I374">
            <v>143294899.63733503</v>
          </cell>
        </row>
        <row r="375">
          <cell r="A375" t="str">
            <v>314DGU</v>
          </cell>
          <cell r="B375" t="str">
            <v>314</v>
          </cell>
          <cell r="D375">
            <v>137051680.53231964</v>
          </cell>
          <cell r="F375" t="str">
            <v>314DGU</v>
          </cell>
          <cell r="G375" t="str">
            <v>314</v>
          </cell>
          <cell r="I375">
            <v>137051680.53231964</v>
          </cell>
        </row>
        <row r="376">
          <cell r="A376" t="str">
            <v>314SG</v>
          </cell>
          <cell r="B376" t="str">
            <v>314</v>
          </cell>
          <cell r="D376">
            <v>600859202.05781078</v>
          </cell>
          <cell r="F376" t="str">
            <v>314SG</v>
          </cell>
          <cell r="G376" t="str">
            <v>314</v>
          </cell>
          <cell r="I376">
            <v>600859202.05781078</v>
          </cell>
        </row>
        <row r="377">
          <cell r="A377" t="str">
            <v>314SSGCH</v>
          </cell>
          <cell r="B377" t="str">
            <v>314</v>
          </cell>
          <cell r="D377">
            <v>51531089.708938442</v>
          </cell>
          <cell r="F377" t="str">
            <v>314SSGCH</v>
          </cell>
          <cell r="G377" t="str">
            <v>314</v>
          </cell>
          <cell r="I377">
            <v>51531089.708938442</v>
          </cell>
        </row>
        <row r="378">
          <cell r="A378" t="str">
            <v>315DGP</v>
          </cell>
          <cell r="B378" t="str">
            <v>315</v>
          </cell>
          <cell r="D378">
            <v>88656521.739999995</v>
          </cell>
          <cell r="F378" t="str">
            <v>315DGP</v>
          </cell>
          <cell r="G378" t="str">
            <v>315</v>
          </cell>
          <cell r="I378">
            <v>88656521.739999995</v>
          </cell>
        </row>
        <row r="379">
          <cell r="A379" t="str">
            <v>315DGU</v>
          </cell>
          <cell r="B379" t="str">
            <v>315</v>
          </cell>
          <cell r="D379">
            <v>140352848.68999997</v>
          </cell>
          <cell r="F379" t="str">
            <v>315DGU</v>
          </cell>
          <cell r="G379" t="str">
            <v>315</v>
          </cell>
          <cell r="I379">
            <v>140352848.68999997</v>
          </cell>
        </row>
        <row r="380">
          <cell r="A380" t="str">
            <v>315SG</v>
          </cell>
          <cell r="B380" t="str">
            <v>315</v>
          </cell>
          <cell r="D380">
            <v>52134644.159999989</v>
          </cell>
          <cell r="F380" t="str">
            <v>315SG</v>
          </cell>
          <cell r="G380" t="str">
            <v>315</v>
          </cell>
          <cell r="I380">
            <v>52134644.159999989</v>
          </cell>
        </row>
        <row r="381">
          <cell r="A381" t="str">
            <v>315SSGCH</v>
          </cell>
          <cell r="B381" t="str">
            <v>315</v>
          </cell>
          <cell r="D381">
            <v>45864998.309999995</v>
          </cell>
          <cell r="F381" t="str">
            <v>315SSGCH</v>
          </cell>
          <cell r="G381" t="str">
            <v>315</v>
          </cell>
          <cell r="I381">
            <v>45864998.309999995</v>
          </cell>
        </row>
        <row r="382">
          <cell r="A382" t="str">
            <v>316DGP</v>
          </cell>
          <cell r="B382" t="str">
            <v>316</v>
          </cell>
          <cell r="D382">
            <v>5453232.5899999999</v>
          </cell>
          <cell r="F382" t="str">
            <v>316DGP</v>
          </cell>
          <cell r="G382" t="str">
            <v>316</v>
          </cell>
          <cell r="I382">
            <v>5453232.5899999999</v>
          </cell>
        </row>
        <row r="383">
          <cell r="A383" t="str">
            <v>316DGU</v>
          </cell>
          <cell r="B383" t="str">
            <v>316</v>
          </cell>
          <cell r="D383">
            <v>7373786.1699999999</v>
          </cell>
          <cell r="F383" t="str">
            <v>316DGU</v>
          </cell>
          <cell r="G383" t="str">
            <v>316</v>
          </cell>
          <cell r="I383">
            <v>7373786.1699999999</v>
          </cell>
        </row>
        <row r="384">
          <cell r="A384" t="str">
            <v>316SG</v>
          </cell>
          <cell r="B384" t="str">
            <v>316</v>
          </cell>
          <cell r="D384">
            <v>9139529.75</v>
          </cell>
          <cell r="F384" t="str">
            <v>316SG</v>
          </cell>
          <cell r="G384" t="str">
            <v>316</v>
          </cell>
          <cell r="I384">
            <v>9139529.75</v>
          </cell>
        </row>
        <row r="385">
          <cell r="A385" t="str">
            <v>316SSGCH</v>
          </cell>
          <cell r="B385" t="str">
            <v>316</v>
          </cell>
          <cell r="D385">
            <v>3133709.25</v>
          </cell>
          <cell r="F385" t="str">
            <v>316SSGCH</v>
          </cell>
          <cell r="G385" t="str">
            <v>316</v>
          </cell>
          <cell r="I385">
            <v>3133709.25</v>
          </cell>
        </row>
        <row r="386">
          <cell r="A386" t="str">
            <v>330DGP</v>
          </cell>
          <cell r="B386" t="str">
            <v>330</v>
          </cell>
          <cell r="D386">
            <v>10683856.140000001</v>
          </cell>
          <cell r="F386" t="str">
            <v>330DGP</v>
          </cell>
          <cell r="G386" t="str">
            <v>330</v>
          </cell>
          <cell r="I386">
            <v>10683856.140000001</v>
          </cell>
        </row>
        <row r="387">
          <cell r="A387" t="str">
            <v>330DGU</v>
          </cell>
          <cell r="B387" t="str">
            <v>330</v>
          </cell>
          <cell r="D387">
            <v>5295397.76</v>
          </cell>
          <cell r="F387" t="str">
            <v>330DGU</v>
          </cell>
          <cell r="G387" t="str">
            <v>330</v>
          </cell>
          <cell r="I387">
            <v>5295397.76</v>
          </cell>
        </row>
        <row r="388">
          <cell r="A388" t="str">
            <v>330SG-P</v>
          </cell>
          <cell r="B388" t="str">
            <v>330</v>
          </cell>
          <cell r="D388">
            <v>3154337.95</v>
          </cell>
          <cell r="F388" t="str">
            <v>330SG-P</v>
          </cell>
          <cell r="G388" t="str">
            <v>330</v>
          </cell>
          <cell r="I388">
            <v>3154337.95</v>
          </cell>
        </row>
        <row r="389">
          <cell r="A389" t="str">
            <v>330SG-U</v>
          </cell>
          <cell r="B389" t="str">
            <v>330</v>
          </cell>
          <cell r="D389">
            <v>635699.65</v>
          </cell>
          <cell r="F389" t="str">
            <v>330SG-U</v>
          </cell>
          <cell r="G389" t="str">
            <v>330</v>
          </cell>
          <cell r="I389">
            <v>635699.65</v>
          </cell>
        </row>
        <row r="390">
          <cell r="A390" t="str">
            <v>331DGP</v>
          </cell>
          <cell r="B390" t="str">
            <v>331</v>
          </cell>
          <cell r="D390">
            <v>21865263.990000002</v>
          </cell>
          <cell r="F390" t="str">
            <v>331DGP</v>
          </cell>
          <cell r="G390" t="str">
            <v>331</v>
          </cell>
          <cell r="I390">
            <v>21865263.990000002</v>
          </cell>
        </row>
        <row r="391">
          <cell r="A391" t="str">
            <v>331DGU</v>
          </cell>
          <cell r="B391" t="str">
            <v>331</v>
          </cell>
          <cell r="D391">
            <v>6482540.3999999994</v>
          </cell>
          <cell r="F391" t="str">
            <v>331DGU</v>
          </cell>
          <cell r="G391" t="str">
            <v>331</v>
          </cell>
          <cell r="I391">
            <v>6482540.3999999994</v>
          </cell>
        </row>
        <row r="392">
          <cell r="A392" t="str">
            <v>331SG-P</v>
          </cell>
          <cell r="B392" t="str">
            <v>331</v>
          </cell>
          <cell r="D392">
            <v>45323174.629999995</v>
          </cell>
          <cell r="F392" t="str">
            <v>331SG-P</v>
          </cell>
          <cell r="G392" t="str">
            <v>331</v>
          </cell>
          <cell r="I392">
            <v>45323174.629999995</v>
          </cell>
        </row>
        <row r="393">
          <cell r="A393" t="str">
            <v>331SG-U</v>
          </cell>
          <cell r="B393" t="str">
            <v>331</v>
          </cell>
          <cell r="D393">
            <v>5503302.4999999981</v>
          </cell>
          <cell r="F393" t="str">
            <v>331SG-U</v>
          </cell>
          <cell r="G393" t="str">
            <v>331</v>
          </cell>
          <cell r="I393">
            <v>5503302.4999999981</v>
          </cell>
        </row>
        <row r="394">
          <cell r="A394" t="str">
            <v>332DGP</v>
          </cell>
          <cell r="B394" t="str">
            <v>332</v>
          </cell>
          <cell r="D394">
            <v>157911570.53748327</v>
          </cell>
          <cell r="F394" t="str">
            <v>332DGP</v>
          </cell>
          <cell r="G394" t="str">
            <v>332</v>
          </cell>
          <cell r="I394">
            <v>157911570.53748327</v>
          </cell>
        </row>
        <row r="395">
          <cell r="A395" t="str">
            <v>332DGU</v>
          </cell>
          <cell r="B395" t="str">
            <v>332</v>
          </cell>
          <cell r="D395">
            <v>22324791.373270456</v>
          </cell>
          <cell r="F395" t="str">
            <v>332DGU</v>
          </cell>
          <cell r="G395" t="str">
            <v>332</v>
          </cell>
          <cell r="I395">
            <v>22324791.373270456</v>
          </cell>
        </row>
        <row r="396">
          <cell r="A396" t="str">
            <v>332SG-P</v>
          </cell>
          <cell r="B396" t="str">
            <v>332</v>
          </cell>
          <cell r="D396">
            <v>131448160.65013686</v>
          </cell>
          <cell r="F396" t="str">
            <v>332SG-P</v>
          </cell>
          <cell r="G396" t="str">
            <v>332</v>
          </cell>
          <cell r="I396">
            <v>131448160.65013686</v>
          </cell>
        </row>
        <row r="397">
          <cell r="A397" t="str">
            <v>332SG-U</v>
          </cell>
          <cell r="B397" t="str">
            <v>332</v>
          </cell>
          <cell r="D397">
            <v>46019281.733299308</v>
          </cell>
          <cell r="F397" t="str">
            <v>332SG-U</v>
          </cell>
          <cell r="G397" t="str">
            <v>332</v>
          </cell>
          <cell r="I397">
            <v>46019281.733299308</v>
          </cell>
        </row>
        <row r="398">
          <cell r="A398" t="str">
            <v>333DGP</v>
          </cell>
          <cell r="B398" t="str">
            <v>333</v>
          </cell>
          <cell r="D398">
            <v>31989300.359999999</v>
          </cell>
          <cell r="F398" t="str">
            <v>333DGP</v>
          </cell>
          <cell r="G398" t="str">
            <v>333</v>
          </cell>
          <cell r="I398">
            <v>31989300.359999999</v>
          </cell>
        </row>
        <row r="399">
          <cell r="A399" t="str">
            <v>333DGU</v>
          </cell>
          <cell r="B399" t="str">
            <v>333</v>
          </cell>
          <cell r="D399">
            <v>10126484.080000002</v>
          </cell>
          <cell r="F399" t="str">
            <v>333DGU</v>
          </cell>
          <cell r="G399" t="str">
            <v>333</v>
          </cell>
          <cell r="I399">
            <v>10126484.080000002</v>
          </cell>
        </row>
        <row r="400">
          <cell r="A400" t="str">
            <v>333SG-P</v>
          </cell>
          <cell r="B400" t="str">
            <v>333</v>
          </cell>
          <cell r="D400">
            <v>31919567.959999997</v>
          </cell>
          <cell r="F400" t="str">
            <v>333SG-P</v>
          </cell>
          <cell r="G400" t="str">
            <v>333</v>
          </cell>
          <cell r="I400">
            <v>31919567.959999997</v>
          </cell>
        </row>
        <row r="401">
          <cell r="A401" t="str">
            <v>333SG-U</v>
          </cell>
          <cell r="B401" t="str">
            <v>333</v>
          </cell>
          <cell r="D401">
            <v>7251737.9399999995</v>
          </cell>
          <cell r="F401" t="str">
            <v>333SG-U</v>
          </cell>
          <cell r="G401" t="str">
            <v>333</v>
          </cell>
          <cell r="I401">
            <v>7251737.9399999995</v>
          </cell>
        </row>
        <row r="402">
          <cell r="A402" t="str">
            <v>334DGP</v>
          </cell>
          <cell r="B402" t="str">
            <v>334</v>
          </cell>
          <cell r="D402">
            <v>5998823.3999999994</v>
          </cell>
          <cell r="F402" t="str">
            <v>334DGP</v>
          </cell>
          <cell r="G402" t="str">
            <v>334</v>
          </cell>
          <cell r="I402">
            <v>5998823.3999999994</v>
          </cell>
        </row>
        <row r="403">
          <cell r="A403" t="str">
            <v>334DGU</v>
          </cell>
          <cell r="B403" t="str">
            <v>334</v>
          </cell>
          <cell r="D403">
            <v>4428870.34</v>
          </cell>
          <cell r="F403" t="str">
            <v>334DGU</v>
          </cell>
          <cell r="G403" t="str">
            <v>334</v>
          </cell>
          <cell r="I403">
            <v>4428870.34</v>
          </cell>
        </row>
        <row r="404">
          <cell r="A404" t="str">
            <v>334SG-P</v>
          </cell>
          <cell r="B404" t="str">
            <v>334</v>
          </cell>
          <cell r="D404">
            <v>24823507.970000003</v>
          </cell>
          <cell r="F404" t="str">
            <v>334SG-P</v>
          </cell>
          <cell r="G404" t="str">
            <v>334</v>
          </cell>
          <cell r="I404">
            <v>24823507.970000003</v>
          </cell>
        </row>
        <row r="405">
          <cell r="A405" t="str">
            <v>334SG-U</v>
          </cell>
          <cell r="B405" t="str">
            <v>334</v>
          </cell>
          <cell r="D405">
            <v>3571148.55</v>
          </cell>
          <cell r="F405" t="str">
            <v>334SG-U</v>
          </cell>
          <cell r="G405" t="str">
            <v>334</v>
          </cell>
          <cell r="I405">
            <v>3571148.55</v>
          </cell>
        </row>
        <row r="406">
          <cell r="A406" t="str">
            <v>335DGP</v>
          </cell>
          <cell r="B406" t="str">
            <v>335</v>
          </cell>
          <cell r="D406">
            <v>1724870.32</v>
          </cell>
          <cell r="F406" t="str">
            <v>335DGP</v>
          </cell>
          <cell r="G406" t="str">
            <v>335</v>
          </cell>
          <cell r="I406">
            <v>1724870.32</v>
          </cell>
        </row>
        <row r="407">
          <cell r="A407" t="str">
            <v>335DGU</v>
          </cell>
          <cell r="B407" t="str">
            <v>335</v>
          </cell>
          <cell r="D407">
            <v>234868.78</v>
          </cell>
          <cell r="F407" t="str">
            <v>335DGU</v>
          </cell>
          <cell r="G407" t="str">
            <v>335</v>
          </cell>
          <cell r="I407">
            <v>234868.78</v>
          </cell>
        </row>
        <row r="408">
          <cell r="A408" t="str">
            <v>335SG-P</v>
          </cell>
          <cell r="B408" t="str">
            <v>335</v>
          </cell>
          <cell r="D408">
            <v>1120101.99</v>
          </cell>
          <cell r="F408" t="str">
            <v>335SG-P</v>
          </cell>
          <cell r="G408" t="str">
            <v>335</v>
          </cell>
          <cell r="I408">
            <v>1120101.99</v>
          </cell>
        </row>
        <row r="409">
          <cell r="A409" t="str">
            <v>335SG-U</v>
          </cell>
          <cell r="B409" t="str">
            <v>335</v>
          </cell>
          <cell r="D409">
            <v>109665.09</v>
          </cell>
          <cell r="F409" t="str">
            <v>335SG-U</v>
          </cell>
          <cell r="G409" t="str">
            <v>335</v>
          </cell>
          <cell r="I409">
            <v>109665.09</v>
          </cell>
        </row>
        <row r="410">
          <cell r="A410" t="str">
            <v>336DGP</v>
          </cell>
          <cell r="B410" t="str">
            <v>336</v>
          </cell>
          <cell r="D410">
            <v>4670040.8899999997</v>
          </cell>
          <cell r="F410" t="str">
            <v>336DGP</v>
          </cell>
          <cell r="G410" t="str">
            <v>336</v>
          </cell>
          <cell r="I410">
            <v>4670040.8899999997</v>
          </cell>
        </row>
        <row r="411">
          <cell r="A411" t="str">
            <v>336DGU</v>
          </cell>
          <cell r="B411" t="str">
            <v>336</v>
          </cell>
          <cell r="D411">
            <v>843536.95</v>
          </cell>
          <cell r="F411" t="str">
            <v>336DGU</v>
          </cell>
          <cell r="G411" t="str">
            <v>336</v>
          </cell>
          <cell r="I411">
            <v>843536.95</v>
          </cell>
        </row>
        <row r="412">
          <cell r="A412" t="str">
            <v>336SG-P</v>
          </cell>
          <cell r="B412" t="str">
            <v>336</v>
          </cell>
          <cell r="D412">
            <v>6696728.6699999999</v>
          </cell>
          <cell r="F412" t="str">
            <v>336SG-P</v>
          </cell>
          <cell r="G412" t="str">
            <v>336</v>
          </cell>
          <cell r="I412">
            <v>6696728.6699999999</v>
          </cell>
        </row>
        <row r="413">
          <cell r="A413" t="str">
            <v>336SG-U</v>
          </cell>
          <cell r="B413" t="str">
            <v>336</v>
          </cell>
          <cell r="D413">
            <v>509600.43</v>
          </cell>
          <cell r="F413" t="str">
            <v>336SG-U</v>
          </cell>
          <cell r="G413" t="str">
            <v>336</v>
          </cell>
          <cell r="I413">
            <v>509600.43</v>
          </cell>
        </row>
        <row r="414">
          <cell r="A414" t="str">
            <v>340DGU</v>
          </cell>
          <cell r="B414" t="str">
            <v>340</v>
          </cell>
          <cell r="D414">
            <v>635.22</v>
          </cell>
          <cell r="F414" t="str">
            <v>340DGU</v>
          </cell>
          <cell r="G414" t="str">
            <v>340</v>
          </cell>
          <cell r="I414">
            <v>635.22</v>
          </cell>
        </row>
        <row r="415">
          <cell r="A415" t="str">
            <v>340SG</v>
          </cell>
          <cell r="B415" t="str">
            <v>340</v>
          </cell>
          <cell r="D415">
            <v>18138744.879999999</v>
          </cell>
          <cell r="F415" t="str">
            <v>340SG</v>
          </cell>
          <cell r="G415" t="str">
            <v>340</v>
          </cell>
          <cell r="I415">
            <v>18138744.879999999</v>
          </cell>
        </row>
        <row r="416">
          <cell r="A416" t="str">
            <v>340SSGCT</v>
          </cell>
          <cell r="B416" t="str">
            <v>340</v>
          </cell>
          <cell r="D416">
            <v>3357801.96</v>
          </cell>
          <cell r="F416" t="str">
            <v>340SSGCT</v>
          </cell>
          <cell r="G416" t="str">
            <v>340</v>
          </cell>
          <cell r="I416">
            <v>3357801.96</v>
          </cell>
        </row>
        <row r="417">
          <cell r="A417" t="str">
            <v>341DGU</v>
          </cell>
          <cell r="B417" t="str">
            <v>341</v>
          </cell>
          <cell r="D417">
            <v>173936.77</v>
          </cell>
          <cell r="F417" t="str">
            <v>341DGU</v>
          </cell>
          <cell r="G417" t="str">
            <v>341</v>
          </cell>
          <cell r="I417">
            <v>173936.77</v>
          </cell>
        </row>
        <row r="418">
          <cell r="A418" t="str">
            <v>341SG</v>
          </cell>
          <cell r="B418" t="str">
            <v>341</v>
          </cell>
          <cell r="D418">
            <v>12510344.210000001</v>
          </cell>
          <cell r="F418" t="str">
            <v>341SG</v>
          </cell>
          <cell r="G418" t="str">
            <v>341</v>
          </cell>
          <cell r="I418">
            <v>12510344.210000001</v>
          </cell>
        </row>
        <row r="419">
          <cell r="A419" t="str">
            <v>341SSGCT</v>
          </cell>
          <cell r="B419" t="str">
            <v>341</v>
          </cell>
          <cell r="D419">
            <v>4294373.5199999996</v>
          </cell>
          <cell r="F419" t="str">
            <v>341SSGCT</v>
          </cell>
          <cell r="G419" t="str">
            <v>341</v>
          </cell>
          <cell r="I419">
            <v>4294373.5199999996</v>
          </cell>
        </row>
        <row r="420">
          <cell r="A420" t="str">
            <v>342DGU</v>
          </cell>
          <cell r="B420" t="str">
            <v>342</v>
          </cell>
          <cell r="D420">
            <v>120135.93019378911</v>
          </cell>
          <cell r="F420" t="str">
            <v>342DGU</v>
          </cell>
          <cell r="G420" t="str">
            <v>342</v>
          </cell>
          <cell r="I420">
            <v>120135.93019378911</v>
          </cell>
        </row>
        <row r="421">
          <cell r="A421" t="str">
            <v>342SG</v>
          </cell>
          <cell r="B421" t="str">
            <v>342</v>
          </cell>
          <cell r="D421">
            <v>361096712.05062985</v>
          </cell>
          <cell r="F421" t="str">
            <v>342SG</v>
          </cell>
          <cell r="G421" t="str">
            <v>342</v>
          </cell>
          <cell r="I421">
            <v>361096712.05062985</v>
          </cell>
        </row>
        <row r="422">
          <cell r="A422" t="str">
            <v>342SSGCT</v>
          </cell>
          <cell r="B422" t="str">
            <v>342</v>
          </cell>
          <cell r="D422">
            <v>2059744.3217898197</v>
          </cell>
          <cell r="F422" t="str">
            <v>342SSGCT</v>
          </cell>
          <cell r="G422" t="str">
            <v>342</v>
          </cell>
          <cell r="I422">
            <v>2059744.3217898197</v>
          </cell>
        </row>
        <row r="423">
          <cell r="A423" t="str">
            <v>343DGU</v>
          </cell>
          <cell r="B423" t="str">
            <v>343</v>
          </cell>
          <cell r="D423">
            <v>818416.49</v>
          </cell>
          <cell r="F423" t="str">
            <v>343DGU</v>
          </cell>
          <cell r="G423" t="str">
            <v>343</v>
          </cell>
          <cell r="I423">
            <v>818416.49</v>
          </cell>
        </row>
        <row r="424">
          <cell r="A424" t="str">
            <v>343SG</v>
          </cell>
          <cell r="B424" t="str">
            <v>343</v>
          </cell>
          <cell r="D424">
            <v>125483397.45</v>
          </cell>
          <cell r="F424" t="str">
            <v>343SG</v>
          </cell>
          <cell r="G424" t="str">
            <v>343</v>
          </cell>
          <cell r="I424">
            <v>125483397.45</v>
          </cell>
        </row>
        <row r="425">
          <cell r="A425" t="str">
            <v>343SSGCT</v>
          </cell>
          <cell r="B425" t="str">
            <v>343</v>
          </cell>
          <cell r="D425">
            <v>50696521.420000002</v>
          </cell>
          <cell r="F425" t="str">
            <v>343SSGCT</v>
          </cell>
          <cell r="G425" t="str">
            <v>343</v>
          </cell>
          <cell r="I425">
            <v>50696521.420000002</v>
          </cell>
        </row>
        <row r="426">
          <cell r="A426" t="str">
            <v>344DGU</v>
          </cell>
          <cell r="B426" t="str">
            <v>344</v>
          </cell>
          <cell r="D426">
            <v>87835.45</v>
          </cell>
          <cell r="F426" t="str">
            <v>344DGU</v>
          </cell>
          <cell r="G426" t="str">
            <v>344</v>
          </cell>
          <cell r="I426">
            <v>87835.45</v>
          </cell>
        </row>
        <row r="427">
          <cell r="A427" t="str">
            <v>344SG</v>
          </cell>
          <cell r="B427" t="str">
            <v>344</v>
          </cell>
          <cell r="D427">
            <v>45571946.340000004</v>
          </cell>
          <cell r="F427" t="str">
            <v>344SG</v>
          </cell>
          <cell r="G427" t="str">
            <v>344</v>
          </cell>
          <cell r="I427">
            <v>45571946.340000004</v>
          </cell>
        </row>
        <row r="428">
          <cell r="A428" t="str">
            <v>344SSGCT</v>
          </cell>
          <cell r="B428" t="str">
            <v>344</v>
          </cell>
          <cell r="D428">
            <v>15873643.469999999</v>
          </cell>
          <cell r="F428" t="str">
            <v>344SSGCT</v>
          </cell>
          <cell r="G428" t="str">
            <v>344</v>
          </cell>
          <cell r="I428">
            <v>15873643.469999999</v>
          </cell>
        </row>
        <row r="429">
          <cell r="A429" t="str">
            <v>345DGU</v>
          </cell>
          <cell r="B429" t="str">
            <v>345</v>
          </cell>
          <cell r="D429">
            <v>157667.13</v>
          </cell>
          <cell r="F429" t="str">
            <v>345DGU</v>
          </cell>
          <cell r="G429" t="str">
            <v>345</v>
          </cell>
          <cell r="I429">
            <v>157667.13</v>
          </cell>
        </row>
        <row r="430">
          <cell r="A430" t="str">
            <v>345SG</v>
          </cell>
          <cell r="B430" t="str">
            <v>345</v>
          </cell>
          <cell r="D430">
            <v>11329003.960000001</v>
          </cell>
          <cell r="F430" t="str">
            <v>345SG</v>
          </cell>
          <cell r="G430" t="str">
            <v>345</v>
          </cell>
          <cell r="I430">
            <v>11329003.960000001</v>
          </cell>
        </row>
        <row r="431">
          <cell r="A431" t="str">
            <v>345SSGCT</v>
          </cell>
          <cell r="B431" t="str">
            <v>345</v>
          </cell>
          <cell r="D431">
            <v>5000728.8099999996</v>
          </cell>
          <cell r="F431" t="str">
            <v>345SSGCT</v>
          </cell>
          <cell r="G431" t="str">
            <v>345</v>
          </cell>
          <cell r="I431">
            <v>5000728.8099999996</v>
          </cell>
        </row>
        <row r="432">
          <cell r="A432" t="str">
            <v>346DGU</v>
          </cell>
          <cell r="B432" t="str">
            <v>346</v>
          </cell>
          <cell r="D432">
            <v>11813.11</v>
          </cell>
          <cell r="F432" t="str">
            <v>346DGU</v>
          </cell>
          <cell r="G432" t="str">
            <v>346</v>
          </cell>
          <cell r="I432">
            <v>11813.11</v>
          </cell>
        </row>
        <row r="433">
          <cell r="A433" t="str">
            <v>346SG</v>
          </cell>
          <cell r="B433" t="str">
            <v>346</v>
          </cell>
          <cell r="D433">
            <v>497343.1</v>
          </cell>
          <cell r="F433" t="str">
            <v>346SG</v>
          </cell>
          <cell r="G433" t="str">
            <v>346</v>
          </cell>
          <cell r="I433">
            <v>497343.1</v>
          </cell>
        </row>
        <row r="434">
          <cell r="A434" t="str">
            <v>350DGP</v>
          </cell>
          <cell r="B434" t="str">
            <v>350</v>
          </cell>
          <cell r="D434">
            <v>21330277.010000009</v>
          </cell>
          <cell r="F434" t="str">
            <v>350DGP</v>
          </cell>
          <cell r="G434" t="str">
            <v>350</v>
          </cell>
          <cell r="I434">
            <v>21330277.010000009</v>
          </cell>
        </row>
        <row r="435">
          <cell r="A435" t="str">
            <v>350DGU</v>
          </cell>
          <cell r="B435" t="str">
            <v>350</v>
          </cell>
          <cell r="D435">
            <v>49349002.849999957</v>
          </cell>
          <cell r="F435" t="str">
            <v>350DGU</v>
          </cell>
          <cell r="G435" t="str">
            <v>350</v>
          </cell>
          <cell r="I435">
            <v>49349002.849999957</v>
          </cell>
        </row>
        <row r="436">
          <cell r="A436" t="str">
            <v>350SG</v>
          </cell>
          <cell r="B436" t="str">
            <v>350</v>
          </cell>
          <cell r="D436">
            <v>17507110.359999992</v>
          </cell>
          <cell r="F436" t="str">
            <v>350SG</v>
          </cell>
          <cell r="G436" t="str">
            <v>350</v>
          </cell>
          <cell r="I436">
            <v>17507110.359999992</v>
          </cell>
        </row>
        <row r="437">
          <cell r="A437" t="str">
            <v>352DGP</v>
          </cell>
          <cell r="B437" t="str">
            <v>352</v>
          </cell>
          <cell r="D437">
            <v>8664597.8400000017</v>
          </cell>
          <cell r="F437" t="str">
            <v>352DGP</v>
          </cell>
          <cell r="G437" t="str">
            <v>352</v>
          </cell>
          <cell r="I437">
            <v>8664597.8400000017</v>
          </cell>
        </row>
        <row r="438">
          <cell r="A438" t="str">
            <v>352DGU</v>
          </cell>
          <cell r="B438" t="str">
            <v>352</v>
          </cell>
          <cell r="D438">
            <v>18262762.530000005</v>
          </cell>
          <cell r="F438" t="str">
            <v>352DGU</v>
          </cell>
          <cell r="G438" t="str">
            <v>352</v>
          </cell>
          <cell r="I438">
            <v>18262762.530000005</v>
          </cell>
        </row>
        <row r="439">
          <cell r="A439" t="str">
            <v>352SG</v>
          </cell>
          <cell r="B439" t="str">
            <v>352</v>
          </cell>
          <cell r="D439">
            <v>23515132.899999999</v>
          </cell>
          <cell r="F439" t="str">
            <v>352SG</v>
          </cell>
          <cell r="G439" t="str">
            <v>352</v>
          </cell>
          <cell r="I439">
            <v>23515132.899999999</v>
          </cell>
        </row>
        <row r="440">
          <cell r="A440" t="str">
            <v>353DGP</v>
          </cell>
          <cell r="B440" t="str">
            <v>353</v>
          </cell>
          <cell r="D440">
            <v>138038314.49000004</v>
          </cell>
          <cell r="F440" t="str">
            <v>353DGP</v>
          </cell>
          <cell r="G440" t="str">
            <v>353</v>
          </cell>
          <cell r="I440">
            <v>138038314.49000004</v>
          </cell>
        </row>
        <row r="441">
          <cell r="A441" t="str">
            <v>353DGU</v>
          </cell>
          <cell r="B441" t="str">
            <v>353</v>
          </cell>
          <cell r="D441">
            <v>199814560.94999993</v>
          </cell>
          <cell r="F441" t="str">
            <v>353DGU</v>
          </cell>
          <cell r="G441" t="str">
            <v>353</v>
          </cell>
          <cell r="I441">
            <v>199814560.94999993</v>
          </cell>
        </row>
        <row r="442">
          <cell r="A442" t="str">
            <v>353SG</v>
          </cell>
          <cell r="B442" t="str">
            <v>353</v>
          </cell>
          <cell r="D442">
            <v>531974235.61999995</v>
          </cell>
          <cell r="F442" t="str">
            <v>353SG</v>
          </cell>
          <cell r="G442" t="str">
            <v>353</v>
          </cell>
          <cell r="I442">
            <v>531974235.61999995</v>
          </cell>
        </row>
        <row r="443">
          <cell r="A443" t="str">
            <v>354DGP</v>
          </cell>
          <cell r="B443" t="str">
            <v>354</v>
          </cell>
          <cell r="D443">
            <v>156414718.98999998</v>
          </cell>
          <cell r="F443" t="str">
            <v>354DGP</v>
          </cell>
          <cell r="G443" t="str">
            <v>354</v>
          </cell>
          <cell r="I443">
            <v>156414718.98999998</v>
          </cell>
        </row>
        <row r="444">
          <cell r="A444" t="str">
            <v>354DGU</v>
          </cell>
          <cell r="B444" t="str">
            <v>354</v>
          </cell>
          <cell r="D444">
            <v>127295491.72999996</v>
          </cell>
          <cell r="F444" t="str">
            <v>354DGU</v>
          </cell>
          <cell r="G444" t="str">
            <v>354</v>
          </cell>
          <cell r="I444">
            <v>127295491.72999996</v>
          </cell>
        </row>
        <row r="445">
          <cell r="A445" t="str">
            <v>354SG</v>
          </cell>
          <cell r="B445" t="str">
            <v>354</v>
          </cell>
          <cell r="D445">
            <v>77310763.540000036</v>
          </cell>
          <cell r="F445" t="str">
            <v>354SG</v>
          </cell>
          <cell r="G445" t="str">
            <v>354</v>
          </cell>
          <cell r="I445">
            <v>77310763.540000036</v>
          </cell>
        </row>
        <row r="446">
          <cell r="A446" t="str">
            <v>355DGP</v>
          </cell>
          <cell r="B446" t="str">
            <v>355</v>
          </cell>
          <cell r="D446">
            <v>67223917.383204252</v>
          </cell>
          <cell r="F446" t="str">
            <v>355DGP</v>
          </cell>
          <cell r="G446" t="str">
            <v>355</v>
          </cell>
          <cell r="I446">
            <v>67223917.383204252</v>
          </cell>
        </row>
        <row r="447">
          <cell r="A447" t="str">
            <v>355DGU</v>
          </cell>
          <cell r="B447" t="str">
            <v>355</v>
          </cell>
          <cell r="D447">
            <v>115773273.42625532</v>
          </cell>
          <cell r="F447" t="str">
            <v>355DGU</v>
          </cell>
          <cell r="G447" t="str">
            <v>355</v>
          </cell>
          <cell r="I447">
            <v>115773273.42625532</v>
          </cell>
        </row>
        <row r="448">
          <cell r="A448" t="str">
            <v>355SG</v>
          </cell>
          <cell r="B448" t="str">
            <v>355</v>
          </cell>
          <cell r="D448">
            <v>483459280.03351653</v>
          </cell>
          <cell r="F448" t="str">
            <v>355SG</v>
          </cell>
          <cell r="G448" t="str">
            <v>355</v>
          </cell>
          <cell r="I448">
            <v>483459280.03351653</v>
          </cell>
        </row>
        <row r="449">
          <cell r="A449" t="str">
            <v>356DGP</v>
          </cell>
          <cell r="B449" t="str">
            <v>356</v>
          </cell>
          <cell r="D449">
            <v>208453478.64000005</v>
          </cell>
          <cell r="F449" t="str">
            <v>356DGP</v>
          </cell>
          <cell r="G449" t="str">
            <v>356</v>
          </cell>
          <cell r="I449">
            <v>208453478.64000005</v>
          </cell>
        </row>
        <row r="450">
          <cell r="A450" t="str">
            <v>356DGU</v>
          </cell>
          <cell r="B450" t="str">
            <v>356</v>
          </cell>
          <cell r="D450">
            <v>158759662.63000005</v>
          </cell>
          <cell r="F450" t="str">
            <v>356DGU</v>
          </cell>
          <cell r="G450" t="str">
            <v>356</v>
          </cell>
          <cell r="I450">
            <v>158759662.63000005</v>
          </cell>
        </row>
        <row r="451">
          <cell r="A451" t="str">
            <v>356SG</v>
          </cell>
          <cell r="B451" t="str">
            <v>356</v>
          </cell>
          <cell r="D451">
            <v>251818889.07000035</v>
          </cell>
          <cell r="F451" t="str">
            <v>356SG</v>
          </cell>
          <cell r="G451" t="str">
            <v>356</v>
          </cell>
          <cell r="I451">
            <v>251818889.07000035</v>
          </cell>
        </row>
        <row r="452">
          <cell r="A452" t="str">
            <v>357DGP</v>
          </cell>
          <cell r="B452" t="str">
            <v>357</v>
          </cell>
          <cell r="D452">
            <v>6370.99</v>
          </cell>
          <cell r="F452" t="str">
            <v>357DGP</v>
          </cell>
          <cell r="G452" t="str">
            <v>357</v>
          </cell>
          <cell r="I452">
            <v>6370.99</v>
          </cell>
        </row>
        <row r="453">
          <cell r="A453" t="str">
            <v>357DGU</v>
          </cell>
          <cell r="B453" t="str">
            <v>357</v>
          </cell>
          <cell r="D453">
            <v>162746.45000000001</v>
          </cell>
          <cell r="F453" t="str">
            <v>357DGU</v>
          </cell>
          <cell r="G453" t="str">
            <v>357</v>
          </cell>
          <cell r="I453">
            <v>162746.45000000001</v>
          </cell>
        </row>
        <row r="454">
          <cell r="A454" t="str">
            <v>357SG</v>
          </cell>
          <cell r="B454" t="str">
            <v>357</v>
          </cell>
          <cell r="D454">
            <v>2197775.4900000002</v>
          </cell>
          <cell r="F454" t="str">
            <v>357SG</v>
          </cell>
          <cell r="G454" t="str">
            <v>357</v>
          </cell>
          <cell r="I454">
            <v>2197775.4900000002</v>
          </cell>
        </row>
        <row r="455">
          <cell r="A455" t="str">
            <v>358DGU</v>
          </cell>
          <cell r="B455" t="str">
            <v>358</v>
          </cell>
          <cell r="D455">
            <v>1018662.8</v>
          </cell>
          <cell r="F455" t="str">
            <v>358DGU</v>
          </cell>
          <cell r="G455" t="str">
            <v>358</v>
          </cell>
          <cell r="I455">
            <v>1018662.8</v>
          </cell>
        </row>
        <row r="456">
          <cell r="A456" t="str">
            <v>358SG</v>
          </cell>
          <cell r="B456" t="str">
            <v>358</v>
          </cell>
          <cell r="D456">
            <v>2923474.97</v>
          </cell>
          <cell r="F456" t="str">
            <v>358SG</v>
          </cell>
          <cell r="G456" t="str">
            <v>358</v>
          </cell>
          <cell r="I456">
            <v>2923474.97</v>
          </cell>
        </row>
        <row r="457">
          <cell r="A457" t="str">
            <v>359DGP</v>
          </cell>
          <cell r="B457" t="str">
            <v>359</v>
          </cell>
          <cell r="D457">
            <v>1942448.34</v>
          </cell>
          <cell r="F457" t="str">
            <v>359DGP</v>
          </cell>
          <cell r="G457" t="str">
            <v>359</v>
          </cell>
          <cell r="I457">
            <v>1942448.34</v>
          </cell>
        </row>
        <row r="458">
          <cell r="A458" t="str">
            <v>359DGU</v>
          </cell>
          <cell r="B458" t="str">
            <v>359</v>
          </cell>
          <cell r="D458">
            <v>501203.41</v>
          </cell>
          <cell r="F458" t="str">
            <v>359DGU</v>
          </cell>
          <cell r="G458" t="str">
            <v>359</v>
          </cell>
          <cell r="I458">
            <v>501203.41</v>
          </cell>
        </row>
        <row r="459">
          <cell r="A459" t="str">
            <v>359SG</v>
          </cell>
          <cell r="B459" t="str">
            <v>359</v>
          </cell>
          <cell r="D459">
            <v>8926521.870000001</v>
          </cell>
          <cell r="F459" t="str">
            <v>359SG</v>
          </cell>
          <cell r="G459" t="str">
            <v>359</v>
          </cell>
          <cell r="I459">
            <v>8926521.870000001</v>
          </cell>
        </row>
        <row r="460">
          <cell r="A460" t="str">
            <v>360CA</v>
          </cell>
          <cell r="B460" t="str">
            <v>360</v>
          </cell>
          <cell r="D460">
            <v>1029975.23</v>
          </cell>
          <cell r="F460" t="str">
            <v>360CA</v>
          </cell>
          <cell r="G460" t="str">
            <v>360</v>
          </cell>
          <cell r="I460">
            <v>1029975.23</v>
          </cell>
        </row>
        <row r="461">
          <cell r="A461" t="str">
            <v>360IDU</v>
          </cell>
          <cell r="B461" t="str">
            <v>360</v>
          </cell>
          <cell r="D461">
            <v>1162007.1399999999</v>
          </cell>
          <cell r="F461" t="str">
            <v>360IDU</v>
          </cell>
          <cell r="G461" t="str">
            <v>360</v>
          </cell>
          <cell r="I461">
            <v>1162007.1399999999</v>
          </cell>
        </row>
        <row r="462">
          <cell r="A462" t="str">
            <v>360OR</v>
          </cell>
          <cell r="B462" t="str">
            <v>360</v>
          </cell>
          <cell r="D462">
            <v>7400347.0999999996</v>
          </cell>
          <cell r="F462" t="str">
            <v>360OR</v>
          </cell>
          <cell r="G462" t="str">
            <v>360</v>
          </cell>
          <cell r="I462">
            <v>7400347.0999999996</v>
          </cell>
        </row>
        <row r="463">
          <cell r="A463" t="str">
            <v>360UT</v>
          </cell>
          <cell r="B463" t="str">
            <v>360</v>
          </cell>
          <cell r="D463">
            <v>19069484.289999984</v>
          </cell>
          <cell r="F463" t="str">
            <v>360UT</v>
          </cell>
          <cell r="G463" t="str">
            <v>360</v>
          </cell>
          <cell r="I463">
            <v>19069484.289999984</v>
          </cell>
        </row>
        <row r="464">
          <cell r="A464" t="str">
            <v>360WA</v>
          </cell>
          <cell r="B464" t="str">
            <v>360</v>
          </cell>
          <cell r="D464">
            <v>956737.21</v>
          </cell>
          <cell r="F464" t="str">
            <v>360WA</v>
          </cell>
          <cell r="G464" t="str">
            <v>360</v>
          </cell>
          <cell r="I464">
            <v>956737.21</v>
          </cell>
        </row>
        <row r="465">
          <cell r="A465" t="str">
            <v>360WYP</v>
          </cell>
          <cell r="B465" t="str">
            <v>360</v>
          </cell>
          <cell r="D465">
            <v>2406493.37</v>
          </cell>
          <cell r="F465" t="str">
            <v>360WYP</v>
          </cell>
          <cell r="G465" t="str">
            <v>360</v>
          </cell>
          <cell r="I465">
            <v>2406493.37</v>
          </cell>
        </row>
        <row r="466">
          <cell r="A466" t="str">
            <v>360WYU</v>
          </cell>
          <cell r="B466" t="str">
            <v>360</v>
          </cell>
          <cell r="D466">
            <v>1384181.77</v>
          </cell>
          <cell r="F466" t="str">
            <v>360WYU</v>
          </cell>
          <cell r="G466" t="str">
            <v>360</v>
          </cell>
          <cell r="I466">
            <v>1384181.77</v>
          </cell>
        </row>
        <row r="467">
          <cell r="A467" t="str">
            <v>361CA</v>
          </cell>
          <cell r="B467" t="str">
            <v>361</v>
          </cell>
          <cell r="D467">
            <v>1459644.63</v>
          </cell>
          <cell r="F467" t="str">
            <v>361CA</v>
          </cell>
          <cell r="G467" t="str">
            <v>361</v>
          </cell>
          <cell r="I467">
            <v>1459644.63</v>
          </cell>
        </row>
        <row r="468">
          <cell r="A468" t="str">
            <v>361IDU</v>
          </cell>
          <cell r="B468" t="str">
            <v>361</v>
          </cell>
          <cell r="D468">
            <v>762906.53</v>
          </cell>
          <cell r="F468" t="str">
            <v>361IDU</v>
          </cell>
          <cell r="G468" t="str">
            <v>361</v>
          </cell>
          <cell r="I468">
            <v>762906.53</v>
          </cell>
        </row>
        <row r="469">
          <cell r="A469" t="str">
            <v>361OR</v>
          </cell>
          <cell r="B469" t="str">
            <v>361</v>
          </cell>
          <cell r="D469">
            <v>10829517.490000006</v>
          </cell>
          <cell r="F469" t="str">
            <v>361OR</v>
          </cell>
          <cell r="G469" t="str">
            <v>361</v>
          </cell>
          <cell r="I469">
            <v>10829517.490000006</v>
          </cell>
        </row>
        <row r="470">
          <cell r="A470" t="str">
            <v>361UT</v>
          </cell>
          <cell r="B470" t="str">
            <v>361</v>
          </cell>
          <cell r="D470">
            <v>18109486.809999999</v>
          </cell>
          <cell r="F470" t="str">
            <v>361UT</v>
          </cell>
          <cell r="G470" t="str">
            <v>361</v>
          </cell>
          <cell r="I470">
            <v>18109486.809999999</v>
          </cell>
        </row>
        <row r="471">
          <cell r="A471" t="str">
            <v>361WA</v>
          </cell>
          <cell r="B471" t="str">
            <v>361</v>
          </cell>
          <cell r="D471">
            <v>1578534.17</v>
          </cell>
          <cell r="F471" t="str">
            <v>361WA</v>
          </cell>
          <cell r="G471" t="str">
            <v>361</v>
          </cell>
          <cell r="I471">
            <v>1578534.17</v>
          </cell>
        </row>
        <row r="472">
          <cell r="A472" t="str">
            <v>361WYP</v>
          </cell>
          <cell r="B472" t="str">
            <v>361</v>
          </cell>
          <cell r="D472">
            <v>5046662.5</v>
          </cell>
          <cell r="F472" t="str">
            <v>361WYP</v>
          </cell>
          <cell r="G472" t="str">
            <v>361</v>
          </cell>
          <cell r="I472">
            <v>5046662.5</v>
          </cell>
        </row>
        <row r="473">
          <cell r="A473" t="str">
            <v>361WYU</v>
          </cell>
          <cell r="B473" t="str">
            <v>361</v>
          </cell>
          <cell r="D473">
            <v>177952.36</v>
          </cell>
          <cell r="F473" t="str">
            <v>361WYU</v>
          </cell>
          <cell r="G473" t="str">
            <v>361</v>
          </cell>
          <cell r="I473">
            <v>177952.36</v>
          </cell>
        </row>
        <row r="474">
          <cell r="A474" t="str">
            <v>362CA</v>
          </cell>
          <cell r="B474" t="str">
            <v>362</v>
          </cell>
          <cell r="D474">
            <v>13071743.600000007</v>
          </cell>
          <cell r="F474" t="str">
            <v>362CA</v>
          </cell>
          <cell r="G474" t="str">
            <v>362</v>
          </cell>
          <cell r="I474">
            <v>13071743.600000007</v>
          </cell>
        </row>
        <row r="475">
          <cell r="A475" t="str">
            <v>362IDU</v>
          </cell>
          <cell r="B475" t="str">
            <v>362</v>
          </cell>
          <cell r="D475">
            <v>19142017.670000002</v>
          </cell>
          <cell r="F475" t="str">
            <v>362IDU</v>
          </cell>
          <cell r="G475" t="str">
            <v>362</v>
          </cell>
          <cell r="I475">
            <v>19142017.670000002</v>
          </cell>
        </row>
        <row r="476">
          <cell r="A476" t="str">
            <v>362OR</v>
          </cell>
          <cell r="B476" t="str">
            <v>362</v>
          </cell>
          <cell r="D476">
            <v>152591470.57000005</v>
          </cell>
          <cell r="F476" t="str">
            <v>362OR</v>
          </cell>
          <cell r="G476" t="str">
            <v>362</v>
          </cell>
          <cell r="I476">
            <v>152591470.57000005</v>
          </cell>
        </row>
        <row r="477">
          <cell r="A477" t="str">
            <v>362UT</v>
          </cell>
          <cell r="B477" t="str">
            <v>362</v>
          </cell>
          <cell r="D477">
            <v>298532331.63999981</v>
          </cell>
          <cell r="F477" t="str">
            <v>362UT</v>
          </cell>
          <cell r="G477" t="str">
            <v>362</v>
          </cell>
          <cell r="I477">
            <v>298532331.63999981</v>
          </cell>
        </row>
        <row r="478">
          <cell r="A478" t="str">
            <v>362WA</v>
          </cell>
          <cell r="B478" t="str">
            <v>362</v>
          </cell>
          <cell r="D478">
            <v>41910299.960000001</v>
          </cell>
          <cell r="F478" t="str">
            <v>362WA</v>
          </cell>
          <cell r="G478" t="str">
            <v>362</v>
          </cell>
          <cell r="I478">
            <v>41910299.960000001</v>
          </cell>
        </row>
        <row r="479">
          <cell r="A479" t="str">
            <v>362WYP</v>
          </cell>
          <cell r="B479" t="str">
            <v>362</v>
          </cell>
          <cell r="D479">
            <v>88175031.37000002</v>
          </cell>
          <cell r="F479" t="str">
            <v>362WYP</v>
          </cell>
          <cell r="G479" t="str">
            <v>362</v>
          </cell>
          <cell r="I479">
            <v>88175031.37000002</v>
          </cell>
        </row>
        <row r="480">
          <cell r="A480" t="str">
            <v>362WYU</v>
          </cell>
          <cell r="B480" t="str">
            <v>362</v>
          </cell>
          <cell r="D480">
            <v>4663810.01</v>
          </cell>
          <cell r="F480" t="str">
            <v>362WYU</v>
          </cell>
          <cell r="G480" t="str">
            <v>362</v>
          </cell>
          <cell r="I480">
            <v>4663810.01</v>
          </cell>
        </row>
        <row r="481">
          <cell r="A481" t="str">
            <v>364CA</v>
          </cell>
          <cell r="B481" t="str">
            <v>364</v>
          </cell>
          <cell r="D481">
            <v>48861704.055723883</v>
          </cell>
          <cell r="F481" t="str">
            <v>364CA</v>
          </cell>
          <cell r="G481" t="str">
            <v>364</v>
          </cell>
          <cell r="I481">
            <v>48861704.055723883</v>
          </cell>
        </row>
        <row r="482">
          <cell r="A482" t="str">
            <v>364IDU</v>
          </cell>
          <cell r="B482" t="str">
            <v>364</v>
          </cell>
          <cell r="D482">
            <v>59077454.39915809</v>
          </cell>
          <cell r="F482" t="str">
            <v>364IDU</v>
          </cell>
          <cell r="G482" t="str">
            <v>364</v>
          </cell>
          <cell r="I482">
            <v>59077454.39915809</v>
          </cell>
        </row>
        <row r="483">
          <cell r="A483" t="str">
            <v>364OR</v>
          </cell>
          <cell r="B483" t="str">
            <v>364</v>
          </cell>
          <cell r="D483">
            <v>341386590.51736391</v>
          </cell>
          <cell r="F483" t="str">
            <v>364OR</v>
          </cell>
          <cell r="G483" t="str">
            <v>364</v>
          </cell>
          <cell r="I483">
            <v>341386590.51736391</v>
          </cell>
        </row>
        <row r="484">
          <cell r="A484" t="str">
            <v>364UT</v>
          </cell>
          <cell r="B484" t="str">
            <v>364</v>
          </cell>
          <cell r="D484">
            <v>405428903.48639923</v>
          </cell>
          <cell r="F484" t="str">
            <v>364UT</v>
          </cell>
          <cell r="G484" t="str">
            <v>364</v>
          </cell>
          <cell r="I484">
            <v>405428903.48639923</v>
          </cell>
        </row>
        <row r="485">
          <cell r="A485" t="str">
            <v>364WA</v>
          </cell>
          <cell r="B485" t="str">
            <v>364</v>
          </cell>
          <cell r="D485">
            <v>88951323.89100188</v>
          </cell>
          <cell r="F485" t="str">
            <v>364WA</v>
          </cell>
          <cell r="G485" t="str">
            <v>364</v>
          </cell>
          <cell r="I485">
            <v>88951323.89100188</v>
          </cell>
        </row>
        <row r="486">
          <cell r="A486" t="str">
            <v>364WYP</v>
          </cell>
          <cell r="B486" t="str">
            <v>364</v>
          </cell>
          <cell r="D486">
            <v>87185488.408642575</v>
          </cell>
          <cell r="F486" t="str">
            <v>364WYP</v>
          </cell>
          <cell r="G486" t="str">
            <v>364</v>
          </cell>
          <cell r="I486">
            <v>87185488.408642575</v>
          </cell>
        </row>
        <row r="487">
          <cell r="A487" t="str">
            <v>364WYU</v>
          </cell>
          <cell r="B487" t="str">
            <v>364</v>
          </cell>
          <cell r="D487">
            <v>16872637.359725356</v>
          </cell>
          <cell r="F487" t="str">
            <v>364WYU</v>
          </cell>
          <cell r="G487" t="str">
            <v>364</v>
          </cell>
          <cell r="I487">
            <v>16872637.359725356</v>
          </cell>
        </row>
        <row r="488">
          <cell r="A488" t="str">
            <v>365CA</v>
          </cell>
          <cell r="B488" t="str">
            <v>365</v>
          </cell>
          <cell r="D488">
            <v>30753833.219999999</v>
          </cell>
          <cell r="F488" t="str">
            <v>365CA</v>
          </cell>
          <cell r="G488" t="str">
            <v>365</v>
          </cell>
          <cell r="I488">
            <v>30753833.219999999</v>
          </cell>
        </row>
        <row r="489">
          <cell r="A489" t="str">
            <v>365IDU</v>
          </cell>
          <cell r="B489" t="str">
            <v>365</v>
          </cell>
          <cell r="D489">
            <v>30787683.970000003</v>
          </cell>
          <cell r="F489" t="str">
            <v>365IDU</v>
          </cell>
          <cell r="G489" t="str">
            <v>365</v>
          </cell>
          <cell r="I489">
            <v>30787683.970000003</v>
          </cell>
        </row>
        <row r="490">
          <cell r="A490" t="str">
            <v>365OR</v>
          </cell>
          <cell r="B490" t="str">
            <v>365</v>
          </cell>
          <cell r="D490">
            <v>202051149.28000003</v>
          </cell>
          <cell r="F490" t="str">
            <v>365OR</v>
          </cell>
          <cell r="G490" t="str">
            <v>365</v>
          </cell>
          <cell r="I490">
            <v>202051149.28000003</v>
          </cell>
        </row>
        <row r="491">
          <cell r="A491" t="str">
            <v>365UT</v>
          </cell>
          <cell r="B491" t="str">
            <v>365</v>
          </cell>
          <cell r="D491">
            <v>169793704.49000001</v>
          </cell>
          <cell r="F491" t="str">
            <v>365UT</v>
          </cell>
          <cell r="G491" t="str">
            <v>365</v>
          </cell>
          <cell r="I491">
            <v>169793704.49000001</v>
          </cell>
        </row>
        <row r="492">
          <cell r="A492" t="str">
            <v>365WA</v>
          </cell>
          <cell r="B492" t="str">
            <v>365</v>
          </cell>
          <cell r="D492">
            <v>50380924.440000005</v>
          </cell>
          <cell r="F492" t="str">
            <v>365WA</v>
          </cell>
          <cell r="G492" t="str">
            <v>365</v>
          </cell>
          <cell r="I492">
            <v>50380924.440000005</v>
          </cell>
        </row>
        <row r="493">
          <cell r="A493" t="str">
            <v>365WYP</v>
          </cell>
          <cell r="B493" t="str">
            <v>365</v>
          </cell>
          <cell r="D493">
            <v>68042025.610000014</v>
          </cell>
          <cell r="F493" t="str">
            <v>365WYP</v>
          </cell>
          <cell r="G493" t="str">
            <v>365</v>
          </cell>
          <cell r="I493">
            <v>68042025.610000014</v>
          </cell>
        </row>
        <row r="494">
          <cell r="A494" t="str">
            <v>365WYU</v>
          </cell>
          <cell r="B494" t="str">
            <v>365</v>
          </cell>
          <cell r="D494">
            <v>9264995.7399999984</v>
          </cell>
          <cell r="F494" t="str">
            <v>365WYU</v>
          </cell>
          <cell r="G494" t="str">
            <v>365</v>
          </cell>
          <cell r="I494">
            <v>9264995.7399999984</v>
          </cell>
        </row>
        <row r="495">
          <cell r="A495" t="str">
            <v>366CA</v>
          </cell>
          <cell r="B495" t="str">
            <v>366</v>
          </cell>
          <cell r="D495">
            <v>14265654.600000001</v>
          </cell>
          <cell r="F495" t="str">
            <v>366CA</v>
          </cell>
          <cell r="G495" t="str">
            <v>366</v>
          </cell>
          <cell r="I495">
            <v>14265654.600000001</v>
          </cell>
        </row>
        <row r="496">
          <cell r="A496" t="str">
            <v>366IDU</v>
          </cell>
          <cell r="B496" t="str">
            <v>366</v>
          </cell>
          <cell r="D496">
            <v>5867861.0199999996</v>
          </cell>
          <cell r="F496" t="str">
            <v>366IDU</v>
          </cell>
          <cell r="G496" t="str">
            <v>366</v>
          </cell>
          <cell r="I496">
            <v>5867861.0199999996</v>
          </cell>
        </row>
        <row r="497">
          <cell r="A497" t="str">
            <v>366OR</v>
          </cell>
          <cell r="B497" t="str">
            <v>366</v>
          </cell>
          <cell r="D497">
            <v>69045552.649999991</v>
          </cell>
          <cell r="F497" t="str">
            <v>366OR</v>
          </cell>
          <cell r="G497" t="str">
            <v>366</v>
          </cell>
          <cell r="I497">
            <v>69045552.649999991</v>
          </cell>
        </row>
        <row r="498">
          <cell r="A498" t="str">
            <v>366UT</v>
          </cell>
          <cell r="B498" t="str">
            <v>366</v>
          </cell>
          <cell r="D498">
            <v>123227056.61000001</v>
          </cell>
          <cell r="F498" t="str">
            <v>366UT</v>
          </cell>
          <cell r="G498" t="str">
            <v>366</v>
          </cell>
          <cell r="I498">
            <v>123227056.61000001</v>
          </cell>
        </row>
        <row r="499">
          <cell r="A499" t="str">
            <v>366WA</v>
          </cell>
          <cell r="B499" t="str">
            <v>366</v>
          </cell>
          <cell r="D499">
            <v>12689164.129999999</v>
          </cell>
          <cell r="F499" t="str">
            <v>366WA</v>
          </cell>
          <cell r="G499" t="str">
            <v>366</v>
          </cell>
          <cell r="I499">
            <v>12689164.129999999</v>
          </cell>
        </row>
        <row r="500">
          <cell r="A500" t="str">
            <v>366WYP</v>
          </cell>
          <cell r="B500" t="str">
            <v>366</v>
          </cell>
          <cell r="D500">
            <v>8499488.0199999996</v>
          </cell>
          <cell r="F500" t="str">
            <v>366WYP</v>
          </cell>
          <cell r="G500" t="str">
            <v>366</v>
          </cell>
          <cell r="I500">
            <v>8499488.0199999996</v>
          </cell>
        </row>
        <row r="501">
          <cell r="A501" t="str">
            <v>366WYU</v>
          </cell>
          <cell r="B501" t="str">
            <v>366</v>
          </cell>
          <cell r="D501">
            <v>3158965.39</v>
          </cell>
          <cell r="F501" t="str">
            <v>366WYU</v>
          </cell>
          <cell r="G501" t="str">
            <v>366</v>
          </cell>
          <cell r="I501">
            <v>3158965.39</v>
          </cell>
        </row>
        <row r="502">
          <cell r="A502" t="str">
            <v>367CA</v>
          </cell>
          <cell r="B502" t="str">
            <v>367</v>
          </cell>
          <cell r="D502">
            <v>15139339.07</v>
          </cell>
          <cell r="F502" t="str">
            <v>367CA</v>
          </cell>
          <cell r="G502" t="str">
            <v>367</v>
          </cell>
          <cell r="I502">
            <v>15139339.07</v>
          </cell>
        </row>
        <row r="503">
          <cell r="A503" t="str">
            <v>367IDU</v>
          </cell>
          <cell r="B503" t="str">
            <v>367</v>
          </cell>
          <cell r="D503">
            <v>19599486.169999998</v>
          </cell>
          <cell r="F503" t="str">
            <v>367IDU</v>
          </cell>
          <cell r="G503" t="str">
            <v>367</v>
          </cell>
          <cell r="I503">
            <v>19599486.169999998</v>
          </cell>
        </row>
        <row r="504">
          <cell r="A504" t="str">
            <v>367OR</v>
          </cell>
          <cell r="B504" t="str">
            <v>367</v>
          </cell>
          <cell r="D504">
            <v>121455987.11000001</v>
          </cell>
          <cell r="F504" t="str">
            <v>367OR</v>
          </cell>
          <cell r="G504" t="str">
            <v>367</v>
          </cell>
          <cell r="I504">
            <v>121455987.11000001</v>
          </cell>
        </row>
        <row r="505">
          <cell r="A505" t="str">
            <v>367UT</v>
          </cell>
          <cell r="B505" t="str">
            <v>367</v>
          </cell>
          <cell r="D505">
            <v>350020848.44</v>
          </cell>
          <cell r="F505" t="str">
            <v>367UT</v>
          </cell>
          <cell r="G505" t="str">
            <v>367</v>
          </cell>
          <cell r="I505">
            <v>350020848.44</v>
          </cell>
        </row>
        <row r="506">
          <cell r="A506" t="str">
            <v>367WA</v>
          </cell>
          <cell r="B506" t="str">
            <v>367</v>
          </cell>
          <cell r="D506">
            <v>15728011.57</v>
          </cell>
          <cell r="F506" t="str">
            <v>367WA</v>
          </cell>
          <cell r="G506" t="str">
            <v>367</v>
          </cell>
          <cell r="I506">
            <v>15728011.57</v>
          </cell>
        </row>
        <row r="507">
          <cell r="A507" t="str">
            <v>367WYP</v>
          </cell>
          <cell r="B507" t="str">
            <v>367</v>
          </cell>
          <cell r="D507">
            <v>20201753.490000002</v>
          </cell>
          <cell r="F507" t="str">
            <v>367WYP</v>
          </cell>
          <cell r="G507" t="str">
            <v>367</v>
          </cell>
          <cell r="I507">
            <v>20201753.490000002</v>
          </cell>
        </row>
        <row r="508">
          <cell r="A508" t="str">
            <v>367WYU</v>
          </cell>
          <cell r="B508" t="str">
            <v>367</v>
          </cell>
          <cell r="D508">
            <v>14290854.059999999</v>
          </cell>
          <cell r="F508" t="str">
            <v>367WYU</v>
          </cell>
          <cell r="G508" t="str">
            <v>367</v>
          </cell>
          <cell r="I508">
            <v>14290854.059999999</v>
          </cell>
        </row>
        <row r="509">
          <cell r="A509" t="str">
            <v>368CA</v>
          </cell>
          <cell r="B509" t="str">
            <v>368</v>
          </cell>
          <cell r="D509">
            <v>39751340.57</v>
          </cell>
          <cell r="F509" t="str">
            <v>368CA</v>
          </cell>
          <cell r="G509" t="str">
            <v>368</v>
          </cell>
          <cell r="I509">
            <v>39751340.57</v>
          </cell>
        </row>
        <row r="510">
          <cell r="A510" t="str">
            <v>368IDU</v>
          </cell>
          <cell r="B510" t="str">
            <v>368</v>
          </cell>
          <cell r="D510">
            <v>54015519.68</v>
          </cell>
          <cell r="F510" t="str">
            <v>368IDU</v>
          </cell>
          <cell r="G510" t="str">
            <v>368</v>
          </cell>
          <cell r="I510">
            <v>54015519.68</v>
          </cell>
        </row>
        <row r="511">
          <cell r="A511" t="str">
            <v>368OR</v>
          </cell>
          <cell r="B511" t="str">
            <v>368</v>
          </cell>
          <cell r="D511">
            <v>322394364.02999997</v>
          </cell>
          <cell r="F511" t="str">
            <v>368OR</v>
          </cell>
          <cell r="G511" t="str">
            <v>368</v>
          </cell>
          <cell r="I511">
            <v>322394364.02999997</v>
          </cell>
        </row>
        <row r="512">
          <cell r="A512" t="str">
            <v>368UT</v>
          </cell>
          <cell r="B512" t="str">
            <v>368</v>
          </cell>
          <cell r="D512">
            <v>293660026.56</v>
          </cell>
          <cell r="F512" t="str">
            <v>368UT</v>
          </cell>
          <cell r="G512" t="str">
            <v>368</v>
          </cell>
          <cell r="I512">
            <v>293660026.56</v>
          </cell>
        </row>
        <row r="513">
          <cell r="A513" t="str">
            <v>368WA</v>
          </cell>
          <cell r="B513" t="str">
            <v>368</v>
          </cell>
          <cell r="D513">
            <v>77077107.24000001</v>
          </cell>
          <cell r="F513" t="str">
            <v>368WA</v>
          </cell>
          <cell r="G513" t="str">
            <v>368</v>
          </cell>
          <cell r="I513">
            <v>77077107.24000001</v>
          </cell>
        </row>
        <row r="514">
          <cell r="A514" t="str">
            <v>368WYP</v>
          </cell>
          <cell r="B514" t="str">
            <v>368</v>
          </cell>
          <cell r="D514">
            <v>56080331.719999999</v>
          </cell>
          <cell r="F514" t="str">
            <v>368WYP</v>
          </cell>
          <cell r="G514" t="str">
            <v>368</v>
          </cell>
          <cell r="I514">
            <v>56080331.719999999</v>
          </cell>
        </row>
        <row r="515">
          <cell r="A515" t="str">
            <v>368WYU</v>
          </cell>
          <cell r="B515" t="str">
            <v>368</v>
          </cell>
          <cell r="D515">
            <v>8745067.5199999996</v>
          </cell>
          <cell r="F515" t="str">
            <v>368WYU</v>
          </cell>
          <cell r="G515" t="str">
            <v>368</v>
          </cell>
          <cell r="I515">
            <v>8745067.5199999996</v>
          </cell>
        </row>
        <row r="516">
          <cell r="A516" t="str">
            <v>369CA</v>
          </cell>
          <cell r="B516" t="str">
            <v>369</v>
          </cell>
          <cell r="D516">
            <v>17643477.669999998</v>
          </cell>
          <cell r="F516" t="str">
            <v>369CA</v>
          </cell>
          <cell r="G516" t="str">
            <v>369</v>
          </cell>
          <cell r="I516">
            <v>17643477.669999998</v>
          </cell>
        </row>
        <row r="517">
          <cell r="A517" t="str">
            <v>369IDU</v>
          </cell>
          <cell r="B517" t="str">
            <v>369</v>
          </cell>
          <cell r="D517">
            <v>19011902.959999997</v>
          </cell>
          <cell r="F517" t="str">
            <v>369IDU</v>
          </cell>
          <cell r="G517" t="str">
            <v>369</v>
          </cell>
          <cell r="I517">
            <v>19011902.959999997</v>
          </cell>
        </row>
        <row r="518">
          <cell r="A518" t="str">
            <v>369OR</v>
          </cell>
          <cell r="B518" t="str">
            <v>369</v>
          </cell>
          <cell r="D518">
            <v>160161136.53999999</v>
          </cell>
          <cell r="F518" t="str">
            <v>369OR</v>
          </cell>
          <cell r="G518" t="str">
            <v>369</v>
          </cell>
          <cell r="I518">
            <v>160161136.53999999</v>
          </cell>
        </row>
        <row r="519">
          <cell r="A519" t="str">
            <v>369UT</v>
          </cell>
          <cell r="B519" t="str">
            <v>369</v>
          </cell>
          <cell r="D519">
            <v>136168919.40000004</v>
          </cell>
          <cell r="F519" t="str">
            <v>369UT</v>
          </cell>
          <cell r="G519" t="str">
            <v>369</v>
          </cell>
          <cell r="I519">
            <v>136168919.40000004</v>
          </cell>
        </row>
        <row r="520">
          <cell r="A520" t="str">
            <v>369WA</v>
          </cell>
          <cell r="B520" t="str">
            <v>369</v>
          </cell>
          <cell r="D520">
            <v>35209996.159999996</v>
          </cell>
          <cell r="F520" t="str">
            <v>369WA</v>
          </cell>
          <cell r="G520" t="str">
            <v>369</v>
          </cell>
          <cell r="I520">
            <v>35209996.159999996</v>
          </cell>
        </row>
        <row r="521">
          <cell r="A521" t="str">
            <v>369WYP</v>
          </cell>
          <cell r="B521" t="str">
            <v>369</v>
          </cell>
          <cell r="D521">
            <v>22773786.989999998</v>
          </cell>
          <cell r="F521" t="str">
            <v>369WYP</v>
          </cell>
          <cell r="G521" t="str">
            <v>369</v>
          </cell>
          <cell r="I521">
            <v>22773786.989999998</v>
          </cell>
        </row>
        <row r="522">
          <cell r="A522" t="str">
            <v>369WYU</v>
          </cell>
          <cell r="B522" t="str">
            <v>369</v>
          </cell>
          <cell r="D522">
            <v>4716101.67</v>
          </cell>
          <cell r="F522" t="str">
            <v>369WYU</v>
          </cell>
          <cell r="G522" t="str">
            <v>369</v>
          </cell>
          <cell r="I522">
            <v>4716101.67</v>
          </cell>
        </row>
        <row r="523">
          <cell r="A523" t="str">
            <v>370CA</v>
          </cell>
          <cell r="B523" t="str">
            <v>370</v>
          </cell>
          <cell r="D523">
            <v>3926311.74</v>
          </cell>
          <cell r="F523" t="str">
            <v>370CA</v>
          </cell>
          <cell r="G523" t="str">
            <v>370</v>
          </cell>
          <cell r="I523">
            <v>3926311.74</v>
          </cell>
        </row>
        <row r="524">
          <cell r="A524" t="str">
            <v>370IDU</v>
          </cell>
          <cell r="B524" t="str">
            <v>370</v>
          </cell>
          <cell r="D524">
            <v>13730608.66</v>
          </cell>
          <cell r="F524" t="str">
            <v>370IDU</v>
          </cell>
          <cell r="G524" t="str">
            <v>370</v>
          </cell>
          <cell r="I524">
            <v>13730608.66</v>
          </cell>
        </row>
        <row r="525">
          <cell r="A525" t="str">
            <v>370OR</v>
          </cell>
          <cell r="B525" t="str">
            <v>370</v>
          </cell>
          <cell r="D525">
            <v>57807703.07</v>
          </cell>
          <cell r="F525" t="str">
            <v>370OR</v>
          </cell>
          <cell r="G525" t="str">
            <v>370</v>
          </cell>
          <cell r="I525">
            <v>57807703.07</v>
          </cell>
        </row>
        <row r="526">
          <cell r="A526" t="str">
            <v>370UT</v>
          </cell>
          <cell r="B526" t="str">
            <v>370</v>
          </cell>
          <cell r="D526">
            <v>80479273.239999995</v>
          </cell>
          <cell r="F526" t="str">
            <v>370UT</v>
          </cell>
          <cell r="G526" t="str">
            <v>370</v>
          </cell>
          <cell r="I526">
            <v>80479273.239999995</v>
          </cell>
        </row>
        <row r="527">
          <cell r="A527" t="str">
            <v>370WA</v>
          </cell>
          <cell r="B527" t="str">
            <v>370</v>
          </cell>
          <cell r="D527">
            <v>13832974.199999999</v>
          </cell>
          <cell r="F527" t="str">
            <v>370WA</v>
          </cell>
          <cell r="G527" t="str">
            <v>370</v>
          </cell>
          <cell r="I527">
            <v>13832974.199999999</v>
          </cell>
        </row>
        <row r="528">
          <cell r="A528" t="str">
            <v>370WYP</v>
          </cell>
          <cell r="B528" t="str">
            <v>370</v>
          </cell>
          <cell r="D528">
            <v>11510032.649999999</v>
          </cell>
          <cell r="F528" t="str">
            <v>370WYP</v>
          </cell>
          <cell r="G528" t="str">
            <v>370</v>
          </cell>
          <cell r="I528">
            <v>11510032.649999999</v>
          </cell>
        </row>
        <row r="529">
          <cell r="A529" t="str">
            <v>370WYU</v>
          </cell>
          <cell r="B529" t="str">
            <v>370</v>
          </cell>
          <cell r="D529">
            <v>2688075.84</v>
          </cell>
          <cell r="F529" t="str">
            <v>370WYU</v>
          </cell>
          <cell r="G529" t="str">
            <v>370</v>
          </cell>
          <cell r="I529">
            <v>2688075.84</v>
          </cell>
        </row>
        <row r="530">
          <cell r="A530" t="str">
            <v>371CA</v>
          </cell>
          <cell r="B530" t="str">
            <v>371</v>
          </cell>
          <cell r="D530">
            <v>265064.57</v>
          </cell>
          <cell r="F530" t="str">
            <v>371CA</v>
          </cell>
          <cell r="G530" t="str">
            <v>371</v>
          </cell>
          <cell r="I530">
            <v>265064.57</v>
          </cell>
        </row>
        <row r="531">
          <cell r="A531" t="str">
            <v>371IDU</v>
          </cell>
          <cell r="B531" t="str">
            <v>371</v>
          </cell>
          <cell r="D531">
            <v>156828.98000000001</v>
          </cell>
          <cell r="F531" t="str">
            <v>371IDU</v>
          </cell>
          <cell r="G531" t="str">
            <v>371</v>
          </cell>
          <cell r="I531">
            <v>156828.98000000001</v>
          </cell>
        </row>
        <row r="532">
          <cell r="A532" t="str">
            <v>371OR</v>
          </cell>
          <cell r="B532" t="str">
            <v>371</v>
          </cell>
          <cell r="D532">
            <v>2448123.7599999998</v>
          </cell>
          <cell r="F532" t="str">
            <v>371OR</v>
          </cell>
          <cell r="G532" t="str">
            <v>371</v>
          </cell>
          <cell r="I532">
            <v>2448123.7599999998</v>
          </cell>
        </row>
        <row r="533">
          <cell r="A533" t="str">
            <v>371UT</v>
          </cell>
          <cell r="B533" t="str">
            <v>371</v>
          </cell>
          <cell r="D533">
            <v>4667446.5599999996</v>
          </cell>
          <cell r="F533" t="str">
            <v>371UT</v>
          </cell>
          <cell r="G533" t="str">
            <v>371</v>
          </cell>
          <cell r="I533">
            <v>4667446.5599999996</v>
          </cell>
        </row>
        <row r="534">
          <cell r="A534" t="str">
            <v>371WA</v>
          </cell>
          <cell r="B534" t="str">
            <v>371</v>
          </cell>
          <cell r="D534">
            <v>546265.1</v>
          </cell>
          <cell r="F534" t="str">
            <v>371WA</v>
          </cell>
          <cell r="G534" t="str">
            <v>371</v>
          </cell>
          <cell r="I534">
            <v>546265.1</v>
          </cell>
        </row>
        <row r="535">
          <cell r="A535" t="str">
            <v>371WYP</v>
          </cell>
          <cell r="B535" t="str">
            <v>371</v>
          </cell>
          <cell r="D535">
            <v>744501.19</v>
          </cell>
          <cell r="F535" t="str">
            <v>371WYP</v>
          </cell>
          <cell r="G535" t="str">
            <v>371</v>
          </cell>
          <cell r="I535">
            <v>744501.19</v>
          </cell>
        </row>
        <row r="536">
          <cell r="A536" t="str">
            <v>371WYU</v>
          </cell>
          <cell r="B536" t="str">
            <v>371</v>
          </cell>
          <cell r="D536">
            <v>145168.9</v>
          </cell>
          <cell r="F536" t="str">
            <v>371WYU</v>
          </cell>
          <cell r="G536" t="str">
            <v>371</v>
          </cell>
          <cell r="I536">
            <v>145168.9</v>
          </cell>
        </row>
        <row r="537">
          <cell r="A537" t="str">
            <v>372IDU</v>
          </cell>
          <cell r="B537" t="str">
            <v>372</v>
          </cell>
          <cell r="D537">
            <v>4873.1400000000003</v>
          </cell>
          <cell r="F537" t="str">
            <v>372IDU</v>
          </cell>
          <cell r="G537" t="str">
            <v>372</v>
          </cell>
          <cell r="I537">
            <v>4873.1400000000003</v>
          </cell>
        </row>
        <row r="538">
          <cell r="A538" t="str">
            <v>372UT</v>
          </cell>
          <cell r="B538" t="str">
            <v>372</v>
          </cell>
          <cell r="D538">
            <v>44784.75</v>
          </cell>
          <cell r="F538" t="str">
            <v>372UT</v>
          </cell>
          <cell r="G538" t="str">
            <v>372</v>
          </cell>
          <cell r="I538">
            <v>44784.75</v>
          </cell>
        </row>
        <row r="539">
          <cell r="A539" t="str">
            <v>373CA</v>
          </cell>
          <cell r="B539" t="str">
            <v>373</v>
          </cell>
          <cell r="D539">
            <v>659020.93999999994</v>
          </cell>
          <cell r="F539" t="str">
            <v>373CA</v>
          </cell>
          <cell r="G539" t="str">
            <v>373</v>
          </cell>
          <cell r="I539">
            <v>659020.93999999994</v>
          </cell>
        </row>
        <row r="540">
          <cell r="A540" t="str">
            <v>373IDU</v>
          </cell>
          <cell r="B540" t="str">
            <v>373</v>
          </cell>
          <cell r="D540">
            <v>534305.57999999996</v>
          </cell>
          <cell r="F540" t="str">
            <v>373IDU</v>
          </cell>
          <cell r="G540" t="str">
            <v>373</v>
          </cell>
          <cell r="I540">
            <v>534305.57999999996</v>
          </cell>
        </row>
        <row r="541">
          <cell r="A541" t="str">
            <v>373OR</v>
          </cell>
          <cell r="B541" t="str">
            <v>373</v>
          </cell>
          <cell r="D541">
            <v>17849041.569999997</v>
          </cell>
          <cell r="F541" t="str">
            <v>373OR</v>
          </cell>
          <cell r="G541" t="str">
            <v>373</v>
          </cell>
          <cell r="I541">
            <v>17849041.569999997</v>
          </cell>
        </row>
        <row r="542">
          <cell r="A542" t="str">
            <v>373UT</v>
          </cell>
          <cell r="B542" t="str">
            <v>373</v>
          </cell>
          <cell r="D542">
            <v>23991498.310000002</v>
          </cell>
          <cell r="F542" t="str">
            <v>373UT</v>
          </cell>
          <cell r="G542" t="str">
            <v>373</v>
          </cell>
          <cell r="I542">
            <v>23991498.310000002</v>
          </cell>
        </row>
        <row r="543">
          <cell r="A543" t="str">
            <v>373WA</v>
          </cell>
          <cell r="B543" t="str">
            <v>373</v>
          </cell>
          <cell r="D543">
            <v>3356404.91</v>
          </cell>
          <cell r="F543" t="str">
            <v>373WA</v>
          </cell>
          <cell r="G543" t="str">
            <v>373</v>
          </cell>
          <cell r="I543">
            <v>3356404.91</v>
          </cell>
        </row>
        <row r="544">
          <cell r="A544" t="str">
            <v>373WYP</v>
          </cell>
          <cell r="B544" t="str">
            <v>373</v>
          </cell>
          <cell r="D544">
            <v>5676469.9100000001</v>
          </cell>
          <cell r="F544" t="str">
            <v>373WYP</v>
          </cell>
          <cell r="G544" t="str">
            <v>373</v>
          </cell>
          <cell r="I544">
            <v>5676469.9100000001</v>
          </cell>
        </row>
        <row r="545">
          <cell r="A545" t="str">
            <v>373WYU</v>
          </cell>
          <cell r="B545" t="str">
            <v>373</v>
          </cell>
          <cell r="D545">
            <v>2014714.06</v>
          </cell>
          <cell r="F545" t="str">
            <v>373WYU</v>
          </cell>
          <cell r="G545" t="str">
            <v>373</v>
          </cell>
          <cell r="I545">
            <v>2014714.06</v>
          </cell>
        </row>
        <row r="546">
          <cell r="A546" t="str">
            <v>389CA</v>
          </cell>
          <cell r="B546" t="str">
            <v>389</v>
          </cell>
          <cell r="D546">
            <v>217568.45</v>
          </cell>
          <cell r="F546" t="str">
            <v>389CA</v>
          </cell>
          <cell r="G546" t="str">
            <v>389</v>
          </cell>
          <cell r="I546">
            <v>217568.45</v>
          </cell>
        </row>
        <row r="547">
          <cell r="A547" t="str">
            <v>389CN</v>
          </cell>
          <cell r="B547" t="str">
            <v>389</v>
          </cell>
          <cell r="D547">
            <v>1109264.1499999999</v>
          </cell>
          <cell r="F547" t="str">
            <v>389CN</v>
          </cell>
          <cell r="G547" t="str">
            <v>389</v>
          </cell>
          <cell r="I547">
            <v>1109264.1499999999</v>
          </cell>
        </row>
        <row r="548">
          <cell r="A548" t="str">
            <v>389DGU</v>
          </cell>
          <cell r="B548" t="str">
            <v>389</v>
          </cell>
          <cell r="D548">
            <v>3510.16</v>
          </cell>
          <cell r="F548" t="str">
            <v>389DGU</v>
          </cell>
          <cell r="G548" t="str">
            <v>389</v>
          </cell>
          <cell r="I548">
            <v>3510.16</v>
          </cell>
        </row>
        <row r="549">
          <cell r="A549" t="str">
            <v>389IDU</v>
          </cell>
          <cell r="B549" t="str">
            <v>389</v>
          </cell>
          <cell r="D549">
            <v>197638.82</v>
          </cell>
          <cell r="F549" t="str">
            <v>389IDU</v>
          </cell>
          <cell r="G549" t="str">
            <v>389</v>
          </cell>
          <cell r="I549">
            <v>197638.82</v>
          </cell>
        </row>
        <row r="550">
          <cell r="A550" t="str">
            <v>389OR</v>
          </cell>
          <cell r="B550" t="str">
            <v>389</v>
          </cell>
          <cell r="D550">
            <v>1896910.33</v>
          </cell>
          <cell r="F550" t="str">
            <v>389OR</v>
          </cell>
          <cell r="G550" t="str">
            <v>389</v>
          </cell>
          <cell r="I550">
            <v>1896910.33</v>
          </cell>
        </row>
        <row r="551">
          <cell r="A551" t="str">
            <v>389SG</v>
          </cell>
          <cell r="B551" t="str">
            <v>389</v>
          </cell>
          <cell r="D551">
            <v>1227.55</v>
          </cell>
          <cell r="F551" t="str">
            <v>389SG</v>
          </cell>
          <cell r="G551" t="str">
            <v>389</v>
          </cell>
          <cell r="I551">
            <v>1227.55</v>
          </cell>
        </row>
        <row r="552">
          <cell r="A552" t="str">
            <v>389SO</v>
          </cell>
          <cell r="B552" t="str">
            <v>389</v>
          </cell>
          <cell r="D552">
            <v>5598054.8599999994</v>
          </cell>
          <cell r="F552" t="str">
            <v>389SO</v>
          </cell>
          <cell r="G552" t="str">
            <v>389</v>
          </cell>
          <cell r="I552">
            <v>5598054.8599999994</v>
          </cell>
        </row>
        <row r="553">
          <cell r="A553" t="str">
            <v>389UT</v>
          </cell>
          <cell r="B553" t="str">
            <v>389</v>
          </cell>
          <cell r="D553">
            <v>4112029.93</v>
          </cell>
          <cell r="F553" t="str">
            <v>389UT</v>
          </cell>
          <cell r="G553" t="str">
            <v>389</v>
          </cell>
          <cell r="I553">
            <v>4112029.93</v>
          </cell>
        </row>
        <row r="554">
          <cell r="A554" t="str">
            <v>389WA</v>
          </cell>
          <cell r="B554" t="str">
            <v>389</v>
          </cell>
          <cell r="D554">
            <v>1098826.3500000001</v>
          </cell>
          <cell r="F554" t="str">
            <v>389WA</v>
          </cell>
          <cell r="G554" t="str">
            <v>389</v>
          </cell>
          <cell r="I554">
            <v>1098826.3500000001</v>
          </cell>
        </row>
        <row r="555">
          <cell r="A555" t="str">
            <v>389WYP</v>
          </cell>
          <cell r="B555" t="str">
            <v>389</v>
          </cell>
          <cell r="D555">
            <v>137356.04999999999</v>
          </cell>
          <cell r="F555" t="str">
            <v>389WYP</v>
          </cell>
          <cell r="G555" t="str">
            <v>389</v>
          </cell>
          <cell r="I555">
            <v>137356.04999999999</v>
          </cell>
        </row>
        <row r="556">
          <cell r="A556" t="str">
            <v>389WYU</v>
          </cell>
          <cell r="B556" t="str">
            <v>389</v>
          </cell>
          <cell r="D556">
            <v>515910.92</v>
          </cell>
          <cell r="F556" t="str">
            <v>389WYU</v>
          </cell>
          <cell r="G556" t="str">
            <v>389</v>
          </cell>
          <cell r="I556">
            <v>515910.92</v>
          </cell>
        </row>
        <row r="557">
          <cell r="A557" t="str">
            <v>390CA</v>
          </cell>
          <cell r="B557" t="str">
            <v>390</v>
          </cell>
          <cell r="D557">
            <v>2134173.14</v>
          </cell>
          <cell r="F557" t="str">
            <v>390CA</v>
          </cell>
          <cell r="G557" t="str">
            <v>390</v>
          </cell>
          <cell r="I557">
            <v>2134173.14</v>
          </cell>
        </row>
        <row r="558">
          <cell r="A558" t="str">
            <v>390CN</v>
          </cell>
          <cell r="B558" t="str">
            <v>390</v>
          </cell>
          <cell r="D558">
            <v>11512779.629999999</v>
          </cell>
          <cell r="F558" t="str">
            <v>390CN</v>
          </cell>
          <cell r="G558" t="str">
            <v>390</v>
          </cell>
          <cell r="I558">
            <v>11512779.629999999</v>
          </cell>
        </row>
        <row r="559">
          <cell r="A559" t="str">
            <v>390DGP</v>
          </cell>
          <cell r="B559" t="str">
            <v>390</v>
          </cell>
          <cell r="D559">
            <v>385673.45</v>
          </cell>
          <cell r="F559" t="str">
            <v>390DGP</v>
          </cell>
          <cell r="G559" t="str">
            <v>390</v>
          </cell>
          <cell r="I559">
            <v>385673.45</v>
          </cell>
        </row>
        <row r="560">
          <cell r="A560" t="str">
            <v>390DGU</v>
          </cell>
          <cell r="B560" t="str">
            <v>390</v>
          </cell>
          <cell r="D560">
            <v>1642678.89</v>
          </cell>
          <cell r="F560" t="str">
            <v>390DGU</v>
          </cell>
          <cell r="G560" t="str">
            <v>390</v>
          </cell>
          <cell r="I560">
            <v>1642678.89</v>
          </cell>
        </row>
        <row r="561">
          <cell r="A561" t="str">
            <v>390IDU</v>
          </cell>
          <cell r="B561" t="str">
            <v>390</v>
          </cell>
          <cell r="D561">
            <v>9321338.6099999994</v>
          </cell>
          <cell r="F561" t="str">
            <v>390IDU</v>
          </cell>
          <cell r="G561" t="str">
            <v>390</v>
          </cell>
          <cell r="I561">
            <v>9321338.6099999994</v>
          </cell>
        </row>
        <row r="562">
          <cell r="A562" t="str">
            <v>390OR</v>
          </cell>
          <cell r="B562" t="str">
            <v>390</v>
          </cell>
          <cell r="D562">
            <v>26338713.639999989</v>
          </cell>
          <cell r="F562" t="str">
            <v>390OR</v>
          </cell>
          <cell r="G562" t="str">
            <v>390</v>
          </cell>
          <cell r="I562">
            <v>26338713.639999989</v>
          </cell>
        </row>
        <row r="563">
          <cell r="A563" t="str">
            <v>390SG</v>
          </cell>
          <cell r="B563" t="str">
            <v>390</v>
          </cell>
          <cell r="D563">
            <v>3085857.9</v>
          </cell>
          <cell r="F563" t="str">
            <v>390SG</v>
          </cell>
          <cell r="G563" t="str">
            <v>390</v>
          </cell>
          <cell r="I563">
            <v>3085857.9</v>
          </cell>
        </row>
        <row r="564">
          <cell r="A564" t="str">
            <v>390SO</v>
          </cell>
          <cell r="B564" t="str">
            <v>390</v>
          </cell>
          <cell r="D564">
            <v>101214941.59</v>
          </cell>
          <cell r="F564" t="str">
            <v>390SO</v>
          </cell>
          <cell r="G564" t="str">
            <v>390</v>
          </cell>
          <cell r="I564">
            <v>101214941.59</v>
          </cell>
        </row>
        <row r="565">
          <cell r="A565" t="str">
            <v>390UT</v>
          </cell>
          <cell r="B565" t="str">
            <v>390</v>
          </cell>
          <cell r="D565">
            <v>34317167.200000018</v>
          </cell>
          <cell r="F565" t="str">
            <v>390UT</v>
          </cell>
          <cell r="G565" t="str">
            <v>390</v>
          </cell>
          <cell r="I565">
            <v>34317167.200000018</v>
          </cell>
        </row>
        <row r="566">
          <cell r="A566" t="str">
            <v>390WA</v>
          </cell>
          <cell r="B566" t="str">
            <v>390</v>
          </cell>
          <cell r="D566">
            <v>12858211.199999999</v>
          </cell>
          <cell r="F566" t="str">
            <v>390WA</v>
          </cell>
          <cell r="G566" t="str">
            <v>390</v>
          </cell>
          <cell r="I566">
            <v>12858211.199999999</v>
          </cell>
        </row>
        <row r="567">
          <cell r="A567" t="str">
            <v>390WYP</v>
          </cell>
          <cell r="B567" t="str">
            <v>390</v>
          </cell>
          <cell r="D567">
            <v>8447538.8800000008</v>
          </cell>
          <cell r="F567" t="str">
            <v>390WYP</v>
          </cell>
          <cell r="G567" t="str">
            <v>390</v>
          </cell>
          <cell r="I567">
            <v>8447538.8800000008</v>
          </cell>
        </row>
        <row r="568">
          <cell r="A568" t="str">
            <v>390WYU</v>
          </cell>
          <cell r="B568" t="str">
            <v>390</v>
          </cell>
          <cell r="D568">
            <v>2190230.91</v>
          </cell>
          <cell r="F568" t="str">
            <v>390WYU</v>
          </cell>
          <cell r="G568" t="str">
            <v>390</v>
          </cell>
          <cell r="I568">
            <v>2190230.91</v>
          </cell>
        </row>
        <row r="569">
          <cell r="A569" t="str">
            <v>391CA</v>
          </cell>
          <cell r="B569" t="str">
            <v>391</v>
          </cell>
          <cell r="D569">
            <v>349916.7</v>
          </cell>
          <cell r="F569" t="str">
            <v>391CA</v>
          </cell>
          <cell r="G569" t="str">
            <v>391</v>
          </cell>
          <cell r="I569">
            <v>349916.7</v>
          </cell>
        </row>
        <row r="570">
          <cell r="A570" t="str">
            <v>391CN</v>
          </cell>
          <cell r="B570" t="str">
            <v>391</v>
          </cell>
          <cell r="D570">
            <v>6709945.9799999995</v>
          </cell>
          <cell r="F570" t="str">
            <v>391CN</v>
          </cell>
          <cell r="G570" t="str">
            <v>391</v>
          </cell>
          <cell r="I570">
            <v>6709945.9799999995</v>
          </cell>
        </row>
        <row r="571">
          <cell r="A571" t="str">
            <v>391DGP</v>
          </cell>
          <cell r="B571" t="str">
            <v>391</v>
          </cell>
          <cell r="D571">
            <v>454100.23</v>
          </cell>
          <cell r="F571" t="str">
            <v>391DGP</v>
          </cell>
          <cell r="G571" t="str">
            <v>391</v>
          </cell>
          <cell r="I571">
            <v>454100.23</v>
          </cell>
        </row>
        <row r="572">
          <cell r="A572" t="str">
            <v>391DGU</v>
          </cell>
          <cell r="B572" t="str">
            <v>391</v>
          </cell>
          <cell r="D572">
            <v>642229.51</v>
          </cell>
          <cell r="F572" t="str">
            <v>391DGU</v>
          </cell>
          <cell r="G572" t="str">
            <v>391</v>
          </cell>
          <cell r="I572">
            <v>642229.51</v>
          </cell>
        </row>
        <row r="573">
          <cell r="A573" t="str">
            <v>391IDU</v>
          </cell>
          <cell r="B573" t="str">
            <v>391</v>
          </cell>
          <cell r="D573">
            <v>944866.93</v>
          </cell>
          <cell r="F573" t="str">
            <v>391IDU</v>
          </cell>
          <cell r="G573" t="str">
            <v>391</v>
          </cell>
          <cell r="I573">
            <v>944866.93</v>
          </cell>
        </row>
        <row r="574">
          <cell r="A574" t="str">
            <v>391OR</v>
          </cell>
          <cell r="B574" t="str">
            <v>391</v>
          </cell>
          <cell r="D574">
            <v>5776791.3400000008</v>
          </cell>
          <cell r="F574" t="str">
            <v>391OR</v>
          </cell>
          <cell r="G574" t="str">
            <v>391</v>
          </cell>
          <cell r="I574">
            <v>5776791.3400000008</v>
          </cell>
        </row>
        <row r="575">
          <cell r="A575" t="str">
            <v>391SE</v>
          </cell>
          <cell r="B575" t="str">
            <v>391</v>
          </cell>
          <cell r="D575">
            <v>132398.04999999999</v>
          </cell>
          <cell r="F575" t="str">
            <v>391SE</v>
          </cell>
          <cell r="G575" t="str">
            <v>391</v>
          </cell>
          <cell r="I575">
            <v>132398.04999999999</v>
          </cell>
        </row>
        <row r="576">
          <cell r="A576" t="str">
            <v>391SG</v>
          </cell>
          <cell r="B576" t="str">
            <v>391</v>
          </cell>
          <cell r="D576">
            <v>6389813.0000000009</v>
          </cell>
          <cell r="F576" t="str">
            <v>391SG</v>
          </cell>
          <cell r="G576" t="str">
            <v>391</v>
          </cell>
          <cell r="I576">
            <v>6389813.0000000009</v>
          </cell>
        </row>
        <row r="577">
          <cell r="A577" t="str">
            <v>391SO</v>
          </cell>
          <cell r="B577" t="str">
            <v>391</v>
          </cell>
          <cell r="D577">
            <v>86173426.200000018</v>
          </cell>
          <cell r="F577" t="str">
            <v>391SO</v>
          </cell>
          <cell r="G577" t="str">
            <v>391</v>
          </cell>
          <cell r="I577">
            <v>86173426.200000018</v>
          </cell>
        </row>
        <row r="578">
          <cell r="A578" t="str">
            <v>391SSGCH</v>
          </cell>
          <cell r="B578" t="str">
            <v>391</v>
          </cell>
          <cell r="D578">
            <v>332263.43</v>
          </cell>
          <cell r="F578" t="str">
            <v>391SSGCH</v>
          </cell>
          <cell r="G578" t="str">
            <v>391</v>
          </cell>
          <cell r="I578">
            <v>332263.43</v>
          </cell>
        </row>
        <row r="579">
          <cell r="A579" t="str">
            <v>391SSGCT</v>
          </cell>
          <cell r="B579" t="str">
            <v>391</v>
          </cell>
          <cell r="D579">
            <v>6616.78</v>
          </cell>
          <cell r="F579" t="str">
            <v>391SSGCT</v>
          </cell>
          <cell r="G579" t="str">
            <v>391</v>
          </cell>
          <cell r="I579">
            <v>6616.78</v>
          </cell>
        </row>
        <row r="580">
          <cell r="A580" t="str">
            <v>391UT</v>
          </cell>
          <cell r="B580" t="str">
            <v>391</v>
          </cell>
          <cell r="D580">
            <v>4583086.9000000004</v>
          </cell>
          <cell r="F580" t="str">
            <v>391UT</v>
          </cell>
          <cell r="G580" t="str">
            <v>391</v>
          </cell>
          <cell r="I580">
            <v>4583086.9000000004</v>
          </cell>
        </row>
        <row r="581">
          <cell r="A581" t="str">
            <v>391WA</v>
          </cell>
          <cell r="B581" t="str">
            <v>391</v>
          </cell>
          <cell r="D581">
            <v>1483694.91</v>
          </cell>
          <cell r="F581" t="str">
            <v>391WA</v>
          </cell>
          <cell r="G581" t="str">
            <v>391</v>
          </cell>
          <cell r="I581">
            <v>1483694.91</v>
          </cell>
        </row>
        <row r="582">
          <cell r="A582" t="str">
            <v>391WYP</v>
          </cell>
          <cell r="B582" t="str">
            <v>391</v>
          </cell>
          <cell r="D582">
            <v>2924117.03</v>
          </cell>
          <cell r="F582" t="str">
            <v>391WYP</v>
          </cell>
          <cell r="G582" t="str">
            <v>391</v>
          </cell>
          <cell r="I582">
            <v>2924117.03</v>
          </cell>
        </row>
        <row r="583">
          <cell r="A583" t="str">
            <v>391WYU</v>
          </cell>
          <cell r="B583" t="str">
            <v>391</v>
          </cell>
          <cell r="D583">
            <v>317989.03000000003</v>
          </cell>
          <cell r="F583" t="str">
            <v>391WYU</v>
          </cell>
          <cell r="G583" t="str">
            <v>391</v>
          </cell>
          <cell r="I583">
            <v>317989.03000000003</v>
          </cell>
        </row>
        <row r="584">
          <cell r="A584" t="str">
            <v>392CA</v>
          </cell>
          <cell r="B584" t="str">
            <v>392</v>
          </cell>
          <cell r="D584">
            <v>1366709.89</v>
          </cell>
          <cell r="F584" t="str">
            <v>392CA</v>
          </cell>
          <cell r="G584" t="str">
            <v>392</v>
          </cell>
          <cell r="I584">
            <v>1366709.89</v>
          </cell>
        </row>
        <row r="585">
          <cell r="A585" t="str">
            <v>392CN</v>
          </cell>
          <cell r="B585" t="str">
            <v>392</v>
          </cell>
          <cell r="D585">
            <v>19078.400000000001</v>
          </cell>
          <cell r="F585" t="str">
            <v>392CN</v>
          </cell>
          <cell r="G585" t="str">
            <v>392</v>
          </cell>
          <cell r="I585">
            <v>19078.400000000001</v>
          </cell>
        </row>
        <row r="586">
          <cell r="A586" t="str">
            <v>392DGP</v>
          </cell>
          <cell r="B586" t="str">
            <v>392</v>
          </cell>
          <cell r="D586">
            <v>218612.04</v>
          </cell>
          <cell r="F586" t="str">
            <v>392DGP</v>
          </cell>
          <cell r="G586" t="str">
            <v>392</v>
          </cell>
          <cell r="I586">
            <v>218612.04</v>
          </cell>
        </row>
        <row r="587">
          <cell r="A587" t="str">
            <v>392DGU</v>
          </cell>
          <cell r="B587" t="str">
            <v>392</v>
          </cell>
          <cell r="D587">
            <v>1243469.1499999999</v>
          </cell>
          <cell r="F587" t="str">
            <v>392DGU</v>
          </cell>
          <cell r="G587" t="str">
            <v>392</v>
          </cell>
          <cell r="I587">
            <v>1243469.1499999999</v>
          </cell>
        </row>
        <row r="588">
          <cell r="A588" t="str">
            <v>392IDU</v>
          </cell>
          <cell r="B588" t="str">
            <v>392</v>
          </cell>
          <cell r="D588">
            <v>4526062.68</v>
          </cell>
          <cell r="F588" t="str">
            <v>392IDU</v>
          </cell>
          <cell r="G588" t="str">
            <v>392</v>
          </cell>
          <cell r="I588">
            <v>4526062.68</v>
          </cell>
        </row>
        <row r="589">
          <cell r="A589" t="str">
            <v>392OR</v>
          </cell>
          <cell r="B589" t="str">
            <v>392</v>
          </cell>
          <cell r="D589">
            <v>15844083.649999997</v>
          </cell>
          <cell r="F589" t="str">
            <v>392OR</v>
          </cell>
          <cell r="G589" t="str">
            <v>392</v>
          </cell>
          <cell r="I589">
            <v>15844083.649999997</v>
          </cell>
        </row>
        <row r="590">
          <cell r="A590" t="str">
            <v>392SE</v>
          </cell>
          <cell r="B590" t="str">
            <v>392</v>
          </cell>
          <cell r="D590">
            <v>864632.03</v>
          </cell>
          <cell r="F590" t="str">
            <v>392SE</v>
          </cell>
          <cell r="G590" t="str">
            <v>392</v>
          </cell>
          <cell r="I590">
            <v>864632.03</v>
          </cell>
        </row>
        <row r="591">
          <cell r="A591" t="str">
            <v>392SG</v>
          </cell>
          <cell r="B591" t="str">
            <v>392</v>
          </cell>
          <cell r="D591">
            <v>10889382.210000003</v>
          </cell>
          <cell r="F591" t="str">
            <v>392SG</v>
          </cell>
          <cell r="G591" t="str">
            <v>392</v>
          </cell>
          <cell r="I591">
            <v>10889382.210000003</v>
          </cell>
        </row>
        <row r="592">
          <cell r="A592" t="str">
            <v>392SO</v>
          </cell>
          <cell r="B592" t="str">
            <v>392</v>
          </cell>
          <cell r="D592">
            <v>7468470.6699999999</v>
          </cell>
          <cell r="F592" t="str">
            <v>392SO</v>
          </cell>
          <cell r="G592" t="str">
            <v>392</v>
          </cell>
          <cell r="I592">
            <v>7468470.6699999999</v>
          </cell>
        </row>
        <row r="593">
          <cell r="A593" t="str">
            <v>392SSGCH</v>
          </cell>
          <cell r="B593" t="str">
            <v>392</v>
          </cell>
          <cell r="D593">
            <v>371609.54</v>
          </cell>
          <cell r="F593" t="str">
            <v>392SSGCH</v>
          </cell>
          <cell r="G593" t="str">
            <v>392</v>
          </cell>
          <cell r="I593">
            <v>371609.54</v>
          </cell>
        </row>
        <row r="594">
          <cell r="A594" t="str">
            <v>392SSGCT</v>
          </cell>
          <cell r="B594" t="str">
            <v>392</v>
          </cell>
          <cell r="D594">
            <v>117116.29</v>
          </cell>
          <cell r="F594" t="str">
            <v>392SSGCT</v>
          </cell>
          <cell r="G594" t="str">
            <v>392</v>
          </cell>
          <cell r="I594">
            <v>117116.29</v>
          </cell>
        </row>
        <row r="595">
          <cell r="A595" t="str">
            <v>392UT</v>
          </cell>
          <cell r="B595" t="str">
            <v>392</v>
          </cell>
          <cell r="D595">
            <v>30055043.810000002</v>
          </cell>
          <cell r="F595" t="str">
            <v>392UT</v>
          </cell>
          <cell r="G595" t="str">
            <v>392</v>
          </cell>
          <cell r="I595">
            <v>30055043.810000002</v>
          </cell>
        </row>
        <row r="596">
          <cell r="A596" t="str">
            <v>392WA</v>
          </cell>
          <cell r="B596" t="str">
            <v>392</v>
          </cell>
          <cell r="D596">
            <v>3591924.99</v>
          </cell>
          <cell r="F596" t="str">
            <v>392WA</v>
          </cell>
          <cell r="G596" t="str">
            <v>392</v>
          </cell>
          <cell r="I596">
            <v>3591924.99</v>
          </cell>
        </row>
        <row r="597">
          <cell r="A597" t="str">
            <v>392WYP</v>
          </cell>
          <cell r="B597" t="str">
            <v>392</v>
          </cell>
          <cell r="D597">
            <v>6089401.9699999997</v>
          </cell>
          <cell r="F597" t="str">
            <v>392WYP</v>
          </cell>
          <cell r="G597" t="str">
            <v>392</v>
          </cell>
          <cell r="I597">
            <v>6089401.9699999997</v>
          </cell>
        </row>
        <row r="598">
          <cell r="A598" t="str">
            <v>392WYU</v>
          </cell>
          <cell r="B598" t="str">
            <v>392</v>
          </cell>
          <cell r="D598">
            <v>1563207.57</v>
          </cell>
          <cell r="F598" t="str">
            <v>392WYU</v>
          </cell>
          <cell r="G598" t="str">
            <v>392</v>
          </cell>
          <cell r="I598">
            <v>1563207.57</v>
          </cell>
        </row>
        <row r="599">
          <cell r="A599" t="str">
            <v>393CA</v>
          </cell>
          <cell r="B599" t="str">
            <v>393</v>
          </cell>
          <cell r="D599">
            <v>153600.31</v>
          </cell>
          <cell r="F599" t="str">
            <v>393CA</v>
          </cell>
          <cell r="G599" t="str">
            <v>393</v>
          </cell>
          <cell r="I599">
            <v>153600.31</v>
          </cell>
        </row>
        <row r="600">
          <cell r="A600" t="str">
            <v>393DGP</v>
          </cell>
          <cell r="B600" t="str">
            <v>393</v>
          </cell>
          <cell r="D600">
            <v>331731.98</v>
          </cell>
          <cell r="F600" t="str">
            <v>393DGP</v>
          </cell>
          <cell r="G600" t="str">
            <v>393</v>
          </cell>
          <cell r="I600">
            <v>331731.98</v>
          </cell>
        </row>
        <row r="601">
          <cell r="A601" t="str">
            <v>393DGU</v>
          </cell>
          <cell r="B601" t="str">
            <v>393</v>
          </cell>
          <cell r="D601">
            <v>966671.37</v>
          </cell>
          <cell r="F601" t="str">
            <v>393DGU</v>
          </cell>
          <cell r="G601" t="str">
            <v>393</v>
          </cell>
          <cell r="I601">
            <v>966671.37</v>
          </cell>
        </row>
        <row r="602">
          <cell r="A602" t="str">
            <v>393IDU</v>
          </cell>
          <cell r="B602" t="str">
            <v>393</v>
          </cell>
          <cell r="D602">
            <v>547176.47</v>
          </cell>
          <cell r="F602" t="str">
            <v>393IDU</v>
          </cell>
          <cell r="G602" t="str">
            <v>393</v>
          </cell>
          <cell r="I602">
            <v>547176.47</v>
          </cell>
        </row>
        <row r="603">
          <cell r="A603" t="str">
            <v>393OR</v>
          </cell>
          <cell r="B603" t="str">
            <v>393</v>
          </cell>
          <cell r="D603">
            <v>2126257.33</v>
          </cell>
          <cell r="F603" t="str">
            <v>393OR</v>
          </cell>
          <cell r="G603" t="str">
            <v>393</v>
          </cell>
          <cell r="I603">
            <v>2126257.33</v>
          </cell>
        </row>
        <row r="604">
          <cell r="A604" t="str">
            <v>393SG</v>
          </cell>
          <cell r="B604" t="str">
            <v>393</v>
          </cell>
          <cell r="D604">
            <v>1551359.61</v>
          </cell>
          <cell r="F604" t="str">
            <v>393SG</v>
          </cell>
          <cell r="G604" t="str">
            <v>393</v>
          </cell>
          <cell r="I604">
            <v>1551359.61</v>
          </cell>
        </row>
        <row r="605">
          <cell r="A605" t="str">
            <v>393SO</v>
          </cell>
          <cell r="B605" t="str">
            <v>393</v>
          </cell>
          <cell r="D605">
            <v>761109.87</v>
          </cell>
          <cell r="F605" t="str">
            <v>393SO</v>
          </cell>
          <cell r="G605" t="str">
            <v>393</v>
          </cell>
          <cell r="I605">
            <v>761109.87</v>
          </cell>
        </row>
        <row r="606">
          <cell r="A606" t="str">
            <v>393SSGCT</v>
          </cell>
          <cell r="B606" t="str">
            <v>393</v>
          </cell>
          <cell r="D606">
            <v>95037.01</v>
          </cell>
          <cell r="F606" t="str">
            <v>393SSGCT</v>
          </cell>
          <cell r="G606" t="str">
            <v>393</v>
          </cell>
          <cell r="I606">
            <v>95037.01</v>
          </cell>
        </row>
        <row r="607">
          <cell r="A607" t="str">
            <v>393UT</v>
          </cell>
          <cell r="B607" t="str">
            <v>393</v>
          </cell>
          <cell r="D607">
            <v>3239961.13</v>
          </cell>
          <cell r="F607" t="str">
            <v>393UT</v>
          </cell>
          <cell r="G607" t="str">
            <v>393</v>
          </cell>
          <cell r="I607">
            <v>3239961.13</v>
          </cell>
        </row>
        <row r="608">
          <cell r="A608" t="str">
            <v>393WA</v>
          </cell>
          <cell r="B608" t="str">
            <v>393</v>
          </cell>
          <cell r="D608">
            <v>482491.24</v>
          </cell>
          <cell r="F608" t="str">
            <v>393WA</v>
          </cell>
          <cell r="G608" t="str">
            <v>393</v>
          </cell>
          <cell r="I608">
            <v>482491.24</v>
          </cell>
        </row>
        <row r="609">
          <cell r="A609" t="str">
            <v>393WYP</v>
          </cell>
          <cell r="B609" t="str">
            <v>393</v>
          </cell>
          <cell r="D609">
            <v>880042.87</v>
          </cell>
          <cell r="F609" t="str">
            <v>393WYP</v>
          </cell>
          <cell r="G609" t="str">
            <v>393</v>
          </cell>
          <cell r="I609">
            <v>880042.87</v>
          </cell>
        </row>
        <row r="610">
          <cell r="A610" t="str">
            <v>393WYU</v>
          </cell>
          <cell r="B610" t="str">
            <v>393</v>
          </cell>
          <cell r="D610">
            <v>264303.06</v>
          </cell>
          <cell r="F610" t="str">
            <v>393WYU</v>
          </cell>
          <cell r="G610" t="str">
            <v>393</v>
          </cell>
          <cell r="I610">
            <v>264303.06</v>
          </cell>
        </row>
        <row r="611">
          <cell r="A611" t="str">
            <v>394CA</v>
          </cell>
          <cell r="B611" t="str">
            <v>394</v>
          </cell>
          <cell r="D611">
            <v>996195.1891086793</v>
          </cell>
          <cell r="F611" t="str">
            <v>394CA</v>
          </cell>
          <cell r="G611" t="str">
            <v>394</v>
          </cell>
          <cell r="I611">
            <v>996195.1891086793</v>
          </cell>
        </row>
        <row r="612">
          <cell r="A612" t="str">
            <v>394DGP</v>
          </cell>
          <cell r="B612" t="str">
            <v>394</v>
          </cell>
          <cell r="D612">
            <v>2673414.581720286</v>
          </cell>
          <cell r="F612" t="str">
            <v>394DGP</v>
          </cell>
          <cell r="G612" t="str">
            <v>394</v>
          </cell>
          <cell r="I612">
            <v>2673414.581720286</v>
          </cell>
        </row>
        <row r="613">
          <cell r="A613" t="str">
            <v>394DGU</v>
          </cell>
          <cell r="B613" t="str">
            <v>394</v>
          </cell>
          <cell r="D613">
            <v>3611186.3013282781</v>
          </cell>
          <cell r="F613" t="str">
            <v>394DGU</v>
          </cell>
          <cell r="G613" t="str">
            <v>394</v>
          </cell>
          <cell r="I613">
            <v>3611186.3013282781</v>
          </cell>
        </row>
        <row r="614">
          <cell r="A614" t="str">
            <v>394IDU</v>
          </cell>
          <cell r="B614" t="str">
            <v>394</v>
          </cell>
          <cell r="D614">
            <v>1379216.2282907243</v>
          </cell>
          <cell r="F614" t="str">
            <v>394IDU</v>
          </cell>
          <cell r="G614" t="str">
            <v>394</v>
          </cell>
          <cell r="I614">
            <v>1379216.2282907243</v>
          </cell>
        </row>
        <row r="615">
          <cell r="A615" t="str">
            <v>394OR</v>
          </cell>
          <cell r="B615" t="str">
            <v>394</v>
          </cell>
          <cell r="D615">
            <v>12175762.699780727</v>
          </cell>
          <cell r="F615" t="str">
            <v>394OR</v>
          </cell>
          <cell r="G615" t="str">
            <v>394</v>
          </cell>
          <cell r="I615">
            <v>12175762.699780727</v>
          </cell>
        </row>
        <row r="616">
          <cell r="A616" t="str">
            <v>394SE</v>
          </cell>
          <cell r="B616" t="str">
            <v>394</v>
          </cell>
          <cell r="D616">
            <v>-14532.210574881105</v>
          </cell>
          <cell r="F616" t="str">
            <v>394SE</v>
          </cell>
          <cell r="G616" t="str">
            <v>394</v>
          </cell>
          <cell r="I616">
            <v>-14532.210574881105</v>
          </cell>
        </row>
        <row r="617">
          <cell r="A617" t="str">
            <v>394SG</v>
          </cell>
          <cell r="B617" t="str">
            <v>394</v>
          </cell>
          <cell r="D617">
            <v>11604173.104030762</v>
          </cell>
          <cell r="F617" t="str">
            <v>394SG</v>
          </cell>
          <cell r="G617" t="str">
            <v>394</v>
          </cell>
          <cell r="I617">
            <v>11604173.104030762</v>
          </cell>
        </row>
        <row r="618">
          <cell r="A618" t="str">
            <v>394SO</v>
          </cell>
          <cell r="B618" t="str">
            <v>394</v>
          </cell>
          <cell r="D618">
            <v>4635255.8499999996</v>
          </cell>
          <cell r="F618" t="str">
            <v>394SO</v>
          </cell>
          <cell r="G618" t="str">
            <v>394</v>
          </cell>
          <cell r="I618">
            <v>4635255.8499999996</v>
          </cell>
        </row>
        <row r="619">
          <cell r="A619" t="str">
            <v>394SSGCH</v>
          </cell>
          <cell r="B619" t="str">
            <v>394</v>
          </cell>
          <cell r="D619">
            <v>1955220.9259509929</v>
          </cell>
          <cell r="F619" t="str">
            <v>394SSGCH</v>
          </cell>
          <cell r="G619" t="str">
            <v>394</v>
          </cell>
          <cell r="I619">
            <v>1955220.9259509929</v>
          </cell>
        </row>
        <row r="620">
          <cell r="A620" t="str">
            <v>394SSGCT</v>
          </cell>
          <cell r="B620" t="str">
            <v>394</v>
          </cell>
          <cell r="D620">
            <v>-105988.17939050306</v>
          </cell>
          <cell r="F620" t="str">
            <v>394SSGCT</v>
          </cell>
          <cell r="G620" t="str">
            <v>394</v>
          </cell>
          <cell r="I620">
            <v>-105988.17939050306</v>
          </cell>
        </row>
        <row r="621">
          <cell r="A621" t="str">
            <v>394UT</v>
          </cell>
          <cell r="B621" t="str">
            <v>394</v>
          </cell>
          <cell r="D621">
            <v>22010849.581662625</v>
          </cell>
          <cell r="F621" t="str">
            <v>394UT</v>
          </cell>
          <cell r="G621" t="str">
            <v>394</v>
          </cell>
          <cell r="I621">
            <v>22010849.581662625</v>
          </cell>
        </row>
        <row r="622">
          <cell r="A622" t="str">
            <v>394WA</v>
          </cell>
          <cell r="B622" t="str">
            <v>394</v>
          </cell>
          <cell r="D622">
            <v>3532760.6587071884</v>
          </cell>
          <cell r="F622" t="str">
            <v>394WA</v>
          </cell>
          <cell r="G622" t="str">
            <v>394</v>
          </cell>
          <cell r="I622">
            <v>3532760.6587071884</v>
          </cell>
        </row>
        <row r="623">
          <cell r="A623" t="str">
            <v>394WYP</v>
          </cell>
          <cell r="B623" t="str">
            <v>394</v>
          </cell>
          <cell r="D623">
            <v>2571080.4583564023</v>
          </cell>
          <cell r="F623" t="str">
            <v>394WYP</v>
          </cell>
          <cell r="G623" t="str">
            <v>394</v>
          </cell>
          <cell r="I623">
            <v>2571080.4583564023</v>
          </cell>
        </row>
        <row r="624">
          <cell r="A624" t="str">
            <v>394WYU</v>
          </cell>
          <cell r="B624" t="str">
            <v>394</v>
          </cell>
          <cell r="D624">
            <v>275123.70337974519</v>
          </cell>
          <cell r="F624" t="str">
            <v>394WYU</v>
          </cell>
          <cell r="G624" t="str">
            <v>394</v>
          </cell>
          <cell r="I624">
            <v>275123.70337974519</v>
          </cell>
        </row>
        <row r="625">
          <cell r="A625" t="str">
            <v>395CA</v>
          </cell>
          <cell r="B625" t="str">
            <v>395</v>
          </cell>
          <cell r="D625">
            <v>262459.81</v>
          </cell>
          <cell r="F625" t="str">
            <v>395CA</v>
          </cell>
          <cell r="G625" t="str">
            <v>395</v>
          </cell>
          <cell r="I625">
            <v>262459.81</v>
          </cell>
        </row>
        <row r="626">
          <cell r="A626" t="str">
            <v>395DGP</v>
          </cell>
          <cell r="B626" t="str">
            <v>395</v>
          </cell>
          <cell r="D626">
            <v>161609.76999999999</v>
          </cell>
          <cell r="F626" t="str">
            <v>395DGP</v>
          </cell>
          <cell r="G626" t="str">
            <v>395</v>
          </cell>
          <cell r="I626">
            <v>161609.76999999999</v>
          </cell>
        </row>
        <row r="627">
          <cell r="A627" t="str">
            <v>395DGU</v>
          </cell>
          <cell r="B627" t="str">
            <v>395</v>
          </cell>
          <cell r="D627">
            <v>1160471.18</v>
          </cell>
          <cell r="F627" t="str">
            <v>395DGU</v>
          </cell>
          <cell r="G627" t="str">
            <v>395</v>
          </cell>
          <cell r="I627">
            <v>1160471.18</v>
          </cell>
        </row>
        <row r="628">
          <cell r="A628" t="str">
            <v>395IDU</v>
          </cell>
          <cell r="B628" t="str">
            <v>395</v>
          </cell>
          <cell r="D628">
            <v>913305</v>
          </cell>
          <cell r="F628" t="str">
            <v>395IDU</v>
          </cell>
          <cell r="G628" t="str">
            <v>395</v>
          </cell>
          <cell r="I628">
            <v>913305</v>
          </cell>
        </row>
        <row r="629">
          <cell r="A629" t="str">
            <v>395OR</v>
          </cell>
          <cell r="B629" t="str">
            <v>395</v>
          </cell>
          <cell r="D629">
            <v>8724707.9899999984</v>
          </cell>
          <cell r="F629" t="str">
            <v>395OR</v>
          </cell>
          <cell r="G629" t="str">
            <v>395</v>
          </cell>
          <cell r="I629">
            <v>8724707.9899999984</v>
          </cell>
        </row>
        <row r="630">
          <cell r="A630" t="str">
            <v>395SE</v>
          </cell>
          <cell r="B630" t="str">
            <v>395</v>
          </cell>
          <cell r="D630">
            <v>42438.17</v>
          </cell>
          <cell r="F630" t="str">
            <v>395SE</v>
          </cell>
          <cell r="G630" t="str">
            <v>395</v>
          </cell>
          <cell r="I630">
            <v>42438.17</v>
          </cell>
        </row>
        <row r="631">
          <cell r="A631" t="str">
            <v>395SG</v>
          </cell>
          <cell r="B631" t="str">
            <v>395</v>
          </cell>
          <cell r="D631">
            <v>4682133.97</v>
          </cell>
          <cell r="F631" t="str">
            <v>395SG</v>
          </cell>
          <cell r="G631" t="str">
            <v>395</v>
          </cell>
          <cell r="I631">
            <v>4682133.97</v>
          </cell>
        </row>
        <row r="632">
          <cell r="A632" t="str">
            <v>395SO</v>
          </cell>
          <cell r="B632" t="str">
            <v>395</v>
          </cell>
          <cell r="D632">
            <v>5892972.1800000006</v>
          </cell>
          <cell r="F632" t="str">
            <v>395SO</v>
          </cell>
          <cell r="G632" t="str">
            <v>395</v>
          </cell>
          <cell r="I632">
            <v>5892972.1800000006</v>
          </cell>
        </row>
        <row r="633">
          <cell r="A633" t="str">
            <v>395SSGCH</v>
          </cell>
          <cell r="B633" t="str">
            <v>395</v>
          </cell>
          <cell r="D633">
            <v>64450.21</v>
          </cell>
          <cell r="F633" t="str">
            <v>395SSGCH</v>
          </cell>
          <cell r="G633" t="str">
            <v>395</v>
          </cell>
          <cell r="I633">
            <v>64450.21</v>
          </cell>
        </row>
        <row r="634">
          <cell r="A634" t="str">
            <v>395SSGCT</v>
          </cell>
          <cell r="B634" t="str">
            <v>395</v>
          </cell>
          <cell r="D634">
            <v>105769.82</v>
          </cell>
          <cell r="F634" t="str">
            <v>395SSGCT</v>
          </cell>
          <cell r="G634" t="str">
            <v>395</v>
          </cell>
          <cell r="I634">
            <v>105769.82</v>
          </cell>
        </row>
        <row r="635">
          <cell r="A635" t="str">
            <v>395UT</v>
          </cell>
          <cell r="B635" t="str">
            <v>395</v>
          </cell>
          <cell r="D635">
            <v>8115148.9699999997</v>
          </cell>
          <cell r="F635" t="str">
            <v>395UT</v>
          </cell>
          <cell r="G635" t="str">
            <v>395</v>
          </cell>
          <cell r="I635">
            <v>8115148.9699999997</v>
          </cell>
        </row>
        <row r="636">
          <cell r="A636" t="str">
            <v>395WA</v>
          </cell>
          <cell r="B636" t="str">
            <v>395</v>
          </cell>
          <cell r="D636">
            <v>1700761.8</v>
          </cell>
          <cell r="F636" t="str">
            <v>395WA</v>
          </cell>
          <cell r="G636" t="str">
            <v>395</v>
          </cell>
          <cell r="I636">
            <v>1700761.8</v>
          </cell>
        </row>
        <row r="637">
          <cell r="A637" t="str">
            <v>395WYP</v>
          </cell>
          <cell r="B637" t="str">
            <v>395</v>
          </cell>
          <cell r="D637">
            <v>3203565.23</v>
          </cell>
          <cell r="F637" t="str">
            <v>395WYP</v>
          </cell>
          <cell r="G637" t="str">
            <v>395</v>
          </cell>
          <cell r="I637">
            <v>3203565.23</v>
          </cell>
        </row>
        <row r="638">
          <cell r="A638" t="str">
            <v>395WYU</v>
          </cell>
          <cell r="B638" t="str">
            <v>395</v>
          </cell>
          <cell r="D638">
            <v>997626.32</v>
          </cell>
          <cell r="F638" t="str">
            <v>395WYU</v>
          </cell>
          <cell r="G638" t="str">
            <v>395</v>
          </cell>
          <cell r="I638">
            <v>997626.32</v>
          </cell>
        </row>
        <row r="639">
          <cell r="A639" t="str">
            <v>396CA</v>
          </cell>
          <cell r="B639" t="str">
            <v>396</v>
          </cell>
          <cell r="D639">
            <v>2899929.01</v>
          </cell>
          <cell r="F639" t="str">
            <v>396CA</v>
          </cell>
          <cell r="G639" t="str">
            <v>396</v>
          </cell>
          <cell r="I639">
            <v>2899929.01</v>
          </cell>
        </row>
        <row r="640">
          <cell r="A640" t="str">
            <v>396DGP</v>
          </cell>
          <cell r="B640" t="str">
            <v>396</v>
          </cell>
          <cell r="D640">
            <v>2027771.56</v>
          </cell>
          <cell r="F640" t="str">
            <v>396DGP</v>
          </cell>
          <cell r="G640" t="str">
            <v>396</v>
          </cell>
          <cell r="I640">
            <v>2027771.56</v>
          </cell>
        </row>
        <row r="641">
          <cell r="A641" t="str">
            <v>396DGU</v>
          </cell>
          <cell r="B641" t="str">
            <v>396</v>
          </cell>
          <cell r="D641">
            <v>1655742.74</v>
          </cell>
          <cell r="F641" t="str">
            <v>396DGU</v>
          </cell>
          <cell r="G641" t="str">
            <v>396</v>
          </cell>
          <cell r="I641">
            <v>1655742.74</v>
          </cell>
        </row>
        <row r="642">
          <cell r="A642" t="str">
            <v>396IDU</v>
          </cell>
          <cell r="B642" t="str">
            <v>396</v>
          </cell>
          <cell r="D642">
            <v>5486903.71</v>
          </cell>
          <cell r="F642" t="str">
            <v>396IDU</v>
          </cell>
          <cell r="G642" t="str">
            <v>396</v>
          </cell>
          <cell r="I642">
            <v>5486903.71</v>
          </cell>
        </row>
        <row r="643">
          <cell r="A643" t="str">
            <v>396OR</v>
          </cell>
          <cell r="B643" t="str">
            <v>396</v>
          </cell>
          <cell r="D643">
            <v>23406706.949999999</v>
          </cell>
          <cell r="F643" t="str">
            <v>396OR</v>
          </cell>
          <cell r="G643" t="str">
            <v>396</v>
          </cell>
          <cell r="I643">
            <v>23406706.949999999</v>
          </cell>
        </row>
        <row r="644">
          <cell r="A644" t="str">
            <v>396SE</v>
          </cell>
          <cell r="B644" t="str">
            <v>396</v>
          </cell>
          <cell r="D644">
            <v>73822.83</v>
          </cell>
          <cell r="F644" t="str">
            <v>396SE</v>
          </cell>
          <cell r="G644" t="str">
            <v>396</v>
          </cell>
          <cell r="I644">
            <v>73822.83</v>
          </cell>
        </row>
        <row r="645">
          <cell r="A645" t="str">
            <v>396SG</v>
          </cell>
          <cell r="B645" t="str">
            <v>396</v>
          </cell>
          <cell r="D645">
            <v>18343253.900000002</v>
          </cell>
          <cell r="F645" t="str">
            <v>396SG</v>
          </cell>
          <cell r="G645" t="str">
            <v>396</v>
          </cell>
          <cell r="I645">
            <v>18343253.900000002</v>
          </cell>
        </row>
        <row r="646">
          <cell r="A646" t="str">
            <v>396SO</v>
          </cell>
          <cell r="B646" t="str">
            <v>396</v>
          </cell>
          <cell r="D646">
            <v>4835256.66</v>
          </cell>
          <cell r="F646" t="str">
            <v>396SO</v>
          </cell>
          <cell r="G646" t="str">
            <v>396</v>
          </cell>
          <cell r="I646">
            <v>4835256.66</v>
          </cell>
        </row>
        <row r="647">
          <cell r="A647" t="str">
            <v>396SSGCH</v>
          </cell>
          <cell r="B647" t="str">
            <v>396</v>
          </cell>
          <cell r="D647">
            <v>1001269.34</v>
          </cell>
          <cell r="F647" t="str">
            <v>396SSGCH</v>
          </cell>
          <cell r="G647" t="str">
            <v>396</v>
          </cell>
          <cell r="I647">
            <v>1001269.34</v>
          </cell>
        </row>
        <row r="648">
          <cell r="A648" t="str">
            <v>396UT</v>
          </cell>
          <cell r="B648" t="str">
            <v>396</v>
          </cell>
          <cell r="D648">
            <v>32140137.979999993</v>
          </cell>
          <cell r="F648" t="str">
            <v>396UT</v>
          </cell>
          <cell r="G648" t="str">
            <v>396</v>
          </cell>
          <cell r="I648">
            <v>32140137.979999993</v>
          </cell>
        </row>
        <row r="649">
          <cell r="A649" t="str">
            <v>396WA</v>
          </cell>
          <cell r="B649" t="str">
            <v>396</v>
          </cell>
          <cell r="D649">
            <v>5630213.8199999994</v>
          </cell>
          <cell r="F649" t="str">
            <v>396WA</v>
          </cell>
          <cell r="G649" t="str">
            <v>396</v>
          </cell>
          <cell r="I649">
            <v>5630213.8199999994</v>
          </cell>
        </row>
        <row r="650">
          <cell r="A650" t="str">
            <v>396WYP</v>
          </cell>
          <cell r="B650" t="str">
            <v>396</v>
          </cell>
          <cell r="D650">
            <v>8335948.7000000011</v>
          </cell>
          <cell r="F650" t="str">
            <v>396WYP</v>
          </cell>
          <cell r="G650" t="str">
            <v>396</v>
          </cell>
          <cell r="I650">
            <v>8335948.7000000011</v>
          </cell>
        </row>
        <row r="651">
          <cell r="A651" t="str">
            <v>396WYU</v>
          </cell>
          <cell r="B651" t="str">
            <v>396</v>
          </cell>
          <cell r="D651">
            <v>2078626.69</v>
          </cell>
          <cell r="F651" t="str">
            <v>396WYU</v>
          </cell>
          <cell r="G651" t="str">
            <v>396</v>
          </cell>
          <cell r="I651">
            <v>2078626.69</v>
          </cell>
        </row>
        <row r="652">
          <cell r="A652" t="str">
            <v>397CA</v>
          </cell>
          <cell r="B652" t="str">
            <v>397</v>
          </cell>
          <cell r="D652">
            <v>2770873.56</v>
          </cell>
          <cell r="F652" t="str">
            <v>397CA</v>
          </cell>
          <cell r="G652" t="str">
            <v>397</v>
          </cell>
          <cell r="I652">
            <v>2770873.56</v>
          </cell>
        </row>
        <row r="653">
          <cell r="A653" t="str">
            <v>397CN</v>
          </cell>
          <cell r="B653" t="str">
            <v>397</v>
          </cell>
          <cell r="D653">
            <v>5846109.9399999995</v>
          </cell>
          <cell r="F653" t="str">
            <v>397CN</v>
          </cell>
          <cell r="G653" t="str">
            <v>397</v>
          </cell>
          <cell r="I653">
            <v>5846109.9399999995</v>
          </cell>
        </row>
        <row r="654">
          <cell r="A654" t="str">
            <v>397DGP</v>
          </cell>
          <cell r="B654" t="str">
            <v>397</v>
          </cell>
          <cell r="D654">
            <v>6596889.6500000013</v>
          </cell>
          <cell r="F654" t="str">
            <v>397DGP</v>
          </cell>
          <cell r="G654" t="str">
            <v>397</v>
          </cell>
          <cell r="I654">
            <v>6596889.6500000013</v>
          </cell>
        </row>
        <row r="655">
          <cell r="A655" t="str">
            <v>397DGU</v>
          </cell>
          <cell r="B655" t="str">
            <v>397</v>
          </cell>
          <cell r="D655">
            <v>12847238.830000002</v>
          </cell>
          <cell r="F655" t="str">
            <v>397DGU</v>
          </cell>
          <cell r="G655" t="str">
            <v>397</v>
          </cell>
          <cell r="I655">
            <v>12847238.830000002</v>
          </cell>
        </row>
        <row r="656">
          <cell r="A656" t="str">
            <v>397IDU</v>
          </cell>
          <cell r="B656" t="str">
            <v>397</v>
          </cell>
          <cell r="D656">
            <v>5588172.4699999997</v>
          </cell>
          <cell r="F656" t="str">
            <v>397IDU</v>
          </cell>
          <cell r="G656" t="str">
            <v>397</v>
          </cell>
          <cell r="I656">
            <v>5588172.4699999997</v>
          </cell>
        </row>
        <row r="657">
          <cell r="A657" t="str">
            <v>397OR</v>
          </cell>
          <cell r="B657" t="str">
            <v>397</v>
          </cell>
          <cell r="D657">
            <v>40976468.410000011</v>
          </cell>
          <cell r="F657" t="str">
            <v>397OR</v>
          </cell>
          <cell r="G657" t="str">
            <v>397</v>
          </cell>
          <cell r="I657">
            <v>40976468.410000011</v>
          </cell>
        </row>
        <row r="658">
          <cell r="A658" t="str">
            <v>397SE</v>
          </cell>
          <cell r="B658" t="str">
            <v>397</v>
          </cell>
          <cell r="D658">
            <v>49490.92</v>
          </cell>
          <cell r="F658" t="str">
            <v>397SE</v>
          </cell>
          <cell r="G658" t="str">
            <v>397</v>
          </cell>
          <cell r="I658">
            <v>49490.92</v>
          </cell>
        </row>
        <row r="659">
          <cell r="A659" t="str">
            <v>397SG</v>
          </cell>
          <cell r="B659" t="str">
            <v>397</v>
          </cell>
          <cell r="D659">
            <v>48113681.859999999</v>
          </cell>
          <cell r="F659" t="str">
            <v>397SG</v>
          </cell>
          <cell r="G659" t="str">
            <v>397</v>
          </cell>
          <cell r="I659">
            <v>48113681.859999999</v>
          </cell>
        </row>
        <row r="660">
          <cell r="A660" t="str">
            <v>397SO</v>
          </cell>
          <cell r="B660" t="str">
            <v>397</v>
          </cell>
          <cell r="D660">
            <v>76554908.700538278</v>
          </cell>
          <cell r="F660" t="str">
            <v>397SO</v>
          </cell>
          <cell r="G660" t="str">
            <v>397</v>
          </cell>
          <cell r="I660">
            <v>76554908.700538278</v>
          </cell>
        </row>
        <row r="661">
          <cell r="A661" t="str">
            <v>397SSGCH</v>
          </cell>
          <cell r="B661" t="str">
            <v>397</v>
          </cell>
          <cell r="D661">
            <v>868562.69</v>
          </cell>
          <cell r="F661" t="str">
            <v>397SSGCH</v>
          </cell>
          <cell r="G661" t="str">
            <v>397</v>
          </cell>
          <cell r="I661">
            <v>868562.69</v>
          </cell>
        </row>
        <row r="662">
          <cell r="A662" t="str">
            <v>397SSGCT</v>
          </cell>
          <cell r="B662" t="str">
            <v>397</v>
          </cell>
          <cell r="D662">
            <v>8397.57</v>
          </cell>
          <cell r="F662" t="str">
            <v>397SSGCT</v>
          </cell>
          <cell r="G662" t="str">
            <v>397</v>
          </cell>
          <cell r="I662">
            <v>8397.57</v>
          </cell>
        </row>
        <row r="663">
          <cell r="A663" t="str">
            <v>397UT</v>
          </cell>
          <cell r="B663" t="str">
            <v>397</v>
          </cell>
          <cell r="D663">
            <v>25966917.239999995</v>
          </cell>
          <cell r="F663" t="str">
            <v>397UT</v>
          </cell>
          <cell r="G663" t="str">
            <v>397</v>
          </cell>
          <cell r="I663">
            <v>25966917.239999995</v>
          </cell>
        </row>
        <row r="664">
          <cell r="A664" t="str">
            <v>397WA</v>
          </cell>
          <cell r="B664" t="str">
            <v>397</v>
          </cell>
          <cell r="D664">
            <v>9406264.1000000015</v>
          </cell>
          <cell r="F664" t="str">
            <v>397WA</v>
          </cell>
          <cell r="G664" t="str">
            <v>397</v>
          </cell>
          <cell r="I664">
            <v>9406264.1000000015</v>
          </cell>
        </row>
        <row r="665">
          <cell r="A665" t="str">
            <v>397WYP</v>
          </cell>
          <cell r="B665" t="str">
            <v>397</v>
          </cell>
          <cell r="D665">
            <v>14985286.510000002</v>
          </cell>
          <cell r="F665" t="str">
            <v>397WYP</v>
          </cell>
          <cell r="G665" t="str">
            <v>397</v>
          </cell>
          <cell r="I665">
            <v>14985286.510000002</v>
          </cell>
        </row>
        <row r="666">
          <cell r="A666" t="str">
            <v>397WYU</v>
          </cell>
          <cell r="B666" t="str">
            <v>397</v>
          </cell>
          <cell r="D666">
            <v>3173303.56</v>
          </cell>
          <cell r="F666" t="str">
            <v>397WYU</v>
          </cell>
          <cell r="G666" t="str">
            <v>397</v>
          </cell>
          <cell r="I666">
            <v>3173303.56</v>
          </cell>
        </row>
        <row r="667">
          <cell r="A667" t="str">
            <v>398CA</v>
          </cell>
          <cell r="B667" t="str">
            <v>398</v>
          </cell>
          <cell r="D667">
            <v>9861.23</v>
          </cell>
          <cell r="F667" t="str">
            <v>398CA</v>
          </cell>
          <cell r="G667" t="str">
            <v>398</v>
          </cell>
          <cell r="I667">
            <v>9861.23</v>
          </cell>
        </row>
        <row r="668">
          <cell r="A668" t="str">
            <v>398CN</v>
          </cell>
          <cell r="B668" t="str">
            <v>398</v>
          </cell>
          <cell r="D668">
            <v>-119311.21936404362</v>
          </cell>
          <cell r="F668" t="str">
            <v>398CN</v>
          </cell>
          <cell r="G668" t="str">
            <v>398</v>
          </cell>
          <cell r="I668">
            <v>-119311.21936404362</v>
          </cell>
        </row>
        <row r="669">
          <cell r="A669" t="str">
            <v>398DGP</v>
          </cell>
          <cell r="B669" t="str">
            <v>398</v>
          </cell>
          <cell r="D669">
            <v>53505.919999999998</v>
          </cell>
          <cell r="F669" t="str">
            <v>398DGP</v>
          </cell>
          <cell r="G669" t="str">
            <v>398</v>
          </cell>
          <cell r="I669">
            <v>53505.919999999998</v>
          </cell>
        </row>
        <row r="670">
          <cell r="A670" t="str">
            <v>398DGU</v>
          </cell>
          <cell r="B670" t="str">
            <v>398</v>
          </cell>
          <cell r="D670">
            <v>451498.42</v>
          </cell>
          <cell r="F670" t="str">
            <v>398DGU</v>
          </cell>
          <cell r="G670" t="str">
            <v>398</v>
          </cell>
          <cell r="I670">
            <v>451498.42</v>
          </cell>
        </row>
        <row r="671">
          <cell r="A671" t="str">
            <v>398IDU</v>
          </cell>
          <cell r="B671" t="str">
            <v>398</v>
          </cell>
          <cell r="D671">
            <v>50449.68</v>
          </cell>
          <cell r="F671" t="str">
            <v>398IDU</v>
          </cell>
          <cell r="G671" t="str">
            <v>398</v>
          </cell>
          <cell r="I671">
            <v>50449.68</v>
          </cell>
        </row>
        <row r="672">
          <cell r="A672" t="str">
            <v>398OR</v>
          </cell>
          <cell r="B672" t="str">
            <v>398</v>
          </cell>
          <cell r="D672">
            <v>359836.88</v>
          </cell>
          <cell r="F672" t="str">
            <v>398OR</v>
          </cell>
          <cell r="G672" t="str">
            <v>398</v>
          </cell>
          <cell r="I672">
            <v>359836.88</v>
          </cell>
        </row>
        <row r="673">
          <cell r="A673" t="str">
            <v>398SE</v>
          </cell>
          <cell r="B673" t="str">
            <v>398</v>
          </cell>
          <cell r="D673">
            <v>4206.6000000000004</v>
          </cell>
          <cell r="F673" t="str">
            <v>398SE</v>
          </cell>
          <cell r="G673" t="str">
            <v>398</v>
          </cell>
          <cell r="I673">
            <v>4206.6000000000004</v>
          </cell>
        </row>
        <row r="674">
          <cell r="A674" t="str">
            <v>398SG</v>
          </cell>
          <cell r="B674" t="str">
            <v>398</v>
          </cell>
          <cell r="D674">
            <v>832198.9</v>
          </cell>
          <cell r="F674" t="str">
            <v>398SG</v>
          </cell>
          <cell r="G674" t="str">
            <v>398</v>
          </cell>
          <cell r="I674">
            <v>832198.9</v>
          </cell>
        </row>
        <row r="675">
          <cell r="A675" t="str">
            <v>398SO</v>
          </cell>
          <cell r="B675" t="str">
            <v>398</v>
          </cell>
          <cell r="D675">
            <v>3089299.52</v>
          </cell>
          <cell r="F675" t="str">
            <v>398SO</v>
          </cell>
          <cell r="G675" t="str">
            <v>398</v>
          </cell>
          <cell r="I675">
            <v>3089299.52</v>
          </cell>
        </row>
        <row r="676">
          <cell r="A676" t="str">
            <v>398SSGCT</v>
          </cell>
          <cell r="B676" t="str">
            <v>398</v>
          </cell>
          <cell r="D676">
            <v>2650.04</v>
          </cell>
          <cell r="F676" t="str">
            <v>398SSGCT</v>
          </cell>
          <cell r="G676" t="str">
            <v>398</v>
          </cell>
          <cell r="I676">
            <v>2650.04</v>
          </cell>
        </row>
        <row r="677">
          <cell r="A677" t="str">
            <v>398UT</v>
          </cell>
          <cell r="B677" t="str">
            <v>398</v>
          </cell>
          <cell r="D677">
            <v>313974.26</v>
          </cell>
          <cell r="F677" t="str">
            <v>398UT</v>
          </cell>
          <cell r="G677" t="str">
            <v>398</v>
          </cell>
          <cell r="I677">
            <v>313974.26</v>
          </cell>
        </row>
        <row r="678">
          <cell r="A678" t="str">
            <v>398WA</v>
          </cell>
          <cell r="B678" t="str">
            <v>398</v>
          </cell>
          <cell r="D678">
            <v>86380.07</v>
          </cell>
          <cell r="F678" t="str">
            <v>398WA</v>
          </cell>
          <cell r="G678" t="str">
            <v>398</v>
          </cell>
          <cell r="I678">
            <v>86380.07</v>
          </cell>
        </row>
        <row r="679">
          <cell r="A679" t="str">
            <v>398WYP</v>
          </cell>
          <cell r="B679" t="str">
            <v>398</v>
          </cell>
          <cell r="D679">
            <v>128769.83</v>
          </cell>
          <cell r="F679" t="str">
            <v>398WYP</v>
          </cell>
          <cell r="G679" t="str">
            <v>398</v>
          </cell>
          <cell r="I679">
            <v>128769.83</v>
          </cell>
        </row>
        <row r="680">
          <cell r="A680" t="str">
            <v>398WYU</v>
          </cell>
          <cell r="B680" t="str">
            <v>398</v>
          </cell>
          <cell r="D680">
            <v>22181.75</v>
          </cell>
          <cell r="F680" t="str">
            <v>398WYU</v>
          </cell>
          <cell r="G680" t="str">
            <v>398</v>
          </cell>
          <cell r="I680">
            <v>22181.75</v>
          </cell>
        </row>
        <row r="681">
          <cell r="A681" t="str">
            <v>399SE</v>
          </cell>
          <cell r="B681" t="str">
            <v>399</v>
          </cell>
          <cell r="D681">
            <v>327718417.29080206</v>
          </cell>
          <cell r="F681" t="str">
            <v>399SE</v>
          </cell>
          <cell r="G681" t="str">
            <v>399</v>
          </cell>
          <cell r="I681">
            <v>327718417.29080206</v>
          </cell>
        </row>
        <row r="682">
          <cell r="A682" t="str">
            <v>403364CA</v>
          </cell>
          <cell r="B682" t="str">
            <v>403364</v>
          </cell>
          <cell r="D682">
            <v>4923878.5469852556</v>
          </cell>
          <cell r="F682" t="str">
            <v>403364CA</v>
          </cell>
          <cell r="G682" t="str">
            <v>403364</v>
          </cell>
          <cell r="I682">
            <v>4923878.5469852556</v>
          </cell>
        </row>
        <row r="683">
          <cell r="A683" t="str">
            <v>403364IDU</v>
          </cell>
          <cell r="B683" t="str">
            <v>403364</v>
          </cell>
          <cell r="D683">
            <v>6116084.4130890854</v>
          </cell>
          <cell r="F683" t="str">
            <v>403364IDU</v>
          </cell>
          <cell r="G683" t="str">
            <v>403364</v>
          </cell>
          <cell r="I683">
            <v>6116084.4130890854</v>
          </cell>
        </row>
        <row r="684">
          <cell r="A684" t="str">
            <v>403364OR</v>
          </cell>
          <cell r="B684" t="str">
            <v>403364</v>
          </cell>
          <cell r="D684">
            <v>42515869.176205635</v>
          </cell>
          <cell r="F684" t="str">
            <v>403364OR</v>
          </cell>
          <cell r="G684" t="str">
            <v>403364</v>
          </cell>
          <cell r="I684">
            <v>42515869.176205635</v>
          </cell>
        </row>
        <row r="685">
          <cell r="A685" t="str">
            <v>403364UT</v>
          </cell>
          <cell r="B685" t="str">
            <v>403364</v>
          </cell>
          <cell r="D685">
            <v>48765438.714843079</v>
          </cell>
          <cell r="F685" t="str">
            <v>403364UT</v>
          </cell>
          <cell r="G685" t="str">
            <v>403364</v>
          </cell>
          <cell r="I685">
            <v>48765438.714843079</v>
          </cell>
        </row>
        <row r="686">
          <cell r="A686" t="str">
            <v>403364WA</v>
          </cell>
          <cell r="B686" t="str">
            <v>403364</v>
          </cell>
          <cell r="D686">
            <v>10184713.380374877</v>
          </cell>
          <cell r="F686" t="str">
            <v>403364WA</v>
          </cell>
          <cell r="G686" t="str">
            <v>403364</v>
          </cell>
          <cell r="I686">
            <v>10184713.380374877</v>
          </cell>
        </row>
        <row r="687">
          <cell r="A687" t="str">
            <v>403364WYP</v>
          </cell>
          <cell r="B687" t="str">
            <v>403364</v>
          </cell>
          <cell r="D687">
            <v>10411102.623222837</v>
          </cell>
          <cell r="F687" t="str">
            <v>403364WYP</v>
          </cell>
          <cell r="G687" t="str">
            <v>403364</v>
          </cell>
          <cell r="I687">
            <v>10411102.623222837</v>
          </cell>
        </row>
        <row r="688">
          <cell r="A688" t="str">
            <v>403364WYU</v>
          </cell>
          <cell r="B688" t="str">
            <v>403364</v>
          </cell>
          <cell r="D688">
            <v>2062519.9904525948</v>
          </cell>
          <cell r="F688" t="str">
            <v>403364WYU</v>
          </cell>
          <cell r="G688" t="str">
            <v>403364</v>
          </cell>
          <cell r="I688">
            <v>2062519.9904525948</v>
          </cell>
        </row>
        <row r="689">
          <cell r="A689" t="str">
            <v>403GPCA</v>
          </cell>
          <cell r="B689" t="str">
            <v>403GP</v>
          </cell>
          <cell r="D689">
            <v>252565.04393953641</v>
          </cell>
          <cell r="F689" t="str">
            <v>403GPCA</v>
          </cell>
          <cell r="G689" t="str">
            <v>403GP</v>
          </cell>
          <cell r="I689">
            <v>252565.04393953641</v>
          </cell>
        </row>
        <row r="690">
          <cell r="A690" t="str">
            <v>403GPCN</v>
          </cell>
          <cell r="B690" t="str">
            <v>403GP</v>
          </cell>
          <cell r="D690">
            <v>1576664.1303756947</v>
          </cell>
          <cell r="F690" t="str">
            <v>403GPCN</v>
          </cell>
          <cell r="G690" t="str">
            <v>403GP</v>
          </cell>
          <cell r="I690">
            <v>1576664.1303756947</v>
          </cell>
        </row>
        <row r="691">
          <cell r="A691" t="str">
            <v>403GPDGP</v>
          </cell>
          <cell r="B691" t="str">
            <v>403GP</v>
          </cell>
          <cell r="D691">
            <v>501052.04056647437</v>
          </cell>
          <cell r="F691" t="str">
            <v>403GPDGP</v>
          </cell>
          <cell r="G691" t="str">
            <v>403GP</v>
          </cell>
          <cell r="I691">
            <v>501052.04056647437</v>
          </cell>
        </row>
        <row r="692">
          <cell r="A692" t="str">
            <v>403GPDGU</v>
          </cell>
          <cell r="B692" t="str">
            <v>403GP</v>
          </cell>
          <cell r="D692">
            <v>957899.48584202887</v>
          </cell>
          <cell r="F692" t="str">
            <v>403GPDGU</v>
          </cell>
          <cell r="G692" t="str">
            <v>403GP</v>
          </cell>
          <cell r="I692">
            <v>957899.48584202887</v>
          </cell>
        </row>
        <row r="693">
          <cell r="A693" t="str">
            <v>403GPIDU</v>
          </cell>
          <cell r="B693" t="str">
            <v>403GP</v>
          </cell>
          <cell r="D693">
            <v>784472.45715094754</v>
          </cell>
          <cell r="F693" t="str">
            <v>403GPIDU</v>
          </cell>
          <cell r="G693" t="str">
            <v>403GP</v>
          </cell>
          <cell r="I693">
            <v>784472.45715094754</v>
          </cell>
        </row>
        <row r="694">
          <cell r="A694" t="str">
            <v>403GPOR</v>
          </cell>
          <cell r="B694" t="str">
            <v>403GP</v>
          </cell>
          <cell r="D694">
            <v>4495694.5655515119</v>
          </cell>
          <cell r="F694" t="str">
            <v>403GPOR</v>
          </cell>
          <cell r="G694" t="str">
            <v>403GP</v>
          </cell>
          <cell r="I694">
            <v>4495694.5655515119</v>
          </cell>
        </row>
        <row r="695">
          <cell r="A695" t="str">
            <v>403GPSE</v>
          </cell>
          <cell r="B695" t="str">
            <v>403GP</v>
          </cell>
          <cell r="D695">
            <v>32131.192293838139</v>
          </cell>
          <cell r="F695" t="str">
            <v>403GPSE</v>
          </cell>
          <cell r="G695" t="str">
            <v>403GP</v>
          </cell>
          <cell r="I695">
            <v>32131.192293838139</v>
          </cell>
        </row>
        <row r="696">
          <cell r="A696" t="str">
            <v>403GPSG</v>
          </cell>
          <cell r="B696" t="str">
            <v>403GP</v>
          </cell>
          <cell r="D696">
            <v>4240332.4112036079</v>
          </cell>
          <cell r="F696" t="str">
            <v>403GPSG</v>
          </cell>
          <cell r="G696" t="str">
            <v>403GP</v>
          </cell>
          <cell r="I696">
            <v>4240332.4112036079</v>
          </cell>
        </row>
        <row r="697">
          <cell r="A697" t="str">
            <v>403GPSO</v>
          </cell>
          <cell r="B697" t="str">
            <v>403GP</v>
          </cell>
          <cell r="D697">
            <v>21476548.198052153</v>
          </cell>
          <cell r="F697" t="str">
            <v>403GPSO</v>
          </cell>
          <cell r="G697" t="str">
            <v>403GP</v>
          </cell>
          <cell r="I697">
            <v>21476548.198052153</v>
          </cell>
        </row>
        <row r="698">
          <cell r="A698" t="str">
            <v>403GPSSGCH</v>
          </cell>
          <cell r="B698" t="str">
            <v>403GP</v>
          </cell>
          <cell r="D698">
            <v>101063.4880082927</v>
          </cell>
          <cell r="F698" t="str">
            <v>403GPSSGCH</v>
          </cell>
          <cell r="G698" t="str">
            <v>403GP</v>
          </cell>
          <cell r="I698">
            <v>101063.4880082927</v>
          </cell>
        </row>
        <row r="699">
          <cell r="A699" t="str">
            <v>403GPSSGCT</v>
          </cell>
          <cell r="B699" t="str">
            <v>403GP</v>
          </cell>
          <cell r="D699">
            <v>74120.561397919912</v>
          </cell>
          <cell r="F699" t="str">
            <v>403GPSSGCT</v>
          </cell>
          <cell r="G699" t="str">
            <v>403GP</v>
          </cell>
          <cell r="I699">
            <v>74120.561397919912</v>
          </cell>
        </row>
        <row r="700">
          <cell r="A700" t="str">
            <v>403GPUT</v>
          </cell>
          <cell r="B700" t="str">
            <v>403GP</v>
          </cell>
          <cell r="D700">
            <v>4141650.0854121782</v>
          </cell>
          <cell r="F700" t="str">
            <v>403GPUT</v>
          </cell>
          <cell r="G700" t="str">
            <v>403GP</v>
          </cell>
          <cell r="I700">
            <v>4141650.0854121782</v>
          </cell>
        </row>
        <row r="701">
          <cell r="A701" t="str">
            <v>403GPWA</v>
          </cell>
          <cell r="B701" t="str">
            <v>403GP</v>
          </cell>
          <cell r="D701">
            <v>1368291.4173925424</v>
          </cell>
          <cell r="F701" t="str">
            <v>403GPWA</v>
          </cell>
          <cell r="G701" t="str">
            <v>403GP</v>
          </cell>
          <cell r="I701">
            <v>1368291.4173925424</v>
          </cell>
        </row>
        <row r="702">
          <cell r="A702" t="str">
            <v>403GPWYP</v>
          </cell>
          <cell r="B702" t="str">
            <v>403GP</v>
          </cell>
          <cell r="D702">
            <v>1521594.4832056579</v>
          </cell>
          <cell r="F702" t="str">
            <v>403GPWYP</v>
          </cell>
          <cell r="G702" t="str">
            <v>403GP</v>
          </cell>
          <cell r="I702">
            <v>1521594.4832056579</v>
          </cell>
        </row>
        <row r="703">
          <cell r="A703" t="str">
            <v>403GPWYU</v>
          </cell>
          <cell r="B703" t="str">
            <v>403GP</v>
          </cell>
          <cell r="D703">
            <v>337249.39658212027</v>
          </cell>
          <cell r="F703" t="str">
            <v>403GPWYU</v>
          </cell>
          <cell r="G703" t="str">
            <v>403GP</v>
          </cell>
          <cell r="I703">
            <v>337249.39658212027</v>
          </cell>
        </row>
        <row r="704">
          <cell r="A704" t="str">
            <v>403HPDGP</v>
          </cell>
          <cell r="B704" t="str">
            <v>403HP</v>
          </cell>
          <cell r="D704">
            <v>5226738.1016249591</v>
          </cell>
          <cell r="F704" t="str">
            <v>403HPDGP</v>
          </cell>
          <cell r="G704" t="str">
            <v>403HP</v>
          </cell>
          <cell r="I704">
            <v>5226738.1016249591</v>
          </cell>
        </row>
        <row r="705">
          <cell r="A705" t="str">
            <v>403HPDGU</v>
          </cell>
          <cell r="B705" t="str">
            <v>403HP</v>
          </cell>
          <cell r="D705">
            <v>1236002.2245793077</v>
          </cell>
          <cell r="F705" t="str">
            <v>403HPDGU</v>
          </cell>
          <cell r="G705" t="str">
            <v>403HP</v>
          </cell>
          <cell r="I705">
            <v>1236002.2245793077</v>
          </cell>
        </row>
        <row r="706">
          <cell r="A706" t="str">
            <v>403HPSG-P</v>
          </cell>
          <cell r="B706" t="str">
            <v>403HP</v>
          </cell>
          <cell r="D706">
            <v>6862226.7734354306</v>
          </cell>
          <cell r="F706" t="str">
            <v>403HPSG-P</v>
          </cell>
          <cell r="G706" t="str">
            <v>403HP</v>
          </cell>
          <cell r="I706">
            <v>6862226.7734354306</v>
          </cell>
        </row>
        <row r="707">
          <cell r="A707" t="str">
            <v>403HPSG-U</v>
          </cell>
          <cell r="B707" t="str">
            <v>403HP</v>
          </cell>
          <cell r="D707">
            <v>1744869.2171441731</v>
          </cell>
          <cell r="F707" t="str">
            <v>403HPSG-U</v>
          </cell>
          <cell r="G707" t="str">
            <v>403HP</v>
          </cell>
          <cell r="I707">
            <v>1744869.2171441731</v>
          </cell>
        </row>
        <row r="708">
          <cell r="A708" t="str">
            <v>403OPDGU</v>
          </cell>
          <cell r="B708" t="str">
            <v>403OP</v>
          </cell>
          <cell r="D708">
            <v>44711.272365129844</v>
          </cell>
          <cell r="F708" t="str">
            <v>403OPDGU</v>
          </cell>
          <cell r="G708" t="str">
            <v>403OP</v>
          </cell>
          <cell r="I708">
            <v>44711.272365129844</v>
          </cell>
        </row>
        <row r="709">
          <cell r="A709" t="str">
            <v>403OPSG</v>
          </cell>
          <cell r="B709" t="str">
            <v>403OP</v>
          </cell>
          <cell r="D709">
            <v>16990401.312689729</v>
          </cell>
          <cell r="F709" t="str">
            <v>403OPSG</v>
          </cell>
          <cell r="G709" t="str">
            <v>403OP</v>
          </cell>
          <cell r="I709">
            <v>16990401.312689729</v>
          </cell>
        </row>
        <row r="710">
          <cell r="A710" t="str">
            <v>403OPSSGCT</v>
          </cell>
          <cell r="B710" t="str">
            <v>403OP</v>
          </cell>
          <cell r="D710">
            <v>3172695.5972707276</v>
          </cell>
          <cell r="F710" t="str">
            <v>403OPSSGCT</v>
          </cell>
          <cell r="G710" t="str">
            <v>403OP</v>
          </cell>
          <cell r="I710">
            <v>3172695.5972707276</v>
          </cell>
        </row>
        <row r="711">
          <cell r="A711" t="str">
            <v>403SPDGP</v>
          </cell>
          <cell r="B711" t="str">
            <v>403SP</v>
          </cell>
          <cell r="D711">
            <v>38147253.975786805</v>
          </cell>
          <cell r="F711" t="str">
            <v>403SPDGP</v>
          </cell>
          <cell r="G711" t="str">
            <v>403SP</v>
          </cell>
          <cell r="I711">
            <v>38147253.975786805</v>
          </cell>
        </row>
        <row r="712">
          <cell r="A712" t="str">
            <v>403SPDGU</v>
          </cell>
          <cell r="B712" t="str">
            <v>403SP</v>
          </cell>
          <cell r="D712">
            <v>41247688.137818977</v>
          </cell>
          <cell r="F712" t="str">
            <v>403SPDGU</v>
          </cell>
          <cell r="G712" t="str">
            <v>403SP</v>
          </cell>
          <cell r="I712">
            <v>41247688.137818977</v>
          </cell>
        </row>
        <row r="713">
          <cell r="A713" t="str">
            <v>403SPSG</v>
          </cell>
          <cell r="B713" t="str">
            <v>403SP</v>
          </cell>
          <cell r="D713">
            <v>54153467.842561841</v>
          </cell>
          <cell r="F713" t="str">
            <v>403SPSG</v>
          </cell>
          <cell r="G713" t="str">
            <v>403SP</v>
          </cell>
          <cell r="I713">
            <v>54153467.842561841</v>
          </cell>
        </row>
        <row r="714">
          <cell r="A714" t="str">
            <v>403SPSSGCH</v>
          </cell>
          <cell r="B714" t="str">
            <v>403SP</v>
          </cell>
          <cell r="D714">
            <v>8879820.7693159301</v>
          </cell>
          <cell r="F714" t="str">
            <v>403SPSSGCH</v>
          </cell>
          <cell r="G714" t="str">
            <v>403SP</v>
          </cell>
          <cell r="I714">
            <v>8879820.7693159301</v>
          </cell>
        </row>
        <row r="715">
          <cell r="A715" t="str">
            <v>403TPDGP</v>
          </cell>
          <cell r="B715" t="str">
            <v>403TP</v>
          </cell>
          <cell r="D715">
            <v>12411035.114823798</v>
          </cell>
          <cell r="F715" t="str">
            <v>403TPDGP</v>
          </cell>
          <cell r="G715" t="str">
            <v>403TP</v>
          </cell>
          <cell r="I715">
            <v>12411035.114823798</v>
          </cell>
        </row>
        <row r="716">
          <cell r="A716" t="str">
            <v>403TPDGU</v>
          </cell>
          <cell r="B716" t="str">
            <v>403TP</v>
          </cell>
          <cell r="D716">
            <v>13310890.65524108</v>
          </cell>
          <cell r="F716" t="str">
            <v>403TPDGU</v>
          </cell>
          <cell r="G716" t="str">
            <v>403TP</v>
          </cell>
          <cell r="I716">
            <v>13310890.65524108</v>
          </cell>
        </row>
        <row r="717">
          <cell r="A717" t="str">
            <v>403TPSG</v>
          </cell>
          <cell r="B717" t="str">
            <v>403TP</v>
          </cell>
          <cell r="D717">
            <v>29016566.09296399</v>
          </cell>
          <cell r="F717" t="str">
            <v>403TPSG</v>
          </cell>
          <cell r="G717" t="str">
            <v>403TP</v>
          </cell>
          <cell r="I717">
            <v>29016566.09296399</v>
          </cell>
        </row>
        <row r="718">
          <cell r="A718" t="str">
            <v>404GPCA</v>
          </cell>
          <cell r="B718" t="str">
            <v>404GP</v>
          </cell>
          <cell r="D718">
            <v>38216.28</v>
          </cell>
          <cell r="F718" t="str">
            <v>404GPCA</v>
          </cell>
          <cell r="G718" t="str">
            <v>404GP</v>
          </cell>
          <cell r="I718">
            <v>38216.28</v>
          </cell>
        </row>
        <row r="719">
          <cell r="A719" t="str">
            <v>404GPCN</v>
          </cell>
          <cell r="B719" t="str">
            <v>404GP</v>
          </cell>
          <cell r="D719">
            <v>161809.78</v>
          </cell>
          <cell r="F719" t="str">
            <v>404GPCN</v>
          </cell>
          <cell r="G719" t="str">
            <v>404GP</v>
          </cell>
          <cell r="I719">
            <v>161809.78</v>
          </cell>
        </row>
        <row r="720">
          <cell r="A720" t="str">
            <v>404GPOR</v>
          </cell>
          <cell r="B720" t="str">
            <v>404GP</v>
          </cell>
          <cell r="D720">
            <v>470318.19</v>
          </cell>
          <cell r="F720" t="str">
            <v>404GPOR</v>
          </cell>
          <cell r="G720" t="str">
            <v>404GP</v>
          </cell>
          <cell r="I720">
            <v>470318.19</v>
          </cell>
        </row>
        <row r="721">
          <cell r="A721" t="str">
            <v>404GPSO</v>
          </cell>
          <cell r="B721" t="str">
            <v>404GP</v>
          </cell>
          <cell r="D721">
            <v>1123305.23</v>
          </cell>
          <cell r="F721" t="str">
            <v>404GPSO</v>
          </cell>
          <cell r="G721" t="str">
            <v>404GP</v>
          </cell>
          <cell r="I721">
            <v>1123305.23</v>
          </cell>
        </row>
        <row r="722">
          <cell r="A722" t="str">
            <v>404GPUT</v>
          </cell>
          <cell r="B722" t="str">
            <v>404GP</v>
          </cell>
          <cell r="D722">
            <v>15663.38</v>
          </cell>
          <cell r="F722" t="str">
            <v>404GPUT</v>
          </cell>
          <cell r="G722" t="str">
            <v>404GP</v>
          </cell>
          <cell r="I722">
            <v>15663.38</v>
          </cell>
        </row>
        <row r="723">
          <cell r="A723" t="str">
            <v>404GPWA</v>
          </cell>
          <cell r="B723" t="str">
            <v>404GP</v>
          </cell>
          <cell r="D723">
            <v>37424.720000000001</v>
          </cell>
          <cell r="F723" t="str">
            <v>404GPWA</v>
          </cell>
          <cell r="G723" t="str">
            <v>404GP</v>
          </cell>
          <cell r="I723">
            <v>37424.720000000001</v>
          </cell>
        </row>
        <row r="724">
          <cell r="A724" t="str">
            <v>404GPWYP</v>
          </cell>
          <cell r="B724" t="str">
            <v>404GP</v>
          </cell>
          <cell r="D724">
            <v>121470.91</v>
          </cell>
          <cell r="F724" t="str">
            <v>404GPWYP</v>
          </cell>
          <cell r="G724" t="str">
            <v>404GP</v>
          </cell>
          <cell r="I724">
            <v>121470.91</v>
          </cell>
        </row>
        <row r="725">
          <cell r="A725" t="str">
            <v>404GPWYU</v>
          </cell>
          <cell r="B725" t="str">
            <v>404GP</v>
          </cell>
          <cell r="D725">
            <v>1712.54</v>
          </cell>
          <cell r="F725" t="str">
            <v>404GPWYU</v>
          </cell>
          <cell r="G725" t="str">
            <v>404GP</v>
          </cell>
          <cell r="I725">
            <v>1712.54</v>
          </cell>
        </row>
        <row r="726">
          <cell r="A726" t="str">
            <v>404HPSG-U</v>
          </cell>
          <cell r="B726" t="str">
            <v>404HP</v>
          </cell>
          <cell r="D726">
            <v>38449.120000000003</v>
          </cell>
          <cell r="F726" t="str">
            <v>404HPSG-U</v>
          </cell>
          <cell r="G726" t="str">
            <v>404HP</v>
          </cell>
          <cell r="I726">
            <v>38449.120000000003</v>
          </cell>
        </row>
        <row r="727">
          <cell r="A727" t="str">
            <v>404IPCA</v>
          </cell>
          <cell r="B727" t="str">
            <v>404IP</v>
          </cell>
          <cell r="D727">
            <v>60738.054681210429</v>
          </cell>
          <cell r="F727" t="str">
            <v>404IPCA</v>
          </cell>
          <cell r="G727" t="str">
            <v>404IP</v>
          </cell>
          <cell r="I727">
            <v>60738.054681210429</v>
          </cell>
        </row>
        <row r="728">
          <cell r="A728" t="str">
            <v>404IPCN</v>
          </cell>
          <cell r="B728" t="str">
            <v>404IP</v>
          </cell>
          <cell r="D728">
            <v>8719470.5894580316</v>
          </cell>
          <cell r="F728" t="str">
            <v>404IPCN</v>
          </cell>
          <cell r="G728" t="str">
            <v>404IP</v>
          </cell>
          <cell r="I728">
            <v>8719470.5894580316</v>
          </cell>
        </row>
        <row r="729">
          <cell r="A729" t="str">
            <v>404IPDGP</v>
          </cell>
          <cell r="B729" t="str">
            <v>404IP</v>
          </cell>
          <cell r="D729">
            <v>114348.84285358631</v>
          </cell>
          <cell r="F729" t="str">
            <v>404IPDGP</v>
          </cell>
          <cell r="G729" t="str">
            <v>404IP</v>
          </cell>
          <cell r="I729">
            <v>114348.84285358631</v>
          </cell>
        </row>
        <row r="730">
          <cell r="A730" t="str">
            <v>404IPDGU</v>
          </cell>
          <cell r="B730" t="str">
            <v>404IP</v>
          </cell>
          <cell r="D730">
            <v>27315.692515788691</v>
          </cell>
          <cell r="F730" t="str">
            <v>404IPDGU</v>
          </cell>
          <cell r="G730" t="str">
            <v>404IP</v>
          </cell>
          <cell r="I730">
            <v>27315.692515788691</v>
          </cell>
        </row>
        <row r="731">
          <cell r="A731" t="str">
            <v>404IPIDU</v>
          </cell>
          <cell r="B731" t="str">
            <v>404IP</v>
          </cell>
          <cell r="D731">
            <v>259539.57292611705</v>
          </cell>
          <cell r="F731" t="str">
            <v>404IPIDU</v>
          </cell>
          <cell r="G731" t="str">
            <v>404IP</v>
          </cell>
          <cell r="I731">
            <v>259539.57292611705</v>
          </cell>
        </row>
        <row r="732">
          <cell r="A732" t="str">
            <v>404IPOR</v>
          </cell>
          <cell r="B732" t="str">
            <v>404IP</v>
          </cell>
          <cell r="D732">
            <v>30173.957492517948</v>
          </cell>
          <cell r="F732" t="str">
            <v>404IPOR</v>
          </cell>
          <cell r="G732" t="str">
            <v>404IP</v>
          </cell>
          <cell r="I732">
            <v>30173.957492517948</v>
          </cell>
        </row>
        <row r="733">
          <cell r="A733" t="str">
            <v>404IPSE</v>
          </cell>
          <cell r="B733" t="str">
            <v>404IP</v>
          </cell>
          <cell r="D733">
            <v>104410.41681246059</v>
          </cell>
          <cell r="F733" t="str">
            <v>404IPSE</v>
          </cell>
          <cell r="G733" t="str">
            <v>404IP</v>
          </cell>
          <cell r="I733">
            <v>104410.41681246059</v>
          </cell>
        </row>
        <row r="734">
          <cell r="A734" t="str">
            <v>404IPSG</v>
          </cell>
          <cell r="B734" t="str">
            <v>404IP</v>
          </cell>
          <cell r="D734">
            <v>3260869.0122256959</v>
          </cell>
          <cell r="F734" t="str">
            <v>404IPSG</v>
          </cell>
          <cell r="G734" t="str">
            <v>404IP</v>
          </cell>
          <cell r="I734">
            <v>3260869.0122256959</v>
          </cell>
        </row>
        <row r="735">
          <cell r="A735" t="str">
            <v>404IPSG-P</v>
          </cell>
          <cell r="B735" t="str">
            <v>404IP</v>
          </cell>
          <cell r="D735">
            <v>2613600.0011544065</v>
          </cell>
          <cell r="F735" t="str">
            <v>404IPSG-P</v>
          </cell>
          <cell r="G735" t="str">
            <v>404IP</v>
          </cell>
          <cell r="I735">
            <v>2613600.0011544065</v>
          </cell>
        </row>
        <row r="736">
          <cell r="A736" t="str">
            <v>404IPSG-U</v>
          </cell>
          <cell r="B736" t="str">
            <v>404IP</v>
          </cell>
          <cell r="D736">
            <v>390014.25088750263</v>
          </cell>
          <cell r="F736" t="str">
            <v>404IPSG-U</v>
          </cell>
          <cell r="G736" t="str">
            <v>404IP</v>
          </cell>
          <cell r="I736">
            <v>390014.25088750263</v>
          </cell>
        </row>
        <row r="737">
          <cell r="A737" t="str">
            <v>404IPSO</v>
          </cell>
          <cell r="B737" t="str">
            <v>404IP</v>
          </cell>
          <cell r="D737">
            <v>34282415.610163271</v>
          </cell>
          <cell r="F737" t="str">
            <v>404IPSO</v>
          </cell>
          <cell r="G737" t="str">
            <v>404IP</v>
          </cell>
          <cell r="I737">
            <v>34282415.610163271</v>
          </cell>
        </row>
        <row r="738">
          <cell r="A738" t="str">
            <v>404IPSSGCH</v>
          </cell>
          <cell r="B738" t="str">
            <v>404IP</v>
          </cell>
          <cell r="D738">
            <v>2506.6071101248799</v>
          </cell>
          <cell r="F738" t="str">
            <v>404IPSSGCH</v>
          </cell>
          <cell r="G738" t="str">
            <v>404IP</v>
          </cell>
          <cell r="I738">
            <v>2506.6071101248799</v>
          </cell>
        </row>
        <row r="739">
          <cell r="A739" t="str">
            <v>404IPSSGCT</v>
          </cell>
          <cell r="B739" t="str">
            <v>404IP</v>
          </cell>
          <cell r="D739">
            <v>0</v>
          </cell>
          <cell r="F739" t="str">
            <v>404IPSSGCT</v>
          </cell>
          <cell r="G739" t="str">
            <v>404IP</v>
          </cell>
          <cell r="I739">
            <v>0</v>
          </cell>
        </row>
        <row r="740">
          <cell r="A740" t="str">
            <v>404IPUT</v>
          </cell>
          <cell r="B740" t="str">
            <v>404IP</v>
          </cell>
          <cell r="D740">
            <v>873837.14021505637</v>
          </cell>
          <cell r="F740" t="str">
            <v>404IPUT</v>
          </cell>
          <cell r="G740" t="str">
            <v>404IP</v>
          </cell>
          <cell r="I740">
            <v>873837.14021505637</v>
          </cell>
        </row>
        <row r="741">
          <cell r="A741" t="str">
            <v>404IPWA</v>
          </cell>
          <cell r="B741" t="str">
            <v>404IP</v>
          </cell>
          <cell r="D741">
            <v>708.61077389712887</v>
          </cell>
          <cell r="F741" t="str">
            <v>404IPWA</v>
          </cell>
          <cell r="G741" t="str">
            <v>404IP</v>
          </cell>
          <cell r="I741">
            <v>708.61077389712887</v>
          </cell>
        </row>
        <row r="742">
          <cell r="A742" t="str">
            <v>404IPWYP</v>
          </cell>
          <cell r="B742" t="str">
            <v>404IP</v>
          </cell>
          <cell r="D742">
            <v>288378.89656213415</v>
          </cell>
          <cell r="F742" t="str">
            <v>404IPWYP</v>
          </cell>
          <cell r="G742" t="str">
            <v>404IP</v>
          </cell>
          <cell r="I742">
            <v>288378.89656213415</v>
          </cell>
        </row>
        <row r="743">
          <cell r="A743" t="str">
            <v>404IPWYU</v>
          </cell>
          <cell r="B743" t="str">
            <v>404IP</v>
          </cell>
          <cell r="D743">
            <v>115409.01760984941</v>
          </cell>
          <cell r="F743" t="str">
            <v>404IPWYU</v>
          </cell>
          <cell r="G743" t="str">
            <v>404IP</v>
          </cell>
          <cell r="I743">
            <v>115409.01760984941</v>
          </cell>
        </row>
        <row r="744">
          <cell r="A744" t="str">
            <v>406SG</v>
          </cell>
          <cell r="B744" t="str">
            <v>406</v>
          </cell>
          <cell r="D744">
            <v>5479353</v>
          </cell>
          <cell r="F744" t="str">
            <v>406SG</v>
          </cell>
          <cell r="G744" t="str">
            <v>406</v>
          </cell>
          <cell r="I744">
            <v>5479353</v>
          </cell>
        </row>
        <row r="745">
          <cell r="A745" t="str">
            <v>407OR</v>
          </cell>
          <cell r="B745" t="str">
            <v>407</v>
          </cell>
          <cell r="D745">
            <v>0</v>
          </cell>
          <cell r="F745" t="str">
            <v>407OR</v>
          </cell>
          <cell r="G745" t="str">
            <v>407</v>
          </cell>
          <cell r="I745">
            <v>0</v>
          </cell>
        </row>
        <row r="746">
          <cell r="A746" t="str">
            <v>407OTHER</v>
          </cell>
          <cell r="B746" t="str">
            <v>407</v>
          </cell>
          <cell r="D746">
            <v>1196558</v>
          </cell>
          <cell r="F746" t="str">
            <v>407OTHER</v>
          </cell>
          <cell r="G746" t="str">
            <v>407</v>
          </cell>
          <cell r="I746">
            <v>1196558</v>
          </cell>
        </row>
        <row r="747">
          <cell r="A747" t="str">
            <v>407SG</v>
          </cell>
          <cell r="B747" t="str">
            <v>407</v>
          </cell>
          <cell r="D747">
            <v>0</v>
          </cell>
          <cell r="F747" t="str">
            <v>407SG</v>
          </cell>
          <cell r="G747" t="str">
            <v>407</v>
          </cell>
          <cell r="I747">
            <v>0</v>
          </cell>
        </row>
        <row r="748">
          <cell r="A748" t="str">
            <v>407TROJP</v>
          </cell>
          <cell r="B748" t="str">
            <v>407</v>
          </cell>
          <cell r="D748">
            <v>822024</v>
          </cell>
          <cell r="F748" t="str">
            <v>407TROJP</v>
          </cell>
          <cell r="G748" t="str">
            <v>407</v>
          </cell>
          <cell r="I748">
            <v>822024</v>
          </cell>
        </row>
        <row r="749">
          <cell r="A749" t="str">
            <v>407WA</v>
          </cell>
          <cell r="B749" t="str">
            <v>407</v>
          </cell>
          <cell r="D749">
            <v>0</v>
          </cell>
          <cell r="F749" t="str">
            <v>407WA</v>
          </cell>
          <cell r="G749" t="str">
            <v>407</v>
          </cell>
          <cell r="I749">
            <v>0</v>
          </cell>
        </row>
        <row r="750">
          <cell r="A750" t="str">
            <v>408CA</v>
          </cell>
          <cell r="B750" t="str">
            <v>408</v>
          </cell>
          <cell r="D750">
            <v>840000</v>
          </cell>
          <cell r="F750" t="str">
            <v>408CA</v>
          </cell>
          <cell r="G750" t="str">
            <v>408</v>
          </cell>
          <cell r="I750">
            <v>840000</v>
          </cell>
        </row>
        <row r="751">
          <cell r="A751" t="str">
            <v>408GPS</v>
          </cell>
          <cell r="B751" t="str">
            <v>408</v>
          </cell>
          <cell r="D751">
            <v>82620000</v>
          </cell>
          <cell r="F751" t="str">
            <v>408GPS</v>
          </cell>
          <cell r="G751" t="str">
            <v>408</v>
          </cell>
          <cell r="I751">
            <v>82620000</v>
          </cell>
        </row>
        <row r="752">
          <cell r="A752" t="str">
            <v>408OR</v>
          </cell>
          <cell r="B752" t="str">
            <v>408</v>
          </cell>
          <cell r="D752">
            <v>20090000</v>
          </cell>
          <cell r="F752" t="str">
            <v>408OR</v>
          </cell>
          <cell r="G752" t="str">
            <v>408</v>
          </cell>
          <cell r="I752">
            <v>20090000</v>
          </cell>
        </row>
        <row r="753">
          <cell r="A753" t="str">
            <v>408SE</v>
          </cell>
          <cell r="B753" t="str">
            <v>408</v>
          </cell>
          <cell r="D753">
            <v>424000</v>
          </cell>
          <cell r="F753" t="str">
            <v>408SE</v>
          </cell>
          <cell r="G753" t="str">
            <v>408</v>
          </cell>
          <cell r="I753">
            <v>424000</v>
          </cell>
        </row>
        <row r="754">
          <cell r="A754" t="str">
            <v>408SO</v>
          </cell>
          <cell r="B754" t="str">
            <v>408</v>
          </cell>
          <cell r="D754">
            <v>7600000</v>
          </cell>
          <cell r="F754" t="str">
            <v>408SO</v>
          </cell>
          <cell r="G754" t="str">
            <v>408</v>
          </cell>
          <cell r="I754">
            <v>7600000</v>
          </cell>
        </row>
        <row r="755">
          <cell r="A755" t="str">
            <v>408UT</v>
          </cell>
          <cell r="B755" t="str">
            <v>408</v>
          </cell>
          <cell r="D755">
            <v>10000</v>
          </cell>
          <cell r="F755" t="str">
            <v>408UT</v>
          </cell>
          <cell r="G755" t="str">
            <v>408</v>
          </cell>
          <cell r="I755">
            <v>10000</v>
          </cell>
        </row>
        <row r="756">
          <cell r="A756" t="str">
            <v>408WA</v>
          </cell>
          <cell r="B756" t="str">
            <v>408</v>
          </cell>
          <cell r="D756">
            <v>30000</v>
          </cell>
          <cell r="F756" t="str">
            <v>408WA</v>
          </cell>
          <cell r="G756" t="str">
            <v>408</v>
          </cell>
          <cell r="I756">
            <v>30000</v>
          </cell>
        </row>
        <row r="757">
          <cell r="A757" t="str">
            <v>408WYP</v>
          </cell>
          <cell r="B757" t="str">
            <v>408</v>
          </cell>
          <cell r="D757">
            <v>1076600</v>
          </cell>
          <cell r="F757" t="str">
            <v>408WYP</v>
          </cell>
          <cell r="G757" t="str">
            <v>408</v>
          </cell>
          <cell r="I757">
            <v>1076600</v>
          </cell>
        </row>
        <row r="758">
          <cell r="A758" t="str">
            <v>408WYU</v>
          </cell>
          <cell r="B758" t="str">
            <v>408</v>
          </cell>
          <cell r="D758">
            <v>153400</v>
          </cell>
          <cell r="F758" t="str">
            <v>408WYU</v>
          </cell>
          <cell r="G758" t="str">
            <v>408</v>
          </cell>
          <cell r="I758">
            <v>153400</v>
          </cell>
        </row>
        <row r="759">
          <cell r="A759" t="str">
            <v>40910SE</v>
          </cell>
          <cell r="B759" t="str">
            <v>40910</v>
          </cell>
          <cell r="D759">
            <v>-2002546.04</v>
          </cell>
          <cell r="F759" t="str">
            <v>40910SE</v>
          </cell>
          <cell r="G759" t="str">
            <v>40910</v>
          </cell>
          <cell r="I759">
            <v>-2002546.04</v>
          </cell>
        </row>
        <row r="760">
          <cell r="A760" t="str">
            <v>41010BADDEBT</v>
          </cell>
          <cell r="B760" t="str">
            <v>41010</v>
          </cell>
          <cell r="D760">
            <v>0</v>
          </cell>
          <cell r="F760" t="str">
            <v>41010BADDEBT</v>
          </cell>
          <cell r="G760" t="str">
            <v>41010</v>
          </cell>
          <cell r="I760">
            <v>0</v>
          </cell>
        </row>
        <row r="761">
          <cell r="A761" t="str">
            <v>41010CA</v>
          </cell>
          <cell r="B761" t="str">
            <v>41010</v>
          </cell>
          <cell r="D761">
            <v>1057351</v>
          </cell>
          <cell r="F761" t="str">
            <v>41010CA</v>
          </cell>
          <cell r="G761" t="str">
            <v>41010</v>
          </cell>
          <cell r="I761">
            <v>1057351</v>
          </cell>
        </row>
        <row r="762">
          <cell r="A762" t="str">
            <v>41010CN</v>
          </cell>
          <cell r="B762" t="str">
            <v>41010</v>
          </cell>
          <cell r="D762">
            <v>0</v>
          </cell>
          <cell r="F762" t="str">
            <v>41010CN</v>
          </cell>
          <cell r="G762" t="str">
            <v>41010</v>
          </cell>
          <cell r="I762">
            <v>0</v>
          </cell>
        </row>
        <row r="763">
          <cell r="A763" t="str">
            <v>41010DGP</v>
          </cell>
          <cell r="B763" t="str">
            <v>41010</v>
          </cell>
          <cell r="D763">
            <v>2437</v>
          </cell>
          <cell r="F763" t="str">
            <v>41010DGP</v>
          </cell>
          <cell r="G763" t="str">
            <v>41010</v>
          </cell>
          <cell r="I763">
            <v>2437</v>
          </cell>
        </row>
        <row r="764">
          <cell r="A764" t="str">
            <v>41010FERC</v>
          </cell>
          <cell r="B764" t="str">
            <v>41010</v>
          </cell>
          <cell r="D764">
            <v>78199</v>
          </cell>
          <cell r="F764" t="str">
            <v>41010FERC</v>
          </cell>
          <cell r="G764" t="str">
            <v>41010</v>
          </cell>
          <cell r="I764">
            <v>78199</v>
          </cell>
        </row>
        <row r="765">
          <cell r="A765" t="str">
            <v>41010GPS</v>
          </cell>
          <cell r="B765" t="str">
            <v>41010</v>
          </cell>
          <cell r="D765">
            <v>0</v>
          </cell>
          <cell r="F765" t="str">
            <v>41010GPS</v>
          </cell>
          <cell r="G765" t="str">
            <v>41010</v>
          </cell>
          <cell r="I765">
            <v>0</v>
          </cell>
        </row>
        <row r="766">
          <cell r="A766" t="str">
            <v>41010IDU</v>
          </cell>
          <cell r="B766" t="str">
            <v>41010</v>
          </cell>
          <cell r="D766">
            <v>619377</v>
          </cell>
          <cell r="F766" t="str">
            <v>41010IDU</v>
          </cell>
          <cell r="G766" t="str">
            <v>41010</v>
          </cell>
          <cell r="I766">
            <v>619377</v>
          </cell>
        </row>
        <row r="767">
          <cell r="A767" t="str">
            <v>41010NUTIL</v>
          </cell>
          <cell r="B767" t="str">
            <v>41010</v>
          </cell>
          <cell r="D767">
            <v>0</v>
          </cell>
          <cell r="F767" t="str">
            <v>41010NUTIL</v>
          </cell>
          <cell r="G767" t="str">
            <v>41010</v>
          </cell>
          <cell r="I767">
            <v>0</v>
          </cell>
        </row>
        <row r="768">
          <cell r="A768" t="str">
            <v>41010OR</v>
          </cell>
          <cell r="B768" t="str">
            <v>41010</v>
          </cell>
          <cell r="D768">
            <v>15160340</v>
          </cell>
          <cell r="F768" t="str">
            <v>41010OR</v>
          </cell>
          <cell r="G768" t="str">
            <v>41010</v>
          </cell>
          <cell r="I768">
            <v>15160340</v>
          </cell>
        </row>
        <row r="769">
          <cell r="A769" t="str">
            <v>41010OTHER</v>
          </cell>
          <cell r="B769" t="str">
            <v>41010</v>
          </cell>
          <cell r="D769">
            <v>629900</v>
          </cell>
          <cell r="F769" t="str">
            <v>41010OTHER</v>
          </cell>
          <cell r="G769" t="str">
            <v>41010</v>
          </cell>
          <cell r="I769">
            <v>629900</v>
          </cell>
        </row>
        <row r="770">
          <cell r="A770" t="str">
            <v>41010SE</v>
          </cell>
          <cell r="B770" t="str">
            <v>41010</v>
          </cell>
          <cell r="D770">
            <v>2683697.512240001</v>
          </cell>
          <cell r="F770" t="str">
            <v>41010SE</v>
          </cell>
          <cell r="G770" t="str">
            <v>41010</v>
          </cell>
          <cell r="I770">
            <v>2683697.512240001</v>
          </cell>
        </row>
        <row r="771">
          <cell r="A771" t="str">
            <v>41010SG</v>
          </cell>
          <cell r="B771" t="str">
            <v>41010</v>
          </cell>
          <cell r="D771">
            <v>1610826</v>
          </cell>
          <cell r="F771" t="str">
            <v>41010SG</v>
          </cell>
          <cell r="G771" t="str">
            <v>41010</v>
          </cell>
          <cell r="I771">
            <v>1610826</v>
          </cell>
        </row>
        <row r="772">
          <cell r="A772" t="str">
            <v>41010SGCT</v>
          </cell>
          <cell r="B772" t="str">
            <v>41010</v>
          </cell>
          <cell r="D772">
            <v>0</v>
          </cell>
          <cell r="F772" t="str">
            <v>41010SGCT</v>
          </cell>
          <cell r="G772" t="str">
            <v>41010</v>
          </cell>
          <cell r="I772">
            <v>0</v>
          </cell>
        </row>
        <row r="773">
          <cell r="A773" t="str">
            <v>41010SNP</v>
          </cell>
          <cell r="B773" t="str">
            <v>41010</v>
          </cell>
          <cell r="D773">
            <v>32363</v>
          </cell>
          <cell r="F773" t="str">
            <v>41010SNP</v>
          </cell>
          <cell r="G773" t="str">
            <v>41010</v>
          </cell>
          <cell r="I773">
            <v>32363</v>
          </cell>
        </row>
        <row r="774">
          <cell r="A774" t="str">
            <v>41010SNPD</v>
          </cell>
          <cell r="B774" t="str">
            <v>41010</v>
          </cell>
          <cell r="D774">
            <v>0</v>
          </cell>
          <cell r="F774" t="str">
            <v>41010SNPD</v>
          </cell>
          <cell r="G774" t="str">
            <v>41010</v>
          </cell>
          <cell r="I774">
            <v>0</v>
          </cell>
        </row>
        <row r="775">
          <cell r="A775" t="str">
            <v>41010SO</v>
          </cell>
          <cell r="B775" t="str">
            <v>41010</v>
          </cell>
          <cell r="D775">
            <v>31371190</v>
          </cell>
          <cell r="F775" t="str">
            <v>41010SO</v>
          </cell>
          <cell r="G775" t="str">
            <v>41010</v>
          </cell>
          <cell r="I775">
            <v>31371190</v>
          </cell>
        </row>
        <row r="776">
          <cell r="A776" t="str">
            <v>41010TROJD</v>
          </cell>
          <cell r="B776" t="str">
            <v>41010</v>
          </cell>
          <cell r="D776">
            <v>14659</v>
          </cell>
          <cell r="F776" t="str">
            <v>41010TROJD</v>
          </cell>
          <cell r="G776" t="str">
            <v>41010</v>
          </cell>
          <cell r="I776">
            <v>14659</v>
          </cell>
        </row>
        <row r="777">
          <cell r="A777" t="str">
            <v>41010UT</v>
          </cell>
          <cell r="B777" t="str">
            <v>41010</v>
          </cell>
          <cell r="D777">
            <v>6812449</v>
          </cell>
          <cell r="F777" t="str">
            <v>41010UT</v>
          </cell>
          <cell r="G777" t="str">
            <v>41010</v>
          </cell>
          <cell r="I777">
            <v>6812449</v>
          </cell>
        </row>
        <row r="778">
          <cell r="A778" t="str">
            <v>41010WA</v>
          </cell>
          <cell r="B778" t="str">
            <v>41010</v>
          </cell>
          <cell r="D778">
            <v>3106395</v>
          </cell>
          <cell r="F778" t="str">
            <v>41010WA</v>
          </cell>
          <cell r="G778" t="str">
            <v>41010</v>
          </cell>
          <cell r="I778">
            <v>3106395</v>
          </cell>
        </row>
        <row r="779">
          <cell r="A779" t="str">
            <v>41010WYP</v>
          </cell>
          <cell r="B779" t="str">
            <v>41010</v>
          </cell>
          <cell r="D779">
            <v>5522357</v>
          </cell>
          <cell r="F779" t="str">
            <v>41010WYP</v>
          </cell>
          <cell r="G779" t="str">
            <v>41010</v>
          </cell>
          <cell r="I779">
            <v>5522357</v>
          </cell>
        </row>
        <row r="780">
          <cell r="A780" t="str">
            <v>41010WYU</v>
          </cell>
          <cell r="B780" t="str">
            <v>41010</v>
          </cell>
          <cell r="D780">
            <v>120646</v>
          </cell>
          <cell r="F780" t="str">
            <v>41010WYU</v>
          </cell>
          <cell r="G780" t="str">
            <v>41010</v>
          </cell>
          <cell r="I780">
            <v>120646</v>
          </cell>
        </row>
        <row r="781">
          <cell r="A781" t="str">
            <v>41110BADDEBT</v>
          </cell>
          <cell r="B781" t="str">
            <v>41110</v>
          </cell>
          <cell r="D781">
            <v>-1975555</v>
          </cell>
          <cell r="F781" t="str">
            <v>41110BADDEBT</v>
          </cell>
          <cell r="G781" t="str">
            <v>41110</v>
          </cell>
          <cell r="I781">
            <v>-1975555</v>
          </cell>
        </row>
        <row r="782">
          <cell r="A782" t="str">
            <v>41110CA</v>
          </cell>
          <cell r="B782" t="str">
            <v>41110</v>
          </cell>
          <cell r="D782">
            <v>-126417</v>
          </cell>
          <cell r="F782" t="str">
            <v>41110CA</v>
          </cell>
          <cell r="G782" t="str">
            <v>41110</v>
          </cell>
          <cell r="I782">
            <v>-126417</v>
          </cell>
        </row>
        <row r="783">
          <cell r="A783" t="str">
            <v>41110CN</v>
          </cell>
          <cell r="B783" t="str">
            <v>41110</v>
          </cell>
          <cell r="D783">
            <v>0</v>
          </cell>
          <cell r="F783" t="str">
            <v>41110CN</v>
          </cell>
          <cell r="G783" t="str">
            <v>41110</v>
          </cell>
          <cell r="I783">
            <v>0</v>
          </cell>
        </row>
        <row r="784">
          <cell r="A784" t="str">
            <v>41110DGP</v>
          </cell>
          <cell r="B784" t="str">
            <v>41110</v>
          </cell>
          <cell r="D784">
            <v>-334292</v>
          </cell>
          <cell r="F784" t="str">
            <v>41110DGP</v>
          </cell>
          <cell r="G784" t="str">
            <v>41110</v>
          </cell>
          <cell r="I784">
            <v>-334292</v>
          </cell>
        </row>
        <row r="785">
          <cell r="A785" t="str">
            <v>41110FERC</v>
          </cell>
          <cell r="B785" t="str">
            <v>41110</v>
          </cell>
          <cell r="D785">
            <v>-23521</v>
          </cell>
          <cell r="F785" t="str">
            <v>41110FERC</v>
          </cell>
          <cell r="G785" t="str">
            <v>41110</v>
          </cell>
          <cell r="I785">
            <v>-23521</v>
          </cell>
        </row>
        <row r="786">
          <cell r="A786" t="str">
            <v>41110GPS</v>
          </cell>
          <cell r="B786" t="str">
            <v>41110</v>
          </cell>
          <cell r="D786">
            <v>-289462</v>
          </cell>
          <cell r="F786" t="str">
            <v>41110GPS</v>
          </cell>
          <cell r="G786" t="str">
            <v>41110</v>
          </cell>
          <cell r="I786">
            <v>-289462</v>
          </cell>
        </row>
        <row r="787">
          <cell r="A787" t="str">
            <v>41110IDU</v>
          </cell>
          <cell r="B787" t="str">
            <v>41110</v>
          </cell>
          <cell r="D787">
            <v>0</v>
          </cell>
          <cell r="F787" t="str">
            <v>41110IDU</v>
          </cell>
          <cell r="G787" t="str">
            <v>41110</v>
          </cell>
          <cell r="I787">
            <v>0</v>
          </cell>
        </row>
        <row r="788">
          <cell r="A788" t="str">
            <v>41110NUTIL</v>
          </cell>
          <cell r="B788" t="str">
            <v>41110</v>
          </cell>
          <cell r="D788">
            <v>0</v>
          </cell>
          <cell r="F788" t="str">
            <v>41110NUTIL</v>
          </cell>
          <cell r="G788" t="str">
            <v>41110</v>
          </cell>
          <cell r="I788">
            <v>0</v>
          </cell>
        </row>
        <row r="789">
          <cell r="A789" t="str">
            <v>41110OR</v>
          </cell>
          <cell r="B789" t="str">
            <v>41110</v>
          </cell>
          <cell r="D789">
            <v>-130944</v>
          </cell>
          <cell r="F789" t="str">
            <v>41110OR</v>
          </cell>
          <cell r="G789" t="str">
            <v>41110</v>
          </cell>
          <cell r="I789">
            <v>-130944</v>
          </cell>
        </row>
        <row r="790">
          <cell r="A790" t="str">
            <v>41110OTHER</v>
          </cell>
          <cell r="B790" t="str">
            <v>41110</v>
          </cell>
          <cell r="D790">
            <v>-629900</v>
          </cell>
          <cell r="F790" t="str">
            <v>41110OTHER</v>
          </cell>
          <cell r="G790" t="str">
            <v>41110</v>
          </cell>
          <cell r="I790">
            <v>-629900</v>
          </cell>
        </row>
        <row r="791">
          <cell r="A791" t="str">
            <v>41110SE</v>
          </cell>
          <cell r="B791" t="str">
            <v>41110</v>
          </cell>
          <cell r="D791">
            <v>-3110689</v>
          </cell>
          <cell r="F791" t="str">
            <v>41110SE</v>
          </cell>
          <cell r="G791" t="str">
            <v>41110</v>
          </cell>
          <cell r="I791">
            <v>-3110689</v>
          </cell>
        </row>
        <row r="792">
          <cell r="A792" t="str">
            <v>41110SG</v>
          </cell>
          <cell r="B792" t="str">
            <v>41110</v>
          </cell>
          <cell r="D792">
            <v>-4567857</v>
          </cell>
          <cell r="F792" t="str">
            <v>41110SG</v>
          </cell>
          <cell r="G792" t="str">
            <v>41110</v>
          </cell>
          <cell r="I792">
            <v>-4567857</v>
          </cell>
        </row>
        <row r="793">
          <cell r="A793" t="str">
            <v>41110SGCT</v>
          </cell>
          <cell r="B793" t="str">
            <v>41110</v>
          </cell>
          <cell r="D793">
            <v>-356221</v>
          </cell>
          <cell r="F793" t="str">
            <v>41110SGCT</v>
          </cell>
          <cell r="G793" t="str">
            <v>41110</v>
          </cell>
          <cell r="I793">
            <v>-356221</v>
          </cell>
        </row>
        <row r="794">
          <cell r="A794" t="str">
            <v>41110SNP</v>
          </cell>
          <cell r="B794" t="str">
            <v>41110</v>
          </cell>
          <cell r="D794">
            <v>-2220117</v>
          </cell>
          <cell r="F794" t="str">
            <v>41110SNP</v>
          </cell>
          <cell r="G794" t="str">
            <v>41110</v>
          </cell>
          <cell r="I794">
            <v>-2220117</v>
          </cell>
        </row>
        <row r="795">
          <cell r="A795" t="str">
            <v>41110SNPD</v>
          </cell>
          <cell r="B795" t="str">
            <v>41110</v>
          </cell>
          <cell r="D795">
            <v>0</v>
          </cell>
          <cell r="F795" t="str">
            <v>41110SNPD</v>
          </cell>
          <cell r="G795" t="str">
            <v>41110</v>
          </cell>
          <cell r="I795">
            <v>0</v>
          </cell>
        </row>
        <row r="796">
          <cell r="A796" t="str">
            <v>41110SO</v>
          </cell>
          <cell r="B796" t="str">
            <v>41110</v>
          </cell>
          <cell r="D796">
            <v>-46612129</v>
          </cell>
          <cell r="F796" t="str">
            <v>41110SO</v>
          </cell>
          <cell r="G796" t="str">
            <v>41110</v>
          </cell>
          <cell r="I796">
            <v>-46612129</v>
          </cell>
        </row>
        <row r="797">
          <cell r="A797" t="str">
            <v>41110TROJD</v>
          </cell>
          <cell r="B797" t="str">
            <v>41110</v>
          </cell>
          <cell r="D797">
            <v>-609301</v>
          </cell>
          <cell r="F797" t="str">
            <v>41110TROJD</v>
          </cell>
          <cell r="G797" t="str">
            <v>41110</v>
          </cell>
          <cell r="I797">
            <v>-609301</v>
          </cell>
        </row>
        <row r="798">
          <cell r="A798" t="str">
            <v>41110UT</v>
          </cell>
          <cell r="B798" t="str">
            <v>41110</v>
          </cell>
          <cell r="D798">
            <v>0</v>
          </cell>
          <cell r="F798" t="str">
            <v>41110UT</v>
          </cell>
          <cell r="G798" t="str">
            <v>41110</v>
          </cell>
          <cell r="I798">
            <v>0</v>
          </cell>
        </row>
        <row r="799">
          <cell r="A799" t="str">
            <v>41110WA</v>
          </cell>
          <cell r="B799" t="str">
            <v>41110</v>
          </cell>
          <cell r="D799">
            <v>-19806</v>
          </cell>
          <cell r="F799" t="str">
            <v>41110WA</v>
          </cell>
          <cell r="G799" t="str">
            <v>41110</v>
          </cell>
          <cell r="I799">
            <v>-19806</v>
          </cell>
        </row>
        <row r="800">
          <cell r="A800" t="str">
            <v>41110WYP</v>
          </cell>
          <cell r="B800" t="str">
            <v>41110</v>
          </cell>
          <cell r="D800">
            <v>0</v>
          </cell>
          <cell r="F800" t="str">
            <v>41110WYP</v>
          </cell>
          <cell r="G800" t="str">
            <v>41110</v>
          </cell>
          <cell r="I800">
            <v>0</v>
          </cell>
        </row>
        <row r="801">
          <cell r="A801" t="str">
            <v>41110WYU</v>
          </cell>
          <cell r="B801" t="str">
            <v>41110</v>
          </cell>
          <cell r="D801">
            <v>0</v>
          </cell>
          <cell r="F801" t="str">
            <v>41110WYU</v>
          </cell>
          <cell r="G801" t="str">
            <v>41110</v>
          </cell>
          <cell r="I801">
            <v>0</v>
          </cell>
        </row>
        <row r="802">
          <cell r="A802" t="str">
            <v>41140DGU</v>
          </cell>
          <cell r="B802" t="str">
            <v>41140</v>
          </cell>
          <cell r="D802">
            <v>-5854860</v>
          </cell>
          <cell r="F802" t="str">
            <v>41140DGU</v>
          </cell>
          <cell r="G802" t="str">
            <v>41140</v>
          </cell>
          <cell r="I802">
            <v>-5854860</v>
          </cell>
        </row>
        <row r="803">
          <cell r="A803" t="str">
            <v>440CA</v>
          </cell>
          <cell r="B803" t="str">
            <v>440</v>
          </cell>
          <cell r="D803">
            <v>32995898</v>
          </cell>
          <cell r="F803" t="str">
            <v>440CA</v>
          </cell>
          <cell r="G803" t="str">
            <v>440</v>
          </cell>
          <cell r="I803">
            <v>32995898</v>
          </cell>
        </row>
        <row r="804">
          <cell r="A804" t="str">
            <v>440IDU</v>
          </cell>
          <cell r="B804" t="str">
            <v>440</v>
          </cell>
          <cell r="D804">
            <v>48901898</v>
          </cell>
          <cell r="F804" t="str">
            <v>440IDU</v>
          </cell>
          <cell r="G804" t="str">
            <v>440</v>
          </cell>
          <cell r="I804">
            <v>48901898</v>
          </cell>
        </row>
        <row r="805">
          <cell r="A805" t="str">
            <v>440OR</v>
          </cell>
          <cell r="B805" t="str">
            <v>440</v>
          </cell>
          <cell r="D805">
            <v>412030608</v>
          </cell>
          <cell r="F805" t="str">
            <v>440OR</v>
          </cell>
          <cell r="G805" t="str">
            <v>440</v>
          </cell>
          <cell r="I805">
            <v>412030608</v>
          </cell>
        </row>
        <row r="806">
          <cell r="A806" t="str">
            <v>440UT</v>
          </cell>
          <cell r="B806" t="str">
            <v>440</v>
          </cell>
          <cell r="D806">
            <v>432802147</v>
          </cell>
          <cell r="F806" t="str">
            <v>440UT</v>
          </cell>
          <cell r="G806" t="str">
            <v>440</v>
          </cell>
          <cell r="I806">
            <v>432802147</v>
          </cell>
        </row>
        <row r="807">
          <cell r="A807" t="str">
            <v>440WA</v>
          </cell>
          <cell r="B807" t="str">
            <v>440</v>
          </cell>
          <cell r="D807">
            <v>90097570</v>
          </cell>
          <cell r="F807" t="str">
            <v>440WA</v>
          </cell>
          <cell r="G807" t="str">
            <v>440</v>
          </cell>
          <cell r="I807">
            <v>90097570</v>
          </cell>
        </row>
        <row r="808">
          <cell r="A808" t="str">
            <v>440WYP</v>
          </cell>
          <cell r="B808" t="str">
            <v>440</v>
          </cell>
          <cell r="D808">
            <v>57352545.933304511</v>
          </cell>
          <cell r="F808" t="str">
            <v>440WYP</v>
          </cell>
          <cell r="G808" t="str">
            <v>440</v>
          </cell>
          <cell r="I808">
            <v>57352545.933304511</v>
          </cell>
        </row>
        <row r="809">
          <cell r="A809" t="str">
            <v>440WYU</v>
          </cell>
          <cell r="B809" t="str">
            <v>440</v>
          </cell>
          <cell r="D809">
            <v>8212968.434927959</v>
          </cell>
          <cell r="F809" t="str">
            <v>440WYU</v>
          </cell>
          <cell r="G809" t="str">
            <v>440</v>
          </cell>
          <cell r="I809">
            <v>8212968.434927959</v>
          </cell>
        </row>
        <row r="810">
          <cell r="A810" t="str">
            <v>442CA</v>
          </cell>
          <cell r="B810" t="str">
            <v>442</v>
          </cell>
          <cell r="D810">
            <v>32402515</v>
          </cell>
          <cell r="F810" t="str">
            <v>442CA</v>
          </cell>
          <cell r="G810" t="str">
            <v>442</v>
          </cell>
          <cell r="I810">
            <v>32402515</v>
          </cell>
        </row>
        <row r="811">
          <cell r="A811" t="str">
            <v>442IDU</v>
          </cell>
          <cell r="B811" t="str">
            <v>442</v>
          </cell>
          <cell r="D811">
            <v>119372349</v>
          </cell>
          <cell r="F811" t="str">
            <v>442IDU</v>
          </cell>
          <cell r="G811" t="str">
            <v>442</v>
          </cell>
          <cell r="I811">
            <v>119372349</v>
          </cell>
        </row>
        <row r="812">
          <cell r="A812" t="str">
            <v>442OR</v>
          </cell>
          <cell r="B812" t="str">
            <v>442</v>
          </cell>
          <cell r="D812">
            <v>426260941</v>
          </cell>
          <cell r="F812" t="str">
            <v>442OR</v>
          </cell>
          <cell r="G812" t="str">
            <v>442</v>
          </cell>
          <cell r="I812">
            <v>426260941</v>
          </cell>
        </row>
        <row r="813">
          <cell r="A813" t="str">
            <v>442SE</v>
          </cell>
          <cell r="B813" t="str">
            <v>442</v>
          </cell>
          <cell r="D813">
            <v>0</v>
          </cell>
          <cell r="F813" t="str">
            <v>442SE</v>
          </cell>
          <cell r="G813" t="str">
            <v>442</v>
          </cell>
          <cell r="I813">
            <v>0</v>
          </cell>
        </row>
        <row r="814">
          <cell r="A814" t="str">
            <v>442UT</v>
          </cell>
          <cell r="B814" t="str">
            <v>442</v>
          </cell>
          <cell r="D814">
            <v>768000414</v>
          </cell>
          <cell r="F814" t="str">
            <v>442UT</v>
          </cell>
          <cell r="G814" t="str">
            <v>442</v>
          </cell>
          <cell r="I814">
            <v>768000414</v>
          </cell>
        </row>
        <row r="815">
          <cell r="A815" t="str">
            <v>442WA</v>
          </cell>
          <cell r="B815" t="str">
            <v>442</v>
          </cell>
          <cell r="D815">
            <v>130413779</v>
          </cell>
          <cell r="F815" t="str">
            <v>442WA</v>
          </cell>
          <cell r="G815" t="str">
            <v>442</v>
          </cell>
          <cell r="I815">
            <v>130413779</v>
          </cell>
        </row>
        <row r="816">
          <cell r="A816" t="str">
            <v>442WYP</v>
          </cell>
          <cell r="B816" t="str">
            <v>442</v>
          </cell>
          <cell r="D816">
            <v>258723587.41594887</v>
          </cell>
          <cell r="F816" t="str">
            <v>442WYP</v>
          </cell>
          <cell r="G816" t="str">
            <v>442</v>
          </cell>
          <cell r="I816">
            <v>258723587.41594887</v>
          </cell>
        </row>
        <row r="817">
          <cell r="A817" t="str">
            <v>442WYU</v>
          </cell>
          <cell r="B817" t="str">
            <v>442</v>
          </cell>
          <cell r="D817">
            <v>39200108.785296112</v>
          </cell>
          <cell r="F817" t="str">
            <v>442WYU</v>
          </cell>
          <cell r="G817" t="str">
            <v>442</v>
          </cell>
          <cell r="I817">
            <v>39200108.785296112</v>
          </cell>
        </row>
        <row r="818">
          <cell r="A818" t="str">
            <v>444CA</v>
          </cell>
          <cell r="B818" t="str">
            <v>444</v>
          </cell>
          <cell r="D818">
            <v>318864</v>
          </cell>
          <cell r="F818" t="str">
            <v>444CA</v>
          </cell>
          <cell r="G818" t="str">
            <v>444</v>
          </cell>
          <cell r="I818">
            <v>318864</v>
          </cell>
        </row>
        <row r="819">
          <cell r="A819" t="str">
            <v>444IDU</v>
          </cell>
          <cell r="B819" t="str">
            <v>444</v>
          </cell>
          <cell r="D819">
            <v>202945</v>
          </cell>
          <cell r="F819" t="str">
            <v>444IDU</v>
          </cell>
          <cell r="G819" t="str">
            <v>444</v>
          </cell>
          <cell r="I819">
            <v>202945</v>
          </cell>
        </row>
        <row r="820">
          <cell r="A820" t="str">
            <v>444OR</v>
          </cell>
          <cell r="B820" t="str">
            <v>444</v>
          </cell>
          <cell r="D820">
            <v>5513353</v>
          </cell>
          <cell r="F820" t="str">
            <v>444OR</v>
          </cell>
          <cell r="G820" t="str">
            <v>444</v>
          </cell>
          <cell r="I820">
            <v>5513353</v>
          </cell>
        </row>
        <row r="821">
          <cell r="A821" t="str">
            <v>444UT</v>
          </cell>
          <cell r="B821" t="str">
            <v>444</v>
          </cell>
          <cell r="D821">
            <v>9553510</v>
          </cell>
          <cell r="F821" t="str">
            <v>444UT</v>
          </cell>
          <cell r="G821" t="str">
            <v>444</v>
          </cell>
          <cell r="I821">
            <v>9553510</v>
          </cell>
        </row>
        <row r="822">
          <cell r="A822" t="str">
            <v>444WA</v>
          </cell>
          <cell r="B822" t="str">
            <v>444</v>
          </cell>
          <cell r="D822">
            <v>890792</v>
          </cell>
          <cell r="F822" t="str">
            <v>444WA</v>
          </cell>
          <cell r="G822" t="str">
            <v>444</v>
          </cell>
          <cell r="I822">
            <v>890792</v>
          </cell>
        </row>
        <row r="823">
          <cell r="A823" t="str">
            <v>444WYP</v>
          </cell>
          <cell r="B823" t="str">
            <v>444</v>
          </cell>
          <cell r="D823">
            <v>1429667.1060521519</v>
          </cell>
          <cell r="F823" t="str">
            <v>444WYP</v>
          </cell>
          <cell r="G823" t="str">
            <v>444</v>
          </cell>
          <cell r="I823">
            <v>1429667.1060521519</v>
          </cell>
        </row>
        <row r="824">
          <cell r="A824" t="str">
            <v>444WYU</v>
          </cell>
          <cell r="B824" t="str">
            <v>444</v>
          </cell>
          <cell r="D824">
            <v>459052.83148143528</v>
          </cell>
          <cell r="F824" t="str">
            <v>444WYU</v>
          </cell>
          <cell r="G824" t="str">
            <v>444</v>
          </cell>
          <cell r="I824">
            <v>459052.83148143528</v>
          </cell>
        </row>
        <row r="825">
          <cell r="A825" t="str">
            <v>445UT</v>
          </cell>
          <cell r="B825" t="str">
            <v>445</v>
          </cell>
          <cell r="D825">
            <v>19884169</v>
          </cell>
          <cell r="F825" t="str">
            <v>445UT</v>
          </cell>
          <cell r="G825" t="str">
            <v>445</v>
          </cell>
          <cell r="I825">
            <v>19884169</v>
          </cell>
        </row>
        <row r="826">
          <cell r="A826" t="str">
            <v>448OR</v>
          </cell>
          <cell r="B826" t="str">
            <v>448</v>
          </cell>
          <cell r="D826">
            <v>0</v>
          </cell>
          <cell r="F826" t="str">
            <v>448OR</v>
          </cell>
          <cell r="G826" t="str">
            <v>448</v>
          </cell>
          <cell r="I826">
            <v>0</v>
          </cell>
        </row>
        <row r="827">
          <cell r="A827" t="str">
            <v>447FERC</v>
          </cell>
          <cell r="B827" t="str">
            <v>447</v>
          </cell>
          <cell r="D827">
            <v>6200457.6299999999</v>
          </cell>
          <cell r="F827" t="str">
            <v>447FERC</v>
          </cell>
          <cell r="G827" t="str">
            <v>447</v>
          </cell>
          <cell r="I827">
            <v>6200457.6299999999</v>
          </cell>
        </row>
        <row r="828">
          <cell r="A828" t="str">
            <v>447OR</v>
          </cell>
          <cell r="B828" t="str">
            <v>447</v>
          </cell>
          <cell r="D828">
            <v>883757.36</v>
          </cell>
          <cell r="F828" t="str">
            <v>447OR</v>
          </cell>
          <cell r="G828" t="str">
            <v>447</v>
          </cell>
          <cell r="I828">
            <v>883757.36</v>
          </cell>
        </row>
        <row r="829">
          <cell r="A829" t="str">
            <v>447OTHER</v>
          </cell>
          <cell r="B829" t="str">
            <v>447</v>
          </cell>
          <cell r="D829">
            <v>0</v>
          </cell>
          <cell r="F829" t="str">
            <v>447OTHER</v>
          </cell>
          <cell r="G829" t="str">
            <v>447</v>
          </cell>
          <cell r="I829">
            <v>0</v>
          </cell>
        </row>
        <row r="830">
          <cell r="A830" t="str">
            <v>447SE</v>
          </cell>
          <cell r="B830" t="str">
            <v>447</v>
          </cell>
          <cell r="D830">
            <v>0</v>
          </cell>
          <cell r="F830" t="str">
            <v>447SE</v>
          </cell>
          <cell r="G830" t="str">
            <v>447</v>
          </cell>
          <cell r="I830">
            <v>0</v>
          </cell>
        </row>
        <row r="831">
          <cell r="A831" t="str">
            <v>447SG</v>
          </cell>
          <cell r="B831" t="str">
            <v>447</v>
          </cell>
          <cell r="D831">
            <v>1138704899.3099999</v>
          </cell>
          <cell r="F831" t="str">
            <v>447SG</v>
          </cell>
          <cell r="G831" t="str">
            <v>447</v>
          </cell>
          <cell r="I831">
            <v>1138704899.3099999</v>
          </cell>
        </row>
        <row r="832">
          <cell r="A832" t="str">
            <v>447WYP</v>
          </cell>
          <cell r="B832" t="str">
            <v>447</v>
          </cell>
          <cell r="D832">
            <v>30892.27</v>
          </cell>
          <cell r="F832" t="str">
            <v>447WYP</v>
          </cell>
          <cell r="G832" t="str">
            <v>447</v>
          </cell>
          <cell r="I832">
            <v>30892.27</v>
          </cell>
        </row>
        <row r="833">
          <cell r="A833" t="str">
            <v>450CA</v>
          </cell>
          <cell r="B833" t="str">
            <v>450</v>
          </cell>
          <cell r="D833">
            <v>203478.89</v>
          </cell>
          <cell r="F833" t="str">
            <v>450CA</v>
          </cell>
          <cell r="G833" t="str">
            <v>450</v>
          </cell>
          <cell r="I833">
            <v>203478.89</v>
          </cell>
        </row>
        <row r="834">
          <cell r="A834" t="str">
            <v>450IDU</v>
          </cell>
          <cell r="B834" t="str">
            <v>450</v>
          </cell>
          <cell r="D834">
            <v>220101.97</v>
          </cell>
          <cell r="F834" t="str">
            <v>450IDU</v>
          </cell>
          <cell r="G834" t="str">
            <v>450</v>
          </cell>
          <cell r="I834">
            <v>220101.97</v>
          </cell>
        </row>
        <row r="835">
          <cell r="A835" t="str">
            <v>450OR</v>
          </cell>
          <cell r="B835" t="str">
            <v>450</v>
          </cell>
          <cell r="D835">
            <v>1984496.3</v>
          </cell>
          <cell r="F835" t="str">
            <v>450OR</v>
          </cell>
          <cell r="G835" t="str">
            <v>450</v>
          </cell>
          <cell r="I835">
            <v>1984496.3</v>
          </cell>
        </row>
        <row r="836">
          <cell r="A836" t="str">
            <v>450UT</v>
          </cell>
          <cell r="B836" t="str">
            <v>450</v>
          </cell>
          <cell r="D836">
            <v>2107732.4500000002</v>
          </cell>
          <cell r="F836" t="str">
            <v>450UT</v>
          </cell>
          <cell r="G836" t="str">
            <v>450</v>
          </cell>
          <cell r="I836">
            <v>2107732.4500000002</v>
          </cell>
        </row>
        <row r="837">
          <cell r="A837" t="str">
            <v>450WA</v>
          </cell>
          <cell r="B837" t="str">
            <v>450</v>
          </cell>
          <cell r="D837">
            <v>354599.1</v>
          </cell>
          <cell r="F837" t="str">
            <v>450WA</v>
          </cell>
          <cell r="G837" t="str">
            <v>450</v>
          </cell>
          <cell r="I837">
            <v>354599.1</v>
          </cell>
        </row>
        <row r="838">
          <cell r="A838" t="str">
            <v>450WYP</v>
          </cell>
          <cell r="B838" t="str">
            <v>450</v>
          </cell>
          <cell r="D838">
            <v>330622.67</v>
          </cell>
          <cell r="F838" t="str">
            <v>450WYP</v>
          </cell>
          <cell r="G838" t="str">
            <v>450</v>
          </cell>
          <cell r="I838">
            <v>330622.67</v>
          </cell>
        </row>
        <row r="839">
          <cell r="A839" t="str">
            <v>450WYU</v>
          </cell>
          <cell r="B839" t="str">
            <v>450</v>
          </cell>
          <cell r="D839">
            <v>67346.080000000002</v>
          </cell>
          <cell r="F839" t="str">
            <v>450WYU</v>
          </cell>
          <cell r="G839" t="str">
            <v>450</v>
          </cell>
          <cell r="I839">
            <v>67346.080000000002</v>
          </cell>
        </row>
        <row r="840">
          <cell r="A840" t="str">
            <v>451CA</v>
          </cell>
          <cell r="B840" t="str">
            <v>451</v>
          </cell>
          <cell r="D840">
            <v>62067.82</v>
          </cell>
          <cell r="F840" t="str">
            <v>451CA</v>
          </cell>
          <cell r="G840" t="str">
            <v>451</v>
          </cell>
          <cell r="I840">
            <v>62067.82</v>
          </cell>
        </row>
        <row r="841">
          <cell r="A841" t="str">
            <v>451IDU</v>
          </cell>
          <cell r="B841" t="str">
            <v>451</v>
          </cell>
          <cell r="D841">
            <v>134484.53</v>
          </cell>
          <cell r="F841" t="str">
            <v>451IDU</v>
          </cell>
          <cell r="G841" t="str">
            <v>451</v>
          </cell>
          <cell r="I841">
            <v>134484.53</v>
          </cell>
        </row>
        <row r="842">
          <cell r="A842" t="str">
            <v>451OR</v>
          </cell>
          <cell r="B842" t="str">
            <v>451</v>
          </cell>
          <cell r="D842">
            <v>1548968.56</v>
          </cell>
          <cell r="F842" t="str">
            <v>451OR</v>
          </cell>
          <cell r="G842" t="str">
            <v>451</v>
          </cell>
          <cell r="I842">
            <v>1548968.56</v>
          </cell>
        </row>
        <row r="843">
          <cell r="A843" t="str">
            <v>451UT</v>
          </cell>
          <cell r="B843" t="str">
            <v>451</v>
          </cell>
          <cell r="D843">
            <v>4428550.3600000003</v>
          </cell>
          <cell r="F843" t="str">
            <v>451UT</v>
          </cell>
          <cell r="G843" t="str">
            <v>451</v>
          </cell>
          <cell r="I843">
            <v>4428550.3600000003</v>
          </cell>
        </row>
        <row r="844">
          <cell r="A844" t="str">
            <v>451WA</v>
          </cell>
          <cell r="B844" t="str">
            <v>451</v>
          </cell>
          <cell r="D844">
            <v>256741.33</v>
          </cell>
          <cell r="F844" t="str">
            <v>451WA</v>
          </cell>
          <cell r="G844" t="str">
            <v>451</v>
          </cell>
          <cell r="I844">
            <v>256741.33</v>
          </cell>
        </row>
        <row r="845">
          <cell r="A845" t="str">
            <v>451WYP</v>
          </cell>
          <cell r="B845" t="str">
            <v>451</v>
          </cell>
          <cell r="D845">
            <v>185121.36</v>
          </cell>
          <cell r="F845" t="str">
            <v>451WYP</v>
          </cell>
          <cell r="G845" t="str">
            <v>451</v>
          </cell>
          <cell r="I845">
            <v>185121.36</v>
          </cell>
        </row>
        <row r="846">
          <cell r="A846" t="str">
            <v>451WYU</v>
          </cell>
          <cell r="B846" t="str">
            <v>451</v>
          </cell>
          <cell r="D846">
            <v>97566.8</v>
          </cell>
          <cell r="F846" t="str">
            <v>451WYU</v>
          </cell>
          <cell r="G846" t="str">
            <v>451</v>
          </cell>
          <cell r="I846">
            <v>97566.8</v>
          </cell>
        </row>
        <row r="847">
          <cell r="A847" t="str">
            <v>454CA</v>
          </cell>
          <cell r="B847" t="str">
            <v>454</v>
          </cell>
          <cell r="D847">
            <v>1217389.82</v>
          </cell>
          <cell r="F847" t="str">
            <v>454CA</v>
          </cell>
          <cell r="G847" t="str">
            <v>454</v>
          </cell>
          <cell r="I847">
            <v>1217389.82</v>
          </cell>
        </row>
        <row r="848">
          <cell r="A848" t="str">
            <v>454IDU</v>
          </cell>
          <cell r="B848" t="str">
            <v>454</v>
          </cell>
          <cell r="D848">
            <v>399070.75</v>
          </cell>
          <cell r="F848" t="str">
            <v>454IDU</v>
          </cell>
          <cell r="G848" t="str">
            <v>454</v>
          </cell>
          <cell r="I848">
            <v>399070.75</v>
          </cell>
        </row>
        <row r="849">
          <cell r="A849" t="str">
            <v>454OR</v>
          </cell>
          <cell r="B849" t="str">
            <v>454</v>
          </cell>
          <cell r="D849">
            <v>5114897.08</v>
          </cell>
          <cell r="F849" t="str">
            <v>454OR</v>
          </cell>
          <cell r="G849" t="str">
            <v>454</v>
          </cell>
          <cell r="I849">
            <v>5114897.08</v>
          </cell>
        </row>
        <row r="850">
          <cell r="A850" t="str">
            <v>454SG</v>
          </cell>
          <cell r="B850" t="str">
            <v>454</v>
          </cell>
          <cell r="D850">
            <v>4988017.32</v>
          </cell>
          <cell r="F850" t="str">
            <v>454SG</v>
          </cell>
          <cell r="G850" t="str">
            <v>454</v>
          </cell>
          <cell r="I850">
            <v>4988017.32</v>
          </cell>
        </row>
        <row r="851">
          <cell r="A851" t="str">
            <v>454SO</v>
          </cell>
          <cell r="B851" t="str">
            <v>454</v>
          </cell>
          <cell r="D851">
            <v>1499608.1</v>
          </cell>
          <cell r="F851" t="str">
            <v>454SO</v>
          </cell>
          <cell r="G851" t="str">
            <v>454</v>
          </cell>
          <cell r="I851">
            <v>1499608.1</v>
          </cell>
        </row>
        <row r="852">
          <cell r="A852" t="str">
            <v>454UT</v>
          </cell>
          <cell r="B852" t="str">
            <v>454</v>
          </cell>
          <cell r="D852">
            <v>5537954.2500000009</v>
          </cell>
          <cell r="F852" t="str">
            <v>454UT</v>
          </cell>
          <cell r="G852" t="str">
            <v>454</v>
          </cell>
          <cell r="I852">
            <v>5537954.2500000009</v>
          </cell>
        </row>
        <row r="853">
          <cell r="A853" t="str">
            <v>454WA</v>
          </cell>
          <cell r="B853" t="str">
            <v>454</v>
          </cell>
          <cell r="D853">
            <v>-120059.65</v>
          </cell>
          <cell r="F853" t="str">
            <v>454WA</v>
          </cell>
          <cell r="G853" t="str">
            <v>454</v>
          </cell>
          <cell r="I853">
            <v>-120059.65</v>
          </cell>
        </row>
        <row r="854">
          <cell r="A854" t="str">
            <v>454WYP</v>
          </cell>
          <cell r="B854" t="str">
            <v>454</v>
          </cell>
          <cell r="D854">
            <v>314642.46000000002</v>
          </cell>
          <cell r="F854" t="str">
            <v>454WYP</v>
          </cell>
          <cell r="G854" t="str">
            <v>454</v>
          </cell>
          <cell r="I854">
            <v>314642.46000000002</v>
          </cell>
        </row>
        <row r="855">
          <cell r="A855" t="str">
            <v>454WYU</v>
          </cell>
          <cell r="B855" t="str">
            <v>454</v>
          </cell>
          <cell r="D855">
            <v>167760.72</v>
          </cell>
          <cell r="F855" t="str">
            <v>454WYU</v>
          </cell>
          <cell r="G855" t="str">
            <v>454</v>
          </cell>
          <cell r="I855">
            <v>167760.72</v>
          </cell>
        </row>
        <row r="856">
          <cell r="A856" t="str">
            <v>453SG</v>
          </cell>
          <cell r="B856" t="str">
            <v>453</v>
          </cell>
          <cell r="D856">
            <v>0</v>
          </cell>
          <cell r="F856" t="str">
            <v>453SG</v>
          </cell>
          <cell r="G856" t="str">
            <v>453</v>
          </cell>
          <cell r="I856">
            <v>0</v>
          </cell>
        </row>
        <row r="857">
          <cell r="A857" t="str">
            <v>456CA</v>
          </cell>
          <cell r="B857" t="str">
            <v>456</v>
          </cell>
          <cell r="D857">
            <v>0</v>
          </cell>
          <cell r="F857" t="str">
            <v>456CA</v>
          </cell>
          <cell r="G857" t="str">
            <v>456</v>
          </cell>
          <cell r="I857">
            <v>0</v>
          </cell>
        </row>
        <row r="858">
          <cell r="A858" t="str">
            <v>456IDU</v>
          </cell>
          <cell r="B858" t="str">
            <v>456</v>
          </cell>
          <cell r="D858">
            <v>2805314.81</v>
          </cell>
          <cell r="F858" t="str">
            <v>456IDU</v>
          </cell>
          <cell r="G858" t="str">
            <v>456</v>
          </cell>
          <cell r="I858">
            <v>2805314.81</v>
          </cell>
        </row>
        <row r="859">
          <cell r="A859" t="str">
            <v>456OR</v>
          </cell>
          <cell r="B859" t="str">
            <v>456</v>
          </cell>
          <cell r="D859">
            <v>20923881.490000002</v>
          </cell>
          <cell r="F859" t="str">
            <v>456OR</v>
          </cell>
          <cell r="G859" t="str">
            <v>456</v>
          </cell>
          <cell r="I859">
            <v>20923881.490000002</v>
          </cell>
        </row>
        <row r="860">
          <cell r="A860" t="str">
            <v>456OTHER</v>
          </cell>
          <cell r="B860" t="str">
            <v>456</v>
          </cell>
          <cell r="D860">
            <v>24783383.239999998</v>
          </cell>
          <cell r="F860" t="str">
            <v>456OTHER</v>
          </cell>
          <cell r="G860" t="str">
            <v>456</v>
          </cell>
          <cell r="I860">
            <v>24783383.239999998</v>
          </cell>
        </row>
        <row r="861">
          <cell r="A861" t="str">
            <v>456SE</v>
          </cell>
          <cell r="B861" t="str">
            <v>456</v>
          </cell>
          <cell r="D861">
            <v>15918162.49</v>
          </cell>
          <cell r="F861" t="str">
            <v>456SE</v>
          </cell>
          <cell r="G861" t="str">
            <v>456</v>
          </cell>
          <cell r="I861">
            <v>15918162.49</v>
          </cell>
        </row>
        <row r="862">
          <cell r="A862" t="str">
            <v>456SG</v>
          </cell>
          <cell r="B862" t="str">
            <v>456</v>
          </cell>
          <cell r="D862">
            <v>42590070.766000003</v>
          </cell>
          <cell r="F862" t="str">
            <v>456SG</v>
          </cell>
          <cell r="G862" t="str">
            <v>456</v>
          </cell>
          <cell r="I862">
            <v>42590070.766000003</v>
          </cell>
        </row>
        <row r="863">
          <cell r="A863" t="str">
            <v>456SO</v>
          </cell>
          <cell r="B863" t="str">
            <v>456</v>
          </cell>
          <cell r="D863">
            <v>-111169.9000000018</v>
          </cell>
          <cell r="F863" t="str">
            <v>456SO</v>
          </cell>
          <cell r="G863" t="str">
            <v>456</v>
          </cell>
          <cell r="I863">
            <v>-111169.9000000018</v>
          </cell>
        </row>
        <row r="864">
          <cell r="A864" t="str">
            <v>456UT</v>
          </cell>
          <cell r="B864" t="str">
            <v>456</v>
          </cell>
          <cell r="D864">
            <v>555782.24</v>
          </cell>
          <cell r="F864" t="str">
            <v>456UT</v>
          </cell>
          <cell r="G864" t="str">
            <v>456</v>
          </cell>
          <cell r="I864">
            <v>555782.24</v>
          </cell>
        </row>
        <row r="865">
          <cell r="A865" t="str">
            <v>456WA</v>
          </cell>
          <cell r="B865" t="str">
            <v>456</v>
          </cell>
          <cell r="D865">
            <v>-40061.040000000001</v>
          </cell>
          <cell r="F865" t="str">
            <v>456WA</v>
          </cell>
          <cell r="G865" t="str">
            <v>456</v>
          </cell>
          <cell r="I865">
            <v>-40061.040000000001</v>
          </cell>
        </row>
        <row r="866">
          <cell r="A866" t="str">
            <v>456WYP</v>
          </cell>
          <cell r="B866" t="str">
            <v>456</v>
          </cell>
          <cell r="D866">
            <v>275995.34000000003</v>
          </cell>
          <cell r="F866" t="str">
            <v>456WYP</v>
          </cell>
          <cell r="G866" t="str">
            <v>456</v>
          </cell>
          <cell r="I866">
            <v>275995.34000000003</v>
          </cell>
        </row>
        <row r="867">
          <cell r="A867" t="str">
            <v>4118SE</v>
          </cell>
          <cell r="B867" t="str">
            <v>4118</v>
          </cell>
          <cell r="D867">
            <v>-2236688.2999999998</v>
          </cell>
          <cell r="F867" t="str">
            <v>4118SE</v>
          </cell>
          <cell r="G867" t="str">
            <v>4118</v>
          </cell>
          <cell r="I867">
            <v>-2236688.2999999998</v>
          </cell>
        </row>
        <row r="868">
          <cell r="A868" t="str">
            <v>421DGU</v>
          </cell>
          <cell r="B868" t="str">
            <v>421</v>
          </cell>
          <cell r="D868">
            <v>-130270.43</v>
          </cell>
          <cell r="F868" t="str">
            <v>421DGU</v>
          </cell>
          <cell r="G868" t="str">
            <v>421</v>
          </cell>
          <cell r="I868">
            <v>-130270.43</v>
          </cell>
        </row>
        <row r="869">
          <cell r="A869" t="str">
            <v>421IDU</v>
          </cell>
          <cell r="B869" t="str">
            <v>421</v>
          </cell>
          <cell r="D869">
            <v>0</v>
          </cell>
          <cell r="F869" t="str">
            <v>421IDU</v>
          </cell>
          <cell r="G869" t="str">
            <v>421</v>
          </cell>
          <cell r="I869">
            <v>0</v>
          </cell>
        </row>
        <row r="870">
          <cell r="A870" t="str">
            <v>421OR</v>
          </cell>
          <cell r="B870" t="str">
            <v>421</v>
          </cell>
          <cell r="D870">
            <v>128790.75</v>
          </cell>
          <cell r="F870" t="str">
            <v>421OR</v>
          </cell>
          <cell r="G870" t="str">
            <v>421</v>
          </cell>
          <cell r="I870">
            <v>128790.75</v>
          </cell>
        </row>
        <row r="871">
          <cell r="A871" t="str">
            <v>421SG</v>
          </cell>
          <cell r="B871" t="str">
            <v>421</v>
          </cell>
          <cell r="D871">
            <v>-1567017.49</v>
          </cell>
          <cell r="F871" t="str">
            <v>421SG</v>
          </cell>
          <cell r="G871" t="str">
            <v>421</v>
          </cell>
          <cell r="I871">
            <v>-1567017.49</v>
          </cell>
        </row>
        <row r="872">
          <cell r="A872" t="str">
            <v>421SO</v>
          </cell>
          <cell r="B872" t="str">
            <v>421</v>
          </cell>
          <cell r="D872">
            <v>0</v>
          </cell>
          <cell r="F872" t="str">
            <v>421SO</v>
          </cell>
          <cell r="G872" t="str">
            <v>421</v>
          </cell>
          <cell r="I872">
            <v>0</v>
          </cell>
        </row>
        <row r="873">
          <cell r="A873" t="str">
            <v>421UT</v>
          </cell>
          <cell r="B873" t="str">
            <v>421</v>
          </cell>
          <cell r="D873">
            <v>-14499.29</v>
          </cell>
          <cell r="F873" t="str">
            <v>421UT</v>
          </cell>
          <cell r="G873" t="str">
            <v>421</v>
          </cell>
          <cell r="I873">
            <v>-14499.29</v>
          </cell>
        </row>
        <row r="874">
          <cell r="A874" t="str">
            <v>421WYP</v>
          </cell>
          <cell r="B874" t="str">
            <v>421</v>
          </cell>
          <cell r="D874">
            <v>0</v>
          </cell>
          <cell r="F874" t="str">
            <v>421WYP</v>
          </cell>
          <cell r="G874" t="str">
            <v>421</v>
          </cell>
          <cell r="I874">
            <v>0</v>
          </cell>
        </row>
        <row r="875">
          <cell r="A875" t="str">
            <v>500SNPPS</v>
          </cell>
          <cell r="B875" t="str">
            <v>500</v>
          </cell>
          <cell r="D875">
            <v>19953035.094271019</v>
          </cell>
          <cell r="F875" t="str">
            <v>500SNPPS</v>
          </cell>
          <cell r="G875" t="str">
            <v>500</v>
          </cell>
          <cell r="I875">
            <v>19953035.094271019</v>
          </cell>
        </row>
        <row r="876">
          <cell r="A876" t="str">
            <v>500SSGCH</v>
          </cell>
          <cell r="B876" t="str">
            <v>500</v>
          </cell>
          <cell r="D876">
            <v>1477672.5572198934</v>
          </cell>
          <cell r="F876" t="str">
            <v>500SSGCH</v>
          </cell>
          <cell r="G876" t="str">
            <v>500</v>
          </cell>
          <cell r="I876">
            <v>1477672.5572198934</v>
          </cell>
        </row>
        <row r="877">
          <cell r="A877" t="str">
            <v>501SE</v>
          </cell>
          <cell r="B877" t="str">
            <v>501</v>
          </cell>
          <cell r="D877">
            <v>262695433.89428085</v>
          </cell>
          <cell r="F877" t="str">
            <v>501SE</v>
          </cell>
          <cell r="G877" t="str">
            <v>501</v>
          </cell>
          <cell r="I877">
            <v>262695433.89428085</v>
          </cell>
        </row>
        <row r="878">
          <cell r="A878" t="str">
            <v>501SE-C</v>
          </cell>
          <cell r="B878" t="str">
            <v>501</v>
          </cell>
          <cell r="D878">
            <v>171044967</v>
          </cell>
          <cell r="F878" t="str">
            <v>501SE-C</v>
          </cell>
          <cell r="G878" t="str">
            <v>501</v>
          </cell>
          <cell r="I878">
            <v>171044967</v>
          </cell>
        </row>
        <row r="879">
          <cell r="A879" t="str">
            <v>501SSECH</v>
          </cell>
          <cell r="B879" t="str">
            <v>501</v>
          </cell>
          <cell r="D879">
            <v>48608301.82</v>
          </cell>
          <cell r="F879" t="str">
            <v>501SSECH</v>
          </cell>
          <cell r="G879" t="str">
            <v>501</v>
          </cell>
          <cell r="I879">
            <v>48608301.82</v>
          </cell>
        </row>
        <row r="880">
          <cell r="A880" t="str">
            <v>502SNPPS</v>
          </cell>
          <cell r="B880" t="str">
            <v>502</v>
          </cell>
          <cell r="D880">
            <v>33550041.834949538</v>
          </cell>
          <cell r="F880" t="str">
            <v>502SNPPS</v>
          </cell>
          <cell r="G880" t="str">
            <v>502</v>
          </cell>
          <cell r="I880">
            <v>33550041.834949538</v>
          </cell>
        </row>
        <row r="881">
          <cell r="A881" t="str">
            <v>502SSGCH</v>
          </cell>
          <cell r="B881" t="str">
            <v>502</v>
          </cell>
          <cell r="D881">
            <v>2503191.0728868134</v>
          </cell>
          <cell r="F881" t="str">
            <v>502SSGCH</v>
          </cell>
          <cell r="G881" t="str">
            <v>502</v>
          </cell>
          <cell r="I881">
            <v>2503191.0728868134</v>
          </cell>
        </row>
        <row r="882">
          <cell r="A882" t="str">
            <v>503SE</v>
          </cell>
          <cell r="B882" t="str">
            <v>503</v>
          </cell>
          <cell r="D882">
            <v>4352619.8099999996</v>
          </cell>
          <cell r="F882" t="str">
            <v>503SE</v>
          </cell>
          <cell r="G882" t="str">
            <v>503</v>
          </cell>
          <cell r="I882">
            <v>4352619.8099999996</v>
          </cell>
        </row>
        <row r="883">
          <cell r="A883" t="str">
            <v>505SNPPS</v>
          </cell>
          <cell r="B883" t="str">
            <v>505</v>
          </cell>
          <cell r="D883">
            <v>2327306.4205959952</v>
          </cell>
          <cell r="F883" t="str">
            <v>505SNPPS</v>
          </cell>
          <cell r="G883" t="str">
            <v>505</v>
          </cell>
          <cell r="I883">
            <v>2327306.4205959952</v>
          </cell>
        </row>
        <row r="884">
          <cell r="A884" t="str">
            <v>505SSGCH</v>
          </cell>
          <cell r="B884" t="str">
            <v>505</v>
          </cell>
          <cell r="D884">
            <v>1200333.2544359756</v>
          </cell>
          <cell r="F884" t="str">
            <v>505SSGCH</v>
          </cell>
          <cell r="G884" t="str">
            <v>505</v>
          </cell>
          <cell r="I884">
            <v>1200333.2544359756</v>
          </cell>
        </row>
        <row r="885">
          <cell r="A885" t="str">
            <v>506SNPPS</v>
          </cell>
          <cell r="B885" t="str">
            <v>506</v>
          </cell>
          <cell r="D885">
            <v>31187578.843909536</v>
          </cell>
          <cell r="F885" t="str">
            <v>506SNPPS</v>
          </cell>
          <cell r="G885" t="str">
            <v>506</v>
          </cell>
          <cell r="I885">
            <v>31187578.843909536</v>
          </cell>
        </row>
        <row r="886">
          <cell r="A886" t="str">
            <v>506SSGCH</v>
          </cell>
          <cell r="B886" t="str">
            <v>506</v>
          </cell>
          <cell r="D886">
            <v>1579531.4417435215</v>
          </cell>
          <cell r="F886" t="str">
            <v>506SSGCH</v>
          </cell>
          <cell r="G886" t="str">
            <v>506</v>
          </cell>
          <cell r="I886">
            <v>1579531.4417435215</v>
          </cell>
        </row>
        <row r="887">
          <cell r="A887" t="str">
            <v>507SNPPS</v>
          </cell>
          <cell r="B887" t="str">
            <v>507</v>
          </cell>
          <cell r="D887">
            <v>1172389.8720588796</v>
          </cell>
          <cell r="F887" t="str">
            <v>507SNPPS</v>
          </cell>
          <cell r="G887" t="str">
            <v>507</v>
          </cell>
          <cell r="I887">
            <v>1172389.8720588796</v>
          </cell>
        </row>
        <row r="888">
          <cell r="A888" t="str">
            <v>507SSGCH</v>
          </cell>
          <cell r="B888" t="str">
            <v>507</v>
          </cell>
          <cell r="D888">
            <v>27729.841760670733</v>
          </cell>
          <cell r="F888" t="str">
            <v>507SSGCH</v>
          </cell>
          <cell r="G888" t="str">
            <v>507</v>
          </cell>
          <cell r="I888">
            <v>27729.841760670733</v>
          </cell>
        </row>
        <row r="889">
          <cell r="A889" t="str">
            <v>510SNPPS</v>
          </cell>
          <cell r="B889" t="str">
            <v>510</v>
          </cell>
          <cell r="D889">
            <v>5561594.9206428714</v>
          </cell>
          <cell r="F889" t="str">
            <v>510SNPPS</v>
          </cell>
          <cell r="G889" t="str">
            <v>510</v>
          </cell>
          <cell r="I889">
            <v>5561594.9206428714</v>
          </cell>
        </row>
        <row r="890">
          <cell r="A890" t="str">
            <v>510SSGCH</v>
          </cell>
          <cell r="B890" t="str">
            <v>510</v>
          </cell>
          <cell r="D890">
            <v>2609149.9680178887</v>
          </cell>
          <cell r="F890" t="str">
            <v>510SSGCH</v>
          </cell>
          <cell r="G890" t="str">
            <v>510</v>
          </cell>
          <cell r="I890">
            <v>2609149.9680178887</v>
          </cell>
        </row>
        <row r="891">
          <cell r="A891" t="str">
            <v>511SNPPS</v>
          </cell>
          <cell r="B891" t="str">
            <v>511</v>
          </cell>
          <cell r="D891">
            <v>18307253.932096332</v>
          </cell>
          <cell r="F891" t="str">
            <v>511SNPPS</v>
          </cell>
          <cell r="G891" t="str">
            <v>511</v>
          </cell>
          <cell r="I891">
            <v>18307253.932096332</v>
          </cell>
        </row>
        <row r="892">
          <cell r="A892" t="str">
            <v>511SSGCH</v>
          </cell>
          <cell r="B892" t="str">
            <v>511</v>
          </cell>
          <cell r="D892">
            <v>869387.76607039827</v>
          </cell>
          <cell r="F892" t="str">
            <v>511SSGCH</v>
          </cell>
          <cell r="G892" t="str">
            <v>511</v>
          </cell>
          <cell r="I892">
            <v>869387.76607039827</v>
          </cell>
        </row>
        <row r="893">
          <cell r="A893" t="str">
            <v>512SNPPS</v>
          </cell>
          <cell r="B893" t="str">
            <v>512</v>
          </cell>
          <cell r="D893">
            <v>79376175.545696512</v>
          </cell>
          <cell r="F893" t="str">
            <v>512SNPPS</v>
          </cell>
          <cell r="G893" t="str">
            <v>512</v>
          </cell>
          <cell r="I893">
            <v>79376175.545696512</v>
          </cell>
        </row>
        <row r="894">
          <cell r="A894" t="str">
            <v>512SSGCH</v>
          </cell>
          <cell r="B894" t="str">
            <v>512</v>
          </cell>
          <cell r="D894">
            <v>6277786.8734275838</v>
          </cell>
          <cell r="F894" t="str">
            <v>512SSGCH</v>
          </cell>
          <cell r="G894" t="str">
            <v>512</v>
          </cell>
          <cell r="I894">
            <v>6277786.8734275838</v>
          </cell>
        </row>
        <row r="895">
          <cell r="A895" t="str">
            <v>513SNPPS</v>
          </cell>
          <cell r="B895" t="str">
            <v>513</v>
          </cell>
          <cell r="D895">
            <v>28489436.114670005</v>
          </cell>
          <cell r="F895" t="str">
            <v>513SNPPS</v>
          </cell>
          <cell r="G895" t="str">
            <v>513</v>
          </cell>
          <cell r="I895">
            <v>28489436.114670005</v>
          </cell>
        </row>
        <row r="896">
          <cell r="A896" t="str">
            <v>513SSGCH</v>
          </cell>
          <cell r="B896" t="str">
            <v>513</v>
          </cell>
          <cell r="D896">
            <v>2533934.0634016162</v>
          </cell>
          <cell r="F896" t="str">
            <v>513SSGCH</v>
          </cell>
          <cell r="G896" t="str">
            <v>513</v>
          </cell>
          <cell r="I896">
            <v>2533934.0634016162</v>
          </cell>
        </row>
        <row r="897">
          <cell r="A897" t="str">
            <v>514SNPPS</v>
          </cell>
          <cell r="B897" t="str">
            <v>514</v>
          </cell>
          <cell r="D897">
            <v>25447113.307696175</v>
          </cell>
          <cell r="F897" t="str">
            <v>514SNPPS</v>
          </cell>
          <cell r="G897" t="str">
            <v>514</v>
          </cell>
          <cell r="I897">
            <v>25447113.307696175</v>
          </cell>
        </row>
        <row r="898">
          <cell r="A898" t="str">
            <v>514SSGCH</v>
          </cell>
          <cell r="B898" t="str">
            <v>514</v>
          </cell>
          <cell r="D898">
            <v>-2588705.7424176182</v>
          </cell>
          <cell r="F898" t="str">
            <v>514SSGCH</v>
          </cell>
          <cell r="G898" t="str">
            <v>514</v>
          </cell>
          <cell r="I898">
            <v>-2588705.7424176182</v>
          </cell>
        </row>
        <row r="899">
          <cell r="A899" t="str">
            <v>535SNPPH-P</v>
          </cell>
          <cell r="B899" t="str">
            <v>535</v>
          </cell>
          <cell r="D899">
            <v>3029357.6895779907</v>
          </cell>
          <cell r="F899" t="str">
            <v>535SNPPH-P</v>
          </cell>
          <cell r="G899" t="str">
            <v>535</v>
          </cell>
          <cell r="I899">
            <v>3029357.6895779907</v>
          </cell>
        </row>
        <row r="900">
          <cell r="A900" t="str">
            <v>535SNPPH-U</v>
          </cell>
          <cell r="B900" t="str">
            <v>535</v>
          </cell>
          <cell r="D900">
            <v>1360352.1764540139</v>
          </cell>
          <cell r="F900" t="str">
            <v>535SNPPH-U</v>
          </cell>
          <cell r="G900" t="str">
            <v>535</v>
          </cell>
          <cell r="I900">
            <v>1360352.1764540139</v>
          </cell>
        </row>
        <row r="901">
          <cell r="A901" t="str">
            <v>536SNPPH-P</v>
          </cell>
          <cell r="B901" t="str">
            <v>536</v>
          </cell>
          <cell r="D901">
            <v>53604.660859812866</v>
          </cell>
          <cell r="F901" t="str">
            <v>536SNPPH-P</v>
          </cell>
          <cell r="G901" t="str">
            <v>536</v>
          </cell>
          <cell r="I901">
            <v>53604.660859812866</v>
          </cell>
        </row>
        <row r="902">
          <cell r="A902" t="str">
            <v>536SNPPH-U</v>
          </cell>
          <cell r="B902" t="str">
            <v>536</v>
          </cell>
          <cell r="D902">
            <v>71566.860075516699</v>
          </cell>
          <cell r="F902" t="str">
            <v>536SNPPH-U</v>
          </cell>
          <cell r="G902" t="str">
            <v>536</v>
          </cell>
          <cell r="I902">
            <v>71566.860075516699</v>
          </cell>
        </row>
        <row r="903">
          <cell r="A903" t="str">
            <v>537SNPPH-P</v>
          </cell>
          <cell r="B903" t="str">
            <v>537</v>
          </cell>
          <cell r="D903">
            <v>3890702.6966905948</v>
          </cell>
          <cell r="F903" t="str">
            <v>537SNPPH-P</v>
          </cell>
          <cell r="G903" t="str">
            <v>537</v>
          </cell>
          <cell r="I903">
            <v>3890702.6966905948</v>
          </cell>
        </row>
        <row r="904">
          <cell r="A904" t="str">
            <v>537SNPPH-U</v>
          </cell>
          <cell r="B904" t="str">
            <v>537</v>
          </cell>
          <cell r="D904">
            <v>507285.67671111668</v>
          </cell>
          <cell r="F904" t="str">
            <v>537SNPPH-U</v>
          </cell>
          <cell r="G904" t="str">
            <v>537</v>
          </cell>
          <cell r="I904">
            <v>507285.67671111668</v>
          </cell>
        </row>
        <row r="905">
          <cell r="A905" t="str">
            <v>538SNPPH-P</v>
          </cell>
          <cell r="B905" t="str">
            <v>538</v>
          </cell>
          <cell r="D905">
            <v>597.15651361825212</v>
          </cell>
          <cell r="F905" t="str">
            <v>538SNPPH-P</v>
          </cell>
          <cell r="G905" t="str">
            <v>538</v>
          </cell>
          <cell r="I905">
            <v>597.15651361825212</v>
          </cell>
        </row>
        <row r="906">
          <cell r="A906" t="str">
            <v>538SNPPH-U</v>
          </cell>
          <cell r="B906" t="str">
            <v>538</v>
          </cell>
          <cell r="D906">
            <v>0</v>
          </cell>
          <cell r="F906" t="str">
            <v>538SNPPH-U</v>
          </cell>
          <cell r="G906" t="str">
            <v>538</v>
          </cell>
          <cell r="I906">
            <v>0</v>
          </cell>
        </row>
        <row r="907">
          <cell r="A907" t="str">
            <v>539SNPPH-P</v>
          </cell>
          <cell r="B907" t="str">
            <v>539</v>
          </cell>
          <cell r="D907">
            <v>11163042.004088722</v>
          </cell>
          <cell r="F907" t="str">
            <v>539SNPPH-P</v>
          </cell>
          <cell r="G907" t="str">
            <v>539</v>
          </cell>
          <cell r="I907">
            <v>11163042.004088722</v>
          </cell>
        </row>
        <row r="908">
          <cell r="A908" t="str">
            <v>539SNPPH-U</v>
          </cell>
          <cell r="B908" t="str">
            <v>539</v>
          </cell>
          <cell r="D908">
            <v>7411527.5120925885</v>
          </cell>
          <cell r="F908" t="str">
            <v>539SNPPH-U</v>
          </cell>
          <cell r="G908" t="str">
            <v>539</v>
          </cell>
          <cell r="I908">
            <v>7411527.5120925885</v>
          </cell>
        </row>
        <row r="909">
          <cell r="A909" t="str">
            <v>540SNPPH-P</v>
          </cell>
          <cell r="B909" t="str">
            <v>540</v>
          </cell>
          <cell r="D909">
            <v>113323.04286753574</v>
          </cell>
          <cell r="F909" t="str">
            <v>540SNPPH-P</v>
          </cell>
          <cell r="G909" t="str">
            <v>540</v>
          </cell>
          <cell r="I909">
            <v>113323.04286753574</v>
          </cell>
        </row>
        <row r="910">
          <cell r="A910" t="str">
            <v>540SNPPH-U</v>
          </cell>
          <cell r="B910" t="str">
            <v>540</v>
          </cell>
          <cell r="D910">
            <v>26250.9396263911</v>
          </cell>
          <cell r="F910" t="str">
            <v>540SNPPH-U</v>
          </cell>
          <cell r="G910" t="str">
            <v>540</v>
          </cell>
          <cell r="I910">
            <v>26250.9396263911</v>
          </cell>
        </row>
        <row r="911">
          <cell r="A911" t="str">
            <v>542SNPPH-P</v>
          </cell>
          <cell r="B911" t="str">
            <v>542</v>
          </cell>
          <cell r="D911">
            <v>977232.67334266345</v>
          </cell>
          <cell r="F911" t="str">
            <v>542SNPPH-P</v>
          </cell>
          <cell r="G911" t="str">
            <v>542</v>
          </cell>
          <cell r="I911">
            <v>977232.67334266345</v>
          </cell>
        </row>
        <row r="912">
          <cell r="A912" t="str">
            <v>542SNPPH-U</v>
          </cell>
          <cell r="B912" t="str">
            <v>542</v>
          </cell>
          <cell r="D912">
            <v>134456.22006506909</v>
          </cell>
          <cell r="F912" t="str">
            <v>542SNPPH-U</v>
          </cell>
          <cell r="G912" t="str">
            <v>542</v>
          </cell>
          <cell r="I912">
            <v>134456.22006506909</v>
          </cell>
        </row>
        <row r="913">
          <cell r="A913" t="str">
            <v>543SNPPH-P</v>
          </cell>
          <cell r="B913" t="str">
            <v>543</v>
          </cell>
          <cell r="D913">
            <v>1390124.981050367</v>
          </cell>
          <cell r="F913" t="str">
            <v>543SNPPH-P</v>
          </cell>
          <cell r="G913" t="str">
            <v>543</v>
          </cell>
          <cell r="I913">
            <v>1390124.981050367</v>
          </cell>
        </row>
        <row r="914">
          <cell r="A914" t="str">
            <v>543SNPPH-U</v>
          </cell>
          <cell r="B914" t="str">
            <v>543</v>
          </cell>
          <cell r="D914">
            <v>753681.73722513742</v>
          </cell>
          <cell r="F914" t="str">
            <v>543SNPPH-U</v>
          </cell>
          <cell r="G914" t="str">
            <v>543</v>
          </cell>
          <cell r="I914">
            <v>753681.73722513742</v>
          </cell>
        </row>
        <row r="915">
          <cell r="A915" t="str">
            <v>544SNPPH-P</v>
          </cell>
          <cell r="B915" t="str">
            <v>544</v>
          </cell>
          <cell r="D915">
            <v>1464214.6913041568</v>
          </cell>
          <cell r="F915" t="str">
            <v>544SNPPH-P</v>
          </cell>
          <cell r="G915" t="str">
            <v>544</v>
          </cell>
          <cell r="I915">
            <v>1464214.6913041568</v>
          </cell>
        </row>
        <row r="916">
          <cell r="A916" t="str">
            <v>544SNPPH-U</v>
          </cell>
          <cell r="B916" t="str">
            <v>544</v>
          </cell>
          <cell r="D916">
            <v>820806.69101361383</v>
          </cell>
          <cell r="F916" t="str">
            <v>544SNPPH-U</v>
          </cell>
          <cell r="G916" t="str">
            <v>544</v>
          </cell>
          <cell r="I916">
            <v>820806.69101361383</v>
          </cell>
        </row>
        <row r="917">
          <cell r="A917" t="str">
            <v>545SNPPH-P</v>
          </cell>
          <cell r="B917" t="str">
            <v>545</v>
          </cell>
          <cell r="D917">
            <v>3174874.3744490375</v>
          </cell>
          <cell r="F917" t="str">
            <v>545SNPPH-P</v>
          </cell>
          <cell r="G917" t="str">
            <v>545</v>
          </cell>
          <cell r="I917">
            <v>3174874.3744490375</v>
          </cell>
        </row>
        <row r="918">
          <cell r="A918" t="str">
            <v>545SNPPH-U</v>
          </cell>
          <cell r="B918" t="str">
            <v>545</v>
          </cell>
          <cell r="D918">
            <v>813665.3896782446</v>
          </cell>
          <cell r="F918" t="str">
            <v>545SNPPH-U</v>
          </cell>
          <cell r="G918" t="str">
            <v>545</v>
          </cell>
          <cell r="I918">
            <v>813665.3896782446</v>
          </cell>
        </row>
        <row r="919">
          <cell r="A919" t="str">
            <v>546SNPPO</v>
          </cell>
          <cell r="B919" t="str">
            <v>546</v>
          </cell>
          <cell r="D919">
            <v>14636.25312519872</v>
          </cell>
          <cell r="F919" t="str">
            <v>546SNPPO</v>
          </cell>
          <cell r="G919" t="str">
            <v>546</v>
          </cell>
          <cell r="I919">
            <v>14636.25312519872</v>
          </cell>
        </row>
        <row r="920">
          <cell r="A920" t="str">
            <v>547SE</v>
          </cell>
          <cell r="B920" t="str">
            <v>547</v>
          </cell>
          <cell r="D920">
            <v>136588696.75</v>
          </cell>
          <cell r="F920" t="str">
            <v>547SE</v>
          </cell>
          <cell r="G920" t="str">
            <v>547</v>
          </cell>
          <cell r="I920">
            <v>136588696.75</v>
          </cell>
        </row>
        <row r="921">
          <cell r="A921" t="str">
            <v>547SSECT</v>
          </cell>
          <cell r="B921" t="str">
            <v>547</v>
          </cell>
          <cell r="D921">
            <v>20116638.52</v>
          </cell>
          <cell r="F921" t="str">
            <v>547SSECT</v>
          </cell>
          <cell r="G921" t="str">
            <v>547</v>
          </cell>
          <cell r="I921">
            <v>20116638.52</v>
          </cell>
        </row>
        <row r="922">
          <cell r="A922" t="str">
            <v>548SNPPO</v>
          </cell>
          <cell r="B922" t="str">
            <v>548</v>
          </cell>
          <cell r="D922">
            <v>7301943.8464916609</v>
          </cell>
          <cell r="F922" t="str">
            <v>548SNPPO</v>
          </cell>
          <cell r="G922" t="str">
            <v>548</v>
          </cell>
          <cell r="I922">
            <v>7301943.8464916609</v>
          </cell>
        </row>
        <row r="923">
          <cell r="A923" t="str">
            <v>548SSGCT</v>
          </cell>
          <cell r="B923" t="str">
            <v>548</v>
          </cell>
          <cell r="D923">
            <v>3022595.0069391732</v>
          </cell>
          <cell r="F923" t="str">
            <v>548SSGCT</v>
          </cell>
          <cell r="G923" t="str">
            <v>548</v>
          </cell>
          <cell r="I923">
            <v>3022595.0069391732</v>
          </cell>
        </row>
        <row r="924">
          <cell r="A924" t="str">
            <v>549SNPPO</v>
          </cell>
          <cell r="B924" t="str">
            <v>549</v>
          </cell>
          <cell r="D924">
            <v>1557368.540210553</v>
          </cell>
          <cell r="F924" t="str">
            <v>549SNPPO</v>
          </cell>
          <cell r="G924" t="str">
            <v>549</v>
          </cell>
          <cell r="I924">
            <v>1557368.540210553</v>
          </cell>
        </row>
        <row r="925">
          <cell r="A925" t="str">
            <v>549SSGCT</v>
          </cell>
          <cell r="B925" t="str">
            <v>549</v>
          </cell>
          <cell r="D925">
            <v>917.24412678682404</v>
          </cell>
          <cell r="F925" t="str">
            <v>549SSGCT</v>
          </cell>
          <cell r="G925" t="str">
            <v>549</v>
          </cell>
          <cell r="I925">
            <v>917.24412678682404</v>
          </cell>
        </row>
        <row r="926">
          <cell r="A926" t="str">
            <v>550SNPPO</v>
          </cell>
          <cell r="B926" t="str">
            <v>550</v>
          </cell>
          <cell r="D926">
            <v>372694.38000400312</v>
          </cell>
          <cell r="F926" t="str">
            <v>550SNPPO</v>
          </cell>
          <cell r="G926" t="str">
            <v>550</v>
          </cell>
          <cell r="I926">
            <v>372694.38000400312</v>
          </cell>
        </row>
        <row r="927">
          <cell r="A927" t="str">
            <v>550SSGCT</v>
          </cell>
          <cell r="B927" t="str">
            <v>550</v>
          </cell>
          <cell r="D927">
            <v>17701764.901421133</v>
          </cell>
          <cell r="F927" t="str">
            <v>550SSGCT</v>
          </cell>
          <cell r="G927" t="str">
            <v>550</v>
          </cell>
          <cell r="I927">
            <v>17701764.901421133</v>
          </cell>
        </row>
        <row r="928">
          <cell r="A928" t="str">
            <v>552SNPPO</v>
          </cell>
          <cell r="B928" t="str">
            <v>552</v>
          </cell>
          <cell r="D928">
            <v>3900.3731709935882</v>
          </cell>
          <cell r="F928" t="str">
            <v>552SNPPO</v>
          </cell>
          <cell r="G928" t="str">
            <v>552</v>
          </cell>
          <cell r="I928">
            <v>3900.3731709935882</v>
          </cell>
        </row>
        <row r="929">
          <cell r="A929" t="str">
            <v>552SSGCT</v>
          </cell>
          <cell r="B929" t="str">
            <v>552</v>
          </cell>
          <cell r="D929">
            <v>145627.5068504207</v>
          </cell>
          <cell r="F929" t="str">
            <v>552SSGCT</v>
          </cell>
          <cell r="G929" t="str">
            <v>552</v>
          </cell>
          <cell r="I929">
            <v>145627.5068504207</v>
          </cell>
        </row>
        <row r="930">
          <cell r="A930" t="str">
            <v>553SNPPO</v>
          </cell>
          <cell r="B930" t="str">
            <v>553</v>
          </cell>
          <cell r="D930">
            <v>4150.2525313874439</v>
          </cell>
          <cell r="F930" t="str">
            <v>553SNPPO</v>
          </cell>
          <cell r="G930" t="str">
            <v>553</v>
          </cell>
          <cell r="I930">
            <v>4150.2525313874439</v>
          </cell>
        </row>
        <row r="931">
          <cell r="A931" t="str">
            <v>553SSGCT</v>
          </cell>
          <cell r="B931" t="str">
            <v>553</v>
          </cell>
          <cell r="D931">
            <v>955088.92235582159</v>
          </cell>
          <cell r="F931" t="str">
            <v>553SSGCT</v>
          </cell>
          <cell r="G931" t="str">
            <v>553</v>
          </cell>
          <cell r="I931">
            <v>955088.92235582159</v>
          </cell>
        </row>
        <row r="932">
          <cell r="A932" t="str">
            <v>554SNPPO</v>
          </cell>
          <cell r="B932" t="str">
            <v>554</v>
          </cell>
          <cell r="D932">
            <v>-871803.00672114699</v>
          </cell>
          <cell r="F932" t="str">
            <v>554SNPPO</v>
          </cell>
          <cell r="G932" t="str">
            <v>554</v>
          </cell>
          <cell r="I932">
            <v>-871803.00672114699</v>
          </cell>
        </row>
        <row r="933">
          <cell r="A933" t="str">
            <v>554SSGCT</v>
          </cell>
          <cell r="B933" t="str">
            <v>554</v>
          </cell>
          <cell r="D933">
            <v>207774.87194705795</v>
          </cell>
          <cell r="F933" t="str">
            <v>554SSGCT</v>
          </cell>
          <cell r="G933" t="str">
            <v>554</v>
          </cell>
          <cell r="I933">
            <v>207774.87194705795</v>
          </cell>
        </row>
        <row r="934">
          <cell r="A934" t="str">
            <v>555IDU</v>
          </cell>
          <cell r="B934" t="str">
            <v>555</v>
          </cell>
          <cell r="D934">
            <v>-1.9999995827674866E-2</v>
          </cell>
          <cell r="F934" t="str">
            <v>555IDU</v>
          </cell>
          <cell r="G934" t="str">
            <v>555</v>
          </cell>
          <cell r="I934">
            <v>-1.9999995827674866E-2</v>
          </cell>
        </row>
        <row r="935">
          <cell r="A935" t="str">
            <v>555OR</v>
          </cell>
          <cell r="B935" t="str">
            <v>555</v>
          </cell>
          <cell r="D935">
            <v>0.37999998778104782</v>
          </cell>
          <cell r="F935" t="str">
            <v>555OR</v>
          </cell>
          <cell r="G935" t="str">
            <v>555</v>
          </cell>
          <cell r="I935">
            <v>0.37999998778104782</v>
          </cell>
        </row>
        <row r="936">
          <cell r="A936" t="str">
            <v>555SE</v>
          </cell>
          <cell r="B936" t="str">
            <v>555</v>
          </cell>
          <cell r="D936">
            <v>115187424.41</v>
          </cell>
          <cell r="F936" t="str">
            <v>555SE</v>
          </cell>
          <cell r="G936" t="str">
            <v>555</v>
          </cell>
          <cell r="I936">
            <v>115187424.41</v>
          </cell>
        </row>
        <row r="937">
          <cell r="A937" t="str">
            <v>555SG</v>
          </cell>
          <cell r="B937" t="str">
            <v>555</v>
          </cell>
          <cell r="D937">
            <v>1014197686.9499999</v>
          </cell>
          <cell r="F937" t="str">
            <v>555SG</v>
          </cell>
          <cell r="G937" t="str">
            <v>555</v>
          </cell>
          <cell r="I937">
            <v>1014197686.9499999</v>
          </cell>
        </row>
        <row r="938">
          <cell r="A938" t="str">
            <v>555WA</v>
          </cell>
          <cell r="B938" t="str">
            <v>555</v>
          </cell>
          <cell r="D938">
            <v>-0.35999999940395355</v>
          </cell>
          <cell r="F938" t="str">
            <v>555WA</v>
          </cell>
          <cell r="G938" t="str">
            <v>555</v>
          </cell>
          <cell r="I938">
            <v>-0.35999999940395355</v>
          </cell>
        </row>
        <row r="939">
          <cell r="A939" t="str">
            <v>555SSGC</v>
          </cell>
          <cell r="B939" t="str">
            <v>555</v>
          </cell>
          <cell r="D939">
            <v>37406020</v>
          </cell>
          <cell r="F939" t="str">
            <v>555SSGC</v>
          </cell>
          <cell r="G939" t="str">
            <v>555</v>
          </cell>
          <cell r="I939">
            <v>37406020</v>
          </cell>
        </row>
        <row r="940">
          <cell r="A940" t="str">
            <v>556SG</v>
          </cell>
          <cell r="B940" t="str">
            <v>556</v>
          </cell>
          <cell r="D940">
            <v>1594846.6893924635</v>
          </cell>
          <cell r="F940" t="str">
            <v>556SG</v>
          </cell>
          <cell r="G940" t="str">
            <v>556</v>
          </cell>
          <cell r="I940">
            <v>1594846.6893924635</v>
          </cell>
        </row>
        <row r="941">
          <cell r="A941" t="str">
            <v>557SG</v>
          </cell>
          <cell r="B941" t="str">
            <v>557</v>
          </cell>
          <cell r="D941">
            <v>45496191.575765222</v>
          </cell>
          <cell r="F941" t="str">
            <v>557SG</v>
          </cell>
          <cell r="G941" t="str">
            <v>557</v>
          </cell>
          <cell r="I941">
            <v>45496191.575765222</v>
          </cell>
        </row>
        <row r="942">
          <cell r="A942" t="str">
            <v>557SSGCT</v>
          </cell>
          <cell r="B942" t="str">
            <v>557</v>
          </cell>
          <cell r="D942">
            <v>448534.52217837167</v>
          </cell>
          <cell r="F942" t="str">
            <v>557SSGCT</v>
          </cell>
          <cell r="G942" t="str">
            <v>557</v>
          </cell>
          <cell r="I942">
            <v>448534.52217837167</v>
          </cell>
        </row>
        <row r="943">
          <cell r="A943" t="str">
            <v>560SNPT</v>
          </cell>
          <cell r="B943" t="str">
            <v>560</v>
          </cell>
          <cell r="D943">
            <v>4388408.9092850881</v>
          </cell>
          <cell r="F943" t="str">
            <v>560SNPT</v>
          </cell>
          <cell r="G943" t="str">
            <v>560</v>
          </cell>
          <cell r="I943">
            <v>4388408.9092850881</v>
          </cell>
        </row>
        <row r="944">
          <cell r="A944" t="str">
            <v>561SNPT</v>
          </cell>
          <cell r="B944" t="str">
            <v>561</v>
          </cell>
          <cell r="D944">
            <v>5975235.8388717137</v>
          </cell>
          <cell r="F944" t="str">
            <v>561SNPT</v>
          </cell>
          <cell r="G944" t="str">
            <v>561</v>
          </cell>
          <cell r="I944">
            <v>5975235.8388717137</v>
          </cell>
        </row>
        <row r="945">
          <cell r="A945" t="str">
            <v>562SNPT</v>
          </cell>
          <cell r="B945" t="str">
            <v>562</v>
          </cell>
          <cell r="D945">
            <v>770529.78181156516</v>
          </cell>
          <cell r="F945" t="str">
            <v>562SNPT</v>
          </cell>
          <cell r="G945" t="str">
            <v>562</v>
          </cell>
          <cell r="I945">
            <v>770529.78181156516</v>
          </cell>
        </row>
        <row r="946">
          <cell r="A946" t="str">
            <v>563SNPT</v>
          </cell>
          <cell r="B946" t="str">
            <v>563</v>
          </cell>
          <cell r="D946">
            <v>2279443.2663829098</v>
          </cell>
          <cell r="F946" t="str">
            <v>563SNPT</v>
          </cell>
          <cell r="G946" t="str">
            <v>563</v>
          </cell>
          <cell r="I946">
            <v>2279443.2663829098</v>
          </cell>
        </row>
        <row r="947">
          <cell r="A947" t="str">
            <v>565SE</v>
          </cell>
          <cell r="B947" t="str">
            <v>565</v>
          </cell>
          <cell r="D947">
            <v>294050.71999999997</v>
          </cell>
          <cell r="F947" t="str">
            <v>565SE</v>
          </cell>
          <cell r="G947" t="str">
            <v>565</v>
          </cell>
          <cell r="I947">
            <v>294050.71999999997</v>
          </cell>
        </row>
        <row r="948">
          <cell r="A948" t="str">
            <v>565SG</v>
          </cell>
          <cell r="B948" t="str">
            <v>565</v>
          </cell>
          <cell r="D948">
            <v>81833398.090000004</v>
          </cell>
          <cell r="F948" t="str">
            <v>565SG</v>
          </cell>
          <cell r="G948" t="str">
            <v>565</v>
          </cell>
          <cell r="I948">
            <v>81833398.090000004</v>
          </cell>
        </row>
        <row r="949">
          <cell r="A949" t="str">
            <v>566SNPT</v>
          </cell>
          <cell r="B949" t="str">
            <v>566</v>
          </cell>
          <cell r="D949">
            <v>-1057.9481801501825</v>
          </cell>
          <cell r="F949" t="str">
            <v>566SNPT</v>
          </cell>
          <cell r="G949" t="str">
            <v>566</v>
          </cell>
          <cell r="I949">
            <v>-1057.9481801501825</v>
          </cell>
        </row>
        <row r="950">
          <cell r="A950" t="str">
            <v>567SNPT</v>
          </cell>
          <cell r="B950" t="str">
            <v>567</v>
          </cell>
          <cell r="D950">
            <v>498013.78100954555</v>
          </cell>
          <cell r="F950" t="str">
            <v>567SNPT</v>
          </cell>
          <cell r="G950" t="str">
            <v>567</v>
          </cell>
          <cell r="I950">
            <v>498013.78100954555</v>
          </cell>
        </row>
        <row r="951">
          <cell r="A951" t="str">
            <v>568SNPT</v>
          </cell>
          <cell r="B951" t="str">
            <v>568</v>
          </cell>
          <cell r="D951">
            <v>5002.0520540540556</v>
          </cell>
          <cell r="F951" t="str">
            <v>568SNPT</v>
          </cell>
          <cell r="G951" t="str">
            <v>568</v>
          </cell>
          <cell r="I951">
            <v>5002.0520540540556</v>
          </cell>
        </row>
        <row r="952">
          <cell r="A952" t="str">
            <v>569SNPT</v>
          </cell>
          <cell r="B952" t="str">
            <v>569</v>
          </cell>
          <cell r="D952">
            <v>517.56589768339779</v>
          </cell>
          <cell r="F952" t="str">
            <v>569SNPT</v>
          </cell>
          <cell r="G952" t="str">
            <v>569</v>
          </cell>
          <cell r="I952">
            <v>517.56589768339779</v>
          </cell>
        </row>
        <row r="953">
          <cell r="A953" t="str">
            <v>570SNPT</v>
          </cell>
          <cell r="B953" t="str">
            <v>570</v>
          </cell>
          <cell r="D953">
            <v>7637193.2298898194</v>
          </cell>
          <cell r="F953" t="str">
            <v>570SNPT</v>
          </cell>
          <cell r="G953" t="str">
            <v>570</v>
          </cell>
          <cell r="I953">
            <v>7637193.2298898194</v>
          </cell>
        </row>
        <row r="954">
          <cell r="A954" t="str">
            <v>571SNPT</v>
          </cell>
          <cell r="B954" t="str">
            <v>571</v>
          </cell>
          <cell r="D954">
            <v>7493719.0459565055</v>
          </cell>
          <cell r="F954" t="str">
            <v>571SNPT</v>
          </cell>
          <cell r="G954" t="str">
            <v>571</v>
          </cell>
          <cell r="I954">
            <v>7493719.0459565055</v>
          </cell>
        </row>
        <row r="955">
          <cell r="A955" t="str">
            <v>572SNPT</v>
          </cell>
          <cell r="B955" t="str">
            <v>572</v>
          </cell>
          <cell r="D955">
            <v>21516.503181403183</v>
          </cell>
          <cell r="F955" t="str">
            <v>572SNPT</v>
          </cell>
          <cell r="G955" t="str">
            <v>572</v>
          </cell>
          <cell r="I955">
            <v>21516.503181403183</v>
          </cell>
        </row>
        <row r="956">
          <cell r="A956" t="str">
            <v>573SNPT</v>
          </cell>
          <cell r="B956" t="str">
            <v>573</v>
          </cell>
          <cell r="D956">
            <v>522712.08526568353</v>
          </cell>
          <cell r="F956" t="str">
            <v>573SNPT</v>
          </cell>
          <cell r="G956" t="str">
            <v>573</v>
          </cell>
          <cell r="I956">
            <v>522712.08526568353</v>
          </cell>
        </row>
        <row r="957">
          <cell r="A957" t="str">
            <v>580CA</v>
          </cell>
          <cell r="B957" t="str">
            <v>580</v>
          </cell>
          <cell r="D957">
            <v>29949.692321917806</v>
          </cell>
          <cell r="F957" t="str">
            <v>580CA</v>
          </cell>
          <cell r="G957" t="str">
            <v>580</v>
          </cell>
          <cell r="I957">
            <v>29949.692321917806</v>
          </cell>
        </row>
        <row r="958">
          <cell r="A958" t="str">
            <v>580IDU</v>
          </cell>
          <cell r="B958" t="str">
            <v>580</v>
          </cell>
          <cell r="D958">
            <v>-24492.389732876713</v>
          </cell>
          <cell r="F958" t="str">
            <v>580IDU</v>
          </cell>
          <cell r="G958" t="str">
            <v>580</v>
          </cell>
          <cell r="I958">
            <v>-24492.389732876713</v>
          </cell>
        </row>
        <row r="959">
          <cell r="A959" t="str">
            <v>580OR</v>
          </cell>
          <cell r="B959" t="str">
            <v>580</v>
          </cell>
          <cell r="D959">
            <v>-11790.253185367459</v>
          </cell>
          <cell r="F959" t="str">
            <v>580OR</v>
          </cell>
          <cell r="G959" t="str">
            <v>580</v>
          </cell>
          <cell r="I959">
            <v>-11790.253185367459</v>
          </cell>
        </row>
        <row r="960">
          <cell r="A960" t="str">
            <v>580SNPD</v>
          </cell>
          <cell r="B960" t="str">
            <v>580</v>
          </cell>
          <cell r="D960">
            <v>26449247.265437204</v>
          </cell>
          <cell r="F960" t="str">
            <v>580SNPD</v>
          </cell>
          <cell r="G960" t="str">
            <v>580</v>
          </cell>
          <cell r="I960">
            <v>26449247.265437204</v>
          </cell>
        </row>
        <row r="961">
          <cell r="A961" t="str">
            <v>580UT</v>
          </cell>
          <cell r="B961" t="str">
            <v>580</v>
          </cell>
          <cell r="D961">
            <v>-1485126.4305614266</v>
          </cell>
          <cell r="F961" t="str">
            <v>580UT</v>
          </cell>
          <cell r="G961" t="str">
            <v>580</v>
          </cell>
          <cell r="I961">
            <v>-1485126.4305614266</v>
          </cell>
        </row>
        <row r="962">
          <cell r="A962" t="str">
            <v>580WA</v>
          </cell>
          <cell r="B962" t="str">
            <v>580</v>
          </cell>
          <cell r="D962">
            <v>-134056.20431115461</v>
          </cell>
          <cell r="F962" t="str">
            <v>580WA</v>
          </cell>
          <cell r="G962" t="str">
            <v>580</v>
          </cell>
          <cell r="I962">
            <v>-134056.20431115461</v>
          </cell>
        </row>
        <row r="963">
          <cell r="A963" t="str">
            <v>580WYP</v>
          </cell>
          <cell r="B963" t="str">
            <v>580</v>
          </cell>
          <cell r="D963">
            <v>-121.90247553816047</v>
          </cell>
          <cell r="F963" t="str">
            <v>580WYP</v>
          </cell>
          <cell r="G963" t="str">
            <v>580</v>
          </cell>
          <cell r="I963">
            <v>-121.90247553816047</v>
          </cell>
        </row>
        <row r="964">
          <cell r="A964" t="str">
            <v>581SNPD</v>
          </cell>
          <cell r="B964" t="str">
            <v>581</v>
          </cell>
          <cell r="D964">
            <v>8364485.975533681</v>
          </cell>
          <cell r="F964" t="str">
            <v>581SNPD</v>
          </cell>
          <cell r="G964" t="str">
            <v>581</v>
          </cell>
          <cell r="I964">
            <v>8364485.975533681</v>
          </cell>
        </row>
        <row r="965">
          <cell r="A965" t="str">
            <v>582CA</v>
          </cell>
          <cell r="B965" t="str">
            <v>582</v>
          </cell>
          <cell r="D965">
            <v>39879.934102809639</v>
          </cell>
          <cell r="F965" t="str">
            <v>582CA</v>
          </cell>
          <cell r="G965" t="str">
            <v>582</v>
          </cell>
          <cell r="I965">
            <v>39879.934102809639</v>
          </cell>
        </row>
        <row r="966">
          <cell r="A966" t="str">
            <v>582IDU</v>
          </cell>
          <cell r="B966" t="str">
            <v>582</v>
          </cell>
          <cell r="D966">
            <v>189800.52821784868</v>
          </cell>
          <cell r="F966" t="str">
            <v>582IDU</v>
          </cell>
          <cell r="G966" t="str">
            <v>582</v>
          </cell>
          <cell r="I966">
            <v>189800.52821784868</v>
          </cell>
        </row>
        <row r="967">
          <cell r="A967" t="str">
            <v>582OR</v>
          </cell>
          <cell r="B967" t="str">
            <v>582</v>
          </cell>
          <cell r="D967">
            <v>628194.65530750784</v>
          </cell>
          <cell r="F967" t="str">
            <v>582OR</v>
          </cell>
          <cell r="G967" t="str">
            <v>582</v>
          </cell>
          <cell r="I967">
            <v>628194.65530750784</v>
          </cell>
        </row>
        <row r="968">
          <cell r="A968" t="str">
            <v>582SNPD</v>
          </cell>
          <cell r="B968" t="str">
            <v>582</v>
          </cell>
          <cell r="D968">
            <v>416596.3148927915</v>
          </cell>
          <cell r="F968" t="str">
            <v>582SNPD</v>
          </cell>
          <cell r="G968" t="str">
            <v>582</v>
          </cell>
          <cell r="I968">
            <v>416596.3148927915</v>
          </cell>
        </row>
        <row r="969">
          <cell r="A969" t="str">
            <v>582UT</v>
          </cell>
          <cell r="B969" t="str">
            <v>582</v>
          </cell>
          <cell r="D969">
            <v>872680.53618876869</v>
          </cell>
          <cell r="F969" t="str">
            <v>582UT</v>
          </cell>
          <cell r="G969" t="str">
            <v>582</v>
          </cell>
          <cell r="I969">
            <v>872680.53618876869</v>
          </cell>
        </row>
        <row r="970">
          <cell r="A970" t="str">
            <v>582WA</v>
          </cell>
          <cell r="B970" t="str">
            <v>582</v>
          </cell>
          <cell r="D970">
            <v>148230.8011136541</v>
          </cell>
          <cell r="F970" t="str">
            <v>582WA</v>
          </cell>
          <cell r="G970" t="str">
            <v>582</v>
          </cell>
          <cell r="I970">
            <v>148230.8011136541</v>
          </cell>
        </row>
        <row r="971">
          <cell r="A971" t="str">
            <v>582WYP</v>
          </cell>
          <cell r="B971" t="str">
            <v>582</v>
          </cell>
          <cell r="D971">
            <v>344807.47175320011</v>
          </cell>
          <cell r="F971" t="str">
            <v>582WYP</v>
          </cell>
          <cell r="G971" t="str">
            <v>582</v>
          </cell>
          <cell r="I971">
            <v>344807.47175320011</v>
          </cell>
        </row>
        <row r="972">
          <cell r="A972" t="str">
            <v>583CA</v>
          </cell>
          <cell r="B972" t="str">
            <v>583</v>
          </cell>
          <cell r="D972">
            <v>1052297.5568905314</v>
          </cell>
          <cell r="F972" t="str">
            <v>583CA</v>
          </cell>
          <cell r="G972" t="str">
            <v>583</v>
          </cell>
          <cell r="I972">
            <v>1052297.5568905314</v>
          </cell>
        </row>
        <row r="973">
          <cell r="A973" t="str">
            <v>583IDU</v>
          </cell>
          <cell r="B973" t="str">
            <v>583</v>
          </cell>
          <cell r="D973">
            <v>1204272.2392740205</v>
          </cell>
          <cell r="F973" t="str">
            <v>583IDU</v>
          </cell>
          <cell r="G973" t="str">
            <v>583</v>
          </cell>
          <cell r="I973">
            <v>1204272.2392740205</v>
          </cell>
        </row>
        <row r="974">
          <cell r="A974" t="str">
            <v>583OR</v>
          </cell>
          <cell r="B974" t="str">
            <v>583</v>
          </cell>
          <cell r="D974">
            <v>6767802.673488196</v>
          </cell>
          <cell r="F974" t="str">
            <v>583OR</v>
          </cell>
          <cell r="G974" t="str">
            <v>583</v>
          </cell>
          <cell r="I974">
            <v>6767802.673488196</v>
          </cell>
        </row>
        <row r="975">
          <cell r="A975" t="str">
            <v>583SNPD</v>
          </cell>
          <cell r="B975" t="str">
            <v>583</v>
          </cell>
          <cell r="D975">
            <v>3944018.7973869145</v>
          </cell>
          <cell r="F975" t="str">
            <v>583SNPD</v>
          </cell>
          <cell r="G975" t="str">
            <v>583</v>
          </cell>
          <cell r="I975">
            <v>3944018.7973869145</v>
          </cell>
        </row>
        <row r="976">
          <cell r="A976" t="str">
            <v>583UT</v>
          </cell>
          <cell r="B976" t="str">
            <v>583</v>
          </cell>
          <cell r="D976">
            <v>6635697.281739586</v>
          </cell>
          <cell r="F976" t="str">
            <v>583UT</v>
          </cell>
          <cell r="G976" t="str">
            <v>583</v>
          </cell>
          <cell r="I976">
            <v>6635697.281739586</v>
          </cell>
        </row>
        <row r="977">
          <cell r="A977" t="str">
            <v>583WA</v>
          </cell>
          <cell r="B977" t="str">
            <v>583</v>
          </cell>
          <cell r="D977">
            <v>1718808.8835243238</v>
          </cell>
          <cell r="F977" t="str">
            <v>583WA</v>
          </cell>
          <cell r="G977" t="str">
            <v>583</v>
          </cell>
          <cell r="I977">
            <v>1718808.8835243238</v>
          </cell>
        </row>
        <row r="978">
          <cell r="A978" t="str">
            <v>583WYP</v>
          </cell>
          <cell r="B978" t="str">
            <v>583</v>
          </cell>
          <cell r="D978">
            <v>1219093.5815595102</v>
          </cell>
          <cell r="F978" t="str">
            <v>583WYP</v>
          </cell>
          <cell r="G978" t="str">
            <v>583</v>
          </cell>
          <cell r="I978">
            <v>1219093.5815595102</v>
          </cell>
        </row>
        <row r="979">
          <cell r="A979" t="str">
            <v>583WYU</v>
          </cell>
          <cell r="B979" t="str">
            <v>583</v>
          </cell>
          <cell r="D979">
            <v>253748.65572912263</v>
          </cell>
          <cell r="F979" t="str">
            <v>583WYU</v>
          </cell>
          <cell r="G979" t="str">
            <v>583</v>
          </cell>
          <cell r="I979">
            <v>253748.65572912263</v>
          </cell>
        </row>
        <row r="980">
          <cell r="A980" t="str">
            <v>584CA</v>
          </cell>
          <cell r="B980" t="str">
            <v>584</v>
          </cell>
          <cell r="D980">
            <v>27241.666047589486</v>
          </cell>
          <cell r="F980" t="str">
            <v>584CA</v>
          </cell>
          <cell r="G980" t="str">
            <v>584</v>
          </cell>
          <cell r="I980">
            <v>27241.666047589486</v>
          </cell>
        </row>
        <row r="981">
          <cell r="A981" t="str">
            <v>584IDU</v>
          </cell>
          <cell r="B981" t="str">
            <v>584</v>
          </cell>
          <cell r="D981">
            <v>25601.16976285728</v>
          </cell>
          <cell r="F981" t="str">
            <v>584IDU</v>
          </cell>
          <cell r="G981" t="str">
            <v>584</v>
          </cell>
          <cell r="I981">
            <v>25601.16976285728</v>
          </cell>
        </row>
        <row r="982">
          <cell r="A982" t="str">
            <v>584OR</v>
          </cell>
          <cell r="B982" t="str">
            <v>584</v>
          </cell>
          <cell r="D982">
            <v>621936.64796988748</v>
          </cell>
          <cell r="F982" t="str">
            <v>584OR</v>
          </cell>
          <cell r="G982" t="str">
            <v>584</v>
          </cell>
          <cell r="I982">
            <v>621936.64796988748</v>
          </cell>
        </row>
        <row r="983">
          <cell r="A983" t="str">
            <v>584SNPD</v>
          </cell>
          <cell r="B983" t="str">
            <v>584</v>
          </cell>
          <cell r="D983">
            <v>1274.2986457221111</v>
          </cell>
          <cell r="F983" t="str">
            <v>584SNPD</v>
          </cell>
          <cell r="G983" t="str">
            <v>584</v>
          </cell>
          <cell r="I983">
            <v>1274.2986457221111</v>
          </cell>
        </row>
        <row r="984">
          <cell r="A984" t="str">
            <v>584UT</v>
          </cell>
          <cell r="B984" t="str">
            <v>584</v>
          </cell>
          <cell r="D984">
            <v>493483.6022546828</v>
          </cell>
          <cell r="F984" t="str">
            <v>584UT</v>
          </cell>
          <cell r="G984" t="str">
            <v>584</v>
          </cell>
          <cell r="I984">
            <v>493483.6022546828</v>
          </cell>
        </row>
        <row r="985">
          <cell r="A985" t="str">
            <v>584WA</v>
          </cell>
          <cell r="B985" t="str">
            <v>584</v>
          </cell>
          <cell r="D985">
            <v>44117.88452515479</v>
          </cell>
          <cell r="F985" t="str">
            <v>584WA</v>
          </cell>
          <cell r="G985" t="str">
            <v>584</v>
          </cell>
          <cell r="I985">
            <v>44117.88452515479</v>
          </cell>
        </row>
        <row r="986">
          <cell r="A986" t="str">
            <v>584WYP</v>
          </cell>
          <cell r="B986" t="str">
            <v>584</v>
          </cell>
          <cell r="D986">
            <v>45104.431813156145</v>
          </cell>
          <cell r="F986" t="str">
            <v>584WYP</v>
          </cell>
          <cell r="G986" t="str">
            <v>584</v>
          </cell>
          <cell r="I986">
            <v>45104.431813156145</v>
          </cell>
        </row>
        <row r="987">
          <cell r="A987" t="str">
            <v>584WYU</v>
          </cell>
          <cell r="B987" t="str">
            <v>584</v>
          </cell>
          <cell r="D987">
            <v>33399.059815846857</v>
          </cell>
          <cell r="F987" t="str">
            <v>584WYU</v>
          </cell>
          <cell r="G987" t="str">
            <v>584</v>
          </cell>
          <cell r="I987">
            <v>33399.059815846857</v>
          </cell>
        </row>
        <row r="988">
          <cell r="A988" t="str">
            <v>585SNPD</v>
          </cell>
          <cell r="B988" t="str">
            <v>585</v>
          </cell>
          <cell r="D988">
            <v>325409.97649622825</v>
          </cell>
          <cell r="F988" t="str">
            <v>585SNPD</v>
          </cell>
          <cell r="G988" t="str">
            <v>585</v>
          </cell>
          <cell r="I988">
            <v>325409.97649622825</v>
          </cell>
        </row>
        <row r="989">
          <cell r="A989" t="str">
            <v>586CA</v>
          </cell>
          <cell r="B989" t="str">
            <v>586</v>
          </cell>
          <cell r="D989">
            <v>143490.40853533725</v>
          </cell>
          <cell r="F989" t="str">
            <v>586CA</v>
          </cell>
          <cell r="G989" t="str">
            <v>586</v>
          </cell>
          <cell r="I989">
            <v>143490.40853533725</v>
          </cell>
        </row>
        <row r="990">
          <cell r="A990" t="str">
            <v>586IDU</v>
          </cell>
          <cell r="B990" t="str">
            <v>586</v>
          </cell>
          <cell r="D990">
            <v>261429.04623685597</v>
          </cell>
          <cell r="F990" t="str">
            <v>586IDU</v>
          </cell>
          <cell r="G990" t="str">
            <v>586</v>
          </cell>
          <cell r="I990">
            <v>261429.04623685597</v>
          </cell>
        </row>
        <row r="991">
          <cell r="A991" t="str">
            <v>586OR</v>
          </cell>
          <cell r="B991" t="str">
            <v>586</v>
          </cell>
          <cell r="D991">
            <v>1431784.8741373583</v>
          </cell>
          <cell r="F991" t="str">
            <v>586OR</v>
          </cell>
          <cell r="G991" t="str">
            <v>586</v>
          </cell>
          <cell r="I991">
            <v>1431784.8741373583</v>
          </cell>
        </row>
        <row r="992">
          <cell r="A992" t="str">
            <v>586SNPD</v>
          </cell>
          <cell r="B992" t="str">
            <v>586</v>
          </cell>
          <cell r="D992">
            <v>1945726.4404829359</v>
          </cell>
          <cell r="F992" t="str">
            <v>586SNPD</v>
          </cell>
          <cell r="G992" t="str">
            <v>586</v>
          </cell>
          <cell r="I992">
            <v>1945726.4404829359</v>
          </cell>
        </row>
        <row r="993">
          <cell r="A993" t="str">
            <v>586UT</v>
          </cell>
          <cell r="B993" t="str">
            <v>586</v>
          </cell>
          <cell r="D993">
            <v>1043335.2586151332</v>
          </cell>
          <cell r="F993" t="str">
            <v>586UT</v>
          </cell>
          <cell r="G993" t="str">
            <v>586</v>
          </cell>
          <cell r="I993">
            <v>1043335.2586151332</v>
          </cell>
        </row>
        <row r="994">
          <cell r="A994" t="str">
            <v>586WA</v>
          </cell>
          <cell r="B994" t="str">
            <v>586</v>
          </cell>
          <cell r="D994">
            <v>420043.48172639892</v>
          </cell>
          <cell r="F994" t="str">
            <v>586WA</v>
          </cell>
          <cell r="G994" t="str">
            <v>586</v>
          </cell>
          <cell r="I994">
            <v>420043.48172639892</v>
          </cell>
        </row>
        <row r="995">
          <cell r="A995" t="str">
            <v>586WYP</v>
          </cell>
          <cell r="B995" t="str">
            <v>586</v>
          </cell>
          <cell r="D995">
            <v>259798.77156749822</v>
          </cell>
          <cell r="F995" t="str">
            <v>586WYP</v>
          </cell>
          <cell r="G995" t="str">
            <v>586</v>
          </cell>
          <cell r="I995">
            <v>259798.77156749822</v>
          </cell>
        </row>
        <row r="996">
          <cell r="A996" t="str">
            <v>586WYU</v>
          </cell>
          <cell r="B996" t="str">
            <v>586</v>
          </cell>
          <cell r="D996">
            <v>52394.52199254946</v>
          </cell>
          <cell r="F996" t="str">
            <v>586WYU</v>
          </cell>
          <cell r="G996" t="str">
            <v>586</v>
          </cell>
          <cell r="I996">
            <v>52394.52199254946</v>
          </cell>
        </row>
        <row r="997">
          <cell r="A997" t="str">
            <v>587OR</v>
          </cell>
          <cell r="B997" t="str">
            <v>587</v>
          </cell>
          <cell r="D997">
            <v>11911.459419291157</v>
          </cell>
          <cell r="F997" t="str">
            <v>587OR</v>
          </cell>
          <cell r="G997" t="str">
            <v>587</v>
          </cell>
          <cell r="I997">
            <v>11911.459419291157</v>
          </cell>
        </row>
        <row r="998">
          <cell r="A998" t="str">
            <v>587SNPD</v>
          </cell>
          <cell r="B998" t="str">
            <v>587</v>
          </cell>
          <cell r="D998">
            <v>67024.028106718979</v>
          </cell>
          <cell r="F998" t="str">
            <v>587SNPD</v>
          </cell>
          <cell r="G998" t="str">
            <v>587</v>
          </cell>
          <cell r="I998">
            <v>67024.028106718979</v>
          </cell>
        </row>
        <row r="999">
          <cell r="A999" t="str">
            <v>588CA</v>
          </cell>
          <cell r="B999" t="str">
            <v>588</v>
          </cell>
          <cell r="D999">
            <v>117023.5935352362</v>
          </cell>
          <cell r="F999" t="str">
            <v>588CA</v>
          </cell>
          <cell r="G999" t="str">
            <v>588</v>
          </cell>
          <cell r="I999">
            <v>117023.5935352362</v>
          </cell>
        </row>
        <row r="1000">
          <cell r="A1000" t="str">
            <v>588IDU</v>
          </cell>
          <cell r="B1000" t="str">
            <v>588</v>
          </cell>
          <cell r="D1000">
            <v>867617.53493521386</v>
          </cell>
          <cell r="F1000" t="str">
            <v>588IDU</v>
          </cell>
          <cell r="G1000" t="str">
            <v>588</v>
          </cell>
          <cell r="I1000">
            <v>867617.53493521386</v>
          </cell>
        </row>
        <row r="1001">
          <cell r="A1001" t="str">
            <v>588OR</v>
          </cell>
          <cell r="B1001" t="str">
            <v>588</v>
          </cell>
          <cell r="D1001">
            <v>4497433.2268166607</v>
          </cell>
          <cell r="F1001" t="str">
            <v>588OR</v>
          </cell>
          <cell r="G1001" t="str">
            <v>588</v>
          </cell>
          <cell r="I1001">
            <v>4497433.2268166607</v>
          </cell>
        </row>
        <row r="1002">
          <cell r="A1002" t="str">
            <v>588SNPD</v>
          </cell>
          <cell r="B1002" t="str">
            <v>588</v>
          </cell>
          <cell r="D1002">
            <v>13575560.126644596</v>
          </cell>
          <cell r="F1002" t="str">
            <v>588SNPD</v>
          </cell>
          <cell r="G1002" t="str">
            <v>588</v>
          </cell>
          <cell r="I1002">
            <v>13575560.126644596</v>
          </cell>
        </row>
        <row r="1003">
          <cell r="A1003" t="str">
            <v>588UT</v>
          </cell>
          <cell r="B1003" t="str">
            <v>588</v>
          </cell>
          <cell r="D1003">
            <v>5030015.1378090717</v>
          </cell>
          <cell r="F1003" t="str">
            <v>588UT</v>
          </cell>
          <cell r="G1003" t="str">
            <v>588</v>
          </cell>
          <cell r="I1003">
            <v>5030015.1378090717</v>
          </cell>
        </row>
        <row r="1004">
          <cell r="A1004" t="str">
            <v>588WA</v>
          </cell>
          <cell r="B1004" t="str">
            <v>588</v>
          </cell>
          <cell r="D1004">
            <v>462350.18320067145</v>
          </cell>
          <cell r="F1004" t="str">
            <v>588WA</v>
          </cell>
          <cell r="G1004" t="str">
            <v>588</v>
          </cell>
          <cell r="I1004">
            <v>462350.18320067145</v>
          </cell>
        </row>
        <row r="1005">
          <cell r="A1005" t="str">
            <v>588WYP</v>
          </cell>
          <cell r="B1005" t="str">
            <v>588</v>
          </cell>
          <cell r="D1005">
            <v>903412.43844312546</v>
          </cell>
          <cell r="F1005" t="str">
            <v>588WYP</v>
          </cell>
          <cell r="G1005" t="str">
            <v>588</v>
          </cell>
          <cell r="I1005">
            <v>903412.43844312546</v>
          </cell>
        </row>
        <row r="1006">
          <cell r="A1006" t="str">
            <v>588WYU</v>
          </cell>
          <cell r="B1006" t="str">
            <v>588</v>
          </cell>
          <cell r="D1006">
            <v>154263.27862978214</v>
          </cell>
          <cell r="F1006" t="str">
            <v>588WYU</v>
          </cell>
          <cell r="G1006" t="str">
            <v>588</v>
          </cell>
          <cell r="I1006">
            <v>154263.27862978214</v>
          </cell>
        </row>
        <row r="1007">
          <cell r="A1007" t="str">
            <v>589CA</v>
          </cell>
          <cell r="B1007" t="str">
            <v>589</v>
          </cell>
          <cell r="D1007">
            <v>123745.84258023485</v>
          </cell>
          <cell r="F1007" t="str">
            <v>589CA</v>
          </cell>
          <cell r="G1007" t="str">
            <v>589</v>
          </cell>
          <cell r="I1007">
            <v>123745.84258023485</v>
          </cell>
        </row>
        <row r="1008">
          <cell r="A1008" t="str">
            <v>589IDU</v>
          </cell>
          <cell r="B1008" t="str">
            <v>589</v>
          </cell>
          <cell r="D1008">
            <v>14151.806996086105</v>
          </cell>
          <cell r="F1008" t="str">
            <v>589IDU</v>
          </cell>
          <cell r="G1008" t="str">
            <v>589</v>
          </cell>
          <cell r="I1008">
            <v>14151.806996086105</v>
          </cell>
        </row>
        <row r="1009">
          <cell r="A1009" t="str">
            <v>589OR</v>
          </cell>
          <cell r="B1009" t="str">
            <v>589</v>
          </cell>
          <cell r="D1009">
            <v>1469424.7966624268</v>
          </cell>
          <cell r="F1009" t="str">
            <v>589OR</v>
          </cell>
          <cell r="G1009" t="str">
            <v>589</v>
          </cell>
          <cell r="I1009">
            <v>1469424.7966624268</v>
          </cell>
        </row>
        <row r="1010">
          <cell r="A1010" t="str">
            <v>589SNPD</v>
          </cell>
          <cell r="B1010" t="str">
            <v>589</v>
          </cell>
          <cell r="D1010">
            <v>1083820.9114902152</v>
          </cell>
          <cell r="F1010" t="str">
            <v>589SNPD</v>
          </cell>
          <cell r="G1010" t="str">
            <v>589</v>
          </cell>
          <cell r="I1010">
            <v>1083820.9114902152</v>
          </cell>
        </row>
        <row r="1011">
          <cell r="A1011" t="str">
            <v>589UT</v>
          </cell>
          <cell r="B1011" t="str">
            <v>589</v>
          </cell>
          <cell r="D1011">
            <v>508073.0357475538</v>
          </cell>
          <cell r="F1011" t="str">
            <v>589UT</v>
          </cell>
          <cell r="G1011" t="str">
            <v>589</v>
          </cell>
          <cell r="I1011">
            <v>508073.0357475538</v>
          </cell>
        </row>
        <row r="1012">
          <cell r="A1012" t="str">
            <v>589WA</v>
          </cell>
          <cell r="B1012" t="str">
            <v>589</v>
          </cell>
          <cell r="D1012">
            <v>267642.78790900193</v>
          </cell>
          <cell r="F1012" t="str">
            <v>589WA</v>
          </cell>
          <cell r="G1012" t="str">
            <v>589</v>
          </cell>
          <cell r="I1012">
            <v>267642.78790900193</v>
          </cell>
        </row>
        <row r="1013">
          <cell r="A1013" t="str">
            <v>589WYP</v>
          </cell>
          <cell r="B1013" t="str">
            <v>589</v>
          </cell>
          <cell r="D1013">
            <v>619890.70550782781</v>
          </cell>
          <cell r="F1013" t="str">
            <v>589WYP</v>
          </cell>
          <cell r="G1013" t="str">
            <v>589</v>
          </cell>
          <cell r="I1013">
            <v>619890.70550782781</v>
          </cell>
        </row>
        <row r="1014">
          <cell r="A1014" t="str">
            <v>589WYU</v>
          </cell>
          <cell r="B1014" t="str">
            <v>589</v>
          </cell>
          <cell r="D1014">
            <v>2079.3569324853229</v>
          </cell>
          <cell r="F1014" t="str">
            <v>589WYU</v>
          </cell>
          <cell r="G1014" t="str">
            <v>589</v>
          </cell>
          <cell r="I1014">
            <v>2079.3569324853229</v>
          </cell>
        </row>
        <row r="1015">
          <cell r="A1015" t="str">
            <v>590OR</v>
          </cell>
          <cell r="B1015" t="str">
            <v>590</v>
          </cell>
          <cell r="D1015">
            <v>355600.63668404095</v>
          </cell>
          <cell r="F1015" t="str">
            <v>590OR</v>
          </cell>
          <cell r="G1015" t="str">
            <v>590</v>
          </cell>
          <cell r="I1015">
            <v>355600.63668404095</v>
          </cell>
        </row>
        <row r="1016">
          <cell r="A1016" t="str">
            <v>590SNPD</v>
          </cell>
          <cell r="B1016" t="str">
            <v>590</v>
          </cell>
          <cell r="D1016">
            <v>342245.74273444334</v>
          </cell>
          <cell r="F1016" t="str">
            <v>590SNPD</v>
          </cell>
          <cell r="G1016" t="str">
            <v>590</v>
          </cell>
          <cell r="I1016">
            <v>342245.74273444334</v>
          </cell>
        </row>
        <row r="1017">
          <cell r="A1017" t="str">
            <v>590UT</v>
          </cell>
          <cell r="B1017" t="str">
            <v>590</v>
          </cell>
          <cell r="D1017">
            <v>285247.21686810232</v>
          </cell>
          <cell r="F1017" t="str">
            <v>590UT</v>
          </cell>
          <cell r="G1017" t="str">
            <v>590</v>
          </cell>
          <cell r="I1017">
            <v>285247.21686810232</v>
          </cell>
        </row>
        <row r="1018">
          <cell r="A1018" t="str">
            <v>590WYP</v>
          </cell>
          <cell r="B1018" t="str">
            <v>590</v>
          </cell>
          <cell r="D1018">
            <v>188082.32535234105</v>
          </cell>
          <cell r="F1018" t="str">
            <v>590WYP</v>
          </cell>
          <cell r="G1018" t="str">
            <v>590</v>
          </cell>
          <cell r="I1018">
            <v>188082.32535234105</v>
          </cell>
        </row>
        <row r="1019">
          <cell r="A1019" t="str">
            <v>591CA</v>
          </cell>
          <cell r="B1019" t="str">
            <v>591</v>
          </cell>
          <cell r="D1019">
            <v>46958.284557547726</v>
          </cell>
          <cell r="F1019" t="str">
            <v>591CA</v>
          </cell>
          <cell r="G1019" t="str">
            <v>591</v>
          </cell>
          <cell r="I1019">
            <v>46958.284557547726</v>
          </cell>
        </row>
        <row r="1020">
          <cell r="A1020" t="str">
            <v>591IDU</v>
          </cell>
          <cell r="B1020" t="str">
            <v>591</v>
          </cell>
          <cell r="D1020">
            <v>107628.96159629847</v>
          </cell>
          <cell r="F1020" t="str">
            <v>591IDU</v>
          </cell>
          <cell r="G1020" t="str">
            <v>591</v>
          </cell>
          <cell r="I1020">
            <v>107628.96159629847</v>
          </cell>
        </row>
        <row r="1021">
          <cell r="A1021" t="str">
            <v>591OR</v>
          </cell>
          <cell r="B1021" t="str">
            <v>591</v>
          </cell>
          <cell r="D1021">
            <v>384243.40737998846</v>
          </cell>
          <cell r="F1021" t="str">
            <v>591OR</v>
          </cell>
          <cell r="G1021" t="str">
            <v>591</v>
          </cell>
          <cell r="I1021">
            <v>384243.40737998846</v>
          </cell>
        </row>
        <row r="1022">
          <cell r="A1022" t="str">
            <v>591SNPD</v>
          </cell>
          <cell r="B1022" t="str">
            <v>591</v>
          </cell>
          <cell r="D1022">
            <v>536459.43493348768</v>
          </cell>
          <cell r="F1022" t="str">
            <v>591SNPD</v>
          </cell>
          <cell r="G1022" t="str">
            <v>591</v>
          </cell>
          <cell r="I1022">
            <v>536459.43493348768</v>
          </cell>
        </row>
        <row r="1023">
          <cell r="A1023" t="str">
            <v>591UT</v>
          </cell>
          <cell r="B1023" t="str">
            <v>591</v>
          </cell>
          <cell r="D1023">
            <v>843587.30785425124</v>
          </cell>
          <cell r="F1023" t="str">
            <v>591UT</v>
          </cell>
          <cell r="G1023" t="str">
            <v>591</v>
          </cell>
          <cell r="I1023">
            <v>843587.30785425124</v>
          </cell>
        </row>
        <row r="1024">
          <cell r="A1024" t="str">
            <v>591WA</v>
          </cell>
          <cell r="B1024" t="str">
            <v>591</v>
          </cell>
          <cell r="D1024">
            <v>92000.416818970523</v>
          </cell>
          <cell r="F1024" t="str">
            <v>591WA</v>
          </cell>
          <cell r="G1024" t="str">
            <v>591</v>
          </cell>
          <cell r="I1024">
            <v>92000.416818970523</v>
          </cell>
        </row>
        <row r="1025">
          <cell r="A1025" t="str">
            <v>591WYP</v>
          </cell>
          <cell r="B1025" t="str">
            <v>591</v>
          </cell>
          <cell r="D1025">
            <v>156691.26690572588</v>
          </cell>
          <cell r="F1025" t="str">
            <v>591WYP</v>
          </cell>
          <cell r="G1025" t="str">
            <v>591</v>
          </cell>
          <cell r="I1025">
            <v>156691.26690572588</v>
          </cell>
        </row>
        <row r="1026">
          <cell r="A1026" t="str">
            <v>591WYU</v>
          </cell>
          <cell r="B1026" t="str">
            <v>591</v>
          </cell>
          <cell r="D1026">
            <v>22557.08481203008</v>
          </cell>
          <cell r="F1026" t="str">
            <v>591WYU</v>
          </cell>
          <cell r="G1026" t="str">
            <v>591</v>
          </cell>
          <cell r="I1026">
            <v>22557.08481203008</v>
          </cell>
        </row>
        <row r="1027">
          <cell r="A1027" t="str">
            <v>592CA</v>
          </cell>
          <cell r="B1027" t="str">
            <v>592</v>
          </cell>
          <cell r="D1027">
            <v>150751.95200847302</v>
          </cell>
          <cell r="F1027" t="str">
            <v>592CA</v>
          </cell>
          <cell r="G1027" t="str">
            <v>592</v>
          </cell>
          <cell r="I1027">
            <v>150751.95200847302</v>
          </cell>
        </row>
        <row r="1028">
          <cell r="A1028" t="str">
            <v>592IDU</v>
          </cell>
          <cell r="B1028" t="str">
            <v>592</v>
          </cell>
          <cell r="D1028">
            <v>332365.28272341535</v>
          </cell>
          <cell r="F1028" t="str">
            <v>592IDU</v>
          </cell>
          <cell r="G1028" t="str">
            <v>592</v>
          </cell>
          <cell r="I1028">
            <v>332365.28272341535</v>
          </cell>
        </row>
        <row r="1029">
          <cell r="A1029" t="str">
            <v>592OR</v>
          </cell>
          <cell r="B1029" t="str">
            <v>592</v>
          </cell>
          <cell r="D1029">
            <v>2152219.2208677297</v>
          </cell>
          <cell r="F1029" t="str">
            <v>592OR</v>
          </cell>
          <cell r="G1029" t="str">
            <v>592</v>
          </cell>
          <cell r="I1029">
            <v>2152219.2208677297</v>
          </cell>
        </row>
        <row r="1030">
          <cell r="A1030" t="str">
            <v>592SNPD</v>
          </cell>
          <cell r="B1030" t="str">
            <v>592</v>
          </cell>
          <cell r="D1030">
            <v>1944595.9030356463</v>
          </cell>
          <cell r="F1030" t="str">
            <v>592SNPD</v>
          </cell>
          <cell r="G1030" t="str">
            <v>592</v>
          </cell>
          <cell r="I1030">
            <v>1944595.9030356463</v>
          </cell>
        </row>
        <row r="1031">
          <cell r="A1031" t="str">
            <v>592UT</v>
          </cell>
          <cell r="B1031" t="str">
            <v>592</v>
          </cell>
          <cell r="D1031">
            <v>2629501.001851758</v>
          </cell>
          <cell r="F1031" t="str">
            <v>592UT</v>
          </cell>
          <cell r="G1031" t="str">
            <v>592</v>
          </cell>
          <cell r="I1031">
            <v>2629501.001851758</v>
          </cell>
        </row>
        <row r="1032">
          <cell r="A1032" t="str">
            <v>592WA</v>
          </cell>
          <cell r="B1032" t="str">
            <v>592</v>
          </cell>
          <cell r="D1032">
            <v>757299.9242778637</v>
          </cell>
          <cell r="F1032" t="str">
            <v>592WA</v>
          </cell>
          <cell r="G1032" t="str">
            <v>592</v>
          </cell>
          <cell r="I1032">
            <v>757299.9242778637</v>
          </cell>
        </row>
        <row r="1033">
          <cell r="A1033" t="str">
            <v>592WYP</v>
          </cell>
          <cell r="B1033" t="str">
            <v>592</v>
          </cell>
          <cell r="D1033">
            <v>1084873.1514497853</v>
          </cell>
          <cell r="F1033" t="str">
            <v>592WYP</v>
          </cell>
          <cell r="G1033" t="str">
            <v>592</v>
          </cell>
          <cell r="I1033">
            <v>1084873.1514497853</v>
          </cell>
        </row>
        <row r="1034">
          <cell r="A1034" t="str">
            <v>592WYU</v>
          </cell>
          <cell r="B1034" t="str">
            <v>592</v>
          </cell>
          <cell r="D1034">
            <v>11362.831871048586</v>
          </cell>
          <cell r="F1034" t="str">
            <v>592WYU</v>
          </cell>
          <cell r="G1034" t="str">
            <v>592</v>
          </cell>
          <cell r="I1034">
            <v>11362.831871048586</v>
          </cell>
        </row>
        <row r="1035">
          <cell r="A1035" t="str">
            <v>593CA</v>
          </cell>
          <cell r="B1035" t="str">
            <v>593</v>
          </cell>
          <cell r="D1035">
            <v>5041221.9235233357</v>
          </cell>
          <cell r="F1035" t="str">
            <v>593CA</v>
          </cell>
          <cell r="G1035" t="str">
            <v>593</v>
          </cell>
          <cell r="I1035">
            <v>5041221.9235233357</v>
          </cell>
        </row>
        <row r="1036">
          <cell r="A1036" t="str">
            <v>593IDU</v>
          </cell>
          <cell r="B1036" t="str">
            <v>593</v>
          </cell>
          <cell r="D1036">
            <v>3327106.8554959726</v>
          </cell>
          <cell r="F1036" t="str">
            <v>593IDU</v>
          </cell>
          <cell r="G1036" t="str">
            <v>593</v>
          </cell>
          <cell r="I1036">
            <v>3327106.8554959726</v>
          </cell>
        </row>
        <row r="1037">
          <cell r="A1037" t="str">
            <v>593OR</v>
          </cell>
          <cell r="B1037" t="str">
            <v>593</v>
          </cell>
          <cell r="D1037">
            <v>36461455.990894392</v>
          </cell>
          <cell r="F1037" t="str">
            <v>593OR</v>
          </cell>
          <cell r="G1037" t="str">
            <v>593</v>
          </cell>
          <cell r="I1037">
            <v>36461455.990894392</v>
          </cell>
        </row>
        <row r="1038">
          <cell r="A1038" t="str">
            <v>593SNPD</v>
          </cell>
          <cell r="B1038" t="str">
            <v>593</v>
          </cell>
          <cell r="D1038">
            <v>-44729128.207754336</v>
          </cell>
          <cell r="F1038" t="str">
            <v>593SNPD</v>
          </cell>
          <cell r="G1038" t="str">
            <v>593</v>
          </cell>
          <cell r="I1038">
            <v>-44729128.207754336</v>
          </cell>
        </row>
        <row r="1039">
          <cell r="A1039" t="str">
            <v>593UT</v>
          </cell>
          <cell r="B1039" t="str">
            <v>593</v>
          </cell>
          <cell r="D1039">
            <v>42215586.797238238</v>
          </cell>
          <cell r="F1039" t="str">
            <v>593UT</v>
          </cell>
          <cell r="G1039" t="str">
            <v>593</v>
          </cell>
          <cell r="I1039">
            <v>42215586.797238238</v>
          </cell>
        </row>
        <row r="1040">
          <cell r="A1040" t="str">
            <v>593WA</v>
          </cell>
          <cell r="B1040" t="str">
            <v>593</v>
          </cell>
          <cell r="D1040">
            <v>5252377.0510306973</v>
          </cell>
          <cell r="F1040" t="str">
            <v>593WA</v>
          </cell>
          <cell r="G1040" t="str">
            <v>593</v>
          </cell>
          <cell r="I1040">
            <v>5252377.0510306973</v>
          </cell>
        </row>
        <row r="1041">
          <cell r="A1041" t="str">
            <v>593WYP</v>
          </cell>
          <cell r="B1041" t="str">
            <v>593</v>
          </cell>
          <cell r="D1041">
            <v>4550658.4990877844</v>
          </cell>
          <cell r="F1041" t="str">
            <v>593WYP</v>
          </cell>
          <cell r="G1041" t="str">
            <v>593</v>
          </cell>
          <cell r="I1041">
            <v>4550658.4990877844</v>
          </cell>
        </row>
        <row r="1042">
          <cell r="A1042" t="str">
            <v>593WYU</v>
          </cell>
          <cell r="B1042" t="str">
            <v>593</v>
          </cell>
          <cell r="D1042">
            <v>860323.86614763271</v>
          </cell>
          <cell r="F1042" t="str">
            <v>593WYU</v>
          </cell>
          <cell r="G1042" t="str">
            <v>593</v>
          </cell>
          <cell r="I1042">
            <v>860323.86614763271</v>
          </cell>
        </row>
        <row r="1043">
          <cell r="A1043" t="str">
            <v>594CA</v>
          </cell>
          <cell r="B1043" t="str">
            <v>594</v>
          </cell>
          <cell r="D1043">
            <v>623567.86746458197</v>
          </cell>
          <cell r="F1043" t="str">
            <v>594CA</v>
          </cell>
          <cell r="G1043" t="str">
            <v>594</v>
          </cell>
          <cell r="I1043">
            <v>623567.86746458197</v>
          </cell>
        </row>
        <row r="1044">
          <cell r="A1044" t="str">
            <v>594IDU</v>
          </cell>
          <cell r="B1044" t="str">
            <v>594</v>
          </cell>
          <cell r="D1044">
            <v>765088.70418300922</v>
          </cell>
          <cell r="F1044" t="str">
            <v>594IDU</v>
          </cell>
          <cell r="G1044" t="str">
            <v>594</v>
          </cell>
          <cell r="I1044">
            <v>765088.70418300922</v>
          </cell>
        </row>
        <row r="1045">
          <cell r="A1045" t="str">
            <v>594OR</v>
          </cell>
          <cell r="B1045" t="str">
            <v>594</v>
          </cell>
          <cell r="D1045">
            <v>6928718.1691250224</v>
          </cell>
          <cell r="F1045" t="str">
            <v>594OR</v>
          </cell>
          <cell r="G1045" t="str">
            <v>594</v>
          </cell>
          <cell r="I1045">
            <v>6928718.1691250224</v>
          </cell>
        </row>
        <row r="1046">
          <cell r="A1046" t="str">
            <v>594SNPD</v>
          </cell>
          <cell r="B1046" t="str">
            <v>594</v>
          </cell>
          <cell r="D1046">
            <v>1600349.1792522692</v>
          </cell>
          <cell r="F1046" t="str">
            <v>594SNPD</v>
          </cell>
          <cell r="G1046" t="str">
            <v>594</v>
          </cell>
          <cell r="I1046">
            <v>1600349.1792522692</v>
          </cell>
        </row>
        <row r="1047">
          <cell r="A1047" t="str">
            <v>594UT</v>
          </cell>
          <cell r="B1047" t="str">
            <v>594</v>
          </cell>
          <cell r="D1047">
            <v>11441548.081003001</v>
          </cell>
          <cell r="F1047" t="str">
            <v>594UT</v>
          </cell>
          <cell r="G1047" t="str">
            <v>594</v>
          </cell>
          <cell r="I1047">
            <v>11441548.081003001</v>
          </cell>
        </row>
        <row r="1048">
          <cell r="A1048" t="str">
            <v>594WA</v>
          </cell>
          <cell r="B1048" t="str">
            <v>594</v>
          </cell>
          <cell r="D1048">
            <v>1385916.529744775</v>
          </cell>
          <cell r="F1048" t="str">
            <v>594WA</v>
          </cell>
          <cell r="G1048" t="str">
            <v>594</v>
          </cell>
          <cell r="I1048">
            <v>1385916.529744775</v>
          </cell>
        </row>
        <row r="1049">
          <cell r="A1049" t="str">
            <v>594WYP</v>
          </cell>
          <cell r="B1049" t="str">
            <v>594</v>
          </cell>
          <cell r="D1049">
            <v>1343060.7274626577</v>
          </cell>
          <cell r="F1049" t="str">
            <v>594WYP</v>
          </cell>
          <cell r="G1049" t="str">
            <v>594</v>
          </cell>
          <cell r="I1049">
            <v>1343060.7274626577</v>
          </cell>
        </row>
        <row r="1050">
          <cell r="A1050" t="str">
            <v>594WYU</v>
          </cell>
          <cell r="B1050" t="str">
            <v>594</v>
          </cell>
          <cell r="D1050">
            <v>368713.8846674072</v>
          </cell>
          <cell r="F1050" t="str">
            <v>594WYU</v>
          </cell>
          <cell r="G1050" t="str">
            <v>594</v>
          </cell>
          <cell r="I1050">
            <v>368713.8846674072</v>
          </cell>
        </row>
        <row r="1051">
          <cell r="A1051" t="str">
            <v>595CA</v>
          </cell>
          <cell r="B1051" t="str">
            <v>595</v>
          </cell>
          <cell r="D1051">
            <v>26954.997834256334</v>
          </cell>
          <cell r="F1051" t="str">
            <v>595CA</v>
          </cell>
          <cell r="G1051" t="str">
            <v>595</v>
          </cell>
          <cell r="I1051">
            <v>26954.997834256334</v>
          </cell>
        </row>
        <row r="1052">
          <cell r="A1052" t="str">
            <v>595IDU</v>
          </cell>
          <cell r="B1052" t="str">
            <v>595</v>
          </cell>
          <cell r="D1052">
            <v>41828.41427020105</v>
          </cell>
          <cell r="F1052" t="str">
            <v>595IDU</v>
          </cell>
          <cell r="G1052" t="str">
            <v>595</v>
          </cell>
          <cell r="I1052">
            <v>41828.41427020105</v>
          </cell>
        </row>
        <row r="1053">
          <cell r="A1053" t="str">
            <v>595OR</v>
          </cell>
          <cell r="B1053" t="str">
            <v>595</v>
          </cell>
          <cell r="D1053">
            <v>675659.80885250773</v>
          </cell>
          <cell r="F1053" t="str">
            <v>595OR</v>
          </cell>
          <cell r="G1053" t="str">
            <v>595</v>
          </cell>
          <cell r="I1053">
            <v>675659.80885250773</v>
          </cell>
        </row>
        <row r="1054">
          <cell r="A1054" t="str">
            <v>595SNPD</v>
          </cell>
          <cell r="B1054" t="str">
            <v>595</v>
          </cell>
          <cell r="D1054">
            <v>23240.270880651835</v>
          </cell>
          <cell r="F1054" t="str">
            <v>595SNPD</v>
          </cell>
          <cell r="G1054" t="str">
            <v>595</v>
          </cell>
          <cell r="I1054">
            <v>23240.270880651835</v>
          </cell>
        </row>
        <row r="1055">
          <cell r="A1055" t="str">
            <v>595UT</v>
          </cell>
          <cell r="B1055" t="str">
            <v>595</v>
          </cell>
          <cell r="D1055">
            <v>48406.209932337966</v>
          </cell>
          <cell r="F1055" t="str">
            <v>595UT</v>
          </cell>
          <cell r="G1055" t="str">
            <v>595</v>
          </cell>
          <cell r="I1055">
            <v>48406.209932337966</v>
          </cell>
        </row>
        <row r="1056">
          <cell r="A1056" t="str">
            <v>595WA</v>
          </cell>
          <cell r="B1056" t="str">
            <v>595</v>
          </cell>
          <cell r="D1056">
            <v>129935.02635646329</v>
          </cell>
          <cell r="F1056" t="str">
            <v>595WA</v>
          </cell>
          <cell r="G1056" t="str">
            <v>595</v>
          </cell>
          <cell r="I1056">
            <v>129935.02635646329</v>
          </cell>
        </row>
        <row r="1057">
          <cell r="A1057" t="str">
            <v>595WYP</v>
          </cell>
          <cell r="B1057" t="str">
            <v>595</v>
          </cell>
          <cell r="D1057">
            <v>114885.92782438206</v>
          </cell>
          <cell r="F1057" t="str">
            <v>595WYP</v>
          </cell>
          <cell r="G1057" t="str">
            <v>595</v>
          </cell>
          <cell r="I1057">
            <v>114885.92782438206</v>
          </cell>
        </row>
        <row r="1058">
          <cell r="A1058" t="str">
            <v>596CA</v>
          </cell>
          <cell r="B1058" t="str">
            <v>596</v>
          </cell>
          <cell r="D1058">
            <v>60722.310002072692</v>
          </cell>
          <cell r="F1058" t="str">
            <v>596CA</v>
          </cell>
          <cell r="G1058" t="str">
            <v>596</v>
          </cell>
          <cell r="I1058">
            <v>60722.310002072692</v>
          </cell>
        </row>
        <row r="1059">
          <cell r="A1059" t="str">
            <v>596IDU</v>
          </cell>
          <cell r="B1059" t="str">
            <v>596</v>
          </cell>
          <cell r="D1059">
            <v>123047.59659631623</v>
          </cell>
          <cell r="F1059" t="str">
            <v>596IDU</v>
          </cell>
          <cell r="G1059" t="str">
            <v>596</v>
          </cell>
          <cell r="I1059">
            <v>123047.59659631623</v>
          </cell>
        </row>
        <row r="1060">
          <cell r="A1060" t="str">
            <v>596OR</v>
          </cell>
          <cell r="B1060" t="str">
            <v>596</v>
          </cell>
          <cell r="D1060">
            <v>729070.81022470072</v>
          </cell>
          <cell r="F1060" t="str">
            <v>596OR</v>
          </cell>
          <cell r="G1060" t="str">
            <v>596</v>
          </cell>
          <cell r="I1060">
            <v>729070.81022470072</v>
          </cell>
        </row>
        <row r="1061">
          <cell r="A1061" t="str">
            <v>596SNPD</v>
          </cell>
          <cell r="B1061" t="str">
            <v>596</v>
          </cell>
          <cell r="D1061">
            <v>787796.85935459961</v>
          </cell>
          <cell r="F1061" t="str">
            <v>596SNPD</v>
          </cell>
          <cell r="G1061" t="str">
            <v>596</v>
          </cell>
          <cell r="I1061">
            <v>787796.85935459961</v>
          </cell>
        </row>
        <row r="1062">
          <cell r="A1062" t="str">
            <v>596UT</v>
          </cell>
          <cell r="B1062" t="str">
            <v>596</v>
          </cell>
          <cell r="D1062">
            <v>2416493.7601779876</v>
          </cell>
          <cell r="F1062" t="str">
            <v>596UT</v>
          </cell>
          <cell r="G1062" t="str">
            <v>596</v>
          </cell>
          <cell r="I1062">
            <v>2416493.7601779876</v>
          </cell>
        </row>
        <row r="1063">
          <cell r="A1063" t="str">
            <v>596WA</v>
          </cell>
          <cell r="B1063" t="str">
            <v>596</v>
          </cell>
          <cell r="D1063">
            <v>158822.59149637516</v>
          </cell>
          <cell r="F1063" t="str">
            <v>596WA</v>
          </cell>
          <cell r="G1063" t="str">
            <v>596</v>
          </cell>
          <cell r="I1063">
            <v>158822.59149637516</v>
          </cell>
        </row>
        <row r="1064">
          <cell r="A1064" t="str">
            <v>596WYP</v>
          </cell>
          <cell r="B1064" t="str">
            <v>596</v>
          </cell>
          <cell r="D1064">
            <v>248597.30943350555</v>
          </cell>
          <cell r="F1064" t="str">
            <v>596WYP</v>
          </cell>
          <cell r="G1064" t="str">
            <v>596</v>
          </cell>
          <cell r="I1064">
            <v>248597.30943350555</v>
          </cell>
        </row>
        <row r="1065">
          <cell r="A1065" t="str">
            <v>596WYU</v>
          </cell>
          <cell r="B1065" t="str">
            <v>596</v>
          </cell>
          <cell r="D1065">
            <v>76313.756925574882</v>
          </cell>
          <cell r="F1065" t="str">
            <v>596WYU</v>
          </cell>
          <cell r="G1065" t="str">
            <v>596</v>
          </cell>
          <cell r="I1065">
            <v>76313.756925574882</v>
          </cell>
        </row>
        <row r="1066">
          <cell r="A1066" t="str">
            <v>597CA</v>
          </cell>
          <cell r="B1066" t="str">
            <v>597</v>
          </cell>
          <cell r="D1066">
            <v>30002.19019998076</v>
          </cell>
          <cell r="F1066" t="str">
            <v>597CA</v>
          </cell>
          <cell r="G1066" t="str">
            <v>597</v>
          </cell>
          <cell r="I1066">
            <v>30002.19019998076</v>
          </cell>
        </row>
        <row r="1067">
          <cell r="A1067" t="str">
            <v>597IDU</v>
          </cell>
          <cell r="B1067" t="str">
            <v>597</v>
          </cell>
          <cell r="D1067">
            <v>220112.88315558099</v>
          </cell>
          <cell r="F1067" t="str">
            <v>597IDU</v>
          </cell>
          <cell r="G1067" t="str">
            <v>597</v>
          </cell>
          <cell r="I1067">
            <v>220112.88315558099</v>
          </cell>
        </row>
        <row r="1068">
          <cell r="A1068" t="str">
            <v>597OR</v>
          </cell>
          <cell r="B1068" t="str">
            <v>597</v>
          </cell>
          <cell r="D1068">
            <v>906840.21533664432</v>
          </cell>
          <cell r="F1068" t="str">
            <v>597OR</v>
          </cell>
          <cell r="G1068" t="str">
            <v>597</v>
          </cell>
          <cell r="I1068">
            <v>906840.21533664432</v>
          </cell>
        </row>
        <row r="1069">
          <cell r="A1069" t="str">
            <v>597SNPD</v>
          </cell>
          <cell r="B1069" t="str">
            <v>597</v>
          </cell>
          <cell r="D1069">
            <v>1499592.773862828</v>
          </cell>
          <cell r="F1069" t="str">
            <v>597SNPD</v>
          </cell>
          <cell r="G1069" t="str">
            <v>597</v>
          </cell>
          <cell r="I1069">
            <v>1499592.773862828</v>
          </cell>
        </row>
        <row r="1070">
          <cell r="A1070" t="str">
            <v>597UT</v>
          </cell>
          <cell r="B1070" t="str">
            <v>597</v>
          </cell>
          <cell r="D1070">
            <v>1104068.0671082579</v>
          </cell>
          <cell r="F1070" t="str">
            <v>597UT</v>
          </cell>
          <cell r="G1070" t="str">
            <v>597</v>
          </cell>
          <cell r="I1070">
            <v>1104068.0671082579</v>
          </cell>
        </row>
        <row r="1071">
          <cell r="A1071" t="str">
            <v>597WA</v>
          </cell>
          <cell r="B1071" t="str">
            <v>597</v>
          </cell>
          <cell r="D1071">
            <v>268749.79440657777</v>
          </cell>
          <cell r="F1071" t="str">
            <v>597WA</v>
          </cell>
          <cell r="G1071" t="str">
            <v>597</v>
          </cell>
          <cell r="I1071">
            <v>268749.79440657777</v>
          </cell>
        </row>
        <row r="1072">
          <cell r="A1072" t="str">
            <v>597WYP</v>
          </cell>
          <cell r="B1072" t="str">
            <v>597</v>
          </cell>
          <cell r="D1072">
            <v>380400.66070110752</v>
          </cell>
          <cell r="F1072" t="str">
            <v>597WYP</v>
          </cell>
          <cell r="G1072" t="str">
            <v>597</v>
          </cell>
          <cell r="I1072">
            <v>380400.66070110752</v>
          </cell>
        </row>
        <row r="1073">
          <cell r="A1073" t="str">
            <v>597WYU</v>
          </cell>
          <cell r="B1073" t="str">
            <v>597</v>
          </cell>
          <cell r="D1073">
            <v>59738.224224123391</v>
          </cell>
          <cell r="F1073" t="str">
            <v>597WYU</v>
          </cell>
          <cell r="G1073" t="str">
            <v>597</v>
          </cell>
          <cell r="I1073">
            <v>59738.224224123391</v>
          </cell>
        </row>
        <row r="1074">
          <cell r="A1074" t="str">
            <v>598CA</v>
          </cell>
          <cell r="B1074" t="str">
            <v>598</v>
          </cell>
          <cell r="D1074">
            <v>221925.38869807599</v>
          </cell>
          <cell r="F1074" t="str">
            <v>598CA</v>
          </cell>
          <cell r="G1074" t="str">
            <v>598</v>
          </cell>
          <cell r="I1074">
            <v>221925.38869807599</v>
          </cell>
        </row>
        <row r="1075">
          <cell r="A1075" t="str">
            <v>598IDU</v>
          </cell>
          <cell r="B1075" t="str">
            <v>598</v>
          </cell>
          <cell r="D1075">
            <v>800684.05600804463</v>
          </cell>
          <cell r="F1075" t="str">
            <v>598IDU</v>
          </cell>
          <cell r="G1075" t="str">
            <v>598</v>
          </cell>
          <cell r="I1075">
            <v>800684.05600804463</v>
          </cell>
        </row>
        <row r="1076">
          <cell r="A1076" t="str">
            <v>598OR</v>
          </cell>
          <cell r="B1076" t="str">
            <v>598</v>
          </cell>
          <cell r="D1076">
            <v>2953309.2888040445</v>
          </cell>
          <cell r="F1076" t="str">
            <v>598OR</v>
          </cell>
          <cell r="G1076" t="str">
            <v>598</v>
          </cell>
          <cell r="I1076">
            <v>2953309.2888040445</v>
          </cell>
        </row>
        <row r="1077">
          <cell r="A1077" t="str">
            <v>598SNPD</v>
          </cell>
          <cell r="B1077" t="str">
            <v>598</v>
          </cell>
          <cell r="D1077">
            <v>19725319.362643916</v>
          </cell>
          <cell r="F1077" t="str">
            <v>598SNPD</v>
          </cell>
          <cell r="G1077" t="str">
            <v>598</v>
          </cell>
          <cell r="I1077">
            <v>19725319.362643916</v>
          </cell>
        </row>
        <row r="1078">
          <cell r="A1078" t="str">
            <v>598UT</v>
          </cell>
          <cell r="B1078" t="str">
            <v>598</v>
          </cell>
          <cell r="D1078">
            <v>4292195.3185811518</v>
          </cell>
          <cell r="F1078" t="str">
            <v>598UT</v>
          </cell>
          <cell r="G1078" t="str">
            <v>598</v>
          </cell>
          <cell r="I1078">
            <v>4292195.3185811518</v>
          </cell>
        </row>
        <row r="1079">
          <cell r="A1079" t="str">
            <v>598WA</v>
          </cell>
          <cell r="B1079" t="str">
            <v>598</v>
          </cell>
          <cell r="D1079">
            <v>853738.99713042262</v>
          </cell>
          <cell r="F1079" t="str">
            <v>598WA</v>
          </cell>
          <cell r="G1079" t="str">
            <v>598</v>
          </cell>
          <cell r="I1079">
            <v>853738.99713042262</v>
          </cell>
        </row>
        <row r="1080">
          <cell r="A1080" t="str">
            <v>598WYP</v>
          </cell>
          <cell r="B1080" t="str">
            <v>598</v>
          </cell>
          <cell r="D1080">
            <v>3198137.9131061225</v>
          </cell>
          <cell r="F1080" t="str">
            <v>598WYP</v>
          </cell>
          <cell r="G1080" t="str">
            <v>598</v>
          </cell>
          <cell r="I1080">
            <v>3198137.9131061225</v>
          </cell>
        </row>
        <row r="1081">
          <cell r="A1081" t="str">
            <v>598WYU</v>
          </cell>
          <cell r="B1081" t="str">
            <v>598</v>
          </cell>
          <cell r="D1081">
            <v>247583.37941694894</v>
          </cell>
          <cell r="F1081" t="str">
            <v>598WYU</v>
          </cell>
          <cell r="G1081" t="str">
            <v>598</v>
          </cell>
          <cell r="I1081">
            <v>247583.37941694894</v>
          </cell>
        </row>
        <row r="1082">
          <cell r="A1082" t="str">
            <v>901CA</v>
          </cell>
          <cell r="B1082" t="str">
            <v>901</v>
          </cell>
          <cell r="D1082">
            <v>35677.187099888622</v>
          </cell>
          <cell r="F1082" t="str">
            <v>901CA</v>
          </cell>
          <cell r="G1082" t="str">
            <v>901</v>
          </cell>
          <cell r="I1082">
            <v>35677.187099888622</v>
          </cell>
        </row>
        <row r="1083">
          <cell r="A1083" t="str">
            <v>901CN</v>
          </cell>
          <cell r="B1083" t="str">
            <v>901</v>
          </cell>
          <cell r="D1083">
            <v>6800098.1645740252</v>
          </cell>
          <cell r="F1083" t="str">
            <v>901CN</v>
          </cell>
          <cell r="G1083" t="str">
            <v>901</v>
          </cell>
          <cell r="I1083">
            <v>6800098.1645740252</v>
          </cell>
        </row>
        <row r="1084">
          <cell r="A1084" t="str">
            <v>901IDU</v>
          </cell>
          <cell r="B1084" t="str">
            <v>901</v>
          </cell>
          <cell r="D1084">
            <v>140351.85225576896</v>
          </cell>
          <cell r="F1084" t="str">
            <v>901IDU</v>
          </cell>
          <cell r="G1084" t="str">
            <v>901</v>
          </cell>
          <cell r="I1084">
            <v>140351.85225576896</v>
          </cell>
        </row>
        <row r="1085">
          <cell r="A1085" t="str">
            <v>901OR</v>
          </cell>
          <cell r="B1085" t="str">
            <v>901</v>
          </cell>
          <cell r="D1085">
            <v>1155419.215255118</v>
          </cell>
          <cell r="F1085" t="str">
            <v>901OR</v>
          </cell>
          <cell r="G1085" t="str">
            <v>901</v>
          </cell>
          <cell r="I1085">
            <v>1155419.215255118</v>
          </cell>
        </row>
        <row r="1086">
          <cell r="A1086" t="str">
            <v>901UT</v>
          </cell>
          <cell r="B1086" t="str">
            <v>901</v>
          </cell>
          <cell r="D1086">
            <v>-588721.78722021426</v>
          </cell>
          <cell r="F1086" t="str">
            <v>901UT</v>
          </cell>
          <cell r="G1086" t="str">
            <v>901</v>
          </cell>
          <cell r="I1086">
            <v>-588721.78722021426</v>
          </cell>
        </row>
        <row r="1087">
          <cell r="A1087" t="str">
            <v>901WA</v>
          </cell>
          <cell r="B1087" t="str">
            <v>901</v>
          </cell>
          <cell r="D1087">
            <v>205075.61564172595</v>
          </cell>
          <cell r="F1087" t="str">
            <v>901WA</v>
          </cell>
          <cell r="G1087" t="str">
            <v>901</v>
          </cell>
          <cell r="I1087">
            <v>205075.61564172595</v>
          </cell>
        </row>
        <row r="1088">
          <cell r="A1088" t="str">
            <v>901WYP</v>
          </cell>
          <cell r="B1088" t="str">
            <v>901</v>
          </cell>
          <cell r="D1088">
            <v>562804.31655206473</v>
          </cell>
          <cell r="F1088" t="str">
            <v>901WYP</v>
          </cell>
          <cell r="G1088" t="str">
            <v>901</v>
          </cell>
          <cell r="I1088">
            <v>562804.31655206473</v>
          </cell>
        </row>
        <row r="1089">
          <cell r="A1089" t="str">
            <v>901WYU</v>
          </cell>
          <cell r="B1089" t="str">
            <v>901</v>
          </cell>
          <cell r="D1089">
            <v>122590.96988675848</v>
          </cell>
          <cell r="F1089" t="str">
            <v>901WYU</v>
          </cell>
          <cell r="G1089" t="str">
            <v>901</v>
          </cell>
          <cell r="I1089">
            <v>122590.96988675848</v>
          </cell>
        </row>
        <row r="1090">
          <cell r="A1090" t="str">
            <v>902CA</v>
          </cell>
          <cell r="B1090" t="str">
            <v>902</v>
          </cell>
          <cell r="D1090">
            <v>750584.36182723322</v>
          </cell>
          <cell r="F1090" t="str">
            <v>902CA</v>
          </cell>
          <cell r="G1090" t="str">
            <v>902</v>
          </cell>
          <cell r="I1090">
            <v>750584.36182723322</v>
          </cell>
        </row>
        <row r="1091">
          <cell r="A1091" t="str">
            <v>902CN</v>
          </cell>
          <cell r="B1091" t="str">
            <v>902</v>
          </cell>
          <cell r="D1091">
            <v>358669.47354085918</v>
          </cell>
          <cell r="F1091" t="str">
            <v>902CN</v>
          </cell>
          <cell r="G1091" t="str">
            <v>902</v>
          </cell>
          <cell r="I1091">
            <v>358669.47354085918</v>
          </cell>
        </row>
        <row r="1092">
          <cell r="A1092" t="str">
            <v>902IDU</v>
          </cell>
          <cell r="B1092" t="str">
            <v>902</v>
          </cell>
          <cell r="D1092">
            <v>1119834.9815423393</v>
          </cell>
          <cell r="F1092" t="str">
            <v>902IDU</v>
          </cell>
          <cell r="G1092" t="str">
            <v>902</v>
          </cell>
          <cell r="I1092">
            <v>1119834.9815423393</v>
          </cell>
        </row>
        <row r="1093">
          <cell r="A1093" t="str">
            <v>902OR</v>
          </cell>
          <cell r="B1093" t="str">
            <v>902</v>
          </cell>
          <cell r="D1093">
            <v>7898252.2097671703</v>
          </cell>
          <cell r="F1093" t="str">
            <v>902OR</v>
          </cell>
          <cell r="G1093" t="str">
            <v>902</v>
          </cell>
          <cell r="I1093">
            <v>7898252.2097671703</v>
          </cell>
        </row>
        <row r="1094">
          <cell r="A1094" t="str">
            <v>902UT</v>
          </cell>
          <cell r="B1094" t="str">
            <v>902</v>
          </cell>
          <cell r="D1094">
            <v>11182218.494236499</v>
          </cell>
          <cell r="F1094" t="str">
            <v>902UT</v>
          </cell>
          <cell r="G1094" t="str">
            <v>902</v>
          </cell>
          <cell r="I1094">
            <v>11182218.494236499</v>
          </cell>
        </row>
        <row r="1095">
          <cell r="A1095" t="str">
            <v>902WA</v>
          </cell>
          <cell r="B1095" t="str">
            <v>902</v>
          </cell>
          <cell r="D1095">
            <v>2054047.2638706693</v>
          </cell>
          <cell r="F1095" t="str">
            <v>902WA</v>
          </cell>
          <cell r="G1095" t="str">
            <v>902</v>
          </cell>
          <cell r="I1095">
            <v>2054047.2638706693</v>
          </cell>
        </row>
        <row r="1096">
          <cell r="A1096" t="str">
            <v>902WYP</v>
          </cell>
          <cell r="B1096" t="str">
            <v>902</v>
          </cell>
          <cell r="D1096">
            <v>2164889.298828796</v>
          </cell>
          <cell r="F1096" t="str">
            <v>902WYP</v>
          </cell>
          <cell r="G1096" t="str">
            <v>902</v>
          </cell>
          <cell r="I1096">
            <v>2164889.298828796</v>
          </cell>
        </row>
        <row r="1097">
          <cell r="A1097" t="str">
            <v>902WYU</v>
          </cell>
          <cell r="B1097" t="str">
            <v>902</v>
          </cell>
          <cell r="D1097">
            <v>315670.27991828363</v>
          </cell>
          <cell r="F1097" t="str">
            <v>902WYU</v>
          </cell>
          <cell r="G1097" t="str">
            <v>902</v>
          </cell>
          <cell r="I1097">
            <v>315670.27991828363</v>
          </cell>
        </row>
        <row r="1098">
          <cell r="A1098" t="str">
            <v>903CA</v>
          </cell>
          <cell r="B1098" t="str">
            <v>903</v>
          </cell>
          <cell r="D1098">
            <v>213111.9285615191</v>
          </cell>
          <cell r="F1098" t="str">
            <v>903CA</v>
          </cell>
          <cell r="G1098" t="str">
            <v>903</v>
          </cell>
          <cell r="I1098">
            <v>213111.9285615191</v>
          </cell>
        </row>
        <row r="1099">
          <cell r="A1099" t="str">
            <v>903CN</v>
          </cell>
          <cell r="B1099" t="str">
            <v>903</v>
          </cell>
          <cell r="D1099">
            <v>45145290.196319342</v>
          </cell>
          <cell r="F1099" t="str">
            <v>903CN</v>
          </cell>
          <cell r="G1099" t="str">
            <v>903</v>
          </cell>
          <cell r="I1099">
            <v>45145290.196319342</v>
          </cell>
        </row>
        <row r="1100">
          <cell r="A1100" t="str">
            <v>903IDU</v>
          </cell>
          <cell r="B1100" t="str">
            <v>903</v>
          </cell>
          <cell r="D1100">
            <v>401505.92343629728</v>
          </cell>
          <cell r="F1100" t="str">
            <v>903IDU</v>
          </cell>
          <cell r="G1100" t="str">
            <v>903</v>
          </cell>
          <cell r="I1100">
            <v>401505.92343629728</v>
          </cell>
        </row>
        <row r="1101">
          <cell r="A1101" t="str">
            <v>903OR</v>
          </cell>
          <cell r="B1101" t="str">
            <v>903</v>
          </cell>
          <cell r="D1101">
            <v>2090919.4730065884</v>
          </cell>
          <cell r="F1101" t="str">
            <v>903OR</v>
          </cell>
          <cell r="G1101" t="str">
            <v>903</v>
          </cell>
          <cell r="I1101">
            <v>2090919.4730065884</v>
          </cell>
        </row>
        <row r="1102">
          <cell r="A1102" t="str">
            <v>903UT</v>
          </cell>
          <cell r="B1102" t="str">
            <v>903</v>
          </cell>
          <cell r="D1102">
            <v>3573460.6486932086</v>
          </cell>
          <cell r="F1102" t="str">
            <v>903UT</v>
          </cell>
          <cell r="G1102" t="str">
            <v>903</v>
          </cell>
          <cell r="I1102">
            <v>3573460.6486932086</v>
          </cell>
        </row>
        <row r="1103">
          <cell r="A1103" t="str">
            <v>903WA</v>
          </cell>
          <cell r="B1103" t="str">
            <v>903</v>
          </cell>
          <cell r="D1103">
            <v>527230.03037995123</v>
          </cell>
          <cell r="F1103" t="str">
            <v>903WA</v>
          </cell>
          <cell r="G1103" t="str">
            <v>903</v>
          </cell>
          <cell r="I1103">
            <v>527230.03037995123</v>
          </cell>
        </row>
        <row r="1104">
          <cell r="A1104" t="str">
            <v>903WYP</v>
          </cell>
          <cell r="B1104" t="str">
            <v>903</v>
          </cell>
          <cell r="D1104">
            <v>294088.51915462775</v>
          </cell>
          <cell r="F1104" t="str">
            <v>903WYP</v>
          </cell>
          <cell r="G1104" t="str">
            <v>903</v>
          </cell>
          <cell r="I1104">
            <v>294088.51915462775</v>
          </cell>
        </row>
        <row r="1105">
          <cell r="A1105" t="str">
            <v>903WYU</v>
          </cell>
          <cell r="B1105" t="str">
            <v>903</v>
          </cell>
          <cell r="D1105">
            <v>54501.912414606748</v>
          </cell>
          <cell r="F1105" t="str">
            <v>903WYU</v>
          </cell>
          <cell r="G1105" t="str">
            <v>903</v>
          </cell>
          <cell r="I1105">
            <v>54501.912414606748</v>
          </cell>
        </row>
        <row r="1106">
          <cell r="A1106" t="str">
            <v>904CA</v>
          </cell>
          <cell r="B1106" t="str">
            <v>904</v>
          </cell>
          <cell r="D1106">
            <v>604096.74480761751</v>
          </cell>
          <cell r="F1106" t="str">
            <v>904CA</v>
          </cell>
          <cell r="G1106" t="str">
            <v>904</v>
          </cell>
          <cell r="I1106">
            <v>604096.74480761751</v>
          </cell>
        </row>
        <row r="1107">
          <cell r="A1107" t="str">
            <v>904CN</v>
          </cell>
          <cell r="B1107" t="str">
            <v>904</v>
          </cell>
          <cell r="D1107">
            <v>384014.47115040786</v>
          </cell>
          <cell r="F1107" t="str">
            <v>904CN</v>
          </cell>
          <cell r="G1107" t="str">
            <v>904</v>
          </cell>
          <cell r="I1107">
            <v>384014.47115040786</v>
          </cell>
        </row>
        <row r="1108">
          <cell r="A1108" t="str">
            <v>904IDU</v>
          </cell>
          <cell r="B1108" t="str">
            <v>904</v>
          </cell>
          <cell r="D1108">
            <v>-36526.163109211033</v>
          </cell>
          <cell r="F1108" t="str">
            <v>904IDU</v>
          </cell>
          <cell r="G1108" t="str">
            <v>904</v>
          </cell>
          <cell r="I1108">
            <v>-36526.163109211033</v>
          </cell>
        </row>
        <row r="1109">
          <cell r="A1109" t="str">
            <v>904OR</v>
          </cell>
          <cell r="B1109" t="str">
            <v>904</v>
          </cell>
          <cell r="D1109">
            <v>5336079.8239992224</v>
          </cell>
          <cell r="F1109" t="str">
            <v>904OR</v>
          </cell>
          <cell r="G1109" t="str">
            <v>904</v>
          </cell>
          <cell r="I1109">
            <v>5336079.8239992224</v>
          </cell>
        </row>
        <row r="1110">
          <cell r="A1110" t="str">
            <v>904UT</v>
          </cell>
          <cell r="B1110" t="str">
            <v>904</v>
          </cell>
          <cell r="D1110">
            <v>3512505.5097434903</v>
          </cell>
          <cell r="F1110" t="str">
            <v>904UT</v>
          </cell>
          <cell r="G1110" t="str">
            <v>904</v>
          </cell>
          <cell r="I1110">
            <v>3512505.5097434903</v>
          </cell>
        </row>
        <row r="1111">
          <cell r="A1111" t="str">
            <v>904WA</v>
          </cell>
          <cell r="B1111" t="str">
            <v>904</v>
          </cell>
          <cell r="D1111">
            <v>1075502.9429576369</v>
          </cell>
          <cell r="F1111" t="str">
            <v>904WA</v>
          </cell>
          <cell r="G1111" t="str">
            <v>904</v>
          </cell>
          <cell r="I1111">
            <v>1075502.9429576369</v>
          </cell>
        </row>
        <row r="1112">
          <cell r="A1112" t="str">
            <v>904WYP</v>
          </cell>
          <cell r="B1112" t="str">
            <v>904</v>
          </cell>
          <cell r="D1112">
            <v>494586.60254566651</v>
          </cell>
          <cell r="F1112" t="str">
            <v>904WYP</v>
          </cell>
          <cell r="G1112" t="str">
            <v>904</v>
          </cell>
          <cell r="I1112">
            <v>494586.60254566651</v>
          </cell>
        </row>
        <row r="1113">
          <cell r="A1113" t="str">
            <v>905CA</v>
          </cell>
          <cell r="B1113" t="str">
            <v>905</v>
          </cell>
          <cell r="D1113">
            <v>0</v>
          </cell>
          <cell r="F1113" t="str">
            <v>905CA</v>
          </cell>
          <cell r="G1113" t="str">
            <v>905</v>
          </cell>
          <cell r="I1113">
            <v>0</v>
          </cell>
        </row>
        <row r="1114">
          <cell r="A1114" t="str">
            <v>905CN</v>
          </cell>
          <cell r="B1114" t="str">
            <v>905</v>
          </cell>
          <cell r="D1114">
            <v>1098365.258608669</v>
          </cell>
          <cell r="F1114" t="str">
            <v>905CN</v>
          </cell>
          <cell r="G1114" t="str">
            <v>905</v>
          </cell>
          <cell r="I1114">
            <v>1098365.258608669</v>
          </cell>
        </row>
        <row r="1115">
          <cell r="A1115" t="str">
            <v>905IDU</v>
          </cell>
          <cell r="B1115" t="str">
            <v>905</v>
          </cell>
          <cell r="D1115">
            <v>-70.12823163622231</v>
          </cell>
          <cell r="F1115" t="str">
            <v>905IDU</v>
          </cell>
          <cell r="G1115" t="str">
            <v>905</v>
          </cell>
          <cell r="I1115">
            <v>-70.12823163622231</v>
          </cell>
        </row>
        <row r="1116">
          <cell r="A1116" t="str">
            <v>905OR</v>
          </cell>
          <cell r="B1116" t="str">
            <v>905</v>
          </cell>
          <cell r="D1116">
            <v>8664.8442304702694</v>
          </cell>
          <cell r="F1116" t="str">
            <v>905OR</v>
          </cell>
          <cell r="G1116" t="str">
            <v>905</v>
          </cell>
          <cell r="I1116">
            <v>8664.8442304702694</v>
          </cell>
        </row>
        <row r="1117">
          <cell r="A1117" t="str">
            <v>905UT</v>
          </cell>
          <cell r="B1117" t="str">
            <v>905</v>
          </cell>
          <cell r="D1117">
            <v>4574.9661756704236</v>
          </cell>
          <cell r="F1117" t="str">
            <v>905UT</v>
          </cell>
          <cell r="G1117" t="str">
            <v>905</v>
          </cell>
          <cell r="I1117">
            <v>4574.9661756704236</v>
          </cell>
        </row>
        <row r="1118">
          <cell r="A1118" t="str">
            <v>905WYP</v>
          </cell>
          <cell r="B1118" t="str">
            <v>905</v>
          </cell>
          <cell r="D1118">
            <v>1312.1083268558104</v>
          </cell>
          <cell r="F1118" t="str">
            <v>905WYP</v>
          </cell>
          <cell r="G1118" t="str">
            <v>905</v>
          </cell>
          <cell r="I1118">
            <v>1312.1083268558104</v>
          </cell>
        </row>
        <row r="1119">
          <cell r="A1119" t="str">
            <v>907CN</v>
          </cell>
          <cell r="B1119" t="str">
            <v>907</v>
          </cell>
          <cell r="D1119">
            <v>2295255.9323568684</v>
          </cell>
          <cell r="F1119" t="str">
            <v>907CN</v>
          </cell>
          <cell r="G1119" t="str">
            <v>907</v>
          </cell>
          <cell r="I1119">
            <v>2295255.9323568684</v>
          </cell>
        </row>
        <row r="1120">
          <cell r="A1120" t="str">
            <v>908CA</v>
          </cell>
          <cell r="B1120" t="str">
            <v>908</v>
          </cell>
          <cell r="D1120">
            <v>346305.31231530057</v>
          </cell>
          <cell r="F1120" t="str">
            <v>908CA</v>
          </cell>
          <cell r="G1120" t="str">
            <v>908</v>
          </cell>
          <cell r="I1120">
            <v>346305.31231530057</v>
          </cell>
        </row>
        <row r="1121">
          <cell r="A1121" t="str">
            <v>908CN</v>
          </cell>
          <cell r="B1121" t="str">
            <v>908</v>
          </cell>
          <cell r="D1121">
            <v>1293202.0029428154</v>
          </cell>
          <cell r="F1121" t="str">
            <v>908CN</v>
          </cell>
          <cell r="G1121" t="str">
            <v>908</v>
          </cell>
          <cell r="I1121">
            <v>1293202.0029428154</v>
          </cell>
        </row>
        <row r="1122">
          <cell r="A1122" t="str">
            <v>908IDU</v>
          </cell>
          <cell r="B1122" t="str">
            <v>908</v>
          </cell>
          <cell r="D1122">
            <v>1258123.7725977465</v>
          </cell>
          <cell r="F1122" t="str">
            <v>908IDU</v>
          </cell>
          <cell r="G1122" t="str">
            <v>908</v>
          </cell>
          <cell r="I1122">
            <v>1258123.7725977465</v>
          </cell>
        </row>
        <row r="1123">
          <cell r="A1123" t="str">
            <v>908OR</v>
          </cell>
          <cell r="B1123" t="str">
            <v>908</v>
          </cell>
          <cell r="D1123">
            <v>1123289.0727369064</v>
          </cell>
          <cell r="F1123" t="str">
            <v>908OR</v>
          </cell>
          <cell r="G1123" t="str">
            <v>908</v>
          </cell>
          <cell r="I1123">
            <v>1123289.0727369064</v>
          </cell>
        </row>
        <row r="1124">
          <cell r="A1124" t="str">
            <v>908OTHER</v>
          </cell>
          <cell r="B1124" t="str">
            <v>908</v>
          </cell>
          <cell r="D1124">
            <v>48260.427133143909</v>
          </cell>
          <cell r="F1124" t="str">
            <v>908OTHER</v>
          </cell>
          <cell r="G1124" t="str">
            <v>908</v>
          </cell>
          <cell r="I1124">
            <v>48260.427133143909</v>
          </cell>
        </row>
        <row r="1125">
          <cell r="A1125" t="str">
            <v>908UT</v>
          </cell>
          <cell r="B1125" t="str">
            <v>908</v>
          </cell>
          <cell r="D1125">
            <v>33630382.245079435</v>
          </cell>
          <cell r="F1125" t="str">
            <v>908UT</v>
          </cell>
          <cell r="G1125" t="str">
            <v>908</v>
          </cell>
          <cell r="I1125">
            <v>33630382.245079435</v>
          </cell>
        </row>
        <row r="1126">
          <cell r="A1126" t="str">
            <v>908WA</v>
          </cell>
          <cell r="B1126" t="str">
            <v>908</v>
          </cell>
          <cell r="D1126">
            <v>4809565.2186166607</v>
          </cell>
          <cell r="F1126" t="str">
            <v>908WA</v>
          </cell>
          <cell r="G1126" t="str">
            <v>908</v>
          </cell>
          <cell r="I1126">
            <v>4809565.2186166607</v>
          </cell>
        </row>
        <row r="1127">
          <cell r="A1127" t="str">
            <v>908WYP</v>
          </cell>
          <cell r="B1127" t="str">
            <v>908</v>
          </cell>
          <cell r="D1127">
            <v>675512.89102836465</v>
          </cell>
          <cell r="F1127" t="str">
            <v>908WYP</v>
          </cell>
          <cell r="G1127" t="str">
            <v>908</v>
          </cell>
          <cell r="I1127">
            <v>675512.89102836465</v>
          </cell>
        </row>
        <row r="1128">
          <cell r="A1128" t="str">
            <v>909CA</v>
          </cell>
          <cell r="B1128" t="str">
            <v>909</v>
          </cell>
          <cell r="D1128">
            <v>4219.8422975441445</v>
          </cell>
          <cell r="F1128" t="str">
            <v>909CA</v>
          </cell>
          <cell r="G1128" t="str">
            <v>909</v>
          </cell>
          <cell r="I1128">
            <v>4219.8422975441445</v>
          </cell>
        </row>
        <row r="1129">
          <cell r="A1129" t="str">
            <v>909CN</v>
          </cell>
          <cell r="B1129" t="str">
            <v>909</v>
          </cell>
          <cell r="D1129">
            <v>685493.49096873053</v>
          </cell>
          <cell r="F1129" t="str">
            <v>909CN</v>
          </cell>
          <cell r="G1129" t="str">
            <v>909</v>
          </cell>
          <cell r="I1129">
            <v>685493.49096873053</v>
          </cell>
        </row>
        <row r="1130">
          <cell r="A1130" t="str">
            <v>909IDU</v>
          </cell>
          <cell r="B1130" t="str">
            <v>909</v>
          </cell>
          <cell r="D1130">
            <v>2333.8597980515528</v>
          </cell>
          <cell r="F1130" t="str">
            <v>909IDU</v>
          </cell>
          <cell r="G1130" t="str">
            <v>909</v>
          </cell>
          <cell r="I1130">
            <v>2333.8597980515528</v>
          </cell>
        </row>
        <row r="1131">
          <cell r="A1131" t="str">
            <v>909OR</v>
          </cell>
          <cell r="B1131" t="str">
            <v>909</v>
          </cell>
          <cell r="D1131">
            <v>7906.95290237467</v>
          </cell>
          <cell r="F1131" t="str">
            <v>909OR</v>
          </cell>
          <cell r="G1131" t="str">
            <v>909</v>
          </cell>
          <cell r="I1131">
            <v>7906.95290237467</v>
          </cell>
        </row>
        <row r="1132">
          <cell r="A1132" t="str">
            <v>909UT</v>
          </cell>
          <cell r="B1132" t="str">
            <v>909</v>
          </cell>
          <cell r="D1132">
            <v>11813.894621473513</v>
          </cell>
          <cell r="F1132" t="str">
            <v>909UT</v>
          </cell>
          <cell r="G1132" t="str">
            <v>909</v>
          </cell>
          <cell r="I1132">
            <v>11813.894621473513</v>
          </cell>
        </row>
        <row r="1133">
          <cell r="A1133" t="str">
            <v>909WA</v>
          </cell>
          <cell r="B1133" t="str">
            <v>909</v>
          </cell>
          <cell r="D1133">
            <v>2261.8063547797851</v>
          </cell>
          <cell r="F1133" t="str">
            <v>909WA</v>
          </cell>
          <cell r="G1133" t="str">
            <v>909</v>
          </cell>
          <cell r="I1133">
            <v>2261.8063547797851</v>
          </cell>
        </row>
        <row r="1134">
          <cell r="A1134" t="str">
            <v>909WYP</v>
          </cell>
          <cell r="B1134" t="str">
            <v>909</v>
          </cell>
          <cell r="D1134">
            <v>4901.0275847371631</v>
          </cell>
          <cell r="F1134" t="str">
            <v>909WYP</v>
          </cell>
          <cell r="G1134" t="str">
            <v>909</v>
          </cell>
          <cell r="I1134">
            <v>4901.0275847371631</v>
          </cell>
        </row>
        <row r="1135">
          <cell r="A1135" t="str">
            <v>910CN</v>
          </cell>
          <cell r="B1135" t="str">
            <v>910</v>
          </cell>
          <cell r="D1135">
            <v>142345.04758209796</v>
          </cell>
          <cell r="F1135" t="str">
            <v>910CN</v>
          </cell>
          <cell r="G1135" t="str">
            <v>910</v>
          </cell>
          <cell r="I1135">
            <v>142345.04758209796</v>
          </cell>
        </row>
        <row r="1136">
          <cell r="A1136" t="str">
            <v>910IDU</v>
          </cell>
          <cell r="B1136" t="str">
            <v>910</v>
          </cell>
          <cell r="D1136">
            <v>22626.673773087074</v>
          </cell>
          <cell r="F1136" t="str">
            <v>910IDU</v>
          </cell>
          <cell r="G1136" t="str">
            <v>910</v>
          </cell>
          <cell r="I1136">
            <v>22626.673773087074</v>
          </cell>
        </row>
        <row r="1137">
          <cell r="A1137" t="str">
            <v>910OR</v>
          </cell>
          <cell r="B1137" t="str">
            <v>910</v>
          </cell>
          <cell r="D1137">
            <v>55812.925761112238</v>
          </cell>
          <cell r="F1137" t="str">
            <v>910OR</v>
          </cell>
          <cell r="G1137" t="str">
            <v>910</v>
          </cell>
          <cell r="I1137">
            <v>55812.925761112238</v>
          </cell>
        </row>
        <row r="1138">
          <cell r="A1138" t="str">
            <v>910UT</v>
          </cell>
          <cell r="B1138" t="str">
            <v>910</v>
          </cell>
          <cell r="D1138">
            <v>71285.623319682927</v>
          </cell>
          <cell r="F1138" t="str">
            <v>910UT</v>
          </cell>
          <cell r="G1138" t="str">
            <v>910</v>
          </cell>
          <cell r="I1138">
            <v>71285.623319682927</v>
          </cell>
        </row>
        <row r="1139">
          <cell r="A1139" t="str">
            <v>910WA</v>
          </cell>
          <cell r="B1139" t="str">
            <v>910</v>
          </cell>
          <cell r="D1139">
            <v>6798.7191587172729</v>
          </cell>
          <cell r="F1139" t="str">
            <v>910WA</v>
          </cell>
          <cell r="G1139" t="str">
            <v>910</v>
          </cell>
          <cell r="I1139">
            <v>6798.7191587172729</v>
          </cell>
        </row>
        <row r="1140">
          <cell r="A1140" t="str">
            <v>910WYP</v>
          </cell>
          <cell r="B1140" t="str">
            <v>910</v>
          </cell>
          <cell r="D1140">
            <v>43903.944303836011</v>
          </cell>
          <cell r="F1140" t="str">
            <v>910WYP</v>
          </cell>
          <cell r="G1140" t="str">
            <v>910</v>
          </cell>
          <cell r="I1140">
            <v>43903.944303836011</v>
          </cell>
        </row>
        <row r="1141">
          <cell r="A1141" t="str">
            <v>920IDU</v>
          </cell>
          <cell r="B1141" t="str">
            <v>920</v>
          </cell>
          <cell r="D1141">
            <v>8440.320585477617</v>
          </cell>
          <cell r="F1141" t="str">
            <v>920IDU</v>
          </cell>
          <cell r="G1141" t="str">
            <v>920</v>
          </cell>
          <cell r="I1141">
            <v>8440.320585477617</v>
          </cell>
        </row>
        <row r="1142">
          <cell r="A1142" t="str">
            <v>920OR</v>
          </cell>
          <cell r="B1142" t="str">
            <v>920</v>
          </cell>
          <cell r="D1142">
            <v>187279.4884311966</v>
          </cell>
          <cell r="F1142" t="str">
            <v>920OR</v>
          </cell>
          <cell r="G1142" t="str">
            <v>920</v>
          </cell>
          <cell r="I1142">
            <v>187279.4884311966</v>
          </cell>
        </row>
        <row r="1143">
          <cell r="A1143" t="str">
            <v>920SO</v>
          </cell>
          <cell r="B1143" t="str">
            <v>920</v>
          </cell>
          <cell r="D1143">
            <v>138955193.76111209</v>
          </cell>
          <cell r="F1143" t="str">
            <v>920SO</v>
          </cell>
          <cell r="G1143" t="str">
            <v>920</v>
          </cell>
          <cell r="I1143">
            <v>138955193.76111209</v>
          </cell>
        </row>
        <row r="1144">
          <cell r="A1144" t="str">
            <v>920UT</v>
          </cell>
          <cell r="B1144" t="str">
            <v>920</v>
          </cell>
          <cell r="D1144">
            <v>591089.9145710381</v>
          </cell>
          <cell r="F1144" t="str">
            <v>920UT</v>
          </cell>
          <cell r="G1144" t="str">
            <v>920</v>
          </cell>
          <cell r="I1144">
            <v>591089.9145710381</v>
          </cell>
        </row>
        <row r="1145">
          <cell r="A1145" t="str">
            <v>920WA</v>
          </cell>
          <cell r="B1145" t="str">
            <v>920</v>
          </cell>
          <cell r="D1145">
            <v>1015.5267656661974</v>
          </cell>
          <cell r="F1145" t="str">
            <v>920WA</v>
          </cell>
          <cell r="G1145" t="str">
            <v>920</v>
          </cell>
          <cell r="I1145">
            <v>1015.5267656661974</v>
          </cell>
        </row>
        <row r="1146">
          <cell r="A1146" t="str">
            <v>920WYP</v>
          </cell>
          <cell r="B1146" t="str">
            <v>920</v>
          </cell>
          <cell r="D1146">
            <v>303131.58997357904</v>
          </cell>
          <cell r="F1146" t="str">
            <v>920WYP</v>
          </cell>
          <cell r="G1146" t="str">
            <v>920</v>
          </cell>
          <cell r="I1146">
            <v>303131.58997357904</v>
          </cell>
        </row>
        <row r="1147">
          <cell r="A1147" t="str">
            <v>921CA</v>
          </cell>
          <cell r="B1147" t="str">
            <v>921</v>
          </cell>
          <cell r="D1147">
            <v>167.54168730394588</v>
          </cell>
          <cell r="F1147" t="str">
            <v>921CA</v>
          </cell>
          <cell r="G1147" t="str">
            <v>921</v>
          </cell>
          <cell r="I1147">
            <v>167.54168730394588</v>
          </cell>
        </row>
        <row r="1148">
          <cell r="A1148" t="str">
            <v>921CN</v>
          </cell>
          <cell r="B1148" t="str">
            <v>921</v>
          </cell>
          <cell r="D1148">
            <v>7177.8942669638445</v>
          </cell>
          <cell r="F1148" t="str">
            <v>921CN</v>
          </cell>
          <cell r="G1148" t="str">
            <v>921</v>
          </cell>
          <cell r="I1148">
            <v>7177.8942669638445</v>
          </cell>
        </row>
        <row r="1149">
          <cell r="A1149" t="str">
            <v>921IDU</v>
          </cell>
          <cell r="B1149" t="str">
            <v>921</v>
          </cell>
          <cell r="D1149">
            <v>5081.9791728578521</v>
          </cell>
          <cell r="F1149" t="str">
            <v>921IDU</v>
          </cell>
          <cell r="G1149" t="str">
            <v>921</v>
          </cell>
          <cell r="I1149">
            <v>5081.9791728578521</v>
          </cell>
        </row>
        <row r="1150">
          <cell r="A1150" t="str">
            <v>921OR</v>
          </cell>
          <cell r="B1150" t="str">
            <v>921</v>
          </cell>
          <cell r="D1150">
            <v>14061.239776291897</v>
          </cell>
          <cell r="F1150" t="str">
            <v>921OR</v>
          </cell>
          <cell r="G1150" t="str">
            <v>921</v>
          </cell>
          <cell r="I1150">
            <v>14061.239776291897</v>
          </cell>
        </row>
        <row r="1151">
          <cell r="A1151" t="str">
            <v>921SO</v>
          </cell>
          <cell r="B1151" t="str">
            <v>921</v>
          </cell>
          <cell r="D1151">
            <v>11683489.584649991</v>
          </cell>
          <cell r="F1151" t="str">
            <v>921SO</v>
          </cell>
          <cell r="G1151" t="str">
            <v>921</v>
          </cell>
          <cell r="I1151">
            <v>11683489.584649991</v>
          </cell>
        </row>
        <row r="1152">
          <cell r="A1152" t="str">
            <v>921UT</v>
          </cell>
          <cell r="B1152" t="str">
            <v>921</v>
          </cell>
          <cell r="D1152">
            <v>32590.407970117223</v>
          </cell>
          <cell r="F1152" t="str">
            <v>921UT</v>
          </cell>
          <cell r="G1152" t="str">
            <v>921</v>
          </cell>
          <cell r="I1152">
            <v>32590.407970117223</v>
          </cell>
        </row>
        <row r="1153">
          <cell r="A1153" t="str">
            <v>921WA</v>
          </cell>
          <cell r="B1153" t="str">
            <v>921</v>
          </cell>
          <cell r="D1153">
            <v>2642.3418358923568</v>
          </cell>
          <cell r="F1153" t="str">
            <v>921WA</v>
          </cell>
          <cell r="G1153" t="str">
            <v>921</v>
          </cell>
          <cell r="I1153">
            <v>2642.3418358923568</v>
          </cell>
        </row>
        <row r="1154">
          <cell r="A1154" t="str">
            <v>921WYP</v>
          </cell>
          <cell r="B1154" t="str">
            <v>921</v>
          </cell>
          <cell r="D1154">
            <v>14509.706987782733</v>
          </cell>
          <cell r="F1154" t="str">
            <v>921WYP</v>
          </cell>
          <cell r="G1154" t="str">
            <v>921</v>
          </cell>
          <cell r="I1154">
            <v>14509.706987782733</v>
          </cell>
        </row>
        <row r="1155">
          <cell r="A1155" t="str">
            <v>921WYU</v>
          </cell>
          <cell r="B1155" t="str">
            <v>921</v>
          </cell>
          <cell r="D1155">
            <v>518.33209509658252</v>
          </cell>
          <cell r="F1155" t="str">
            <v>921WYU</v>
          </cell>
          <cell r="G1155" t="str">
            <v>921</v>
          </cell>
          <cell r="I1155">
            <v>518.33209509658252</v>
          </cell>
        </row>
        <row r="1156">
          <cell r="A1156" t="str">
            <v>922SO</v>
          </cell>
          <cell r="B1156" t="str">
            <v>922</v>
          </cell>
          <cell r="D1156">
            <v>-31433120.11733922</v>
          </cell>
          <cell r="F1156" t="str">
            <v>922SO</v>
          </cell>
          <cell r="G1156" t="str">
            <v>922</v>
          </cell>
          <cell r="I1156">
            <v>-31433120.11733922</v>
          </cell>
        </row>
        <row r="1157">
          <cell r="A1157" t="str">
            <v>923CA</v>
          </cell>
          <cell r="B1157" t="str">
            <v>923</v>
          </cell>
          <cell r="D1157">
            <v>0</v>
          </cell>
          <cell r="F1157" t="str">
            <v>923CA</v>
          </cell>
          <cell r="G1157" t="str">
            <v>923</v>
          </cell>
          <cell r="I1157">
            <v>0</v>
          </cell>
        </row>
        <row r="1158">
          <cell r="A1158" t="str">
            <v>923CN</v>
          </cell>
          <cell r="B1158" t="str">
            <v>923</v>
          </cell>
          <cell r="D1158">
            <v>0</v>
          </cell>
          <cell r="F1158" t="str">
            <v>923CN</v>
          </cell>
          <cell r="G1158" t="str">
            <v>923</v>
          </cell>
          <cell r="I1158">
            <v>0</v>
          </cell>
        </row>
        <row r="1159">
          <cell r="A1159" t="str">
            <v>923IDU</v>
          </cell>
          <cell r="B1159" t="str">
            <v>923</v>
          </cell>
          <cell r="D1159">
            <v>112.56707115733863</v>
          </cell>
          <cell r="F1159" t="str">
            <v>923IDU</v>
          </cell>
          <cell r="G1159" t="str">
            <v>923</v>
          </cell>
          <cell r="I1159">
            <v>112.56707115733863</v>
          </cell>
        </row>
        <row r="1160">
          <cell r="A1160" t="str">
            <v>923OR</v>
          </cell>
          <cell r="B1160" t="str">
            <v>923</v>
          </cell>
          <cell r="D1160">
            <v>13685.538013868254</v>
          </cell>
          <cell r="F1160" t="str">
            <v>923OR</v>
          </cell>
          <cell r="G1160" t="str">
            <v>923</v>
          </cell>
          <cell r="I1160">
            <v>13685.538013868254</v>
          </cell>
        </row>
        <row r="1161">
          <cell r="A1161" t="str">
            <v>923SO</v>
          </cell>
          <cell r="B1161" t="str">
            <v>923</v>
          </cell>
          <cell r="D1161">
            <v>35188638.700386614</v>
          </cell>
          <cell r="F1161" t="str">
            <v>923SO</v>
          </cell>
          <cell r="G1161" t="str">
            <v>923</v>
          </cell>
          <cell r="I1161">
            <v>35188638.700386614</v>
          </cell>
        </row>
        <row r="1162">
          <cell r="A1162" t="str">
            <v>923UT</v>
          </cell>
          <cell r="B1162" t="str">
            <v>923</v>
          </cell>
          <cell r="D1162">
            <v>18013.139796929172</v>
          </cell>
          <cell r="F1162" t="str">
            <v>923UT</v>
          </cell>
          <cell r="G1162" t="str">
            <v>923</v>
          </cell>
          <cell r="I1162">
            <v>18013.139796929172</v>
          </cell>
        </row>
        <row r="1163">
          <cell r="A1163" t="str">
            <v>923WA</v>
          </cell>
          <cell r="B1163" t="str">
            <v>923</v>
          </cell>
          <cell r="D1163">
            <v>0</v>
          </cell>
          <cell r="F1163" t="str">
            <v>923WA</v>
          </cell>
          <cell r="G1163" t="str">
            <v>923</v>
          </cell>
          <cell r="I1163">
            <v>0</v>
          </cell>
        </row>
        <row r="1164">
          <cell r="A1164" t="str">
            <v>923WYP</v>
          </cell>
          <cell r="B1164" t="str">
            <v>923</v>
          </cell>
          <cell r="D1164">
            <v>0</v>
          </cell>
          <cell r="F1164" t="str">
            <v>923WYP</v>
          </cell>
          <cell r="G1164" t="str">
            <v>923</v>
          </cell>
          <cell r="I1164">
            <v>0</v>
          </cell>
        </row>
        <row r="1165">
          <cell r="A1165" t="str">
            <v>924SO</v>
          </cell>
          <cell r="B1165" t="str">
            <v>924</v>
          </cell>
          <cell r="D1165">
            <v>23357500.93</v>
          </cell>
          <cell r="F1165" t="str">
            <v>924SO</v>
          </cell>
          <cell r="G1165" t="str">
            <v>924</v>
          </cell>
          <cell r="I1165">
            <v>23357500.93</v>
          </cell>
        </row>
        <row r="1166">
          <cell r="A1166" t="str">
            <v>925SO</v>
          </cell>
          <cell r="B1166" t="str">
            <v>925</v>
          </cell>
          <cell r="D1166">
            <v>13043133.540000001</v>
          </cell>
          <cell r="F1166" t="str">
            <v>925SO</v>
          </cell>
          <cell r="G1166" t="str">
            <v>925</v>
          </cell>
          <cell r="I1166">
            <v>13043133.540000001</v>
          </cell>
        </row>
        <row r="1167">
          <cell r="A1167" t="str">
            <v>926SO</v>
          </cell>
          <cell r="B1167" t="str">
            <v>926</v>
          </cell>
          <cell r="D1167">
            <v>0</v>
          </cell>
          <cell r="F1167" t="str">
            <v>926SO</v>
          </cell>
          <cell r="G1167" t="str">
            <v>926</v>
          </cell>
          <cell r="I1167">
            <v>0</v>
          </cell>
        </row>
        <row r="1168">
          <cell r="A1168" t="str">
            <v>928CA</v>
          </cell>
          <cell r="B1168" t="str">
            <v>928</v>
          </cell>
          <cell r="D1168">
            <v>106354.48926448739</v>
          </cell>
          <cell r="F1168" t="str">
            <v>928CA</v>
          </cell>
          <cell r="G1168" t="str">
            <v>928</v>
          </cell>
          <cell r="I1168">
            <v>106354.48926448739</v>
          </cell>
        </row>
        <row r="1169">
          <cell r="A1169" t="str">
            <v>928CN</v>
          </cell>
          <cell r="B1169" t="str">
            <v>928</v>
          </cell>
          <cell r="D1169">
            <v>0</v>
          </cell>
          <cell r="F1169" t="str">
            <v>928CN</v>
          </cell>
          <cell r="G1169" t="str">
            <v>928</v>
          </cell>
          <cell r="I1169">
            <v>0</v>
          </cell>
        </row>
        <row r="1170">
          <cell r="A1170" t="str">
            <v>928IDU</v>
          </cell>
          <cell r="B1170" t="str">
            <v>928</v>
          </cell>
          <cell r="D1170">
            <v>317902.78086924227</v>
          </cell>
          <cell r="F1170" t="str">
            <v>928IDU</v>
          </cell>
          <cell r="G1170" t="str">
            <v>928</v>
          </cell>
          <cell r="I1170">
            <v>317902.78086924227</v>
          </cell>
        </row>
        <row r="1171">
          <cell r="A1171" t="str">
            <v>928OR</v>
          </cell>
          <cell r="B1171" t="str">
            <v>928</v>
          </cell>
          <cell r="D1171">
            <v>2499016.425115569</v>
          </cell>
          <cell r="F1171" t="str">
            <v>928OR</v>
          </cell>
          <cell r="G1171" t="str">
            <v>928</v>
          </cell>
          <cell r="I1171">
            <v>2499016.425115569</v>
          </cell>
        </row>
        <row r="1172">
          <cell r="A1172" t="str">
            <v>928SG</v>
          </cell>
          <cell r="B1172" t="str">
            <v>928</v>
          </cell>
          <cell r="D1172">
            <v>953400.65229899297</v>
          </cell>
          <cell r="F1172" t="str">
            <v>928SG</v>
          </cell>
          <cell r="G1172" t="str">
            <v>928</v>
          </cell>
          <cell r="I1172">
            <v>953400.65229899297</v>
          </cell>
        </row>
        <row r="1173">
          <cell r="A1173" t="str">
            <v>928SO</v>
          </cell>
          <cell r="B1173" t="str">
            <v>928</v>
          </cell>
          <cell r="D1173">
            <v>0</v>
          </cell>
          <cell r="F1173" t="str">
            <v>928SO</v>
          </cell>
          <cell r="G1173" t="str">
            <v>928</v>
          </cell>
          <cell r="I1173">
            <v>0</v>
          </cell>
        </row>
        <row r="1174">
          <cell r="A1174" t="str">
            <v>928UT</v>
          </cell>
          <cell r="B1174" t="str">
            <v>928</v>
          </cell>
          <cell r="D1174">
            <v>3084470.2228289582</v>
          </cell>
          <cell r="F1174" t="str">
            <v>928UT</v>
          </cell>
          <cell r="G1174" t="str">
            <v>928</v>
          </cell>
          <cell r="I1174">
            <v>3084470.2228289582</v>
          </cell>
        </row>
        <row r="1175">
          <cell r="A1175" t="str">
            <v>928WA</v>
          </cell>
          <cell r="B1175" t="str">
            <v>928</v>
          </cell>
          <cell r="D1175">
            <v>405715.94469621935</v>
          </cell>
          <cell r="F1175" t="str">
            <v>928WA</v>
          </cell>
          <cell r="G1175" t="str">
            <v>928</v>
          </cell>
          <cell r="I1175">
            <v>405715.94469621935</v>
          </cell>
        </row>
        <row r="1176">
          <cell r="A1176" t="str">
            <v>928WYP</v>
          </cell>
          <cell r="B1176" t="str">
            <v>928</v>
          </cell>
          <cell r="D1176">
            <v>481164.83566947345</v>
          </cell>
          <cell r="F1176" t="str">
            <v>928WYP</v>
          </cell>
          <cell r="G1176" t="str">
            <v>928</v>
          </cell>
          <cell r="I1176">
            <v>481164.83566947345</v>
          </cell>
        </row>
        <row r="1177">
          <cell r="A1177" t="str">
            <v>928WYU</v>
          </cell>
          <cell r="B1177" t="str">
            <v>928</v>
          </cell>
          <cell r="D1177">
            <v>464365.92283721321</v>
          </cell>
          <cell r="F1177" t="str">
            <v>928WYU</v>
          </cell>
          <cell r="G1177" t="str">
            <v>928</v>
          </cell>
          <cell r="I1177">
            <v>464365.92283721321</v>
          </cell>
        </row>
        <row r="1178">
          <cell r="A1178" t="str">
            <v>929SO</v>
          </cell>
          <cell r="B1178" t="str">
            <v>929</v>
          </cell>
          <cell r="D1178">
            <v>-14080693.041385379</v>
          </cell>
          <cell r="F1178" t="str">
            <v>929SO</v>
          </cell>
          <cell r="G1178" t="str">
            <v>929</v>
          </cell>
          <cell r="I1178">
            <v>-14080693.041385379</v>
          </cell>
        </row>
        <row r="1179">
          <cell r="A1179" t="str">
            <v>930CA</v>
          </cell>
          <cell r="B1179" t="str">
            <v>930</v>
          </cell>
          <cell r="D1179">
            <v>-36800.625858510815</v>
          </cell>
          <cell r="F1179" t="str">
            <v>930CA</v>
          </cell>
          <cell r="G1179" t="str">
            <v>930</v>
          </cell>
          <cell r="I1179">
            <v>-36800.625858510815</v>
          </cell>
        </row>
        <row r="1180">
          <cell r="A1180" t="str">
            <v>930CN</v>
          </cell>
          <cell r="B1180" t="str">
            <v>930</v>
          </cell>
          <cell r="D1180">
            <v>140.31616311705466</v>
          </cell>
          <cell r="F1180" t="str">
            <v>930CN</v>
          </cell>
          <cell r="G1180" t="str">
            <v>930</v>
          </cell>
          <cell r="I1180">
            <v>140.31616311705466</v>
          </cell>
        </row>
        <row r="1181">
          <cell r="A1181" t="str">
            <v>930IDU</v>
          </cell>
          <cell r="B1181" t="str">
            <v>930</v>
          </cell>
          <cell r="D1181">
            <v>2938650.6189532774</v>
          </cell>
          <cell r="F1181" t="str">
            <v>930IDU</v>
          </cell>
          <cell r="G1181" t="str">
            <v>930</v>
          </cell>
          <cell r="I1181">
            <v>2938650.6189532774</v>
          </cell>
        </row>
        <row r="1182">
          <cell r="A1182" t="str">
            <v>930OR</v>
          </cell>
          <cell r="B1182" t="str">
            <v>930</v>
          </cell>
          <cell r="D1182">
            <v>7714950.5906636948</v>
          </cell>
          <cell r="F1182" t="str">
            <v>930OR</v>
          </cell>
          <cell r="G1182" t="str">
            <v>930</v>
          </cell>
          <cell r="I1182">
            <v>7714950.5906636948</v>
          </cell>
        </row>
        <row r="1183">
          <cell r="A1183" t="str">
            <v>930SO</v>
          </cell>
          <cell r="B1183" t="str">
            <v>930</v>
          </cell>
          <cell r="D1183">
            <v>20876844.263864126</v>
          </cell>
          <cell r="F1183" t="str">
            <v>930SO</v>
          </cell>
          <cell r="G1183" t="str">
            <v>930</v>
          </cell>
          <cell r="I1183">
            <v>20876844.263864126</v>
          </cell>
        </row>
        <row r="1184">
          <cell r="A1184" t="str">
            <v>930UT</v>
          </cell>
          <cell r="B1184" t="str">
            <v>930</v>
          </cell>
          <cell r="D1184">
            <v>4123999.1559765595</v>
          </cell>
          <cell r="F1184" t="str">
            <v>930UT</v>
          </cell>
          <cell r="G1184" t="str">
            <v>930</v>
          </cell>
          <cell r="I1184">
            <v>4123999.1559765595</v>
          </cell>
        </row>
        <row r="1185">
          <cell r="A1185" t="str">
            <v>930WA</v>
          </cell>
          <cell r="B1185" t="str">
            <v>930</v>
          </cell>
          <cell r="D1185">
            <v>1300113.493334159</v>
          </cell>
          <cell r="F1185" t="str">
            <v>930WA</v>
          </cell>
          <cell r="G1185" t="str">
            <v>930</v>
          </cell>
          <cell r="I1185">
            <v>1300113.493334159</v>
          </cell>
        </row>
        <row r="1186">
          <cell r="A1186" t="str">
            <v>930WYP</v>
          </cell>
          <cell r="B1186" t="str">
            <v>930</v>
          </cell>
          <cell r="D1186">
            <v>-6867.7431896979688</v>
          </cell>
          <cell r="F1186" t="str">
            <v>930WYP</v>
          </cell>
          <cell r="G1186" t="str">
            <v>930</v>
          </cell>
          <cell r="I1186">
            <v>-6867.7431896979688</v>
          </cell>
        </row>
        <row r="1187">
          <cell r="A1187" t="str">
            <v>931OR</v>
          </cell>
          <cell r="B1187" t="str">
            <v>931</v>
          </cell>
          <cell r="D1187">
            <v>16294.905551428103</v>
          </cell>
          <cell r="F1187" t="str">
            <v>931OR</v>
          </cell>
          <cell r="G1187" t="str">
            <v>931</v>
          </cell>
          <cell r="I1187">
            <v>16294.905551428103</v>
          </cell>
        </row>
        <row r="1188">
          <cell r="A1188" t="str">
            <v>931SO</v>
          </cell>
          <cell r="B1188" t="str">
            <v>931</v>
          </cell>
          <cell r="D1188">
            <v>7870242.9596541207</v>
          </cell>
          <cell r="F1188" t="str">
            <v>931SO</v>
          </cell>
          <cell r="G1188" t="str">
            <v>931</v>
          </cell>
          <cell r="I1188">
            <v>7870242.9596541207</v>
          </cell>
        </row>
        <row r="1189">
          <cell r="A1189" t="str">
            <v>931UT</v>
          </cell>
          <cell r="B1189" t="str">
            <v>931</v>
          </cell>
          <cell r="D1189">
            <v>-388.17314677232957</v>
          </cell>
          <cell r="F1189" t="str">
            <v>931UT</v>
          </cell>
          <cell r="G1189" t="str">
            <v>931</v>
          </cell>
          <cell r="I1189">
            <v>-388.17314677232957</v>
          </cell>
        </row>
        <row r="1190">
          <cell r="A1190" t="str">
            <v>935CA</v>
          </cell>
          <cell r="B1190" t="str">
            <v>935</v>
          </cell>
          <cell r="D1190">
            <v>33047.078515212925</v>
          </cell>
          <cell r="F1190" t="str">
            <v>935CA</v>
          </cell>
          <cell r="G1190" t="str">
            <v>935</v>
          </cell>
          <cell r="I1190">
            <v>33047.078515212925</v>
          </cell>
        </row>
        <row r="1191">
          <cell r="A1191" t="str">
            <v>935CN</v>
          </cell>
          <cell r="B1191" t="str">
            <v>935</v>
          </cell>
          <cell r="D1191">
            <v>77728.86323140093</v>
          </cell>
          <cell r="F1191" t="str">
            <v>935CN</v>
          </cell>
          <cell r="G1191" t="str">
            <v>935</v>
          </cell>
          <cell r="I1191">
            <v>77728.86323140093</v>
          </cell>
        </row>
        <row r="1192">
          <cell r="A1192" t="str">
            <v>935IDU</v>
          </cell>
          <cell r="B1192" t="str">
            <v>935</v>
          </cell>
          <cell r="D1192">
            <v>201131.28441462718</v>
          </cell>
          <cell r="F1192" t="str">
            <v>935IDU</v>
          </cell>
          <cell r="G1192" t="str">
            <v>935</v>
          </cell>
          <cell r="I1192">
            <v>201131.28441462718</v>
          </cell>
        </row>
        <row r="1193">
          <cell r="A1193" t="str">
            <v>935OR</v>
          </cell>
          <cell r="B1193" t="str">
            <v>935</v>
          </cell>
          <cell r="D1193">
            <v>396725.27524394164</v>
          </cell>
          <cell r="F1193" t="str">
            <v>935OR</v>
          </cell>
          <cell r="G1193" t="str">
            <v>935</v>
          </cell>
          <cell r="I1193">
            <v>396725.27524394164</v>
          </cell>
        </row>
        <row r="1194">
          <cell r="A1194" t="str">
            <v>935SO</v>
          </cell>
          <cell r="B1194" t="str">
            <v>935</v>
          </cell>
          <cell r="D1194">
            <v>17623884.042195369</v>
          </cell>
          <cell r="F1194" t="str">
            <v>935SO</v>
          </cell>
          <cell r="G1194" t="str">
            <v>935</v>
          </cell>
          <cell r="I1194">
            <v>17623884.042195369</v>
          </cell>
        </row>
        <row r="1195">
          <cell r="A1195" t="str">
            <v>935UT</v>
          </cell>
          <cell r="B1195" t="str">
            <v>935</v>
          </cell>
          <cell r="D1195">
            <v>459088.29129370791</v>
          </cell>
          <cell r="F1195" t="str">
            <v>935UT</v>
          </cell>
          <cell r="G1195" t="str">
            <v>935</v>
          </cell>
          <cell r="I1195">
            <v>459088.29129370791</v>
          </cell>
        </row>
        <row r="1196">
          <cell r="A1196" t="str">
            <v>935WA</v>
          </cell>
          <cell r="B1196" t="str">
            <v>935</v>
          </cell>
          <cell r="D1196">
            <v>101200.78780413455</v>
          </cell>
          <cell r="F1196" t="str">
            <v>935WA</v>
          </cell>
          <cell r="G1196" t="str">
            <v>935</v>
          </cell>
          <cell r="I1196">
            <v>101200.78780413455</v>
          </cell>
        </row>
        <row r="1197">
          <cell r="A1197" t="str">
            <v>935WYP</v>
          </cell>
          <cell r="B1197" t="str">
            <v>935</v>
          </cell>
          <cell r="D1197">
            <v>162386.32105927815</v>
          </cell>
          <cell r="F1197" t="str">
            <v>935WYP</v>
          </cell>
          <cell r="G1197" t="str">
            <v>935</v>
          </cell>
          <cell r="I1197">
            <v>162386.32105927815</v>
          </cell>
        </row>
        <row r="1198">
          <cell r="A1198" t="str">
            <v>935WYU</v>
          </cell>
          <cell r="B1198" t="str">
            <v>935</v>
          </cell>
          <cell r="D1198">
            <v>3985.8180955611865</v>
          </cell>
          <cell r="F1198" t="str">
            <v>935WYU</v>
          </cell>
          <cell r="G1198" t="str">
            <v>935</v>
          </cell>
          <cell r="I1198">
            <v>3985.8180955611865</v>
          </cell>
        </row>
        <row r="1199">
          <cell r="A1199" t="str">
            <v>DPCA</v>
          </cell>
          <cell r="B1199" t="str">
            <v>DP</v>
          </cell>
          <cell r="D1199">
            <v>554045.93999999994</v>
          </cell>
          <cell r="F1199" t="str">
            <v>DPCA</v>
          </cell>
          <cell r="G1199" t="str">
            <v>DP</v>
          </cell>
          <cell r="I1199">
            <v>554045.93999999994</v>
          </cell>
        </row>
        <row r="1200">
          <cell r="A1200" t="str">
            <v>DPIDU</v>
          </cell>
          <cell r="B1200" t="str">
            <v>DP</v>
          </cell>
          <cell r="D1200">
            <v>1018071.49</v>
          </cell>
          <cell r="F1200" t="str">
            <v>DPIDU</v>
          </cell>
          <cell r="G1200" t="str">
            <v>DP</v>
          </cell>
          <cell r="I1200">
            <v>1018071.49</v>
          </cell>
        </row>
        <row r="1201">
          <cell r="A1201" t="str">
            <v>DPOR</v>
          </cell>
          <cell r="B1201" t="str">
            <v>DP</v>
          </cell>
          <cell r="D1201">
            <v>5753238.8200000003</v>
          </cell>
          <cell r="F1201" t="str">
            <v>DPOR</v>
          </cell>
          <cell r="G1201" t="str">
            <v>DP</v>
          </cell>
          <cell r="I1201">
            <v>5753238.8200000003</v>
          </cell>
        </row>
        <row r="1202">
          <cell r="A1202" t="str">
            <v>DPUT</v>
          </cell>
          <cell r="B1202" t="str">
            <v>DP</v>
          </cell>
          <cell r="D1202">
            <v>11860061.689999999</v>
          </cell>
          <cell r="F1202" t="str">
            <v>DPUT</v>
          </cell>
          <cell r="G1202" t="str">
            <v>DP</v>
          </cell>
          <cell r="I1202">
            <v>11860061.689999999</v>
          </cell>
        </row>
        <row r="1203">
          <cell r="A1203" t="str">
            <v>DPWA</v>
          </cell>
          <cell r="B1203" t="str">
            <v>DP</v>
          </cell>
          <cell r="D1203">
            <v>1733166.48</v>
          </cell>
          <cell r="F1203" t="str">
            <v>DPWA</v>
          </cell>
          <cell r="G1203" t="str">
            <v>DP</v>
          </cell>
          <cell r="I1203">
            <v>1733166.48</v>
          </cell>
        </row>
        <row r="1204">
          <cell r="A1204" t="str">
            <v>DPWYP</v>
          </cell>
          <cell r="B1204" t="str">
            <v>DP</v>
          </cell>
          <cell r="D1204">
            <v>0</v>
          </cell>
          <cell r="F1204" t="str">
            <v>DPWYP</v>
          </cell>
          <cell r="G1204" t="str">
            <v>DP</v>
          </cell>
          <cell r="I1204">
            <v>0</v>
          </cell>
        </row>
        <row r="1205">
          <cell r="A1205" t="str">
            <v>DPWYU</v>
          </cell>
          <cell r="B1205" t="str">
            <v>DP</v>
          </cell>
          <cell r="D1205">
            <v>3299208.36</v>
          </cell>
          <cell r="F1205" t="str">
            <v>DPWYU</v>
          </cell>
          <cell r="G1205" t="str">
            <v>DP</v>
          </cell>
          <cell r="I1205">
            <v>3299208.36</v>
          </cell>
        </row>
        <row r="1206">
          <cell r="A1206" t="str">
            <v>GPSO</v>
          </cell>
          <cell r="B1206" t="str">
            <v>GP</v>
          </cell>
          <cell r="D1206">
            <v>77610.41</v>
          </cell>
          <cell r="F1206" t="str">
            <v>GPSO</v>
          </cell>
          <cell r="G1206" t="str">
            <v>GP</v>
          </cell>
          <cell r="I1206">
            <v>77610.41</v>
          </cell>
        </row>
        <row r="1207">
          <cell r="A1207" t="str">
            <v>HPSG-P</v>
          </cell>
          <cell r="B1207" t="str">
            <v>HP</v>
          </cell>
          <cell r="D1207">
            <v>192231.11</v>
          </cell>
          <cell r="F1207" t="str">
            <v>HPSG-P</v>
          </cell>
          <cell r="G1207" t="str">
            <v>HP</v>
          </cell>
          <cell r="I1207">
            <v>192231.11</v>
          </cell>
        </row>
        <row r="1208">
          <cell r="A1208" t="str">
            <v>IPSO</v>
          </cell>
          <cell r="B1208" t="str">
            <v>IP</v>
          </cell>
          <cell r="D1208">
            <v>0</v>
          </cell>
          <cell r="F1208" t="str">
            <v>IPSO</v>
          </cell>
          <cell r="G1208" t="str">
            <v>IP</v>
          </cell>
          <cell r="I1208">
            <v>0</v>
          </cell>
        </row>
        <row r="1209">
          <cell r="A1209" t="str">
            <v>OPSG</v>
          </cell>
          <cell r="B1209" t="str">
            <v>OP</v>
          </cell>
          <cell r="D1209">
            <v>990155.64</v>
          </cell>
          <cell r="F1209" t="str">
            <v>OPSG</v>
          </cell>
          <cell r="G1209" t="str">
            <v>OP</v>
          </cell>
          <cell r="I1209">
            <v>990155.64</v>
          </cell>
        </row>
        <row r="1210">
          <cell r="A1210" t="str">
            <v>SCHMAPNUTIL</v>
          </cell>
          <cell r="B1210" t="str">
            <v>SCHMAP</v>
          </cell>
          <cell r="D1210">
            <v>0</v>
          </cell>
          <cell r="F1210" t="str">
            <v>SCHMAPNUTIL</v>
          </cell>
          <cell r="G1210" t="str">
            <v>SCHMAP</v>
          </cell>
          <cell r="I1210">
            <v>0</v>
          </cell>
        </row>
        <row r="1211">
          <cell r="A1211" t="str">
            <v>SCHMAPNUTIL</v>
          </cell>
          <cell r="B1211" t="str">
            <v>SCHMAP</v>
          </cell>
          <cell r="D1211">
            <v>0</v>
          </cell>
          <cell r="F1211" t="str">
            <v>SCHMAPNUTIL</v>
          </cell>
          <cell r="G1211" t="str">
            <v>SCHMAP</v>
          </cell>
          <cell r="I1211">
            <v>0</v>
          </cell>
        </row>
        <row r="1212">
          <cell r="A1212" t="str">
            <v>SCHMAPOTHER</v>
          </cell>
          <cell r="B1212" t="str">
            <v>SCHMAP</v>
          </cell>
          <cell r="D1212">
            <v>0</v>
          </cell>
          <cell r="F1212" t="str">
            <v>SCHMAPOTHER</v>
          </cell>
          <cell r="G1212" t="str">
            <v>SCHMAP</v>
          </cell>
          <cell r="I1212">
            <v>0</v>
          </cell>
        </row>
        <row r="1213">
          <cell r="A1213" t="str">
            <v>SCHMAPSE</v>
          </cell>
          <cell r="B1213" t="str">
            <v>SCHMAP</v>
          </cell>
          <cell r="D1213">
            <v>1393973</v>
          </cell>
          <cell r="F1213" t="str">
            <v>SCHMAPSE</v>
          </cell>
          <cell r="G1213" t="str">
            <v>SCHMAP</v>
          </cell>
          <cell r="I1213">
            <v>1393973</v>
          </cell>
        </row>
        <row r="1214">
          <cell r="A1214" t="str">
            <v>SCHMAPSNP</v>
          </cell>
          <cell r="B1214" t="str">
            <v>SCHMAP</v>
          </cell>
          <cell r="D1214">
            <v>4157337</v>
          </cell>
          <cell r="F1214" t="str">
            <v>SCHMAPSNP</v>
          </cell>
          <cell r="G1214" t="str">
            <v>SCHMAP</v>
          </cell>
          <cell r="I1214">
            <v>4157337</v>
          </cell>
        </row>
        <row r="1215">
          <cell r="A1215" t="str">
            <v>SCHMAPSO</v>
          </cell>
          <cell r="B1215" t="str">
            <v>SCHMAP</v>
          </cell>
          <cell r="D1215">
            <v>823180</v>
          </cell>
          <cell r="F1215" t="str">
            <v>SCHMAPSO</v>
          </cell>
          <cell r="G1215" t="str">
            <v>SCHMAP</v>
          </cell>
          <cell r="I1215">
            <v>823180</v>
          </cell>
        </row>
        <row r="1216">
          <cell r="A1216" t="str">
            <v>SCHMATCA</v>
          </cell>
          <cell r="B1216" t="str">
            <v>SCHMAT</v>
          </cell>
          <cell r="D1216">
            <v>333105</v>
          </cell>
          <cell r="F1216" t="str">
            <v>SCHMATCA</v>
          </cell>
          <cell r="G1216" t="str">
            <v>SCHMAT</v>
          </cell>
          <cell r="I1216">
            <v>333105</v>
          </cell>
        </row>
        <row r="1217">
          <cell r="A1217" t="str">
            <v>SCHMATCIAC</v>
          </cell>
          <cell r="B1217" t="str">
            <v>SCHMAT</v>
          </cell>
          <cell r="D1217">
            <v>53173026</v>
          </cell>
          <cell r="F1217" t="str">
            <v>SCHMATCIAC</v>
          </cell>
          <cell r="G1217" t="str">
            <v>SCHMAT</v>
          </cell>
          <cell r="I1217">
            <v>53173026</v>
          </cell>
        </row>
        <row r="1218">
          <cell r="A1218" t="str">
            <v>SCHMATCN</v>
          </cell>
          <cell r="B1218" t="str">
            <v>SCHMAT</v>
          </cell>
          <cell r="D1218">
            <v>0</v>
          </cell>
          <cell r="F1218" t="str">
            <v>SCHMATCN</v>
          </cell>
          <cell r="G1218" t="str">
            <v>SCHMAT</v>
          </cell>
          <cell r="I1218">
            <v>0</v>
          </cell>
        </row>
        <row r="1219">
          <cell r="A1219" t="str">
            <v>SCHMATGPS</v>
          </cell>
          <cell r="B1219" t="str">
            <v>SCHMAT</v>
          </cell>
          <cell r="D1219">
            <v>-26365432</v>
          </cell>
          <cell r="F1219" t="str">
            <v>SCHMATGPS</v>
          </cell>
          <cell r="G1219" t="str">
            <v>SCHMAT</v>
          </cell>
          <cell r="I1219">
            <v>-26365432</v>
          </cell>
        </row>
        <row r="1220">
          <cell r="A1220" t="str">
            <v>SCHMATIDU</v>
          </cell>
          <cell r="B1220" t="str">
            <v>SCHMAT</v>
          </cell>
          <cell r="D1220">
            <v>0</v>
          </cell>
          <cell r="F1220" t="str">
            <v>SCHMATIDU</v>
          </cell>
          <cell r="G1220" t="str">
            <v>SCHMAT</v>
          </cell>
          <cell r="I1220">
            <v>0</v>
          </cell>
        </row>
        <row r="1221">
          <cell r="A1221" t="str">
            <v>SCHMATNUTIL</v>
          </cell>
          <cell r="B1221" t="str">
            <v>SCHMAT</v>
          </cell>
          <cell r="D1221">
            <v>0</v>
          </cell>
          <cell r="F1221" t="str">
            <v>SCHMATNUTIL</v>
          </cell>
          <cell r="G1221" t="str">
            <v>SCHMAT</v>
          </cell>
          <cell r="I1221">
            <v>0</v>
          </cell>
        </row>
        <row r="1222">
          <cell r="A1222" t="str">
            <v>SCHMATOR</v>
          </cell>
          <cell r="B1222" t="str">
            <v>SCHMAT</v>
          </cell>
          <cell r="D1222">
            <v>0</v>
          </cell>
          <cell r="F1222" t="str">
            <v>SCHMATOR</v>
          </cell>
          <cell r="G1222" t="str">
            <v>SCHMAT</v>
          </cell>
          <cell r="I1222">
            <v>0</v>
          </cell>
        </row>
        <row r="1223">
          <cell r="A1223" t="str">
            <v>SCHMATOTHER</v>
          </cell>
          <cell r="B1223" t="str">
            <v>SCHMAT</v>
          </cell>
          <cell r="D1223">
            <v>0</v>
          </cell>
          <cell r="F1223" t="str">
            <v>SCHMATOTHER</v>
          </cell>
          <cell r="G1223" t="str">
            <v>SCHMAT</v>
          </cell>
          <cell r="I1223">
            <v>0</v>
          </cell>
        </row>
        <row r="1224">
          <cell r="A1224" t="str">
            <v>SCHMATSCHMDEXP</v>
          </cell>
          <cell r="B1224" t="str">
            <v>SCHMAT</v>
          </cell>
          <cell r="D1224">
            <v>422593188</v>
          </cell>
          <cell r="F1224" t="str">
            <v>SCHMATSCHMDEXP</v>
          </cell>
          <cell r="G1224" t="str">
            <v>SCHMAT</v>
          </cell>
          <cell r="I1224">
            <v>422593188</v>
          </cell>
        </row>
        <row r="1225">
          <cell r="A1225" t="str">
            <v>SCHMATSE</v>
          </cell>
          <cell r="B1225" t="str">
            <v>SCHMAT</v>
          </cell>
          <cell r="D1225">
            <v>6363628</v>
          </cell>
          <cell r="F1225" t="str">
            <v>SCHMATSE</v>
          </cell>
          <cell r="G1225" t="str">
            <v>SCHMAT</v>
          </cell>
          <cell r="I1225">
            <v>6363628</v>
          </cell>
        </row>
        <row r="1226">
          <cell r="A1226" t="str">
            <v>SCHMATSG</v>
          </cell>
          <cell r="B1226" t="str">
            <v>SCHMAT</v>
          </cell>
          <cell r="D1226">
            <v>2721363</v>
          </cell>
          <cell r="F1226" t="str">
            <v>SCHMATSG</v>
          </cell>
          <cell r="G1226" t="str">
            <v>SCHMAT</v>
          </cell>
          <cell r="I1226">
            <v>2721363</v>
          </cell>
        </row>
        <row r="1227">
          <cell r="A1227" t="str">
            <v>SCHMATSGCT</v>
          </cell>
          <cell r="B1227" t="str">
            <v>SCHMAT</v>
          </cell>
          <cell r="D1227">
            <v>938633</v>
          </cell>
          <cell r="F1227" t="str">
            <v>SCHMATSGCT</v>
          </cell>
          <cell r="G1227" t="str">
            <v>SCHMAT</v>
          </cell>
          <cell r="I1227">
            <v>938633</v>
          </cell>
        </row>
        <row r="1228">
          <cell r="A1228" t="str">
            <v>SCHMATSNP</v>
          </cell>
          <cell r="B1228" t="str">
            <v>SCHMAT</v>
          </cell>
          <cell r="D1228">
            <v>18640972</v>
          </cell>
          <cell r="F1228" t="str">
            <v>SCHMATSNP</v>
          </cell>
          <cell r="G1228" t="str">
            <v>SCHMAT</v>
          </cell>
          <cell r="I1228">
            <v>18640972</v>
          </cell>
        </row>
        <row r="1229">
          <cell r="A1229" t="str">
            <v>SCHMATSNPD</v>
          </cell>
          <cell r="B1229" t="str">
            <v>SCHMAT</v>
          </cell>
          <cell r="D1229">
            <v>11272280</v>
          </cell>
          <cell r="F1229" t="str">
            <v>SCHMATSNPD</v>
          </cell>
          <cell r="G1229" t="str">
            <v>SCHMAT</v>
          </cell>
          <cell r="I1229">
            <v>11272280</v>
          </cell>
        </row>
        <row r="1230">
          <cell r="A1230" t="str">
            <v>SCHMATSO</v>
          </cell>
          <cell r="B1230" t="str">
            <v>SCHMAT</v>
          </cell>
          <cell r="D1230">
            <v>-1454639.8354325257</v>
          </cell>
          <cell r="F1230" t="str">
            <v>SCHMATSO</v>
          </cell>
          <cell r="G1230" t="str">
            <v>SCHMAT</v>
          </cell>
          <cell r="I1230">
            <v>-1454639.8354325257</v>
          </cell>
        </row>
        <row r="1231">
          <cell r="A1231" t="str">
            <v>SCHMATTROJD</v>
          </cell>
          <cell r="B1231" t="str">
            <v>SCHMAT</v>
          </cell>
          <cell r="D1231">
            <v>1566947</v>
          </cell>
          <cell r="F1231" t="str">
            <v>SCHMATTROJD</v>
          </cell>
          <cell r="G1231" t="str">
            <v>SCHMAT</v>
          </cell>
          <cell r="I1231">
            <v>1566947</v>
          </cell>
        </row>
        <row r="1232">
          <cell r="A1232" t="str">
            <v>SCHMATUT</v>
          </cell>
          <cell r="B1232" t="str">
            <v>SCHMAT</v>
          </cell>
          <cell r="D1232">
            <v>0</v>
          </cell>
          <cell r="F1232" t="str">
            <v>SCHMATUT</v>
          </cell>
          <cell r="G1232" t="str">
            <v>SCHMAT</v>
          </cell>
          <cell r="I1232">
            <v>0</v>
          </cell>
        </row>
        <row r="1233">
          <cell r="A1233" t="str">
            <v>SCHMATWA</v>
          </cell>
          <cell r="B1233" t="str">
            <v>SCHMAT</v>
          </cell>
          <cell r="D1233">
            <v>0</v>
          </cell>
          <cell r="F1233" t="str">
            <v>SCHMATWA</v>
          </cell>
          <cell r="G1233" t="str">
            <v>SCHMAT</v>
          </cell>
          <cell r="I1233">
            <v>0</v>
          </cell>
        </row>
        <row r="1234">
          <cell r="A1234" t="str">
            <v>SCHMATWYP</v>
          </cell>
          <cell r="B1234" t="str">
            <v>SCHMAT</v>
          </cell>
          <cell r="D1234">
            <v>0</v>
          </cell>
          <cell r="F1234" t="str">
            <v>SCHMATWYP</v>
          </cell>
          <cell r="G1234" t="str">
            <v>SCHMAT</v>
          </cell>
          <cell r="I1234">
            <v>0</v>
          </cell>
        </row>
        <row r="1235">
          <cell r="A1235" t="str">
            <v>SCHMATWYU</v>
          </cell>
          <cell r="B1235" t="str">
            <v>SCHMAT</v>
          </cell>
          <cell r="D1235">
            <v>0</v>
          </cell>
          <cell r="F1235" t="str">
            <v>SCHMATWYU</v>
          </cell>
          <cell r="G1235" t="str">
            <v>SCHMAT</v>
          </cell>
          <cell r="I1235">
            <v>0</v>
          </cell>
        </row>
        <row r="1236">
          <cell r="A1236" t="str">
            <v>SCHMDFDGP</v>
          </cell>
          <cell r="B1236" t="str">
            <v>SCHMDF</v>
          </cell>
          <cell r="D1236">
            <v>6423</v>
          </cell>
          <cell r="F1236" t="str">
            <v>SCHMDFDGP</v>
          </cell>
          <cell r="G1236" t="str">
            <v>SCHMDF</v>
          </cell>
          <cell r="I1236">
            <v>6423</v>
          </cell>
        </row>
        <row r="1237">
          <cell r="A1237" t="str">
            <v>SCHMDPSE</v>
          </cell>
          <cell r="B1237" t="str">
            <v>SCHMDP</v>
          </cell>
          <cell r="D1237">
            <v>7330652</v>
          </cell>
          <cell r="F1237" t="str">
            <v>SCHMDPSE</v>
          </cell>
          <cell r="G1237" t="str">
            <v>SCHMDP</v>
          </cell>
          <cell r="I1237">
            <v>7330652</v>
          </cell>
        </row>
        <row r="1238">
          <cell r="A1238" t="str">
            <v>SCHMDPSG</v>
          </cell>
          <cell r="B1238" t="str">
            <v>SCHMDP</v>
          </cell>
          <cell r="D1238">
            <v>3946595</v>
          </cell>
          <cell r="F1238" t="str">
            <v>SCHMDPSG</v>
          </cell>
          <cell r="G1238" t="str">
            <v>SCHMDP</v>
          </cell>
          <cell r="I1238">
            <v>3946595</v>
          </cell>
        </row>
        <row r="1239">
          <cell r="A1239" t="str">
            <v>SCHMDPSNP</v>
          </cell>
          <cell r="B1239" t="str">
            <v>SCHMDP</v>
          </cell>
          <cell r="D1239">
            <v>381063</v>
          </cell>
          <cell r="F1239" t="str">
            <v>SCHMDPSNP</v>
          </cell>
          <cell r="G1239" t="str">
            <v>SCHMDP</v>
          </cell>
          <cell r="I1239">
            <v>381063</v>
          </cell>
        </row>
        <row r="1240">
          <cell r="A1240" t="str">
            <v>SCHMDPSO</v>
          </cell>
          <cell r="B1240" t="str">
            <v>SCHMDP</v>
          </cell>
          <cell r="D1240">
            <v>9158887</v>
          </cell>
          <cell r="F1240" t="str">
            <v>SCHMDPSO</v>
          </cell>
          <cell r="G1240" t="str">
            <v>SCHMDP</v>
          </cell>
          <cell r="I1240">
            <v>9158887</v>
          </cell>
        </row>
        <row r="1241">
          <cell r="A1241" t="str">
            <v>SCHMDTBADDEBT</v>
          </cell>
          <cell r="B1241" t="str">
            <v>SCHMDT</v>
          </cell>
          <cell r="D1241">
            <v>-5205950</v>
          </cell>
          <cell r="F1241" t="str">
            <v>SCHMDTBADDEBT</v>
          </cell>
          <cell r="G1241" t="str">
            <v>SCHMDT</v>
          </cell>
          <cell r="I1241">
            <v>-5205950</v>
          </cell>
        </row>
        <row r="1242">
          <cell r="A1242" t="str">
            <v>SCHMDTGPS</v>
          </cell>
          <cell r="B1242" t="str">
            <v>SCHMDT</v>
          </cell>
          <cell r="D1242">
            <v>26111935</v>
          </cell>
          <cell r="F1242" t="str">
            <v>SCHMDTGPS</v>
          </cell>
          <cell r="G1242" t="str">
            <v>SCHMDT</v>
          </cell>
          <cell r="I1242">
            <v>26111935</v>
          </cell>
        </row>
        <row r="1243">
          <cell r="A1243" t="str">
            <v>SCHMDTIDU</v>
          </cell>
          <cell r="B1243" t="str">
            <v>SCHMDT</v>
          </cell>
          <cell r="D1243">
            <v>14146</v>
          </cell>
          <cell r="F1243" t="str">
            <v>SCHMDTIDU</v>
          </cell>
          <cell r="G1243" t="str">
            <v>SCHMDT</v>
          </cell>
          <cell r="I1243">
            <v>14146</v>
          </cell>
        </row>
        <row r="1244">
          <cell r="A1244" t="str">
            <v>SCHMDTNUTIL</v>
          </cell>
          <cell r="B1244" t="str">
            <v>SCHMDT</v>
          </cell>
          <cell r="D1244">
            <v>0</v>
          </cell>
          <cell r="F1244" t="str">
            <v>SCHMDTNUTIL</v>
          </cell>
          <cell r="G1244" t="str">
            <v>SCHMDT</v>
          </cell>
          <cell r="I1244">
            <v>0</v>
          </cell>
        </row>
        <row r="1245">
          <cell r="A1245" t="str">
            <v>SCHMDTOR</v>
          </cell>
          <cell r="B1245" t="str">
            <v>SCHMDT</v>
          </cell>
          <cell r="D1245">
            <v>821541</v>
          </cell>
          <cell r="F1245" t="str">
            <v>SCHMDTOR</v>
          </cell>
          <cell r="G1245" t="str">
            <v>SCHMDT</v>
          </cell>
          <cell r="I1245">
            <v>821541</v>
          </cell>
        </row>
        <row r="1246">
          <cell r="A1246" t="str">
            <v>SCHMDTOTHER</v>
          </cell>
          <cell r="B1246" t="str">
            <v>SCHMDT</v>
          </cell>
          <cell r="D1246">
            <v>0</v>
          </cell>
          <cell r="F1246" t="str">
            <v>SCHMDTOTHER</v>
          </cell>
          <cell r="G1246" t="str">
            <v>SCHMDT</v>
          </cell>
          <cell r="I1246">
            <v>0</v>
          </cell>
        </row>
        <row r="1247">
          <cell r="A1247" t="str">
            <v>SCHMDTSE</v>
          </cell>
          <cell r="B1247" t="str">
            <v>SCHMDT</v>
          </cell>
          <cell r="D1247">
            <v>9888131</v>
          </cell>
          <cell r="F1247" t="str">
            <v>SCHMDTSE</v>
          </cell>
          <cell r="G1247" t="str">
            <v>SCHMDT</v>
          </cell>
          <cell r="I1247">
            <v>9888131</v>
          </cell>
        </row>
        <row r="1248">
          <cell r="A1248" t="str">
            <v>SCHMDTSG</v>
          </cell>
          <cell r="B1248" t="str">
            <v>SCHMDT</v>
          </cell>
          <cell r="D1248">
            <v>3067997</v>
          </cell>
          <cell r="F1248" t="str">
            <v>SCHMDTSG</v>
          </cell>
          <cell r="G1248" t="str">
            <v>SCHMDT</v>
          </cell>
          <cell r="I1248">
            <v>3067997</v>
          </cell>
        </row>
        <row r="1249">
          <cell r="A1249" t="str">
            <v>SCHMDTSNP</v>
          </cell>
          <cell r="B1249" t="str">
            <v>SCHMDT</v>
          </cell>
          <cell r="D1249">
            <v>40229607.969198525</v>
          </cell>
          <cell r="F1249" t="str">
            <v>SCHMDTSNP</v>
          </cell>
          <cell r="G1249" t="str">
            <v>SCHMDT</v>
          </cell>
          <cell r="I1249">
            <v>40229607.969198525</v>
          </cell>
        </row>
        <row r="1250">
          <cell r="A1250" t="str">
            <v>SCHMDTSNPD</v>
          </cell>
          <cell r="B1250" t="str">
            <v>SCHMDT</v>
          </cell>
          <cell r="D1250">
            <v>0</v>
          </cell>
          <cell r="F1250" t="str">
            <v>SCHMDTSNPD</v>
          </cell>
          <cell r="G1250" t="str">
            <v>SCHMDT</v>
          </cell>
          <cell r="I1250">
            <v>0</v>
          </cell>
        </row>
        <row r="1251">
          <cell r="A1251" t="str">
            <v>SCHMDTSO</v>
          </cell>
          <cell r="B1251" t="str">
            <v>SCHMDT</v>
          </cell>
          <cell r="D1251">
            <v>-54769182.447416462</v>
          </cell>
          <cell r="F1251" t="str">
            <v>SCHMDTSO</v>
          </cell>
          <cell r="G1251" t="str">
            <v>SCHMDT</v>
          </cell>
          <cell r="I1251">
            <v>-54769182.447416462</v>
          </cell>
        </row>
        <row r="1252">
          <cell r="A1252" t="str">
            <v>SCHMDTTAXDEPR</v>
          </cell>
          <cell r="B1252" t="str">
            <v>SCHMDT</v>
          </cell>
          <cell r="D1252">
            <v>460953562</v>
          </cell>
          <cell r="F1252" t="str">
            <v>SCHMDTTAXDEPR</v>
          </cell>
          <cell r="G1252" t="str">
            <v>SCHMDT</v>
          </cell>
          <cell r="I1252">
            <v>460953562</v>
          </cell>
        </row>
        <row r="1253">
          <cell r="A1253" t="str">
            <v>SCHMDTUT</v>
          </cell>
          <cell r="B1253" t="str">
            <v>SCHMDT</v>
          </cell>
          <cell r="D1253">
            <v>931</v>
          </cell>
          <cell r="F1253" t="str">
            <v>SCHMDTUT</v>
          </cell>
          <cell r="G1253" t="str">
            <v>SCHMDT</v>
          </cell>
          <cell r="I1253">
            <v>931</v>
          </cell>
        </row>
        <row r="1254">
          <cell r="A1254" t="str">
            <v>SCHMDTWYP</v>
          </cell>
          <cell r="B1254" t="str">
            <v>SCHMDT</v>
          </cell>
          <cell r="D1254">
            <v>9993</v>
          </cell>
          <cell r="F1254" t="str">
            <v>SCHMDTWYP</v>
          </cell>
          <cell r="G1254" t="str">
            <v>SCHMDT</v>
          </cell>
          <cell r="I1254">
            <v>9993</v>
          </cell>
        </row>
        <row r="1255">
          <cell r="A1255" t="str">
            <v>TPSG</v>
          </cell>
          <cell r="B1255" t="str">
            <v>TP</v>
          </cell>
          <cell r="D1255">
            <v>5696340.3599999994</v>
          </cell>
          <cell r="F1255" t="str">
            <v>TPSG</v>
          </cell>
          <cell r="G1255" t="str">
            <v>TP</v>
          </cell>
          <cell r="I1255">
            <v>5696340.3599999994</v>
          </cell>
        </row>
        <row r="1256">
          <cell r="A1256" t="str">
            <v>SCHMDTSG</v>
          </cell>
          <cell r="B1256" t="str">
            <v>SCHMDT</v>
          </cell>
          <cell r="D1256">
            <v>3067997</v>
          </cell>
          <cell r="F1256" t="str">
            <v>SCHMDTSG</v>
          </cell>
          <cell r="G1256" t="str">
            <v>SCHMDT</v>
          </cell>
          <cell r="I1256">
            <v>3067997</v>
          </cell>
        </row>
        <row r="1257">
          <cell r="A1257" t="str">
            <v>SCHMDTSNP</v>
          </cell>
          <cell r="B1257" t="str">
            <v>SCHMDT</v>
          </cell>
          <cell r="D1257">
            <v>40229607.969198525</v>
          </cell>
          <cell r="F1257" t="str">
            <v>SCHMDTSNP</v>
          </cell>
          <cell r="G1257" t="str">
            <v>SCHMDT</v>
          </cell>
          <cell r="I1257">
            <v>40229607.969198525</v>
          </cell>
        </row>
        <row r="1258">
          <cell r="A1258" t="str">
            <v>SCHMDTSNPD</v>
          </cell>
          <cell r="B1258" t="str">
            <v>SCHMDT</v>
          </cell>
          <cell r="D1258">
            <v>0</v>
          </cell>
          <cell r="F1258" t="str">
            <v>SCHMDTSNPD</v>
          </cell>
          <cell r="G1258" t="str">
            <v>SCHMDT</v>
          </cell>
          <cell r="I1258">
            <v>0</v>
          </cell>
        </row>
        <row r="1259">
          <cell r="A1259" t="str">
            <v>SCHMDTSO</v>
          </cell>
          <cell r="B1259" t="str">
            <v>SCHMDT</v>
          </cell>
          <cell r="D1259">
            <v>-51000271</v>
          </cell>
          <cell r="F1259" t="str">
            <v>SCHMDTSO</v>
          </cell>
          <cell r="G1259" t="str">
            <v>SCHMDT</v>
          </cell>
          <cell r="I1259">
            <v>-51000271</v>
          </cell>
        </row>
        <row r="1260">
          <cell r="A1260" t="str">
            <v>SCHMDTTAXDEPR</v>
          </cell>
          <cell r="B1260" t="str">
            <v>SCHMDT</v>
          </cell>
          <cell r="D1260">
            <v>460953562</v>
          </cell>
          <cell r="F1260" t="str">
            <v>SCHMDTTAXDEPR</v>
          </cell>
          <cell r="G1260" t="str">
            <v>SCHMDT</v>
          </cell>
          <cell r="I1260">
            <v>460953562</v>
          </cell>
        </row>
        <row r="1261">
          <cell r="A1261" t="str">
            <v>SCHMDTUT</v>
          </cell>
          <cell r="B1261" t="str">
            <v>SCHMDT</v>
          </cell>
          <cell r="D1261">
            <v>931</v>
          </cell>
          <cell r="F1261" t="str">
            <v>SCHMDTUT</v>
          </cell>
          <cell r="G1261" t="str">
            <v>SCHMDT</v>
          </cell>
          <cell r="I1261">
            <v>931</v>
          </cell>
        </row>
        <row r="1262">
          <cell r="A1262" t="str">
            <v>SCHMDTWYU</v>
          </cell>
          <cell r="B1262" t="str">
            <v>SCHMDT</v>
          </cell>
          <cell r="D1262">
            <v>9993</v>
          </cell>
          <cell r="F1262" t="str">
            <v>SCHMDTWYU</v>
          </cell>
          <cell r="G1262" t="str">
            <v>SCHMDT</v>
          </cell>
          <cell r="I1262">
            <v>9993</v>
          </cell>
        </row>
        <row r="1263">
          <cell r="A1263" t="str">
            <v>TPSG</v>
          </cell>
          <cell r="B1263" t="str">
            <v>TP</v>
          </cell>
          <cell r="D1263">
            <v>5696340.3599999994</v>
          </cell>
          <cell r="F1263" t="str">
            <v>TPSG</v>
          </cell>
          <cell r="G1263" t="str">
            <v>TP</v>
          </cell>
          <cell r="I1263">
            <v>5696340.3599999994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PPL_901_Pg 1 (Func RR)"/>
      <sheetName val="PPL_901_ Pg 2 (Func RR)"/>
      <sheetName val="PPL_902 (Func Results)"/>
      <sheetName val="PPL_903 (Ancillary)"/>
      <sheetName val="PPL_904 (Marginal Costs)"/>
      <sheetName val="PPL_905_Pg1 (RR by Class)"/>
      <sheetName val="PPL_905_Pg2 (RR Earned)"/>
      <sheetName val="PPL_905_Pg3 (RR Target)"/>
      <sheetName val="PPL_905_Pg4 (FERC Trans)"/>
      <sheetName val="Dist Split"/>
      <sheetName val="Results - Not Exhibit"/>
      <sheetName val="&lt;&lt;&lt; Exhibits File"/>
      <sheetName val="Variables"/>
      <sheetName val="Table of Conte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Avoided Costs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Circuit Model &gt;&gt;&gt;"/>
      <sheetName val="Circuit Model Intro"/>
      <sheetName val="PC 4"/>
      <sheetName val="PC 5"/>
      <sheetName val="PC 6"/>
      <sheetName val="PC 7"/>
      <sheetName val="PC 8"/>
      <sheetName val="PC 9"/>
      <sheetName val="PC 10"/>
      <sheetName val="PC 11"/>
      <sheetName val="PC 12"/>
      <sheetName val="PC 13"/>
      <sheetName val="PC 14"/>
      <sheetName val="&lt;&lt;&lt; Circuit Model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Escalation Factors"/>
      <sheetName val="Index"/>
      <sheetName val="SumTable"/>
      <sheetName val="Dialog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>
        <row r="37">
          <cell r="C37">
            <v>681451.07185323874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0">
          <cell r="C10" t="str">
            <v>Oregon</v>
          </cell>
        </row>
        <row r="11">
          <cell r="C11" t="str">
            <v>December 2011</v>
          </cell>
        </row>
        <row r="18">
          <cell r="C18">
            <v>2009</v>
          </cell>
          <cell r="D18">
            <v>2011</v>
          </cell>
        </row>
        <row r="19">
          <cell r="C19">
            <v>2009</v>
          </cell>
          <cell r="D19">
            <v>2011</v>
          </cell>
        </row>
        <row r="20">
          <cell r="C20">
            <v>2009</v>
          </cell>
          <cell r="D20">
            <v>2011</v>
          </cell>
        </row>
        <row r="21">
          <cell r="C21">
            <v>2009</v>
          </cell>
          <cell r="D21">
            <v>2011</v>
          </cell>
        </row>
        <row r="22">
          <cell r="C22">
            <v>2010</v>
          </cell>
          <cell r="D22">
            <v>2011</v>
          </cell>
        </row>
        <row r="23">
          <cell r="C23">
            <v>2009</v>
          </cell>
          <cell r="D23">
            <v>2011</v>
          </cell>
        </row>
        <row r="24">
          <cell r="C24">
            <v>2009</v>
          </cell>
          <cell r="D24">
            <v>2011</v>
          </cell>
        </row>
      </sheetData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3">
          <cell r="A3" t="str">
            <v>PacifiCorp</v>
          </cell>
        </row>
        <row r="4">
          <cell r="A4" t="str">
            <v>Marginal Generation Costs</v>
          </cell>
        </row>
        <row r="5">
          <cell r="A5" t="str">
            <v>Filed</v>
          </cell>
        </row>
        <row r="6">
          <cell r="B6" t="str">
            <v xml:space="preserve">                  12 Months Ended December</v>
          </cell>
          <cell r="E6" t="str">
            <v>12 Months Ended December</v>
          </cell>
        </row>
        <row r="7">
          <cell r="B7" t="str">
            <v xml:space="preserve">Avoided Simple Cycle </v>
          </cell>
          <cell r="C7" t="str">
            <v xml:space="preserve">Avoided Combined Cycle </v>
          </cell>
          <cell r="D7" t="str">
            <v>Gas</v>
          </cell>
          <cell r="E7" t="str">
            <v>Avoided Firm</v>
          </cell>
          <cell r="F7" t="str">
            <v>Combined</v>
          </cell>
          <cell r="G7" t="str">
            <v>Gas</v>
          </cell>
        </row>
        <row r="8">
          <cell r="A8" t="str">
            <v>Calendar</v>
          </cell>
          <cell r="B8" t="str">
            <v xml:space="preserve">CT Fixed </v>
          </cell>
          <cell r="C8" t="str">
            <v xml:space="preserve">CT Fixed </v>
          </cell>
          <cell r="D8" t="str">
            <v>Price</v>
          </cell>
          <cell r="E8" t="str">
            <v>Capacity</v>
          </cell>
          <cell r="F8" t="str">
            <v>Cycle CT</v>
          </cell>
          <cell r="G8" t="str">
            <v>Price</v>
          </cell>
        </row>
        <row r="9">
          <cell r="A9" t="str">
            <v>Year</v>
          </cell>
          <cell r="B9" t="str">
            <v>Costs</v>
          </cell>
          <cell r="C9" t="str">
            <v>Costs</v>
          </cell>
          <cell r="E9" t="str">
            <v>Costs</v>
          </cell>
          <cell r="F9" t="str">
            <v>Fixed Cost</v>
          </cell>
        </row>
        <row r="10">
          <cell r="B10" t="str">
            <v>($/kW-yr)</v>
          </cell>
          <cell r="C10" t="str">
            <v>($/kW-yr)</v>
          </cell>
          <cell r="D10" t="str">
            <v>($/MMBtu)</v>
          </cell>
          <cell r="E10" t="str">
            <v>($/kW-yr)</v>
          </cell>
          <cell r="F10" t="str">
            <v>($/kW-yr)</v>
          </cell>
          <cell r="G10" t="str">
            <v>($/MMBtu)</v>
          </cell>
        </row>
        <row r="14">
          <cell r="A14">
            <v>2011</v>
          </cell>
          <cell r="B14">
            <v>79.2</v>
          </cell>
          <cell r="C14">
            <v>124.47</v>
          </cell>
          <cell r="D14">
            <v>6.74</v>
          </cell>
          <cell r="E14">
            <v>79.2</v>
          </cell>
          <cell r="F14">
            <v>124.47</v>
          </cell>
          <cell r="G14">
            <v>6.74</v>
          </cell>
        </row>
        <row r="15">
          <cell r="A15">
            <v>2012</v>
          </cell>
          <cell r="B15">
            <v>80.62</v>
          </cell>
          <cell r="C15">
            <v>126.71</v>
          </cell>
          <cell r="D15">
            <v>7.08</v>
          </cell>
          <cell r="E15">
            <v>80.62</v>
          </cell>
          <cell r="F15">
            <v>126.71</v>
          </cell>
          <cell r="G15">
            <v>7.08</v>
          </cell>
        </row>
        <row r="16">
          <cell r="A16">
            <v>2013</v>
          </cell>
          <cell r="B16">
            <v>82.17</v>
          </cell>
          <cell r="C16">
            <v>129.13</v>
          </cell>
          <cell r="D16">
            <v>7.23</v>
          </cell>
          <cell r="E16">
            <v>82.17</v>
          </cell>
          <cell r="F16">
            <v>129.13</v>
          </cell>
          <cell r="G16">
            <v>7.23</v>
          </cell>
        </row>
        <row r="17">
          <cell r="A17">
            <v>2014</v>
          </cell>
          <cell r="B17">
            <v>83.73</v>
          </cell>
          <cell r="C17">
            <v>131.59</v>
          </cell>
          <cell r="D17">
            <v>7.38</v>
          </cell>
          <cell r="E17">
            <v>83.73</v>
          </cell>
          <cell r="F17">
            <v>131.59</v>
          </cell>
          <cell r="G17">
            <v>7.38</v>
          </cell>
        </row>
        <row r="18">
          <cell r="A18">
            <v>2015</v>
          </cell>
          <cell r="B18">
            <v>85.32</v>
          </cell>
          <cell r="C18">
            <v>134.09</v>
          </cell>
          <cell r="D18">
            <v>7.38</v>
          </cell>
          <cell r="E18">
            <v>85.32</v>
          </cell>
          <cell r="F18">
            <v>134.09</v>
          </cell>
          <cell r="G18">
            <v>7.38</v>
          </cell>
        </row>
        <row r="19">
          <cell r="A19">
            <v>2016</v>
          </cell>
          <cell r="B19">
            <v>86.95</v>
          </cell>
          <cell r="C19">
            <v>136.65</v>
          </cell>
          <cell r="D19">
            <v>7.14</v>
          </cell>
          <cell r="E19">
            <v>86.95</v>
          </cell>
          <cell r="F19">
            <v>136.65</v>
          </cell>
          <cell r="G19">
            <v>7.14</v>
          </cell>
        </row>
        <row r="20">
          <cell r="A20">
            <v>2017</v>
          </cell>
          <cell r="B20">
            <v>88.61</v>
          </cell>
          <cell r="C20">
            <v>139.26</v>
          </cell>
          <cell r="D20">
            <v>7.07</v>
          </cell>
          <cell r="E20">
            <v>88.61</v>
          </cell>
          <cell r="F20">
            <v>139.26</v>
          </cell>
          <cell r="G20">
            <v>7.07</v>
          </cell>
        </row>
        <row r="21">
          <cell r="A21">
            <v>2018</v>
          </cell>
          <cell r="B21">
            <v>90.3</v>
          </cell>
          <cell r="C21">
            <v>141.91</v>
          </cell>
          <cell r="D21">
            <v>7.15</v>
          </cell>
          <cell r="E21">
            <v>90.3</v>
          </cell>
          <cell r="F21">
            <v>141.91</v>
          </cell>
          <cell r="G21">
            <v>7.15</v>
          </cell>
        </row>
        <row r="22">
          <cell r="A22">
            <v>2019</v>
          </cell>
          <cell r="B22">
            <v>92.03</v>
          </cell>
          <cell r="C22">
            <v>144.63</v>
          </cell>
          <cell r="D22">
            <v>7.5</v>
          </cell>
          <cell r="E22">
            <v>92.03</v>
          </cell>
          <cell r="F22">
            <v>144.63</v>
          </cell>
          <cell r="G22">
            <v>7.5</v>
          </cell>
        </row>
        <row r="23">
          <cell r="A23">
            <v>2020</v>
          </cell>
          <cell r="B23">
            <v>93.79</v>
          </cell>
          <cell r="C23">
            <v>147.38999999999999</v>
          </cell>
          <cell r="D23">
            <v>7.93</v>
          </cell>
          <cell r="E23">
            <v>93.79</v>
          </cell>
          <cell r="F23">
            <v>147.38999999999999</v>
          </cell>
          <cell r="G23">
            <v>7.93</v>
          </cell>
        </row>
        <row r="24">
          <cell r="A24">
            <v>2021</v>
          </cell>
          <cell r="B24">
            <v>95.57</v>
          </cell>
          <cell r="C24">
            <v>150.21</v>
          </cell>
          <cell r="D24">
            <v>8.44</v>
          </cell>
          <cell r="E24">
            <v>95.57</v>
          </cell>
          <cell r="F24">
            <v>150.21</v>
          </cell>
          <cell r="G24">
            <v>8.44</v>
          </cell>
        </row>
        <row r="25">
          <cell r="A25">
            <v>2022</v>
          </cell>
          <cell r="B25">
            <v>97.4</v>
          </cell>
          <cell r="C25">
            <v>153.07</v>
          </cell>
          <cell r="D25">
            <v>8.42</v>
          </cell>
          <cell r="E25">
            <v>97.4</v>
          </cell>
          <cell r="F25">
            <v>153.07</v>
          </cell>
          <cell r="G25">
            <v>8.42</v>
          </cell>
        </row>
        <row r="26">
          <cell r="A26">
            <v>2023</v>
          </cell>
          <cell r="B26">
            <v>99.26</v>
          </cell>
          <cell r="C26">
            <v>155.99</v>
          </cell>
          <cell r="D26">
            <v>8.5</v>
          </cell>
          <cell r="E26">
            <v>99.26</v>
          </cell>
          <cell r="F26">
            <v>155.99</v>
          </cell>
          <cell r="G26">
            <v>8.5</v>
          </cell>
        </row>
        <row r="27">
          <cell r="A27">
            <v>2024</v>
          </cell>
          <cell r="B27">
            <v>101.16</v>
          </cell>
          <cell r="C27">
            <v>158.97</v>
          </cell>
          <cell r="D27">
            <v>7.3</v>
          </cell>
          <cell r="E27">
            <v>101.16</v>
          </cell>
          <cell r="F27">
            <v>158.97</v>
          </cell>
          <cell r="G27">
            <v>7.3</v>
          </cell>
        </row>
        <row r="28">
          <cell r="A28">
            <v>2025</v>
          </cell>
          <cell r="B28">
            <v>103.08</v>
          </cell>
          <cell r="C28">
            <v>162.01</v>
          </cell>
          <cell r="D28">
            <v>7.66</v>
          </cell>
          <cell r="E28">
            <v>103.08</v>
          </cell>
          <cell r="F28">
            <v>162.01</v>
          </cell>
          <cell r="G28">
            <v>7.66</v>
          </cell>
        </row>
        <row r="29">
          <cell r="A29">
            <v>2026</v>
          </cell>
          <cell r="B29">
            <v>105.05</v>
          </cell>
          <cell r="C29">
            <v>165.1</v>
          </cell>
          <cell r="D29">
            <v>8.2200000000000006</v>
          </cell>
          <cell r="E29">
            <v>105.05</v>
          </cell>
          <cell r="F29">
            <v>165.1</v>
          </cell>
          <cell r="G29">
            <v>8.2200000000000006</v>
          </cell>
        </row>
        <row r="30">
          <cell r="A30">
            <v>2027</v>
          </cell>
          <cell r="B30">
            <v>107.06</v>
          </cell>
          <cell r="C30">
            <v>168.25</v>
          </cell>
          <cell r="D30">
            <v>8.33</v>
          </cell>
          <cell r="E30">
            <v>107.06</v>
          </cell>
          <cell r="F30">
            <v>168.25</v>
          </cell>
          <cell r="G30">
            <v>8.33</v>
          </cell>
        </row>
        <row r="31">
          <cell r="A31">
            <v>2028</v>
          </cell>
          <cell r="B31">
            <v>109.1</v>
          </cell>
          <cell r="C31">
            <v>171.46</v>
          </cell>
          <cell r="D31">
            <v>8.7200000000000006</v>
          </cell>
          <cell r="E31">
            <v>109.1</v>
          </cell>
          <cell r="F31">
            <v>171.46</v>
          </cell>
          <cell r="G31">
            <v>8.7200000000000006</v>
          </cell>
        </row>
        <row r="32">
          <cell r="A32">
            <v>2029</v>
          </cell>
          <cell r="B32">
            <v>111.18</v>
          </cell>
          <cell r="C32">
            <v>174.74</v>
          </cell>
          <cell r="D32">
            <v>9.02</v>
          </cell>
          <cell r="E32">
            <v>111.18</v>
          </cell>
          <cell r="F32">
            <v>174.74</v>
          </cell>
          <cell r="G32">
            <v>9.02</v>
          </cell>
        </row>
        <row r="33">
          <cell r="A33">
            <v>2030</v>
          </cell>
          <cell r="B33">
            <v>113.31</v>
          </cell>
          <cell r="C33">
            <v>178.07</v>
          </cell>
          <cell r="D33">
            <v>9.52</v>
          </cell>
          <cell r="E33">
            <v>113.31</v>
          </cell>
          <cell r="F33">
            <v>178.07</v>
          </cell>
          <cell r="G33">
            <v>9.52</v>
          </cell>
        </row>
        <row r="35">
          <cell r="A35" t="str">
            <v>CCCT Capacity Factor</v>
          </cell>
          <cell r="B35">
            <v>0.51500000000000001</v>
          </cell>
        </row>
        <row r="36">
          <cell r="A36" t="str">
            <v>CCCT Heat Rate (Btu/kWh)</v>
          </cell>
          <cell r="B36">
            <v>7150</v>
          </cell>
        </row>
        <row r="38">
          <cell r="A38" t="str">
            <v xml:space="preserve">Source:  </v>
          </cell>
          <cell r="E38" t="str">
            <v>(Fiscal Year):</v>
          </cell>
        </row>
      </sheetData>
      <sheetData sheetId="35" refreshError="1"/>
      <sheetData sheetId="36" refreshError="1"/>
      <sheetData sheetId="37" refreshError="1"/>
      <sheetData sheetId="38">
        <row r="23">
          <cell r="E23">
            <v>0.79351793004909776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14">
          <cell r="B14" t="str">
            <v>3 Phase - 447 AAC &amp; 4\0 AAC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>
        <row r="46">
          <cell r="G46">
            <v>0.1081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>
        <row r="32">
          <cell r="G32">
            <v>137.13321646485971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</row>
        <row r="29">
          <cell r="AL29" t="str">
            <v>WY-ALL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ADVN</v>
          </cell>
        </row>
        <row r="28">
          <cell r="D28" t="str">
            <v>Taxes Other Than Income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Macros"/>
      <sheetName val="Att1"/>
      <sheetName val="Att2"/>
      <sheetName val="Att3a"/>
      <sheetName val="Att3b"/>
      <sheetName val="Att4"/>
      <sheetName val="Att5"/>
      <sheetName val="Att6"/>
      <sheetName val="Att7"/>
      <sheetName val="Att8"/>
      <sheetName val="Att9"/>
      <sheetName val="Att10"/>
      <sheetName val="Att 11"/>
      <sheetName val="Att 12"/>
      <sheetName val="Att 13"/>
      <sheetName val="Int"/>
      <sheetName val="OM"/>
      <sheetName val="Adj2"/>
      <sheetName val="Adj1"/>
      <sheetName val="OM 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Oreg WZAMRT97"/>
      <sheetName val="WZ AMORT TO EXP"/>
      <sheetName val="Oreg WZAMRT00  1999"/>
      <sheetName val="Oreg WZAMRT00"/>
      <sheetName val="Other States WZAMRT00"/>
      <sheetName val="2002 Projection"/>
      <sheetName val="Oreg WZAMRT98"/>
      <sheetName val="Other States WZAMRT98"/>
      <sheetName val="Utah CC Amort"/>
      <sheetName val="Utah NLR Am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OTC Gas Quotes"/>
      <sheetName val="Futures"/>
      <sheetName val="MarketData"/>
      <sheetName val="GasCurveSummary"/>
      <sheetName val="GasVolsSummary"/>
      <sheetName val="YieldCurveSummary"/>
      <sheetName val="GAS CURVE Engine"/>
      <sheetName val="Options"/>
      <sheetName val="Calcoutput (futures)"/>
      <sheetName val="Shaped Gas Quotes"/>
      <sheetName val="Henry Contract Specifications"/>
    </sheetNames>
    <sheetDataSet>
      <sheetData sheetId="0" refreshError="1"/>
      <sheetData sheetId="1" refreshError="1">
        <row r="2">
          <cell r="M2">
            <v>1</v>
          </cell>
        </row>
        <row r="5">
          <cell r="G5" t="str">
            <v>Sumas</v>
          </cell>
          <cell r="H5" t="str">
            <v>Rockies/Opal</v>
          </cell>
          <cell r="I5" t="str">
            <v>Stanfield</v>
          </cell>
          <cell r="J5" t="str">
            <v>SO CAL Bdr</v>
          </cell>
          <cell r="K5" t="str">
            <v>San Juan</v>
          </cell>
        </row>
        <row r="6">
          <cell r="L6">
            <v>1</v>
          </cell>
        </row>
        <row r="7">
          <cell r="L7">
            <v>2</v>
          </cell>
        </row>
        <row r="8">
          <cell r="L8">
            <v>3</v>
          </cell>
        </row>
        <row r="9">
          <cell r="L9">
            <v>1</v>
          </cell>
        </row>
        <row r="10">
          <cell r="L10">
            <v>4</v>
          </cell>
        </row>
        <row r="11">
          <cell r="L11">
            <v>11</v>
          </cell>
        </row>
        <row r="12">
          <cell r="L12">
            <v>16</v>
          </cell>
        </row>
        <row r="13">
          <cell r="L13">
            <v>1</v>
          </cell>
        </row>
        <row r="14">
          <cell r="L14">
            <v>13</v>
          </cell>
        </row>
        <row r="15">
          <cell r="L15">
            <v>25</v>
          </cell>
        </row>
      </sheetData>
      <sheetData sheetId="2" refreshError="1">
        <row r="2">
          <cell r="A2" t="str">
            <v>CL112</v>
          </cell>
          <cell r="B2" t="str">
            <v>CL</v>
          </cell>
          <cell r="C2">
            <v>1</v>
          </cell>
          <cell r="D2">
            <v>3</v>
          </cell>
          <cell r="E2">
            <v>37609</v>
          </cell>
          <cell r="F2">
            <v>27.29</v>
          </cell>
          <cell r="G2">
            <v>26.71</v>
          </cell>
          <cell r="H2">
            <v>68103</v>
          </cell>
          <cell r="I2">
            <v>27.45</v>
          </cell>
          <cell r="J2">
            <v>26.71</v>
          </cell>
        </row>
        <row r="3">
          <cell r="A3" t="str">
            <v>CL122</v>
          </cell>
          <cell r="B3" t="str">
            <v>CL</v>
          </cell>
          <cell r="C3">
            <v>2</v>
          </cell>
          <cell r="D3">
            <v>3</v>
          </cell>
          <cell r="E3">
            <v>37642</v>
          </cell>
          <cell r="F3">
            <v>27.17</v>
          </cell>
          <cell r="G3">
            <v>26.59</v>
          </cell>
          <cell r="H3">
            <v>38783</v>
          </cell>
          <cell r="I3">
            <v>27.32</v>
          </cell>
          <cell r="J3">
            <v>26.63</v>
          </cell>
        </row>
        <row r="4">
          <cell r="A4" t="str">
            <v>CL13</v>
          </cell>
          <cell r="B4" t="str">
            <v>CL</v>
          </cell>
          <cell r="C4">
            <v>3</v>
          </cell>
          <cell r="D4">
            <v>3</v>
          </cell>
          <cell r="E4">
            <v>37672</v>
          </cell>
          <cell r="F4">
            <v>26.8</v>
          </cell>
          <cell r="G4">
            <v>26.28</v>
          </cell>
          <cell r="H4">
            <v>21182</v>
          </cell>
          <cell r="I4">
            <v>26.95</v>
          </cell>
          <cell r="J4">
            <v>26.37</v>
          </cell>
        </row>
        <row r="5">
          <cell r="A5" t="str">
            <v>CL23</v>
          </cell>
          <cell r="B5" t="str">
            <v>CL</v>
          </cell>
          <cell r="C5">
            <v>4</v>
          </cell>
          <cell r="D5">
            <v>3</v>
          </cell>
          <cell r="E5">
            <v>37700</v>
          </cell>
          <cell r="F5">
            <v>26.47</v>
          </cell>
          <cell r="G5">
            <v>25.95</v>
          </cell>
          <cell r="H5">
            <v>7944</v>
          </cell>
          <cell r="I5">
            <v>26.55</v>
          </cell>
          <cell r="J5">
            <v>26.12</v>
          </cell>
        </row>
        <row r="6">
          <cell r="A6" t="str">
            <v>CL33</v>
          </cell>
          <cell r="B6" t="str">
            <v>CL</v>
          </cell>
          <cell r="C6">
            <v>5</v>
          </cell>
          <cell r="D6">
            <v>3</v>
          </cell>
          <cell r="E6">
            <v>37733</v>
          </cell>
          <cell r="F6">
            <v>26.14</v>
          </cell>
          <cell r="G6">
            <v>25.63</v>
          </cell>
          <cell r="H6">
            <v>1719</v>
          </cell>
          <cell r="I6">
            <v>26.2</v>
          </cell>
          <cell r="J6">
            <v>25.79</v>
          </cell>
        </row>
        <row r="7">
          <cell r="A7" t="str">
            <v>CL43</v>
          </cell>
          <cell r="B7" t="str">
            <v>CL</v>
          </cell>
          <cell r="C7">
            <v>6</v>
          </cell>
          <cell r="D7">
            <v>3</v>
          </cell>
          <cell r="E7">
            <v>37761</v>
          </cell>
          <cell r="F7">
            <v>25.81</v>
          </cell>
          <cell r="G7">
            <v>25.31</v>
          </cell>
          <cell r="H7">
            <v>2664</v>
          </cell>
          <cell r="I7">
            <v>25.84</v>
          </cell>
          <cell r="J7">
            <v>25.45</v>
          </cell>
        </row>
        <row r="8">
          <cell r="A8" t="str">
            <v>CL53</v>
          </cell>
          <cell r="B8" t="str">
            <v>CL</v>
          </cell>
          <cell r="C8">
            <v>7</v>
          </cell>
          <cell r="D8">
            <v>3</v>
          </cell>
          <cell r="E8">
            <v>37792</v>
          </cell>
          <cell r="F8">
            <v>25.48</v>
          </cell>
          <cell r="G8">
            <v>25</v>
          </cell>
          <cell r="H8">
            <v>870</v>
          </cell>
          <cell r="I8">
            <v>25.47</v>
          </cell>
          <cell r="J8">
            <v>25.11</v>
          </cell>
        </row>
        <row r="9">
          <cell r="A9" t="str">
            <v>CL63</v>
          </cell>
          <cell r="B9" t="str">
            <v>CL</v>
          </cell>
          <cell r="C9">
            <v>8</v>
          </cell>
          <cell r="D9">
            <v>3</v>
          </cell>
          <cell r="E9">
            <v>37824</v>
          </cell>
          <cell r="F9">
            <v>25.18</v>
          </cell>
          <cell r="G9">
            <v>24.72</v>
          </cell>
          <cell r="H9">
            <v>1451</v>
          </cell>
          <cell r="I9">
            <v>25.1</v>
          </cell>
          <cell r="J9">
            <v>25</v>
          </cell>
        </row>
        <row r="10">
          <cell r="A10" t="str">
            <v>CL73</v>
          </cell>
          <cell r="B10" t="str">
            <v>CL</v>
          </cell>
          <cell r="C10">
            <v>9</v>
          </cell>
          <cell r="D10">
            <v>3</v>
          </cell>
          <cell r="E10">
            <v>37853</v>
          </cell>
          <cell r="F10">
            <v>24.92</v>
          </cell>
          <cell r="G10">
            <v>24.48</v>
          </cell>
          <cell r="H10">
            <v>1428</v>
          </cell>
          <cell r="I10">
            <v>24.84</v>
          </cell>
          <cell r="J10">
            <v>24.68</v>
          </cell>
        </row>
        <row r="11">
          <cell r="A11" t="str">
            <v>CL83</v>
          </cell>
          <cell r="B11" t="str">
            <v>CL</v>
          </cell>
          <cell r="C11">
            <v>10</v>
          </cell>
          <cell r="D11">
            <v>3</v>
          </cell>
          <cell r="E11">
            <v>37886</v>
          </cell>
          <cell r="F11">
            <v>24.68</v>
          </cell>
          <cell r="G11">
            <v>24.25</v>
          </cell>
          <cell r="H11">
            <v>18</v>
          </cell>
          <cell r="I11">
            <v>0</v>
          </cell>
          <cell r="J11">
            <v>0</v>
          </cell>
        </row>
        <row r="12">
          <cell r="A12" t="str">
            <v>CL93</v>
          </cell>
          <cell r="B12" t="str">
            <v>CL</v>
          </cell>
          <cell r="C12">
            <v>11</v>
          </cell>
          <cell r="D12">
            <v>3</v>
          </cell>
          <cell r="E12">
            <v>37915</v>
          </cell>
          <cell r="F12">
            <v>24.5</v>
          </cell>
          <cell r="G12">
            <v>24.07</v>
          </cell>
          <cell r="H12">
            <v>495</v>
          </cell>
          <cell r="I12">
            <v>24.45</v>
          </cell>
          <cell r="J12">
            <v>24.35</v>
          </cell>
        </row>
        <row r="13">
          <cell r="A13" t="str">
            <v>CL103</v>
          </cell>
          <cell r="B13" t="str">
            <v>CL</v>
          </cell>
          <cell r="C13">
            <v>12</v>
          </cell>
          <cell r="D13">
            <v>3</v>
          </cell>
          <cell r="E13">
            <v>37945</v>
          </cell>
          <cell r="F13">
            <v>24.34</v>
          </cell>
          <cell r="G13">
            <v>23.92</v>
          </cell>
          <cell r="H13">
            <v>2389</v>
          </cell>
          <cell r="I13">
            <v>24.35</v>
          </cell>
          <cell r="J13">
            <v>24.05</v>
          </cell>
        </row>
        <row r="14">
          <cell r="A14" t="str">
            <v>CL113</v>
          </cell>
          <cell r="B14" t="str">
            <v>CL</v>
          </cell>
          <cell r="C14">
            <v>1</v>
          </cell>
          <cell r="D14">
            <v>4</v>
          </cell>
          <cell r="E14">
            <v>37974</v>
          </cell>
          <cell r="F14">
            <v>24.19</v>
          </cell>
          <cell r="G14">
            <v>23.77</v>
          </cell>
          <cell r="H14">
            <v>50</v>
          </cell>
          <cell r="I14">
            <v>0</v>
          </cell>
          <cell r="J14">
            <v>0</v>
          </cell>
        </row>
        <row r="15">
          <cell r="A15" t="str">
            <v>CL123</v>
          </cell>
          <cell r="B15" t="str">
            <v>CL</v>
          </cell>
          <cell r="C15">
            <v>2</v>
          </cell>
          <cell r="D15">
            <v>4</v>
          </cell>
          <cell r="E15">
            <v>38006</v>
          </cell>
          <cell r="F15">
            <v>24.06</v>
          </cell>
          <cell r="G15">
            <v>23.64</v>
          </cell>
          <cell r="H15">
            <v>0</v>
          </cell>
          <cell r="I15">
            <v>0</v>
          </cell>
          <cell r="J15">
            <v>0</v>
          </cell>
        </row>
        <row r="16">
          <cell r="A16" t="str">
            <v>CL14</v>
          </cell>
          <cell r="B16" t="str">
            <v>CL</v>
          </cell>
          <cell r="C16">
            <v>3</v>
          </cell>
          <cell r="D16">
            <v>4</v>
          </cell>
          <cell r="E16">
            <v>38037</v>
          </cell>
          <cell r="F16">
            <v>23.93</v>
          </cell>
          <cell r="G16">
            <v>23.51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CL24</v>
          </cell>
          <cell r="B17" t="str">
            <v>CL</v>
          </cell>
          <cell r="C17">
            <v>4</v>
          </cell>
          <cell r="D17">
            <v>4</v>
          </cell>
          <cell r="E17">
            <v>38068</v>
          </cell>
          <cell r="F17">
            <v>23.8</v>
          </cell>
          <cell r="G17">
            <v>23.38</v>
          </cell>
          <cell r="H17">
            <v>360</v>
          </cell>
          <cell r="I17">
            <v>0</v>
          </cell>
          <cell r="J17">
            <v>0</v>
          </cell>
        </row>
        <row r="18">
          <cell r="A18" t="str">
            <v>CL34</v>
          </cell>
          <cell r="B18" t="str">
            <v>CL</v>
          </cell>
          <cell r="C18">
            <v>5</v>
          </cell>
          <cell r="D18">
            <v>4</v>
          </cell>
          <cell r="E18">
            <v>38097</v>
          </cell>
          <cell r="F18">
            <v>23.68</v>
          </cell>
          <cell r="G18">
            <v>23.26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>CL44</v>
          </cell>
          <cell r="B19" t="str">
            <v>CL</v>
          </cell>
          <cell r="C19">
            <v>6</v>
          </cell>
          <cell r="D19">
            <v>4</v>
          </cell>
          <cell r="E19">
            <v>38127</v>
          </cell>
          <cell r="F19">
            <v>23.59</v>
          </cell>
          <cell r="G19">
            <v>23.17</v>
          </cell>
          <cell r="H19">
            <v>483</v>
          </cell>
          <cell r="I19">
            <v>23.5</v>
          </cell>
          <cell r="J19">
            <v>23.5</v>
          </cell>
        </row>
        <row r="20">
          <cell r="A20" t="str">
            <v>CL54</v>
          </cell>
          <cell r="B20" t="str">
            <v>CL</v>
          </cell>
          <cell r="C20">
            <v>7</v>
          </cell>
          <cell r="D20">
            <v>4</v>
          </cell>
          <cell r="E20">
            <v>38160</v>
          </cell>
          <cell r="F20">
            <v>23.54</v>
          </cell>
          <cell r="G20">
            <v>23.12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CL64</v>
          </cell>
          <cell r="B21" t="str">
            <v>CL</v>
          </cell>
          <cell r="C21">
            <v>8</v>
          </cell>
          <cell r="D21">
            <v>4</v>
          </cell>
          <cell r="E21">
            <v>38188</v>
          </cell>
          <cell r="F21">
            <v>23.5</v>
          </cell>
          <cell r="G21">
            <v>23.08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>CL74</v>
          </cell>
          <cell r="B22" t="str">
            <v>CL</v>
          </cell>
          <cell r="C22">
            <v>9</v>
          </cell>
          <cell r="D22">
            <v>4</v>
          </cell>
          <cell r="E22">
            <v>38219</v>
          </cell>
          <cell r="F22">
            <v>23.47</v>
          </cell>
          <cell r="G22">
            <v>23.05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CL84</v>
          </cell>
          <cell r="B23" t="str">
            <v>CL</v>
          </cell>
          <cell r="C23">
            <v>10</v>
          </cell>
          <cell r="D23">
            <v>4</v>
          </cell>
          <cell r="E23">
            <v>38251</v>
          </cell>
          <cell r="F23">
            <v>23.44</v>
          </cell>
          <cell r="G23">
            <v>23.02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CL94</v>
          </cell>
          <cell r="B24" t="str">
            <v>CL</v>
          </cell>
          <cell r="C24">
            <v>11</v>
          </cell>
          <cell r="D24">
            <v>4</v>
          </cell>
          <cell r="E24">
            <v>38280</v>
          </cell>
          <cell r="F24">
            <v>23.41</v>
          </cell>
          <cell r="G24">
            <v>22.99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CL104</v>
          </cell>
          <cell r="B25" t="str">
            <v>CL</v>
          </cell>
          <cell r="C25">
            <v>12</v>
          </cell>
          <cell r="D25">
            <v>4</v>
          </cell>
          <cell r="E25">
            <v>38310</v>
          </cell>
          <cell r="F25">
            <v>23.38</v>
          </cell>
          <cell r="G25">
            <v>22.97</v>
          </cell>
          <cell r="H25">
            <v>1092</v>
          </cell>
          <cell r="I25">
            <v>23.19</v>
          </cell>
          <cell r="J25">
            <v>23.15</v>
          </cell>
        </row>
        <row r="26">
          <cell r="A26" t="str">
            <v>CL114</v>
          </cell>
          <cell r="B26" t="str">
            <v>CL</v>
          </cell>
          <cell r="C26">
            <v>1</v>
          </cell>
          <cell r="D26">
            <v>5</v>
          </cell>
          <cell r="E26">
            <v>38341</v>
          </cell>
          <cell r="F26">
            <v>23.35</v>
          </cell>
          <cell r="G26">
            <v>22.95</v>
          </cell>
          <cell r="H26">
            <v>1</v>
          </cell>
          <cell r="I26">
            <v>0</v>
          </cell>
          <cell r="J26">
            <v>0</v>
          </cell>
        </row>
        <row r="27">
          <cell r="A27" t="str">
            <v>CL124</v>
          </cell>
          <cell r="B27" t="str">
            <v>CL</v>
          </cell>
          <cell r="C27">
            <v>2</v>
          </cell>
          <cell r="D27">
            <v>5</v>
          </cell>
          <cell r="E27">
            <v>38372</v>
          </cell>
          <cell r="F27">
            <v>23.32</v>
          </cell>
          <cell r="G27">
            <v>22.93</v>
          </cell>
          <cell r="H27">
            <v>0</v>
          </cell>
          <cell r="I27">
            <v>0</v>
          </cell>
          <cell r="J27">
            <v>0</v>
          </cell>
        </row>
        <row r="28">
          <cell r="A28" t="str">
            <v>CL15</v>
          </cell>
          <cell r="B28" t="str">
            <v>CL</v>
          </cell>
          <cell r="C28">
            <v>3</v>
          </cell>
          <cell r="D28">
            <v>5</v>
          </cell>
          <cell r="E28">
            <v>38405</v>
          </cell>
          <cell r="F28">
            <v>23.3</v>
          </cell>
          <cell r="G28">
            <v>22.91</v>
          </cell>
          <cell r="H28">
            <v>0</v>
          </cell>
          <cell r="I28">
            <v>0</v>
          </cell>
          <cell r="J28">
            <v>0</v>
          </cell>
        </row>
        <row r="29">
          <cell r="A29" t="str">
            <v>CL25</v>
          </cell>
          <cell r="B29" t="str">
            <v>CL</v>
          </cell>
          <cell r="C29">
            <v>4</v>
          </cell>
          <cell r="D29">
            <v>5</v>
          </cell>
          <cell r="E29">
            <v>38432</v>
          </cell>
          <cell r="F29">
            <v>23.28</v>
          </cell>
          <cell r="G29">
            <v>22.89</v>
          </cell>
          <cell r="H29">
            <v>0</v>
          </cell>
          <cell r="I29">
            <v>0</v>
          </cell>
          <cell r="J29">
            <v>0</v>
          </cell>
        </row>
        <row r="30">
          <cell r="A30" t="str">
            <v>CL35</v>
          </cell>
          <cell r="B30" t="str">
            <v>CL</v>
          </cell>
          <cell r="C30">
            <v>5</v>
          </cell>
          <cell r="D30">
            <v>5</v>
          </cell>
          <cell r="E30">
            <v>38462</v>
          </cell>
          <cell r="F30">
            <v>23.26</v>
          </cell>
          <cell r="G30">
            <v>22.87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CL65</v>
          </cell>
          <cell r="B31" t="str">
            <v>CL</v>
          </cell>
          <cell r="C31">
            <v>6</v>
          </cell>
          <cell r="D31">
            <v>5</v>
          </cell>
          <cell r="E31">
            <v>38492</v>
          </cell>
          <cell r="F31">
            <v>23.23</v>
          </cell>
          <cell r="G31">
            <v>22.84</v>
          </cell>
          <cell r="H31">
            <v>90</v>
          </cell>
          <cell r="I31">
            <v>0</v>
          </cell>
          <cell r="J31">
            <v>0</v>
          </cell>
        </row>
        <row r="32">
          <cell r="A32" t="str">
            <v>CL125</v>
          </cell>
          <cell r="B32" t="str">
            <v>CL</v>
          </cell>
          <cell r="C32">
            <v>12</v>
          </cell>
          <cell r="D32">
            <v>5</v>
          </cell>
          <cell r="E32">
            <v>38674</v>
          </cell>
          <cell r="F32">
            <v>23.14</v>
          </cell>
          <cell r="G32">
            <v>22.75</v>
          </cell>
          <cell r="H32">
            <v>536</v>
          </cell>
          <cell r="I32">
            <v>23.05</v>
          </cell>
          <cell r="J32">
            <v>23.05</v>
          </cell>
        </row>
        <row r="33">
          <cell r="A33" t="str">
            <v>CL126</v>
          </cell>
          <cell r="B33" t="str">
            <v>CL</v>
          </cell>
          <cell r="C33">
            <v>12</v>
          </cell>
          <cell r="D33">
            <v>6</v>
          </cell>
          <cell r="E33">
            <v>39038</v>
          </cell>
          <cell r="F33">
            <v>23.04</v>
          </cell>
          <cell r="G33">
            <v>22.65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CL127</v>
          </cell>
          <cell r="B34" t="str">
            <v>CL</v>
          </cell>
          <cell r="C34">
            <v>12</v>
          </cell>
          <cell r="D34">
            <v>7</v>
          </cell>
          <cell r="E34">
            <v>39402</v>
          </cell>
          <cell r="F34">
            <v>22.94</v>
          </cell>
          <cell r="G34">
            <v>22.55</v>
          </cell>
          <cell r="H34">
            <v>1</v>
          </cell>
          <cell r="I34">
            <v>0</v>
          </cell>
          <cell r="J34">
            <v>0</v>
          </cell>
        </row>
        <row r="35">
          <cell r="A35" t="str">
            <v>CL128</v>
          </cell>
          <cell r="B35" t="str">
            <v>CL</v>
          </cell>
          <cell r="C35">
            <v>12</v>
          </cell>
          <cell r="D35">
            <v>8</v>
          </cell>
          <cell r="E35">
            <v>39772</v>
          </cell>
          <cell r="F35">
            <v>22.88</v>
          </cell>
          <cell r="G35">
            <v>22.49</v>
          </cell>
          <cell r="H35">
            <v>1</v>
          </cell>
          <cell r="I35">
            <v>0</v>
          </cell>
          <cell r="J35">
            <v>0</v>
          </cell>
        </row>
        <row r="36">
          <cell r="A36" t="str">
            <v>HO112</v>
          </cell>
          <cell r="B36" t="str">
            <v>CL</v>
          </cell>
          <cell r="C36">
            <v>12</v>
          </cell>
          <cell r="D36">
            <v>9</v>
          </cell>
          <cell r="E36">
            <v>40137</v>
          </cell>
          <cell r="F36">
            <v>22.82</v>
          </cell>
          <cell r="G36">
            <v>22.43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HO122</v>
          </cell>
          <cell r="B37" t="str">
            <v>HO</v>
          </cell>
          <cell r="C37">
            <v>1</v>
          </cell>
          <cell r="D37">
            <v>3</v>
          </cell>
          <cell r="E37">
            <v>37621</v>
          </cell>
          <cell r="F37">
            <v>0.75619999999999998</v>
          </cell>
          <cell r="G37">
            <v>0.74539999999999995</v>
          </cell>
          <cell r="H37">
            <v>23589</v>
          </cell>
          <cell r="I37">
            <v>0.76400000000000001</v>
          </cell>
          <cell r="J37">
            <v>0.74550000000000005</v>
          </cell>
        </row>
        <row r="38">
          <cell r="A38" t="str">
            <v>HO13</v>
          </cell>
          <cell r="B38" t="str">
            <v>HO</v>
          </cell>
          <cell r="C38">
            <v>2</v>
          </cell>
          <cell r="D38">
            <v>3</v>
          </cell>
          <cell r="E38">
            <v>37652</v>
          </cell>
          <cell r="F38">
            <v>0.75190000000000001</v>
          </cell>
          <cell r="G38">
            <v>0.73970000000000002</v>
          </cell>
          <cell r="H38">
            <v>13901</v>
          </cell>
          <cell r="I38">
            <v>0.75900000000000001</v>
          </cell>
          <cell r="J38">
            <v>0.74199999999999999</v>
          </cell>
        </row>
        <row r="39">
          <cell r="A39" t="str">
            <v>HO23</v>
          </cell>
          <cell r="B39" t="str">
            <v>HO</v>
          </cell>
          <cell r="C39">
            <v>3</v>
          </cell>
          <cell r="D39">
            <v>3</v>
          </cell>
          <cell r="E39">
            <v>37680</v>
          </cell>
          <cell r="F39">
            <v>0.72840000000000005</v>
          </cell>
          <cell r="G39">
            <v>0.71619999999999995</v>
          </cell>
          <cell r="H39">
            <v>5228</v>
          </cell>
          <cell r="I39">
            <v>0.73399999999999999</v>
          </cell>
          <cell r="J39">
            <v>0.72070000000000001</v>
          </cell>
        </row>
        <row r="40">
          <cell r="A40" t="str">
            <v>HO33</v>
          </cell>
          <cell r="B40" t="str">
            <v>HO</v>
          </cell>
          <cell r="C40">
            <v>4</v>
          </cell>
          <cell r="D40">
            <v>3</v>
          </cell>
          <cell r="E40">
            <v>37711</v>
          </cell>
          <cell r="F40">
            <v>0.70589999999999997</v>
          </cell>
          <cell r="G40">
            <v>0.69269999999999998</v>
          </cell>
          <cell r="H40">
            <v>2873</v>
          </cell>
          <cell r="I40">
            <v>0.71199999999999997</v>
          </cell>
          <cell r="J40">
            <v>0.69750000000000001</v>
          </cell>
        </row>
        <row r="41">
          <cell r="A41" t="str">
            <v>HO43</v>
          </cell>
          <cell r="B41" t="str">
            <v>HO</v>
          </cell>
          <cell r="C41">
            <v>5</v>
          </cell>
          <cell r="D41">
            <v>3</v>
          </cell>
          <cell r="E41">
            <v>37741</v>
          </cell>
          <cell r="F41">
            <v>0.68540000000000001</v>
          </cell>
          <cell r="G41">
            <v>0.67220000000000002</v>
          </cell>
          <cell r="H41">
            <v>813</v>
          </cell>
          <cell r="I41">
            <v>0.69099999999999995</v>
          </cell>
          <cell r="J41">
            <v>0.68200000000000005</v>
          </cell>
        </row>
        <row r="42">
          <cell r="A42" t="str">
            <v>HO53</v>
          </cell>
          <cell r="B42" t="str">
            <v>HO</v>
          </cell>
          <cell r="C42">
            <v>6</v>
          </cell>
          <cell r="D42">
            <v>3</v>
          </cell>
          <cell r="E42">
            <v>37771</v>
          </cell>
          <cell r="F42">
            <v>0.6764</v>
          </cell>
          <cell r="G42">
            <v>0.66320000000000001</v>
          </cell>
          <cell r="H42">
            <v>321</v>
          </cell>
          <cell r="I42">
            <v>0.67900000000000005</v>
          </cell>
          <cell r="J42">
            <v>0.67700000000000005</v>
          </cell>
        </row>
        <row r="43">
          <cell r="A43" t="str">
            <v>HO63</v>
          </cell>
          <cell r="B43" t="str">
            <v>HO</v>
          </cell>
          <cell r="C43">
            <v>7</v>
          </cell>
          <cell r="D43">
            <v>3</v>
          </cell>
          <cell r="E43">
            <v>37802</v>
          </cell>
          <cell r="F43">
            <v>0.67390000000000005</v>
          </cell>
          <cell r="G43">
            <v>0.66069999999999995</v>
          </cell>
          <cell r="H43">
            <v>133</v>
          </cell>
          <cell r="I43">
            <v>0</v>
          </cell>
          <cell r="J43">
            <v>0</v>
          </cell>
        </row>
        <row r="44">
          <cell r="A44" t="str">
            <v>HO73</v>
          </cell>
          <cell r="B44" t="str">
            <v>HO</v>
          </cell>
          <cell r="C44">
            <v>8</v>
          </cell>
          <cell r="D44">
            <v>3</v>
          </cell>
          <cell r="E44">
            <v>37833</v>
          </cell>
          <cell r="F44">
            <v>0.67390000000000005</v>
          </cell>
          <cell r="G44">
            <v>0.66069999999999995</v>
          </cell>
          <cell r="H44">
            <v>10</v>
          </cell>
          <cell r="I44">
            <v>0.67500000000000004</v>
          </cell>
          <cell r="J44">
            <v>0.67149999999999999</v>
          </cell>
        </row>
        <row r="45">
          <cell r="A45" t="str">
            <v>HO83</v>
          </cell>
          <cell r="B45" t="str">
            <v>HO</v>
          </cell>
          <cell r="C45">
            <v>9</v>
          </cell>
          <cell r="D45">
            <v>3</v>
          </cell>
          <cell r="E45">
            <v>37862</v>
          </cell>
          <cell r="F45">
            <v>0.67789999999999995</v>
          </cell>
          <cell r="G45">
            <v>0.66469999999999996</v>
          </cell>
          <cell r="H45">
            <v>37</v>
          </cell>
          <cell r="I45">
            <v>0.67369999999999997</v>
          </cell>
          <cell r="J45">
            <v>0.67369999999999997</v>
          </cell>
        </row>
        <row r="46">
          <cell r="A46" t="str">
            <v>HO93</v>
          </cell>
          <cell r="B46" t="str">
            <v>HO</v>
          </cell>
          <cell r="C46">
            <v>10</v>
          </cell>
          <cell r="D46">
            <v>3</v>
          </cell>
          <cell r="E46">
            <v>37894</v>
          </cell>
          <cell r="F46">
            <v>0.68240000000000001</v>
          </cell>
          <cell r="G46">
            <v>0.66920000000000002</v>
          </cell>
          <cell r="H46">
            <v>6</v>
          </cell>
          <cell r="I46">
            <v>0.6825</v>
          </cell>
          <cell r="J46">
            <v>0.6825</v>
          </cell>
        </row>
        <row r="47">
          <cell r="A47" t="str">
            <v>HO103</v>
          </cell>
          <cell r="B47" t="str">
            <v>HO</v>
          </cell>
          <cell r="C47">
            <v>11</v>
          </cell>
          <cell r="D47">
            <v>3</v>
          </cell>
          <cell r="E47">
            <v>37925</v>
          </cell>
          <cell r="F47">
            <v>0.68689999999999996</v>
          </cell>
          <cell r="G47">
            <v>0.67369999999999997</v>
          </cell>
          <cell r="H47">
            <v>2</v>
          </cell>
          <cell r="I47">
            <v>0.68269999999999997</v>
          </cell>
          <cell r="J47">
            <v>0.68269999999999997</v>
          </cell>
        </row>
        <row r="48">
          <cell r="A48" t="str">
            <v>HO113</v>
          </cell>
          <cell r="B48" t="str">
            <v>HO</v>
          </cell>
          <cell r="C48">
            <v>12</v>
          </cell>
          <cell r="D48">
            <v>3</v>
          </cell>
          <cell r="E48">
            <v>37951</v>
          </cell>
          <cell r="F48">
            <v>0.69089999999999996</v>
          </cell>
          <cell r="G48">
            <v>0.67769999999999997</v>
          </cell>
          <cell r="H48">
            <v>26</v>
          </cell>
          <cell r="I48">
            <v>0</v>
          </cell>
          <cell r="J48">
            <v>0</v>
          </cell>
        </row>
        <row r="49">
          <cell r="A49" t="str">
            <v>HO123</v>
          </cell>
          <cell r="B49" t="str">
            <v>HO</v>
          </cell>
          <cell r="C49">
            <v>1</v>
          </cell>
          <cell r="D49">
            <v>4</v>
          </cell>
          <cell r="E49">
            <v>37986</v>
          </cell>
          <cell r="F49">
            <v>0.69240000000000002</v>
          </cell>
          <cell r="G49">
            <v>0.67920000000000003</v>
          </cell>
          <cell r="H49">
            <v>2</v>
          </cell>
          <cell r="I49">
            <v>0.68820000000000003</v>
          </cell>
          <cell r="J49">
            <v>0.68820000000000003</v>
          </cell>
        </row>
        <row r="50">
          <cell r="A50" t="str">
            <v>HO14</v>
          </cell>
          <cell r="B50" t="str">
            <v>HO</v>
          </cell>
          <cell r="C50">
            <v>2</v>
          </cell>
          <cell r="D50">
            <v>4</v>
          </cell>
          <cell r="E50">
            <v>38016</v>
          </cell>
          <cell r="F50">
            <v>0.68740000000000001</v>
          </cell>
          <cell r="G50">
            <v>0.67420000000000002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HO24</v>
          </cell>
          <cell r="B51" t="str">
            <v>HO</v>
          </cell>
          <cell r="C51">
            <v>3</v>
          </cell>
          <cell r="D51">
            <v>4</v>
          </cell>
          <cell r="E51">
            <v>38044</v>
          </cell>
          <cell r="F51">
            <v>0.6724</v>
          </cell>
          <cell r="G51">
            <v>0.65920000000000001</v>
          </cell>
          <cell r="H51">
            <v>1</v>
          </cell>
          <cell r="I51">
            <v>0.66820000000000002</v>
          </cell>
          <cell r="J51">
            <v>0.66820000000000002</v>
          </cell>
        </row>
        <row r="52">
          <cell r="A52" t="str">
            <v>HO34</v>
          </cell>
          <cell r="B52" t="str">
            <v>HO</v>
          </cell>
          <cell r="C52">
            <v>4</v>
          </cell>
          <cell r="D52">
            <v>4</v>
          </cell>
          <cell r="E52">
            <v>38077</v>
          </cell>
          <cell r="F52">
            <v>0.65739999999999998</v>
          </cell>
          <cell r="G52">
            <v>0.64419999999999999</v>
          </cell>
          <cell r="H52">
            <v>18</v>
          </cell>
          <cell r="I52">
            <v>0</v>
          </cell>
          <cell r="J52">
            <v>0</v>
          </cell>
        </row>
        <row r="53">
          <cell r="A53" t="str">
            <v>HO44</v>
          </cell>
          <cell r="B53" t="str">
            <v>HO</v>
          </cell>
          <cell r="C53">
            <v>5</v>
          </cell>
          <cell r="D53">
            <v>4</v>
          </cell>
          <cell r="E53">
            <v>38107</v>
          </cell>
          <cell r="F53">
            <v>0.64190000000000003</v>
          </cell>
          <cell r="G53">
            <v>0.62870000000000004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HU112</v>
          </cell>
          <cell r="B54" t="str">
            <v>HO</v>
          </cell>
          <cell r="C54">
            <v>6</v>
          </cell>
          <cell r="D54">
            <v>4</v>
          </cell>
          <cell r="E54">
            <v>38135</v>
          </cell>
          <cell r="F54">
            <v>0.63839999999999997</v>
          </cell>
          <cell r="G54">
            <v>0.62519999999999998</v>
          </cell>
          <cell r="H54">
            <v>0</v>
          </cell>
          <cell r="I54">
            <v>0</v>
          </cell>
          <cell r="J54">
            <v>0</v>
          </cell>
        </row>
        <row r="55">
          <cell r="A55" t="str">
            <v>HU122</v>
          </cell>
          <cell r="B55" t="str">
            <v>HU</v>
          </cell>
          <cell r="C55">
            <v>1</v>
          </cell>
          <cell r="D55">
            <v>3</v>
          </cell>
          <cell r="E55">
            <v>37621</v>
          </cell>
          <cell r="F55">
            <v>0.75270000000000004</v>
          </cell>
          <cell r="G55">
            <v>0.72929999999999995</v>
          </cell>
          <cell r="H55">
            <v>21070</v>
          </cell>
          <cell r="I55">
            <v>0.75700000000000001</v>
          </cell>
          <cell r="J55">
            <v>0.73129999999999995</v>
          </cell>
        </row>
        <row r="56">
          <cell r="A56" t="str">
            <v>HU13</v>
          </cell>
          <cell r="B56" t="str">
            <v>HU</v>
          </cell>
          <cell r="C56">
            <v>2</v>
          </cell>
          <cell r="D56">
            <v>3</v>
          </cell>
          <cell r="E56">
            <v>37652</v>
          </cell>
          <cell r="F56">
            <v>0.75039999999999996</v>
          </cell>
          <cell r="G56">
            <v>0.73080000000000001</v>
          </cell>
          <cell r="H56">
            <v>10942</v>
          </cell>
          <cell r="I56">
            <v>0.75649999999999995</v>
          </cell>
          <cell r="J56">
            <v>0.73380000000000001</v>
          </cell>
        </row>
        <row r="57">
          <cell r="A57" t="str">
            <v>HU23</v>
          </cell>
          <cell r="B57" t="str">
            <v>HU</v>
          </cell>
          <cell r="C57">
            <v>3</v>
          </cell>
          <cell r="D57">
            <v>3</v>
          </cell>
          <cell r="E57">
            <v>37680</v>
          </cell>
          <cell r="F57">
            <v>0.75290000000000001</v>
          </cell>
          <cell r="G57">
            <v>0.73480000000000001</v>
          </cell>
          <cell r="H57">
            <v>2613</v>
          </cell>
          <cell r="I57">
            <v>0.75749999999999995</v>
          </cell>
          <cell r="J57">
            <v>0.74</v>
          </cell>
        </row>
        <row r="58">
          <cell r="A58" t="str">
            <v>HU33</v>
          </cell>
          <cell r="B58" t="str">
            <v>HU</v>
          </cell>
          <cell r="C58">
            <v>4</v>
          </cell>
          <cell r="D58">
            <v>3</v>
          </cell>
          <cell r="E58">
            <v>37711</v>
          </cell>
          <cell r="F58">
            <v>0.81689999999999996</v>
          </cell>
          <cell r="G58">
            <v>0.80010000000000003</v>
          </cell>
          <cell r="H58">
            <v>922</v>
          </cell>
          <cell r="I58">
            <v>0.81499999999999995</v>
          </cell>
          <cell r="J58">
            <v>0.81499999999999995</v>
          </cell>
        </row>
        <row r="59">
          <cell r="A59" t="str">
            <v>HU43</v>
          </cell>
          <cell r="B59" t="str">
            <v>HU</v>
          </cell>
          <cell r="C59">
            <v>5</v>
          </cell>
          <cell r="D59">
            <v>3</v>
          </cell>
          <cell r="E59">
            <v>37741</v>
          </cell>
          <cell r="F59">
            <v>0.81389999999999996</v>
          </cell>
          <cell r="G59">
            <v>0.79759999999999998</v>
          </cell>
          <cell r="H59">
            <v>210</v>
          </cell>
          <cell r="I59">
            <v>0.81499999999999995</v>
          </cell>
          <cell r="J59">
            <v>0.81499999999999995</v>
          </cell>
        </row>
        <row r="60">
          <cell r="A60" t="str">
            <v>HU53</v>
          </cell>
          <cell r="B60" t="str">
            <v>HU</v>
          </cell>
          <cell r="C60">
            <v>6</v>
          </cell>
          <cell r="D60">
            <v>3</v>
          </cell>
          <cell r="E60">
            <v>37771</v>
          </cell>
          <cell r="F60">
            <v>0.80369999999999997</v>
          </cell>
          <cell r="G60">
            <v>0.78790000000000004</v>
          </cell>
          <cell r="H60">
            <v>363</v>
          </cell>
          <cell r="I60">
            <v>0.80800000000000005</v>
          </cell>
          <cell r="J60">
            <v>0.80800000000000005</v>
          </cell>
        </row>
        <row r="61">
          <cell r="A61" t="str">
            <v>HU63</v>
          </cell>
          <cell r="B61" t="str">
            <v>HU</v>
          </cell>
          <cell r="C61">
            <v>7</v>
          </cell>
          <cell r="D61">
            <v>3</v>
          </cell>
          <cell r="E61">
            <v>37802</v>
          </cell>
          <cell r="F61">
            <v>0.78769999999999996</v>
          </cell>
          <cell r="G61">
            <v>0.77239999999999998</v>
          </cell>
          <cell r="H61">
            <v>150</v>
          </cell>
          <cell r="I61">
            <v>0</v>
          </cell>
          <cell r="J61">
            <v>0</v>
          </cell>
        </row>
        <row r="62">
          <cell r="A62" t="str">
            <v>HU73</v>
          </cell>
          <cell r="B62" t="str">
            <v>HU</v>
          </cell>
          <cell r="C62">
            <v>8</v>
          </cell>
          <cell r="D62">
            <v>3</v>
          </cell>
          <cell r="E62">
            <v>37833</v>
          </cell>
          <cell r="F62">
            <v>0.76670000000000005</v>
          </cell>
          <cell r="G62">
            <v>0.75190000000000001</v>
          </cell>
          <cell r="H62">
            <v>50</v>
          </cell>
          <cell r="I62">
            <v>0</v>
          </cell>
          <cell r="J62">
            <v>0</v>
          </cell>
        </row>
        <row r="63">
          <cell r="A63" t="str">
            <v>HU83</v>
          </cell>
          <cell r="B63" t="str">
            <v>HU</v>
          </cell>
          <cell r="C63">
            <v>9</v>
          </cell>
          <cell r="D63">
            <v>3</v>
          </cell>
          <cell r="E63">
            <v>37862</v>
          </cell>
          <cell r="F63">
            <v>0.74</v>
          </cell>
          <cell r="G63">
            <v>0.72540000000000004</v>
          </cell>
          <cell r="H63">
            <v>170</v>
          </cell>
          <cell r="I63">
            <v>0</v>
          </cell>
          <cell r="J63">
            <v>0</v>
          </cell>
        </row>
        <row r="64">
          <cell r="A64" t="str">
            <v>HU93</v>
          </cell>
          <cell r="B64" t="str">
            <v>HU</v>
          </cell>
          <cell r="C64">
            <v>10</v>
          </cell>
          <cell r="D64">
            <v>3</v>
          </cell>
          <cell r="E64">
            <v>37894</v>
          </cell>
          <cell r="F64">
            <v>0.70399999999999996</v>
          </cell>
          <cell r="G64">
            <v>0.68989999999999996</v>
          </cell>
          <cell r="H64">
            <v>0</v>
          </cell>
          <cell r="I64">
            <v>0</v>
          </cell>
          <cell r="J64">
            <v>0</v>
          </cell>
        </row>
        <row r="65">
          <cell r="A65" t="str">
            <v>HU103</v>
          </cell>
          <cell r="B65" t="str">
            <v>HU</v>
          </cell>
          <cell r="C65">
            <v>11</v>
          </cell>
          <cell r="D65">
            <v>3</v>
          </cell>
          <cell r="E65">
            <v>37925</v>
          </cell>
          <cell r="F65">
            <v>0.6895</v>
          </cell>
          <cell r="G65">
            <v>0.6754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NG112</v>
          </cell>
          <cell r="B66" t="str">
            <v>HU</v>
          </cell>
          <cell r="C66">
            <v>12</v>
          </cell>
          <cell r="D66">
            <v>3</v>
          </cell>
          <cell r="E66">
            <v>37951</v>
          </cell>
          <cell r="F66">
            <v>0.6835</v>
          </cell>
          <cell r="G66">
            <v>0.6694</v>
          </cell>
          <cell r="H66">
            <v>0</v>
          </cell>
          <cell r="I66">
            <v>0</v>
          </cell>
          <cell r="J66">
            <v>0</v>
          </cell>
        </row>
        <row r="67">
          <cell r="A67" t="str">
            <v>NG122</v>
          </cell>
          <cell r="B67" t="str">
            <v>KA</v>
          </cell>
          <cell r="C67">
            <v>1</v>
          </cell>
          <cell r="D67">
            <v>3</v>
          </cell>
          <cell r="E67">
            <v>37621</v>
          </cell>
          <cell r="F67">
            <v>41.87</v>
          </cell>
          <cell r="G67">
            <v>41.38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NG13</v>
          </cell>
          <cell r="B68" t="str">
            <v>KA</v>
          </cell>
          <cell r="C68">
            <v>2</v>
          </cell>
          <cell r="D68">
            <v>3</v>
          </cell>
          <cell r="E68">
            <v>37652</v>
          </cell>
          <cell r="F68">
            <v>41.87</v>
          </cell>
          <cell r="G68">
            <v>41.44</v>
          </cell>
          <cell r="H68">
            <v>0</v>
          </cell>
          <cell r="I68">
            <v>0</v>
          </cell>
          <cell r="J68">
            <v>0</v>
          </cell>
        </row>
        <row r="69">
          <cell r="A69" t="str">
            <v>NG23</v>
          </cell>
          <cell r="B69" t="str">
            <v>KA</v>
          </cell>
          <cell r="C69">
            <v>5</v>
          </cell>
          <cell r="D69">
            <v>3</v>
          </cell>
          <cell r="E69">
            <v>37741</v>
          </cell>
          <cell r="F69">
            <v>40.26</v>
          </cell>
          <cell r="G69">
            <v>39.75</v>
          </cell>
          <cell r="H69">
            <v>0</v>
          </cell>
          <cell r="I69">
            <v>0</v>
          </cell>
          <cell r="J69">
            <v>0</v>
          </cell>
        </row>
        <row r="70">
          <cell r="A70" t="str">
            <v>NG33</v>
          </cell>
          <cell r="B70" t="str">
            <v>KA</v>
          </cell>
          <cell r="C70">
            <v>6</v>
          </cell>
          <cell r="D70">
            <v>3</v>
          </cell>
          <cell r="E70">
            <v>37771</v>
          </cell>
          <cell r="F70">
            <v>46</v>
          </cell>
          <cell r="G70">
            <v>45.63</v>
          </cell>
          <cell r="H70">
            <v>0</v>
          </cell>
          <cell r="I70">
            <v>0</v>
          </cell>
          <cell r="J70">
            <v>0</v>
          </cell>
        </row>
        <row r="71">
          <cell r="A71" t="str">
            <v>NG43</v>
          </cell>
          <cell r="B71" t="str">
            <v>KA</v>
          </cell>
          <cell r="C71">
            <v>7</v>
          </cell>
          <cell r="D71">
            <v>3</v>
          </cell>
          <cell r="E71">
            <v>37802</v>
          </cell>
          <cell r="F71">
            <v>59.02</v>
          </cell>
          <cell r="G71">
            <v>58.69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NG53</v>
          </cell>
          <cell r="B72" t="str">
            <v>KA</v>
          </cell>
          <cell r="C72">
            <v>8</v>
          </cell>
          <cell r="D72">
            <v>3</v>
          </cell>
          <cell r="E72">
            <v>37833</v>
          </cell>
          <cell r="F72">
            <v>59.02</v>
          </cell>
          <cell r="G72">
            <v>58.69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NG63</v>
          </cell>
          <cell r="B73" t="str">
            <v>KA</v>
          </cell>
          <cell r="C73">
            <v>10</v>
          </cell>
          <cell r="D73">
            <v>3</v>
          </cell>
          <cell r="E73">
            <v>37894</v>
          </cell>
          <cell r="F73">
            <v>38.49</v>
          </cell>
          <cell r="G73">
            <v>37.75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NG73</v>
          </cell>
          <cell r="B74" t="str">
            <v>KA</v>
          </cell>
          <cell r="C74">
            <v>11</v>
          </cell>
          <cell r="D74">
            <v>3</v>
          </cell>
          <cell r="E74">
            <v>37925</v>
          </cell>
          <cell r="F74">
            <v>38.49</v>
          </cell>
          <cell r="G74">
            <v>37.75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NG83</v>
          </cell>
          <cell r="B75" t="str">
            <v>KA</v>
          </cell>
          <cell r="C75">
            <v>12</v>
          </cell>
          <cell r="D75">
            <v>3</v>
          </cell>
          <cell r="E75">
            <v>37951</v>
          </cell>
          <cell r="F75">
            <v>38.49</v>
          </cell>
          <cell r="G75">
            <v>37.75</v>
          </cell>
          <cell r="H75">
            <v>0</v>
          </cell>
          <cell r="I75">
            <v>0</v>
          </cell>
          <cell r="J75">
            <v>0</v>
          </cell>
        </row>
        <row r="76">
          <cell r="A76" t="str">
            <v>NG93</v>
          </cell>
          <cell r="B76" t="str">
            <v>KG</v>
          </cell>
          <cell r="C76">
            <v>1</v>
          </cell>
          <cell r="D76">
            <v>3</v>
          </cell>
          <cell r="E76">
            <v>37621</v>
          </cell>
          <cell r="F76">
            <v>50.75</v>
          </cell>
          <cell r="G76">
            <v>49.96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>NG103</v>
          </cell>
          <cell r="B77" t="str">
            <v>KG</v>
          </cell>
          <cell r="C77">
            <v>2</v>
          </cell>
          <cell r="D77">
            <v>3</v>
          </cell>
          <cell r="E77">
            <v>37652</v>
          </cell>
          <cell r="F77">
            <v>50.75</v>
          </cell>
          <cell r="G77">
            <v>49.96</v>
          </cell>
          <cell r="H77">
            <v>0</v>
          </cell>
          <cell r="I77">
            <v>0</v>
          </cell>
          <cell r="J77">
            <v>0</v>
          </cell>
        </row>
        <row r="78">
          <cell r="A78" t="str">
            <v>NG113</v>
          </cell>
          <cell r="B78" t="str">
            <v>KG</v>
          </cell>
          <cell r="C78">
            <v>3</v>
          </cell>
          <cell r="D78">
            <v>3</v>
          </cell>
          <cell r="E78">
            <v>37680</v>
          </cell>
          <cell r="F78">
            <v>47</v>
          </cell>
          <cell r="G78">
            <v>46.07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NG123</v>
          </cell>
          <cell r="B79" t="str">
            <v>KG</v>
          </cell>
          <cell r="C79">
            <v>4</v>
          </cell>
          <cell r="D79">
            <v>3</v>
          </cell>
          <cell r="E79">
            <v>37711</v>
          </cell>
          <cell r="F79">
            <v>47</v>
          </cell>
          <cell r="G79">
            <v>46.07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NG14</v>
          </cell>
          <cell r="B80" t="str">
            <v>KG</v>
          </cell>
          <cell r="C80">
            <v>5</v>
          </cell>
          <cell r="D80">
            <v>3</v>
          </cell>
          <cell r="E80">
            <v>37741</v>
          </cell>
          <cell r="F80">
            <v>49.15</v>
          </cell>
          <cell r="G80">
            <v>48.38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NG24</v>
          </cell>
          <cell r="B81" t="str">
            <v>KG</v>
          </cell>
          <cell r="C81">
            <v>6</v>
          </cell>
          <cell r="D81">
            <v>3</v>
          </cell>
          <cell r="E81">
            <v>37771</v>
          </cell>
          <cell r="F81">
            <v>55</v>
          </cell>
          <cell r="G81">
            <v>54.38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NG34</v>
          </cell>
          <cell r="B82" t="str">
            <v>KG</v>
          </cell>
          <cell r="C82">
            <v>7</v>
          </cell>
          <cell r="D82">
            <v>3</v>
          </cell>
          <cell r="E82">
            <v>37802</v>
          </cell>
          <cell r="F82">
            <v>69.349999999999994</v>
          </cell>
          <cell r="G82">
            <v>69.25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NG44</v>
          </cell>
          <cell r="B83" t="str">
            <v>KG</v>
          </cell>
          <cell r="C83">
            <v>8</v>
          </cell>
          <cell r="D83">
            <v>3</v>
          </cell>
          <cell r="E83">
            <v>37833</v>
          </cell>
          <cell r="F83">
            <v>69.349999999999994</v>
          </cell>
          <cell r="G83">
            <v>69.25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NG54</v>
          </cell>
          <cell r="B84" t="str">
            <v>KG</v>
          </cell>
          <cell r="C84">
            <v>9</v>
          </cell>
          <cell r="D84">
            <v>3</v>
          </cell>
          <cell r="E84">
            <v>37862</v>
          </cell>
          <cell r="F84">
            <v>48.93</v>
          </cell>
          <cell r="G84">
            <v>48.75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NG64</v>
          </cell>
          <cell r="B85" t="str">
            <v>KG</v>
          </cell>
          <cell r="C85">
            <v>10</v>
          </cell>
          <cell r="D85">
            <v>3</v>
          </cell>
          <cell r="E85">
            <v>37894</v>
          </cell>
          <cell r="F85">
            <v>45.5</v>
          </cell>
          <cell r="G85">
            <v>45.13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NG74</v>
          </cell>
          <cell r="B86" t="str">
            <v>KG</v>
          </cell>
          <cell r="C86">
            <v>11</v>
          </cell>
          <cell r="D86">
            <v>3</v>
          </cell>
          <cell r="E86">
            <v>37925</v>
          </cell>
          <cell r="F86">
            <v>45.5</v>
          </cell>
          <cell r="G86">
            <v>45.13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NG84</v>
          </cell>
          <cell r="B87" t="str">
            <v>KG</v>
          </cell>
          <cell r="C87">
            <v>12</v>
          </cell>
          <cell r="D87">
            <v>3</v>
          </cell>
          <cell r="E87">
            <v>37951</v>
          </cell>
          <cell r="F87">
            <v>45.5</v>
          </cell>
          <cell r="G87">
            <v>45.13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NG94</v>
          </cell>
          <cell r="B88" t="str">
            <v>KG</v>
          </cell>
          <cell r="C88">
            <v>1</v>
          </cell>
          <cell r="D88">
            <v>4</v>
          </cell>
          <cell r="E88">
            <v>37986</v>
          </cell>
          <cell r="F88">
            <v>51.5</v>
          </cell>
          <cell r="G88">
            <v>51.25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NG104</v>
          </cell>
          <cell r="B89" t="str">
            <v>KG</v>
          </cell>
          <cell r="C89">
            <v>2</v>
          </cell>
          <cell r="D89">
            <v>4</v>
          </cell>
          <cell r="E89">
            <v>38016</v>
          </cell>
          <cell r="F89">
            <v>51.5</v>
          </cell>
          <cell r="G89">
            <v>51.25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NG114</v>
          </cell>
          <cell r="B90" t="str">
            <v>KG</v>
          </cell>
          <cell r="C90">
            <v>3</v>
          </cell>
          <cell r="D90">
            <v>4</v>
          </cell>
          <cell r="E90">
            <v>38044</v>
          </cell>
          <cell r="F90">
            <v>51.5</v>
          </cell>
          <cell r="G90">
            <v>51.25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NG124</v>
          </cell>
          <cell r="B91" t="str">
            <v>KG</v>
          </cell>
          <cell r="C91">
            <v>4</v>
          </cell>
          <cell r="D91">
            <v>4</v>
          </cell>
          <cell r="E91">
            <v>38077</v>
          </cell>
          <cell r="F91">
            <v>51.5</v>
          </cell>
          <cell r="G91">
            <v>51.25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NG15</v>
          </cell>
          <cell r="B92" t="str">
            <v>KG</v>
          </cell>
          <cell r="C92">
            <v>5</v>
          </cell>
          <cell r="D92">
            <v>4</v>
          </cell>
          <cell r="E92">
            <v>38107</v>
          </cell>
          <cell r="F92">
            <v>51.5</v>
          </cell>
          <cell r="G92">
            <v>51.25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NG25</v>
          </cell>
          <cell r="B93" t="str">
            <v>KG</v>
          </cell>
          <cell r="C93">
            <v>6</v>
          </cell>
          <cell r="D93">
            <v>4</v>
          </cell>
          <cell r="E93">
            <v>38135</v>
          </cell>
          <cell r="F93">
            <v>51.5</v>
          </cell>
          <cell r="G93">
            <v>51.25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NG35</v>
          </cell>
          <cell r="B94" t="str">
            <v>KG</v>
          </cell>
          <cell r="C94">
            <v>7</v>
          </cell>
          <cell r="D94">
            <v>4</v>
          </cell>
          <cell r="E94">
            <v>38168</v>
          </cell>
          <cell r="F94">
            <v>51.5</v>
          </cell>
          <cell r="G94">
            <v>51.25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NG45</v>
          </cell>
          <cell r="B95" t="str">
            <v>KG</v>
          </cell>
          <cell r="C95">
            <v>8</v>
          </cell>
          <cell r="D95">
            <v>4</v>
          </cell>
          <cell r="E95">
            <v>38198</v>
          </cell>
          <cell r="F95">
            <v>51.5</v>
          </cell>
          <cell r="G95">
            <v>51.25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NG55</v>
          </cell>
          <cell r="B96" t="str">
            <v>KG</v>
          </cell>
          <cell r="C96">
            <v>9</v>
          </cell>
          <cell r="D96">
            <v>4</v>
          </cell>
          <cell r="E96">
            <v>38230</v>
          </cell>
          <cell r="F96">
            <v>51.5</v>
          </cell>
          <cell r="G96">
            <v>51.25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NG65</v>
          </cell>
          <cell r="B97" t="str">
            <v>KG</v>
          </cell>
          <cell r="C97">
            <v>10</v>
          </cell>
          <cell r="D97">
            <v>4</v>
          </cell>
          <cell r="E97">
            <v>38260</v>
          </cell>
          <cell r="F97">
            <v>51.5</v>
          </cell>
          <cell r="G97">
            <v>51.25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NG75</v>
          </cell>
          <cell r="B98" t="str">
            <v>KG</v>
          </cell>
          <cell r="C98">
            <v>11</v>
          </cell>
          <cell r="D98">
            <v>4</v>
          </cell>
          <cell r="E98">
            <v>38289</v>
          </cell>
          <cell r="F98">
            <v>51.5</v>
          </cell>
          <cell r="G98">
            <v>51.25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NG85</v>
          </cell>
          <cell r="B99" t="str">
            <v>KG</v>
          </cell>
          <cell r="C99">
            <v>12</v>
          </cell>
          <cell r="D99">
            <v>4</v>
          </cell>
          <cell r="E99">
            <v>38321</v>
          </cell>
          <cell r="F99">
            <v>51.5</v>
          </cell>
          <cell r="G99">
            <v>51.25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NG95</v>
          </cell>
          <cell r="B100" t="str">
            <v>KJ</v>
          </cell>
          <cell r="C100">
            <v>1</v>
          </cell>
          <cell r="D100">
            <v>3</v>
          </cell>
          <cell r="E100">
            <v>37621</v>
          </cell>
          <cell r="F100">
            <v>63.8</v>
          </cell>
          <cell r="G100">
            <v>63.15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NG105</v>
          </cell>
          <cell r="B101" t="str">
            <v>KJ</v>
          </cell>
          <cell r="C101">
            <v>2</v>
          </cell>
          <cell r="D101">
            <v>3</v>
          </cell>
          <cell r="E101">
            <v>37652</v>
          </cell>
          <cell r="F101">
            <v>63.8</v>
          </cell>
          <cell r="G101">
            <v>63.15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NG115</v>
          </cell>
          <cell r="B102" t="str">
            <v>KJ</v>
          </cell>
          <cell r="C102">
            <v>5</v>
          </cell>
          <cell r="D102">
            <v>3</v>
          </cell>
          <cell r="E102">
            <v>37741</v>
          </cell>
          <cell r="F102">
            <v>58.75</v>
          </cell>
          <cell r="G102">
            <v>57.87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NG125</v>
          </cell>
          <cell r="B103" t="str">
            <v>KJ</v>
          </cell>
          <cell r="C103">
            <v>6</v>
          </cell>
          <cell r="D103">
            <v>3</v>
          </cell>
          <cell r="E103">
            <v>37771</v>
          </cell>
          <cell r="F103">
            <v>69.45</v>
          </cell>
          <cell r="G103">
            <v>68.63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NG16</v>
          </cell>
          <cell r="B104" t="str">
            <v>NA</v>
          </cell>
          <cell r="C104">
            <v>4</v>
          </cell>
          <cell r="D104">
            <v>3</v>
          </cell>
          <cell r="E104">
            <v>37712</v>
          </cell>
          <cell r="F104">
            <v>-0.55500000000000005</v>
          </cell>
          <cell r="G104">
            <v>-0.5575</v>
          </cell>
          <cell r="H104">
            <v>120</v>
          </cell>
          <cell r="I104">
            <v>0</v>
          </cell>
          <cell r="J104">
            <v>0</v>
          </cell>
        </row>
        <row r="105">
          <cell r="A105" t="str">
            <v>NG26</v>
          </cell>
          <cell r="B105" t="str">
            <v>NA</v>
          </cell>
          <cell r="C105">
            <v>5</v>
          </cell>
          <cell r="D105">
            <v>3</v>
          </cell>
          <cell r="E105">
            <v>37742</v>
          </cell>
          <cell r="F105">
            <v>-0.55500000000000005</v>
          </cell>
          <cell r="G105">
            <v>-0.5575</v>
          </cell>
          <cell r="H105">
            <v>124</v>
          </cell>
          <cell r="I105">
            <v>0</v>
          </cell>
          <cell r="J105">
            <v>0</v>
          </cell>
        </row>
        <row r="106">
          <cell r="A106" t="str">
            <v>NG36</v>
          </cell>
          <cell r="B106" t="str">
            <v>NA</v>
          </cell>
          <cell r="C106">
            <v>6</v>
          </cell>
          <cell r="D106">
            <v>3</v>
          </cell>
          <cell r="E106">
            <v>37774</v>
          </cell>
          <cell r="F106">
            <v>-0.55500000000000005</v>
          </cell>
          <cell r="G106">
            <v>-0.5575</v>
          </cell>
          <cell r="H106">
            <v>120</v>
          </cell>
          <cell r="I106">
            <v>0</v>
          </cell>
          <cell r="J106">
            <v>0</v>
          </cell>
        </row>
        <row r="107">
          <cell r="A107" t="str">
            <v>NG46</v>
          </cell>
          <cell r="B107" t="str">
            <v>NA</v>
          </cell>
          <cell r="C107">
            <v>7</v>
          </cell>
          <cell r="D107">
            <v>3</v>
          </cell>
          <cell r="E107">
            <v>37803</v>
          </cell>
          <cell r="F107">
            <v>-0.55500000000000005</v>
          </cell>
          <cell r="G107">
            <v>-0.5575</v>
          </cell>
          <cell r="H107">
            <v>124</v>
          </cell>
          <cell r="I107">
            <v>0</v>
          </cell>
          <cell r="J107">
            <v>0</v>
          </cell>
        </row>
        <row r="108">
          <cell r="A108" t="str">
            <v>NG56</v>
          </cell>
          <cell r="B108" t="str">
            <v>NA</v>
          </cell>
          <cell r="C108">
            <v>8</v>
          </cell>
          <cell r="D108">
            <v>3</v>
          </cell>
          <cell r="E108">
            <v>37834</v>
          </cell>
          <cell r="F108">
            <v>-0.55500000000000005</v>
          </cell>
          <cell r="G108">
            <v>-0.5575</v>
          </cell>
          <cell r="H108">
            <v>124</v>
          </cell>
          <cell r="I108">
            <v>0</v>
          </cell>
          <cell r="J108">
            <v>0</v>
          </cell>
        </row>
        <row r="109">
          <cell r="A109" t="str">
            <v>NG66</v>
          </cell>
          <cell r="B109" t="str">
            <v>NA</v>
          </cell>
          <cell r="C109">
            <v>9</v>
          </cell>
          <cell r="D109">
            <v>3</v>
          </cell>
          <cell r="E109">
            <v>37866</v>
          </cell>
          <cell r="F109">
            <v>-0.55500000000000005</v>
          </cell>
          <cell r="G109">
            <v>-0.5575</v>
          </cell>
          <cell r="H109">
            <v>120</v>
          </cell>
          <cell r="I109">
            <v>0</v>
          </cell>
          <cell r="J109">
            <v>0</v>
          </cell>
        </row>
        <row r="110">
          <cell r="A110" t="str">
            <v>NG76</v>
          </cell>
          <cell r="B110" t="str">
            <v>NA</v>
          </cell>
          <cell r="C110">
            <v>10</v>
          </cell>
          <cell r="D110">
            <v>3</v>
          </cell>
          <cell r="E110">
            <v>37895</v>
          </cell>
          <cell r="F110">
            <v>-0.55500000000000005</v>
          </cell>
          <cell r="G110">
            <v>-0.5575</v>
          </cell>
          <cell r="H110">
            <v>124</v>
          </cell>
          <cell r="I110">
            <v>0</v>
          </cell>
          <cell r="J110">
            <v>0</v>
          </cell>
        </row>
        <row r="111">
          <cell r="A111" t="str">
            <v>NG86</v>
          </cell>
          <cell r="B111" t="str">
            <v>NA</v>
          </cell>
          <cell r="C111">
            <v>4</v>
          </cell>
          <cell r="D111">
            <v>4</v>
          </cell>
          <cell r="E111">
            <v>38078</v>
          </cell>
          <cell r="F111">
            <v>-0.5</v>
          </cell>
          <cell r="G111">
            <v>-0.495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NG96</v>
          </cell>
          <cell r="B112" t="str">
            <v>NA</v>
          </cell>
          <cell r="C112">
            <v>5</v>
          </cell>
          <cell r="D112">
            <v>4</v>
          </cell>
          <cell r="E112">
            <v>38110</v>
          </cell>
          <cell r="F112">
            <v>-0.5</v>
          </cell>
          <cell r="G112">
            <v>-0.495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NG106</v>
          </cell>
          <cell r="B113" t="str">
            <v>NA</v>
          </cell>
          <cell r="C113">
            <v>6</v>
          </cell>
          <cell r="D113">
            <v>4</v>
          </cell>
          <cell r="E113">
            <v>38139</v>
          </cell>
          <cell r="F113">
            <v>-0.5</v>
          </cell>
          <cell r="G113">
            <v>-0.495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NG116</v>
          </cell>
          <cell r="B114" t="str">
            <v>NA</v>
          </cell>
          <cell r="C114">
            <v>7</v>
          </cell>
          <cell r="D114">
            <v>4</v>
          </cell>
          <cell r="E114">
            <v>38169</v>
          </cell>
          <cell r="F114">
            <v>-0.5</v>
          </cell>
          <cell r="G114">
            <v>-0.495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NG126</v>
          </cell>
          <cell r="B115" t="str">
            <v>NA</v>
          </cell>
          <cell r="C115">
            <v>8</v>
          </cell>
          <cell r="D115">
            <v>4</v>
          </cell>
          <cell r="E115">
            <v>38201</v>
          </cell>
          <cell r="F115">
            <v>-0.5</v>
          </cell>
          <cell r="G115">
            <v>-0.495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NG17</v>
          </cell>
          <cell r="B116" t="str">
            <v>NA</v>
          </cell>
          <cell r="C116">
            <v>9</v>
          </cell>
          <cell r="D116">
            <v>4</v>
          </cell>
          <cell r="E116">
            <v>38231</v>
          </cell>
          <cell r="F116">
            <v>-0.5</v>
          </cell>
          <cell r="G116">
            <v>-0.495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NG27</v>
          </cell>
          <cell r="B117" t="str">
            <v>NA</v>
          </cell>
          <cell r="C117">
            <v>10</v>
          </cell>
          <cell r="D117">
            <v>4</v>
          </cell>
          <cell r="E117">
            <v>38261</v>
          </cell>
          <cell r="F117">
            <v>-0.5</v>
          </cell>
          <cell r="G117">
            <v>-0.495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NG37</v>
          </cell>
          <cell r="B118" t="str">
            <v>NB</v>
          </cell>
          <cell r="C118">
            <v>1</v>
          </cell>
          <cell r="D118">
            <v>3</v>
          </cell>
          <cell r="E118">
            <v>37623</v>
          </cell>
          <cell r="F118">
            <v>8.5000000000000006E-2</v>
          </cell>
          <cell r="G118">
            <v>8.7499999999999994E-2</v>
          </cell>
          <cell r="H118">
            <v>62</v>
          </cell>
          <cell r="I118">
            <v>0</v>
          </cell>
          <cell r="J118">
            <v>0</v>
          </cell>
        </row>
        <row r="119">
          <cell r="A119" t="str">
            <v>NG47</v>
          </cell>
          <cell r="B119" t="str">
            <v>NB</v>
          </cell>
          <cell r="C119">
            <v>2</v>
          </cell>
          <cell r="D119">
            <v>3</v>
          </cell>
          <cell r="E119">
            <v>37655</v>
          </cell>
          <cell r="F119">
            <v>9.5000000000000001E-2</v>
          </cell>
          <cell r="G119">
            <v>9.7500000000000003E-2</v>
          </cell>
          <cell r="H119">
            <v>56</v>
          </cell>
          <cell r="I119">
            <v>0</v>
          </cell>
          <cell r="J119">
            <v>0</v>
          </cell>
        </row>
        <row r="120">
          <cell r="A120" t="str">
            <v>NG57</v>
          </cell>
          <cell r="B120" t="str">
            <v>NB</v>
          </cell>
          <cell r="C120">
            <v>3</v>
          </cell>
          <cell r="D120">
            <v>3</v>
          </cell>
          <cell r="E120">
            <v>37683</v>
          </cell>
          <cell r="F120">
            <v>9.2499999999999999E-2</v>
          </cell>
          <cell r="G120">
            <v>9.2499999999999999E-2</v>
          </cell>
          <cell r="H120">
            <v>62</v>
          </cell>
          <cell r="I120">
            <v>0</v>
          </cell>
          <cell r="J120">
            <v>0</v>
          </cell>
        </row>
        <row r="121">
          <cell r="A121" t="str">
            <v>NG67</v>
          </cell>
          <cell r="B121" t="str">
            <v>NB</v>
          </cell>
          <cell r="C121">
            <v>4</v>
          </cell>
          <cell r="D121">
            <v>3</v>
          </cell>
          <cell r="E121">
            <v>37712</v>
          </cell>
          <cell r="F121">
            <v>0.05</v>
          </cell>
          <cell r="G121">
            <v>4.7500000000000001E-2</v>
          </cell>
          <cell r="H121">
            <v>60</v>
          </cell>
          <cell r="I121">
            <v>0</v>
          </cell>
          <cell r="J121">
            <v>0</v>
          </cell>
        </row>
        <row r="122">
          <cell r="A122" t="str">
            <v>NG77</v>
          </cell>
          <cell r="B122" t="str">
            <v>NB</v>
          </cell>
          <cell r="C122">
            <v>5</v>
          </cell>
          <cell r="D122">
            <v>3</v>
          </cell>
          <cell r="E122">
            <v>37742</v>
          </cell>
          <cell r="F122">
            <v>0.05</v>
          </cell>
          <cell r="G122">
            <v>4.7500000000000001E-2</v>
          </cell>
          <cell r="H122">
            <v>62</v>
          </cell>
          <cell r="I122">
            <v>0</v>
          </cell>
          <cell r="J122">
            <v>0</v>
          </cell>
        </row>
        <row r="123">
          <cell r="A123" t="str">
            <v>NG87</v>
          </cell>
          <cell r="B123" t="str">
            <v>NB</v>
          </cell>
          <cell r="C123">
            <v>6</v>
          </cell>
          <cell r="D123">
            <v>3</v>
          </cell>
          <cell r="E123">
            <v>37774</v>
          </cell>
          <cell r="F123">
            <v>0.05</v>
          </cell>
          <cell r="G123">
            <v>4.7500000000000001E-2</v>
          </cell>
          <cell r="H123">
            <v>60</v>
          </cell>
          <cell r="I123">
            <v>0</v>
          </cell>
          <cell r="J123">
            <v>0</v>
          </cell>
        </row>
        <row r="124">
          <cell r="A124" t="str">
            <v>NG97</v>
          </cell>
          <cell r="B124" t="str">
            <v>NB</v>
          </cell>
          <cell r="C124">
            <v>7</v>
          </cell>
          <cell r="D124">
            <v>3</v>
          </cell>
          <cell r="E124">
            <v>37803</v>
          </cell>
          <cell r="F124">
            <v>0.05</v>
          </cell>
          <cell r="G124">
            <v>4.7500000000000001E-2</v>
          </cell>
          <cell r="H124">
            <v>62</v>
          </cell>
          <cell r="I124">
            <v>0</v>
          </cell>
          <cell r="J124">
            <v>0</v>
          </cell>
        </row>
        <row r="125">
          <cell r="A125" t="str">
            <v>NG107</v>
          </cell>
          <cell r="B125" t="str">
            <v>NB</v>
          </cell>
          <cell r="C125">
            <v>8</v>
          </cell>
          <cell r="D125">
            <v>3</v>
          </cell>
          <cell r="E125">
            <v>37834</v>
          </cell>
          <cell r="F125">
            <v>0.05</v>
          </cell>
          <cell r="G125">
            <v>4.7500000000000001E-2</v>
          </cell>
          <cell r="H125">
            <v>62</v>
          </cell>
          <cell r="I125">
            <v>0</v>
          </cell>
          <cell r="J125">
            <v>0</v>
          </cell>
        </row>
        <row r="126">
          <cell r="A126" t="str">
            <v>NG117</v>
          </cell>
          <cell r="B126" t="str">
            <v>NB</v>
          </cell>
          <cell r="C126">
            <v>9</v>
          </cell>
          <cell r="D126">
            <v>3</v>
          </cell>
          <cell r="E126">
            <v>37866</v>
          </cell>
          <cell r="F126">
            <v>0.05</v>
          </cell>
          <cell r="G126">
            <v>4.7500000000000001E-2</v>
          </cell>
          <cell r="H126">
            <v>60</v>
          </cell>
          <cell r="I126">
            <v>0</v>
          </cell>
          <cell r="J126">
            <v>0</v>
          </cell>
        </row>
        <row r="127">
          <cell r="A127" t="str">
            <v>NG127</v>
          </cell>
          <cell r="B127" t="str">
            <v>NB</v>
          </cell>
          <cell r="C127">
            <v>10</v>
          </cell>
          <cell r="D127">
            <v>3</v>
          </cell>
          <cell r="E127">
            <v>37895</v>
          </cell>
          <cell r="F127">
            <v>0.05</v>
          </cell>
          <cell r="G127">
            <v>4.7500000000000001E-2</v>
          </cell>
          <cell r="H127">
            <v>62</v>
          </cell>
          <cell r="I127">
            <v>0</v>
          </cell>
          <cell r="J127">
            <v>0</v>
          </cell>
        </row>
        <row r="128">
          <cell r="A128" t="str">
            <v>NG18</v>
          </cell>
          <cell r="B128" t="str">
            <v>NE</v>
          </cell>
          <cell r="C128">
            <v>4</v>
          </cell>
          <cell r="D128">
            <v>3</v>
          </cell>
          <cell r="E128">
            <v>37712</v>
          </cell>
          <cell r="F128">
            <v>-0.14499999999999999</v>
          </cell>
          <cell r="G128">
            <v>-0.14249999999999999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NG28</v>
          </cell>
          <cell r="B129" t="str">
            <v>NE</v>
          </cell>
          <cell r="C129">
            <v>5</v>
          </cell>
          <cell r="D129">
            <v>3</v>
          </cell>
          <cell r="E129">
            <v>37742</v>
          </cell>
          <cell r="F129">
            <v>-0.14499999999999999</v>
          </cell>
          <cell r="G129">
            <v>-0.14249999999999999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NG38</v>
          </cell>
          <cell r="B130" t="str">
            <v>NE</v>
          </cell>
          <cell r="C130">
            <v>6</v>
          </cell>
          <cell r="D130">
            <v>3</v>
          </cell>
          <cell r="E130">
            <v>37774</v>
          </cell>
          <cell r="F130">
            <v>-0.14499999999999999</v>
          </cell>
          <cell r="G130">
            <v>-0.14249999999999999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NG48</v>
          </cell>
          <cell r="B131" t="str">
            <v>NE</v>
          </cell>
          <cell r="C131">
            <v>7</v>
          </cell>
          <cell r="D131">
            <v>3</v>
          </cell>
          <cell r="E131">
            <v>37803</v>
          </cell>
          <cell r="F131">
            <v>-0.14499999999999999</v>
          </cell>
          <cell r="G131">
            <v>-0.14249999999999999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NG58</v>
          </cell>
          <cell r="B132" t="str">
            <v>NE</v>
          </cell>
          <cell r="C132">
            <v>8</v>
          </cell>
          <cell r="D132">
            <v>3</v>
          </cell>
          <cell r="E132">
            <v>37834</v>
          </cell>
          <cell r="F132">
            <v>-0.14499999999999999</v>
          </cell>
          <cell r="G132">
            <v>-0.14249999999999999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NG68</v>
          </cell>
          <cell r="B133" t="str">
            <v>NE</v>
          </cell>
          <cell r="C133">
            <v>9</v>
          </cell>
          <cell r="D133">
            <v>3</v>
          </cell>
          <cell r="E133">
            <v>37866</v>
          </cell>
          <cell r="F133">
            <v>-0.14499999999999999</v>
          </cell>
          <cell r="G133">
            <v>-0.14249999999999999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NG78</v>
          </cell>
          <cell r="B134" t="str">
            <v>NE</v>
          </cell>
          <cell r="C134">
            <v>10</v>
          </cell>
          <cell r="D134">
            <v>3</v>
          </cell>
          <cell r="E134">
            <v>37895</v>
          </cell>
          <cell r="F134">
            <v>-0.14499999999999999</v>
          </cell>
          <cell r="G134">
            <v>-0.14249999999999999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NG88</v>
          </cell>
          <cell r="B135" t="str">
            <v>NG</v>
          </cell>
          <cell r="C135">
            <v>1</v>
          </cell>
          <cell r="D135">
            <v>3</v>
          </cell>
          <cell r="E135">
            <v>37617</v>
          </cell>
          <cell r="F135">
            <v>4.383</v>
          </cell>
          <cell r="G135">
            <v>4.4059999999999997</v>
          </cell>
          <cell r="H135">
            <v>40005</v>
          </cell>
          <cell r="I135">
            <v>4.41</v>
          </cell>
          <cell r="J135">
            <v>4.24</v>
          </cell>
        </row>
        <row r="136">
          <cell r="A136" t="str">
            <v>NG98</v>
          </cell>
          <cell r="B136" t="str">
            <v>NG</v>
          </cell>
          <cell r="C136">
            <v>2</v>
          </cell>
          <cell r="D136">
            <v>3</v>
          </cell>
          <cell r="E136">
            <v>37650</v>
          </cell>
          <cell r="F136">
            <v>4.351</v>
          </cell>
          <cell r="G136">
            <v>4.359</v>
          </cell>
          <cell r="H136">
            <v>9421</v>
          </cell>
          <cell r="I136">
            <v>4.3650000000000002</v>
          </cell>
          <cell r="J136">
            <v>4.2</v>
          </cell>
        </row>
        <row r="137">
          <cell r="A137" t="str">
            <v>NG108</v>
          </cell>
          <cell r="B137" t="str">
            <v>NG</v>
          </cell>
          <cell r="C137">
            <v>3</v>
          </cell>
          <cell r="D137">
            <v>3</v>
          </cell>
          <cell r="E137">
            <v>37678</v>
          </cell>
          <cell r="F137">
            <v>4.2759999999999998</v>
          </cell>
          <cell r="G137">
            <v>4.2629999999999999</v>
          </cell>
          <cell r="H137">
            <v>4955</v>
          </cell>
          <cell r="I137">
            <v>4.28</v>
          </cell>
          <cell r="J137">
            <v>4.12</v>
          </cell>
        </row>
        <row r="138">
          <cell r="A138" t="str">
            <v>NN112</v>
          </cell>
          <cell r="B138" t="str">
            <v>NG</v>
          </cell>
          <cell r="C138">
            <v>4</v>
          </cell>
          <cell r="D138">
            <v>3</v>
          </cell>
          <cell r="E138">
            <v>37707</v>
          </cell>
          <cell r="F138">
            <v>4.1310000000000002</v>
          </cell>
          <cell r="G138">
            <v>4.1150000000000002</v>
          </cell>
          <cell r="H138">
            <v>3700</v>
          </cell>
          <cell r="I138">
            <v>4.13</v>
          </cell>
          <cell r="J138">
            <v>3.96</v>
          </cell>
        </row>
        <row r="139">
          <cell r="A139" t="str">
            <v>NN122</v>
          </cell>
          <cell r="B139" t="str">
            <v>NG</v>
          </cell>
          <cell r="C139">
            <v>5</v>
          </cell>
          <cell r="D139">
            <v>3</v>
          </cell>
          <cell r="E139">
            <v>37739</v>
          </cell>
          <cell r="F139">
            <v>4.0659999999999998</v>
          </cell>
          <cell r="G139">
            <v>4.0549999999999997</v>
          </cell>
          <cell r="H139">
            <v>1828</v>
          </cell>
          <cell r="I139">
            <v>4.0750000000000002</v>
          </cell>
          <cell r="J139">
            <v>3.9649999999999999</v>
          </cell>
        </row>
        <row r="140">
          <cell r="A140" t="str">
            <v>NN13</v>
          </cell>
          <cell r="B140" t="str">
            <v>NG</v>
          </cell>
          <cell r="C140">
            <v>6</v>
          </cell>
          <cell r="D140">
            <v>3</v>
          </cell>
          <cell r="E140">
            <v>37769</v>
          </cell>
          <cell r="F140">
            <v>4.0659999999999998</v>
          </cell>
          <cell r="G140">
            <v>4.0599999999999996</v>
          </cell>
          <cell r="H140">
            <v>646</v>
          </cell>
          <cell r="I140">
            <v>4.05</v>
          </cell>
          <cell r="J140">
            <v>3.97</v>
          </cell>
        </row>
        <row r="141">
          <cell r="A141" t="str">
            <v>NN23</v>
          </cell>
          <cell r="B141" t="str">
            <v>NG</v>
          </cell>
          <cell r="C141">
            <v>7</v>
          </cell>
          <cell r="D141">
            <v>3</v>
          </cell>
          <cell r="E141">
            <v>37798</v>
          </cell>
          <cell r="F141">
            <v>4.0860000000000003</v>
          </cell>
          <cell r="G141">
            <v>4.08</v>
          </cell>
          <cell r="H141">
            <v>454</v>
          </cell>
          <cell r="I141">
            <v>4.07</v>
          </cell>
          <cell r="J141">
            <v>3.99</v>
          </cell>
        </row>
        <row r="142">
          <cell r="A142" t="str">
            <v>NN33</v>
          </cell>
          <cell r="B142" t="str">
            <v>NG</v>
          </cell>
          <cell r="C142">
            <v>8</v>
          </cell>
          <cell r="D142">
            <v>3</v>
          </cell>
          <cell r="E142">
            <v>37831</v>
          </cell>
          <cell r="F142">
            <v>4.0960000000000001</v>
          </cell>
          <cell r="G142">
            <v>4.0949999999999998</v>
          </cell>
          <cell r="H142">
            <v>621</v>
          </cell>
          <cell r="I142">
            <v>4.0599999999999996</v>
          </cell>
          <cell r="J142">
            <v>3.99</v>
          </cell>
        </row>
        <row r="143">
          <cell r="A143" t="str">
            <v>NN43</v>
          </cell>
          <cell r="B143" t="str">
            <v>NG</v>
          </cell>
          <cell r="C143">
            <v>9</v>
          </cell>
          <cell r="D143">
            <v>3</v>
          </cell>
          <cell r="E143">
            <v>37860</v>
          </cell>
          <cell r="F143">
            <v>4.0759999999999996</v>
          </cell>
          <cell r="G143">
            <v>4.0750000000000002</v>
          </cell>
          <cell r="H143">
            <v>787</v>
          </cell>
          <cell r="I143">
            <v>4.05</v>
          </cell>
          <cell r="J143">
            <v>3.9849999999999999</v>
          </cell>
        </row>
        <row r="144">
          <cell r="A144" t="str">
            <v>NN53</v>
          </cell>
          <cell r="B144" t="str">
            <v>NG</v>
          </cell>
          <cell r="C144">
            <v>10</v>
          </cell>
          <cell r="D144">
            <v>3</v>
          </cell>
          <cell r="E144">
            <v>37890</v>
          </cell>
          <cell r="F144">
            <v>4.0759999999999996</v>
          </cell>
          <cell r="G144">
            <v>4.07</v>
          </cell>
          <cell r="H144">
            <v>411</v>
          </cell>
          <cell r="I144">
            <v>4.05</v>
          </cell>
          <cell r="J144">
            <v>3.98</v>
          </cell>
        </row>
        <row r="145">
          <cell r="A145" t="str">
            <v>NN63</v>
          </cell>
          <cell r="B145" t="str">
            <v>NG</v>
          </cell>
          <cell r="C145">
            <v>11</v>
          </cell>
          <cell r="D145">
            <v>3</v>
          </cell>
          <cell r="E145">
            <v>37923</v>
          </cell>
          <cell r="F145">
            <v>4.2329999999999997</v>
          </cell>
          <cell r="G145">
            <v>4.2329999999999997</v>
          </cell>
          <cell r="H145">
            <v>290</v>
          </cell>
          <cell r="I145">
            <v>4.2</v>
          </cell>
          <cell r="J145">
            <v>4.1500000000000004</v>
          </cell>
        </row>
        <row r="146">
          <cell r="A146" t="str">
            <v>NN73</v>
          </cell>
          <cell r="B146" t="str">
            <v>NG</v>
          </cell>
          <cell r="C146">
            <v>12</v>
          </cell>
          <cell r="D146">
            <v>3</v>
          </cell>
          <cell r="E146">
            <v>37950</v>
          </cell>
          <cell r="F146">
            <v>4.3659999999999997</v>
          </cell>
          <cell r="G146">
            <v>4.3730000000000002</v>
          </cell>
          <cell r="H146">
            <v>75</v>
          </cell>
          <cell r="I146">
            <v>4.33</v>
          </cell>
          <cell r="J146">
            <v>4.2699999999999996</v>
          </cell>
        </row>
        <row r="147">
          <cell r="A147" t="str">
            <v>NN83</v>
          </cell>
          <cell r="B147" t="str">
            <v>NG</v>
          </cell>
          <cell r="C147">
            <v>1</v>
          </cell>
          <cell r="D147">
            <v>4</v>
          </cell>
          <cell r="E147">
            <v>37984</v>
          </cell>
          <cell r="F147">
            <v>4.4279999999999999</v>
          </cell>
          <cell r="G147">
            <v>4.4349999999999996</v>
          </cell>
          <cell r="H147">
            <v>129</v>
          </cell>
          <cell r="I147">
            <v>4.4000000000000004</v>
          </cell>
          <cell r="J147">
            <v>4.3440000000000003</v>
          </cell>
        </row>
        <row r="148">
          <cell r="A148" t="str">
            <v>NN93</v>
          </cell>
          <cell r="B148" t="str">
            <v>NG</v>
          </cell>
          <cell r="C148">
            <v>2</v>
          </cell>
          <cell r="D148">
            <v>4</v>
          </cell>
          <cell r="E148">
            <v>38014</v>
          </cell>
          <cell r="F148">
            <v>4.298</v>
          </cell>
          <cell r="G148">
            <v>4.3049999999999997</v>
          </cell>
          <cell r="H148">
            <v>65</v>
          </cell>
          <cell r="I148">
            <v>4.2169999999999996</v>
          </cell>
          <cell r="J148">
            <v>4.2169999999999996</v>
          </cell>
        </row>
        <row r="149">
          <cell r="A149" t="str">
            <v>NN103</v>
          </cell>
          <cell r="B149" t="str">
            <v>NG</v>
          </cell>
          <cell r="C149">
            <v>3</v>
          </cell>
          <cell r="D149">
            <v>4</v>
          </cell>
          <cell r="E149">
            <v>38042</v>
          </cell>
          <cell r="F149">
            <v>4.1130000000000004</v>
          </cell>
          <cell r="G149">
            <v>4.12</v>
          </cell>
          <cell r="H149">
            <v>25</v>
          </cell>
          <cell r="I149">
            <v>4.03</v>
          </cell>
          <cell r="J149">
            <v>4.03</v>
          </cell>
        </row>
        <row r="150">
          <cell r="A150" t="str">
            <v>NN113</v>
          </cell>
          <cell r="B150" t="str">
            <v>NG</v>
          </cell>
          <cell r="C150">
            <v>4</v>
          </cell>
          <cell r="D150">
            <v>4</v>
          </cell>
          <cell r="E150">
            <v>38075</v>
          </cell>
          <cell r="F150">
            <v>3.8530000000000002</v>
          </cell>
          <cell r="G150">
            <v>3.87</v>
          </cell>
          <cell r="H150">
            <v>46</v>
          </cell>
          <cell r="I150">
            <v>3.83</v>
          </cell>
          <cell r="J150">
            <v>3.82</v>
          </cell>
        </row>
        <row r="151">
          <cell r="A151" t="str">
            <v>NN123</v>
          </cell>
          <cell r="B151" t="str">
            <v>NG</v>
          </cell>
          <cell r="C151">
            <v>5</v>
          </cell>
          <cell r="D151">
            <v>4</v>
          </cell>
          <cell r="E151">
            <v>38105</v>
          </cell>
          <cell r="F151">
            <v>3.7930000000000001</v>
          </cell>
          <cell r="G151">
            <v>3.82</v>
          </cell>
          <cell r="H151">
            <v>19</v>
          </cell>
          <cell r="I151">
            <v>0</v>
          </cell>
          <cell r="J151">
            <v>0</v>
          </cell>
        </row>
        <row r="152">
          <cell r="A152" t="str">
            <v>NN14</v>
          </cell>
          <cell r="B152" t="str">
            <v>NG</v>
          </cell>
          <cell r="C152">
            <v>6</v>
          </cell>
          <cell r="D152">
            <v>4</v>
          </cell>
          <cell r="E152">
            <v>38133</v>
          </cell>
          <cell r="F152">
            <v>3.7930000000000001</v>
          </cell>
          <cell r="G152">
            <v>3.8330000000000002</v>
          </cell>
          <cell r="H152">
            <v>19</v>
          </cell>
          <cell r="I152">
            <v>0</v>
          </cell>
          <cell r="J152">
            <v>0</v>
          </cell>
        </row>
        <row r="153">
          <cell r="A153" t="str">
            <v>NN24</v>
          </cell>
          <cell r="B153" t="str">
            <v>NG</v>
          </cell>
          <cell r="C153">
            <v>7</v>
          </cell>
          <cell r="D153">
            <v>4</v>
          </cell>
          <cell r="E153">
            <v>38166</v>
          </cell>
          <cell r="F153">
            <v>3.8029999999999999</v>
          </cell>
          <cell r="G153">
            <v>3.843</v>
          </cell>
          <cell r="H153">
            <v>16</v>
          </cell>
          <cell r="I153">
            <v>0</v>
          </cell>
          <cell r="J153">
            <v>0</v>
          </cell>
        </row>
        <row r="154">
          <cell r="A154" t="str">
            <v>NN34</v>
          </cell>
          <cell r="B154" t="str">
            <v>NG</v>
          </cell>
          <cell r="C154">
            <v>8</v>
          </cell>
          <cell r="D154">
            <v>4</v>
          </cell>
          <cell r="E154">
            <v>38196</v>
          </cell>
          <cell r="F154">
            <v>3.8130000000000002</v>
          </cell>
          <cell r="G154">
            <v>3.85</v>
          </cell>
          <cell r="H154">
            <v>16</v>
          </cell>
          <cell r="I154">
            <v>0</v>
          </cell>
          <cell r="J154">
            <v>0</v>
          </cell>
        </row>
        <row r="155">
          <cell r="A155" t="str">
            <v>NN44</v>
          </cell>
          <cell r="B155" t="str">
            <v>NG</v>
          </cell>
          <cell r="C155">
            <v>9</v>
          </cell>
          <cell r="D155">
            <v>4</v>
          </cell>
          <cell r="E155">
            <v>38226</v>
          </cell>
          <cell r="F155">
            <v>3.798</v>
          </cell>
          <cell r="G155">
            <v>3.84</v>
          </cell>
          <cell r="H155">
            <v>20</v>
          </cell>
          <cell r="I155">
            <v>3.7450000000000001</v>
          </cell>
          <cell r="J155">
            <v>3.7450000000000001</v>
          </cell>
        </row>
        <row r="156">
          <cell r="A156" t="str">
            <v>NN54</v>
          </cell>
          <cell r="B156" t="str">
            <v>NG</v>
          </cell>
          <cell r="C156">
            <v>10</v>
          </cell>
          <cell r="D156">
            <v>4</v>
          </cell>
          <cell r="E156">
            <v>38258</v>
          </cell>
          <cell r="F156">
            <v>3.823</v>
          </cell>
          <cell r="G156">
            <v>3.8620000000000001</v>
          </cell>
          <cell r="H156">
            <v>17</v>
          </cell>
          <cell r="I156">
            <v>3.76</v>
          </cell>
          <cell r="J156">
            <v>3.76</v>
          </cell>
        </row>
        <row r="157">
          <cell r="A157" t="str">
            <v>NN64</v>
          </cell>
          <cell r="B157" t="str">
            <v>NG</v>
          </cell>
          <cell r="C157">
            <v>11</v>
          </cell>
          <cell r="D157">
            <v>4</v>
          </cell>
          <cell r="E157">
            <v>38287</v>
          </cell>
          <cell r="F157">
            <v>3.9809999999999999</v>
          </cell>
          <cell r="G157">
            <v>4.0199999999999996</v>
          </cell>
          <cell r="H157">
            <v>217</v>
          </cell>
          <cell r="I157">
            <v>3.93</v>
          </cell>
          <cell r="J157">
            <v>3.93</v>
          </cell>
        </row>
        <row r="158">
          <cell r="A158" t="str">
            <v>NN74</v>
          </cell>
          <cell r="B158" t="str">
            <v>NG</v>
          </cell>
          <cell r="C158">
            <v>12</v>
          </cell>
          <cell r="D158">
            <v>4</v>
          </cell>
          <cell r="E158">
            <v>38315</v>
          </cell>
          <cell r="F158">
            <v>4.1550000000000002</v>
          </cell>
          <cell r="G158">
            <v>4.194</v>
          </cell>
          <cell r="H158">
            <v>16</v>
          </cell>
          <cell r="I158">
            <v>0</v>
          </cell>
          <cell r="J158">
            <v>0</v>
          </cell>
        </row>
        <row r="159">
          <cell r="A159" t="str">
            <v>NN84</v>
          </cell>
          <cell r="B159" t="str">
            <v>NG</v>
          </cell>
          <cell r="C159">
            <v>1</v>
          </cell>
          <cell r="D159">
            <v>5</v>
          </cell>
          <cell r="E159">
            <v>38349</v>
          </cell>
          <cell r="F159">
            <v>4.2149999999999999</v>
          </cell>
          <cell r="G159">
            <v>4.2539999999999996</v>
          </cell>
          <cell r="H159">
            <v>3</v>
          </cell>
          <cell r="I159">
            <v>4.1950000000000003</v>
          </cell>
          <cell r="J159">
            <v>4.1900000000000004</v>
          </cell>
        </row>
        <row r="160">
          <cell r="A160" t="str">
            <v>NN94</v>
          </cell>
          <cell r="B160" t="str">
            <v>NG</v>
          </cell>
          <cell r="C160">
            <v>2</v>
          </cell>
          <cell r="D160">
            <v>5</v>
          </cell>
          <cell r="E160">
            <v>38379</v>
          </cell>
          <cell r="F160">
            <v>4.1050000000000004</v>
          </cell>
          <cell r="G160">
            <v>4.1440000000000001</v>
          </cell>
          <cell r="H160">
            <v>1</v>
          </cell>
          <cell r="I160">
            <v>0</v>
          </cell>
          <cell r="J160">
            <v>0</v>
          </cell>
        </row>
        <row r="161">
          <cell r="A161" t="str">
            <v>NN104</v>
          </cell>
          <cell r="B161" t="str">
            <v>NG</v>
          </cell>
          <cell r="C161">
            <v>3</v>
          </cell>
          <cell r="D161">
            <v>5</v>
          </cell>
          <cell r="E161">
            <v>38407</v>
          </cell>
          <cell r="F161">
            <v>3.9350000000000001</v>
          </cell>
          <cell r="G161">
            <v>3.9780000000000002</v>
          </cell>
          <cell r="H161">
            <v>202</v>
          </cell>
          <cell r="I161">
            <v>3.89</v>
          </cell>
          <cell r="J161">
            <v>3.89</v>
          </cell>
        </row>
        <row r="162">
          <cell r="A162" t="str">
            <v>NN114</v>
          </cell>
          <cell r="B162" t="str">
            <v>NG</v>
          </cell>
          <cell r="C162">
            <v>4</v>
          </cell>
          <cell r="D162">
            <v>5</v>
          </cell>
          <cell r="E162">
            <v>38440</v>
          </cell>
          <cell r="F162">
            <v>3.6749999999999998</v>
          </cell>
          <cell r="G162">
            <v>3.7280000000000002</v>
          </cell>
          <cell r="H162">
            <v>1</v>
          </cell>
          <cell r="I162">
            <v>0</v>
          </cell>
          <cell r="J162">
            <v>0</v>
          </cell>
        </row>
        <row r="163">
          <cell r="A163" t="str">
            <v>NN124</v>
          </cell>
          <cell r="B163" t="str">
            <v>NG</v>
          </cell>
          <cell r="C163">
            <v>5</v>
          </cell>
          <cell r="D163">
            <v>5</v>
          </cell>
          <cell r="E163">
            <v>38469</v>
          </cell>
          <cell r="F163">
            <v>3.61</v>
          </cell>
          <cell r="G163">
            <v>3.6629999999999998</v>
          </cell>
          <cell r="H163">
            <v>1</v>
          </cell>
          <cell r="I163">
            <v>0</v>
          </cell>
          <cell r="J163">
            <v>0</v>
          </cell>
        </row>
        <row r="164">
          <cell r="A164" t="str">
            <v>NR112</v>
          </cell>
          <cell r="B164" t="str">
            <v>NG</v>
          </cell>
          <cell r="C164">
            <v>6</v>
          </cell>
          <cell r="D164">
            <v>5</v>
          </cell>
          <cell r="E164">
            <v>38498</v>
          </cell>
          <cell r="F164">
            <v>3.625</v>
          </cell>
          <cell r="G164">
            <v>3.6779999999999999</v>
          </cell>
          <cell r="H164">
            <v>1</v>
          </cell>
          <cell r="I164">
            <v>0</v>
          </cell>
          <cell r="J164">
            <v>0</v>
          </cell>
        </row>
        <row r="165">
          <cell r="A165" t="str">
            <v>NR122</v>
          </cell>
          <cell r="B165" t="str">
            <v>NG</v>
          </cell>
          <cell r="C165">
            <v>7</v>
          </cell>
          <cell r="D165">
            <v>5</v>
          </cell>
          <cell r="E165">
            <v>38531</v>
          </cell>
          <cell r="F165">
            <v>3.66</v>
          </cell>
          <cell r="G165">
            <v>3.7130000000000001</v>
          </cell>
          <cell r="H165">
            <v>1</v>
          </cell>
          <cell r="I165">
            <v>0</v>
          </cell>
          <cell r="J165">
            <v>0</v>
          </cell>
        </row>
        <row r="166">
          <cell r="A166" t="str">
            <v>NR13</v>
          </cell>
          <cell r="B166" t="str">
            <v>NG</v>
          </cell>
          <cell r="C166">
            <v>8</v>
          </cell>
          <cell r="D166">
            <v>5</v>
          </cell>
          <cell r="E166">
            <v>38560</v>
          </cell>
          <cell r="F166">
            <v>3.67</v>
          </cell>
          <cell r="G166">
            <v>3.7229999999999999</v>
          </cell>
          <cell r="H166">
            <v>1</v>
          </cell>
          <cell r="I166">
            <v>0</v>
          </cell>
          <cell r="J166">
            <v>0</v>
          </cell>
        </row>
        <row r="167">
          <cell r="A167" t="str">
            <v>NR23</v>
          </cell>
          <cell r="B167" t="str">
            <v>NG</v>
          </cell>
          <cell r="C167">
            <v>9</v>
          </cell>
          <cell r="D167">
            <v>5</v>
          </cell>
          <cell r="E167">
            <v>38593</v>
          </cell>
          <cell r="F167">
            <v>3.65</v>
          </cell>
          <cell r="G167">
            <v>3.7029999999999998</v>
          </cell>
          <cell r="H167">
            <v>1</v>
          </cell>
          <cell r="I167">
            <v>0</v>
          </cell>
          <cell r="J167">
            <v>0</v>
          </cell>
        </row>
        <row r="168">
          <cell r="A168" t="str">
            <v>NR33</v>
          </cell>
          <cell r="B168" t="str">
            <v>NG</v>
          </cell>
          <cell r="C168">
            <v>10</v>
          </cell>
          <cell r="D168">
            <v>5</v>
          </cell>
          <cell r="E168">
            <v>38623</v>
          </cell>
          <cell r="F168">
            <v>3.6720000000000002</v>
          </cell>
          <cell r="G168">
            <v>3.7250000000000001</v>
          </cell>
          <cell r="H168">
            <v>1</v>
          </cell>
          <cell r="I168">
            <v>0</v>
          </cell>
          <cell r="J168">
            <v>0</v>
          </cell>
        </row>
        <row r="169">
          <cell r="A169" t="str">
            <v>NS112</v>
          </cell>
          <cell r="B169" t="str">
            <v>NG</v>
          </cell>
          <cell r="C169">
            <v>11</v>
          </cell>
          <cell r="D169">
            <v>5</v>
          </cell>
          <cell r="E169">
            <v>38652</v>
          </cell>
          <cell r="F169">
            <v>3.8340000000000001</v>
          </cell>
          <cell r="G169">
            <v>3.887</v>
          </cell>
          <cell r="H169">
            <v>2</v>
          </cell>
          <cell r="I169">
            <v>3.8</v>
          </cell>
          <cell r="J169">
            <v>3.8</v>
          </cell>
        </row>
        <row r="170">
          <cell r="A170" t="str">
            <v>NS122</v>
          </cell>
          <cell r="B170" t="str">
            <v>NG</v>
          </cell>
          <cell r="C170">
            <v>12</v>
          </cell>
          <cell r="D170">
            <v>5</v>
          </cell>
          <cell r="E170">
            <v>38684</v>
          </cell>
          <cell r="F170">
            <v>4.0039999999999996</v>
          </cell>
          <cell r="G170">
            <v>4.0570000000000004</v>
          </cell>
          <cell r="H170">
            <v>1</v>
          </cell>
          <cell r="I170">
            <v>0</v>
          </cell>
          <cell r="J170">
            <v>0</v>
          </cell>
        </row>
        <row r="171">
          <cell r="A171" t="str">
            <v>NS13</v>
          </cell>
          <cell r="B171" t="str">
            <v>NG</v>
          </cell>
          <cell r="C171">
            <v>1</v>
          </cell>
          <cell r="D171">
            <v>6</v>
          </cell>
          <cell r="E171">
            <v>38714</v>
          </cell>
          <cell r="F171">
            <v>4.0590000000000002</v>
          </cell>
          <cell r="G171">
            <v>4.1120000000000001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NS23</v>
          </cell>
          <cell r="B172" t="str">
            <v>NG</v>
          </cell>
          <cell r="C172">
            <v>2</v>
          </cell>
          <cell r="D172">
            <v>6</v>
          </cell>
          <cell r="E172">
            <v>38744</v>
          </cell>
          <cell r="F172">
            <v>3.9590000000000001</v>
          </cell>
          <cell r="G172">
            <v>4.0119999999999996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NS33</v>
          </cell>
          <cell r="B173" t="str">
            <v>NG</v>
          </cell>
          <cell r="C173">
            <v>3</v>
          </cell>
          <cell r="D173">
            <v>6</v>
          </cell>
          <cell r="E173">
            <v>38772</v>
          </cell>
          <cell r="F173">
            <v>3.8330000000000002</v>
          </cell>
          <cell r="G173">
            <v>3.8860000000000001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NS43</v>
          </cell>
          <cell r="B174" t="str">
            <v>NG</v>
          </cell>
          <cell r="C174">
            <v>4</v>
          </cell>
          <cell r="D174">
            <v>6</v>
          </cell>
          <cell r="E174">
            <v>38805</v>
          </cell>
          <cell r="F174">
            <v>3.6379999999999999</v>
          </cell>
          <cell r="G174">
            <v>3.6909999999999998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NS113</v>
          </cell>
          <cell r="B175" t="str">
            <v>NG</v>
          </cell>
          <cell r="C175">
            <v>5</v>
          </cell>
          <cell r="D175">
            <v>6</v>
          </cell>
          <cell r="E175">
            <v>38833</v>
          </cell>
          <cell r="F175">
            <v>3.6230000000000002</v>
          </cell>
          <cell r="G175">
            <v>3.6760000000000002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NS123</v>
          </cell>
          <cell r="B176" t="str">
            <v>NG</v>
          </cell>
          <cell r="C176">
            <v>6</v>
          </cell>
          <cell r="D176">
            <v>6</v>
          </cell>
          <cell r="E176">
            <v>38863</v>
          </cell>
          <cell r="F176">
            <v>3.6549999999999998</v>
          </cell>
          <cell r="G176">
            <v>3.7080000000000002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NS14</v>
          </cell>
          <cell r="B177" t="str">
            <v>NG</v>
          </cell>
          <cell r="C177">
            <v>7</v>
          </cell>
          <cell r="D177">
            <v>6</v>
          </cell>
          <cell r="E177">
            <v>38896</v>
          </cell>
          <cell r="F177">
            <v>3.6869999999999998</v>
          </cell>
          <cell r="G177">
            <v>3.74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NS24</v>
          </cell>
          <cell r="B178" t="str">
            <v>NG</v>
          </cell>
          <cell r="C178">
            <v>8</v>
          </cell>
          <cell r="D178">
            <v>6</v>
          </cell>
          <cell r="E178">
            <v>38925</v>
          </cell>
          <cell r="F178">
            <v>3.722</v>
          </cell>
          <cell r="G178">
            <v>3.7749999999999999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NS34</v>
          </cell>
          <cell r="B179" t="str">
            <v>NG</v>
          </cell>
          <cell r="C179">
            <v>9</v>
          </cell>
          <cell r="D179">
            <v>6</v>
          </cell>
          <cell r="E179">
            <v>38958</v>
          </cell>
          <cell r="F179">
            <v>3.7269999999999999</v>
          </cell>
          <cell r="G179">
            <v>3.78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NZ112</v>
          </cell>
          <cell r="B180" t="str">
            <v>NG</v>
          </cell>
          <cell r="C180">
            <v>10</v>
          </cell>
          <cell r="D180">
            <v>6</v>
          </cell>
          <cell r="E180">
            <v>38987</v>
          </cell>
          <cell r="F180">
            <v>3.7519999999999998</v>
          </cell>
          <cell r="G180">
            <v>3.8050000000000002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NZ122</v>
          </cell>
          <cell r="B181" t="str">
            <v>NG</v>
          </cell>
          <cell r="C181">
            <v>11</v>
          </cell>
          <cell r="D181">
            <v>6</v>
          </cell>
          <cell r="E181">
            <v>39017</v>
          </cell>
          <cell r="F181">
            <v>3.9369999999999998</v>
          </cell>
          <cell r="G181">
            <v>3.98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NZ13</v>
          </cell>
          <cell r="B182" t="str">
            <v>NG</v>
          </cell>
          <cell r="C182">
            <v>12</v>
          </cell>
          <cell r="D182">
            <v>6</v>
          </cell>
          <cell r="E182">
            <v>39049</v>
          </cell>
          <cell r="F182">
            <v>4.1020000000000003</v>
          </cell>
          <cell r="G182">
            <v>4.1399999999999997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NZ23</v>
          </cell>
          <cell r="B183" t="str">
            <v>NG</v>
          </cell>
          <cell r="C183">
            <v>1</v>
          </cell>
          <cell r="D183">
            <v>7</v>
          </cell>
          <cell r="E183">
            <v>39078</v>
          </cell>
          <cell r="F183">
            <v>4.1719999999999997</v>
          </cell>
          <cell r="G183">
            <v>4.21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NZ33</v>
          </cell>
          <cell r="B184" t="str">
            <v>NG</v>
          </cell>
          <cell r="C184">
            <v>2</v>
          </cell>
          <cell r="D184">
            <v>7</v>
          </cell>
          <cell r="E184">
            <v>39111</v>
          </cell>
          <cell r="F184">
            <v>4.0620000000000003</v>
          </cell>
          <cell r="G184">
            <v>4.0999999999999996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NZ43</v>
          </cell>
          <cell r="B185" t="str">
            <v>NG</v>
          </cell>
          <cell r="C185">
            <v>3</v>
          </cell>
          <cell r="D185">
            <v>7</v>
          </cell>
          <cell r="E185">
            <v>39139</v>
          </cell>
          <cell r="F185">
            <v>3.9169999999999998</v>
          </cell>
          <cell r="G185">
            <v>3.9550000000000001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NZ113</v>
          </cell>
          <cell r="B186" t="str">
            <v>NG</v>
          </cell>
          <cell r="C186">
            <v>4</v>
          </cell>
          <cell r="D186">
            <v>7</v>
          </cell>
          <cell r="E186">
            <v>39169</v>
          </cell>
          <cell r="F186">
            <v>3.7370000000000001</v>
          </cell>
          <cell r="G186">
            <v>3.7749999999999999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NZ123</v>
          </cell>
          <cell r="B187" t="str">
            <v>NG</v>
          </cell>
          <cell r="C187">
            <v>5</v>
          </cell>
          <cell r="D187">
            <v>7</v>
          </cell>
          <cell r="E187">
            <v>39198</v>
          </cell>
          <cell r="F187">
            <v>3.7269999999999999</v>
          </cell>
          <cell r="G187">
            <v>3.7650000000000001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NZ14</v>
          </cell>
          <cell r="B188" t="str">
            <v>NG</v>
          </cell>
          <cell r="C188">
            <v>6</v>
          </cell>
          <cell r="D188">
            <v>7</v>
          </cell>
          <cell r="E188">
            <v>39231</v>
          </cell>
          <cell r="F188">
            <v>3.7570000000000001</v>
          </cell>
          <cell r="G188">
            <v>3.7949999999999999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NZ24</v>
          </cell>
          <cell r="B189" t="str">
            <v>NG</v>
          </cell>
          <cell r="C189">
            <v>7</v>
          </cell>
          <cell r="D189">
            <v>7</v>
          </cell>
          <cell r="E189">
            <v>39260</v>
          </cell>
          <cell r="F189">
            <v>3.7869999999999999</v>
          </cell>
          <cell r="G189">
            <v>3.8250000000000002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NZ34</v>
          </cell>
          <cell r="B190" t="str">
            <v>NG</v>
          </cell>
          <cell r="C190">
            <v>8</v>
          </cell>
          <cell r="D190">
            <v>7</v>
          </cell>
          <cell r="E190">
            <v>39290</v>
          </cell>
          <cell r="F190">
            <v>3.8220000000000001</v>
          </cell>
          <cell r="G190">
            <v>3.86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PA122</v>
          </cell>
          <cell r="B191" t="str">
            <v>NG</v>
          </cell>
          <cell r="C191">
            <v>9</v>
          </cell>
          <cell r="D191">
            <v>7</v>
          </cell>
          <cell r="E191">
            <v>39323</v>
          </cell>
          <cell r="F191">
            <v>3.8220000000000001</v>
          </cell>
          <cell r="G191">
            <v>3.86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PA33</v>
          </cell>
          <cell r="B192" t="str">
            <v>NG</v>
          </cell>
          <cell r="C192">
            <v>10</v>
          </cell>
          <cell r="D192">
            <v>7</v>
          </cell>
          <cell r="E192">
            <v>39351</v>
          </cell>
          <cell r="F192">
            <v>3.847</v>
          </cell>
          <cell r="G192">
            <v>3.8849999999999998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PL102</v>
          </cell>
          <cell r="B193" t="str">
            <v>NG</v>
          </cell>
          <cell r="C193">
            <v>11</v>
          </cell>
          <cell r="D193">
            <v>7</v>
          </cell>
          <cell r="E193">
            <v>39384</v>
          </cell>
          <cell r="F193">
            <v>3.9969999999999999</v>
          </cell>
          <cell r="G193">
            <v>4.0350000000000001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PL13</v>
          </cell>
          <cell r="B194" t="str">
            <v>NG</v>
          </cell>
          <cell r="C194">
            <v>12</v>
          </cell>
          <cell r="D194">
            <v>7</v>
          </cell>
          <cell r="E194">
            <v>39414</v>
          </cell>
          <cell r="F194">
            <v>4.1470000000000002</v>
          </cell>
          <cell r="G194">
            <v>4.1849999999999996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PL43</v>
          </cell>
          <cell r="B195" t="str">
            <v>NG</v>
          </cell>
          <cell r="C195">
            <v>1</v>
          </cell>
          <cell r="D195">
            <v>8</v>
          </cell>
          <cell r="E195">
            <v>39443</v>
          </cell>
          <cell r="F195">
            <v>4.1970000000000001</v>
          </cell>
          <cell r="G195">
            <v>4.2350000000000003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PL73</v>
          </cell>
          <cell r="B196" t="str">
            <v>NG</v>
          </cell>
          <cell r="C196">
            <v>2</v>
          </cell>
          <cell r="D196">
            <v>8</v>
          </cell>
          <cell r="E196">
            <v>39476</v>
          </cell>
          <cell r="F196">
            <v>4.0970000000000004</v>
          </cell>
          <cell r="G196">
            <v>4.1349999999999998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PN112</v>
          </cell>
          <cell r="B197" t="str">
            <v>NG</v>
          </cell>
          <cell r="C197">
            <v>3</v>
          </cell>
          <cell r="D197">
            <v>8</v>
          </cell>
          <cell r="E197">
            <v>39505</v>
          </cell>
          <cell r="F197">
            <v>3.9470000000000001</v>
          </cell>
          <cell r="G197">
            <v>3.9849999999999999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PN122</v>
          </cell>
          <cell r="B198" t="str">
            <v>NG</v>
          </cell>
          <cell r="C198">
            <v>4</v>
          </cell>
          <cell r="D198">
            <v>8</v>
          </cell>
          <cell r="E198">
            <v>39534</v>
          </cell>
          <cell r="F198">
            <v>3.7970000000000002</v>
          </cell>
          <cell r="G198">
            <v>3.835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PN13</v>
          </cell>
          <cell r="B199" t="str">
            <v>NG</v>
          </cell>
          <cell r="C199">
            <v>5</v>
          </cell>
          <cell r="D199">
            <v>8</v>
          </cell>
          <cell r="E199">
            <v>39566</v>
          </cell>
          <cell r="F199">
            <v>3.7669999999999999</v>
          </cell>
          <cell r="G199">
            <v>3.8050000000000002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PN23</v>
          </cell>
          <cell r="B200" t="str">
            <v>NG</v>
          </cell>
          <cell r="C200">
            <v>6</v>
          </cell>
          <cell r="D200">
            <v>8</v>
          </cell>
          <cell r="E200">
            <v>39596</v>
          </cell>
          <cell r="F200">
            <v>3.7970000000000002</v>
          </cell>
          <cell r="G200">
            <v>3.835</v>
          </cell>
          <cell r="H200">
            <v>0</v>
          </cell>
          <cell r="I200">
            <v>0</v>
          </cell>
          <cell r="J200">
            <v>0</v>
          </cell>
        </row>
        <row r="201">
          <cell r="A201" t="str">
            <v>PN33</v>
          </cell>
          <cell r="B201" t="str">
            <v>NG</v>
          </cell>
          <cell r="C201">
            <v>7</v>
          </cell>
          <cell r="D201">
            <v>8</v>
          </cell>
          <cell r="E201">
            <v>39625</v>
          </cell>
          <cell r="F201">
            <v>3.827</v>
          </cell>
          <cell r="G201">
            <v>3.8650000000000002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PN43</v>
          </cell>
          <cell r="B202" t="str">
            <v>NG</v>
          </cell>
          <cell r="C202">
            <v>8</v>
          </cell>
          <cell r="D202">
            <v>8</v>
          </cell>
          <cell r="E202">
            <v>39658</v>
          </cell>
          <cell r="F202">
            <v>3.8570000000000002</v>
          </cell>
          <cell r="G202">
            <v>3.895</v>
          </cell>
          <cell r="H202">
            <v>0</v>
          </cell>
          <cell r="I202">
            <v>0</v>
          </cell>
          <cell r="J202">
            <v>0</v>
          </cell>
        </row>
        <row r="203">
          <cell r="A203" t="str">
            <v>PN53</v>
          </cell>
          <cell r="B203" t="str">
            <v>NG</v>
          </cell>
          <cell r="C203">
            <v>9</v>
          </cell>
          <cell r="D203">
            <v>8</v>
          </cell>
          <cell r="E203">
            <v>39687</v>
          </cell>
          <cell r="F203">
            <v>3.8570000000000002</v>
          </cell>
          <cell r="G203">
            <v>3.895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PN63</v>
          </cell>
          <cell r="B204" t="str">
            <v>NG</v>
          </cell>
          <cell r="C204">
            <v>10</v>
          </cell>
          <cell r="D204">
            <v>8</v>
          </cell>
          <cell r="E204">
            <v>39717</v>
          </cell>
          <cell r="F204">
            <v>3.8820000000000001</v>
          </cell>
          <cell r="G204">
            <v>3.92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PN73</v>
          </cell>
          <cell r="B205" t="str">
            <v>NG</v>
          </cell>
          <cell r="C205">
            <v>11</v>
          </cell>
          <cell r="D205">
            <v>8</v>
          </cell>
          <cell r="E205">
            <v>39750</v>
          </cell>
          <cell r="F205">
            <v>4.032</v>
          </cell>
          <cell r="G205">
            <v>4.07</v>
          </cell>
          <cell r="H205">
            <v>0</v>
          </cell>
          <cell r="I205">
            <v>0</v>
          </cell>
          <cell r="J205">
            <v>0</v>
          </cell>
        </row>
        <row r="206">
          <cell r="A206" t="str">
            <v>PN83</v>
          </cell>
          <cell r="B206" t="str">
            <v>NG</v>
          </cell>
          <cell r="C206">
            <v>12</v>
          </cell>
          <cell r="D206">
            <v>8</v>
          </cell>
          <cell r="E206">
            <v>39776</v>
          </cell>
          <cell r="F206">
            <v>4.1820000000000004</v>
          </cell>
          <cell r="G206">
            <v>4.22</v>
          </cell>
          <cell r="H206">
            <v>0</v>
          </cell>
          <cell r="I206">
            <v>0</v>
          </cell>
          <cell r="J206">
            <v>0</v>
          </cell>
        </row>
        <row r="207">
          <cell r="A207" t="str">
            <v>PN93</v>
          </cell>
          <cell r="B207" t="str">
            <v>NH</v>
          </cell>
          <cell r="C207">
            <v>1</v>
          </cell>
          <cell r="D207">
            <v>3</v>
          </cell>
          <cell r="E207">
            <v>37623</v>
          </cell>
          <cell r="F207">
            <v>-8.7499999999999994E-2</v>
          </cell>
          <cell r="G207">
            <v>-0.09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PN103</v>
          </cell>
          <cell r="B208" t="str">
            <v>NH</v>
          </cell>
          <cell r="C208">
            <v>2</v>
          </cell>
          <cell r="D208">
            <v>3</v>
          </cell>
          <cell r="E208">
            <v>37655</v>
          </cell>
          <cell r="F208">
            <v>-7.0000000000000007E-2</v>
          </cell>
          <cell r="G208">
            <v>-6.7500000000000004E-2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PN113</v>
          </cell>
          <cell r="B209" t="str">
            <v>NH</v>
          </cell>
          <cell r="C209">
            <v>3</v>
          </cell>
          <cell r="D209">
            <v>3</v>
          </cell>
          <cell r="E209">
            <v>37683</v>
          </cell>
          <cell r="F209">
            <v>-5.7500000000000002E-2</v>
          </cell>
          <cell r="G209">
            <v>-5.7500000000000002E-2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PN123</v>
          </cell>
          <cell r="B210" t="str">
            <v>NJ</v>
          </cell>
          <cell r="C210">
            <v>1</v>
          </cell>
          <cell r="D210">
            <v>3</v>
          </cell>
          <cell r="E210">
            <v>37623</v>
          </cell>
          <cell r="F210">
            <v>-0.55000000000000004</v>
          </cell>
          <cell r="G210">
            <v>-0.51500000000000001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PN14</v>
          </cell>
          <cell r="B211" t="str">
            <v>NJ</v>
          </cell>
          <cell r="C211">
            <v>2</v>
          </cell>
          <cell r="D211">
            <v>3</v>
          </cell>
          <cell r="E211">
            <v>37655</v>
          </cell>
          <cell r="F211">
            <v>-0.55500000000000005</v>
          </cell>
          <cell r="G211">
            <v>-0.51500000000000001</v>
          </cell>
          <cell r="H211">
            <v>0</v>
          </cell>
          <cell r="I211">
            <v>0</v>
          </cell>
          <cell r="J211">
            <v>0</v>
          </cell>
        </row>
        <row r="212">
          <cell r="A212" t="str">
            <v>QG112</v>
          </cell>
          <cell r="B212" t="str">
            <v>NJ</v>
          </cell>
          <cell r="C212">
            <v>3</v>
          </cell>
          <cell r="D212">
            <v>3</v>
          </cell>
          <cell r="E212">
            <v>37683</v>
          </cell>
          <cell r="F212">
            <v>-0.51</v>
          </cell>
          <cell r="G212">
            <v>-0.54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QJ112</v>
          </cell>
          <cell r="B213" t="str">
            <v>NJ</v>
          </cell>
          <cell r="C213">
            <v>4</v>
          </cell>
          <cell r="D213">
            <v>3</v>
          </cell>
          <cell r="E213">
            <v>37712</v>
          </cell>
          <cell r="F213">
            <v>-0.5</v>
          </cell>
          <cell r="G213">
            <v>-0.53</v>
          </cell>
          <cell r="H213">
            <v>0</v>
          </cell>
          <cell r="I213">
            <v>0</v>
          </cell>
          <cell r="J213">
            <v>0</v>
          </cell>
        </row>
        <row r="214">
          <cell r="A214" t="str">
            <v>QJ122</v>
          </cell>
          <cell r="B214" t="str">
            <v>NJ</v>
          </cell>
          <cell r="C214">
            <v>5</v>
          </cell>
          <cell r="D214">
            <v>3</v>
          </cell>
          <cell r="E214">
            <v>37742</v>
          </cell>
          <cell r="F214">
            <v>-0.5</v>
          </cell>
          <cell r="G214">
            <v>-0.53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QL112</v>
          </cell>
          <cell r="B215" t="str">
            <v>NJ</v>
          </cell>
          <cell r="C215">
            <v>6</v>
          </cell>
          <cell r="D215">
            <v>3</v>
          </cell>
          <cell r="E215">
            <v>37774</v>
          </cell>
          <cell r="F215">
            <v>-0.5</v>
          </cell>
          <cell r="G215">
            <v>-0.53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QL122</v>
          </cell>
          <cell r="B216" t="str">
            <v>NJ</v>
          </cell>
          <cell r="C216">
            <v>7</v>
          </cell>
          <cell r="D216">
            <v>3</v>
          </cell>
          <cell r="E216">
            <v>37803</v>
          </cell>
          <cell r="F216">
            <v>-0.49</v>
          </cell>
          <cell r="G216">
            <v>-0.51249999999999996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QL13</v>
          </cell>
          <cell r="B217" t="str">
            <v>NJ</v>
          </cell>
          <cell r="C217">
            <v>8</v>
          </cell>
          <cell r="D217">
            <v>3</v>
          </cell>
          <cell r="E217">
            <v>37834</v>
          </cell>
          <cell r="F217">
            <v>-0.49</v>
          </cell>
          <cell r="G217">
            <v>-0.51249999999999996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QL23</v>
          </cell>
          <cell r="B218" t="str">
            <v>NJ</v>
          </cell>
          <cell r="C218">
            <v>9</v>
          </cell>
          <cell r="D218">
            <v>3</v>
          </cell>
          <cell r="E218">
            <v>37866</v>
          </cell>
          <cell r="F218">
            <v>-0.49</v>
          </cell>
          <cell r="G218">
            <v>-0.51249999999999996</v>
          </cell>
          <cell r="H218">
            <v>0</v>
          </cell>
          <cell r="I218">
            <v>0</v>
          </cell>
          <cell r="J218">
            <v>0</v>
          </cell>
        </row>
        <row r="219">
          <cell r="A219" t="str">
            <v>QL33</v>
          </cell>
          <cell r="B219" t="str">
            <v>NJ</v>
          </cell>
          <cell r="C219">
            <v>10</v>
          </cell>
          <cell r="D219">
            <v>3</v>
          </cell>
          <cell r="E219">
            <v>37895</v>
          </cell>
          <cell r="F219">
            <v>-0.49</v>
          </cell>
          <cell r="G219">
            <v>-0.51249999999999996</v>
          </cell>
          <cell r="H219">
            <v>0</v>
          </cell>
          <cell r="I219">
            <v>0</v>
          </cell>
          <cell r="J219">
            <v>0</v>
          </cell>
        </row>
        <row r="220">
          <cell r="A220" t="str">
            <v>QL43</v>
          </cell>
          <cell r="B220" t="str">
            <v>NJ</v>
          </cell>
          <cell r="C220">
            <v>11</v>
          </cell>
          <cell r="D220">
            <v>3</v>
          </cell>
          <cell r="E220">
            <v>37928</v>
          </cell>
          <cell r="F220">
            <v>-0.4</v>
          </cell>
          <cell r="G220">
            <v>-0.38</v>
          </cell>
          <cell r="H220">
            <v>0</v>
          </cell>
          <cell r="I220">
            <v>0</v>
          </cell>
          <cell r="J220">
            <v>0</v>
          </cell>
        </row>
        <row r="221">
          <cell r="A221" t="str">
            <v>QL53</v>
          </cell>
          <cell r="B221" t="str">
            <v>NJ</v>
          </cell>
          <cell r="C221">
            <v>12</v>
          </cell>
          <cell r="D221">
            <v>3</v>
          </cell>
          <cell r="E221">
            <v>37956</v>
          </cell>
          <cell r="F221">
            <v>-0.4</v>
          </cell>
          <cell r="G221">
            <v>-0.38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QL63</v>
          </cell>
          <cell r="B222" t="str">
            <v>NJ</v>
          </cell>
          <cell r="C222">
            <v>1</v>
          </cell>
          <cell r="D222">
            <v>4</v>
          </cell>
          <cell r="E222">
            <v>37988</v>
          </cell>
          <cell r="F222">
            <v>-0.36</v>
          </cell>
          <cell r="G222">
            <v>-0.36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QL73</v>
          </cell>
          <cell r="B223" t="str">
            <v>NJ</v>
          </cell>
          <cell r="C223">
            <v>2</v>
          </cell>
          <cell r="D223">
            <v>4</v>
          </cell>
          <cell r="E223">
            <v>38019</v>
          </cell>
          <cell r="F223">
            <v>-0.36</v>
          </cell>
          <cell r="G223">
            <v>-0.36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QL83</v>
          </cell>
          <cell r="B224" t="str">
            <v>NJ</v>
          </cell>
          <cell r="C224">
            <v>3</v>
          </cell>
          <cell r="D224">
            <v>4</v>
          </cell>
          <cell r="E224">
            <v>38047</v>
          </cell>
          <cell r="F224">
            <v>-0.36</v>
          </cell>
          <cell r="G224">
            <v>-0.36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QL93</v>
          </cell>
          <cell r="B225" t="str">
            <v>NK</v>
          </cell>
          <cell r="C225">
            <v>1</v>
          </cell>
          <cell r="D225">
            <v>3</v>
          </cell>
          <cell r="E225">
            <v>37623</v>
          </cell>
          <cell r="F225">
            <v>-0.33</v>
          </cell>
          <cell r="G225">
            <v>-0.3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QL103</v>
          </cell>
          <cell r="B226" t="str">
            <v>NK</v>
          </cell>
          <cell r="C226">
            <v>2</v>
          </cell>
          <cell r="D226">
            <v>3</v>
          </cell>
          <cell r="E226">
            <v>37655</v>
          </cell>
          <cell r="F226">
            <v>-0.33</v>
          </cell>
          <cell r="G226">
            <v>-0.3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QL113</v>
          </cell>
          <cell r="B227" t="str">
            <v>NK</v>
          </cell>
          <cell r="C227">
            <v>3</v>
          </cell>
          <cell r="D227">
            <v>3</v>
          </cell>
          <cell r="E227">
            <v>37683</v>
          </cell>
          <cell r="F227">
            <v>-0.33</v>
          </cell>
          <cell r="G227">
            <v>-0.3</v>
          </cell>
          <cell r="H227">
            <v>0</v>
          </cell>
          <cell r="I227">
            <v>0</v>
          </cell>
          <cell r="J227">
            <v>0</v>
          </cell>
        </row>
        <row r="228">
          <cell r="A228" t="str">
            <v>QL123</v>
          </cell>
          <cell r="B228" t="str">
            <v>NK</v>
          </cell>
          <cell r="C228">
            <v>4</v>
          </cell>
          <cell r="D228">
            <v>3</v>
          </cell>
          <cell r="E228">
            <v>37712</v>
          </cell>
          <cell r="F228">
            <v>-0.46</v>
          </cell>
          <cell r="G228">
            <v>-0.46</v>
          </cell>
          <cell r="H228">
            <v>0</v>
          </cell>
          <cell r="I228">
            <v>0</v>
          </cell>
          <cell r="J228">
            <v>0</v>
          </cell>
        </row>
        <row r="229">
          <cell r="A229" t="str">
            <v>QL14</v>
          </cell>
          <cell r="B229" t="str">
            <v>NK</v>
          </cell>
          <cell r="C229">
            <v>5</v>
          </cell>
          <cell r="D229">
            <v>3</v>
          </cell>
          <cell r="E229">
            <v>37742</v>
          </cell>
          <cell r="F229">
            <v>-0.46</v>
          </cell>
          <cell r="G229">
            <v>-0.46</v>
          </cell>
          <cell r="H229">
            <v>0</v>
          </cell>
          <cell r="I229">
            <v>0</v>
          </cell>
          <cell r="J229">
            <v>0</v>
          </cell>
        </row>
        <row r="230">
          <cell r="A230" t="str">
            <v>QL24</v>
          </cell>
          <cell r="B230" t="str">
            <v>NK</v>
          </cell>
          <cell r="C230">
            <v>6</v>
          </cell>
          <cell r="D230">
            <v>3</v>
          </cell>
          <cell r="E230">
            <v>37774</v>
          </cell>
          <cell r="F230">
            <v>-0.46</v>
          </cell>
          <cell r="G230">
            <v>-0.46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QL34</v>
          </cell>
          <cell r="B231" t="str">
            <v>NK</v>
          </cell>
          <cell r="C231">
            <v>7</v>
          </cell>
          <cell r="D231">
            <v>3</v>
          </cell>
          <cell r="E231">
            <v>37803</v>
          </cell>
          <cell r="F231">
            <v>-0.46</v>
          </cell>
          <cell r="G231">
            <v>-0.46</v>
          </cell>
          <cell r="H231">
            <v>0</v>
          </cell>
          <cell r="I231">
            <v>0</v>
          </cell>
          <cell r="J231">
            <v>0</v>
          </cell>
        </row>
        <row r="232">
          <cell r="A232" t="str">
            <v>QL44</v>
          </cell>
          <cell r="B232" t="str">
            <v>NK</v>
          </cell>
          <cell r="C232">
            <v>8</v>
          </cell>
          <cell r="D232">
            <v>3</v>
          </cell>
          <cell r="E232">
            <v>37834</v>
          </cell>
          <cell r="F232">
            <v>-0.46</v>
          </cell>
          <cell r="G232">
            <v>-0.46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QL54</v>
          </cell>
          <cell r="B233" t="str">
            <v>NK</v>
          </cell>
          <cell r="C233">
            <v>9</v>
          </cell>
          <cell r="D233">
            <v>3</v>
          </cell>
          <cell r="E233">
            <v>37866</v>
          </cell>
          <cell r="F233">
            <v>-0.46</v>
          </cell>
          <cell r="G233">
            <v>-0.46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QL64</v>
          </cell>
          <cell r="B234" t="str">
            <v>NK</v>
          </cell>
          <cell r="C234">
            <v>10</v>
          </cell>
          <cell r="D234">
            <v>3</v>
          </cell>
          <cell r="E234">
            <v>37895</v>
          </cell>
          <cell r="F234">
            <v>-0.46</v>
          </cell>
          <cell r="G234">
            <v>-0.46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QL74</v>
          </cell>
          <cell r="B235" t="str">
            <v>NK</v>
          </cell>
          <cell r="C235">
            <v>11</v>
          </cell>
          <cell r="D235">
            <v>3</v>
          </cell>
          <cell r="E235">
            <v>37928</v>
          </cell>
          <cell r="F235">
            <v>-0.02</v>
          </cell>
          <cell r="G235">
            <v>-0.04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QL84</v>
          </cell>
          <cell r="B236" t="str">
            <v>NK</v>
          </cell>
          <cell r="C236">
            <v>12</v>
          </cell>
          <cell r="D236">
            <v>3</v>
          </cell>
          <cell r="E236">
            <v>37956</v>
          </cell>
          <cell r="F236">
            <v>-0.02</v>
          </cell>
          <cell r="G236">
            <v>-0.04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QL94</v>
          </cell>
          <cell r="B237" t="str">
            <v>NK</v>
          </cell>
          <cell r="C237">
            <v>1</v>
          </cell>
          <cell r="D237">
            <v>4</v>
          </cell>
          <cell r="E237">
            <v>37988</v>
          </cell>
          <cell r="F237">
            <v>-0.02</v>
          </cell>
          <cell r="G237">
            <v>-0.04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QL104</v>
          </cell>
          <cell r="B238" t="str">
            <v>NK</v>
          </cell>
          <cell r="C238">
            <v>2</v>
          </cell>
          <cell r="D238">
            <v>4</v>
          </cell>
          <cell r="E238">
            <v>38019</v>
          </cell>
          <cell r="F238">
            <v>-0.02</v>
          </cell>
          <cell r="G238">
            <v>-0.04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QL114</v>
          </cell>
          <cell r="B239" t="str">
            <v>NK</v>
          </cell>
          <cell r="C239">
            <v>3</v>
          </cell>
          <cell r="D239">
            <v>4</v>
          </cell>
          <cell r="E239">
            <v>38047</v>
          </cell>
          <cell r="F239">
            <v>-0.02</v>
          </cell>
          <cell r="G239">
            <v>-0.04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QL124</v>
          </cell>
          <cell r="B240" t="str">
            <v>NN</v>
          </cell>
          <cell r="C240">
            <v>1</v>
          </cell>
          <cell r="D240">
            <v>3</v>
          </cell>
          <cell r="E240">
            <v>37617</v>
          </cell>
          <cell r="F240">
            <v>4.4059999999999997</v>
          </cell>
          <cell r="G240">
            <v>4.298</v>
          </cell>
          <cell r="H240">
            <v>620</v>
          </cell>
          <cell r="I240">
            <v>0</v>
          </cell>
          <cell r="J240">
            <v>0</v>
          </cell>
        </row>
        <row r="241">
          <cell r="A241" t="str">
            <v>QM112</v>
          </cell>
          <cell r="B241" t="str">
            <v>NN</v>
          </cell>
          <cell r="C241">
            <v>2</v>
          </cell>
          <cell r="D241">
            <v>3</v>
          </cell>
          <cell r="E241">
            <v>37650</v>
          </cell>
          <cell r="F241">
            <v>4.359</v>
          </cell>
          <cell r="G241">
            <v>4.2430000000000003</v>
          </cell>
          <cell r="H241">
            <v>168</v>
          </cell>
          <cell r="I241">
            <v>0</v>
          </cell>
          <cell r="J241">
            <v>0</v>
          </cell>
        </row>
        <row r="242">
          <cell r="A242" t="str">
            <v>QM122</v>
          </cell>
          <cell r="B242" t="str">
            <v>NN</v>
          </cell>
          <cell r="C242">
            <v>3</v>
          </cell>
          <cell r="D242">
            <v>3</v>
          </cell>
          <cell r="E242">
            <v>37678</v>
          </cell>
          <cell r="F242">
            <v>4.2629999999999999</v>
          </cell>
          <cell r="G242">
            <v>4.1440000000000001</v>
          </cell>
          <cell r="H242">
            <v>186</v>
          </cell>
          <cell r="I242">
            <v>0</v>
          </cell>
          <cell r="J242">
            <v>0</v>
          </cell>
        </row>
        <row r="243">
          <cell r="A243" t="str">
            <v>SC122</v>
          </cell>
          <cell r="B243" t="str">
            <v>NN</v>
          </cell>
          <cell r="C243">
            <v>4</v>
          </cell>
          <cell r="D243">
            <v>3</v>
          </cell>
          <cell r="E243">
            <v>37707</v>
          </cell>
          <cell r="F243">
            <v>4.1150000000000002</v>
          </cell>
          <cell r="G243">
            <v>3.9990000000000001</v>
          </cell>
          <cell r="H243">
            <v>360</v>
          </cell>
          <cell r="I243">
            <v>0</v>
          </cell>
          <cell r="J243">
            <v>0</v>
          </cell>
        </row>
        <row r="244">
          <cell r="A244" t="str">
            <v>SC13</v>
          </cell>
          <cell r="B244" t="str">
            <v>NN</v>
          </cell>
          <cell r="C244">
            <v>5</v>
          </cell>
          <cell r="D244">
            <v>3</v>
          </cell>
          <cell r="E244">
            <v>37739</v>
          </cell>
          <cell r="F244">
            <v>4.0549999999999997</v>
          </cell>
          <cell r="G244">
            <v>3.9489999999999998</v>
          </cell>
          <cell r="H244">
            <v>372</v>
          </cell>
          <cell r="I244">
            <v>0</v>
          </cell>
          <cell r="J244">
            <v>0</v>
          </cell>
        </row>
        <row r="245">
          <cell r="A245" t="str">
            <v>SC23</v>
          </cell>
          <cell r="B245" t="str">
            <v>NN</v>
          </cell>
          <cell r="C245">
            <v>6</v>
          </cell>
          <cell r="D245">
            <v>3</v>
          </cell>
          <cell r="E245">
            <v>37769</v>
          </cell>
          <cell r="F245">
            <v>4.0599999999999996</v>
          </cell>
          <cell r="G245">
            <v>3.9540000000000002</v>
          </cell>
          <cell r="H245">
            <v>360</v>
          </cell>
          <cell r="I245">
            <v>0</v>
          </cell>
          <cell r="J245">
            <v>0</v>
          </cell>
        </row>
        <row r="246">
          <cell r="A246" t="str">
            <v>SC33</v>
          </cell>
          <cell r="B246" t="str">
            <v>NN</v>
          </cell>
          <cell r="C246">
            <v>7</v>
          </cell>
          <cell r="D246">
            <v>3</v>
          </cell>
          <cell r="E246">
            <v>37798</v>
          </cell>
          <cell r="F246">
            <v>4.08</v>
          </cell>
          <cell r="G246">
            <v>3.9769999999999999</v>
          </cell>
          <cell r="H246">
            <v>372</v>
          </cell>
          <cell r="I246">
            <v>0</v>
          </cell>
          <cell r="J246">
            <v>0</v>
          </cell>
        </row>
        <row r="247">
          <cell r="A247" t="str">
            <v>SC43</v>
          </cell>
          <cell r="B247" t="str">
            <v>NN</v>
          </cell>
          <cell r="C247">
            <v>8</v>
          </cell>
          <cell r="D247">
            <v>3</v>
          </cell>
          <cell r="E247">
            <v>37831</v>
          </cell>
          <cell r="F247">
            <v>4.0949999999999998</v>
          </cell>
          <cell r="G247">
            <v>3.9940000000000002</v>
          </cell>
          <cell r="H247">
            <v>372</v>
          </cell>
          <cell r="I247">
            <v>0</v>
          </cell>
          <cell r="J247">
            <v>0</v>
          </cell>
        </row>
        <row r="248">
          <cell r="A248" t="str">
            <v>SC53</v>
          </cell>
          <cell r="B248" t="str">
            <v>NN</v>
          </cell>
          <cell r="C248">
            <v>9</v>
          </cell>
          <cell r="D248">
            <v>3</v>
          </cell>
          <cell r="E248">
            <v>37860</v>
          </cell>
          <cell r="F248">
            <v>4.0750000000000002</v>
          </cell>
          <cell r="G248">
            <v>3.9740000000000002</v>
          </cell>
          <cell r="H248">
            <v>360</v>
          </cell>
          <cell r="I248">
            <v>0</v>
          </cell>
          <cell r="J248">
            <v>0</v>
          </cell>
        </row>
        <row r="249">
          <cell r="A249" t="str">
            <v>SC63</v>
          </cell>
          <cell r="B249" t="str">
            <v>NN</v>
          </cell>
          <cell r="C249">
            <v>10</v>
          </cell>
          <cell r="D249">
            <v>3</v>
          </cell>
          <cell r="E249">
            <v>37890</v>
          </cell>
          <cell r="F249">
            <v>4.07</v>
          </cell>
          <cell r="G249">
            <v>3.9740000000000002</v>
          </cell>
          <cell r="H249">
            <v>372</v>
          </cell>
          <cell r="I249">
            <v>0</v>
          </cell>
          <cell r="J249">
            <v>0</v>
          </cell>
        </row>
        <row r="250">
          <cell r="A250" t="str">
            <v>SC73</v>
          </cell>
          <cell r="B250" t="str">
            <v>NN</v>
          </cell>
          <cell r="C250">
            <v>11</v>
          </cell>
          <cell r="D250">
            <v>3</v>
          </cell>
          <cell r="E250">
            <v>37923</v>
          </cell>
          <cell r="F250">
            <v>4.2329999999999997</v>
          </cell>
          <cell r="G250">
            <v>4.1369999999999996</v>
          </cell>
          <cell r="H250">
            <v>150</v>
          </cell>
          <cell r="I250">
            <v>0</v>
          </cell>
          <cell r="J250">
            <v>0</v>
          </cell>
        </row>
        <row r="251">
          <cell r="A251" t="str">
            <v>SC83</v>
          </cell>
          <cell r="B251" t="str">
            <v>NN</v>
          </cell>
          <cell r="C251">
            <v>12</v>
          </cell>
          <cell r="D251">
            <v>3</v>
          </cell>
          <cell r="E251">
            <v>37949</v>
          </cell>
          <cell r="F251">
            <v>4.3730000000000002</v>
          </cell>
          <cell r="G251">
            <v>4.2770000000000001</v>
          </cell>
          <cell r="H251">
            <v>155</v>
          </cell>
          <cell r="I251">
            <v>0</v>
          </cell>
          <cell r="J251">
            <v>0</v>
          </cell>
        </row>
        <row r="252">
          <cell r="A252" t="str">
            <v>SC93</v>
          </cell>
          <cell r="B252" t="str">
            <v>NN</v>
          </cell>
          <cell r="C252">
            <v>1</v>
          </cell>
          <cell r="D252">
            <v>4</v>
          </cell>
          <cell r="E252">
            <v>37984</v>
          </cell>
          <cell r="F252">
            <v>4.4349999999999996</v>
          </cell>
          <cell r="G252">
            <v>4.3440000000000003</v>
          </cell>
          <cell r="H252">
            <v>62</v>
          </cell>
          <cell r="I252">
            <v>0</v>
          </cell>
          <cell r="J252">
            <v>0</v>
          </cell>
        </row>
        <row r="253">
          <cell r="A253" t="str">
            <v/>
          </cell>
          <cell r="B253" t="str">
            <v>NN</v>
          </cell>
          <cell r="C253">
            <v>2</v>
          </cell>
          <cell r="D253">
            <v>4</v>
          </cell>
          <cell r="E253">
            <v>38014</v>
          </cell>
          <cell r="F253">
            <v>4.3049999999999997</v>
          </cell>
          <cell r="G253">
            <v>4.2169999999999996</v>
          </cell>
          <cell r="H253">
            <v>58</v>
          </cell>
          <cell r="I253">
            <v>0</v>
          </cell>
          <cell r="J253">
            <v>0</v>
          </cell>
        </row>
        <row r="254">
          <cell r="A254" t="str">
            <v/>
          </cell>
          <cell r="B254" t="str">
            <v>NN</v>
          </cell>
          <cell r="C254">
            <v>3</v>
          </cell>
          <cell r="D254">
            <v>4</v>
          </cell>
          <cell r="E254">
            <v>38042</v>
          </cell>
          <cell r="F254">
            <v>4.12</v>
          </cell>
          <cell r="G254">
            <v>4.0339999999999998</v>
          </cell>
          <cell r="H254">
            <v>62</v>
          </cell>
          <cell r="I254">
            <v>0</v>
          </cell>
          <cell r="J254">
            <v>0</v>
          </cell>
        </row>
        <row r="255">
          <cell r="A255" t="str">
            <v/>
          </cell>
          <cell r="B255" t="str">
            <v>NN</v>
          </cell>
          <cell r="C255">
            <v>4</v>
          </cell>
          <cell r="D255">
            <v>4</v>
          </cell>
          <cell r="E255">
            <v>38075</v>
          </cell>
          <cell r="F255">
            <v>3.87</v>
          </cell>
          <cell r="G255">
            <v>3.794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/>
          </cell>
          <cell r="B256" t="str">
            <v>NN</v>
          </cell>
          <cell r="C256">
            <v>5</v>
          </cell>
          <cell r="D256">
            <v>4</v>
          </cell>
          <cell r="E256">
            <v>38105</v>
          </cell>
          <cell r="F256">
            <v>3.82</v>
          </cell>
          <cell r="G256">
            <v>3.7440000000000002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/>
          </cell>
          <cell r="B257" t="str">
            <v>NN</v>
          </cell>
          <cell r="C257">
            <v>6</v>
          </cell>
          <cell r="D257">
            <v>4</v>
          </cell>
          <cell r="E257">
            <v>38133</v>
          </cell>
          <cell r="F257">
            <v>3.8330000000000002</v>
          </cell>
          <cell r="G257">
            <v>3.7570000000000001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/>
          </cell>
          <cell r="B258" t="str">
            <v>NN</v>
          </cell>
          <cell r="C258">
            <v>7</v>
          </cell>
          <cell r="D258">
            <v>4</v>
          </cell>
          <cell r="E258">
            <v>38166</v>
          </cell>
          <cell r="F258">
            <v>3.843</v>
          </cell>
          <cell r="G258">
            <v>3.7669999999999999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/>
          </cell>
          <cell r="B259" t="str">
            <v>NN</v>
          </cell>
          <cell r="C259">
            <v>8</v>
          </cell>
          <cell r="D259">
            <v>4</v>
          </cell>
          <cell r="E259">
            <v>38196</v>
          </cell>
          <cell r="F259">
            <v>3.85</v>
          </cell>
          <cell r="G259">
            <v>3.774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/>
          </cell>
          <cell r="B260" t="str">
            <v>NN</v>
          </cell>
          <cell r="C260">
            <v>9</v>
          </cell>
          <cell r="D260">
            <v>4</v>
          </cell>
          <cell r="E260">
            <v>38226</v>
          </cell>
          <cell r="F260">
            <v>3.84</v>
          </cell>
          <cell r="G260">
            <v>3.7639999999999998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/>
          </cell>
          <cell r="B261" t="str">
            <v>NN</v>
          </cell>
          <cell r="C261">
            <v>10</v>
          </cell>
          <cell r="D261">
            <v>4</v>
          </cell>
          <cell r="E261">
            <v>38258</v>
          </cell>
          <cell r="F261">
            <v>3.8620000000000001</v>
          </cell>
          <cell r="G261">
            <v>3.786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/>
          </cell>
          <cell r="B262" t="str">
            <v>NN</v>
          </cell>
          <cell r="C262">
            <v>11</v>
          </cell>
          <cell r="D262">
            <v>4</v>
          </cell>
          <cell r="E262">
            <v>38287</v>
          </cell>
          <cell r="F262">
            <v>4.0199999999999996</v>
          </cell>
          <cell r="G262">
            <v>3.944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/>
          </cell>
          <cell r="B263" t="str">
            <v>NN</v>
          </cell>
          <cell r="C263">
            <v>12</v>
          </cell>
          <cell r="D263">
            <v>4</v>
          </cell>
          <cell r="E263">
            <v>38315</v>
          </cell>
          <cell r="F263">
            <v>4.194</v>
          </cell>
          <cell r="G263">
            <v>4.1180000000000003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/>
          </cell>
          <cell r="B264" t="str">
            <v>NN</v>
          </cell>
          <cell r="C264">
            <v>1</v>
          </cell>
          <cell r="D264">
            <v>5</v>
          </cell>
          <cell r="E264">
            <v>38349</v>
          </cell>
          <cell r="F264">
            <v>4.2539999999999996</v>
          </cell>
          <cell r="G264">
            <v>4.1779999999999999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/>
          </cell>
          <cell r="B265" t="str">
            <v>NN</v>
          </cell>
          <cell r="C265">
            <v>2</v>
          </cell>
          <cell r="D265">
            <v>5</v>
          </cell>
          <cell r="E265">
            <v>38379</v>
          </cell>
          <cell r="F265">
            <v>4.1440000000000001</v>
          </cell>
          <cell r="G265">
            <v>4.0739999999999998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/>
          </cell>
          <cell r="B266" t="str">
            <v>NN</v>
          </cell>
          <cell r="C266">
            <v>3</v>
          </cell>
          <cell r="D266">
            <v>5</v>
          </cell>
          <cell r="E266">
            <v>38407</v>
          </cell>
          <cell r="F266">
            <v>3.9780000000000002</v>
          </cell>
          <cell r="G266">
            <v>3.9119999999999999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/>
          </cell>
          <cell r="B267" t="str">
            <v>NN</v>
          </cell>
          <cell r="C267">
            <v>4</v>
          </cell>
          <cell r="D267">
            <v>5</v>
          </cell>
          <cell r="E267">
            <v>38440</v>
          </cell>
          <cell r="F267">
            <v>3.7280000000000002</v>
          </cell>
          <cell r="G267">
            <v>3.6669999999999998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/>
          </cell>
          <cell r="B268" t="str">
            <v>NN</v>
          </cell>
          <cell r="C268">
            <v>5</v>
          </cell>
          <cell r="D268">
            <v>5</v>
          </cell>
          <cell r="E268">
            <v>38469</v>
          </cell>
          <cell r="F268">
            <v>3.6629999999999998</v>
          </cell>
          <cell r="G268">
            <v>3.6019999999999999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/>
          </cell>
          <cell r="B269" t="str">
            <v>NN</v>
          </cell>
          <cell r="C269">
            <v>6</v>
          </cell>
          <cell r="D269">
            <v>5</v>
          </cell>
          <cell r="E269">
            <v>38498</v>
          </cell>
          <cell r="F269">
            <v>3.6779999999999999</v>
          </cell>
          <cell r="G269">
            <v>3.617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/>
          </cell>
          <cell r="B270" t="str">
            <v>NN</v>
          </cell>
          <cell r="C270">
            <v>7</v>
          </cell>
          <cell r="D270">
            <v>5</v>
          </cell>
          <cell r="E270">
            <v>38531</v>
          </cell>
          <cell r="F270">
            <v>3.7130000000000001</v>
          </cell>
          <cell r="G270">
            <v>3.6520000000000001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/>
          </cell>
          <cell r="B271" t="str">
            <v>NN</v>
          </cell>
          <cell r="C271">
            <v>8</v>
          </cell>
          <cell r="D271">
            <v>5</v>
          </cell>
          <cell r="E271">
            <v>38560</v>
          </cell>
          <cell r="F271">
            <v>3.7229999999999999</v>
          </cell>
          <cell r="G271">
            <v>3.6619999999999999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/>
          </cell>
          <cell r="B272" t="str">
            <v>NN</v>
          </cell>
          <cell r="C272">
            <v>9</v>
          </cell>
          <cell r="D272">
            <v>5</v>
          </cell>
          <cell r="E272">
            <v>38593</v>
          </cell>
          <cell r="F272">
            <v>3.7029999999999998</v>
          </cell>
          <cell r="G272">
            <v>3.6419999999999999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/>
          </cell>
          <cell r="B273" t="str">
            <v>NN</v>
          </cell>
          <cell r="C273">
            <v>10</v>
          </cell>
          <cell r="D273">
            <v>5</v>
          </cell>
          <cell r="E273">
            <v>38623</v>
          </cell>
          <cell r="F273">
            <v>3.7250000000000001</v>
          </cell>
          <cell r="G273">
            <v>3.6640000000000001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/>
          </cell>
          <cell r="B274" t="str">
            <v>NN</v>
          </cell>
          <cell r="C274">
            <v>11</v>
          </cell>
          <cell r="D274">
            <v>5</v>
          </cell>
          <cell r="E274">
            <v>38652</v>
          </cell>
          <cell r="F274">
            <v>3.887</v>
          </cell>
          <cell r="G274">
            <v>3.8260000000000001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/>
          </cell>
          <cell r="B275" t="str">
            <v>NN</v>
          </cell>
          <cell r="C275">
            <v>12</v>
          </cell>
          <cell r="D275">
            <v>5</v>
          </cell>
          <cell r="E275">
            <v>38684</v>
          </cell>
          <cell r="F275">
            <v>4.0570000000000004</v>
          </cell>
          <cell r="G275">
            <v>3.996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/>
          </cell>
          <cell r="B276" t="str">
            <v>NN</v>
          </cell>
          <cell r="C276">
            <v>1</v>
          </cell>
          <cell r="D276">
            <v>6</v>
          </cell>
          <cell r="E276">
            <v>38714</v>
          </cell>
          <cell r="F276">
            <v>4.1120000000000001</v>
          </cell>
          <cell r="G276">
            <v>4.0510000000000002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/>
          </cell>
          <cell r="B277" t="str">
            <v>NN</v>
          </cell>
          <cell r="C277">
            <v>2</v>
          </cell>
          <cell r="D277">
            <v>6</v>
          </cell>
          <cell r="E277">
            <v>38744</v>
          </cell>
          <cell r="F277">
            <v>4.0119999999999996</v>
          </cell>
          <cell r="G277">
            <v>3.9510000000000001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/>
          </cell>
          <cell r="B278" t="str">
            <v>NN</v>
          </cell>
          <cell r="C278">
            <v>3</v>
          </cell>
          <cell r="D278">
            <v>6</v>
          </cell>
          <cell r="E278">
            <v>38772</v>
          </cell>
          <cell r="F278">
            <v>3.8860000000000001</v>
          </cell>
          <cell r="G278">
            <v>3.8250000000000002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/>
          </cell>
          <cell r="B279" t="str">
            <v>NN</v>
          </cell>
          <cell r="C279">
            <v>4</v>
          </cell>
          <cell r="D279">
            <v>6</v>
          </cell>
          <cell r="E279">
            <v>38805</v>
          </cell>
          <cell r="F279">
            <v>3.6909999999999998</v>
          </cell>
          <cell r="G279">
            <v>3.63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/>
          </cell>
          <cell r="B280" t="str">
            <v>NN</v>
          </cell>
          <cell r="C280">
            <v>5</v>
          </cell>
          <cell r="D280">
            <v>6</v>
          </cell>
          <cell r="E280">
            <v>38833</v>
          </cell>
          <cell r="F280">
            <v>3.6760000000000002</v>
          </cell>
          <cell r="G280">
            <v>3.6150000000000002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/>
          </cell>
          <cell r="B281" t="str">
            <v>NN</v>
          </cell>
          <cell r="C281">
            <v>6</v>
          </cell>
          <cell r="D281">
            <v>6</v>
          </cell>
          <cell r="E281">
            <v>38863</v>
          </cell>
          <cell r="F281">
            <v>3.7080000000000002</v>
          </cell>
          <cell r="G281">
            <v>3.6469999999999998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/>
          </cell>
          <cell r="B282" t="str">
            <v>NN</v>
          </cell>
          <cell r="C282">
            <v>7</v>
          </cell>
          <cell r="D282">
            <v>6</v>
          </cell>
          <cell r="E282">
            <v>38896</v>
          </cell>
          <cell r="F282">
            <v>3.74</v>
          </cell>
          <cell r="G282">
            <v>3.6789999999999998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/>
          </cell>
          <cell r="B283" t="str">
            <v>NN</v>
          </cell>
          <cell r="C283">
            <v>8</v>
          </cell>
          <cell r="D283">
            <v>6</v>
          </cell>
          <cell r="E283">
            <v>38925</v>
          </cell>
          <cell r="F283">
            <v>3.7749999999999999</v>
          </cell>
          <cell r="G283">
            <v>3.714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/>
          </cell>
          <cell r="B284" t="str">
            <v>NN</v>
          </cell>
          <cell r="C284">
            <v>9</v>
          </cell>
          <cell r="D284">
            <v>6</v>
          </cell>
          <cell r="E284">
            <v>38958</v>
          </cell>
          <cell r="F284">
            <v>3.78</v>
          </cell>
          <cell r="G284">
            <v>3.7189999999999999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/>
          </cell>
          <cell r="B285" t="str">
            <v>NN</v>
          </cell>
          <cell r="C285">
            <v>10</v>
          </cell>
          <cell r="D285">
            <v>6</v>
          </cell>
          <cell r="E285">
            <v>38987</v>
          </cell>
          <cell r="F285">
            <v>3.8050000000000002</v>
          </cell>
          <cell r="G285">
            <v>3.7440000000000002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/>
          </cell>
          <cell r="B286" t="str">
            <v>NN</v>
          </cell>
          <cell r="C286">
            <v>11</v>
          </cell>
          <cell r="D286">
            <v>6</v>
          </cell>
          <cell r="E286">
            <v>39017</v>
          </cell>
          <cell r="F286">
            <v>3.98</v>
          </cell>
          <cell r="G286">
            <v>3.919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/>
          </cell>
          <cell r="B287" t="str">
            <v>NN</v>
          </cell>
          <cell r="C287">
            <v>12</v>
          </cell>
          <cell r="D287">
            <v>6</v>
          </cell>
          <cell r="E287">
            <v>39049</v>
          </cell>
          <cell r="F287">
            <v>4.1399999999999997</v>
          </cell>
          <cell r="G287">
            <v>4.0789999999999997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/>
          </cell>
          <cell r="B288" t="str">
            <v>NN</v>
          </cell>
          <cell r="C288">
            <v>1</v>
          </cell>
          <cell r="D288">
            <v>7</v>
          </cell>
          <cell r="E288">
            <v>39078</v>
          </cell>
          <cell r="F288">
            <v>4.21</v>
          </cell>
          <cell r="G288">
            <v>4.149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/>
          </cell>
          <cell r="B289" t="str">
            <v>NN</v>
          </cell>
          <cell r="C289">
            <v>2</v>
          </cell>
          <cell r="D289">
            <v>7</v>
          </cell>
          <cell r="E289">
            <v>39111</v>
          </cell>
          <cell r="F289">
            <v>4.0999999999999996</v>
          </cell>
          <cell r="G289">
            <v>4.0389999999999997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/>
          </cell>
          <cell r="B290" t="str">
            <v>NN</v>
          </cell>
          <cell r="C290">
            <v>3</v>
          </cell>
          <cell r="D290">
            <v>7</v>
          </cell>
          <cell r="E290">
            <v>39139</v>
          </cell>
          <cell r="F290">
            <v>3.9550000000000001</v>
          </cell>
          <cell r="G290">
            <v>3.8940000000000001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/>
          </cell>
          <cell r="B291" t="str">
            <v>NN</v>
          </cell>
          <cell r="C291">
            <v>4</v>
          </cell>
          <cell r="D291">
            <v>7</v>
          </cell>
          <cell r="E291">
            <v>39169</v>
          </cell>
          <cell r="F291">
            <v>3.7749999999999999</v>
          </cell>
          <cell r="G291">
            <v>3.714</v>
          </cell>
          <cell r="H291">
            <v>0</v>
          </cell>
          <cell r="I291">
            <v>0</v>
          </cell>
          <cell r="J291">
            <v>0</v>
          </cell>
        </row>
        <row r="292">
          <cell r="A292" t="str">
            <v/>
          </cell>
          <cell r="B292" t="str">
            <v>NN</v>
          </cell>
          <cell r="C292">
            <v>5</v>
          </cell>
          <cell r="D292">
            <v>7</v>
          </cell>
          <cell r="E292">
            <v>39198</v>
          </cell>
          <cell r="F292">
            <v>3.7650000000000001</v>
          </cell>
          <cell r="G292">
            <v>3.7040000000000002</v>
          </cell>
          <cell r="H292">
            <v>0</v>
          </cell>
          <cell r="I292">
            <v>0</v>
          </cell>
          <cell r="J292">
            <v>0</v>
          </cell>
        </row>
        <row r="293">
          <cell r="A293" t="str">
            <v/>
          </cell>
          <cell r="B293" t="str">
            <v>NN</v>
          </cell>
          <cell r="C293">
            <v>6</v>
          </cell>
          <cell r="D293">
            <v>7</v>
          </cell>
          <cell r="E293">
            <v>39231</v>
          </cell>
          <cell r="F293">
            <v>3.7949999999999999</v>
          </cell>
          <cell r="G293">
            <v>3.734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/>
          </cell>
          <cell r="B294" t="str">
            <v>NN</v>
          </cell>
          <cell r="C294">
            <v>7</v>
          </cell>
          <cell r="D294">
            <v>7</v>
          </cell>
          <cell r="E294">
            <v>39260</v>
          </cell>
          <cell r="F294">
            <v>3.8250000000000002</v>
          </cell>
          <cell r="G294">
            <v>3.7639999999999998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/>
          </cell>
          <cell r="B295" t="str">
            <v>NN</v>
          </cell>
          <cell r="C295">
            <v>8</v>
          </cell>
          <cell r="D295">
            <v>7</v>
          </cell>
          <cell r="E295">
            <v>39290</v>
          </cell>
          <cell r="F295">
            <v>3.86</v>
          </cell>
          <cell r="G295">
            <v>3.7989999999999999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/>
          </cell>
          <cell r="B296" t="str">
            <v>NN</v>
          </cell>
          <cell r="C296">
            <v>9</v>
          </cell>
          <cell r="D296">
            <v>7</v>
          </cell>
          <cell r="E296">
            <v>39323</v>
          </cell>
          <cell r="F296">
            <v>3.86</v>
          </cell>
          <cell r="G296">
            <v>3.7989999999999999</v>
          </cell>
          <cell r="H296">
            <v>0</v>
          </cell>
          <cell r="I296">
            <v>0</v>
          </cell>
          <cell r="J296">
            <v>0</v>
          </cell>
        </row>
        <row r="297">
          <cell r="A297" t="str">
            <v/>
          </cell>
          <cell r="B297" t="str">
            <v>NN</v>
          </cell>
          <cell r="C297">
            <v>10</v>
          </cell>
          <cell r="D297">
            <v>7</v>
          </cell>
          <cell r="E297">
            <v>39351</v>
          </cell>
          <cell r="F297">
            <v>3.8849999999999998</v>
          </cell>
          <cell r="G297">
            <v>3.8239999999999998</v>
          </cell>
          <cell r="H297">
            <v>0</v>
          </cell>
          <cell r="I297">
            <v>0</v>
          </cell>
          <cell r="J297">
            <v>0</v>
          </cell>
        </row>
        <row r="298">
          <cell r="A298" t="str">
            <v/>
          </cell>
          <cell r="B298" t="str">
            <v>NN</v>
          </cell>
          <cell r="C298">
            <v>11</v>
          </cell>
          <cell r="D298">
            <v>7</v>
          </cell>
          <cell r="E298">
            <v>39384</v>
          </cell>
          <cell r="F298">
            <v>4.0350000000000001</v>
          </cell>
          <cell r="G298">
            <v>3.9740000000000002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/>
          </cell>
          <cell r="B299" t="str">
            <v>NN</v>
          </cell>
          <cell r="C299">
            <v>12</v>
          </cell>
          <cell r="D299">
            <v>7</v>
          </cell>
          <cell r="E299">
            <v>39414</v>
          </cell>
          <cell r="F299">
            <v>4.1849999999999996</v>
          </cell>
          <cell r="G299">
            <v>4.1239999999999997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/>
          </cell>
          <cell r="B300" t="str">
            <v>NN</v>
          </cell>
          <cell r="C300">
            <v>1</v>
          </cell>
          <cell r="D300">
            <v>8</v>
          </cell>
          <cell r="E300">
            <v>39443</v>
          </cell>
          <cell r="F300">
            <v>4.2350000000000003</v>
          </cell>
          <cell r="G300">
            <v>4.1740000000000004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/>
          </cell>
          <cell r="B301" t="str">
            <v>NN</v>
          </cell>
          <cell r="C301">
            <v>2</v>
          </cell>
          <cell r="D301">
            <v>8</v>
          </cell>
          <cell r="E301">
            <v>39476</v>
          </cell>
          <cell r="F301">
            <v>4.1349999999999998</v>
          </cell>
          <cell r="G301">
            <v>4.0739999999999998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/>
          </cell>
          <cell r="B302" t="str">
            <v>NN</v>
          </cell>
          <cell r="C302">
            <v>3</v>
          </cell>
          <cell r="D302">
            <v>8</v>
          </cell>
          <cell r="E302">
            <v>39505</v>
          </cell>
          <cell r="F302">
            <v>3.9849999999999999</v>
          </cell>
          <cell r="G302">
            <v>3.9239999999999999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/>
          </cell>
          <cell r="B303" t="str">
            <v>NN</v>
          </cell>
          <cell r="C303">
            <v>4</v>
          </cell>
          <cell r="D303">
            <v>8</v>
          </cell>
          <cell r="E303">
            <v>39534</v>
          </cell>
          <cell r="F303">
            <v>3.835</v>
          </cell>
          <cell r="G303">
            <v>3.774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/>
          </cell>
          <cell r="B304" t="str">
            <v>NN</v>
          </cell>
          <cell r="C304">
            <v>5</v>
          </cell>
          <cell r="D304">
            <v>8</v>
          </cell>
          <cell r="E304">
            <v>39566</v>
          </cell>
          <cell r="F304">
            <v>3.8050000000000002</v>
          </cell>
          <cell r="G304">
            <v>3.7440000000000002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/>
          </cell>
          <cell r="B305" t="str">
            <v>NN</v>
          </cell>
          <cell r="C305">
            <v>6</v>
          </cell>
          <cell r="D305">
            <v>8</v>
          </cell>
          <cell r="E305">
            <v>39596</v>
          </cell>
          <cell r="F305">
            <v>3.835</v>
          </cell>
          <cell r="G305">
            <v>3.774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/>
          </cell>
          <cell r="B306" t="str">
            <v>NN</v>
          </cell>
          <cell r="C306">
            <v>7</v>
          </cell>
          <cell r="D306">
            <v>8</v>
          </cell>
          <cell r="E306">
            <v>39625</v>
          </cell>
          <cell r="F306">
            <v>3.8650000000000002</v>
          </cell>
          <cell r="G306">
            <v>3.8039999999999998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/>
          </cell>
          <cell r="B307" t="str">
            <v>NN</v>
          </cell>
          <cell r="C307">
            <v>8</v>
          </cell>
          <cell r="D307">
            <v>8</v>
          </cell>
          <cell r="E307">
            <v>39658</v>
          </cell>
          <cell r="F307">
            <v>3.895</v>
          </cell>
          <cell r="G307">
            <v>3.8340000000000001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/>
          </cell>
          <cell r="B308" t="str">
            <v>NN</v>
          </cell>
          <cell r="C308">
            <v>9</v>
          </cell>
          <cell r="D308">
            <v>8</v>
          </cell>
          <cell r="E308">
            <v>39687</v>
          </cell>
          <cell r="F308">
            <v>3.895</v>
          </cell>
          <cell r="G308">
            <v>3.8340000000000001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/>
          </cell>
          <cell r="B309" t="str">
            <v>NN</v>
          </cell>
          <cell r="C309">
            <v>10</v>
          </cell>
          <cell r="D309">
            <v>8</v>
          </cell>
          <cell r="E309">
            <v>39717</v>
          </cell>
          <cell r="F309">
            <v>3.92</v>
          </cell>
          <cell r="G309">
            <v>3.859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/>
          </cell>
          <cell r="B310" t="str">
            <v>NN</v>
          </cell>
          <cell r="C310">
            <v>11</v>
          </cell>
          <cell r="D310">
            <v>8</v>
          </cell>
          <cell r="E310">
            <v>39750</v>
          </cell>
          <cell r="F310">
            <v>4.07</v>
          </cell>
          <cell r="G310">
            <v>4.0090000000000003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/>
          </cell>
          <cell r="B311" t="str">
            <v>NN</v>
          </cell>
          <cell r="C311">
            <v>12</v>
          </cell>
          <cell r="D311">
            <v>8</v>
          </cell>
          <cell r="E311">
            <v>39776</v>
          </cell>
          <cell r="F311">
            <v>4.22</v>
          </cell>
          <cell r="G311">
            <v>4.1589999999999998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/>
          </cell>
          <cell r="B312" t="str">
            <v>NR</v>
          </cell>
          <cell r="C312">
            <v>1</v>
          </cell>
          <cell r="D312">
            <v>3</v>
          </cell>
          <cell r="E312">
            <v>37623</v>
          </cell>
          <cell r="F312">
            <v>-0.95499999999999996</v>
          </cell>
          <cell r="G312">
            <v>-0.91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/>
          </cell>
          <cell r="B313" t="str">
            <v>NR</v>
          </cell>
          <cell r="C313">
            <v>2</v>
          </cell>
          <cell r="D313">
            <v>3</v>
          </cell>
          <cell r="E313">
            <v>37655</v>
          </cell>
          <cell r="F313">
            <v>-0.94499999999999995</v>
          </cell>
          <cell r="G313">
            <v>-0.94499999999999995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/>
          </cell>
          <cell r="B314" t="str">
            <v>NR</v>
          </cell>
          <cell r="C314">
            <v>3</v>
          </cell>
          <cell r="D314">
            <v>3</v>
          </cell>
          <cell r="E314">
            <v>37683</v>
          </cell>
          <cell r="F314">
            <v>-0.96499999999999997</v>
          </cell>
          <cell r="G314">
            <v>-0.96499999999999997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/>
          </cell>
          <cell r="B315" t="str">
            <v>NR</v>
          </cell>
          <cell r="C315">
            <v>4</v>
          </cell>
          <cell r="D315">
            <v>3</v>
          </cell>
          <cell r="E315">
            <v>37712</v>
          </cell>
          <cell r="F315">
            <v>-0.96</v>
          </cell>
          <cell r="G315">
            <v>-0.94499999999999995</v>
          </cell>
          <cell r="H315">
            <v>120</v>
          </cell>
          <cell r="I315">
            <v>0</v>
          </cell>
          <cell r="J315">
            <v>0</v>
          </cell>
        </row>
        <row r="316">
          <cell r="A316" t="str">
            <v/>
          </cell>
          <cell r="B316" t="str">
            <v>NR</v>
          </cell>
          <cell r="C316">
            <v>5</v>
          </cell>
          <cell r="D316">
            <v>3</v>
          </cell>
          <cell r="E316">
            <v>37742</v>
          </cell>
          <cell r="F316">
            <v>-0.92</v>
          </cell>
          <cell r="G316">
            <v>-0.86499999999999999</v>
          </cell>
          <cell r="H316">
            <v>124</v>
          </cell>
          <cell r="I316">
            <v>0</v>
          </cell>
          <cell r="J316">
            <v>0</v>
          </cell>
        </row>
        <row r="317">
          <cell r="A317" t="str">
            <v/>
          </cell>
          <cell r="B317" t="str">
            <v>NR</v>
          </cell>
          <cell r="C317">
            <v>6</v>
          </cell>
          <cell r="D317">
            <v>3</v>
          </cell>
          <cell r="E317">
            <v>37774</v>
          </cell>
          <cell r="F317">
            <v>-0.87</v>
          </cell>
          <cell r="G317">
            <v>-0.83499999999999996</v>
          </cell>
          <cell r="H317">
            <v>120</v>
          </cell>
          <cell r="I317">
            <v>0</v>
          </cell>
          <cell r="J317">
            <v>0</v>
          </cell>
        </row>
        <row r="318">
          <cell r="A318" t="str">
            <v/>
          </cell>
          <cell r="B318" t="str">
            <v>NR</v>
          </cell>
          <cell r="C318">
            <v>7</v>
          </cell>
          <cell r="D318">
            <v>3</v>
          </cell>
          <cell r="E318">
            <v>37803</v>
          </cell>
          <cell r="F318">
            <v>-0.81</v>
          </cell>
          <cell r="G318">
            <v>-0.83499999999999996</v>
          </cell>
          <cell r="H318">
            <v>186</v>
          </cell>
          <cell r="I318">
            <v>0</v>
          </cell>
          <cell r="J318">
            <v>0</v>
          </cell>
        </row>
        <row r="319">
          <cell r="A319" t="str">
            <v/>
          </cell>
          <cell r="B319" t="str">
            <v>NR</v>
          </cell>
          <cell r="C319">
            <v>8</v>
          </cell>
          <cell r="D319">
            <v>3</v>
          </cell>
          <cell r="E319">
            <v>37834</v>
          </cell>
          <cell r="F319">
            <v>-0.81</v>
          </cell>
          <cell r="G319">
            <v>-0.83499999999999996</v>
          </cell>
          <cell r="H319">
            <v>186</v>
          </cell>
          <cell r="I319">
            <v>0</v>
          </cell>
          <cell r="J319">
            <v>0</v>
          </cell>
        </row>
        <row r="320">
          <cell r="A320" t="str">
            <v/>
          </cell>
          <cell r="B320" t="str">
            <v>NR</v>
          </cell>
          <cell r="C320">
            <v>9</v>
          </cell>
          <cell r="D320">
            <v>3</v>
          </cell>
          <cell r="E320">
            <v>37866</v>
          </cell>
          <cell r="F320">
            <v>-0.81</v>
          </cell>
          <cell r="G320">
            <v>-0.83499999999999996</v>
          </cell>
          <cell r="H320">
            <v>180</v>
          </cell>
          <cell r="I320">
            <v>0</v>
          </cell>
          <cell r="J320">
            <v>0</v>
          </cell>
        </row>
        <row r="321">
          <cell r="A321" t="str">
            <v/>
          </cell>
          <cell r="B321" t="str">
            <v>NR</v>
          </cell>
          <cell r="C321">
            <v>10</v>
          </cell>
          <cell r="D321">
            <v>3</v>
          </cell>
          <cell r="E321">
            <v>37895</v>
          </cell>
          <cell r="F321">
            <v>-0.85</v>
          </cell>
          <cell r="G321">
            <v>-0.83499999999999996</v>
          </cell>
          <cell r="H321">
            <v>124</v>
          </cell>
          <cell r="I321">
            <v>0</v>
          </cell>
          <cell r="J321">
            <v>0</v>
          </cell>
        </row>
        <row r="322">
          <cell r="A322" t="str">
            <v/>
          </cell>
          <cell r="B322" t="str">
            <v>NR</v>
          </cell>
          <cell r="C322">
            <v>1</v>
          </cell>
          <cell r="D322">
            <v>4</v>
          </cell>
          <cell r="E322">
            <v>37988</v>
          </cell>
          <cell r="F322">
            <v>-0.65500000000000003</v>
          </cell>
          <cell r="G322">
            <v>-0.67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/>
          </cell>
          <cell r="B323" t="str">
            <v>NR</v>
          </cell>
          <cell r="C323">
            <v>2</v>
          </cell>
          <cell r="D323">
            <v>4</v>
          </cell>
          <cell r="E323">
            <v>38019</v>
          </cell>
          <cell r="F323">
            <v>-0.65500000000000003</v>
          </cell>
          <cell r="G323">
            <v>-0.67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/>
          </cell>
          <cell r="B324" t="str">
            <v>NR</v>
          </cell>
          <cell r="C324">
            <v>3</v>
          </cell>
          <cell r="D324">
            <v>4</v>
          </cell>
          <cell r="E324">
            <v>38047</v>
          </cell>
          <cell r="F324">
            <v>-0.65500000000000003</v>
          </cell>
          <cell r="G324">
            <v>-0.67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/>
          </cell>
          <cell r="B325" t="str">
            <v>NR</v>
          </cell>
          <cell r="C325">
            <v>4</v>
          </cell>
          <cell r="D325">
            <v>4</v>
          </cell>
          <cell r="E325">
            <v>38078</v>
          </cell>
          <cell r="F325">
            <v>-0.73</v>
          </cell>
          <cell r="G325">
            <v>-0.745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/>
          </cell>
          <cell r="B326" t="str">
            <v>NR</v>
          </cell>
          <cell r="C326">
            <v>5</v>
          </cell>
          <cell r="D326">
            <v>4</v>
          </cell>
          <cell r="E326">
            <v>38110</v>
          </cell>
          <cell r="F326">
            <v>-0.73</v>
          </cell>
          <cell r="G326">
            <v>-0.745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/>
          </cell>
          <cell r="B327" t="str">
            <v>NR</v>
          </cell>
          <cell r="C327">
            <v>6</v>
          </cell>
          <cell r="D327">
            <v>4</v>
          </cell>
          <cell r="E327">
            <v>38139</v>
          </cell>
          <cell r="F327">
            <v>-0.73</v>
          </cell>
          <cell r="G327">
            <v>-0.745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/>
          </cell>
          <cell r="B328" t="str">
            <v>NR</v>
          </cell>
          <cell r="C328">
            <v>7</v>
          </cell>
          <cell r="D328">
            <v>4</v>
          </cell>
          <cell r="E328">
            <v>38169</v>
          </cell>
          <cell r="F328">
            <v>-0.73</v>
          </cell>
          <cell r="G328">
            <v>-0.745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/>
          </cell>
          <cell r="B329" t="str">
            <v>NR</v>
          </cell>
          <cell r="C329">
            <v>8</v>
          </cell>
          <cell r="D329">
            <v>4</v>
          </cell>
          <cell r="E329">
            <v>38201</v>
          </cell>
          <cell r="F329">
            <v>-0.73</v>
          </cell>
          <cell r="G329">
            <v>-0.745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/>
          </cell>
          <cell r="B330" t="str">
            <v>NR</v>
          </cell>
          <cell r="C330">
            <v>9</v>
          </cell>
          <cell r="D330">
            <v>4</v>
          </cell>
          <cell r="E330">
            <v>38231</v>
          </cell>
          <cell r="F330">
            <v>-0.73</v>
          </cell>
          <cell r="G330">
            <v>-0.745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/>
          </cell>
          <cell r="B331" t="str">
            <v>NR</v>
          </cell>
          <cell r="C331">
            <v>10</v>
          </cell>
          <cell r="D331">
            <v>4</v>
          </cell>
          <cell r="E331">
            <v>38261</v>
          </cell>
          <cell r="F331">
            <v>-0.73</v>
          </cell>
          <cell r="G331">
            <v>-0.745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/>
          </cell>
          <cell r="B332" t="str">
            <v>NR</v>
          </cell>
          <cell r="C332">
            <v>11</v>
          </cell>
          <cell r="D332">
            <v>4</v>
          </cell>
          <cell r="E332">
            <v>38292</v>
          </cell>
          <cell r="F332">
            <v>-0.56000000000000005</v>
          </cell>
          <cell r="G332">
            <v>-0.57499999999999996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/>
          </cell>
          <cell r="B333" t="str">
            <v>NR</v>
          </cell>
          <cell r="C333">
            <v>12</v>
          </cell>
          <cell r="D333">
            <v>4</v>
          </cell>
          <cell r="E333">
            <v>38322</v>
          </cell>
          <cell r="F333">
            <v>-0.56000000000000005</v>
          </cell>
          <cell r="G333">
            <v>-0.57499999999999996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/>
          </cell>
          <cell r="B334" t="str">
            <v>NS</v>
          </cell>
          <cell r="C334">
            <v>1</v>
          </cell>
          <cell r="D334">
            <v>3</v>
          </cell>
          <cell r="E334">
            <v>37623</v>
          </cell>
          <cell r="F334">
            <v>-0.18</v>
          </cell>
          <cell r="G334">
            <v>-0.18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/>
          </cell>
          <cell r="B335" t="str">
            <v>NS</v>
          </cell>
          <cell r="C335">
            <v>2</v>
          </cell>
          <cell r="D335">
            <v>3</v>
          </cell>
          <cell r="E335">
            <v>37655</v>
          </cell>
          <cell r="F335">
            <v>-0.19</v>
          </cell>
          <cell r="G335">
            <v>-0.19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/>
          </cell>
          <cell r="B336" t="str">
            <v>NS</v>
          </cell>
          <cell r="C336">
            <v>3</v>
          </cell>
          <cell r="D336">
            <v>3</v>
          </cell>
          <cell r="E336">
            <v>37683</v>
          </cell>
          <cell r="F336">
            <v>-0.21</v>
          </cell>
          <cell r="G336">
            <v>-0.21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/>
          </cell>
          <cell r="B337" t="str">
            <v>NS</v>
          </cell>
          <cell r="C337">
            <v>4</v>
          </cell>
          <cell r="D337">
            <v>3</v>
          </cell>
          <cell r="E337">
            <v>37712</v>
          </cell>
          <cell r="F337">
            <v>-0.16</v>
          </cell>
          <cell r="G337">
            <v>-0.16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/>
          </cell>
          <cell r="B338" t="str">
            <v>NS</v>
          </cell>
          <cell r="C338">
            <v>5</v>
          </cell>
          <cell r="D338">
            <v>3</v>
          </cell>
          <cell r="E338">
            <v>37742</v>
          </cell>
          <cell r="F338">
            <v>-0.16</v>
          </cell>
          <cell r="G338">
            <v>-0.16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/>
          </cell>
          <cell r="B339" t="str">
            <v>NS</v>
          </cell>
          <cell r="C339">
            <v>6</v>
          </cell>
          <cell r="D339">
            <v>3</v>
          </cell>
          <cell r="E339">
            <v>37774</v>
          </cell>
          <cell r="F339">
            <v>-0.16</v>
          </cell>
          <cell r="G339">
            <v>-0.16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/>
          </cell>
          <cell r="B340" t="str">
            <v>NS</v>
          </cell>
          <cell r="C340">
            <v>7</v>
          </cell>
          <cell r="D340">
            <v>3</v>
          </cell>
          <cell r="E340">
            <v>37803</v>
          </cell>
          <cell r="F340">
            <v>-0.16</v>
          </cell>
          <cell r="G340">
            <v>-0.16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/>
          </cell>
          <cell r="B341" t="str">
            <v>NS</v>
          </cell>
          <cell r="C341">
            <v>8</v>
          </cell>
          <cell r="D341">
            <v>3</v>
          </cell>
          <cell r="E341">
            <v>37834</v>
          </cell>
          <cell r="F341">
            <v>-0.16</v>
          </cell>
          <cell r="G341">
            <v>-0.16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/>
          </cell>
          <cell r="B342" t="str">
            <v>NS</v>
          </cell>
          <cell r="C342">
            <v>9</v>
          </cell>
          <cell r="D342">
            <v>3</v>
          </cell>
          <cell r="E342">
            <v>37866</v>
          </cell>
          <cell r="F342">
            <v>-0.16</v>
          </cell>
          <cell r="G342">
            <v>-0.16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/>
          </cell>
          <cell r="B343" t="str">
            <v>NS</v>
          </cell>
          <cell r="C343">
            <v>10</v>
          </cell>
          <cell r="D343">
            <v>3</v>
          </cell>
          <cell r="E343">
            <v>37895</v>
          </cell>
          <cell r="F343">
            <v>-0.16</v>
          </cell>
          <cell r="G343">
            <v>-0.16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/>
          </cell>
          <cell r="B344" t="str">
            <v>NS</v>
          </cell>
          <cell r="C344">
            <v>11</v>
          </cell>
          <cell r="D344">
            <v>3</v>
          </cell>
          <cell r="E344">
            <v>37928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/>
          </cell>
          <cell r="B345" t="str">
            <v>NS</v>
          </cell>
          <cell r="C345">
            <v>12</v>
          </cell>
          <cell r="D345">
            <v>3</v>
          </cell>
          <cell r="E345">
            <v>37956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/>
          </cell>
          <cell r="B346" t="str">
            <v>NS</v>
          </cell>
          <cell r="C346">
            <v>1</v>
          </cell>
          <cell r="D346">
            <v>4</v>
          </cell>
          <cell r="E346">
            <v>37988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/>
          </cell>
          <cell r="B347" t="str">
            <v>NS</v>
          </cell>
          <cell r="C347">
            <v>2</v>
          </cell>
          <cell r="D347">
            <v>4</v>
          </cell>
          <cell r="E347">
            <v>38019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/>
          </cell>
          <cell r="B348" t="str">
            <v>NS</v>
          </cell>
          <cell r="C348">
            <v>3</v>
          </cell>
          <cell r="D348">
            <v>4</v>
          </cell>
          <cell r="E348">
            <v>38047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/>
          </cell>
          <cell r="B349" t="str">
            <v>NS</v>
          </cell>
          <cell r="C349">
            <v>4</v>
          </cell>
          <cell r="D349">
            <v>4</v>
          </cell>
          <cell r="E349">
            <v>38078</v>
          </cell>
          <cell r="F349">
            <v>-7.0000000000000007E-2</v>
          </cell>
          <cell r="G349">
            <v>-7.0000000000000007E-2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/>
          </cell>
          <cell r="B350" t="str">
            <v>NS</v>
          </cell>
          <cell r="C350">
            <v>5</v>
          </cell>
          <cell r="D350">
            <v>4</v>
          </cell>
          <cell r="E350">
            <v>38110</v>
          </cell>
          <cell r="F350">
            <v>-7.0000000000000007E-2</v>
          </cell>
          <cell r="G350">
            <v>-7.0000000000000007E-2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/>
          </cell>
          <cell r="B351" t="str">
            <v>NS</v>
          </cell>
          <cell r="C351">
            <v>6</v>
          </cell>
          <cell r="D351">
            <v>4</v>
          </cell>
          <cell r="E351">
            <v>38139</v>
          </cell>
          <cell r="F351">
            <v>-7.0000000000000007E-2</v>
          </cell>
          <cell r="G351">
            <v>-7.0000000000000007E-2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/>
          </cell>
          <cell r="B352" t="str">
            <v>NS</v>
          </cell>
          <cell r="C352">
            <v>7</v>
          </cell>
          <cell r="D352">
            <v>4</v>
          </cell>
          <cell r="E352">
            <v>38169</v>
          </cell>
          <cell r="F352">
            <v>-7.0000000000000007E-2</v>
          </cell>
          <cell r="G352">
            <v>-7.0000000000000007E-2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/>
          </cell>
          <cell r="B353" t="str">
            <v>NS</v>
          </cell>
          <cell r="C353">
            <v>8</v>
          </cell>
          <cell r="D353">
            <v>4</v>
          </cell>
          <cell r="E353">
            <v>38201</v>
          </cell>
          <cell r="F353">
            <v>-7.0000000000000007E-2</v>
          </cell>
          <cell r="G353">
            <v>-7.0000000000000007E-2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/>
          </cell>
          <cell r="B354" t="str">
            <v>NS</v>
          </cell>
          <cell r="C354">
            <v>9</v>
          </cell>
          <cell r="D354">
            <v>4</v>
          </cell>
          <cell r="E354">
            <v>38231</v>
          </cell>
          <cell r="F354">
            <v>-7.0000000000000007E-2</v>
          </cell>
          <cell r="G354">
            <v>-7.0000000000000007E-2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/>
          </cell>
          <cell r="B355" t="str">
            <v>NS</v>
          </cell>
          <cell r="C355">
            <v>10</v>
          </cell>
          <cell r="D355">
            <v>4</v>
          </cell>
          <cell r="E355">
            <v>38261</v>
          </cell>
          <cell r="F355">
            <v>-7.0000000000000007E-2</v>
          </cell>
          <cell r="G355">
            <v>-7.0000000000000007E-2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/>
          </cell>
          <cell r="B356" t="str">
            <v>NX</v>
          </cell>
          <cell r="C356">
            <v>1</v>
          </cell>
          <cell r="D356">
            <v>3</v>
          </cell>
          <cell r="E356">
            <v>37623</v>
          </cell>
          <cell r="F356">
            <v>0.90500000000000003</v>
          </cell>
          <cell r="G356">
            <v>0.88</v>
          </cell>
          <cell r="H356">
            <v>62</v>
          </cell>
          <cell r="I356">
            <v>0</v>
          </cell>
          <cell r="J356">
            <v>0</v>
          </cell>
        </row>
        <row r="357">
          <cell r="A357" t="str">
            <v/>
          </cell>
          <cell r="B357" t="str">
            <v>NX</v>
          </cell>
          <cell r="C357">
            <v>2</v>
          </cell>
          <cell r="D357">
            <v>3</v>
          </cell>
          <cell r="E357">
            <v>37655</v>
          </cell>
          <cell r="F357">
            <v>0.87</v>
          </cell>
          <cell r="G357">
            <v>0.86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/>
          </cell>
          <cell r="B358" t="str">
            <v>NX</v>
          </cell>
          <cell r="C358">
            <v>3</v>
          </cell>
          <cell r="D358">
            <v>3</v>
          </cell>
          <cell r="E358">
            <v>37683</v>
          </cell>
          <cell r="F358">
            <v>0.55000000000000004</v>
          </cell>
          <cell r="G358">
            <v>0.55000000000000004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/>
          </cell>
          <cell r="B359" t="str">
            <v>NX</v>
          </cell>
          <cell r="C359">
            <v>4</v>
          </cell>
          <cell r="D359">
            <v>3</v>
          </cell>
          <cell r="E359">
            <v>37712</v>
          </cell>
          <cell r="F359">
            <v>0.33750000000000002</v>
          </cell>
          <cell r="G359">
            <v>0.33250000000000002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/>
          </cell>
          <cell r="B360" t="str">
            <v>NX</v>
          </cell>
          <cell r="C360">
            <v>5</v>
          </cell>
          <cell r="D360">
            <v>3</v>
          </cell>
          <cell r="E360">
            <v>37742</v>
          </cell>
          <cell r="F360">
            <v>0.33750000000000002</v>
          </cell>
          <cell r="G360">
            <v>0.33250000000000002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/>
          </cell>
          <cell r="B361" t="str">
            <v>NX</v>
          </cell>
          <cell r="C361">
            <v>6</v>
          </cell>
          <cell r="D361">
            <v>3</v>
          </cell>
          <cell r="E361">
            <v>37774</v>
          </cell>
          <cell r="F361">
            <v>0.33750000000000002</v>
          </cell>
          <cell r="G361">
            <v>0.33250000000000002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/>
          </cell>
          <cell r="B362" t="str">
            <v>NX</v>
          </cell>
          <cell r="C362">
            <v>7</v>
          </cell>
          <cell r="D362">
            <v>3</v>
          </cell>
          <cell r="E362">
            <v>37803</v>
          </cell>
          <cell r="F362">
            <v>0.33750000000000002</v>
          </cell>
          <cell r="G362">
            <v>0.33250000000000002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/>
          </cell>
          <cell r="B363" t="str">
            <v>NX</v>
          </cell>
          <cell r="C363">
            <v>8</v>
          </cell>
          <cell r="D363">
            <v>3</v>
          </cell>
          <cell r="E363">
            <v>37834</v>
          </cell>
          <cell r="F363">
            <v>0.33750000000000002</v>
          </cell>
          <cell r="G363">
            <v>0.33250000000000002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/>
          </cell>
          <cell r="B364" t="str">
            <v>NX</v>
          </cell>
          <cell r="C364">
            <v>9</v>
          </cell>
          <cell r="D364">
            <v>3</v>
          </cell>
          <cell r="E364">
            <v>37866</v>
          </cell>
          <cell r="F364">
            <v>0.33750000000000002</v>
          </cell>
          <cell r="G364">
            <v>0.33250000000000002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/>
          </cell>
          <cell r="B365" t="str">
            <v>NX</v>
          </cell>
          <cell r="C365">
            <v>10</v>
          </cell>
          <cell r="D365">
            <v>3</v>
          </cell>
          <cell r="E365">
            <v>37895</v>
          </cell>
          <cell r="F365">
            <v>0.33750000000000002</v>
          </cell>
          <cell r="G365">
            <v>0.33250000000000002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/>
          </cell>
          <cell r="B366" t="str">
            <v>NZ</v>
          </cell>
          <cell r="C366">
            <v>1</v>
          </cell>
          <cell r="D366">
            <v>3</v>
          </cell>
          <cell r="E366">
            <v>37623</v>
          </cell>
          <cell r="F366">
            <v>1.575</v>
          </cell>
          <cell r="G366">
            <v>1.56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/>
          </cell>
          <cell r="B367" t="str">
            <v>NZ</v>
          </cell>
          <cell r="C367">
            <v>2</v>
          </cell>
          <cell r="D367">
            <v>3</v>
          </cell>
          <cell r="E367">
            <v>37655</v>
          </cell>
          <cell r="F367">
            <v>1.2350000000000001</v>
          </cell>
          <cell r="G367">
            <v>1.22</v>
          </cell>
          <cell r="H367">
            <v>112</v>
          </cell>
          <cell r="I367">
            <v>0</v>
          </cell>
          <cell r="J367">
            <v>0</v>
          </cell>
        </row>
        <row r="368">
          <cell r="A368" t="str">
            <v/>
          </cell>
          <cell r="B368" t="str">
            <v>NZ</v>
          </cell>
          <cell r="C368">
            <v>3</v>
          </cell>
          <cell r="D368">
            <v>3</v>
          </cell>
          <cell r="E368">
            <v>37683</v>
          </cell>
          <cell r="F368">
            <v>0.63</v>
          </cell>
          <cell r="G368">
            <v>0.61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/>
          </cell>
          <cell r="B369" t="str">
            <v>NZ</v>
          </cell>
          <cell r="C369">
            <v>4</v>
          </cell>
          <cell r="D369">
            <v>3</v>
          </cell>
          <cell r="E369">
            <v>37712</v>
          </cell>
          <cell r="F369">
            <v>0.45</v>
          </cell>
          <cell r="G369">
            <v>0.45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/>
          </cell>
          <cell r="B370" t="str">
            <v>NZ</v>
          </cell>
          <cell r="C370">
            <v>5</v>
          </cell>
          <cell r="D370">
            <v>3</v>
          </cell>
          <cell r="E370">
            <v>37742</v>
          </cell>
          <cell r="F370">
            <v>0.36</v>
          </cell>
          <cell r="G370">
            <v>0.36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/>
          </cell>
          <cell r="B371" t="str">
            <v>NZ</v>
          </cell>
          <cell r="C371">
            <v>6</v>
          </cell>
          <cell r="D371">
            <v>3</v>
          </cell>
          <cell r="E371">
            <v>37774</v>
          </cell>
          <cell r="F371">
            <v>0.35</v>
          </cell>
          <cell r="G371">
            <v>0.35</v>
          </cell>
          <cell r="H371">
            <v>0</v>
          </cell>
          <cell r="I371">
            <v>0</v>
          </cell>
          <cell r="J371">
            <v>0</v>
          </cell>
        </row>
        <row r="372">
          <cell r="A372" t="str">
            <v/>
          </cell>
          <cell r="B372" t="str">
            <v>NZ</v>
          </cell>
          <cell r="C372">
            <v>7</v>
          </cell>
          <cell r="D372">
            <v>3</v>
          </cell>
          <cell r="E372">
            <v>37803</v>
          </cell>
          <cell r="F372">
            <v>0.46750000000000003</v>
          </cell>
          <cell r="G372">
            <v>0.46750000000000003</v>
          </cell>
          <cell r="H372">
            <v>0</v>
          </cell>
          <cell r="I372">
            <v>0</v>
          </cell>
          <cell r="J372">
            <v>0</v>
          </cell>
        </row>
        <row r="373">
          <cell r="A373" t="str">
            <v/>
          </cell>
          <cell r="B373" t="str">
            <v>NZ</v>
          </cell>
          <cell r="C373">
            <v>8</v>
          </cell>
          <cell r="D373">
            <v>3</v>
          </cell>
          <cell r="E373">
            <v>37834</v>
          </cell>
          <cell r="F373">
            <v>0.46250000000000002</v>
          </cell>
          <cell r="G373">
            <v>0.46250000000000002</v>
          </cell>
          <cell r="H373">
            <v>0</v>
          </cell>
          <cell r="I373">
            <v>0</v>
          </cell>
          <cell r="J373">
            <v>0</v>
          </cell>
        </row>
        <row r="374">
          <cell r="A374" t="str">
            <v/>
          </cell>
          <cell r="B374" t="str">
            <v>NZ</v>
          </cell>
          <cell r="C374">
            <v>9</v>
          </cell>
          <cell r="D374">
            <v>3</v>
          </cell>
          <cell r="E374">
            <v>37866</v>
          </cell>
          <cell r="F374">
            <v>0.33750000000000002</v>
          </cell>
          <cell r="G374">
            <v>0.33750000000000002</v>
          </cell>
          <cell r="H374">
            <v>0</v>
          </cell>
          <cell r="I374">
            <v>0</v>
          </cell>
          <cell r="J374">
            <v>0</v>
          </cell>
        </row>
        <row r="375">
          <cell r="A375" t="str">
            <v/>
          </cell>
          <cell r="B375" t="str">
            <v>NZ</v>
          </cell>
          <cell r="C375">
            <v>10</v>
          </cell>
          <cell r="D375">
            <v>3</v>
          </cell>
          <cell r="E375">
            <v>37895</v>
          </cell>
          <cell r="F375">
            <v>0.39</v>
          </cell>
          <cell r="G375">
            <v>0.39</v>
          </cell>
          <cell r="H375">
            <v>0</v>
          </cell>
          <cell r="I375">
            <v>0</v>
          </cell>
          <cell r="J375">
            <v>0</v>
          </cell>
        </row>
        <row r="376">
          <cell r="A376" t="str">
            <v/>
          </cell>
          <cell r="B376" t="str">
            <v>NZ</v>
          </cell>
          <cell r="C376">
            <v>11</v>
          </cell>
          <cell r="D376">
            <v>3</v>
          </cell>
          <cell r="E376">
            <v>37928</v>
          </cell>
          <cell r="F376">
            <v>0.46250000000000002</v>
          </cell>
          <cell r="G376">
            <v>0.46250000000000002</v>
          </cell>
          <cell r="H376">
            <v>0</v>
          </cell>
          <cell r="I376">
            <v>0</v>
          </cell>
          <cell r="J376">
            <v>0</v>
          </cell>
        </row>
        <row r="377">
          <cell r="A377" t="str">
            <v/>
          </cell>
          <cell r="B377" t="str">
            <v>NZ</v>
          </cell>
          <cell r="C377">
            <v>12</v>
          </cell>
          <cell r="D377">
            <v>3</v>
          </cell>
          <cell r="E377">
            <v>37956</v>
          </cell>
          <cell r="F377">
            <v>0.97</v>
          </cell>
          <cell r="G377">
            <v>0.97</v>
          </cell>
          <cell r="H377">
            <v>0</v>
          </cell>
          <cell r="I377">
            <v>0</v>
          </cell>
          <cell r="J377">
            <v>0</v>
          </cell>
        </row>
        <row r="378">
          <cell r="A378" t="str">
            <v/>
          </cell>
          <cell r="B378" t="str">
            <v>NZ</v>
          </cell>
          <cell r="C378">
            <v>1</v>
          </cell>
          <cell r="D378">
            <v>4</v>
          </cell>
          <cell r="E378">
            <v>37988</v>
          </cell>
          <cell r="F378">
            <v>1.9875</v>
          </cell>
          <cell r="G378">
            <v>1.9875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/>
          </cell>
          <cell r="B379" t="str">
            <v>NZ</v>
          </cell>
          <cell r="C379">
            <v>2</v>
          </cell>
          <cell r="D379">
            <v>4</v>
          </cell>
          <cell r="E379">
            <v>38019</v>
          </cell>
          <cell r="F379">
            <v>1.89</v>
          </cell>
          <cell r="G379">
            <v>1.89</v>
          </cell>
          <cell r="H379">
            <v>0</v>
          </cell>
          <cell r="I379">
            <v>0</v>
          </cell>
          <cell r="J379">
            <v>0</v>
          </cell>
        </row>
        <row r="380">
          <cell r="A380" t="str">
            <v/>
          </cell>
          <cell r="B380" t="str">
            <v>NZ</v>
          </cell>
          <cell r="C380">
            <v>3</v>
          </cell>
          <cell r="D380">
            <v>4</v>
          </cell>
          <cell r="E380">
            <v>38047</v>
          </cell>
          <cell r="F380">
            <v>0.54</v>
          </cell>
          <cell r="G380">
            <v>0.54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/>
          </cell>
          <cell r="B381" t="str">
            <v>PA</v>
          </cell>
          <cell r="C381">
            <v>12</v>
          </cell>
          <cell r="D381">
            <v>2</v>
          </cell>
          <cell r="E381">
            <v>37616</v>
          </cell>
          <cell r="F381">
            <v>246.45</v>
          </cell>
          <cell r="G381">
            <v>253</v>
          </cell>
          <cell r="H381">
            <v>19</v>
          </cell>
          <cell r="I381">
            <v>0</v>
          </cell>
          <cell r="J381">
            <v>0</v>
          </cell>
        </row>
        <row r="382">
          <cell r="A382" t="str">
            <v/>
          </cell>
          <cell r="B382" t="str">
            <v>PA</v>
          </cell>
          <cell r="C382">
            <v>3</v>
          </cell>
          <cell r="D382">
            <v>3</v>
          </cell>
          <cell r="E382">
            <v>37706</v>
          </cell>
          <cell r="F382">
            <v>248.2</v>
          </cell>
          <cell r="G382">
            <v>255</v>
          </cell>
          <cell r="H382">
            <v>169</v>
          </cell>
          <cell r="I382">
            <v>255</v>
          </cell>
          <cell r="J382">
            <v>243.5</v>
          </cell>
        </row>
        <row r="383">
          <cell r="A383" t="str">
            <v/>
          </cell>
          <cell r="B383" t="str">
            <v>PB</v>
          </cell>
          <cell r="C383">
            <v>1</v>
          </cell>
          <cell r="D383">
            <v>3</v>
          </cell>
          <cell r="E383">
            <v>37623</v>
          </cell>
          <cell r="F383">
            <v>-0.22</v>
          </cell>
          <cell r="G383">
            <v>-0.22</v>
          </cell>
          <cell r="H383">
            <v>248</v>
          </cell>
          <cell r="I383">
            <v>0</v>
          </cell>
          <cell r="J383">
            <v>0</v>
          </cell>
        </row>
        <row r="384">
          <cell r="A384" t="str">
            <v/>
          </cell>
          <cell r="B384" t="str">
            <v>PB</v>
          </cell>
          <cell r="C384">
            <v>2</v>
          </cell>
          <cell r="D384">
            <v>3</v>
          </cell>
          <cell r="E384">
            <v>37655</v>
          </cell>
          <cell r="F384">
            <v>-0.26</v>
          </cell>
          <cell r="G384">
            <v>-0.26</v>
          </cell>
          <cell r="H384">
            <v>224</v>
          </cell>
          <cell r="I384">
            <v>0</v>
          </cell>
          <cell r="J384">
            <v>0</v>
          </cell>
        </row>
        <row r="385">
          <cell r="A385" t="str">
            <v/>
          </cell>
          <cell r="B385" t="str">
            <v>PB</v>
          </cell>
          <cell r="C385">
            <v>3</v>
          </cell>
          <cell r="D385">
            <v>3</v>
          </cell>
          <cell r="E385">
            <v>37683</v>
          </cell>
          <cell r="F385">
            <v>-0.27</v>
          </cell>
          <cell r="G385">
            <v>-0.27</v>
          </cell>
          <cell r="H385">
            <v>248</v>
          </cell>
          <cell r="I385">
            <v>0</v>
          </cell>
          <cell r="J385">
            <v>0</v>
          </cell>
        </row>
        <row r="386">
          <cell r="A386" t="str">
            <v/>
          </cell>
          <cell r="B386" t="str">
            <v>PB</v>
          </cell>
          <cell r="C386">
            <v>4</v>
          </cell>
          <cell r="D386">
            <v>3</v>
          </cell>
          <cell r="E386">
            <v>37712</v>
          </cell>
          <cell r="F386">
            <v>-0.255</v>
          </cell>
          <cell r="G386">
            <v>-0.255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/>
          </cell>
          <cell r="B387" t="str">
            <v>PB</v>
          </cell>
          <cell r="C387">
            <v>5</v>
          </cell>
          <cell r="D387">
            <v>3</v>
          </cell>
          <cell r="E387">
            <v>37742</v>
          </cell>
          <cell r="F387">
            <v>-0.255</v>
          </cell>
          <cell r="G387">
            <v>-0.255</v>
          </cell>
          <cell r="H387">
            <v>0</v>
          </cell>
          <cell r="I387">
            <v>0</v>
          </cell>
          <cell r="J387">
            <v>0</v>
          </cell>
        </row>
        <row r="388">
          <cell r="A388" t="str">
            <v/>
          </cell>
          <cell r="B388" t="str">
            <v>PB</v>
          </cell>
          <cell r="C388">
            <v>6</v>
          </cell>
          <cell r="D388">
            <v>3</v>
          </cell>
          <cell r="E388">
            <v>37774</v>
          </cell>
          <cell r="F388">
            <v>-0.255</v>
          </cell>
          <cell r="G388">
            <v>-0.255</v>
          </cell>
          <cell r="H388">
            <v>0</v>
          </cell>
          <cell r="I388">
            <v>0</v>
          </cell>
          <cell r="J388">
            <v>0</v>
          </cell>
        </row>
        <row r="389">
          <cell r="A389" t="str">
            <v/>
          </cell>
          <cell r="B389" t="str">
            <v>PB</v>
          </cell>
          <cell r="C389">
            <v>7</v>
          </cell>
          <cell r="D389">
            <v>3</v>
          </cell>
          <cell r="E389">
            <v>37803</v>
          </cell>
          <cell r="F389">
            <v>-0.255</v>
          </cell>
          <cell r="G389">
            <v>-0.255</v>
          </cell>
          <cell r="H389">
            <v>0</v>
          </cell>
          <cell r="I389">
            <v>0</v>
          </cell>
          <cell r="J389">
            <v>0</v>
          </cell>
        </row>
        <row r="390">
          <cell r="A390" t="str">
            <v/>
          </cell>
          <cell r="B390" t="str">
            <v>PB</v>
          </cell>
          <cell r="C390">
            <v>8</v>
          </cell>
          <cell r="D390">
            <v>3</v>
          </cell>
          <cell r="E390">
            <v>37834</v>
          </cell>
          <cell r="F390">
            <v>-0.255</v>
          </cell>
          <cell r="G390">
            <v>-0.255</v>
          </cell>
          <cell r="H390">
            <v>0</v>
          </cell>
          <cell r="I390">
            <v>0</v>
          </cell>
          <cell r="J390">
            <v>0</v>
          </cell>
        </row>
        <row r="391">
          <cell r="A391" t="str">
            <v/>
          </cell>
          <cell r="B391" t="str">
            <v>PB</v>
          </cell>
          <cell r="C391">
            <v>9</v>
          </cell>
          <cell r="D391">
            <v>3</v>
          </cell>
          <cell r="E391">
            <v>37866</v>
          </cell>
          <cell r="F391">
            <v>-0.255</v>
          </cell>
          <cell r="G391">
            <v>-0.255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/>
          </cell>
          <cell r="B392" t="str">
            <v>PB</v>
          </cell>
          <cell r="C392">
            <v>10</v>
          </cell>
          <cell r="D392">
            <v>3</v>
          </cell>
          <cell r="E392">
            <v>37895</v>
          </cell>
          <cell r="F392">
            <v>-0.255</v>
          </cell>
          <cell r="G392">
            <v>-0.255</v>
          </cell>
          <cell r="H392">
            <v>0</v>
          </cell>
          <cell r="I392">
            <v>0</v>
          </cell>
          <cell r="J392">
            <v>0</v>
          </cell>
        </row>
        <row r="393">
          <cell r="A393" t="str">
            <v/>
          </cell>
          <cell r="B393" t="str">
            <v>PB</v>
          </cell>
          <cell r="C393">
            <v>11</v>
          </cell>
          <cell r="D393">
            <v>3</v>
          </cell>
          <cell r="E393">
            <v>37928</v>
          </cell>
          <cell r="F393">
            <v>-5.0000000000000001E-3</v>
          </cell>
          <cell r="G393">
            <v>-5.0000000000000001E-3</v>
          </cell>
          <cell r="H393">
            <v>0</v>
          </cell>
          <cell r="I393">
            <v>0</v>
          </cell>
          <cell r="J393">
            <v>0</v>
          </cell>
        </row>
        <row r="394">
          <cell r="A394" t="str">
            <v/>
          </cell>
          <cell r="B394" t="str">
            <v>PB</v>
          </cell>
          <cell r="C394">
            <v>12</v>
          </cell>
          <cell r="D394">
            <v>3</v>
          </cell>
          <cell r="E394">
            <v>37956</v>
          </cell>
          <cell r="F394">
            <v>-5.0000000000000001E-3</v>
          </cell>
          <cell r="G394">
            <v>-5.0000000000000001E-3</v>
          </cell>
          <cell r="H394">
            <v>0</v>
          </cell>
          <cell r="I394">
            <v>0</v>
          </cell>
          <cell r="J394">
            <v>0</v>
          </cell>
        </row>
        <row r="395">
          <cell r="A395" t="str">
            <v/>
          </cell>
          <cell r="B395" t="str">
            <v>PB</v>
          </cell>
          <cell r="C395">
            <v>1</v>
          </cell>
          <cell r="D395">
            <v>4</v>
          </cell>
          <cell r="E395">
            <v>37988</v>
          </cell>
          <cell r="F395">
            <v>-5.0000000000000001E-3</v>
          </cell>
          <cell r="G395">
            <v>-5.0000000000000001E-3</v>
          </cell>
          <cell r="H395">
            <v>0</v>
          </cell>
          <cell r="I395">
            <v>0</v>
          </cell>
          <cell r="J395">
            <v>0</v>
          </cell>
        </row>
        <row r="396">
          <cell r="A396" t="str">
            <v/>
          </cell>
          <cell r="B396" t="str">
            <v>PB</v>
          </cell>
          <cell r="C396">
            <v>2</v>
          </cell>
          <cell r="D396">
            <v>4</v>
          </cell>
          <cell r="E396">
            <v>38019</v>
          </cell>
          <cell r="F396">
            <v>-5.0000000000000001E-3</v>
          </cell>
          <cell r="G396">
            <v>-5.0000000000000001E-3</v>
          </cell>
          <cell r="H396">
            <v>0</v>
          </cell>
          <cell r="I396">
            <v>0</v>
          </cell>
          <cell r="J396">
            <v>0</v>
          </cell>
        </row>
        <row r="397">
          <cell r="A397" t="str">
            <v/>
          </cell>
          <cell r="B397" t="str">
            <v>PB</v>
          </cell>
          <cell r="C397">
            <v>3</v>
          </cell>
          <cell r="D397">
            <v>4</v>
          </cell>
          <cell r="E397">
            <v>38047</v>
          </cell>
          <cell r="F397">
            <v>-5.0000000000000001E-3</v>
          </cell>
          <cell r="G397">
            <v>-5.0000000000000001E-3</v>
          </cell>
          <cell r="H397">
            <v>0</v>
          </cell>
          <cell r="I397">
            <v>0</v>
          </cell>
          <cell r="J397">
            <v>0</v>
          </cell>
        </row>
        <row r="398">
          <cell r="A398" t="str">
            <v/>
          </cell>
          <cell r="B398" t="str">
            <v>PD</v>
          </cell>
          <cell r="C398">
            <v>4</v>
          </cell>
          <cell r="D398">
            <v>3</v>
          </cell>
          <cell r="E398">
            <v>37712</v>
          </cell>
          <cell r="F398">
            <v>-8.7499999999999994E-2</v>
          </cell>
          <cell r="G398">
            <v>-0.09</v>
          </cell>
          <cell r="H398">
            <v>120</v>
          </cell>
          <cell r="I398">
            <v>0</v>
          </cell>
          <cell r="J398">
            <v>0</v>
          </cell>
        </row>
        <row r="399">
          <cell r="A399" t="str">
            <v/>
          </cell>
          <cell r="B399" t="str">
            <v>PD</v>
          </cell>
          <cell r="C399">
            <v>5</v>
          </cell>
          <cell r="D399">
            <v>3</v>
          </cell>
          <cell r="E399">
            <v>37742</v>
          </cell>
          <cell r="F399">
            <v>-8.7499999999999994E-2</v>
          </cell>
          <cell r="G399">
            <v>-0.09</v>
          </cell>
          <cell r="H399">
            <v>124</v>
          </cell>
          <cell r="I399">
            <v>0</v>
          </cell>
          <cell r="J399">
            <v>0</v>
          </cell>
        </row>
        <row r="400">
          <cell r="A400" t="str">
            <v/>
          </cell>
          <cell r="B400" t="str">
            <v>PD</v>
          </cell>
          <cell r="C400">
            <v>6</v>
          </cell>
          <cell r="D400">
            <v>3</v>
          </cell>
          <cell r="E400">
            <v>37774</v>
          </cell>
          <cell r="F400">
            <v>-8.7499999999999994E-2</v>
          </cell>
          <cell r="G400">
            <v>-0.09</v>
          </cell>
          <cell r="H400">
            <v>120</v>
          </cell>
          <cell r="I400">
            <v>0</v>
          </cell>
          <cell r="J400">
            <v>0</v>
          </cell>
        </row>
        <row r="401">
          <cell r="A401" t="str">
            <v/>
          </cell>
          <cell r="B401" t="str">
            <v>PD</v>
          </cell>
          <cell r="C401">
            <v>7</v>
          </cell>
          <cell r="D401">
            <v>3</v>
          </cell>
          <cell r="E401">
            <v>37803</v>
          </cell>
          <cell r="F401">
            <v>-8.7499999999999994E-2</v>
          </cell>
          <cell r="G401">
            <v>-0.09</v>
          </cell>
          <cell r="H401">
            <v>124</v>
          </cell>
          <cell r="I401">
            <v>0</v>
          </cell>
          <cell r="J401">
            <v>0</v>
          </cell>
        </row>
        <row r="402">
          <cell r="A402" t="str">
            <v/>
          </cell>
          <cell r="B402" t="str">
            <v>PD</v>
          </cell>
          <cell r="C402">
            <v>8</v>
          </cell>
          <cell r="D402">
            <v>3</v>
          </cell>
          <cell r="E402">
            <v>37834</v>
          </cell>
          <cell r="F402">
            <v>-8.7499999999999994E-2</v>
          </cell>
          <cell r="G402">
            <v>-0.09</v>
          </cell>
          <cell r="H402">
            <v>124</v>
          </cell>
          <cell r="I402">
            <v>0</v>
          </cell>
          <cell r="J402">
            <v>0</v>
          </cell>
        </row>
        <row r="403">
          <cell r="A403" t="str">
            <v/>
          </cell>
          <cell r="B403" t="str">
            <v>PD</v>
          </cell>
          <cell r="C403">
            <v>9</v>
          </cell>
          <cell r="D403">
            <v>3</v>
          </cell>
          <cell r="E403">
            <v>37866</v>
          </cell>
          <cell r="F403">
            <v>-8.7499999999999994E-2</v>
          </cell>
          <cell r="G403">
            <v>-0.09</v>
          </cell>
          <cell r="H403">
            <v>120</v>
          </cell>
          <cell r="I403">
            <v>0</v>
          </cell>
          <cell r="J403">
            <v>0</v>
          </cell>
        </row>
        <row r="404">
          <cell r="A404" t="str">
            <v/>
          </cell>
          <cell r="B404" t="str">
            <v>PD</v>
          </cell>
          <cell r="C404">
            <v>10</v>
          </cell>
          <cell r="D404">
            <v>3</v>
          </cell>
          <cell r="E404">
            <v>37895</v>
          </cell>
          <cell r="F404">
            <v>-8.7499999999999994E-2</v>
          </cell>
          <cell r="G404">
            <v>-0.09</v>
          </cell>
          <cell r="H404">
            <v>124</v>
          </cell>
          <cell r="I404">
            <v>0</v>
          </cell>
          <cell r="J404">
            <v>0</v>
          </cell>
        </row>
        <row r="405">
          <cell r="A405" t="str">
            <v/>
          </cell>
          <cell r="B405" t="str">
            <v>PE</v>
          </cell>
          <cell r="C405">
            <v>4</v>
          </cell>
          <cell r="D405">
            <v>3</v>
          </cell>
          <cell r="E405">
            <v>37712</v>
          </cell>
          <cell r="F405">
            <v>-0.1125</v>
          </cell>
          <cell r="G405">
            <v>-0.1075</v>
          </cell>
          <cell r="H405">
            <v>0</v>
          </cell>
          <cell r="I405">
            <v>0</v>
          </cell>
          <cell r="J405">
            <v>0</v>
          </cell>
        </row>
        <row r="406">
          <cell r="A406" t="str">
            <v/>
          </cell>
          <cell r="B406" t="str">
            <v>PE</v>
          </cell>
          <cell r="C406">
            <v>5</v>
          </cell>
          <cell r="D406">
            <v>3</v>
          </cell>
          <cell r="E406">
            <v>37742</v>
          </cell>
          <cell r="F406">
            <v>-0.1125</v>
          </cell>
          <cell r="G406">
            <v>-0.1075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/>
          </cell>
          <cell r="B407" t="str">
            <v>PE</v>
          </cell>
          <cell r="C407">
            <v>6</v>
          </cell>
          <cell r="D407">
            <v>3</v>
          </cell>
          <cell r="E407">
            <v>37774</v>
          </cell>
          <cell r="F407">
            <v>-0.1125</v>
          </cell>
          <cell r="G407">
            <v>-0.1075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/>
          </cell>
          <cell r="B408" t="str">
            <v>PE</v>
          </cell>
          <cell r="C408">
            <v>7</v>
          </cell>
          <cell r="D408">
            <v>3</v>
          </cell>
          <cell r="E408">
            <v>37803</v>
          </cell>
          <cell r="F408">
            <v>-0.1125</v>
          </cell>
          <cell r="G408">
            <v>-0.1075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/>
          </cell>
          <cell r="B409" t="str">
            <v>PE</v>
          </cell>
          <cell r="C409">
            <v>8</v>
          </cell>
          <cell r="D409">
            <v>3</v>
          </cell>
          <cell r="E409">
            <v>37834</v>
          </cell>
          <cell r="F409">
            <v>-0.1125</v>
          </cell>
          <cell r="G409">
            <v>-0.1075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/>
          </cell>
          <cell r="B410" t="str">
            <v>PE</v>
          </cell>
          <cell r="C410">
            <v>9</v>
          </cell>
          <cell r="D410">
            <v>3</v>
          </cell>
          <cell r="E410">
            <v>37866</v>
          </cell>
          <cell r="F410">
            <v>-0.1125</v>
          </cell>
          <cell r="G410">
            <v>-0.1075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/>
          </cell>
          <cell r="B411" t="str">
            <v>PE</v>
          </cell>
          <cell r="C411">
            <v>10</v>
          </cell>
          <cell r="D411">
            <v>3</v>
          </cell>
          <cell r="E411">
            <v>37895</v>
          </cell>
          <cell r="F411">
            <v>-0.1125</v>
          </cell>
          <cell r="G411">
            <v>-0.1075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/>
          </cell>
          <cell r="B412" t="str">
            <v>PF</v>
          </cell>
          <cell r="C412">
            <v>1</v>
          </cell>
          <cell r="D412">
            <v>3</v>
          </cell>
          <cell r="E412">
            <v>37623</v>
          </cell>
          <cell r="F412">
            <v>-0.05</v>
          </cell>
          <cell r="G412">
            <v>-2.75E-2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/>
          </cell>
          <cell r="B413" t="str">
            <v>PF</v>
          </cell>
          <cell r="C413">
            <v>2</v>
          </cell>
          <cell r="D413">
            <v>3</v>
          </cell>
          <cell r="E413">
            <v>37655</v>
          </cell>
          <cell r="F413">
            <v>-0.05</v>
          </cell>
          <cell r="G413">
            <v>-2.75E-2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/>
          </cell>
          <cell r="B414" t="str">
            <v>PF</v>
          </cell>
          <cell r="C414">
            <v>3</v>
          </cell>
          <cell r="D414">
            <v>3</v>
          </cell>
          <cell r="E414">
            <v>37683</v>
          </cell>
          <cell r="F414">
            <v>-0.05</v>
          </cell>
          <cell r="G414">
            <v>-2.75E-2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/>
          </cell>
          <cell r="B415" t="str">
            <v>PF</v>
          </cell>
          <cell r="C415">
            <v>4</v>
          </cell>
          <cell r="D415">
            <v>3</v>
          </cell>
          <cell r="E415">
            <v>37712</v>
          </cell>
          <cell r="F415">
            <v>-0.1125</v>
          </cell>
          <cell r="G415">
            <v>-0.1075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/>
          </cell>
          <cell r="B416" t="str">
            <v>PF</v>
          </cell>
          <cell r="C416">
            <v>5</v>
          </cell>
          <cell r="D416">
            <v>3</v>
          </cell>
          <cell r="E416">
            <v>37742</v>
          </cell>
          <cell r="F416">
            <v>-0.1125</v>
          </cell>
          <cell r="G416">
            <v>-0.1075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/>
          </cell>
          <cell r="B417" t="str">
            <v>PF</v>
          </cell>
          <cell r="C417">
            <v>6</v>
          </cell>
          <cell r="D417">
            <v>3</v>
          </cell>
          <cell r="E417">
            <v>37774</v>
          </cell>
          <cell r="F417">
            <v>-0.1125</v>
          </cell>
          <cell r="G417">
            <v>-0.1075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/>
          </cell>
          <cell r="B418" t="str">
            <v>PF</v>
          </cell>
          <cell r="C418">
            <v>7</v>
          </cell>
          <cell r="D418">
            <v>3</v>
          </cell>
          <cell r="E418">
            <v>37803</v>
          </cell>
          <cell r="F418">
            <v>-0.1125</v>
          </cell>
          <cell r="G418">
            <v>-0.1075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/>
          </cell>
          <cell r="B419" t="str">
            <v>PF</v>
          </cell>
          <cell r="C419">
            <v>8</v>
          </cell>
          <cell r="D419">
            <v>3</v>
          </cell>
          <cell r="E419">
            <v>37834</v>
          </cell>
          <cell r="F419">
            <v>-0.1125</v>
          </cell>
          <cell r="G419">
            <v>-0.1075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/>
          </cell>
          <cell r="B420" t="str">
            <v>PF</v>
          </cell>
          <cell r="C420">
            <v>9</v>
          </cell>
          <cell r="D420">
            <v>3</v>
          </cell>
          <cell r="E420">
            <v>37866</v>
          </cell>
          <cell r="F420">
            <v>-0.1125</v>
          </cell>
          <cell r="G420">
            <v>-0.1075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/>
          </cell>
          <cell r="B421" t="str">
            <v>PF</v>
          </cell>
          <cell r="C421">
            <v>10</v>
          </cell>
          <cell r="D421">
            <v>3</v>
          </cell>
          <cell r="E421">
            <v>37895</v>
          </cell>
          <cell r="F421">
            <v>-0.1125</v>
          </cell>
          <cell r="G421">
            <v>-0.1075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/>
          </cell>
          <cell r="B422" t="str">
            <v>PH</v>
          </cell>
          <cell r="C422">
            <v>1</v>
          </cell>
          <cell r="D422">
            <v>3</v>
          </cell>
          <cell r="E422">
            <v>37623</v>
          </cell>
          <cell r="F422">
            <v>-0.19</v>
          </cell>
          <cell r="G422">
            <v>-0.1875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/>
          </cell>
          <cell r="B423" t="str">
            <v>PH</v>
          </cell>
          <cell r="C423">
            <v>2</v>
          </cell>
          <cell r="D423">
            <v>3</v>
          </cell>
          <cell r="E423">
            <v>37655</v>
          </cell>
          <cell r="F423">
            <v>-0.1875</v>
          </cell>
          <cell r="G423">
            <v>-0.1875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/>
          </cell>
          <cell r="B424" t="str">
            <v>PH</v>
          </cell>
          <cell r="C424">
            <v>3</v>
          </cell>
          <cell r="D424">
            <v>3</v>
          </cell>
          <cell r="E424">
            <v>37683</v>
          </cell>
          <cell r="F424">
            <v>-0.1875</v>
          </cell>
          <cell r="G424">
            <v>-0.1875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/>
          </cell>
          <cell r="B425" t="str">
            <v>PH</v>
          </cell>
          <cell r="C425">
            <v>4</v>
          </cell>
          <cell r="D425">
            <v>3</v>
          </cell>
          <cell r="E425">
            <v>37712</v>
          </cell>
          <cell r="F425">
            <v>-0.16750000000000001</v>
          </cell>
          <cell r="G425">
            <v>-0.17</v>
          </cell>
          <cell r="H425">
            <v>120</v>
          </cell>
          <cell r="I425">
            <v>0</v>
          </cell>
          <cell r="J425">
            <v>0</v>
          </cell>
        </row>
        <row r="426">
          <cell r="A426" t="str">
            <v/>
          </cell>
          <cell r="B426" t="str">
            <v>PH</v>
          </cell>
          <cell r="C426">
            <v>5</v>
          </cell>
          <cell r="D426">
            <v>3</v>
          </cell>
          <cell r="E426">
            <v>37742</v>
          </cell>
          <cell r="F426">
            <v>-0.16750000000000001</v>
          </cell>
          <cell r="G426">
            <v>-0.17</v>
          </cell>
          <cell r="H426">
            <v>124</v>
          </cell>
          <cell r="I426">
            <v>0</v>
          </cell>
          <cell r="J426">
            <v>0</v>
          </cell>
        </row>
        <row r="427">
          <cell r="A427" t="str">
            <v/>
          </cell>
          <cell r="B427" t="str">
            <v>PH</v>
          </cell>
          <cell r="C427">
            <v>6</v>
          </cell>
          <cell r="D427">
            <v>3</v>
          </cell>
          <cell r="E427">
            <v>37774</v>
          </cell>
          <cell r="F427">
            <v>-0.16750000000000001</v>
          </cell>
          <cell r="G427">
            <v>-0.17</v>
          </cell>
          <cell r="H427">
            <v>120</v>
          </cell>
          <cell r="I427">
            <v>0</v>
          </cell>
          <cell r="J427">
            <v>0</v>
          </cell>
        </row>
        <row r="428">
          <cell r="A428" t="str">
            <v/>
          </cell>
          <cell r="B428" t="str">
            <v>PH</v>
          </cell>
          <cell r="C428">
            <v>7</v>
          </cell>
          <cell r="D428">
            <v>3</v>
          </cell>
          <cell r="E428">
            <v>37803</v>
          </cell>
          <cell r="F428">
            <v>-0.16750000000000001</v>
          </cell>
          <cell r="G428">
            <v>-0.17</v>
          </cell>
          <cell r="H428">
            <v>124</v>
          </cell>
          <cell r="I428">
            <v>0</v>
          </cell>
          <cell r="J428">
            <v>0</v>
          </cell>
        </row>
        <row r="429">
          <cell r="A429" t="str">
            <v/>
          </cell>
          <cell r="B429" t="str">
            <v>PH</v>
          </cell>
          <cell r="C429">
            <v>8</v>
          </cell>
          <cell r="D429">
            <v>3</v>
          </cell>
          <cell r="E429">
            <v>37834</v>
          </cell>
          <cell r="F429">
            <v>-0.16750000000000001</v>
          </cell>
          <cell r="G429">
            <v>-0.17</v>
          </cell>
          <cell r="H429">
            <v>124</v>
          </cell>
          <cell r="I429">
            <v>0</v>
          </cell>
          <cell r="J429">
            <v>0</v>
          </cell>
        </row>
        <row r="430">
          <cell r="A430" t="str">
            <v/>
          </cell>
          <cell r="B430" t="str">
            <v>PH</v>
          </cell>
          <cell r="C430">
            <v>9</v>
          </cell>
          <cell r="D430">
            <v>3</v>
          </cell>
          <cell r="E430">
            <v>37866</v>
          </cell>
          <cell r="F430">
            <v>-0.16750000000000001</v>
          </cell>
          <cell r="G430">
            <v>-0.17</v>
          </cell>
          <cell r="H430">
            <v>120</v>
          </cell>
          <cell r="I430">
            <v>0</v>
          </cell>
          <cell r="J430">
            <v>0</v>
          </cell>
        </row>
        <row r="431">
          <cell r="A431" t="str">
            <v/>
          </cell>
          <cell r="B431" t="str">
            <v>PH</v>
          </cell>
          <cell r="C431">
            <v>10</v>
          </cell>
          <cell r="D431">
            <v>3</v>
          </cell>
          <cell r="E431">
            <v>37895</v>
          </cell>
          <cell r="F431">
            <v>-0.16750000000000001</v>
          </cell>
          <cell r="G431">
            <v>-0.17</v>
          </cell>
          <cell r="H431">
            <v>124</v>
          </cell>
          <cell r="I431">
            <v>0</v>
          </cell>
          <cell r="J431">
            <v>0</v>
          </cell>
        </row>
        <row r="432">
          <cell r="A432" t="str">
            <v/>
          </cell>
          <cell r="B432" t="str">
            <v>PH</v>
          </cell>
          <cell r="C432">
            <v>11</v>
          </cell>
          <cell r="D432">
            <v>3</v>
          </cell>
          <cell r="E432">
            <v>37928</v>
          </cell>
          <cell r="F432">
            <v>-0.1575</v>
          </cell>
          <cell r="G432">
            <v>-0.17249999999999999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/>
          </cell>
          <cell r="B433" t="str">
            <v>PH</v>
          </cell>
          <cell r="C433">
            <v>12</v>
          </cell>
          <cell r="D433">
            <v>3</v>
          </cell>
          <cell r="E433">
            <v>37956</v>
          </cell>
          <cell r="F433">
            <v>-0.1575</v>
          </cell>
          <cell r="G433">
            <v>-0.17249999999999999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/>
          </cell>
          <cell r="B434" t="str">
            <v>PL</v>
          </cell>
          <cell r="C434">
            <v>1</v>
          </cell>
          <cell r="D434">
            <v>3</v>
          </cell>
          <cell r="E434">
            <v>37649</v>
          </cell>
          <cell r="F434">
            <v>594.70000000000005</v>
          </cell>
          <cell r="G434">
            <v>592.5</v>
          </cell>
          <cell r="H434">
            <v>594</v>
          </cell>
          <cell r="I434">
            <v>595.5</v>
          </cell>
          <cell r="J434">
            <v>590.20000000000005</v>
          </cell>
        </row>
        <row r="435">
          <cell r="A435" t="str">
            <v/>
          </cell>
          <cell r="B435" t="str">
            <v>PL</v>
          </cell>
          <cell r="C435">
            <v>4</v>
          </cell>
          <cell r="D435">
            <v>3</v>
          </cell>
          <cell r="E435">
            <v>37736</v>
          </cell>
          <cell r="F435">
            <v>588.20000000000005</v>
          </cell>
          <cell r="G435">
            <v>586</v>
          </cell>
          <cell r="H435">
            <v>17</v>
          </cell>
          <cell r="I435">
            <v>588.5</v>
          </cell>
          <cell r="J435">
            <v>588.5</v>
          </cell>
        </row>
        <row r="436">
          <cell r="A436" t="str">
            <v/>
          </cell>
          <cell r="B436" t="str">
            <v>PL</v>
          </cell>
          <cell r="C436">
            <v>7</v>
          </cell>
          <cell r="D436">
            <v>3</v>
          </cell>
          <cell r="E436">
            <v>37830</v>
          </cell>
          <cell r="F436">
            <v>584.70000000000005</v>
          </cell>
          <cell r="G436">
            <v>582.5</v>
          </cell>
          <cell r="H436">
            <v>4</v>
          </cell>
          <cell r="I436">
            <v>585</v>
          </cell>
          <cell r="J436">
            <v>585</v>
          </cell>
        </row>
        <row r="437">
          <cell r="A437" t="str">
            <v/>
          </cell>
          <cell r="B437" t="str">
            <v>PL</v>
          </cell>
          <cell r="C437">
            <v>10</v>
          </cell>
          <cell r="D437">
            <v>3</v>
          </cell>
          <cell r="E437">
            <v>37922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/>
          </cell>
          <cell r="B438" t="str">
            <v>PM</v>
          </cell>
          <cell r="C438">
            <v>4</v>
          </cell>
          <cell r="D438">
            <v>3</v>
          </cell>
          <cell r="E438">
            <v>37712</v>
          </cell>
          <cell r="F438">
            <v>-0.23250000000000001</v>
          </cell>
          <cell r="G438">
            <v>-0.23250000000000001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/>
          </cell>
          <cell r="B439" t="str">
            <v>PM</v>
          </cell>
          <cell r="C439">
            <v>5</v>
          </cell>
          <cell r="D439">
            <v>3</v>
          </cell>
          <cell r="E439">
            <v>37742</v>
          </cell>
          <cell r="F439">
            <v>-0.23250000000000001</v>
          </cell>
          <cell r="G439">
            <v>-0.23250000000000001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/>
          </cell>
          <cell r="B440" t="str">
            <v>PM</v>
          </cell>
          <cell r="C440">
            <v>6</v>
          </cell>
          <cell r="D440">
            <v>3</v>
          </cell>
          <cell r="E440">
            <v>37774</v>
          </cell>
          <cell r="F440">
            <v>-0.23250000000000001</v>
          </cell>
          <cell r="G440">
            <v>-0.23250000000000001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/>
          </cell>
          <cell r="B441" t="str">
            <v>PM</v>
          </cell>
          <cell r="C441">
            <v>7</v>
          </cell>
          <cell r="D441">
            <v>3</v>
          </cell>
          <cell r="E441">
            <v>37803</v>
          </cell>
          <cell r="F441">
            <v>-0.23250000000000001</v>
          </cell>
          <cell r="G441">
            <v>-0.23250000000000001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/>
          </cell>
          <cell r="B442" t="str">
            <v>PM</v>
          </cell>
          <cell r="C442">
            <v>8</v>
          </cell>
          <cell r="D442">
            <v>3</v>
          </cell>
          <cell r="E442">
            <v>37834</v>
          </cell>
          <cell r="F442">
            <v>-0.23250000000000001</v>
          </cell>
          <cell r="G442">
            <v>-0.23250000000000001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/>
          </cell>
          <cell r="B443" t="str">
            <v>PM</v>
          </cell>
          <cell r="C443">
            <v>9</v>
          </cell>
          <cell r="D443">
            <v>3</v>
          </cell>
          <cell r="E443">
            <v>37866</v>
          </cell>
          <cell r="F443">
            <v>-0.23250000000000001</v>
          </cell>
          <cell r="G443">
            <v>-0.23250000000000001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/>
          </cell>
          <cell r="B444" t="str">
            <v>PM</v>
          </cell>
          <cell r="C444">
            <v>10</v>
          </cell>
          <cell r="D444">
            <v>3</v>
          </cell>
          <cell r="E444">
            <v>37895</v>
          </cell>
          <cell r="F444">
            <v>-0.23250000000000001</v>
          </cell>
          <cell r="G444">
            <v>-0.23250000000000001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/>
          </cell>
          <cell r="B445" t="str">
            <v>PN</v>
          </cell>
          <cell r="C445">
            <v>1</v>
          </cell>
          <cell r="D445">
            <v>3</v>
          </cell>
          <cell r="E445">
            <v>37621</v>
          </cell>
          <cell r="F445">
            <v>0.495</v>
          </cell>
          <cell r="G445">
            <v>0.49199999999999999</v>
          </cell>
          <cell r="H445">
            <v>3</v>
          </cell>
          <cell r="I445">
            <v>0.495</v>
          </cell>
          <cell r="J445">
            <v>0.495</v>
          </cell>
        </row>
        <row r="446">
          <cell r="A446" t="str">
            <v/>
          </cell>
          <cell r="B446" t="str">
            <v>PN</v>
          </cell>
          <cell r="C446">
            <v>2</v>
          </cell>
          <cell r="D446">
            <v>3</v>
          </cell>
          <cell r="E446">
            <v>37652</v>
          </cell>
          <cell r="F446">
            <v>0.47349999999999998</v>
          </cell>
          <cell r="G446">
            <v>0.47</v>
          </cell>
          <cell r="H446">
            <v>3</v>
          </cell>
          <cell r="I446">
            <v>0.47349999999999998</v>
          </cell>
          <cell r="J446">
            <v>0.47349999999999998</v>
          </cell>
        </row>
        <row r="447">
          <cell r="A447" t="str">
            <v/>
          </cell>
          <cell r="B447" t="str">
            <v>PN</v>
          </cell>
          <cell r="C447">
            <v>3</v>
          </cell>
          <cell r="D447">
            <v>3</v>
          </cell>
          <cell r="E447">
            <v>37680</v>
          </cell>
          <cell r="F447">
            <v>0.45350000000000001</v>
          </cell>
          <cell r="G447">
            <v>0.45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/>
          </cell>
          <cell r="B448" t="str">
            <v>PN</v>
          </cell>
          <cell r="C448">
            <v>4</v>
          </cell>
          <cell r="D448">
            <v>3</v>
          </cell>
          <cell r="E448">
            <v>37711</v>
          </cell>
          <cell r="F448">
            <v>0.4335</v>
          </cell>
          <cell r="G448">
            <v>0.4325</v>
          </cell>
          <cell r="H448">
            <v>1</v>
          </cell>
          <cell r="I448">
            <v>0.43</v>
          </cell>
          <cell r="J448">
            <v>0.43</v>
          </cell>
        </row>
        <row r="449">
          <cell r="A449" t="str">
            <v/>
          </cell>
          <cell r="B449" t="str">
            <v>PN</v>
          </cell>
          <cell r="C449">
            <v>5</v>
          </cell>
          <cell r="D449">
            <v>3</v>
          </cell>
          <cell r="E449">
            <v>37741</v>
          </cell>
          <cell r="F449">
            <v>0.4335</v>
          </cell>
          <cell r="G449">
            <v>0.4325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/>
          </cell>
          <cell r="B450" t="str">
            <v>PN</v>
          </cell>
          <cell r="C450">
            <v>6</v>
          </cell>
          <cell r="D450">
            <v>3</v>
          </cell>
          <cell r="E450">
            <v>37771</v>
          </cell>
          <cell r="F450">
            <v>0.4335</v>
          </cell>
          <cell r="G450">
            <v>0.4325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/>
          </cell>
          <cell r="B451" t="str">
            <v>PN</v>
          </cell>
          <cell r="C451">
            <v>7</v>
          </cell>
          <cell r="D451">
            <v>3</v>
          </cell>
          <cell r="E451">
            <v>37802</v>
          </cell>
          <cell r="F451">
            <v>0.4335</v>
          </cell>
          <cell r="G451">
            <v>0.4325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/>
          </cell>
          <cell r="B452" t="str">
            <v>PN</v>
          </cell>
          <cell r="C452">
            <v>8</v>
          </cell>
          <cell r="D452">
            <v>3</v>
          </cell>
          <cell r="E452">
            <v>37833</v>
          </cell>
          <cell r="F452">
            <v>0.4335</v>
          </cell>
          <cell r="G452">
            <v>0.4325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/>
          </cell>
          <cell r="B453" t="str">
            <v>PN</v>
          </cell>
          <cell r="C453">
            <v>9</v>
          </cell>
          <cell r="D453">
            <v>3</v>
          </cell>
          <cell r="E453">
            <v>37862</v>
          </cell>
          <cell r="F453">
            <v>0.4335</v>
          </cell>
          <cell r="G453">
            <v>0.4325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/>
          </cell>
          <cell r="B454" t="str">
            <v>PN</v>
          </cell>
          <cell r="C454">
            <v>10</v>
          </cell>
          <cell r="D454">
            <v>3</v>
          </cell>
          <cell r="E454">
            <v>37894</v>
          </cell>
          <cell r="F454">
            <v>0.4335</v>
          </cell>
          <cell r="G454">
            <v>0.4325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/>
          </cell>
          <cell r="B455" t="str">
            <v>PN</v>
          </cell>
          <cell r="C455">
            <v>11</v>
          </cell>
          <cell r="D455">
            <v>3</v>
          </cell>
          <cell r="E455">
            <v>37925</v>
          </cell>
          <cell r="F455">
            <v>0.4335</v>
          </cell>
          <cell r="G455">
            <v>0.4325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/>
          </cell>
          <cell r="B456" t="str">
            <v>PN</v>
          </cell>
          <cell r="C456">
            <v>12</v>
          </cell>
          <cell r="D456">
            <v>3</v>
          </cell>
          <cell r="E456">
            <v>37951</v>
          </cell>
          <cell r="F456">
            <v>0.4335</v>
          </cell>
          <cell r="G456">
            <v>0.4325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/>
          </cell>
          <cell r="B457" t="str">
            <v>PN</v>
          </cell>
          <cell r="C457">
            <v>1</v>
          </cell>
          <cell r="D457">
            <v>4</v>
          </cell>
          <cell r="E457">
            <v>37986</v>
          </cell>
          <cell r="F457">
            <v>0.4335</v>
          </cell>
          <cell r="G457">
            <v>0.4325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/>
          </cell>
          <cell r="B458" t="str">
            <v>PN</v>
          </cell>
          <cell r="C458">
            <v>2</v>
          </cell>
          <cell r="D458">
            <v>4</v>
          </cell>
          <cell r="E458">
            <v>38016</v>
          </cell>
          <cell r="F458">
            <v>0.4335</v>
          </cell>
          <cell r="G458">
            <v>0.4325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/>
          </cell>
          <cell r="B459" t="str">
            <v>PN</v>
          </cell>
          <cell r="C459">
            <v>3</v>
          </cell>
          <cell r="D459">
            <v>4</v>
          </cell>
          <cell r="E459">
            <v>38044</v>
          </cell>
          <cell r="F459">
            <v>0.4335</v>
          </cell>
          <cell r="G459">
            <v>0.4325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/>
          </cell>
          <cell r="B460" t="str">
            <v>QG</v>
          </cell>
          <cell r="C460">
            <v>1</v>
          </cell>
          <cell r="D460">
            <v>3</v>
          </cell>
          <cell r="E460">
            <v>37617</v>
          </cell>
          <cell r="F460">
            <v>4.4059999999999997</v>
          </cell>
          <cell r="G460">
            <v>4.298</v>
          </cell>
          <cell r="H460">
            <v>410</v>
          </cell>
          <cell r="I460">
            <v>4.415</v>
          </cell>
          <cell r="J460">
            <v>4.2450000000000001</v>
          </cell>
        </row>
        <row r="461">
          <cell r="A461" t="str">
            <v/>
          </cell>
          <cell r="B461" t="str">
            <v>QJ</v>
          </cell>
          <cell r="C461">
            <v>3</v>
          </cell>
          <cell r="D461">
            <v>3</v>
          </cell>
          <cell r="E461">
            <v>37678</v>
          </cell>
          <cell r="F461">
            <v>34.75</v>
          </cell>
          <cell r="G461">
            <v>33.630000000000003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/>
          </cell>
          <cell r="B462" t="str">
            <v>QJ</v>
          </cell>
          <cell r="C462">
            <v>4</v>
          </cell>
          <cell r="D462">
            <v>3</v>
          </cell>
          <cell r="E462">
            <v>37707</v>
          </cell>
          <cell r="F462">
            <v>34.75</v>
          </cell>
          <cell r="G462">
            <v>33.630000000000003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/>
          </cell>
          <cell r="B463" t="str">
            <v>QJ</v>
          </cell>
          <cell r="C463">
            <v>7</v>
          </cell>
          <cell r="D463">
            <v>3</v>
          </cell>
          <cell r="E463">
            <v>37798</v>
          </cell>
          <cell r="F463">
            <v>55.83</v>
          </cell>
          <cell r="G463">
            <v>55.13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/>
          </cell>
          <cell r="B464" t="str">
            <v>QJ</v>
          </cell>
          <cell r="C464">
            <v>8</v>
          </cell>
          <cell r="D464">
            <v>3</v>
          </cell>
          <cell r="E464">
            <v>37831</v>
          </cell>
          <cell r="F464">
            <v>55.83</v>
          </cell>
          <cell r="G464">
            <v>55.13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/>
          </cell>
          <cell r="B465" t="str">
            <v>QL</v>
          </cell>
          <cell r="C465">
            <v>1</v>
          </cell>
          <cell r="D465">
            <v>3</v>
          </cell>
          <cell r="E465">
            <v>37616</v>
          </cell>
          <cell r="F465">
            <v>29.1</v>
          </cell>
          <cell r="G465">
            <v>29.1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/>
          </cell>
          <cell r="B466" t="str">
            <v>QL</v>
          </cell>
          <cell r="C466">
            <v>2</v>
          </cell>
          <cell r="D466">
            <v>3</v>
          </cell>
          <cell r="E466">
            <v>37649</v>
          </cell>
          <cell r="F466">
            <v>29.1</v>
          </cell>
          <cell r="G466">
            <v>29.1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/>
          </cell>
          <cell r="B467" t="str">
            <v>QL</v>
          </cell>
          <cell r="C467">
            <v>3</v>
          </cell>
          <cell r="D467">
            <v>3</v>
          </cell>
          <cell r="E467">
            <v>37677</v>
          </cell>
          <cell r="F467">
            <v>29.1</v>
          </cell>
          <cell r="G467">
            <v>29.1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/>
          </cell>
          <cell r="B468" t="str">
            <v>QL</v>
          </cell>
          <cell r="C468">
            <v>4</v>
          </cell>
          <cell r="D468">
            <v>3</v>
          </cell>
          <cell r="E468">
            <v>37706</v>
          </cell>
          <cell r="F468">
            <v>28.65</v>
          </cell>
          <cell r="G468">
            <v>28.65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/>
          </cell>
          <cell r="B469" t="str">
            <v>QL</v>
          </cell>
          <cell r="C469">
            <v>5</v>
          </cell>
          <cell r="D469">
            <v>3</v>
          </cell>
          <cell r="E469">
            <v>37736</v>
          </cell>
          <cell r="F469">
            <v>28.65</v>
          </cell>
          <cell r="G469">
            <v>28.65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/>
          </cell>
          <cell r="B470" t="str">
            <v>QL</v>
          </cell>
          <cell r="C470">
            <v>6</v>
          </cell>
          <cell r="D470">
            <v>3</v>
          </cell>
          <cell r="E470">
            <v>37768</v>
          </cell>
          <cell r="F470">
            <v>28.65</v>
          </cell>
          <cell r="G470">
            <v>28.65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/>
          </cell>
          <cell r="B471" t="str">
            <v>QL</v>
          </cell>
          <cell r="C471">
            <v>7</v>
          </cell>
          <cell r="D471">
            <v>3</v>
          </cell>
          <cell r="E471">
            <v>37797</v>
          </cell>
          <cell r="F471">
            <v>30.1</v>
          </cell>
          <cell r="G471">
            <v>30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/>
          </cell>
          <cell r="B472" t="str">
            <v>QL</v>
          </cell>
          <cell r="C472">
            <v>8</v>
          </cell>
          <cell r="D472">
            <v>3</v>
          </cell>
          <cell r="E472">
            <v>37830</v>
          </cell>
          <cell r="F472">
            <v>30.1</v>
          </cell>
          <cell r="G472">
            <v>30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/>
          </cell>
          <cell r="B473" t="str">
            <v>QL</v>
          </cell>
          <cell r="C473">
            <v>9</v>
          </cell>
          <cell r="D473">
            <v>3</v>
          </cell>
          <cell r="E473">
            <v>37859</v>
          </cell>
          <cell r="F473">
            <v>30.1</v>
          </cell>
          <cell r="G473">
            <v>30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/>
          </cell>
          <cell r="B474" t="str">
            <v>QL</v>
          </cell>
          <cell r="C474">
            <v>10</v>
          </cell>
          <cell r="D474">
            <v>3</v>
          </cell>
          <cell r="E474">
            <v>37889</v>
          </cell>
          <cell r="F474">
            <v>30</v>
          </cell>
          <cell r="G474">
            <v>30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/>
          </cell>
          <cell r="B475" t="str">
            <v>QL</v>
          </cell>
          <cell r="C475">
            <v>11</v>
          </cell>
          <cell r="D475">
            <v>3</v>
          </cell>
          <cell r="E475">
            <v>37922</v>
          </cell>
          <cell r="F475">
            <v>30</v>
          </cell>
          <cell r="G475">
            <v>30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/>
          </cell>
          <cell r="B476" t="str">
            <v>QL</v>
          </cell>
          <cell r="C476">
            <v>12</v>
          </cell>
          <cell r="D476">
            <v>3</v>
          </cell>
          <cell r="E476">
            <v>37946</v>
          </cell>
          <cell r="F476">
            <v>30</v>
          </cell>
          <cell r="G476">
            <v>30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/>
          </cell>
          <cell r="B477" t="str">
            <v>QL</v>
          </cell>
          <cell r="C477">
            <v>1</v>
          </cell>
          <cell r="D477">
            <v>4</v>
          </cell>
          <cell r="E477">
            <v>37979</v>
          </cell>
          <cell r="F477">
            <v>31.5</v>
          </cell>
          <cell r="G477">
            <v>31.5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/>
          </cell>
          <cell r="B478" t="str">
            <v>QL</v>
          </cell>
          <cell r="C478">
            <v>2</v>
          </cell>
          <cell r="D478">
            <v>4</v>
          </cell>
          <cell r="E478">
            <v>38013</v>
          </cell>
          <cell r="F478">
            <v>31.5</v>
          </cell>
          <cell r="G478">
            <v>31.5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/>
          </cell>
          <cell r="B479" t="str">
            <v>QL</v>
          </cell>
          <cell r="C479">
            <v>3</v>
          </cell>
          <cell r="D479">
            <v>4</v>
          </cell>
          <cell r="E479">
            <v>38041</v>
          </cell>
          <cell r="F479">
            <v>31.5</v>
          </cell>
          <cell r="G479">
            <v>31.5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/>
          </cell>
          <cell r="B480" t="str">
            <v>QL</v>
          </cell>
          <cell r="C480">
            <v>4</v>
          </cell>
          <cell r="D480">
            <v>4</v>
          </cell>
          <cell r="E480">
            <v>38072</v>
          </cell>
          <cell r="F480">
            <v>31.5</v>
          </cell>
          <cell r="G480">
            <v>31.5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/>
          </cell>
          <cell r="B481" t="str">
            <v>QL</v>
          </cell>
          <cell r="C481">
            <v>5</v>
          </cell>
          <cell r="D481">
            <v>4</v>
          </cell>
          <cell r="E481">
            <v>38104</v>
          </cell>
          <cell r="F481">
            <v>31.5</v>
          </cell>
          <cell r="G481">
            <v>31.5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/>
          </cell>
          <cell r="B482" t="str">
            <v>QL</v>
          </cell>
          <cell r="C482">
            <v>6</v>
          </cell>
          <cell r="D482">
            <v>4</v>
          </cell>
          <cell r="E482">
            <v>38132</v>
          </cell>
          <cell r="F482">
            <v>31.5</v>
          </cell>
          <cell r="G482">
            <v>31.5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/>
          </cell>
          <cell r="B483" t="str">
            <v>QL</v>
          </cell>
          <cell r="C483">
            <v>7</v>
          </cell>
          <cell r="D483">
            <v>4</v>
          </cell>
          <cell r="E483">
            <v>38163</v>
          </cell>
          <cell r="F483">
            <v>31.5</v>
          </cell>
          <cell r="G483">
            <v>31.5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/>
          </cell>
          <cell r="B484" t="str">
            <v>QL</v>
          </cell>
          <cell r="C484">
            <v>8</v>
          </cell>
          <cell r="D484">
            <v>4</v>
          </cell>
          <cell r="E484">
            <v>38195</v>
          </cell>
          <cell r="F484">
            <v>31.5</v>
          </cell>
          <cell r="G484">
            <v>31.5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/>
          </cell>
          <cell r="B485" t="str">
            <v>QL</v>
          </cell>
          <cell r="C485">
            <v>9</v>
          </cell>
          <cell r="D485">
            <v>4</v>
          </cell>
          <cell r="E485">
            <v>38225</v>
          </cell>
          <cell r="F485">
            <v>31.5</v>
          </cell>
          <cell r="G485">
            <v>31.5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/>
          </cell>
          <cell r="B486" t="str">
            <v>QL</v>
          </cell>
          <cell r="C486">
            <v>10</v>
          </cell>
          <cell r="D486">
            <v>4</v>
          </cell>
          <cell r="E486">
            <v>38257</v>
          </cell>
          <cell r="F486">
            <v>31.5</v>
          </cell>
          <cell r="G486">
            <v>31.5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/>
          </cell>
          <cell r="B487" t="str">
            <v>QL</v>
          </cell>
          <cell r="C487">
            <v>11</v>
          </cell>
          <cell r="D487">
            <v>4</v>
          </cell>
          <cell r="E487">
            <v>38286</v>
          </cell>
          <cell r="F487">
            <v>31.5</v>
          </cell>
          <cell r="G487">
            <v>31.5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/>
          </cell>
          <cell r="B488" t="str">
            <v>QL</v>
          </cell>
          <cell r="C488">
            <v>12</v>
          </cell>
          <cell r="D488">
            <v>4</v>
          </cell>
          <cell r="E488">
            <v>38314</v>
          </cell>
          <cell r="F488">
            <v>31.5</v>
          </cell>
          <cell r="G488">
            <v>31.5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/>
          </cell>
          <cell r="B489" t="str">
            <v>QM</v>
          </cell>
          <cell r="C489">
            <v>1</v>
          </cell>
          <cell r="D489">
            <v>3</v>
          </cell>
          <cell r="E489">
            <v>37609</v>
          </cell>
          <cell r="F489">
            <v>27.29</v>
          </cell>
          <cell r="G489">
            <v>26.71</v>
          </cell>
          <cell r="H489">
            <v>1476</v>
          </cell>
          <cell r="I489">
            <v>27.425000000000001</v>
          </cell>
          <cell r="J489">
            <v>26.9</v>
          </cell>
        </row>
        <row r="490">
          <cell r="A490" t="str">
            <v/>
          </cell>
          <cell r="B490" t="str">
            <v>SC</v>
          </cell>
          <cell r="C490">
            <v>1</v>
          </cell>
          <cell r="D490">
            <v>3</v>
          </cell>
          <cell r="E490">
            <v>37607</v>
          </cell>
          <cell r="F490">
            <v>25.78</v>
          </cell>
          <cell r="G490">
            <v>25.21</v>
          </cell>
          <cell r="H490">
            <v>0</v>
          </cell>
          <cell r="I490">
            <v>0</v>
          </cell>
          <cell r="J490">
            <v>0</v>
          </cell>
        </row>
        <row r="491">
          <cell r="A491" t="str">
            <v/>
          </cell>
          <cell r="B491" t="str">
            <v>TC</v>
          </cell>
          <cell r="C491">
            <v>1</v>
          </cell>
          <cell r="D491">
            <v>3</v>
          </cell>
          <cell r="E491">
            <v>37623</v>
          </cell>
          <cell r="F491">
            <v>0.19</v>
          </cell>
          <cell r="G491">
            <v>0.1875</v>
          </cell>
          <cell r="H491">
            <v>124</v>
          </cell>
          <cell r="I491">
            <v>0</v>
          </cell>
          <cell r="J491">
            <v>0</v>
          </cell>
        </row>
        <row r="492">
          <cell r="A492" t="str">
            <v/>
          </cell>
          <cell r="B492" t="str">
            <v>TC</v>
          </cell>
          <cell r="C492">
            <v>2</v>
          </cell>
          <cell r="D492">
            <v>3</v>
          </cell>
          <cell r="E492">
            <v>37655</v>
          </cell>
          <cell r="F492">
            <v>0.19</v>
          </cell>
          <cell r="G492">
            <v>112</v>
          </cell>
          <cell r="H492">
            <v>0</v>
          </cell>
          <cell r="I492">
            <v>0</v>
          </cell>
        </row>
        <row r="493">
          <cell r="A493" t="str">
            <v/>
          </cell>
          <cell r="B493" t="str">
            <v>TC</v>
          </cell>
          <cell r="C493">
            <v>3</v>
          </cell>
          <cell r="D493">
            <v>3</v>
          </cell>
          <cell r="E493">
            <v>37683</v>
          </cell>
          <cell r="F493">
            <v>0.19</v>
          </cell>
          <cell r="G493">
            <v>0.1875</v>
          </cell>
          <cell r="H493">
            <v>124</v>
          </cell>
          <cell r="I493">
            <v>0</v>
          </cell>
          <cell r="J493">
            <v>0</v>
          </cell>
        </row>
        <row r="494">
          <cell r="A494" t="str">
            <v/>
          </cell>
          <cell r="B494" t="str">
            <v>TC</v>
          </cell>
          <cell r="C494">
            <v>11</v>
          </cell>
          <cell r="D494">
            <v>3</v>
          </cell>
          <cell r="E494">
            <v>37928</v>
          </cell>
          <cell r="F494">
            <v>0.23</v>
          </cell>
          <cell r="G494">
            <v>0.23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/>
          </cell>
          <cell r="B495" t="str">
            <v>TC</v>
          </cell>
          <cell r="C495">
            <v>12</v>
          </cell>
          <cell r="D495">
            <v>3</v>
          </cell>
          <cell r="E495">
            <v>37956</v>
          </cell>
          <cell r="F495">
            <v>0.23</v>
          </cell>
          <cell r="G495">
            <v>0.23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/>
          </cell>
          <cell r="B496" t="str">
            <v>TC</v>
          </cell>
          <cell r="C496">
            <v>1</v>
          </cell>
          <cell r="D496">
            <v>4</v>
          </cell>
          <cell r="E496">
            <v>37988</v>
          </cell>
          <cell r="F496">
            <v>0.23</v>
          </cell>
          <cell r="G496">
            <v>0.23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/>
          </cell>
        </row>
        <row r="498">
          <cell r="A498" t="str">
            <v/>
          </cell>
        </row>
      </sheetData>
      <sheetData sheetId="3" refreshError="1">
        <row r="14">
          <cell r="A14" t="str">
            <v>Rate</v>
          </cell>
        </row>
      </sheetData>
      <sheetData sheetId="4" refreshError="1"/>
      <sheetData sheetId="5" refreshError="1"/>
      <sheetData sheetId="6" refreshError="1"/>
      <sheetData sheetId="7" refreshError="1">
        <row r="2">
          <cell r="N2">
            <v>1</v>
          </cell>
        </row>
        <row r="3">
          <cell r="AW3">
            <v>35</v>
          </cell>
          <cell r="AX3">
            <v>36</v>
          </cell>
          <cell r="AY3">
            <v>37</v>
          </cell>
          <cell r="AZ3">
            <v>38</v>
          </cell>
          <cell r="BA3">
            <v>39</v>
          </cell>
          <cell r="BB3">
            <v>40</v>
          </cell>
          <cell r="BC3">
            <v>41</v>
          </cell>
          <cell r="BD3">
            <v>42</v>
          </cell>
          <cell r="BE3">
            <v>43</v>
          </cell>
          <cell r="BF3">
            <v>44</v>
          </cell>
          <cell r="BG3">
            <v>45</v>
          </cell>
          <cell r="BH3">
            <v>46</v>
          </cell>
          <cell r="BI3">
            <v>47</v>
          </cell>
          <cell r="BJ3">
            <v>48</v>
          </cell>
          <cell r="BN3">
            <v>0</v>
          </cell>
          <cell r="BO3">
            <v>1</v>
          </cell>
          <cell r="BP3">
            <v>2</v>
          </cell>
          <cell r="BQ3">
            <v>3</v>
          </cell>
          <cell r="BR3">
            <v>4</v>
          </cell>
          <cell r="BS3">
            <v>5</v>
          </cell>
          <cell r="BT3">
            <v>6</v>
          </cell>
          <cell r="BU3">
            <v>7</v>
          </cell>
          <cell r="BV3">
            <v>8</v>
          </cell>
          <cell r="BW3">
            <v>9</v>
          </cell>
          <cell r="BX3">
            <v>10</v>
          </cell>
          <cell r="BY3">
            <v>11</v>
          </cell>
          <cell r="BZ3">
            <v>12</v>
          </cell>
          <cell r="CA3">
            <v>13</v>
          </cell>
          <cell r="CB3">
            <v>14</v>
          </cell>
        </row>
        <row r="4">
          <cell r="AW4">
            <v>4.383</v>
          </cell>
          <cell r="AX4">
            <v>4.383</v>
          </cell>
          <cell r="AY4">
            <v>4.383</v>
          </cell>
          <cell r="AZ4">
            <v>4.383</v>
          </cell>
          <cell r="BA4">
            <v>4.383</v>
          </cell>
          <cell r="BB4">
            <v>4.383</v>
          </cell>
          <cell r="BC4">
            <v>4.383</v>
          </cell>
          <cell r="BD4">
            <v>4.383</v>
          </cell>
          <cell r="BE4">
            <v>4.383</v>
          </cell>
          <cell r="BF4">
            <v>4.383</v>
          </cell>
          <cell r="BG4">
            <v>4.383</v>
          </cell>
          <cell r="BH4">
            <v>4.383</v>
          </cell>
          <cell r="BI4">
            <v>4.383</v>
          </cell>
          <cell r="BJ4">
            <v>4.383</v>
          </cell>
          <cell r="BM4">
            <v>37652</v>
          </cell>
          <cell r="BN4">
            <v>1</v>
          </cell>
          <cell r="BO4">
            <v>1</v>
          </cell>
          <cell r="BP4">
            <v>1.0036638424547744</v>
          </cell>
          <cell r="BQ4">
            <v>1.0106840891621829</v>
          </cell>
          <cell r="BR4">
            <v>1.0228108045038213</v>
          </cell>
          <cell r="BS4">
            <v>1.0333852029990098</v>
          </cell>
          <cell r="BT4">
            <v>1.0405571162901122</v>
          </cell>
          <cell r="BU4">
            <v>1.0450287816342521</v>
          </cell>
          <cell r="BV4">
            <v>1.04809445523838</v>
          </cell>
          <cell r="BW4">
            <v>1.0510511310649864</v>
          </cell>
          <cell r="BX4">
            <v>1.053428509625784</v>
          </cell>
          <cell r="BY4">
            <v>1.0517670157068064</v>
          </cell>
          <cell r="BZ4">
            <v>1.0476038720471657</v>
          </cell>
          <cell r="CA4">
            <v>1.0429219899696163</v>
          </cell>
          <cell r="CB4">
            <v>1.0412339645693343</v>
          </cell>
        </row>
        <row r="5">
          <cell r="AW5">
            <v>4.351</v>
          </cell>
          <cell r="AX5">
            <v>4.351</v>
          </cell>
          <cell r="AY5">
            <v>4.351</v>
          </cell>
          <cell r="AZ5">
            <v>4.351</v>
          </cell>
          <cell r="BA5">
            <v>4.351</v>
          </cell>
          <cell r="BB5">
            <v>4.351</v>
          </cell>
          <cell r="BC5">
            <v>4.351</v>
          </cell>
          <cell r="BD5">
            <v>4.351</v>
          </cell>
          <cell r="BE5">
            <v>4.351</v>
          </cell>
          <cell r="BF5">
            <v>4.351</v>
          </cell>
          <cell r="BG5">
            <v>4.351</v>
          </cell>
          <cell r="BH5">
            <v>4.351</v>
          </cell>
          <cell r="BI5">
            <v>4.351</v>
          </cell>
          <cell r="BJ5">
            <v>4.351</v>
          </cell>
          <cell r="BM5">
            <v>37680</v>
          </cell>
          <cell r="BN5">
            <v>2</v>
          </cell>
          <cell r="BO5" t="str">
            <v/>
          </cell>
          <cell r="BP5">
            <v>0.99633615754522553</v>
          </cell>
          <cell r="BQ5">
            <v>1.0033051498847041</v>
          </cell>
          <cell r="BR5">
            <v>1.0153433288606266</v>
          </cell>
          <cell r="BS5">
            <v>1.0258405243551658</v>
          </cell>
          <cell r="BT5">
            <v>1.0329600759704034</v>
          </cell>
          <cell r="BU5">
            <v>1.0373990939745905</v>
          </cell>
          <cell r="BV5">
            <v>1.0404423852936782</v>
          </cell>
          <cell r="BW5">
            <v>1.0433774746209801</v>
          </cell>
          <cell r="BX5">
            <v>1.045737496094407</v>
          </cell>
          <cell r="BY5">
            <v>1.0440881326352531</v>
          </cell>
          <cell r="BZ5">
            <v>1.039955383818667</v>
          </cell>
          <cell r="CA5">
            <v>1.0353076838598676</v>
          </cell>
          <cell r="CB5">
            <v>1.0336319826240414</v>
          </cell>
        </row>
        <row r="6">
          <cell r="AW6">
            <v>4.2759999999999998</v>
          </cell>
          <cell r="AX6">
            <v>4.2759999999999998</v>
          </cell>
          <cell r="AY6">
            <v>4.2759999999999998</v>
          </cell>
          <cell r="AZ6">
            <v>4.2759999999999998</v>
          </cell>
          <cell r="BA6">
            <v>4.2759999999999998</v>
          </cell>
          <cell r="BB6">
            <v>4.2759999999999998</v>
          </cell>
          <cell r="BC6">
            <v>4.2759999999999998</v>
          </cell>
          <cell r="BD6">
            <v>4.2759999999999998</v>
          </cell>
          <cell r="BE6">
            <v>4.2759999999999998</v>
          </cell>
          <cell r="BF6">
            <v>4.2759999999999998</v>
          </cell>
          <cell r="BG6">
            <v>4.2759999999999998</v>
          </cell>
          <cell r="BH6">
            <v>4.2759999999999998</v>
          </cell>
          <cell r="BI6">
            <v>4.2759999999999998</v>
          </cell>
          <cell r="BJ6">
            <v>4.2759999999999998</v>
          </cell>
          <cell r="BM6">
            <v>37711</v>
          </cell>
          <cell r="BN6">
            <v>3</v>
          </cell>
          <cell r="BO6" t="str">
            <v/>
          </cell>
          <cell r="BP6" t="str">
            <v/>
          </cell>
          <cell r="BQ6">
            <v>0.98601076095311291</v>
          </cell>
          <cell r="BR6">
            <v>0.99784143282188908</v>
          </cell>
          <cell r="BS6">
            <v>1.0081576837836563</v>
          </cell>
          <cell r="BT6">
            <v>1.0151545127210859</v>
          </cell>
          <cell r="BU6">
            <v>1.0195170135222591</v>
          </cell>
          <cell r="BV6">
            <v>1.0225078463607831</v>
          </cell>
          <cell r="BW6">
            <v>1.0253923423303402</v>
          </cell>
          <cell r="BX6">
            <v>1.0277116831302424</v>
          </cell>
          <cell r="BY6">
            <v>1.0260907504363002</v>
          </cell>
          <cell r="BZ6">
            <v>1.0220292395331234</v>
          </cell>
          <cell r="CA6">
            <v>1.0174616539151446</v>
          </cell>
          <cell r="CB6">
            <v>1.0158148374397611</v>
          </cell>
        </row>
        <row r="7">
          <cell r="AW7">
            <v>4.1310000000000002</v>
          </cell>
          <cell r="AX7">
            <v>4.1310000000000002</v>
          </cell>
          <cell r="AY7">
            <v>4.1310000000000002</v>
          </cell>
          <cell r="AZ7">
            <v>4.1310000000000002</v>
          </cell>
          <cell r="BA7">
            <v>4.1310000000000002</v>
          </cell>
          <cell r="BB7">
            <v>4.1310000000000002</v>
          </cell>
          <cell r="BC7">
            <v>4.1310000000000002</v>
          </cell>
          <cell r="BD7">
            <v>4.1310000000000002</v>
          </cell>
          <cell r="BE7">
            <v>4.1310000000000002</v>
          </cell>
          <cell r="BF7">
            <v>4.1310000000000002</v>
          </cell>
          <cell r="BG7">
            <v>4.1310000000000002</v>
          </cell>
          <cell r="BH7">
            <v>4.1310000000000002</v>
          </cell>
          <cell r="BI7">
            <v>4.1310000000000002</v>
          </cell>
          <cell r="BJ7">
            <v>4.1310000000000002</v>
          </cell>
          <cell r="BM7">
            <v>37741</v>
          </cell>
          <cell r="BN7">
            <v>4</v>
          </cell>
          <cell r="BO7" t="str">
            <v/>
          </cell>
          <cell r="BP7" t="str">
            <v/>
          </cell>
          <cell r="BQ7" t="str">
            <v/>
          </cell>
          <cell r="BR7">
            <v>0.9640044338136633</v>
          </cell>
          <cell r="BS7">
            <v>0.97397085867873834</v>
          </cell>
          <cell r="BT7">
            <v>0.9807304237724056</v>
          </cell>
          <cell r="BU7">
            <v>0.98494499131441826</v>
          </cell>
          <cell r="BV7">
            <v>0.98783440442385306</v>
          </cell>
          <cell r="BW7">
            <v>0.99062108656843684</v>
          </cell>
          <cell r="BX7">
            <v>0.9928617780661908</v>
          </cell>
          <cell r="BY7">
            <v>0.99129581151832469</v>
          </cell>
          <cell r="BZ7">
            <v>0.98737202724773943</v>
          </cell>
          <cell r="CA7">
            <v>0.98295932935534669</v>
          </cell>
          <cell r="CB7">
            <v>0.98136835675015288</v>
          </cell>
        </row>
        <row r="8">
          <cell r="AW8">
            <v>4.0659999999999998</v>
          </cell>
          <cell r="AX8">
            <v>4.0659999999999998</v>
          </cell>
          <cell r="AY8">
            <v>4.0659999999999998</v>
          </cell>
          <cell r="AZ8">
            <v>4.0659999999999998</v>
          </cell>
          <cell r="BA8">
            <v>4.0659999999999998</v>
          </cell>
          <cell r="BB8">
            <v>4.0659999999999998</v>
          </cell>
          <cell r="BC8">
            <v>4.0659999999999998</v>
          </cell>
          <cell r="BD8">
            <v>4.0659999999999998</v>
          </cell>
          <cell r="BE8">
            <v>4.0659999999999998</v>
          </cell>
          <cell r="BF8">
            <v>4.0659999999999998</v>
          </cell>
          <cell r="BG8">
            <v>4.0659999999999998</v>
          </cell>
          <cell r="BH8">
            <v>4.0659999999999998</v>
          </cell>
          <cell r="BI8">
            <v>4.0659999999999998</v>
          </cell>
          <cell r="BJ8">
            <v>4.0659999999999998</v>
          </cell>
          <cell r="BM8">
            <v>37772</v>
          </cell>
          <cell r="BN8">
            <v>5</v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  <cell r="BS8">
            <v>0.95864573018343002</v>
          </cell>
          <cell r="BT8">
            <v>0.96529893562299707</v>
          </cell>
          <cell r="BU8">
            <v>0.96944718825573084</v>
          </cell>
          <cell r="BV8">
            <v>0.97229113734867734</v>
          </cell>
          <cell r="BW8">
            <v>0.97503397191654895</v>
          </cell>
          <cell r="BX8">
            <v>0.9772394068305813</v>
          </cell>
          <cell r="BY8">
            <v>0.97569808027923211</v>
          </cell>
          <cell r="BZ8">
            <v>0.97183603553360154</v>
          </cell>
          <cell r="CA8">
            <v>0.96749277006991996</v>
          </cell>
          <cell r="CB8">
            <v>0.96592683092377662</v>
          </cell>
        </row>
        <row r="9">
          <cell r="AW9">
            <v>4.0659999999999998</v>
          </cell>
          <cell r="AX9">
            <v>4.0659999999999998</v>
          </cell>
          <cell r="AY9">
            <v>4.0659999999999998</v>
          </cell>
          <cell r="AZ9">
            <v>4.0659999999999998</v>
          </cell>
          <cell r="BA9">
            <v>4.0659999999999998</v>
          </cell>
          <cell r="BB9">
            <v>4.0659999999999998</v>
          </cell>
          <cell r="BC9">
            <v>4.0659999999999998</v>
          </cell>
          <cell r="BD9">
            <v>4.0659999999999998</v>
          </cell>
          <cell r="BE9">
            <v>4.0659999999999998</v>
          </cell>
          <cell r="BF9">
            <v>4.0659999999999998</v>
          </cell>
          <cell r="BG9">
            <v>4.0659999999999998</v>
          </cell>
          <cell r="BH9">
            <v>4.0659999999999998</v>
          </cell>
          <cell r="BI9">
            <v>4.0659999999999998</v>
          </cell>
          <cell r="BJ9">
            <v>4.0659999999999998</v>
          </cell>
          <cell r="BM9">
            <v>37802</v>
          </cell>
          <cell r="BN9">
            <v>6</v>
          </cell>
          <cell r="BO9" t="str">
            <v/>
          </cell>
          <cell r="BP9" t="str">
            <v/>
          </cell>
          <cell r="BQ9" t="str">
            <v/>
          </cell>
          <cell r="BR9" t="str">
            <v/>
          </cell>
          <cell r="BS9" t="str">
            <v/>
          </cell>
          <cell r="BT9">
            <v>0.96529893562299707</v>
          </cell>
          <cell r="BU9">
            <v>0.96944718825573084</v>
          </cell>
          <cell r="BV9">
            <v>0.97229113734867734</v>
          </cell>
          <cell r="BW9">
            <v>0.97503397191654895</v>
          </cell>
          <cell r="BX9">
            <v>0.9772394068305813</v>
          </cell>
          <cell r="BY9">
            <v>0.97569808027923211</v>
          </cell>
          <cell r="BZ9">
            <v>0.97183603553360154</v>
          </cell>
          <cell r="CA9">
            <v>0.96749277006991996</v>
          </cell>
          <cell r="CB9">
            <v>0.96592683092377662</v>
          </cell>
        </row>
        <row r="10">
          <cell r="AW10">
            <v>4.0860000000000003</v>
          </cell>
          <cell r="AX10">
            <v>4.0860000000000003</v>
          </cell>
          <cell r="AY10">
            <v>4.0860000000000003</v>
          </cell>
          <cell r="AZ10">
            <v>4.0860000000000003</v>
          </cell>
          <cell r="BA10">
            <v>4.0860000000000003</v>
          </cell>
          <cell r="BB10">
            <v>4.0860000000000003</v>
          </cell>
          <cell r="BC10">
            <v>4.0860000000000003</v>
          </cell>
          <cell r="BD10">
            <v>4.0860000000000003</v>
          </cell>
          <cell r="BE10">
            <v>4.0860000000000003</v>
          </cell>
          <cell r="BF10">
            <v>4.0860000000000003</v>
          </cell>
          <cell r="BG10">
            <v>4.0860000000000003</v>
          </cell>
          <cell r="BH10">
            <v>4.0860000000000003</v>
          </cell>
          <cell r="BI10">
            <v>4.0860000000000003</v>
          </cell>
          <cell r="BJ10">
            <v>4.0860000000000003</v>
          </cell>
          <cell r="BM10">
            <v>37833</v>
          </cell>
          <cell r="BN10">
            <v>7</v>
          </cell>
          <cell r="BO10" t="str">
            <v/>
          </cell>
          <cell r="BP10" t="str">
            <v/>
          </cell>
          <cell r="BQ10" t="str">
            <v/>
          </cell>
          <cell r="BR10" t="str">
            <v/>
          </cell>
          <cell r="BS10" t="str">
            <v/>
          </cell>
          <cell r="BT10" t="str">
            <v/>
          </cell>
          <cell r="BU10">
            <v>0.97421574304301939</v>
          </cell>
          <cell r="BV10">
            <v>0.97707368106411607</v>
          </cell>
          <cell r="BW10">
            <v>0.979830007194053</v>
          </cell>
          <cell r="BX10">
            <v>0.98204629028769197</v>
          </cell>
          <cell r="BY10">
            <v>0.98049738219895299</v>
          </cell>
          <cell r="BZ10">
            <v>0.97661634067641323</v>
          </cell>
          <cell r="CA10">
            <v>0.97225171138851296</v>
          </cell>
          <cell r="CB10">
            <v>0.97067806963958481</v>
          </cell>
        </row>
        <row r="11">
          <cell r="AW11">
            <v>4.0960000000000001</v>
          </cell>
          <cell r="AX11">
            <v>4.0960000000000001</v>
          </cell>
          <cell r="AY11">
            <v>4.0960000000000001</v>
          </cell>
          <cell r="AZ11">
            <v>4.0960000000000001</v>
          </cell>
          <cell r="BA11">
            <v>4.0960000000000001</v>
          </cell>
          <cell r="BB11">
            <v>4.0960000000000001</v>
          </cell>
          <cell r="BC11">
            <v>4.0960000000000001</v>
          </cell>
          <cell r="BD11">
            <v>4.0960000000000001</v>
          </cell>
          <cell r="BE11">
            <v>4.0960000000000001</v>
          </cell>
          <cell r="BF11">
            <v>4.0960000000000001</v>
          </cell>
          <cell r="BG11">
            <v>4.0960000000000001</v>
          </cell>
          <cell r="BH11">
            <v>4.0960000000000001</v>
          </cell>
          <cell r="BI11">
            <v>4.0960000000000001</v>
          </cell>
          <cell r="BJ11">
            <v>4.0960000000000001</v>
          </cell>
          <cell r="BM11">
            <v>37864</v>
          </cell>
          <cell r="BN11">
            <v>8</v>
          </cell>
          <cell r="BO11" t="str">
            <v/>
          </cell>
          <cell r="BP11" t="str">
            <v/>
          </cell>
          <cell r="BQ11" t="str">
            <v/>
          </cell>
          <cell r="BR11" t="str">
            <v/>
          </cell>
          <cell r="BS11" t="str">
            <v/>
          </cell>
          <cell r="BT11" t="str">
            <v/>
          </cell>
          <cell r="BU11" t="str">
            <v/>
          </cell>
          <cell r="BV11">
            <v>0.97946495292183533</v>
          </cell>
          <cell r="BW11">
            <v>0.98222802483280491</v>
          </cell>
          <cell r="BX11">
            <v>0.98444973201624719</v>
          </cell>
          <cell r="BY11">
            <v>0.98289703315881338</v>
          </cell>
          <cell r="BZ11">
            <v>0.97900649324781897</v>
          </cell>
          <cell r="CA11">
            <v>0.9746311820478093</v>
          </cell>
          <cell r="CB11">
            <v>0.97305368899748879</v>
          </cell>
        </row>
        <row r="12">
          <cell r="AW12">
            <v>4.0759999999999996</v>
          </cell>
          <cell r="AX12">
            <v>4.0759999999999996</v>
          </cell>
          <cell r="AY12">
            <v>4.0759999999999996</v>
          </cell>
          <cell r="AZ12">
            <v>4.0759999999999996</v>
          </cell>
          <cell r="BA12">
            <v>4.0759999999999996</v>
          </cell>
          <cell r="BB12">
            <v>4.0759999999999996</v>
          </cell>
          <cell r="BC12">
            <v>4.0759999999999996</v>
          </cell>
          <cell r="BD12">
            <v>4.0759999999999996</v>
          </cell>
          <cell r="BE12">
            <v>4.0759999999999996</v>
          </cell>
          <cell r="BF12">
            <v>4.0759999999999996</v>
          </cell>
          <cell r="BG12">
            <v>4.0759999999999996</v>
          </cell>
          <cell r="BH12">
            <v>4.0759999999999996</v>
          </cell>
          <cell r="BI12">
            <v>4.0759999999999996</v>
          </cell>
          <cell r="BJ12">
            <v>4.0759999999999996</v>
          </cell>
          <cell r="BM12">
            <v>37894</v>
          </cell>
          <cell r="BN12">
            <v>9</v>
          </cell>
          <cell r="BO12" t="str">
            <v/>
          </cell>
          <cell r="BP12" t="str">
            <v/>
          </cell>
          <cell r="BQ12" t="str">
            <v/>
          </cell>
          <cell r="BR12" t="str">
            <v/>
          </cell>
          <cell r="BS12" t="str">
            <v/>
          </cell>
          <cell r="BT12" t="str">
            <v/>
          </cell>
          <cell r="BU12" t="str">
            <v/>
          </cell>
          <cell r="BV12" t="str">
            <v/>
          </cell>
          <cell r="BW12">
            <v>0.97743198955530086</v>
          </cell>
          <cell r="BX12">
            <v>0.97964284855913653</v>
          </cell>
          <cell r="BY12">
            <v>0.97809773123909249</v>
          </cell>
          <cell r="BZ12">
            <v>0.97422618810500727</v>
          </cell>
          <cell r="CA12">
            <v>0.9698722407292163</v>
          </cell>
          <cell r="CB12">
            <v>0.9683024502816806</v>
          </cell>
        </row>
        <row r="13">
          <cell r="AW13">
            <v>4.0759999999999996</v>
          </cell>
          <cell r="AX13">
            <v>4.0759999999999996</v>
          </cell>
          <cell r="AY13">
            <v>4.0759999999999996</v>
          </cell>
          <cell r="AZ13">
            <v>4.0759999999999996</v>
          </cell>
          <cell r="BA13">
            <v>4.0759999999999996</v>
          </cell>
          <cell r="BB13">
            <v>4.0759999999999996</v>
          </cell>
          <cell r="BC13">
            <v>4.0759999999999996</v>
          </cell>
          <cell r="BD13">
            <v>4.0759999999999996</v>
          </cell>
          <cell r="BE13">
            <v>4.0759999999999996</v>
          </cell>
          <cell r="BF13">
            <v>4.0759999999999996</v>
          </cell>
          <cell r="BG13">
            <v>4.0759999999999996</v>
          </cell>
          <cell r="BH13">
            <v>4.0759999999999996</v>
          </cell>
          <cell r="BI13">
            <v>4.0759999999999996</v>
          </cell>
          <cell r="BJ13">
            <v>4.0759999999999996</v>
          </cell>
          <cell r="BM13">
            <v>37925</v>
          </cell>
          <cell r="BN13">
            <v>10</v>
          </cell>
          <cell r="BO13" t="str">
            <v/>
          </cell>
          <cell r="BP13" t="str">
            <v/>
          </cell>
          <cell r="BQ13" t="str">
            <v/>
          </cell>
          <cell r="BR13" t="str">
            <v/>
          </cell>
          <cell r="BS13" t="str">
            <v/>
          </cell>
          <cell r="BT13" t="str">
            <v/>
          </cell>
          <cell r="BU13" t="str">
            <v/>
          </cell>
          <cell r="BV13" t="str">
            <v/>
          </cell>
          <cell r="BW13" t="str">
            <v/>
          </cell>
          <cell r="BX13">
            <v>0.97964284855913653</v>
          </cell>
          <cell r="BY13">
            <v>0.97809773123909249</v>
          </cell>
          <cell r="BZ13">
            <v>0.97422618810500727</v>
          </cell>
          <cell r="CA13">
            <v>0.9698722407292163</v>
          </cell>
          <cell r="CB13">
            <v>0.9683024502816806</v>
          </cell>
        </row>
        <row r="14">
          <cell r="AW14">
            <v>4.2329999999999997</v>
          </cell>
          <cell r="AX14">
            <v>4.2329999999999997</v>
          </cell>
          <cell r="AY14">
            <v>4.2329999999999997</v>
          </cell>
          <cell r="AZ14">
            <v>4.2329999999999997</v>
          </cell>
          <cell r="BA14">
            <v>4.2329999999999997</v>
          </cell>
          <cell r="BB14">
            <v>4.2329999999999997</v>
          </cell>
          <cell r="BC14">
            <v>4.2329999999999997</v>
          </cell>
          <cell r="BD14">
            <v>4.2329999999999997</v>
          </cell>
          <cell r="BE14">
            <v>4.2329999999999997</v>
          </cell>
          <cell r="BF14">
            <v>4.2329999999999997</v>
          </cell>
          <cell r="BG14">
            <v>4.2329999999999997</v>
          </cell>
          <cell r="BH14">
            <v>4.2329999999999997</v>
          </cell>
          <cell r="BI14">
            <v>4.2329999999999997</v>
          </cell>
          <cell r="BJ14">
            <v>4.2329999999999997</v>
          </cell>
          <cell r="BM14">
            <v>37955</v>
          </cell>
          <cell r="BN14">
            <v>11</v>
          </cell>
          <cell r="BO14" t="str">
            <v/>
          </cell>
          <cell r="BP14" t="str">
            <v/>
          </cell>
          <cell r="BQ14" t="str">
            <v/>
          </cell>
          <cell r="BR14" t="str">
            <v/>
          </cell>
          <cell r="BS14" t="str">
            <v/>
          </cell>
          <cell r="BT14" t="str">
            <v/>
          </cell>
          <cell r="BU14" t="str">
            <v/>
          </cell>
          <cell r="BV14" t="str">
            <v/>
          </cell>
          <cell r="BW14" t="str">
            <v/>
          </cell>
          <cell r="BX14" t="str">
            <v/>
          </cell>
          <cell r="BY14">
            <v>1.0157722513089005</v>
          </cell>
          <cell r="BZ14">
            <v>1.0117515834760784</v>
          </cell>
          <cell r="CA14">
            <v>1.0072299300801699</v>
          </cell>
          <cell r="CB14">
            <v>1.0055996742007738</v>
          </cell>
        </row>
        <row r="15">
          <cell r="AW15">
            <v>4.3659999999999997</v>
          </cell>
          <cell r="AX15">
            <v>4.3659999999999997</v>
          </cell>
          <cell r="AY15">
            <v>4.3659999999999997</v>
          </cell>
          <cell r="AZ15">
            <v>4.3659999999999997</v>
          </cell>
          <cell r="BA15">
            <v>4.3659999999999997</v>
          </cell>
          <cell r="BB15">
            <v>4.3659999999999997</v>
          </cell>
          <cell r="BC15">
            <v>4.3659999999999997</v>
          </cell>
          <cell r="BD15">
            <v>4.3659999999999997</v>
          </cell>
          <cell r="BE15">
            <v>4.3660000000000005</v>
          </cell>
          <cell r="BF15">
            <v>4.3659999999999997</v>
          </cell>
          <cell r="BG15">
            <v>4.3659999999999997</v>
          </cell>
          <cell r="BH15">
            <v>4.3659999999999997</v>
          </cell>
          <cell r="BI15">
            <v>4.3659999999999997</v>
          </cell>
          <cell r="BJ15">
            <v>4.3659999999999997</v>
          </cell>
          <cell r="BM15">
            <v>37986</v>
          </cell>
          <cell r="BN15">
            <v>12</v>
          </cell>
          <cell r="BO15" t="str">
            <v/>
          </cell>
          <cell r="BP15" t="str">
            <v/>
          </cell>
          <cell r="BQ15" t="str">
            <v/>
          </cell>
          <cell r="BR15" t="str">
            <v/>
          </cell>
          <cell r="BS15" t="str">
            <v/>
          </cell>
          <cell r="BT15" t="str">
            <v/>
          </cell>
          <cell r="BU15" t="str">
            <v/>
          </cell>
          <cell r="BV15" t="str">
            <v/>
          </cell>
          <cell r="BW15" t="str">
            <v/>
          </cell>
          <cell r="BX15" t="str">
            <v/>
          </cell>
          <cell r="BY15" t="str">
            <v/>
          </cell>
          <cell r="BZ15">
            <v>1.0435406126757758</v>
          </cell>
          <cell r="CA15">
            <v>1.0388768898488123</v>
          </cell>
          <cell r="CB15">
            <v>1.0371954116608972</v>
          </cell>
        </row>
        <row r="16">
          <cell r="AW16">
            <v>4.4279999999999999</v>
          </cell>
          <cell r="AX16">
            <v>4.4279999999999999</v>
          </cell>
          <cell r="AY16">
            <v>4.4279999999999999</v>
          </cell>
          <cell r="AZ16">
            <v>4.4279999999999999</v>
          </cell>
          <cell r="BA16">
            <v>4.4279999999999999</v>
          </cell>
          <cell r="BB16">
            <v>4.4279999999999999</v>
          </cell>
          <cell r="BC16">
            <v>4.4279999999999999</v>
          </cell>
          <cell r="BD16">
            <v>4.4279999999999999</v>
          </cell>
          <cell r="BE16">
            <v>4.4279999999999999</v>
          </cell>
          <cell r="BF16">
            <v>4.4279999999999999</v>
          </cell>
          <cell r="BG16">
            <v>4.4279999999999999</v>
          </cell>
          <cell r="BH16">
            <v>4.4279999999999999</v>
          </cell>
          <cell r="BI16">
            <v>4.4279999999999999</v>
          </cell>
          <cell r="BJ16">
            <v>4.4279999999999999</v>
          </cell>
          <cell r="BM16">
            <v>38017</v>
          </cell>
          <cell r="BN16">
            <v>13</v>
          </cell>
          <cell r="BO16" t="str">
            <v/>
          </cell>
          <cell r="BP16" t="str">
            <v/>
          </cell>
          <cell r="BQ16" t="str">
            <v/>
          </cell>
          <cell r="BR16" t="str">
            <v/>
          </cell>
          <cell r="BS16" t="str">
            <v/>
          </cell>
          <cell r="BT16" t="str">
            <v/>
          </cell>
          <cell r="BU16" t="str">
            <v/>
          </cell>
          <cell r="BV16" t="str">
            <v/>
          </cell>
          <cell r="BW16" t="str">
            <v/>
          </cell>
          <cell r="BX16" t="str">
            <v/>
          </cell>
          <cell r="BY16" t="str">
            <v/>
          </cell>
          <cell r="BZ16" t="str">
            <v/>
          </cell>
          <cell r="CA16">
            <v>1.05362960793645</v>
          </cell>
          <cell r="CB16">
            <v>1.0519242516799023</v>
          </cell>
        </row>
        <row r="17">
          <cell r="AW17">
            <v>4.298</v>
          </cell>
          <cell r="AX17">
            <v>4.298</v>
          </cell>
          <cell r="AY17">
            <v>4.298</v>
          </cell>
          <cell r="AZ17">
            <v>4.298</v>
          </cell>
          <cell r="BA17">
            <v>4.298</v>
          </cell>
          <cell r="BB17">
            <v>4.298</v>
          </cell>
          <cell r="BC17">
            <v>4.298</v>
          </cell>
          <cell r="BD17">
            <v>4.298</v>
          </cell>
          <cell r="BE17">
            <v>4.298</v>
          </cell>
          <cell r="BF17">
            <v>4.298</v>
          </cell>
          <cell r="BG17">
            <v>4.298</v>
          </cell>
          <cell r="BH17">
            <v>4.298</v>
          </cell>
          <cell r="BI17">
            <v>4.298</v>
          </cell>
          <cell r="BJ17">
            <v>4.298</v>
          </cell>
          <cell r="BM17">
            <v>38046</v>
          </cell>
          <cell r="BN17">
            <v>14</v>
          </cell>
          <cell r="BO17" t="str">
            <v/>
          </cell>
          <cell r="BP17" t="str">
            <v/>
          </cell>
          <cell r="BQ17" t="str">
            <v/>
          </cell>
          <cell r="BR17" t="str">
            <v/>
          </cell>
          <cell r="BS17" t="str">
            <v/>
          </cell>
          <cell r="BT17" t="str">
            <v/>
          </cell>
          <cell r="BU17" t="str">
            <v/>
          </cell>
          <cell r="BV17" t="str">
            <v/>
          </cell>
          <cell r="BW17" t="str">
            <v/>
          </cell>
          <cell r="BX17" t="str">
            <v/>
          </cell>
          <cell r="BY17" t="str">
            <v/>
          </cell>
          <cell r="BZ17" t="str">
            <v/>
          </cell>
          <cell r="CA17" t="str">
            <v/>
          </cell>
          <cell r="CB17">
            <v>1.02104120002715</v>
          </cell>
        </row>
        <row r="18">
          <cell r="AW18">
            <v>4.1130000000000004</v>
          </cell>
          <cell r="AX18">
            <v>4.1130000000000004</v>
          </cell>
          <cell r="AY18">
            <v>4.1130000000000004</v>
          </cell>
          <cell r="AZ18">
            <v>4.1130000000000004</v>
          </cell>
          <cell r="BA18">
            <v>4.1130000000000004</v>
          </cell>
          <cell r="BB18">
            <v>4.1130000000000004</v>
          </cell>
          <cell r="BC18">
            <v>4.1130000000000004</v>
          </cell>
          <cell r="BD18">
            <v>4.1130000000000004</v>
          </cell>
          <cell r="BE18">
            <v>4.1130000000000004</v>
          </cell>
          <cell r="BF18">
            <v>4.1130000000000004</v>
          </cell>
          <cell r="BG18">
            <v>4.1130000000000004</v>
          </cell>
          <cell r="BH18">
            <v>4.1130000000000004</v>
          </cell>
          <cell r="BI18">
            <v>4.1130000000000004</v>
          </cell>
          <cell r="BJ18">
            <v>4.1130000000000004</v>
          </cell>
          <cell r="BM18">
            <v>38077</v>
          </cell>
          <cell r="BN18">
            <v>15</v>
          </cell>
          <cell r="BO18" t="str">
            <v/>
          </cell>
          <cell r="BP18" t="str">
            <v/>
          </cell>
          <cell r="BQ18" t="str">
            <v/>
          </cell>
          <cell r="BR18" t="str">
            <v/>
          </cell>
          <cell r="BS18" t="str">
            <v/>
          </cell>
          <cell r="BT18" t="str">
            <v/>
          </cell>
          <cell r="BU18" t="str">
            <v/>
          </cell>
          <cell r="BV18" t="str">
            <v/>
          </cell>
          <cell r="BW18" t="str">
            <v/>
          </cell>
          <cell r="BX18" t="str">
            <v/>
          </cell>
          <cell r="BY18" t="str">
            <v/>
          </cell>
          <cell r="BZ18" t="str">
            <v/>
          </cell>
          <cell r="CA18" t="str">
            <v/>
          </cell>
          <cell r="CB18" t="str">
            <v/>
          </cell>
        </row>
        <row r="19">
          <cell r="AW19">
            <v>3.8530000000000002</v>
          </cell>
          <cell r="AX19">
            <v>3.8530000000000002</v>
          </cell>
          <cell r="AY19">
            <v>3.8530000000000006</v>
          </cell>
          <cell r="AZ19">
            <v>3.8530000000000002</v>
          </cell>
          <cell r="BA19">
            <v>3.8530000000000002</v>
          </cell>
          <cell r="BB19">
            <v>3.8530000000000002</v>
          </cell>
          <cell r="BC19">
            <v>3.8530000000000002</v>
          </cell>
          <cell r="BD19">
            <v>3.8530000000000006</v>
          </cell>
          <cell r="BE19">
            <v>3.8530000000000002</v>
          </cell>
          <cell r="BF19">
            <v>3.8530000000000002</v>
          </cell>
          <cell r="BG19">
            <v>3.8530000000000002</v>
          </cell>
          <cell r="BH19">
            <v>3.8530000000000002</v>
          </cell>
          <cell r="BI19">
            <v>3.8530000000000002</v>
          </cell>
          <cell r="BJ19">
            <v>3.8530000000000002</v>
          </cell>
          <cell r="BM19">
            <v>38107</v>
          </cell>
          <cell r="BN19">
            <v>16</v>
          </cell>
          <cell r="BO19" t="str">
            <v/>
          </cell>
          <cell r="BP19" t="str">
            <v/>
          </cell>
          <cell r="BQ19" t="str">
            <v/>
          </cell>
          <cell r="BR19" t="str">
            <v/>
          </cell>
          <cell r="BS19" t="str">
            <v/>
          </cell>
          <cell r="BT19" t="str">
            <v/>
          </cell>
          <cell r="BU19" t="str">
            <v/>
          </cell>
          <cell r="BV19" t="str">
            <v/>
          </cell>
          <cell r="BW19" t="str">
            <v/>
          </cell>
          <cell r="BX19" t="str">
            <v/>
          </cell>
          <cell r="BY19" t="str">
            <v/>
          </cell>
          <cell r="BZ19" t="str">
            <v/>
          </cell>
          <cell r="CA19" t="str">
            <v/>
          </cell>
          <cell r="CB19" t="str">
            <v/>
          </cell>
        </row>
        <row r="20">
          <cell r="AW20">
            <v>3.7930000000000001</v>
          </cell>
          <cell r="AX20">
            <v>3.7930000000000006</v>
          </cell>
          <cell r="AY20">
            <v>3.7930000000000001</v>
          </cell>
          <cell r="AZ20">
            <v>3.7930000000000001</v>
          </cell>
          <cell r="BA20">
            <v>3.7929999999999997</v>
          </cell>
          <cell r="BB20">
            <v>3.7930000000000001</v>
          </cell>
          <cell r="BC20">
            <v>3.7930000000000006</v>
          </cell>
          <cell r="BD20">
            <v>3.7930000000000001</v>
          </cell>
          <cell r="BE20">
            <v>3.7930000000000001</v>
          </cell>
          <cell r="BF20">
            <v>3.7930000000000001</v>
          </cell>
          <cell r="BG20">
            <v>3.7930000000000001</v>
          </cell>
          <cell r="BH20">
            <v>3.7930000000000001</v>
          </cell>
          <cell r="BI20">
            <v>3.7930000000000001</v>
          </cell>
          <cell r="BJ20">
            <v>3.7930000000000001</v>
          </cell>
          <cell r="BM20">
            <v>38138</v>
          </cell>
          <cell r="BN20">
            <v>17</v>
          </cell>
          <cell r="BO20" t="str">
            <v/>
          </cell>
          <cell r="BP20" t="str">
            <v/>
          </cell>
          <cell r="BQ20" t="str">
            <v/>
          </cell>
          <cell r="BR20" t="str">
            <v/>
          </cell>
          <cell r="BS20" t="str">
            <v/>
          </cell>
          <cell r="BT20" t="str">
            <v/>
          </cell>
          <cell r="BU20" t="str">
            <v/>
          </cell>
          <cell r="BV20" t="str">
            <v/>
          </cell>
          <cell r="BW20" t="str">
            <v/>
          </cell>
          <cell r="BX20" t="str">
            <v/>
          </cell>
          <cell r="BY20" t="str">
            <v/>
          </cell>
          <cell r="BZ20" t="str">
            <v/>
          </cell>
          <cell r="CA20" t="str">
            <v/>
          </cell>
          <cell r="CB20" t="str">
            <v/>
          </cell>
        </row>
        <row r="21">
          <cell r="AW21">
            <v>3.7930000000000006</v>
          </cell>
          <cell r="AX21">
            <v>3.7930000000000001</v>
          </cell>
          <cell r="AY21">
            <v>3.7930000000000006</v>
          </cell>
          <cell r="AZ21">
            <v>3.7930000000000001</v>
          </cell>
          <cell r="BA21">
            <v>3.7930000000000001</v>
          </cell>
          <cell r="BB21">
            <v>3.7929999999999997</v>
          </cell>
          <cell r="BC21">
            <v>3.7930000000000001</v>
          </cell>
          <cell r="BD21">
            <v>3.7930000000000006</v>
          </cell>
          <cell r="BE21">
            <v>3.7930000000000001</v>
          </cell>
          <cell r="BF21">
            <v>3.7930000000000001</v>
          </cell>
          <cell r="BG21">
            <v>3.7930000000000001</v>
          </cell>
          <cell r="BH21">
            <v>3.7930000000000001</v>
          </cell>
          <cell r="BI21">
            <v>3.7930000000000001</v>
          </cell>
          <cell r="BJ21">
            <v>3.7930000000000001</v>
          </cell>
          <cell r="BM21">
            <v>38168</v>
          </cell>
          <cell r="BN21">
            <v>18</v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</row>
        <row r="22">
          <cell r="AW22">
            <v>3.8029999999999999</v>
          </cell>
          <cell r="AX22">
            <v>3.8029999999999999</v>
          </cell>
          <cell r="AY22">
            <v>3.8029999999999995</v>
          </cell>
          <cell r="AZ22">
            <v>3.8030000000000004</v>
          </cell>
          <cell r="BA22">
            <v>3.8029999999999999</v>
          </cell>
          <cell r="BB22">
            <v>3.8029999999999999</v>
          </cell>
          <cell r="BC22">
            <v>3.8029999999999999</v>
          </cell>
          <cell r="BD22">
            <v>3.8029999999999999</v>
          </cell>
          <cell r="BE22">
            <v>3.8029999999999995</v>
          </cell>
          <cell r="BF22">
            <v>3.8029999999999999</v>
          </cell>
          <cell r="BG22">
            <v>3.8029999999999999</v>
          </cell>
          <cell r="BH22">
            <v>3.8029999999999999</v>
          </cell>
          <cell r="BI22">
            <v>3.8029999999999999</v>
          </cell>
          <cell r="BJ22">
            <v>3.8029999999999999</v>
          </cell>
          <cell r="BM22">
            <v>38199</v>
          </cell>
          <cell r="BN22">
            <v>19</v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</row>
        <row r="23">
          <cell r="AW23">
            <v>3.8130000000000002</v>
          </cell>
          <cell r="AX23">
            <v>3.8130000000000002</v>
          </cell>
          <cell r="AY23">
            <v>3.8129999999999997</v>
          </cell>
          <cell r="AZ23">
            <v>3.8130000000000002</v>
          </cell>
          <cell r="BA23">
            <v>3.8130000000000002</v>
          </cell>
          <cell r="BB23">
            <v>3.8130000000000002</v>
          </cell>
          <cell r="BC23">
            <v>3.8130000000000002</v>
          </cell>
          <cell r="BD23">
            <v>3.8130000000000006</v>
          </cell>
          <cell r="BE23">
            <v>3.8129999999999997</v>
          </cell>
          <cell r="BF23">
            <v>3.8130000000000002</v>
          </cell>
          <cell r="BG23">
            <v>3.8130000000000002</v>
          </cell>
          <cell r="BH23">
            <v>3.8130000000000002</v>
          </cell>
          <cell r="BI23">
            <v>3.8130000000000002</v>
          </cell>
          <cell r="BJ23">
            <v>3.8130000000000002</v>
          </cell>
          <cell r="BM23">
            <v>38230</v>
          </cell>
          <cell r="BN23">
            <v>20</v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</row>
        <row r="24">
          <cell r="AW24">
            <v>3.7979999999999996</v>
          </cell>
          <cell r="AX24">
            <v>3.798</v>
          </cell>
          <cell r="AY24">
            <v>3.798</v>
          </cell>
          <cell r="AZ24">
            <v>3.798</v>
          </cell>
          <cell r="BA24">
            <v>3.798</v>
          </cell>
          <cell r="BB24">
            <v>3.7980000000000005</v>
          </cell>
          <cell r="BC24">
            <v>3.7980000000000005</v>
          </cell>
          <cell r="BD24">
            <v>3.7979999999999996</v>
          </cell>
          <cell r="BE24">
            <v>3.798</v>
          </cell>
          <cell r="BF24">
            <v>3.798</v>
          </cell>
          <cell r="BG24">
            <v>3.798</v>
          </cell>
          <cell r="BH24">
            <v>3.798</v>
          </cell>
          <cell r="BI24">
            <v>3.798</v>
          </cell>
          <cell r="BJ24">
            <v>3.798</v>
          </cell>
          <cell r="BM24">
            <v>38260</v>
          </cell>
          <cell r="BN24">
            <v>21</v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</row>
        <row r="25">
          <cell r="AW25">
            <v>3.823</v>
          </cell>
          <cell r="AX25">
            <v>3.823</v>
          </cell>
          <cell r="AY25">
            <v>3.823</v>
          </cell>
          <cell r="AZ25">
            <v>3.823</v>
          </cell>
          <cell r="BA25">
            <v>3.823</v>
          </cell>
          <cell r="BB25">
            <v>3.8229999999999995</v>
          </cell>
          <cell r="BC25">
            <v>3.823</v>
          </cell>
          <cell r="BD25">
            <v>3.8229999999999995</v>
          </cell>
          <cell r="BE25">
            <v>3.823</v>
          </cell>
          <cell r="BF25">
            <v>3.823</v>
          </cell>
          <cell r="BG25">
            <v>3.823</v>
          </cell>
          <cell r="BH25">
            <v>3.823</v>
          </cell>
          <cell r="BI25">
            <v>3.823</v>
          </cell>
          <cell r="BJ25">
            <v>3.823</v>
          </cell>
          <cell r="BM25">
            <v>38291</v>
          </cell>
          <cell r="BN25">
            <v>22</v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</row>
        <row r="26">
          <cell r="AW26">
            <v>3.9809999999999999</v>
          </cell>
          <cell r="AX26">
            <v>3.9809999999999999</v>
          </cell>
          <cell r="AY26">
            <v>3.9809999999999994</v>
          </cell>
          <cell r="AZ26">
            <v>3.9809999999999999</v>
          </cell>
          <cell r="BA26">
            <v>3.9809999999999999</v>
          </cell>
          <cell r="BB26">
            <v>3.9809999999999994</v>
          </cell>
          <cell r="BC26">
            <v>3.9809999999999999</v>
          </cell>
          <cell r="BD26">
            <v>3.9809999999999999</v>
          </cell>
          <cell r="BE26">
            <v>3.9810000000000003</v>
          </cell>
          <cell r="BF26">
            <v>3.9809999999999999</v>
          </cell>
          <cell r="BG26">
            <v>3.9809999999999999</v>
          </cell>
          <cell r="BH26">
            <v>3.9810000000000003</v>
          </cell>
          <cell r="BI26">
            <v>3.9809999999999999</v>
          </cell>
          <cell r="BJ26">
            <v>3.9809999999999999</v>
          </cell>
          <cell r="BM26">
            <v>38321</v>
          </cell>
          <cell r="BN26">
            <v>23</v>
          </cell>
          <cell r="BO26" t="str">
            <v/>
          </cell>
          <cell r="BP26" t="str">
            <v/>
          </cell>
          <cell r="BQ26" t="str">
            <v/>
          </cell>
          <cell r="BR26" t="str">
            <v/>
          </cell>
          <cell r="BS26" t="str">
            <v/>
          </cell>
          <cell r="BT26" t="str">
            <v/>
          </cell>
          <cell r="BU26" t="str">
            <v/>
          </cell>
          <cell r="BV26" t="str">
            <v/>
          </cell>
          <cell r="BW26" t="str">
            <v/>
          </cell>
          <cell r="BX26" t="str">
            <v/>
          </cell>
          <cell r="BY26" t="str">
            <v/>
          </cell>
          <cell r="BZ26" t="str">
            <v/>
          </cell>
          <cell r="CA26" t="str">
            <v/>
          </cell>
          <cell r="CB26" t="str">
            <v/>
          </cell>
        </row>
        <row r="27">
          <cell r="AW27">
            <v>4.1550000000000002</v>
          </cell>
          <cell r="AX27">
            <v>4.1550000000000002</v>
          </cell>
          <cell r="AY27">
            <v>4.1550000000000002</v>
          </cell>
          <cell r="AZ27">
            <v>4.1550000000000002</v>
          </cell>
          <cell r="BA27">
            <v>4.1550000000000002</v>
          </cell>
          <cell r="BB27">
            <v>4.1550000000000002</v>
          </cell>
          <cell r="BC27">
            <v>4.1550000000000002</v>
          </cell>
          <cell r="BD27">
            <v>4.1550000000000002</v>
          </cell>
          <cell r="BE27">
            <v>4.1550000000000002</v>
          </cell>
          <cell r="BF27">
            <v>4.1550000000000002</v>
          </cell>
          <cell r="BG27">
            <v>4.1550000000000002</v>
          </cell>
          <cell r="BH27">
            <v>4.1550000000000002</v>
          </cell>
          <cell r="BI27">
            <v>4.1550000000000002</v>
          </cell>
          <cell r="BJ27">
            <v>4.1550000000000002</v>
          </cell>
          <cell r="BM27">
            <v>38352</v>
          </cell>
          <cell r="BN27">
            <v>24</v>
          </cell>
          <cell r="BO27" t="str">
            <v/>
          </cell>
          <cell r="BP27" t="str">
            <v/>
          </cell>
          <cell r="BQ27" t="str">
            <v/>
          </cell>
          <cell r="BR27" t="str">
            <v/>
          </cell>
          <cell r="BS27" t="str">
            <v/>
          </cell>
          <cell r="BT27" t="str">
            <v/>
          </cell>
          <cell r="BU27" t="str">
            <v/>
          </cell>
          <cell r="BV27" t="str">
            <v/>
          </cell>
          <cell r="BW27" t="str">
            <v/>
          </cell>
          <cell r="BX27" t="str">
            <v/>
          </cell>
          <cell r="BY27" t="str">
            <v/>
          </cell>
          <cell r="BZ27" t="str">
            <v/>
          </cell>
          <cell r="CA27" t="str">
            <v/>
          </cell>
          <cell r="CB27" t="str">
            <v/>
          </cell>
        </row>
        <row r="28">
          <cell r="AW28">
            <v>4.2149999999999999</v>
          </cell>
          <cell r="AX28">
            <v>4.2149999999999999</v>
          </cell>
          <cell r="AY28">
            <v>4.2149999999999999</v>
          </cell>
          <cell r="AZ28">
            <v>4.2149999999999999</v>
          </cell>
          <cell r="BA28">
            <v>4.2149999999999999</v>
          </cell>
          <cell r="BB28">
            <v>4.2149999999999999</v>
          </cell>
          <cell r="BC28">
            <v>4.2149999999999999</v>
          </cell>
          <cell r="BD28">
            <v>4.2149999999999999</v>
          </cell>
          <cell r="BE28">
            <v>4.2149999999999999</v>
          </cell>
          <cell r="BF28">
            <v>4.2149999999999999</v>
          </cell>
          <cell r="BG28">
            <v>4.2149999999999999</v>
          </cell>
          <cell r="BH28">
            <v>4.2149999999999999</v>
          </cell>
          <cell r="BI28">
            <v>4.2149999999999999</v>
          </cell>
          <cell r="BJ28">
            <v>4.2149999999999999</v>
          </cell>
          <cell r="BM28">
            <v>38383</v>
          </cell>
          <cell r="BN28">
            <v>25</v>
          </cell>
          <cell r="BO28" t="str">
            <v/>
          </cell>
          <cell r="BP28" t="str">
            <v/>
          </cell>
          <cell r="BQ28" t="str">
            <v/>
          </cell>
          <cell r="BR28" t="str">
            <v/>
          </cell>
          <cell r="BS28" t="str">
            <v/>
          </cell>
          <cell r="BT28" t="str">
            <v/>
          </cell>
          <cell r="BU28" t="str">
            <v/>
          </cell>
          <cell r="BV28" t="str">
            <v/>
          </cell>
          <cell r="BW28" t="str">
            <v/>
          </cell>
          <cell r="BX28" t="str">
            <v/>
          </cell>
          <cell r="BY28" t="str">
            <v/>
          </cell>
          <cell r="BZ28" t="str">
            <v/>
          </cell>
          <cell r="CA28" t="str">
            <v/>
          </cell>
          <cell r="CB28" t="str">
            <v/>
          </cell>
        </row>
        <row r="29">
          <cell r="AW29">
            <v>4.1050000000000004</v>
          </cell>
          <cell r="AX29">
            <v>4.1050000000000004</v>
          </cell>
          <cell r="AY29">
            <v>4.1050000000000004</v>
          </cell>
          <cell r="AZ29">
            <v>4.1050000000000004</v>
          </cell>
          <cell r="BA29">
            <v>4.1050000000000004</v>
          </cell>
          <cell r="BB29">
            <v>4.1050000000000004</v>
          </cell>
          <cell r="BC29">
            <v>4.1050000000000004</v>
          </cell>
          <cell r="BD29">
            <v>4.1050000000000004</v>
          </cell>
          <cell r="BE29">
            <v>4.1050000000000004</v>
          </cell>
          <cell r="BF29">
            <v>4.1050000000000004</v>
          </cell>
          <cell r="BG29">
            <v>4.1050000000000004</v>
          </cell>
          <cell r="BH29">
            <v>4.1050000000000004</v>
          </cell>
          <cell r="BI29">
            <v>4.1050000000000004</v>
          </cell>
          <cell r="BJ29">
            <v>4.1050000000000004</v>
          </cell>
          <cell r="BM29">
            <v>38411</v>
          </cell>
          <cell r="BN29">
            <v>26</v>
          </cell>
          <cell r="BO29" t="str">
            <v/>
          </cell>
          <cell r="BP29" t="str">
            <v/>
          </cell>
          <cell r="BQ29" t="str">
            <v/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  <cell r="BW29" t="str">
            <v/>
          </cell>
          <cell r="BX29" t="str">
            <v/>
          </cell>
          <cell r="BY29" t="str">
            <v/>
          </cell>
          <cell r="BZ29" t="str">
            <v/>
          </cell>
          <cell r="CA29" t="str">
            <v/>
          </cell>
          <cell r="CB29" t="str">
            <v/>
          </cell>
        </row>
        <row r="30">
          <cell r="AW30">
            <v>3.9350000000000001</v>
          </cell>
          <cell r="AX30">
            <v>3.9350000000000001</v>
          </cell>
          <cell r="AY30">
            <v>3.9350000000000001</v>
          </cell>
          <cell r="AZ30">
            <v>3.9350000000000005</v>
          </cell>
          <cell r="BA30">
            <v>3.9350000000000001</v>
          </cell>
          <cell r="BB30">
            <v>3.9350000000000001</v>
          </cell>
          <cell r="BC30">
            <v>3.9350000000000001</v>
          </cell>
          <cell r="BD30">
            <v>3.9350000000000001</v>
          </cell>
          <cell r="BE30">
            <v>3.9350000000000001</v>
          </cell>
          <cell r="BF30">
            <v>3.9349999999999996</v>
          </cell>
          <cell r="BG30">
            <v>3.9350000000000001</v>
          </cell>
          <cell r="BH30">
            <v>3.9350000000000001</v>
          </cell>
          <cell r="BI30">
            <v>3.9350000000000001</v>
          </cell>
          <cell r="BJ30">
            <v>3.9350000000000001</v>
          </cell>
          <cell r="BM30">
            <v>38442</v>
          </cell>
          <cell r="BN30">
            <v>27</v>
          </cell>
          <cell r="BO30" t="str">
            <v/>
          </cell>
          <cell r="BP30" t="str">
            <v/>
          </cell>
          <cell r="BQ30" t="str">
            <v/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  <cell r="BW30" t="str">
            <v/>
          </cell>
          <cell r="BX30" t="str">
            <v/>
          </cell>
          <cell r="BY30" t="str">
            <v/>
          </cell>
          <cell r="BZ30" t="str">
            <v/>
          </cell>
          <cell r="CA30" t="str">
            <v/>
          </cell>
          <cell r="CB30" t="str">
            <v/>
          </cell>
        </row>
        <row r="31">
          <cell r="AW31">
            <v>3.6749999999999998</v>
          </cell>
          <cell r="AX31">
            <v>3.6749999999999998</v>
          </cell>
          <cell r="AY31">
            <v>3.6749999999999994</v>
          </cell>
          <cell r="AZ31">
            <v>3.6749999999999998</v>
          </cell>
          <cell r="BA31">
            <v>3.6749999999999998</v>
          </cell>
          <cell r="BB31">
            <v>3.6749999999999994</v>
          </cell>
          <cell r="BC31">
            <v>3.6749999999999998</v>
          </cell>
          <cell r="BD31">
            <v>3.6749999999999998</v>
          </cell>
          <cell r="BE31">
            <v>3.6749999999999998</v>
          </cell>
          <cell r="BF31">
            <v>3.6749999999999998</v>
          </cell>
          <cell r="BG31">
            <v>3.6749999999999998</v>
          </cell>
          <cell r="BH31">
            <v>3.6749999999999994</v>
          </cell>
          <cell r="BI31">
            <v>3.6750000000000003</v>
          </cell>
          <cell r="BJ31">
            <v>3.6749999999999998</v>
          </cell>
          <cell r="BM31">
            <v>38472</v>
          </cell>
          <cell r="BN31">
            <v>28</v>
          </cell>
          <cell r="BO31" t="str">
            <v/>
          </cell>
          <cell r="BP31" t="str">
            <v/>
          </cell>
          <cell r="BQ31" t="str">
            <v/>
          </cell>
          <cell r="BR31" t="str">
            <v/>
          </cell>
          <cell r="BS31" t="str">
            <v/>
          </cell>
          <cell r="BT31" t="str">
            <v/>
          </cell>
          <cell r="BU31" t="str">
            <v/>
          </cell>
          <cell r="BV31" t="str">
            <v/>
          </cell>
          <cell r="BW31" t="str">
            <v/>
          </cell>
          <cell r="BX31" t="str">
            <v/>
          </cell>
          <cell r="BY31" t="str">
            <v/>
          </cell>
          <cell r="BZ31" t="str">
            <v/>
          </cell>
          <cell r="CA31" t="str">
            <v/>
          </cell>
          <cell r="CB31" t="str">
            <v/>
          </cell>
        </row>
        <row r="32">
          <cell r="AW32">
            <v>3.61</v>
          </cell>
          <cell r="AX32">
            <v>3.61</v>
          </cell>
          <cell r="AY32">
            <v>3.61</v>
          </cell>
          <cell r="AZ32">
            <v>3.6100000000000003</v>
          </cell>
          <cell r="BA32">
            <v>3.6100000000000003</v>
          </cell>
          <cell r="BB32">
            <v>3.61</v>
          </cell>
          <cell r="BC32">
            <v>3.61</v>
          </cell>
          <cell r="BD32">
            <v>3.61</v>
          </cell>
          <cell r="BE32">
            <v>3.61</v>
          </cell>
          <cell r="BF32">
            <v>3.61</v>
          </cell>
          <cell r="BG32">
            <v>3.61</v>
          </cell>
          <cell r="BH32">
            <v>3.61</v>
          </cell>
          <cell r="BI32">
            <v>3.6100000000000003</v>
          </cell>
          <cell r="BJ32">
            <v>3.6100000000000003</v>
          </cell>
          <cell r="BM32">
            <v>38503</v>
          </cell>
          <cell r="BN32">
            <v>29</v>
          </cell>
          <cell r="BO32" t="str">
            <v/>
          </cell>
          <cell r="BP32" t="str">
            <v/>
          </cell>
          <cell r="BQ32" t="str">
            <v/>
          </cell>
          <cell r="BR32" t="str">
            <v/>
          </cell>
          <cell r="BS32" t="str">
            <v/>
          </cell>
          <cell r="BT32" t="str">
            <v/>
          </cell>
          <cell r="BU32" t="str">
            <v/>
          </cell>
          <cell r="BV32" t="str">
            <v/>
          </cell>
          <cell r="BW32" t="str">
            <v/>
          </cell>
          <cell r="BX32" t="str">
            <v/>
          </cell>
          <cell r="BY32" t="str">
            <v/>
          </cell>
          <cell r="BZ32" t="str">
            <v/>
          </cell>
          <cell r="CA32" t="str">
            <v/>
          </cell>
          <cell r="CB32" t="str">
            <v/>
          </cell>
        </row>
        <row r="33">
          <cell r="AW33">
            <v>3.625</v>
          </cell>
          <cell r="AX33">
            <v>3.625</v>
          </cell>
          <cell r="AY33">
            <v>3.625</v>
          </cell>
          <cell r="AZ33">
            <v>3.625</v>
          </cell>
          <cell r="BA33">
            <v>3.625</v>
          </cell>
          <cell r="BB33">
            <v>3.625</v>
          </cell>
          <cell r="BC33">
            <v>3.625</v>
          </cell>
          <cell r="BD33">
            <v>3.625</v>
          </cell>
          <cell r="BE33">
            <v>3.625</v>
          </cell>
          <cell r="BF33">
            <v>3.625</v>
          </cell>
          <cell r="BG33">
            <v>3.625</v>
          </cell>
          <cell r="BH33">
            <v>3.625</v>
          </cell>
          <cell r="BI33">
            <v>3.625</v>
          </cell>
          <cell r="BJ33">
            <v>3.625</v>
          </cell>
          <cell r="BM33">
            <v>38533</v>
          </cell>
          <cell r="BN33">
            <v>30</v>
          </cell>
          <cell r="BO33" t="str">
            <v/>
          </cell>
          <cell r="BP33" t="str">
            <v/>
          </cell>
          <cell r="BQ33" t="str">
            <v/>
          </cell>
          <cell r="BR33" t="str">
            <v/>
          </cell>
          <cell r="BS33" t="str">
            <v/>
          </cell>
          <cell r="BT33" t="str">
            <v/>
          </cell>
          <cell r="BU33" t="str">
            <v/>
          </cell>
          <cell r="BV33" t="str">
            <v/>
          </cell>
          <cell r="BW33" t="str">
            <v/>
          </cell>
          <cell r="BX33" t="str">
            <v/>
          </cell>
          <cell r="BY33" t="str">
            <v/>
          </cell>
          <cell r="BZ33" t="str">
            <v/>
          </cell>
          <cell r="CA33" t="str">
            <v/>
          </cell>
          <cell r="CB33" t="str">
            <v/>
          </cell>
        </row>
        <row r="34">
          <cell r="AW34">
            <v>3.66</v>
          </cell>
          <cell r="AX34">
            <v>3.66</v>
          </cell>
          <cell r="AY34">
            <v>3.66</v>
          </cell>
          <cell r="AZ34">
            <v>3.66</v>
          </cell>
          <cell r="BA34">
            <v>3.66</v>
          </cell>
          <cell r="BB34">
            <v>3.6599999999999997</v>
          </cell>
          <cell r="BC34">
            <v>3.66</v>
          </cell>
          <cell r="BD34">
            <v>3.6600000000000006</v>
          </cell>
          <cell r="BE34">
            <v>3.66</v>
          </cell>
          <cell r="BF34">
            <v>3.6599999999999997</v>
          </cell>
          <cell r="BG34">
            <v>3.66</v>
          </cell>
          <cell r="BH34">
            <v>3.6600000000000006</v>
          </cell>
          <cell r="BI34">
            <v>3.66</v>
          </cell>
          <cell r="BJ34">
            <v>3.66</v>
          </cell>
          <cell r="BM34">
            <v>38564</v>
          </cell>
          <cell r="BN34">
            <v>31</v>
          </cell>
          <cell r="BO34" t="str">
            <v/>
          </cell>
          <cell r="BP34" t="str">
            <v/>
          </cell>
          <cell r="BQ34" t="str">
            <v/>
          </cell>
          <cell r="BR34" t="str">
            <v/>
          </cell>
          <cell r="BS34" t="str">
            <v/>
          </cell>
          <cell r="BT34" t="str">
            <v/>
          </cell>
          <cell r="BU34" t="str">
            <v/>
          </cell>
          <cell r="BV34" t="str">
            <v/>
          </cell>
          <cell r="BW34" t="str">
            <v/>
          </cell>
          <cell r="BX34" t="str">
            <v/>
          </cell>
          <cell r="BY34" t="str">
            <v/>
          </cell>
          <cell r="BZ34" t="str">
            <v/>
          </cell>
          <cell r="CA34" t="str">
            <v/>
          </cell>
          <cell r="CB34" t="str">
            <v/>
          </cell>
        </row>
      </sheetData>
      <sheetData sheetId="8" refreshError="1">
        <row r="1">
          <cell r="A1" t="str">
            <v>Contract Symbol</v>
          </cell>
          <cell r="B1" t="str">
            <v>Month</v>
          </cell>
          <cell r="C1" t="str">
            <v>Yearend</v>
          </cell>
          <cell r="D1" t="str">
            <v>Type1</v>
          </cell>
          <cell r="E1" t="str">
            <v>Strike</v>
          </cell>
          <cell r="F1" t="str">
            <v>Expiration Date</v>
          </cell>
          <cell r="G1" t="str">
            <v>Todays Settle</v>
          </cell>
          <cell r="H1" t="str">
            <v>Previous Settle</v>
          </cell>
          <cell r="I1" t="str">
            <v>Estimated Volume</v>
          </cell>
          <cell r="J1" t="str">
            <v>Daily High</v>
          </cell>
          <cell r="K1" t="str">
            <v>Daily Low</v>
          </cell>
          <cell r="L1" t="str">
            <v>Year</v>
          </cell>
          <cell r="M1" t="str">
            <v>Implied Volatility2</v>
          </cell>
          <cell r="N1" t="str">
            <v>Underlying Symbol</v>
          </cell>
          <cell r="O1" t="str">
            <v>Underlying Price</v>
          </cell>
          <cell r="P1" t="str">
            <v>Type2</v>
          </cell>
        </row>
        <row r="2">
          <cell r="A2" t="str">
            <v>CG</v>
          </cell>
          <cell r="B2">
            <v>1</v>
          </cell>
          <cell r="C2">
            <v>3</v>
          </cell>
          <cell r="D2" t="str">
            <v>C</v>
          </cell>
          <cell r="E2">
            <v>3.75</v>
          </cell>
          <cell r="F2">
            <v>37608</v>
          </cell>
          <cell r="G2">
            <v>0.75</v>
          </cell>
          <cell r="H2">
            <v>0.6</v>
          </cell>
          <cell r="I2" t="str">
            <v>0          0</v>
          </cell>
          <cell r="J2">
            <v>0</v>
          </cell>
          <cell r="K2">
            <v>0</v>
          </cell>
          <cell r="L2">
            <v>2003</v>
          </cell>
          <cell r="M2" t="str">
            <v>No Trade</v>
          </cell>
          <cell r="N2" t="str">
            <v/>
          </cell>
          <cell r="O2" t="str">
            <v/>
          </cell>
          <cell r="P2" t="str">
            <v/>
          </cell>
        </row>
        <row r="3">
          <cell r="A3" t="str">
            <v>CG</v>
          </cell>
          <cell r="B3">
            <v>1</v>
          </cell>
          <cell r="C3">
            <v>3</v>
          </cell>
          <cell r="D3" t="str">
            <v>C</v>
          </cell>
          <cell r="E3">
            <v>4</v>
          </cell>
          <cell r="F3">
            <v>37608</v>
          </cell>
          <cell r="G3">
            <v>0.55000000000000004</v>
          </cell>
          <cell r="H3">
            <v>0.5</v>
          </cell>
          <cell r="I3" t="str">
            <v>0          0</v>
          </cell>
          <cell r="J3">
            <v>0</v>
          </cell>
          <cell r="K3">
            <v>0</v>
          </cell>
          <cell r="L3">
            <v>2003</v>
          </cell>
          <cell r="M3" t="str">
            <v>No Trade</v>
          </cell>
          <cell r="N3" t="str">
            <v/>
          </cell>
          <cell r="O3" t="str">
            <v/>
          </cell>
          <cell r="P3" t="str">
            <v/>
          </cell>
        </row>
        <row r="4">
          <cell r="A4" t="str">
            <v>CG</v>
          </cell>
          <cell r="B4">
            <v>1</v>
          </cell>
          <cell r="C4">
            <v>3</v>
          </cell>
          <cell r="D4" t="str">
            <v>P</v>
          </cell>
          <cell r="E4">
            <v>4</v>
          </cell>
          <cell r="F4">
            <v>37608</v>
          </cell>
          <cell r="G4">
            <v>0.23</v>
          </cell>
          <cell r="H4">
            <v>0.5</v>
          </cell>
          <cell r="I4" t="str">
            <v>8          0</v>
          </cell>
          <cell r="J4">
            <v>0</v>
          </cell>
          <cell r="K4">
            <v>0</v>
          </cell>
          <cell r="L4">
            <v>2003</v>
          </cell>
          <cell r="M4" t="str">
            <v>No Trade</v>
          </cell>
          <cell r="N4" t="str">
            <v/>
          </cell>
          <cell r="O4" t="str">
            <v/>
          </cell>
          <cell r="P4" t="str">
            <v/>
          </cell>
        </row>
        <row r="5">
          <cell r="A5" t="str">
            <v>CG</v>
          </cell>
          <cell r="B5">
            <v>1</v>
          </cell>
          <cell r="C5">
            <v>3</v>
          </cell>
          <cell r="D5" t="str">
            <v>C</v>
          </cell>
          <cell r="E5">
            <v>4.5</v>
          </cell>
          <cell r="F5">
            <v>37608</v>
          </cell>
          <cell r="G5">
            <v>0.4</v>
          </cell>
          <cell r="H5">
            <v>0.3</v>
          </cell>
          <cell r="I5" t="str">
            <v>5          5</v>
          </cell>
          <cell r="J5">
            <v>0</v>
          </cell>
          <cell r="K5">
            <v>0</v>
          </cell>
          <cell r="L5">
            <v>2003</v>
          </cell>
          <cell r="M5" t="str">
            <v>No Trade</v>
          </cell>
          <cell r="N5" t="str">
            <v/>
          </cell>
          <cell r="O5" t="str">
            <v/>
          </cell>
          <cell r="P5" t="str">
            <v/>
          </cell>
        </row>
        <row r="6">
          <cell r="A6" t="str">
            <v>CG</v>
          </cell>
          <cell r="B6">
            <v>1</v>
          </cell>
          <cell r="C6">
            <v>3</v>
          </cell>
          <cell r="D6" t="str">
            <v>P</v>
          </cell>
          <cell r="E6">
            <v>4.5</v>
          </cell>
          <cell r="F6">
            <v>37608</v>
          </cell>
          <cell r="G6">
            <v>0.4</v>
          </cell>
          <cell r="I6">
            <v>5</v>
          </cell>
          <cell r="J6">
            <v>0</v>
          </cell>
          <cell r="K6">
            <v>0</v>
          </cell>
          <cell r="L6">
            <v>2003</v>
          </cell>
          <cell r="M6" t="str">
            <v>No Trade</v>
          </cell>
          <cell r="N6" t="str">
            <v/>
          </cell>
          <cell r="O6" t="str">
            <v/>
          </cell>
          <cell r="P6" t="str">
            <v/>
          </cell>
        </row>
        <row r="7">
          <cell r="A7" t="str">
            <v>CG</v>
          </cell>
          <cell r="B7">
            <v>1</v>
          </cell>
          <cell r="C7">
            <v>3</v>
          </cell>
          <cell r="D7" t="str">
            <v>C</v>
          </cell>
          <cell r="E7">
            <v>5</v>
          </cell>
          <cell r="F7">
            <v>37608</v>
          </cell>
          <cell r="G7">
            <v>0.2</v>
          </cell>
          <cell r="H7">
            <v>0.1</v>
          </cell>
          <cell r="I7" t="str">
            <v>8          0</v>
          </cell>
          <cell r="J7">
            <v>0</v>
          </cell>
          <cell r="K7">
            <v>0</v>
          </cell>
          <cell r="L7">
            <v>2003</v>
          </cell>
          <cell r="M7" t="str">
            <v>No Trade</v>
          </cell>
          <cell r="N7" t="str">
            <v/>
          </cell>
          <cell r="O7" t="str">
            <v/>
          </cell>
          <cell r="P7" t="str">
            <v/>
          </cell>
        </row>
        <row r="8">
          <cell r="A8" t="str">
            <v>CG</v>
          </cell>
          <cell r="B8">
            <v>3</v>
          </cell>
          <cell r="C8">
            <v>3</v>
          </cell>
          <cell r="D8" t="str">
            <v>P</v>
          </cell>
          <cell r="E8">
            <v>4</v>
          </cell>
          <cell r="F8">
            <v>37671</v>
          </cell>
          <cell r="G8">
            <v>0.5</v>
          </cell>
          <cell r="H8">
            <v>0.5</v>
          </cell>
          <cell r="I8" t="str">
            <v>5          0</v>
          </cell>
          <cell r="J8">
            <v>0</v>
          </cell>
          <cell r="K8">
            <v>0</v>
          </cell>
          <cell r="L8">
            <v>2003</v>
          </cell>
          <cell r="M8" t="str">
            <v>No Trade</v>
          </cell>
          <cell r="N8" t="str">
            <v/>
          </cell>
          <cell r="O8" t="str">
            <v/>
          </cell>
          <cell r="P8" t="str">
            <v/>
          </cell>
        </row>
        <row r="9">
          <cell r="A9" t="str">
            <v>CG</v>
          </cell>
          <cell r="B9">
            <v>6</v>
          </cell>
          <cell r="C9">
            <v>3</v>
          </cell>
          <cell r="D9" t="str">
            <v>C</v>
          </cell>
          <cell r="E9">
            <v>8</v>
          </cell>
          <cell r="F9">
            <v>37760</v>
          </cell>
          <cell r="G9">
            <v>1.3</v>
          </cell>
          <cell r="H9">
            <v>1.2</v>
          </cell>
          <cell r="I9" t="str">
            <v>5          0</v>
          </cell>
          <cell r="J9">
            <v>0</v>
          </cell>
          <cell r="K9">
            <v>0</v>
          </cell>
          <cell r="L9">
            <v>2003</v>
          </cell>
          <cell r="M9" t="str">
            <v>No Trade</v>
          </cell>
          <cell r="N9" t="str">
            <v/>
          </cell>
          <cell r="O9" t="str">
            <v/>
          </cell>
          <cell r="P9" t="str">
            <v/>
          </cell>
        </row>
        <row r="10">
          <cell r="A10" t="str">
            <v>CG</v>
          </cell>
          <cell r="B10">
            <v>6</v>
          </cell>
          <cell r="C10">
            <v>3</v>
          </cell>
          <cell r="D10" t="str">
            <v>P</v>
          </cell>
          <cell r="E10">
            <v>8</v>
          </cell>
          <cell r="F10">
            <v>37760</v>
          </cell>
          <cell r="G10">
            <v>0.75</v>
          </cell>
          <cell r="H10">
            <v>0.8</v>
          </cell>
          <cell r="I10" t="str">
            <v>0          0</v>
          </cell>
          <cell r="J10">
            <v>0</v>
          </cell>
          <cell r="K10">
            <v>0</v>
          </cell>
          <cell r="L10">
            <v>2003</v>
          </cell>
          <cell r="M10" t="str">
            <v>No Trade</v>
          </cell>
          <cell r="N10" t="str">
            <v/>
          </cell>
          <cell r="O10" t="str">
            <v/>
          </cell>
          <cell r="P10" t="str">
            <v/>
          </cell>
        </row>
        <row r="11">
          <cell r="A11" t="str">
            <v>CG</v>
          </cell>
          <cell r="B11">
            <v>6</v>
          </cell>
          <cell r="C11">
            <v>3</v>
          </cell>
          <cell r="D11" t="str">
            <v>C</v>
          </cell>
          <cell r="E11">
            <v>9</v>
          </cell>
          <cell r="F11">
            <v>37760</v>
          </cell>
          <cell r="G11">
            <v>1.1000000000000001</v>
          </cell>
          <cell r="H11">
            <v>1</v>
          </cell>
          <cell r="I11" t="str">
            <v>5          0</v>
          </cell>
          <cell r="J11">
            <v>0</v>
          </cell>
          <cell r="K11">
            <v>0</v>
          </cell>
          <cell r="L11">
            <v>2003</v>
          </cell>
          <cell r="M11" t="str">
            <v>No Trade</v>
          </cell>
          <cell r="N11" t="str">
            <v/>
          </cell>
          <cell r="O11" t="str">
            <v/>
          </cell>
          <cell r="P11" t="str">
            <v/>
          </cell>
        </row>
        <row r="12">
          <cell r="A12" t="str">
            <v>CG</v>
          </cell>
          <cell r="B12">
            <v>6</v>
          </cell>
          <cell r="C12">
            <v>3</v>
          </cell>
          <cell r="D12" t="str">
            <v>C</v>
          </cell>
          <cell r="E12">
            <v>10</v>
          </cell>
          <cell r="F12">
            <v>37760</v>
          </cell>
          <cell r="G12">
            <v>0.7</v>
          </cell>
          <cell r="H12">
            <v>0.6</v>
          </cell>
          <cell r="I12" t="str">
            <v>5          0</v>
          </cell>
          <cell r="J12">
            <v>0</v>
          </cell>
          <cell r="K12">
            <v>0</v>
          </cell>
          <cell r="L12">
            <v>2003</v>
          </cell>
          <cell r="M12" t="str">
            <v>No Trade</v>
          </cell>
          <cell r="N12" t="str">
            <v/>
          </cell>
          <cell r="O12" t="str">
            <v/>
          </cell>
          <cell r="P12" t="str">
            <v/>
          </cell>
        </row>
        <row r="13">
          <cell r="A13" t="str">
            <v>CH</v>
          </cell>
          <cell r="B13">
            <v>1</v>
          </cell>
          <cell r="C13">
            <v>3</v>
          </cell>
          <cell r="D13" t="str">
            <v>C</v>
          </cell>
          <cell r="E13">
            <v>4.5</v>
          </cell>
          <cell r="F13">
            <v>37608</v>
          </cell>
          <cell r="G13">
            <v>0.7</v>
          </cell>
          <cell r="H13">
            <v>0.9</v>
          </cell>
          <cell r="I13" t="str">
            <v>0          0</v>
          </cell>
          <cell r="J13">
            <v>0</v>
          </cell>
          <cell r="K13">
            <v>0</v>
          </cell>
          <cell r="L13">
            <v>2003</v>
          </cell>
          <cell r="M13" t="str">
            <v>No Trade</v>
          </cell>
          <cell r="N13" t="str">
            <v/>
          </cell>
          <cell r="O13" t="str">
            <v/>
          </cell>
          <cell r="P13" t="str">
            <v/>
          </cell>
        </row>
        <row r="14">
          <cell r="A14" t="str">
            <v>CH</v>
          </cell>
          <cell r="B14">
            <v>1</v>
          </cell>
          <cell r="C14">
            <v>3</v>
          </cell>
          <cell r="D14" t="str">
            <v>C</v>
          </cell>
          <cell r="E14">
            <v>5</v>
          </cell>
          <cell r="F14">
            <v>37608</v>
          </cell>
          <cell r="G14">
            <v>0.4</v>
          </cell>
          <cell r="H14">
            <v>0.6</v>
          </cell>
          <cell r="I14" t="str">
            <v>0          0</v>
          </cell>
          <cell r="J14">
            <v>0</v>
          </cell>
          <cell r="K14">
            <v>0</v>
          </cell>
          <cell r="L14">
            <v>2003</v>
          </cell>
          <cell r="M14" t="str">
            <v>No Trade</v>
          </cell>
          <cell r="N14" t="str">
            <v/>
          </cell>
          <cell r="O14" t="str">
            <v/>
          </cell>
          <cell r="P14" t="str">
            <v/>
          </cell>
        </row>
        <row r="15">
          <cell r="A15" t="str">
            <v>CH</v>
          </cell>
          <cell r="B15">
            <v>1</v>
          </cell>
          <cell r="C15">
            <v>3</v>
          </cell>
          <cell r="D15" t="str">
            <v>C</v>
          </cell>
          <cell r="E15">
            <v>7.5</v>
          </cell>
          <cell r="F15">
            <v>37608</v>
          </cell>
          <cell r="G15">
            <v>0.04</v>
          </cell>
          <cell r="H15">
            <v>0</v>
          </cell>
          <cell r="I15" t="str">
            <v>5          0</v>
          </cell>
          <cell r="J15">
            <v>0</v>
          </cell>
          <cell r="K15">
            <v>0</v>
          </cell>
          <cell r="L15">
            <v>2003</v>
          </cell>
          <cell r="M15" t="str">
            <v>No Trade</v>
          </cell>
          <cell r="N15" t="str">
            <v/>
          </cell>
          <cell r="O15" t="str">
            <v/>
          </cell>
          <cell r="P15" t="str">
            <v/>
          </cell>
        </row>
        <row r="16">
          <cell r="A16" t="str">
            <v>CH</v>
          </cell>
          <cell r="B16">
            <v>2</v>
          </cell>
          <cell r="C16">
            <v>3</v>
          </cell>
          <cell r="D16" t="str">
            <v>C</v>
          </cell>
          <cell r="E16">
            <v>4.25</v>
          </cell>
          <cell r="F16">
            <v>37638</v>
          </cell>
          <cell r="G16">
            <v>1.1000000000000001</v>
          </cell>
          <cell r="H16">
            <v>1.1000000000000001</v>
          </cell>
          <cell r="I16" t="str">
            <v>5          0</v>
          </cell>
          <cell r="J16">
            <v>0</v>
          </cell>
          <cell r="K16">
            <v>0</v>
          </cell>
          <cell r="L16">
            <v>2003</v>
          </cell>
          <cell r="M16" t="str">
            <v>No Trade</v>
          </cell>
          <cell r="N16" t="str">
            <v/>
          </cell>
          <cell r="O16" t="str">
            <v/>
          </cell>
          <cell r="P16" t="str">
            <v/>
          </cell>
        </row>
        <row r="17">
          <cell r="A17" t="str">
            <v>CH</v>
          </cell>
          <cell r="B17">
            <v>2</v>
          </cell>
          <cell r="C17">
            <v>3</v>
          </cell>
          <cell r="D17" t="str">
            <v>C</v>
          </cell>
          <cell r="E17">
            <v>4.5</v>
          </cell>
          <cell r="F17">
            <v>37638</v>
          </cell>
          <cell r="G17">
            <v>0.95</v>
          </cell>
          <cell r="H17">
            <v>1</v>
          </cell>
          <cell r="I17" t="str">
            <v>0          0</v>
          </cell>
          <cell r="J17">
            <v>0</v>
          </cell>
          <cell r="K17">
            <v>0</v>
          </cell>
          <cell r="L17">
            <v>2003</v>
          </cell>
          <cell r="M17" t="str">
            <v>No Trade</v>
          </cell>
          <cell r="N17" t="str">
            <v/>
          </cell>
          <cell r="O17" t="str">
            <v/>
          </cell>
          <cell r="P17" t="str">
            <v/>
          </cell>
        </row>
        <row r="18">
          <cell r="A18" t="str">
            <v>CH</v>
          </cell>
          <cell r="B18">
            <v>2</v>
          </cell>
          <cell r="C18">
            <v>3</v>
          </cell>
          <cell r="D18" t="str">
            <v>P</v>
          </cell>
          <cell r="E18">
            <v>4.5</v>
          </cell>
          <cell r="F18">
            <v>37638</v>
          </cell>
          <cell r="G18">
            <v>1.34</v>
          </cell>
          <cell r="H18">
            <v>1</v>
          </cell>
          <cell r="I18" t="str">
            <v>2          0</v>
          </cell>
          <cell r="J18">
            <v>0</v>
          </cell>
          <cell r="K18">
            <v>0</v>
          </cell>
          <cell r="L18">
            <v>2003</v>
          </cell>
          <cell r="M18" t="str">
            <v>No Trade</v>
          </cell>
          <cell r="N18" t="str">
            <v/>
          </cell>
          <cell r="O18" t="str">
            <v/>
          </cell>
          <cell r="P18" t="str">
            <v/>
          </cell>
        </row>
        <row r="19">
          <cell r="A19" t="str">
            <v>CH</v>
          </cell>
          <cell r="B19">
            <v>2</v>
          </cell>
          <cell r="C19">
            <v>3</v>
          </cell>
          <cell r="D19" t="str">
            <v>C</v>
          </cell>
          <cell r="E19">
            <v>4.75</v>
          </cell>
          <cell r="F19">
            <v>37638</v>
          </cell>
          <cell r="G19">
            <v>0.8</v>
          </cell>
          <cell r="H19">
            <v>0.8</v>
          </cell>
          <cell r="I19" t="str">
            <v>5          0</v>
          </cell>
          <cell r="J19">
            <v>0</v>
          </cell>
          <cell r="K19">
            <v>0</v>
          </cell>
          <cell r="L19">
            <v>2003</v>
          </cell>
          <cell r="M19" t="str">
            <v>No Trade</v>
          </cell>
          <cell r="N19" t="str">
            <v/>
          </cell>
          <cell r="O19" t="str">
            <v/>
          </cell>
          <cell r="P19" t="str">
            <v/>
          </cell>
        </row>
        <row r="20">
          <cell r="A20" t="str">
            <v>CH</v>
          </cell>
          <cell r="B20">
            <v>2</v>
          </cell>
          <cell r="C20">
            <v>3</v>
          </cell>
          <cell r="D20" t="str">
            <v>C</v>
          </cell>
          <cell r="E20">
            <v>5</v>
          </cell>
          <cell r="F20">
            <v>37638</v>
          </cell>
          <cell r="G20">
            <v>0.5</v>
          </cell>
          <cell r="H20">
            <v>0.5</v>
          </cell>
          <cell r="I20" t="str">
            <v>5          0</v>
          </cell>
          <cell r="J20">
            <v>0</v>
          </cell>
          <cell r="K20">
            <v>0</v>
          </cell>
          <cell r="L20">
            <v>2003</v>
          </cell>
          <cell r="M20" t="str">
            <v>No Trade</v>
          </cell>
          <cell r="N20" t="str">
            <v/>
          </cell>
          <cell r="O20" t="str">
            <v/>
          </cell>
          <cell r="P20" t="str">
            <v/>
          </cell>
        </row>
        <row r="21">
          <cell r="A21" t="str">
            <v>CH</v>
          </cell>
          <cell r="B21">
            <v>3</v>
          </cell>
          <cell r="C21">
            <v>3</v>
          </cell>
          <cell r="D21" t="str">
            <v>C</v>
          </cell>
          <cell r="E21">
            <v>4.25</v>
          </cell>
          <cell r="F21">
            <v>37671</v>
          </cell>
          <cell r="G21">
            <v>0.6</v>
          </cell>
          <cell r="H21">
            <v>0.6</v>
          </cell>
          <cell r="I21" t="str">
            <v>0          0</v>
          </cell>
          <cell r="J21">
            <v>0</v>
          </cell>
          <cell r="K21">
            <v>0</v>
          </cell>
          <cell r="L21">
            <v>2003</v>
          </cell>
          <cell r="M21" t="str">
            <v>No Trade</v>
          </cell>
          <cell r="N21" t="str">
            <v/>
          </cell>
          <cell r="O21" t="str">
            <v/>
          </cell>
          <cell r="P21" t="str">
            <v/>
          </cell>
        </row>
        <row r="22">
          <cell r="A22" t="str">
            <v>CH</v>
          </cell>
          <cell r="B22">
            <v>3</v>
          </cell>
          <cell r="C22">
            <v>3</v>
          </cell>
          <cell r="D22" t="str">
            <v>C</v>
          </cell>
          <cell r="E22">
            <v>4.5</v>
          </cell>
          <cell r="F22">
            <v>37671</v>
          </cell>
          <cell r="G22">
            <v>0.45</v>
          </cell>
          <cell r="H22">
            <v>0.4</v>
          </cell>
          <cell r="I22" t="str">
            <v>5          0</v>
          </cell>
          <cell r="J22">
            <v>0</v>
          </cell>
          <cell r="K22">
            <v>0</v>
          </cell>
          <cell r="L22">
            <v>2003</v>
          </cell>
          <cell r="M22" t="str">
            <v>No Trade</v>
          </cell>
          <cell r="N22" t="str">
            <v/>
          </cell>
          <cell r="O22" t="str">
            <v/>
          </cell>
          <cell r="P22" t="str">
            <v/>
          </cell>
        </row>
        <row r="23">
          <cell r="A23" t="str">
            <v>CH</v>
          </cell>
          <cell r="B23">
            <v>4</v>
          </cell>
          <cell r="C23">
            <v>3</v>
          </cell>
          <cell r="D23" t="str">
            <v>C</v>
          </cell>
          <cell r="E23">
            <v>4</v>
          </cell>
          <cell r="F23">
            <v>37699</v>
          </cell>
          <cell r="G23">
            <v>0.35</v>
          </cell>
          <cell r="H23">
            <v>0.3</v>
          </cell>
          <cell r="I23" t="str">
            <v>5          0</v>
          </cell>
          <cell r="J23">
            <v>0</v>
          </cell>
          <cell r="K23">
            <v>0</v>
          </cell>
          <cell r="L23">
            <v>2003</v>
          </cell>
          <cell r="M23" t="str">
            <v>No Trade</v>
          </cell>
          <cell r="N23" t="str">
            <v/>
          </cell>
          <cell r="O23" t="str">
            <v/>
          </cell>
          <cell r="P23" t="str">
            <v/>
          </cell>
        </row>
        <row r="24">
          <cell r="A24" t="str">
            <v>CH</v>
          </cell>
          <cell r="B24">
            <v>4</v>
          </cell>
          <cell r="C24">
            <v>3</v>
          </cell>
          <cell r="D24" t="str">
            <v>C</v>
          </cell>
          <cell r="E24">
            <v>4.25</v>
          </cell>
          <cell r="F24">
            <v>37699</v>
          </cell>
          <cell r="G24">
            <v>0.3</v>
          </cell>
          <cell r="H24">
            <v>0.3</v>
          </cell>
          <cell r="I24" t="str">
            <v>0          0</v>
          </cell>
          <cell r="J24">
            <v>0</v>
          </cell>
          <cell r="K24">
            <v>0</v>
          </cell>
          <cell r="L24">
            <v>2003</v>
          </cell>
          <cell r="M24" t="str">
            <v>No Trade</v>
          </cell>
          <cell r="N24" t="str">
            <v/>
          </cell>
          <cell r="O24" t="str">
            <v/>
          </cell>
          <cell r="P24" t="str">
            <v/>
          </cell>
        </row>
        <row r="25">
          <cell r="A25" t="str">
            <v>CH</v>
          </cell>
          <cell r="B25">
            <v>4</v>
          </cell>
          <cell r="C25">
            <v>3</v>
          </cell>
          <cell r="D25" t="str">
            <v>C</v>
          </cell>
          <cell r="E25">
            <v>4.5</v>
          </cell>
          <cell r="F25">
            <v>37699</v>
          </cell>
          <cell r="G25">
            <v>0.25</v>
          </cell>
          <cell r="H25">
            <v>0.2</v>
          </cell>
          <cell r="I25" t="str">
            <v>5          0</v>
          </cell>
          <cell r="J25">
            <v>0</v>
          </cell>
          <cell r="K25">
            <v>0</v>
          </cell>
          <cell r="L25">
            <v>2003</v>
          </cell>
          <cell r="M25" t="str">
            <v>No Trade</v>
          </cell>
          <cell r="N25" t="str">
            <v/>
          </cell>
          <cell r="O25" t="str">
            <v/>
          </cell>
          <cell r="P25" t="str">
            <v/>
          </cell>
        </row>
        <row r="26">
          <cell r="A26" t="str">
            <v>FA</v>
          </cell>
          <cell r="B26">
            <v>1</v>
          </cell>
          <cell r="C26">
            <v>3</v>
          </cell>
          <cell r="D26" t="str">
            <v>P</v>
          </cell>
          <cell r="E26">
            <v>-6.0000000000000001E-3</v>
          </cell>
          <cell r="F26">
            <v>37620</v>
          </cell>
          <cell r="G26">
            <v>0</v>
          </cell>
          <cell r="H26">
            <v>0</v>
          </cell>
          <cell r="I26" t="str">
            <v>0          0   .</v>
          </cell>
          <cell r="J26">
            <v>0</v>
          </cell>
          <cell r="K26">
            <v>0</v>
          </cell>
          <cell r="L26">
            <v>2003</v>
          </cell>
          <cell r="M26" t="str">
            <v>No Trade</v>
          </cell>
          <cell r="N26" t="str">
            <v/>
          </cell>
          <cell r="O26" t="str">
            <v/>
          </cell>
          <cell r="P26" t="str">
            <v/>
          </cell>
        </row>
        <row r="27">
          <cell r="A27" t="str">
            <v>GO</v>
          </cell>
          <cell r="B27">
            <v>1</v>
          </cell>
          <cell r="C27">
            <v>3</v>
          </cell>
          <cell r="D27" t="str">
            <v>P</v>
          </cell>
          <cell r="E27">
            <v>0.54</v>
          </cell>
          <cell r="F27">
            <v>37616</v>
          </cell>
          <cell r="G27">
            <v>0</v>
          </cell>
          <cell r="H27">
            <v>0</v>
          </cell>
          <cell r="I27" t="str">
            <v>0          0   .</v>
          </cell>
          <cell r="J27">
            <v>0</v>
          </cell>
          <cell r="K27">
            <v>0</v>
          </cell>
          <cell r="L27">
            <v>2003</v>
          </cell>
          <cell r="M27" t="str">
            <v>No Trade</v>
          </cell>
          <cell r="N27" t="str">
            <v/>
          </cell>
          <cell r="O27" t="str">
            <v/>
          </cell>
          <cell r="P27" t="str">
            <v/>
          </cell>
        </row>
        <row r="28">
          <cell r="A28" t="str">
            <v>GO</v>
          </cell>
          <cell r="B28">
            <v>1</v>
          </cell>
          <cell r="C28">
            <v>3</v>
          </cell>
          <cell r="D28" t="str">
            <v>C</v>
          </cell>
          <cell r="E28">
            <v>0.56000000000000005</v>
          </cell>
          <cell r="F28">
            <v>37616</v>
          </cell>
          <cell r="G28">
            <v>0</v>
          </cell>
          <cell r="H28">
            <v>0</v>
          </cell>
          <cell r="I28" t="str">
            <v>0          0   .</v>
          </cell>
          <cell r="J28">
            <v>0</v>
          </cell>
          <cell r="K28">
            <v>0</v>
          </cell>
          <cell r="L28">
            <v>2003</v>
          </cell>
          <cell r="M28" t="str">
            <v>No Trade</v>
          </cell>
          <cell r="N28" t="str">
            <v/>
          </cell>
          <cell r="O28" t="str">
            <v/>
          </cell>
          <cell r="P28" t="str">
            <v/>
          </cell>
        </row>
        <row r="29">
          <cell r="A29" t="str">
            <v>GO</v>
          </cell>
          <cell r="B29">
            <v>1</v>
          </cell>
          <cell r="C29">
            <v>3</v>
          </cell>
          <cell r="D29" t="str">
            <v>P</v>
          </cell>
          <cell r="E29">
            <v>0.56999999999999995</v>
          </cell>
          <cell r="F29">
            <v>37616</v>
          </cell>
          <cell r="G29">
            <v>1E-4</v>
          </cell>
          <cell r="H29">
            <v>0</v>
          </cell>
          <cell r="I29" t="str">
            <v>1          0   .</v>
          </cell>
          <cell r="J29">
            <v>0</v>
          </cell>
          <cell r="K29">
            <v>0</v>
          </cell>
          <cell r="L29">
            <v>2003</v>
          </cell>
          <cell r="M29" t="str">
            <v>No Trade</v>
          </cell>
          <cell r="N29" t="str">
            <v/>
          </cell>
          <cell r="O29" t="str">
            <v/>
          </cell>
          <cell r="P29" t="str">
            <v/>
          </cell>
        </row>
        <row r="30">
          <cell r="A30" t="str">
            <v>GO</v>
          </cell>
          <cell r="B30">
            <v>1</v>
          </cell>
          <cell r="C30">
            <v>3</v>
          </cell>
          <cell r="D30" t="str">
            <v>P</v>
          </cell>
          <cell r="E30">
            <v>0.57999999999999996</v>
          </cell>
          <cell r="F30">
            <v>37616</v>
          </cell>
          <cell r="G30">
            <v>1E-4</v>
          </cell>
          <cell r="H30">
            <v>0</v>
          </cell>
          <cell r="I30" t="str">
            <v>1          0   .</v>
          </cell>
          <cell r="J30">
            <v>0</v>
          </cell>
          <cell r="K30">
            <v>0</v>
          </cell>
          <cell r="L30">
            <v>2003</v>
          </cell>
          <cell r="M30" t="str">
            <v>No Trade</v>
          </cell>
          <cell r="N30" t="str">
            <v/>
          </cell>
          <cell r="O30" t="str">
            <v/>
          </cell>
          <cell r="P30" t="str">
            <v/>
          </cell>
        </row>
        <row r="31">
          <cell r="A31" t="str">
            <v>GO</v>
          </cell>
          <cell r="B31">
            <v>1</v>
          </cell>
          <cell r="C31">
            <v>3</v>
          </cell>
          <cell r="D31" t="str">
            <v>P</v>
          </cell>
          <cell r="E31">
            <v>0.59</v>
          </cell>
          <cell r="F31">
            <v>37616</v>
          </cell>
          <cell r="G31">
            <v>1E-4</v>
          </cell>
          <cell r="H31">
            <v>0</v>
          </cell>
          <cell r="I31" t="str">
            <v>2          0   .</v>
          </cell>
          <cell r="J31">
            <v>0</v>
          </cell>
          <cell r="K31">
            <v>0</v>
          </cell>
          <cell r="L31">
            <v>2003</v>
          </cell>
          <cell r="M31" t="str">
            <v>No Trade</v>
          </cell>
          <cell r="N31" t="str">
            <v/>
          </cell>
          <cell r="O31" t="str">
            <v/>
          </cell>
          <cell r="P31" t="str">
            <v/>
          </cell>
        </row>
        <row r="32">
          <cell r="A32" t="str">
            <v>GO</v>
          </cell>
          <cell r="B32">
            <v>1</v>
          </cell>
          <cell r="C32">
            <v>3</v>
          </cell>
          <cell r="D32" t="str">
            <v>P</v>
          </cell>
          <cell r="E32">
            <v>0.6</v>
          </cell>
          <cell r="F32">
            <v>37616</v>
          </cell>
          <cell r="G32">
            <v>1E-4</v>
          </cell>
          <cell r="H32">
            <v>0</v>
          </cell>
          <cell r="I32" t="str">
            <v>3          0   .</v>
          </cell>
          <cell r="J32">
            <v>0</v>
          </cell>
          <cell r="K32">
            <v>0</v>
          </cell>
          <cell r="L32">
            <v>2003</v>
          </cell>
          <cell r="M32" t="str">
            <v>No Trade</v>
          </cell>
          <cell r="N32" t="str">
            <v/>
          </cell>
          <cell r="O32" t="str">
            <v/>
          </cell>
          <cell r="P32" t="str">
            <v/>
          </cell>
        </row>
        <row r="33">
          <cell r="A33" t="str">
            <v>GO</v>
          </cell>
          <cell r="B33">
            <v>1</v>
          </cell>
          <cell r="C33">
            <v>3</v>
          </cell>
          <cell r="D33" t="str">
            <v>P</v>
          </cell>
          <cell r="E33">
            <v>0.61</v>
          </cell>
          <cell r="F33">
            <v>37616</v>
          </cell>
          <cell r="G33">
            <v>1E-4</v>
          </cell>
          <cell r="H33">
            <v>0</v>
          </cell>
          <cell r="I33" t="str">
            <v>5          0   .</v>
          </cell>
          <cell r="J33">
            <v>0</v>
          </cell>
          <cell r="K33">
            <v>0</v>
          </cell>
          <cell r="L33">
            <v>2003</v>
          </cell>
          <cell r="M33" t="str">
            <v>No Trade</v>
          </cell>
          <cell r="N33" t="str">
            <v/>
          </cell>
          <cell r="O33" t="str">
            <v/>
          </cell>
          <cell r="P33" t="str">
            <v/>
          </cell>
        </row>
        <row r="34">
          <cell r="A34" t="str">
            <v>GO</v>
          </cell>
          <cell r="B34">
            <v>1</v>
          </cell>
          <cell r="C34">
            <v>3</v>
          </cell>
          <cell r="D34" t="str">
            <v>P</v>
          </cell>
          <cell r="E34">
            <v>0.62</v>
          </cell>
          <cell r="F34">
            <v>37616</v>
          </cell>
          <cell r="G34">
            <v>0</v>
          </cell>
          <cell r="H34">
            <v>0</v>
          </cell>
          <cell r="I34" t="str">
            <v>0          0   .</v>
          </cell>
          <cell r="J34">
            <v>0</v>
          </cell>
          <cell r="K34">
            <v>0</v>
          </cell>
          <cell r="L34">
            <v>2003</v>
          </cell>
          <cell r="M34" t="str">
            <v>No Trade</v>
          </cell>
          <cell r="N34" t="str">
            <v/>
          </cell>
          <cell r="O34" t="str">
            <v/>
          </cell>
          <cell r="P34" t="str">
            <v/>
          </cell>
        </row>
        <row r="35">
          <cell r="A35" t="str">
            <v>GO</v>
          </cell>
          <cell r="B35">
            <v>1</v>
          </cell>
          <cell r="C35">
            <v>3</v>
          </cell>
          <cell r="D35" t="str">
            <v>P</v>
          </cell>
          <cell r="E35">
            <v>0.63</v>
          </cell>
          <cell r="F35">
            <v>37616</v>
          </cell>
          <cell r="G35">
            <v>2.9999999999999997E-4</v>
          </cell>
          <cell r="H35">
            <v>1E-3</v>
          </cell>
          <cell r="I35" t="str">
            <v>2          0   .</v>
          </cell>
          <cell r="J35">
            <v>0</v>
          </cell>
          <cell r="K35">
            <v>0</v>
          </cell>
          <cell r="L35">
            <v>2003</v>
          </cell>
          <cell r="M35" t="str">
            <v>No Trade</v>
          </cell>
          <cell r="N35" t="str">
            <v/>
          </cell>
          <cell r="O35" t="str">
            <v/>
          </cell>
          <cell r="P35" t="str">
            <v/>
          </cell>
        </row>
        <row r="36">
          <cell r="A36" t="str">
            <v>GO</v>
          </cell>
          <cell r="B36">
            <v>1</v>
          </cell>
          <cell r="C36">
            <v>3</v>
          </cell>
          <cell r="D36" t="str">
            <v>P</v>
          </cell>
          <cell r="E36">
            <v>0.64</v>
          </cell>
          <cell r="F36">
            <v>37616</v>
          </cell>
          <cell r="G36">
            <v>5.0000000000000001E-4</v>
          </cell>
          <cell r="H36">
            <v>1E-3</v>
          </cell>
          <cell r="I36" t="str">
            <v>8          1   .</v>
          </cell>
          <cell r="J36">
            <v>15</v>
          </cell>
          <cell r="K36">
            <v>1.5E-3</v>
          </cell>
          <cell r="L36">
            <v>2003</v>
          </cell>
          <cell r="M36" t="str">
            <v>No Trade</v>
          </cell>
          <cell r="N36" t="str">
            <v/>
          </cell>
          <cell r="O36" t="str">
            <v/>
          </cell>
          <cell r="P36" t="str">
            <v/>
          </cell>
        </row>
        <row r="37">
          <cell r="A37" t="str">
            <v>GO</v>
          </cell>
          <cell r="B37">
            <v>1</v>
          </cell>
          <cell r="C37">
            <v>3</v>
          </cell>
          <cell r="D37" t="str">
            <v>P</v>
          </cell>
          <cell r="E37">
            <v>0.65</v>
          </cell>
          <cell r="F37">
            <v>37616</v>
          </cell>
          <cell r="G37">
            <v>8.0000000000000004E-4</v>
          </cell>
          <cell r="H37">
            <v>2E-3</v>
          </cell>
          <cell r="I37" t="str">
            <v>7          0   .</v>
          </cell>
          <cell r="J37">
            <v>0</v>
          </cell>
          <cell r="K37">
            <v>0</v>
          </cell>
          <cell r="L37">
            <v>2003</v>
          </cell>
          <cell r="M37" t="str">
            <v>No Trade</v>
          </cell>
          <cell r="N37" t="str">
            <v/>
          </cell>
          <cell r="O37" t="str">
            <v/>
          </cell>
          <cell r="P37" t="str">
            <v/>
          </cell>
        </row>
        <row r="38">
          <cell r="A38" t="str">
            <v>GO</v>
          </cell>
          <cell r="B38">
            <v>1</v>
          </cell>
          <cell r="C38">
            <v>3</v>
          </cell>
          <cell r="D38" t="str">
            <v>P</v>
          </cell>
          <cell r="E38">
            <v>0.66</v>
          </cell>
          <cell r="F38">
            <v>37616</v>
          </cell>
          <cell r="G38">
            <v>1.2999999999999999E-3</v>
          </cell>
          <cell r="H38">
            <v>3.0000000000000001E-3</v>
          </cell>
          <cell r="I38" t="str">
            <v>9          0   .</v>
          </cell>
          <cell r="J38">
            <v>0</v>
          </cell>
          <cell r="K38">
            <v>0</v>
          </cell>
          <cell r="L38">
            <v>2003</v>
          </cell>
          <cell r="M38" t="str">
            <v>No Trade</v>
          </cell>
          <cell r="N38" t="str">
            <v/>
          </cell>
          <cell r="O38" t="str">
            <v/>
          </cell>
          <cell r="P38" t="str">
            <v/>
          </cell>
        </row>
        <row r="39">
          <cell r="A39" t="str">
            <v>GO</v>
          </cell>
          <cell r="B39">
            <v>1</v>
          </cell>
          <cell r="C39">
            <v>3</v>
          </cell>
          <cell r="D39" t="str">
            <v>C</v>
          </cell>
          <cell r="E39">
            <v>0.67</v>
          </cell>
          <cell r="F39">
            <v>37616</v>
          </cell>
          <cell r="G39">
            <v>8.4400000000000003E-2</v>
          </cell>
          <cell r="H39">
            <v>6.4000000000000001E-2</v>
          </cell>
          <cell r="I39" t="str">
            <v>5          0   .</v>
          </cell>
          <cell r="J39">
            <v>0</v>
          </cell>
          <cell r="K39">
            <v>0</v>
          </cell>
          <cell r="L39">
            <v>2003</v>
          </cell>
          <cell r="M39" t="str">
            <v>No Trade</v>
          </cell>
          <cell r="N39" t="str">
            <v/>
          </cell>
          <cell r="O39" t="str">
            <v/>
          </cell>
          <cell r="P39" t="str">
            <v/>
          </cell>
        </row>
        <row r="40">
          <cell r="A40" t="str">
            <v>GO</v>
          </cell>
          <cell r="B40">
            <v>1</v>
          </cell>
          <cell r="C40">
            <v>3</v>
          </cell>
          <cell r="D40" t="str">
            <v>P</v>
          </cell>
          <cell r="E40">
            <v>0.67</v>
          </cell>
          <cell r="F40">
            <v>37616</v>
          </cell>
          <cell r="G40">
            <v>1.9E-3</v>
          </cell>
          <cell r="H40">
            <v>5.0000000000000001E-3</v>
          </cell>
          <cell r="I40" t="str">
            <v>4          0   .</v>
          </cell>
          <cell r="J40">
            <v>0</v>
          </cell>
          <cell r="K40">
            <v>0</v>
          </cell>
          <cell r="L40">
            <v>2003</v>
          </cell>
          <cell r="M40" t="str">
            <v>No Trade</v>
          </cell>
          <cell r="N40" t="str">
            <v/>
          </cell>
          <cell r="O40" t="str">
            <v/>
          </cell>
          <cell r="P40" t="str">
            <v/>
          </cell>
        </row>
        <row r="41">
          <cell r="A41" t="str">
            <v>GO</v>
          </cell>
          <cell r="B41">
            <v>1</v>
          </cell>
          <cell r="C41">
            <v>3</v>
          </cell>
          <cell r="D41" t="str">
            <v>C</v>
          </cell>
          <cell r="E41">
            <v>0.68</v>
          </cell>
          <cell r="F41">
            <v>37616</v>
          </cell>
          <cell r="G41">
            <v>7.5399999999999995E-2</v>
          </cell>
          <cell r="H41">
            <v>5.6000000000000001E-2</v>
          </cell>
          <cell r="I41" t="str">
            <v>7          0   .</v>
          </cell>
          <cell r="J41">
            <v>0</v>
          </cell>
          <cell r="K41">
            <v>0</v>
          </cell>
          <cell r="L41">
            <v>2003</v>
          </cell>
          <cell r="M41" t="str">
            <v>No Trade</v>
          </cell>
          <cell r="N41" t="str">
            <v/>
          </cell>
          <cell r="O41" t="str">
            <v/>
          </cell>
          <cell r="P41" t="str">
            <v/>
          </cell>
        </row>
        <row r="42">
          <cell r="A42" t="str">
            <v>GO</v>
          </cell>
          <cell r="B42">
            <v>1</v>
          </cell>
          <cell r="C42">
            <v>3</v>
          </cell>
          <cell r="D42" t="str">
            <v>P</v>
          </cell>
          <cell r="E42">
            <v>0.68</v>
          </cell>
          <cell r="F42">
            <v>37616</v>
          </cell>
          <cell r="G42">
            <v>2.8999999999999998E-3</v>
          </cell>
          <cell r="H42">
            <v>7.0000000000000001E-3</v>
          </cell>
          <cell r="I42" t="str">
            <v>5          0   .</v>
          </cell>
          <cell r="J42">
            <v>0</v>
          </cell>
          <cell r="K42">
            <v>0</v>
          </cell>
          <cell r="L42">
            <v>2003</v>
          </cell>
          <cell r="M42" t="str">
            <v>No Trade</v>
          </cell>
          <cell r="N42" t="str">
            <v/>
          </cell>
          <cell r="O42" t="str">
            <v/>
          </cell>
          <cell r="P42" t="str">
            <v/>
          </cell>
        </row>
        <row r="43">
          <cell r="A43" t="str">
            <v>GO</v>
          </cell>
          <cell r="B43">
            <v>1</v>
          </cell>
          <cell r="C43">
            <v>3</v>
          </cell>
          <cell r="D43" t="str">
            <v>C</v>
          </cell>
          <cell r="E43">
            <v>0.69</v>
          </cell>
          <cell r="F43">
            <v>37616</v>
          </cell>
          <cell r="G43">
            <v>3.49E-2</v>
          </cell>
          <cell r="H43">
            <v>3.4000000000000002E-2</v>
          </cell>
          <cell r="I43" t="str">
            <v>9          0   .</v>
          </cell>
          <cell r="J43">
            <v>0</v>
          </cell>
          <cell r="K43">
            <v>0</v>
          </cell>
          <cell r="L43">
            <v>2003</v>
          </cell>
          <cell r="M43" t="str">
            <v>No Trade</v>
          </cell>
          <cell r="N43" t="str">
            <v/>
          </cell>
          <cell r="O43" t="str">
            <v/>
          </cell>
          <cell r="P43" t="str">
            <v/>
          </cell>
        </row>
        <row r="44">
          <cell r="A44" t="str">
            <v>GO</v>
          </cell>
          <cell r="B44">
            <v>1</v>
          </cell>
          <cell r="C44">
            <v>3</v>
          </cell>
          <cell r="D44" t="str">
            <v>P</v>
          </cell>
          <cell r="E44">
            <v>0.69</v>
          </cell>
          <cell r="F44">
            <v>37616</v>
          </cell>
          <cell r="G44">
            <v>4.1999999999999997E-3</v>
          </cell>
          <cell r="H44">
            <v>0.01</v>
          </cell>
          <cell r="I44" t="str">
            <v>0          0   .</v>
          </cell>
          <cell r="J44">
            <v>0</v>
          </cell>
          <cell r="K44">
            <v>0</v>
          </cell>
          <cell r="L44">
            <v>2003</v>
          </cell>
          <cell r="M44" t="str">
            <v>No Trade</v>
          </cell>
          <cell r="N44" t="str">
            <v/>
          </cell>
          <cell r="O44" t="str">
            <v/>
          </cell>
          <cell r="P44" t="str">
            <v/>
          </cell>
        </row>
        <row r="45">
          <cell r="A45" t="str">
            <v>GO</v>
          </cell>
          <cell r="B45">
            <v>1</v>
          </cell>
          <cell r="C45">
            <v>3</v>
          </cell>
          <cell r="D45" t="str">
            <v>C</v>
          </cell>
          <cell r="E45">
            <v>0.7</v>
          </cell>
          <cell r="F45">
            <v>37616</v>
          </cell>
          <cell r="G45">
            <v>5.8500000000000003E-2</v>
          </cell>
          <cell r="H45">
            <v>4.2000000000000003E-2</v>
          </cell>
          <cell r="I45" t="str">
            <v>2         50   .</v>
          </cell>
          <cell r="J45">
            <v>480</v>
          </cell>
          <cell r="K45">
            <v>4.8000000000000001E-2</v>
          </cell>
          <cell r="L45">
            <v>2003</v>
          </cell>
          <cell r="M45" t="str">
            <v>No Trade</v>
          </cell>
          <cell r="N45" t="str">
            <v/>
          </cell>
          <cell r="O45" t="str">
            <v/>
          </cell>
          <cell r="P45" t="str">
            <v/>
          </cell>
        </row>
        <row r="46">
          <cell r="A46" t="str">
            <v>GO</v>
          </cell>
          <cell r="B46">
            <v>1</v>
          </cell>
          <cell r="C46">
            <v>3</v>
          </cell>
          <cell r="D46" t="str">
            <v>P</v>
          </cell>
          <cell r="E46">
            <v>0.7</v>
          </cell>
          <cell r="F46">
            <v>37616</v>
          </cell>
          <cell r="G46">
            <v>5.8999999999999999E-3</v>
          </cell>
          <cell r="H46">
            <v>1.2999999999999999E-2</v>
          </cell>
          <cell r="I46" t="str">
            <v>0         50   .</v>
          </cell>
          <cell r="J46">
            <v>0</v>
          </cell>
          <cell r="K46">
            <v>0</v>
          </cell>
          <cell r="L46">
            <v>2003</v>
          </cell>
          <cell r="M46" t="str">
            <v>No Trade</v>
          </cell>
          <cell r="N46" t="str">
            <v/>
          </cell>
          <cell r="O46" t="str">
            <v/>
          </cell>
          <cell r="P46" t="str">
            <v/>
          </cell>
        </row>
        <row r="47">
          <cell r="A47" t="str">
            <v>GO</v>
          </cell>
          <cell r="B47">
            <v>1</v>
          </cell>
          <cell r="C47">
            <v>3</v>
          </cell>
          <cell r="D47" t="str">
            <v>C</v>
          </cell>
          <cell r="E47">
            <v>0.71</v>
          </cell>
          <cell r="F47">
            <v>37616</v>
          </cell>
          <cell r="G47">
            <v>5.0700000000000002E-2</v>
          </cell>
          <cell r="H47">
            <v>3.5999999999999997E-2</v>
          </cell>
          <cell r="I47" t="str">
            <v>0          0   .</v>
          </cell>
          <cell r="J47">
            <v>0</v>
          </cell>
          <cell r="K47">
            <v>0</v>
          </cell>
          <cell r="L47">
            <v>2003</v>
          </cell>
          <cell r="M47" t="str">
            <v>No Trade</v>
          </cell>
          <cell r="N47" t="str">
            <v/>
          </cell>
          <cell r="O47" t="str">
            <v/>
          </cell>
          <cell r="P47" t="str">
            <v/>
          </cell>
        </row>
        <row r="48">
          <cell r="A48" t="str">
            <v>GO</v>
          </cell>
          <cell r="B48">
            <v>1</v>
          </cell>
          <cell r="C48">
            <v>3</v>
          </cell>
          <cell r="D48" t="str">
            <v>P</v>
          </cell>
          <cell r="E48">
            <v>0.71</v>
          </cell>
          <cell r="F48">
            <v>37616</v>
          </cell>
          <cell r="G48">
            <v>8.0999999999999996E-3</v>
          </cell>
          <cell r="H48">
            <v>1.6E-2</v>
          </cell>
          <cell r="I48" t="str">
            <v>7          0   .</v>
          </cell>
          <cell r="J48">
            <v>0</v>
          </cell>
          <cell r="K48">
            <v>0</v>
          </cell>
          <cell r="L48">
            <v>2003</v>
          </cell>
          <cell r="M48" t="str">
            <v>No Trade</v>
          </cell>
          <cell r="N48" t="str">
            <v/>
          </cell>
          <cell r="O48" t="str">
            <v/>
          </cell>
          <cell r="P48" t="str">
            <v/>
          </cell>
        </row>
        <row r="49">
          <cell r="A49" t="str">
            <v>GO</v>
          </cell>
          <cell r="B49">
            <v>1</v>
          </cell>
          <cell r="C49">
            <v>3</v>
          </cell>
          <cell r="D49" t="str">
            <v>C</v>
          </cell>
          <cell r="E49">
            <v>0.72</v>
          </cell>
          <cell r="F49">
            <v>37616</v>
          </cell>
          <cell r="G49">
            <v>4.2999999999999997E-2</v>
          </cell>
          <cell r="H49">
            <v>0.03</v>
          </cell>
          <cell r="I49" t="str">
            <v>3         40   .</v>
          </cell>
          <cell r="J49">
            <v>0</v>
          </cell>
          <cell r="K49">
            <v>0</v>
          </cell>
          <cell r="L49">
            <v>2003</v>
          </cell>
          <cell r="M49" t="str">
            <v>No Trade</v>
          </cell>
          <cell r="N49" t="str">
            <v/>
          </cell>
          <cell r="O49" t="str">
            <v/>
          </cell>
          <cell r="P49" t="str">
            <v/>
          </cell>
        </row>
        <row r="50">
          <cell r="A50" t="str">
            <v>GO</v>
          </cell>
          <cell r="B50">
            <v>1</v>
          </cell>
          <cell r="C50">
            <v>3</v>
          </cell>
          <cell r="D50" t="str">
            <v>P</v>
          </cell>
          <cell r="E50">
            <v>0.72</v>
          </cell>
          <cell r="F50">
            <v>37616</v>
          </cell>
          <cell r="G50">
            <v>1.04E-2</v>
          </cell>
          <cell r="H50">
            <v>2.1000000000000001E-2</v>
          </cell>
          <cell r="I50" t="str">
            <v>0          3   .</v>
          </cell>
          <cell r="J50">
            <v>140</v>
          </cell>
          <cell r="K50">
            <v>1.4E-2</v>
          </cell>
          <cell r="L50">
            <v>2003</v>
          </cell>
          <cell r="M50" t="str">
            <v>No Trade</v>
          </cell>
          <cell r="N50" t="str">
            <v/>
          </cell>
          <cell r="O50" t="str">
            <v/>
          </cell>
          <cell r="P50" t="str">
            <v/>
          </cell>
        </row>
        <row r="51">
          <cell r="A51" t="str">
            <v>GO</v>
          </cell>
          <cell r="B51">
            <v>1</v>
          </cell>
          <cell r="C51">
            <v>3</v>
          </cell>
          <cell r="D51" t="str">
            <v>C</v>
          </cell>
          <cell r="E51">
            <v>0.73</v>
          </cell>
          <cell r="F51">
            <v>37616</v>
          </cell>
          <cell r="G51">
            <v>3.6900000000000002E-2</v>
          </cell>
          <cell r="H51">
            <v>2.5000000000000001E-2</v>
          </cell>
          <cell r="I51" t="str">
            <v>2         40   .</v>
          </cell>
          <cell r="J51">
            <v>0</v>
          </cell>
          <cell r="K51">
            <v>0</v>
          </cell>
          <cell r="L51">
            <v>2003</v>
          </cell>
          <cell r="M51" t="str">
            <v>No Trade</v>
          </cell>
          <cell r="N51" t="str">
            <v/>
          </cell>
          <cell r="O51" t="str">
            <v/>
          </cell>
          <cell r="P51" t="str">
            <v/>
          </cell>
        </row>
        <row r="52">
          <cell r="A52" t="str">
            <v>GO</v>
          </cell>
          <cell r="B52">
            <v>1</v>
          </cell>
          <cell r="C52">
            <v>3</v>
          </cell>
          <cell r="D52" t="str">
            <v>P</v>
          </cell>
          <cell r="E52">
            <v>0.73</v>
          </cell>
          <cell r="F52">
            <v>37616</v>
          </cell>
          <cell r="G52">
            <v>1.43E-2</v>
          </cell>
          <cell r="H52">
            <v>2.5000000000000001E-2</v>
          </cell>
          <cell r="I52" t="str">
            <v>9        160   .</v>
          </cell>
          <cell r="J52">
            <v>0</v>
          </cell>
          <cell r="K52">
            <v>0</v>
          </cell>
          <cell r="L52">
            <v>2003</v>
          </cell>
          <cell r="M52" t="str">
            <v>No Trade</v>
          </cell>
          <cell r="N52" t="str">
            <v/>
          </cell>
          <cell r="O52" t="str">
            <v/>
          </cell>
          <cell r="P52" t="str">
            <v/>
          </cell>
        </row>
        <row r="53">
          <cell r="A53" t="str">
            <v>GO</v>
          </cell>
          <cell r="B53">
            <v>1</v>
          </cell>
          <cell r="C53">
            <v>3</v>
          </cell>
          <cell r="D53" t="str">
            <v>C</v>
          </cell>
          <cell r="E53">
            <v>0.74</v>
          </cell>
          <cell r="F53">
            <v>37616</v>
          </cell>
          <cell r="G53">
            <v>2.9000000000000001E-2</v>
          </cell>
          <cell r="H53">
            <v>0.02</v>
          </cell>
          <cell r="I53" t="str">
            <v>8         40   .</v>
          </cell>
          <cell r="J53">
            <v>0</v>
          </cell>
          <cell r="K53">
            <v>0</v>
          </cell>
          <cell r="L53">
            <v>2003</v>
          </cell>
          <cell r="M53" t="str">
            <v>No Trade</v>
          </cell>
          <cell r="N53" t="str">
            <v/>
          </cell>
          <cell r="O53" t="str">
            <v/>
          </cell>
          <cell r="P53" t="str">
            <v/>
          </cell>
        </row>
        <row r="54">
          <cell r="A54" t="str">
            <v>GO</v>
          </cell>
          <cell r="B54">
            <v>1</v>
          </cell>
          <cell r="C54">
            <v>3</v>
          </cell>
          <cell r="D54" t="str">
            <v>P</v>
          </cell>
          <cell r="E54">
            <v>0.74</v>
          </cell>
          <cell r="F54">
            <v>37616</v>
          </cell>
          <cell r="G54">
            <v>1.6400000000000001E-2</v>
          </cell>
          <cell r="H54">
            <v>3.1E-2</v>
          </cell>
          <cell r="I54" t="str">
            <v>5         60   .</v>
          </cell>
          <cell r="J54">
            <v>160</v>
          </cell>
          <cell r="K54">
            <v>1.6E-2</v>
          </cell>
          <cell r="L54">
            <v>2003</v>
          </cell>
          <cell r="M54" t="str">
            <v>No Trade</v>
          </cell>
          <cell r="N54" t="str">
            <v/>
          </cell>
          <cell r="O54" t="str">
            <v/>
          </cell>
          <cell r="P54" t="str">
            <v/>
          </cell>
        </row>
        <row r="55">
          <cell r="A55" t="str">
            <v>GO</v>
          </cell>
          <cell r="B55">
            <v>1</v>
          </cell>
          <cell r="C55">
            <v>3</v>
          </cell>
          <cell r="D55" t="str">
            <v>C</v>
          </cell>
          <cell r="E55">
            <v>0.75</v>
          </cell>
          <cell r="F55">
            <v>37616</v>
          </cell>
          <cell r="G55">
            <v>2.5600000000000001E-2</v>
          </cell>
          <cell r="H55">
            <v>1.7000000000000001E-2</v>
          </cell>
          <cell r="I55" t="str">
            <v>0          0   .</v>
          </cell>
          <cell r="J55">
            <v>0</v>
          </cell>
          <cell r="K55">
            <v>0</v>
          </cell>
          <cell r="L55">
            <v>2003</v>
          </cell>
          <cell r="M55" t="str">
            <v>No Trade</v>
          </cell>
          <cell r="N55" t="str">
            <v/>
          </cell>
          <cell r="O55" t="str">
            <v/>
          </cell>
          <cell r="P55" t="str">
            <v/>
          </cell>
        </row>
        <row r="56">
          <cell r="A56" t="str">
            <v>GO</v>
          </cell>
          <cell r="B56">
            <v>1</v>
          </cell>
          <cell r="C56">
            <v>3</v>
          </cell>
          <cell r="D56" t="str">
            <v>P</v>
          </cell>
          <cell r="E56">
            <v>0.75</v>
          </cell>
          <cell r="F56">
            <v>37616</v>
          </cell>
          <cell r="G56">
            <v>2.29E-2</v>
          </cell>
          <cell r="H56">
            <v>3.6999999999999998E-2</v>
          </cell>
          <cell r="I56" t="str">
            <v>6          3   .</v>
          </cell>
          <cell r="J56">
            <v>0</v>
          </cell>
          <cell r="K56">
            <v>0</v>
          </cell>
          <cell r="L56">
            <v>2003</v>
          </cell>
          <cell r="M56" t="str">
            <v>No Trade</v>
          </cell>
          <cell r="N56" t="str">
            <v/>
          </cell>
          <cell r="O56" t="str">
            <v/>
          </cell>
          <cell r="P56" t="str">
            <v/>
          </cell>
        </row>
        <row r="57">
          <cell r="A57" t="str">
            <v>GO</v>
          </cell>
          <cell r="B57">
            <v>1</v>
          </cell>
          <cell r="C57">
            <v>3</v>
          </cell>
          <cell r="D57" t="str">
            <v>C</v>
          </cell>
          <cell r="E57">
            <v>0.76</v>
          </cell>
          <cell r="F57">
            <v>37616</v>
          </cell>
          <cell r="G57">
            <v>1.95E-2</v>
          </cell>
          <cell r="H57">
            <v>1.2999999999999999E-2</v>
          </cell>
          <cell r="I57" t="str">
            <v>8          0   .</v>
          </cell>
          <cell r="J57">
            <v>0</v>
          </cell>
          <cell r="K57">
            <v>0</v>
          </cell>
          <cell r="L57">
            <v>2003</v>
          </cell>
          <cell r="M57" t="str">
            <v>No Trade</v>
          </cell>
          <cell r="N57" t="str">
            <v/>
          </cell>
          <cell r="O57" t="str">
            <v/>
          </cell>
          <cell r="P57" t="str">
            <v/>
          </cell>
        </row>
        <row r="58">
          <cell r="A58" t="str">
            <v>GO</v>
          </cell>
          <cell r="B58">
            <v>1</v>
          </cell>
          <cell r="C58">
            <v>3</v>
          </cell>
          <cell r="D58" t="str">
            <v>P</v>
          </cell>
          <cell r="E58">
            <v>0.76</v>
          </cell>
          <cell r="F58">
            <v>37616</v>
          </cell>
          <cell r="G58">
            <v>6.7900000000000002E-2</v>
          </cell>
          <cell r="H58">
            <v>6.7000000000000004E-2</v>
          </cell>
          <cell r="I58" t="str">
            <v>9          0   .</v>
          </cell>
          <cell r="J58">
            <v>0</v>
          </cell>
          <cell r="K58">
            <v>0</v>
          </cell>
          <cell r="L58">
            <v>2003</v>
          </cell>
          <cell r="M58" t="str">
            <v>No Trade</v>
          </cell>
          <cell r="N58" t="str">
            <v/>
          </cell>
          <cell r="O58" t="str">
            <v/>
          </cell>
          <cell r="P58" t="str">
            <v/>
          </cell>
        </row>
        <row r="59">
          <cell r="A59" t="str">
            <v>GO</v>
          </cell>
          <cell r="B59">
            <v>1</v>
          </cell>
          <cell r="C59">
            <v>3</v>
          </cell>
          <cell r="D59" t="str">
            <v>C</v>
          </cell>
          <cell r="E59">
            <v>0.77</v>
          </cell>
          <cell r="F59">
            <v>37616</v>
          </cell>
          <cell r="G59">
            <v>1.7000000000000001E-2</v>
          </cell>
          <cell r="H59">
            <v>1.0999999999999999E-2</v>
          </cell>
          <cell r="I59" t="str">
            <v>1         80   .</v>
          </cell>
          <cell r="J59">
            <v>0</v>
          </cell>
          <cell r="K59">
            <v>0</v>
          </cell>
          <cell r="L59">
            <v>2003</v>
          </cell>
          <cell r="M59" t="str">
            <v>No Trade</v>
          </cell>
          <cell r="N59" t="str">
            <v/>
          </cell>
          <cell r="O59" t="str">
            <v/>
          </cell>
          <cell r="P59" t="str">
            <v/>
          </cell>
        </row>
        <row r="60">
          <cell r="A60" t="str">
            <v>GO</v>
          </cell>
          <cell r="B60">
            <v>1</v>
          </cell>
          <cell r="C60">
            <v>3</v>
          </cell>
          <cell r="D60" t="str">
            <v>P</v>
          </cell>
          <cell r="E60">
            <v>0.77</v>
          </cell>
          <cell r="F60">
            <v>37616</v>
          </cell>
          <cell r="G60">
            <v>7.7399999999999997E-2</v>
          </cell>
          <cell r="H60">
            <v>7.6999999999999999E-2</v>
          </cell>
          <cell r="I60" t="str">
            <v>4          0   .</v>
          </cell>
          <cell r="J60">
            <v>0</v>
          </cell>
          <cell r="K60">
            <v>0</v>
          </cell>
          <cell r="L60">
            <v>2003</v>
          </cell>
          <cell r="M60" t="str">
            <v>No Trade</v>
          </cell>
          <cell r="N60" t="str">
            <v/>
          </cell>
          <cell r="O60" t="str">
            <v/>
          </cell>
          <cell r="P60" t="str">
            <v/>
          </cell>
        </row>
        <row r="61">
          <cell r="A61" t="str">
            <v>GO</v>
          </cell>
          <cell r="B61">
            <v>1</v>
          </cell>
          <cell r="C61">
            <v>3</v>
          </cell>
          <cell r="D61" t="str">
            <v>C</v>
          </cell>
          <cell r="E61">
            <v>0.78</v>
          </cell>
          <cell r="F61">
            <v>37616</v>
          </cell>
          <cell r="G61">
            <v>1.37E-2</v>
          </cell>
          <cell r="H61">
            <v>8.0000000000000002E-3</v>
          </cell>
          <cell r="I61" t="str">
            <v>8          0   .</v>
          </cell>
          <cell r="J61">
            <v>0</v>
          </cell>
          <cell r="K61">
            <v>0</v>
          </cell>
          <cell r="L61">
            <v>2003</v>
          </cell>
          <cell r="M61" t="str">
            <v>No Trade</v>
          </cell>
          <cell r="N61" t="str">
            <v/>
          </cell>
          <cell r="O61" t="str">
            <v/>
          </cell>
          <cell r="P61" t="str">
            <v/>
          </cell>
        </row>
        <row r="62">
          <cell r="A62" t="str">
            <v>GO</v>
          </cell>
          <cell r="B62">
            <v>1</v>
          </cell>
          <cell r="C62">
            <v>3</v>
          </cell>
          <cell r="D62" t="str">
            <v>P</v>
          </cell>
          <cell r="E62">
            <v>0.78</v>
          </cell>
          <cell r="F62">
            <v>37616</v>
          </cell>
          <cell r="G62">
            <v>4.0899999999999999E-2</v>
          </cell>
          <cell r="H62">
            <v>5.8999999999999997E-2</v>
          </cell>
          <cell r="I62" t="str">
            <v>4        190   .</v>
          </cell>
          <cell r="J62">
            <v>0</v>
          </cell>
          <cell r="K62">
            <v>0</v>
          </cell>
          <cell r="L62">
            <v>2003</v>
          </cell>
          <cell r="M62" t="str">
            <v>No Trade</v>
          </cell>
          <cell r="N62" t="str">
            <v/>
          </cell>
          <cell r="O62" t="str">
            <v/>
          </cell>
          <cell r="P62" t="str">
            <v/>
          </cell>
        </row>
        <row r="63">
          <cell r="A63" t="str">
            <v>GO</v>
          </cell>
          <cell r="B63">
            <v>1</v>
          </cell>
          <cell r="C63">
            <v>3</v>
          </cell>
          <cell r="D63" t="str">
            <v>C</v>
          </cell>
          <cell r="E63">
            <v>0.79</v>
          </cell>
          <cell r="F63">
            <v>37616</v>
          </cell>
          <cell r="G63">
            <v>1.09E-2</v>
          </cell>
          <cell r="H63">
            <v>6.0000000000000001E-3</v>
          </cell>
          <cell r="I63" t="str">
            <v>9          0   .</v>
          </cell>
          <cell r="J63">
            <v>0</v>
          </cell>
          <cell r="K63">
            <v>0</v>
          </cell>
          <cell r="L63">
            <v>2003</v>
          </cell>
          <cell r="M63" t="str">
            <v>No Trade</v>
          </cell>
          <cell r="N63" t="str">
            <v/>
          </cell>
          <cell r="O63" t="str">
            <v/>
          </cell>
          <cell r="P63" t="str">
            <v/>
          </cell>
        </row>
        <row r="64">
          <cell r="A64" t="str">
            <v>GO</v>
          </cell>
          <cell r="B64">
            <v>1</v>
          </cell>
          <cell r="C64">
            <v>3</v>
          </cell>
          <cell r="D64" t="str">
            <v>P</v>
          </cell>
          <cell r="E64">
            <v>0.79</v>
          </cell>
          <cell r="F64">
            <v>37616</v>
          </cell>
          <cell r="G64">
            <v>4.8099999999999997E-2</v>
          </cell>
          <cell r="H64">
            <v>6.7000000000000004E-2</v>
          </cell>
          <cell r="I64" t="str">
            <v>4          0   .</v>
          </cell>
          <cell r="J64">
            <v>0</v>
          </cell>
          <cell r="K64">
            <v>0</v>
          </cell>
          <cell r="L64">
            <v>2003</v>
          </cell>
          <cell r="M64" t="str">
            <v>No Trade</v>
          </cell>
          <cell r="N64" t="str">
            <v/>
          </cell>
          <cell r="O64" t="str">
            <v/>
          </cell>
          <cell r="P64" t="str">
            <v/>
          </cell>
        </row>
        <row r="65">
          <cell r="A65" t="str">
            <v>GO</v>
          </cell>
          <cell r="B65">
            <v>1</v>
          </cell>
          <cell r="C65">
            <v>3</v>
          </cell>
          <cell r="D65" t="str">
            <v>C</v>
          </cell>
          <cell r="E65">
            <v>0.8</v>
          </cell>
          <cell r="F65">
            <v>37616</v>
          </cell>
          <cell r="G65">
            <v>8.5000000000000006E-3</v>
          </cell>
          <cell r="H65">
            <v>5.0000000000000001E-3</v>
          </cell>
          <cell r="I65" t="str">
            <v>4         54   .</v>
          </cell>
          <cell r="J65">
            <v>80</v>
          </cell>
          <cell r="K65">
            <v>6.0000000000000001E-3</v>
          </cell>
          <cell r="L65">
            <v>2003</v>
          </cell>
          <cell r="M65" t="str">
            <v>No Trade</v>
          </cell>
          <cell r="N65" t="str">
            <v/>
          </cell>
          <cell r="O65" t="str">
            <v/>
          </cell>
          <cell r="P65" t="str">
            <v/>
          </cell>
        </row>
        <row r="66">
          <cell r="A66" t="str">
            <v>GO</v>
          </cell>
          <cell r="B66">
            <v>1</v>
          </cell>
          <cell r="C66">
            <v>3</v>
          </cell>
          <cell r="D66" t="str">
            <v>P</v>
          </cell>
          <cell r="E66">
            <v>0.8</v>
          </cell>
          <cell r="F66">
            <v>37616</v>
          </cell>
          <cell r="G66">
            <v>5.57E-2</v>
          </cell>
          <cell r="H66">
            <v>7.4999999999999997E-2</v>
          </cell>
          <cell r="I66" t="str">
            <v>9          3   .</v>
          </cell>
          <cell r="J66">
            <v>0</v>
          </cell>
          <cell r="K66">
            <v>0</v>
          </cell>
          <cell r="L66">
            <v>2003</v>
          </cell>
          <cell r="M66" t="str">
            <v>No Trade</v>
          </cell>
          <cell r="N66" t="str">
            <v/>
          </cell>
          <cell r="O66" t="str">
            <v/>
          </cell>
          <cell r="P66" t="str">
            <v/>
          </cell>
        </row>
        <row r="67">
          <cell r="A67" t="str">
            <v>GO</v>
          </cell>
          <cell r="B67">
            <v>1</v>
          </cell>
          <cell r="C67">
            <v>3</v>
          </cell>
          <cell r="D67" t="str">
            <v>C</v>
          </cell>
          <cell r="E67">
            <v>0.81</v>
          </cell>
          <cell r="F67">
            <v>37616</v>
          </cell>
          <cell r="G67">
            <v>6.6E-3</v>
          </cell>
          <cell r="H67">
            <v>4.0000000000000001E-3</v>
          </cell>
          <cell r="I67" t="str">
            <v>2          1   .</v>
          </cell>
          <cell r="J67">
            <v>50</v>
          </cell>
          <cell r="K67">
            <v>5.0000000000000001E-3</v>
          </cell>
          <cell r="L67">
            <v>2003</v>
          </cell>
          <cell r="M67" t="str">
            <v>No Trade</v>
          </cell>
          <cell r="N67" t="str">
            <v/>
          </cell>
          <cell r="O67" t="str">
            <v/>
          </cell>
          <cell r="P67" t="str">
            <v/>
          </cell>
        </row>
        <row r="68">
          <cell r="A68" t="str">
            <v>GO</v>
          </cell>
          <cell r="B68">
            <v>1</v>
          </cell>
          <cell r="C68">
            <v>3</v>
          </cell>
          <cell r="D68" t="str">
            <v>P</v>
          </cell>
          <cell r="E68">
            <v>0.81</v>
          </cell>
          <cell r="F68">
            <v>37616</v>
          </cell>
          <cell r="G68">
            <v>0.1573</v>
          </cell>
          <cell r="H68">
            <v>0.157</v>
          </cell>
          <cell r="I68" t="str">
            <v>3          0   .</v>
          </cell>
          <cell r="J68">
            <v>0</v>
          </cell>
          <cell r="K68">
            <v>0</v>
          </cell>
          <cell r="L68">
            <v>2003</v>
          </cell>
          <cell r="M68" t="str">
            <v>No Trade</v>
          </cell>
          <cell r="N68" t="str">
            <v/>
          </cell>
          <cell r="O68" t="str">
            <v/>
          </cell>
          <cell r="P68" t="str">
            <v/>
          </cell>
        </row>
        <row r="69">
          <cell r="A69" t="str">
            <v>GO</v>
          </cell>
          <cell r="B69">
            <v>1</v>
          </cell>
          <cell r="C69">
            <v>3</v>
          </cell>
          <cell r="D69" t="str">
            <v>C</v>
          </cell>
          <cell r="E69">
            <v>0.82</v>
          </cell>
          <cell r="F69">
            <v>37616</v>
          </cell>
          <cell r="G69">
            <v>5.1000000000000004E-3</v>
          </cell>
          <cell r="H69">
            <v>3.0000000000000001E-3</v>
          </cell>
          <cell r="I69" t="str">
            <v>2          0   .</v>
          </cell>
          <cell r="J69">
            <v>0</v>
          </cell>
          <cell r="K69">
            <v>0</v>
          </cell>
          <cell r="L69">
            <v>2003</v>
          </cell>
          <cell r="M69" t="str">
            <v>No Trade</v>
          </cell>
          <cell r="N69" t="str">
            <v/>
          </cell>
          <cell r="O69" t="str">
            <v/>
          </cell>
          <cell r="P69" t="str">
            <v/>
          </cell>
        </row>
        <row r="70">
          <cell r="A70" t="str">
            <v>GO</v>
          </cell>
          <cell r="B70">
            <v>1</v>
          </cell>
          <cell r="C70">
            <v>3</v>
          </cell>
          <cell r="D70" t="str">
            <v>C</v>
          </cell>
          <cell r="E70">
            <v>0.83</v>
          </cell>
          <cell r="F70">
            <v>37616</v>
          </cell>
          <cell r="G70">
            <v>3.8999999999999998E-3</v>
          </cell>
          <cell r="H70">
            <v>2E-3</v>
          </cell>
          <cell r="I70" t="str">
            <v>5          0   .</v>
          </cell>
          <cell r="J70">
            <v>0</v>
          </cell>
          <cell r="K70">
            <v>0</v>
          </cell>
          <cell r="L70">
            <v>2003</v>
          </cell>
          <cell r="M70" t="str">
            <v>No Trade</v>
          </cell>
          <cell r="N70" t="str">
            <v/>
          </cell>
          <cell r="O70" t="str">
            <v/>
          </cell>
          <cell r="P70" t="str">
            <v/>
          </cell>
        </row>
        <row r="71">
          <cell r="A71" t="str">
            <v>GO</v>
          </cell>
          <cell r="B71">
            <v>1</v>
          </cell>
          <cell r="C71">
            <v>3</v>
          </cell>
          <cell r="D71" t="str">
            <v>C</v>
          </cell>
          <cell r="E71">
            <v>0.84</v>
          </cell>
          <cell r="F71">
            <v>37616</v>
          </cell>
          <cell r="G71">
            <v>2.8999999999999998E-3</v>
          </cell>
          <cell r="H71">
            <v>1E-3</v>
          </cell>
          <cell r="I71" t="str">
            <v>9          0   .</v>
          </cell>
          <cell r="J71">
            <v>0</v>
          </cell>
          <cell r="K71">
            <v>0</v>
          </cell>
          <cell r="L71">
            <v>2003</v>
          </cell>
          <cell r="M71" t="str">
            <v>No Trade</v>
          </cell>
          <cell r="N71" t="str">
            <v/>
          </cell>
          <cell r="O71" t="str">
            <v/>
          </cell>
          <cell r="P71" t="str">
            <v/>
          </cell>
        </row>
        <row r="72">
          <cell r="A72" t="str">
            <v>GO</v>
          </cell>
          <cell r="B72">
            <v>1</v>
          </cell>
          <cell r="C72">
            <v>3</v>
          </cell>
          <cell r="D72" t="str">
            <v>C</v>
          </cell>
          <cell r="E72">
            <v>0.85</v>
          </cell>
          <cell r="F72">
            <v>37616</v>
          </cell>
          <cell r="G72">
            <v>2.2000000000000001E-3</v>
          </cell>
          <cell r="H72">
            <v>1E-3</v>
          </cell>
          <cell r="I72" t="str">
            <v>4          0   .</v>
          </cell>
          <cell r="J72">
            <v>0</v>
          </cell>
          <cell r="K72">
            <v>0</v>
          </cell>
          <cell r="L72">
            <v>2003</v>
          </cell>
          <cell r="M72" t="str">
            <v>No Trade</v>
          </cell>
          <cell r="N72" t="str">
            <v/>
          </cell>
          <cell r="O72" t="str">
            <v/>
          </cell>
          <cell r="P72" t="str">
            <v/>
          </cell>
        </row>
        <row r="73">
          <cell r="A73" t="str">
            <v>GO</v>
          </cell>
          <cell r="B73">
            <v>1</v>
          </cell>
          <cell r="C73">
            <v>3</v>
          </cell>
          <cell r="D73" t="str">
            <v>C</v>
          </cell>
          <cell r="E73">
            <v>0.86</v>
          </cell>
          <cell r="F73">
            <v>37616</v>
          </cell>
          <cell r="G73">
            <v>1.6000000000000001E-3</v>
          </cell>
          <cell r="H73">
            <v>1E-3</v>
          </cell>
          <cell r="I73" t="str">
            <v>0          0   .</v>
          </cell>
          <cell r="J73">
            <v>0</v>
          </cell>
          <cell r="K73">
            <v>0</v>
          </cell>
          <cell r="L73">
            <v>2003</v>
          </cell>
          <cell r="M73" t="str">
            <v>No Trade</v>
          </cell>
          <cell r="N73" t="str">
            <v/>
          </cell>
          <cell r="O73" t="str">
            <v/>
          </cell>
          <cell r="P73" t="str">
            <v/>
          </cell>
        </row>
        <row r="74">
          <cell r="A74" t="str">
            <v>GO</v>
          </cell>
          <cell r="B74">
            <v>1</v>
          </cell>
          <cell r="C74">
            <v>3</v>
          </cell>
          <cell r="D74" t="str">
            <v>C</v>
          </cell>
          <cell r="E74">
            <v>0.87</v>
          </cell>
          <cell r="F74">
            <v>37616</v>
          </cell>
          <cell r="G74">
            <v>1.1999999999999999E-3</v>
          </cell>
          <cell r="H74">
            <v>0</v>
          </cell>
          <cell r="I74" t="str">
            <v>8          0   .</v>
          </cell>
          <cell r="J74">
            <v>0</v>
          </cell>
          <cell r="K74">
            <v>0</v>
          </cell>
          <cell r="L74">
            <v>2003</v>
          </cell>
          <cell r="M74" t="str">
            <v>No Trade</v>
          </cell>
          <cell r="N74" t="str">
            <v/>
          </cell>
          <cell r="O74" t="str">
            <v/>
          </cell>
          <cell r="P74" t="str">
            <v/>
          </cell>
        </row>
        <row r="75">
          <cell r="A75" t="str">
            <v>GO</v>
          </cell>
          <cell r="B75">
            <v>1</v>
          </cell>
          <cell r="C75">
            <v>3</v>
          </cell>
          <cell r="D75" t="str">
            <v>C</v>
          </cell>
          <cell r="E75">
            <v>0.88</v>
          </cell>
          <cell r="F75">
            <v>37616</v>
          </cell>
          <cell r="G75">
            <v>8.9999999999999998E-4</v>
          </cell>
          <cell r="H75">
            <v>0</v>
          </cell>
          <cell r="I75" t="str">
            <v>6          0   .</v>
          </cell>
          <cell r="J75">
            <v>0</v>
          </cell>
          <cell r="K75">
            <v>0</v>
          </cell>
          <cell r="L75">
            <v>2003</v>
          </cell>
          <cell r="M75" t="str">
            <v>No Trade</v>
          </cell>
          <cell r="N75" t="str">
            <v/>
          </cell>
          <cell r="O75" t="str">
            <v/>
          </cell>
          <cell r="P75" t="str">
            <v/>
          </cell>
        </row>
        <row r="76">
          <cell r="A76" t="str">
            <v>GO</v>
          </cell>
          <cell r="B76">
            <v>1</v>
          </cell>
          <cell r="C76">
            <v>3</v>
          </cell>
          <cell r="D76" t="str">
            <v>C</v>
          </cell>
          <cell r="E76">
            <v>0.89</v>
          </cell>
          <cell r="F76">
            <v>37616</v>
          </cell>
          <cell r="G76">
            <v>5.9999999999999995E-4</v>
          </cell>
          <cell r="H76">
            <v>0</v>
          </cell>
          <cell r="I76" t="str">
            <v>4          0   .</v>
          </cell>
          <cell r="J76">
            <v>0</v>
          </cell>
          <cell r="K76">
            <v>0</v>
          </cell>
          <cell r="L76">
            <v>2003</v>
          </cell>
          <cell r="M76" t="str">
            <v>No Trade</v>
          </cell>
          <cell r="N76" t="str">
            <v/>
          </cell>
          <cell r="O76" t="str">
            <v/>
          </cell>
          <cell r="P76" t="str">
            <v/>
          </cell>
        </row>
        <row r="77">
          <cell r="A77" t="str">
            <v>GO</v>
          </cell>
          <cell r="B77">
            <v>1</v>
          </cell>
          <cell r="C77">
            <v>3</v>
          </cell>
          <cell r="D77" t="str">
            <v>C</v>
          </cell>
          <cell r="E77">
            <v>0.9</v>
          </cell>
          <cell r="F77">
            <v>37616</v>
          </cell>
          <cell r="G77">
            <v>5.0000000000000001E-4</v>
          </cell>
          <cell r="H77">
            <v>0</v>
          </cell>
          <cell r="I77" t="str">
            <v>3          0   .</v>
          </cell>
          <cell r="J77">
            <v>0</v>
          </cell>
          <cell r="K77">
            <v>0</v>
          </cell>
          <cell r="L77">
            <v>2003</v>
          </cell>
          <cell r="M77" t="str">
            <v>No Trade</v>
          </cell>
          <cell r="N77" t="str">
            <v/>
          </cell>
          <cell r="O77" t="str">
            <v/>
          </cell>
          <cell r="P77" t="str">
            <v/>
          </cell>
        </row>
        <row r="78">
          <cell r="A78" t="str">
            <v>GO</v>
          </cell>
          <cell r="B78">
            <v>1</v>
          </cell>
          <cell r="C78">
            <v>3</v>
          </cell>
          <cell r="D78" t="str">
            <v>C</v>
          </cell>
          <cell r="E78">
            <v>0.92</v>
          </cell>
          <cell r="F78">
            <v>37616</v>
          </cell>
          <cell r="G78">
            <v>2.0000000000000001E-4</v>
          </cell>
          <cell r="H78">
            <v>0</v>
          </cell>
          <cell r="I78" t="str">
            <v>2          0   .</v>
          </cell>
          <cell r="J78">
            <v>0</v>
          </cell>
          <cell r="K78">
            <v>0</v>
          </cell>
          <cell r="L78">
            <v>2003</v>
          </cell>
          <cell r="M78" t="str">
            <v>No Trade</v>
          </cell>
          <cell r="N78" t="str">
            <v/>
          </cell>
          <cell r="O78" t="str">
            <v/>
          </cell>
          <cell r="P78" t="str">
            <v/>
          </cell>
        </row>
        <row r="79">
          <cell r="A79" t="str">
            <v>GO</v>
          </cell>
          <cell r="B79">
            <v>1</v>
          </cell>
          <cell r="C79">
            <v>3</v>
          </cell>
          <cell r="D79" t="str">
            <v>C</v>
          </cell>
          <cell r="E79">
            <v>0.93</v>
          </cell>
          <cell r="F79">
            <v>37616</v>
          </cell>
          <cell r="G79">
            <v>0</v>
          </cell>
          <cell r="H79">
            <v>0</v>
          </cell>
          <cell r="I79" t="str">
            <v>0          0   .</v>
          </cell>
          <cell r="J79">
            <v>0</v>
          </cell>
          <cell r="K79">
            <v>0</v>
          </cell>
          <cell r="L79">
            <v>2003</v>
          </cell>
          <cell r="M79" t="str">
            <v>No Trade</v>
          </cell>
          <cell r="N79" t="str">
            <v/>
          </cell>
          <cell r="O79" t="str">
            <v/>
          </cell>
          <cell r="P79" t="str">
            <v/>
          </cell>
        </row>
        <row r="80">
          <cell r="A80" t="str">
            <v>GO</v>
          </cell>
          <cell r="B80">
            <v>1</v>
          </cell>
          <cell r="C80">
            <v>3</v>
          </cell>
          <cell r="D80" t="str">
            <v>C</v>
          </cell>
          <cell r="E80">
            <v>0.94</v>
          </cell>
          <cell r="F80">
            <v>37616</v>
          </cell>
          <cell r="G80">
            <v>0</v>
          </cell>
          <cell r="H80">
            <v>0</v>
          </cell>
          <cell r="I80" t="str">
            <v>0          0   .</v>
          </cell>
          <cell r="J80">
            <v>0</v>
          </cell>
          <cell r="K80">
            <v>0</v>
          </cell>
          <cell r="L80">
            <v>2003</v>
          </cell>
          <cell r="M80" t="str">
            <v>No Trade</v>
          </cell>
          <cell r="N80" t="str">
            <v/>
          </cell>
          <cell r="O80" t="str">
            <v/>
          </cell>
          <cell r="P80" t="str">
            <v/>
          </cell>
        </row>
        <row r="81">
          <cell r="A81" t="str">
            <v>GO</v>
          </cell>
          <cell r="B81">
            <v>1</v>
          </cell>
          <cell r="C81">
            <v>3</v>
          </cell>
          <cell r="D81" t="str">
            <v>C</v>
          </cell>
          <cell r="E81">
            <v>0.96</v>
          </cell>
          <cell r="F81">
            <v>37616</v>
          </cell>
          <cell r="G81">
            <v>1E-4</v>
          </cell>
          <cell r="H81">
            <v>0</v>
          </cell>
          <cell r="I81" t="str">
            <v>1          0   .</v>
          </cell>
          <cell r="J81">
            <v>0</v>
          </cell>
          <cell r="K81">
            <v>0</v>
          </cell>
          <cell r="L81">
            <v>2003</v>
          </cell>
          <cell r="M81" t="str">
            <v>No Trade</v>
          </cell>
          <cell r="N81" t="str">
            <v/>
          </cell>
          <cell r="O81" t="str">
            <v/>
          </cell>
          <cell r="P81" t="str">
            <v/>
          </cell>
        </row>
        <row r="82">
          <cell r="A82" t="str">
            <v>GO</v>
          </cell>
          <cell r="B82">
            <v>1</v>
          </cell>
          <cell r="C82">
            <v>3</v>
          </cell>
          <cell r="D82" t="str">
            <v>C</v>
          </cell>
          <cell r="E82">
            <v>0.98</v>
          </cell>
          <cell r="F82">
            <v>37616</v>
          </cell>
          <cell r="G82">
            <v>1E-4</v>
          </cell>
          <cell r="H82">
            <v>0</v>
          </cell>
          <cell r="I82" t="str">
            <v>1          0   .</v>
          </cell>
          <cell r="J82">
            <v>0</v>
          </cell>
          <cell r="K82">
            <v>0</v>
          </cell>
          <cell r="L82">
            <v>2003</v>
          </cell>
          <cell r="M82" t="str">
            <v>No Trade</v>
          </cell>
          <cell r="N82" t="str">
            <v/>
          </cell>
          <cell r="O82" t="str">
            <v/>
          </cell>
          <cell r="P82" t="str">
            <v/>
          </cell>
        </row>
        <row r="83">
          <cell r="A83" t="str">
            <v>GO</v>
          </cell>
          <cell r="B83">
            <v>1</v>
          </cell>
          <cell r="C83">
            <v>3</v>
          </cell>
          <cell r="D83" t="str">
            <v>C</v>
          </cell>
          <cell r="E83">
            <v>0.99</v>
          </cell>
          <cell r="F83">
            <v>37616</v>
          </cell>
          <cell r="G83">
            <v>1E-4</v>
          </cell>
          <cell r="H83">
            <v>0</v>
          </cell>
          <cell r="I83" t="str">
            <v>1          0   .</v>
          </cell>
          <cell r="J83">
            <v>0</v>
          </cell>
          <cell r="K83">
            <v>0</v>
          </cell>
          <cell r="L83">
            <v>2003</v>
          </cell>
          <cell r="M83" t="str">
            <v>No Trade</v>
          </cell>
          <cell r="N83" t="str">
            <v/>
          </cell>
          <cell r="O83" t="str">
            <v/>
          </cell>
          <cell r="P83" t="str">
            <v/>
          </cell>
        </row>
        <row r="84">
          <cell r="A84" t="str">
            <v>GO</v>
          </cell>
          <cell r="B84">
            <v>1</v>
          </cell>
          <cell r="C84">
            <v>3</v>
          </cell>
          <cell r="D84" t="str">
            <v>C</v>
          </cell>
          <cell r="E84">
            <v>1.1000000000000001</v>
          </cell>
          <cell r="F84">
            <v>37616</v>
          </cell>
          <cell r="G84">
            <v>0</v>
          </cell>
          <cell r="I84" t="str">
            <v>0   .</v>
          </cell>
          <cell r="J84">
            <v>0</v>
          </cell>
          <cell r="K84">
            <v>0</v>
          </cell>
          <cell r="L84">
            <v>2003</v>
          </cell>
          <cell r="M84" t="str">
            <v>No Trade</v>
          </cell>
          <cell r="N84" t="str">
            <v/>
          </cell>
          <cell r="O84" t="str">
            <v/>
          </cell>
          <cell r="P84" t="str">
            <v/>
          </cell>
        </row>
        <row r="85">
          <cell r="A85" t="str">
            <v>GO</v>
          </cell>
          <cell r="B85">
            <v>2</v>
          </cell>
          <cell r="C85">
            <v>3</v>
          </cell>
          <cell r="D85" t="str">
            <v>P</v>
          </cell>
          <cell r="E85">
            <v>0.05</v>
          </cell>
          <cell r="F85">
            <v>37649</v>
          </cell>
          <cell r="G85">
            <v>0</v>
          </cell>
          <cell r="H85">
            <v>0</v>
          </cell>
          <cell r="I85" t="str">
            <v>0          0   .</v>
          </cell>
          <cell r="J85">
            <v>0</v>
          </cell>
          <cell r="K85">
            <v>0</v>
          </cell>
          <cell r="L85">
            <v>2003</v>
          </cell>
          <cell r="M85" t="str">
            <v>No Trade</v>
          </cell>
          <cell r="N85" t="str">
            <v/>
          </cell>
          <cell r="O85" t="str">
            <v/>
          </cell>
          <cell r="P85" t="str">
            <v/>
          </cell>
        </row>
        <row r="86">
          <cell r="A86" t="str">
            <v>GO</v>
          </cell>
          <cell r="B86">
            <v>2</v>
          </cell>
          <cell r="C86">
            <v>3</v>
          </cell>
          <cell r="D86" t="str">
            <v>P</v>
          </cell>
          <cell r="E86">
            <v>0.49</v>
          </cell>
          <cell r="F86">
            <v>37649</v>
          </cell>
          <cell r="G86">
            <v>0</v>
          </cell>
          <cell r="H86">
            <v>0</v>
          </cell>
          <cell r="I86" t="str">
            <v>0          0   .</v>
          </cell>
          <cell r="J86">
            <v>0</v>
          </cell>
          <cell r="K86">
            <v>0</v>
          </cell>
          <cell r="L86">
            <v>2003</v>
          </cell>
          <cell r="M86" t="str">
            <v>No Trade</v>
          </cell>
          <cell r="N86" t="str">
            <v/>
          </cell>
          <cell r="O86" t="str">
            <v/>
          </cell>
          <cell r="P86" t="str">
            <v/>
          </cell>
        </row>
        <row r="87">
          <cell r="A87" t="str">
            <v>GO</v>
          </cell>
          <cell r="B87">
            <v>2</v>
          </cell>
          <cell r="C87">
            <v>3</v>
          </cell>
          <cell r="D87" t="str">
            <v>P</v>
          </cell>
          <cell r="E87">
            <v>0.5</v>
          </cell>
          <cell r="F87">
            <v>37649</v>
          </cell>
          <cell r="G87">
            <v>0</v>
          </cell>
          <cell r="H87">
            <v>0</v>
          </cell>
          <cell r="I87" t="str">
            <v>0          0   .</v>
          </cell>
          <cell r="J87">
            <v>0</v>
          </cell>
          <cell r="K87">
            <v>0</v>
          </cell>
          <cell r="L87">
            <v>2003</v>
          </cell>
          <cell r="M87" t="str">
            <v>No Trade</v>
          </cell>
          <cell r="N87" t="str">
            <v/>
          </cell>
          <cell r="O87" t="str">
            <v/>
          </cell>
          <cell r="P87" t="str">
            <v/>
          </cell>
        </row>
        <row r="88">
          <cell r="A88" t="str">
            <v>GO</v>
          </cell>
          <cell r="B88">
            <v>2</v>
          </cell>
          <cell r="C88">
            <v>3</v>
          </cell>
          <cell r="D88" t="str">
            <v>P</v>
          </cell>
          <cell r="E88">
            <v>0.52</v>
          </cell>
          <cell r="F88">
            <v>37649</v>
          </cell>
          <cell r="G88">
            <v>0</v>
          </cell>
          <cell r="H88">
            <v>0</v>
          </cell>
          <cell r="I88" t="str">
            <v>0          0   .</v>
          </cell>
          <cell r="J88">
            <v>0</v>
          </cell>
          <cell r="K88">
            <v>0</v>
          </cell>
          <cell r="L88">
            <v>2003</v>
          </cell>
          <cell r="M88" t="str">
            <v>No Trade</v>
          </cell>
          <cell r="N88" t="str">
            <v/>
          </cell>
          <cell r="O88" t="str">
            <v/>
          </cell>
          <cell r="P88" t="str">
            <v/>
          </cell>
        </row>
        <row r="89">
          <cell r="A89" t="str">
            <v>GO</v>
          </cell>
          <cell r="B89">
            <v>2</v>
          </cell>
          <cell r="C89">
            <v>3</v>
          </cell>
          <cell r="D89" t="str">
            <v>P</v>
          </cell>
          <cell r="E89">
            <v>0.53</v>
          </cell>
          <cell r="F89">
            <v>37649</v>
          </cell>
          <cell r="G89">
            <v>0</v>
          </cell>
          <cell r="H89">
            <v>0</v>
          </cell>
          <cell r="I89" t="str">
            <v>0          0   .</v>
          </cell>
          <cell r="J89">
            <v>0</v>
          </cell>
          <cell r="K89">
            <v>0</v>
          </cell>
          <cell r="L89">
            <v>2003</v>
          </cell>
          <cell r="M89" t="str">
            <v>No Trade</v>
          </cell>
          <cell r="N89" t="str">
            <v/>
          </cell>
          <cell r="O89" t="str">
            <v/>
          </cell>
          <cell r="P89" t="str">
            <v/>
          </cell>
        </row>
        <row r="90">
          <cell r="A90" t="str">
            <v>GO</v>
          </cell>
          <cell r="B90">
            <v>2</v>
          </cell>
          <cell r="C90">
            <v>3</v>
          </cell>
          <cell r="D90" t="str">
            <v>P</v>
          </cell>
          <cell r="E90">
            <v>0.54</v>
          </cell>
          <cell r="F90">
            <v>37649</v>
          </cell>
          <cell r="G90">
            <v>0</v>
          </cell>
          <cell r="H90">
            <v>0</v>
          </cell>
          <cell r="I90" t="str">
            <v>0          0   .</v>
          </cell>
          <cell r="J90">
            <v>0</v>
          </cell>
          <cell r="K90">
            <v>0</v>
          </cell>
          <cell r="L90">
            <v>2003</v>
          </cell>
          <cell r="M90" t="str">
            <v>No Trade</v>
          </cell>
          <cell r="N90" t="str">
            <v/>
          </cell>
          <cell r="O90" t="str">
            <v/>
          </cell>
          <cell r="P90" t="str">
            <v/>
          </cell>
        </row>
        <row r="91">
          <cell r="A91" t="str">
            <v>GO</v>
          </cell>
          <cell r="B91">
            <v>2</v>
          </cell>
          <cell r="C91">
            <v>3</v>
          </cell>
          <cell r="D91" t="str">
            <v>P</v>
          </cell>
          <cell r="E91">
            <v>0.55000000000000004</v>
          </cell>
          <cell r="F91">
            <v>37649</v>
          </cell>
          <cell r="G91">
            <v>0</v>
          </cell>
          <cell r="H91">
            <v>0</v>
          </cell>
          <cell r="I91" t="str">
            <v>0          0   .</v>
          </cell>
          <cell r="J91">
            <v>0</v>
          </cell>
          <cell r="K91">
            <v>0</v>
          </cell>
          <cell r="L91">
            <v>2003</v>
          </cell>
          <cell r="M91" t="str">
            <v>No Trade</v>
          </cell>
          <cell r="N91" t="str">
            <v/>
          </cell>
          <cell r="O91" t="str">
            <v/>
          </cell>
          <cell r="P91" t="str">
            <v/>
          </cell>
        </row>
        <row r="92">
          <cell r="A92" t="str">
            <v>GO</v>
          </cell>
          <cell r="B92">
            <v>2</v>
          </cell>
          <cell r="C92">
            <v>3</v>
          </cell>
          <cell r="D92" t="str">
            <v>P</v>
          </cell>
          <cell r="E92">
            <v>0.56000000000000005</v>
          </cell>
          <cell r="F92">
            <v>37649</v>
          </cell>
          <cell r="G92">
            <v>2.0000000000000001E-4</v>
          </cell>
          <cell r="H92">
            <v>0</v>
          </cell>
          <cell r="I92" t="str">
            <v>6          0   .</v>
          </cell>
          <cell r="J92">
            <v>0</v>
          </cell>
          <cell r="K92">
            <v>0</v>
          </cell>
          <cell r="L92">
            <v>2003</v>
          </cell>
          <cell r="M92" t="str">
            <v>No Trade</v>
          </cell>
          <cell r="N92" t="str">
            <v/>
          </cell>
          <cell r="O92" t="str">
            <v/>
          </cell>
          <cell r="P92" t="str">
            <v/>
          </cell>
        </row>
        <row r="93">
          <cell r="A93" t="str">
            <v>GO</v>
          </cell>
          <cell r="B93">
            <v>2</v>
          </cell>
          <cell r="C93">
            <v>3</v>
          </cell>
          <cell r="D93" t="str">
            <v>P</v>
          </cell>
          <cell r="E93">
            <v>0.56999999999999995</v>
          </cell>
          <cell r="F93">
            <v>37649</v>
          </cell>
          <cell r="G93">
            <v>0</v>
          </cell>
          <cell r="H93">
            <v>0</v>
          </cell>
          <cell r="I93" t="str">
            <v>0          0   .</v>
          </cell>
          <cell r="J93">
            <v>0</v>
          </cell>
          <cell r="K93">
            <v>0</v>
          </cell>
          <cell r="L93">
            <v>2003</v>
          </cell>
          <cell r="M93" t="str">
            <v>No Trade</v>
          </cell>
          <cell r="N93" t="str">
            <v/>
          </cell>
          <cell r="O93" t="str">
            <v/>
          </cell>
          <cell r="P93" t="str">
            <v/>
          </cell>
        </row>
        <row r="94">
          <cell r="A94" t="str">
            <v>GO</v>
          </cell>
          <cell r="B94">
            <v>2</v>
          </cell>
          <cell r="C94">
            <v>3</v>
          </cell>
          <cell r="D94" t="str">
            <v>P</v>
          </cell>
          <cell r="E94">
            <v>0.57999999999999996</v>
          </cell>
          <cell r="F94">
            <v>37649</v>
          </cell>
          <cell r="G94">
            <v>5.9999999999999995E-4</v>
          </cell>
          <cell r="H94">
            <v>1E-3</v>
          </cell>
          <cell r="I94" t="str">
            <v>2          0   .</v>
          </cell>
          <cell r="J94">
            <v>0</v>
          </cell>
          <cell r="K94">
            <v>0</v>
          </cell>
          <cell r="L94">
            <v>2003</v>
          </cell>
          <cell r="M94" t="str">
            <v>No Trade</v>
          </cell>
          <cell r="N94" t="str">
            <v/>
          </cell>
          <cell r="O94" t="str">
            <v/>
          </cell>
          <cell r="P94" t="str">
            <v/>
          </cell>
        </row>
        <row r="95">
          <cell r="A95" t="str">
            <v>GO</v>
          </cell>
          <cell r="B95">
            <v>2</v>
          </cell>
          <cell r="C95">
            <v>3</v>
          </cell>
          <cell r="D95" t="str">
            <v>P</v>
          </cell>
          <cell r="E95">
            <v>0.59</v>
          </cell>
          <cell r="F95">
            <v>37649</v>
          </cell>
          <cell r="G95">
            <v>0</v>
          </cell>
          <cell r="H95">
            <v>0</v>
          </cell>
          <cell r="I95" t="str">
            <v>0          0   .</v>
          </cell>
          <cell r="J95">
            <v>0</v>
          </cell>
          <cell r="K95">
            <v>0</v>
          </cell>
          <cell r="L95">
            <v>2003</v>
          </cell>
          <cell r="M95" t="str">
            <v>No Trade</v>
          </cell>
          <cell r="N95" t="str">
            <v/>
          </cell>
          <cell r="O95" t="str">
            <v/>
          </cell>
          <cell r="P95" t="str">
            <v/>
          </cell>
        </row>
        <row r="96">
          <cell r="A96" t="str">
            <v>GO</v>
          </cell>
          <cell r="B96">
            <v>2</v>
          </cell>
          <cell r="C96">
            <v>3</v>
          </cell>
          <cell r="D96" t="str">
            <v>P</v>
          </cell>
          <cell r="E96">
            <v>0.6</v>
          </cell>
          <cell r="F96">
            <v>37649</v>
          </cell>
          <cell r="G96">
            <v>1.1999999999999999E-3</v>
          </cell>
          <cell r="H96">
            <v>2E-3</v>
          </cell>
          <cell r="I96" t="str">
            <v>4          0   .</v>
          </cell>
          <cell r="J96">
            <v>0</v>
          </cell>
          <cell r="K96">
            <v>0</v>
          </cell>
          <cell r="L96">
            <v>2003</v>
          </cell>
          <cell r="M96" t="str">
            <v>No Trade</v>
          </cell>
          <cell r="N96" t="str">
            <v/>
          </cell>
          <cell r="O96" t="str">
            <v/>
          </cell>
          <cell r="P96" t="str">
            <v/>
          </cell>
        </row>
        <row r="97">
          <cell r="A97" t="str">
            <v>GO</v>
          </cell>
          <cell r="B97">
            <v>2</v>
          </cell>
          <cell r="C97">
            <v>3</v>
          </cell>
          <cell r="D97" t="str">
            <v>P</v>
          </cell>
          <cell r="E97">
            <v>0.61</v>
          </cell>
          <cell r="F97">
            <v>37649</v>
          </cell>
          <cell r="G97">
            <v>1.6999999999999999E-3</v>
          </cell>
          <cell r="H97">
            <v>3.0000000000000001E-3</v>
          </cell>
          <cell r="I97" t="str">
            <v>2          0   .</v>
          </cell>
          <cell r="J97">
            <v>0</v>
          </cell>
          <cell r="K97">
            <v>0</v>
          </cell>
          <cell r="L97">
            <v>2003</v>
          </cell>
          <cell r="M97" t="str">
            <v>No Trade</v>
          </cell>
          <cell r="N97" t="str">
            <v/>
          </cell>
          <cell r="O97" t="str">
            <v/>
          </cell>
          <cell r="P97" t="str">
            <v/>
          </cell>
        </row>
        <row r="98">
          <cell r="A98" t="str">
            <v>GO</v>
          </cell>
          <cell r="B98">
            <v>2</v>
          </cell>
          <cell r="C98">
            <v>3</v>
          </cell>
          <cell r="D98" t="str">
            <v>P</v>
          </cell>
          <cell r="E98">
            <v>0.62</v>
          </cell>
          <cell r="F98">
            <v>37649</v>
          </cell>
          <cell r="G98">
            <v>2.3E-3</v>
          </cell>
          <cell r="H98">
            <v>4.0000000000000001E-3</v>
          </cell>
          <cell r="I98" t="str">
            <v>2          0   .</v>
          </cell>
          <cell r="J98">
            <v>0</v>
          </cell>
          <cell r="K98">
            <v>0</v>
          </cell>
          <cell r="L98">
            <v>2003</v>
          </cell>
          <cell r="M98" t="str">
            <v>No Trade</v>
          </cell>
          <cell r="N98" t="str">
            <v/>
          </cell>
          <cell r="O98" t="str">
            <v/>
          </cell>
          <cell r="P98" t="str">
            <v/>
          </cell>
        </row>
        <row r="99">
          <cell r="A99" t="str">
            <v>GO</v>
          </cell>
          <cell r="B99">
            <v>2</v>
          </cell>
          <cell r="C99">
            <v>3</v>
          </cell>
          <cell r="D99" t="str">
            <v>P</v>
          </cell>
          <cell r="E99">
            <v>0.63</v>
          </cell>
          <cell r="F99">
            <v>37649</v>
          </cell>
          <cell r="G99">
            <v>3.0999999999999999E-3</v>
          </cell>
          <cell r="H99">
            <v>5.0000000000000001E-3</v>
          </cell>
          <cell r="I99" t="str">
            <v>4          0   .</v>
          </cell>
          <cell r="J99">
            <v>0</v>
          </cell>
          <cell r="K99">
            <v>0</v>
          </cell>
          <cell r="L99">
            <v>2003</v>
          </cell>
          <cell r="M99" t="str">
            <v>No Trade</v>
          </cell>
          <cell r="N99" t="str">
            <v/>
          </cell>
          <cell r="O99" t="str">
            <v/>
          </cell>
          <cell r="P99" t="str">
            <v/>
          </cell>
        </row>
        <row r="100">
          <cell r="A100" t="str">
            <v>GO</v>
          </cell>
          <cell r="B100">
            <v>2</v>
          </cell>
          <cell r="C100">
            <v>3</v>
          </cell>
          <cell r="D100" t="str">
            <v>P</v>
          </cell>
          <cell r="E100">
            <v>0.64</v>
          </cell>
          <cell r="F100">
            <v>37649</v>
          </cell>
          <cell r="G100">
            <v>4.1000000000000003E-3</v>
          </cell>
          <cell r="H100">
            <v>7.0000000000000001E-3</v>
          </cell>
          <cell r="I100" t="str">
            <v>0          0   .</v>
          </cell>
          <cell r="J100">
            <v>0</v>
          </cell>
          <cell r="K100">
            <v>0</v>
          </cell>
          <cell r="L100">
            <v>2003</v>
          </cell>
          <cell r="M100" t="str">
            <v>No Trade</v>
          </cell>
          <cell r="N100" t="str">
            <v/>
          </cell>
          <cell r="O100" t="str">
            <v/>
          </cell>
          <cell r="P100" t="str">
            <v/>
          </cell>
        </row>
        <row r="101">
          <cell r="A101" t="str">
            <v>GO</v>
          </cell>
          <cell r="B101">
            <v>2</v>
          </cell>
          <cell r="C101">
            <v>3</v>
          </cell>
          <cell r="D101" t="str">
            <v>P</v>
          </cell>
          <cell r="E101">
            <v>0.65</v>
          </cell>
          <cell r="F101">
            <v>37649</v>
          </cell>
          <cell r="G101">
            <v>5.3E-3</v>
          </cell>
          <cell r="H101">
            <v>8.0000000000000002E-3</v>
          </cell>
          <cell r="I101" t="str">
            <v>8          0   .</v>
          </cell>
          <cell r="J101">
            <v>0</v>
          </cell>
          <cell r="K101">
            <v>0</v>
          </cell>
          <cell r="L101">
            <v>2003</v>
          </cell>
          <cell r="M101" t="str">
            <v>No Trade</v>
          </cell>
          <cell r="N101" t="str">
            <v/>
          </cell>
          <cell r="O101" t="str">
            <v/>
          </cell>
          <cell r="P101" t="str">
            <v/>
          </cell>
        </row>
        <row r="102">
          <cell r="A102" t="str">
            <v>GO</v>
          </cell>
          <cell r="B102">
            <v>2</v>
          </cell>
          <cell r="C102">
            <v>3</v>
          </cell>
          <cell r="D102" t="str">
            <v>C</v>
          </cell>
          <cell r="E102">
            <v>0.66</v>
          </cell>
          <cell r="F102">
            <v>37649</v>
          </cell>
          <cell r="G102">
            <v>9.6600000000000005E-2</v>
          </cell>
          <cell r="H102">
            <v>8.1000000000000003E-2</v>
          </cell>
          <cell r="I102" t="str">
            <v>2          0   .</v>
          </cell>
          <cell r="J102">
            <v>0</v>
          </cell>
          <cell r="K102">
            <v>0</v>
          </cell>
          <cell r="L102">
            <v>2003</v>
          </cell>
          <cell r="M102" t="str">
            <v>No Trade</v>
          </cell>
          <cell r="N102" t="str">
            <v/>
          </cell>
          <cell r="O102" t="str">
            <v/>
          </cell>
          <cell r="P102" t="str">
            <v/>
          </cell>
        </row>
        <row r="103">
          <cell r="A103" t="str">
            <v>GO</v>
          </cell>
          <cell r="B103">
            <v>2</v>
          </cell>
          <cell r="C103">
            <v>3</v>
          </cell>
          <cell r="D103" t="str">
            <v>P</v>
          </cell>
          <cell r="E103">
            <v>0.66</v>
          </cell>
          <cell r="F103">
            <v>37649</v>
          </cell>
          <cell r="G103">
            <v>6.7999999999999996E-3</v>
          </cell>
          <cell r="H103">
            <v>0.01</v>
          </cell>
          <cell r="I103" t="str">
            <v>9          0   .</v>
          </cell>
          <cell r="J103">
            <v>0</v>
          </cell>
          <cell r="K103">
            <v>0</v>
          </cell>
          <cell r="L103">
            <v>2003</v>
          </cell>
          <cell r="M103" t="str">
            <v>No Trade</v>
          </cell>
          <cell r="N103" t="str">
            <v/>
          </cell>
          <cell r="O103" t="str">
            <v/>
          </cell>
          <cell r="P103" t="str">
            <v/>
          </cell>
        </row>
        <row r="104">
          <cell r="A104" t="str">
            <v>GO</v>
          </cell>
          <cell r="B104">
            <v>2</v>
          </cell>
          <cell r="C104">
            <v>3</v>
          </cell>
          <cell r="D104" t="str">
            <v>P</v>
          </cell>
          <cell r="E104">
            <v>0.67</v>
          </cell>
          <cell r="F104">
            <v>37649</v>
          </cell>
          <cell r="G104">
            <v>8.6E-3</v>
          </cell>
          <cell r="H104">
            <v>1.2999999999999999E-2</v>
          </cell>
          <cell r="I104" t="str">
            <v>5          0   .</v>
          </cell>
          <cell r="J104">
            <v>0</v>
          </cell>
          <cell r="K104">
            <v>0</v>
          </cell>
          <cell r="L104">
            <v>2003</v>
          </cell>
          <cell r="M104" t="str">
            <v>No Trade</v>
          </cell>
          <cell r="N104" t="str">
            <v/>
          </cell>
          <cell r="O104" t="str">
            <v/>
          </cell>
          <cell r="P104" t="str">
            <v/>
          </cell>
        </row>
        <row r="105">
          <cell r="A105" t="str">
            <v>GO</v>
          </cell>
          <cell r="B105">
            <v>2</v>
          </cell>
          <cell r="C105">
            <v>3</v>
          </cell>
          <cell r="D105" t="str">
            <v>P</v>
          </cell>
          <cell r="E105">
            <v>0.68</v>
          </cell>
          <cell r="F105">
            <v>37649</v>
          </cell>
          <cell r="G105">
            <v>1.0699999999999999E-2</v>
          </cell>
          <cell r="H105">
            <v>1.6E-2</v>
          </cell>
          <cell r="I105" t="str">
            <v>4          0   .</v>
          </cell>
          <cell r="J105">
            <v>0</v>
          </cell>
          <cell r="K105">
            <v>0</v>
          </cell>
          <cell r="L105">
            <v>2003</v>
          </cell>
          <cell r="M105" t="str">
            <v>No Trade</v>
          </cell>
          <cell r="N105" t="str">
            <v/>
          </cell>
          <cell r="O105" t="str">
            <v/>
          </cell>
          <cell r="P105" t="str">
            <v/>
          </cell>
        </row>
        <row r="106">
          <cell r="A106" t="str">
            <v>GO</v>
          </cell>
          <cell r="B106">
            <v>2</v>
          </cell>
          <cell r="C106">
            <v>3</v>
          </cell>
          <cell r="D106" t="str">
            <v>P</v>
          </cell>
          <cell r="E106">
            <v>0.69</v>
          </cell>
          <cell r="F106">
            <v>37649</v>
          </cell>
          <cell r="G106">
            <v>1.32E-2</v>
          </cell>
          <cell r="H106">
            <v>1.9E-2</v>
          </cell>
          <cell r="I106" t="str">
            <v>7          0   .</v>
          </cell>
          <cell r="J106">
            <v>0</v>
          </cell>
          <cell r="K106">
            <v>0</v>
          </cell>
          <cell r="L106">
            <v>2003</v>
          </cell>
          <cell r="M106" t="str">
            <v>No Trade</v>
          </cell>
          <cell r="N106" t="str">
            <v/>
          </cell>
          <cell r="O106" t="str">
            <v/>
          </cell>
          <cell r="P106" t="str">
            <v/>
          </cell>
        </row>
        <row r="107">
          <cell r="A107" t="str">
            <v>GO</v>
          </cell>
          <cell r="B107">
            <v>2</v>
          </cell>
          <cell r="C107">
            <v>3</v>
          </cell>
          <cell r="D107" t="str">
            <v>C</v>
          </cell>
          <cell r="E107">
            <v>0.7</v>
          </cell>
          <cell r="F107">
            <v>37649</v>
          </cell>
          <cell r="G107">
            <v>6.6199999999999995E-2</v>
          </cell>
          <cell r="H107">
            <v>5.6000000000000001E-2</v>
          </cell>
          <cell r="I107" t="str">
            <v>6          0   .</v>
          </cell>
          <cell r="J107">
            <v>0</v>
          </cell>
          <cell r="K107">
            <v>0</v>
          </cell>
          <cell r="L107">
            <v>2003</v>
          </cell>
          <cell r="M107" t="str">
            <v>No Trade</v>
          </cell>
          <cell r="N107" t="str">
            <v/>
          </cell>
          <cell r="O107" t="str">
            <v/>
          </cell>
          <cell r="P107" t="str">
            <v/>
          </cell>
        </row>
        <row r="108">
          <cell r="A108" t="str">
            <v>GO</v>
          </cell>
          <cell r="B108">
            <v>2</v>
          </cell>
          <cell r="C108">
            <v>3</v>
          </cell>
          <cell r="D108" t="str">
            <v>P</v>
          </cell>
          <cell r="E108">
            <v>0.7</v>
          </cell>
          <cell r="F108">
            <v>37649</v>
          </cell>
          <cell r="G108">
            <v>1.61E-2</v>
          </cell>
          <cell r="H108">
            <v>2.5999999999999999E-2</v>
          </cell>
          <cell r="I108" t="str">
            <v>0          0   .</v>
          </cell>
          <cell r="J108">
            <v>0</v>
          </cell>
          <cell r="K108">
            <v>0</v>
          </cell>
          <cell r="L108">
            <v>2003</v>
          </cell>
          <cell r="M108" t="str">
            <v>No Trade</v>
          </cell>
          <cell r="N108" t="str">
            <v/>
          </cell>
          <cell r="O108" t="str">
            <v/>
          </cell>
          <cell r="P108" t="str">
            <v/>
          </cell>
        </row>
        <row r="109">
          <cell r="A109" t="str">
            <v>GO</v>
          </cell>
          <cell r="B109">
            <v>2</v>
          </cell>
          <cell r="C109">
            <v>3</v>
          </cell>
          <cell r="D109" t="str">
            <v>C</v>
          </cell>
          <cell r="E109">
            <v>0.71</v>
          </cell>
          <cell r="F109">
            <v>37649</v>
          </cell>
          <cell r="G109">
            <v>5.96E-2</v>
          </cell>
          <cell r="H109">
            <v>4.8000000000000001E-2</v>
          </cell>
          <cell r="I109" t="str">
            <v>2          0   .</v>
          </cell>
          <cell r="J109">
            <v>0</v>
          </cell>
          <cell r="K109">
            <v>0</v>
          </cell>
          <cell r="L109">
            <v>2003</v>
          </cell>
          <cell r="M109" t="str">
            <v>No Trade</v>
          </cell>
          <cell r="N109" t="str">
            <v/>
          </cell>
          <cell r="O109" t="str">
            <v/>
          </cell>
          <cell r="P109" t="str">
            <v/>
          </cell>
        </row>
        <row r="110">
          <cell r="A110" t="str">
            <v>GO</v>
          </cell>
          <cell r="B110">
            <v>2</v>
          </cell>
          <cell r="C110">
            <v>3</v>
          </cell>
          <cell r="D110" t="str">
            <v>P</v>
          </cell>
          <cell r="E110">
            <v>0.71</v>
          </cell>
          <cell r="F110">
            <v>37649</v>
          </cell>
          <cell r="G110">
            <v>1.9400000000000001E-2</v>
          </cell>
          <cell r="H110">
            <v>2.7E-2</v>
          </cell>
          <cell r="I110" t="str">
            <v>5          0   .</v>
          </cell>
          <cell r="J110">
            <v>0</v>
          </cell>
          <cell r="K110">
            <v>0</v>
          </cell>
          <cell r="L110">
            <v>2003</v>
          </cell>
          <cell r="M110" t="str">
            <v>No Trade</v>
          </cell>
          <cell r="N110" t="str">
            <v/>
          </cell>
          <cell r="O110" t="str">
            <v/>
          </cell>
          <cell r="P110" t="str">
            <v/>
          </cell>
        </row>
        <row r="111">
          <cell r="A111" t="str">
            <v>GO</v>
          </cell>
          <cell r="B111">
            <v>2</v>
          </cell>
          <cell r="C111">
            <v>3</v>
          </cell>
          <cell r="D111" t="str">
            <v>C</v>
          </cell>
          <cell r="E111">
            <v>0.72</v>
          </cell>
          <cell r="F111">
            <v>37649</v>
          </cell>
          <cell r="G111">
            <v>5.33E-2</v>
          </cell>
          <cell r="H111">
            <v>4.2000000000000003E-2</v>
          </cell>
          <cell r="I111" t="str">
            <v>8          0   .</v>
          </cell>
          <cell r="J111">
            <v>0</v>
          </cell>
          <cell r="K111">
            <v>0</v>
          </cell>
          <cell r="L111">
            <v>2003</v>
          </cell>
          <cell r="M111" t="str">
            <v>No Trade</v>
          </cell>
          <cell r="N111" t="str">
            <v/>
          </cell>
          <cell r="O111" t="str">
            <v/>
          </cell>
          <cell r="P111" t="str">
            <v/>
          </cell>
        </row>
        <row r="112">
          <cell r="A112" t="str">
            <v>GO</v>
          </cell>
          <cell r="B112">
            <v>2</v>
          </cell>
          <cell r="C112">
            <v>3</v>
          </cell>
          <cell r="D112" t="str">
            <v>P</v>
          </cell>
          <cell r="E112">
            <v>0.72</v>
          </cell>
          <cell r="F112">
            <v>37649</v>
          </cell>
          <cell r="G112">
            <v>2.3099999999999999E-2</v>
          </cell>
          <cell r="H112">
            <v>3.2000000000000001E-2</v>
          </cell>
          <cell r="I112" t="str">
            <v>0          0   .</v>
          </cell>
          <cell r="J112">
            <v>0</v>
          </cell>
          <cell r="K112">
            <v>0</v>
          </cell>
          <cell r="L112">
            <v>2003</v>
          </cell>
          <cell r="M112" t="str">
            <v>No Trade</v>
          </cell>
          <cell r="N112" t="str">
            <v/>
          </cell>
          <cell r="O112" t="str">
            <v/>
          </cell>
          <cell r="P112" t="str">
            <v/>
          </cell>
        </row>
        <row r="113">
          <cell r="A113" t="str">
            <v>GO</v>
          </cell>
          <cell r="B113">
            <v>2</v>
          </cell>
          <cell r="C113">
            <v>3</v>
          </cell>
          <cell r="D113" t="str">
            <v>C</v>
          </cell>
          <cell r="E113">
            <v>0.73</v>
          </cell>
          <cell r="F113">
            <v>37649</v>
          </cell>
          <cell r="G113">
            <v>4.7500000000000001E-2</v>
          </cell>
          <cell r="H113">
            <v>3.6999999999999998E-2</v>
          </cell>
          <cell r="I113" t="str">
            <v>8          0   .</v>
          </cell>
          <cell r="J113">
            <v>0</v>
          </cell>
          <cell r="K113">
            <v>0</v>
          </cell>
          <cell r="L113">
            <v>2003</v>
          </cell>
          <cell r="M113" t="str">
            <v>No Trade</v>
          </cell>
          <cell r="N113" t="str">
            <v/>
          </cell>
          <cell r="O113" t="str">
            <v/>
          </cell>
          <cell r="P113" t="str">
            <v/>
          </cell>
        </row>
        <row r="114">
          <cell r="A114" t="str">
            <v>GO</v>
          </cell>
          <cell r="B114">
            <v>2</v>
          </cell>
          <cell r="C114">
            <v>3</v>
          </cell>
          <cell r="D114" t="str">
            <v>P</v>
          </cell>
          <cell r="E114">
            <v>0.73</v>
          </cell>
          <cell r="F114">
            <v>37649</v>
          </cell>
          <cell r="G114">
            <v>2.7199999999999998E-2</v>
          </cell>
          <cell r="H114">
            <v>3.6999999999999998E-2</v>
          </cell>
          <cell r="I114" t="str">
            <v>0          0   .</v>
          </cell>
          <cell r="J114">
            <v>0</v>
          </cell>
          <cell r="K114">
            <v>0</v>
          </cell>
          <cell r="L114">
            <v>2003</v>
          </cell>
          <cell r="M114" t="str">
            <v>No Trade</v>
          </cell>
          <cell r="N114" t="str">
            <v/>
          </cell>
          <cell r="O114" t="str">
            <v/>
          </cell>
          <cell r="P114" t="str">
            <v/>
          </cell>
        </row>
        <row r="115">
          <cell r="A115" t="str">
            <v>GO</v>
          </cell>
          <cell r="B115">
            <v>2</v>
          </cell>
          <cell r="C115">
            <v>3</v>
          </cell>
          <cell r="D115" t="str">
            <v>C</v>
          </cell>
          <cell r="E115">
            <v>0.74</v>
          </cell>
          <cell r="F115">
            <v>37649</v>
          </cell>
          <cell r="G115">
            <v>4.2200000000000001E-2</v>
          </cell>
          <cell r="H115">
            <v>3.3000000000000002E-2</v>
          </cell>
          <cell r="I115" t="str">
            <v>4          1   .</v>
          </cell>
          <cell r="J115">
            <v>0</v>
          </cell>
          <cell r="K115">
            <v>0</v>
          </cell>
          <cell r="L115">
            <v>2003</v>
          </cell>
          <cell r="M115" t="str">
            <v>No Trade</v>
          </cell>
          <cell r="N115" t="str">
            <v/>
          </cell>
          <cell r="O115" t="str">
            <v/>
          </cell>
          <cell r="P115" t="str">
            <v/>
          </cell>
        </row>
        <row r="116">
          <cell r="A116" t="str">
            <v>GO</v>
          </cell>
          <cell r="B116">
            <v>2</v>
          </cell>
          <cell r="C116">
            <v>3</v>
          </cell>
          <cell r="D116" t="str">
            <v>P</v>
          </cell>
          <cell r="E116">
            <v>0.74</v>
          </cell>
          <cell r="F116">
            <v>37649</v>
          </cell>
          <cell r="G116">
            <v>3.1800000000000002E-2</v>
          </cell>
          <cell r="H116">
            <v>4.2000000000000003E-2</v>
          </cell>
          <cell r="I116" t="str">
            <v>6          0   .</v>
          </cell>
          <cell r="J116">
            <v>0</v>
          </cell>
          <cell r="K116">
            <v>0</v>
          </cell>
          <cell r="L116">
            <v>2003</v>
          </cell>
          <cell r="M116" t="str">
            <v>No Trade</v>
          </cell>
          <cell r="N116" t="str">
            <v/>
          </cell>
          <cell r="O116" t="str">
            <v/>
          </cell>
          <cell r="P116" t="str">
            <v/>
          </cell>
        </row>
        <row r="117">
          <cell r="A117" t="str">
            <v>GO</v>
          </cell>
          <cell r="B117">
            <v>2</v>
          </cell>
          <cell r="C117">
            <v>3</v>
          </cell>
          <cell r="D117" t="str">
            <v>C</v>
          </cell>
          <cell r="E117">
            <v>0.75</v>
          </cell>
          <cell r="F117">
            <v>37649</v>
          </cell>
          <cell r="G117">
            <v>3.7199999999999997E-2</v>
          </cell>
          <cell r="H117">
            <v>2.9000000000000001E-2</v>
          </cell>
          <cell r="I117" t="str">
            <v>4          0   .</v>
          </cell>
          <cell r="J117">
            <v>0</v>
          </cell>
          <cell r="K117">
            <v>0</v>
          </cell>
          <cell r="L117">
            <v>2003</v>
          </cell>
          <cell r="M117" t="str">
            <v>No Trade</v>
          </cell>
          <cell r="N117" t="str">
            <v/>
          </cell>
          <cell r="O117" t="str">
            <v/>
          </cell>
          <cell r="P117" t="str">
            <v/>
          </cell>
        </row>
        <row r="118">
          <cell r="A118" t="str">
            <v>GO</v>
          </cell>
          <cell r="B118">
            <v>2</v>
          </cell>
          <cell r="C118">
            <v>3</v>
          </cell>
          <cell r="D118" t="str">
            <v>P</v>
          </cell>
          <cell r="E118">
            <v>0.75</v>
          </cell>
          <cell r="F118">
            <v>37649</v>
          </cell>
          <cell r="G118">
            <v>3.6799999999999999E-2</v>
          </cell>
          <cell r="H118">
            <v>4.8000000000000001E-2</v>
          </cell>
          <cell r="I118" t="str">
            <v>5        330   .</v>
          </cell>
          <cell r="J118">
            <v>0</v>
          </cell>
          <cell r="K118">
            <v>0</v>
          </cell>
          <cell r="L118">
            <v>2003</v>
          </cell>
          <cell r="M118" t="str">
            <v>No Trade</v>
          </cell>
          <cell r="N118" t="str">
            <v/>
          </cell>
          <cell r="O118" t="str">
            <v/>
          </cell>
          <cell r="P118" t="str">
            <v/>
          </cell>
        </row>
        <row r="119">
          <cell r="A119" t="str">
            <v>GO</v>
          </cell>
          <cell r="B119">
            <v>2</v>
          </cell>
          <cell r="C119">
            <v>3</v>
          </cell>
          <cell r="D119" t="str">
            <v>C</v>
          </cell>
          <cell r="E119">
            <v>0.76</v>
          </cell>
          <cell r="F119">
            <v>37649</v>
          </cell>
          <cell r="G119">
            <v>3.2800000000000003E-2</v>
          </cell>
          <cell r="H119">
            <v>2.5000000000000001E-2</v>
          </cell>
          <cell r="I119" t="str">
            <v>8          0   .</v>
          </cell>
          <cell r="J119">
            <v>0</v>
          </cell>
          <cell r="K119">
            <v>0</v>
          </cell>
          <cell r="L119">
            <v>2003</v>
          </cell>
          <cell r="M119" t="str">
            <v>No Trade</v>
          </cell>
          <cell r="N119" t="str">
            <v/>
          </cell>
          <cell r="O119" t="str">
            <v/>
          </cell>
          <cell r="P119" t="str">
            <v/>
          </cell>
        </row>
        <row r="120">
          <cell r="A120" t="str">
            <v>GO</v>
          </cell>
          <cell r="B120">
            <v>2</v>
          </cell>
          <cell r="C120">
            <v>3</v>
          </cell>
          <cell r="D120" t="str">
            <v>P</v>
          </cell>
          <cell r="E120">
            <v>0.76</v>
          </cell>
          <cell r="F120">
            <v>37649</v>
          </cell>
          <cell r="G120">
            <v>7.7499999999999999E-2</v>
          </cell>
          <cell r="H120">
            <v>7.6999999999999999E-2</v>
          </cell>
          <cell r="I120" t="str">
            <v>5          0   .</v>
          </cell>
          <cell r="J120">
            <v>0</v>
          </cell>
          <cell r="K120">
            <v>0</v>
          </cell>
          <cell r="L120">
            <v>2003</v>
          </cell>
          <cell r="M120" t="str">
            <v>No Trade</v>
          </cell>
          <cell r="N120" t="str">
            <v/>
          </cell>
          <cell r="O120" t="str">
            <v/>
          </cell>
          <cell r="P120" t="str">
            <v/>
          </cell>
        </row>
        <row r="121">
          <cell r="A121" t="str">
            <v>GO</v>
          </cell>
          <cell r="B121">
            <v>2</v>
          </cell>
          <cell r="C121">
            <v>3</v>
          </cell>
          <cell r="D121" t="str">
            <v>C</v>
          </cell>
          <cell r="E121">
            <v>0.77</v>
          </cell>
          <cell r="F121">
            <v>37649</v>
          </cell>
          <cell r="G121">
            <v>2.8799999999999999E-2</v>
          </cell>
          <cell r="H121">
            <v>2.1999999999999999E-2</v>
          </cell>
          <cell r="I121" t="str">
            <v>6          0   .</v>
          </cell>
          <cell r="J121">
            <v>0</v>
          </cell>
          <cell r="K121">
            <v>0</v>
          </cell>
          <cell r="L121">
            <v>2003</v>
          </cell>
          <cell r="M121" t="str">
            <v>No Trade</v>
          </cell>
          <cell r="N121" t="str">
            <v/>
          </cell>
          <cell r="O121" t="str">
            <v/>
          </cell>
          <cell r="P121" t="str">
            <v/>
          </cell>
        </row>
        <row r="122">
          <cell r="A122" t="str">
            <v>GO</v>
          </cell>
          <cell r="B122">
            <v>2</v>
          </cell>
          <cell r="C122">
            <v>3</v>
          </cell>
          <cell r="D122" t="str">
            <v>P</v>
          </cell>
          <cell r="E122">
            <v>0.77</v>
          </cell>
          <cell r="F122">
            <v>37649</v>
          </cell>
          <cell r="G122">
            <v>7.8100000000000003E-2</v>
          </cell>
          <cell r="H122">
            <v>7.8E-2</v>
          </cell>
          <cell r="I122" t="str">
            <v>1          0   .</v>
          </cell>
          <cell r="J122">
            <v>0</v>
          </cell>
          <cell r="K122">
            <v>0</v>
          </cell>
          <cell r="L122">
            <v>2003</v>
          </cell>
          <cell r="M122" t="str">
            <v>No Trade</v>
          </cell>
          <cell r="N122" t="str">
            <v/>
          </cell>
          <cell r="O122" t="str">
            <v/>
          </cell>
          <cell r="P122" t="str">
            <v/>
          </cell>
        </row>
        <row r="123">
          <cell r="A123" t="str">
            <v>GO</v>
          </cell>
          <cell r="B123">
            <v>2</v>
          </cell>
          <cell r="C123">
            <v>3</v>
          </cell>
          <cell r="D123" t="str">
            <v>C</v>
          </cell>
          <cell r="E123">
            <v>0.78</v>
          </cell>
          <cell r="F123">
            <v>37649</v>
          </cell>
          <cell r="G123">
            <v>2.52E-2</v>
          </cell>
          <cell r="H123">
            <v>1.9E-2</v>
          </cell>
          <cell r="I123" t="str">
            <v>7          0   .</v>
          </cell>
          <cell r="J123">
            <v>0</v>
          </cell>
          <cell r="K123">
            <v>0</v>
          </cell>
          <cell r="L123">
            <v>2003</v>
          </cell>
          <cell r="M123" t="str">
            <v>No Trade</v>
          </cell>
          <cell r="N123" t="str">
            <v/>
          </cell>
          <cell r="O123" t="str">
            <v/>
          </cell>
          <cell r="P123" t="str">
            <v/>
          </cell>
        </row>
        <row r="124">
          <cell r="A124" t="str">
            <v>GO</v>
          </cell>
          <cell r="B124">
            <v>2</v>
          </cell>
          <cell r="C124">
            <v>3</v>
          </cell>
          <cell r="D124" t="str">
            <v>P</v>
          </cell>
          <cell r="E124">
            <v>0.78</v>
          </cell>
          <cell r="F124">
            <v>37649</v>
          </cell>
          <cell r="G124">
            <v>5.4600000000000003E-2</v>
          </cell>
          <cell r="H124">
            <v>6.8000000000000005E-2</v>
          </cell>
          <cell r="I124" t="str">
            <v>6          0   .</v>
          </cell>
          <cell r="J124">
            <v>0</v>
          </cell>
          <cell r="K124">
            <v>0</v>
          </cell>
          <cell r="L124">
            <v>2003</v>
          </cell>
          <cell r="M124" t="str">
            <v>No Trade</v>
          </cell>
          <cell r="N124" t="str">
            <v/>
          </cell>
          <cell r="O124" t="str">
            <v/>
          </cell>
          <cell r="P124" t="str">
            <v/>
          </cell>
        </row>
        <row r="125">
          <cell r="A125" t="str">
            <v>GO</v>
          </cell>
          <cell r="B125">
            <v>2</v>
          </cell>
          <cell r="C125">
            <v>3</v>
          </cell>
          <cell r="D125" t="str">
            <v>C</v>
          </cell>
          <cell r="E125">
            <v>0.79</v>
          </cell>
          <cell r="F125">
            <v>37649</v>
          </cell>
          <cell r="G125">
            <v>2.1999999999999999E-2</v>
          </cell>
          <cell r="H125">
            <v>1.7000000000000001E-2</v>
          </cell>
          <cell r="I125" t="str">
            <v>1          0   .</v>
          </cell>
          <cell r="J125">
            <v>0</v>
          </cell>
          <cell r="K125">
            <v>0</v>
          </cell>
          <cell r="L125">
            <v>2003</v>
          </cell>
          <cell r="M125" t="str">
            <v>No Trade</v>
          </cell>
          <cell r="N125" t="str">
            <v/>
          </cell>
          <cell r="O125" t="str">
            <v/>
          </cell>
          <cell r="P125" t="str">
            <v/>
          </cell>
        </row>
        <row r="126">
          <cell r="A126" t="str">
            <v>GO</v>
          </cell>
          <cell r="B126">
            <v>2</v>
          </cell>
          <cell r="C126">
            <v>3</v>
          </cell>
          <cell r="D126" t="str">
            <v>P</v>
          </cell>
          <cell r="E126">
            <v>0.79</v>
          </cell>
          <cell r="F126">
            <v>37649</v>
          </cell>
          <cell r="G126">
            <v>8.4000000000000005E-2</v>
          </cell>
          <cell r="H126">
            <v>8.4000000000000005E-2</v>
          </cell>
          <cell r="I126" t="str">
            <v>0          0   .</v>
          </cell>
          <cell r="J126">
            <v>0</v>
          </cell>
          <cell r="K126">
            <v>0</v>
          </cell>
          <cell r="L126">
            <v>2003</v>
          </cell>
          <cell r="M126" t="str">
            <v>No Trade</v>
          </cell>
          <cell r="N126" t="str">
            <v/>
          </cell>
          <cell r="O126" t="str">
            <v/>
          </cell>
          <cell r="P126" t="str">
            <v/>
          </cell>
        </row>
        <row r="127">
          <cell r="A127" t="str">
            <v>GO</v>
          </cell>
          <cell r="B127">
            <v>2</v>
          </cell>
          <cell r="C127">
            <v>3</v>
          </cell>
          <cell r="D127" t="str">
            <v>C</v>
          </cell>
          <cell r="E127">
            <v>0.8</v>
          </cell>
          <cell r="F127">
            <v>37649</v>
          </cell>
          <cell r="G127">
            <v>1.8499999999999999E-2</v>
          </cell>
          <cell r="H127">
            <v>1.4E-2</v>
          </cell>
          <cell r="I127" t="str">
            <v>8          1   .</v>
          </cell>
          <cell r="J127">
            <v>0</v>
          </cell>
          <cell r="K127">
            <v>0</v>
          </cell>
          <cell r="L127">
            <v>2003</v>
          </cell>
          <cell r="M127" t="str">
            <v>No Trade</v>
          </cell>
          <cell r="N127" t="str">
            <v/>
          </cell>
          <cell r="O127" t="str">
            <v/>
          </cell>
          <cell r="P127" t="str">
            <v/>
          </cell>
        </row>
        <row r="128">
          <cell r="A128" t="str">
            <v>GO</v>
          </cell>
          <cell r="B128">
            <v>2</v>
          </cell>
          <cell r="C128">
            <v>3</v>
          </cell>
          <cell r="D128" t="str">
            <v>P</v>
          </cell>
          <cell r="E128">
            <v>0.8</v>
          </cell>
          <cell r="F128">
            <v>37649</v>
          </cell>
          <cell r="G128">
            <v>0.13339999999999999</v>
          </cell>
          <cell r="H128">
            <v>0.13300000000000001</v>
          </cell>
          <cell r="I128" t="str">
            <v>4          0   .</v>
          </cell>
          <cell r="J128">
            <v>0</v>
          </cell>
          <cell r="K128">
            <v>0</v>
          </cell>
          <cell r="L128">
            <v>2003</v>
          </cell>
          <cell r="M128" t="str">
            <v>No Trade</v>
          </cell>
          <cell r="N128" t="str">
            <v/>
          </cell>
          <cell r="O128" t="str">
            <v/>
          </cell>
          <cell r="P128" t="str">
            <v/>
          </cell>
        </row>
        <row r="129">
          <cell r="A129" t="str">
            <v>GO</v>
          </cell>
          <cell r="B129">
            <v>2</v>
          </cell>
          <cell r="C129">
            <v>3</v>
          </cell>
          <cell r="D129" t="str">
            <v>C</v>
          </cell>
          <cell r="E129">
            <v>0.81</v>
          </cell>
          <cell r="F129">
            <v>37649</v>
          </cell>
          <cell r="G129">
            <v>1.66E-2</v>
          </cell>
          <cell r="H129">
            <v>1.2E-2</v>
          </cell>
          <cell r="I129" t="str">
            <v>8          0   .</v>
          </cell>
          <cell r="J129">
            <v>0</v>
          </cell>
          <cell r="K129">
            <v>0</v>
          </cell>
          <cell r="L129">
            <v>2003</v>
          </cell>
          <cell r="M129" t="str">
            <v>No Trade</v>
          </cell>
          <cell r="N129" t="str">
            <v/>
          </cell>
          <cell r="O129" t="str">
            <v/>
          </cell>
          <cell r="P129" t="str">
            <v/>
          </cell>
        </row>
        <row r="130">
          <cell r="A130" t="str">
            <v>GO</v>
          </cell>
          <cell r="B130">
            <v>2</v>
          </cell>
          <cell r="C130">
            <v>3</v>
          </cell>
          <cell r="D130" t="str">
            <v>P</v>
          </cell>
          <cell r="E130">
            <v>0.81</v>
          </cell>
          <cell r="F130">
            <v>37649</v>
          </cell>
          <cell r="G130">
            <v>0</v>
          </cell>
          <cell r="H130">
            <v>0</v>
          </cell>
          <cell r="I130" t="str">
            <v>0          0   .</v>
          </cell>
          <cell r="J130">
            <v>0</v>
          </cell>
          <cell r="K130">
            <v>0</v>
          </cell>
          <cell r="L130">
            <v>2003</v>
          </cell>
          <cell r="M130" t="str">
            <v>No Trade</v>
          </cell>
          <cell r="N130" t="str">
            <v/>
          </cell>
          <cell r="O130" t="str">
            <v/>
          </cell>
          <cell r="P130" t="str">
            <v/>
          </cell>
        </row>
        <row r="131">
          <cell r="A131" t="str">
            <v>GO</v>
          </cell>
          <cell r="B131">
            <v>2</v>
          </cell>
          <cell r="C131">
            <v>3</v>
          </cell>
          <cell r="D131" t="str">
            <v>C</v>
          </cell>
          <cell r="E131">
            <v>0.82</v>
          </cell>
          <cell r="F131">
            <v>37649</v>
          </cell>
          <cell r="G131">
            <v>1.43E-2</v>
          </cell>
          <cell r="H131">
            <v>1.0999999999999999E-2</v>
          </cell>
          <cell r="I131" t="str">
            <v>0          0   .</v>
          </cell>
          <cell r="J131">
            <v>0</v>
          </cell>
          <cell r="K131">
            <v>0</v>
          </cell>
          <cell r="L131">
            <v>2003</v>
          </cell>
          <cell r="M131" t="str">
            <v>No Trade</v>
          </cell>
          <cell r="N131" t="str">
            <v/>
          </cell>
          <cell r="O131" t="str">
            <v/>
          </cell>
          <cell r="P131" t="str">
            <v/>
          </cell>
        </row>
        <row r="132">
          <cell r="A132" t="str">
            <v>GO</v>
          </cell>
          <cell r="B132">
            <v>2</v>
          </cell>
          <cell r="C132">
            <v>3</v>
          </cell>
          <cell r="D132" t="str">
            <v>C</v>
          </cell>
          <cell r="E132">
            <v>0.83</v>
          </cell>
          <cell r="F132">
            <v>37649</v>
          </cell>
          <cell r="G132">
            <v>1.23E-2</v>
          </cell>
          <cell r="H132">
            <v>8.9999999999999993E-3</v>
          </cell>
          <cell r="I132" t="str">
            <v>5          0   .</v>
          </cell>
          <cell r="J132">
            <v>0</v>
          </cell>
          <cell r="K132">
            <v>0</v>
          </cell>
          <cell r="L132">
            <v>2003</v>
          </cell>
          <cell r="M132" t="str">
            <v>No Trade</v>
          </cell>
          <cell r="N132" t="str">
            <v/>
          </cell>
          <cell r="O132" t="str">
            <v/>
          </cell>
          <cell r="P132" t="str">
            <v/>
          </cell>
        </row>
        <row r="133">
          <cell r="A133" t="str">
            <v>GO</v>
          </cell>
          <cell r="B133">
            <v>2</v>
          </cell>
          <cell r="C133">
            <v>3</v>
          </cell>
          <cell r="D133" t="str">
            <v>C</v>
          </cell>
          <cell r="E133">
            <v>0.84</v>
          </cell>
          <cell r="F133">
            <v>37649</v>
          </cell>
          <cell r="G133">
            <v>1.06E-2</v>
          </cell>
          <cell r="H133">
            <v>8.0000000000000002E-3</v>
          </cell>
          <cell r="I133" t="str">
            <v>1          0   .</v>
          </cell>
          <cell r="J133">
            <v>0</v>
          </cell>
          <cell r="K133">
            <v>0</v>
          </cell>
          <cell r="L133">
            <v>2003</v>
          </cell>
          <cell r="M133" t="str">
            <v>No Trade</v>
          </cell>
          <cell r="N133" t="str">
            <v/>
          </cell>
          <cell r="O133" t="str">
            <v/>
          </cell>
          <cell r="P133" t="str">
            <v/>
          </cell>
        </row>
        <row r="134">
          <cell r="A134" t="str">
            <v>GO</v>
          </cell>
          <cell r="B134">
            <v>2</v>
          </cell>
          <cell r="C134">
            <v>3</v>
          </cell>
          <cell r="D134" t="str">
            <v>C</v>
          </cell>
          <cell r="E134">
            <v>0.85</v>
          </cell>
          <cell r="F134">
            <v>37649</v>
          </cell>
          <cell r="G134">
            <v>9.1000000000000004E-3</v>
          </cell>
          <cell r="H134">
            <v>7.0000000000000001E-3</v>
          </cell>
          <cell r="I134" t="str">
            <v>0          0   .</v>
          </cell>
          <cell r="J134">
            <v>0</v>
          </cell>
          <cell r="K134">
            <v>0</v>
          </cell>
          <cell r="L134">
            <v>2003</v>
          </cell>
          <cell r="M134" t="str">
            <v>No Trade</v>
          </cell>
          <cell r="N134" t="str">
            <v/>
          </cell>
          <cell r="O134" t="str">
            <v/>
          </cell>
          <cell r="P134" t="str">
            <v/>
          </cell>
        </row>
        <row r="135">
          <cell r="A135" t="str">
            <v>GO</v>
          </cell>
          <cell r="B135">
            <v>2</v>
          </cell>
          <cell r="C135">
            <v>3</v>
          </cell>
          <cell r="D135" t="str">
            <v>C</v>
          </cell>
          <cell r="E135">
            <v>0.86</v>
          </cell>
          <cell r="F135">
            <v>37649</v>
          </cell>
          <cell r="G135">
            <v>7.7999999999999996E-3</v>
          </cell>
          <cell r="H135">
            <v>6.0000000000000001E-3</v>
          </cell>
          <cell r="I135" t="str">
            <v>0          0   .</v>
          </cell>
          <cell r="J135">
            <v>0</v>
          </cell>
          <cell r="K135">
            <v>0</v>
          </cell>
          <cell r="L135">
            <v>2003</v>
          </cell>
          <cell r="M135" t="str">
            <v>No Trade</v>
          </cell>
          <cell r="N135" t="str">
            <v/>
          </cell>
          <cell r="O135" t="str">
            <v/>
          </cell>
          <cell r="P135" t="str">
            <v/>
          </cell>
        </row>
        <row r="136">
          <cell r="A136" t="str">
            <v>GO</v>
          </cell>
          <cell r="B136">
            <v>2</v>
          </cell>
          <cell r="C136">
            <v>3</v>
          </cell>
          <cell r="D136" t="str">
            <v>C</v>
          </cell>
          <cell r="E136">
            <v>0.87</v>
          </cell>
          <cell r="F136">
            <v>37649</v>
          </cell>
          <cell r="G136">
            <v>6.6E-3</v>
          </cell>
          <cell r="H136">
            <v>5.0000000000000001E-3</v>
          </cell>
          <cell r="I136" t="str">
            <v>1          0   .</v>
          </cell>
          <cell r="J136">
            <v>0</v>
          </cell>
          <cell r="K136">
            <v>0</v>
          </cell>
          <cell r="L136">
            <v>2003</v>
          </cell>
          <cell r="M136" t="str">
            <v>No Trade</v>
          </cell>
          <cell r="N136" t="str">
            <v/>
          </cell>
          <cell r="O136" t="str">
            <v/>
          </cell>
          <cell r="P136" t="str">
            <v/>
          </cell>
        </row>
        <row r="137">
          <cell r="A137" t="str">
            <v>GO</v>
          </cell>
          <cell r="B137">
            <v>2</v>
          </cell>
          <cell r="C137">
            <v>3</v>
          </cell>
          <cell r="D137" t="str">
            <v>C</v>
          </cell>
          <cell r="E137">
            <v>0.88</v>
          </cell>
          <cell r="F137">
            <v>37649</v>
          </cell>
          <cell r="G137">
            <v>5.5999999999999999E-3</v>
          </cell>
          <cell r="H137">
            <v>4.0000000000000001E-3</v>
          </cell>
          <cell r="I137" t="str">
            <v>3          0   .</v>
          </cell>
          <cell r="J137">
            <v>0</v>
          </cell>
          <cell r="K137">
            <v>0</v>
          </cell>
          <cell r="L137">
            <v>2003</v>
          </cell>
          <cell r="M137" t="str">
            <v>No Trade</v>
          </cell>
          <cell r="N137" t="str">
            <v/>
          </cell>
          <cell r="O137" t="str">
            <v/>
          </cell>
          <cell r="P137" t="str">
            <v/>
          </cell>
        </row>
        <row r="138">
          <cell r="A138" t="str">
            <v>GO</v>
          </cell>
          <cell r="B138">
            <v>2</v>
          </cell>
          <cell r="C138">
            <v>3</v>
          </cell>
          <cell r="D138" t="str">
            <v>C</v>
          </cell>
          <cell r="E138">
            <v>0.89</v>
          </cell>
          <cell r="F138">
            <v>37649</v>
          </cell>
          <cell r="G138">
            <v>4.7999999999999996E-3</v>
          </cell>
          <cell r="H138">
            <v>3.0000000000000001E-3</v>
          </cell>
          <cell r="I138" t="str">
            <v>7          0   .</v>
          </cell>
          <cell r="J138">
            <v>0</v>
          </cell>
          <cell r="K138">
            <v>0</v>
          </cell>
          <cell r="L138">
            <v>2003</v>
          </cell>
          <cell r="M138" t="str">
            <v>No Trade</v>
          </cell>
          <cell r="N138" t="str">
            <v/>
          </cell>
          <cell r="O138" t="str">
            <v/>
          </cell>
          <cell r="P138" t="str">
            <v/>
          </cell>
        </row>
        <row r="139">
          <cell r="A139" t="str">
            <v>GO</v>
          </cell>
          <cell r="B139">
            <v>2</v>
          </cell>
          <cell r="C139">
            <v>3</v>
          </cell>
          <cell r="D139" t="str">
            <v>C</v>
          </cell>
          <cell r="E139">
            <v>0.9</v>
          </cell>
          <cell r="F139">
            <v>37649</v>
          </cell>
          <cell r="G139">
            <v>4.1000000000000003E-3</v>
          </cell>
          <cell r="H139">
            <v>3.0000000000000001E-3</v>
          </cell>
          <cell r="I139" t="str">
            <v>1          0   .</v>
          </cell>
          <cell r="J139">
            <v>0</v>
          </cell>
          <cell r="K139">
            <v>0</v>
          </cell>
          <cell r="L139">
            <v>2003</v>
          </cell>
          <cell r="M139" t="str">
            <v>No Trade</v>
          </cell>
          <cell r="N139" t="str">
            <v/>
          </cell>
          <cell r="O139" t="str">
            <v/>
          </cell>
          <cell r="P139" t="str">
            <v/>
          </cell>
        </row>
        <row r="140">
          <cell r="A140" t="str">
            <v>GO</v>
          </cell>
          <cell r="B140">
            <v>2</v>
          </cell>
          <cell r="C140">
            <v>3</v>
          </cell>
          <cell r="D140" t="str">
            <v>C</v>
          </cell>
          <cell r="E140">
            <v>0.91</v>
          </cell>
          <cell r="F140">
            <v>37649</v>
          </cell>
          <cell r="G140">
            <v>3.3999999999999998E-3</v>
          </cell>
          <cell r="H140">
            <v>2E-3</v>
          </cell>
          <cell r="I140" t="str">
            <v>6          0   .</v>
          </cell>
          <cell r="J140">
            <v>0</v>
          </cell>
          <cell r="K140">
            <v>0</v>
          </cell>
          <cell r="L140">
            <v>2003</v>
          </cell>
          <cell r="M140" t="str">
            <v>No Trade</v>
          </cell>
          <cell r="N140" t="str">
            <v/>
          </cell>
          <cell r="O140" t="str">
            <v/>
          </cell>
          <cell r="P140" t="str">
            <v/>
          </cell>
        </row>
        <row r="141">
          <cell r="A141" t="str">
            <v>GO</v>
          </cell>
          <cell r="B141">
            <v>2</v>
          </cell>
          <cell r="C141">
            <v>3</v>
          </cell>
          <cell r="D141" t="str">
            <v>C</v>
          </cell>
          <cell r="E141">
            <v>0.92</v>
          </cell>
          <cell r="F141">
            <v>37649</v>
          </cell>
          <cell r="G141">
            <v>2.8999999999999998E-3</v>
          </cell>
          <cell r="H141">
            <v>2E-3</v>
          </cell>
          <cell r="I141" t="str">
            <v>2          0   .</v>
          </cell>
          <cell r="J141">
            <v>0</v>
          </cell>
          <cell r="K141">
            <v>0</v>
          </cell>
          <cell r="L141">
            <v>2003</v>
          </cell>
          <cell r="M141" t="str">
            <v>No Trade</v>
          </cell>
          <cell r="N141" t="str">
            <v/>
          </cell>
          <cell r="O141" t="str">
            <v/>
          </cell>
          <cell r="P141" t="str">
            <v/>
          </cell>
        </row>
        <row r="142">
          <cell r="A142" t="str">
            <v>GO</v>
          </cell>
          <cell r="B142">
            <v>2</v>
          </cell>
          <cell r="C142">
            <v>3</v>
          </cell>
          <cell r="D142" t="str">
            <v>C</v>
          </cell>
          <cell r="E142">
            <v>0.93</v>
          </cell>
          <cell r="F142">
            <v>37649</v>
          </cell>
          <cell r="G142">
            <v>2.5000000000000001E-3</v>
          </cell>
          <cell r="H142">
            <v>1E-3</v>
          </cell>
          <cell r="I142" t="str">
            <v>9          0   .</v>
          </cell>
          <cell r="J142">
            <v>0</v>
          </cell>
          <cell r="K142">
            <v>0</v>
          </cell>
          <cell r="L142">
            <v>2003</v>
          </cell>
          <cell r="M142" t="str">
            <v>No Trade</v>
          </cell>
          <cell r="N142" t="str">
            <v/>
          </cell>
          <cell r="O142" t="str">
            <v/>
          </cell>
          <cell r="P142" t="str">
            <v/>
          </cell>
        </row>
        <row r="143">
          <cell r="A143" t="str">
            <v>GO</v>
          </cell>
          <cell r="B143">
            <v>2</v>
          </cell>
          <cell r="C143">
            <v>3</v>
          </cell>
          <cell r="D143" t="str">
            <v>C</v>
          </cell>
          <cell r="E143">
            <v>0.94</v>
          </cell>
          <cell r="F143">
            <v>37649</v>
          </cell>
          <cell r="G143">
            <v>0</v>
          </cell>
          <cell r="H143">
            <v>0</v>
          </cell>
          <cell r="I143" t="str">
            <v>0          0   .</v>
          </cell>
          <cell r="J143">
            <v>0</v>
          </cell>
          <cell r="K143">
            <v>0</v>
          </cell>
          <cell r="L143">
            <v>2003</v>
          </cell>
          <cell r="M143" t="str">
            <v>No Trade</v>
          </cell>
          <cell r="N143" t="str">
            <v/>
          </cell>
          <cell r="O143" t="str">
            <v/>
          </cell>
          <cell r="P143" t="str">
            <v/>
          </cell>
        </row>
        <row r="144">
          <cell r="A144" t="str">
            <v>GO</v>
          </cell>
          <cell r="B144">
            <v>2</v>
          </cell>
          <cell r="C144">
            <v>3</v>
          </cell>
          <cell r="D144" t="str">
            <v>C</v>
          </cell>
          <cell r="E144">
            <v>0.97</v>
          </cell>
          <cell r="F144">
            <v>37649</v>
          </cell>
          <cell r="G144">
            <v>1.1999999999999999E-3</v>
          </cell>
          <cell r="H144">
            <v>1E-3</v>
          </cell>
          <cell r="I144" t="str">
            <v>0          0   .</v>
          </cell>
          <cell r="J144">
            <v>0</v>
          </cell>
          <cell r="K144">
            <v>0</v>
          </cell>
          <cell r="L144">
            <v>2003</v>
          </cell>
          <cell r="M144" t="str">
            <v>No Trade</v>
          </cell>
          <cell r="N144" t="str">
            <v/>
          </cell>
          <cell r="O144" t="str">
            <v/>
          </cell>
          <cell r="P144" t="str">
            <v/>
          </cell>
        </row>
        <row r="145">
          <cell r="A145" t="str">
            <v>GO</v>
          </cell>
          <cell r="B145">
            <v>2</v>
          </cell>
          <cell r="C145">
            <v>3</v>
          </cell>
          <cell r="D145" t="str">
            <v>C</v>
          </cell>
          <cell r="E145">
            <v>0.98</v>
          </cell>
          <cell r="F145">
            <v>37649</v>
          </cell>
          <cell r="G145">
            <v>1E-3</v>
          </cell>
          <cell r="H145">
            <v>0</v>
          </cell>
          <cell r="I145" t="str">
            <v>8          0   .</v>
          </cell>
          <cell r="J145">
            <v>0</v>
          </cell>
          <cell r="K145">
            <v>0</v>
          </cell>
          <cell r="L145">
            <v>2003</v>
          </cell>
          <cell r="M145" t="str">
            <v>No Trade</v>
          </cell>
          <cell r="N145" t="str">
            <v/>
          </cell>
          <cell r="O145" t="str">
            <v/>
          </cell>
          <cell r="P145" t="str">
            <v/>
          </cell>
        </row>
        <row r="146">
          <cell r="A146" t="str">
            <v>GO</v>
          </cell>
          <cell r="B146">
            <v>2</v>
          </cell>
          <cell r="C146">
            <v>3</v>
          </cell>
          <cell r="D146" t="str">
            <v>C</v>
          </cell>
          <cell r="E146">
            <v>0.99</v>
          </cell>
          <cell r="F146">
            <v>37649</v>
          </cell>
          <cell r="G146">
            <v>8.9999999999999998E-4</v>
          </cell>
          <cell r="H146">
            <v>0</v>
          </cell>
          <cell r="I146" t="str">
            <v>7          0   .</v>
          </cell>
          <cell r="J146">
            <v>0</v>
          </cell>
          <cell r="K146">
            <v>0</v>
          </cell>
          <cell r="L146">
            <v>2003</v>
          </cell>
          <cell r="M146" t="str">
            <v>No Trade</v>
          </cell>
          <cell r="N146" t="str">
            <v/>
          </cell>
          <cell r="O146" t="str">
            <v/>
          </cell>
          <cell r="P146" t="str">
            <v/>
          </cell>
        </row>
        <row r="147">
          <cell r="A147" t="str">
            <v>GO</v>
          </cell>
          <cell r="B147">
            <v>3</v>
          </cell>
          <cell r="C147">
            <v>3</v>
          </cell>
          <cell r="D147" t="str">
            <v>P</v>
          </cell>
          <cell r="E147">
            <v>0.54</v>
          </cell>
          <cell r="F147">
            <v>37677</v>
          </cell>
          <cell r="G147">
            <v>5.0000000000000001E-4</v>
          </cell>
          <cell r="H147">
            <v>1E-3</v>
          </cell>
          <cell r="I147" t="str">
            <v>0          0   .</v>
          </cell>
          <cell r="J147">
            <v>0</v>
          </cell>
          <cell r="K147">
            <v>0</v>
          </cell>
          <cell r="L147">
            <v>2003</v>
          </cell>
          <cell r="M147" t="str">
            <v>No Trade</v>
          </cell>
          <cell r="N147" t="str">
            <v/>
          </cell>
          <cell r="O147" t="str">
            <v/>
          </cell>
          <cell r="P147" t="str">
            <v/>
          </cell>
        </row>
        <row r="148">
          <cell r="A148" t="str">
            <v>GO</v>
          </cell>
          <cell r="B148">
            <v>3</v>
          </cell>
          <cell r="C148">
            <v>3</v>
          </cell>
          <cell r="D148" t="str">
            <v>P</v>
          </cell>
          <cell r="E148">
            <v>0.56000000000000005</v>
          </cell>
          <cell r="F148">
            <v>37677</v>
          </cell>
          <cell r="G148">
            <v>1E-3</v>
          </cell>
          <cell r="H148">
            <v>1E-3</v>
          </cell>
          <cell r="I148" t="str">
            <v>8          0   .</v>
          </cell>
          <cell r="J148">
            <v>0</v>
          </cell>
          <cell r="K148">
            <v>0</v>
          </cell>
          <cell r="L148">
            <v>2003</v>
          </cell>
          <cell r="M148" t="str">
            <v>No Trade</v>
          </cell>
          <cell r="N148" t="str">
            <v/>
          </cell>
          <cell r="O148" t="str">
            <v/>
          </cell>
          <cell r="P148" t="str">
            <v/>
          </cell>
        </row>
        <row r="149">
          <cell r="A149" t="str">
            <v>GO</v>
          </cell>
          <cell r="B149">
            <v>3</v>
          </cell>
          <cell r="C149">
            <v>3</v>
          </cell>
          <cell r="D149" t="str">
            <v>P</v>
          </cell>
          <cell r="E149">
            <v>0.56999999999999995</v>
          </cell>
          <cell r="F149">
            <v>37677</v>
          </cell>
          <cell r="G149">
            <v>1.2999999999999999E-3</v>
          </cell>
          <cell r="H149">
            <v>2E-3</v>
          </cell>
          <cell r="I149" t="str">
            <v>3          0   .</v>
          </cell>
          <cell r="J149">
            <v>0</v>
          </cell>
          <cell r="K149">
            <v>0</v>
          </cell>
          <cell r="L149">
            <v>2003</v>
          </cell>
          <cell r="M149" t="str">
            <v>No Trade</v>
          </cell>
          <cell r="N149" t="str">
            <v/>
          </cell>
          <cell r="O149" t="str">
            <v/>
          </cell>
          <cell r="P149" t="str">
            <v/>
          </cell>
        </row>
        <row r="150">
          <cell r="A150" t="str">
            <v>GO</v>
          </cell>
          <cell r="B150">
            <v>3</v>
          </cell>
          <cell r="C150">
            <v>3</v>
          </cell>
          <cell r="D150" t="str">
            <v>P</v>
          </cell>
          <cell r="E150">
            <v>0.57999999999999996</v>
          </cell>
          <cell r="F150">
            <v>37677</v>
          </cell>
          <cell r="G150">
            <v>1.8E-3</v>
          </cell>
          <cell r="H150">
            <v>3.0000000000000001E-3</v>
          </cell>
          <cell r="I150" t="str">
            <v>0          0   .</v>
          </cell>
          <cell r="J150">
            <v>0</v>
          </cell>
          <cell r="K150">
            <v>0</v>
          </cell>
          <cell r="L150">
            <v>2003</v>
          </cell>
          <cell r="M150" t="str">
            <v>No Trade</v>
          </cell>
          <cell r="N150" t="str">
            <v/>
          </cell>
          <cell r="O150" t="str">
            <v/>
          </cell>
          <cell r="P150" t="str">
            <v/>
          </cell>
        </row>
        <row r="151">
          <cell r="A151" t="str">
            <v>GO</v>
          </cell>
          <cell r="B151">
            <v>3</v>
          </cell>
          <cell r="C151">
            <v>3</v>
          </cell>
          <cell r="D151" t="str">
            <v>P</v>
          </cell>
          <cell r="E151">
            <v>0.63</v>
          </cell>
          <cell r="F151">
            <v>37677</v>
          </cell>
          <cell r="G151">
            <v>6.1999999999999998E-3</v>
          </cell>
          <cell r="H151">
            <v>8.9999999999999993E-3</v>
          </cell>
          <cell r="I151" t="str">
            <v>4          0   .</v>
          </cell>
          <cell r="J151">
            <v>0</v>
          </cell>
          <cell r="K151">
            <v>0</v>
          </cell>
          <cell r="L151">
            <v>2003</v>
          </cell>
          <cell r="M151" t="str">
            <v>No Trade</v>
          </cell>
          <cell r="N151" t="str">
            <v/>
          </cell>
          <cell r="O151" t="str">
            <v/>
          </cell>
          <cell r="P151" t="str">
            <v/>
          </cell>
        </row>
        <row r="152">
          <cell r="A152" t="str">
            <v>GO</v>
          </cell>
          <cell r="B152">
            <v>3</v>
          </cell>
          <cell r="C152">
            <v>3</v>
          </cell>
          <cell r="D152" t="str">
            <v>P</v>
          </cell>
          <cell r="E152">
            <v>0.64</v>
          </cell>
          <cell r="F152">
            <v>37677</v>
          </cell>
          <cell r="G152">
            <v>7.7000000000000002E-3</v>
          </cell>
          <cell r="H152">
            <v>1.0999999999999999E-2</v>
          </cell>
          <cell r="I152" t="str">
            <v>4          0   .</v>
          </cell>
          <cell r="J152">
            <v>0</v>
          </cell>
          <cell r="K152">
            <v>0</v>
          </cell>
          <cell r="L152">
            <v>2003</v>
          </cell>
          <cell r="M152" t="str">
            <v>No Trade</v>
          </cell>
          <cell r="N152" t="str">
            <v/>
          </cell>
          <cell r="O152" t="str">
            <v/>
          </cell>
          <cell r="P152" t="str">
            <v/>
          </cell>
        </row>
        <row r="153">
          <cell r="A153" t="str">
            <v>GO</v>
          </cell>
          <cell r="B153">
            <v>3</v>
          </cell>
          <cell r="C153">
            <v>3</v>
          </cell>
          <cell r="D153" t="str">
            <v>P</v>
          </cell>
          <cell r="E153">
            <v>0.67</v>
          </cell>
          <cell r="F153">
            <v>37677</v>
          </cell>
          <cell r="G153">
            <v>1.37E-2</v>
          </cell>
          <cell r="H153">
            <v>1.9E-2</v>
          </cell>
          <cell r="I153" t="str">
            <v>1          0   .</v>
          </cell>
          <cell r="J153">
            <v>0</v>
          </cell>
          <cell r="K153">
            <v>0</v>
          </cell>
          <cell r="L153">
            <v>2003</v>
          </cell>
          <cell r="M153" t="str">
            <v>No Trade</v>
          </cell>
          <cell r="N153" t="str">
            <v/>
          </cell>
          <cell r="O153" t="str">
            <v/>
          </cell>
          <cell r="P153" t="str">
            <v/>
          </cell>
        </row>
        <row r="154">
          <cell r="A154" t="str">
            <v>GO</v>
          </cell>
          <cell r="B154">
            <v>3</v>
          </cell>
          <cell r="C154">
            <v>3</v>
          </cell>
          <cell r="D154" t="str">
            <v>P</v>
          </cell>
          <cell r="E154">
            <v>0.68</v>
          </cell>
          <cell r="F154">
            <v>37677</v>
          </cell>
          <cell r="G154">
            <v>1.6299999999999999E-2</v>
          </cell>
          <cell r="H154">
            <v>2.1999999999999999E-2</v>
          </cell>
          <cell r="I154" t="str">
            <v>3          0   .</v>
          </cell>
          <cell r="J154">
            <v>0</v>
          </cell>
          <cell r="K154">
            <v>0</v>
          </cell>
          <cell r="L154">
            <v>2003</v>
          </cell>
          <cell r="M154" t="str">
            <v>No Trade</v>
          </cell>
          <cell r="N154" t="str">
            <v/>
          </cell>
          <cell r="O154" t="str">
            <v/>
          </cell>
          <cell r="P154" t="str">
            <v/>
          </cell>
        </row>
        <row r="155">
          <cell r="A155" t="str">
            <v>GO</v>
          </cell>
          <cell r="B155">
            <v>3</v>
          </cell>
          <cell r="C155">
            <v>3</v>
          </cell>
          <cell r="D155" t="str">
            <v>C</v>
          </cell>
          <cell r="E155">
            <v>0.69</v>
          </cell>
          <cell r="F155">
            <v>37677</v>
          </cell>
          <cell r="G155">
            <v>8.1500000000000003E-2</v>
          </cell>
          <cell r="H155">
            <v>7.0000000000000007E-2</v>
          </cell>
          <cell r="I155" t="str">
            <v>2          0   .</v>
          </cell>
          <cell r="J155">
            <v>0</v>
          </cell>
          <cell r="K155">
            <v>0</v>
          </cell>
          <cell r="L155">
            <v>2003</v>
          </cell>
          <cell r="M155" t="str">
            <v>No Trade</v>
          </cell>
          <cell r="N155" t="str">
            <v/>
          </cell>
          <cell r="O155" t="str">
            <v/>
          </cell>
          <cell r="P155" t="str">
            <v/>
          </cell>
        </row>
        <row r="156">
          <cell r="A156" t="str">
            <v>GO</v>
          </cell>
          <cell r="B156">
            <v>3</v>
          </cell>
          <cell r="C156">
            <v>3</v>
          </cell>
          <cell r="D156" t="str">
            <v>P</v>
          </cell>
          <cell r="E156">
            <v>0.69</v>
          </cell>
          <cell r="F156">
            <v>37677</v>
          </cell>
          <cell r="G156">
            <v>1.9199999999999998E-2</v>
          </cell>
          <cell r="H156">
            <v>2.5000000000000001E-2</v>
          </cell>
          <cell r="I156" t="str">
            <v>8          0   .</v>
          </cell>
          <cell r="J156">
            <v>0</v>
          </cell>
          <cell r="K156">
            <v>0</v>
          </cell>
          <cell r="L156">
            <v>2003</v>
          </cell>
          <cell r="M156" t="str">
            <v>No Trade</v>
          </cell>
          <cell r="N156" t="str">
            <v/>
          </cell>
          <cell r="O156" t="str">
            <v/>
          </cell>
          <cell r="P156" t="str">
            <v/>
          </cell>
        </row>
        <row r="157">
          <cell r="A157" t="str">
            <v>GO</v>
          </cell>
          <cell r="B157">
            <v>3</v>
          </cell>
          <cell r="C157">
            <v>3</v>
          </cell>
          <cell r="D157" t="str">
            <v>C</v>
          </cell>
          <cell r="E157">
            <v>0.7</v>
          </cell>
          <cell r="F157">
            <v>37677</v>
          </cell>
          <cell r="G157">
            <v>7.4899999999999994E-2</v>
          </cell>
          <cell r="H157">
            <v>6.4000000000000001E-2</v>
          </cell>
          <cell r="I157" t="str">
            <v>2          0   .</v>
          </cell>
          <cell r="J157">
            <v>0</v>
          </cell>
          <cell r="K157">
            <v>0</v>
          </cell>
          <cell r="L157">
            <v>2003</v>
          </cell>
          <cell r="M157" t="str">
            <v>No Trade</v>
          </cell>
          <cell r="N157" t="str">
            <v/>
          </cell>
          <cell r="O157" t="str">
            <v/>
          </cell>
          <cell r="P157" t="str">
            <v/>
          </cell>
        </row>
        <row r="158">
          <cell r="A158" t="str">
            <v>GO</v>
          </cell>
          <cell r="B158">
            <v>3</v>
          </cell>
          <cell r="C158">
            <v>3</v>
          </cell>
          <cell r="D158" t="str">
            <v>P</v>
          </cell>
          <cell r="E158">
            <v>0.7</v>
          </cell>
          <cell r="F158">
            <v>37677</v>
          </cell>
          <cell r="G158">
            <v>2.2499999999999999E-2</v>
          </cell>
          <cell r="H158">
            <v>2.9000000000000001E-2</v>
          </cell>
          <cell r="I158" t="str">
            <v>7          0   .</v>
          </cell>
          <cell r="J158">
            <v>0</v>
          </cell>
          <cell r="K158">
            <v>0</v>
          </cell>
          <cell r="L158">
            <v>2003</v>
          </cell>
          <cell r="M158" t="str">
            <v>No Trade</v>
          </cell>
          <cell r="N158" t="str">
            <v/>
          </cell>
          <cell r="O158" t="str">
            <v/>
          </cell>
          <cell r="P158" t="str">
            <v/>
          </cell>
        </row>
        <row r="159">
          <cell r="A159" t="str">
            <v>GO</v>
          </cell>
          <cell r="B159">
            <v>3</v>
          </cell>
          <cell r="C159">
            <v>3</v>
          </cell>
          <cell r="D159" t="str">
            <v>C</v>
          </cell>
          <cell r="E159">
            <v>0.71</v>
          </cell>
          <cell r="F159">
            <v>37677</v>
          </cell>
          <cell r="G159">
            <v>4.8000000000000001E-2</v>
          </cell>
          <cell r="H159">
            <v>4.8000000000000001E-2</v>
          </cell>
          <cell r="I159" t="str">
            <v>0          0   .</v>
          </cell>
          <cell r="J159">
            <v>0</v>
          </cell>
          <cell r="K159">
            <v>0</v>
          </cell>
          <cell r="L159">
            <v>2003</v>
          </cell>
          <cell r="M159" t="str">
            <v>No Trade</v>
          </cell>
          <cell r="N159" t="str">
            <v/>
          </cell>
          <cell r="O159" t="str">
            <v/>
          </cell>
          <cell r="P159" t="str">
            <v/>
          </cell>
        </row>
        <row r="160">
          <cell r="A160" t="str">
            <v>GO</v>
          </cell>
          <cell r="B160">
            <v>3</v>
          </cell>
          <cell r="C160">
            <v>3</v>
          </cell>
          <cell r="D160" t="str">
            <v>P</v>
          </cell>
          <cell r="E160">
            <v>0.71</v>
          </cell>
          <cell r="F160">
            <v>37677</v>
          </cell>
          <cell r="G160">
            <v>2.6100000000000002E-2</v>
          </cell>
          <cell r="H160">
            <v>3.4000000000000002E-2</v>
          </cell>
          <cell r="I160" t="str">
            <v>0          0   .</v>
          </cell>
          <cell r="J160">
            <v>0</v>
          </cell>
          <cell r="K160">
            <v>0</v>
          </cell>
          <cell r="L160">
            <v>2003</v>
          </cell>
          <cell r="M160" t="str">
            <v>No Trade</v>
          </cell>
          <cell r="N160" t="str">
            <v/>
          </cell>
          <cell r="O160" t="str">
            <v/>
          </cell>
          <cell r="P160" t="str">
            <v/>
          </cell>
        </row>
        <row r="161">
          <cell r="A161" t="str">
            <v>GO</v>
          </cell>
          <cell r="B161">
            <v>3</v>
          </cell>
          <cell r="C161">
            <v>3</v>
          </cell>
          <cell r="D161" t="str">
            <v>C</v>
          </cell>
          <cell r="E161">
            <v>0.72</v>
          </cell>
          <cell r="F161">
            <v>37677</v>
          </cell>
          <cell r="G161">
            <v>6.2600000000000003E-2</v>
          </cell>
          <cell r="H161">
            <v>5.2999999999999999E-2</v>
          </cell>
          <cell r="I161" t="str">
            <v>4          0   .</v>
          </cell>
          <cell r="J161">
            <v>0</v>
          </cell>
          <cell r="K161">
            <v>0</v>
          </cell>
          <cell r="L161">
            <v>2003</v>
          </cell>
          <cell r="M161" t="str">
            <v>No Trade</v>
          </cell>
          <cell r="N161" t="str">
            <v/>
          </cell>
          <cell r="O161" t="str">
            <v/>
          </cell>
          <cell r="P161" t="str">
            <v/>
          </cell>
        </row>
        <row r="162">
          <cell r="A162" t="str">
            <v>GO</v>
          </cell>
          <cell r="B162">
            <v>3</v>
          </cell>
          <cell r="C162">
            <v>3</v>
          </cell>
          <cell r="D162" t="str">
            <v>P</v>
          </cell>
          <cell r="E162">
            <v>0.72</v>
          </cell>
          <cell r="F162">
            <v>37677</v>
          </cell>
          <cell r="G162">
            <v>0.03</v>
          </cell>
          <cell r="H162">
            <v>3.7999999999999999E-2</v>
          </cell>
          <cell r="I162" t="str">
            <v>6          0   .</v>
          </cell>
          <cell r="J162">
            <v>0</v>
          </cell>
          <cell r="K162">
            <v>0</v>
          </cell>
          <cell r="L162">
            <v>2003</v>
          </cell>
          <cell r="M162" t="str">
            <v>No Trade</v>
          </cell>
          <cell r="N162" t="str">
            <v/>
          </cell>
          <cell r="O162" t="str">
            <v/>
          </cell>
          <cell r="P162" t="str">
            <v/>
          </cell>
        </row>
        <row r="163">
          <cell r="A163" t="str">
            <v>GO</v>
          </cell>
          <cell r="B163">
            <v>3</v>
          </cell>
          <cell r="C163">
            <v>3</v>
          </cell>
          <cell r="D163" t="str">
            <v>C</v>
          </cell>
          <cell r="E163">
            <v>0.73</v>
          </cell>
          <cell r="F163">
            <v>37677</v>
          </cell>
          <cell r="G163">
            <v>5.7099999999999998E-2</v>
          </cell>
          <cell r="H163">
            <v>4.8000000000000001E-2</v>
          </cell>
          <cell r="I163" t="str">
            <v>3          0   .</v>
          </cell>
          <cell r="J163">
            <v>0</v>
          </cell>
          <cell r="K163">
            <v>0</v>
          </cell>
          <cell r="L163">
            <v>2003</v>
          </cell>
          <cell r="M163" t="str">
            <v>No Trade</v>
          </cell>
          <cell r="N163" t="str">
            <v/>
          </cell>
          <cell r="O163" t="str">
            <v/>
          </cell>
          <cell r="P163" t="str">
            <v/>
          </cell>
        </row>
        <row r="164">
          <cell r="A164" t="str">
            <v>GO</v>
          </cell>
          <cell r="B164">
            <v>3</v>
          </cell>
          <cell r="C164">
            <v>3</v>
          </cell>
          <cell r="D164" t="str">
            <v>P</v>
          </cell>
          <cell r="E164">
            <v>0.73</v>
          </cell>
          <cell r="F164">
            <v>37677</v>
          </cell>
          <cell r="G164">
            <v>3.4299999999999997E-2</v>
          </cell>
          <cell r="H164">
            <v>4.2999999999999997E-2</v>
          </cell>
          <cell r="I164" t="str">
            <v>5          0   .</v>
          </cell>
          <cell r="J164">
            <v>0</v>
          </cell>
          <cell r="K164">
            <v>0</v>
          </cell>
          <cell r="L164">
            <v>2003</v>
          </cell>
          <cell r="M164" t="str">
            <v>No Trade</v>
          </cell>
          <cell r="N164" t="str">
            <v/>
          </cell>
          <cell r="O164" t="str">
            <v/>
          </cell>
          <cell r="P164" t="str">
            <v/>
          </cell>
        </row>
        <row r="165">
          <cell r="A165" t="str">
            <v>GO</v>
          </cell>
          <cell r="B165">
            <v>3</v>
          </cell>
          <cell r="C165">
            <v>3</v>
          </cell>
          <cell r="D165" t="str">
            <v>C</v>
          </cell>
          <cell r="E165">
            <v>0.74</v>
          </cell>
          <cell r="F165">
            <v>37677</v>
          </cell>
          <cell r="G165">
            <v>5.1799999999999999E-2</v>
          </cell>
          <cell r="H165">
            <v>4.2999999999999997E-2</v>
          </cell>
          <cell r="I165" t="str">
            <v>8          4   .</v>
          </cell>
          <cell r="J165">
            <v>0</v>
          </cell>
          <cell r="K165">
            <v>0</v>
          </cell>
          <cell r="L165">
            <v>2003</v>
          </cell>
          <cell r="M165" t="str">
            <v>No Trade</v>
          </cell>
          <cell r="N165" t="str">
            <v/>
          </cell>
          <cell r="O165" t="str">
            <v/>
          </cell>
          <cell r="P165" t="str">
            <v/>
          </cell>
        </row>
        <row r="166">
          <cell r="A166" t="str">
            <v>GO</v>
          </cell>
          <cell r="B166">
            <v>3</v>
          </cell>
          <cell r="C166">
            <v>3</v>
          </cell>
          <cell r="D166" t="str">
            <v>P</v>
          </cell>
          <cell r="E166">
            <v>0.74</v>
          </cell>
          <cell r="F166">
            <v>37677</v>
          </cell>
          <cell r="G166">
            <v>3.8899999999999997E-2</v>
          </cell>
          <cell r="H166">
            <v>4.9000000000000002E-2</v>
          </cell>
          <cell r="I166" t="str">
            <v>0          0   .</v>
          </cell>
          <cell r="J166">
            <v>0</v>
          </cell>
          <cell r="K166">
            <v>0</v>
          </cell>
          <cell r="L166">
            <v>2003</v>
          </cell>
          <cell r="M166" t="str">
            <v>No Trade</v>
          </cell>
          <cell r="N166" t="str">
            <v/>
          </cell>
          <cell r="O166" t="str">
            <v/>
          </cell>
          <cell r="P166" t="str">
            <v/>
          </cell>
        </row>
        <row r="167">
          <cell r="A167" t="str">
            <v>GO</v>
          </cell>
          <cell r="B167">
            <v>3</v>
          </cell>
          <cell r="C167">
            <v>3</v>
          </cell>
          <cell r="D167" t="str">
            <v>C</v>
          </cell>
          <cell r="E167">
            <v>0.75</v>
          </cell>
          <cell r="F167">
            <v>37677</v>
          </cell>
          <cell r="G167">
            <v>4.6800000000000001E-2</v>
          </cell>
          <cell r="H167">
            <v>3.9E-2</v>
          </cell>
          <cell r="I167" t="str">
            <v>7          5   .</v>
          </cell>
          <cell r="J167">
            <v>0</v>
          </cell>
          <cell r="K167">
            <v>0</v>
          </cell>
          <cell r="L167">
            <v>2003</v>
          </cell>
          <cell r="M167" t="str">
            <v>No Trade</v>
          </cell>
          <cell r="N167" t="str">
            <v/>
          </cell>
          <cell r="O167" t="str">
            <v/>
          </cell>
          <cell r="P167" t="str">
            <v/>
          </cell>
        </row>
        <row r="168">
          <cell r="A168" t="str">
            <v>GO</v>
          </cell>
          <cell r="B168">
            <v>3</v>
          </cell>
          <cell r="C168">
            <v>3</v>
          </cell>
          <cell r="D168" t="str">
            <v>P</v>
          </cell>
          <cell r="E168">
            <v>0.75</v>
          </cell>
          <cell r="F168">
            <v>37677</v>
          </cell>
          <cell r="G168">
            <v>4.3900000000000002E-2</v>
          </cell>
          <cell r="H168">
            <v>5.3999999999999999E-2</v>
          </cell>
          <cell r="I168" t="str">
            <v>9          0   .</v>
          </cell>
          <cell r="J168">
            <v>0</v>
          </cell>
          <cell r="K168">
            <v>0</v>
          </cell>
          <cell r="L168">
            <v>2003</v>
          </cell>
          <cell r="M168" t="str">
            <v>No Trade</v>
          </cell>
          <cell r="N168" t="str">
            <v/>
          </cell>
          <cell r="O168" t="str">
            <v/>
          </cell>
          <cell r="P168" t="str">
            <v/>
          </cell>
        </row>
        <row r="169">
          <cell r="A169" t="str">
            <v>GO</v>
          </cell>
          <cell r="B169">
            <v>3</v>
          </cell>
          <cell r="C169">
            <v>3</v>
          </cell>
          <cell r="D169" t="str">
            <v>C</v>
          </cell>
          <cell r="E169">
            <v>0.76</v>
          </cell>
          <cell r="F169">
            <v>37677</v>
          </cell>
          <cell r="G169">
            <v>4.24E-2</v>
          </cell>
          <cell r="H169">
            <v>3.5000000000000003E-2</v>
          </cell>
          <cell r="I169" t="str">
            <v>8          0   .</v>
          </cell>
          <cell r="J169">
            <v>0</v>
          </cell>
          <cell r="K169">
            <v>0</v>
          </cell>
          <cell r="L169">
            <v>2003</v>
          </cell>
          <cell r="M169" t="str">
            <v>No Trade</v>
          </cell>
          <cell r="N169" t="str">
            <v/>
          </cell>
          <cell r="O169" t="str">
            <v/>
          </cell>
          <cell r="P169" t="str">
            <v/>
          </cell>
        </row>
        <row r="170">
          <cell r="A170" t="str">
            <v>GO</v>
          </cell>
          <cell r="B170">
            <v>3</v>
          </cell>
          <cell r="C170">
            <v>3</v>
          </cell>
          <cell r="D170" t="str">
            <v>P</v>
          </cell>
          <cell r="E170">
            <v>0.76</v>
          </cell>
          <cell r="F170">
            <v>37677</v>
          </cell>
          <cell r="G170">
            <v>4.9500000000000002E-2</v>
          </cell>
          <cell r="H170">
            <v>0.06</v>
          </cell>
          <cell r="I170" t="str">
            <v>8          0   .</v>
          </cell>
          <cell r="J170">
            <v>0</v>
          </cell>
          <cell r="K170">
            <v>0</v>
          </cell>
          <cell r="L170">
            <v>2003</v>
          </cell>
          <cell r="M170" t="str">
            <v>No Trade</v>
          </cell>
          <cell r="N170" t="str">
            <v/>
          </cell>
          <cell r="O170" t="str">
            <v/>
          </cell>
          <cell r="P170" t="str">
            <v/>
          </cell>
        </row>
        <row r="171">
          <cell r="A171" t="str">
            <v>GO</v>
          </cell>
          <cell r="B171">
            <v>3</v>
          </cell>
          <cell r="C171">
            <v>3</v>
          </cell>
          <cell r="D171" t="str">
            <v>C</v>
          </cell>
          <cell r="E171">
            <v>0.77</v>
          </cell>
          <cell r="F171">
            <v>37677</v>
          </cell>
          <cell r="G171">
            <v>3.8300000000000001E-2</v>
          </cell>
          <cell r="H171">
            <v>3.2000000000000001E-2</v>
          </cell>
          <cell r="I171" t="str">
            <v>3          0   .</v>
          </cell>
          <cell r="J171">
            <v>0</v>
          </cell>
          <cell r="K171">
            <v>0</v>
          </cell>
          <cell r="L171">
            <v>2003</v>
          </cell>
          <cell r="M171" t="str">
            <v>No Trade</v>
          </cell>
          <cell r="N171" t="str">
            <v/>
          </cell>
          <cell r="O171" t="str">
            <v/>
          </cell>
          <cell r="P171" t="str">
            <v/>
          </cell>
        </row>
        <row r="172">
          <cell r="A172" t="str">
            <v>GO</v>
          </cell>
          <cell r="B172">
            <v>3</v>
          </cell>
          <cell r="C172">
            <v>3</v>
          </cell>
          <cell r="D172" t="str">
            <v>P</v>
          </cell>
          <cell r="E172">
            <v>0.77</v>
          </cell>
          <cell r="F172">
            <v>37677</v>
          </cell>
          <cell r="G172">
            <v>5.5300000000000002E-2</v>
          </cell>
          <cell r="H172">
            <v>6.7000000000000004E-2</v>
          </cell>
          <cell r="I172" t="str">
            <v>2          0   .</v>
          </cell>
          <cell r="J172">
            <v>0</v>
          </cell>
          <cell r="K172">
            <v>0</v>
          </cell>
          <cell r="L172">
            <v>2003</v>
          </cell>
          <cell r="M172" t="str">
            <v>No Trade</v>
          </cell>
          <cell r="N172" t="str">
            <v/>
          </cell>
          <cell r="O172" t="str">
            <v/>
          </cell>
          <cell r="P172" t="str">
            <v/>
          </cell>
        </row>
        <row r="173">
          <cell r="A173" t="str">
            <v>GO</v>
          </cell>
          <cell r="B173">
            <v>3</v>
          </cell>
          <cell r="C173">
            <v>3</v>
          </cell>
          <cell r="D173" t="str">
            <v>C</v>
          </cell>
          <cell r="E173">
            <v>0.78</v>
          </cell>
          <cell r="F173">
            <v>37677</v>
          </cell>
          <cell r="G173">
            <v>3.56E-2</v>
          </cell>
          <cell r="H173">
            <v>2.9000000000000001E-2</v>
          </cell>
          <cell r="I173" t="str">
            <v>1         50   .</v>
          </cell>
          <cell r="J173">
            <v>0</v>
          </cell>
          <cell r="K173">
            <v>0</v>
          </cell>
          <cell r="L173">
            <v>2003</v>
          </cell>
          <cell r="M173" t="str">
            <v>No Trade</v>
          </cell>
          <cell r="N173" t="str">
            <v/>
          </cell>
          <cell r="O173" t="str">
            <v/>
          </cell>
          <cell r="P173" t="str">
            <v/>
          </cell>
        </row>
        <row r="174">
          <cell r="A174" t="str">
            <v>GO</v>
          </cell>
          <cell r="B174">
            <v>3</v>
          </cell>
          <cell r="C174">
            <v>3</v>
          </cell>
          <cell r="D174" t="str">
            <v>C</v>
          </cell>
          <cell r="E174">
            <v>0.79</v>
          </cell>
          <cell r="F174">
            <v>37677</v>
          </cell>
          <cell r="G174">
            <v>3.1099999999999999E-2</v>
          </cell>
          <cell r="H174">
            <v>2.5999999999999999E-2</v>
          </cell>
          <cell r="I174" t="str">
            <v>2          5   .</v>
          </cell>
          <cell r="J174">
            <v>0</v>
          </cell>
          <cell r="K174">
            <v>0</v>
          </cell>
          <cell r="L174">
            <v>2003</v>
          </cell>
          <cell r="M174" t="str">
            <v>No Trade</v>
          </cell>
          <cell r="N174" t="str">
            <v/>
          </cell>
          <cell r="O174" t="str">
            <v/>
          </cell>
          <cell r="P174" t="str">
            <v/>
          </cell>
        </row>
        <row r="175">
          <cell r="A175" t="str">
            <v>GO</v>
          </cell>
          <cell r="B175">
            <v>3</v>
          </cell>
          <cell r="C175">
            <v>3</v>
          </cell>
          <cell r="D175" t="str">
            <v>P</v>
          </cell>
          <cell r="E175">
            <v>0.79</v>
          </cell>
          <cell r="F175">
            <v>37677</v>
          </cell>
          <cell r="G175">
            <v>6.7900000000000002E-2</v>
          </cell>
          <cell r="H175">
            <v>0.08</v>
          </cell>
          <cell r="I175" t="str">
            <v>9          0   .</v>
          </cell>
          <cell r="J175">
            <v>0</v>
          </cell>
          <cell r="K175">
            <v>0</v>
          </cell>
          <cell r="L175">
            <v>2003</v>
          </cell>
          <cell r="M175" t="str">
            <v>No Trade</v>
          </cell>
          <cell r="N175" t="str">
            <v/>
          </cell>
          <cell r="O175" t="str">
            <v/>
          </cell>
          <cell r="P175" t="str">
            <v/>
          </cell>
        </row>
        <row r="176">
          <cell r="A176" t="str">
            <v>GO</v>
          </cell>
          <cell r="B176">
            <v>3</v>
          </cell>
          <cell r="C176">
            <v>3</v>
          </cell>
          <cell r="D176" t="str">
            <v>C</v>
          </cell>
          <cell r="E176">
            <v>0.8</v>
          </cell>
          <cell r="F176">
            <v>37677</v>
          </cell>
          <cell r="G176">
            <v>2.8000000000000001E-2</v>
          </cell>
          <cell r="H176">
            <v>2.3E-2</v>
          </cell>
          <cell r="I176" t="str">
            <v>5          5   .</v>
          </cell>
          <cell r="J176">
            <v>290</v>
          </cell>
          <cell r="K176">
            <v>2.9000000000000001E-2</v>
          </cell>
          <cell r="L176">
            <v>2003</v>
          </cell>
          <cell r="M176" t="str">
            <v>No Trade</v>
          </cell>
          <cell r="N176" t="str">
            <v/>
          </cell>
          <cell r="O176" t="str">
            <v/>
          </cell>
          <cell r="P176" t="str">
            <v/>
          </cell>
        </row>
        <row r="177">
          <cell r="A177" t="str">
            <v>GO</v>
          </cell>
          <cell r="B177">
            <v>3</v>
          </cell>
          <cell r="C177">
            <v>3</v>
          </cell>
          <cell r="D177" t="str">
            <v>C</v>
          </cell>
          <cell r="E177">
            <v>0.81</v>
          </cell>
          <cell r="F177">
            <v>37677</v>
          </cell>
          <cell r="G177">
            <v>2.5100000000000001E-2</v>
          </cell>
          <cell r="H177">
            <v>2.1000000000000001E-2</v>
          </cell>
          <cell r="I177" t="str">
            <v>1          0   .</v>
          </cell>
          <cell r="J177">
            <v>0</v>
          </cell>
          <cell r="K177">
            <v>0</v>
          </cell>
          <cell r="L177">
            <v>2003</v>
          </cell>
          <cell r="M177" t="str">
            <v>No Trade</v>
          </cell>
          <cell r="N177" t="str">
            <v/>
          </cell>
          <cell r="O177" t="str">
            <v/>
          </cell>
          <cell r="P177" t="str">
            <v/>
          </cell>
        </row>
        <row r="178">
          <cell r="A178" t="str">
            <v>GO</v>
          </cell>
          <cell r="B178">
            <v>3</v>
          </cell>
          <cell r="C178">
            <v>3</v>
          </cell>
          <cell r="D178" t="str">
            <v>C</v>
          </cell>
          <cell r="E178">
            <v>0.82</v>
          </cell>
          <cell r="F178">
            <v>37677</v>
          </cell>
          <cell r="G178">
            <v>2.2499999999999999E-2</v>
          </cell>
          <cell r="H178">
            <v>1.7999999999999999E-2</v>
          </cell>
          <cell r="I178" t="str">
            <v>9         55   .</v>
          </cell>
          <cell r="J178">
            <v>0</v>
          </cell>
          <cell r="K178">
            <v>0</v>
          </cell>
          <cell r="L178">
            <v>2003</v>
          </cell>
          <cell r="M178" t="str">
            <v>No Trade</v>
          </cell>
          <cell r="N178" t="str">
            <v/>
          </cell>
          <cell r="O178" t="str">
            <v/>
          </cell>
          <cell r="P178" t="str">
            <v/>
          </cell>
        </row>
        <row r="179">
          <cell r="A179" t="str">
            <v>GO</v>
          </cell>
          <cell r="B179">
            <v>3</v>
          </cell>
          <cell r="C179">
            <v>3</v>
          </cell>
          <cell r="D179" t="str">
            <v>C</v>
          </cell>
          <cell r="E179">
            <v>0.83</v>
          </cell>
          <cell r="F179">
            <v>37677</v>
          </cell>
          <cell r="G179">
            <v>2.01E-2</v>
          </cell>
          <cell r="H179">
            <v>1.6E-2</v>
          </cell>
          <cell r="I179" t="str">
            <v>9          0   .</v>
          </cell>
          <cell r="J179">
            <v>0</v>
          </cell>
          <cell r="K179">
            <v>0</v>
          </cell>
          <cell r="L179">
            <v>2003</v>
          </cell>
          <cell r="M179" t="str">
            <v>No Trade</v>
          </cell>
          <cell r="N179" t="str">
            <v/>
          </cell>
          <cell r="O179" t="str">
            <v/>
          </cell>
          <cell r="P179" t="str">
            <v/>
          </cell>
        </row>
        <row r="180">
          <cell r="A180" t="str">
            <v>GO</v>
          </cell>
          <cell r="B180">
            <v>3</v>
          </cell>
          <cell r="C180">
            <v>3</v>
          </cell>
          <cell r="D180" t="str">
            <v>C</v>
          </cell>
          <cell r="E180">
            <v>0.84</v>
          </cell>
          <cell r="F180">
            <v>37677</v>
          </cell>
          <cell r="G180">
            <v>1.7899999999999999E-2</v>
          </cell>
          <cell r="H180">
            <v>1.4999999999999999E-2</v>
          </cell>
          <cell r="I180" t="str">
            <v>1          0   .</v>
          </cell>
          <cell r="J180">
            <v>0</v>
          </cell>
          <cell r="K180">
            <v>0</v>
          </cell>
          <cell r="L180">
            <v>2003</v>
          </cell>
          <cell r="M180" t="str">
            <v>No Trade</v>
          </cell>
          <cell r="N180" t="str">
            <v/>
          </cell>
          <cell r="O180" t="str">
            <v/>
          </cell>
          <cell r="P180" t="str">
            <v/>
          </cell>
        </row>
        <row r="181">
          <cell r="A181" t="str">
            <v>GO</v>
          </cell>
          <cell r="B181">
            <v>3</v>
          </cell>
          <cell r="C181">
            <v>3</v>
          </cell>
          <cell r="D181" t="str">
            <v>C</v>
          </cell>
          <cell r="E181">
            <v>0.85</v>
          </cell>
          <cell r="F181">
            <v>37677</v>
          </cell>
          <cell r="G181">
            <v>1.6E-2</v>
          </cell>
          <cell r="H181">
            <v>1.2999999999999999E-2</v>
          </cell>
          <cell r="I181" t="str">
            <v>4          0   .</v>
          </cell>
          <cell r="J181">
            <v>0</v>
          </cell>
          <cell r="K181">
            <v>0</v>
          </cell>
          <cell r="L181">
            <v>2003</v>
          </cell>
          <cell r="M181" t="str">
            <v>No Trade</v>
          </cell>
          <cell r="N181" t="str">
            <v/>
          </cell>
          <cell r="O181" t="str">
            <v/>
          </cell>
          <cell r="P181" t="str">
            <v/>
          </cell>
        </row>
        <row r="182">
          <cell r="A182" t="str">
            <v>GO</v>
          </cell>
          <cell r="B182">
            <v>3</v>
          </cell>
          <cell r="C182">
            <v>3</v>
          </cell>
          <cell r="D182" t="str">
            <v>P</v>
          </cell>
          <cell r="E182">
            <v>0.85</v>
          </cell>
          <cell r="F182">
            <v>37677</v>
          </cell>
          <cell r="G182">
            <v>0.18859999999999999</v>
          </cell>
          <cell r="H182">
            <v>0.188</v>
          </cell>
          <cell r="I182" t="str">
            <v>6          0   .</v>
          </cell>
          <cell r="J182">
            <v>0</v>
          </cell>
          <cell r="K182">
            <v>0</v>
          </cell>
          <cell r="L182">
            <v>2003</v>
          </cell>
          <cell r="M182" t="str">
            <v>No Trade</v>
          </cell>
          <cell r="N182" t="str">
            <v/>
          </cell>
          <cell r="O182" t="str">
            <v/>
          </cell>
          <cell r="P182" t="str">
            <v/>
          </cell>
        </row>
        <row r="183">
          <cell r="A183" t="str">
            <v>GO</v>
          </cell>
          <cell r="B183">
            <v>3</v>
          </cell>
          <cell r="C183">
            <v>3</v>
          </cell>
          <cell r="D183" t="str">
            <v>C</v>
          </cell>
          <cell r="E183">
            <v>0.86</v>
          </cell>
          <cell r="F183">
            <v>37677</v>
          </cell>
          <cell r="G183">
            <v>1.43E-2</v>
          </cell>
          <cell r="H183">
            <v>1.2E-2</v>
          </cell>
          <cell r="I183" t="str">
            <v>0          0   .</v>
          </cell>
          <cell r="J183">
            <v>0</v>
          </cell>
          <cell r="K183">
            <v>0</v>
          </cell>
          <cell r="L183">
            <v>2003</v>
          </cell>
          <cell r="M183" t="str">
            <v>No Trade</v>
          </cell>
          <cell r="N183" t="str">
            <v/>
          </cell>
          <cell r="O183" t="str">
            <v/>
          </cell>
          <cell r="P183" t="str">
            <v/>
          </cell>
        </row>
        <row r="184">
          <cell r="A184" t="str">
            <v>GO</v>
          </cell>
          <cell r="B184">
            <v>3</v>
          </cell>
          <cell r="C184">
            <v>3</v>
          </cell>
          <cell r="D184" t="str">
            <v>C</v>
          </cell>
          <cell r="E184">
            <v>0.87</v>
          </cell>
          <cell r="F184">
            <v>37677</v>
          </cell>
          <cell r="G184">
            <v>1.2699999999999999E-2</v>
          </cell>
          <cell r="H184">
            <v>0.01</v>
          </cell>
          <cell r="I184" t="str">
            <v>7          4   .</v>
          </cell>
          <cell r="J184">
            <v>150</v>
          </cell>
          <cell r="K184">
            <v>1.4999999999999999E-2</v>
          </cell>
          <cell r="L184">
            <v>2003</v>
          </cell>
          <cell r="M184" t="str">
            <v>No Trade</v>
          </cell>
          <cell r="N184" t="str">
            <v/>
          </cell>
          <cell r="O184" t="str">
            <v/>
          </cell>
          <cell r="P184" t="str">
            <v/>
          </cell>
        </row>
        <row r="185">
          <cell r="A185" t="str">
            <v>GO</v>
          </cell>
          <cell r="B185">
            <v>3</v>
          </cell>
          <cell r="C185">
            <v>3</v>
          </cell>
          <cell r="D185" t="str">
            <v>C</v>
          </cell>
          <cell r="E185">
            <v>0.88</v>
          </cell>
          <cell r="F185">
            <v>37677</v>
          </cell>
          <cell r="G185">
            <v>1.1299999999999999E-2</v>
          </cell>
          <cell r="H185">
            <v>8.9999999999999993E-3</v>
          </cell>
          <cell r="I185" t="str">
            <v>5          0   .</v>
          </cell>
          <cell r="J185">
            <v>0</v>
          </cell>
          <cell r="K185">
            <v>0</v>
          </cell>
          <cell r="L185">
            <v>2003</v>
          </cell>
          <cell r="M185" t="str">
            <v>No Trade</v>
          </cell>
          <cell r="N185" t="str">
            <v/>
          </cell>
          <cell r="O185" t="str">
            <v/>
          </cell>
          <cell r="P185" t="str">
            <v/>
          </cell>
        </row>
        <row r="186">
          <cell r="A186" t="str">
            <v>GO</v>
          </cell>
          <cell r="B186">
            <v>3</v>
          </cell>
          <cell r="C186">
            <v>3</v>
          </cell>
          <cell r="D186" t="str">
            <v>C</v>
          </cell>
          <cell r="E186">
            <v>0.89</v>
          </cell>
          <cell r="F186">
            <v>37677</v>
          </cell>
          <cell r="G186">
            <v>0.01</v>
          </cell>
          <cell r="H186">
            <v>8.0000000000000002E-3</v>
          </cell>
          <cell r="I186" t="str">
            <v>4          0   .</v>
          </cell>
          <cell r="J186">
            <v>0</v>
          </cell>
          <cell r="K186">
            <v>0</v>
          </cell>
          <cell r="L186">
            <v>2003</v>
          </cell>
          <cell r="M186" t="str">
            <v>No Trade</v>
          </cell>
          <cell r="N186" t="str">
            <v/>
          </cell>
          <cell r="O186" t="str">
            <v/>
          </cell>
          <cell r="P186" t="str">
            <v/>
          </cell>
        </row>
        <row r="187">
          <cell r="A187" t="str">
            <v>GO</v>
          </cell>
          <cell r="B187">
            <v>3</v>
          </cell>
          <cell r="C187">
            <v>3</v>
          </cell>
          <cell r="D187" t="str">
            <v>C</v>
          </cell>
          <cell r="E187">
            <v>0.9</v>
          </cell>
          <cell r="F187">
            <v>37677</v>
          </cell>
          <cell r="G187">
            <v>8.8999999999999999E-3</v>
          </cell>
          <cell r="H187">
            <v>7.0000000000000001E-3</v>
          </cell>
          <cell r="I187" t="str">
            <v>5          0   .</v>
          </cell>
          <cell r="J187">
            <v>0</v>
          </cell>
          <cell r="K187">
            <v>0</v>
          </cell>
          <cell r="L187">
            <v>2003</v>
          </cell>
          <cell r="M187" t="str">
            <v>No Trade</v>
          </cell>
          <cell r="N187" t="str">
            <v/>
          </cell>
          <cell r="O187" t="str">
            <v/>
          </cell>
          <cell r="P187" t="str">
            <v/>
          </cell>
        </row>
        <row r="188">
          <cell r="A188" t="str">
            <v>GO</v>
          </cell>
          <cell r="B188">
            <v>3</v>
          </cell>
          <cell r="C188">
            <v>3</v>
          </cell>
          <cell r="D188" t="str">
            <v>C</v>
          </cell>
          <cell r="E188">
            <v>0.91</v>
          </cell>
          <cell r="F188">
            <v>37677</v>
          </cell>
          <cell r="G188">
            <v>7.9000000000000008E-3</v>
          </cell>
          <cell r="H188">
            <v>6.0000000000000001E-3</v>
          </cell>
          <cell r="I188" t="str">
            <v>7          0   .</v>
          </cell>
          <cell r="J188">
            <v>0</v>
          </cell>
          <cell r="K188">
            <v>0</v>
          </cell>
          <cell r="L188">
            <v>2003</v>
          </cell>
          <cell r="M188" t="str">
            <v>No Trade</v>
          </cell>
          <cell r="N188" t="str">
            <v/>
          </cell>
          <cell r="O188" t="str">
            <v/>
          </cell>
          <cell r="P188" t="str">
            <v/>
          </cell>
        </row>
        <row r="189">
          <cell r="A189" t="str">
            <v>GO</v>
          </cell>
          <cell r="B189">
            <v>3</v>
          </cell>
          <cell r="C189">
            <v>3</v>
          </cell>
          <cell r="D189" t="str">
            <v>C</v>
          </cell>
          <cell r="E189">
            <v>0.92</v>
          </cell>
          <cell r="F189">
            <v>37677</v>
          </cell>
          <cell r="G189">
            <v>7.0000000000000001E-3</v>
          </cell>
          <cell r="H189">
            <v>5.0000000000000001E-3</v>
          </cell>
          <cell r="I189" t="str">
            <v>9          5   .</v>
          </cell>
          <cell r="J189">
            <v>0</v>
          </cell>
          <cell r="K189">
            <v>0</v>
          </cell>
          <cell r="L189">
            <v>2003</v>
          </cell>
          <cell r="M189" t="str">
            <v>No Trade</v>
          </cell>
          <cell r="N189" t="str">
            <v/>
          </cell>
          <cell r="O189" t="str">
            <v/>
          </cell>
          <cell r="P189" t="str">
            <v/>
          </cell>
        </row>
        <row r="190">
          <cell r="A190" t="str">
            <v>GO</v>
          </cell>
          <cell r="B190">
            <v>3</v>
          </cell>
          <cell r="C190">
            <v>3</v>
          </cell>
          <cell r="D190" t="str">
            <v>C</v>
          </cell>
          <cell r="E190">
            <v>0.95</v>
          </cell>
          <cell r="F190">
            <v>37677</v>
          </cell>
          <cell r="G190">
            <v>4.8999999999999998E-3</v>
          </cell>
          <cell r="H190">
            <v>4.0000000000000001E-3</v>
          </cell>
          <cell r="I190" t="str">
            <v>1          0   .</v>
          </cell>
          <cell r="J190">
            <v>0</v>
          </cell>
          <cell r="K190">
            <v>0</v>
          </cell>
          <cell r="L190">
            <v>2003</v>
          </cell>
          <cell r="M190" t="str">
            <v>No Trade</v>
          </cell>
          <cell r="N190" t="str">
            <v/>
          </cell>
          <cell r="O190" t="str">
            <v/>
          </cell>
          <cell r="P190" t="str">
            <v/>
          </cell>
        </row>
        <row r="191">
          <cell r="A191" t="str">
            <v>GO</v>
          </cell>
          <cell r="B191">
            <v>3</v>
          </cell>
          <cell r="C191">
            <v>3</v>
          </cell>
          <cell r="D191" t="str">
            <v>C</v>
          </cell>
          <cell r="E191">
            <v>1</v>
          </cell>
          <cell r="F191">
            <v>37677</v>
          </cell>
          <cell r="G191">
            <v>2.5999999999999999E-3</v>
          </cell>
          <cell r="H191">
            <v>2E-3</v>
          </cell>
          <cell r="I191" t="str">
            <v>3          0   .</v>
          </cell>
          <cell r="J191">
            <v>0</v>
          </cell>
          <cell r="K191">
            <v>0</v>
          </cell>
          <cell r="L191">
            <v>2003</v>
          </cell>
          <cell r="M191" t="str">
            <v>No Trade</v>
          </cell>
          <cell r="N191" t="str">
            <v/>
          </cell>
          <cell r="O191" t="str">
            <v/>
          </cell>
          <cell r="P191" t="str">
            <v/>
          </cell>
        </row>
        <row r="192">
          <cell r="A192" t="str">
            <v>GO</v>
          </cell>
          <cell r="B192">
            <v>4</v>
          </cell>
          <cell r="C192">
            <v>3</v>
          </cell>
          <cell r="D192" t="str">
            <v>C</v>
          </cell>
          <cell r="E192">
            <v>0.1</v>
          </cell>
          <cell r="F192">
            <v>37706</v>
          </cell>
          <cell r="G192">
            <v>0</v>
          </cell>
          <cell r="H192">
            <v>0</v>
          </cell>
          <cell r="I192" t="str">
            <v>0          0   .</v>
          </cell>
          <cell r="J192">
            <v>0</v>
          </cell>
          <cell r="K192">
            <v>0</v>
          </cell>
          <cell r="L192">
            <v>2003</v>
          </cell>
          <cell r="M192" t="str">
            <v>No Trade</v>
          </cell>
          <cell r="N192" t="str">
            <v/>
          </cell>
          <cell r="O192" t="str">
            <v/>
          </cell>
          <cell r="P192" t="str">
            <v/>
          </cell>
        </row>
        <row r="193">
          <cell r="A193" t="str">
            <v>GO</v>
          </cell>
          <cell r="B193">
            <v>4</v>
          </cell>
          <cell r="C193">
            <v>3</v>
          </cell>
          <cell r="D193" t="str">
            <v>P</v>
          </cell>
          <cell r="E193">
            <v>0.56999999999999995</v>
          </cell>
          <cell r="F193">
            <v>37706</v>
          </cell>
          <cell r="G193">
            <v>0</v>
          </cell>
          <cell r="I193" t="str">
            <v>0   .</v>
          </cell>
          <cell r="J193">
            <v>0</v>
          </cell>
          <cell r="K193">
            <v>0</v>
          </cell>
          <cell r="L193">
            <v>2003</v>
          </cell>
          <cell r="M193" t="str">
            <v>No Trade</v>
          </cell>
          <cell r="N193" t="str">
            <v/>
          </cell>
          <cell r="O193" t="str">
            <v/>
          </cell>
          <cell r="P193" t="str">
            <v/>
          </cell>
        </row>
        <row r="194">
          <cell r="A194" t="str">
            <v>GO</v>
          </cell>
          <cell r="B194">
            <v>4</v>
          </cell>
          <cell r="C194">
            <v>3</v>
          </cell>
          <cell r="D194" t="str">
            <v>P</v>
          </cell>
          <cell r="E194">
            <v>0.57999999999999996</v>
          </cell>
          <cell r="F194">
            <v>37706</v>
          </cell>
          <cell r="G194">
            <v>0</v>
          </cell>
          <cell r="I194" t="str">
            <v>0   .</v>
          </cell>
          <cell r="J194">
            <v>0</v>
          </cell>
          <cell r="K194">
            <v>0</v>
          </cell>
          <cell r="L194">
            <v>2003</v>
          </cell>
          <cell r="M194" t="str">
            <v>No Trade</v>
          </cell>
          <cell r="N194" t="str">
            <v/>
          </cell>
          <cell r="O194" t="str">
            <v/>
          </cell>
          <cell r="P194" t="str">
            <v/>
          </cell>
        </row>
        <row r="195">
          <cell r="A195" t="str">
            <v>GO</v>
          </cell>
          <cell r="B195">
            <v>4</v>
          </cell>
          <cell r="C195">
            <v>3</v>
          </cell>
          <cell r="D195" t="str">
            <v>P</v>
          </cell>
          <cell r="E195">
            <v>0.59</v>
          </cell>
          <cell r="F195">
            <v>37706</v>
          </cell>
          <cell r="G195">
            <v>0</v>
          </cell>
          <cell r="I195" t="str">
            <v>0   .</v>
          </cell>
          <cell r="J195">
            <v>0</v>
          </cell>
          <cell r="K195">
            <v>0</v>
          </cell>
          <cell r="L195">
            <v>2003</v>
          </cell>
          <cell r="M195" t="str">
            <v>No Trade</v>
          </cell>
          <cell r="N195" t="str">
            <v/>
          </cell>
          <cell r="O195" t="str">
            <v/>
          </cell>
          <cell r="P195" t="str">
            <v/>
          </cell>
        </row>
        <row r="196">
          <cell r="A196" t="str">
            <v>GO</v>
          </cell>
          <cell r="B196">
            <v>4</v>
          </cell>
          <cell r="C196">
            <v>3</v>
          </cell>
          <cell r="D196" t="str">
            <v>P</v>
          </cell>
          <cell r="E196">
            <v>0.6</v>
          </cell>
          <cell r="F196">
            <v>37706</v>
          </cell>
          <cell r="G196">
            <v>0</v>
          </cell>
          <cell r="I196" t="str">
            <v>0   .</v>
          </cell>
          <cell r="J196">
            <v>0</v>
          </cell>
          <cell r="K196">
            <v>0</v>
          </cell>
          <cell r="L196">
            <v>2003</v>
          </cell>
          <cell r="M196" t="str">
            <v>No Trade</v>
          </cell>
          <cell r="N196" t="str">
            <v/>
          </cell>
          <cell r="O196" t="str">
            <v/>
          </cell>
          <cell r="P196" t="str">
            <v/>
          </cell>
        </row>
        <row r="197">
          <cell r="A197" t="str">
            <v>GO</v>
          </cell>
          <cell r="B197">
            <v>4</v>
          </cell>
          <cell r="C197">
            <v>3</v>
          </cell>
          <cell r="D197" t="str">
            <v>P</v>
          </cell>
          <cell r="E197">
            <v>0.61</v>
          </cell>
          <cell r="F197">
            <v>37706</v>
          </cell>
          <cell r="G197">
            <v>0</v>
          </cell>
          <cell r="I197" t="str">
            <v>0   .</v>
          </cell>
          <cell r="J197">
            <v>0</v>
          </cell>
          <cell r="K197">
            <v>0</v>
          </cell>
          <cell r="L197">
            <v>2003</v>
          </cell>
          <cell r="M197" t="str">
            <v>No Trade</v>
          </cell>
          <cell r="N197" t="str">
            <v/>
          </cell>
          <cell r="O197" t="str">
            <v/>
          </cell>
          <cell r="P197" t="str">
            <v/>
          </cell>
        </row>
        <row r="198">
          <cell r="A198" t="str">
            <v>GO</v>
          </cell>
          <cell r="B198">
            <v>4</v>
          </cell>
          <cell r="C198">
            <v>3</v>
          </cell>
          <cell r="D198" t="str">
            <v>P</v>
          </cell>
          <cell r="E198">
            <v>0.62</v>
          </cell>
          <cell r="F198">
            <v>37706</v>
          </cell>
          <cell r="G198">
            <v>3.2000000000000002E-3</v>
          </cell>
          <cell r="H198">
            <v>4.0000000000000001E-3</v>
          </cell>
          <cell r="I198" t="str">
            <v>8          0   .</v>
          </cell>
          <cell r="J198">
            <v>0</v>
          </cell>
          <cell r="K198">
            <v>0</v>
          </cell>
          <cell r="L198">
            <v>2003</v>
          </cell>
          <cell r="M198" t="str">
            <v>No Trade</v>
          </cell>
          <cell r="N198" t="str">
            <v/>
          </cell>
          <cell r="O198" t="str">
            <v/>
          </cell>
          <cell r="P198" t="str">
            <v/>
          </cell>
        </row>
        <row r="199">
          <cell r="A199" t="str">
            <v>GO</v>
          </cell>
          <cell r="B199">
            <v>4</v>
          </cell>
          <cell r="C199">
            <v>3</v>
          </cell>
          <cell r="D199" t="str">
            <v>P</v>
          </cell>
          <cell r="E199">
            <v>0.63</v>
          </cell>
          <cell r="F199">
            <v>37706</v>
          </cell>
          <cell r="G199">
            <v>0</v>
          </cell>
          <cell r="H199">
            <v>1.0999999999999999E-2</v>
          </cell>
          <cell r="I199" t="str">
            <v>6          0   .</v>
          </cell>
          <cell r="J199">
            <v>0</v>
          </cell>
          <cell r="K199">
            <v>0</v>
          </cell>
          <cell r="L199">
            <v>2003</v>
          </cell>
          <cell r="M199" t="str">
            <v>No Trade</v>
          </cell>
          <cell r="N199" t="str">
            <v/>
          </cell>
          <cell r="O199" t="str">
            <v/>
          </cell>
          <cell r="P199" t="str">
            <v/>
          </cell>
        </row>
        <row r="200">
          <cell r="A200" t="str">
            <v>GO</v>
          </cell>
          <cell r="B200">
            <v>4</v>
          </cell>
          <cell r="C200">
            <v>3</v>
          </cell>
          <cell r="D200" t="str">
            <v>P</v>
          </cell>
          <cell r="E200">
            <v>0.64</v>
          </cell>
          <cell r="F200">
            <v>37706</v>
          </cell>
          <cell r="G200">
            <v>4.8999999999999998E-3</v>
          </cell>
          <cell r="H200">
            <v>7.0000000000000001E-3</v>
          </cell>
          <cell r="I200" t="str">
            <v>0          0   .</v>
          </cell>
          <cell r="J200">
            <v>0</v>
          </cell>
          <cell r="K200">
            <v>0</v>
          </cell>
          <cell r="L200">
            <v>2003</v>
          </cell>
          <cell r="M200" t="str">
            <v>No Trade</v>
          </cell>
          <cell r="N200" t="str">
            <v/>
          </cell>
          <cell r="O200" t="str">
            <v/>
          </cell>
          <cell r="P200" t="str">
            <v/>
          </cell>
        </row>
        <row r="201">
          <cell r="A201" t="str">
            <v>GO</v>
          </cell>
          <cell r="B201">
            <v>4</v>
          </cell>
          <cell r="C201">
            <v>3</v>
          </cell>
          <cell r="D201" t="str">
            <v>P</v>
          </cell>
          <cell r="E201">
            <v>0.65</v>
          </cell>
          <cell r="F201">
            <v>37706</v>
          </cell>
          <cell r="G201">
            <v>5.8999999999999999E-3</v>
          </cell>
          <cell r="H201">
            <v>8.0000000000000002E-3</v>
          </cell>
          <cell r="I201" t="str">
            <v>4          0   .</v>
          </cell>
          <cell r="J201">
            <v>0</v>
          </cell>
          <cell r="K201">
            <v>0</v>
          </cell>
          <cell r="L201">
            <v>2003</v>
          </cell>
          <cell r="M201" t="str">
            <v>No Trade</v>
          </cell>
          <cell r="N201" t="str">
            <v/>
          </cell>
          <cell r="O201" t="str">
            <v/>
          </cell>
          <cell r="P201" t="str">
            <v/>
          </cell>
        </row>
        <row r="202">
          <cell r="A202" t="str">
            <v>GO</v>
          </cell>
          <cell r="B202">
            <v>4</v>
          </cell>
          <cell r="C202">
            <v>3</v>
          </cell>
          <cell r="D202" t="str">
            <v>P</v>
          </cell>
          <cell r="E202">
            <v>0.66</v>
          </cell>
          <cell r="F202">
            <v>37706</v>
          </cell>
          <cell r="G202">
            <v>7.1999999999999998E-3</v>
          </cell>
          <cell r="H202">
            <v>0.01</v>
          </cell>
          <cell r="I202" t="str">
            <v>0          0   .</v>
          </cell>
          <cell r="J202">
            <v>0</v>
          </cell>
          <cell r="K202">
            <v>0</v>
          </cell>
          <cell r="L202">
            <v>2003</v>
          </cell>
          <cell r="M202" t="str">
            <v>No Trade</v>
          </cell>
          <cell r="N202" t="str">
            <v/>
          </cell>
          <cell r="O202" t="str">
            <v/>
          </cell>
          <cell r="P202" t="str">
            <v/>
          </cell>
        </row>
        <row r="203">
          <cell r="A203" t="str">
            <v>GO</v>
          </cell>
          <cell r="B203">
            <v>4</v>
          </cell>
          <cell r="C203">
            <v>3</v>
          </cell>
          <cell r="D203" t="str">
            <v>P</v>
          </cell>
          <cell r="E203">
            <v>0.67</v>
          </cell>
          <cell r="F203">
            <v>37706</v>
          </cell>
          <cell r="G203">
            <v>0</v>
          </cell>
          <cell r="I203" t="str">
            <v>0   .</v>
          </cell>
          <cell r="J203">
            <v>0</v>
          </cell>
          <cell r="K203">
            <v>0</v>
          </cell>
          <cell r="L203">
            <v>2003</v>
          </cell>
          <cell r="M203" t="str">
            <v>No Trade</v>
          </cell>
          <cell r="N203" t="str">
            <v/>
          </cell>
          <cell r="O203" t="str">
            <v/>
          </cell>
          <cell r="P203" t="str">
            <v/>
          </cell>
        </row>
        <row r="204">
          <cell r="A204" t="str">
            <v>GO</v>
          </cell>
          <cell r="B204">
            <v>4</v>
          </cell>
          <cell r="C204">
            <v>3</v>
          </cell>
          <cell r="D204" t="str">
            <v>P</v>
          </cell>
          <cell r="E204">
            <v>0.68</v>
          </cell>
          <cell r="F204">
            <v>37706</v>
          </cell>
          <cell r="G204">
            <v>1.0200000000000001E-2</v>
          </cell>
          <cell r="H204">
            <v>1.2999999999999999E-2</v>
          </cell>
          <cell r="I204" t="str">
            <v>8          0   .</v>
          </cell>
          <cell r="J204">
            <v>0</v>
          </cell>
          <cell r="K204">
            <v>0</v>
          </cell>
          <cell r="L204">
            <v>2003</v>
          </cell>
          <cell r="M204" t="str">
            <v>No Trade</v>
          </cell>
          <cell r="N204" t="str">
            <v/>
          </cell>
          <cell r="O204" t="str">
            <v/>
          </cell>
          <cell r="P204" t="str">
            <v/>
          </cell>
        </row>
        <row r="205">
          <cell r="A205" t="str">
            <v>GO</v>
          </cell>
          <cell r="B205">
            <v>4</v>
          </cell>
          <cell r="C205">
            <v>3</v>
          </cell>
          <cell r="D205" t="str">
            <v>P</v>
          </cell>
          <cell r="E205">
            <v>0.69</v>
          </cell>
          <cell r="F205">
            <v>37706</v>
          </cell>
          <cell r="G205">
            <v>0</v>
          </cell>
          <cell r="I205" t="str">
            <v>0   .</v>
          </cell>
          <cell r="J205">
            <v>0</v>
          </cell>
          <cell r="K205">
            <v>0</v>
          </cell>
          <cell r="L205">
            <v>2003</v>
          </cell>
          <cell r="M205" t="str">
            <v>No Trade</v>
          </cell>
          <cell r="N205" t="str">
            <v/>
          </cell>
          <cell r="O205" t="str">
            <v/>
          </cell>
          <cell r="P205" t="str">
            <v/>
          </cell>
        </row>
        <row r="206">
          <cell r="A206" t="str">
            <v>GO</v>
          </cell>
          <cell r="B206">
            <v>4</v>
          </cell>
          <cell r="C206">
            <v>3</v>
          </cell>
          <cell r="D206" t="str">
            <v>P</v>
          </cell>
          <cell r="E206">
            <v>0.7</v>
          </cell>
          <cell r="F206">
            <v>37706</v>
          </cell>
          <cell r="G206">
            <v>1.4E-2</v>
          </cell>
          <cell r="H206">
            <v>1.7999999999999999E-2</v>
          </cell>
          <cell r="I206" t="str">
            <v>5          0   .</v>
          </cell>
          <cell r="J206">
            <v>0</v>
          </cell>
          <cell r="K206">
            <v>0</v>
          </cell>
          <cell r="L206">
            <v>2003</v>
          </cell>
          <cell r="M206" t="str">
            <v>No Trade</v>
          </cell>
          <cell r="N206" t="str">
            <v/>
          </cell>
          <cell r="O206" t="str">
            <v/>
          </cell>
          <cell r="P206" t="str">
            <v/>
          </cell>
        </row>
        <row r="207">
          <cell r="A207" t="str">
            <v>GO</v>
          </cell>
          <cell r="B207">
            <v>4</v>
          </cell>
          <cell r="C207">
            <v>3</v>
          </cell>
          <cell r="D207" t="str">
            <v>P</v>
          </cell>
          <cell r="E207">
            <v>0.71</v>
          </cell>
          <cell r="F207">
            <v>37706</v>
          </cell>
          <cell r="G207">
            <v>0</v>
          </cell>
          <cell r="I207" t="str">
            <v>0   .</v>
          </cell>
          <cell r="J207">
            <v>0</v>
          </cell>
          <cell r="K207">
            <v>0</v>
          </cell>
          <cell r="L207">
            <v>2003</v>
          </cell>
          <cell r="M207" t="str">
            <v>No Trade</v>
          </cell>
          <cell r="N207" t="str">
            <v/>
          </cell>
          <cell r="O207" t="str">
            <v/>
          </cell>
          <cell r="P207" t="str">
            <v/>
          </cell>
        </row>
        <row r="208">
          <cell r="A208" t="str">
            <v>GO</v>
          </cell>
          <cell r="B208">
            <v>4</v>
          </cell>
          <cell r="C208">
            <v>3</v>
          </cell>
          <cell r="D208" t="str">
            <v>C</v>
          </cell>
          <cell r="E208">
            <v>0.72</v>
          </cell>
          <cell r="F208">
            <v>37706</v>
          </cell>
          <cell r="G208">
            <v>0.1148</v>
          </cell>
          <cell r="I208" t="str">
            <v>0   .</v>
          </cell>
          <cell r="J208">
            <v>0</v>
          </cell>
          <cell r="K208">
            <v>0</v>
          </cell>
          <cell r="L208">
            <v>2003</v>
          </cell>
          <cell r="M208" t="str">
            <v>No Trade</v>
          </cell>
          <cell r="N208" t="str">
            <v/>
          </cell>
          <cell r="O208" t="str">
            <v/>
          </cell>
          <cell r="P208" t="str">
            <v/>
          </cell>
        </row>
        <row r="209">
          <cell r="A209" t="str">
            <v>GO</v>
          </cell>
          <cell r="B209">
            <v>4</v>
          </cell>
          <cell r="C209">
            <v>3</v>
          </cell>
          <cell r="D209" t="str">
            <v>P</v>
          </cell>
          <cell r="E209">
            <v>0.72</v>
          </cell>
          <cell r="F209">
            <v>37706</v>
          </cell>
          <cell r="G209">
            <v>0</v>
          </cell>
          <cell r="I209" t="str">
            <v>0   .</v>
          </cell>
          <cell r="J209">
            <v>0</v>
          </cell>
          <cell r="K209">
            <v>0</v>
          </cell>
          <cell r="L209">
            <v>2003</v>
          </cell>
          <cell r="M209" t="str">
            <v>No Trade</v>
          </cell>
          <cell r="N209" t="str">
            <v/>
          </cell>
          <cell r="O209" t="str">
            <v/>
          </cell>
          <cell r="P209" t="str">
            <v/>
          </cell>
        </row>
        <row r="210">
          <cell r="A210" t="str">
            <v>GO</v>
          </cell>
          <cell r="B210">
            <v>4</v>
          </cell>
          <cell r="C210">
            <v>3</v>
          </cell>
          <cell r="D210" t="str">
            <v>P</v>
          </cell>
          <cell r="E210">
            <v>0.73</v>
          </cell>
          <cell r="F210">
            <v>37706</v>
          </cell>
          <cell r="G210">
            <v>2.1600000000000001E-2</v>
          </cell>
          <cell r="H210">
            <v>2.7E-2</v>
          </cell>
          <cell r="I210" t="str">
            <v>5          0   .</v>
          </cell>
          <cell r="J210">
            <v>0</v>
          </cell>
          <cell r="K210">
            <v>0</v>
          </cell>
          <cell r="L210">
            <v>2003</v>
          </cell>
          <cell r="M210" t="str">
            <v>No Trade</v>
          </cell>
          <cell r="N210" t="str">
            <v/>
          </cell>
          <cell r="O210" t="str">
            <v/>
          </cell>
          <cell r="P210" t="str">
            <v/>
          </cell>
        </row>
        <row r="211">
          <cell r="A211" t="str">
            <v>GO</v>
          </cell>
          <cell r="B211">
            <v>4</v>
          </cell>
          <cell r="C211">
            <v>3</v>
          </cell>
          <cell r="D211" t="str">
            <v>C</v>
          </cell>
          <cell r="E211">
            <v>0.74</v>
          </cell>
          <cell r="F211">
            <v>37706</v>
          </cell>
          <cell r="G211">
            <v>0.1008</v>
          </cell>
          <cell r="I211" t="str">
            <v>0   .</v>
          </cell>
          <cell r="J211">
            <v>0</v>
          </cell>
          <cell r="K211">
            <v>0</v>
          </cell>
          <cell r="L211">
            <v>2003</v>
          </cell>
          <cell r="M211" t="str">
            <v>No Trade</v>
          </cell>
          <cell r="N211" t="str">
            <v/>
          </cell>
          <cell r="O211" t="str">
            <v/>
          </cell>
          <cell r="P211" t="str">
            <v/>
          </cell>
        </row>
        <row r="212">
          <cell r="A212" t="str">
            <v>GO</v>
          </cell>
          <cell r="B212">
            <v>4</v>
          </cell>
          <cell r="C212">
            <v>3</v>
          </cell>
          <cell r="D212" t="str">
            <v>P</v>
          </cell>
          <cell r="E212">
            <v>0.74</v>
          </cell>
          <cell r="F212">
            <v>37706</v>
          </cell>
          <cell r="G212">
            <v>2.46E-2</v>
          </cell>
          <cell r="H212">
            <v>3.1E-2</v>
          </cell>
          <cell r="I212" t="str">
            <v>0          1   .</v>
          </cell>
          <cell r="J212">
            <v>260</v>
          </cell>
          <cell r="K212">
            <v>2.5999999999999999E-2</v>
          </cell>
          <cell r="L212">
            <v>2003</v>
          </cell>
          <cell r="M212" t="str">
            <v>No Trade</v>
          </cell>
          <cell r="N212" t="str">
            <v/>
          </cell>
          <cell r="O212" t="str">
            <v/>
          </cell>
          <cell r="P212" t="str">
            <v/>
          </cell>
        </row>
        <row r="213">
          <cell r="A213" t="str">
            <v>GO</v>
          </cell>
          <cell r="B213">
            <v>4</v>
          </cell>
          <cell r="C213">
            <v>3</v>
          </cell>
          <cell r="D213" t="str">
            <v>P</v>
          </cell>
          <cell r="E213">
            <v>0.75</v>
          </cell>
          <cell r="F213">
            <v>37706</v>
          </cell>
          <cell r="G213">
            <v>2.7900000000000001E-2</v>
          </cell>
          <cell r="H213">
            <v>3.4000000000000002E-2</v>
          </cell>
          <cell r="I213" t="str">
            <v>8          0   .</v>
          </cell>
          <cell r="J213">
            <v>0</v>
          </cell>
          <cell r="K213">
            <v>0</v>
          </cell>
          <cell r="L213">
            <v>2003</v>
          </cell>
          <cell r="M213" t="str">
            <v>No Trade</v>
          </cell>
          <cell r="N213" t="str">
            <v/>
          </cell>
          <cell r="O213" t="str">
            <v/>
          </cell>
          <cell r="P213" t="str">
            <v/>
          </cell>
        </row>
        <row r="214">
          <cell r="A214" t="str">
            <v>GO</v>
          </cell>
          <cell r="B214">
            <v>4</v>
          </cell>
          <cell r="C214">
            <v>3</v>
          </cell>
          <cell r="D214" t="str">
            <v>C</v>
          </cell>
          <cell r="E214">
            <v>0.76</v>
          </cell>
          <cell r="F214">
            <v>37706</v>
          </cell>
          <cell r="G214">
            <v>8.7800000000000003E-2</v>
          </cell>
          <cell r="H214">
            <v>7.8E-2</v>
          </cell>
          <cell r="I214" t="str">
            <v>5          0   .</v>
          </cell>
          <cell r="J214">
            <v>0</v>
          </cell>
          <cell r="K214">
            <v>0</v>
          </cell>
          <cell r="L214">
            <v>2003</v>
          </cell>
          <cell r="M214" t="str">
            <v>No Trade</v>
          </cell>
          <cell r="N214" t="str">
            <v/>
          </cell>
          <cell r="O214" t="str">
            <v/>
          </cell>
          <cell r="P214" t="str">
            <v/>
          </cell>
        </row>
        <row r="215">
          <cell r="A215" t="str">
            <v>GO</v>
          </cell>
          <cell r="B215">
            <v>4</v>
          </cell>
          <cell r="C215">
            <v>3</v>
          </cell>
          <cell r="D215" t="str">
            <v>P</v>
          </cell>
          <cell r="E215">
            <v>0.76</v>
          </cell>
          <cell r="F215">
            <v>37706</v>
          </cell>
          <cell r="G215">
            <v>3.15E-2</v>
          </cell>
          <cell r="H215">
            <v>3.7999999999999999E-2</v>
          </cell>
          <cell r="I215" t="str">
            <v>8          0   .</v>
          </cell>
          <cell r="J215">
            <v>0</v>
          </cell>
          <cell r="K215">
            <v>0</v>
          </cell>
          <cell r="L215">
            <v>2003</v>
          </cell>
          <cell r="M215" t="str">
            <v>No Trade</v>
          </cell>
          <cell r="N215" t="str">
            <v/>
          </cell>
          <cell r="O215" t="str">
            <v/>
          </cell>
          <cell r="P215" t="str">
            <v/>
          </cell>
        </row>
        <row r="216">
          <cell r="A216" t="str">
            <v>GO</v>
          </cell>
          <cell r="B216">
            <v>4</v>
          </cell>
          <cell r="C216">
            <v>3</v>
          </cell>
          <cell r="D216" t="str">
            <v>C</v>
          </cell>
          <cell r="E216">
            <v>0.77</v>
          </cell>
          <cell r="F216">
            <v>37706</v>
          </cell>
          <cell r="G216">
            <v>8.1799999999999998E-2</v>
          </cell>
          <cell r="H216">
            <v>7.2999999999999995E-2</v>
          </cell>
          <cell r="I216" t="str">
            <v>0          0   .</v>
          </cell>
          <cell r="J216">
            <v>0</v>
          </cell>
          <cell r="K216">
            <v>0</v>
          </cell>
          <cell r="L216">
            <v>2003</v>
          </cell>
          <cell r="M216" t="str">
            <v>No Trade</v>
          </cell>
          <cell r="N216" t="str">
            <v/>
          </cell>
          <cell r="O216" t="str">
            <v/>
          </cell>
          <cell r="P216" t="str">
            <v/>
          </cell>
        </row>
        <row r="217">
          <cell r="A217" t="str">
            <v>GO</v>
          </cell>
          <cell r="B217">
            <v>4</v>
          </cell>
          <cell r="C217">
            <v>3</v>
          </cell>
          <cell r="D217" t="str">
            <v>C</v>
          </cell>
          <cell r="E217">
            <v>0.78</v>
          </cell>
          <cell r="F217">
            <v>37706</v>
          </cell>
          <cell r="G217">
            <v>7.6100000000000001E-2</v>
          </cell>
          <cell r="H217">
            <v>6.7000000000000004E-2</v>
          </cell>
          <cell r="I217" t="str">
            <v>8          0   .</v>
          </cell>
          <cell r="J217">
            <v>0</v>
          </cell>
          <cell r="K217">
            <v>0</v>
          </cell>
          <cell r="L217">
            <v>2003</v>
          </cell>
          <cell r="M217" t="str">
            <v>No Trade</v>
          </cell>
          <cell r="N217" t="str">
            <v/>
          </cell>
          <cell r="O217" t="str">
            <v/>
          </cell>
          <cell r="P217" t="str">
            <v/>
          </cell>
        </row>
        <row r="218">
          <cell r="A218" t="str">
            <v>GO</v>
          </cell>
          <cell r="B218">
            <v>4</v>
          </cell>
          <cell r="C218">
            <v>3</v>
          </cell>
          <cell r="D218" t="str">
            <v>P</v>
          </cell>
          <cell r="E218">
            <v>0.78</v>
          </cell>
          <cell r="F218">
            <v>37706</v>
          </cell>
          <cell r="G218">
            <v>3.95E-2</v>
          </cell>
          <cell r="H218">
            <v>4.7E-2</v>
          </cell>
          <cell r="I218" t="str">
            <v>8          0   .</v>
          </cell>
          <cell r="J218">
            <v>0</v>
          </cell>
          <cell r="K218">
            <v>0</v>
          </cell>
          <cell r="L218">
            <v>2003</v>
          </cell>
          <cell r="M218" t="str">
            <v>No Trade</v>
          </cell>
          <cell r="N218" t="str">
            <v/>
          </cell>
          <cell r="O218" t="str">
            <v/>
          </cell>
          <cell r="P218" t="str">
            <v/>
          </cell>
        </row>
        <row r="219">
          <cell r="A219" t="str">
            <v>GO</v>
          </cell>
          <cell r="B219">
            <v>4</v>
          </cell>
          <cell r="C219">
            <v>3</v>
          </cell>
          <cell r="D219" t="str">
            <v>C</v>
          </cell>
          <cell r="E219">
            <v>0.79</v>
          </cell>
          <cell r="F219">
            <v>37706</v>
          </cell>
          <cell r="G219">
            <v>7.0499999999999993E-2</v>
          </cell>
          <cell r="H219">
            <v>6.2E-2</v>
          </cell>
          <cell r="I219" t="str">
            <v>7          0   .</v>
          </cell>
          <cell r="J219">
            <v>0</v>
          </cell>
          <cell r="K219">
            <v>0</v>
          </cell>
          <cell r="L219">
            <v>2003</v>
          </cell>
          <cell r="M219" t="str">
            <v>No Trade</v>
          </cell>
          <cell r="N219" t="str">
            <v/>
          </cell>
          <cell r="O219" t="str">
            <v/>
          </cell>
          <cell r="P219" t="str">
            <v/>
          </cell>
        </row>
        <row r="220">
          <cell r="A220" t="str">
            <v>GO</v>
          </cell>
          <cell r="B220">
            <v>4</v>
          </cell>
          <cell r="C220">
            <v>3</v>
          </cell>
          <cell r="D220" t="str">
            <v>C</v>
          </cell>
          <cell r="E220">
            <v>0.8</v>
          </cell>
          <cell r="F220">
            <v>37706</v>
          </cell>
          <cell r="G220">
            <v>6.5299999999999997E-2</v>
          </cell>
          <cell r="H220">
            <v>5.8000000000000003E-2</v>
          </cell>
          <cell r="I220" t="str">
            <v>0          0   .</v>
          </cell>
          <cell r="J220">
            <v>0</v>
          </cell>
          <cell r="K220">
            <v>0</v>
          </cell>
          <cell r="L220">
            <v>2003</v>
          </cell>
          <cell r="M220" t="str">
            <v>No Trade</v>
          </cell>
          <cell r="N220" t="str">
            <v/>
          </cell>
          <cell r="O220" t="str">
            <v/>
          </cell>
          <cell r="P220" t="str">
            <v/>
          </cell>
        </row>
        <row r="221">
          <cell r="A221" t="str">
            <v>GO</v>
          </cell>
          <cell r="B221">
            <v>4</v>
          </cell>
          <cell r="C221">
            <v>3</v>
          </cell>
          <cell r="D221" t="str">
            <v>C</v>
          </cell>
          <cell r="E221">
            <v>0.81</v>
          </cell>
          <cell r="F221">
            <v>37706</v>
          </cell>
          <cell r="G221">
            <v>6.0400000000000002E-2</v>
          </cell>
          <cell r="H221">
            <v>5.2999999999999999E-2</v>
          </cell>
          <cell r="I221" t="str">
            <v>7          0   .</v>
          </cell>
          <cell r="J221">
            <v>0</v>
          </cell>
          <cell r="K221">
            <v>0</v>
          </cell>
          <cell r="L221">
            <v>2003</v>
          </cell>
          <cell r="M221" t="str">
            <v>No Trade</v>
          </cell>
          <cell r="N221" t="str">
            <v/>
          </cell>
          <cell r="O221" t="str">
            <v/>
          </cell>
          <cell r="P221" t="str">
            <v/>
          </cell>
        </row>
        <row r="222">
          <cell r="A222" t="str">
            <v>GO</v>
          </cell>
          <cell r="B222">
            <v>4</v>
          </cell>
          <cell r="C222">
            <v>3</v>
          </cell>
          <cell r="D222" t="str">
            <v>P</v>
          </cell>
          <cell r="E222">
            <v>0.81</v>
          </cell>
          <cell r="F222">
            <v>37706</v>
          </cell>
          <cell r="G222">
            <v>5.3499999999999999E-2</v>
          </cell>
          <cell r="H222">
            <v>6.3E-2</v>
          </cell>
          <cell r="I222" t="str">
            <v>6          0   .</v>
          </cell>
          <cell r="J222">
            <v>0</v>
          </cell>
          <cell r="K222">
            <v>0</v>
          </cell>
          <cell r="L222">
            <v>2003</v>
          </cell>
          <cell r="M222" t="str">
            <v>No Trade</v>
          </cell>
          <cell r="N222" t="str">
            <v/>
          </cell>
          <cell r="O222" t="str">
            <v/>
          </cell>
          <cell r="P222" t="str">
            <v/>
          </cell>
        </row>
        <row r="223">
          <cell r="A223" t="str">
            <v>GO</v>
          </cell>
          <cell r="B223">
            <v>4</v>
          </cell>
          <cell r="C223">
            <v>3</v>
          </cell>
          <cell r="D223" t="str">
            <v>C</v>
          </cell>
          <cell r="E223">
            <v>0.82</v>
          </cell>
          <cell r="F223">
            <v>37706</v>
          </cell>
          <cell r="G223">
            <v>5.57E-2</v>
          </cell>
          <cell r="H223">
            <v>4.9000000000000002E-2</v>
          </cell>
          <cell r="I223" t="str">
            <v>8          0   .</v>
          </cell>
          <cell r="J223">
            <v>0</v>
          </cell>
          <cell r="K223">
            <v>0</v>
          </cell>
          <cell r="L223">
            <v>2003</v>
          </cell>
          <cell r="M223" t="str">
            <v>No Trade</v>
          </cell>
          <cell r="N223" t="str">
            <v/>
          </cell>
          <cell r="O223" t="str">
            <v/>
          </cell>
          <cell r="P223" t="str">
            <v/>
          </cell>
        </row>
        <row r="224">
          <cell r="A224" t="str">
            <v>GO</v>
          </cell>
          <cell r="B224">
            <v>4</v>
          </cell>
          <cell r="C224">
            <v>3</v>
          </cell>
          <cell r="D224" t="str">
            <v>P</v>
          </cell>
          <cell r="E224">
            <v>0.82</v>
          </cell>
          <cell r="F224">
            <v>37706</v>
          </cell>
          <cell r="G224">
            <v>5.8799999999999998E-2</v>
          </cell>
          <cell r="H224">
            <v>6.9000000000000006E-2</v>
          </cell>
          <cell r="I224" t="str">
            <v>6          0   .</v>
          </cell>
          <cell r="J224">
            <v>0</v>
          </cell>
          <cell r="K224">
            <v>0</v>
          </cell>
          <cell r="L224">
            <v>2003</v>
          </cell>
          <cell r="M224" t="str">
            <v>No Trade</v>
          </cell>
          <cell r="N224" t="str">
            <v/>
          </cell>
          <cell r="O224" t="str">
            <v/>
          </cell>
          <cell r="P224" t="str">
            <v/>
          </cell>
        </row>
        <row r="225">
          <cell r="A225" t="str">
            <v>GO</v>
          </cell>
          <cell r="B225">
            <v>4</v>
          </cell>
          <cell r="C225">
            <v>3</v>
          </cell>
          <cell r="D225" t="str">
            <v>C</v>
          </cell>
          <cell r="E225">
            <v>0.83</v>
          </cell>
          <cell r="F225">
            <v>37706</v>
          </cell>
          <cell r="G225">
            <v>5.1499999999999997E-2</v>
          </cell>
          <cell r="H225">
            <v>4.5999999999999999E-2</v>
          </cell>
          <cell r="I225" t="str">
            <v>0          0   .</v>
          </cell>
          <cell r="J225">
            <v>0</v>
          </cell>
          <cell r="K225">
            <v>0</v>
          </cell>
          <cell r="L225">
            <v>2003</v>
          </cell>
          <cell r="M225" t="str">
            <v>No Trade</v>
          </cell>
          <cell r="N225" t="str">
            <v/>
          </cell>
          <cell r="O225" t="str">
            <v/>
          </cell>
          <cell r="P225" t="str">
            <v/>
          </cell>
        </row>
        <row r="226">
          <cell r="A226" t="str">
            <v>GO</v>
          </cell>
          <cell r="B226">
            <v>4</v>
          </cell>
          <cell r="C226">
            <v>3</v>
          </cell>
          <cell r="D226" t="str">
            <v>P</v>
          </cell>
          <cell r="E226">
            <v>0.83</v>
          </cell>
          <cell r="F226">
            <v>37706</v>
          </cell>
          <cell r="G226">
            <v>6.4600000000000005E-2</v>
          </cell>
          <cell r="H226">
            <v>7.4999999999999997E-2</v>
          </cell>
          <cell r="I226" t="str">
            <v>7          0   .</v>
          </cell>
          <cell r="J226">
            <v>0</v>
          </cell>
          <cell r="K226">
            <v>0</v>
          </cell>
          <cell r="L226">
            <v>2003</v>
          </cell>
          <cell r="M226" t="str">
            <v>No Trade</v>
          </cell>
          <cell r="N226" t="str">
            <v/>
          </cell>
          <cell r="O226" t="str">
            <v/>
          </cell>
          <cell r="P226" t="str">
            <v/>
          </cell>
        </row>
        <row r="227">
          <cell r="A227" t="str">
            <v>GO</v>
          </cell>
          <cell r="B227">
            <v>4</v>
          </cell>
          <cell r="C227">
            <v>3</v>
          </cell>
          <cell r="D227" t="str">
            <v>C</v>
          </cell>
          <cell r="E227">
            <v>0.84</v>
          </cell>
          <cell r="F227">
            <v>37706</v>
          </cell>
          <cell r="G227">
            <v>4.7600000000000003E-2</v>
          </cell>
          <cell r="H227">
            <v>4.2000000000000003E-2</v>
          </cell>
          <cell r="I227" t="str">
            <v>5          0   .</v>
          </cell>
          <cell r="J227">
            <v>0</v>
          </cell>
          <cell r="K227">
            <v>0</v>
          </cell>
          <cell r="L227">
            <v>2003</v>
          </cell>
          <cell r="M227" t="str">
            <v>No Trade</v>
          </cell>
          <cell r="N227" t="str">
            <v/>
          </cell>
          <cell r="O227" t="str">
            <v/>
          </cell>
          <cell r="P227" t="str">
            <v/>
          </cell>
        </row>
        <row r="228">
          <cell r="A228" t="str">
            <v>GO</v>
          </cell>
          <cell r="B228">
            <v>4</v>
          </cell>
          <cell r="C228">
            <v>3</v>
          </cell>
          <cell r="D228" t="str">
            <v>C</v>
          </cell>
          <cell r="E228">
            <v>0.85</v>
          </cell>
          <cell r="F228">
            <v>37706</v>
          </cell>
          <cell r="G228">
            <v>4.3999999999999997E-2</v>
          </cell>
          <cell r="H228">
            <v>3.9E-2</v>
          </cell>
          <cell r="I228" t="str">
            <v>3          0   .</v>
          </cell>
          <cell r="J228">
            <v>0</v>
          </cell>
          <cell r="K228">
            <v>0</v>
          </cell>
          <cell r="L228">
            <v>2003</v>
          </cell>
          <cell r="M228" t="str">
            <v>No Trade</v>
          </cell>
          <cell r="N228" t="str">
            <v/>
          </cell>
          <cell r="O228" t="str">
            <v/>
          </cell>
          <cell r="P228" t="str">
            <v/>
          </cell>
        </row>
        <row r="229">
          <cell r="A229" t="str">
            <v>GO</v>
          </cell>
          <cell r="B229">
            <v>4</v>
          </cell>
          <cell r="C229">
            <v>3</v>
          </cell>
          <cell r="D229" t="str">
            <v>C</v>
          </cell>
          <cell r="E229">
            <v>0.86</v>
          </cell>
          <cell r="F229">
            <v>37706</v>
          </cell>
          <cell r="G229">
            <v>4.0599999999999997E-2</v>
          </cell>
          <cell r="H229">
            <v>3.5999999999999997E-2</v>
          </cell>
          <cell r="I229" t="str">
            <v>2          0   .</v>
          </cell>
          <cell r="J229">
            <v>0</v>
          </cell>
          <cell r="K229">
            <v>0</v>
          </cell>
          <cell r="L229">
            <v>2003</v>
          </cell>
          <cell r="M229" t="str">
            <v>No Trade</v>
          </cell>
          <cell r="N229" t="str">
            <v/>
          </cell>
          <cell r="O229" t="str">
            <v/>
          </cell>
          <cell r="P229" t="str">
            <v/>
          </cell>
        </row>
        <row r="230">
          <cell r="A230" t="str">
            <v>GO</v>
          </cell>
          <cell r="B230">
            <v>4</v>
          </cell>
          <cell r="C230">
            <v>3</v>
          </cell>
          <cell r="D230" t="str">
            <v>P</v>
          </cell>
          <cell r="E230">
            <v>0.86</v>
          </cell>
          <cell r="F230">
            <v>37706</v>
          </cell>
          <cell r="G230">
            <v>9.9500000000000005E-2</v>
          </cell>
          <cell r="H230">
            <v>9.9000000000000005E-2</v>
          </cell>
          <cell r="I230" t="str">
            <v>5          0   .</v>
          </cell>
          <cell r="J230">
            <v>0</v>
          </cell>
          <cell r="K230">
            <v>0</v>
          </cell>
          <cell r="L230">
            <v>2003</v>
          </cell>
          <cell r="M230" t="str">
            <v>No Trade</v>
          </cell>
          <cell r="N230" t="str">
            <v/>
          </cell>
          <cell r="O230" t="str">
            <v/>
          </cell>
          <cell r="P230" t="str">
            <v/>
          </cell>
        </row>
        <row r="231">
          <cell r="A231" t="str">
            <v>GO</v>
          </cell>
          <cell r="B231">
            <v>4</v>
          </cell>
          <cell r="C231">
            <v>3</v>
          </cell>
          <cell r="D231" t="str">
            <v>C</v>
          </cell>
          <cell r="E231">
            <v>0.87</v>
          </cell>
          <cell r="F231">
            <v>37706</v>
          </cell>
          <cell r="G231">
            <v>3.7400000000000003E-2</v>
          </cell>
          <cell r="H231">
            <v>3.3000000000000002E-2</v>
          </cell>
          <cell r="I231" t="str">
            <v>4          0   .</v>
          </cell>
          <cell r="J231">
            <v>0</v>
          </cell>
          <cell r="K231">
            <v>0</v>
          </cell>
          <cell r="L231">
            <v>2003</v>
          </cell>
          <cell r="M231" t="str">
            <v>No Trade</v>
          </cell>
          <cell r="N231" t="str">
            <v/>
          </cell>
          <cell r="O231" t="str">
            <v/>
          </cell>
          <cell r="P231" t="str">
            <v/>
          </cell>
        </row>
        <row r="232">
          <cell r="A232" t="str">
            <v>GO</v>
          </cell>
          <cell r="B232">
            <v>4</v>
          </cell>
          <cell r="C232">
            <v>3</v>
          </cell>
          <cell r="D232" t="str">
            <v>C</v>
          </cell>
          <cell r="E232">
            <v>0.88</v>
          </cell>
          <cell r="F232">
            <v>37706</v>
          </cell>
          <cell r="G232">
            <v>3.44E-2</v>
          </cell>
          <cell r="H232">
            <v>0.03</v>
          </cell>
          <cell r="I232" t="str">
            <v>8          0   .</v>
          </cell>
          <cell r="J232">
            <v>0</v>
          </cell>
          <cell r="K232">
            <v>0</v>
          </cell>
          <cell r="L232">
            <v>2003</v>
          </cell>
          <cell r="M232" t="str">
            <v>No Trade</v>
          </cell>
          <cell r="N232" t="str">
            <v/>
          </cell>
          <cell r="O232" t="str">
            <v/>
          </cell>
          <cell r="P232" t="str">
            <v/>
          </cell>
        </row>
        <row r="233">
          <cell r="A233" t="str">
            <v>GO</v>
          </cell>
          <cell r="B233">
            <v>4</v>
          </cell>
          <cell r="C233">
            <v>3</v>
          </cell>
          <cell r="D233" t="str">
            <v>C</v>
          </cell>
          <cell r="E233">
            <v>0.89</v>
          </cell>
          <cell r="F233">
            <v>37706</v>
          </cell>
          <cell r="G233">
            <v>3.1699999999999999E-2</v>
          </cell>
          <cell r="H233">
            <v>2.8000000000000001E-2</v>
          </cell>
          <cell r="I233" t="str">
            <v>4          0   .</v>
          </cell>
          <cell r="J233">
            <v>0</v>
          </cell>
          <cell r="K233">
            <v>0</v>
          </cell>
          <cell r="L233">
            <v>2003</v>
          </cell>
          <cell r="M233" t="str">
            <v>No Trade</v>
          </cell>
          <cell r="N233" t="str">
            <v/>
          </cell>
          <cell r="O233" t="str">
            <v/>
          </cell>
          <cell r="P233" t="str">
            <v/>
          </cell>
        </row>
        <row r="234">
          <cell r="A234" t="str">
            <v>GO</v>
          </cell>
          <cell r="B234">
            <v>4</v>
          </cell>
          <cell r="C234">
            <v>3</v>
          </cell>
          <cell r="D234" t="str">
            <v>C</v>
          </cell>
          <cell r="E234">
            <v>0.9</v>
          </cell>
          <cell r="F234">
            <v>37706</v>
          </cell>
          <cell r="G234">
            <v>2.92E-2</v>
          </cell>
          <cell r="H234">
            <v>2.5999999999999999E-2</v>
          </cell>
          <cell r="I234" t="str">
            <v>1          0   .</v>
          </cell>
          <cell r="J234">
            <v>0</v>
          </cell>
          <cell r="K234">
            <v>0</v>
          </cell>
          <cell r="L234">
            <v>2003</v>
          </cell>
          <cell r="M234" t="str">
            <v>No Trade</v>
          </cell>
          <cell r="N234" t="str">
            <v/>
          </cell>
          <cell r="O234" t="str">
            <v/>
          </cell>
          <cell r="P234" t="str">
            <v/>
          </cell>
        </row>
        <row r="235">
          <cell r="A235" t="str">
            <v>GO</v>
          </cell>
          <cell r="B235">
            <v>4</v>
          </cell>
          <cell r="C235">
            <v>3</v>
          </cell>
          <cell r="D235" t="str">
            <v>C</v>
          </cell>
          <cell r="E235">
            <v>0.92</v>
          </cell>
          <cell r="F235">
            <v>37706</v>
          </cell>
          <cell r="G235">
            <v>2.46E-2</v>
          </cell>
          <cell r="H235">
            <v>2.1999999999999999E-2</v>
          </cell>
          <cell r="I235" t="str">
            <v>1          0   .</v>
          </cell>
          <cell r="J235">
            <v>0</v>
          </cell>
          <cell r="K235">
            <v>0</v>
          </cell>
          <cell r="L235">
            <v>2003</v>
          </cell>
          <cell r="M235" t="str">
            <v>No Trade</v>
          </cell>
          <cell r="N235" t="str">
            <v/>
          </cell>
          <cell r="O235" t="str">
            <v/>
          </cell>
          <cell r="P235" t="str">
            <v/>
          </cell>
        </row>
        <row r="236">
          <cell r="A236" t="str">
            <v>GO</v>
          </cell>
          <cell r="B236">
            <v>4</v>
          </cell>
          <cell r="C236">
            <v>3</v>
          </cell>
          <cell r="D236" t="str">
            <v>C</v>
          </cell>
          <cell r="E236">
            <v>0.93</v>
          </cell>
          <cell r="F236">
            <v>37706</v>
          </cell>
          <cell r="G236">
            <v>2.2599999999999999E-2</v>
          </cell>
          <cell r="H236">
            <v>0.02</v>
          </cell>
          <cell r="I236" t="str">
            <v>3          6   .</v>
          </cell>
          <cell r="J236">
            <v>0</v>
          </cell>
          <cell r="K236">
            <v>0</v>
          </cell>
          <cell r="L236">
            <v>2003</v>
          </cell>
          <cell r="M236" t="str">
            <v>No Trade</v>
          </cell>
          <cell r="N236" t="str">
            <v/>
          </cell>
          <cell r="O236" t="str">
            <v/>
          </cell>
          <cell r="P236" t="str">
            <v/>
          </cell>
        </row>
        <row r="237">
          <cell r="A237" t="str">
            <v>GO</v>
          </cell>
          <cell r="B237">
            <v>4</v>
          </cell>
          <cell r="C237">
            <v>3</v>
          </cell>
          <cell r="D237" t="str">
            <v>C</v>
          </cell>
          <cell r="E237">
            <v>0.94</v>
          </cell>
          <cell r="F237">
            <v>37706</v>
          </cell>
          <cell r="G237">
            <v>2.0799999999999999E-2</v>
          </cell>
          <cell r="H237">
            <v>1.7999999999999999E-2</v>
          </cell>
          <cell r="I237" t="str">
            <v>7          0   .</v>
          </cell>
          <cell r="J237">
            <v>0</v>
          </cell>
          <cell r="K237">
            <v>0</v>
          </cell>
          <cell r="L237">
            <v>2003</v>
          </cell>
          <cell r="M237" t="str">
            <v>No Trade</v>
          </cell>
          <cell r="N237" t="str">
            <v/>
          </cell>
          <cell r="O237" t="str">
            <v/>
          </cell>
          <cell r="P237" t="str">
            <v/>
          </cell>
        </row>
        <row r="238">
          <cell r="A238" t="str">
            <v>GO</v>
          </cell>
          <cell r="B238">
            <v>4</v>
          </cell>
          <cell r="C238">
            <v>3</v>
          </cell>
          <cell r="D238" t="str">
            <v>C</v>
          </cell>
          <cell r="E238">
            <v>0.95</v>
          </cell>
          <cell r="F238">
            <v>37706</v>
          </cell>
          <cell r="G238">
            <v>1.9E-2</v>
          </cell>
          <cell r="H238">
            <v>1.7000000000000001E-2</v>
          </cell>
          <cell r="I238" t="str">
            <v>2          0   .</v>
          </cell>
          <cell r="J238">
            <v>0</v>
          </cell>
          <cell r="K238">
            <v>0</v>
          </cell>
          <cell r="L238">
            <v>2003</v>
          </cell>
          <cell r="M238" t="str">
            <v>No Trade</v>
          </cell>
          <cell r="N238" t="str">
            <v/>
          </cell>
          <cell r="O238" t="str">
            <v/>
          </cell>
          <cell r="P238" t="str">
            <v/>
          </cell>
        </row>
        <row r="239">
          <cell r="A239" t="str">
            <v>GO</v>
          </cell>
          <cell r="B239">
            <v>4</v>
          </cell>
          <cell r="C239">
            <v>3</v>
          </cell>
          <cell r="D239" t="str">
            <v>C</v>
          </cell>
          <cell r="E239">
            <v>0.96</v>
          </cell>
          <cell r="F239">
            <v>37706</v>
          </cell>
          <cell r="G239">
            <v>0</v>
          </cell>
          <cell r="I239" t="str">
            <v>0   .</v>
          </cell>
          <cell r="J239">
            <v>0</v>
          </cell>
          <cell r="K239">
            <v>0</v>
          </cell>
          <cell r="L239">
            <v>2003</v>
          </cell>
          <cell r="M239" t="str">
            <v>No Trade</v>
          </cell>
          <cell r="N239" t="str">
            <v/>
          </cell>
          <cell r="O239" t="str">
            <v/>
          </cell>
          <cell r="P239" t="str">
            <v/>
          </cell>
        </row>
        <row r="240">
          <cell r="A240" t="str">
            <v>GO</v>
          </cell>
          <cell r="B240">
            <v>4</v>
          </cell>
          <cell r="C240">
            <v>3</v>
          </cell>
          <cell r="D240" t="str">
            <v>C</v>
          </cell>
          <cell r="E240">
            <v>0.98</v>
          </cell>
          <cell r="F240">
            <v>37706</v>
          </cell>
          <cell r="G240">
            <v>0</v>
          </cell>
          <cell r="I240" t="str">
            <v>0   .</v>
          </cell>
          <cell r="J240">
            <v>0</v>
          </cell>
          <cell r="K240">
            <v>0</v>
          </cell>
          <cell r="L240">
            <v>2003</v>
          </cell>
          <cell r="M240" t="str">
            <v>No Trade</v>
          </cell>
          <cell r="N240" t="str">
            <v/>
          </cell>
          <cell r="O240" t="str">
            <v/>
          </cell>
          <cell r="P240" t="str">
            <v/>
          </cell>
        </row>
        <row r="241">
          <cell r="A241" t="str">
            <v>GO</v>
          </cell>
          <cell r="B241">
            <v>4</v>
          </cell>
          <cell r="C241">
            <v>3</v>
          </cell>
          <cell r="D241" t="str">
            <v>C</v>
          </cell>
          <cell r="E241">
            <v>0.99</v>
          </cell>
          <cell r="F241">
            <v>37706</v>
          </cell>
          <cell r="G241">
            <v>0</v>
          </cell>
          <cell r="I241" t="str">
            <v>0   .</v>
          </cell>
          <cell r="J241">
            <v>0</v>
          </cell>
          <cell r="K241">
            <v>0</v>
          </cell>
          <cell r="L241">
            <v>2003</v>
          </cell>
          <cell r="M241" t="str">
            <v>No Trade</v>
          </cell>
          <cell r="N241" t="str">
            <v/>
          </cell>
          <cell r="O241" t="str">
            <v/>
          </cell>
          <cell r="P241" t="str">
            <v/>
          </cell>
        </row>
        <row r="242">
          <cell r="A242" t="str">
            <v>GO</v>
          </cell>
          <cell r="B242">
            <v>4</v>
          </cell>
          <cell r="C242">
            <v>3</v>
          </cell>
          <cell r="D242" t="str">
            <v>C</v>
          </cell>
          <cell r="E242">
            <v>1</v>
          </cell>
          <cell r="F242">
            <v>37706</v>
          </cell>
          <cell r="G242">
            <v>1.23E-2</v>
          </cell>
          <cell r="H242">
            <v>1.0999999999999999E-2</v>
          </cell>
          <cell r="I242" t="str">
            <v>2          6   .</v>
          </cell>
          <cell r="J242">
            <v>0</v>
          </cell>
          <cell r="K242">
            <v>0</v>
          </cell>
          <cell r="L242">
            <v>2003</v>
          </cell>
          <cell r="M242" t="str">
            <v>No Trade</v>
          </cell>
          <cell r="N242" t="str">
            <v/>
          </cell>
          <cell r="O242" t="str">
            <v/>
          </cell>
          <cell r="P242" t="str">
            <v/>
          </cell>
        </row>
        <row r="243">
          <cell r="A243" t="str">
            <v>GO</v>
          </cell>
          <cell r="B243">
            <v>4</v>
          </cell>
          <cell r="C243">
            <v>3</v>
          </cell>
          <cell r="D243" t="str">
            <v>C</v>
          </cell>
          <cell r="E243">
            <v>1.01</v>
          </cell>
          <cell r="F243">
            <v>37706</v>
          </cell>
          <cell r="G243">
            <v>1.1299999999999999E-2</v>
          </cell>
          <cell r="H243">
            <v>0.01</v>
          </cell>
          <cell r="I243" t="str">
            <v>3          0   .</v>
          </cell>
          <cell r="J243">
            <v>0</v>
          </cell>
          <cell r="K243">
            <v>0</v>
          </cell>
          <cell r="L243">
            <v>2003</v>
          </cell>
          <cell r="M243" t="str">
            <v>No Trade</v>
          </cell>
          <cell r="N243" t="str">
            <v/>
          </cell>
          <cell r="O243" t="str">
            <v/>
          </cell>
          <cell r="P243" t="str">
            <v/>
          </cell>
        </row>
        <row r="244">
          <cell r="A244" t="str">
            <v>GO</v>
          </cell>
          <cell r="B244">
            <v>5</v>
          </cell>
          <cell r="C244">
            <v>3</v>
          </cell>
          <cell r="D244" t="str">
            <v>P</v>
          </cell>
          <cell r="E244">
            <v>0.56999999999999995</v>
          </cell>
          <cell r="F244">
            <v>37736</v>
          </cell>
          <cell r="G244">
            <v>0</v>
          </cell>
          <cell r="H244">
            <v>0</v>
          </cell>
          <cell r="I244" t="str">
            <v>0          0   .</v>
          </cell>
          <cell r="J244">
            <v>0</v>
          </cell>
          <cell r="K244">
            <v>0</v>
          </cell>
          <cell r="L244">
            <v>2003</v>
          </cell>
          <cell r="M244" t="str">
            <v>No Trade</v>
          </cell>
          <cell r="N244" t="str">
            <v/>
          </cell>
          <cell r="O244" t="str">
            <v/>
          </cell>
          <cell r="P244" t="str">
            <v/>
          </cell>
        </row>
        <row r="245">
          <cell r="A245" t="str">
            <v>GO</v>
          </cell>
          <cell r="B245">
            <v>5</v>
          </cell>
          <cell r="C245">
            <v>3</v>
          </cell>
          <cell r="D245" t="str">
            <v>P</v>
          </cell>
          <cell r="E245">
            <v>0.59</v>
          </cell>
          <cell r="F245">
            <v>37736</v>
          </cell>
          <cell r="G245">
            <v>0</v>
          </cell>
          <cell r="H245">
            <v>0</v>
          </cell>
          <cell r="I245" t="str">
            <v>0          0   .</v>
          </cell>
          <cell r="J245">
            <v>0</v>
          </cell>
          <cell r="K245">
            <v>0</v>
          </cell>
          <cell r="L245">
            <v>2003</v>
          </cell>
          <cell r="M245" t="str">
            <v>No Trade</v>
          </cell>
          <cell r="N245" t="str">
            <v/>
          </cell>
          <cell r="O245" t="str">
            <v/>
          </cell>
          <cell r="P245" t="str">
            <v/>
          </cell>
        </row>
        <row r="246">
          <cell r="A246" t="str">
            <v>GO</v>
          </cell>
          <cell r="B246">
            <v>5</v>
          </cell>
          <cell r="C246">
            <v>3</v>
          </cell>
          <cell r="D246" t="str">
            <v>P</v>
          </cell>
          <cell r="E246">
            <v>0.6</v>
          </cell>
          <cell r="F246">
            <v>37736</v>
          </cell>
          <cell r="G246">
            <v>0</v>
          </cell>
          <cell r="H246">
            <v>0</v>
          </cell>
          <cell r="I246" t="str">
            <v>0          0   .</v>
          </cell>
          <cell r="J246">
            <v>0</v>
          </cell>
          <cell r="K246">
            <v>0</v>
          </cell>
          <cell r="L246">
            <v>2003</v>
          </cell>
          <cell r="M246" t="str">
            <v>No Trade</v>
          </cell>
          <cell r="N246" t="str">
            <v/>
          </cell>
          <cell r="O246" t="str">
            <v/>
          </cell>
          <cell r="P246" t="str">
            <v/>
          </cell>
        </row>
        <row r="247">
          <cell r="A247" t="str">
            <v>GO</v>
          </cell>
          <cell r="B247">
            <v>5</v>
          </cell>
          <cell r="C247">
            <v>3</v>
          </cell>
          <cell r="D247" t="str">
            <v>P</v>
          </cell>
          <cell r="E247">
            <v>0.61</v>
          </cell>
          <cell r="F247">
            <v>37736</v>
          </cell>
          <cell r="G247">
            <v>0</v>
          </cell>
          <cell r="H247">
            <v>0</v>
          </cell>
          <cell r="I247" t="str">
            <v>0          0   .</v>
          </cell>
          <cell r="J247">
            <v>0</v>
          </cell>
          <cell r="K247">
            <v>0</v>
          </cell>
          <cell r="L247">
            <v>2003</v>
          </cell>
          <cell r="M247" t="str">
            <v>No Trade</v>
          </cell>
          <cell r="N247" t="str">
            <v/>
          </cell>
          <cell r="O247" t="str">
            <v/>
          </cell>
          <cell r="P247" t="str">
            <v/>
          </cell>
        </row>
        <row r="248">
          <cell r="A248" t="str">
            <v>GO</v>
          </cell>
          <cell r="B248">
            <v>5</v>
          </cell>
          <cell r="C248">
            <v>3</v>
          </cell>
          <cell r="D248" t="str">
            <v>P</v>
          </cell>
          <cell r="E248">
            <v>0.62</v>
          </cell>
          <cell r="F248">
            <v>37736</v>
          </cell>
          <cell r="G248">
            <v>0</v>
          </cell>
          <cell r="H248">
            <v>0</v>
          </cell>
          <cell r="I248" t="str">
            <v>0          0   .</v>
          </cell>
          <cell r="J248">
            <v>0</v>
          </cell>
          <cell r="K248">
            <v>0</v>
          </cell>
          <cell r="L248">
            <v>2003</v>
          </cell>
          <cell r="M248" t="str">
            <v>No Trade</v>
          </cell>
          <cell r="N248" t="str">
            <v/>
          </cell>
          <cell r="O248" t="str">
            <v/>
          </cell>
          <cell r="P248" t="str">
            <v/>
          </cell>
        </row>
        <row r="249">
          <cell r="A249" t="str">
            <v>GO</v>
          </cell>
          <cell r="B249">
            <v>5</v>
          </cell>
          <cell r="C249">
            <v>3</v>
          </cell>
          <cell r="D249" t="str">
            <v>C</v>
          </cell>
          <cell r="E249">
            <v>0.63</v>
          </cell>
          <cell r="F249">
            <v>37736</v>
          </cell>
          <cell r="G249">
            <v>0</v>
          </cell>
          <cell r="H249">
            <v>0</v>
          </cell>
          <cell r="I249" t="str">
            <v>0          0   .</v>
          </cell>
          <cell r="J249">
            <v>0</v>
          </cell>
          <cell r="K249">
            <v>0</v>
          </cell>
          <cell r="L249">
            <v>2003</v>
          </cell>
          <cell r="M249" t="str">
            <v>No Trade</v>
          </cell>
          <cell r="N249" t="str">
            <v/>
          </cell>
          <cell r="O249" t="str">
            <v/>
          </cell>
          <cell r="P249" t="str">
            <v/>
          </cell>
        </row>
        <row r="250">
          <cell r="A250" t="str">
            <v>GO</v>
          </cell>
          <cell r="B250">
            <v>5</v>
          </cell>
          <cell r="C250">
            <v>3</v>
          </cell>
          <cell r="D250" t="str">
            <v>P</v>
          </cell>
          <cell r="E250">
            <v>0.63</v>
          </cell>
          <cell r="F250">
            <v>37736</v>
          </cell>
          <cell r="G250">
            <v>7.0000000000000001E-3</v>
          </cell>
          <cell r="H250">
            <v>8.0000000000000002E-3</v>
          </cell>
          <cell r="I250" t="str">
            <v>7          0   .</v>
          </cell>
          <cell r="J250">
            <v>0</v>
          </cell>
          <cell r="K250">
            <v>0</v>
          </cell>
          <cell r="L250">
            <v>2003</v>
          </cell>
          <cell r="M250" t="str">
            <v>No Trade</v>
          </cell>
          <cell r="N250" t="str">
            <v/>
          </cell>
          <cell r="O250" t="str">
            <v/>
          </cell>
          <cell r="P250" t="str">
            <v/>
          </cell>
        </row>
        <row r="251">
          <cell r="A251" t="str">
            <v>GO</v>
          </cell>
          <cell r="B251">
            <v>5</v>
          </cell>
          <cell r="C251">
            <v>3</v>
          </cell>
          <cell r="D251" t="str">
            <v>P</v>
          </cell>
          <cell r="E251">
            <v>0.64</v>
          </cell>
          <cell r="F251">
            <v>37736</v>
          </cell>
          <cell r="G251">
            <v>0</v>
          </cell>
          <cell r="H251">
            <v>0</v>
          </cell>
          <cell r="I251" t="str">
            <v>0          0   .</v>
          </cell>
          <cell r="J251">
            <v>0</v>
          </cell>
          <cell r="K251">
            <v>0</v>
          </cell>
          <cell r="L251">
            <v>2003</v>
          </cell>
          <cell r="M251" t="str">
            <v>No Trade</v>
          </cell>
          <cell r="N251" t="str">
            <v/>
          </cell>
          <cell r="O251" t="str">
            <v/>
          </cell>
          <cell r="P251" t="str">
            <v/>
          </cell>
        </row>
        <row r="252">
          <cell r="A252" t="str">
            <v>GO</v>
          </cell>
          <cell r="B252">
            <v>5</v>
          </cell>
          <cell r="C252">
            <v>3</v>
          </cell>
          <cell r="D252" t="str">
            <v>C</v>
          </cell>
          <cell r="E252">
            <v>0.65</v>
          </cell>
          <cell r="F252">
            <v>37736</v>
          </cell>
          <cell r="G252">
            <v>0</v>
          </cell>
          <cell r="H252">
            <v>0</v>
          </cell>
          <cell r="I252" t="str">
            <v>0          0   .</v>
          </cell>
          <cell r="J252">
            <v>0</v>
          </cell>
          <cell r="K252">
            <v>0</v>
          </cell>
          <cell r="L252">
            <v>2003</v>
          </cell>
          <cell r="M252" t="str">
            <v>No Trade</v>
          </cell>
          <cell r="N252" t="str">
            <v/>
          </cell>
          <cell r="O252" t="str">
            <v/>
          </cell>
          <cell r="P252" t="str">
            <v/>
          </cell>
        </row>
        <row r="253">
          <cell r="A253" t="str">
            <v>GO</v>
          </cell>
          <cell r="B253">
            <v>5</v>
          </cell>
          <cell r="C253">
            <v>3</v>
          </cell>
          <cell r="D253" t="str">
            <v>P</v>
          </cell>
          <cell r="E253">
            <v>0.65</v>
          </cell>
          <cell r="F253">
            <v>37736</v>
          </cell>
          <cell r="G253">
            <v>9.7999999999999997E-3</v>
          </cell>
          <cell r="H253">
            <v>1.0999999999999999E-2</v>
          </cell>
          <cell r="I253" t="str">
            <v>9          0   .</v>
          </cell>
          <cell r="J253">
            <v>0</v>
          </cell>
          <cell r="K253">
            <v>0</v>
          </cell>
          <cell r="L253">
            <v>2003</v>
          </cell>
          <cell r="M253" t="str">
            <v>No Trade</v>
          </cell>
          <cell r="N253" t="str">
            <v/>
          </cell>
          <cell r="O253" t="str">
            <v/>
          </cell>
          <cell r="P253" t="str">
            <v/>
          </cell>
        </row>
        <row r="254">
          <cell r="A254" t="str">
            <v>GO</v>
          </cell>
          <cell r="B254">
            <v>5</v>
          </cell>
          <cell r="C254">
            <v>3</v>
          </cell>
          <cell r="D254" t="str">
            <v>P</v>
          </cell>
          <cell r="E254">
            <v>0.66</v>
          </cell>
          <cell r="F254">
            <v>37736</v>
          </cell>
          <cell r="G254">
            <v>0</v>
          </cell>
          <cell r="H254">
            <v>0</v>
          </cell>
          <cell r="I254" t="str">
            <v>0          0   .</v>
          </cell>
          <cell r="J254">
            <v>0</v>
          </cell>
          <cell r="K254">
            <v>0</v>
          </cell>
          <cell r="L254">
            <v>2003</v>
          </cell>
          <cell r="M254" t="str">
            <v>No Trade</v>
          </cell>
          <cell r="N254" t="str">
            <v/>
          </cell>
          <cell r="O254" t="str">
            <v/>
          </cell>
          <cell r="P254" t="str">
            <v/>
          </cell>
        </row>
        <row r="255">
          <cell r="A255" t="str">
            <v>GO</v>
          </cell>
          <cell r="B255">
            <v>5</v>
          </cell>
          <cell r="C255">
            <v>3</v>
          </cell>
          <cell r="D255" t="str">
            <v>P</v>
          </cell>
          <cell r="E255">
            <v>0.67</v>
          </cell>
          <cell r="F255">
            <v>37736</v>
          </cell>
          <cell r="G255">
            <v>1.3299999999999999E-2</v>
          </cell>
          <cell r="H255">
            <v>1.4999999999999999E-2</v>
          </cell>
          <cell r="I255" t="str">
            <v>9          0   .</v>
          </cell>
          <cell r="J255">
            <v>0</v>
          </cell>
          <cell r="K255">
            <v>0</v>
          </cell>
          <cell r="L255">
            <v>2003</v>
          </cell>
          <cell r="M255" t="str">
            <v>No Trade</v>
          </cell>
          <cell r="N255" t="str">
            <v/>
          </cell>
          <cell r="O255" t="str">
            <v/>
          </cell>
          <cell r="P255" t="str">
            <v/>
          </cell>
        </row>
        <row r="256">
          <cell r="A256" t="str">
            <v>GO</v>
          </cell>
          <cell r="B256">
            <v>5</v>
          </cell>
          <cell r="C256">
            <v>3</v>
          </cell>
          <cell r="D256" t="str">
            <v>P</v>
          </cell>
          <cell r="E256">
            <v>0.68</v>
          </cell>
          <cell r="F256">
            <v>37736</v>
          </cell>
          <cell r="G256">
            <v>1.5299999999999999E-2</v>
          </cell>
          <cell r="H256">
            <v>1.7999999999999999E-2</v>
          </cell>
          <cell r="I256" t="str">
            <v>2          0   .</v>
          </cell>
          <cell r="J256">
            <v>0</v>
          </cell>
          <cell r="K256">
            <v>0</v>
          </cell>
          <cell r="L256">
            <v>2003</v>
          </cell>
          <cell r="M256" t="str">
            <v>No Trade</v>
          </cell>
          <cell r="N256" t="str">
            <v/>
          </cell>
          <cell r="O256" t="str">
            <v/>
          </cell>
          <cell r="P256" t="str">
            <v/>
          </cell>
        </row>
        <row r="257">
          <cell r="A257" t="str">
            <v>GO</v>
          </cell>
          <cell r="B257">
            <v>5</v>
          </cell>
          <cell r="C257">
            <v>3</v>
          </cell>
          <cell r="D257" t="str">
            <v>C</v>
          </cell>
          <cell r="E257">
            <v>0.69</v>
          </cell>
          <cell r="F257">
            <v>37736</v>
          </cell>
          <cell r="G257">
            <v>0</v>
          </cell>
          <cell r="H257">
            <v>0</v>
          </cell>
          <cell r="I257" t="str">
            <v>0          0   .</v>
          </cell>
          <cell r="J257">
            <v>0</v>
          </cell>
          <cell r="K257">
            <v>0</v>
          </cell>
          <cell r="L257">
            <v>2003</v>
          </cell>
          <cell r="M257" t="str">
            <v>No Trade</v>
          </cell>
          <cell r="N257" t="str">
            <v/>
          </cell>
          <cell r="O257" t="str">
            <v/>
          </cell>
          <cell r="P257" t="str">
            <v/>
          </cell>
        </row>
        <row r="258">
          <cell r="A258" t="str">
            <v>GO</v>
          </cell>
          <cell r="B258">
            <v>5</v>
          </cell>
          <cell r="C258">
            <v>3</v>
          </cell>
          <cell r="D258" t="str">
            <v>P</v>
          </cell>
          <cell r="E258">
            <v>0.69</v>
          </cell>
          <cell r="F258">
            <v>37736</v>
          </cell>
          <cell r="G258">
            <v>1.7500000000000002E-2</v>
          </cell>
          <cell r="H258">
            <v>0.02</v>
          </cell>
          <cell r="I258" t="str">
            <v>8          0   .</v>
          </cell>
          <cell r="J258">
            <v>0</v>
          </cell>
          <cell r="K258">
            <v>0</v>
          </cell>
          <cell r="L258">
            <v>2003</v>
          </cell>
          <cell r="M258" t="str">
            <v>No Trade</v>
          </cell>
          <cell r="N258" t="str">
            <v/>
          </cell>
          <cell r="O258" t="str">
            <v/>
          </cell>
          <cell r="P258" t="str">
            <v/>
          </cell>
        </row>
        <row r="259">
          <cell r="A259" t="str">
            <v>GO</v>
          </cell>
          <cell r="B259">
            <v>5</v>
          </cell>
          <cell r="C259">
            <v>3</v>
          </cell>
          <cell r="D259" t="str">
            <v>C</v>
          </cell>
          <cell r="E259">
            <v>0.7</v>
          </cell>
          <cell r="F259">
            <v>37736</v>
          </cell>
          <cell r="G259">
            <v>0</v>
          </cell>
          <cell r="H259">
            <v>0</v>
          </cell>
          <cell r="I259" t="str">
            <v>0          0   .</v>
          </cell>
          <cell r="J259">
            <v>0</v>
          </cell>
          <cell r="K259">
            <v>0</v>
          </cell>
          <cell r="L259">
            <v>2003</v>
          </cell>
          <cell r="M259" t="str">
            <v>No Trade</v>
          </cell>
          <cell r="N259" t="str">
            <v/>
          </cell>
          <cell r="O259" t="str">
            <v/>
          </cell>
          <cell r="P259" t="str">
            <v/>
          </cell>
        </row>
        <row r="260">
          <cell r="A260" t="str">
            <v>GO</v>
          </cell>
          <cell r="B260">
            <v>5</v>
          </cell>
          <cell r="C260">
            <v>3</v>
          </cell>
          <cell r="D260" t="str">
            <v>P</v>
          </cell>
          <cell r="E260">
            <v>0.7</v>
          </cell>
          <cell r="F260">
            <v>37736</v>
          </cell>
          <cell r="G260">
            <v>0.02</v>
          </cell>
          <cell r="H260">
            <v>2.3E-2</v>
          </cell>
          <cell r="I260" t="str">
            <v>6          0   .</v>
          </cell>
          <cell r="J260">
            <v>0</v>
          </cell>
          <cell r="K260">
            <v>0</v>
          </cell>
          <cell r="L260">
            <v>2003</v>
          </cell>
          <cell r="M260" t="str">
            <v>No Trade</v>
          </cell>
          <cell r="N260" t="str">
            <v/>
          </cell>
          <cell r="O260" t="str">
            <v/>
          </cell>
          <cell r="P260" t="str">
            <v/>
          </cell>
        </row>
        <row r="261">
          <cell r="A261" t="str">
            <v>GO</v>
          </cell>
          <cell r="B261">
            <v>5</v>
          </cell>
          <cell r="C261">
            <v>3</v>
          </cell>
          <cell r="D261" t="str">
            <v>P</v>
          </cell>
          <cell r="E261">
            <v>0.71</v>
          </cell>
          <cell r="F261">
            <v>37736</v>
          </cell>
          <cell r="G261">
            <v>0</v>
          </cell>
          <cell r="H261">
            <v>0</v>
          </cell>
          <cell r="I261" t="str">
            <v>0          0   .</v>
          </cell>
          <cell r="J261">
            <v>0</v>
          </cell>
          <cell r="K261">
            <v>0</v>
          </cell>
          <cell r="L261">
            <v>2003</v>
          </cell>
          <cell r="M261" t="str">
            <v>No Trade</v>
          </cell>
          <cell r="N261" t="str">
            <v/>
          </cell>
          <cell r="O261" t="str">
            <v/>
          </cell>
          <cell r="P261" t="str">
            <v/>
          </cell>
        </row>
        <row r="262">
          <cell r="A262" t="str">
            <v>GO</v>
          </cell>
          <cell r="B262">
            <v>5</v>
          </cell>
          <cell r="C262">
            <v>3</v>
          </cell>
          <cell r="D262" t="str">
            <v>P</v>
          </cell>
          <cell r="E262">
            <v>0.72</v>
          </cell>
          <cell r="F262">
            <v>37736</v>
          </cell>
          <cell r="G262">
            <v>0</v>
          </cell>
          <cell r="H262">
            <v>0</v>
          </cell>
          <cell r="I262" t="str">
            <v>0          0   .</v>
          </cell>
          <cell r="J262">
            <v>0</v>
          </cell>
          <cell r="K262">
            <v>0</v>
          </cell>
          <cell r="L262">
            <v>2003</v>
          </cell>
          <cell r="M262" t="str">
            <v>No Trade</v>
          </cell>
          <cell r="N262" t="str">
            <v/>
          </cell>
          <cell r="O262" t="str">
            <v/>
          </cell>
          <cell r="P262" t="str">
            <v/>
          </cell>
        </row>
        <row r="263">
          <cell r="A263" t="str">
            <v>GO</v>
          </cell>
          <cell r="B263">
            <v>5</v>
          </cell>
          <cell r="C263">
            <v>3</v>
          </cell>
          <cell r="D263" t="str">
            <v>P</v>
          </cell>
          <cell r="E263">
            <v>0.73</v>
          </cell>
          <cell r="F263">
            <v>37736</v>
          </cell>
          <cell r="G263">
            <v>0</v>
          </cell>
          <cell r="H263">
            <v>0</v>
          </cell>
          <cell r="I263" t="str">
            <v>0          0   .</v>
          </cell>
          <cell r="J263">
            <v>0</v>
          </cell>
          <cell r="K263">
            <v>0</v>
          </cell>
          <cell r="L263">
            <v>2003</v>
          </cell>
          <cell r="M263" t="str">
            <v>No Trade</v>
          </cell>
          <cell r="N263" t="str">
            <v/>
          </cell>
          <cell r="O263" t="str">
            <v/>
          </cell>
          <cell r="P263" t="str">
            <v/>
          </cell>
        </row>
        <row r="264">
          <cell r="A264" t="str">
            <v>GO</v>
          </cell>
          <cell r="B264">
            <v>5</v>
          </cell>
          <cell r="C264">
            <v>3</v>
          </cell>
          <cell r="D264" t="str">
            <v>P</v>
          </cell>
          <cell r="E264">
            <v>0.74</v>
          </cell>
          <cell r="F264">
            <v>37736</v>
          </cell>
          <cell r="G264">
            <v>3.2099999999999997E-2</v>
          </cell>
          <cell r="H264">
            <v>3.6999999999999998E-2</v>
          </cell>
          <cell r="I264" t="str">
            <v>2          0   .</v>
          </cell>
          <cell r="J264">
            <v>0</v>
          </cell>
          <cell r="K264">
            <v>0</v>
          </cell>
          <cell r="L264">
            <v>2003</v>
          </cell>
          <cell r="M264" t="str">
            <v>No Trade</v>
          </cell>
          <cell r="N264" t="str">
            <v/>
          </cell>
          <cell r="O264" t="str">
            <v/>
          </cell>
          <cell r="P264" t="str">
            <v/>
          </cell>
        </row>
        <row r="265">
          <cell r="A265" t="str">
            <v>GO</v>
          </cell>
          <cell r="B265">
            <v>5</v>
          </cell>
          <cell r="C265">
            <v>3</v>
          </cell>
          <cell r="D265" t="str">
            <v>C</v>
          </cell>
          <cell r="E265">
            <v>0.75</v>
          </cell>
          <cell r="F265">
            <v>37736</v>
          </cell>
          <cell r="G265">
            <v>9.8900000000000002E-2</v>
          </cell>
          <cell r="H265">
            <v>8.7999999999999995E-2</v>
          </cell>
          <cell r="I265" t="str">
            <v>2          0   .</v>
          </cell>
          <cell r="J265">
            <v>0</v>
          </cell>
          <cell r="K265">
            <v>0</v>
          </cell>
          <cell r="L265">
            <v>2003</v>
          </cell>
          <cell r="M265" t="str">
            <v>No Trade</v>
          </cell>
          <cell r="N265" t="str">
            <v/>
          </cell>
          <cell r="O265" t="str">
            <v/>
          </cell>
          <cell r="P265" t="str">
            <v/>
          </cell>
        </row>
        <row r="266">
          <cell r="A266" t="str">
            <v>GO</v>
          </cell>
          <cell r="B266">
            <v>5</v>
          </cell>
          <cell r="C266">
            <v>3</v>
          </cell>
          <cell r="D266" t="str">
            <v>P</v>
          </cell>
          <cell r="E266">
            <v>0.75</v>
          </cell>
          <cell r="F266">
            <v>37736</v>
          </cell>
          <cell r="G266">
            <v>3.5799999999999998E-2</v>
          </cell>
          <cell r="H266">
            <v>4.1000000000000002E-2</v>
          </cell>
          <cell r="I266" t="str">
            <v>2          0   .</v>
          </cell>
          <cell r="J266">
            <v>0</v>
          </cell>
          <cell r="K266">
            <v>0</v>
          </cell>
          <cell r="L266">
            <v>2003</v>
          </cell>
          <cell r="M266" t="str">
            <v>No Trade</v>
          </cell>
          <cell r="N266" t="str">
            <v/>
          </cell>
          <cell r="O266" t="str">
            <v/>
          </cell>
          <cell r="P266" t="str">
            <v/>
          </cell>
        </row>
        <row r="267">
          <cell r="A267" t="str">
            <v>GO</v>
          </cell>
          <cell r="B267">
            <v>5</v>
          </cell>
          <cell r="C267">
            <v>3</v>
          </cell>
          <cell r="D267" t="str">
            <v>C</v>
          </cell>
          <cell r="E267">
            <v>0.76</v>
          </cell>
          <cell r="F267">
            <v>37736</v>
          </cell>
          <cell r="G267">
            <v>9.2899999999999996E-2</v>
          </cell>
          <cell r="H267">
            <v>8.2000000000000003E-2</v>
          </cell>
          <cell r="I267" t="str">
            <v>7          0   .</v>
          </cell>
          <cell r="J267">
            <v>0</v>
          </cell>
          <cell r="K267">
            <v>0</v>
          </cell>
          <cell r="L267">
            <v>2003</v>
          </cell>
          <cell r="M267" t="str">
            <v>No Trade</v>
          </cell>
          <cell r="N267" t="str">
            <v/>
          </cell>
          <cell r="O267" t="str">
            <v/>
          </cell>
          <cell r="P267" t="str">
            <v/>
          </cell>
        </row>
        <row r="268">
          <cell r="A268" t="str">
            <v>GO</v>
          </cell>
          <cell r="B268">
            <v>5</v>
          </cell>
          <cell r="C268">
            <v>3</v>
          </cell>
          <cell r="D268" t="str">
            <v>P</v>
          </cell>
          <cell r="E268">
            <v>0.76</v>
          </cell>
          <cell r="F268">
            <v>37736</v>
          </cell>
          <cell r="G268">
            <v>3.9699999999999999E-2</v>
          </cell>
          <cell r="H268">
            <v>4.4999999999999998E-2</v>
          </cell>
          <cell r="I268" t="str">
            <v>5          0   .</v>
          </cell>
          <cell r="J268">
            <v>0</v>
          </cell>
          <cell r="K268">
            <v>0</v>
          </cell>
          <cell r="L268">
            <v>2003</v>
          </cell>
          <cell r="M268" t="str">
            <v>No Trade</v>
          </cell>
          <cell r="N268" t="str">
            <v/>
          </cell>
          <cell r="O268" t="str">
            <v/>
          </cell>
          <cell r="P268" t="str">
            <v/>
          </cell>
        </row>
        <row r="269">
          <cell r="A269" t="str">
            <v>GO</v>
          </cell>
          <cell r="B269">
            <v>5</v>
          </cell>
          <cell r="C269">
            <v>3</v>
          </cell>
          <cell r="D269" t="str">
            <v>C</v>
          </cell>
          <cell r="E269">
            <v>0.77</v>
          </cell>
          <cell r="F269">
            <v>37736</v>
          </cell>
          <cell r="G269">
            <v>8.72E-2</v>
          </cell>
          <cell r="H269">
            <v>7.6999999999999999E-2</v>
          </cell>
          <cell r="I269" t="str">
            <v>3          0   .</v>
          </cell>
          <cell r="J269">
            <v>0</v>
          </cell>
          <cell r="K269">
            <v>0</v>
          </cell>
          <cell r="L269">
            <v>2003</v>
          </cell>
          <cell r="M269" t="str">
            <v>No Trade</v>
          </cell>
          <cell r="N269" t="str">
            <v/>
          </cell>
          <cell r="O269" t="str">
            <v/>
          </cell>
          <cell r="P269" t="str">
            <v/>
          </cell>
        </row>
        <row r="270">
          <cell r="A270" t="str">
            <v>GO</v>
          </cell>
          <cell r="B270">
            <v>5</v>
          </cell>
          <cell r="C270">
            <v>3</v>
          </cell>
          <cell r="D270" t="str">
            <v>P</v>
          </cell>
          <cell r="E270">
            <v>0.77</v>
          </cell>
          <cell r="F270">
            <v>37736</v>
          </cell>
          <cell r="G270">
            <v>0</v>
          </cell>
          <cell r="H270">
            <v>0</v>
          </cell>
          <cell r="I270" t="str">
            <v>0          0   .</v>
          </cell>
          <cell r="J270">
            <v>0</v>
          </cell>
          <cell r="K270">
            <v>0</v>
          </cell>
          <cell r="L270">
            <v>2003</v>
          </cell>
          <cell r="M270" t="str">
            <v>No Trade</v>
          </cell>
          <cell r="N270" t="str">
            <v/>
          </cell>
          <cell r="O270" t="str">
            <v/>
          </cell>
          <cell r="P270" t="str">
            <v/>
          </cell>
        </row>
        <row r="271">
          <cell r="A271" t="str">
            <v>GO</v>
          </cell>
          <cell r="B271">
            <v>5</v>
          </cell>
          <cell r="C271">
            <v>3</v>
          </cell>
          <cell r="D271" t="str">
            <v>C</v>
          </cell>
          <cell r="E271">
            <v>0.78</v>
          </cell>
          <cell r="F271">
            <v>37736</v>
          </cell>
          <cell r="G271">
            <v>8.1699999999999995E-2</v>
          </cell>
          <cell r="H271">
            <v>7.1999999999999995E-2</v>
          </cell>
          <cell r="I271" t="str">
            <v>2          0   .</v>
          </cell>
          <cell r="J271">
            <v>0</v>
          </cell>
          <cell r="K271">
            <v>0</v>
          </cell>
          <cell r="L271">
            <v>2003</v>
          </cell>
          <cell r="M271" t="str">
            <v>No Trade</v>
          </cell>
          <cell r="N271" t="str">
            <v/>
          </cell>
          <cell r="O271" t="str">
            <v/>
          </cell>
          <cell r="P271" t="str">
            <v/>
          </cell>
        </row>
        <row r="272">
          <cell r="A272" t="str">
            <v>GO</v>
          </cell>
          <cell r="B272">
            <v>5</v>
          </cell>
          <cell r="C272">
            <v>3</v>
          </cell>
          <cell r="D272" t="str">
            <v>P</v>
          </cell>
          <cell r="E272">
            <v>0.78</v>
          </cell>
          <cell r="F272">
            <v>37736</v>
          </cell>
          <cell r="G272">
            <v>0</v>
          </cell>
          <cell r="H272">
            <v>0</v>
          </cell>
          <cell r="I272" t="str">
            <v>0          0   .</v>
          </cell>
          <cell r="J272">
            <v>0</v>
          </cell>
          <cell r="K272">
            <v>0</v>
          </cell>
          <cell r="L272">
            <v>2003</v>
          </cell>
          <cell r="M272" t="str">
            <v>No Trade</v>
          </cell>
          <cell r="N272" t="str">
            <v/>
          </cell>
          <cell r="O272" t="str">
            <v/>
          </cell>
          <cell r="P272" t="str">
            <v/>
          </cell>
        </row>
        <row r="273">
          <cell r="A273" t="str">
            <v>GO</v>
          </cell>
          <cell r="B273">
            <v>5</v>
          </cell>
          <cell r="C273">
            <v>3</v>
          </cell>
          <cell r="D273" t="str">
            <v>C</v>
          </cell>
          <cell r="E273">
            <v>0.79</v>
          </cell>
          <cell r="F273">
            <v>37736</v>
          </cell>
          <cell r="G273">
            <v>7.6499999999999999E-2</v>
          </cell>
          <cell r="H273">
            <v>6.7000000000000004E-2</v>
          </cell>
          <cell r="I273" t="str">
            <v>4          0   .</v>
          </cell>
          <cell r="J273">
            <v>0</v>
          </cell>
          <cell r="K273">
            <v>0</v>
          </cell>
          <cell r="L273">
            <v>2003</v>
          </cell>
          <cell r="M273" t="str">
            <v>No Trade</v>
          </cell>
          <cell r="N273" t="str">
            <v/>
          </cell>
          <cell r="O273" t="str">
            <v/>
          </cell>
          <cell r="P273" t="str">
            <v/>
          </cell>
        </row>
        <row r="274">
          <cell r="A274" t="str">
            <v>GO</v>
          </cell>
          <cell r="B274">
            <v>5</v>
          </cell>
          <cell r="C274">
            <v>3</v>
          </cell>
          <cell r="D274" t="str">
            <v>P</v>
          </cell>
          <cell r="E274">
            <v>0.79</v>
          </cell>
          <cell r="F274">
            <v>37736</v>
          </cell>
          <cell r="G274">
            <v>0</v>
          </cell>
          <cell r="H274">
            <v>0</v>
          </cell>
          <cell r="I274" t="str">
            <v>0          0   .</v>
          </cell>
          <cell r="J274">
            <v>0</v>
          </cell>
          <cell r="K274">
            <v>0</v>
          </cell>
          <cell r="L274">
            <v>2003</v>
          </cell>
          <cell r="M274" t="str">
            <v>No Trade</v>
          </cell>
          <cell r="N274" t="str">
            <v/>
          </cell>
          <cell r="O274" t="str">
            <v/>
          </cell>
          <cell r="P274" t="str">
            <v/>
          </cell>
        </row>
        <row r="275">
          <cell r="A275" t="str">
            <v>GO</v>
          </cell>
          <cell r="B275">
            <v>5</v>
          </cell>
          <cell r="C275">
            <v>3</v>
          </cell>
          <cell r="D275" t="str">
            <v>C</v>
          </cell>
          <cell r="E275">
            <v>0.8</v>
          </cell>
          <cell r="F275">
            <v>37736</v>
          </cell>
          <cell r="G275">
            <v>7.1599999999999997E-2</v>
          </cell>
          <cell r="H275">
            <v>6.2E-2</v>
          </cell>
          <cell r="I275" t="str">
            <v>7          0   .</v>
          </cell>
          <cell r="J275">
            <v>0</v>
          </cell>
          <cell r="K275">
            <v>0</v>
          </cell>
          <cell r="L275">
            <v>2003</v>
          </cell>
          <cell r="M275" t="str">
            <v>No Trade</v>
          </cell>
          <cell r="N275" t="str">
            <v/>
          </cell>
          <cell r="O275" t="str">
            <v/>
          </cell>
          <cell r="P275" t="str">
            <v/>
          </cell>
        </row>
        <row r="276">
          <cell r="A276" t="str">
            <v>GO</v>
          </cell>
          <cell r="B276">
            <v>5</v>
          </cell>
          <cell r="C276">
            <v>3</v>
          </cell>
          <cell r="D276" t="str">
            <v>P</v>
          </cell>
          <cell r="E276">
            <v>0.8</v>
          </cell>
          <cell r="F276">
            <v>37736</v>
          </cell>
          <cell r="G276">
            <v>5.7700000000000001E-2</v>
          </cell>
          <cell r="H276">
            <v>6.5000000000000002E-2</v>
          </cell>
          <cell r="I276" t="str">
            <v>1          0   .</v>
          </cell>
          <cell r="J276">
            <v>0</v>
          </cell>
          <cell r="K276">
            <v>0</v>
          </cell>
          <cell r="L276">
            <v>2003</v>
          </cell>
          <cell r="M276" t="str">
            <v>No Trade</v>
          </cell>
          <cell r="N276" t="str">
            <v/>
          </cell>
          <cell r="O276" t="str">
            <v/>
          </cell>
          <cell r="P276" t="str">
            <v/>
          </cell>
        </row>
        <row r="277">
          <cell r="A277" t="str">
            <v>GO</v>
          </cell>
          <cell r="B277">
            <v>5</v>
          </cell>
          <cell r="C277">
            <v>3</v>
          </cell>
          <cell r="D277" t="str">
            <v>C</v>
          </cell>
          <cell r="E277">
            <v>0.81</v>
          </cell>
          <cell r="F277">
            <v>37736</v>
          </cell>
          <cell r="G277">
            <v>6.6699999999999995E-2</v>
          </cell>
          <cell r="H277">
            <v>5.8000000000000003E-2</v>
          </cell>
          <cell r="I277" t="str">
            <v>6          0   .</v>
          </cell>
          <cell r="J277">
            <v>0</v>
          </cell>
          <cell r="K277">
            <v>0</v>
          </cell>
          <cell r="L277">
            <v>2003</v>
          </cell>
          <cell r="M277" t="str">
            <v>No Trade</v>
          </cell>
          <cell r="N277" t="str">
            <v/>
          </cell>
          <cell r="O277" t="str">
            <v/>
          </cell>
          <cell r="P277" t="str">
            <v/>
          </cell>
        </row>
        <row r="278">
          <cell r="A278" t="str">
            <v>GO</v>
          </cell>
          <cell r="B278">
            <v>5</v>
          </cell>
          <cell r="C278">
            <v>3</v>
          </cell>
          <cell r="D278" t="str">
            <v>P</v>
          </cell>
          <cell r="E278">
            <v>0.81</v>
          </cell>
          <cell r="F278">
            <v>37736</v>
          </cell>
          <cell r="G278">
            <v>6.2799999999999995E-2</v>
          </cell>
          <cell r="H278">
            <v>7.0999999999999994E-2</v>
          </cell>
          <cell r="I278" t="str">
            <v>0          0   .</v>
          </cell>
          <cell r="J278">
            <v>0</v>
          </cell>
          <cell r="K278">
            <v>0</v>
          </cell>
          <cell r="L278">
            <v>2003</v>
          </cell>
          <cell r="M278" t="str">
            <v>No Trade</v>
          </cell>
          <cell r="N278" t="str">
            <v/>
          </cell>
          <cell r="O278" t="str">
            <v/>
          </cell>
          <cell r="P278" t="str">
            <v/>
          </cell>
        </row>
        <row r="279">
          <cell r="A279" t="str">
            <v>GO</v>
          </cell>
          <cell r="B279">
            <v>5</v>
          </cell>
          <cell r="C279">
            <v>3</v>
          </cell>
          <cell r="D279" t="str">
            <v>C</v>
          </cell>
          <cell r="E279">
            <v>0.82</v>
          </cell>
          <cell r="F279">
            <v>37736</v>
          </cell>
          <cell r="G279">
            <v>6.2399999999999997E-2</v>
          </cell>
          <cell r="H279">
            <v>5.3999999999999999E-2</v>
          </cell>
          <cell r="I279" t="str">
            <v>7          0   .</v>
          </cell>
          <cell r="J279">
            <v>0</v>
          </cell>
          <cell r="K279">
            <v>0</v>
          </cell>
          <cell r="L279">
            <v>2003</v>
          </cell>
          <cell r="M279" t="str">
            <v>No Trade</v>
          </cell>
          <cell r="N279" t="str">
            <v/>
          </cell>
          <cell r="O279" t="str">
            <v/>
          </cell>
          <cell r="P279" t="str">
            <v/>
          </cell>
        </row>
        <row r="280">
          <cell r="A280" t="str">
            <v>GO</v>
          </cell>
          <cell r="B280">
            <v>5</v>
          </cell>
          <cell r="C280">
            <v>3</v>
          </cell>
          <cell r="D280" t="str">
            <v>C</v>
          </cell>
          <cell r="E280">
            <v>0.83</v>
          </cell>
          <cell r="F280">
            <v>37736</v>
          </cell>
          <cell r="G280">
            <v>5.8400000000000001E-2</v>
          </cell>
          <cell r="H280">
            <v>5.0999999999999997E-2</v>
          </cell>
          <cell r="I280" t="str">
            <v>1          0   .</v>
          </cell>
          <cell r="J280">
            <v>0</v>
          </cell>
          <cell r="K280">
            <v>0</v>
          </cell>
          <cell r="L280">
            <v>2003</v>
          </cell>
          <cell r="M280" t="str">
            <v>No Trade</v>
          </cell>
          <cell r="N280" t="str">
            <v/>
          </cell>
          <cell r="O280" t="str">
            <v/>
          </cell>
          <cell r="P280" t="str">
            <v/>
          </cell>
        </row>
        <row r="281">
          <cell r="A281" t="str">
            <v>GO</v>
          </cell>
          <cell r="B281">
            <v>5</v>
          </cell>
          <cell r="C281">
            <v>3</v>
          </cell>
          <cell r="D281" t="str">
            <v>C</v>
          </cell>
          <cell r="E281">
            <v>0.84</v>
          </cell>
          <cell r="F281">
            <v>37736</v>
          </cell>
          <cell r="G281">
            <v>5.4600000000000003E-2</v>
          </cell>
          <cell r="H281">
            <v>4.7E-2</v>
          </cell>
          <cell r="I281" t="str">
            <v>6          0   .</v>
          </cell>
          <cell r="J281">
            <v>0</v>
          </cell>
          <cell r="K281">
            <v>0</v>
          </cell>
          <cell r="L281">
            <v>2003</v>
          </cell>
          <cell r="M281" t="str">
            <v>No Trade</v>
          </cell>
          <cell r="N281" t="str">
            <v/>
          </cell>
          <cell r="O281" t="str">
            <v/>
          </cell>
          <cell r="P281" t="str">
            <v/>
          </cell>
        </row>
        <row r="282">
          <cell r="A282" t="str">
            <v>GO</v>
          </cell>
          <cell r="B282">
            <v>5</v>
          </cell>
          <cell r="C282">
            <v>3</v>
          </cell>
          <cell r="D282" t="str">
            <v>C</v>
          </cell>
          <cell r="E282">
            <v>0.85</v>
          </cell>
          <cell r="F282">
            <v>37736</v>
          </cell>
          <cell r="G282">
            <v>5.0999999999999997E-2</v>
          </cell>
          <cell r="H282">
            <v>4.3999999999999997E-2</v>
          </cell>
          <cell r="I282" t="str">
            <v>4          0   .</v>
          </cell>
          <cell r="J282">
            <v>0</v>
          </cell>
          <cell r="K282">
            <v>0</v>
          </cell>
          <cell r="L282">
            <v>2003</v>
          </cell>
          <cell r="M282" t="str">
            <v>No Trade</v>
          </cell>
          <cell r="N282" t="str">
            <v/>
          </cell>
          <cell r="O282" t="str">
            <v/>
          </cell>
          <cell r="P282" t="str">
            <v/>
          </cell>
        </row>
        <row r="283">
          <cell r="A283" t="str">
            <v>GO</v>
          </cell>
          <cell r="B283">
            <v>5</v>
          </cell>
          <cell r="C283">
            <v>3</v>
          </cell>
          <cell r="D283" t="str">
            <v>C</v>
          </cell>
          <cell r="E283">
            <v>0.86</v>
          </cell>
          <cell r="F283">
            <v>37736</v>
          </cell>
          <cell r="G283">
            <v>4.7600000000000003E-2</v>
          </cell>
          <cell r="H283">
            <v>4.1000000000000002E-2</v>
          </cell>
          <cell r="I283" t="str">
            <v>4         47   .</v>
          </cell>
          <cell r="J283">
            <v>0</v>
          </cell>
          <cell r="K283">
            <v>0</v>
          </cell>
          <cell r="L283">
            <v>2003</v>
          </cell>
          <cell r="M283" t="str">
            <v>No Trade</v>
          </cell>
          <cell r="N283" t="str">
            <v/>
          </cell>
          <cell r="O283" t="str">
            <v/>
          </cell>
          <cell r="P283" t="str">
            <v/>
          </cell>
        </row>
        <row r="284">
          <cell r="A284" t="str">
            <v>GO</v>
          </cell>
          <cell r="B284">
            <v>5</v>
          </cell>
          <cell r="C284">
            <v>3</v>
          </cell>
          <cell r="D284" t="str">
            <v>C</v>
          </cell>
          <cell r="E284">
            <v>0.87</v>
          </cell>
          <cell r="F284">
            <v>37736</v>
          </cell>
          <cell r="G284">
            <v>4.4400000000000002E-2</v>
          </cell>
          <cell r="H284">
            <v>3.7999999999999999E-2</v>
          </cell>
          <cell r="I284" t="str">
            <v>5          0   .</v>
          </cell>
          <cell r="J284">
            <v>0</v>
          </cell>
          <cell r="K284">
            <v>0</v>
          </cell>
          <cell r="L284">
            <v>2003</v>
          </cell>
          <cell r="M284" t="str">
            <v>No Trade</v>
          </cell>
          <cell r="N284" t="str">
            <v/>
          </cell>
          <cell r="O284" t="str">
            <v/>
          </cell>
          <cell r="P284" t="str">
            <v/>
          </cell>
        </row>
        <row r="285">
          <cell r="A285" t="str">
            <v>GO</v>
          </cell>
          <cell r="B285">
            <v>5</v>
          </cell>
          <cell r="C285">
            <v>3</v>
          </cell>
          <cell r="D285" t="str">
            <v>C</v>
          </cell>
          <cell r="E285">
            <v>0.88</v>
          </cell>
          <cell r="F285">
            <v>37736</v>
          </cell>
          <cell r="G285">
            <v>4.1399999999999999E-2</v>
          </cell>
          <cell r="H285">
            <v>3.5000000000000003E-2</v>
          </cell>
          <cell r="I285" t="str">
            <v>8          0   .</v>
          </cell>
          <cell r="J285">
            <v>0</v>
          </cell>
          <cell r="K285">
            <v>0</v>
          </cell>
          <cell r="L285">
            <v>2003</v>
          </cell>
          <cell r="M285" t="str">
            <v>No Trade</v>
          </cell>
          <cell r="N285" t="str">
            <v/>
          </cell>
          <cell r="O285" t="str">
            <v/>
          </cell>
          <cell r="P285" t="str">
            <v/>
          </cell>
        </row>
        <row r="286">
          <cell r="A286" t="str">
            <v>GO</v>
          </cell>
          <cell r="B286">
            <v>5</v>
          </cell>
          <cell r="C286">
            <v>3</v>
          </cell>
          <cell r="D286" t="str">
            <v>C</v>
          </cell>
          <cell r="E286">
            <v>0.89</v>
          </cell>
          <cell r="F286">
            <v>37736</v>
          </cell>
          <cell r="G286">
            <v>3.8600000000000002E-2</v>
          </cell>
          <cell r="H286">
            <v>3.3000000000000002E-2</v>
          </cell>
          <cell r="I286" t="str">
            <v>4          0   .</v>
          </cell>
          <cell r="J286">
            <v>0</v>
          </cell>
          <cell r="K286">
            <v>0</v>
          </cell>
          <cell r="L286">
            <v>2003</v>
          </cell>
          <cell r="M286" t="str">
            <v>No Trade</v>
          </cell>
          <cell r="N286" t="str">
            <v/>
          </cell>
          <cell r="O286" t="str">
            <v/>
          </cell>
          <cell r="P286" t="str">
            <v/>
          </cell>
        </row>
        <row r="287">
          <cell r="A287" t="str">
            <v>GO</v>
          </cell>
          <cell r="B287">
            <v>5</v>
          </cell>
          <cell r="C287">
            <v>3</v>
          </cell>
          <cell r="D287" t="str">
            <v>C</v>
          </cell>
          <cell r="E287">
            <v>0.9</v>
          </cell>
          <cell r="F287">
            <v>37736</v>
          </cell>
          <cell r="G287">
            <v>3.6999999999999998E-2</v>
          </cell>
          <cell r="H287">
            <v>3.1E-2</v>
          </cell>
          <cell r="I287" t="str">
            <v>0          0   .</v>
          </cell>
          <cell r="J287">
            <v>0</v>
          </cell>
          <cell r="K287">
            <v>0</v>
          </cell>
          <cell r="L287">
            <v>2003</v>
          </cell>
          <cell r="M287" t="str">
            <v>No Trade</v>
          </cell>
          <cell r="N287" t="str">
            <v/>
          </cell>
          <cell r="O287" t="str">
            <v/>
          </cell>
          <cell r="P287" t="str">
            <v/>
          </cell>
        </row>
        <row r="288">
          <cell r="A288" t="str">
            <v>GO</v>
          </cell>
          <cell r="B288">
            <v>5</v>
          </cell>
          <cell r="C288">
            <v>3</v>
          </cell>
          <cell r="D288" t="str">
            <v>C</v>
          </cell>
          <cell r="E288">
            <v>0.91</v>
          </cell>
          <cell r="F288">
            <v>37736</v>
          </cell>
          <cell r="G288">
            <v>3.3599999999999998E-2</v>
          </cell>
          <cell r="H288">
            <v>2.8000000000000001E-2</v>
          </cell>
          <cell r="I288" t="str">
            <v>9         47   .</v>
          </cell>
          <cell r="J288">
            <v>0</v>
          </cell>
          <cell r="K288">
            <v>0</v>
          </cell>
          <cell r="L288">
            <v>2003</v>
          </cell>
          <cell r="M288" t="str">
            <v>No Trade</v>
          </cell>
          <cell r="N288" t="str">
            <v/>
          </cell>
          <cell r="O288" t="str">
            <v/>
          </cell>
          <cell r="P288" t="str">
            <v/>
          </cell>
        </row>
        <row r="289">
          <cell r="A289" t="str">
            <v>GO</v>
          </cell>
          <cell r="B289">
            <v>5</v>
          </cell>
          <cell r="C289">
            <v>3</v>
          </cell>
          <cell r="D289" t="str">
            <v>C</v>
          </cell>
          <cell r="E289">
            <v>0.92</v>
          </cell>
          <cell r="F289">
            <v>37736</v>
          </cell>
          <cell r="G289">
            <v>3.1300000000000001E-2</v>
          </cell>
          <cell r="H289">
            <v>2.5999999999999999E-2</v>
          </cell>
          <cell r="I289" t="str">
            <v>8          0   .</v>
          </cell>
          <cell r="J289">
            <v>0</v>
          </cell>
          <cell r="K289">
            <v>0</v>
          </cell>
          <cell r="L289">
            <v>2003</v>
          </cell>
          <cell r="M289" t="str">
            <v>No Trade</v>
          </cell>
          <cell r="N289" t="str">
            <v/>
          </cell>
          <cell r="O289" t="str">
            <v/>
          </cell>
          <cell r="P289" t="str">
            <v/>
          </cell>
        </row>
        <row r="290">
          <cell r="A290" t="str">
            <v>GO</v>
          </cell>
          <cell r="B290">
            <v>5</v>
          </cell>
          <cell r="C290">
            <v>3</v>
          </cell>
          <cell r="D290" t="str">
            <v>C</v>
          </cell>
          <cell r="E290">
            <v>0.93</v>
          </cell>
          <cell r="F290">
            <v>37736</v>
          </cell>
          <cell r="G290">
            <v>2.9100000000000001E-2</v>
          </cell>
          <cell r="H290">
            <v>2.5000000000000001E-2</v>
          </cell>
          <cell r="I290" t="str">
            <v>0          0   .</v>
          </cell>
          <cell r="J290">
            <v>0</v>
          </cell>
          <cell r="K290">
            <v>0</v>
          </cell>
          <cell r="L290">
            <v>2003</v>
          </cell>
          <cell r="M290" t="str">
            <v>No Trade</v>
          </cell>
          <cell r="N290" t="str">
            <v/>
          </cell>
          <cell r="O290" t="str">
            <v/>
          </cell>
          <cell r="P290" t="str">
            <v/>
          </cell>
        </row>
        <row r="291">
          <cell r="A291" t="str">
            <v>GO</v>
          </cell>
          <cell r="B291">
            <v>5</v>
          </cell>
          <cell r="C291">
            <v>3</v>
          </cell>
          <cell r="D291" t="str">
            <v>C</v>
          </cell>
          <cell r="E291">
            <v>0.94</v>
          </cell>
          <cell r="F291">
            <v>37736</v>
          </cell>
          <cell r="G291">
            <v>2.7099999999999999E-2</v>
          </cell>
          <cell r="H291">
            <v>2.3E-2</v>
          </cell>
          <cell r="I291" t="str">
            <v>2          0   .</v>
          </cell>
          <cell r="J291">
            <v>0</v>
          </cell>
          <cell r="K291">
            <v>0</v>
          </cell>
          <cell r="L291">
            <v>2003</v>
          </cell>
          <cell r="M291" t="str">
            <v>No Trade</v>
          </cell>
          <cell r="N291" t="str">
            <v/>
          </cell>
          <cell r="O291" t="str">
            <v/>
          </cell>
          <cell r="P291" t="str">
            <v/>
          </cell>
        </row>
        <row r="292">
          <cell r="A292" t="str">
            <v>GO</v>
          </cell>
          <cell r="B292">
            <v>5</v>
          </cell>
          <cell r="C292">
            <v>3</v>
          </cell>
          <cell r="D292" t="str">
            <v>C</v>
          </cell>
          <cell r="E292">
            <v>0.95</v>
          </cell>
          <cell r="F292">
            <v>37736</v>
          </cell>
          <cell r="G292">
            <v>2.53E-2</v>
          </cell>
          <cell r="H292">
            <v>2.1000000000000001E-2</v>
          </cell>
          <cell r="I292" t="str">
            <v>6          0   .</v>
          </cell>
          <cell r="J292">
            <v>0</v>
          </cell>
          <cell r="K292">
            <v>0</v>
          </cell>
          <cell r="L292">
            <v>2003</v>
          </cell>
          <cell r="M292" t="str">
            <v>No Trade</v>
          </cell>
          <cell r="N292" t="str">
            <v/>
          </cell>
          <cell r="O292" t="str">
            <v/>
          </cell>
          <cell r="P292" t="str">
            <v/>
          </cell>
        </row>
        <row r="293">
          <cell r="A293" t="str">
            <v>GO</v>
          </cell>
          <cell r="B293">
            <v>5</v>
          </cell>
          <cell r="C293">
            <v>3</v>
          </cell>
          <cell r="D293" t="str">
            <v>C</v>
          </cell>
          <cell r="E293">
            <v>0.96</v>
          </cell>
          <cell r="F293">
            <v>37736</v>
          </cell>
          <cell r="G293">
            <v>0</v>
          </cell>
          <cell r="H293">
            <v>0</v>
          </cell>
          <cell r="I293" t="str">
            <v>0          0   .</v>
          </cell>
          <cell r="J293">
            <v>0</v>
          </cell>
          <cell r="K293">
            <v>0</v>
          </cell>
          <cell r="L293">
            <v>2003</v>
          </cell>
          <cell r="M293" t="str">
            <v>No Trade</v>
          </cell>
          <cell r="N293" t="str">
            <v/>
          </cell>
          <cell r="O293" t="str">
            <v/>
          </cell>
          <cell r="P293" t="str">
            <v/>
          </cell>
        </row>
        <row r="294">
          <cell r="A294" t="str">
            <v>GO</v>
          </cell>
          <cell r="B294">
            <v>5</v>
          </cell>
          <cell r="C294">
            <v>3</v>
          </cell>
          <cell r="D294" t="str">
            <v>C</v>
          </cell>
          <cell r="E294">
            <v>0.97</v>
          </cell>
          <cell r="F294">
            <v>37736</v>
          </cell>
          <cell r="G294">
            <v>0</v>
          </cell>
          <cell r="H294">
            <v>0</v>
          </cell>
          <cell r="I294" t="str">
            <v>0          0   .</v>
          </cell>
          <cell r="J294">
            <v>0</v>
          </cell>
          <cell r="K294">
            <v>0</v>
          </cell>
          <cell r="L294">
            <v>2003</v>
          </cell>
          <cell r="M294" t="str">
            <v>No Trade</v>
          </cell>
          <cell r="N294" t="str">
            <v/>
          </cell>
          <cell r="O294" t="str">
            <v/>
          </cell>
          <cell r="P294" t="str">
            <v/>
          </cell>
        </row>
        <row r="295">
          <cell r="A295" t="str">
            <v>GO</v>
          </cell>
          <cell r="B295">
            <v>5</v>
          </cell>
          <cell r="C295">
            <v>3</v>
          </cell>
          <cell r="D295" t="str">
            <v>C</v>
          </cell>
          <cell r="E295">
            <v>1</v>
          </cell>
          <cell r="F295">
            <v>37736</v>
          </cell>
          <cell r="G295">
            <v>1.77E-2</v>
          </cell>
          <cell r="H295">
            <v>1.4999999999999999E-2</v>
          </cell>
          <cell r="I295" t="str">
            <v>0          0   .</v>
          </cell>
          <cell r="J295">
            <v>0</v>
          </cell>
          <cell r="K295">
            <v>0</v>
          </cell>
          <cell r="L295">
            <v>2003</v>
          </cell>
          <cell r="M295" t="str">
            <v>No Trade</v>
          </cell>
          <cell r="N295" t="str">
            <v/>
          </cell>
          <cell r="O295" t="str">
            <v/>
          </cell>
          <cell r="P295" t="str">
            <v/>
          </cell>
        </row>
        <row r="296">
          <cell r="A296" t="str">
            <v>GO</v>
          </cell>
          <cell r="B296">
            <v>5</v>
          </cell>
          <cell r="C296">
            <v>3</v>
          </cell>
          <cell r="D296" t="str">
            <v>C</v>
          </cell>
          <cell r="E296">
            <v>1.04</v>
          </cell>
          <cell r="F296">
            <v>37736</v>
          </cell>
          <cell r="G296">
            <v>1.6E-2</v>
          </cell>
          <cell r="H296">
            <v>1.4E-2</v>
          </cell>
          <cell r="I296" t="str">
            <v>0          0   .</v>
          </cell>
          <cell r="J296">
            <v>0</v>
          </cell>
          <cell r="K296">
            <v>0</v>
          </cell>
          <cell r="L296">
            <v>2003</v>
          </cell>
          <cell r="M296" t="str">
            <v>No Trade</v>
          </cell>
          <cell r="N296" t="str">
            <v/>
          </cell>
          <cell r="O296" t="str">
            <v/>
          </cell>
          <cell r="P296" t="str">
            <v/>
          </cell>
        </row>
        <row r="297">
          <cell r="A297" t="str">
            <v>GO</v>
          </cell>
          <cell r="B297">
            <v>5</v>
          </cell>
          <cell r="C297">
            <v>3</v>
          </cell>
          <cell r="D297" t="str">
            <v>P</v>
          </cell>
          <cell r="E297">
            <v>1.04</v>
          </cell>
          <cell r="F297">
            <v>37736</v>
          </cell>
          <cell r="G297">
            <v>0.25259999999999999</v>
          </cell>
          <cell r="H297">
            <v>0.252</v>
          </cell>
          <cell r="I297" t="str">
            <v>6          0   .</v>
          </cell>
          <cell r="J297">
            <v>0</v>
          </cell>
          <cell r="K297">
            <v>0</v>
          </cell>
          <cell r="L297">
            <v>2003</v>
          </cell>
          <cell r="M297" t="str">
            <v>No Trade</v>
          </cell>
          <cell r="N297" t="str">
            <v/>
          </cell>
          <cell r="O297" t="str">
            <v/>
          </cell>
          <cell r="P297" t="str">
            <v/>
          </cell>
        </row>
        <row r="298">
          <cell r="A298" t="str">
            <v>GO</v>
          </cell>
          <cell r="B298">
            <v>5</v>
          </cell>
          <cell r="C298">
            <v>3</v>
          </cell>
          <cell r="D298" t="str">
            <v>C</v>
          </cell>
          <cell r="E298">
            <v>1.05</v>
          </cell>
          <cell r="F298">
            <v>37736</v>
          </cell>
          <cell r="G298">
            <v>1.4999999999999999E-2</v>
          </cell>
          <cell r="H298">
            <v>1.2999999999999999E-2</v>
          </cell>
          <cell r="I298" t="str">
            <v>0          0   .</v>
          </cell>
          <cell r="J298">
            <v>0</v>
          </cell>
          <cell r="K298">
            <v>0</v>
          </cell>
          <cell r="L298">
            <v>2003</v>
          </cell>
          <cell r="M298" t="str">
            <v>No Trade</v>
          </cell>
          <cell r="N298" t="str">
            <v/>
          </cell>
          <cell r="O298" t="str">
            <v/>
          </cell>
          <cell r="P298" t="str">
            <v/>
          </cell>
        </row>
        <row r="299">
          <cell r="A299" t="str">
            <v>GO</v>
          </cell>
          <cell r="B299">
            <v>6</v>
          </cell>
          <cell r="C299">
            <v>3</v>
          </cell>
          <cell r="D299" t="str">
            <v>C</v>
          </cell>
          <cell r="E299">
            <v>0.1</v>
          </cell>
          <cell r="F299">
            <v>37768</v>
          </cell>
          <cell r="G299">
            <v>0</v>
          </cell>
          <cell r="H299">
            <v>0</v>
          </cell>
          <cell r="I299" t="str">
            <v>0          0   .</v>
          </cell>
          <cell r="J299">
            <v>0</v>
          </cell>
          <cell r="K299">
            <v>0</v>
          </cell>
          <cell r="L299">
            <v>2003</v>
          </cell>
          <cell r="M299" t="str">
            <v>No Trade</v>
          </cell>
          <cell r="N299" t="str">
            <v/>
          </cell>
          <cell r="O299" t="str">
            <v/>
          </cell>
          <cell r="P299" t="str">
            <v/>
          </cell>
        </row>
        <row r="300">
          <cell r="A300" t="str">
            <v>GO</v>
          </cell>
          <cell r="B300">
            <v>6</v>
          </cell>
          <cell r="C300">
            <v>3</v>
          </cell>
          <cell r="D300" t="str">
            <v>P</v>
          </cell>
          <cell r="E300">
            <v>0.56999999999999995</v>
          </cell>
          <cell r="F300">
            <v>37768</v>
          </cell>
          <cell r="G300">
            <v>0</v>
          </cell>
          <cell r="H300">
            <v>0</v>
          </cell>
          <cell r="I300" t="str">
            <v>0          0   .</v>
          </cell>
          <cell r="J300">
            <v>0</v>
          </cell>
          <cell r="K300">
            <v>0</v>
          </cell>
          <cell r="L300">
            <v>2003</v>
          </cell>
          <cell r="M300" t="str">
            <v>No Trade</v>
          </cell>
          <cell r="N300" t="str">
            <v/>
          </cell>
          <cell r="O300" t="str">
            <v/>
          </cell>
          <cell r="P300" t="str">
            <v/>
          </cell>
        </row>
        <row r="301">
          <cell r="A301" t="str">
            <v>GO</v>
          </cell>
          <cell r="B301">
            <v>6</v>
          </cell>
          <cell r="C301">
            <v>3</v>
          </cell>
          <cell r="D301" t="str">
            <v>P</v>
          </cell>
          <cell r="E301">
            <v>0.59</v>
          </cell>
          <cell r="F301">
            <v>37768</v>
          </cell>
          <cell r="G301">
            <v>0</v>
          </cell>
          <cell r="H301">
            <v>0</v>
          </cell>
          <cell r="I301" t="str">
            <v>0          0   .</v>
          </cell>
          <cell r="J301">
            <v>0</v>
          </cell>
          <cell r="K301">
            <v>0</v>
          </cell>
          <cell r="L301">
            <v>2003</v>
          </cell>
          <cell r="M301" t="str">
            <v>No Trade</v>
          </cell>
          <cell r="N301" t="str">
            <v/>
          </cell>
          <cell r="O301" t="str">
            <v/>
          </cell>
          <cell r="P301" t="str">
            <v/>
          </cell>
        </row>
        <row r="302">
          <cell r="A302" t="str">
            <v>GO</v>
          </cell>
          <cell r="B302">
            <v>6</v>
          </cell>
          <cell r="C302">
            <v>3</v>
          </cell>
          <cell r="D302" t="str">
            <v>P</v>
          </cell>
          <cell r="E302">
            <v>0.6</v>
          </cell>
          <cell r="F302">
            <v>37768</v>
          </cell>
          <cell r="G302">
            <v>0</v>
          </cell>
          <cell r="H302">
            <v>0</v>
          </cell>
          <cell r="I302" t="str">
            <v>0          0   .</v>
          </cell>
          <cell r="J302">
            <v>0</v>
          </cell>
          <cell r="K302">
            <v>0</v>
          </cell>
          <cell r="L302">
            <v>2003</v>
          </cell>
          <cell r="M302" t="str">
            <v>No Trade</v>
          </cell>
          <cell r="N302" t="str">
            <v/>
          </cell>
          <cell r="O302" t="str">
            <v/>
          </cell>
          <cell r="P302" t="str">
            <v/>
          </cell>
        </row>
        <row r="303">
          <cell r="A303" t="str">
            <v>GO</v>
          </cell>
          <cell r="B303">
            <v>6</v>
          </cell>
          <cell r="C303">
            <v>3</v>
          </cell>
          <cell r="D303" t="str">
            <v>P</v>
          </cell>
          <cell r="E303">
            <v>0.63</v>
          </cell>
          <cell r="F303">
            <v>37768</v>
          </cell>
          <cell r="G303">
            <v>1.11E-2</v>
          </cell>
          <cell r="H303">
            <v>1.2999999999999999E-2</v>
          </cell>
          <cell r="I303" t="str">
            <v>1          0   .</v>
          </cell>
          <cell r="J303">
            <v>0</v>
          </cell>
          <cell r="K303">
            <v>0</v>
          </cell>
          <cell r="L303">
            <v>2003</v>
          </cell>
          <cell r="M303" t="str">
            <v>No Trade</v>
          </cell>
          <cell r="N303" t="str">
            <v/>
          </cell>
          <cell r="O303" t="str">
            <v/>
          </cell>
          <cell r="P303" t="str">
            <v/>
          </cell>
        </row>
        <row r="304">
          <cell r="A304" t="str">
            <v>GO</v>
          </cell>
          <cell r="B304">
            <v>6</v>
          </cell>
          <cell r="C304">
            <v>3</v>
          </cell>
          <cell r="D304" t="str">
            <v>P</v>
          </cell>
          <cell r="E304">
            <v>0.65</v>
          </cell>
          <cell r="F304">
            <v>37768</v>
          </cell>
          <cell r="G304">
            <v>1.47E-2</v>
          </cell>
          <cell r="H304">
            <v>1.7000000000000001E-2</v>
          </cell>
          <cell r="I304" t="str">
            <v>2          0   .</v>
          </cell>
          <cell r="J304">
            <v>0</v>
          </cell>
          <cell r="K304">
            <v>0</v>
          </cell>
          <cell r="L304">
            <v>2003</v>
          </cell>
          <cell r="M304" t="str">
            <v>No Trade</v>
          </cell>
          <cell r="N304" t="str">
            <v/>
          </cell>
          <cell r="O304" t="str">
            <v/>
          </cell>
          <cell r="P304" t="str">
            <v/>
          </cell>
        </row>
        <row r="305">
          <cell r="A305" t="str">
            <v>GO</v>
          </cell>
          <cell r="B305">
            <v>6</v>
          </cell>
          <cell r="C305">
            <v>3</v>
          </cell>
          <cell r="D305" t="str">
            <v>P</v>
          </cell>
          <cell r="E305">
            <v>0.67</v>
          </cell>
          <cell r="F305">
            <v>37768</v>
          </cell>
          <cell r="G305">
            <v>0</v>
          </cell>
          <cell r="H305">
            <v>0</v>
          </cell>
          <cell r="I305" t="str">
            <v>0          0   .</v>
          </cell>
          <cell r="J305">
            <v>0</v>
          </cell>
          <cell r="K305">
            <v>0</v>
          </cell>
          <cell r="L305">
            <v>2003</v>
          </cell>
          <cell r="M305" t="str">
            <v>No Trade</v>
          </cell>
          <cell r="N305" t="str">
            <v/>
          </cell>
          <cell r="O305" t="str">
            <v/>
          </cell>
          <cell r="P305" t="str">
            <v/>
          </cell>
        </row>
        <row r="306">
          <cell r="A306" t="str">
            <v>GO</v>
          </cell>
          <cell r="B306">
            <v>6</v>
          </cell>
          <cell r="C306">
            <v>3</v>
          </cell>
          <cell r="D306" t="str">
            <v>P</v>
          </cell>
          <cell r="E306">
            <v>0.68</v>
          </cell>
          <cell r="F306">
            <v>37768</v>
          </cell>
          <cell r="G306">
            <v>2.1600000000000001E-2</v>
          </cell>
          <cell r="H306">
            <v>2.4E-2</v>
          </cell>
          <cell r="I306" t="str">
            <v>9          0   .</v>
          </cell>
          <cell r="J306">
            <v>0</v>
          </cell>
          <cell r="K306">
            <v>0</v>
          </cell>
          <cell r="L306">
            <v>2003</v>
          </cell>
          <cell r="M306" t="str">
            <v>No Trade</v>
          </cell>
          <cell r="N306" t="str">
            <v/>
          </cell>
          <cell r="O306" t="str">
            <v/>
          </cell>
          <cell r="P306" t="str">
            <v/>
          </cell>
        </row>
        <row r="307">
          <cell r="A307" t="str">
            <v>GO</v>
          </cell>
          <cell r="B307">
            <v>6</v>
          </cell>
          <cell r="C307">
            <v>3</v>
          </cell>
          <cell r="D307" t="str">
            <v>P</v>
          </cell>
          <cell r="E307">
            <v>0.69</v>
          </cell>
          <cell r="F307">
            <v>37768</v>
          </cell>
          <cell r="G307">
            <v>0</v>
          </cell>
          <cell r="H307">
            <v>0</v>
          </cell>
          <cell r="I307" t="str">
            <v>0          0   .</v>
          </cell>
          <cell r="J307">
            <v>0</v>
          </cell>
          <cell r="K307">
            <v>0</v>
          </cell>
          <cell r="L307">
            <v>2003</v>
          </cell>
          <cell r="M307" t="str">
            <v>No Trade</v>
          </cell>
          <cell r="N307" t="str">
            <v/>
          </cell>
          <cell r="O307" t="str">
            <v/>
          </cell>
          <cell r="P307" t="str">
            <v/>
          </cell>
        </row>
        <row r="308">
          <cell r="A308" t="str">
            <v>GO</v>
          </cell>
          <cell r="B308">
            <v>6</v>
          </cell>
          <cell r="C308">
            <v>3</v>
          </cell>
          <cell r="D308" t="str">
            <v>P</v>
          </cell>
          <cell r="E308">
            <v>0.7</v>
          </cell>
          <cell r="F308">
            <v>37768</v>
          </cell>
          <cell r="G308">
            <v>2.7199999999999998E-2</v>
          </cell>
          <cell r="H308">
            <v>3.1E-2</v>
          </cell>
          <cell r="I308" t="str">
            <v>2          0   .</v>
          </cell>
          <cell r="J308">
            <v>0</v>
          </cell>
          <cell r="K308">
            <v>0</v>
          </cell>
          <cell r="L308">
            <v>2003</v>
          </cell>
          <cell r="M308" t="str">
            <v>No Trade</v>
          </cell>
          <cell r="N308" t="str">
            <v/>
          </cell>
          <cell r="O308" t="str">
            <v/>
          </cell>
          <cell r="P308" t="str">
            <v/>
          </cell>
        </row>
        <row r="309">
          <cell r="A309" t="str">
            <v>GO</v>
          </cell>
          <cell r="B309">
            <v>6</v>
          </cell>
          <cell r="C309">
            <v>3</v>
          </cell>
          <cell r="D309" t="str">
            <v>P</v>
          </cell>
          <cell r="E309">
            <v>0.71</v>
          </cell>
          <cell r="F309">
            <v>37768</v>
          </cell>
          <cell r="G309">
            <v>3.0300000000000001E-2</v>
          </cell>
          <cell r="H309">
            <v>3.4000000000000002E-2</v>
          </cell>
          <cell r="I309" t="str">
            <v>6          0   .</v>
          </cell>
          <cell r="J309">
            <v>0</v>
          </cell>
          <cell r="K309">
            <v>0</v>
          </cell>
          <cell r="L309">
            <v>2003</v>
          </cell>
          <cell r="M309" t="str">
            <v>No Trade</v>
          </cell>
          <cell r="N309" t="str">
            <v/>
          </cell>
          <cell r="O309" t="str">
            <v/>
          </cell>
          <cell r="P309" t="str">
            <v/>
          </cell>
        </row>
        <row r="310">
          <cell r="A310" t="str">
            <v>GO</v>
          </cell>
          <cell r="B310">
            <v>6</v>
          </cell>
          <cell r="C310">
            <v>3</v>
          </cell>
          <cell r="D310" t="str">
            <v>C</v>
          </cell>
          <cell r="E310">
            <v>0.74</v>
          </cell>
          <cell r="F310">
            <v>37768</v>
          </cell>
          <cell r="G310">
            <v>0.10390000000000001</v>
          </cell>
          <cell r="H310">
            <v>9.2999999999999999E-2</v>
          </cell>
          <cell r="I310" t="str">
            <v>7          0   .</v>
          </cell>
          <cell r="J310">
            <v>0</v>
          </cell>
          <cell r="K310">
            <v>0</v>
          </cell>
          <cell r="L310">
            <v>2003</v>
          </cell>
          <cell r="M310" t="str">
            <v>No Trade</v>
          </cell>
          <cell r="N310" t="str">
            <v/>
          </cell>
          <cell r="O310" t="str">
            <v/>
          </cell>
          <cell r="P310" t="str">
            <v/>
          </cell>
        </row>
        <row r="311">
          <cell r="A311" t="str">
            <v>GO</v>
          </cell>
          <cell r="B311">
            <v>6</v>
          </cell>
          <cell r="C311">
            <v>3</v>
          </cell>
          <cell r="D311" t="str">
            <v>P</v>
          </cell>
          <cell r="E311">
            <v>0.74</v>
          </cell>
          <cell r="F311">
            <v>37768</v>
          </cell>
          <cell r="G311">
            <v>4.1099999999999998E-2</v>
          </cell>
          <cell r="H311">
            <v>4.5999999999999999E-2</v>
          </cell>
          <cell r="I311" t="str">
            <v>4          0   .</v>
          </cell>
          <cell r="J311">
            <v>0</v>
          </cell>
          <cell r="K311">
            <v>0</v>
          </cell>
          <cell r="L311">
            <v>2003</v>
          </cell>
          <cell r="M311" t="str">
            <v>No Trade</v>
          </cell>
          <cell r="N311" t="str">
            <v/>
          </cell>
          <cell r="O311" t="str">
            <v/>
          </cell>
          <cell r="P311" t="str">
            <v/>
          </cell>
        </row>
        <row r="312">
          <cell r="A312" t="str">
            <v>GO</v>
          </cell>
          <cell r="B312">
            <v>6</v>
          </cell>
          <cell r="C312">
            <v>3</v>
          </cell>
          <cell r="D312" t="str">
            <v>C</v>
          </cell>
          <cell r="E312">
            <v>0.75</v>
          </cell>
          <cell r="F312">
            <v>37768</v>
          </cell>
          <cell r="G312">
            <v>9.8100000000000007E-2</v>
          </cell>
          <cell r="H312">
            <v>8.7999999999999995E-2</v>
          </cell>
          <cell r="I312" t="str">
            <v>3          0   .</v>
          </cell>
          <cell r="J312">
            <v>0</v>
          </cell>
          <cell r="K312">
            <v>0</v>
          </cell>
          <cell r="L312">
            <v>2003</v>
          </cell>
          <cell r="M312" t="str">
            <v>No Trade</v>
          </cell>
          <cell r="N312" t="str">
            <v/>
          </cell>
          <cell r="O312" t="str">
            <v/>
          </cell>
          <cell r="P312" t="str">
            <v/>
          </cell>
        </row>
        <row r="313">
          <cell r="A313" t="str">
            <v>GO</v>
          </cell>
          <cell r="B313">
            <v>6</v>
          </cell>
          <cell r="C313">
            <v>3</v>
          </cell>
          <cell r="D313" t="str">
            <v>P</v>
          </cell>
          <cell r="E313">
            <v>0.75</v>
          </cell>
          <cell r="F313">
            <v>37768</v>
          </cell>
          <cell r="G313">
            <v>4.5100000000000001E-2</v>
          </cell>
          <cell r="H313">
            <v>0.05</v>
          </cell>
          <cell r="I313" t="str">
            <v>8          0   .</v>
          </cell>
          <cell r="J313">
            <v>0</v>
          </cell>
          <cell r="K313">
            <v>0</v>
          </cell>
          <cell r="L313">
            <v>2003</v>
          </cell>
          <cell r="M313" t="str">
            <v>No Trade</v>
          </cell>
          <cell r="N313" t="str">
            <v/>
          </cell>
          <cell r="O313" t="str">
            <v/>
          </cell>
          <cell r="P313" t="str">
            <v/>
          </cell>
        </row>
        <row r="314">
          <cell r="A314" t="str">
            <v>GO</v>
          </cell>
          <cell r="B314">
            <v>6</v>
          </cell>
          <cell r="C314">
            <v>3</v>
          </cell>
          <cell r="D314" t="str">
            <v>C</v>
          </cell>
          <cell r="E314">
            <v>0.76</v>
          </cell>
          <cell r="F314">
            <v>37768</v>
          </cell>
          <cell r="G314">
            <v>0</v>
          </cell>
          <cell r="H314">
            <v>0</v>
          </cell>
          <cell r="I314" t="str">
            <v>0          0   .</v>
          </cell>
          <cell r="J314">
            <v>0</v>
          </cell>
          <cell r="K314">
            <v>0</v>
          </cell>
          <cell r="L314">
            <v>2003</v>
          </cell>
          <cell r="M314" t="str">
            <v>No Trade</v>
          </cell>
          <cell r="N314" t="str">
            <v/>
          </cell>
          <cell r="O314" t="str">
            <v/>
          </cell>
          <cell r="P314" t="str">
            <v/>
          </cell>
        </row>
        <row r="315">
          <cell r="A315" t="str">
            <v>GO</v>
          </cell>
          <cell r="B315">
            <v>6</v>
          </cell>
          <cell r="C315">
            <v>3</v>
          </cell>
          <cell r="D315" t="str">
            <v>P</v>
          </cell>
          <cell r="E315">
            <v>0.76</v>
          </cell>
          <cell r="F315">
            <v>37768</v>
          </cell>
          <cell r="G315">
            <v>4.9399999999999999E-2</v>
          </cell>
          <cell r="H315">
            <v>5.5E-2</v>
          </cell>
          <cell r="I315" t="str">
            <v>4          0   .</v>
          </cell>
          <cell r="J315">
            <v>0</v>
          </cell>
          <cell r="K315">
            <v>0</v>
          </cell>
          <cell r="L315">
            <v>2003</v>
          </cell>
          <cell r="M315" t="str">
            <v>No Trade</v>
          </cell>
          <cell r="N315" t="str">
            <v/>
          </cell>
          <cell r="O315" t="str">
            <v/>
          </cell>
          <cell r="P315" t="str">
            <v/>
          </cell>
        </row>
        <row r="316">
          <cell r="A316" t="str">
            <v>GO</v>
          </cell>
          <cell r="B316">
            <v>6</v>
          </cell>
          <cell r="C316">
            <v>3</v>
          </cell>
          <cell r="D316" t="str">
            <v>C</v>
          </cell>
          <cell r="E316">
            <v>0.77</v>
          </cell>
          <cell r="F316">
            <v>37768</v>
          </cell>
          <cell r="G316">
            <v>0</v>
          </cell>
          <cell r="H316">
            <v>0</v>
          </cell>
          <cell r="I316" t="str">
            <v>0          0   .</v>
          </cell>
          <cell r="J316">
            <v>0</v>
          </cell>
          <cell r="K316">
            <v>0</v>
          </cell>
          <cell r="L316">
            <v>2003</v>
          </cell>
          <cell r="M316" t="str">
            <v>No Trade</v>
          </cell>
          <cell r="N316" t="str">
            <v/>
          </cell>
          <cell r="O316" t="str">
            <v/>
          </cell>
          <cell r="P316" t="str">
            <v/>
          </cell>
        </row>
        <row r="317">
          <cell r="A317" t="str">
            <v>GO</v>
          </cell>
          <cell r="B317">
            <v>6</v>
          </cell>
          <cell r="C317">
            <v>3</v>
          </cell>
          <cell r="D317" t="str">
            <v>C</v>
          </cell>
          <cell r="E317">
            <v>0.78</v>
          </cell>
          <cell r="F317">
            <v>37768</v>
          </cell>
          <cell r="G317">
            <v>8.2000000000000003E-2</v>
          </cell>
          <cell r="H317">
            <v>7.2999999999999995E-2</v>
          </cell>
          <cell r="I317" t="str">
            <v>2          0   .</v>
          </cell>
          <cell r="J317">
            <v>0</v>
          </cell>
          <cell r="K317">
            <v>0</v>
          </cell>
          <cell r="L317">
            <v>2003</v>
          </cell>
          <cell r="M317" t="str">
            <v>No Trade</v>
          </cell>
          <cell r="N317" t="str">
            <v/>
          </cell>
          <cell r="O317" t="str">
            <v/>
          </cell>
          <cell r="P317" t="str">
            <v/>
          </cell>
        </row>
        <row r="318">
          <cell r="A318" t="str">
            <v>GO</v>
          </cell>
          <cell r="B318">
            <v>6</v>
          </cell>
          <cell r="C318">
            <v>3</v>
          </cell>
          <cell r="D318" t="str">
            <v>C</v>
          </cell>
          <cell r="E318">
            <v>0.79</v>
          </cell>
          <cell r="F318">
            <v>37768</v>
          </cell>
          <cell r="G318">
            <v>7.7100000000000002E-2</v>
          </cell>
          <cell r="H318">
            <v>6.8000000000000005E-2</v>
          </cell>
          <cell r="I318" t="str">
            <v>6          0   .</v>
          </cell>
          <cell r="J318">
            <v>0</v>
          </cell>
          <cell r="K318">
            <v>0</v>
          </cell>
          <cell r="L318">
            <v>2003</v>
          </cell>
          <cell r="M318" t="str">
            <v>No Trade</v>
          </cell>
          <cell r="N318" t="str">
            <v/>
          </cell>
          <cell r="O318" t="str">
            <v/>
          </cell>
          <cell r="P318" t="str">
            <v/>
          </cell>
        </row>
        <row r="319">
          <cell r="A319" t="str">
            <v>GO</v>
          </cell>
          <cell r="B319">
            <v>6</v>
          </cell>
          <cell r="C319">
            <v>3</v>
          </cell>
          <cell r="D319" t="str">
            <v>P</v>
          </cell>
          <cell r="E319">
            <v>0.79</v>
          </cell>
          <cell r="F319">
            <v>37768</v>
          </cell>
          <cell r="G319">
            <v>7.3499999999999996E-2</v>
          </cell>
          <cell r="H319">
            <v>7.2999999999999995E-2</v>
          </cell>
          <cell r="I319" t="str">
            <v>5          0   .</v>
          </cell>
          <cell r="J319">
            <v>0</v>
          </cell>
          <cell r="K319">
            <v>0</v>
          </cell>
          <cell r="L319">
            <v>2003</v>
          </cell>
          <cell r="M319" t="str">
            <v>No Trade</v>
          </cell>
          <cell r="N319" t="str">
            <v/>
          </cell>
          <cell r="O319" t="str">
            <v/>
          </cell>
          <cell r="P319" t="str">
            <v/>
          </cell>
        </row>
        <row r="320">
          <cell r="A320" t="str">
            <v>GO</v>
          </cell>
          <cell r="B320">
            <v>6</v>
          </cell>
          <cell r="C320">
            <v>3</v>
          </cell>
          <cell r="D320" t="str">
            <v>C</v>
          </cell>
          <cell r="E320">
            <v>0.8</v>
          </cell>
          <cell r="F320">
            <v>37768</v>
          </cell>
          <cell r="G320">
            <v>7.2499999999999995E-2</v>
          </cell>
          <cell r="H320">
            <v>6.4000000000000001E-2</v>
          </cell>
          <cell r="I320" t="str">
            <v>5          0   .</v>
          </cell>
          <cell r="J320">
            <v>0</v>
          </cell>
          <cell r="K320">
            <v>0</v>
          </cell>
          <cell r="L320">
            <v>2003</v>
          </cell>
          <cell r="M320" t="str">
            <v>No Trade</v>
          </cell>
          <cell r="N320" t="str">
            <v/>
          </cell>
          <cell r="O320" t="str">
            <v/>
          </cell>
          <cell r="P320" t="str">
            <v/>
          </cell>
        </row>
        <row r="321">
          <cell r="A321" t="str">
            <v>GO</v>
          </cell>
          <cell r="B321">
            <v>6</v>
          </cell>
          <cell r="C321">
            <v>3</v>
          </cell>
          <cell r="D321" t="str">
            <v>P</v>
          </cell>
          <cell r="E321">
            <v>0.8</v>
          </cell>
          <cell r="F321">
            <v>37768</v>
          </cell>
          <cell r="G321">
            <v>6.88E-2</v>
          </cell>
          <cell r="H321">
            <v>7.5999999999999998E-2</v>
          </cell>
          <cell r="I321" t="str">
            <v>6          0   .</v>
          </cell>
          <cell r="J321">
            <v>0</v>
          </cell>
          <cell r="K321">
            <v>0</v>
          </cell>
          <cell r="L321">
            <v>2003</v>
          </cell>
          <cell r="M321" t="str">
            <v>No Trade</v>
          </cell>
          <cell r="N321" t="str">
            <v/>
          </cell>
          <cell r="O321" t="str">
            <v/>
          </cell>
          <cell r="P321" t="str">
            <v/>
          </cell>
        </row>
        <row r="322">
          <cell r="A322" t="str">
            <v>GO</v>
          </cell>
          <cell r="B322">
            <v>6</v>
          </cell>
          <cell r="C322">
            <v>3</v>
          </cell>
          <cell r="D322" t="str">
            <v>C</v>
          </cell>
          <cell r="E322">
            <v>0.81</v>
          </cell>
          <cell r="F322">
            <v>37768</v>
          </cell>
          <cell r="G322">
            <v>6.8199999999999997E-2</v>
          </cell>
          <cell r="H322">
            <v>0.06</v>
          </cell>
          <cell r="I322" t="str">
            <v>7          0   .</v>
          </cell>
          <cell r="J322">
            <v>0</v>
          </cell>
          <cell r="K322">
            <v>0</v>
          </cell>
          <cell r="L322">
            <v>2003</v>
          </cell>
          <cell r="M322" t="str">
            <v>No Trade</v>
          </cell>
          <cell r="N322" t="str">
            <v/>
          </cell>
          <cell r="O322" t="str">
            <v/>
          </cell>
          <cell r="P322" t="str">
            <v/>
          </cell>
        </row>
        <row r="323">
          <cell r="A323" t="str">
            <v>GO</v>
          </cell>
          <cell r="B323">
            <v>6</v>
          </cell>
          <cell r="C323">
            <v>3</v>
          </cell>
          <cell r="D323" t="str">
            <v>P</v>
          </cell>
          <cell r="E323">
            <v>0.81</v>
          </cell>
          <cell r="F323">
            <v>37768</v>
          </cell>
          <cell r="G323">
            <v>7.4499999999999997E-2</v>
          </cell>
          <cell r="H323">
            <v>8.2000000000000003E-2</v>
          </cell>
          <cell r="I323" t="str">
            <v>8          0   .</v>
          </cell>
          <cell r="J323">
            <v>0</v>
          </cell>
          <cell r="K323">
            <v>0</v>
          </cell>
          <cell r="L323">
            <v>2003</v>
          </cell>
          <cell r="M323" t="str">
            <v>No Trade</v>
          </cell>
          <cell r="N323" t="str">
            <v/>
          </cell>
          <cell r="O323" t="str">
            <v/>
          </cell>
          <cell r="P323" t="str">
            <v/>
          </cell>
        </row>
        <row r="324">
          <cell r="A324" t="str">
            <v>GO</v>
          </cell>
          <cell r="B324">
            <v>6</v>
          </cell>
          <cell r="C324">
            <v>3</v>
          </cell>
          <cell r="D324" t="str">
            <v>C</v>
          </cell>
          <cell r="E324">
            <v>0.82</v>
          </cell>
          <cell r="F324">
            <v>37768</v>
          </cell>
          <cell r="G324">
            <v>6.4199999999999993E-2</v>
          </cell>
          <cell r="H324">
            <v>5.7000000000000002E-2</v>
          </cell>
          <cell r="I324" t="str">
            <v>0          0   .</v>
          </cell>
          <cell r="J324">
            <v>0</v>
          </cell>
          <cell r="K324">
            <v>0</v>
          </cell>
          <cell r="L324">
            <v>2003</v>
          </cell>
          <cell r="M324" t="str">
            <v>No Trade</v>
          </cell>
          <cell r="N324" t="str">
            <v/>
          </cell>
          <cell r="O324" t="str">
            <v/>
          </cell>
          <cell r="P324" t="str">
            <v/>
          </cell>
        </row>
        <row r="325">
          <cell r="A325" t="str">
            <v>GO</v>
          </cell>
          <cell r="B325">
            <v>6</v>
          </cell>
          <cell r="C325">
            <v>3</v>
          </cell>
          <cell r="D325" t="str">
            <v>C</v>
          </cell>
          <cell r="E325">
            <v>0.83</v>
          </cell>
          <cell r="F325">
            <v>37768</v>
          </cell>
          <cell r="G325">
            <v>6.0499999999999998E-2</v>
          </cell>
          <cell r="H325">
            <v>5.2999999999999999E-2</v>
          </cell>
          <cell r="I325" t="str">
            <v>6          0   .</v>
          </cell>
          <cell r="J325">
            <v>0</v>
          </cell>
          <cell r="K325">
            <v>0</v>
          </cell>
          <cell r="L325">
            <v>2003</v>
          </cell>
          <cell r="M325" t="str">
            <v>No Trade</v>
          </cell>
          <cell r="N325" t="str">
            <v/>
          </cell>
          <cell r="O325" t="str">
            <v/>
          </cell>
          <cell r="P325" t="str">
            <v/>
          </cell>
        </row>
        <row r="326">
          <cell r="A326" t="str">
            <v>GO</v>
          </cell>
          <cell r="B326">
            <v>6</v>
          </cell>
          <cell r="C326">
            <v>3</v>
          </cell>
          <cell r="D326" t="str">
            <v>C</v>
          </cell>
          <cell r="E326">
            <v>0.84</v>
          </cell>
          <cell r="F326">
            <v>37768</v>
          </cell>
          <cell r="G326">
            <v>5.6899999999999999E-2</v>
          </cell>
          <cell r="H326">
            <v>0.05</v>
          </cell>
          <cell r="I326" t="str">
            <v>3          0   .</v>
          </cell>
          <cell r="J326">
            <v>0</v>
          </cell>
          <cell r="K326">
            <v>0</v>
          </cell>
          <cell r="L326">
            <v>2003</v>
          </cell>
          <cell r="M326" t="str">
            <v>No Trade</v>
          </cell>
          <cell r="N326" t="str">
            <v/>
          </cell>
          <cell r="O326" t="str">
            <v/>
          </cell>
          <cell r="P326" t="str">
            <v/>
          </cell>
        </row>
        <row r="327">
          <cell r="A327" t="str">
            <v>GO</v>
          </cell>
          <cell r="B327">
            <v>6</v>
          </cell>
          <cell r="C327">
            <v>3</v>
          </cell>
          <cell r="D327" t="str">
            <v>C</v>
          </cell>
          <cell r="E327">
            <v>0.85</v>
          </cell>
          <cell r="F327">
            <v>37768</v>
          </cell>
          <cell r="G327">
            <v>5.3499999999999999E-2</v>
          </cell>
          <cell r="H327">
            <v>4.7E-2</v>
          </cell>
          <cell r="I327" t="str">
            <v>3          0   .</v>
          </cell>
          <cell r="J327">
            <v>0</v>
          </cell>
          <cell r="K327">
            <v>0</v>
          </cell>
          <cell r="L327">
            <v>2003</v>
          </cell>
          <cell r="M327" t="str">
            <v>No Trade</v>
          </cell>
          <cell r="N327" t="str">
            <v/>
          </cell>
          <cell r="O327" t="str">
            <v/>
          </cell>
          <cell r="P327" t="str">
            <v/>
          </cell>
        </row>
        <row r="328">
          <cell r="A328" t="str">
            <v>GO</v>
          </cell>
          <cell r="B328">
            <v>6</v>
          </cell>
          <cell r="C328">
            <v>3</v>
          </cell>
          <cell r="D328" t="str">
            <v>C</v>
          </cell>
          <cell r="E328">
            <v>0.86</v>
          </cell>
          <cell r="F328">
            <v>37768</v>
          </cell>
          <cell r="G328">
            <v>5.0299999999999997E-2</v>
          </cell>
          <cell r="H328">
            <v>4.3999999999999997E-2</v>
          </cell>
          <cell r="I328" t="str">
            <v>4          5   .</v>
          </cell>
          <cell r="J328">
            <v>0</v>
          </cell>
          <cell r="K328">
            <v>0</v>
          </cell>
          <cell r="L328">
            <v>2003</v>
          </cell>
          <cell r="M328" t="str">
            <v>No Trade</v>
          </cell>
          <cell r="N328" t="str">
            <v/>
          </cell>
          <cell r="O328" t="str">
            <v/>
          </cell>
          <cell r="P328" t="str">
            <v/>
          </cell>
        </row>
        <row r="329">
          <cell r="A329" t="str">
            <v>GO</v>
          </cell>
          <cell r="B329">
            <v>6</v>
          </cell>
          <cell r="C329">
            <v>3</v>
          </cell>
          <cell r="D329" t="str">
            <v>C</v>
          </cell>
          <cell r="E329">
            <v>0.87</v>
          </cell>
          <cell r="F329">
            <v>37768</v>
          </cell>
          <cell r="G329">
            <v>4.7300000000000002E-2</v>
          </cell>
          <cell r="H329">
            <v>4.1000000000000002E-2</v>
          </cell>
          <cell r="I329" t="str">
            <v>6          0   .</v>
          </cell>
          <cell r="J329">
            <v>0</v>
          </cell>
          <cell r="K329">
            <v>0</v>
          </cell>
          <cell r="L329">
            <v>2003</v>
          </cell>
          <cell r="M329" t="str">
            <v>No Trade</v>
          </cell>
          <cell r="N329" t="str">
            <v/>
          </cell>
          <cell r="O329" t="str">
            <v/>
          </cell>
          <cell r="P329" t="str">
            <v/>
          </cell>
        </row>
        <row r="330">
          <cell r="A330" t="str">
            <v>GO</v>
          </cell>
          <cell r="B330">
            <v>6</v>
          </cell>
          <cell r="C330">
            <v>3</v>
          </cell>
          <cell r="D330" t="str">
            <v>C</v>
          </cell>
          <cell r="E330">
            <v>0.88</v>
          </cell>
          <cell r="F330">
            <v>37768</v>
          </cell>
          <cell r="G330">
            <v>4.4499999999999998E-2</v>
          </cell>
          <cell r="H330">
            <v>3.9E-2</v>
          </cell>
          <cell r="I330" t="str">
            <v>1          0   .</v>
          </cell>
          <cell r="J330">
            <v>0</v>
          </cell>
          <cell r="K330">
            <v>0</v>
          </cell>
          <cell r="L330">
            <v>2003</v>
          </cell>
          <cell r="M330" t="str">
            <v>No Trade</v>
          </cell>
          <cell r="N330" t="str">
            <v/>
          </cell>
          <cell r="O330" t="str">
            <v/>
          </cell>
          <cell r="P330" t="str">
            <v/>
          </cell>
        </row>
        <row r="331">
          <cell r="A331" t="str">
            <v>GO</v>
          </cell>
          <cell r="B331">
            <v>6</v>
          </cell>
          <cell r="C331">
            <v>3</v>
          </cell>
          <cell r="D331" t="str">
            <v>C</v>
          </cell>
          <cell r="E331">
            <v>0.89</v>
          </cell>
          <cell r="F331">
            <v>37768</v>
          </cell>
          <cell r="G331">
            <v>4.2999999999999997E-2</v>
          </cell>
          <cell r="H331">
            <v>3.5999999999999997E-2</v>
          </cell>
          <cell r="I331" t="str">
            <v>7          0   .</v>
          </cell>
          <cell r="J331">
            <v>0</v>
          </cell>
          <cell r="K331">
            <v>0</v>
          </cell>
          <cell r="L331">
            <v>2003</v>
          </cell>
          <cell r="M331" t="str">
            <v>No Trade</v>
          </cell>
          <cell r="N331" t="str">
            <v/>
          </cell>
          <cell r="O331" t="str">
            <v/>
          </cell>
          <cell r="P331" t="str">
            <v/>
          </cell>
        </row>
        <row r="332">
          <cell r="A332" t="str">
            <v>GO</v>
          </cell>
          <cell r="B332">
            <v>6</v>
          </cell>
          <cell r="C332">
            <v>3</v>
          </cell>
          <cell r="D332" t="str">
            <v>C</v>
          </cell>
          <cell r="E332">
            <v>0.9</v>
          </cell>
          <cell r="F332">
            <v>37768</v>
          </cell>
          <cell r="G332">
            <v>4.2500000000000003E-2</v>
          </cell>
          <cell r="H332">
            <v>3.5000000000000003E-2</v>
          </cell>
          <cell r="I332" t="str">
            <v>0          0   .</v>
          </cell>
          <cell r="J332">
            <v>0</v>
          </cell>
          <cell r="K332">
            <v>0</v>
          </cell>
          <cell r="L332">
            <v>2003</v>
          </cell>
          <cell r="M332" t="str">
            <v>No Trade</v>
          </cell>
          <cell r="N332" t="str">
            <v/>
          </cell>
          <cell r="O332" t="str">
            <v/>
          </cell>
          <cell r="P332" t="str">
            <v/>
          </cell>
        </row>
        <row r="333">
          <cell r="A333" t="str">
            <v>GO</v>
          </cell>
          <cell r="B333">
            <v>6</v>
          </cell>
          <cell r="C333">
            <v>3</v>
          </cell>
          <cell r="D333" t="str">
            <v>C</v>
          </cell>
          <cell r="E333">
            <v>0.91</v>
          </cell>
          <cell r="F333">
            <v>37768</v>
          </cell>
          <cell r="G333">
            <v>3.6900000000000002E-2</v>
          </cell>
          <cell r="H333">
            <v>3.2000000000000001E-2</v>
          </cell>
          <cell r="I333" t="str">
            <v>3          0   .</v>
          </cell>
          <cell r="J333">
            <v>0</v>
          </cell>
          <cell r="K333">
            <v>0</v>
          </cell>
          <cell r="L333">
            <v>2003</v>
          </cell>
          <cell r="M333" t="str">
            <v>No Trade</v>
          </cell>
          <cell r="N333" t="str">
            <v/>
          </cell>
          <cell r="O333" t="str">
            <v/>
          </cell>
          <cell r="P333" t="str">
            <v/>
          </cell>
        </row>
        <row r="334">
          <cell r="A334" t="str">
            <v>GO</v>
          </cell>
          <cell r="B334">
            <v>6</v>
          </cell>
          <cell r="C334">
            <v>3</v>
          </cell>
          <cell r="D334" t="str">
            <v>C</v>
          </cell>
          <cell r="E334">
            <v>0.92</v>
          </cell>
          <cell r="F334">
            <v>37768</v>
          </cell>
          <cell r="G334">
            <v>3.4700000000000002E-2</v>
          </cell>
          <cell r="H334">
            <v>0.03</v>
          </cell>
          <cell r="I334" t="str">
            <v>3          5   .</v>
          </cell>
          <cell r="J334">
            <v>0</v>
          </cell>
          <cell r="K334">
            <v>0</v>
          </cell>
          <cell r="L334">
            <v>2003</v>
          </cell>
          <cell r="M334" t="str">
            <v>No Trade</v>
          </cell>
          <cell r="N334" t="str">
            <v/>
          </cell>
          <cell r="O334" t="str">
            <v/>
          </cell>
          <cell r="P334" t="str">
            <v/>
          </cell>
        </row>
        <row r="335">
          <cell r="A335" t="str">
            <v>GO</v>
          </cell>
          <cell r="B335">
            <v>6</v>
          </cell>
          <cell r="C335">
            <v>3</v>
          </cell>
          <cell r="D335" t="str">
            <v>C</v>
          </cell>
          <cell r="E335">
            <v>0.93</v>
          </cell>
          <cell r="F335">
            <v>37768</v>
          </cell>
          <cell r="G335">
            <v>3.2599999999999997E-2</v>
          </cell>
          <cell r="H335">
            <v>2.8000000000000001E-2</v>
          </cell>
          <cell r="I335" t="str">
            <v>4          0   .</v>
          </cell>
          <cell r="J335">
            <v>0</v>
          </cell>
          <cell r="K335">
            <v>0</v>
          </cell>
          <cell r="L335">
            <v>2003</v>
          </cell>
          <cell r="M335" t="str">
            <v>No Trade</v>
          </cell>
          <cell r="N335" t="str">
            <v/>
          </cell>
          <cell r="O335" t="str">
            <v/>
          </cell>
          <cell r="P335" t="str">
            <v/>
          </cell>
        </row>
        <row r="336">
          <cell r="A336" t="str">
            <v>GO</v>
          </cell>
          <cell r="B336">
            <v>6</v>
          </cell>
          <cell r="C336">
            <v>3</v>
          </cell>
          <cell r="D336" t="str">
            <v>C</v>
          </cell>
          <cell r="E336">
            <v>0.94</v>
          </cell>
          <cell r="F336">
            <v>37768</v>
          </cell>
          <cell r="G336">
            <v>3.0599999999999999E-2</v>
          </cell>
          <cell r="H336">
            <v>2.5999999999999999E-2</v>
          </cell>
          <cell r="I336" t="str">
            <v>6          0   .</v>
          </cell>
          <cell r="J336">
            <v>0</v>
          </cell>
          <cell r="K336">
            <v>0</v>
          </cell>
          <cell r="L336">
            <v>2003</v>
          </cell>
          <cell r="M336" t="str">
            <v>No Trade</v>
          </cell>
          <cell r="N336" t="str">
            <v/>
          </cell>
          <cell r="O336" t="str">
            <v/>
          </cell>
          <cell r="P336" t="str">
            <v/>
          </cell>
        </row>
        <row r="337">
          <cell r="A337" t="str">
            <v>GO</v>
          </cell>
          <cell r="B337">
            <v>6</v>
          </cell>
          <cell r="C337">
            <v>3</v>
          </cell>
          <cell r="D337" t="str">
            <v>C</v>
          </cell>
          <cell r="E337">
            <v>0.95</v>
          </cell>
          <cell r="F337">
            <v>37768</v>
          </cell>
          <cell r="G337">
            <v>2.87E-2</v>
          </cell>
          <cell r="H337">
            <v>2.5000000000000001E-2</v>
          </cell>
          <cell r="I337" t="str">
            <v>0          0   .</v>
          </cell>
          <cell r="J337">
            <v>0</v>
          </cell>
          <cell r="K337">
            <v>0</v>
          </cell>
          <cell r="L337">
            <v>2003</v>
          </cell>
          <cell r="M337" t="str">
            <v>No Trade</v>
          </cell>
          <cell r="N337" t="str">
            <v/>
          </cell>
          <cell r="O337" t="str">
            <v/>
          </cell>
          <cell r="P337" t="str">
            <v/>
          </cell>
        </row>
        <row r="338">
          <cell r="A338" t="str">
            <v>GO</v>
          </cell>
          <cell r="B338">
            <v>6</v>
          </cell>
          <cell r="C338">
            <v>3</v>
          </cell>
          <cell r="D338" t="str">
            <v>C</v>
          </cell>
          <cell r="E338">
            <v>1</v>
          </cell>
          <cell r="F338">
            <v>37768</v>
          </cell>
          <cell r="G338">
            <v>2.1000000000000001E-2</v>
          </cell>
          <cell r="H338">
            <v>1.7999999999999999E-2</v>
          </cell>
          <cell r="I338" t="str">
            <v>2          0   .</v>
          </cell>
          <cell r="J338">
            <v>0</v>
          </cell>
          <cell r="K338">
            <v>0</v>
          </cell>
          <cell r="L338">
            <v>2003</v>
          </cell>
          <cell r="M338" t="str">
            <v>No Trade</v>
          </cell>
          <cell r="N338" t="str">
            <v/>
          </cell>
          <cell r="O338" t="str">
            <v/>
          </cell>
          <cell r="P338" t="str">
            <v/>
          </cell>
        </row>
        <row r="339">
          <cell r="A339" t="str">
            <v>GO</v>
          </cell>
          <cell r="B339">
            <v>6</v>
          </cell>
          <cell r="C339">
            <v>3</v>
          </cell>
          <cell r="D339" t="str">
            <v>C</v>
          </cell>
          <cell r="E339">
            <v>1.05</v>
          </cell>
          <cell r="F339">
            <v>37768</v>
          </cell>
          <cell r="G339">
            <v>1.54E-2</v>
          </cell>
          <cell r="H339">
            <v>1.7000000000000001E-2</v>
          </cell>
          <cell r="I339" t="str">
            <v>0          0   .</v>
          </cell>
          <cell r="J339">
            <v>0</v>
          </cell>
          <cell r="K339">
            <v>0</v>
          </cell>
          <cell r="L339">
            <v>2003</v>
          </cell>
          <cell r="M339" t="str">
            <v>No Trade</v>
          </cell>
          <cell r="N339" t="str">
            <v/>
          </cell>
          <cell r="O339" t="str">
            <v/>
          </cell>
          <cell r="P339" t="str">
            <v/>
          </cell>
        </row>
        <row r="340">
          <cell r="A340" t="str">
            <v>GO</v>
          </cell>
          <cell r="B340">
            <v>7</v>
          </cell>
          <cell r="C340">
            <v>3</v>
          </cell>
          <cell r="D340" t="str">
            <v>P</v>
          </cell>
          <cell r="E340">
            <v>0.6</v>
          </cell>
          <cell r="F340">
            <v>37797</v>
          </cell>
          <cell r="G340">
            <v>0</v>
          </cell>
          <cell r="H340">
            <v>0</v>
          </cell>
          <cell r="I340" t="str">
            <v>0          0   .</v>
          </cell>
          <cell r="J340">
            <v>0</v>
          </cell>
          <cell r="K340">
            <v>0</v>
          </cell>
          <cell r="L340">
            <v>2003</v>
          </cell>
          <cell r="M340" t="str">
            <v>No Trade</v>
          </cell>
          <cell r="N340" t="str">
            <v/>
          </cell>
          <cell r="O340" t="str">
            <v/>
          </cell>
          <cell r="P340" t="str">
            <v/>
          </cell>
        </row>
        <row r="341">
          <cell r="A341" t="str">
            <v>GO</v>
          </cell>
          <cell r="B341">
            <v>7</v>
          </cell>
          <cell r="C341">
            <v>3</v>
          </cell>
          <cell r="D341" t="str">
            <v>P</v>
          </cell>
          <cell r="E341">
            <v>0.64</v>
          </cell>
          <cell r="F341">
            <v>37797</v>
          </cell>
          <cell r="G341">
            <v>0</v>
          </cell>
          <cell r="H341">
            <v>0</v>
          </cell>
          <cell r="I341" t="str">
            <v>0          0   .</v>
          </cell>
          <cell r="J341">
            <v>0</v>
          </cell>
          <cell r="K341">
            <v>0</v>
          </cell>
          <cell r="L341">
            <v>2003</v>
          </cell>
          <cell r="M341" t="str">
            <v>No Trade</v>
          </cell>
          <cell r="N341" t="str">
            <v/>
          </cell>
          <cell r="O341" t="str">
            <v/>
          </cell>
          <cell r="P341" t="str">
            <v/>
          </cell>
        </row>
        <row r="342">
          <cell r="A342" t="str">
            <v>GO</v>
          </cell>
          <cell r="B342">
            <v>7</v>
          </cell>
          <cell r="C342">
            <v>3</v>
          </cell>
          <cell r="D342" t="str">
            <v>P</v>
          </cell>
          <cell r="E342">
            <v>0.65</v>
          </cell>
          <cell r="F342">
            <v>37797</v>
          </cell>
          <cell r="G342">
            <v>1.9900000000000001E-2</v>
          </cell>
          <cell r="H342">
            <v>2.1999999999999999E-2</v>
          </cell>
          <cell r="I342" t="str">
            <v>9          0   .</v>
          </cell>
          <cell r="J342">
            <v>0</v>
          </cell>
          <cell r="K342">
            <v>0</v>
          </cell>
          <cell r="L342">
            <v>2003</v>
          </cell>
          <cell r="M342" t="str">
            <v>No Trade</v>
          </cell>
          <cell r="N342" t="str">
            <v/>
          </cell>
          <cell r="O342" t="str">
            <v/>
          </cell>
          <cell r="P342" t="str">
            <v/>
          </cell>
        </row>
        <row r="343">
          <cell r="A343" t="str">
            <v>GO</v>
          </cell>
          <cell r="B343">
            <v>7</v>
          </cell>
          <cell r="C343">
            <v>3</v>
          </cell>
          <cell r="D343" t="str">
            <v>P</v>
          </cell>
          <cell r="E343">
            <v>0.7</v>
          </cell>
          <cell r="F343">
            <v>37797</v>
          </cell>
          <cell r="G343">
            <v>7.51E-2</v>
          </cell>
          <cell r="H343">
            <v>7.4999999999999997E-2</v>
          </cell>
          <cell r="I343" t="str">
            <v>1          0   .</v>
          </cell>
          <cell r="J343">
            <v>0</v>
          </cell>
          <cell r="K343">
            <v>0</v>
          </cell>
          <cell r="L343">
            <v>2003</v>
          </cell>
          <cell r="M343" t="str">
            <v>No Trade</v>
          </cell>
          <cell r="N343" t="str">
            <v/>
          </cell>
          <cell r="O343" t="str">
            <v/>
          </cell>
          <cell r="P343" t="str">
            <v/>
          </cell>
        </row>
        <row r="344">
          <cell r="A344" t="str">
            <v>GO</v>
          </cell>
          <cell r="B344">
            <v>7</v>
          </cell>
          <cell r="C344">
            <v>3</v>
          </cell>
          <cell r="D344" t="str">
            <v>C</v>
          </cell>
          <cell r="E344">
            <v>0.77</v>
          </cell>
          <cell r="F344">
            <v>37797</v>
          </cell>
          <cell r="G344">
            <v>8.1799999999999998E-2</v>
          </cell>
          <cell r="H344">
            <v>7.2999999999999995E-2</v>
          </cell>
          <cell r="I344" t="str">
            <v>4          0   .</v>
          </cell>
          <cell r="J344">
            <v>0</v>
          </cell>
          <cell r="K344">
            <v>0</v>
          </cell>
          <cell r="L344">
            <v>2003</v>
          </cell>
          <cell r="M344" t="str">
            <v>No Trade</v>
          </cell>
          <cell r="N344" t="str">
            <v/>
          </cell>
          <cell r="O344" t="str">
            <v/>
          </cell>
          <cell r="P344" t="str">
            <v/>
          </cell>
        </row>
        <row r="345">
          <cell r="A345" t="str">
            <v>GO</v>
          </cell>
          <cell r="B345">
            <v>7</v>
          </cell>
          <cell r="C345">
            <v>3</v>
          </cell>
          <cell r="D345" t="str">
            <v>P</v>
          </cell>
          <cell r="E345">
            <v>0.77</v>
          </cell>
          <cell r="F345">
            <v>37797</v>
          </cell>
          <cell r="G345">
            <v>6.4399999999999999E-2</v>
          </cell>
          <cell r="H345">
            <v>7.0999999999999994E-2</v>
          </cell>
          <cell r="I345" t="str">
            <v>0          0   .</v>
          </cell>
          <cell r="J345">
            <v>0</v>
          </cell>
          <cell r="K345">
            <v>0</v>
          </cell>
          <cell r="L345">
            <v>2003</v>
          </cell>
          <cell r="M345" t="str">
            <v>No Trade</v>
          </cell>
          <cell r="N345" t="str">
            <v/>
          </cell>
          <cell r="O345" t="str">
            <v/>
          </cell>
          <cell r="P345" t="str">
            <v/>
          </cell>
        </row>
        <row r="346">
          <cell r="A346" t="str">
            <v>GO</v>
          </cell>
          <cell r="B346">
            <v>7</v>
          </cell>
          <cell r="C346">
            <v>3</v>
          </cell>
          <cell r="D346" t="str">
            <v>C</v>
          </cell>
          <cell r="E346">
            <v>0.79</v>
          </cell>
          <cell r="F346">
            <v>37797</v>
          </cell>
          <cell r="G346">
            <v>7.2499999999999995E-2</v>
          </cell>
          <cell r="H346">
            <v>6.5000000000000002E-2</v>
          </cell>
          <cell r="I346" t="str">
            <v>3         50   .</v>
          </cell>
          <cell r="J346">
            <v>0</v>
          </cell>
          <cell r="K346">
            <v>0</v>
          </cell>
          <cell r="L346">
            <v>2003</v>
          </cell>
          <cell r="M346" t="str">
            <v>No Trade</v>
          </cell>
          <cell r="N346" t="str">
            <v/>
          </cell>
          <cell r="O346" t="str">
            <v/>
          </cell>
          <cell r="P346" t="str">
            <v/>
          </cell>
        </row>
        <row r="347">
          <cell r="A347" t="str">
            <v>GO</v>
          </cell>
          <cell r="B347">
            <v>7</v>
          </cell>
          <cell r="C347">
            <v>3</v>
          </cell>
          <cell r="D347" t="str">
            <v>P</v>
          </cell>
          <cell r="E347">
            <v>0.79</v>
          </cell>
          <cell r="F347">
            <v>37797</v>
          </cell>
          <cell r="G347">
            <v>7.4800000000000005E-2</v>
          </cell>
          <cell r="H347">
            <v>8.2000000000000003E-2</v>
          </cell>
          <cell r="I347" t="str">
            <v>9         50   .</v>
          </cell>
          <cell r="J347">
            <v>0</v>
          </cell>
          <cell r="K347">
            <v>0</v>
          </cell>
          <cell r="L347">
            <v>2003</v>
          </cell>
          <cell r="M347" t="str">
            <v>No Trade</v>
          </cell>
          <cell r="N347" t="str">
            <v/>
          </cell>
          <cell r="O347" t="str">
            <v/>
          </cell>
          <cell r="P347" t="str">
            <v/>
          </cell>
        </row>
        <row r="348">
          <cell r="A348" t="str">
            <v>GO</v>
          </cell>
          <cell r="B348">
            <v>7</v>
          </cell>
          <cell r="C348">
            <v>3</v>
          </cell>
          <cell r="D348" t="str">
            <v>C</v>
          </cell>
          <cell r="E348">
            <v>0.8</v>
          </cell>
          <cell r="F348">
            <v>37797</v>
          </cell>
          <cell r="G348">
            <v>6.8500000000000005E-2</v>
          </cell>
          <cell r="H348">
            <v>6.0999999999999999E-2</v>
          </cell>
          <cell r="I348" t="str">
            <v>6          0   .</v>
          </cell>
          <cell r="J348">
            <v>0</v>
          </cell>
          <cell r="K348">
            <v>0</v>
          </cell>
          <cell r="L348">
            <v>2003</v>
          </cell>
          <cell r="M348" t="str">
            <v>No Trade</v>
          </cell>
          <cell r="N348" t="str">
            <v/>
          </cell>
          <cell r="O348" t="str">
            <v/>
          </cell>
          <cell r="P348" t="str">
            <v/>
          </cell>
        </row>
        <row r="349">
          <cell r="A349" t="str">
            <v>GO</v>
          </cell>
          <cell r="B349">
            <v>7</v>
          </cell>
          <cell r="C349">
            <v>3</v>
          </cell>
          <cell r="D349" t="str">
            <v>C</v>
          </cell>
          <cell r="E349">
            <v>0.83</v>
          </cell>
          <cell r="F349">
            <v>37797</v>
          </cell>
          <cell r="G349">
            <v>5.7599999999999998E-2</v>
          </cell>
          <cell r="H349">
            <v>5.0999999999999997E-2</v>
          </cell>
          <cell r="I349" t="str">
            <v>6          0   .</v>
          </cell>
          <cell r="J349">
            <v>0</v>
          </cell>
          <cell r="K349">
            <v>0</v>
          </cell>
          <cell r="L349">
            <v>2003</v>
          </cell>
          <cell r="M349" t="str">
            <v>No Trade</v>
          </cell>
          <cell r="N349" t="str">
            <v/>
          </cell>
          <cell r="O349" t="str">
            <v/>
          </cell>
          <cell r="P349" t="str">
            <v/>
          </cell>
        </row>
        <row r="350">
          <cell r="A350" t="str">
            <v>GO</v>
          </cell>
          <cell r="B350">
            <v>7</v>
          </cell>
          <cell r="C350">
            <v>3</v>
          </cell>
          <cell r="D350" t="str">
            <v>C</v>
          </cell>
          <cell r="E350">
            <v>0.86</v>
          </cell>
          <cell r="F350">
            <v>37797</v>
          </cell>
          <cell r="G350">
            <v>4.8399999999999999E-2</v>
          </cell>
          <cell r="H350">
            <v>4.2999999999999997E-2</v>
          </cell>
          <cell r="I350" t="str">
            <v>2          0   .</v>
          </cell>
          <cell r="J350">
            <v>0</v>
          </cell>
          <cell r="K350">
            <v>0</v>
          </cell>
          <cell r="L350">
            <v>2003</v>
          </cell>
          <cell r="M350" t="str">
            <v>No Trade</v>
          </cell>
          <cell r="N350" t="str">
            <v/>
          </cell>
          <cell r="O350" t="str">
            <v/>
          </cell>
          <cell r="P350" t="str">
            <v/>
          </cell>
        </row>
        <row r="351">
          <cell r="A351" t="str">
            <v>GO</v>
          </cell>
          <cell r="B351">
            <v>8</v>
          </cell>
          <cell r="C351">
            <v>3</v>
          </cell>
          <cell r="D351" t="str">
            <v>C</v>
          </cell>
          <cell r="E351">
            <v>0.7</v>
          </cell>
          <cell r="F351">
            <v>37830</v>
          </cell>
          <cell r="G351">
            <v>0</v>
          </cell>
          <cell r="H351">
            <v>0</v>
          </cell>
          <cell r="I351" t="str">
            <v>0          0   .</v>
          </cell>
          <cell r="J351">
            <v>0</v>
          </cell>
          <cell r="K351">
            <v>0</v>
          </cell>
          <cell r="L351">
            <v>2003</v>
          </cell>
          <cell r="M351" t="str">
            <v>No Trade</v>
          </cell>
          <cell r="N351" t="str">
            <v/>
          </cell>
          <cell r="O351" t="str">
            <v/>
          </cell>
          <cell r="P351" t="str">
            <v/>
          </cell>
        </row>
        <row r="352">
          <cell r="A352" t="str">
            <v>GO</v>
          </cell>
          <cell r="B352">
            <v>8</v>
          </cell>
          <cell r="C352">
            <v>3</v>
          </cell>
          <cell r="D352" t="str">
            <v>C</v>
          </cell>
          <cell r="E352">
            <v>0.76</v>
          </cell>
          <cell r="F352">
            <v>37830</v>
          </cell>
          <cell r="G352">
            <v>7.8899999999999998E-2</v>
          </cell>
          <cell r="H352">
            <v>7.0999999999999994E-2</v>
          </cell>
          <cell r="I352" t="str">
            <v>2          0   .</v>
          </cell>
          <cell r="J352">
            <v>0</v>
          </cell>
          <cell r="K352">
            <v>0</v>
          </cell>
          <cell r="L352">
            <v>2003</v>
          </cell>
          <cell r="M352" t="str">
            <v>No Trade</v>
          </cell>
          <cell r="N352" t="str">
            <v/>
          </cell>
          <cell r="O352" t="str">
            <v/>
          </cell>
          <cell r="P352" t="str">
            <v/>
          </cell>
        </row>
        <row r="353">
          <cell r="A353" t="str">
            <v>GO</v>
          </cell>
          <cell r="B353">
            <v>8</v>
          </cell>
          <cell r="C353">
            <v>3</v>
          </cell>
          <cell r="D353" t="str">
            <v>P</v>
          </cell>
          <cell r="E353">
            <v>0.76</v>
          </cell>
          <cell r="F353">
            <v>37830</v>
          </cell>
          <cell r="G353">
            <v>7.22E-2</v>
          </cell>
          <cell r="H353">
            <v>7.9000000000000001E-2</v>
          </cell>
          <cell r="I353" t="str">
            <v>3          0   .</v>
          </cell>
          <cell r="J353">
            <v>0</v>
          </cell>
          <cell r="K353">
            <v>0</v>
          </cell>
          <cell r="L353">
            <v>2003</v>
          </cell>
          <cell r="M353" t="str">
            <v>No Trade</v>
          </cell>
          <cell r="N353" t="str">
            <v/>
          </cell>
          <cell r="O353" t="str">
            <v/>
          </cell>
          <cell r="P353" t="str">
            <v/>
          </cell>
        </row>
        <row r="354">
          <cell r="A354" t="str">
            <v>GO</v>
          </cell>
          <cell r="B354">
            <v>8</v>
          </cell>
          <cell r="C354">
            <v>3</v>
          </cell>
          <cell r="D354" t="str">
            <v>C</v>
          </cell>
          <cell r="E354">
            <v>0.78</v>
          </cell>
          <cell r="F354">
            <v>37830</v>
          </cell>
          <cell r="G354">
            <v>0</v>
          </cell>
          <cell r="H354">
            <v>0</v>
          </cell>
          <cell r="I354" t="str">
            <v>0          0   .</v>
          </cell>
          <cell r="J354">
            <v>0</v>
          </cell>
          <cell r="K354">
            <v>0</v>
          </cell>
          <cell r="L354">
            <v>2003</v>
          </cell>
          <cell r="M354" t="str">
            <v>No Trade</v>
          </cell>
          <cell r="N354" t="str">
            <v/>
          </cell>
          <cell r="O354" t="str">
            <v/>
          </cell>
          <cell r="P354" t="str">
            <v/>
          </cell>
        </row>
        <row r="355">
          <cell r="A355" t="str">
            <v>GO</v>
          </cell>
          <cell r="B355">
            <v>9</v>
          </cell>
          <cell r="C355">
            <v>3</v>
          </cell>
          <cell r="D355" t="str">
            <v>C</v>
          </cell>
          <cell r="E355">
            <v>0.74</v>
          </cell>
          <cell r="F355">
            <v>37859</v>
          </cell>
          <cell r="G355">
            <v>7.6100000000000001E-2</v>
          </cell>
          <cell r="H355">
            <v>6.8000000000000005E-2</v>
          </cell>
          <cell r="I355" t="str">
            <v>8          0   .</v>
          </cell>
          <cell r="J355">
            <v>0</v>
          </cell>
          <cell r="K355">
            <v>0</v>
          </cell>
          <cell r="L355">
            <v>2003</v>
          </cell>
          <cell r="M355" t="str">
            <v>No Trade</v>
          </cell>
          <cell r="N355" t="str">
            <v/>
          </cell>
          <cell r="O355" t="str">
            <v/>
          </cell>
          <cell r="P355" t="str">
            <v/>
          </cell>
        </row>
        <row r="356">
          <cell r="A356" t="str">
            <v>GO</v>
          </cell>
          <cell r="B356">
            <v>9</v>
          </cell>
          <cell r="C356">
            <v>3</v>
          </cell>
          <cell r="D356" t="str">
            <v>P</v>
          </cell>
          <cell r="E356">
            <v>0.74</v>
          </cell>
          <cell r="F356">
            <v>37859</v>
          </cell>
          <cell r="G356">
            <v>7.6100000000000001E-2</v>
          </cell>
          <cell r="H356">
            <v>8.3000000000000004E-2</v>
          </cell>
          <cell r="I356" t="str">
            <v>4          0   .</v>
          </cell>
          <cell r="J356">
            <v>0</v>
          </cell>
          <cell r="K356">
            <v>0</v>
          </cell>
          <cell r="L356">
            <v>2003</v>
          </cell>
          <cell r="M356" t="str">
            <v>No Trade</v>
          </cell>
          <cell r="N356" t="str">
            <v/>
          </cell>
          <cell r="O356" t="str">
            <v/>
          </cell>
          <cell r="P356" t="str">
            <v/>
          </cell>
        </row>
        <row r="357">
          <cell r="A357" t="str">
            <v>GO</v>
          </cell>
          <cell r="B357">
            <v>9</v>
          </cell>
          <cell r="C357">
            <v>3</v>
          </cell>
          <cell r="D357" t="str">
            <v>C</v>
          </cell>
          <cell r="E357">
            <v>0.84</v>
          </cell>
          <cell r="F357">
            <v>37859</v>
          </cell>
          <cell r="G357">
            <v>4.3700000000000003E-2</v>
          </cell>
          <cell r="H357">
            <v>3.9E-2</v>
          </cell>
          <cell r="I357" t="str">
            <v>0          0   .</v>
          </cell>
          <cell r="J357">
            <v>0</v>
          </cell>
          <cell r="K357">
            <v>0</v>
          </cell>
          <cell r="L357">
            <v>2003</v>
          </cell>
          <cell r="M357" t="str">
            <v>No Trade</v>
          </cell>
          <cell r="N357" t="str">
            <v/>
          </cell>
          <cell r="O357" t="str">
            <v/>
          </cell>
          <cell r="P357" t="str">
            <v/>
          </cell>
        </row>
        <row r="358">
          <cell r="A358" t="str">
            <v>GO</v>
          </cell>
          <cell r="B358">
            <v>11</v>
          </cell>
          <cell r="C358">
            <v>3</v>
          </cell>
          <cell r="D358" t="str">
            <v>C</v>
          </cell>
          <cell r="E358">
            <v>0.66</v>
          </cell>
          <cell r="F358">
            <v>37922</v>
          </cell>
          <cell r="G358">
            <v>8.5400000000000004E-2</v>
          </cell>
          <cell r="H358">
            <v>7.5999999999999998E-2</v>
          </cell>
          <cell r="I358" t="str">
            <v>9          0   .</v>
          </cell>
          <cell r="J358">
            <v>0</v>
          </cell>
          <cell r="K358">
            <v>0</v>
          </cell>
          <cell r="L358">
            <v>2003</v>
          </cell>
          <cell r="M358" t="str">
            <v>No Trade</v>
          </cell>
          <cell r="N358" t="str">
            <v/>
          </cell>
          <cell r="O358" t="str">
            <v/>
          </cell>
          <cell r="P358" t="str">
            <v/>
          </cell>
        </row>
        <row r="359">
          <cell r="A359" t="str">
            <v>GO</v>
          </cell>
          <cell r="B359">
            <v>11</v>
          </cell>
          <cell r="C359">
            <v>3</v>
          </cell>
          <cell r="D359" t="str">
            <v>P</v>
          </cell>
          <cell r="E359">
            <v>0.66</v>
          </cell>
          <cell r="F359">
            <v>37922</v>
          </cell>
          <cell r="G359">
            <v>5.6000000000000001E-2</v>
          </cell>
          <cell r="H359">
            <v>6.0999999999999999E-2</v>
          </cell>
          <cell r="I359" t="str">
            <v>5          0   .</v>
          </cell>
          <cell r="J359">
            <v>0</v>
          </cell>
          <cell r="K359">
            <v>0</v>
          </cell>
          <cell r="L359">
            <v>2003</v>
          </cell>
          <cell r="M359" t="str">
            <v>No Trade</v>
          </cell>
          <cell r="N359" t="str">
            <v/>
          </cell>
          <cell r="O359" t="str">
            <v/>
          </cell>
          <cell r="P359" t="str">
            <v/>
          </cell>
        </row>
        <row r="360">
          <cell r="A360" t="str">
            <v>IA</v>
          </cell>
          <cell r="B360">
            <v>1</v>
          </cell>
          <cell r="C360">
            <v>3</v>
          </cell>
          <cell r="D360" t="str">
            <v>C</v>
          </cell>
          <cell r="E360">
            <v>0.04</v>
          </cell>
          <cell r="F360">
            <v>37616</v>
          </cell>
          <cell r="G360">
            <v>7.0000000000000007E-2</v>
          </cell>
          <cell r="H360">
            <v>0.09</v>
          </cell>
          <cell r="I360" t="str">
            <v>0          0</v>
          </cell>
          <cell r="J360">
            <v>0</v>
          </cell>
          <cell r="K360">
            <v>0</v>
          </cell>
          <cell r="L360">
            <v>2003</v>
          </cell>
          <cell r="M360" t="str">
            <v>No Trade</v>
          </cell>
          <cell r="N360" t="str">
            <v/>
          </cell>
          <cell r="O360" t="str">
            <v/>
          </cell>
          <cell r="P360" t="str">
            <v/>
          </cell>
        </row>
        <row r="361">
          <cell r="A361" t="str">
            <v>IA</v>
          </cell>
          <cell r="B361">
            <v>1</v>
          </cell>
          <cell r="C361">
            <v>3</v>
          </cell>
          <cell r="D361" t="str">
            <v>P</v>
          </cell>
          <cell r="E361">
            <v>0.04</v>
          </cell>
          <cell r="F361">
            <v>37616</v>
          </cell>
          <cell r="G361">
            <v>7.0000000000000007E-2</v>
          </cell>
          <cell r="H361">
            <v>0.09</v>
          </cell>
          <cell r="I361" t="str">
            <v>0          0</v>
          </cell>
          <cell r="J361">
            <v>0</v>
          </cell>
          <cell r="K361">
            <v>0</v>
          </cell>
          <cell r="L361">
            <v>2003</v>
          </cell>
          <cell r="M361" t="str">
            <v>No Trade</v>
          </cell>
          <cell r="N361" t="str">
            <v/>
          </cell>
          <cell r="O361" t="str">
            <v/>
          </cell>
          <cell r="P361" t="str">
            <v/>
          </cell>
        </row>
        <row r="362">
          <cell r="A362" t="str">
            <v>IA</v>
          </cell>
          <cell r="B362">
            <v>3</v>
          </cell>
          <cell r="C362">
            <v>3</v>
          </cell>
          <cell r="D362" t="str">
            <v>P</v>
          </cell>
          <cell r="E362">
            <v>0</v>
          </cell>
          <cell r="F362">
            <v>37677</v>
          </cell>
          <cell r="G362">
            <v>0.06</v>
          </cell>
          <cell r="H362">
            <v>7.0000000000000007E-2</v>
          </cell>
          <cell r="I362" t="str">
            <v>0          0</v>
          </cell>
          <cell r="J362">
            <v>0</v>
          </cell>
          <cell r="K362">
            <v>0</v>
          </cell>
          <cell r="L362">
            <v>2003</v>
          </cell>
          <cell r="M362" t="str">
            <v>No Trade</v>
          </cell>
          <cell r="N362" t="str">
            <v/>
          </cell>
          <cell r="O362" t="str">
            <v/>
          </cell>
          <cell r="P362" t="str">
            <v/>
          </cell>
        </row>
        <row r="363">
          <cell r="A363" t="str">
            <v>IA</v>
          </cell>
          <cell r="B363">
            <v>3</v>
          </cell>
          <cell r="C363">
            <v>3</v>
          </cell>
          <cell r="D363" t="str">
            <v>P</v>
          </cell>
          <cell r="E363">
            <v>5.0000000000000001E-3</v>
          </cell>
          <cell r="F363">
            <v>37677</v>
          </cell>
          <cell r="G363">
            <v>6.5000000000000002E-2</v>
          </cell>
          <cell r="H363">
            <v>7.0000000000000007E-2</v>
          </cell>
          <cell r="I363" t="str">
            <v>5          0</v>
          </cell>
          <cell r="J363">
            <v>0</v>
          </cell>
          <cell r="K363">
            <v>0</v>
          </cell>
          <cell r="L363">
            <v>2003</v>
          </cell>
          <cell r="M363" t="str">
            <v>No Trade</v>
          </cell>
          <cell r="N363" t="str">
            <v/>
          </cell>
          <cell r="O363" t="str">
            <v/>
          </cell>
          <cell r="P363" t="str">
            <v/>
          </cell>
        </row>
        <row r="364">
          <cell r="A364" t="str">
            <v>IA</v>
          </cell>
          <cell r="B364">
            <v>3</v>
          </cell>
          <cell r="C364">
            <v>3</v>
          </cell>
          <cell r="D364" t="str">
            <v>C</v>
          </cell>
          <cell r="E364">
            <v>0.02</v>
          </cell>
          <cell r="F364">
            <v>37677</v>
          </cell>
          <cell r="G364">
            <v>0</v>
          </cell>
          <cell r="H364">
            <v>0</v>
          </cell>
          <cell r="I364" t="str">
            <v>0          0</v>
          </cell>
          <cell r="J364">
            <v>0</v>
          </cell>
          <cell r="K364">
            <v>0</v>
          </cell>
          <cell r="L364">
            <v>2003</v>
          </cell>
          <cell r="M364" t="str">
            <v>No Trade</v>
          </cell>
          <cell r="N364" t="str">
            <v/>
          </cell>
          <cell r="O364" t="str">
            <v/>
          </cell>
          <cell r="P364" t="str">
            <v/>
          </cell>
        </row>
        <row r="365">
          <cell r="A365" t="str">
            <v>IA</v>
          </cell>
          <cell r="B365">
            <v>3</v>
          </cell>
          <cell r="C365">
            <v>3</v>
          </cell>
          <cell r="D365" t="str">
            <v>C</v>
          </cell>
          <cell r="E365">
            <v>0.05</v>
          </cell>
          <cell r="F365">
            <v>37677</v>
          </cell>
          <cell r="G365">
            <v>0.22</v>
          </cell>
          <cell r="H365">
            <v>0.22</v>
          </cell>
          <cell r="I365" t="str">
            <v>0          0</v>
          </cell>
          <cell r="J365">
            <v>0</v>
          </cell>
          <cell r="K365">
            <v>0</v>
          </cell>
          <cell r="L365">
            <v>2003</v>
          </cell>
          <cell r="M365" t="str">
            <v>No Trade</v>
          </cell>
          <cell r="N365" t="str">
            <v/>
          </cell>
          <cell r="O365" t="str">
            <v/>
          </cell>
          <cell r="P365" t="str">
            <v/>
          </cell>
        </row>
        <row r="366">
          <cell r="A366" t="str">
            <v>IA</v>
          </cell>
          <cell r="B366">
            <v>3</v>
          </cell>
          <cell r="C366">
            <v>3</v>
          </cell>
          <cell r="D366" t="str">
            <v>P</v>
          </cell>
          <cell r="E366">
            <v>0.05</v>
          </cell>
          <cell r="F366">
            <v>37677</v>
          </cell>
          <cell r="G366">
            <v>0.08</v>
          </cell>
          <cell r="H366">
            <v>0.09</v>
          </cell>
          <cell r="I366" t="str">
            <v>0          0</v>
          </cell>
          <cell r="J366">
            <v>0</v>
          </cell>
          <cell r="K366">
            <v>0</v>
          </cell>
          <cell r="L366">
            <v>2003</v>
          </cell>
          <cell r="M366" t="str">
            <v>No Trade</v>
          </cell>
          <cell r="N366" t="str">
            <v/>
          </cell>
          <cell r="O366" t="str">
            <v/>
          </cell>
          <cell r="P366" t="str">
            <v/>
          </cell>
        </row>
        <row r="367">
          <cell r="A367" t="str">
            <v>IA</v>
          </cell>
          <cell r="B367">
            <v>3</v>
          </cell>
          <cell r="C367">
            <v>3</v>
          </cell>
          <cell r="D367" t="str">
            <v>C</v>
          </cell>
          <cell r="E367">
            <v>0.1</v>
          </cell>
          <cell r="F367">
            <v>37677</v>
          </cell>
          <cell r="G367">
            <v>0.115</v>
          </cell>
          <cell r="H367">
            <v>0.12</v>
          </cell>
          <cell r="I367" t="str">
            <v>5          0</v>
          </cell>
          <cell r="J367">
            <v>0</v>
          </cell>
          <cell r="K367">
            <v>0</v>
          </cell>
          <cell r="L367">
            <v>2003</v>
          </cell>
          <cell r="M367" t="str">
            <v>No Trade</v>
          </cell>
          <cell r="N367" t="str">
            <v/>
          </cell>
          <cell r="O367" t="str">
            <v/>
          </cell>
          <cell r="P367" t="str">
            <v/>
          </cell>
        </row>
        <row r="368">
          <cell r="A368" t="str">
            <v>IA</v>
          </cell>
          <cell r="B368">
            <v>3</v>
          </cell>
          <cell r="C368">
            <v>3</v>
          </cell>
          <cell r="D368" t="str">
            <v>C</v>
          </cell>
          <cell r="E368">
            <v>0.19</v>
          </cell>
          <cell r="F368">
            <v>37677</v>
          </cell>
          <cell r="G368">
            <v>0</v>
          </cell>
          <cell r="H368">
            <v>0</v>
          </cell>
          <cell r="I368" t="str">
            <v>0          0</v>
          </cell>
          <cell r="J368">
            <v>0</v>
          </cell>
          <cell r="K368">
            <v>0</v>
          </cell>
          <cell r="L368">
            <v>2003</v>
          </cell>
          <cell r="M368" t="str">
            <v>No Trade</v>
          </cell>
          <cell r="N368" t="str">
            <v/>
          </cell>
          <cell r="O368" t="str">
            <v/>
          </cell>
          <cell r="P368" t="str">
            <v/>
          </cell>
        </row>
        <row r="369">
          <cell r="A369" t="str">
            <v>IA</v>
          </cell>
          <cell r="B369">
            <v>3</v>
          </cell>
          <cell r="C369">
            <v>3</v>
          </cell>
          <cell r="D369" t="str">
            <v>C</v>
          </cell>
          <cell r="E369">
            <v>0.2</v>
          </cell>
          <cell r="F369">
            <v>37677</v>
          </cell>
          <cell r="G369">
            <v>7.0000000000000007E-2</v>
          </cell>
          <cell r="H369">
            <v>7.0000000000000007E-2</v>
          </cell>
          <cell r="I369" t="str">
            <v>5          0</v>
          </cell>
          <cell r="J369">
            <v>0</v>
          </cell>
          <cell r="K369">
            <v>0</v>
          </cell>
          <cell r="L369">
            <v>2003</v>
          </cell>
          <cell r="M369" t="str">
            <v>No Trade</v>
          </cell>
          <cell r="N369" t="str">
            <v/>
          </cell>
          <cell r="O369" t="str">
            <v/>
          </cell>
          <cell r="P369" t="str">
            <v/>
          </cell>
        </row>
        <row r="370">
          <cell r="A370" t="str">
            <v>IA</v>
          </cell>
          <cell r="B370">
            <v>3</v>
          </cell>
          <cell r="C370">
            <v>3</v>
          </cell>
          <cell r="D370" t="str">
            <v>C</v>
          </cell>
          <cell r="E370">
            <v>0.5</v>
          </cell>
          <cell r="F370">
            <v>37677</v>
          </cell>
          <cell r="G370">
            <v>5.0000000000000001E-3</v>
          </cell>
          <cell r="H370">
            <v>0.01</v>
          </cell>
          <cell r="I370" t="str">
            <v>0          0</v>
          </cell>
          <cell r="J370">
            <v>0</v>
          </cell>
          <cell r="K370">
            <v>0</v>
          </cell>
          <cell r="L370">
            <v>2003</v>
          </cell>
          <cell r="M370" t="str">
            <v>No Trade</v>
          </cell>
          <cell r="N370" t="str">
            <v/>
          </cell>
          <cell r="O370" t="str">
            <v/>
          </cell>
          <cell r="P370" t="str">
            <v/>
          </cell>
        </row>
        <row r="371">
          <cell r="A371" t="str">
            <v>LO</v>
          </cell>
          <cell r="B371">
            <v>1</v>
          </cell>
          <cell r="C371">
            <v>3</v>
          </cell>
          <cell r="D371" t="str">
            <v>C</v>
          </cell>
          <cell r="E371">
            <v>5</v>
          </cell>
          <cell r="F371">
            <v>37606</v>
          </cell>
          <cell r="G371">
            <v>0</v>
          </cell>
          <cell r="H371">
            <v>0</v>
          </cell>
          <cell r="I371" t="str">
            <v>0          0</v>
          </cell>
          <cell r="J371">
            <v>0</v>
          </cell>
          <cell r="K371">
            <v>0</v>
          </cell>
          <cell r="L371">
            <v>2003</v>
          </cell>
          <cell r="M371" t="str">
            <v>No Trade</v>
          </cell>
          <cell r="N371" t="str">
            <v/>
          </cell>
          <cell r="O371" t="str">
            <v/>
          </cell>
          <cell r="P371" t="str">
            <v/>
          </cell>
        </row>
        <row r="372">
          <cell r="A372" t="str">
            <v>LO</v>
          </cell>
          <cell r="B372">
            <v>1</v>
          </cell>
          <cell r="C372">
            <v>3</v>
          </cell>
          <cell r="D372" t="str">
            <v>P</v>
          </cell>
          <cell r="E372">
            <v>13</v>
          </cell>
          <cell r="F372">
            <v>37606</v>
          </cell>
          <cell r="G372">
            <v>0.01</v>
          </cell>
          <cell r="H372">
            <v>0</v>
          </cell>
          <cell r="I372" t="str">
            <v>1          0</v>
          </cell>
          <cell r="J372">
            <v>0</v>
          </cell>
          <cell r="K372">
            <v>0</v>
          </cell>
          <cell r="L372">
            <v>2003</v>
          </cell>
          <cell r="M372" t="str">
            <v>No Trade</v>
          </cell>
          <cell r="N372" t="str">
            <v/>
          </cell>
          <cell r="O372" t="str">
            <v/>
          </cell>
          <cell r="P372" t="str">
            <v/>
          </cell>
        </row>
        <row r="373">
          <cell r="A373" t="str">
            <v>LO</v>
          </cell>
          <cell r="B373">
            <v>1</v>
          </cell>
          <cell r="C373">
            <v>3</v>
          </cell>
          <cell r="D373" t="str">
            <v>P</v>
          </cell>
          <cell r="E373">
            <v>14</v>
          </cell>
          <cell r="F373">
            <v>37606</v>
          </cell>
          <cell r="G373">
            <v>0.01</v>
          </cell>
          <cell r="H373">
            <v>0</v>
          </cell>
          <cell r="I373" t="str">
            <v>1          0</v>
          </cell>
          <cell r="J373">
            <v>0</v>
          </cell>
          <cell r="K373">
            <v>0</v>
          </cell>
          <cell r="L373">
            <v>2003</v>
          </cell>
          <cell r="M373" t="str">
            <v>No Trade</v>
          </cell>
          <cell r="N373" t="str">
            <v/>
          </cell>
          <cell r="O373" t="str">
            <v/>
          </cell>
          <cell r="P373" t="str">
            <v/>
          </cell>
        </row>
        <row r="374">
          <cell r="A374" t="str">
            <v>LO</v>
          </cell>
          <cell r="B374">
            <v>1</v>
          </cell>
          <cell r="C374">
            <v>3</v>
          </cell>
          <cell r="D374" t="str">
            <v>P</v>
          </cell>
          <cell r="E374">
            <v>15</v>
          </cell>
          <cell r="F374">
            <v>37606</v>
          </cell>
          <cell r="G374">
            <v>0.01</v>
          </cell>
          <cell r="H374">
            <v>0</v>
          </cell>
          <cell r="I374" t="str">
            <v>1          0</v>
          </cell>
          <cell r="J374">
            <v>0</v>
          </cell>
          <cell r="K374">
            <v>0</v>
          </cell>
          <cell r="L374">
            <v>2003</v>
          </cell>
          <cell r="M374" t="str">
            <v>No Trade</v>
          </cell>
          <cell r="N374" t="str">
            <v/>
          </cell>
          <cell r="O374" t="str">
            <v/>
          </cell>
          <cell r="P374" t="str">
            <v/>
          </cell>
        </row>
        <row r="375">
          <cell r="A375" t="str">
            <v>LO</v>
          </cell>
          <cell r="B375">
            <v>1</v>
          </cell>
          <cell r="C375">
            <v>3</v>
          </cell>
          <cell r="D375" t="str">
            <v>P</v>
          </cell>
          <cell r="E375">
            <v>16</v>
          </cell>
          <cell r="F375">
            <v>37606</v>
          </cell>
          <cell r="G375">
            <v>0.01</v>
          </cell>
          <cell r="H375">
            <v>0</v>
          </cell>
          <cell r="I375" t="str">
            <v>1          0</v>
          </cell>
          <cell r="J375">
            <v>0</v>
          </cell>
          <cell r="K375">
            <v>0</v>
          </cell>
          <cell r="L375">
            <v>2003</v>
          </cell>
          <cell r="M375" t="str">
            <v>No Trade</v>
          </cell>
          <cell r="N375" t="str">
            <v/>
          </cell>
          <cell r="O375" t="str">
            <v/>
          </cell>
          <cell r="P375" t="str">
            <v/>
          </cell>
        </row>
        <row r="376">
          <cell r="A376" t="str">
            <v>LO</v>
          </cell>
          <cell r="B376">
            <v>1</v>
          </cell>
          <cell r="C376">
            <v>3</v>
          </cell>
          <cell r="D376" t="str">
            <v>P</v>
          </cell>
          <cell r="E376">
            <v>16.5</v>
          </cell>
          <cell r="F376">
            <v>37606</v>
          </cell>
          <cell r="G376">
            <v>0.01</v>
          </cell>
          <cell r="H376">
            <v>0</v>
          </cell>
          <cell r="I376" t="str">
            <v>1          0</v>
          </cell>
          <cell r="J376">
            <v>0</v>
          </cell>
          <cell r="K376">
            <v>0</v>
          </cell>
          <cell r="L376">
            <v>2003</v>
          </cell>
          <cell r="M376" t="str">
            <v>No Trade</v>
          </cell>
          <cell r="N376" t="str">
            <v/>
          </cell>
          <cell r="O376" t="str">
            <v/>
          </cell>
          <cell r="P376" t="str">
            <v/>
          </cell>
        </row>
        <row r="377">
          <cell r="A377" t="str">
            <v>LO</v>
          </cell>
          <cell r="B377">
            <v>1</v>
          </cell>
          <cell r="C377">
            <v>3</v>
          </cell>
          <cell r="D377" t="str">
            <v>P</v>
          </cell>
          <cell r="E377">
            <v>17</v>
          </cell>
          <cell r="F377">
            <v>37606</v>
          </cell>
          <cell r="G377">
            <v>0.01</v>
          </cell>
          <cell r="H377">
            <v>0</v>
          </cell>
          <cell r="I377" t="str">
            <v>1          0</v>
          </cell>
          <cell r="J377">
            <v>0</v>
          </cell>
          <cell r="K377">
            <v>0</v>
          </cell>
          <cell r="L377">
            <v>2003</v>
          </cell>
          <cell r="M377" t="str">
            <v>No Trade</v>
          </cell>
          <cell r="N377" t="str">
            <v/>
          </cell>
          <cell r="O377" t="str">
            <v/>
          </cell>
          <cell r="P377" t="str">
            <v/>
          </cell>
        </row>
        <row r="378">
          <cell r="A378" t="str">
            <v>LO</v>
          </cell>
          <cell r="B378">
            <v>1</v>
          </cell>
          <cell r="C378">
            <v>3</v>
          </cell>
          <cell r="D378" t="str">
            <v>P</v>
          </cell>
          <cell r="E378">
            <v>18</v>
          </cell>
          <cell r="F378">
            <v>37606</v>
          </cell>
          <cell r="G378">
            <v>0.01</v>
          </cell>
          <cell r="H378">
            <v>0</v>
          </cell>
          <cell r="I378" t="str">
            <v>1          0</v>
          </cell>
          <cell r="J378">
            <v>0</v>
          </cell>
          <cell r="K378">
            <v>0</v>
          </cell>
          <cell r="L378">
            <v>2003</v>
          </cell>
          <cell r="M378" t="str">
            <v>No Trade</v>
          </cell>
          <cell r="N378" t="str">
            <v/>
          </cell>
          <cell r="O378" t="str">
            <v/>
          </cell>
          <cell r="P378" t="str">
            <v/>
          </cell>
        </row>
        <row r="379">
          <cell r="A379" t="str">
            <v>LO</v>
          </cell>
          <cell r="B379">
            <v>1</v>
          </cell>
          <cell r="C379">
            <v>3</v>
          </cell>
          <cell r="D379" t="str">
            <v>P</v>
          </cell>
          <cell r="E379">
            <v>18.5</v>
          </cell>
          <cell r="F379">
            <v>37606</v>
          </cell>
          <cell r="G379">
            <v>0.01</v>
          </cell>
          <cell r="H379">
            <v>0</v>
          </cell>
          <cell r="I379" t="str">
            <v>1          0</v>
          </cell>
          <cell r="J379">
            <v>0</v>
          </cell>
          <cell r="K379">
            <v>0</v>
          </cell>
          <cell r="L379">
            <v>2003</v>
          </cell>
          <cell r="M379" t="str">
            <v>No Trade</v>
          </cell>
          <cell r="N379" t="str">
            <v/>
          </cell>
          <cell r="O379" t="str">
            <v/>
          </cell>
          <cell r="P379" t="str">
            <v/>
          </cell>
        </row>
        <row r="380">
          <cell r="A380" t="str">
            <v>LO</v>
          </cell>
          <cell r="B380">
            <v>1</v>
          </cell>
          <cell r="C380">
            <v>3</v>
          </cell>
          <cell r="D380" t="str">
            <v>P</v>
          </cell>
          <cell r="E380">
            <v>19</v>
          </cell>
          <cell r="F380">
            <v>37606</v>
          </cell>
          <cell r="G380">
            <v>0.01</v>
          </cell>
          <cell r="H380">
            <v>0</v>
          </cell>
          <cell r="I380" t="str">
            <v>1          0</v>
          </cell>
          <cell r="J380">
            <v>0</v>
          </cell>
          <cell r="K380">
            <v>0</v>
          </cell>
          <cell r="L380">
            <v>2003</v>
          </cell>
          <cell r="M380" t="str">
            <v>No Trade</v>
          </cell>
          <cell r="N380" t="str">
            <v/>
          </cell>
          <cell r="O380" t="str">
            <v/>
          </cell>
          <cell r="P380" t="str">
            <v/>
          </cell>
        </row>
        <row r="381">
          <cell r="A381" t="str">
            <v>LO</v>
          </cell>
          <cell r="B381">
            <v>1</v>
          </cell>
          <cell r="C381">
            <v>3</v>
          </cell>
          <cell r="D381" t="str">
            <v>C</v>
          </cell>
          <cell r="E381">
            <v>19.5</v>
          </cell>
          <cell r="F381">
            <v>37606</v>
          </cell>
          <cell r="G381">
            <v>0</v>
          </cell>
          <cell r="H381">
            <v>0</v>
          </cell>
          <cell r="I381" t="str">
            <v>0          0</v>
          </cell>
          <cell r="J381">
            <v>0</v>
          </cell>
          <cell r="K381">
            <v>0</v>
          </cell>
          <cell r="L381">
            <v>2003</v>
          </cell>
          <cell r="M381" t="str">
            <v>No Trade</v>
          </cell>
          <cell r="N381" t="str">
            <v/>
          </cell>
          <cell r="O381" t="str">
            <v/>
          </cell>
          <cell r="P381" t="str">
            <v/>
          </cell>
        </row>
        <row r="382">
          <cell r="A382" t="str">
            <v>LO</v>
          </cell>
          <cell r="B382">
            <v>1</v>
          </cell>
          <cell r="C382">
            <v>3</v>
          </cell>
          <cell r="D382" t="str">
            <v>P</v>
          </cell>
          <cell r="E382">
            <v>19.5</v>
          </cell>
          <cell r="F382">
            <v>37606</v>
          </cell>
          <cell r="G382">
            <v>0.01</v>
          </cell>
          <cell r="H382">
            <v>0</v>
          </cell>
          <cell r="I382" t="str">
            <v>1          0</v>
          </cell>
          <cell r="J382">
            <v>0</v>
          </cell>
          <cell r="K382">
            <v>0</v>
          </cell>
          <cell r="L382">
            <v>2003</v>
          </cell>
          <cell r="M382" t="str">
            <v>No Trade</v>
          </cell>
          <cell r="N382" t="str">
            <v/>
          </cell>
          <cell r="O382" t="str">
            <v/>
          </cell>
          <cell r="P382" t="str">
            <v/>
          </cell>
        </row>
        <row r="383">
          <cell r="A383" t="str">
            <v>LO</v>
          </cell>
          <cell r="B383">
            <v>1</v>
          </cell>
          <cell r="C383">
            <v>3</v>
          </cell>
          <cell r="D383" t="str">
            <v>C</v>
          </cell>
          <cell r="E383">
            <v>20</v>
          </cell>
          <cell r="F383">
            <v>37606</v>
          </cell>
          <cell r="G383">
            <v>7.29</v>
          </cell>
          <cell r="H383">
            <v>6.7</v>
          </cell>
          <cell r="I383" t="str">
            <v>1          0</v>
          </cell>
          <cell r="J383">
            <v>0</v>
          </cell>
          <cell r="K383">
            <v>0</v>
          </cell>
          <cell r="L383">
            <v>2003</v>
          </cell>
          <cell r="M383" t="str">
            <v>No Trade</v>
          </cell>
          <cell r="N383" t="str">
            <v/>
          </cell>
          <cell r="O383" t="str">
            <v/>
          </cell>
          <cell r="P383" t="str">
            <v/>
          </cell>
        </row>
        <row r="384">
          <cell r="A384" t="str">
            <v>LO</v>
          </cell>
          <cell r="B384">
            <v>1</v>
          </cell>
          <cell r="C384">
            <v>3</v>
          </cell>
          <cell r="D384" t="str">
            <v>P</v>
          </cell>
          <cell r="E384">
            <v>20</v>
          </cell>
          <cell r="F384">
            <v>37606</v>
          </cell>
          <cell r="G384">
            <v>0.01</v>
          </cell>
          <cell r="H384">
            <v>0</v>
          </cell>
          <cell r="I384" t="str">
            <v>1          0</v>
          </cell>
          <cell r="J384">
            <v>0</v>
          </cell>
          <cell r="K384">
            <v>0</v>
          </cell>
          <cell r="L384">
            <v>2003</v>
          </cell>
          <cell r="M384" t="str">
            <v>No Trade</v>
          </cell>
          <cell r="N384" t="str">
            <v/>
          </cell>
          <cell r="O384" t="str">
            <v/>
          </cell>
          <cell r="P384" t="str">
            <v/>
          </cell>
        </row>
        <row r="385">
          <cell r="A385" t="str">
            <v>LO</v>
          </cell>
          <cell r="B385">
            <v>1</v>
          </cell>
          <cell r="C385">
            <v>3</v>
          </cell>
          <cell r="D385" t="str">
            <v>C</v>
          </cell>
          <cell r="E385">
            <v>20.5</v>
          </cell>
          <cell r="F385">
            <v>37606</v>
          </cell>
          <cell r="G385">
            <v>6.79</v>
          </cell>
          <cell r="H385">
            <v>6.2</v>
          </cell>
          <cell r="I385" t="str">
            <v>1          0</v>
          </cell>
          <cell r="J385">
            <v>0</v>
          </cell>
          <cell r="K385">
            <v>0</v>
          </cell>
          <cell r="L385">
            <v>2003</v>
          </cell>
          <cell r="M385" t="str">
            <v>No Trade</v>
          </cell>
          <cell r="N385" t="str">
            <v/>
          </cell>
          <cell r="O385" t="str">
            <v/>
          </cell>
          <cell r="P385" t="str">
            <v/>
          </cell>
        </row>
        <row r="386">
          <cell r="A386" t="str">
            <v>LO</v>
          </cell>
          <cell r="B386">
            <v>1</v>
          </cell>
          <cell r="C386">
            <v>3</v>
          </cell>
          <cell r="D386" t="str">
            <v>P</v>
          </cell>
          <cell r="E386">
            <v>20.5</v>
          </cell>
          <cell r="F386">
            <v>37606</v>
          </cell>
          <cell r="G386">
            <v>0.01</v>
          </cell>
          <cell r="H386">
            <v>0</v>
          </cell>
          <cell r="I386" t="str">
            <v>1          0</v>
          </cell>
          <cell r="J386">
            <v>0</v>
          </cell>
          <cell r="K386">
            <v>0</v>
          </cell>
          <cell r="L386">
            <v>2003</v>
          </cell>
          <cell r="M386" t="str">
            <v>No Trade</v>
          </cell>
          <cell r="N386" t="str">
            <v/>
          </cell>
          <cell r="O386" t="str">
            <v/>
          </cell>
          <cell r="P386" t="str">
            <v/>
          </cell>
        </row>
        <row r="387">
          <cell r="A387" t="str">
            <v>LO</v>
          </cell>
          <cell r="B387">
            <v>1</v>
          </cell>
          <cell r="C387">
            <v>3</v>
          </cell>
          <cell r="D387" t="str">
            <v>C</v>
          </cell>
          <cell r="E387">
            <v>21</v>
          </cell>
          <cell r="F387">
            <v>37606</v>
          </cell>
          <cell r="G387">
            <v>6.29</v>
          </cell>
          <cell r="H387">
            <v>5.7</v>
          </cell>
          <cell r="I387" t="str">
            <v>1          0</v>
          </cell>
          <cell r="J387">
            <v>0</v>
          </cell>
          <cell r="K387">
            <v>0</v>
          </cell>
          <cell r="L387">
            <v>2003</v>
          </cell>
          <cell r="M387" t="str">
            <v>No Trade</v>
          </cell>
          <cell r="N387" t="str">
            <v/>
          </cell>
          <cell r="O387" t="str">
            <v/>
          </cell>
          <cell r="P387" t="str">
            <v/>
          </cell>
        </row>
        <row r="388">
          <cell r="A388" t="str">
            <v>LO</v>
          </cell>
          <cell r="B388">
            <v>1</v>
          </cell>
          <cell r="C388">
            <v>3</v>
          </cell>
          <cell r="D388" t="str">
            <v>P</v>
          </cell>
          <cell r="E388">
            <v>21</v>
          </cell>
          <cell r="F388">
            <v>37606</v>
          </cell>
          <cell r="G388">
            <v>0.01</v>
          </cell>
          <cell r="H388">
            <v>0</v>
          </cell>
          <cell r="I388" t="str">
            <v>1          0</v>
          </cell>
          <cell r="J388">
            <v>0</v>
          </cell>
          <cell r="K388">
            <v>0</v>
          </cell>
          <cell r="L388">
            <v>2003</v>
          </cell>
          <cell r="M388" t="str">
            <v>No Trade</v>
          </cell>
          <cell r="N388" t="str">
            <v/>
          </cell>
          <cell r="O388" t="str">
            <v/>
          </cell>
          <cell r="P388" t="str">
            <v/>
          </cell>
        </row>
        <row r="389">
          <cell r="A389" t="str">
            <v>LO</v>
          </cell>
          <cell r="B389">
            <v>1</v>
          </cell>
          <cell r="C389">
            <v>3</v>
          </cell>
          <cell r="D389" t="str">
            <v>C</v>
          </cell>
          <cell r="E389">
            <v>21.5</v>
          </cell>
          <cell r="F389">
            <v>37606</v>
          </cell>
          <cell r="G389">
            <v>5.8</v>
          </cell>
          <cell r="H389">
            <v>5.2</v>
          </cell>
          <cell r="I389" t="str">
            <v>2          0</v>
          </cell>
          <cell r="J389">
            <v>0</v>
          </cell>
          <cell r="K389">
            <v>0</v>
          </cell>
          <cell r="L389">
            <v>2003</v>
          </cell>
          <cell r="M389" t="str">
            <v>No Trade</v>
          </cell>
          <cell r="N389" t="str">
            <v/>
          </cell>
          <cell r="O389" t="str">
            <v/>
          </cell>
          <cell r="P389" t="str">
            <v/>
          </cell>
        </row>
        <row r="390">
          <cell r="A390" t="str">
            <v>LO</v>
          </cell>
          <cell r="B390">
            <v>1</v>
          </cell>
          <cell r="C390">
            <v>3</v>
          </cell>
          <cell r="D390" t="str">
            <v>P</v>
          </cell>
          <cell r="E390">
            <v>21.5</v>
          </cell>
          <cell r="F390">
            <v>37606</v>
          </cell>
          <cell r="G390">
            <v>0.01</v>
          </cell>
          <cell r="H390">
            <v>0</v>
          </cell>
          <cell r="I390" t="str">
            <v>2          0</v>
          </cell>
          <cell r="J390">
            <v>0</v>
          </cell>
          <cell r="K390">
            <v>0</v>
          </cell>
          <cell r="L390">
            <v>2003</v>
          </cell>
          <cell r="M390" t="str">
            <v>No Trade</v>
          </cell>
          <cell r="N390" t="str">
            <v/>
          </cell>
          <cell r="O390" t="str">
            <v/>
          </cell>
          <cell r="P390" t="str">
            <v/>
          </cell>
        </row>
        <row r="391">
          <cell r="A391" t="str">
            <v>LO</v>
          </cell>
          <cell r="B391">
            <v>1</v>
          </cell>
          <cell r="C391">
            <v>3</v>
          </cell>
          <cell r="D391" t="str">
            <v>C</v>
          </cell>
          <cell r="E391">
            <v>22</v>
          </cell>
          <cell r="F391">
            <v>37606</v>
          </cell>
          <cell r="G391">
            <v>5.31</v>
          </cell>
          <cell r="H391">
            <v>4.7</v>
          </cell>
          <cell r="I391" t="str">
            <v>3          0</v>
          </cell>
          <cell r="J391">
            <v>0</v>
          </cell>
          <cell r="K391">
            <v>0</v>
          </cell>
          <cell r="L391">
            <v>2003</v>
          </cell>
          <cell r="M391" t="str">
            <v>No Trade</v>
          </cell>
          <cell r="N391" t="str">
            <v/>
          </cell>
          <cell r="O391" t="str">
            <v/>
          </cell>
          <cell r="P391" t="str">
            <v/>
          </cell>
        </row>
        <row r="392">
          <cell r="A392" t="str">
            <v>LO</v>
          </cell>
          <cell r="B392">
            <v>1</v>
          </cell>
          <cell r="C392">
            <v>3</v>
          </cell>
          <cell r="D392" t="str">
            <v>P</v>
          </cell>
          <cell r="E392">
            <v>22</v>
          </cell>
          <cell r="F392">
            <v>37606</v>
          </cell>
          <cell r="G392">
            <v>0.01</v>
          </cell>
          <cell r="H392">
            <v>0</v>
          </cell>
          <cell r="I392" t="str">
            <v>3          0</v>
          </cell>
          <cell r="J392">
            <v>0</v>
          </cell>
          <cell r="K392">
            <v>0</v>
          </cell>
          <cell r="L392">
            <v>2003</v>
          </cell>
          <cell r="M392" t="str">
            <v>No Trade</v>
          </cell>
          <cell r="N392" t="str">
            <v/>
          </cell>
          <cell r="O392" t="str">
            <v/>
          </cell>
          <cell r="P392" t="str">
            <v/>
          </cell>
        </row>
        <row r="393">
          <cell r="A393" t="str">
            <v>LO</v>
          </cell>
          <cell r="B393">
            <v>1</v>
          </cell>
          <cell r="C393">
            <v>3</v>
          </cell>
          <cell r="D393" t="str">
            <v>C</v>
          </cell>
          <cell r="E393">
            <v>22.5</v>
          </cell>
          <cell r="F393">
            <v>37606</v>
          </cell>
          <cell r="G393">
            <v>4.51</v>
          </cell>
          <cell r="H393">
            <v>4.5</v>
          </cell>
          <cell r="I393" t="str">
            <v>1          0</v>
          </cell>
          <cell r="J393">
            <v>0</v>
          </cell>
          <cell r="K393">
            <v>0</v>
          </cell>
          <cell r="L393">
            <v>2003</v>
          </cell>
          <cell r="M393" t="str">
            <v>No Trade</v>
          </cell>
          <cell r="N393" t="str">
            <v/>
          </cell>
          <cell r="O393" t="str">
            <v/>
          </cell>
          <cell r="P393" t="str">
            <v/>
          </cell>
        </row>
        <row r="394">
          <cell r="A394" t="str">
            <v>LO</v>
          </cell>
          <cell r="B394">
            <v>1</v>
          </cell>
          <cell r="C394">
            <v>3</v>
          </cell>
          <cell r="D394" t="str">
            <v>P</v>
          </cell>
          <cell r="E394">
            <v>22.5</v>
          </cell>
          <cell r="F394">
            <v>37606</v>
          </cell>
          <cell r="G394">
            <v>0.02</v>
          </cell>
          <cell r="H394">
            <v>0</v>
          </cell>
          <cell r="I394" t="str">
            <v>4        600</v>
          </cell>
          <cell r="J394">
            <v>0.02</v>
          </cell>
          <cell r="K394">
            <v>0.02</v>
          </cell>
          <cell r="L394">
            <v>2003</v>
          </cell>
          <cell r="M394" t="str">
            <v>No Trade</v>
          </cell>
          <cell r="N394" t="str">
            <v/>
          </cell>
          <cell r="O394" t="str">
            <v/>
          </cell>
          <cell r="P394" t="str">
            <v/>
          </cell>
        </row>
        <row r="395">
          <cell r="A395" t="str">
            <v>LO</v>
          </cell>
          <cell r="B395">
            <v>1</v>
          </cell>
          <cell r="C395">
            <v>3</v>
          </cell>
          <cell r="D395" t="str">
            <v>C</v>
          </cell>
          <cell r="E395">
            <v>23</v>
          </cell>
          <cell r="F395">
            <v>37606</v>
          </cell>
          <cell r="G395">
            <v>4.3099999999999996</v>
          </cell>
          <cell r="H395">
            <v>3.7</v>
          </cell>
          <cell r="I395" t="str">
            <v>5          0</v>
          </cell>
          <cell r="J395">
            <v>0</v>
          </cell>
          <cell r="K395">
            <v>0</v>
          </cell>
          <cell r="L395">
            <v>2003</v>
          </cell>
          <cell r="M395" t="str">
            <v>No Trade</v>
          </cell>
          <cell r="N395" t="str">
            <v/>
          </cell>
          <cell r="O395" t="str">
            <v/>
          </cell>
          <cell r="P395" t="str">
            <v/>
          </cell>
        </row>
        <row r="396">
          <cell r="A396" t="str">
            <v>LO</v>
          </cell>
          <cell r="B396">
            <v>1</v>
          </cell>
          <cell r="C396">
            <v>3</v>
          </cell>
          <cell r="D396" t="str">
            <v>P</v>
          </cell>
          <cell r="E396">
            <v>23</v>
          </cell>
          <cell r="F396">
            <v>37606</v>
          </cell>
          <cell r="G396">
            <v>0.03</v>
          </cell>
          <cell r="H396">
            <v>0</v>
          </cell>
          <cell r="I396" t="str">
            <v>5        695</v>
          </cell>
          <cell r="J396">
            <v>0</v>
          </cell>
          <cell r="K396">
            <v>0</v>
          </cell>
          <cell r="L396">
            <v>2003</v>
          </cell>
          <cell r="M396" t="str">
            <v>No Trade</v>
          </cell>
          <cell r="N396" t="str">
            <v/>
          </cell>
          <cell r="O396" t="str">
            <v/>
          </cell>
          <cell r="P396" t="str">
            <v/>
          </cell>
        </row>
        <row r="397">
          <cell r="A397" t="str">
            <v>LO</v>
          </cell>
          <cell r="B397">
            <v>1</v>
          </cell>
          <cell r="C397">
            <v>3</v>
          </cell>
          <cell r="D397" t="str">
            <v>C</v>
          </cell>
          <cell r="E397">
            <v>23.5</v>
          </cell>
          <cell r="F397">
            <v>37606</v>
          </cell>
          <cell r="G397">
            <v>3.81</v>
          </cell>
          <cell r="H397">
            <v>3.2</v>
          </cell>
          <cell r="I397" t="str">
            <v>6          0</v>
          </cell>
          <cell r="J397">
            <v>0</v>
          </cell>
          <cell r="K397">
            <v>0</v>
          </cell>
          <cell r="L397">
            <v>2003</v>
          </cell>
          <cell r="M397" t="str">
            <v>No Trade</v>
          </cell>
          <cell r="N397" t="str">
            <v/>
          </cell>
          <cell r="O397" t="str">
            <v/>
          </cell>
          <cell r="P397" t="str">
            <v/>
          </cell>
        </row>
        <row r="398">
          <cell r="A398" t="str">
            <v>LO</v>
          </cell>
          <cell r="B398">
            <v>1</v>
          </cell>
          <cell r="C398">
            <v>3</v>
          </cell>
          <cell r="D398" t="str">
            <v>P</v>
          </cell>
          <cell r="E398">
            <v>23.5</v>
          </cell>
          <cell r="F398">
            <v>37606</v>
          </cell>
          <cell r="G398">
            <v>0.03</v>
          </cell>
          <cell r="H398">
            <v>0</v>
          </cell>
          <cell r="I398" t="str">
            <v>5          0</v>
          </cell>
          <cell r="J398">
            <v>0</v>
          </cell>
          <cell r="K398">
            <v>0</v>
          </cell>
          <cell r="L398">
            <v>2003</v>
          </cell>
          <cell r="M398" t="str">
            <v>No Trade</v>
          </cell>
          <cell r="N398" t="str">
            <v/>
          </cell>
          <cell r="O398" t="str">
            <v/>
          </cell>
          <cell r="P398" t="str">
            <v/>
          </cell>
        </row>
        <row r="399">
          <cell r="A399" t="str">
            <v>LO</v>
          </cell>
          <cell r="B399">
            <v>1</v>
          </cell>
          <cell r="C399">
            <v>3</v>
          </cell>
          <cell r="D399" t="str">
            <v>C</v>
          </cell>
          <cell r="E399">
            <v>24</v>
          </cell>
          <cell r="F399">
            <v>37606</v>
          </cell>
          <cell r="G399">
            <v>3.32</v>
          </cell>
          <cell r="H399">
            <v>2.7</v>
          </cell>
          <cell r="I399" t="str">
            <v>8          0</v>
          </cell>
          <cell r="J399">
            <v>0</v>
          </cell>
          <cell r="K399">
            <v>0</v>
          </cell>
          <cell r="L399">
            <v>2003</v>
          </cell>
          <cell r="M399" t="str">
            <v>No Trade</v>
          </cell>
          <cell r="N399" t="str">
            <v/>
          </cell>
          <cell r="O399" t="str">
            <v/>
          </cell>
          <cell r="P399" t="str">
            <v/>
          </cell>
        </row>
        <row r="400">
          <cell r="A400" t="str">
            <v>LO</v>
          </cell>
          <cell r="B400">
            <v>1</v>
          </cell>
          <cell r="C400">
            <v>3</v>
          </cell>
          <cell r="D400" t="str">
            <v>P</v>
          </cell>
          <cell r="E400">
            <v>24</v>
          </cell>
          <cell r="F400">
            <v>37606</v>
          </cell>
          <cell r="G400">
            <v>0.04</v>
          </cell>
          <cell r="H400">
            <v>0</v>
          </cell>
          <cell r="I400" t="str">
            <v>7        136</v>
          </cell>
          <cell r="J400">
            <v>0.02</v>
          </cell>
          <cell r="K400">
            <v>0.02</v>
          </cell>
          <cell r="L400">
            <v>2003</v>
          </cell>
          <cell r="M400" t="str">
            <v>No Trade</v>
          </cell>
          <cell r="N400" t="str">
            <v/>
          </cell>
          <cell r="O400" t="str">
            <v/>
          </cell>
          <cell r="P400" t="str">
            <v/>
          </cell>
        </row>
        <row r="401">
          <cell r="A401" t="str">
            <v>LO</v>
          </cell>
          <cell r="B401">
            <v>1</v>
          </cell>
          <cell r="C401">
            <v>3</v>
          </cell>
          <cell r="D401" t="str">
            <v>C</v>
          </cell>
          <cell r="E401">
            <v>24.5</v>
          </cell>
          <cell r="F401">
            <v>37606</v>
          </cell>
          <cell r="G401">
            <v>2.86</v>
          </cell>
          <cell r="H401">
            <v>2.2999999999999998</v>
          </cell>
          <cell r="I401" t="str">
            <v>2          0</v>
          </cell>
          <cell r="J401">
            <v>0</v>
          </cell>
          <cell r="K401">
            <v>0</v>
          </cell>
          <cell r="L401">
            <v>2003</v>
          </cell>
          <cell r="M401" t="str">
            <v>No Trade</v>
          </cell>
          <cell r="N401" t="str">
            <v/>
          </cell>
          <cell r="O401" t="str">
            <v/>
          </cell>
          <cell r="P401" t="str">
            <v/>
          </cell>
        </row>
        <row r="402">
          <cell r="A402" t="str">
            <v>LO</v>
          </cell>
          <cell r="B402">
            <v>1</v>
          </cell>
          <cell r="C402">
            <v>3</v>
          </cell>
          <cell r="D402" t="str">
            <v>P</v>
          </cell>
          <cell r="E402">
            <v>24.5</v>
          </cell>
          <cell r="F402">
            <v>37606</v>
          </cell>
          <cell r="G402">
            <v>7.0000000000000007E-2</v>
          </cell>
          <cell r="H402">
            <v>0.1</v>
          </cell>
          <cell r="I402" t="str">
            <v>1        550</v>
          </cell>
          <cell r="J402">
            <v>0</v>
          </cell>
          <cell r="K402">
            <v>0</v>
          </cell>
          <cell r="L402">
            <v>2003</v>
          </cell>
          <cell r="M402" t="str">
            <v>No Trade</v>
          </cell>
          <cell r="N402" t="str">
            <v/>
          </cell>
          <cell r="O402" t="str">
            <v/>
          </cell>
          <cell r="P402" t="str">
            <v/>
          </cell>
        </row>
        <row r="403">
          <cell r="A403" t="str">
            <v>LO</v>
          </cell>
          <cell r="B403">
            <v>1</v>
          </cell>
          <cell r="C403">
            <v>3</v>
          </cell>
          <cell r="D403" t="str">
            <v>C</v>
          </cell>
          <cell r="E403">
            <v>25</v>
          </cell>
          <cell r="F403">
            <v>37606</v>
          </cell>
          <cell r="G403">
            <v>2.4</v>
          </cell>
          <cell r="H403">
            <v>1.8</v>
          </cell>
          <cell r="I403" t="str">
            <v>8          0</v>
          </cell>
          <cell r="J403">
            <v>0</v>
          </cell>
          <cell r="K403">
            <v>0</v>
          </cell>
          <cell r="L403">
            <v>2003</v>
          </cell>
          <cell r="M403" t="str">
            <v>No Trade</v>
          </cell>
          <cell r="N403" t="str">
            <v/>
          </cell>
          <cell r="O403" t="str">
            <v/>
          </cell>
          <cell r="P403" t="str">
            <v/>
          </cell>
        </row>
        <row r="404">
          <cell r="A404" t="str">
            <v>LO</v>
          </cell>
          <cell r="B404">
            <v>1</v>
          </cell>
          <cell r="C404">
            <v>3</v>
          </cell>
          <cell r="D404" t="str">
            <v>P</v>
          </cell>
          <cell r="E404">
            <v>25</v>
          </cell>
          <cell r="F404">
            <v>37606</v>
          </cell>
          <cell r="G404">
            <v>0.11</v>
          </cell>
          <cell r="H404">
            <v>0.1</v>
          </cell>
          <cell r="I404" t="str">
            <v>7        972</v>
          </cell>
          <cell r="J404">
            <v>0.12</v>
          </cell>
          <cell r="K404">
            <v>0.09</v>
          </cell>
          <cell r="L404">
            <v>2003</v>
          </cell>
          <cell r="M404" t="str">
            <v>No Trade</v>
          </cell>
          <cell r="N404" t="str">
            <v/>
          </cell>
          <cell r="O404" t="str">
            <v/>
          </cell>
          <cell r="P404" t="str">
            <v/>
          </cell>
        </row>
        <row r="405">
          <cell r="A405" t="str">
            <v>LO</v>
          </cell>
          <cell r="B405">
            <v>1</v>
          </cell>
          <cell r="C405">
            <v>3</v>
          </cell>
          <cell r="D405" t="str">
            <v>C</v>
          </cell>
          <cell r="E405">
            <v>25.5</v>
          </cell>
          <cell r="F405">
            <v>37606</v>
          </cell>
          <cell r="G405">
            <v>1.94</v>
          </cell>
          <cell r="H405">
            <v>1.4</v>
          </cell>
          <cell r="I405" t="str">
            <v>6          0</v>
          </cell>
          <cell r="J405">
            <v>0</v>
          </cell>
          <cell r="K405">
            <v>0</v>
          </cell>
          <cell r="L405">
            <v>2003</v>
          </cell>
          <cell r="M405" t="str">
            <v>No Trade</v>
          </cell>
          <cell r="N405" t="str">
            <v/>
          </cell>
          <cell r="O405" t="str">
            <v/>
          </cell>
          <cell r="P405" t="str">
            <v/>
          </cell>
        </row>
        <row r="406">
          <cell r="A406" t="str">
            <v>LO</v>
          </cell>
          <cell r="B406">
            <v>1</v>
          </cell>
          <cell r="C406">
            <v>3</v>
          </cell>
          <cell r="D406" t="str">
            <v>P</v>
          </cell>
          <cell r="E406">
            <v>25.5</v>
          </cell>
          <cell r="F406">
            <v>37606</v>
          </cell>
          <cell r="G406">
            <v>0.15</v>
          </cell>
          <cell r="H406">
            <v>0.2</v>
          </cell>
          <cell r="I406" t="str">
            <v>5        277</v>
          </cell>
          <cell r="J406">
            <v>0.17</v>
          </cell>
          <cell r="K406">
            <v>0.14000000000000001</v>
          </cell>
          <cell r="L406">
            <v>2003</v>
          </cell>
          <cell r="M406" t="str">
            <v>No Trade</v>
          </cell>
          <cell r="N406" t="str">
            <v/>
          </cell>
          <cell r="O406" t="str">
            <v/>
          </cell>
          <cell r="P406" t="str">
            <v/>
          </cell>
        </row>
        <row r="407">
          <cell r="A407" t="str">
            <v>LO</v>
          </cell>
          <cell r="B407">
            <v>1</v>
          </cell>
          <cell r="C407">
            <v>3</v>
          </cell>
          <cell r="D407" t="str">
            <v>C</v>
          </cell>
          <cell r="E407">
            <v>26</v>
          </cell>
          <cell r="F407">
            <v>37606</v>
          </cell>
          <cell r="G407">
            <v>1.51</v>
          </cell>
          <cell r="H407">
            <v>1</v>
          </cell>
          <cell r="I407" t="str">
            <v>9          3</v>
          </cell>
          <cell r="J407">
            <v>1.48</v>
          </cell>
          <cell r="K407">
            <v>1.48</v>
          </cell>
          <cell r="L407">
            <v>2003</v>
          </cell>
          <cell r="M407" t="str">
            <v>No Trade</v>
          </cell>
          <cell r="N407" t="str">
            <v/>
          </cell>
          <cell r="O407" t="str">
            <v/>
          </cell>
          <cell r="P407" t="str">
            <v/>
          </cell>
        </row>
        <row r="408">
          <cell r="A408" t="str">
            <v>LO</v>
          </cell>
          <cell r="B408">
            <v>1</v>
          </cell>
          <cell r="C408">
            <v>3</v>
          </cell>
          <cell r="D408" t="str">
            <v>P</v>
          </cell>
          <cell r="E408">
            <v>26</v>
          </cell>
          <cell r="F408">
            <v>37606</v>
          </cell>
          <cell r="G408">
            <v>0.22</v>
          </cell>
          <cell r="H408">
            <v>0.3</v>
          </cell>
          <cell r="I408" t="str">
            <v>8      1,699</v>
          </cell>
          <cell r="J408">
            <v>0.25</v>
          </cell>
          <cell r="K408">
            <v>0.2</v>
          </cell>
          <cell r="L408">
            <v>2003</v>
          </cell>
          <cell r="M408" t="str">
            <v>No Trade</v>
          </cell>
          <cell r="N408" t="str">
            <v/>
          </cell>
          <cell r="O408" t="str">
            <v/>
          </cell>
          <cell r="P408" t="str">
            <v/>
          </cell>
        </row>
        <row r="409">
          <cell r="A409" t="str">
            <v>LO</v>
          </cell>
          <cell r="B409">
            <v>1</v>
          </cell>
          <cell r="C409">
            <v>3</v>
          </cell>
          <cell r="D409" t="str">
            <v>C</v>
          </cell>
          <cell r="E409">
            <v>26.5</v>
          </cell>
          <cell r="F409">
            <v>37606</v>
          </cell>
          <cell r="G409">
            <v>1.1499999999999999</v>
          </cell>
          <cell r="H409">
            <v>0.8</v>
          </cell>
          <cell r="I409" t="str">
            <v>0         17</v>
          </cell>
          <cell r="J409">
            <v>1.05</v>
          </cell>
          <cell r="K409">
            <v>0.98</v>
          </cell>
          <cell r="L409">
            <v>2003</v>
          </cell>
          <cell r="M409" t="str">
            <v>No Trade</v>
          </cell>
          <cell r="N409" t="str">
            <v/>
          </cell>
          <cell r="O409" t="str">
            <v/>
          </cell>
          <cell r="P409" t="str">
            <v/>
          </cell>
        </row>
        <row r="410">
          <cell r="A410" t="str">
            <v>LO</v>
          </cell>
          <cell r="B410">
            <v>1</v>
          </cell>
          <cell r="C410">
            <v>3</v>
          </cell>
          <cell r="D410" t="str">
            <v>P</v>
          </cell>
          <cell r="E410">
            <v>26.5</v>
          </cell>
          <cell r="F410">
            <v>37606</v>
          </cell>
          <cell r="G410">
            <v>0.36</v>
          </cell>
          <cell r="H410">
            <v>0.5</v>
          </cell>
          <cell r="I410" t="str">
            <v>9        685</v>
          </cell>
          <cell r="J410">
            <v>0.4</v>
          </cell>
          <cell r="K410">
            <v>0.31</v>
          </cell>
          <cell r="L410">
            <v>2003</v>
          </cell>
          <cell r="M410" t="str">
            <v>No Trade</v>
          </cell>
          <cell r="N410" t="str">
            <v/>
          </cell>
          <cell r="O410" t="str">
            <v/>
          </cell>
          <cell r="P410" t="str">
            <v/>
          </cell>
        </row>
        <row r="411">
          <cell r="A411" t="str">
            <v>LO</v>
          </cell>
          <cell r="B411">
            <v>1</v>
          </cell>
          <cell r="C411">
            <v>3</v>
          </cell>
          <cell r="D411" t="str">
            <v>C</v>
          </cell>
          <cell r="E411">
            <v>27</v>
          </cell>
          <cell r="F411">
            <v>37606</v>
          </cell>
          <cell r="G411">
            <v>0.82</v>
          </cell>
          <cell r="H411">
            <v>0.4</v>
          </cell>
          <cell r="I411" t="str">
            <v>9         73</v>
          </cell>
          <cell r="J411">
            <v>0.75</v>
          </cell>
          <cell r="K411">
            <v>0.57999999999999996</v>
          </cell>
          <cell r="L411">
            <v>2003</v>
          </cell>
          <cell r="M411" t="str">
            <v>No Trade</v>
          </cell>
          <cell r="N411" t="str">
            <v/>
          </cell>
          <cell r="O411" t="str">
            <v/>
          </cell>
          <cell r="P411" t="str">
            <v/>
          </cell>
        </row>
        <row r="412">
          <cell r="A412" t="str">
            <v>LO</v>
          </cell>
          <cell r="B412">
            <v>1</v>
          </cell>
          <cell r="C412">
            <v>3</v>
          </cell>
          <cell r="D412" t="str">
            <v>P</v>
          </cell>
          <cell r="E412">
            <v>27</v>
          </cell>
          <cell r="F412">
            <v>37606</v>
          </cell>
          <cell r="G412">
            <v>0.53</v>
          </cell>
          <cell r="H412">
            <v>0.7</v>
          </cell>
          <cell r="I412" t="str">
            <v>8        665</v>
          </cell>
          <cell r="J412">
            <v>0.57999999999999996</v>
          </cell>
          <cell r="K412">
            <v>0.52</v>
          </cell>
          <cell r="L412">
            <v>2003</v>
          </cell>
          <cell r="M412" t="str">
            <v>No Trade</v>
          </cell>
          <cell r="N412" t="str">
            <v/>
          </cell>
          <cell r="O412" t="str">
            <v/>
          </cell>
          <cell r="P412" t="str">
            <v/>
          </cell>
        </row>
        <row r="413">
          <cell r="A413" t="str">
            <v>LO</v>
          </cell>
          <cell r="B413">
            <v>1</v>
          </cell>
          <cell r="C413">
            <v>3</v>
          </cell>
          <cell r="D413" t="str">
            <v>C</v>
          </cell>
          <cell r="E413">
            <v>27.5</v>
          </cell>
          <cell r="F413">
            <v>37606</v>
          </cell>
          <cell r="G413">
            <v>0.55000000000000004</v>
          </cell>
          <cell r="H413">
            <v>0.3</v>
          </cell>
          <cell r="I413" t="str">
            <v>3        847</v>
          </cell>
          <cell r="J413">
            <v>0.6</v>
          </cell>
          <cell r="K413">
            <v>0.42</v>
          </cell>
          <cell r="L413">
            <v>2003</v>
          </cell>
          <cell r="M413" t="str">
            <v>No Trade</v>
          </cell>
          <cell r="N413" t="str">
            <v/>
          </cell>
          <cell r="O413" t="str">
            <v/>
          </cell>
          <cell r="P413" t="str">
            <v/>
          </cell>
        </row>
        <row r="414">
          <cell r="A414" t="str">
            <v>LO</v>
          </cell>
          <cell r="B414">
            <v>1</v>
          </cell>
          <cell r="C414">
            <v>3</v>
          </cell>
          <cell r="D414" t="str">
            <v>P</v>
          </cell>
          <cell r="E414">
            <v>27.5</v>
          </cell>
          <cell r="F414">
            <v>37606</v>
          </cell>
          <cell r="G414">
            <v>0.76</v>
          </cell>
          <cell r="H414">
            <v>1.1000000000000001</v>
          </cell>
          <cell r="I414" t="str">
            <v>2         97</v>
          </cell>
          <cell r="J414">
            <v>0.87</v>
          </cell>
          <cell r="K414">
            <v>0.74</v>
          </cell>
          <cell r="L414">
            <v>2003</v>
          </cell>
          <cell r="M414" t="str">
            <v>No Trade</v>
          </cell>
          <cell r="N414" t="str">
            <v/>
          </cell>
          <cell r="O414" t="str">
            <v/>
          </cell>
          <cell r="P414" t="str">
            <v/>
          </cell>
        </row>
        <row r="415">
          <cell r="A415" t="str">
            <v>LO</v>
          </cell>
          <cell r="B415">
            <v>1</v>
          </cell>
          <cell r="C415">
            <v>3</v>
          </cell>
          <cell r="D415" t="str">
            <v>C</v>
          </cell>
          <cell r="E415">
            <v>28</v>
          </cell>
          <cell r="F415">
            <v>37606</v>
          </cell>
          <cell r="G415">
            <v>0.37</v>
          </cell>
          <cell r="H415">
            <v>0.2</v>
          </cell>
          <cell r="I415" t="str">
            <v>0      1,267</v>
          </cell>
          <cell r="J415">
            <v>0.42</v>
          </cell>
          <cell r="K415">
            <v>0.25</v>
          </cell>
          <cell r="L415">
            <v>2003</v>
          </cell>
          <cell r="M415" t="str">
            <v>No Trade</v>
          </cell>
          <cell r="N415" t="str">
            <v/>
          </cell>
          <cell r="O415" t="str">
            <v/>
          </cell>
          <cell r="P415" t="str">
            <v/>
          </cell>
        </row>
        <row r="416">
          <cell r="A416" t="str">
            <v>LO</v>
          </cell>
          <cell r="B416">
            <v>1</v>
          </cell>
          <cell r="C416">
            <v>3</v>
          </cell>
          <cell r="D416" t="str">
            <v>P</v>
          </cell>
          <cell r="E416">
            <v>28</v>
          </cell>
          <cell r="F416">
            <v>37606</v>
          </cell>
          <cell r="G416">
            <v>1.08</v>
          </cell>
          <cell r="H416">
            <v>1.4</v>
          </cell>
          <cell r="I416" t="str">
            <v>9         30</v>
          </cell>
          <cell r="J416">
            <v>0</v>
          </cell>
          <cell r="K416">
            <v>0</v>
          </cell>
          <cell r="L416">
            <v>2003</v>
          </cell>
          <cell r="M416" t="str">
            <v>No Trade</v>
          </cell>
          <cell r="N416" t="str">
            <v/>
          </cell>
          <cell r="O416" t="str">
            <v/>
          </cell>
          <cell r="P416" t="str">
            <v/>
          </cell>
        </row>
        <row r="417">
          <cell r="A417" t="str">
            <v>LO</v>
          </cell>
          <cell r="B417">
            <v>1</v>
          </cell>
          <cell r="C417">
            <v>3</v>
          </cell>
          <cell r="D417" t="str">
            <v>C</v>
          </cell>
          <cell r="E417">
            <v>28.5</v>
          </cell>
          <cell r="F417">
            <v>37606</v>
          </cell>
          <cell r="G417">
            <v>0.25</v>
          </cell>
          <cell r="H417">
            <v>0.1</v>
          </cell>
          <cell r="I417" t="str">
            <v>4      1,450</v>
          </cell>
          <cell r="J417">
            <v>0.27</v>
          </cell>
          <cell r="K417">
            <v>0.15</v>
          </cell>
          <cell r="L417">
            <v>2003</v>
          </cell>
          <cell r="M417" t="str">
            <v>No Trade</v>
          </cell>
          <cell r="N417" t="str">
            <v/>
          </cell>
          <cell r="O417" t="str">
            <v/>
          </cell>
          <cell r="P417" t="str">
            <v/>
          </cell>
        </row>
        <row r="418">
          <cell r="A418" t="str">
            <v>LO</v>
          </cell>
          <cell r="B418">
            <v>1</v>
          </cell>
          <cell r="C418">
            <v>3</v>
          </cell>
          <cell r="D418" t="str">
            <v>P</v>
          </cell>
          <cell r="E418">
            <v>28.5</v>
          </cell>
          <cell r="F418">
            <v>37606</v>
          </cell>
          <cell r="G418">
            <v>1.46</v>
          </cell>
          <cell r="H418">
            <v>1.9</v>
          </cell>
          <cell r="I418" t="str">
            <v>3          0</v>
          </cell>
          <cell r="J418">
            <v>0</v>
          </cell>
          <cell r="K418">
            <v>0</v>
          </cell>
          <cell r="L418">
            <v>2003</v>
          </cell>
          <cell r="M418" t="str">
            <v>No Trade</v>
          </cell>
          <cell r="N418" t="str">
            <v/>
          </cell>
          <cell r="O418" t="str">
            <v/>
          </cell>
          <cell r="P418" t="str">
            <v/>
          </cell>
        </row>
        <row r="419">
          <cell r="A419" t="str">
            <v>LO</v>
          </cell>
          <cell r="B419">
            <v>1</v>
          </cell>
          <cell r="C419">
            <v>3</v>
          </cell>
          <cell r="D419" t="str">
            <v>C</v>
          </cell>
          <cell r="E419">
            <v>29</v>
          </cell>
          <cell r="F419">
            <v>37606</v>
          </cell>
          <cell r="G419">
            <v>0.18</v>
          </cell>
          <cell r="H419">
            <v>0.1</v>
          </cell>
          <cell r="I419" t="str">
            <v>0      2,199</v>
          </cell>
          <cell r="J419">
            <v>0.2</v>
          </cell>
          <cell r="K419">
            <v>0.1</v>
          </cell>
          <cell r="L419">
            <v>2003</v>
          </cell>
          <cell r="M419" t="str">
            <v>No Trade</v>
          </cell>
          <cell r="N419" t="str">
            <v/>
          </cell>
          <cell r="O419" t="str">
            <v/>
          </cell>
          <cell r="P419" t="str">
            <v/>
          </cell>
        </row>
        <row r="420">
          <cell r="A420" t="str">
            <v>LO</v>
          </cell>
          <cell r="B420">
            <v>1</v>
          </cell>
          <cell r="C420">
            <v>3</v>
          </cell>
          <cell r="D420" t="str">
            <v>P</v>
          </cell>
          <cell r="E420">
            <v>29</v>
          </cell>
          <cell r="F420">
            <v>37606</v>
          </cell>
          <cell r="G420">
            <v>1.89</v>
          </cell>
          <cell r="H420">
            <v>2.2999999999999998</v>
          </cell>
          <cell r="I420" t="str">
            <v>9          0</v>
          </cell>
          <cell r="J420">
            <v>0</v>
          </cell>
          <cell r="K420">
            <v>0</v>
          </cell>
          <cell r="L420">
            <v>2003</v>
          </cell>
          <cell r="M420" t="str">
            <v>No Trade</v>
          </cell>
          <cell r="N420" t="str">
            <v/>
          </cell>
          <cell r="O420" t="str">
            <v/>
          </cell>
          <cell r="P420" t="str">
            <v/>
          </cell>
        </row>
        <row r="421">
          <cell r="A421" t="str">
            <v>LO</v>
          </cell>
          <cell r="B421">
            <v>1</v>
          </cell>
          <cell r="C421">
            <v>3</v>
          </cell>
          <cell r="D421" t="str">
            <v>C</v>
          </cell>
          <cell r="E421">
            <v>29.5</v>
          </cell>
          <cell r="F421">
            <v>37606</v>
          </cell>
          <cell r="G421">
            <v>0.13</v>
          </cell>
          <cell r="H421">
            <v>0</v>
          </cell>
          <cell r="I421" t="str">
            <v>8        180</v>
          </cell>
          <cell r="J421">
            <v>0.12</v>
          </cell>
          <cell r="K421">
            <v>7.0000000000000007E-2</v>
          </cell>
          <cell r="L421">
            <v>2003</v>
          </cell>
          <cell r="M421" t="str">
            <v>No Trade</v>
          </cell>
          <cell r="N421" t="str">
            <v/>
          </cell>
          <cell r="O421" t="str">
            <v/>
          </cell>
          <cell r="P421" t="str">
            <v/>
          </cell>
        </row>
        <row r="422">
          <cell r="A422" t="str">
            <v>LO</v>
          </cell>
          <cell r="B422">
            <v>1</v>
          </cell>
          <cell r="C422">
            <v>3</v>
          </cell>
          <cell r="D422" t="str">
            <v>P</v>
          </cell>
          <cell r="E422">
            <v>29.5</v>
          </cell>
          <cell r="F422">
            <v>37606</v>
          </cell>
          <cell r="G422">
            <v>2.34</v>
          </cell>
          <cell r="H422">
            <v>2.8</v>
          </cell>
          <cell r="I422" t="str">
            <v>7          0</v>
          </cell>
          <cell r="J422">
            <v>0</v>
          </cell>
          <cell r="K422">
            <v>0</v>
          </cell>
          <cell r="L422">
            <v>2003</v>
          </cell>
          <cell r="M422" t="str">
            <v>No Trade</v>
          </cell>
          <cell r="N422" t="str">
            <v/>
          </cell>
          <cell r="O422" t="str">
            <v/>
          </cell>
          <cell r="P422" t="str">
            <v/>
          </cell>
        </row>
        <row r="423">
          <cell r="A423" t="str">
            <v>LO</v>
          </cell>
          <cell r="B423">
            <v>1</v>
          </cell>
          <cell r="C423">
            <v>3</v>
          </cell>
          <cell r="D423" t="str">
            <v>C</v>
          </cell>
          <cell r="E423">
            <v>30</v>
          </cell>
          <cell r="F423">
            <v>37606</v>
          </cell>
          <cell r="G423">
            <v>0.09</v>
          </cell>
          <cell r="H423">
            <v>0</v>
          </cell>
          <cell r="I423" t="str">
            <v>6        357</v>
          </cell>
          <cell r="J423">
            <v>0.08</v>
          </cell>
          <cell r="K423">
            <v>0.06</v>
          </cell>
          <cell r="L423">
            <v>2003</v>
          </cell>
          <cell r="M423" t="str">
            <v>No Trade</v>
          </cell>
          <cell r="N423" t="str">
            <v/>
          </cell>
          <cell r="O423" t="str">
            <v/>
          </cell>
          <cell r="P423" t="str">
            <v/>
          </cell>
        </row>
        <row r="424">
          <cell r="A424" t="str">
            <v>LO</v>
          </cell>
          <cell r="B424">
            <v>1</v>
          </cell>
          <cell r="C424">
            <v>3</v>
          </cell>
          <cell r="D424" t="str">
            <v>P</v>
          </cell>
          <cell r="E424">
            <v>30</v>
          </cell>
          <cell r="F424">
            <v>37606</v>
          </cell>
          <cell r="G424">
            <v>2.8</v>
          </cell>
          <cell r="H424">
            <v>3.3</v>
          </cell>
          <cell r="I424" t="str">
            <v>5          0</v>
          </cell>
          <cell r="J424">
            <v>0</v>
          </cell>
          <cell r="K424">
            <v>0</v>
          </cell>
          <cell r="L424">
            <v>2003</v>
          </cell>
          <cell r="M424" t="str">
            <v>No Trade</v>
          </cell>
          <cell r="N424" t="str">
            <v/>
          </cell>
          <cell r="O424" t="str">
            <v/>
          </cell>
          <cell r="P424" t="str">
            <v/>
          </cell>
        </row>
        <row r="425">
          <cell r="A425" t="str">
            <v>LO</v>
          </cell>
          <cell r="B425">
            <v>1</v>
          </cell>
          <cell r="C425">
            <v>3</v>
          </cell>
          <cell r="D425" t="str">
            <v>C</v>
          </cell>
          <cell r="E425">
            <v>30.5</v>
          </cell>
          <cell r="F425">
            <v>37606</v>
          </cell>
          <cell r="G425">
            <v>0.06</v>
          </cell>
          <cell r="H425">
            <v>0</v>
          </cell>
          <cell r="I425" t="str">
            <v>4          0</v>
          </cell>
          <cell r="J425">
            <v>0</v>
          </cell>
          <cell r="K425">
            <v>0</v>
          </cell>
          <cell r="L425">
            <v>2003</v>
          </cell>
          <cell r="M425" t="str">
            <v>No Trade</v>
          </cell>
          <cell r="N425" t="str">
            <v/>
          </cell>
          <cell r="O425" t="str">
            <v/>
          </cell>
          <cell r="P425" t="str">
            <v/>
          </cell>
        </row>
        <row r="426">
          <cell r="A426" t="str">
            <v>LO</v>
          </cell>
          <cell r="B426">
            <v>1</v>
          </cell>
          <cell r="C426">
            <v>3</v>
          </cell>
          <cell r="D426" t="str">
            <v>P</v>
          </cell>
          <cell r="E426">
            <v>30.5</v>
          </cell>
          <cell r="F426">
            <v>37606</v>
          </cell>
          <cell r="G426">
            <v>3.27</v>
          </cell>
          <cell r="H426">
            <v>3.8</v>
          </cell>
          <cell r="I426" t="str">
            <v>2          0</v>
          </cell>
          <cell r="J426">
            <v>0</v>
          </cell>
          <cell r="K426">
            <v>0</v>
          </cell>
          <cell r="L426">
            <v>2003</v>
          </cell>
          <cell r="M426" t="str">
            <v>No Trade</v>
          </cell>
          <cell r="N426" t="str">
            <v/>
          </cell>
          <cell r="O426" t="str">
            <v/>
          </cell>
          <cell r="P426" t="str">
            <v/>
          </cell>
        </row>
        <row r="427">
          <cell r="A427" t="str">
            <v>LO</v>
          </cell>
          <cell r="B427">
            <v>1</v>
          </cell>
          <cell r="C427">
            <v>3</v>
          </cell>
          <cell r="D427" t="str">
            <v>C</v>
          </cell>
          <cell r="E427">
            <v>31</v>
          </cell>
          <cell r="F427">
            <v>37606</v>
          </cell>
          <cell r="G427">
            <v>0.04</v>
          </cell>
          <cell r="H427">
            <v>0</v>
          </cell>
          <cell r="I427" t="str">
            <v>2          1</v>
          </cell>
          <cell r="J427">
            <v>0.02</v>
          </cell>
          <cell r="K427">
            <v>0.02</v>
          </cell>
          <cell r="L427">
            <v>2003</v>
          </cell>
          <cell r="M427" t="str">
            <v>No Trade</v>
          </cell>
          <cell r="N427" t="str">
            <v/>
          </cell>
          <cell r="O427" t="str">
            <v/>
          </cell>
          <cell r="P427" t="str">
            <v/>
          </cell>
        </row>
        <row r="428">
          <cell r="A428" t="str">
            <v>LO</v>
          </cell>
          <cell r="B428">
            <v>1</v>
          </cell>
          <cell r="C428">
            <v>3</v>
          </cell>
          <cell r="D428" t="str">
            <v>P</v>
          </cell>
          <cell r="E428">
            <v>31</v>
          </cell>
          <cell r="F428">
            <v>37606</v>
          </cell>
          <cell r="G428">
            <v>3.75</v>
          </cell>
          <cell r="H428">
            <v>4.3</v>
          </cell>
          <cell r="I428" t="str">
            <v>0          0</v>
          </cell>
          <cell r="J428">
            <v>0</v>
          </cell>
          <cell r="K428">
            <v>0</v>
          </cell>
          <cell r="L428">
            <v>2003</v>
          </cell>
          <cell r="M428" t="str">
            <v>No Trade</v>
          </cell>
          <cell r="N428" t="str">
            <v/>
          </cell>
          <cell r="O428" t="str">
            <v/>
          </cell>
          <cell r="P428" t="str">
            <v/>
          </cell>
        </row>
        <row r="429">
          <cell r="A429" t="str">
            <v>LO</v>
          </cell>
          <cell r="B429">
            <v>1</v>
          </cell>
          <cell r="C429">
            <v>3</v>
          </cell>
          <cell r="D429" t="str">
            <v>C</v>
          </cell>
          <cell r="E429">
            <v>31.5</v>
          </cell>
          <cell r="F429">
            <v>37606</v>
          </cell>
          <cell r="G429">
            <v>0.03</v>
          </cell>
          <cell r="H429">
            <v>0</v>
          </cell>
          <cell r="I429" t="str">
            <v>1          0</v>
          </cell>
          <cell r="J429">
            <v>0</v>
          </cell>
          <cell r="K429">
            <v>0</v>
          </cell>
          <cell r="L429">
            <v>2003</v>
          </cell>
          <cell r="M429" t="str">
            <v>No Trade</v>
          </cell>
          <cell r="N429" t="str">
            <v/>
          </cell>
          <cell r="O429" t="str">
            <v/>
          </cell>
          <cell r="P429" t="str">
            <v/>
          </cell>
        </row>
        <row r="430">
          <cell r="A430" t="str">
            <v>LO</v>
          </cell>
          <cell r="B430">
            <v>1</v>
          </cell>
          <cell r="C430">
            <v>3</v>
          </cell>
          <cell r="D430" t="str">
            <v>C</v>
          </cell>
          <cell r="E430">
            <v>32</v>
          </cell>
          <cell r="F430">
            <v>37606</v>
          </cell>
          <cell r="G430">
            <v>0.02</v>
          </cell>
          <cell r="H430">
            <v>0</v>
          </cell>
          <cell r="I430" t="str">
            <v>1        350</v>
          </cell>
          <cell r="J430">
            <v>0.04</v>
          </cell>
          <cell r="K430">
            <v>0.03</v>
          </cell>
          <cell r="L430">
            <v>2003</v>
          </cell>
          <cell r="M430" t="str">
            <v>No Trade</v>
          </cell>
          <cell r="N430" t="str">
            <v/>
          </cell>
          <cell r="O430" t="str">
            <v/>
          </cell>
          <cell r="P430" t="str">
            <v/>
          </cell>
        </row>
        <row r="431">
          <cell r="A431" t="str">
            <v>LO</v>
          </cell>
          <cell r="B431">
            <v>1</v>
          </cell>
          <cell r="C431">
            <v>3</v>
          </cell>
          <cell r="D431" t="str">
            <v>P</v>
          </cell>
          <cell r="E431">
            <v>32</v>
          </cell>
          <cell r="F431">
            <v>37606</v>
          </cell>
          <cell r="G431">
            <v>4.72</v>
          </cell>
          <cell r="H431">
            <v>5.2</v>
          </cell>
          <cell r="I431" t="str">
            <v>9          0</v>
          </cell>
          <cell r="J431">
            <v>0</v>
          </cell>
          <cell r="K431">
            <v>0</v>
          </cell>
          <cell r="L431">
            <v>2003</v>
          </cell>
          <cell r="M431" t="str">
            <v>No Trade</v>
          </cell>
          <cell r="N431" t="str">
            <v/>
          </cell>
          <cell r="O431" t="str">
            <v/>
          </cell>
          <cell r="P431" t="str">
            <v/>
          </cell>
        </row>
        <row r="432">
          <cell r="A432" t="str">
            <v>LO</v>
          </cell>
          <cell r="B432">
            <v>1</v>
          </cell>
          <cell r="C432">
            <v>3</v>
          </cell>
          <cell r="D432" t="str">
            <v>C</v>
          </cell>
          <cell r="E432">
            <v>32.5</v>
          </cell>
          <cell r="F432">
            <v>37606</v>
          </cell>
          <cell r="G432">
            <v>0.01</v>
          </cell>
          <cell r="H432">
            <v>0</v>
          </cell>
          <cell r="I432" t="str">
            <v>1          0</v>
          </cell>
          <cell r="J432">
            <v>0</v>
          </cell>
          <cell r="K432">
            <v>0</v>
          </cell>
          <cell r="L432">
            <v>2003</v>
          </cell>
          <cell r="M432" t="str">
            <v>No Trade</v>
          </cell>
          <cell r="N432" t="str">
            <v/>
          </cell>
          <cell r="O432" t="str">
            <v/>
          </cell>
          <cell r="P432" t="str">
            <v/>
          </cell>
        </row>
        <row r="433">
          <cell r="A433" t="str">
            <v>LO</v>
          </cell>
          <cell r="B433">
            <v>1</v>
          </cell>
          <cell r="C433">
            <v>3</v>
          </cell>
          <cell r="D433" t="str">
            <v>P</v>
          </cell>
          <cell r="E433">
            <v>32.5</v>
          </cell>
          <cell r="F433">
            <v>37606</v>
          </cell>
          <cell r="G433">
            <v>4.8600000000000003</v>
          </cell>
          <cell r="H433">
            <v>4.8</v>
          </cell>
          <cell r="I433" t="str">
            <v>6          0</v>
          </cell>
          <cell r="J433">
            <v>0</v>
          </cell>
          <cell r="K433">
            <v>0</v>
          </cell>
          <cell r="L433">
            <v>2003</v>
          </cell>
          <cell r="M433" t="str">
            <v>No Trade</v>
          </cell>
          <cell r="N433" t="str">
            <v/>
          </cell>
          <cell r="O433" t="str">
            <v/>
          </cell>
          <cell r="P433" t="str">
            <v/>
          </cell>
        </row>
        <row r="434">
          <cell r="A434" t="str">
            <v>LO</v>
          </cell>
          <cell r="B434">
            <v>1</v>
          </cell>
          <cell r="C434">
            <v>3</v>
          </cell>
          <cell r="D434" t="str">
            <v>C</v>
          </cell>
          <cell r="E434">
            <v>33</v>
          </cell>
          <cell r="F434">
            <v>37606</v>
          </cell>
          <cell r="G434">
            <v>0.01</v>
          </cell>
          <cell r="H434">
            <v>0</v>
          </cell>
          <cell r="I434" t="str">
            <v>1        341</v>
          </cell>
          <cell r="J434">
            <v>0.02</v>
          </cell>
          <cell r="K434">
            <v>0.01</v>
          </cell>
          <cell r="L434">
            <v>2003</v>
          </cell>
          <cell r="M434" t="str">
            <v>No Trade</v>
          </cell>
          <cell r="N434" t="str">
            <v/>
          </cell>
          <cell r="O434" t="str">
            <v/>
          </cell>
          <cell r="P434" t="str">
            <v/>
          </cell>
        </row>
        <row r="435">
          <cell r="A435" t="str">
            <v>LO</v>
          </cell>
          <cell r="B435">
            <v>1</v>
          </cell>
          <cell r="C435">
            <v>3</v>
          </cell>
          <cell r="D435" t="str">
            <v>C</v>
          </cell>
          <cell r="E435">
            <v>33.5</v>
          </cell>
          <cell r="F435">
            <v>37606</v>
          </cell>
          <cell r="G435">
            <v>0.01</v>
          </cell>
          <cell r="H435">
            <v>0</v>
          </cell>
          <cell r="I435" t="str">
            <v>1          0</v>
          </cell>
          <cell r="J435">
            <v>0</v>
          </cell>
          <cell r="K435">
            <v>0</v>
          </cell>
          <cell r="L435">
            <v>2003</v>
          </cell>
          <cell r="M435" t="str">
            <v>No Trade</v>
          </cell>
          <cell r="N435" t="str">
            <v/>
          </cell>
          <cell r="O435" t="str">
            <v/>
          </cell>
          <cell r="P435" t="str">
            <v/>
          </cell>
        </row>
        <row r="436">
          <cell r="A436" t="str">
            <v>LO</v>
          </cell>
          <cell r="B436">
            <v>1</v>
          </cell>
          <cell r="C436">
            <v>3</v>
          </cell>
          <cell r="D436" t="str">
            <v>C</v>
          </cell>
          <cell r="E436">
            <v>34</v>
          </cell>
          <cell r="F436">
            <v>37606</v>
          </cell>
          <cell r="G436">
            <v>0.01</v>
          </cell>
          <cell r="H436">
            <v>0</v>
          </cell>
          <cell r="I436" t="str">
            <v>1        330</v>
          </cell>
          <cell r="J436">
            <v>0.01</v>
          </cell>
          <cell r="K436">
            <v>0.01</v>
          </cell>
          <cell r="L436">
            <v>2003</v>
          </cell>
          <cell r="M436" t="str">
            <v>No Trade</v>
          </cell>
          <cell r="N436" t="str">
            <v/>
          </cell>
          <cell r="O436" t="str">
            <v/>
          </cell>
          <cell r="P436" t="str">
            <v/>
          </cell>
        </row>
        <row r="437">
          <cell r="A437" t="str">
            <v>LO</v>
          </cell>
          <cell r="B437">
            <v>1</v>
          </cell>
          <cell r="C437">
            <v>3</v>
          </cell>
          <cell r="D437" t="str">
            <v>P</v>
          </cell>
          <cell r="E437">
            <v>34</v>
          </cell>
          <cell r="F437">
            <v>37606</v>
          </cell>
          <cell r="G437">
            <v>6.71</v>
          </cell>
          <cell r="H437">
            <v>7.2</v>
          </cell>
          <cell r="I437" t="str">
            <v>9          0</v>
          </cell>
          <cell r="J437">
            <v>0</v>
          </cell>
          <cell r="K437">
            <v>0</v>
          </cell>
          <cell r="L437">
            <v>2003</v>
          </cell>
          <cell r="M437" t="str">
            <v>No Trade</v>
          </cell>
          <cell r="N437" t="str">
            <v/>
          </cell>
          <cell r="O437" t="str">
            <v/>
          </cell>
          <cell r="P437" t="str">
            <v/>
          </cell>
        </row>
        <row r="438">
          <cell r="A438" t="str">
            <v>LO</v>
          </cell>
          <cell r="B438">
            <v>1</v>
          </cell>
          <cell r="C438">
            <v>3</v>
          </cell>
          <cell r="D438" t="str">
            <v>C</v>
          </cell>
          <cell r="E438">
            <v>34.5</v>
          </cell>
          <cell r="F438">
            <v>37606</v>
          </cell>
          <cell r="G438">
            <v>0.01</v>
          </cell>
          <cell r="H438">
            <v>0</v>
          </cell>
          <cell r="I438" t="str">
            <v>1          0</v>
          </cell>
          <cell r="J438">
            <v>0</v>
          </cell>
          <cell r="K438">
            <v>0</v>
          </cell>
          <cell r="L438">
            <v>2003</v>
          </cell>
          <cell r="M438" t="str">
            <v>No Trade</v>
          </cell>
          <cell r="N438" t="str">
            <v/>
          </cell>
          <cell r="O438" t="str">
            <v/>
          </cell>
          <cell r="P438" t="str">
            <v/>
          </cell>
        </row>
        <row r="439">
          <cell r="A439" t="str">
            <v>LO</v>
          </cell>
          <cell r="B439">
            <v>1</v>
          </cell>
          <cell r="C439">
            <v>3</v>
          </cell>
          <cell r="D439" t="str">
            <v>C</v>
          </cell>
          <cell r="E439">
            <v>35</v>
          </cell>
          <cell r="F439">
            <v>37606</v>
          </cell>
          <cell r="G439">
            <v>0.01</v>
          </cell>
          <cell r="H439">
            <v>0</v>
          </cell>
          <cell r="I439" t="str">
            <v>1         95</v>
          </cell>
          <cell r="J439">
            <v>0.01</v>
          </cell>
          <cell r="K439">
            <v>0.01</v>
          </cell>
          <cell r="L439">
            <v>2003</v>
          </cell>
          <cell r="M439" t="str">
            <v>No Trade</v>
          </cell>
          <cell r="N439" t="str">
            <v/>
          </cell>
          <cell r="O439" t="str">
            <v/>
          </cell>
          <cell r="P439" t="str">
            <v/>
          </cell>
        </row>
        <row r="440">
          <cell r="A440" t="str">
            <v>LO</v>
          </cell>
          <cell r="B440">
            <v>1</v>
          </cell>
          <cell r="C440">
            <v>3</v>
          </cell>
          <cell r="D440" t="str">
            <v>P</v>
          </cell>
          <cell r="E440">
            <v>35</v>
          </cell>
          <cell r="F440">
            <v>37606</v>
          </cell>
          <cell r="G440">
            <v>7.71</v>
          </cell>
          <cell r="H440">
            <v>8.1999999999999993</v>
          </cell>
          <cell r="I440" t="str">
            <v>9          0</v>
          </cell>
          <cell r="J440">
            <v>0</v>
          </cell>
          <cell r="K440">
            <v>0</v>
          </cell>
          <cell r="L440">
            <v>2003</v>
          </cell>
          <cell r="M440" t="str">
            <v>No Trade</v>
          </cell>
          <cell r="N440" t="str">
            <v/>
          </cell>
          <cell r="O440" t="str">
            <v/>
          </cell>
          <cell r="P440" t="str">
            <v/>
          </cell>
        </row>
        <row r="441">
          <cell r="A441" t="str">
            <v>LO</v>
          </cell>
          <cell r="B441">
            <v>1</v>
          </cell>
          <cell r="C441">
            <v>3</v>
          </cell>
          <cell r="D441" t="str">
            <v>C</v>
          </cell>
          <cell r="E441">
            <v>35.5</v>
          </cell>
          <cell r="F441">
            <v>37606</v>
          </cell>
          <cell r="G441">
            <v>0.01</v>
          </cell>
          <cell r="H441">
            <v>0</v>
          </cell>
          <cell r="I441" t="str">
            <v>1          0</v>
          </cell>
          <cell r="J441">
            <v>0</v>
          </cell>
          <cell r="K441">
            <v>0</v>
          </cell>
          <cell r="L441">
            <v>2003</v>
          </cell>
          <cell r="M441" t="str">
            <v>No Trade</v>
          </cell>
          <cell r="N441" t="str">
            <v/>
          </cell>
          <cell r="O441" t="str">
            <v/>
          </cell>
          <cell r="P441" t="str">
            <v/>
          </cell>
        </row>
        <row r="442">
          <cell r="A442" t="str">
            <v>LO</v>
          </cell>
          <cell r="B442">
            <v>1</v>
          </cell>
          <cell r="C442">
            <v>3</v>
          </cell>
          <cell r="D442" t="str">
            <v>C</v>
          </cell>
          <cell r="E442">
            <v>36</v>
          </cell>
          <cell r="F442">
            <v>37606</v>
          </cell>
          <cell r="G442">
            <v>0.01</v>
          </cell>
          <cell r="H442">
            <v>0</v>
          </cell>
          <cell r="I442" t="str">
            <v>1         25</v>
          </cell>
          <cell r="J442">
            <v>0.01</v>
          </cell>
          <cell r="K442">
            <v>0.01</v>
          </cell>
          <cell r="L442">
            <v>2003</v>
          </cell>
          <cell r="M442" t="str">
            <v>No Trade</v>
          </cell>
          <cell r="N442" t="str">
            <v/>
          </cell>
          <cell r="O442" t="str">
            <v/>
          </cell>
          <cell r="P442" t="str">
            <v/>
          </cell>
        </row>
        <row r="443">
          <cell r="A443" t="str">
            <v>LO</v>
          </cell>
          <cell r="B443">
            <v>1</v>
          </cell>
          <cell r="C443">
            <v>3</v>
          </cell>
          <cell r="D443" t="str">
            <v>P</v>
          </cell>
          <cell r="E443">
            <v>36</v>
          </cell>
          <cell r="F443">
            <v>37606</v>
          </cell>
          <cell r="G443">
            <v>8.7100000000000009</v>
          </cell>
          <cell r="H443">
            <v>9.1999999999999993</v>
          </cell>
          <cell r="I443" t="str">
            <v>9          0</v>
          </cell>
          <cell r="J443">
            <v>0</v>
          </cell>
          <cell r="K443">
            <v>0</v>
          </cell>
          <cell r="L443">
            <v>2003</v>
          </cell>
          <cell r="M443" t="str">
            <v>No Trade</v>
          </cell>
          <cell r="N443" t="str">
            <v/>
          </cell>
          <cell r="O443" t="str">
            <v/>
          </cell>
          <cell r="P443" t="str">
            <v/>
          </cell>
        </row>
        <row r="444">
          <cell r="A444" t="str">
            <v>LO</v>
          </cell>
          <cell r="B444">
            <v>1</v>
          </cell>
          <cell r="C444">
            <v>3</v>
          </cell>
          <cell r="D444" t="str">
            <v>C</v>
          </cell>
          <cell r="E444">
            <v>36.5</v>
          </cell>
          <cell r="F444">
            <v>37606</v>
          </cell>
          <cell r="G444">
            <v>0.01</v>
          </cell>
          <cell r="H444">
            <v>0</v>
          </cell>
          <cell r="I444" t="str">
            <v>1          0</v>
          </cell>
          <cell r="J444">
            <v>0</v>
          </cell>
          <cell r="K444">
            <v>0</v>
          </cell>
          <cell r="L444">
            <v>2003</v>
          </cell>
          <cell r="M444" t="str">
            <v>No Trade</v>
          </cell>
          <cell r="N444" t="str">
            <v/>
          </cell>
          <cell r="O444" t="str">
            <v/>
          </cell>
          <cell r="P444" t="str">
            <v/>
          </cell>
        </row>
        <row r="445">
          <cell r="A445" t="str">
            <v>LO</v>
          </cell>
          <cell r="B445">
            <v>1</v>
          </cell>
          <cell r="C445">
            <v>3</v>
          </cell>
          <cell r="D445" t="str">
            <v>C</v>
          </cell>
          <cell r="E445">
            <v>37</v>
          </cell>
          <cell r="F445">
            <v>37606</v>
          </cell>
          <cell r="G445">
            <v>0.01</v>
          </cell>
          <cell r="H445">
            <v>0</v>
          </cell>
          <cell r="I445" t="str">
            <v>1          0</v>
          </cell>
          <cell r="J445">
            <v>0</v>
          </cell>
          <cell r="K445">
            <v>0</v>
          </cell>
          <cell r="L445">
            <v>2003</v>
          </cell>
          <cell r="M445" t="str">
            <v>No Trade</v>
          </cell>
          <cell r="N445" t="str">
            <v/>
          </cell>
          <cell r="O445" t="str">
            <v/>
          </cell>
          <cell r="P445" t="str">
            <v/>
          </cell>
        </row>
        <row r="446">
          <cell r="A446" t="str">
            <v>LO</v>
          </cell>
          <cell r="B446">
            <v>1</v>
          </cell>
          <cell r="C446">
            <v>3</v>
          </cell>
          <cell r="D446" t="str">
            <v>P</v>
          </cell>
          <cell r="E446">
            <v>37</v>
          </cell>
          <cell r="F446">
            <v>37606</v>
          </cell>
          <cell r="G446">
            <v>9.7100000000000009</v>
          </cell>
          <cell r="H446">
            <v>10.199999999999999</v>
          </cell>
          <cell r="I446" t="str">
            <v>9          0</v>
          </cell>
          <cell r="J446">
            <v>0</v>
          </cell>
          <cell r="K446">
            <v>0</v>
          </cell>
          <cell r="L446">
            <v>2003</v>
          </cell>
          <cell r="M446" t="str">
            <v>No Trade</v>
          </cell>
          <cell r="N446" t="str">
            <v/>
          </cell>
          <cell r="O446" t="str">
            <v/>
          </cell>
          <cell r="P446" t="str">
            <v/>
          </cell>
        </row>
        <row r="447">
          <cell r="A447" t="str">
            <v>LO</v>
          </cell>
          <cell r="B447">
            <v>1</v>
          </cell>
          <cell r="C447">
            <v>3</v>
          </cell>
          <cell r="D447" t="str">
            <v>C</v>
          </cell>
          <cell r="E447">
            <v>37.5</v>
          </cell>
          <cell r="F447">
            <v>37606</v>
          </cell>
          <cell r="G447">
            <v>0.01</v>
          </cell>
          <cell r="H447">
            <v>0</v>
          </cell>
          <cell r="I447" t="str">
            <v>1          0</v>
          </cell>
          <cell r="J447">
            <v>0</v>
          </cell>
          <cell r="K447">
            <v>0</v>
          </cell>
          <cell r="L447">
            <v>2003</v>
          </cell>
          <cell r="M447" t="str">
            <v>No Trade</v>
          </cell>
          <cell r="N447" t="str">
            <v/>
          </cell>
          <cell r="O447" t="str">
            <v/>
          </cell>
          <cell r="P447" t="str">
            <v/>
          </cell>
        </row>
        <row r="448">
          <cell r="A448" t="str">
            <v>LO</v>
          </cell>
          <cell r="B448">
            <v>1</v>
          </cell>
          <cell r="C448">
            <v>3</v>
          </cell>
          <cell r="D448" t="str">
            <v>C</v>
          </cell>
          <cell r="E448">
            <v>38</v>
          </cell>
          <cell r="F448">
            <v>37606</v>
          </cell>
          <cell r="G448">
            <v>0.01</v>
          </cell>
          <cell r="H448">
            <v>0</v>
          </cell>
          <cell r="I448" t="str">
            <v>1          0</v>
          </cell>
          <cell r="J448">
            <v>0</v>
          </cell>
          <cell r="K448">
            <v>0</v>
          </cell>
          <cell r="L448">
            <v>2003</v>
          </cell>
          <cell r="M448" t="str">
            <v>No Trade</v>
          </cell>
          <cell r="N448" t="str">
            <v/>
          </cell>
          <cell r="O448" t="str">
            <v/>
          </cell>
          <cell r="P448" t="str">
            <v/>
          </cell>
        </row>
        <row r="449">
          <cell r="A449" t="str">
            <v>LO</v>
          </cell>
          <cell r="B449">
            <v>1</v>
          </cell>
          <cell r="C449">
            <v>3</v>
          </cell>
          <cell r="D449" t="str">
            <v>P</v>
          </cell>
          <cell r="E449">
            <v>38</v>
          </cell>
          <cell r="F449">
            <v>37606</v>
          </cell>
          <cell r="G449">
            <v>10.71</v>
          </cell>
          <cell r="H449">
            <v>11.2</v>
          </cell>
          <cell r="I449" t="str">
            <v>9          0</v>
          </cell>
          <cell r="J449">
            <v>0</v>
          </cell>
          <cell r="K449">
            <v>0</v>
          </cell>
          <cell r="L449">
            <v>2003</v>
          </cell>
          <cell r="M449" t="str">
            <v>No Trade</v>
          </cell>
          <cell r="N449" t="str">
            <v/>
          </cell>
          <cell r="O449" t="str">
            <v/>
          </cell>
          <cell r="P449" t="str">
            <v/>
          </cell>
        </row>
        <row r="450">
          <cell r="A450" t="str">
            <v>LO</v>
          </cell>
          <cell r="B450">
            <v>1</v>
          </cell>
          <cell r="C450">
            <v>3</v>
          </cell>
          <cell r="D450" t="str">
            <v>C</v>
          </cell>
          <cell r="E450">
            <v>38.5</v>
          </cell>
          <cell r="F450">
            <v>37606</v>
          </cell>
          <cell r="G450">
            <v>0.01</v>
          </cell>
          <cell r="H450">
            <v>0</v>
          </cell>
          <cell r="I450" t="str">
            <v>1          0</v>
          </cell>
          <cell r="J450">
            <v>0</v>
          </cell>
          <cell r="K450">
            <v>0</v>
          </cell>
          <cell r="L450">
            <v>2003</v>
          </cell>
          <cell r="M450" t="str">
            <v>No Trade</v>
          </cell>
          <cell r="N450" t="str">
            <v/>
          </cell>
          <cell r="O450" t="str">
            <v/>
          </cell>
          <cell r="P450" t="str">
            <v/>
          </cell>
        </row>
        <row r="451">
          <cell r="A451" t="str">
            <v>LO</v>
          </cell>
          <cell r="B451">
            <v>1</v>
          </cell>
          <cell r="C451">
            <v>3</v>
          </cell>
          <cell r="D451" t="str">
            <v>C</v>
          </cell>
          <cell r="E451">
            <v>39</v>
          </cell>
          <cell r="F451">
            <v>37606</v>
          </cell>
          <cell r="G451">
            <v>0.01</v>
          </cell>
          <cell r="H451">
            <v>0</v>
          </cell>
          <cell r="I451" t="str">
            <v>1          0</v>
          </cell>
          <cell r="J451">
            <v>0</v>
          </cell>
          <cell r="K451">
            <v>0</v>
          </cell>
          <cell r="L451">
            <v>2003</v>
          </cell>
          <cell r="M451" t="str">
            <v>No Trade</v>
          </cell>
          <cell r="N451" t="str">
            <v/>
          </cell>
          <cell r="O451" t="str">
            <v/>
          </cell>
          <cell r="P451" t="str">
            <v/>
          </cell>
        </row>
        <row r="452">
          <cell r="A452" t="str">
            <v>LO</v>
          </cell>
          <cell r="B452">
            <v>1</v>
          </cell>
          <cell r="C452">
            <v>3</v>
          </cell>
          <cell r="D452" t="str">
            <v>P</v>
          </cell>
          <cell r="E452">
            <v>39</v>
          </cell>
          <cell r="F452">
            <v>37606</v>
          </cell>
          <cell r="G452">
            <v>11.71</v>
          </cell>
          <cell r="H452">
            <v>12.2</v>
          </cell>
          <cell r="I452" t="str">
            <v>9          0</v>
          </cell>
          <cell r="J452">
            <v>0</v>
          </cell>
          <cell r="K452">
            <v>0</v>
          </cell>
          <cell r="L452">
            <v>2003</v>
          </cell>
          <cell r="M452" t="str">
            <v>No Trade</v>
          </cell>
          <cell r="N452" t="str">
            <v/>
          </cell>
          <cell r="O452" t="str">
            <v/>
          </cell>
          <cell r="P452" t="str">
            <v/>
          </cell>
        </row>
        <row r="453">
          <cell r="A453" t="str">
            <v>LO</v>
          </cell>
          <cell r="B453">
            <v>1</v>
          </cell>
          <cell r="C453">
            <v>3</v>
          </cell>
          <cell r="D453" t="str">
            <v>C</v>
          </cell>
          <cell r="E453">
            <v>39.5</v>
          </cell>
          <cell r="F453">
            <v>37606</v>
          </cell>
          <cell r="G453">
            <v>0.01</v>
          </cell>
          <cell r="H453">
            <v>0</v>
          </cell>
          <cell r="I453" t="str">
            <v>1          0</v>
          </cell>
          <cell r="J453">
            <v>0</v>
          </cell>
          <cell r="K453">
            <v>0</v>
          </cell>
          <cell r="L453">
            <v>2003</v>
          </cell>
          <cell r="M453" t="str">
            <v>No Trade</v>
          </cell>
          <cell r="N453" t="str">
            <v/>
          </cell>
          <cell r="O453" t="str">
            <v/>
          </cell>
          <cell r="P453" t="str">
            <v/>
          </cell>
        </row>
        <row r="454">
          <cell r="A454" t="str">
            <v>LO</v>
          </cell>
          <cell r="B454">
            <v>1</v>
          </cell>
          <cell r="C454">
            <v>3</v>
          </cell>
          <cell r="D454" t="str">
            <v>P</v>
          </cell>
          <cell r="E454">
            <v>39.5</v>
          </cell>
          <cell r="F454">
            <v>37606</v>
          </cell>
          <cell r="G454">
            <v>14.22</v>
          </cell>
          <cell r="H454">
            <v>14.2</v>
          </cell>
          <cell r="I454" t="str">
            <v>2          0</v>
          </cell>
          <cell r="J454">
            <v>0</v>
          </cell>
          <cell r="K454">
            <v>0</v>
          </cell>
          <cell r="L454">
            <v>2003</v>
          </cell>
          <cell r="M454" t="str">
            <v>No Trade</v>
          </cell>
          <cell r="N454" t="str">
            <v/>
          </cell>
          <cell r="O454" t="str">
            <v/>
          </cell>
          <cell r="P454" t="str">
            <v/>
          </cell>
        </row>
        <row r="455">
          <cell r="A455" t="str">
            <v>LO</v>
          </cell>
          <cell r="B455">
            <v>1</v>
          </cell>
          <cell r="C455">
            <v>3</v>
          </cell>
          <cell r="D455" t="str">
            <v>C</v>
          </cell>
          <cell r="E455">
            <v>40</v>
          </cell>
          <cell r="F455">
            <v>37606</v>
          </cell>
          <cell r="G455">
            <v>0.01</v>
          </cell>
          <cell r="H455">
            <v>0</v>
          </cell>
          <cell r="I455" t="str">
            <v>1          0</v>
          </cell>
          <cell r="J455">
            <v>0</v>
          </cell>
          <cell r="K455">
            <v>0</v>
          </cell>
          <cell r="L455">
            <v>2003</v>
          </cell>
          <cell r="M455" t="str">
            <v>No Trade</v>
          </cell>
          <cell r="N455" t="str">
            <v/>
          </cell>
          <cell r="O455" t="str">
            <v/>
          </cell>
          <cell r="P455" t="str">
            <v/>
          </cell>
        </row>
        <row r="456">
          <cell r="A456" t="str">
            <v>LO</v>
          </cell>
          <cell r="B456">
            <v>1</v>
          </cell>
          <cell r="C456">
            <v>3</v>
          </cell>
          <cell r="D456" t="str">
            <v>C</v>
          </cell>
          <cell r="E456">
            <v>45</v>
          </cell>
          <cell r="F456">
            <v>37606</v>
          </cell>
          <cell r="G456">
            <v>0.01</v>
          </cell>
          <cell r="H456">
            <v>0</v>
          </cell>
          <cell r="I456" t="str">
            <v>1          0</v>
          </cell>
          <cell r="J456">
            <v>0</v>
          </cell>
          <cell r="K456">
            <v>0</v>
          </cell>
          <cell r="L456">
            <v>2003</v>
          </cell>
          <cell r="M456" t="str">
            <v>No Trade</v>
          </cell>
          <cell r="N456" t="str">
            <v/>
          </cell>
          <cell r="O456" t="str">
            <v/>
          </cell>
          <cell r="P456" t="str">
            <v/>
          </cell>
        </row>
        <row r="457">
          <cell r="A457" t="str">
            <v>LO</v>
          </cell>
          <cell r="B457">
            <v>1</v>
          </cell>
          <cell r="C457">
            <v>3</v>
          </cell>
          <cell r="D457" t="str">
            <v>C</v>
          </cell>
          <cell r="E457">
            <v>47.5</v>
          </cell>
          <cell r="F457">
            <v>37606</v>
          </cell>
          <cell r="G457">
            <v>0.01</v>
          </cell>
          <cell r="H457">
            <v>0</v>
          </cell>
          <cell r="I457" t="str">
            <v>1          0</v>
          </cell>
          <cell r="J457">
            <v>0</v>
          </cell>
          <cell r="K457">
            <v>0</v>
          </cell>
          <cell r="L457">
            <v>2003</v>
          </cell>
          <cell r="M457" t="str">
            <v>No Trade</v>
          </cell>
          <cell r="N457" t="str">
            <v/>
          </cell>
          <cell r="O457" t="str">
            <v/>
          </cell>
          <cell r="P457" t="str">
            <v/>
          </cell>
        </row>
        <row r="458">
          <cell r="A458" t="str">
            <v>LO</v>
          </cell>
          <cell r="B458">
            <v>1</v>
          </cell>
          <cell r="C458">
            <v>3</v>
          </cell>
          <cell r="D458" t="str">
            <v>C</v>
          </cell>
          <cell r="E458">
            <v>50</v>
          </cell>
          <cell r="F458">
            <v>37606</v>
          </cell>
          <cell r="G458">
            <v>0.01</v>
          </cell>
          <cell r="H458">
            <v>0</v>
          </cell>
          <cell r="I458" t="str">
            <v>1          0</v>
          </cell>
          <cell r="J458">
            <v>0</v>
          </cell>
          <cell r="K458">
            <v>0</v>
          </cell>
          <cell r="L458">
            <v>2003</v>
          </cell>
          <cell r="M458" t="str">
            <v>No Trade</v>
          </cell>
          <cell r="N458" t="str">
            <v/>
          </cell>
          <cell r="O458" t="str">
            <v/>
          </cell>
          <cell r="P458" t="str">
            <v/>
          </cell>
        </row>
        <row r="459">
          <cell r="A459" t="str">
            <v>LO</v>
          </cell>
          <cell r="B459">
            <v>1</v>
          </cell>
          <cell r="C459">
            <v>3</v>
          </cell>
          <cell r="D459" t="str">
            <v>C</v>
          </cell>
          <cell r="E459">
            <v>60</v>
          </cell>
          <cell r="F459">
            <v>37606</v>
          </cell>
          <cell r="G459">
            <v>0.01</v>
          </cell>
          <cell r="H459">
            <v>0</v>
          </cell>
          <cell r="I459" t="str">
            <v>1          0</v>
          </cell>
          <cell r="J459">
            <v>0</v>
          </cell>
          <cell r="K459">
            <v>0</v>
          </cell>
          <cell r="L459">
            <v>2003</v>
          </cell>
          <cell r="M459" t="str">
            <v>No Trade</v>
          </cell>
          <cell r="N459" t="str">
            <v/>
          </cell>
          <cell r="O459" t="str">
            <v/>
          </cell>
          <cell r="P459" t="str">
            <v/>
          </cell>
        </row>
        <row r="460">
          <cell r="A460" t="str">
            <v>LO</v>
          </cell>
          <cell r="B460">
            <v>1</v>
          </cell>
          <cell r="C460">
            <v>3</v>
          </cell>
          <cell r="D460" t="str">
            <v>C</v>
          </cell>
          <cell r="E460">
            <v>62.5</v>
          </cell>
          <cell r="F460">
            <v>37606</v>
          </cell>
          <cell r="G460">
            <v>0.01</v>
          </cell>
          <cell r="H460">
            <v>0</v>
          </cell>
          <cell r="I460" t="str">
            <v>1          0</v>
          </cell>
          <cell r="J460">
            <v>0</v>
          </cell>
          <cell r="K460">
            <v>0</v>
          </cell>
          <cell r="L460">
            <v>2003</v>
          </cell>
          <cell r="M460" t="str">
            <v>No Trade</v>
          </cell>
          <cell r="N460" t="str">
            <v/>
          </cell>
          <cell r="O460" t="str">
            <v/>
          </cell>
          <cell r="P460" t="str">
            <v/>
          </cell>
        </row>
        <row r="461">
          <cell r="A461" t="str">
            <v>LO</v>
          </cell>
          <cell r="B461">
            <v>2</v>
          </cell>
          <cell r="C461">
            <v>3</v>
          </cell>
          <cell r="D461" t="str">
            <v>P</v>
          </cell>
          <cell r="E461">
            <v>2.5</v>
          </cell>
          <cell r="F461">
            <v>37636</v>
          </cell>
          <cell r="G461">
            <v>0</v>
          </cell>
          <cell r="H461">
            <v>0</v>
          </cell>
          <cell r="I461" t="str">
            <v>0          0</v>
          </cell>
          <cell r="J461">
            <v>0</v>
          </cell>
          <cell r="K461">
            <v>0</v>
          </cell>
          <cell r="L461">
            <v>2003</v>
          </cell>
          <cell r="M461" t="str">
            <v>No Trade</v>
          </cell>
          <cell r="N461" t="str">
            <v/>
          </cell>
          <cell r="O461" t="str">
            <v/>
          </cell>
          <cell r="P461" t="str">
            <v/>
          </cell>
        </row>
        <row r="462">
          <cell r="A462" t="str">
            <v>LO</v>
          </cell>
          <cell r="B462">
            <v>2</v>
          </cell>
          <cell r="C462">
            <v>3</v>
          </cell>
          <cell r="D462" t="str">
            <v>P</v>
          </cell>
          <cell r="E462">
            <v>13</v>
          </cell>
          <cell r="F462">
            <v>37636</v>
          </cell>
          <cell r="G462">
            <v>0.01</v>
          </cell>
          <cell r="H462">
            <v>0</v>
          </cell>
          <cell r="I462" t="str">
            <v>1          0</v>
          </cell>
          <cell r="J462">
            <v>0</v>
          </cell>
          <cell r="K462">
            <v>0</v>
          </cell>
          <cell r="L462">
            <v>2003</v>
          </cell>
          <cell r="M462" t="str">
            <v>No Trade</v>
          </cell>
          <cell r="N462" t="str">
            <v/>
          </cell>
          <cell r="O462" t="str">
            <v/>
          </cell>
          <cell r="P462" t="str">
            <v/>
          </cell>
        </row>
        <row r="463">
          <cell r="A463" t="str">
            <v>LO</v>
          </cell>
          <cell r="B463">
            <v>2</v>
          </cell>
          <cell r="C463">
            <v>3</v>
          </cell>
          <cell r="D463" t="str">
            <v>P</v>
          </cell>
          <cell r="E463">
            <v>14</v>
          </cell>
          <cell r="F463">
            <v>37636</v>
          </cell>
          <cell r="G463">
            <v>0.01</v>
          </cell>
          <cell r="H463">
            <v>0</v>
          </cell>
          <cell r="I463" t="str">
            <v>1          0</v>
          </cell>
          <cell r="J463">
            <v>0</v>
          </cell>
          <cell r="K463">
            <v>0</v>
          </cell>
          <cell r="L463">
            <v>2003</v>
          </cell>
          <cell r="M463" t="str">
            <v>No Trade</v>
          </cell>
          <cell r="N463" t="str">
            <v/>
          </cell>
          <cell r="O463" t="str">
            <v/>
          </cell>
          <cell r="P463" t="str">
            <v/>
          </cell>
        </row>
        <row r="464">
          <cell r="A464" t="str">
            <v>LO</v>
          </cell>
          <cell r="B464">
            <v>2</v>
          </cell>
          <cell r="C464">
            <v>3</v>
          </cell>
          <cell r="D464" t="str">
            <v>P</v>
          </cell>
          <cell r="E464">
            <v>15</v>
          </cell>
          <cell r="F464">
            <v>37636</v>
          </cell>
          <cell r="G464">
            <v>0.01</v>
          </cell>
          <cell r="H464">
            <v>0</v>
          </cell>
          <cell r="I464" t="str">
            <v>1          0</v>
          </cell>
          <cell r="J464">
            <v>0</v>
          </cell>
          <cell r="K464">
            <v>0</v>
          </cell>
          <cell r="L464">
            <v>2003</v>
          </cell>
          <cell r="M464" t="str">
            <v>No Trade</v>
          </cell>
          <cell r="N464" t="str">
            <v/>
          </cell>
          <cell r="O464" t="str">
            <v/>
          </cell>
          <cell r="P464" t="str">
            <v/>
          </cell>
        </row>
        <row r="465">
          <cell r="A465" t="str">
            <v>LO</v>
          </cell>
          <cell r="B465">
            <v>2</v>
          </cell>
          <cell r="C465">
            <v>3</v>
          </cell>
          <cell r="D465" t="str">
            <v>P</v>
          </cell>
          <cell r="E465">
            <v>16</v>
          </cell>
          <cell r="F465">
            <v>37636</v>
          </cell>
          <cell r="G465">
            <v>0.01</v>
          </cell>
          <cell r="H465">
            <v>0</v>
          </cell>
          <cell r="I465" t="str">
            <v>2          0</v>
          </cell>
          <cell r="J465">
            <v>0</v>
          </cell>
          <cell r="K465">
            <v>0</v>
          </cell>
          <cell r="L465">
            <v>2003</v>
          </cell>
          <cell r="M465" t="str">
            <v>No Trade</v>
          </cell>
          <cell r="N465" t="str">
            <v/>
          </cell>
          <cell r="O465" t="str">
            <v/>
          </cell>
          <cell r="P465" t="str">
            <v/>
          </cell>
        </row>
        <row r="466">
          <cell r="A466" t="str">
            <v>LO</v>
          </cell>
          <cell r="B466">
            <v>2</v>
          </cell>
          <cell r="C466">
            <v>3</v>
          </cell>
          <cell r="D466" t="str">
            <v>P</v>
          </cell>
          <cell r="E466">
            <v>17</v>
          </cell>
          <cell r="F466">
            <v>37636</v>
          </cell>
          <cell r="G466">
            <v>0.02</v>
          </cell>
          <cell r="H466">
            <v>0</v>
          </cell>
          <cell r="I466" t="str">
            <v>3          0</v>
          </cell>
          <cell r="J466">
            <v>0</v>
          </cell>
          <cell r="K466">
            <v>0</v>
          </cell>
          <cell r="L466">
            <v>2003</v>
          </cell>
          <cell r="M466" t="str">
            <v>No Trade</v>
          </cell>
          <cell r="N466" t="str">
            <v/>
          </cell>
          <cell r="O466" t="str">
            <v/>
          </cell>
          <cell r="P466" t="str">
            <v/>
          </cell>
        </row>
        <row r="467">
          <cell r="A467" t="str">
            <v>LO</v>
          </cell>
          <cell r="B467">
            <v>2</v>
          </cell>
          <cell r="C467">
            <v>3</v>
          </cell>
          <cell r="D467" t="str">
            <v>P</v>
          </cell>
          <cell r="E467">
            <v>18</v>
          </cell>
          <cell r="F467">
            <v>37636</v>
          </cell>
          <cell r="G467">
            <v>0.02</v>
          </cell>
          <cell r="H467">
            <v>0</v>
          </cell>
          <cell r="I467" t="str">
            <v>3          0</v>
          </cell>
          <cell r="J467">
            <v>0</v>
          </cell>
          <cell r="K467">
            <v>0</v>
          </cell>
          <cell r="L467">
            <v>2003</v>
          </cell>
          <cell r="M467" t="str">
            <v>No Trade</v>
          </cell>
          <cell r="N467" t="str">
            <v/>
          </cell>
          <cell r="O467" t="str">
            <v/>
          </cell>
          <cell r="P467" t="str">
            <v/>
          </cell>
        </row>
        <row r="468">
          <cell r="A468" t="str">
            <v>LO</v>
          </cell>
          <cell r="B468">
            <v>2</v>
          </cell>
          <cell r="C468">
            <v>3</v>
          </cell>
          <cell r="D468" t="str">
            <v>P</v>
          </cell>
          <cell r="E468">
            <v>18.5</v>
          </cell>
          <cell r="F468">
            <v>37636</v>
          </cell>
          <cell r="G468">
            <v>0.03</v>
          </cell>
          <cell r="H468">
            <v>0</v>
          </cell>
          <cell r="I468" t="str">
            <v>4          0</v>
          </cell>
          <cell r="J468">
            <v>0</v>
          </cell>
          <cell r="K468">
            <v>0</v>
          </cell>
          <cell r="L468">
            <v>2003</v>
          </cell>
          <cell r="M468" t="str">
            <v>No Trade</v>
          </cell>
          <cell r="N468" t="str">
            <v/>
          </cell>
          <cell r="O468" t="str">
            <v/>
          </cell>
          <cell r="P468" t="str">
            <v/>
          </cell>
        </row>
        <row r="469">
          <cell r="A469" t="str">
            <v>LO</v>
          </cell>
          <cell r="B469">
            <v>2</v>
          </cell>
          <cell r="C469">
            <v>3</v>
          </cell>
          <cell r="D469" t="str">
            <v>P</v>
          </cell>
          <cell r="E469">
            <v>19</v>
          </cell>
          <cell r="F469">
            <v>37636</v>
          </cell>
          <cell r="G469">
            <v>0.04</v>
          </cell>
          <cell r="H469">
            <v>0</v>
          </cell>
          <cell r="I469" t="str">
            <v>5          5</v>
          </cell>
          <cell r="J469">
            <v>0.04</v>
          </cell>
          <cell r="K469">
            <v>0.04</v>
          </cell>
          <cell r="L469">
            <v>2003</v>
          </cell>
          <cell r="M469" t="str">
            <v>No Trade</v>
          </cell>
          <cell r="N469" t="str">
            <v/>
          </cell>
          <cell r="O469" t="str">
            <v/>
          </cell>
          <cell r="P469" t="str">
            <v/>
          </cell>
        </row>
        <row r="470">
          <cell r="A470" t="str">
            <v>LO</v>
          </cell>
          <cell r="B470">
            <v>2</v>
          </cell>
          <cell r="C470">
            <v>3</v>
          </cell>
          <cell r="D470" t="str">
            <v>P</v>
          </cell>
          <cell r="E470">
            <v>19.5</v>
          </cell>
          <cell r="F470">
            <v>37636</v>
          </cell>
          <cell r="G470">
            <v>0.05</v>
          </cell>
          <cell r="H470">
            <v>0</v>
          </cell>
          <cell r="I470" t="str">
            <v>6          0</v>
          </cell>
          <cell r="J470">
            <v>0</v>
          </cell>
          <cell r="K470">
            <v>0</v>
          </cell>
          <cell r="L470">
            <v>2003</v>
          </cell>
          <cell r="M470" t="str">
            <v>No Trade</v>
          </cell>
          <cell r="N470" t="str">
            <v/>
          </cell>
          <cell r="O470" t="str">
            <v/>
          </cell>
          <cell r="P470" t="str">
            <v/>
          </cell>
        </row>
        <row r="471">
          <cell r="A471" t="str">
            <v>LO</v>
          </cell>
          <cell r="B471">
            <v>2</v>
          </cell>
          <cell r="C471">
            <v>3</v>
          </cell>
          <cell r="D471" t="str">
            <v>P</v>
          </cell>
          <cell r="E471">
            <v>20</v>
          </cell>
          <cell r="F471">
            <v>37636</v>
          </cell>
          <cell r="G471">
            <v>0.06</v>
          </cell>
          <cell r="H471">
            <v>0</v>
          </cell>
          <cell r="I471" t="str">
            <v>8          0</v>
          </cell>
          <cell r="J471">
            <v>0</v>
          </cell>
          <cell r="K471">
            <v>0</v>
          </cell>
          <cell r="L471">
            <v>2003</v>
          </cell>
          <cell r="M471" t="str">
            <v>No Trade</v>
          </cell>
          <cell r="N471" t="str">
            <v/>
          </cell>
          <cell r="O471" t="str">
            <v/>
          </cell>
          <cell r="P471" t="str">
            <v/>
          </cell>
        </row>
        <row r="472">
          <cell r="A472" t="str">
            <v>LO</v>
          </cell>
          <cell r="B472">
            <v>2</v>
          </cell>
          <cell r="C472">
            <v>3</v>
          </cell>
          <cell r="D472" t="str">
            <v>C</v>
          </cell>
          <cell r="E472">
            <v>20.5</v>
          </cell>
          <cell r="F472">
            <v>37636</v>
          </cell>
          <cell r="G472">
            <v>6.72</v>
          </cell>
          <cell r="H472">
            <v>6.1</v>
          </cell>
          <cell r="I472" t="str">
            <v>7          0</v>
          </cell>
          <cell r="J472">
            <v>0</v>
          </cell>
          <cell r="K472">
            <v>0</v>
          </cell>
          <cell r="L472">
            <v>2003</v>
          </cell>
          <cell r="M472" t="str">
            <v>No Trade</v>
          </cell>
          <cell r="N472" t="str">
            <v/>
          </cell>
          <cell r="O472" t="str">
            <v/>
          </cell>
          <cell r="P472" t="str">
            <v/>
          </cell>
        </row>
        <row r="473">
          <cell r="A473" t="str">
            <v>LO</v>
          </cell>
          <cell r="B473">
            <v>2</v>
          </cell>
          <cell r="C473">
            <v>3</v>
          </cell>
          <cell r="D473" t="str">
            <v>P</v>
          </cell>
          <cell r="E473">
            <v>20.5</v>
          </cell>
          <cell r="F473">
            <v>37636</v>
          </cell>
          <cell r="G473">
            <v>0.08</v>
          </cell>
          <cell r="H473">
            <v>0.1</v>
          </cell>
          <cell r="I473" t="str">
            <v>1          0</v>
          </cell>
          <cell r="J473">
            <v>0</v>
          </cell>
          <cell r="K473">
            <v>0</v>
          </cell>
          <cell r="L473">
            <v>2003</v>
          </cell>
          <cell r="M473" t="str">
            <v>No Trade</v>
          </cell>
          <cell r="N473" t="str">
            <v/>
          </cell>
          <cell r="O473" t="str">
            <v/>
          </cell>
          <cell r="P473" t="str">
            <v/>
          </cell>
        </row>
        <row r="474">
          <cell r="A474" t="str">
            <v>LO</v>
          </cell>
          <cell r="B474">
            <v>2</v>
          </cell>
          <cell r="C474">
            <v>3</v>
          </cell>
          <cell r="D474" t="str">
            <v>P</v>
          </cell>
          <cell r="E474">
            <v>21</v>
          </cell>
          <cell r="F474">
            <v>37636</v>
          </cell>
          <cell r="G474">
            <v>0.1</v>
          </cell>
          <cell r="H474">
            <v>0.1</v>
          </cell>
          <cell r="I474" t="str">
            <v>3          0</v>
          </cell>
          <cell r="J474">
            <v>0</v>
          </cell>
          <cell r="K474">
            <v>0</v>
          </cell>
          <cell r="L474">
            <v>2003</v>
          </cell>
          <cell r="M474" t="str">
            <v>No Trade</v>
          </cell>
          <cell r="N474" t="str">
            <v/>
          </cell>
          <cell r="O474" t="str">
            <v/>
          </cell>
          <cell r="P474" t="str">
            <v/>
          </cell>
        </row>
        <row r="475">
          <cell r="A475" t="str">
            <v>LO</v>
          </cell>
          <cell r="B475">
            <v>2</v>
          </cell>
          <cell r="C475">
            <v>3</v>
          </cell>
          <cell r="D475" t="str">
            <v>C</v>
          </cell>
          <cell r="E475">
            <v>21.5</v>
          </cell>
          <cell r="F475">
            <v>37636</v>
          </cell>
          <cell r="G475">
            <v>5.77</v>
          </cell>
          <cell r="H475">
            <v>5.2</v>
          </cell>
          <cell r="I475" t="str">
            <v>2          0</v>
          </cell>
          <cell r="J475">
            <v>0</v>
          </cell>
          <cell r="K475">
            <v>0</v>
          </cell>
          <cell r="L475">
            <v>2003</v>
          </cell>
          <cell r="M475" t="str">
            <v>No Trade</v>
          </cell>
          <cell r="N475" t="str">
            <v/>
          </cell>
          <cell r="O475" t="str">
            <v/>
          </cell>
          <cell r="P475" t="str">
            <v/>
          </cell>
        </row>
        <row r="476">
          <cell r="A476" t="str">
            <v>LO</v>
          </cell>
          <cell r="B476">
            <v>2</v>
          </cell>
          <cell r="C476">
            <v>3</v>
          </cell>
          <cell r="D476" t="str">
            <v>P</v>
          </cell>
          <cell r="E476">
            <v>21.5</v>
          </cell>
          <cell r="F476">
            <v>37636</v>
          </cell>
          <cell r="G476">
            <v>0.12</v>
          </cell>
          <cell r="H476">
            <v>0.1</v>
          </cell>
          <cell r="I476" t="str">
            <v>5          0</v>
          </cell>
          <cell r="J476">
            <v>0</v>
          </cell>
          <cell r="K476">
            <v>0</v>
          </cell>
          <cell r="L476">
            <v>2003</v>
          </cell>
          <cell r="M476" t="str">
            <v>No Trade</v>
          </cell>
          <cell r="N476" t="str">
            <v/>
          </cell>
          <cell r="O476" t="str">
            <v/>
          </cell>
          <cell r="P476" t="str">
            <v/>
          </cell>
        </row>
        <row r="477">
          <cell r="A477" t="str">
            <v>LO</v>
          </cell>
          <cell r="B477">
            <v>2</v>
          </cell>
          <cell r="C477">
            <v>3</v>
          </cell>
          <cell r="D477" t="str">
            <v>P</v>
          </cell>
          <cell r="E477">
            <v>22</v>
          </cell>
          <cell r="F477">
            <v>37636</v>
          </cell>
          <cell r="G477">
            <v>0.15</v>
          </cell>
          <cell r="H477">
            <v>0.1</v>
          </cell>
          <cell r="I477" t="str">
            <v>9         76</v>
          </cell>
          <cell r="J477">
            <v>0.11</v>
          </cell>
          <cell r="K477">
            <v>0.11</v>
          </cell>
          <cell r="L477">
            <v>2003</v>
          </cell>
          <cell r="M477" t="str">
            <v>No Trade</v>
          </cell>
          <cell r="N477" t="str">
            <v/>
          </cell>
          <cell r="O477" t="str">
            <v/>
          </cell>
          <cell r="P477" t="str">
            <v/>
          </cell>
        </row>
        <row r="478">
          <cell r="A478" t="str">
            <v>LO</v>
          </cell>
          <cell r="B478">
            <v>2</v>
          </cell>
          <cell r="C478">
            <v>3</v>
          </cell>
          <cell r="D478" t="str">
            <v>P</v>
          </cell>
          <cell r="E478">
            <v>22.5</v>
          </cell>
          <cell r="F478">
            <v>37636</v>
          </cell>
          <cell r="G478">
            <v>0.18</v>
          </cell>
          <cell r="H478">
            <v>0.2</v>
          </cell>
          <cell r="I478" t="str">
            <v>4         18</v>
          </cell>
          <cell r="J478">
            <v>0.19</v>
          </cell>
          <cell r="K478">
            <v>0.19</v>
          </cell>
          <cell r="L478">
            <v>2003</v>
          </cell>
          <cell r="M478" t="str">
            <v>No Trade</v>
          </cell>
          <cell r="N478" t="str">
            <v/>
          </cell>
          <cell r="O478" t="str">
            <v/>
          </cell>
          <cell r="P478" t="str">
            <v/>
          </cell>
        </row>
        <row r="479">
          <cell r="A479" t="str">
            <v>LO</v>
          </cell>
          <cell r="B479">
            <v>2</v>
          </cell>
          <cell r="C479">
            <v>3</v>
          </cell>
          <cell r="D479" t="str">
            <v>C</v>
          </cell>
          <cell r="E479">
            <v>23</v>
          </cell>
          <cell r="F479">
            <v>37636</v>
          </cell>
          <cell r="G479">
            <v>4.3600000000000003</v>
          </cell>
          <cell r="H479">
            <v>3.8</v>
          </cell>
          <cell r="I479" t="str">
            <v>6          0</v>
          </cell>
          <cell r="J479">
            <v>0</v>
          </cell>
          <cell r="K479">
            <v>0</v>
          </cell>
          <cell r="L479">
            <v>2003</v>
          </cell>
          <cell r="M479" t="str">
            <v>No Trade</v>
          </cell>
          <cell r="N479" t="str">
            <v/>
          </cell>
          <cell r="O479" t="str">
            <v/>
          </cell>
          <cell r="P479" t="str">
            <v/>
          </cell>
        </row>
        <row r="480">
          <cell r="A480" t="str">
            <v>LO</v>
          </cell>
          <cell r="B480">
            <v>2</v>
          </cell>
          <cell r="C480">
            <v>3</v>
          </cell>
          <cell r="D480" t="str">
            <v>P</v>
          </cell>
          <cell r="E480">
            <v>23</v>
          </cell>
          <cell r="F480">
            <v>37636</v>
          </cell>
          <cell r="G480">
            <v>0.21</v>
          </cell>
          <cell r="H480">
            <v>0.2</v>
          </cell>
          <cell r="I480" t="str">
            <v>9        201</v>
          </cell>
          <cell r="J480">
            <v>0.27</v>
          </cell>
          <cell r="K480">
            <v>0.22</v>
          </cell>
          <cell r="L480">
            <v>2003</v>
          </cell>
          <cell r="M480" t="str">
            <v>No Trade</v>
          </cell>
          <cell r="N480" t="str">
            <v/>
          </cell>
          <cell r="O480" t="str">
            <v/>
          </cell>
          <cell r="P480" t="str">
            <v/>
          </cell>
        </row>
        <row r="481">
          <cell r="A481" t="str">
            <v>LO</v>
          </cell>
          <cell r="B481">
            <v>2</v>
          </cell>
          <cell r="C481">
            <v>3</v>
          </cell>
          <cell r="D481" t="str">
            <v>C</v>
          </cell>
          <cell r="E481">
            <v>23.5</v>
          </cell>
          <cell r="F481">
            <v>37636</v>
          </cell>
          <cell r="G481">
            <v>2.9</v>
          </cell>
          <cell r="H481">
            <v>2.9</v>
          </cell>
          <cell r="I481" t="str">
            <v>0          0</v>
          </cell>
          <cell r="J481">
            <v>0</v>
          </cell>
          <cell r="K481">
            <v>0</v>
          </cell>
          <cell r="L481">
            <v>2003</v>
          </cell>
          <cell r="M481" t="str">
            <v>No Trade</v>
          </cell>
          <cell r="N481" t="str">
            <v/>
          </cell>
          <cell r="O481" t="str">
            <v/>
          </cell>
          <cell r="P481" t="str">
            <v/>
          </cell>
        </row>
        <row r="482">
          <cell r="A482" t="str">
            <v>LO</v>
          </cell>
          <cell r="B482">
            <v>2</v>
          </cell>
          <cell r="C482">
            <v>3</v>
          </cell>
          <cell r="D482" t="str">
            <v>P</v>
          </cell>
          <cell r="E482">
            <v>23.5</v>
          </cell>
          <cell r="F482">
            <v>37636</v>
          </cell>
          <cell r="G482">
            <v>0.26</v>
          </cell>
          <cell r="H482">
            <v>0.3</v>
          </cell>
          <cell r="I482" t="str">
            <v>5        350</v>
          </cell>
          <cell r="J482">
            <v>0</v>
          </cell>
          <cell r="K482">
            <v>0</v>
          </cell>
          <cell r="L482">
            <v>2003</v>
          </cell>
          <cell r="M482" t="str">
            <v>No Trade</v>
          </cell>
          <cell r="N482" t="str">
            <v/>
          </cell>
          <cell r="O482" t="str">
            <v/>
          </cell>
          <cell r="P482" t="str">
            <v/>
          </cell>
        </row>
        <row r="483">
          <cell r="A483" t="str">
            <v>LO</v>
          </cell>
          <cell r="B483">
            <v>2</v>
          </cell>
          <cell r="C483">
            <v>3</v>
          </cell>
          <cell r="D483" t="str">
            <v>C</v>
          </cell>
          <cell r="E483">
            <v>24</v>
          </cell>
          <cell r="F483">
            <v>37636</v>
          </cell>
          <cell r="G483">
            <v>3.48</v>
          </cell>
          <cell r="H483">
            <v>3</v>
          </cell>
          <cell r="I483" t="str">
            <v>1          0</v>
          </cell>
          <cell r="J483">
            <v>0</v>
          </cell>
          <cell r="K483">
            <v>0</v>
          </cell>
          <cell r="L483">
            <v>2003</v>
          </cell>
          <cell r="M483" t="str">
            <v>No Trade</v>
          </cell>
          <cell r="N483" t="str">
            <v/>
          </cell>
          <cell r="O483" t="str">
            <v/>
          </cell>
          <cell r="P483" t="str">
            <v/>
          </cell>
        </row>
        <row r="484">
          <cell r="A484" t="str">
            <v>LO</v>
          </cell>
          <cell r="B484">
            <v>2</v>
          </cell>
          <cell r="C484">
            <v>3</v>
          </cell>
          <cell r="D484" t="str">
            <v>P</v>
          </cell>
          <cell r="E484">
            <v>24</v>
          </cell>
          <cell r="F484">
            <v>37636</v>
          </cell>
          <cell r="G484">
            <v>0.33</v>
          </cell>
          <cell r="H484">
            <v>0.4</v>
          </cell>
          <cell r="I484" t="str">
            <v>3        356</v>
          </cell>
          <cell r="J484">
            <v>0.37</v>
          </cell>
          <cell r="K484">
            <v>0.34</v>
          </cell>
          <cell r="L484">
            <v>2003</v>
          </cell>
          <cell r="M484" t="str">
            <v>No Trade</v>
          </cell>
          <cell r="N484" t="str">
            <v/>
          </cell>
          <cell r="O484" t="str">
            <v/>
          </cell>
          <cell r="P484" t="str">
            <v/>
          </cell>
        </row>
        <row r="485">
          <cell r="A485" t="str">
            <v>LO</v>
          </cell>
          <cell r="B485">
            <v>2</v>
          </cell>
          <cell r="C485">
            <v>3</v>
          </cell>
          <cell r="D485" t="str">
            <v>C</v>
          </cell>
          <cell r="E485">
            <v>24.5</v>
          </cell>
          <cell r="F485">
            <v>37636</v>
          </cell>
          <cell r="G485">
            <v>3.08</v>
          </cell>
          <cell r="H485">
            <v>2.6</v>
          </cell>
          <cell r="I485" t="str">
            <v>2          0</v>
          </cell>
          <cell r="J485">
            <v>0</v>
          </cell>
          <cell r="K485">
            <v>0</v>
          </cell>
          <cell r="L485">
            <v>2003</v>
          </cell>
          <cell r="M485" t="str">
            <v>No Trade</v>
          </cell>
          <cell r="N485" t="str">
            <v/>
          </cell>
          <cell r="O485" t="str">
            <v/>
          </cell>
          <cell r="P485" t="str">
            <v/>
          </cell>
        </row>
        <row r="486">
          <cell r="A486" t="str">
            <v>LO</v>
          </cell>
          <cell r="B486">
            <v>2</v>
          </cell>
          <cell r="C486">
            <v>3</v>
          </cell>
          <cell r="D486" t="str">
            <v>P</v>
          </cell>
          <cell r="E486">
            <v>24.5</v>
          </cell>
          <cell r="F486">
            <v>37636</v>
          </cell>
          <cell r="G486">
            <v>0.42</v>
          </cell>
          <cell r="H486">
            <v>0.5</v>
          </cell>
          <cell r="I486" t="str">
            <v>4         70</v>
          </cell>
          <cell r="J486">
            <v>0.43</v>
          </cell>
          <cell r="K486">
            <v>0.43</v>
          </cell>
          <cell r="L486">
            <v>2003</v>
          </cell>
          <cell r="M486" t="str">
            <v>No Trade</v>
          </cell>
          <cell r="N486" t="str">
            <v/>
          </cell>
          <cell r="O486" t="str">
            <v/>
          </cell>
          <cell r="P486" t="str">
            <v/>
          </cell>
        </row>
        <row r="487">
          <cell r="A487" t="str">
            <v>LO</v>
          </cell>
          <cell r="B487">
            <v>2</v>
          </cell>
          <cell r="C487">
            <v>3</v>
          </cell>
          <cell r="D487" t="str">
            <v>C</v>
          </cell>
          <cell r="E487">
            <v>25</v>
          </cell>
          <cell r="F487">
            <v>37636</v>
          </cell>
          <cell r="G487">
            <v>2.68</v>
          </cell>
          <cell r="H487">
            <v>2.2000000000000002</v>
          </cell>
          <cell r="I487" t="str">
            <v>4          0</v>
          </cell>
          <cell r="J487">
            <v>0</v>
          </cell>
          <cell r="K487">
            <v>0</v>
          </cell>
          <cell r="L487">
            <v>2003</v>
          </cell>
          <cell r="M487" t="str">
            <v>No Trade</v>
          </cell>
          <cell r="N487" t="str">
            <v/>
          </cell>
          <cell r="O487" t="str">
            <v/>
          </cell>
          <cell r="P487" t="str">
            <v/>
          </cell>
        </row>
        <row r="488">
          <cell r="A488" t="str">
            <v>LO</v>
          </cell>
          <cell r="B488">
            <v>2</v>
          </cell>
          <cell r="C488">
            <v>3</v>
          </cell>
          <cell r="D488" t="str">
            <v>P</v>
          </cell>
          <cell r="E488">
            <v>25</v>
          </cell>
          <cell r="F488">
            <v>37636</v>
          </cell>
          <cell r="G488">
            <v>0.52</v>
          </cell>
          <cell r="H488">
            <v>0.6</v>
          </cell>
          <cell r="I488" t="str">
            <v>6      1,124</v>
          </cell>
          <cell r="J488">
            <v>0.59</v>
          </cell>
          <cell r="K488">
            <v>0.5</v>
          </cell>
          <cell r="L488">
            <v>2003</v>
          </cell>
          <cell r="M488" t="str">
            <v>No Trade</v>
          </cell>
          <cell r="N488" t="str">
            <v/>
          </cell>
          <cell r="O488" t="str">
            <v/>
          </cell>
          <cell r="P488" t="str">
            <v/>
          </cell>
        </row>
        <row r="489">
          <cell r="A489" t="str">
            <v>LO</v>
          </cell>
          <cell r="B489">
            <v>2</v>
          </cell>
          <cell r="C489">
            <v>3</v>
          </cell>
          <cell r="D489" t="str">
            <v>C</v>
          </cell>
          <cell r="E489">
            <v>25.5</v>
          </cell>
          <cell r="F489">
            <v>37636</v>
          </cell>
          <cell r="G489">
            <v>2.33</v>
          </cell>
          <cell r="H489">
            <v>1.9</v>
          </cell>
          <cell r="I489" t="str">
            <v>2          0</v>
          </cell>
          <cell r="J489">
            <v>0</v>
          </cell>
          <cell r="K489">
            <v>0</v>
          </cell>
          <cell r="L489">
            <v>2003</v>
          </cell>
          <cell r="M489" t="str">
            <v>No Trade</v>
          </cell>
          <cell r="N489" t="str">
            <v/>
          </cell>
          <cell r="O489" t="str">
            <v/>
          </cell>
          <cell r="P489" t="str">
            <v/>
          </cell>
        </row>
        <row r="490">
          <cell r="A490" t="str">
            <v>LO</v>
          </cell>
          <cell r="B490">
            <v>2</v>
          </cell>
          <cell r="C490">
            <v>3</v>
          </cell>
          <cell r="D490" t="str">
            <v>P</v>
          </cell>
          <cell r="E490">
            <v>25.5</v>
          </cell>
          <cell r="F490">
            <v>37636</v>
          </cell>
          <cell r="G490">
            <v>0.67</v>
          </cell>
          <cell r="H490">
            <v>0.8</v>
          </cell>
          <cell r="I490" t="str">
            <v>4         15</v>
          </cell>
          <cell r="J490">
            <v>0.68</v>
          </cell>
          <cell r="K490">
            <v>0.68</v>
          </cell>
          <cell r="L490">
            <v>2003</v>
          </cell>
          <cell r="M490" t="str">
            <v>No Trade</v>
          </cell>
          <cell r="N490" t="str">
            <v/>
          </cell>
          <cell r="O490" t="str">
            <v/>
          </cell>
          <cell r="P490" t="str">
            <v/>
          </cell>
        </row>
        <row r="491">
          <cell r="A491" t="str">
            <v>LO</v>
          </cell>
          <cell r="B491">
            <v>2</v>
          </cell>
          <cell r="C491">
            <v>3</v>
          </cell>
          <cell r="D491" t="str">
            <v>C</v>
          </cell>
          <cell r="E491">
            <v>26</v>
          </cell>
          <cell r="F491">
            <v>37636</v>
          </cell>
          <cell r="G491">
            <v>1.98</v>
          </cell>
          <cell r="H491">
            <v>1.6</v>
          </cell>
          <cell r="I491" t="str">
            <v>3          0</v>
          </cell>
          <cell r="J491">
            <v>0</v>
          </cell>
          <cell r="K491">
            <v>0</v>
          </cell>
          <cell r="L491">
            <v>2003</v>
          </cell>
          <cell r="M491" t="str">
            <v>No Trade</v>
          </cell>
          <cell r="N491" t="str">
            <v/>
          </cell>
          <cell r="O491" t="str">
            <v/>
          </cell>
          <cell r="P491" t="str">
            <v/>
          </cell>
        </row>
        <row r="492">
          <cell r="A492" t="str">
            <v>LO</v>
          </cell>
          <cell r="B492">
            <v>2</v>
          </cell>
          <cell r="C492">
            <v>3</v>
          </cell>
          <cell r="D492" t="str">
            <v>P</v>
          </cell>
          <cell r="E492">
            <v>26</v>
          </cell>
          <cell r="F492">
            <v>37636</v>
          </cell>
          <cell r="G492">
            <v>0.82</v>
          </cell>
          <cell r="H492">
            <v>1</v>
          </cell>
          <cell r="I492" t="str">
            <v>4        593</v>
          </cell>
          <cell r="J492">
            <v>0.83</v>
          </cell>
          <cell r="K492">
            <v>0.83</v>
          </cell>
          <cell r="L492">
            <v>2003</v>
          </cell>
          <cell r="M492" t="str">
            <v>No Trade</v>
          </cell>
          <cell r="N492" t="str">
            <v/>
          </cell>
          <cell r="O492" t="str">
            <v/>
          </cell>
          <cell r="P492" t="str">
            <v/>
          </cell>
        </row>
        <row r="493">
          <cell r="A493" t="str">
            <v>LO</v>
          </cell>
          <cell r="B493">
            <v>2</v>
          </cell>
          <cell r="C493">
            <v>3</v>
          </cell>
          <cell r="D493" t="str">
            <v>C</v>
          </cell>
          <cell r="E493">
            <v>26.5</v>
          </cell>
          <cell r="F493">
            <v>37636</v>
          </cell>
          <cell r="G493">
            <v>1.69</v>
          </cell>
          <cell r="H493">
            <v>1.3</v>
          </cell>
          <cell r="I493" t="str">
            <v>6          0</v>
          </cell>
          <cell r="J493">
            <v>0</v>
          </cell>
          <cell r="K493">
            <v>0</v>
          </cell>
          <cell r="L493">
            <v>2003</v>
          </cell>
          <cell r="M493" t="str">
            <v>No Trade</v>
          </cell>
          <cell r="N493" t="str">
            <v/>
          </cell>
          <cell r="O493" t="str">
            <v/>
          </cell>
          <cell r="P493" t="str">
            <v/>
          </cell>
        </row>
        <row r="494">
          <cell r="A494" t="str">
            <v>LO</v>
          </cell>
          <cell r="B494">
            <v>2</v>
          </cell>
          <cell r="C494">
            <v>3</v>
          </cell>
          <cell r="D494" t="str">
            <v>P</v>
          </cell>
          <cell r="E494">
            <v>26.5</v>
          </cell>
          <cell r="F494">
            <v>37636</v>
          </cell>
          <cell r="G494">
            <v>1.02</v>
          </cell>
          <cell r="H494">
            <v>1.2</v>
          </cell>
          <cell r="I494" t="str">
            <v>7        152</v>
          </cell>
          <cell r="J494">
            <v>1.06</v>
          </cell>
          <cell r="K494">
            <v>1.02</v>
          </cell>
          <cell r="L494">
            <v>2003</v>
          </cell>
          <cell r="M494" t="str">
            <v>No Trade</v>
          </cell>
          <cell r="N494" t="str">
            <v/>
          </cell>
          <cell r="O494" t="str">
            <v/>
          </cell>
          <cell r="P494" t="str">
            <v/>
          </cell>
        </row>
        <row r="495">
          <cell r="A495" t="str">
            <v>LO</v>
          </cell>
          <cell r="B495">
            <v>2</v>
          </cell>
          <cell r="C495">
            <v>3</v>
          </cell>
          <cell r="D495" t="str">
            <v>C</v>
          </cell>
          <cell r="E495">
            <v>27</v>
          </cell>
          <cell r="F495">
            <v>37636</v>
          </cell>
          <cell r="G495">
            <v>1.41</v>
          </cell>
          <cell r="H495">
            <v>1.1000000000000001</v>
          </cell>
          <cell r="I495" t="str">
            <v>0         55</v>
          </cell>
          <cell r="J495">
            <v>1.25</v>
          </cell>
          <cell r="K495">
            <v>1.25</v>
          </cell>
          <cell r="L495">
            <v>2003</v>
          </cell>
          <cell r="M495" t="str">
            <v>No Trade</v>
          </cell>
          <cell r="N495" t="str">
            <v/>
          </cell>
          <cell r="O495" t="str">
            <v/>
          </cell>
          <cell r="P495" t="str">
            <v/>
          </cell>
        </row>
        <row r="496">
          <cell r="A496" t="str">
            <v>LO</v>
          </cell>
          <cell r="B496">
            <v>2</v>
          </cell>
          <cell r="C496">
            <v>3</v>
          </cell>
          <cell r="D496" t="str">
            <v>P</v>
          </cell>
          <cell r="E496">
            <v>27</v>
          </cell>
          <cell r="F496">
            <v>37636</v>
          </cell>
          <cell r="G496">
            <v>1.24</v>
          </cell>
          <cell r="H496">
            <v>1.5</v>
          </cell>
          <cell r="I496" t="str">
            <v>1        509</v>
          </cell>
          <cell r="J496">
            <v>1.32</v>
          </cell>
          <cell r="K496">
            <v>1.1499999999999999</v>
          </cell>
          <cell r="L496">
            <v>2003</v>
          </cell>
          <cell r="M496" t="str">
            <v>No Trade</v>
          </cell>
          <cell r="N496" t="str">
            <v/>
          </cell>
          <cell r="O496" t="str">
            <v/>
          </cell>
          <cell r="P496" t="str">
            <v/>
          </cell>
        </row>
        <row r="497">
          <cell r="A497" t="str">
            <v>LO</v>
          </cell>
          <cell r="B497">
            <v>2</v>
          </cell>
          <cell r="C497">
            <v>3</v>
          </cell>
          <cell r="D497" t="str">
            <v>C</v>
          </cell>
          <cell r="E497">
            <v>27.5</v>
          </cell>
          <cell r="F497">
            <v>37636</v>
          </cell>
          <cell r="G497">
            <v>1.1499999999999999</v>
          </cell>
          <cell r="H497">
            <v>0.8</v>
          </cell>
          <cell r="I497" t="str">
            <v>9         60</v>
          </cell>
          <cell r="J497">
            <v>1.1499999999999999</v>
          </cell>
          <cell r="K497">
            <v>1.1499999999999999</v>
          </cell>
          <cell r="L497">
            <v>2003</v>
          </cell>
          <cell r="M497" t="str">
            <v>No Trade</v>
          </cell>
          <cell r="N497" t="str">
            <v/>
          </cell>
          <cell r="O497" t="str">
            <v/>
          </cell>
          <cell r="P497" t="str">
            <v/>
          </cell>
        </row>
        <row r="498">
          <cell r="A498" t="str">
            <v>LO</v>
          </cell>
          <cell r="B498">
            <v>2</v>
          </cell>
          <cell r="C498">
            <v>3</v>
          </cell>
          <cell r="D498" t="str">
            <v>P</v>
          </cell>
          <cell r="E498">
            <v>27.5</v>
          </cell>
          <cell r="F498">
            <v>37636</v>
          </cell>
          <cell r="G498">
            <v>1.48</v>
          </cell>
          <cell r="H498">
            <v>1.8</v>
          </cell>
          <cell r="I498" t="str">
            <v>0          0</v>
          </cell>
          <cell r="J498">
            <v>0</v>
          </cell>
          <cell r="K498">
            <v>0</v>
          </cell>
          <cell r="L498">
            <v>2003</v>
          </cell>
          <cell r="M498" t="str">
            <v>No Trade</v>
          </cell>
          <cell r="N498" t="str">
            <v/>
          </cell>
          <cell r="O498" t="str">
            <v/>
          </cell>
          <cell r="P498" t="str">
            <v/>
          </cell>
        </row>
        <row r="499">
          <cell r="A499" t="str">
            <v>LO</v>
          </cell>
          <cell r="B499">
            <v>2</v>
          </cell>
          <cell r="C499">
            <v>3</v>
          </cell>
          <cell r="D499" t="str">
            <v>C</v>
          </cell>
          <cell r="E499">
            <v>28</v>
          </cell>
          <cell r="F499">
            <v>37636</v>
          </cell>
          <cell r="G499">
            <v>0.92</v>
          </cell>
          <cell r="H499">
            <v>0.7</v>
          </cell>
          <cell r="I499" t="str">
            <v>0         49</v>
          </cell>
          <cell r="J499">
            <v>0.94</v>
          </cell>
          <cell r="K499">
            <v>0.79</v>
          </cell>
          <cell r="L499">
            <v>2003</v>
          </cell>
          <cell r="M499" t="str">
            <v>No Trade</v>
          </cell>
          <cell r="N499" t="str">
            <v/>
          </cell>
          <cell r="O499" t="str">
            <v/>
          </cell>
          <cell r="P499" t="str">
            <v/>
          </cell>
        </row>
        <row r="500">
          <cell r="A500" t="str">
            <v>LO</v>
          </cell>
          <cell r="B500">
            <v>2</v>
          </cell>
          <cell r="C500">
            <v>3</v>
          </cell>
          <cell r="D500" t="str">
            <v>P</v>
          </cell>
          <cell r="E500">
            <v>28</v>
          </cell>
          <cell r="F500">
            <v>37636</v>
          </cell>
          <cell r="G500">
            <v>1.75</v>
          </cell>
          <cell r="H500">
            <v>2.1</v>
          </cell>
          <cell r="I500" t="str">
            <v>0          0</v>
          </cell>
          <cell r="J500">
            <v>0</v>
          </cell>
          <cell r="K500">
            <v>0</v>
          </cell>
          <cell r="L500">
            <v>2003</v>
          </cell>
          <cell r="M500" t="str">
            <v>No Trade</v>
          </cell>
          <cell r="N500" t="str">
            <v/>
          </cell>
          <cell r="O500" t="str">
            <v/>
          </cell>
          <cell r="P500" t="str">
            <v/>
          </cell>
        </row>
        <row r="501">
          <cell r="A501" t="str">
            <v>LO</v>
          </cell>
          <cell r="B501">
            <v>2</v>
          </cell>
          <cell r="C501">
            <v>3</v>
          </cell>
          <cell r="D501" t="str">
            <v>C</v>
          </cell>
          <cell r="E501">
            <v>28.5</v>
          </cell>
          <cell r="F501">
            <v>37636</v>
          </cell>
          <cell r="G501">
            <v>0.75</v>
          </cell>
          <cell r="H501">
            <v>0.5</v>
          </cell>
          <cell r="I501" t="str">
            <v>7         85</v>
          </cell>
          <cell r="J501">
            <v>0.8</v>
          </cell>
          <cell r="K501">
            <v>0.57999999999999996</v>
          </cell>
          <cell r="L501">
            <v>2003</v>
          </cell>
          <cell r="M501" t="str">
            <v>No Trade</v>
          </cell>
          <cell r="N501" t="str">
            <v/>
          </cell>
          <cell r="O501" t="str">
            <v/>
          </cell>
          <cell r="P501" t="str">
            <v/>
          </cell>
        </row>
        <row r="502">
          <cell r="A502" t="str">
            <v>LO</v>
          </cell>
          <cell r="B502">
            <v>2</v>
          </cell>
          <cell r="C502">
            <v>3</v>
          </cell>
          <cell r="D502" t="str">
            <v>P</v>
          </cell>
          <cell r="E502">
            <v>28.5</v>
          </cell>
          <cell r="F502">
            <v>37636</v>
          </cell>
          <cell r="G502">
            <v>2.0699999999999998</v>
          </cell>
          <cell r="H502">
            <v>2.4</v>
          </cell>
          <cell r="I502" t="str">
            <v>7          0</v>
          </cell>
          <cell r="J502">
            <v>0</v>
          </cell>
          <cell r="K502">
            <v>0</v>
          </cell>
          <cell r="L502">
            <v>2003</v>
          </cell>
          <cell r="M502" t="str">
            <v>No Trade</v>
          </cell>
          <cell r="N502" t="str">
            <v/>
          </cell>
          <cell r="O502" t="str">
            <v/>
          </cell>
          <cell r="P502" t="str">
            <v/>
          </cell>
        </row>
        <row r="503">
          <cell r="A503" t="str">
            <v>LO</v>
          </cell>
          <cell r="B503">
            <v>2</v>
          </cell>
          <cell r="C503">
            <v>3</v>
          </cell>
          <cell r="D503" t="str">
            <v>C</v>
          </cell>
          <cell r="E503">
            <v>29</v>
          </cell>
          <cell r="F503">
            <v>37636</v>
          </cell>
          <cell r="G503">
            <v>0.61</v>
          </cell>
          <cell r="H503">
            <v>0.4</v>
          </cell>
          <cell r="I503" t="str">
            <v>6        599</v>
          </cell>
          <cell r="J503">
            <v>0.66</v>
          </cell>
          <cell r="K503">
            <v>0.52</v>
          </cell>
          <cell r="L503">
            <v>2003</v>
          </cell>
          <cell r="M503" t="str">
            <v>No Trade</v>
          </cell>
          <cell r="N503" t="str">
            <v/>
          </cell>
          <cell r="O503" t="str">
            <v/>
          </cell>
          <cell r="P503" t="str">
            <v/>
          </cell>
        </row>
        <row r="504">
          <cell r="A504" t="str">
            <v>LO</v>
          </cell>
          <cell r="B504">
            <v>2</v>
          </cell>
          <cell r="C504">
            <v>3</v>
          </cell>
          <cell r="D504" t="str">
            <v>P</v>
          </cell>
          <cell r="E504">
            <v>29</v>
          </cell>
          <cell r="F504">
            <v>37636</v>
          </cell>
          <cell r="G504">
            <v>2.4300000000000002</v>
          </cell>
          <cell r="H504">
            <v>2.8</v>
          </cell>
          <cell r="I504" t="str">
            <v>6          0</v>
          </cell>
          <cell r="J504">
            <v>0</v>
          </cell>
          <cell r="K504">
            <v>0</v>
          </cell>
          <cell r="L504">
            <v>2003</v>
          </cell>
          <cell r="M504" t="str">
            <v>No Trade</v>
          </cell>
          <cell r="N504" t="str">
            <v/>
          </cell>
          <cell r="O504" t="str">
            <v/>
          </cell>
          <cell r="P504" t="str">
            <v/>
          </cell>
        </row>
        <row r="505">
          <cell r="A505" t="str">
            <v>LO</v>
          </cell>
          <cell r="B505">
            <v>2</v>
          </cell>
          <cell r="C505">
            <v>3</v>
          </cell>
          <cell r="D505" t="str">
            <v>C</v>
          </cell>
          <cell r="E505">
            <v>29.5</v>
          </cell>
          <cell r="F505">
            <v>37636</v>
          </cell>
          <cell r="G505">
            <v>0.47</v>
          </cell>
          <cell r="H505">
            <v>0.3</v>
          </cell>
          <cell r="I505" t="str">
            <v>5        152</v>
          </cell>
          <cell r="J505">
            <v>0.43</v>
          </cell>
          <cell r="K505">
            <v>0.4</v>
          </cell>
          <cell r="L505">
            <v>2003</v>
          </cell>
          <cell r="M505" t="str">
            <v>No Trade</v>
          </cell>
          <cell r="N505" t="str">
            <v/>
          </cell>
          <cell r="O505" t="str">
            <v/>
          </cell>
          <cell r="P505" t="str">
            <v/>
          </cell>
        </row>
        <row r="506">
          <cell r="A506" t="str">
            <v>LO</v>
          </cell>
          <cell r="B506">
            <v>2</v>
          </cell>
          <cell r="C506">
            <v>3</v>
          </cell>
          <cell r="D506" t="str">
            <v>P</v>
          </cell>
          <cell r="E506">
            <v>29.5</v>
          </cell>
          <cell r="F506">
            <v>37636</v>
          </cell>
          <cell r="G506">
            <v>2.79</v>
          </cell>
          <cell r="H506">
            <v>3.2</v>
          </cell>
          <cell r="I506" t="str">
            <v>5          0</v>
          </cell>
          <cell r="J506">
            <v>0</v>
          </cell>
          <cell r="K506">
            <v>0</v>
          </cell>
          <cell r="L506">
            <v>2003</v>
          </cell>
          <cell r="M506" t="str">
            <v>No Trade</v>
          </cell>
          <cell r="N506" t="str">
            <v/>
          </cell>
          <cell r="O506" t="str">
            <v/>
          </cell>
          <cell r="P506" t="str">
            <v/>
          </cell>
        </row>
        <row r="507">
          <cell r="A507" t="str">
            <v>LO</v>
          </cell>
          <cell r="B507">
            <v>2</v>
          </cell>
          <cell r="C507">
            <v>3</v>
          </cell>
          <cell r="D507" t="str">
            <v>C</v>
          </cell>
          <cell r="E507">
            <v>30</v>
          </cell>
          <cell r="F507">
            <v>37636</v>
          </cell>
          <cell r="G507">
            <v>0.37</v>
          </cell>
          <cell r="H507">
            <v>0.2</v>
          </cell>
          <cell r="I507" t="str">
            <v>7        142</v>
          </cell>
          <cell r="J507">
            <v>0.4</v>
          </cell>
          <cell r="K507">
            <v>0.32</v>
          </cell>
          <cell r="L507">
            <v>2003</v>
          </cell>
          <cell r="M507" t="str">
            <v>No Trade</v>
          </cell>
          <cell r="N507" t="str">
            <v/>
          </cell>
          <cell r="O507" t="str">
            <v/>
          </cell>
          <cell r="P507" t="str">
            <v/>
          </cell>
        </row>
        <row r="508">
          <cell r="A508" t="str">
            <v>LO</v>
          </cell>
          <cell r="B508">
            <v>2</v>
          </cell>
          <cell r="C508">
            <v>3</v>
          </cell>
          <cell r="D508" t="str">
            <v>P</v>
          </cell>
          <cell r="E508">
            <v>30</v>
          </cell>
          <cell r="F508">
            <v>37636</v>
          </cell>
          <cell r="G508">
            <v>3.19</v>
          </cell>
          <cell r="H508">
            <v>3.6</v>
          </cell>
          <cell r="I508" t="str">
            <v>6          0</v>
          </cell>
          <cell r="J508">
            <v>0</v>
          </cell>
          <cell r="K508">
            <v>0</v>
          </cell>
          <cell r="L508">
            <v>2003</v>
          </cell>
          <cell r="M508" t="str">
            <v>No Trade</v>
          </cell>
          <cell r="N508" t="str">
            <v/>
          </cell>
          <cell r="O508" t="str">
            <v/>
          </cell>
          <cell r="P508" t="str">
            <v/>
          </cell>
        </row>
        <row r="509">
          <cell r="A509" t="str">
            <v>LO</v>
          </cell>
          <cell r="B509">
            <v>2</v>
          </cell>
          <cell r="C509">
            <v>3</v>
          </cell>
          <cell r="D509" t="str">
            <v>C</v>
          </cell>
          <cell r="E509">
            <v>30.5</v>
          </cell>
          <cell r="F509">
            <v>37636</v>
          </cell>
          <cell r="G509">
            <v>0.28999999999999998</v>
          </cell>
          <cell r="H509">
            <v>0.2</v>
          </cell>
          <cell r="I509" t="str">
            <v>1          0</v>
          </cell>
          <cell r="J509">
            <v>0</v>
          </cell>
          <cell r="K509">
            <v>0</v>
          </cell>
          <cell r="L509">
            <v>2003</v>
          </cell>
          <cell r="M509" t="str">
            <v>No Trade</v>
          </cell>
          <cell r="N509" t="str">
            <v/>
          </cell>
          <cell r="O509" t="str">
            <v/>
          </cell>
          <cell r="P509" t="str">
            <v/>
          </cell>
        </row>
        <row r="510">
          <cell r="A510" t="str">
            <v>LO</v>
          </cell>
          <cell r="B510">
            <v>2</v>
          </cell>
          <cell r="C510">
            <v>3</v>
          </cell>
          <cell r="D510" t="str">
            <v>P</v>
          </cell>
          <cell r="E510">
            <v>30.5</v>
          </cell>
          <cell r="F510">
            <v>37636</v>
          </cell>
          <cell r="G510">
            <v>0</v>
          </cell>
          <cell r="H510">
            <v>0</v>
          </cell>
          <cell r="I510" t="str">
            <v>0          0</v>
          </cell>
          <cell r="J510">
            <v>0</v>
          </cell>
          <cell r="K510">
            <v>0</v>
          </cell>
          <cell r="L510">
            <v>2003</v>
          </cell>
          <cell r="M510" t="str">
            <v>No Trade</v>
          </cell>
          <cell r="N510" t="str">
            <v/>
          </cell>
          <cell r="O510" t="str">
            <v/>
          </cell>
          <cell r="P510" t="str">
            <v/>
          </cell>
        </row>
        <row r="511">
          <cell r="A511" t="str">
            <v>LO</v>
          </cell>
          <cell r="B511">
            <v>2</v>
          </cell>
          <cell r="C511">
            <v>3</v>
          </cell>
          <cell r="D511" t="str">
            <v>C</v>
          </cell>
          <cell r="E511">
            <v>31</v>
          </cell>
          <cell r="F511">
            <v>37636</v>
          </cell>
          <cell r="G511">
            <v>0.22</v>
          </cell>
          <cell r="H511">
            <v>0.1</v>
          </cell>
          <cell r="I511" t="str">
            <v>7         55</v>
          </cell>
          <cell r="J511">
            <v>0.21</v>
          </cell>
          <cell r="K511">
            <v>0.2</v>
          </cell>
          <cell r="L511">
            <v>2003</v>
          </cell>
          <cell r="M511" t="str">
            <v>No Trade</v>
          </cell>
          <cell r="N511" t="str">
            <v/>
          </cell>
          <cell r="O511" t="str">
            <v/>
          </cell>
          <cell r="P511" t="str">
            <v/>
          </cell>
        </row>
        <row r="512">
          <cell r="A512" t="str">
            <v>LO</v>
          </cell>
          <cell r="B512">
            <v>2</v>
          </cell>
          <cell r="C512">
            <v>3</v>
          </cell>
          <cell r="D512" t="str">
            <v>P</v>
          </cell>
          <cell r="E512">
            <v>31</v>
          </cell>
          <cell r="F512">
            <v>37636</v>
          </cell>
          <cell r="G512">
            <v>4.03</v>
          </cell>
          <cell r="H512">
            <v>4.5</v>
          </cell>
          <cell r="I512" t="str">
            <v>6          0</v>
          </cell>
          <cell r="J512">
            <v>0</v>
          </cell>
          <cell r="K512">
            <v>0</v>
          </cell>
          <cell r="L512">
            <v>2003</v>
          </cell>
          <cell r="M512" t="str">
            <v>No Trade</v>
          </cell>
          <cell r="N512" t="str">
            <v/>
          </cell>
          <cell r="O512" t="str">
            <v/>
          </cell>
          <cell r="P512" t="str">
            <v/>
          </cell>
        </row>
        <row r="513">
          <cell r="A513" t="str">
            <v>LO</v>
          </cell>
          <cell r="B513">
            <v>2</v>
          </cell>
          <cell r="C513">
            <v>3</v>
          </cell>
          <cell r="D513" t="str">
            <v>C</v>
          </cell>
          <cell r="E513">
            <v>31.5</v>
          </cell>
          <cell r="F513">
            <v>37636</v>
          </cell>
          <cell r="G513">
            <v>0.17</v>
          </cell>
          <cell r="H513">
            <v>0.1</v>
          </cell>
          <cell r="I513" t="str">
            <v>4          1</v>
          </cell>
          <cell r="J513">
            <v>0.23</v>
          </cell>
          <cell r="K513">
            <v>0.23</v>
          </cell>
          <cell r="L513">
            <v>2003</v>
          </cell>
          <cell r="M513" t="str">
            <v>No Trade</v>
          </cell>
          <cell r="N513" t="str">
            <v/>
          </cell>
          <cell r="O513" t="str">
            <v/>
          </cell>
          <cell r="P513" t="str">
            <v/>
          </cell>
        </row>
        <row r="514">
          <cell r="A514" t="str">
            <v>LO</v>
          </cell>
          <cell r="B514">
            <v>2</v>
          </cell>
          <cell r="C514">
            <v>3</v>
          </cell>
          <cell r="D514" t="str">
            <v>P</v>
          </cell>
          <cell r="E514">
            <v>31.5</v>
          </cell>
          <cell r="F514">
            <v>37636</v>
          </cell>
          <cell r="G514">
            <v>0</v>
          </cell>
          <cell r="H514">
            <v>0</v>
          </cell>
          <cell r="I514" t="str">
            <v>0          0</v>
          </cell>
          <cell r="J514">
            <v>0</v>
          </cell>
          <cell r="K514">
            <v>0</v>
          </cell>
          <cell r="L514">
            <v>2003</v>
          </cell>
          <cell r="M514" t="str">
            <v>No Trade</v>
          </cell>
          <cell r="N514" t="str">
            <v/>
          </cell>
          <cell r="O514" t="str">
            <v/>
          </cell>
          <cell r="P514" t="str">
            <v/>
          </cell>
        </row>
        <row r="515">
          <cell r="A515" t="str">
            <v>LO</v>
          </cell>
          <cell r="B515">
            <v>2</v>
          </cell>
          <cell r="C515">
            <v>3</v>
          </cell>
          <cell r="D515" t="str">
            <v>C</v>
          </cell>
          <cell r="E515">
            <v>32</v>
          </cell>
          <cell r="F515">
            <v>37636</v>
          </cell>
          <cell r="G515">
            <v>0.13</v>
          </cell>
          <cell r="H515">
            <v>0.1</v>
          </cell>
          <cell r="I515" t="str">
            <v>0          5</v>
          </cell>
          <cell r="J515">
            <v>0.17</v>
          </cell>
          <cell r="K515">
            <v>0.17</v>
          </cell>
          <cell r="L515">
            <v>2003</v>
          </cell>
          <cell r="M515" t="str">
            <v>No Trade</v>
          </cell>
          <cell r="N515" t="str">
            <v/>
          </cell>
          <cell r="O515" t="str">
            <v/>
          </cell>
          <cell r="P515" t="str">
            <v/>
          </cell>
        </row>
        <row r="516">
          <cell r="A516" t="str">
            <v>LO</v>
          </cell>
          <cell r="B516">
            <v>2</v>
          </cell>
          <cell r="C516">
            <v>3</v>
          </cell>
          <cell r="D516" t="str">
            <v>P</v>
          </cell>
          <cell r="E516">
            <v>32</v>
          </cell>
          <cell r="F516">
            <v>37636</v>
          </cell>
          <cell r="G516">
            <v>4.9400000000000004</v>
          </cell>
          <cell r="H516">
            <v>5.4</v>
          </cell>
          <cell r="I516" t="str">
            <v>9          0</v>
          </cell>
          <cell r="J516">
            <v>0</v>
          </cell>
          <cell r="K516">
            <v>0</v>
          </cell>
          <cell r="L516">
            <v>2003</v>
          </cell>
          <cell r="M516" t="str">
            <v>No Trade</v>
          </cell>
          <cell r="N516" t="str">
            <v/>
          </cell>
          <cell r="O516" t="str">
            <v/>
          </cell>
          <cell r="P516" t="str">
            <v/>
          </cell>
        </row>
        <row r="517">
          <cell r="A517" t="str">
            <v>LO</v>
          </cell>
          <cell r="B517">
            <v>2</v>
          </cell>
          <cell r="C517">
            <v>3</v>
          </cell>
          <cell r="D517" t="str">
            <v>C</v>
          </cell>
          <cell r="E517">
            <v>32.5</v>
          </cell>
          <cell r="F517">
            <v>37636</v>
          </cell>
          <cell r="G517">
            <v>0.1</v>
          </cell>
          <cell r="H517">
            <v>0</v>
          </cell>
          <cell r="I517" t="str">
            <v>8         50</v>
          </cell>
          <cell r="J517">
            <v>0</v>
          </cell>
          <cell r="K517">
            <v>0</v>
          </cell>
          <cell r="L517">
            <v>2003</v>
          </cell>
          <cell r="M517" t="str">
            <v>No Trade</v>
          </cell>
          <cell r="N517" t="str">
            <v/>
          </cell>
          <cell r="O517" t="str">
            <v/>
          </cell>
          <cell r="P517" t="str">
            <v/>
          </cell>
        </row>
        <row r="518">
          <cell r="A518" t="str">
            <v>LO</v>
          </cell>
          <cell r="B518">
            <v>2</v>
          </cell>
          <cell r="C518">
            <v>3</v>
          </cell>
          <cell r="D518" t="str">
            <v>P</v>
          </cell>
          <cell r="E518">
            <v>32.5</v>
          </cell>
          <cell r="F518">
            <v>37636</v>
          </cell>
          <cell r="G518">
            <v>0</v>
          </cell>
          <cell r="H518">
            <v>0</v>
          </cell>
          <cell r="I518" t="str">
            <v>0          0</v>
          </cell>
          <cell r="J518">
            <v>0</v>
          </cell>
          <cell r="K518">
            <v>0</v>
          </cell>
          <cell r="L518">
            <v>2003</v>
          </cell>
          <cell r="M518" t="str">
            <v>No Trade</v>
          </cell>
          <cell r="N518" t="str">
            <v/>
          </cell>
          <cell r="O518" t="str">
            <v/>
          </cell>
          <cell r="P518" t="str">
            <v/>
          </cell>
        </row>
        <row r="519">
          <cell r="A519" t="str">
            <v>LO</v>
          </cell>
          <cell r="B519">
            <v>2</v>
          </cell>
          <cell r="C519">
            <v>3</v>
          </cell>
          <cell r="D519" t="str">
            <v>C</v>
          </cell>
          <cell r="E519">
            <v>33</v>
          </cell>
          <cell r="F519">
            <v>37636</v>
          </cell>
          <cell r="G519">
            <v>0.09</v>
          </cell>
          <cell r="H519">
            <v>0</v>
          </cell>
          <cell r="I519" t="str">
            <v>7        100</v>
          </cell>
          <cell r="J519">
            <v>0</v>
          </cell>
          <cell r="K519">
            <v>0</v>
          </cell>
          <cell r="L519">
            <v>2003</v>
          </cell>
          <cell r="M519" t="str">
            <v>No Trade</v>
          </cell>
          <cell r="N519" t="str">
            <v/>
          </cell>
          <cell r="O519" t="str">
            <v/>
          </cell>
          <cell r="P519" t="str">
            <v/>
          </cell>
        </row>
        <row r="520">
          <cell r="A520" t="str">
            <v>LO</v>
          </cell>
          <cell r="B520">
            <v>2</v>
          </cell>
          <cell r="C520">
            <v>3</v>
          </cell>
          <cell r="D520" t="str">
            <v>P</v>
          </cell>
          <cell r="E520">
            <v>33</v>
          </cell>
          <cell r="F520">
            <v>37636</v>
          </cell>
          <cell r="G520">
            <v>0</v>
          </cell>
          <cell r="H520">
            <v>0</v>
          </cell>
          <cell r="I520" t="str">
            <v>0          0</v>
          </cell>
          <cell r="J520">
            <v>0</v>
          </cell>
          <cell r="K520">
            <v>0</v>
          </cell>
          <cell r="L520">
            <v>2003</v>
          </cell>
          <cell r="M520" t="str">
            <v>No Trade</v>
          </cell>
          <cell r="N520" t="str">
            <v/>
          </cell>
          <cell r="O520" t="str">
            <v/>
          </cell>
          <cell r="P520" t="str">
            <v/>
          </cell>
        </row>
        <row r="521">
          <cell r="A521" t="str">
            <v>LO</v>
          </cell>
          <cell r="B521">
            <v>2</v>
          </cell>
          <cell r="C521">
            <v>3</v>
          </cell>
          <cell r="D521" t="str">
            <v>C</v>
          </cell>
          <cell r="E521">
            <v>33.5</v>
          </cell>
          <cell r="F521">
            <v>37636</v>
          </cell>
          <cell r="G521">
            <v>0.08</v>
          </cell>
          <cell r="H521">
            <v>0</v>
          </cell>
          <cell r="I521" t="str">
            <v>6          0</v>
          </cell>
          <cell r="J521">
            <v>0</v>
          </cell>
          <cell r="K521">
            <v>0</v>
          </cell>
          <cell r="L521">
            <v>2003</v>
          </cell>
          <cell r="M521" t="str">
            <v>No Trade</v>
          </cell>
          <cell r="N521" t="str">
            <v/>
          </cell>
          <cell r="O521" t="str">
            <v/>
          </cell>
          <cell r="P521" t="str">
            <v/>
          </cell>
        </row>
        <row r="522">
          <cell r="A522" t="str">
            <v>LO</v>
          </cell>
          <cell r="B522">
            <v>2</v>
          </cell>
          <cell r="C522">
            <v>3</v>
          </cell>
          <cell r="D522" t="str">
            <v>P</v>
          </cell>
          <cell r="E522">
            <v>33.5</v>
          </cell>
          <cell r="F522">
            <v>37636</v>
          </cell>
          <cell r="G522">
            <v>0</v>
          </cell>
          <cell r="H522">
            <v>0</v>
          </cell>
          <cell r="I522" t="str">
            <v>0          0</v>
          </cell>
          <cell r="J522">
            <v>0</v>
          </cell>
          <cell r="K522">
            <v>0</v>
          </cell>
          <cell r="L522">
            <v>2003</v>
          </cell>
          <cell r="M522" t="str">
            <v>No Trade</v>
          </cell>
          <cell r="N522" t="str">
            <v/>
          </cell>
          <cell r="O522" t="str">
            <v/>
          </cell>
          <cell r="P522" t="str">
            <v/>
          </cell>
        </row>
        <row r="523">
          <cell r="A523" t="str">
            <v>LO</v>
          </cell>
          <cell r="B523">
            <v>2</v>
          </cell>
          <cell r="C523">
            <v>3</v>
          </cell>
          <cell r="D523" t="str">
            <v>C</v>
          </cell>
          <cell r="E523">
            <v>34</v>
          </cell>
          <cell r="F523">
            <v>37636</v>
          </cell>
          <cell r="G523">
            <v>7.0000000000000007E-2</v>
          </cell>
          <cell r="H523">
            <v>0</v>
          </cell>
          <cell r="I523" t="str">
            <v>5          0</v>
          </cell>
          <cell r="J523">
            <v>0</v>
          </cell>
          <cell r="K523">
            <v>0</v>
          </cell>
          <cell r="L523">
            <v>2003</v>
          </cell>
          <cell r="M523" t="str">
            <v>No Trade</v>
          </cell>
          <cell r="N523" t="str">
            <v/>
          </cell>
          <cell r="O523" t="str">
            <v/>
          </cell>
          <cell r="P523" t="str">
            <v/>
          </cell>
        </row>
        <row r="524">
          <cell r="A524" t="str">
            <v>LO</v>
          </cell>
          <cell r="B524">
            <v>2</v>
          </cell>
          <cell r="C524">
            <v>3</v>
          </cell>
          <cell r="D524" t="str">
            <v>P</v>
          </cell>
          <cell r="E524">
            <v>34</v>
          </cell>
          <cell r="F524">
            <v>37636</v>
          </cell>
          <cell r="G524">
            <v>0</v>
          </cell>
          <cell r="H524">
            <v>0</v>
          </cell>
          <cell r="I524" t="str">
            <v>0          0</v>
          </cell>
          <cell r="J524">
            <v>0</v>
          </cell>
          <cell r="K524">
            <v>0</v>
          </cell>
          <cell r="L524">
            <v>2003</v>
          </cell>
          <cell r="M524" t="str">
            <v>No Trade</v>
          </cell>
          <cell r="N524" t="str">
            <v/>
          </cell>
          <cell r="O524" t="str">
            <v/>
          </cell>
          <cell r="P524" t="str">
            <v/>
          </cell>
        </row>
        <row r="525">
          <cell r="A525" t="str">
            <v>LO</v>
          </cell>
          <cell r="B525">
            <v>2</v>
          </cell>
          <cell r="C525">
            <v>3</v>
          </cell>
          <cell r="D525" t="str">
            <v>C</v>
          </cell>
          <cell r="E525">
            <v>34.5</v>
          </cell>
          <cell r="F525">
            <v>37636</v>
          </cell>
          <cell r="G525">
            <v>0.06</v>
          </cell>
          <cell r="H525">
            <v>0</v>
          </cell>
          <cell r="I525" t="str">
            <v>4          0</v>
          </cell>
          <cell r="J525">
            <v>0</v>
          </cell>
          <cell r="K525">
            <v>0</v>
          </cell>
          <cell r="L525">
            <v>2003</v>
          </cell>
          <cell r="M525" t="str">
            <v>No Trade</v>
          </cell>
          <cell r="N525" t="str">
            <v/>
          </cell>
          <cell r="O525" t="str">
            <v/>
          </cell>
          <cell r="P525" t="str">
            <v/>
          </cell>
        </row>
        <row r="526">
          <cell r="A526" t="str">
            <v>LO</v>
          </cell>
          <cell r="B526">
            <v>2</v>
          </cell>
          <cell r="C526">
            <v>3</v>
          </cell>
          <cell r="D526" t="str">
            <v>C</v>
          </cell>
          <cell r="E526">
            <v>35</v>
          </cell>
          <cell r="F526">
            <v>37636</v>
          </cell>
          <cell r="G526">
            <v>0.05</v>
          </cell>
          <cell r="H526">
            <v>0</v>
          </cell>
          <cell r="I526" t="str">
            <v>3          0</v>
          </cell>
          <cell r="J526">
            <v>0</v>
          </cell>
          <cell r="K526">
            <v>0</v>
          </cell>
          <cell r="L526">
            <v>2003</v>
          </cell>
          <cell r="M526" t="str">
            <v>No Trade</v>
          </cell>
          <cell r="N526" t="str">
            <v/>
          </cell>
          <cell r="O526" t="str">
            <v/>
          </cell>
          <cell r="P526" t="str">
            <v/>
          </cell>
        </row>
        <row r="527">
          <cell r="A527" t="str">
            <v>LO</v>
          </cell>
          <cell r="B527">
            <v>2</v>
          </cell>
          <cell r="C527">
            <v>3</v>
          </cell>
          <cell r="D527" t="str">
            <v>P</v>
          </cell>
          <cell r="E527">
            <v>35</v>
          </cell>
          <cell r="F527">
            <v>37636</v>
          </cell>
          <cell r="G527">
            <v>7.83</v>
          </cell>
          <cell r="H527">
            <v>8.4</v>
          </cell>
          <cell r="I527" t="str">
            <v>1          0</v>
          </cell>
          <cell r="J527">
            <v>0</v>
          </cell>
          <cell r="K527">
            <v>0</v>
          </cell>
          <cell r="L527">
            <v>2003</v>
          </cell>
          <cell r="M527" t="str">
            <v>No Trade</v>
          </cell>
          <cell r="N527" t="str">
            <v/>
          </cell>
          <cell r="O527" t="str">
            <v/>
          </cell>
          <cell r="P527" t="str">
            <v/>
          </cell>
        </row>
        <row r="528">
          <cell r="A528" t="str">
            <v>LO</v>
          </cell>
          <cell r="B528">
            <v>2</v>
          </cell>
          <cell r="C528">
            <v>3</v>
          </cell>
          <cell r="D528" t="str">
            <v>C</v>
          </cell>
          <cell r="E528">
            <v>36</v>
          </cell>
          <cell r="F528">
            <v>37636</v>
          </cell>
          <cell r="G528">
            <v>0.03</v>
          </cell>
          <cell r="H528">
            <v>0</v>
          </cell>
          <cell r="I528" t="str">
            <v>2          0</v>
          </cell>
          <cell r="J528">
            <v>0</v>
          </cell>
          <cell r="K528">
            <v>0</v>
          </cell>
          <cell r="L528">
            <v>2003</v>
          </cell>
          <cell r="M528" t="str">
            <v>No Trade</v>
          </cell>
          <cell r="N528" t="str">
            <v/>
          </cell>
          <cell r="O528" t="str">
            <v/>
          </cell>
          <cell r="P528" t="str">
            <v/>
          </cell>
        </row>
        <row r="529">
          <cell r="A529" t="str">
            <v>LO</v>
          </cell>
          <cell r="B529">
            <v>2</v>
          </cell>
          <cell r="C529">
            <v>3</v>
          </cell>
          <cell r="D529" t="str">
            <v>C</v>
          </cell>
          <cell r="E529">
            <v>36.5</v>
          </cell>
          <cell r="F529">
            <v>37636</v>
          </cell>
          <cell r="G529">
            <v>0.02</v>
          </cell>
          <cell r="H529">
            <v>0</v>
          </cell>
          <cell r="I529" t="str">
            <v>1          0</v>
          </cell>
          <cell r="J529">
            <v>0</v>
          </cell>
          <cell r="K529">
            <v>0</v>
          </cell>
          <cell r="L529">
            <v>2003</v>
          </cell>
          <cell r="M529" t="str">
            <v>No Trade</v>
          </cell>
          <cell r="N529" t="str">
            <v/>
          </cell>
          <cell r="O529" t="str">
            <v/>
          </cell>
          <cell r="P529" t="str">
            <v/>
          </cell>
        </row>
        <row r="530">
          <cell r="A530" t="str">
            <v>LO</v>
          </cell>
          <cell r="B530">
            <v>2</v>
          </cell>
          <cell r="C530">
            <v>3</v>
          </cell>
          <cell r="D530" t="str">
            <v>C</v>
          </cell>
          <cell r="E530">
            <v>37</v>
          </cell>
          <cell r="F530">
            <v>37636</v>
          </cell>
          <cell r="G530">
            <v>0.01</v>
          </cell>
          <cell r="H530">
            <v>0</v>
          </cell>
          <cell r="I530" t="str">
            <v>1          0</v>
          </cell>
          <cell r="J530">
            <v>0</v>
          </cell>
          <cell r="K530">
            <v>0</v>
          </cell>
          <cell r="L530">
            <v>2003</v>
          </cell>
          <cell r="M530" t="str">
            <v>No Trade</v>
          </cell>
          <cell r="N530" t="str">
            <v/>
          </cell>
          <cell r="O530" t="str">
            <v/>
          </cell>
          <cell r="P530" t="str">
            <v/>
          </cell>
        </row>
        <row r="531">
          <cell r="A531" t="str">
            <v>LO</v>
          </cell>
          <cell r="B531">
            <v>2</v>
          </cell>
          <cell r="C531">
            <v>3</v>
          </cell>
          <cell r="D531" t="str">
            <v>C</v>
          </cell>
          <cell r="E531">
            <v>38</v>
          </cell>
          <cell r="F531">
            <v>37636</v>
          </cell>
          <cell r="G531">
            <v>0.01</v>
          </cell>
          <cell r="H531">
            <v>0</v>
          </cell>
          <cell r="I531" t="str">
            <v>1          0</v>
          </cell>
          <cell r="J531">
            <v>0</v>
          </cell>
          <cell r="K531">
            <v>0</v>
          </cell>
          <cell r="L531">
            <v>2003</v>
          </cell>
          <cell r="M531" t="str">
            <v>No Trade</v>
          </cell>
          <cell r="N531" t="str">
            <v/>
          </cell>
          <cell r="O531" t="str">
            <v/>
          </cell>
          <cell r="P531" t="str">
            <v/>
          </cell>
        </row>
        <row r="532">
          <cell r="A532" t="str">
            <v>LO</v>
          </cell>
          <cell r="B532">
            <v>2</v>
          </cell>
          <cell r="C532">
            <v>3</v>
          </cell>
          <cell r="D532" t="str">
            <v>P</v>
          </cell>
          <cell r="E532">
            <v>38</v>
          </cell>
          <cell r="F532">
            <v>37636</v>
          </cell>
          <cell r="G532">
            <v>10.83</v>
          </cell>
          <cell r="H532">
            <v>11.4</v>
          </cell>
          <cell r="I532" t="str">
            <v>1          0</v>
          </cell>
          <cell r="J532">
            <v>0</v>
          </cell>
          <cell r="K532">
            <v>0</v>
          </cell>
          <cell r="L532">
            <v>2003</v>
          </cell>
          <cell r="M532" t="str">
            <v>No Trade</v>
          </cell>
          <cell r="N532" t="str">
            <v/>
          </cell>
          <cell r="O532" t="str">
            <v/>
          </cell>
          <cell r="P532" t="str">
            <v/>
          </cell>
        </row>
        <row r="533">
          <cell r="A533" t="str">
            <v>LO</v>
          </cell>
          <cell r="B533">
            <v>2</v>
          </cell>
          <cell r="C533">
            <v>3</v>
          </cell>
          <cell r="D533" t="str">
            <v>C</v>
          </cell>
          <cell r="E533">
            <v>38.5</v>
          </cell>
          <cell r="F533">
            <v>37636</v>
          </cell>
          <cell r="G533">
            <v>0</v>
          </cell>
          <cell r="H533">
            <v>0</v>
          </cell>
          <cell r="I533" t="str">
            <v>0          0</v>
          </cell>
          <cell r="J533">
            <v>0</v>
          </cell>
          <cell r="K533">
            <v>0</v>
          </cell>
          <cell r="L533">
            <v>2003</v>
          </cell>
          <cell r="M533" t="str">
            <v>No Trade</v>
          </cell>
          <cell r="N533" t="str">
            <v/>
          </cell>
          <cell r="O533" t="str">
            <v/>
          </cell>
          <cell r="P533" t="str">
            <v/>
          </cell>
        </row>
        <row r="534">
          <cell r="A534" t="str">
            <v>LO</v>
          </cell>
          <cell r="B534">
            <v>2</v>
          </cell>
          <cell r="C534">
            <v>3</v>
          </cell>
          <cell r="D534" t="str">
            <v>C</v>
          </cell>
          <cell r="E534">
            <v>39</v>
          </cell>
          <cell r="F534">
            <v>37636</v>
          </cell>
          <cell r="G534">
            <v>0.01</v>
          </cell>
          <cell r="H534">
            <v>0</v>
          </cell>
          <cell r="I534" t="str">
            <v>1          0</v>
          </cell>
          <cell r="J534">
            <v>0</v>
          </cell>
          <cell r="K534">
            <v>0</v>
          </cell>
          <cell r="L534">
            <v>2003</v>
          </cell>
          <cell r="M534" t="str">
            <v>No Trade</v>
          </cell>
          <cell r="N534" t="str">
            <v/>
          </cell>
          <cell r="O534" t="str">
            <v/>
          </cell>
          <cell r="P534" t="str">
            <v/>
          </cell>
        </row>
        <row r="535">
          <cell r="A535" t="str">
            <v>LO</v>
          </cell>
          <cell r="B535">
            <v>2</v>
          </cell>
          <cell r="C535">
            <v>3</v>
          </cell>
          <cell r="D535" t="str">
            <v>P</v>
          </cell>
          <cell r="E535">
            <v>39</v>
          </cell>
          <cell r="F535">
            <v>37636</v>
          </cell>
          <cell r="G535">
            <v>11.83</v>
          </cell>
          <cell r="H535">
            <v>12.4</v>
          </cell>
          <cell r="I535" t="str">
            <v>1          0</v>
          </cell>
          <cell r="J535">
            <v>0</v>
          </cell>
          <cell r="K535">
            <v>0</v>
          </cell>
          <cell r="L535">
            <v>2003</v>
          </cell>
          <cell r="M535" t="str">
            <v>No Trade</v>
          </cell>
          <cell r="N535" t="str">
            <v/>
          </cell>
          <cell r="O535" t="str">
            <v/>
          </cell>
          <cell r="P535" t="str">
            <v/>
          </cell>
        </row>
        <row r="536">
          <cell r="A536" t="str">
            <v>LO</v>
          </cell>
          <cell r="B536">
            <v>2</v>
          </cell>
          <cell r="C536">
            <v>3</v>
          </cell>
          <cell r="D536" t="str">
            <v>C</v>
          </cell>
          <cell r="E536">
            <v>39.5</v>
          </cell>
          <cell r="F536">
            <v>37636</v>
          </cell>
          <cell r="G536">
            <v>0.01</v>
          </cell>
          <cell r="H536">
            <v>0</v>
          </cell>
          <cell r="I536" t="str">
            <v>1          0</v>
          </cell>
          <cell r="J536">
            <v>0</v>
          </cell>
          <cell r="K536">
            <v>0</v>
          </cell>
          <cell r="L536">
            <v>2003</v>
          </cell>
          <cell r="M536" t="str">
            <v>No Trade</v>
          </cell>
          <cell r="N536" t="str">
            <v/>
          </cell>
          <cell r="O536" t="str">
            <v/>
          </cell>
          <cell r="P536" t="str">
            <v/>
          </cell>
        </row>
        <row r="537">
          <cell r="A537" t="str">
            <v>LO</v>
          </cell>
          <cell r="B537">
            <v>2</v>
          </cell>
          <cell r="C537">
            <v>3</v>
          </cell>
          <cell r="D537" t="str">
            <v>P</v>
          </cell>
          <cell r="E537">
            <v>39.5</v>
          </cell>
          <cell r="F537">
            <v>37636</v>
          </cell>
          <cell r="G537">
            <v>15.29</v>
          </cell>
          <cell r="H537">
            <v>15.2</v>
          </cell>
          <cell r="I537" t="str">
            <v>9          0</v>
          </cell>
          <cell r="J537">
            <v>0</v>
          </cell>
          <cell r="K537">
            <v>0</v>
          </cell>
          <cell r="L537">
            <v>2003</v>
          </cell>
          <cell r="M537" t="str">
            <v>No Trade</v>
          </cell>
          <cell r="N537" t="str">
            <v/>
          </cell>
          <cell r="O537" t="str">
            <v/>
          </cell>
          <cell r="P537" t="str">
            <v/>
          </cell>
        </row>
        <row r="538">
          <cell r="A538" t="str">
            <v>LO</v>
          </cell>
          <cell r="B538">
            <v>2</v>
          </cell>
          <cell r="C538">
            <v>3</v>
          </cell>
          <cell r="D538" t="str">
            <v>C</v>
          </cell>
          <cell r="E538">
            <v>40</v>
          </cell>
          <cell r="F538">
            <v>37636</v>
          </cell>
          <cell r="G538">
            <v>0.01</v>
          </cell>
          <cell r="H538">
            <v>0</v>
          </cell>
          <cell r="I538" t="str">
            <v>1          0</v>
          </cell>
          <cell r="J538">
            <v>0</v>
          </cell>
          <cell r="K538">
            <v>0</v>
          </cell>
          <cell r="L538">
            <v>2003</v>
          </cell>
          <cell r="M538" t="str">
            <v>No Trade</v>
          </cell>
          <cell r="N538" t="str">
            <v/>
          </cell>
          <cell r="O538" t="str">
            <v/>
          </cell>
          <cell r="P538" t="str">
            <v/>
          </cell>
        </row>
        <row r="539">
          <cell r="A539" t="str">
            <v>LO</v>
          </cell>
          <cell r="B539">
            <v>2</v>
          </cell>
          <cell r="C539">
            <v>3</v>
          </cell>
          <cell r="D539" t="str">
            <v>C</v>
          </cell>
          <cell r="E539">
            <v>42</v>
          </cell>
          <cell r="F539">
            <v>37636</v>
          </cell>
          <cell r="G539">
            <v>0.01</v>
          </cell>
          <cell r="H539">
            <v>0</v>
          </cell>
          <cell r="I539" t="str">
            <v>1          0</v>
          </cell>
          <cell r="J539">
            <v>0</v>
          </cell>
          <cell r="K539">
            <v>0</v>
          </cell>
          <cell r="L539">
            <v>2003</v>
          </cell>
          <cell r="M539" t="str">
            <v>No Trade</v>
          </cell>
          <cell r="N539" t="str">
            <v/>
          </cell>
          <cell r="O539" t="str">
            <v/>
          </cell>
          <cell r="P539" t="str">
            <v/>
          </cell>
        </row>
        <row r="540">
          <cell r="A540" t="str">
            <v>LO</v>
          </cell>
          <cell r="B540">
            <v>2</v>
          </cell>
          <cell r="C540">
            <v>3</v>
          </cell>
          <cell r="D540" t="str">
            <v>C</v>
          </cell>
          <cell r="E540">
            <v>45</v>
          </cell>
          <cell r="F540">
            <v>37636</v>
          </cell>
          <cell r="G540">
            <v>0.01</v>
          </cell>
          <cell r="H540">
            <v>0</v>
          </cell>
          <cell r="I540" t="str">
            <v>1          0</v>
          </cell>
          <cell r="J540">
            <v>0</v>
          </cell>
          <cell r="K540">
            <v>0</v>
          </cell>
          <cell r="L540">
            <v>2003</v>
          </cell>
          <cell r="M540" t="str">
            <v>No Trade</v>
          </cell>
          <cell r="N540" t="str">
            <v/>
          </cell>
          <cell r="O540" t="str">
            <v/>
          </cell>
          <cell r="P540" t="str">
            <v/>
          </cell>
        </row>
        <row r="541">
          <cell r="A541" t="str">
            <v>LO</v>
          </cell>
          <cell r="B541">
            <v>2</v>
          </cell>
          <cell r="C541">
            <v>3</v>
          </cell>
          <cell r="D541" t="str">
            <v>C</v>
          </cell>
          <cell r="E541">
            <v>50</v>
          </cell>
          <cell r="F541">
            <v>37636</v>
          </cell>
          <cell r="G541">
            <v>0.01</v>
          </cell>
          <cell r="H541">
            <v>0</v>
          </cell>
          <cell r="I541" t="str">
            <v>1          0</v>
          </cell>
          <cell r="J541">
            <v>0</v>
          </cell>
          <cell r="K541">
            <v>0</v>
          </cell>
          <cell r="L541">
            <v>2003</v>
          </cell>
          <cell r="M541" t="str">
            <v>No Trade</v>
          </cell>
          <cell r="N541" t="str">
            <v/>
          </cell>
          <cell r="O541" t="str">
            <v/>
          </cell>
          <cell r="P541" t="str">
            <v/>
          </cell>
        </row>
        <row r="542">
          <cell r="A542" t="str">
            <v>LO</v>
          </cell>
          <cell r="B542">
            <v>3</v>
          </cell>
          <cell r="C542">
            <v>3</v>
          </cell>
          <cell r="D542" t="str">
            <v>P</v>
          </cell>
          <cell r="E542">
            <v>14</v>
          </cell>
          <cell r="F542">
            <v>37666</v>
          </cell>
          <cell r="G542">
            <v>0.04</v>
          </cell>
          <cell r="H542">
            <v>0</v>
          </cell>
          <cell r="I542" t="str">
            <v>5          0</v>
          </cell>
          <cell r="J542">
            <v>0</v>
          </cell>
          <cell r="K542">
            <v>0</v>
          </cell>
          <cell r="L542">
            <v>2003</v>
          </cell>
          <cell r="M542" t="str">
            <v>No Trade</v>
          </cell>
          <cell r="N542" t="str">
            <v/>
          </cell>
          <cell r="O542" t="str">
            <v/>
          </cell>
          <cell r="P542" t="str">
            <v/>
          </cell>
        </row>
        <row r="543">
          <cell r="A543" t="str">
            <v>LO</v>
          </cell>
          <cell r="B543">
            <v>3</v>
          </cell>
          <cell r="C543">
            <v>3</v>
          </cell>
          <cell r="D543" t="str">
            <v>P</v>
          </cell>
          <cell r="E543">
            <v>15</v>
          </cell>
          <cell r="F543">
            <v>37666</v>
          </cell>
          <cell r="G543">
            <v>0.05</v>
          </cell>
          <cell r="H543">
            <v>0</v>
          </cell>
          <cell r="I543" t="str">
            <v>6          0</v>
          </cell>
          <cell r="J543">
            <v>0</v>
          </cell>
          <cell r="K543">
            <v>0</v>
          </cell>
          <cell r="L543">
            <v>2003</v>
          </cell>
          <cell r="M543" t="str">
            <v>No Trade</v>
          </cell>
          <cell r="N543" t="str">
            <v/>
          </cell>
          <cell r="O543" t="str">
            <v/>
          </cell>
          <cell r="P543" t="str">
            <v/>
          </cell>
        </row>
        <row r="544">
          <cell r="A544" t="str">
            <v>LO</v>
          </cell>
          <cell r="B544">
            <v>3</v>
          </cell>
          <cell r="C544">
            <v>3</v>
          </cell>
          <cell r="D544" t="str">
            <v>P</v>
          </cell>
          <cell r="E544">
            <v>16</v>
          </cell>
          <cell r="F544">
            <v>37666</v>
          </cell>
          <cell r="G544">
            <v>0.06</v>
          </cell>
          <cell r="H544">
            <v>0</v>
          </cell>
          <cell r="I544" t="str">
            <v>7          0</v>
          </cell>
          <cell r="J544">
            <v>0</v>
          </cell>
          <cell r="K544">
            <v>0</v>
          </cell>
          <cell r="L544">
            <v>2003</v>
          </cell>
          <cell r="M544" t="str">
            <v>No Trade</v>
          </cell>
          <cell r="N544" t="str">
            <v/>
          </cell>
          <cell r="O544" t="str">
            <v/>
          </cell>
          <cell r="P544" t="str">
            <v/>
          </cell>
        </row>
        <row r="545">
          <cell r="A545" t="str">
            <v>LO</v>
          </cell>
          <cell r="B545">
            <v>3</v>
          </cell>
          <cell r="C545">
            <v>3</v>
          </cell>
          <cell r="D545" t="str">
            <v>P</v>
          </cell>
          <cell r="E545">
            <v>17</v>
          </cell>
          <cell r="F545">
            <v>37666</v>
          </cell>
          <cell r="G545">
            <v>0.08</v>
          </cell>
          <cell r="H545">
            <v>0</v>
          </cell>
          <cell r="I545" t="str">
            <v>9          0</v>
          </cell>
          <cell r="J545">
            <v>0</v>
          </cell>
          <cell r="K545">
            <v>0</v>
          </cell>
          <cell r="L545">
            <v>2003</v>
          </cell>
          <cell r="M545" t="str">
            <v>No Trade</v>
          </cell>
          <cell r="N545" t="str">
            <v/>
          </cell>
          <cell r="O545" t="str">
            <v/>
          </cell>
          <cell r="P545" t="str">
            <v/>
          </cell>
        </row>
        <row r="546">
          <cell r="A546" t="str">
            <v>LO</v>
          </cell>
          <cell r="B546">
            <v>3</v>
          </cell>
          <cell r="C546">
            <v>3</v>
          </cell>
          <cell r="D546" t="str">
            <v>P</v>
          </cell>
          <cell r="E546">
            <v>17.5</v>
          </cell>
          <cell r="F546">
            <v>37666</v>
          </cell>
          <cell r="G546">
            <v>0.09</v>
          </cell>
          <cell r="H546">
            <v>0.1</v>
          </cell>
          <cell r="I546" t="str">
            <v>0          0</v>
          </cell>
          <cell r="J546">
            <v>0</v>
          </cell>
          <cell r="K546">
            <v>0</v>
          </cell>
          <cell r="L546">
            <v>2003</v>
          </cell>
          <cell r="M546" t="str">
            <v>No Trade</v>
          </cell>
          <cell r="N546" t="str">
            <v/>
          </cell>
          <cell r="O546" t="str">
            <v/>
          </cell>
          <cell r="P546" t="str">
            <v/>
          </cell>
        </row>
        <row r="547">
          <cell r="A547" t="str">
            <v>LO</v>
          </cell>
          <cell r="B547">
            <v>3</v>
          </cell>
          <cell r="C547">
            <v>3</v>
          </cell>
          <cell r="D547" t="str">
            <v>P</v>
          </cell>
          <cell r="E547">
            <v>18</v>
          </cell>
          <cell r="F547">
            <v>37666</v>
          </cell>
          <cell r="G547">
            <v>0.11</v>
          </cell>
          <cell r="H547">
            <v>0.1</v>
          </cell>
          <cell r="I547" t="str">
            <v>3          0</v>
          </cell>
          <cell r="J547">
            <v>0</v>
          </cell>
          <cell r="K547">
            <v>0</v>
          </cell>
          <cell r="L547">
            <v>2003</v>
          </cell>
          <cell r="M547" t="str">
            <v>No Trade</v>
          </cell>
          <cell r="N547" t="str">
            <v/>
          </cell>
          <cell r="O547" t="str">
            <v/>
          </cell>
          <cell r="P547" t="str">
            <v/>
          </cell>
        </row>
        <row r="548">
          <cell r="A548" t="str">
            <v>LO</v>
          </cell>
          <cell r="B548">
            <v>3</v>
          </cell>
          <cell r="C548">
            <v>3</v>
          </cell>
          <cell r="D548" t="str">
            <v>C</v>
          </cell>
          <cell r="E548">
            <v>19</v>
          </cell>
          <cell r="F548">
            <v>37666</v>
          </cell>
          <cell r="G548">
            <v>7.86</v>
          </cell>
          <cell r="H548">
            <v>7.3</v>
          </cell>
          <cell r="I548" t="str">
            <v>7          0</v>
          </cell>
          <cell r="J548">
            <v>0</v>
          </cell>
          <cell r="K548">
            <v>0</v>
          </cell>
          <cell r="L548">
            <v>2003</v>
          </cell>
          <cell r="M548" t="str">
            <v>No Trade</v>
          </cell>
          <cell r="N548" t="str">
            <v/>
          </cell>
          <cell r="O548" t="str">
            <v/>
          </cell>
          <cell r="P548" t="str">
            <v/>
          </cell>
        </row>
        <row r="549">
          <cell r="A549" t="str">
            <v>LO</v>
          </cell>
          <cell r="B549">
            <v>3</v>
          </cell>
          <cell r="C549">
            <v>3</v>
          </cell>
          <cell r="D549" t="str">
            <v>P</v>
          </cell>
          <cell r="E549">
            <v>19</v>
          </cell>
          <cell r="F549">
            <v>37666</v>
          </cell>
          <cell r="G549">
            <v>0.15</v>
          </cell>
          <cell r="H549">
            <v>0.1</v>
          </cell>
          <cell r="I549" t="str">
            <v>8          0</v>
          </cell>
          <cell r="J549">
            <v>0</v>
          </cell>
          <cell r="K549">
            <v>0</v>
          </cell>
          <cell r="L549">
            <v>2003</v>
          </cell>
          <cell r="M549" t="str">
            <v>No Trade</v>
          </cell>
          <cell r="N549" t="str">
            <v/>
          </cell>
          <cell r="O549" t="str">
            <v/>
          </cell>
          <cell r="P549" t="str">
            <v/>
          </cell>
        </row>
        <row r="550">
          <cell r="A550" t="str">
            <v>LO</v>
          </cell>
          <cell r="B550">
            <v>3</v>
          </cell>
          <cell r="C550">
            <v>3</v>
          </cell>
          <cell r="D550" t="str">
            <v>P</v>
          </cell>
          <cell r="E550">
            <v>19.5</v>
          </cell>
          <cell r="F550">
            <v>37666</v>
          </cell>
          <cell r="G550">
            <v>0.18</v>
          </cell>
          <cell r="H550">
            <v>0.2</v>
          </cell>
          <cell r="I550" t="str">
            <v>2          0</v>
          </cell>
          <cell r="J550">
            <v>0</v>
          </cell>
          <cell r="K550">
            <v>0</v>
          </cell>
          <cell r="L550">
            <v>2003</v>
          </cell>
          <cell r="M550" t="str">
            <v>No Trade</v>
          </cell>
          <cell r="N550" t="str">
            <v/>
          </cell>
          <cell r="O550" t="str">
            <v/>
          </cell>
          <cell r="P550" t="str">
            <v/>
          </cell>
        </row>
        <row r="551">
          <cell r="A551" t="str">
            <v>LO</v>
          </cell>
          <cell r="B551">
            <v>3</v>
          </cell>
          <cell r="C551">
            <v>3</v>
          </cell>
          <cell r="D551" t="str">
            <v>C</v>
          </cell>
          <cell r="E551">
            <v>20</v>
          </cell>
          <cell r="F551">
            <v>37666</v>
          </cell>
          <cell r="G551">
            <v>6.93</v>
          </cell>
          <cell r="H551">
            <v>6.4</v>
          </cell>
          <cell r="I551" t="str">
            <v>6          0</v>
          </cell>
          <cell r="J551">
            <v>0</v>
          </cell>
          <cell r="K551">
            <v>0</v>
          </cell>
          <cell r="L551">
            <v>2003</v>
          </cell>
          <cell r="M551" t="str">
            <v>No Trade</v>
          </cell>
          <cell r="N551" t="str">
            <v/>
          </cell>
          <cell r="O551" t="str">
            <v/>
          </cell>
          <cell r="P551" t="str">
            <v/>
          </cell>
        </row>
        <row r="552">
          <cell r="A552" t="str">
            <v>LO</v>
          </cell>
          <cell r="B552">
            <v>3</v>
          </cell>
          <cell r="C552">
            <v>3</v>
          </cell>
          <cell r="D552" t="str">
            <v>P</v>
          </cell>
          <cell r="E552">
            <v>20</v>
          </cell>
          <cell r="F552">
            <v>37666</v>
          </cell>
          <cell r="G552">
            <v>0.21</v>
          </cell>
          <cell r="H552">
            <v>0.2</v>
          </cell>
          <cell r="I552" t="str">
            <v>5          0</v>
          </cell>
          <cell r="J552">
            <v>0</v>
          </cell>
          <cell r="K552">
            <v>0</v>
          </cell>
          <cell r="L552">
            <v>2003</v>
          </cell>
          <cell r="M552" t="str">
            <v>No Trade</v>
          </cell>
          <cell r="N552" t="str">
            <v/>
          </cell>
          <cell r="O552" t="str">
            <v/>
          </cell>
          <cell r="P552" t="str">
            <v/>
          </cell>
        </row>
        <row r="553">
          <cell r="A553" t="str">
            <v>LO</v>
          </cell>
          <cell r="B553">
            <v>3</v>
          </cell>
          <cell r="C553">
            <v>3</v>
          </cell>
          <cell r="D553" t="str">
            <v>P</v>
          </cell>
          <cell r="E553">
            <v>20.5</v>
          </cell>
          <cell r="F553">
            <v>37666</v>
          </cell>
          <cell r="G553">
            <v>0.24</v>
          </cell>
          <cell r="H553">
            <v>0.2</v>
          </cell>
          <cell r="I553" t="str">
            <v>9          0</v>
          </cell>
          <cell r="J553">
            <v>0</v>
          </cell>
          <cell r="K553">
            <v>0</v>
          </cell>
          <cell r="L553">
            <v>2003</v>
          </cell>
          <cell r="M553" t="str">
            <v>No Trade</v>
          </cell>
          <cell r="N553" t="str">
            <v/>
          </cell>
          <cell r="O553" t="str">
            <v/>
          </cell>
          <cell r="P553" t="str">
            <v/>
          </cell>
        </row>
        <row r="554">
          <cell r="A554" t="str">
            <v>LO</v>
          </cell>
          <cell r="B554">
            <v>3</v>
          </cell>
          <cell r="C554">
            <v>3</v>
          </cell>
          <cell r="D554" t="str">
            <v>C</v>
          </cell>
          <cell r="E554">
            <v>21</v>
          </cell>
          <cell r="F554">
            <v>37666</v>
          </cell>
          <cell r="G554">
            <v>6.04</v>
          </cell>
          <cell r="H554">
            <v>5.5</v>
          </cell>
          <cell r="I554" t="str">
            <v>8          0</v>
          </cell>
          <cell r="J554">
            <v>0</v>
          </cell>
          <cell r="K554">
            <v>0</v>
          </cell>
          <cell r="L554">
            <v>2003</v>
          </cell>
          <cell r="M554" t="str">
            <v>No Trade</v>
          </cell>
          <cell r="N554" t="str">
            <v/>
          </cell>
          <cell r="O554" t="str">
            <v/>
          </cell>
          <cell r="P554" t="str">
            <v/>
          </cell>
        </row>
        <row r="555">
          <cell r="A555" t="str">
            <v>LO</v>
          </cell>
          <cell r="B555">
            <v>3</v>
          </cell>
          <cell r="C555">
            <v>3</v>
          </cell>
          <cell r="D555" t="str">
            <v>P</v>
          </cell>
          <cell r="E555">
            <v>21</v>
          </cell>
          <cell r="F555">
            <v>37666</v>
          </cell>
          <cell r="G555">
            <v>0.28000000000000003</v>
          </cell>
          <cell r="H555">
            <v>0.3</v>
          </cell>
          <cell r="I555" t="str">
            <v>4        500</v>
          </cell>
          <cell r="J555">
            <v>0</v>
          </cell>
          <cell r="K555">
            <v>0</v>
          </cell>
          <cell r="L555">
            <v>2003</v>
          </cell>
          <cell r="M555" t="str">
            <v>No Trade</v>
          </cell>
          <cell r="N555" t="str">
            <v/>
          </cell>
          <cell r="O555" t="str">
            <v/>
          </cell>
          <cell r="P555" t="str">
            <v/>
          </cell>
        </row>
        <row r="556">
          <cell r="A556" t="str">
            <v>LO</v>
          </cell>
          <cell r="B556">
            <v>3</v>
          </cell>
          <cell r="C556">
            <v>3</v>
          </cell>
          <cell r="D556" t="str">
            <v>P</v>
          </cell>
          <cell r="E556">
            <v>21.5</v>
          </cell>
          <cell r="F556">
            <v>37666</v>
          </cell>
          <cell r="G556">
            <v>0.33</v>
          </cell>
          <cell r="H556">
            <v>0.3</v>
          </cell>
          <cell r="I556" t="str">
            <v>9        105</v>
          </cell>
          <cell r="J556">
            <v>0</v>
          </cell>
          <cell r="K556">
            <v>0</v>
          </cell>
          <cell r="L556">
            <v>2003</v>
          </cell>
          <cell r="M556" t="str">
            <v>No Trade</v>
          </cell>
          <cell r="N556" t="str">
            <v/>
          </cell>
          <cell r="O556" t="str">
            <v/>
          </cell>
          <cell r="P556" t="str">
            <v/>
          </cell>
        </row>
        <row r="557">
          <cell r="A557" t="str">
            <v>LO</v>
          </cell>
          <cell r="B557">
            <v>3</v>
          </cell>
          <cell r="C557">
            <v>3</v>
          </cell>
          <cell r="D557" t="str">
            <v>C</v>
          </cell>
          <cell r="E557">
            <v>22</v>
          </cell>
          <cell r="F557">
            <v>37666</v>
          </cell>
          <cell r="G557">
            <v>5.15</v>
          </cell>
          <cell r="H557">
            <v>4.7</v>
          </cell>
          <cell r="I557" t="str">
            <v>1          0</v>
          </cell>
          <cell r="J557">
            <v>0</v>
          </cell>
          <cell r="K557">
            <v>0</v>
          </cell>
          <cell r="L557">
            <v>2003</v>
          </cell>
          <cell r="M557" t="str">
            <v>No Trade</v>
          </cell>
          <cell r="N557" t="str">
            <v/>
          </cell>
          <cell r="O557" t="str">
            <v/>
          </cell>
          <cell r="P557" t="str">
            <v/>
          </cell>
        </row>
        <row r="558">
          <cell r="A558" t="str">
            <v>LO</v>
          </cell>
          <cell r="B558">
            <v>3</v>
          </cell>
          <cell r="C558">
            <v>3</v>
          </cell>
          <cell r="D558" t="str">
            <v>P</v>
          </cell>
          <cell r="E558">
            <v>22</v>
          </cell>
          <cell r="F558">
            <v>37666</v>
          </cell>
          <cell r="G558">
            <v>0.39</v>
          </cell>
          <cell r="H558">
            <v>0.4</v>
          </cell>
          <cell r="I558" t="str">
            <v>6      3,580</v>
          </cell>
          <cell r="J558">
            <v>0.43</v>
          </cell>
          <cell r="K558">
            <v>0.41</v>
          </cell>
          <cell r="L558">
            <v>2003</v>
          </cell>
          <cell r="M558" t="str">
            <v>No Trade</v>
          </cell>
          <cell r="N558" t="str">
            <v/>
          </cell>
          <cell r="O558" t="str">
            <v/>
          </cell>
          <cell r="P558" t="str">
            <v/>
          </cell>
        </row>
        <row r="559">
          <cell r="A559" t="str">
            <v>LO</v>
          </cell>
          <cell r="B559">
            <v>3</v>
          </cell>
          <cell r="C559">
            <v>3</v>
          </cell>
          <cell r="D559" t="str">
            <v>P</v>
          </cell>
          <cell r="E559">
            <v>22.5</v>
          </cell>
          <cell r="F559">
            <v>37666</v>
          </cell>
          <cell r="G559">
            <v>0.46</v>
          </cell>
          <cell r="H559">
            <v>0.5</v>
          </cell>
          <cell r="I559" t="str">
            <v>5          0</v>
          </cell>
          <cell r="J559">
            <v>0</v>
          </cell>
          <cell r="K559">
            <v>0</v>
          </cell>
          <cell r="L559">
            <v>2003</v>
          </cell>
          <cell r="M559" t="str">
            <v>No Trade</v>
          </cell>
          <cell r="N559" t="str">
            <v/>
          </cell>
          <cell r="O559" t="str">
            <v/>
          </cell>
          <cell r="P559" t="str">
            <v/>
          </cell>
        </row>
        <row r="560">
          <cell r="A560" t="str">
            <v>LO</v>
          </cell>
          <cell r="B560">
            <v>3</v>
          </cell>
          <cell r="C560">
            <v>3</v>
          </cell>
          <cell r="D560" t="str">
            <v>C</v>
          </cell>
          <cell r="E560">
            <v>23</v>
          </cell>
          <cell r="F560">
            <v>37666</v>
          </cell>
          <cell r="G560">
            <v>4.3099999999999996</v>
          </cell>
          <cell r="H560">
            <v>3.8</v>
          </cell>
          <cell r="I560" t="str">
            <v>9          0</v>
          </cell>
          <cell r="J560">
            <v>0</v>
          </cell>
          <cell r="K560">
            <v>0</v>
          </cell>
          <cell r="L560">
            <v>2003</v>
          </cell>
          <cell r="M560" t="str">
            <v>No Trade</v>
          </cell>
          <cell r="N560" t="str">
            <v/>
          </cell>
          <cell r="O560" t="str">
            <v/>
          </cell>
          <cell r="P560" t="str">
            <v/>
          </cell>
        </row>
        <row r="561">
          <cell r="A561" t="str">
            <v>LO</v>
          </cell>
          <cell r="B561">
            <v>3</v>
          </cell>
          <cell r="C561">
            <v>3</v>
          </cell>
          <cell r="D561" t="str">
            <v>P</v>
          </cell>
          <cell r="E561">
            <v>23</v>
          </cell>
          <cell r="F561">
            <v>37666</v>
          </cell>
          <cell r="G561">
            <v>0.54</v>
          </cell>
          <cell r="H561">
            <v>0.6</v>
          </cell>
          <cell r="I561" t="str">
            <v>4          1</v>
          </cell>
          <cell r="J561">
            <v>0.57999999999999996</v>
          </cell>
          <cell r="K561">
            <v>0.57999999999999996</v>
          </cell>
          <cell r="L561">
            <v>2003</v>
          </cell>
          <cell r="M561" t="str">
            <v>No Trade</v>
          </cell>
          <cell r="N561" t="str">
            <v/>
          </cell>
          <cell r="O561" t="str">
            <v/>
          </cell>
          <cell r="P561" t="str">
            <v/>
          </cell>
        </row>
        <row r="562">
          <cell r="A562" t="str">
            <v>LO</v>
          </cell>
          <cell r="B562">
            <v>3</v>
          </cell>
          <cell r="C562">
            <v>3</v>
          </cell>
          <cell r="D562" t="str">
            <v>P</v>
          </cell>
          <cell r="E562">
            <v>23.5</v>
          </cell>
          <cell r="F562">
            <v>37666</v>
          </cell>
          <cell r="G562">
            <v>0.62</v>
          </cell>
          <cell r="H562">
            <v>0.7</v>
          </cell>
          <cell r="I562" t="str">
            <v>5        500</v>
          </cell>
          <cell r="J562">
            <v>0</v>
          </cell>
          <cell r="K562">
            <v>0</v>
          </cell>
          <cell r="L562">
            <v>2003</v>
          </cell>
          <cell r="M562" t="str">
            <v>No Trade</v>
          </cell>
          <cell r="N562" t="str">
            <v/>
          </cell>
          <cell r="O562" t="str">
            <v/>
          </cell>
          <cell r="P562" t="str">
            <v/>
          </cell>
        </row>
        <row r="563">
          <cell r="A563" t="str">
            <v>LO</v>
          </cell>
          <cell r="B563">
            <v>3</v>
          </cell>
          <cell r="C563">
            <v>3</v>
          </cell>
          <cell r="D563" t="str">
            <v>C</v>
          </cell>
          <cell r="E563">
            <v>24</v>
          </cell>
          <cell r="F563">
            <v>37666</v>
          </cell>
          <cell r="G563">
            <v>3.51</v>
          </cell>
          <cell r="H563">
            <v>3.1</v>
          </cell>
          <cell r="I563" t="str">
            <v>4          0</v>
          </cell>
          <cell r="J563">
            <v>0</v>
          </cell>
          <cell r="K563">
            <v>0</v>
          </cell>
          <cell r="L563">
            <v>2003</v>
          </cell>
          <cell r="M563" t="str">
            <v>No Trade</v>
          </cell>
          <cell r="N563" t="str">
            <v/>
          </cell>
          <cell r="O563" t="str">
            <v/>
          </cell>
          <cell r="P563" t="str">
            <v/>
          </cell>
        </row>
        <row r="564">
          <cell r="A564" t="str">
            <v>LO</v>
          </cell>
          <cell r="B564">
            <v>3</v>
          </cell>
          <cell r="C564">
            <v>3</v>
          </cell>
          <cell r="D564" t="str">
            <v>P</v>
          </cell>
          <cell r="E564">
            <v>24</v>
          </cell>
          <cell r="F564">
            <v>37666</v>
          </cell>
          <cell r="G564">
            <v>0.73</v>
          </cell>
          <cell r="H564">
            <v>0.8</v>
          </cell>
          <cell r="I564" t="str">
            <v>8        600</v>
          </cell>
          <cell r="J564">
            <v>0.72</v>
          </cell>
          <cell r="K564">
            <v>0.72</v>
          </cell>
          <cell r="L564">
            <v>2003</v>
          </cell>
          <cell r="M564" t="str">
            <v>No Trade</v>
          </cell>
          <cell r="N564" t="str">
            <v/>
          </cell>
          <cell r="O564" t="str">
            <v/>
          </cell>
          <cell r="P564" t="str">
            <v/>
          </cell>
        </row>
        <row r="565">
          <cell r="A565" t="str">
            <v>LO</v>
          </cell>
          <cell r="B565">
            <v>3</v>
          </cell>
          <cell r="C565">
            <v>3</v>
          </cell>
          <cell r="D565" t="str">
            <v>C</v>
          </cell>
          <cell r="E565">
            <v>24.5</v>
          </cell>
          <cell r="F565">
            <v>37666</v>
          </cell>
          <cell r="G565">
            <v>3.16</v>
          </cell>
          <cell r="H565">
            <v>2.8</v>
          </cell>
          <cell r="I565" t="str">
            <v>1          0</v>
          </cell>
          <cell r="J565">
            <v>0</v>
          </cell>
          <cell r="K565">
            <v>0</v>
          </cell>
          <cell r="L565">
            <v>2003</v>
          </cell>
          <cell r="M565" t="str">
            <v>No Trade</v>
          </cell>
          <cell r="N565" t="str">
            <v/>
          </cell>
          <cell r="O565" t="str">
            <v/>
          </cell>
          <cell r="P565" t="str">
            <v/>
          </cell>
        </row>
        <row r="566">
          <cell r="A566" t="str">
            <v>LO</v>
          </cell>
          <cell r="B566">
            <v>3</v>
          </cell>
          <cell r="C566">
            <v>3</v>
          </cell>
          <cell r="D566" t="str">
            <v>P</v>
          </cell>
          <cell r="E566">
            <v>24.5</v>
          </cell>
          <cell r="F566">
            <v>37666</v>
          </cell>
          <cell r="G566">
            <v>0.88</v>
          </cell>
          <cell r="H566">
            <v>1</v>
          </cell>
          <cell r="I566" t="str">
            <v>4          0</v>
          </cell>
          <cell r="J566">
            <v>0</v>
          </cell>
          <cell r="K566">
            <v>0</v>
          </cell>
          <cell r="L566">
            <v>2003</v>
          </cell>
          <cell r="M566" t="str">
            <v>No Trade</v>
          </cell>
          <cell r="N566" t="str">
            <v/>
          </cell>
          <cell r="O566" t="str">
            <v/>
          </cell>
          <cell r="P566" t="str">
            <v/>
          </cell>
        </row>
        <row r="567">
          <cell r="A567" t="str">
            <v>LO</v>
          </cell>
          <cell r="B567">
            <v>3</v>
          </cell>
          <cell r="C567">
            <v>3</v>
          </cell>
          <cell r="D567" t="str">
            <v>C</v>
          </cell>
          <cell r="E567">
            <v>25</v>
          </cell>
          <cell r="F567">
            <v>37666</v>
          </cell>
          <cell r="G567">
            <v>2.83</v>
          </cell>
          <cell r="H567">
            <v>2.5</v>
          </cell>
          <cell r="I567" t="str">
            <v>0          0</v>
          </cell>
          <cell r="J567">
            <v>0</v>
          </cell>
          <cell r="K567">
            <v>0</v>
          </cell>
          <cell r="L567">
            <v>2003</v>
          </cell>
          <cell r="M567" t="str">
            <v>No Trade</v>
          </cell>
          <cell r="N567" t="str">
            <v/>
          </cell>
          <cell r="O567" t="str">
            <v/>
          </cell>
          <cell r="P567" t="str">
            <v/>
          </cell>
        </row>
        <row r="568">
          <cell r="A568" t="str">
            <v>LO</v>
          </cell>
          <cell r="B568">
            <v>3</v>
          </cell>
          <cell r="C568">
            <v>3</v>
          </cell>
          <cell r="D568" t="str">
            <v>P</v>
          </cell>
          <cell r="E568">
            <v>25</v>
          </cell>
          <cell r="F568">
            <v>37666</v>
          </cell>
          <cell r="G568">
            <v>1.04</v>
          </cell>
          <cell r="H568">
            <v>1.2</v>
          </cell>
          <cell r="I568" t="str">
            <v>3          0</v>
          </cell>
          <cell r="J568">
            <v>0</v>
          </cell>
          <cell r="K568">
            <v>0</v>
          </cell>
          <cell r="L568">
            <v>2003</v>
          </cell>
          <cell r="M568" t="str">
            <v>No Trade</v>
          </cell>
          <cell r="N568" t="str">
            <v/>
          </cell>
          <cell r="O568" t="str">
            <v/>
          </cell>
          <cell r="P568" t="str">
            <v/>
          </cell>
        </row>
        <row r="569">
          <cell r="A569" t="str">
            <v>LO</v>
          </cell>
          <cell r="B569">
            <v>3</v>
          </cell>
          <cell r="C569">
            <v>3</v>
          </cell>
          <cell r="D569" t="str">
            <v>C</v>
          </cell>
          <cell r="E569">
            <v>25.5</v>
          </cell>
          <cell r="F569">
            <v>37666</v>
          </cell>
          <cell r="G569">
            <v>2.5</v>
          </cell>
          <cell r="H569">
            <v>2.2000000000000002</v>
          </cell>
          <cell r="I569" t="str">
            <v>0          0</v>
          </cell>
          <cell r="J569">
            <v>0</v>
          </cell>
          <cell r="K569">
            <v>0</v>
          </cell>
          <cell r="L569">
            <v>2003</v>
          </cell>
          <cell r="M569" t="str">
            <v>No Trade</v>
          </cell>
          <cell r="N569" t="str">
            <v/>
          </cell>
          <cell r="O569" t="str">
            <v/>
          </cell>
          <cell r="P569" t="str">
            <v/>
          </cell>
        </row>
        <row r="570">
          <cell r="A570" t="str">
            <v>LO</v>
          </cell>
          <cell r="B570">
            <v>3</v>
          </cell>
          <cell r="C570">
            <v>3</v>
          </cell>
          <cell r="D570" t="str">
            <v>P</v>
          </cell>
          <cell r="E570">
            <v>25.5</v>
          </cell>
          <cell r="F570">
            <v>37666</v>
          </cell>
          <cell r="G570">
            <v>1.21</v>
          </cell>
          <cell r="H570">
            <v>1.4</v>
          </cell>
          <cell r="I570" t="str">
            <v>2          0</v>
          </cell>
          <cell r="J570">
            <v>0</v>
          </cell>
          <cell r="K570">
            <v>0</v>
          </cell>
          <cell r="L570">
            <v>2003</v>
          </cell>
          <cell r="M570" t="str">
            <v>No Trade</v>
          </cell>
          <cell r="N570" t="str">
            <v/>
          </cell>
          <cell r="O570" t="str">
            <v/>
          </cell>
          <cell r="P570" t="str">
            <v/>
          </cell>
        </row>
        <row r="571">
          <cell r="A571" t="str">
            <v>LO</v>
          </cell>
          <cell r="B571">
            <v>3</v>
          </cell>
          <cell r="C571">
            <v>3</v>
          </cell>
          <cell r="D571" t="str">
            <v>C</v>
          </cell>
          <cell r="E571">
            <v>26</v>
          </cell>
          <cell r="F571">
            <v>37666</v>
          </cell>
          <cell r="G571">
            <v>2.21</v>
          </cell>
          <cell r="H571">
            <v>1.9</v>
          </cell>
          <cell r="I571" t="str">
            <v>3          0</v>
          </cell>
          <cell r="J571">
            <v>0</v>
          </cell>
          <cell r="K571">
            <v>0</v>
          </cell>
          <cell r="L571">
            <v>2003</v>
          </cell>
          <cell r="M571" t="str">
            <v>No Trade</v>
          </cell>
          <cell r="N571" t="str">
            <v/>
          </cell>
          <cell r="O571" t="str">
            <v/>
          </cell>
          <cell r="P571" t="str">
            <v/>
          </cell>
        </row>
        <row r="572">
          <cell r="A572" t="str">
            <v>LO</v>
          </cell>
          <cell r="B572">
            <v>3</v>
          </cell>
          <cell r="C572">
            <v>3</v>
          </cell>
          <cell r="D572" t="str">
            <v>P</v>
          </cell>
          <cell r="E572">
            <v>26</v>
          </cell>
          <cell r="F572">
            <v>37666</v>
          </cell>
          <cell r="G572">
            <v>1.41</v>
          </cell>
          <cell r="H572">
            <v>1.6</v>
          </cell>
          <cell r="I572" t="str">
            <v>5          0</v>
          </cell>
          <cell r="J572">
            <v>0</v>
          </cell>
          <cell r="K572">
            <v>0</v>
          </cell>
          <cell r="L572">
            <v>2003</v>
          </cell>
          <cell r="M572" t="str">
            <v>No Trade</v>
          </cell>
          <cell r="N572" t="str">
            <v/>
          </cell>
          <cell r="O572" t="str">
            <v/>
          </cell>
          <cell r="P572" t="str">
            <v/>
          </cell>
        </row>
        <row r="573">
          <cell r="A573" t="str">
            <v>LO</v>
          </cell>
          <cell r="B573">
            <v>3</v>
          </cell>
          <cell r="C573">
            <v>3</v>
          </cell>
          <cell r="D573" t="str">
            <v>C</v>
          </cell>
          <cell r="E573">
            <v>26.5</v>
          </cell>
          <cell r="F573">
            <v>37666</v>
          </cell>
          <cell r="G573">
            <v>1.94</v>
          </cell>
          <cell r="H573">
            <v>1.6</v>
          </cell>
          <cell r="I573" t="str">
            <v>3         15</v>
          </cell>
          <cell r="J573">
            <v>0</v>
          </cell>
          <cell r="K573">
            <v>0</v>
          </cell>
          <cell r="L573">
            <v>2003</v>
          </cell>
          <cell r="M573" t="str">
            <v>No Trade</v>
          </cell>
          <cell r="N573" t="str">
            <v/>
          </cell>
          <cell r="O573" t="str">
            <v/>
          </cell>
          <cell r="P573" t="str">
            <v/>
          </cell>
        </row>
        <row r="574">
          <cell r="A574" t="str">
            <v>LO</v>
          </cell>
          <cell r="B574">
            <v>3</v>
          </cell>
          <cell r="C574">
            <v>3</v>
          </cell>
          <cell r="D574" t="str">
            <v>P</v>
          </cell>
          <cell r="E574">
            <v>26.5</v>
          </cell>
          <cell r="F574">
            <v>37666</v>
          </cell>
          <cell r="G574">
            <v>1.64</v>
          </cell>
          <cell r="H574">
            <v>1.8</v>
          </cell>
          <cell r="I574" t="str">
            <v>5         15</v>
          </cell>
          <cell r="J574">
            <v>0</v>
          </cell>
          <cell r="K574">
            <v>0</v>
          </cell>
          <cell r="L574">
            <v>2003</v>
          </cell>
          <cell r="M574" t="str">
            <v>No Trade</v>
          </cell>
          <cell r="N574" t="str">
            <v/>
          </cell>
          <cell r="O574" t="str">
            <v/>
          </cell>
          <cell r="P574" t="str">
            <v/>
          </cell>
        </row>
        <row r="575">
          <cell r="A575" t="str">
            <v>LO</v>
          </cell>
          <cell r="B575">
            <v>3</v>
          </cell>
          <cell r="C575">
            <v>3</v>
          </cell>
          <cell r="D575" t="str">
            <v>C</v>
          </cell>
          <cell r="E575">
            <v>27</v>
          </cell>
          <cell r="F575">
            <v>37666</v>
          </cell>
          <cell r="G575">
            <v>1.7</v>
          </cell>
          <cell r="H575">
            <v>1.4</v>
          </cell>
          <cell r="I575" t="str">
            <v>1         15</v>
          </cell>
          <cell r="J575">
            <v>1.54</v>
          </cell>
          <cell r="K575">
            <v>1.54</v>
          </cell>
          <cell r="L575">
            <v>2003</v>
          </cell>
          <cell r="M575" t="str">
            <v>No Trade</v>
          </cell>
          <cell r="N575" t="str">
            <v/>
          </cell>
          <cell r="O575" t="str">
            <v/>
          </cell>
          <cell r="P575" t="str">
            <v/>
          </cell>
        </row>
        <row r="576">
          <cell r="A576" t="str">
            <v>LO</v>
          </cell>
          <cell r="B576">
            <v>3</v>
          </cell>
          <cell r="C576">
            <v>3</v>
          </cell>
          <cell r="D576" t="str">
            <v>P</v>
          </cell>
          <cell r="E576">
            <v>27</v>
          </cell>
          <cell r="F576">
            <v>37666</v>
          </cell>
          <cell r="G576">
            <v>1.9</v>
          </cell>
          <cell r="H576">
            <v>2.1</v>
          </cell>
          <cell r="I576" t="str">
            <v>3          0</v>
          </cell>
          <cell r="J576">
            <v>0</v>
          </cell>
          <cell r="K576">
            <v>0</v>
          </cell>
          <cell r="L576">
            <v>2003</v>
          </cell>
          <cell r="M576" t="str">
            <v>No Trade</v>
          </cell>
          <cell r="N576" t="str">
            <v/>
          </cell>
          <cell r="O576" t="str">
            <v/>
          </cell>
          <cell r="P576" t="str">
            <v/>
          </cell>
        </row>
        <row r="577">
          <cell r="A577" t="str">
            <v>LO</v>
          </cell>
          <cell r="B577">
            <v>3</v>
          </cell>
          <cell r="C577">
            <v>3</v>
          </cell>
          <cell r="D577" t="str">
            <v>C</v>
          </cell>
          <cell r="E577">
            <v>27.5</v>
          </cell>
          <cell r="F577">
            <v>37666</v>
          </cell>
          <cell r="G577">
            <v>1.47</v>
          </cell>
          <cell r="H577">
            <v>1.2</v>
          </cell>
          <cell r="I577" t="str">
            <v>1          1</v>
          </cell>
          <cell r="J577">
            <v>1.3</v>
          </cell>
          <cell r="K577">
            <v>1.3</v>
          </cell>
          <cell r="L577">
            <v>2003</v>
          </cell>
          <cell r="M577" t="str">
            <v>No Trade</v>
          </cell>
          <cell r="N577" t="str">
            <v/>
          </cell>
          <cell r="O577" t="str">
            <v/>
          </cell>
          <cell r="P577" t="str">
            <v/>
          </cell>
        </row>
        <row r="578">
          <cell r="A578" t="str">
            <v>LO</v>
          </cell>
          <cell r="B578">
            <v>3</v>
          </cell>
          <cell r="C578">
            <v>3</v>
          </cell>
          <cell r="D578" t="str">
            <v>P</v>
          </cell>
          <cell r="E578">
            <v>27.5</v>
          </cell>
          <cell r="F578">
            <v>37666</v>
          </cell>
          <cell r="G578">
            <v>2.17</v>
          </cell>
          <cell r="H578">
            <v>2.4</v>
          </cell>
          <cell r="I578" t="str">
            <v>2          0</v>
          </cell>
          <cell r="J578">
            <v>0</v>
          </cell>
          <cell r="K578">
            <v>0</v>
          </cell>
          <cell r="L578">
            <v>2003</v>
          </cell>
          <cell r="M578" t="str">
            <v>No Trade</v>
          </cell>
          <cell r="N578" t="str">
            <v/>
          </cell>
          <cell r="O578" t="str">
            <v/>
          </cell>
          <cell r="P578" t="str">
            <v/>
          </cell>
        </row>
        <row r="579">
          <cell r="A579" t="str">
            <v>LO</v>
          </cell>
          <cell r="B579">
            <v>3</v>
          </cell>
          <cell r="C579">
            <v>3</v>
          </cell>
          <cell r="D579" t="str">
            <v>C</v>
          </cell>
          <cell r="E579">
            <v>28</v>
          </cell>
          <cell r="F579">
            <v>37666</v>
          </cell>
          <cell r="G579">
            <v>1.24</v>
          </cell>
          <cell r="H579">
            <v>1</v>
          </cell>
          <cell r="I579" t="str">
            <v>2         21</v>
          </cell>
          <cell r="J579">
            <v>1.33</v>
          </cell>
          <cell r="K579">
            <v>1.2</v>
          </cell>
          <cell r="L579">
            <v>2003</v>
          </cell>
          <cell r="M579" t="str">
            <v>No Trade</v>
          </cell>
          <cell r="N579" t="str">
            <v/>
          </cell>
          <cell r="O579" t="str">
            <v/>
          </cell>
          <cell r="P579" t="str">
            <v/>
          </cell>
        </row>
        <row r="580">
          <cell r="A580" t="str">
            <v>LO</v>
          </cell>
          <cell r="B580">
            <v>3</v>
          </cell>
          <cell r="C580">
            <v>3</v>
          </cell>
          <cell r="D580" t="str">
            <v>P</v>
          </cell>
          <cell r="E580">
            <v>28</v>
          </cell>
          <cell r="F580">
            <v>37666</v>
          </cell>
          <cell r="G580">
            <v>2.4300000000000002</v>
          </cell>
          <cell r="H580">
            <v>2.7</v>
          </cell>
          <cell r="I580" t="str">
            <v>3          0</v>
          </cell>
          <cell r="J580">
            <v>0</v>
          </cell>
          <cell r="K580">
            <v>0</v>
          </cell>
          <cell r="L580">
            <v>2003</v>
          </cell>
          <cell r="M580" t="str">
            <v>No Trade</v>
          </cell>
          <cell r="N580" t="str">
            <v/>
          </cell>
          <cell r="O580" t="str">
            <v/>
          </cell>
          <cell r="P580" t="str">
            <v/>
          </cell>
        </row>
        <row r="581">
          <cell r="A581" t="str">
            <v>LO</v>
          </cell>
          <cell r="B581">
            <v>3</v>
          </cell>
          <cell r="C581">
            <v>3</v>
          </cell>
          <cell r="D581" t="str">
            <v>C</v>
          </cell>
          <cell r="E581">
            <v>28.5</v>
          </cell>
          <cell r="F581">
            <v>37666</v>
          </cell>
          <cell r="G581">
            <v>1.08</v>
          </cell>
          <cell r="H581">
            <v>0.9</v>
          </cell>
          <cell r="I581" t="str">
            <v>0          3</v>
          </cell>
          <cell r="J581">
            <v>1.05</v>
          </cell>
          <cell r="K581">
            <v>1.05</v>
          </cell>
          <cell r="L581">
            <v>2003</v>
          </cell>
          <cell r="M581" t="str">
            <v>No Trade</v>
          </cell>
          <cell r="N581" t="str">
            <v/>
          </cell>
          <cell r="O581" t="str">
            <v/>
          </cell>
          <cell r="P581" t="str">
            <v/>
          </cell>
        </row>
        <row r="582">
          <cell r="A582" t="str">
            <v>LO</v>
          </cell>
          <cell r="B582">
            <v>3</v>
          </cell>
          <cell r="C582">
            <v>3</v>
          </cell>
          <cell r="D582" t="str">
            <v>P</v>
          </cell>
          <cell r="E582">
            <v>28.5</v>
          </cell>
          <cell r="F582">
            <v>37666</v>
          </cell>
          <cell r="G582">
            <v>2.77</v>
          </cell>
          <cell r="H582">
            <v>3.1</v>
          </cell>
          <cell r="I582" t="str">
            <v>0          0</v>
          </cell>
          <cell r="J582">
            <v>0</v>
          </cell>
          <cell r="K582">
            <v>0</v>
          </cell>
          <cell r="L582">
            <v>2003</v>
          </cell>
          <cell r="M582" t="str">
            <v>No Trade</v>
          </cell>
          <cell r="N582" t="str">
            <v/>
          </cell>
          <cell r="O582" t="str">
            <v/>
          </cell>
          <cell r="P582" t="str">
            <v/>
          </cell>
        </row>
        <row r="583">
          <cell r="A583" t="str">
            <v>LO</v>
          </cell>
          <cell r="B583">
            <v>3</v>
          </cell>
          <cell r="C583">
            <v>3</v>
          </cell>
          <cell r="D583" t="str">
            <v>C</v>
          </cell>
          <cell r="E583">
            <v>29</v>
          </cell>
          <cell r="F583">
            <v>37666</v>
          </cell>
          <cell r="G583">
            <v>0.92</v>
          </cell>
          <cell r="H583">
            <v>0.7</v>
          </cell>
          <cell r="I583" t="str">
            <v>7        138</v>
          </cell>
          <cell r="J583">
            <v>0.95</v>
          </cell>
          <cell r="K583">
            <v>0.82</v>
          </cell>
          <cell r="L583">
            <v>2003</v>
          </cell>
          <cell r="M583" t="str">
            <v>No Trade</v>
          </cell>
          <cell r="N583" t="str">
            <v/>
          </cell>
          <cell r="O583" t="str">
            <v/>
          </cell>
          <cell r="P583" t="str">
            <v/>
          </cell>
        </row>
        <row r="584">
          <cell r="A584" t="str">
            <v>LO</v>
          </cell>
          <cell r="B584">
            <v>3</v>
          </cell>
          <cell r="C584">
            <v>3</v>
          </cell>
          <cell r="D584" t="str">
            <v>P</v>
          </cell>
          <cell r="E584">
            <v>29</v>
          </cell>
          <cell r="F584">
            <v>37666</v>
          </cell>
          <cell r="G584">
            <v>3.1</v>
          </cell>
          <cell r="H584">
            <v>3.4</v>
          </cell>
          <cell r="I584" t="str">
            <v>7          0</v>
          </cell>
          <cell r="J584">
            <v>0</v>
          </cell>
          <cell r="K584">
            <v>0</v>
          </cell>
          <cell r="L584">
            <v>2003</v>
          </cell>
          <cell r="M584" t="str">
            <v>No Trade</v>
          </cell>
          <cell r="N584" t="str">
            <v/>
          </cell>
          <cell r="O584" t="str">
            <v/>
          </cell>
          <cell r="P584" t="str">
            <v/>
          </cell>
        </row>
        <row r="585">
          <cell r="A585" t="str">
            <v>LO</v>
          </cell>
          <cell r="B585">
            <v>3</v>
          </cell>
          <cell r="C585">
            <v>3</v>
          </cell>
          <cell r="D585" t="str">
            <v>C</v>
          </cell>
          <cell r="E585">
            <v>29.5</v>
          </cell>
          <cell r="F585">
            <v>37666</v>
          </cell>
          <cell r="G585">
            <v>0.78</v>
          </cell>
          <cell r="H585">
            <v>0.6</v>
          </cell>
          <cell r="I585" t="str">
            <v>5        125</v>
          </cell>
          <cell r="J585">
            <v>0.72</v>
          </cell>
          <cell r="K585">
            <v>0.72</v>
          </cell>
          <cell r="L585">
            <v>2003</v>
          </cell>
          <cell r="M585" t="str">
            <v>No Trade</v>
          </cell>
          <cell r="N585" t="str">
            <v/>
          </cell>
          <cell r="O585" t="str">
            <v/>
          </cell>
          <cell r="P585" t="str">
            <v/>
          </cell>
        </row>
        <row r="586">
          <cell r="A586" t="str">
            <v>LO</v>
          </cell>
          <cell r="B586">
            <v>3</v>
          </cell>
          <cell r="C586">
            <v>3</v>
          </cell>
          <cell r="D586" t="str">
            <v>P</v>
          </cell>
          <cell r="E586">
            <v>29.5</v>
          </cell>
          <cell r="F586">
            <v>37666</v>
          </cell>
          <cell r="G586">
            <v>2.89</v>
          </cell>
          <cell r="H586">
            <v>2.8</v>
          </cell>
          <cell r="I586" t="str">
            <v>9          0</v>
          </cell>
          <cell r="J586">
            <v>0</v>
          </cell>
          <cell r="K586">
            <v>0</v>
          </cell>
          <cell r="L586">
            <v>2003</v>
          </cell>
          <cell r="M586" t="str">
            <v>No Trade</v>
          </cell>
          <cell r="N586" t="str">
            <v/>
          </cell>
          <cell r="O586" t="str">
            <v/>
          </cell>
          <cell r="P586" t="str">
            <v/>
          </cell>
        </row>
        <row r="587">
          <cell r="A587" t="str">
            <v>LO</v>
          </cell>
          <cell r="B587">
            <v>3</v>
          </cell>
          <cell r="C587">
            <v>3</v>
          </cell>
          <cell r="D587" t="str">
            <v>C</v>
          </cell>
          <cell r="E587">
            <v>30</v>
          </cell>
          <cell r="F587">
            <v>37666</v>
          </cell>
          <cell r="G587">
            <v>0.68</v>
          </cell>
          <cell r="H587">
            <v>0.5</v>
          </cell>
          <cell r="I587" t="str">
            <v>7        314</v>
          </cell>
          <cell r="J587">
            <v>0.7</v>
          </cell>
          <cell r="K587">
            <v>0.6</v>
          </cell>
          <cell r="L587">
            <v>2003</v>
          </cell>
          <cell r="M587" t="str">
            <v>No Trade</v>
          </cell>
          <cell r="N587" t="str">
            <v/>
          </cell>
          <cell r="O587" t="str">
            <v/>
          </cell>
          <cell r="P587" t="str">
            <v/>
          </cell>
        </row>
        <row r="588">
          <cell r="A588" t="str">
            <v>LO</v>
          </cell>
          <cell r="B588">
            <v>3</v>
          </cell>
          <cell r="C588">
            <v>3</v>
          </cell>
          <cell r="D588" t="str">
            <v>C</v>
          </cell>
          <cell r="E588">
            <v>30.5</v>
          </cell>
          <cell r="F588">
            <v>37666</v>
          </cell>
          <cell r="G588">
            <v>0.57999999999999996</v>
          </cell>
          <cell r="H588">
            <v>0.4</v>
          </cell>
          <cell r="I588" t="str">
            <v>9        185</v>
          </cell>
          <cell r="J588">
            <v>0.53</v>
          </cell>
          <cell r="K588">
            <v>0.53</v>
          </cell>
          <cell r="L588">
            <v>2003</v>
          </cell>
          <cell r="M588" t="str">
            <v>No Trade</v>
          </cell>
          <cell r="N588" t="str">
            <v/>
          </cell>
          <cell r="O588" t="str">
            <v/>
          </cell>
          <cell r="P588" t="str">
            <v/>
          </cell>
        </row>
        <row r="589">
          <cell r="A589" t="str">
            <v>LO</v>
          </cell>
          <cell r="B589">
            <v>3</v>
          </cell>
          <cell r="C589">
            <v>3</v>
          </cell>
          <cell r="D589" t="str">
            <v>C</v>
          </cell>
          <cell r="E589">
            <v>31</v>
          </cell>
          <cell r="F589">
            <v>37666</v>
          </cell>
          <cell r="G589">
            <v>0.49</v>
          </cell>
          <cell r="H589">
            <v>0.4</v>
          </cell>
          <cell r="I589" t="str">
            <v>1        181</v>
          </cell>
          <cell r="J589">
            <v>0.5</v>
          </cell>
          <cell r="K589">
            <v>0.43</v>
          </cell>
          <cell r="L589">
            <v>2003</v>
          </cell>
          <cell r="M589" t="str">
            <v>No Trade</v>
          </cell>
          <cell r="N589" t="str">
            <v/>
          </cell>
          <cell r="O589" t="str">
            <v/>
          </cell>
          <cell r="P589" t="str">
            <v/>
          </cell>
        </row>
        <row r="590">
          <cell r="A590" t="str">
            <v>LO</v>
          </cell>
          <cell r="B590">
            <v>3</v>
          </cell>
          <cell r="C590">
            <v>3</v>
          </cell>
          <cell r="D590" t="str">
            <v>P</v>
          </cell>
          <cell r="E590">
            <v>31</v>
          </cell>
          <cell r="F590">
            <v>37666</v>
          </cell>
          <cell r="G590">
            <v>5.17</v>
          </cell>
          <cell r="H590">
            <v>5.0999999999999996</v>
          </cell>
          <cell r="I590" t="str">
            <v>7          0</v>
          </cell>
          <cell r="J590">
            <v>0</v>
          </cell>
          <cell r="K590">
            <v>0</v>
          </cell>
          <cell r="L590">
            <v>2003</v>
          </cell>
          <cell r="M590" t="str">
            <v>No Trade</v>
          </cell>
          <cell r="N590" t="str">
            <v/>
          </cell>
          <cell r="O590" t="str">
            <v/>
          </cell>
          <cell r="P590" t="str">
            <v/>
          </cell>
        </row>
        <row r="591">
          <cell r="A591" t="str">
            <v>LO</v>
          </cell>
          <cell r="B591">
            <v>3</v>
          </cell>
          <cell r="C591">
            <v>3</v>
          </cell>
          <cell r="D591" t="str">
            <v>C</v>
          </cell>
          <cell r="E591">
            <v>31.5</v>
          </cell>
          <cell r="F591">
            <v>37666</v>
          </cell>
          <cell r="G591">
            <v>0.42</v>
          </cell>
          <cell r="H591">
            <v>0.3</v>
          </cell>
          <cell r="I591" t="str">
            <v>5          0</v>
          </cell>
          <cell r="J591">
            <v>0</v>
          </cell>
          <cell r="K591">
            <v>0</v>
          </cell>
          <cell r="L591">
            <v>2003</v>
          </cell>
          <cell r="M591" t="str">
            <v>No Trade</v>
          </cell>
          <cell r="N591" t="str">
            <v/>
          </cell>
          <cell r="O591" t="str">
            <v/>
          </cell>
          <cell r="P591" t="str">
            <v/>
          </cell>
        </row>
        <row r="592">
          <cell r="A592" t="str">
            <v>LO</v>
          </cell>
          <cell r="B592">
            <v>3</v>
          </cell>
          <cell r="C592">
            <v>3</v>
          </cell>
          <cell r="D592" t="str">
            <v>C</v>
          </cell>
          <cell r="E592">
            <v>32</v>
          </cell>
          <cell r="F592">
            <v>37666</v>
          </cell>
          <cell r="G592">
            <v>0.35</v>
          </cell>
          <cell r="H592">
            <v>0.3</v>
          </cell>
          <cell r="I592" t="str">
            <v>0      5,543</v>
          </cell>
          <cell r="J592">
            <v>0.36</v>
          </cell>
          <cell r="K592">
            <v>0.31</v>
          </cell>
          <cell r="L592">
            <v>2003</v>
          </cell>
          <cell r="M592" t="str">
            <v>No Trade</v>
          </cell>
          <cell r="N592" t="str">
            <v/>
          </cell>
          <cell r="O592" t="str">
            <v/>
          </cell>
          <cell r="P592" t="str">
            <v/>
          </cell>
        </row>
        <row r="593">
          <cell r="A593" t="str">
            <v>LO</v>
          </cell>
          <cell r="B593">
            <v>3</v>
          </cell>
          <cell r="C593">
            <v>3</v>
          </cell>
          <cell r="D593" t="str">
            <v>P</v>
          </cell>
          <cell r="E593">
            <v>32</v>
          </cell>
          <cell r="F593">
            <v>37666</v>
          </cell>
          <cell r="G593">
            <v>5.51</v>
          </cell>
          <cell r="H593">
            <v>5.9</v>
          </cell>
          <cell r="I593" t="str">
            <v>8          0</v>
          </cell>
          <cell r="J593">
            <v>0</v>
          </cell>
          <cell r="K593">
            <v>0</v>
          </cell>
          <cell r="L593">
            <v>2003</v>
          </cell>
          <cell r="M593" t="str">
            <v>No Trade</v>
          </cell>
          <cell r="N593" t="str">
            <v/>
          </cell>
          <cell r="O593" t="str">
            <v/>
          </cell>
          <cell r="P593" t="str">
            <v/>
          </cell>
        </row>
        <row r="594">
          <cell r="A594" t="str">
            <v>LO</v>
          </cell>
          <cell r="B594">
            <v>3</v>
          </cell>
          <cell r="C594">
            <v>3</v>
          </cell>
          <cell r="D594" t="str">
            <v>C</v>
          </cell>
          <cell r="E594">
            <v>32.5</v>
          </cell>
          <cell r="F594">
            <v>37666</v>
          </cell>
          <cell r="G594">
            <v>0.28999999999999998</v>
          </cell>
          <cell r="H594">
            <v>0.2</v>
          </cell>
          <cell r="I594" t="str">
            <v>5         21</v>
          </cell>
          <cell r="J594">
            <v>0.35</v>
          </cell>
          <cell r="K594">
            <v>0.25</v>
          </cell>
          <cell r="L594">
            <v>2003</v>
          </cell>
          <cell r="M594" t="str">
            <v>No Trade</v>
          </cell>
          <cell r="N594" t="str">
            <v/>
          </cell>
          <cell r="O594" t="str">
            <v/>
          </cell>
          <cell r="P594" t="str">
            <v/>
          </cell>
        </row>
        <row r="595">
          <cell r="A595" t="str">
            <v>LO</v>
          </cell>
          <cell r="B595">
            <v>3</v>
          </cell>
          <cell r="C595">
            <v>3</v>
          </cell>
          <cell r="D595" t="str">
            <v>C</v>
          </cell>
          <cell r="E595">
            <v>33</v>
          </cell>
          <cell r="F595">
            <v>37666</v>
          </cell>
          <cell r="G595">
            <v>0.25</v>
          </cell>
          <cell r="H595">
            <v>0.2</v>
          </cell>
          <cell r="I595" t="str">
            <v>1         35</v>
          </cell>
          <cell r="J595">
            <v>0.26</v>
          </cell>
          <cell r="K595">
            <v>0.25</v>
          </cell>
          <cell r="L595">
            <v>2003</v>
          </cell>
          <cell r="M595" t="str">
            <v>No Trade</v>
          </cell>
          <cell r="N595" t="str">
            <v/>
          </cell>
          <cell r="O595" t="str">
            <v/>
          </cell>
          <cell r="P595" t="str">
            <v/>
          </cell>
        </row>
        <row r="596">
          <cell r="A596" t="str">
            <v>LO</v>
          </cell>
          <cell r="B596">
            <v>3</v>
          </cell>
          <cell r="C596">
            <v>3</v>
          </cell>
          <cell r="D596" t="str">
            <v>P</v>
          </cell>
          <cell r="E596">
            <v>33</v>
          </cell>
          <cell r="F596">
            <v>37666</v>
          </cell>
          <cell r="G596">
            <v>6.4</v>
          </cell>
          <cell r="H596">
            <v>6.8</v>
          </cell>
          <cell r="I596" t="str">
            <v>8          0</v>
          </cell>
          <cell r="J596">
            <v>0</v>
          </cell>
          <cell r="K596">
            <v>0</v>
          </cell>
          <cell r="L596">
            <v>2003</v>
          </cell>
          <cell r="M596" t="str">
            <v>No Trade</v>
          </cell>
          <cell r="N596" t="str">
            <v/>
          </cell>
          <cell r="O596" t="str">
            <v/>
          </cell>
          <cell r="P596" t="str">
            <v/>
          </cell>
        </row>
        <row r="597">
          <cell r="A597" t="str">
            <v>LO</v>
          </cell>
          <cell r="B597">
            <v>3</v>
          </cell>
          <cell r="C597">
            <v>3</v>
          </cell>
          <cell r="D597" t="str">
            <v>C</v>
          </cell>
          <cell r="E597">
            <v>33.5</v>
          </cell>
          <cell r="F597">
            <v>37666</v>
          </cell>
          <cell r="G597">
            <v>0.21</v>
          </cell>
          <cell r="H597">
            <v>0.1</v>
          </cell>
          <cell r="I597" t="str">
            <v>8         85</v>
          </cell>
          <cell r="J597">
            <v>0</v>
          </cell>
          <cell r="K597">
            <v>0</v>
          </cell>
          <cell r="L597">
            <v>2003</v>
          </cell>
          <cell r="M597" t="str">
            <v>No Trade</v>
          </cell>
          <cell r="N597" t="str">
            <v/>
          </cell>
          <cell r="O597" t="str">
            <v/>
          </cell>
          <cell r="P597" t="str">
            <v/>
          </cell>
        </row>
        <row r="598">
          <cell r="A598" t="str">
            <v>LO</v>
          </cell>
          <cell r="B598">
            <v>3</v>
          </cell>
          <cell r="C598">
            <v>3</v>
          </cell>
          <cell r="D598" t="str">
            <v>P</v>
          </cell>
          <cell r="E598">
            <v>33.5</v>
          </cell>
          <cell r="F598">
            <v>37666</v>
          </cell>
          <cell r="G598">
            <v>5.82</v>
          </cell>
          <cell r="H598">
            <v>5.8</v>
          </cell>
          <cell r="I598" t="str">
            <v>2          0</v>
          </cell>
          <cell r="J598">
            <v>0</v>
          </cell>
          <cell r="K598">
            <v>0</v>
          </cell>
          <cell r="L598">
            <v>2003</v>
          </cell>
          <cell r="M598" t="str">
            <v>No Trade</v>
          </cell>
          <cell r="N598" t="str">
            <v/>
          </cell>
          <cell r="O598" t="str">
            <v/>
          </cell>
          <cell r="P598" t="str">
            <v/>
          </cell>
        </row>
        <row r="599">
          <cell r="A599" t="str">
            <v>LO</v>
          </cell>
          <cell r="B599">
            <v>3</v>
          </cell>
          <cell r="C599">
            <v>3</v>
          </cell>
          <cell r="D599" t="str">
            <v>C</v>
          </cell>
          <cell r="E599">
            <v>34</v>
          </cell>
          <cell r="F599">
            <v>37666</v>
          </cell>
          <cell r="G599">
            <v>0.18</v>
          </cell>
          <cell r="H599">
            <v>0.1</v>
          </cell>
          <cell r="I599" t="str">
            <v>5         22</v>
          </cell>
          <cell r="J599">
            <v>0.17</v>
          </cell>
          <cell r="K599">
            <v>0.17</v>
          </cell>
          <cell r="L599">
            <v>2003</v>
          </cell>
          <cell r="M599" t="str">
            <v>No Trade</v>
          </cell>
          <cell r="N599" t="str">
            <v/>
          </cell>
          <cell r="O599" t="str">
            <v/>
          </cell>
          <cell r="P599" t="str">
            <v/>
          </cell>
        </row>
        <row r="600">
          <cell r="A600" t="str">
            <v>LO</v>
          </cell>
          <cell r="B600">
            <v>3</v>
          </cell>
          <cell r="C600">
            <v>3</v>
          </cell>
          <cell r="D600" t="str">
            <v>C</v>
          </cell>
          <cell r="E600">
            <v>35</v>
          </cell>
          <cell r="F600">
            <v>37666</v>
          </cell>
          <cell r="G600">
            <v>0.16</v>
          </cell>
          <cell r="H600">
            <v>0.1</v>
          </cell>
          <cell r="I600" t="str">
            <v>3        704</v>
          </cell>
          <cell r="J600">
            <v>0.18</v>
          </cell>
          <cell r="K600">
            <v>0.17</v>
          </cell>
          <cell r="L600">
            <v>2003</v>
          </cell>
          <cell r="M600" t="str">
            <v>No Trade</v>
          </cell>
          <cell r="N600" t="str">
            <v/>
          </cell>
          <cell r="O600" t="str">
            <v/>
          </cell>
          <cell r="P600" t="str">
            <v/>
          </cell>
        </row>
        <row r="601">
          <cell r="A601" t="str">
            <v>LO</v>
          </cell>
          <cell r="B601">
            <v>3</v>
          </cell>
          <cell r="C601">
            <v>3</v>
          </cell>
          <cell r="D601" t="str">
            <v>P</v>
          </cell>
          <cell r="E601">
            <v>35</v>
          </cell>
          <cell r="F601">
            <v>37666</v>
          </cell>
          <cell r="G601">
            <v>6.97</v>
          </cell>
          <cell r="H601">
            <v>6.9</v>
          </cell>
          <cell r="I601" t="str">
            <v>7          0</v>
          </cell>
          <cell r="J601">
            <v>0</v>
          </cell>
          <cell r="K601">
            <v>0</v>
          </cell>
          <cell r="L601">
            <v>2003</v>
          </cell>
          <cell r="M601" t="str">
            <v>No Trade</v>
          </cell>
          <cell r="N601" t="str">
            <v/>
          </cell>
          <cell r="O601" t="str">
            <v/>
          </cell>
          <cell r="P601" t="str">
            <v/>
          </cell>
        </row>
        <row r="602">
          <cell r="A602" t="str">
            <v>LO</v>
          </cell>
          <cell r="B602">
            <v>3</v>
          </cell>
          <cell r="C602">
            <v>3</v>
          </cell>
          <cell r="D602" t="str">
            <v>C</v>
          </cell>
          <cell r="E602">
            <v>35.5</v>
          </cell>
          <cell r="F602">
            <v>37666</v>
          </cell>
          <cell r="G602">
            <v>0.14000000000000001</v>
          </cell>
          <cell r="H602">
            <v>0.1</v>
          </cell>
          <cell r="I602" t="str">
            <v>1          0</v>
          </cell>
          <cell r="J602">
            <v>0</v>
          </cell>
          <cell r="K602">
            <v>0</v>
          </cell>
          <cell r="L602">
            <v>2003</v>
          </cell>
          <cell r="M602" t="str">
            <v>No Trade</v>
          </cell>
          <cell r="N602" t="str">
            <v/>
          </cell>
          <cell r="O602" t="str">
            <v/>
          </cell>
          <cell r="P602" t="str">
            <v/>
          </cell>
        </row>
        <row r="603">
          <cell r="A603" t="str">
            <v>LO</v>
          </cell>
          <cell r="B603">
            <v>3</v>
          </cell>
          <cell r="C603">
            <v>3</v>
          </cell>
          <cell r="D603" t="str">
            <v>C</v>
          </cell>
          <cell r="E603">
            <v>36</v>
          </cell>
          <cell r="F603">
            <v>37666</v>
          </cell>
          <cell r="G603">
            <v>0.13</v>
          </cell>
          <cell r="H603">
            <v>0.1</v>
          </cell>
          <cell r="I603" t="str">
            <v>0          0</v>
          </cell>
          <cell r="J603">
            <v>0</v>
          </cell>
          <cell r="K603">
            <v>0</v>
          </cell>
          <cell r="L603">
            <v>2003</v>
          </cell>
          <cell r="M603" t="str">
            <v>No Trade</v>
          </cell>
          <cell r="N603" t="str">
            <v/>
          </cell>
          <cell r="O603" t="str">
            <v/>
          </cell>
          <cell r="P603" t="str">
            <v/>
          </cell>
        </row>
        <row r="604">
          <cell r="A604" t="str">
            <v>LO</v>
          </cell>
          <cell r="B604">
            <v>3</v>
          </cell>
          <cell r="C604">
            <v>3</v>
          </cell>
          <cell r="D604" t="str">
            <v>P</v>
          </cell>
          <cell r="E604">
            <v>36</v>
          </cell>
          <cell r="F604">
            <v>37666</v>
          </cell>
          <cell r="G604">
            <v>0</v>
          </cell>
          <cell r="H604">
            <v>0</v>
          </cell>
          <cell r="I604" t="str">
            <v>0          0</v>
          </cell>
          <cell r="J604">
            <v>0</v>
          </cell>
          <cell r="K604">
            <v>0</v>
          </cell>
          <cell r="L604">
            <v>2003</v>
          </cell>
          <cell r="M604" t="str">
            <v>No Trade</v>
          </cell>
          <cell r="N604" t="str">
            <v/>
          </cell>
          <cell r="O604" t="str">
            <v/>
          </cell>
          <cell r="P604" t="str">
            <v/>
          </cell>
        </row>
        <row r="605">
          <cell r="A605" t="str">
            <v>LO</v>
          </cell>
          <cell r="B605">
            <v>3</v>
          </cell>
          <cell r="C605">
            <v>3</v>
          </cell>
          <cell r="D605" t="str">
            <v>C</v>
          </cell>
          <cell r="E605">
            <v>36.5</v>
          </cell>
          <cell r="F605">
            <v>37666</v>
          </cell>
          <cell r="G605">
            <v>0.12</v>
          </cell>
          <cell r="H605">
            <v>0</v>
          </cell>
          <cell r="I605" t="str">
            <v>9          0</v>
          </cell>
          <cell r="J605">
            <v>0</v>
          </cell>
          <cell r="K605">
            <v>0</v>
          </cell>
          <cell r="L605">
            <v>2003</v>
          </cell>
          <cell r="M605" t="str">
            <v>No Trade</v>
          </cell>
          <cell r="N605" t="str">
            <v/>
          </cell>
          <cell r="O605" t="str">
            <v/>
          </cell>
          <cell r="P605" t="str">
            <v/>
          </cell>
        </row>
        <row r="606">
          <cell r="A606" t="str">
            <v>LO</v>
          </cell>
          <cell r="B606">
            <v>3</v>
          </cell>
          <cell r="C606">
            <v>3</v>
          </cell>
          <cell r="D606" t="str">
            <v>P</v>
          </cell>
          <cell r="E606">
            <v>36.5</v>
          </cell>
          <cell r="F606">
            <v>37666</v>
          </cell>
          <cell r="G606">
            <v>0</v>
          </cell>
          <cell r="H606">
            <v>0</v>
          </cell>
          <cell r="I606" t="str">
            <v>0          0</v>
          </cell>
          <cell r="J606">
            <v>0</v>
          </cell>
          <cell r="K606">
            <v>0</v>
          </cell>
          <cell r="L606">
            <v>2003</v>
          </cell>
          <cell r="M606" t="str">
            <v>No Trade</v>
          </cell>
          <cell r="N606" t="str">
            <v/>
          </cell>
          <cell r="O606" t="str">
            <v/>
          </cell>
          <cell r="P606" t="str">
            <v/>
          </cell>
        </row>
        <row r="607">
          <cell r="A607" t="str">
            <v>LO</v>
          </cell>
          <cell r="B607">
            <v>3</v>
          </cell>
          <cell r="C607">
            <v>3</v>
          </cell>
          <cell r="D607" t="str">
            <v>C</v>
          </cell>
          <cell r="E607">
            <v>37</v>
          </cell>
          <cell r="F607">
            <v>37666</v>
          </cell>
          <cell r="G607">
            <v>0.11</v>
          </cell>
          <cell r="H607">
            <v>0</v>
          </cell>
          <cell r="I607" t="str">
            <v>8          0</v>
          </cell>
          <cell r="J607">
            <v>0</v>
          </cell>
          <cell r="K607">
            <v>0</v>
          </cell>
          <cell r="L607">
            <v>2003</v>
          </cell>
          <cell r="M607" t="str">
            <v>No Trade</v>
          </cell>
          <cell r="N607" t="str">
            <v/>
          </cell>
          <cell r="O607" t="str">
            <v/>
          </cell>
          <cell r="P607" t="str">
            <v/>
          </cell>
        </row>
        <row r="608">
          <cell r="A608" t="str">
            <v>LO</v>
          </cell>
          <cell r="B608">
            <v>3</v>
          </cell>
          <cell r="C608">
            <v>3</v>
          </cell>
          <cell r="D608" t="str">
            <v>P</v>
          </cell>
          <cell r="E608">
            <v>37</v>
          </cell>
          <cell r="F608">
            <v>37666</v>
          </cell>
          <cell r="G608">
            <v>0</v>
          </cell>
          <cell r="H608">
            <v>0</v>
          </cell>
          <cell r="I608" t="str">
            <v>0          0</v>
          </cell>
          <cell r="J608">
            <v>0</v>
          </cell>
          <cell r="K608">
            <v>0</v>
          </cell>
          <cell r="L608">
            <v>2003</v>
          </cell>
          <cell r="M608" t="str">
            <v>No Trade</v>
          </cell>
          <cell r="N608" t="str">
            <v/>
          </cell>
          <cell r="O608" t="str">
            <v/>
          </cell>
          <cell r="P608" t="str">
            <v/>
          </cell>
        </row>
        <row r="609">
          <cell r="A609" t="str">
            <v>LO</v>
          </cell>
          <cell r="B609">
            <v>3</v>
          </cell>
          <cell r="C609">
            <v>3</v>
          </cell>
          <cell r="D609" t="str">
            <v>C</v>
          </cell>
          <cell r="E609">
            <v>38</v>
          </cell>
          <cell r="F609">
            <v>37666</v>
          </cell>
          <cell r="G609">
            <v>0.1</v>
          </cell>
          <cell r="H609">
            <v>0</v>
          </cell>
          <cell r="I609" t="str">
            <v>7        750</v>
          </cell>
          <cell r="J609">
            <v>0.11</v>
          </cell>
          <cell r="K609">
            <v>0.11</v>
          </cell>
          <cell r="L609">
            <v>2003</v>
          </cell>
          <cell r="M609" t="str">
            <v>No Trade</v>
          </cell>
          <cell r="N609" t="str">
            <v/>
          </cell>
          <cell r="O609" t="str">
            <v/>
          </cell>
          <cell r="P609" t="str">
            <v/>
          </cell>
        </row>
        <row r="610">
          <cell r="A610" t="str">
            <v>LO</v>
          </cell>
          <cell r="B610">
            <v>3</v>
          </cell>
          <cell r="C610">
            <v>3</v>
          </cell>
          <cell r="D610" t="str">
            <v>P</v>
          </cell>
          <cell r="E610">
            <v>38</v>
          </cell>
          <cell r="F610">
            <v>37666</v>
          </cell>
          <cell r="G610">
            <v>0</v>
          </cell>
          <cell r="H610">
            <v>0</v>
          </cell>
          <cell r="I610" t="str">
            <v>0          0</v>
          </cell>
          <cell r="J610">
            <v>0</v>
          </cell>
          <cell r="K610">
            <v>0</v>
          </cell>
          <cell r="L610">
            <v>2003</v>
          </cell>
          <cell r="M610" t="str">
            <v>No Trade</v>
          </cell>
          <cell r="N610" t="str">
            <v/>
          </cell>
          <cell r="O610" t="str">
            <v/>
          </cell>
          <cell r="P610" t="str">
            <v/>
          </cell>
        </row>
        <row r="611">
          <cell r="A611" t="str">
            <v>LO</v>
          </cell>
          <cell r="B611">
            <v>3</v>
          </cell>
          <cell r="C611">
            <v>3</v>
          </cell>
          <cell r="D611" t="str">
            <v>C</v>
          </cell>
          <cell r="E611">
            <v>39</v>
          </cell>
          <cell r="F611">
            <v>37666</v>
          </cell>
          <cell r="G611">
            <v>0.08</v>
          </cell>
          <cell r="H611">
            <v>0</v>
          </cell>
          <cell r="I611" t="str">
            <v>7          0</v>
          </cell>
          <cell r="J611">
            <v>0</v>
          </cell>
          <cell r="K611">
            <v>0</v>
          </cell>
          <cell r="L611">
            <v>2003</v>
          </cell>
          <cell r="M611" t="str">
            <v>No Trade</v>
          </cell>
          <cell r="N611" t="str">
            <v/>
          </cell>
          <cell r="O611" t="str">
            <v/>
          </cell>
          <cell r="P611" t="str">
            <v/>
          </cell>
        </row>
        <row r="612">
          <cell r="A612" t="str">
            <v>LO</v>
          </cell>
          <cell r="B612">
            <v>3</v>
          </cell>
          <cell r="C612">
            <v>3</v>
          </cell>
          <cell r="D612" t="str">
            <v>P</v>
          </cell>
          <cell r="E612">
            <v>39</v>
          </cell>
          <cell r="F612">
            <v>37666</v>
          </cell>
          <cell r="G612">
            <v>0</v>
          </cell>
          <cell r="H612">
            <v>0</v>
          </cell>
          <cell r="I612" t="str">
            <v>0          0</v>
          </cell>
          <cell r="J612">
            <v>0</v>
          </cell>
          <cell r="K612">
            <v>0</v>
          </cell>
          <cell r="L612">
            <v>2003</v>
          </cell>
          <cell r="M612" t="str">
            <v>No Trade</v>
          </cell>
          <cell r="N612" t="str">
            <v/>
          </cell>
          <cell r="O612" t="str">
            <v/>
          </cell>
          <cell r="P612" t="str">
            <v/>
          </cell>
        </row>
        <row r="613">
          <cell r="A613" t="str">
            <v>LO</v>
          </cell>
          <cell r="B613">
            <v>3</v>
          </cell>
          <cell r="C613">
            <v>3</v>
          </cell>
          <cell r="D613" t="str">
            <v>C</v>
          </cell>
          <cell r="E613">
            <v>40</v>
          </cell>
          <cell r="F613">
            <v>37666</v>
          </cell>
          <cell r="G613">
            <v>7.0000000000000007E-2</v>
          </cell>
          <cell r="H613">
            <v>0</v>
          </cell>
          <cell r="I613" t="str">
            <v>6        803</v>
          </cell>
          <cell r="J613">
            <v>0.08</v>
          </cell>
          <cell r="K613">
            <v>7.0000000000000007E-2</v>
          </cell>
          <cell r="L613">
            <v>2003</v>
          </cell>
          <cell r="M613" t="str">
            <v>No Trade</v>
          </cell>
          <cell r="N613" t="str">
            <v/>
          </cell>
          <cell r="O613" t="str">
            <v/>
          </cell>
          <cell r="P613" t="str">
            <v/>
          </cell>
        </row>
        <row r="614">
          <cell r="A614" t="str">
            <v>LO</v>
          </cell>
          <cell r="B614">
            <v>3</v>
          </cell>
          <cell r="C614">
            <v>3</v>
          </cell>
          <cell r="D614" t="str">
            <v>P</v>
          </cell>
          <cell r="E614">
            <v>40</v>
          </cell>
          <cell r="F614">
            <v>37666</v>
          </cell>
          <cell r="G614">
            <v>0</v>
          </cell>
          <cell r="H614">
            <v>0</v>
          </cell>
          <cell r="I614" t="str">
            <v>0          0</v>
          </cell>
          <cell r="J614">
            <v>0</v>
          </cell>
          <cell r="K614">
            <v>0</v>
          </cell>
          <cell r="L614">
            <v>2003</v>
          </cell>
          <cell r="M614" t="str">
            <v>No Trade</v>
          </cell>
          <cell r="N614" t="str">
            <v/>
          </cell>
          <cell r="O614" t="str">
            <v/>
          </cell>
          <cell r="P614" t="str">
            <v/>
          </cell>
        </row>
        <row r="615">
          <cell r="A615" t="str">
            <v>LO</v>
          </cell>
          <cell r="B615">
            <v>3</v>
          </cell>
          <cell r="C615">
            <v>3</v>
          </cell>
          <cell r="D615" t="str">
            <v>C</v>
          </cell>
          <cell r="E615">
            <v>42</v>
          </cell>
          <cell r="F615">
            <v>37666</v>
          </cell>
          <cell r="G615">
            <v>0.06</v>
          </cell>
          <cell r="H615">
            <v>0</v>
          </cell>
          <cell r="I615" t="str">
            <v>5          0</v>
          </cell>
          <cell r="J615">
            <v>0</v>
          </cell>
          <cell r="K615">
            <v>0</v>
          </cell>
          <cell r="L615">
            <v>2003</v>
          </cell>
          <cell r="M615" t="str">
            <v>No Trade</v>
          </cell>
          <cell r="N615" t="str">
            <v/>
          </cell>
          <cell r="O615" t="str">
            <v/>
          </cell>
          <cell r="P615" t="str">
            <v/>
          </cell>
        </row>
        <row r="616">
          <cell r="A616" t="str">
            <v>LO</v>
          </cell>
          <cell r="B616">
            <v>3</v>
          </cell>
          <cell r="C616">
            <v>3</v>
          </cell>
          <cell r="D616" t="str">
            <v>P</v>
          </cell>
          <cell r="E616">
            <v>42</v>
          </cell>
          <cell r="F616">
            <v>37666</v>
          </cell>
          <cell r="G616">
            <v>0</v>
          </cell>
          <cell r="H616">
            <v>0</v>
          </cell>
          <cell r="I616" t="str">
            <v>0          0</v>
          </cell>
          <cell r="J616">
            <v>0</v>
          </cell>
          <cell r="K616">
            <v>0</v>
          </cell>
          <cell r="L616">
            <v>2003</v>
          </cell>
          <cell r="M616" t="str">
            <v>No Trade</v>
          </cell>
          <cell r="N616" t="str">
            <v/>
          </cell>
          <cell r="O616" t="str">
            <v/>
          </cell>
          <cell r="P616" t="str">
            <v/>
          </cell>
        </row>
        <row r="617">
          <cell r="A617" t="str">
            <v>LO</v>
          </cell>
          <cell r="B617">
            <v>3</v>
          </cell>
          <cell r="C617">
            <v>3</v>
          </cell>
          <cell r="D617" t="str">
            <v>C</v>
          </cell>
          <cell r="E617">
            <v>45</v>
          </cell>
          <cell r="F617">
            <v>37666</v>
          </cell>
          <cell r="G617">
            <v>0.05</v>
          </cell>
          <cell r="H617">
            <v>0</v>
          </cell>
          <cell r="I617" t="str">
            <v>5          0</v>
          </cell>
          <cell r="J617">
            <v>0</v>
          </cell>
          <cell r="K617">
            <v>0</v>
          </cell>
          <cell r="L617">
            <v>2003</v>
          </cell>
          <cell r="M617" t="str">
            <v>No Trade</v>
          </cell>
          <cell r="N617" t="str">
            <v/>
          </cell>
          <cell r="O617" t="str">
            <v/>
          </cell>
          <cell r="P617" t="str">
            <v/>
          </cell>
        </row>
        <row r="618">
          <cell r="A618" t="str">
            <v>LO</v>
          </cell>
          <cell r="B618">
            <v>3</v>
          </cell>
          <cell r="C618">
            <v>3</v>
          </cell>
          <cell r="D618" t="str">
            <v>P</v>
          </cell>
          <cell r="E618">
            <v>45</v>
          </cell>
          <cell r="F618">
            <v>37666</v>
          </cell>
          <cell r="G618">
            <v>0</v>
          </cell>
          <cell r="H618">
            <v>0</v>
          </cell>
          <cell r="I618" t="str">
            <v>0          0</v>
          </cell>
          <cell r="J618">
            <v>0</v>
          </cell>
          <cell r="K618">
            <v>0</v>
          </cell>
          <cell r="L618">
            <v>2003</v>
          </cell>
          <cell r="M618" t="str">
            <v>No Trade</v>
          </cell>
          <cell r="N618" t="str">
            <v/>
          </cell>
          <cell r="O618" t="str">
            <v/>
          </cell>
          <cell r="P618" t="str">
            <v/>
          </cell>
        </row>
        <row r="619">
          <cell r="A619" t="str">
            <v>LO</v>
          </cell>
          <cell r="B619">
            <v>3</v>
          </cell>
          <cell r="C619">
            <v>3</v>
          </cell>
          <cell r="D619" t="str">
            <v>C</v>
          </cell>
          <cell r="E619">
            <v>50</v>
          </cell>
          <cell r="F619">
            <v>37666</v>
          </cell>
          <cell r="G619">
            <v>0.04</v>
          </cell>
          <cell r="H619">
            <v>0</v>
          </cell>
          <cell r="I619" t="str">
            <v>4          0</v>
          </cell>
          <cell r="J619">
            <v>0</v>
          </cell>
          <cell r="K619">
            <v>0</v>
          </cell>
          <cell r="L619">
            <v>2003</v>
          </cell>
          <cell r="M619" t="str">
            <v>No Trade</v>
          </cell>
          <cell r="N619" t="str">
            <v/>
          </cell>
          <cell r="O619" t="str">
            <v/>
          </cell>
          <cell r="P619" t="str">
            <v/>
          </cell>
        </row>
        <row r="620">
          <cell r="A620" t="str">
            <v>LO</v>
          </cell>
          <cell r="B620">
            <v>4</v>
          </cell>
          <cell r="C620">
            <v>3</v>
          </cell>
          <cell r="D620" t="str">
            <v>P</v>
          </cell>
          <cell r="E620">
            <v>14</v>
          </cell>
          <cell r="F620">
            <v>37697</v>
          </cell>
          <cell r="G620">
            <v>7.0000000000000007E-2</v>
          </cell>
          <cell r="H620">
            <v>0</v>
          </cell>
          <cell r="I620" t="str">
            <v>7          0</v>
          </cell>
          <cell r="J620">
            <v>0</v>
          </cell>
          <cell r="K620">
            <v>0</v>
          </cell>
          <cell r="L620">
            <v>2003</v>
          </cell>
          <cell r="M620" t="str">
            <v>No Trade</v>
          </cell>
          <cell r="N620" t="str">
            <v/>
          </cell>
          <cell r="O620" t="str">
            <v/>
          </cell>
          <cell r="P620" t="str">
            <v/>
          </cell>
        </row>
        <row r="621">
          <cell r="A621" t="str">
            <v>LO</v>
          </cell>
          <cell r="B621">
            <v>4</v>
          </cell>
          <cell r="C621">
            <v>3</v>
          </cell>
          <cell r="D621" t="str">
            <v>P</v>
          </cell>
          <cell r="E621">
            <v>15</v>
          </cell>
          <cell r="F621">
            <v>37697</v>
          </cell>
          <cell r="G621">
            <v>0.08</v>
          </cell>
          <cell r="H621">
            <v>0</v>
          </cell>
          <cell r="I621" t="str">
            <v>9          0</v>
          </cell>
          <cell r="J621">
            <v>0</v>
          </cell>
          <cell r="K621">
            <v>0</v>
          </cell>
          <cell r="L621">
            <v>2003</v>
          </cell>
          <cell r="M621" t="str">
            <v>No Trade</v>
          </cell>
          <cell r="N621" t="str">
            <v/>
          </cell>
          <cell r="O621" t="str">
            <v/>
          </cell>
          <cell r="P621" t="str">
            <v/>
          </cell>
        </row>
        <row r="622">
          <cell r="A622" t="str">
            <v>LO</v>
          </cell>
          <cell r="B622">
            <v>4</v>
          </cell>
          <cell r="C622">
            <v>3</v>
          </cell>
          <cell r="D622" t="str">
            <v>P</v>
          </cell>
          <cell r="E622">
            <v>17</v>
          </cell>
          <cell r="F622">
            <v>37697</v>
          </cell>
          <cell r="G622">
            <v>0.13</v>
          </cell>
          <cell r="H622">
            <v>0.1</v>
          </cell>
          <cell r="I622" t="str">
            <v>7      3,801</v>
          </cell>
          <cell r="J622">
            <v>0.14000000000000001</v>
          </cell>
          <cell r="K622">
            <v>0.13</v>
          </cell>
          <cell r="L622">
            <v>2003</v>
          </cell>
          <cell r="M622" t="str">
            <v>No Trade</v>
          </cell>
          <cell r="N622" t="str">
            <v/>
          </cell>
          <cell r="O622" t="str">
            <v/>
          </cell>
          <cell r="P622" t="str">
            <v/>
          </cell>
        </row>
        <row r="623">
          <cell r="A623" t="str">
            <v>LO</v>
          </cell>
          <cell r="B623">
            <v>4</v>
          </cell>
          <cell r="C623">
            <v>3</v>
          </cell>
          <cell r="D623" t="str">
            <v>P</v>
          </cell>
          <cell r="E623">
            <v>18</v>
          </cell>
          <cell r="F623">
            <v>37697</v>
          </cell>
          <cell r="G623">
            <v>0.19</v>
          </cell>
          <cell r="H623">
            <v>0.2</v>
          </cell>
          <cell r="I623" t="str">
            <v>2          0</v>
          </cell>
          <cell r="J623">
            <v>0</v>
          </cell>
          <cell r="K623">
            <v>0</v>
          </cell>
          <cell r="L623">
            <v>2003</v>
          </cell>
          <cell r="M623" t="str">
            <v>No Trade</v>
          </cell>
          <cell r="N623" t="str">
            <v/>
          </cell>
          <cell r="O623" t="str">
            <v/>
          </cell>
          <cell r="P623" t="str">
            <v/>
          </cell>
        </row>
        <row r="624">
          <cell r="A624" t="str">
            <v>LO</v>
          </cell>
          <cell r="B624">
            <v>4</v>
          </cell>
          <cell r="C624">
            <v>3</v>
          </cell>
          <cell r="D624" t="str">
            <v>C</v>
          </cell>
          <cell r="E624">
            <v>19</v>
          </cell>
          <cell r="F624">
            <v>37697</v>
          </cell>
          <cell r="G624">
            <v>7.61</v>
          </cell>
          <cell r="H624">
            <v>7.1</v>
          </cell>
          <cell r="I624" t="str">
            <v>8          0</v>
          </cell>
          <cell r="J624">
            <v>0</v>
          </cell>
          <cell r="K624">
            <v>0</v>
          </cell>
          <cell r="L624">
            <v>2003</v>
          </cell>
          <cell r="M624" t="str">
            <v>No Trade</v>
          </cell>
          <cell r="N624" t="str">
            <v/>
          </cell>
          <cell r="O624" t="str">
            <v/>
          </cell>
          <cell r="P624" t="str">
            <v/>
          </cell>
        </row>
        <row r="625">
          <cell r="A625" t="str">
            <v>LO</v>
          </cell>
          <cell r="B625">
            <v>4</v>
          </cell>
          <cell r="C625">
            <v>3</v>
          </cell>
          <cell r="D625" t="str">
            <v>P</v>
          </cell>
          <cell r="E625">
            <v>19</v>
          </cell>
          <cell r="F625">
            <v>37697</v>
          </cell>
          <cell r="G625">
            <v>0.26</v>
          </cell>
          <cell r="H625">
            <v>0.3</v>
          </cell>
          <cell r="I625" t="str">
            <v>0          0</v>
          </cell>
          <cell r="J625">
            <v>0</v>
          </cell>
          <cell r="K625">
            <v>0</v>
          </cell>
          <cell r="L625">
            <v>2003</v>
          </cell>
          <cell r="M625" t="str">
            <v>No Trade</v>
          </cell>
          <cell r="N625" t="str">
            <v/>
          </cell>
          <cell r="O625" t="str">
            <v/>
          </cell>
          <cell r="P625" t="str">
            <v/>
          </cell>
        </row>
        <row r="626">
          <cell r="A626" t="str">
            <v>LO</v>
          </cell>
          <cell r="B626">
            <v>4</v>
          </cell>
          <cell r="C626">
            <v>3</v>
          </cell>
          <cell r="D626" t="str">
            <v>P</v>
          </cell>
          <cell r="E626">
            <v>19.5</v>
          </cell>
          <cell r="F626">
            <v>37697</v>
          </cell>
          <cell r="G626">
            <v>0.31</v>
          </cell>
          <cell r="H626">
            <v>0.3</v>
          </cell>
          <cell r="I626" t="str">
            <v>5          0</v>
          </cell>
          <cell r="J626">
            <v>0</v>
          </cell>
          <cell r="K626">
            <v>0</v>
          </cell>
          <cell r="L626">
            <v>2003</v>
          </cell>
          <cell r="M626" t="str">
            <v>No Trade</v>
          </cell>
          <cell r="N626" t="str">
            <v/>
          </cell>
          <cell r="O626" t="str">
            <v/>
          </cell>
          <cell r="P626" t="str">
            <v/>
          </cell>
        </row>
        <row r="627">
          <cell r="A627" t="str">
            <v>LO</v>
          </cell>
          <cell r="B627">
            <v>4</v>
          </cell>
          <cell r="C627">
            <v>3</v>
          </cell>
          <cell r="D627" t="str">
            <v>P</v>
          </cell>
          <cell r="E627">
            <v>20</v>
          </cell>
          <cell r="F627">
            <v>37697</v>
          </cell>
          <cell r="G627">
            <v>0.36</v>
          </cell>
          <cell r="H627">
            <v>0.4</v>
          </cell>
          <cell r="I627" t="str">
            <v>0        301</v>
          </cell>
          <cell r="J627">
            <v>0.37</v>
          </cell>
          <cell r="K627">
            <v>0.37</v>
          </cell>
          <cell r="L627">
            <v>2003</v>
          </cell>
          <cell r="M627" t="str">
            <v>No Trade</v>
          </cell>
          <cell r="N627" t="str">
            <v/>
          </cell>
          <cell r="O627" t="str">
            <v/>
          </cell>
          <cell r="P627" t="str">
            <v/>
          </cell>
        </row>
        <row r="628">
          <cell r="A628" t="str">
            <v>LO</v>
          </cell>
          <cell r="B628">
            <v>4</v>
          </cell>
          <cell r="C628">
            <v>3</v>
          </cell>
          <cell r="D628" t="str">
            <v>P</v>
          </cell>
          <cell r="E628">
            <v>20.5</v>
          </cell>
          <cell r="F628">
            <v>37697</v>
          </cell>
          <cell r="G628">
            <v>0.42</v>
          </cell>
          <cell r="H628">
            <v>0.4</v>
          </cell>
          <cell r="I628" t="str">
            <v>6          0</v>
          </cell>
          <cell r="J628">
            <v>0</v>
          </cell>
          <cell r="K628">
            <v>0</v>
          </cell>
          <cell r="L628">
            <v>2003</v>
          </cell>
          <cell r="M628" t="str">
            <v>No Trade</v>
          </cell>
          <cell r="N628" t="str">
            <v/>
          </cell>
          <cell r="O628" t="str">
            <v/>
          </cell>
          <cell r="P628" t="str">
            <v/>
          </cell>
        </row>
        <row r="629">
          <cell r="A629" t="str">
            <v>LO</v>
          </cell>
          <cell r="B629">
            <v>4</v>
          </cell>
          <cell r="C629">
            <v>3</v>
          </cell>
          <cell r="D629" t="str">
            <v>P</v>
          </cell>
          <cell r="E629">
            <v>21</v>
          </cell>
          <cell r="F629">
            <v>37697</v>
          </cell>
          <cell r="G629">
            <v>0.49</v>
          </cell>
          <cell r="H629">
            <v>0.5</v>
          </cell>
          <cell r="I629" t="str">
            <v>3          4</v>
          </cell>
          <cell r="J629">
            <v>0.45</v>
          </cell>
          <cell r="K629">
            <v>0.45</v>
          </cell>
          <cell r="L629">
            <v>2003</v>
          </cell>
          <cell r="M629" t="str">
            <v>No Trade</v>
          </cell>
          <cell r="N629" t="str">
            <v/>
          </cell>
          <cell r="O629" t="str">
            <v/>
          </cell>
          <cell r="P629" t="str">
            <v/>
          </cell>
        </row>
        <row r="630">
          <cell r="A630" t="str">
            <v>LO</v>
          </cell>
          <cell r="B630">
            <v>4</v>
          </cell>
          <cell r="C630">
            <v>3</v>
          </cell>
          <cell r="D630" t="str">
            <v>P</v>
          </cell>
          <cell r="E630">
            <v>21.5</v>
          </cell>
          <cell r="F630">
            <v>37697</v>
          </cell>
          <cell r="G630">
            <v>0.56999999999999995</v>
          </cell>
          <cell r="H630">
            <v>0.6</v>
          </cell>
          <cell r="I630" t="str">
            <v>2          0</v>
          </cell>
          <cell r="J630">
            <v>0</v>
          </cell>
          <cell r="K630">
            <v>0</v>
          </cell>
          <cell r="L630">
            <v>2003</v>
          </cell>
          <cell r="M630" t="str">
            <v>No Trade</v>
          </cell>
          <cell r="N630" t="str">
            <v/>
          </cell>
          <cell r="O630" t="str">
            <v/>
          </cell>
          <cell r="P630" t="str">
            <v/>
          </cell>
        </row>
        <row r="631">
          <cell r="A631" t="str">
            <v>LO</v>
          </cell>
          <cell r="B631">
            <v>4</v>
          </cell>
          <cell r="C631">
            <v>3</v>
          </cell>
          <cell r="D631" t="str">
            <v>P</v>
          </cell>
          <cell r="E631">
            <v>22</v>
          </cell>
          <cell r="F631">
            <v>37697</v>
          </cell>
          <cell r="G631">
            <v>0.66</v>
          </cell>
          <cell r="H631">
            <v>0.7</v>
          </cell>
          <cell r="I631" t="str">
            <v>3        325</v>
          </cell>
          <cell r="J631">
            <v>0</v>
          </cell>
          <cell r="K631">
            <v>0</v>
          </cell>
          <cell r="L631">
            <v>2003</v>
          </cell>
          <cell r="M631" t="str">
            <v>No Trade</v>
          </cell>
          <cell r="N631" t="str">
            <v/>
          </cell>
          <cell r="O631" t="str">
            <v/>
          </cell>
          <cell r="P631" t="str">
            <v/>
          </cell>
        </row>
        <row r="632">
          <cell r="A632" t="str">
            <v>LO</v>
          </cell>
          <cell r="B632">
            <v>4</v>
          </cell>
          <cell r="C632">
            <v>3</v>
          </cell>
          <cell r="D632" t="str">
            <v>P</v>
          </cell>
          <cell r="E632">
            <v>22.5</v>
          </cell>
          <cell r="F632">
            <v>37697</v>
          </cell>
          <cell r="G632">
            <v>0.74</v>
          </cell>
          <cell r="H632">
            <v>0.8</v>
          </cell>
          <cell r="I632" t="str">
            <v>4          0</v>
          </cell>
          <cell r="J632">
            <v>0</v>
          </cell>
          <cell r="K632">
            <v>0</v>
          </cell>
          <cell r="L632">
            <v>2003</v>
          </cell>
          <cell r="M632" t="str">
            <v>No Trade</v>
          </cell>
          <cell r="N632" t="str">
            <v/>
          </cell>
          <cell r="O632" t="str">
            <v/>
          </cell>
          <cell r="P632" t="str">
            <v/>
          </cell>
        </row>
        <row r="633">
          <cell r="A633" t="str">
            <v>LO</v>
          </cell>
          <cell r="B633">
            <v>4</v>
          </cell>
          <cell r="C633">
            <v>3</v>
          </cell>
          <cell r="D633" t="str">
            <v>P</v>
          </cell>
          <cell r="E633">
            <v>23</v>
          </cell>
          <cell r="F633">
            <v>37697</v>
          </cell>
          <cell r="G633">
            <v>0.85</v>
          </cell>
          <cell r="H633">
            <v>0.9</v>
          </cell>
          <cell r="I633" t="str">
            <v>6        805</v>
          </cell>
          <cell r="J633">
            <v>0.92</v>
          </cell>
          <cell r="K633">
            <v>0.92</v>
          </cell>
          <cell r="L633">
            <v>2003</v>
          </cell>
          <cell r="M633" t="str">
            <v>No Trade</v>
          </cell>
          <cell r="N633" t="str">
            <v/>
          </cell>
          <cell r="O633" t="str">
            <v/>
          </cell>
          <cell r="P633" t="str">
            <v/>
          </cell>
        </row>
        <row r="634">
          <cell r="A634" t="str">
            <v>LO</v>
          </cell>
          <cell r="B634">
            <v>4</v>
          </cell>
          <cell r="C634">
            <v>3</v>
          </cell>
          <cell r="D634" t="str">
            <v>C</v>
          </cell>
          <cell r="E634">
            <v>23.5</v>
          </cell>
          <cell r="F634">
            <v>37697</v>
          </cell>
          <cell r="G634">
            <v>3.92</v>
          </cell>
          <cell r="H634">
            <v>3.5</v>
          </cell>
          <cell r="I634" t="str">
            <v>3          0</v>
          </cell>
          <cell r="J634">
            <v>0</v>
          </cell>
          <cell r="K634">
            <v>0</v>
          </cell>
          <cell r="L634">
            <v>2003</v>
          </cell>
          <cell r="M634" t="str">
            <v>No Trade</v>
          </cell>
          <cell r="N634" t="str">
            <v/>
          </cell>
          <cell r="O634" t="str">
            <v/>
          </cell>
          <cell r="P634" t="str">
            <v/>
          </cell>
        </row>
        <row r="635">
          <cell r="A635" t="str">
            <v>LO</v>
          </cell>
          <cell r="B635">
            <v>4</v>
          </cell>
          <cell r="C635">
            <v>3</v>
          </cell>
          <cell r="D635" t="str">
            <v>P</v>
          </cell>
          <cell r="E635">
            <v>23.5</v>
          </cell>
          <cell r="F635">
            <v>37697</v>
          </cell>
          <cell r="G635">
            <v>0.98</v>
          </cell>
          <cell r="H635">
            <v>1.1000000000000001</v>
          </cell>
          <cell r="I635" t="str">
            <v>1          0</v>
          </cell>
          <cell r="J635">
            <v>0</v>
          </cell>
          <cell r="K635">
            <v>0</v>
          </cell>
          <cell r="L635">
            <v>2003</v>
          </cell>
          <cell r="M635" t="str">
            <v>No Trade</v>
          </cell>
          <cell r="N635" t="str">
            <v/>
          </cell>
          <cell r="O635" t="str">
            <v/>
          </cell>
          <cell r="P635" t="str">
            <v/>
          </cell>
        </row>
        <row r="636">
          <cell r="A636" t="str">
            <v>LO</v>
          </cell>
          <cell r="B636">
            <v>4</v>
          </cell>
          <cell r="C636">
            <v>3</v>
          </cell>
          <cell r="D636" t="str">
            <v>C</v>
          </cell>
          <cell r="E636">
            <v>24</v>
          </cell>
          <cell r="F636">
            <v>37697</v>
          </cell>
          <cell r="G636">
            <v>3.56</v>
          </cell>
          <cell r="H636">
            <v>3.2</v>
          </cell>
          <cell r="I636" t="str">
            <v>0          0</v>
          </cell>
          <cell r="J636">
            <v>0</v>
          </cell>
          <cell r="K636">
            <v>0</v>
          </cell>
          <cell r="L636">
            <v>2003</v>
          </cell>
          <cell r="M636" t="str">
            <v>No Trade</v>
          </cell>
          <cell r="N636" t="str">
            <v/>
          </cell>
          <cell r="O636" t="str">
            <v/>
          </cell>
          <cell r="P636" t="str">
            <v/>
          </cell>
        </row>
        <row r="637">
          <cell r="A637" t="str">
            <v>LO</v>
          </cell>
          <cell r="B637">
            <v>4</v>
          </cell>
          <cell r="C637">
            <v>3</v>
          </cell>
          <cell r="D637" t="str">
            <v>P</v>
          </cell>
          <cell r="E637">
            <v>24</v>
          </cell>
          <cell r="F637">
            <v>37697</v>
          </cell>
          <cell r="G637">
            <v>1.1200000000000001</v>
          </cell>
          <cell r="H637">
            <v>1.2</v>
          </cell>
          <cell r="I637" t="str">
            <v>7          0</v>
          </cell>
          <cell r="J637">
            <v>0</v>
          </cell>
          <cell r="K637">
            <v>0</v>
          </cell>
          <cell r="L637">
            <v>2003</v>
          </cell>
          <cell r="M637" t="str">
            <v>No Trade</v>
          </cell>
          <cell r="N637" t="str">
            <v/>
          </cell>
          <cell r="O637" t="str">
            <v/>
          </cell>
          <cell r="P637" t="str">
            <v/>
          </cell>
        </row>
        <row r="638">
          <cell r="A638" t="str">
            <v>LO</v>
          </cell>
          <cell r="B638">
            <v>4</v>
          </cell>
          <cell r="C638">
            <v>3</v>
          </cell>
          <cell r="D638" t="str">
            <v>C</v>
          </cell>
          <cell r="E638">
            <v>24.5</v>
          </cell>
          <cell r="F638">
            <v>37697</v>
          </cell>
          <cell r="G638">
            <v>3.23</v>
          </cell>
          <cell r="H638">
            <v>2.8</v>
          </cell>
          <cell r="I638" t="str">
            <v>9          0</v>
          </cell>
          <cell r="J638">
            <v>0</v>
          </cell>
          <cell r="K638">
            <v>0</v>
          </cell>
          <cell r="L638">
            <v>2003</v>
          </cell>
          <cell r="M638" t="str">
            <v>No Trade</v>
          </cell>
          <cell r="N638" t="str">
            <v/>
          </cell>
          <cell r="O638" t="str">
            <v/>
          </cell>
          <cell r="P638" t="str">
            <v/>
          </cell>
        </row>
        <row r="639">
          <cell r="A639" t="str">
            <v>LO</v>
          </cell>
          <cell r="B639">
            <v>4</v>
          </cell>
          <cell r="C639">
            <v>3</v>
          </cell>
          <cell r="D639" t="str">
            <v>P</v>
          </cell>
          <cell r="E639">
            <v>24.5</v>
          </cell>
          <cell r="F639">
            <v>37697</v>
          </cell>
          <cell r="G639">
            <v>1.28</v>
          </cell>
          <cell r="H639">
            <v>1.4</v>
          </cell>
          <cell r="I639" t="str">
            <v>5         13</v>
          </cell>
          <cell r="J639">
            <v>1.35</v>
          </cell>
          <cell r="K639">
            <v>1.35</v>
          </cell>
          <cell r="L639">
            <v>2003</v>
          </cell>
          <cell r="M639" t="str">
            <v>No Trade</v>
          </cell>
          <cell r="N639" t="str">
            <v/>
          </cell>
          <cell r="O639" t="str">
            <v/>
          </cell>
          <cell r="P639" t="str">
            <v/>
          </cell>
        </row>
        <row r="640">
          <cell r="A640" t="str">
            <v>LO</v>
          </cell>
          <cell r="B640">
            <v>4</v>
          </cell>
          <cell r="C640">
            <v>3</v>
          </cell>
          <cell r="D640" t="str">
            <v>C</v>
          </cell>
          <cell r="E640">
            <v>25</v>
          </cell>
          <cell r="F640">
            <v>37697</v>
          </cell>
          <cell r="G640">
            <v>2.91</v>
          </cell>
          <cell r="H640">
            <v>2.5</v>
          </cell>
          <cell r="I640" t="str">
            <v>9          0</v>
          </cell>
          <cell r="J640">
            <v>0</v>
          </cell>
          <cell r="K640">
            <v>0</v>
          </cell>
          <cell r="L640">
            <v>2003</v>
          </cell>
          <cell r="M640" t="str">
            <v>No Trade</v>
          </cell>
          <cell r="N640" t="str">
            <v/>
          </cell>
          <cell r="O640" t="str">
            <v/>
          </cell>
          <cell r="P640" t="str">
            <v/>
          </cell>
        </row>
        <row r="641">
          <cell r="A641" t="str">
            <v>LO</v>
          </cell>
          <cell r="B641">
            <v>4</v>
          </cell>
          <cell r="C641">
            <v>3</v>
          </cell>
          <cell r="D641" t="str">
            <v>P</v>
          </cell>
          <cell r="E641">
            <v>25</v>
          </cell>
          <cell r="F641">
            <v>37697</v>
          </cell>
          <cell r="G641">
            <v>1.45</v>
          </cell>
          <cell r="H641">
            <v>1.6</v>
          </cell>
          <cell r="I641" t="str">
            <v>5        250</v>
          </cell>
          <cell r="J641">
            <v>0</v>
          </cell>
          <cell r="K641">
            <v>0</v>
          </cell>
          <cell r="L641">
            <v>2003</v>
          </cell>
          <cell r="M641" t="str">
            <v>No Trade</v>
          </cell>
          <cell r="N641" t="str">
            <v/>
          </cell>
          <cell r="O641" t="str">
            <v/>
          </cell>
          <cell r="P641" t="str">
            <v/>
          </cell>
        </row>
        <row r="642">
          <cell r="A642" t="str">
            <v>LO</v>
          </cell>
          <cell r="B642">
            <v>4</v>
          </cell>
          <cell r="C642">
            <v>3</v>
          </cell>
          <cell r="D642" t="str">
            <v>C</v>
          </cell>
          <cell r="E642">
            <v>25.5</v>
          </cell>
          <cell r="F642">
            <v>37697</v>
          </cell>
          <cell r="G642">
            <v>2.6</v>
          </cell>
          <cell r="H642">
            <v>2.2999999999999998</v>
          </cell>
          <cell r="I642" t="str">
            <v>1          0</v>
          </cell>
          <cell r="J642">
            <v>0</v>
          </cell>
          <cell r="K642">
            <v>0</v>
          </cell>
          <cell r="L642">
            <v>2003</v>
          </cell>
          <cell r="M642" t="str">
            <v>No Trade</v>
          </cell>
          <cell r="N642" t="str">
            <v/>
          </cell>
          <cell r="O642" t="str">
            <v/>
          </cell>
          <cell r="P642" t="str">
            <v/>
          </cell>
        </row>
        <row r="643">
          <cell r="A643" t="str">
            <v>LO</v>
          </cell>
          <cell r="B643">
            <v>4</v>
          </cell>
          <cell r="C643">
            <v>3</v>
          </cell>
          <cell r="D643" t="str">
            <v>P</v>
          </cell>
          <cell r="E643">
            <v>25.5</v>
          </cell>
          <cell r="F643">
            <v>37697</v>
          </cell>
          <cell r="G643">
            <v>1.64</v>
          </cell>
          <cell r="H643">
            <v>1.8</v>
          </cell>
          <cell r="I643" t="str">
            <v>6          0</v>
          </cell>
          <cell r="J643">
            <v>0</v>
          </cell>
          <cell r="K643">
            <v>0</v>
          </cell>
          <cell r="L643">
            <v>2003</v>
          </cell>
          <cell r="M643" t="str">
            <v>No Trade</v>
          </cell>
          <cell r="N643" t="str">
            <v/>
          </cell>
          <cell r="O643" t="str">
            <v/>
          </cell>
          <cell r="P643" t="str">
            <v/>
          </cell>
        </row>
        <row r="644">
          <cell r="A644" t="str">
            <v>LO</v>
          </cell>
          <cell r="B644">
            <v>4</v>
          </cell>
          <cell r="C644">
            <v>3</v>
          </cell>
          <cell r="D644" t="str">
            <v>C</v>
          </cell>
          <cell r="E644">
            <v>26</v>
          </cell>
          <cell r="F644">
            <v>37697</v>
          </cell>
          <cell r="G644">
            <v>2.34</v>
          </cell>
          <cell r="H644">
            <v>2</v>
          </cell>
          <cell r="I644" t="str">
            <v>3          0</v>
          </cell>
          <cell r="J644">
            <v>0</v>
          </cell>
          <cell r="K644">
            <v>0</v>
          </cell>
          <cell r="L644">
            <v>2003</v>
          </cell>
          <cell r="M644" t="str">
            <v>No Trade</v>
          </cell>
          <cell r="N644" t="str">
            <v/>
          </cell>
          <cell r="O644" t="str">
            <v/>
          </cell>
          <cell r="P644" t="str">
            <v/>
          </cell>
        </row>
        <row r="645">
          <cell r="A645" t="str">
            <v>LO</v>
          </cell>
          <cell r="B645">
            <v>4</v>
          </cell>
          <cell r="C645">
            <v>3</v>
          </cell>
          <cell r="D645" t="str">
            <v>P</v>
          </cell>
          <cell r="E645">
            <v>26</v>
          </cell>
          <cell r="F645">
            <v>37697</v>
          </cell>
          <cell r="G645">
            <v>1.87</v>
          </cell>
          <cell r="H645">
            <v>2.1</v>
          </cell>
          <cell r="I645" t="str">
            <v>3          0</v>
          </cell>
          <cell r="J645">
            <v>0</v>
          </cell>
          <cell r="K645">
            <v>0</v>
          </cell>
          <cell r="L645">
            <v>2003</v>
          </cell>
          <cell r="M645" t="str">
            <v>No Trade</v>
          </cell>
          <cell r="N645" t="str">
            <v/>
          </cell>
          <cell r="O645" t="str">
            <v/>
          </cell>
          <cell r="P645" t="str">
            <v/>
          </cell>
        </row>
        <row r="646">
          <cell r="A646" t="str">
            <v>LO</v>
          </cell>
          <cell r="B646">
            <v>4</v>
          </cell>
          <cell r="C646">
            <v>3</v>
          </cell>
          <cell r="D646" t="str">
            <v>C</v>
          </cell>
          <cell r="E646">
            <v>26.5</v>
          </cell>
          <cell r="F646">
            <v>37697</v>
          </cell>
          <cell r="G646">
            <v>2.08</v>
          </cell>
          <cell r="H646">
            <v>1.8</v>
          </cell>
          <cell r="I646" t="str">
            <v>1          0</v>
          </cell>
          <cell r="J646">
            <v>0</v>
          </cell>
          <cell r="K646">
            <v>0</v>
          </cell>
          <cell r="L646">
            <v>2003</v>
          </cell>
          <cell r="M646" t="str">
            <v>No Trade</v>
          </cell>
          <cell r="N646" t="str">
            <v/>
          </cell>
          <cell r="O646" t="str">
            <v/>
          </cell>
          <cell r="P646" t="str">
            <v/>
          </cell>
        </row>
        <row r="647">
          <cell r="A647" t="str">
            <v>LO</v>
          </cell>
          <cell r="B647">
            <v>4</v>
          </cell>
          <cell r="C647">
            <v>3</v>
          </cell>
          <cell r="D647" t="str">
            <v>P</v>
          </cell>
          <cell r="E647">
            <v>26.5</v>
          </cell>
          <cell r="F647">
            <v>37697</v>
          </cell>
          <cell r="G647">
            <v>2.11</v>
          </cell>
          <cell r="H647">
            <v>2.2999999999999998</v>
          </cell>
          <cell r="I647" t="str">
            <v>6          0</v>
          </cell>
          <cell r="J647">
            <v>0</v>
          </cell>
          <cell r="K647">
            <v>0</v>
          </cell>
          <cell r="L647">
            <v>2003</v>
          </cell>
          <cell r="M647" t="str">
            <v>No Trade</v>
          </cell>
          <cell r="N647" t="str">
            <v/>
          </cell>
          <cell r="O647" t="str">
            <v/>
          </cell>
          <cell r="P647" t="str">
            <v/>
          </cell>
        </row>
        <row r="648">
          <cell r="A648" t="str">
            <v>LO</v>
          </cell>
          <cell r="B648">
            <v>4</v>
          </cell>
          <cell r="C648">
            <v>3</v>
          </cell>
          <cell r="D648" t="str">
            <v>C</v>
          </cell>
          <cell r="E648">
            <v>27</v>
          </cell>
          <cell r="F648">
            <v>37697</v>
          </cell>
          <cell r="G648">
            <v>1.85</v>
          </cell>
          <cell r="H648">
            <v>1.6</v>
          </cell>
          <cell r="I648" t="str">
            <v>0         12</v>
          </cell>
          <cell r="J648">
            <v>1.92</v>
          </cell>
          <cell r="K648">
            <v>1.76</v>
          </cell>
          <cell r="L648">
            <v>2003</v>
          </cell>
          <cell r="M648" t="str">
            <v>No Trade</v>
          </cell>
          <cell r="N648" t="str">
            <v/>
          </cell>
          <cell r="O648" t="str">
            <v/>
          </cell>
          <cell r="P648" t="str">
            <v/>
          </cell>
        </row>
        <row r="649">
          <cell r="A649" t="str">
            <v>LO</v>
          </cell>
          <cell r="B649">
            <v>4</v>
          </cell>
          <cell r="C649">
            <v>3</v>
          </cell>
          <cell r="D649" t="str">
            <v>P</v>
          </cell>
          <cell r="E649">
            <v>27</v>
          </cell>
          <cell r="F649">
            <v>37697</v>
          </cell>
          <cell r="G649">
            <v>2.38</v>
          </cell>
          <cell r="H649">
            <v>2.6</v>
          </cell>
          <cell r="I649" t="str">
            <v>4          0</v>
          </cell>
          <cell r="J649">
            <v>0</v>
          </cell>
          <cell r="K649">
            <v>0</v>
          </cell>
          <cell r="L649">
            <v>2003</v>
          </cell>
          <cell r="M649" t="str">
            <v>No Trade</v>
          </cell>
          <cell r="N649" t="str">
            <v/>
          </cell>
          <cell r="O649" t="str">
            <v/>
          </cell>
          <cell r="P649" t="str">
            <v/>
          </cell>
        </row>
        <row r="650">
          <cell r="A650" t="str">
            <v>LO</v>
          </cell>
          <cell r="B650">
            <v>4</v>
          </cell>
          <cell r="C650">
            <v>3</v>
          </cell>
          <cell r="D650" t="str">
            <v>C</v>
          </cell>
          <cell r="E650">
            <v>27.5</v>
          </cell>
          <cell r="F650">
            <v>37697</v>
          </cell>
          <cell r="G650">
            <v>1.65</v>
          </cell>
          <cell r="H650">
            <v>1.4</v>
          </cell>
          <cell r="I650" t="str">
            <v>1          0</v>
          </cell>
          <cell r="J650">
            <v>0</v>
          </cell>
          <cell r="K650">
            <v>0</v>
          </cell>
          <cell r="L650">
            <v>2003</v>
          </cell>
          <cell r="M650" t="str">
            <v>No Trade</v>
          </cell>
          <cell r="N650" t="str">
            <v/>
          </cell>
          <cell r="O650" t="str">
            <v/>
          </cell>
          <cell r="P650" t="str">
            <v/>
          </cell>
        </row>
        <row r="651">
          <cell r="A651" t="str">
            <v>LO</v>
          </cell>
          <cell r="B651">
            <v>4</v>
          </cell>
          <cell r="C651">
            <v>3</v>
          </cell>
          <cell r="D651" t="str">
            <v>P</v>
          </cell>
          <cell r="E651">
            <v>27.5</v>
          </cell>
          <cell r="F651">
            <v>37697</v>
          </cell>
          <cell r="G651">
            <v>2.68</v>
          </cell>
          <cell r="H651">
            <v>2.9</v>
          </cell>
          <cell r="I651" t="str">
            <v>5          0</v>
          </cell>
          <cell r="J651">
            <v>0</v>
          </cell>
          <cell r="K651">
            <v>0</v>
          </cell>
          <cell r="L651">
            <v>2003</v>
          </cell>
          <cell r="M651" t="str">
            <v>No Trade</v>
          </cell>
          <cell r="N651" t="str">
            <v/>
          </cell>
          <cell r="O651" t="str">
            <v/>
          </cell>
          <cell r="P651" t="str">
            <v/>
          </cell>
        </row>
        <row r="652">
          <cell r="A652" t="str">
            <v>LO</v>
          </cell>
          <cell r="B652">
            <v>4</v>
          </cell>
          <cell r="C652">
            <v>3</v>
          </cell>
          <cell r="D652" t="str">
            <v>C</v>
          </cell>
          <cell r="E652">
            <v>28</v>
          </cell>
          <cell r="F652">
            <v>37697</v>
          </cell>
          <cell r="G652">
            <v>1.46</v>
          </cell>
          <cell r="H652">
            <v>1.2</v>
          </cell>
          <cell r="I652" t="str">
            <v>5          4</v>
          </cell>
          <cell r="J652">
            <v>1.35</v>
          </cell>
          <cell r="K652">
            <v>1.31</v>
          </cell>
          <cell r="L652">
            <v>2003</v>
          </cell>
          <cell r="M652" t="str">
            <v>No Trade</v>
          </cell>
          <cell r="N652" t="str">
            <v/>
          </cell>
          <cell r="O652" t="str">
            <v/>
          </cell>
          <cell r="P652" t="str">
            <v/>
          </cell>
        </row>
        <row r="653">
          <cell r="A653" t="str">
            <v>LO</v>
          </cell>
          <cell r="B653">
            <v>4</v>
          </cell>
          <cell r="C653">
            <v>3</v>
          </cell>
          <cell r="D653" t="str">
            <v>P</v>
          </cell>
          <cell r="E653">
            <v>28</v>
          </cell>
          <cell r="F653">
            <v>37697</v>
          </cell>
          <cell r="G653">
            <v>2.98</v>
          </cell>
          <cell r="H653">
            <v>3.2</v>
          </cell>
          <cell r="I653" t="str">
            <v>8          0</v>
          </cell>
          <cell r="J653">
            <v>0</v>
          </cell>
          <cell r="K653">
            <v>0</v>
          </cell>
          <cell r="L653">
            <v>2003</v>
          </cell>
          <cell r="M653" t="str">
            <v>No Trade</v>
          </cell>
          <cell r="N653" t="str">
            <v/>
          </cell>
          <cell r="O653" t="str">
            <v/>
          </cell>
          <cell r="P653" t="str">
            <v/>
          </cell>
        </row>
        <row r="654">
          <cell r="A654" t="str">
            <v>LO</v>
          </cell>
          <cell r="B654">
            <v>4</v>
          </cell>
          <cell r="C654">
            <v>3</v>
          </cell>
          <cell r="D654" t="str">
            <v>C</v>
          </cell>
          <cell r="E654">
            <v>28.5</v>
          </cell>
          <cell r="F654">
            <v>37697</v>
          </cell>
          <cell r="G654">
            <v>1.28</v>
          </cell>
          <cell r="H654">
            <v>1.1000000000000001</v>
          </cell>
          <cell r="I654" t="str">
            <v>0          0</v>
          </cell>
          <cell r="J654">
            <v>0</v>
          </cell>
          <cell r="K654">
            <v>0</v>
          </cell>
          <cell r="L654">
            <v>2003</v>
          </cell>
          <cell r="M654" t="str">
            <v>No Trade</v>
          </cell>
          <cell r="N654" t="str">
            <v/>
          </cell>
          <cell r="O654" t="str">
            <v/>
          </cell>
          <cell r="P654" t="str">
            <v/>
          </cell>
        </row>
        <row r="655">
          <cell r="A655" t="str">
            <v>LO</v>
          </cell>
          <cell r="B655">
            <v>4</v>
          </cell>
          <cell r="C655">
            <v>3</v>
          </cell>
          <cell r="D655" t="str">
            <v>C</v>
          </cell>
          <cell r="E655">
            <v>29</v>
          </cell>
          <cell r="F655">
            <v>37697</v>
          </cell>
          <cell r="G655">
            <v>1.1299999999999999</v>
          </cell>
          <cell r="H655">
            <v>0.9</v>
          </cell>
          <cell r="I655" t="str">
            <v>7         10</v>
          </cell>
          <cell r="J655">
            <v>1.1399999999999999</v>
          </cell>
          <cell r="K655">
            <v>1.05</v>
          </cell>
          <cell r="L655">
            <v>2003</v>
          </cell>
          <cell r="M655" t="str">
            <v>No Trade</v>
          </cell>
          <cell r="N655" t="str">
            <v/>
          </cell>
          <cell r="O655" t="str">
            <v/>
          </cell>
          <cell r="P655" t="str">
            <v/>
          </cell>
        </row>
        <row r="656">
          <cell r="A656" t="str">
            <v>LO</v>
          </cell>
          <cell r="B656">
            <v>4</v>
          </cell>
          <cell r="C656">
            <v>3</v>
          </cell>
          <cell r="D656" t="str">
            <v>C</v>
          </cell>
          <cell r="E656">
            <v>29.5</v>
          </cell>
          <cell r="F656">
            <v>37697</v>
          </cell>
          <cell r="G656">
            <v>1.01</v>
          </cell>
          <cell r="H656">
            <v>0.8</v>
          </cell>
          <cell r="I656" t="str">
            <v>5          0</v>
          </cell>
          <cell r="J656">
            <v>0</v>
          </cell>
          <cell r="K656">
            <v>0</v>
          </cell>
          <cell r="L656">
            <v>2003</v>
          </cell>
          <cell r="M656" t="str">
            <v>No Trade</v>
          </cell>
          <cell r="N656" t="str">
            <v/>
          </cell>
          <cell r="O656" t="str">
            <v/>
          </cell>
          <cell r="P656" t="str">
            <v/>
          </cell>
        </row>
        <row r="657">
          <cell r="A657" t="str">
            <v>LO</v>
          </cell>
          <cell r="B657">
            <v>4</v>
          </cell>
          <cell r="C657">
            <v>3</v>
          </cell>
          <cell r="D657" t="str">
            <v>P</v>
          </cell>
          <cell r="E657">
            <v>29.5</v>
          </cell>
          <cell r="F657">
            <v>37697</v>
          </cell>
          <cell r="G657">
            <v>4.01</v>
          </cell>
          <cell r="H657">
            <v>4.3</v>
          </cell>
          <cell r="I657" t="str">
            <v>6          0</v>
          </cell>
          <cell r="J657">
            <v>0</v>
          </cell>
          <cell r="K657">
            <v>0</v>
          </cell>
          <cell r="L657">
            <v>2003</v>
          </cell>
          <cell r="M657" t="str">
            <v>No Trade</v>
          </cell>
          <cell r="N657" t="str">
            <v/>
          </cell>
          <cell r="O657" t="str">
            <v/>
          </cell>
          <cell r="P657" t="str">
            <v/>
          </cell>
        </row>
        <row r="658">
          <cell r="A658" t="str">
            <v>LO</v>
          </cell>
          <cell r="B658">
            <v>4</v>
          </cell>
          <cell r="C658">
            <v>3</v>
          </cell>
          <cell r="D658" t="str">
            <v>C</v>
          </cell>
          <cell r="E658">
            <v>30</v>
          </cell>
          <cell r="F658">
            <v>37697</v>
          </cell>
          <cell r="G658">
            <v>0.9</v>
          </cell>
          <cell r="H658">
            <v>0.7</v>
          </cell>
          <cell r="I658" t="str">
            <v>5        142</v>
          </cell>
          <cell r="J658">
            <v>0.85</v>
          </cell>
          <cell r="K658">
            <v>0.78</v>
          </cell>
          <cell r="L658">
            <v>2003</v>
          </cell>
          <cell r="M658" t="str">
            <v>No Trade</v>
          </cell>
          <cell r="N658" t="str">
            <v/>
          </cell>
          <cell r="O658" t="str">
            <v/>
          </cell>
          <cell r="P658" t="str">
            <v/>
          </cell>
        </row>
        <row r="659">
          <cell r="A659" t="str">
            <v>LO</v>
          </cell>
          <cell r="B659">
            <v>4</v>
          </cell>
          <cell r="C659">
            <v>3</v>
          </cell>
          <cell r="D659" t="str">
            <v>C</v>
          </cell>
          <cell r="E659">
            <v>30.5</v>
          </cell>
          <cell r="F659">
            <v>37697</v>
          </cell>
          <cell r="G659">
            <v>0.79</v>
          </cell>
          <cell r="H659">
            <v>0.6</v>
          </cell>
          <cell r="I659" t="str">
            <v>5          0</v>
          </cell>
          <cell r="J659">
            <v>0</v>
          </cell>
          <cell r="K659">
            <v>0</v>
          </cell>
          <cell r="L659">
            <v>2003</v>
          </cell>
          <cell r="M659" t="str">
            <v>No Trade</v>
          </cell>
          <cell r="N659" t="str">
            <v/>
          </cell>
          <cell r="O659" t="str">
            <v/>
          </cell>
          <cell r="P659" t="str">
            <v/>
          </cell>
        </row>
        <row r="660">
          <cell r="A660" t="str">
            <v>LO</v>
          </cell>
          <cell r="B660">
            <v>4</v>
          </cell>
          <cell r="C660">
            <v>3</v>
          </cell>
          <cell r="D660" t="str">
            <v>C</v>
          </cell>
          <cell r="E660">
            <v>31</v>
          </cell>
          <cell r="F660">
            <v>37697</v>
          </cell>
          <cell r="G660">
            <v>0.7</v>
          </cell>
          <cell r="H660">
            <v>0.5</v>
          </cell>
          <cell r="I660" t="str">
            <v>6         35</v>
          </cell>
          <cell r="J660">
            <v>0.65</v>
          </cell>
          <cell r="K660">
            <v>0.65</v>
          </cell>
          <cell r="L660">
            <v>2003</v>
          </cell>
          <cell r="M660" t="str">
            <v>No Trade</v>
          </cell>
          <cell r="N660" t="str">
            <v/>
          </cell>
          <cell r="O660" t="str">
            <v/>
          </cell>
          <cell r="P660" t="str">
            <v/>
          </cell>
        </row>
        <row r="661">
          <cell r="A661" t="str">
            <v>LO</v>
          </cell>
          <cell r="B661">
            <v>4</v>
          </cell>
          <cell r="C661">
            <v>3</v>
          </cell>
          <cell r="D661" t="str">
            <v>P</v>
          </cell>
          <cell r="E661">
            <v>31</v>
          </cell>
          <cell r="F661">
            <v>37697</v>
          </cell>
          <cell r="G661">
            <v>0.64</v>
          </cell>
          <cell r="H661">
            <v>0.6</v>
          </cell>
          <cell r="I661" t="str">
            <v>4          0</v>
          </cell>
          <cell r="J661">
            <v>0</v>
          </cell>
          <cell r="K661">
            <v>0</v>
          </cell>
          <cell r="L661">
            <v>2003</v>
          </cell>
          <cell r="M661" t="str">
            <v>No Trade</v>
          </cell>
          <cell r="N661" t="str">
            <v/>
          </cell>
          <cell r="O661" t="str">
            <v/>
          </cell>
          <cell r="P661" t="str">
            <v/>
          </cell>
        </row>
        <row r="662">
          <cell r="A662" t="str">
            <v>LO</v>
          </cell>
          <cell r="B662">
            <v>4</v>
          </cell>
          <cell r="C662">
            <v>3</v>
          </cell>
          <cell r="D662" t="str">
            <v>C</v>
          </cell>
          <cell r="E662">
            <v>31.5</v>
          </cell>
          <cell r="F662">
            <v>37697</v>
          </cell>
          <cell r="G662">
            <v>0.61</v>
          </cell>
          <cell r="H662">
            <v>0.4</v>
          </cell>
          <cell r="I662" t="str">
            <v>8          0</v>
          </cell>
          <cell r="J662">
            <v>0</v>
          </cell>
          <cell r="K662">
            <v>0</v>
          </cell>
          <cell r="L662">
            <v>2003</v>
          </cell>
          <cell r="M662" t="str">
            <v>No Trade</v>
          </cell>
          <cell r="N662" t="str">
            <v/>
          </cell>
          <cell r="O662" t="str">
            <v/>
          </cell>
          <cell r="P662" t="str">
            <v/>
          </cell>
        </row>
        <row r="663">
          <cell r="A663" t="str">
            <v>LO</v>
          </cell>
          <cell r="B663">
            <v>4</v>
          </cell>
          <cell r="C663">
            <v>3</v>
          </cell>
          <cell r="D663" t="str">
            <v>C</v>
          </cell>
          <cell r="E663">
            <v>32</v>
          </cell>
          <cell r="F663">
            <v>37697</v>
          </cell>
          <cell r="G663">
            <v>0.51</v>
          </cell>
          <cell r="H663">
            <v>0.4</v>
          </cell>
          <cell r="I663" t="str">
            <v>1          0</v>
          </cell>
          <cell r="J663">
            <v>0</v>
          </cell>
          <cell r="K663">
            <v>0</v>
          </cell>
          <cell r="L663">
            <v>2003</v>
          </cell>
          <cell r="M663" t="str">
            <v>No Trade</v>
          </cell>
          <cell r="N663" t="str">
            <v/>
          </cell>
          <cell r="O663" t="str">
            <v/>
          </cell>
          <cell r="P663" t="str">
            <v/>
          </cell>
        </row>
        <row r="664">
          <cell r="A664" t="str">
            <v>LO</v>
          </cell>
          <cell r="B664">
            <v>4</v>
          </cell>
          <cell r="C664">
            <v>3</v>
          </cell>
          <cell r="D664" t="str">
            <v>C</v>
          </cell>
          <cell r="E664">
            <v>32.5</v>
          </cell>
          <cell r="F664">
            <v>37697</v>
          </cell>
          <cell r="G664">
            <v>0.45</v>
          </cell>
          <cell r="H664">
            <v>0.3</v>
          </cell>
          <cell r="I664" t="str">
            <v>7          0</v>
          </cell>
          <cell r="J664">
            <v>0</v>
          </cell>
          <cell r="K664">
            <v>0</v>
          </cell>
          <cell r="L664">
            <v>2003</v>
          </cell>
          <cell r="M664" t="str">
            <v>No Trade</v>
          </cell>
          <cell r="N664" t="str">
            <v/>
          </cell>
          <cell r="O664" t="str">
            <v/>
          </cell>
          <cell r="P664" t="str">
            <v/>
          </cell>
        </row>
        <row r="665">
          <cell r="A665" t="str">
            <v>LO</v>
          </cell>
          <cell r="B665">
            <v>4</v>
          </cell>
          <cell r="C665">
            <v>3</v>
          </cell>
          <cell r="D665" t="str">
            <v>C</v>
          </cell>
          <cell r="E665">
            <v>33</v>
          </cell>
          <cell r="F665">
            <v>37697</v>
          </cell>
          <cell r="G665">
            <v>0.4</v>
          </cell>
          <cell r="H665">
            <v>0.3</v>
          </cell>
          <cell r="I665" t="str">
            <v>4         17</v>
          </cell>
          <cell r="J665">
            <v>0.41</v>
          </cell>
          <cell r="K665">
            <v>0.41</v>
          </cell>
          <cell r="L665">
            <v>2003</v>
          </cell>
          <cell r="M665" t="str">
            <v>No Trade</v>
          </cell>
          <cell r="N665" t="str">
            <v/>
          </cell>
          <cell r="O665" t="str">
            <v/>
          </cell>
          <cell r="P665" t="str">
            <v/>
          </cell>
        </row>
        <row r="666">
          <cell r="A666" t="str">
            <v>LO</v>
          </cell>
          <cell r="B666">
            <v>4</v>
          </cell>
          <cell r="C666">
            <v>3</v>
          </cell>
          <cell r="D666" t="str">
            <v>P</v>
          </cell>
          <cell r="E666">
            <v>33</v>
          </cell>
          <cell r="F666">
            <v>37697</v>
          </cell>
          <cell r="G666">
            <v>6.86</v>
          </cell>
          <cell r="H666">
            <v>7.3</v>
          </cell>
          <cell r="I666" t="str">
            <v>2          0</v>
          </cell>
          <cell r="J666">
            <v>0</v>
          </cell>
          <cell r="K666">
            <v>0</v>
          </cell>
          <cell r="L666">
            <v>2003</v>
          </cell>
          <cell r="M666" t="str">
            <v>No Trade</v>
          </cell>
          <cell r="N666" t="str">
            <v/>
          </cell>
          <cell r="O666" t="str">
            <v/>
          </cell>
          <cell r="P666" t="str">
            <v/>
          </cell>
        </row>
        <row r="667">
          <cell r="A667" t="str">
            <v>LO</v>
          </cell>
          <cell r="B667">
            <v>4</v>
          </cell>
          <cell r="C667">
            <v>3</v>
          </cell>
          <cell r="D667" t="str">
            <v>C</v>
          </cell>
          <cell r="E667">
            <v>34</v>
          </cell>
          <cell r="F667">
            <v>37697</v>
          </cell>
          <cell r="G667">
            <v>0.32</v>
          </cell>
          <cell r="H667">
            <v>0.2</v>
          </cell>
          <cell r="I667" t="str">
            <v>7      1,027</v>
          </cell>
          <cell r="J667">
            <v>0.33</v>
          </cell>
          <cell r="K667">
            <v>0.32</v>
          </cell>
          <cell r="L667">
            <v>2003</v>
          </cell>
          <cell r="M667" t="str">
            <v>No Trade</v>
          </cell>
          <cell r="N667" t="str">
            <v/>
          </cell>
          <cell r="O667" t="str">
            <v/>
          </cell>
          <cell r="P667" t="str">
            <v/>
          </cell>
        </row>
        <row r="668">
          <cell r="A668" t="str">
            <v>LO</v>
          </cell>
          <cell r="B668">
            <v>4</v>
          </cell>
          <cell r="C668">
            <v>3</v>
          </cell>
          <cell r="D668" t="str">
            <v>P</v>
          </cell>
          <cell r="E668">
            <v>34</v>
          </cell>
          <cell r="F668">
            <v>37697</v>
          </cell>
          <cell r="G668">
            <v>7.78</v>
          </cell>
          <cell r="H668">
            <v>8.1999999999999993</v>
          </cell>
          <cell r="I668" t="str">
            <v>4          0</v>
          </cell>
          <cell r="J668">
            <v>0</v>
          </cell>
          <cell r="K668">
            <v>0</v>
          </cell>
          <cell r="L668">
            <v>2003</v>
          </cell>
          <cell r="M668" t="str">
            <v>No Trade</v>
          </cell>
          <cell r="N668" t="str">
            <v/>
          </cell>
          <cell r="O668" t="str">
            <v/>
          </cell>
          <cell r="P668" t="str">
            <v/>
          </cell>
        </row>
        <row r="669">
          <cell r="A669" t="str">
            <v>LO</v>
          </cell>
          <cell r="B669">
            <v>4</v>
          </cell>
          <cell r="C669">
            <v>3</v>
          </cell>
          <cell r="D669" t="str">
            <v>C</v>
          </cell>
          <cell r="E669">
            <v>35</v>
          </cell>
          <cell r="F669">
            <v>37697</v>
          </cell>
          <cell r="G669">
            <v>0.26</v>
          </cell>
          <cell r="H669">
            <v>0.2</v>
          </cell>
          <cell r="I669" t="str">
            <v>0        510</v>
          </cell>
          <cell r="J669">
            <v>0.3</v>
          </cell>
          <cell r="K669">
            <v>0.24</v>
          </cell>
          <cell r="L669">
            <v>2003</v>
          </cell>
          <cell r="M669" t="str">
            <v>No Trade</v>
          </cell>
          <cell r="N669" t="str">
            <v/>
          </cell>
          <cell r="O669" t="str">
            <v/>
          </cell>
          <cell r="P669" t="str">
            <v/>
          </cell>
        </row>
        <row r="670">
          <cell r="A670" t="str">
            <v>LO</v>
          </cell>
          <cell r="B670">
            <v>4</v>
          </cell>
          <cell r="C670">
            <v>3</v>
          </cell>
          <cell r="D670" t="str">
            <v>C</v>
          </cell>
          <cell r="E670">
            <v>36</v>
          </cell>
          <cell r="F670">
            <v>37697</v>
          </cell>
          <cell r="G670">
            <v>0.22</v>
          </cell>
          <cell r="H670">
            <v>0.1</v>
          </cell>
          <cell r="I670" t="str">
            <v>8          0</v>
          </cell>
          <cell r="J670">
            <v>0</v>
          </cell>
          <cell r="K670">
            <v>0</v>
          </cell>
          <cell r="L670">
            <v>2003</v>
          </cell>
          <cell r="M670" t="str">
            <v>No Trade</v>
          </cell>
          <cell r="N670" t="str">
            <v/>
          </cell>
          <cell r="O670" t="str">
            <v/>
          </cell>
          <cell r="P670" t="str">
            <v/>
          </cell>
        </row>
        <row r="671">
          <cell r="A671" t="str">
            <v>LO</v>
          </cell>
          <cell r="B671">
            <v>4</v>
          </cell>
          <cell r="C671">
            <v>3</v>
          </cell>
          <cell r="D671" t="str">
            <v>C</v>
          </cell>
          <cell r="E671">
            <v>37</v>
          </cell>
          <cell r="F671">
            <v>37697</v>
          </cell>
          <cell r="G671">
            <v>0.18</v>
          </cell>
          <cell r="H671">
            <v>0.1</v>
          </cell>
          <cell r="I671" t="str">
            <v>5          0</v>
          </cell>
          <cell r="J671">
            <v>0</v>
          </cell>
          <cell r="K671">
            <v>0</v>
          </cell>
          <cell r="L671">
            <v>2003</v>
          </cell>
          <cell r="M671" t="str">
            <v>No Trade</v>
          </cell>
          <cell r="N671" t="str">
            <v/>
          </cell>
          <cell r="O671" t="str">
            <v/>
          </cell>
          <cell r="P671" t="str">
            <v/>
          </cell>
        </row>
        <row r="672">
          <cell r="A672" t="str">
            <v>LO</v>
          </cell>
          <cell r="B672">
            <v>4</v>
          </cell>
          <cell r="C672">
            <v>3</v>
          </cell>
          <cell r="D672" t="str">
            <v>C</v>
          </cell>
          <cell r="E672">
            <v>38</v>
          </cell>
          <cell r="F672">
            <v>37697</v>
          </cell>
          <cell r="G672">
            <v>0.14000000000000001</v>
          </cell>
          <cell r="H672">
            <v>0.1</v>
          </cell>
          <cell r="I672" t="str">
            <v>3          0</v>
          </cell>
          <cell r="J672">
            <v>0</v>
          </cell>
          <cell r="K672">
            <v>0</v>
          </cell>
          <cell r="L672">
            <v>2003</v>
          </cell>
          <cell r="M672" t="str">
            <v>No Trade</v>
          </cell>
          <cell r="N672" t="str">
            <v/>
          </cell>
          <cell r="O672" t="str">
            <v/>
          </cell>
          <cell r="P672" t="str">
            <v/>
          </cell>
        </row>
        <row r="673">
          <cell r="A673" t="str">
            <v>LO</v>
          </cell>
          <cell r="B673">
            <v>4</v>
          </cell>
          <cell r="C673">
            <v>3</v>
          </cell>
          <cell r="D673" t="str">
            <v>C</v>
          </cell>
          <cell r="E673">
            <v>40</v>
          </cell>
          <cell r="F673">
            <v>37697</v>
          </cell>
          <cell r="G673">
            <v>0.11</v>
          </cell>
          <cell r="H673">
            <v>0.1</v>
          </cell>
          <cell r="I673" t="str">
            <v>0          0</v>
          </cell>
          <cell r="J673">
            <v>0</v>
          </cell>
          <cell r="K673">
            <v>0</v>
          </cell>
          <cell r="L673">
            <v>2003</v>
          </cell>
          <cell r="M673" t="str">
            <v>No Trade</v>
          </cell>
          <cell r="N673" t="str">
            <v/>
          </cell>
          <cell r="O673" t="str">
            <v/>
          </cell>
          <cell r="P673" t="str">
            <v/>
          </cell>
        </row>
        <row r="674">
          <cell r="A674" t="str">
            <v>LO</v>
          </cell>
          <cell r="B674">
            <v>4</v>
          </cell>
          <cell r="C674">
            <v>3</v>
          </cell>
          <cell r="D674" t="str">
            <v>C</v>
          </cell>
          <cell r="E674">
            <v>45</v>
          </cell>
          <cell r="F674">
            <v>37697</v>
          </cell>
          <cell r="G674">
            <v>0.09</v>
          </cell>
          <cell r="H674">
            <v>0</v>
          </cell>
          <cell r="I674" t="str">
            <v>8          0</v>
          </cell>
          <cell r="J674">
            <v>0</v>
          </cell>
          <cell r="K674">
            <v>0</v>
          </cell>
          <cell r="L674">
            <v>2003</v>
          </cell>
          <cell r="M674" t="str">
            <v>No Trade</v>
          </cell>
          <cell r="N674" t="str">
            <v/>
          </cell>
          <cell r="O674" t="str">
            <v/>
          </cell>
          <cell r="P674" t="str">
            <v/>
          </cell>
        </row>
        <row r="675">
          <cell r="A675" t="str">
            <v>LO</v>
          </cell>
          <cell r="B675">
            <v>4</v>
          </cell>
          <cell r="C675">
            <v>3</v>
          </cell>
          <cell r="D675" t="str">
            <v>C</v>
          </cell>
          <cell r="E675">
            <v>50</v>
          </cell>
          <cell r="F675">
            <v>37697</v>
          </cell>
          <cell r="G675">
            <v>0.06</v>
          </cell>
          <cell r="H675">
            <v>0</v>
          </cell>
          <cell r="I675" t="str">
            <v>6          0</v>
          </cell>
          <cell r="J675">
            <v>0</v>
          </cell>
          <cell r="K675">
            <v>0</v>
          </cell>
          <cell r="L675">
            <v>2003</v>
          </cell>
          <cell r="M675" t="str">
            <v>No Trade</v>
          </cell>
          <cell r="N675" t="str">
            <v/>
          </cell>
          <cell r="O675" t="str">
            <v/>
          </cell>
          <cell r="P675" t="str">
            <v/>
          </cell>
        </row>
        <row r="676">
          <cell r="A676" t="str">
            <v>LO</v>
          </cell>
          <cell r="B676">
            <v>5</v>
          </cell>
          <cell r="C676">
            <v>3</v>
          </cell>
          <cell r="D676" t="str">
            <v>P</v>
          </cell>
          <cell r="E676">
            <v>14</v>
          </cell>
          <cell r="F676">
            <v>37727</v>
          </cell>
          <cell r="G676">
            <v>7.0000000000000007E-2</v>
          </cell>
          <cell r="H676">
            <v>0</v>
          </cell>
          <cell r="I676" t="str">
            <v>7          0</v>
          </cell>
          <cell r="J676">
            <v>0</v>
          </cell>
          <cell r="K676">
            <v>0</v>
          </cell>
          <cell r="L676">
            <v>2003</v>
          </cell>
          <cell r="M676" t="str">
            <v>No Trade</v>
          </cell>
          <cell r="N676" t="str">
            <v/>
          </cell>
          <cell r="O676" t="str">
            <v/>
          </cell>
          <cell r="P676" t="str">
            <v/>
          </cell>
        </row>
        <row r="677">
          <cell r="A677" t="str">
            <v>LO</v>
          </cell>
          <cell r="B677">
            <v>5</v>
          </cell>
          <cell r="C677">
            <v>3</v>
          </cell>
          <cell r="D677" t="str">
            <v>P</v>
          </cell>
          <cell r="E677">
            <v>14.5</v>
          </cell>
          <cell r="F677">
            <v>37727</v>
          </cell>
          <cell r="G677">
            <v>0</v>
          </cell>
          <cell r="H677">
            <v>0</v>
          </cell>
          <cell r="I677" t="str">
            <v>0          0</v>
          </cell>
          <cell r="J677">
            <v>0</v>
          </cell>
          <cell r="K677">
            <v>0</v>
          </cell>
          <cell r="L677">
            <v>2003</v>
          </cell>
          <cell r="M677" t="str">
            <v>No Trade</v>
          </cell>
          <cell r="N677" t="str">
            <v/>
          </cell>
          <cell r="O677" t="str">
            <v/>
          </cell>
          <cell r="P677" t="str">
            <v/>
          </cell>
        </row>
        <row r="678">
          <cell r="A678" t="str">
            <v>LO</v>
          </cell>
          <cell r="B678">
            <v>5</v>
          </cell>
          <cell r="C678">
            <v>3</v>
          </cell>
          <cell r="D678" t="str">
            <v>P</v>
          </cell>
          <cell r="E678">
            <v>15</v>
          </cell>
          <cell r="F678">
            <v>37727</v>
          </cell>
          <cell r="G678">
            <v>0.11</v>
          </cell>
          <cell r="H678">
            <v>0.1</v>
          </cell>
          <cell r="I678" t="str">
            <v>1          0</v>
          </cell>
          <cell r="J678">
            <v>0</v>
          </cell>
          <cell r="K678">
            <v>0</v>
          </cell>
          <cell r="L678">
            <v>2003</v>
          </cell>
          <cell r="M678" t="str">
            <v>No Trade</v>
          </cell>
          <cell r="N678" t="str">
            <v/>
          </cell>
          <cell r="O678" t="str">
            <v/>
          </cell>
          <cell r="P678" t="str">
            <v/>
          </cell>
        </row>
        <row r="679">
          <cell r="A679" t="str">
            <v>LO</v>
          </cell>
          <cell r="B679">
            <v>5</v>
          </cell>
          <cell r="C679">
            <v>3</v>
          </cell>
          <cell r="D679" t="str">
            <v>P</v>
          </cell>
          <cell r="E679">
            <v>17</v>
          </cell>
          <cell r="F679">
            <v>37727</v>
          </cell>
          <cell r="G679">
            <v>0.21</v>
          </cell>
          <cell r="H679">
            <v>0.2</v>
          </cell>
          <cell r="I679" t="str">
            <v>2          0</v>
          </cell>
          <cell r="J679">
            <v>0</v>
          </cell>
          <cell r="K679">
            <v>0</v>
          </cell>
          <cell r="L679">
            <v>2003</v>
          </cell>
          <cell r="M679" t="str">
            <v>No Trade</v>
          </cell>
          <cell r="N679" t="str">
            <v/>
          </cell>
          <cell r="O679" t="str">
            <v/>
          </cell>
          <cell r="P679" t="str">
            <v/>
          </cell>
        </row>
        <row r="680">
          <cell r="A680" t="str">
            <v>LO</v>
          </cell>
          <cell r="B680">
            <v>5</v>
          </cell>
          <cell r="C680">
            <v>3</v>
          </cell>
          <cell r="D680" t="str">
            <v>P</v>
          </cell>
          <cell r="E680">
            <v>17.5</v>
          </cell>
          <cell r="F680">
            <v>37727</v>
          </cell>
          <cell r="G680">
            <v>0.25</v>
          </cell>
          <cell r="H680">
            <v>0.2</v>
          </cell>
          <cell r="I680" t="str">
            <v>6          0</v>
          </cell>
          <cell r="J680">
            <v>0</v>
          </cell>
          <cell r="K680">
            <v>0</v>
          </cell>
          <cell r="L680">
            <v>2003</v>
          </cell>
          <cell r="M680" t="str">
            <v>No Trade</v>
          </cell>
          <cell r="N680" t="str">
            <v/>
          </cell>
          <cell r="O680" t="str">
            <v/>
          </cell>
          <cell r="P680" t="str">
            <v/>
          </cell>
        </row>
        <row r="681">
          <cell r="A681" t="str">
            <v>LO</v>
          </cell>
          <cell r="B681">
            <v>5</v>
          </cell>
          <cell r="C681">
            <v>3</v>
          </cell>
          <cell r="D681" t="str">
            <v>P</v>
          </cell>
          <cell r="E681">
            <v>18</v>
          </cell>
          <cell r="F681">
            <v>37727</v>
          </cell>
          <cell r="G681">
            <v>0.28000000000000003</v>
          </cell>
          <cell r="H681">
            <v>0.3</v>
          </cell>
          <cell r="I681" t="str">
            <v>0        500</v>
          </cell>
          <cell r="J681">
            <v>0.27</v>
          </cell>
          <cell r="K681">
            <v>0.27</v>
          </cell>
          <cell r="L681">
            <v>2003</v>
          </cell>
          <cell r="M681" t="str">
            <v>No Trade</v>
          </cell>
          <cell r="N681" t="str">
            <v/>
          </cell>
          <cell r="O681" t="str">
            <v/>
          </cell>
          <cell r="P681" t="str">
            <v/>
          </cell>
        </row>
        <row r="682">
          <cell r="A682" t="str">
            <v>LO</v>
          </cell>
          <cell r="B682">
            <v>5</v>
          </cell>
          <cell r="C682">
            <v>3</v>
          </cell>
          <cell r="D682" t="str">
            <v>P</v>
          </cell>
          <cell r="E682">
            <v>18.5</v>
          </cell>
          <cell r="F682">
            <v>37727</v>
          </cell>
          <cell r="G682">
            <v>0.31</v>
          </cell>
          <cell r="H682">
            <v>0.3</v>
          </cell>
          <cell r="I682" t="str">
            <v>4          0</v>
          </cell>
          <cell r="J682">
            <v>0</v>
          </cell>
          <cell r="K682">
            <v>0</v>
          </cell>
          <cell r="L682">
            <v>2003</v>
          </cell>
          <cell r="M682" t="str">
            <v>No Trade</v>
          </cell>
          <cell r="N682" t="str">
            <v/>
          </cell>
          <cell r="O682" t="str">
            <v/>
          </cell>
          <cell r="P682" t="str">
            <v/>
          </cell>
        </row>
        <row r="683">
          <cell r="A683" t="str">
            <v>LO</v>
          </cell>
          <cell r="B683">
            <v>5</v>
          </cell>
          <cell r="C683">
            <v>3</v>
          </cell>
          <cell r="D683" t="str">
            <v>C</v>
          </cell>
          <cell r="E683">
            <v>19</v>
          </cell>
          <cell r="F683">
            <v>37727</v>
          </cell>
          <cell r="G683">
            <v>7.4</v>
          </cell>
          <cell r="H683">
            <v>6.9</v>
          </cell>
          <cell r="I683" t="str">
            <v>4          0</v>
          </cell>
          <cell r="J683">
            <v>0</v>
          </cell>
          <cell r="K683">
            <v>0</v>
          </cell>
          <cell r="L683">
            <v>2003</v>
          </cell>
          <cell r="M683" t="str">
            <v>No Trade</v>
          </cell>
          <cell r="N683" t="str">
            <v/>
          </cell>
          <cell r="O683" t="str">
            <v/>
          </cell>
          <cell r="P683" t="str">
            <v/>
          </cell>
        </row>
        <row r="684">
          <cell r="A684" t="str">
            <v>LO</v>
          </cell>
          <cell r="B684">
            <v>5</v>
          </cell>
          <cell r="C684">
            <v>3</v>
          </cell>
          <cell r="D684" t="str">
            <v>P</v>
          </cell>
          <cell r="E684">
            <v>19</v>
          </cell>
          <cell r="F684">
            <v>37727</v>
          </cell>
          <cell r="G684">
            <v>0.35</v>
          </cell>
          <cell r="H684">
            <v>0.3</v>
          </cell>
          <cell r="I684" t="str">
            <v>9          0</v>
          </cell>
          <cell r="J684">
            <v>0</v>
          </cell>
          <cell r="K684">
            <v>0</v>
          </cell>
          <cell r="L684">
            <v>2003</v>
          </cell>
          <cell r="M684" t="str">
            <v>No Trade</v>
          </cell>
          <cell r="N684" t="str">
            <v/>
          </cell>
          <cell r="O684" t="str">
            <v/>
          </cell>
          <cell r="P684" t="str">
            <v/>
          </cell>
        </row>
        <row r="685">
          <cell r="A685" t="str">
            <v>LO</v>
          </cell>
          <cell r="B685">
            <v>5</v>
          </cell>
          <cell r="C685">
            <v>3</v>
          </cell>
          <cell r="D685" t="str">
            <v>P</v>
          </cell>
          <cell r="E685">
            <v>19.5</v>
          </cell>
          <cell r="F685">
            <v>37727</v>
          </cell>
          <cell r="G685">
            <v>0.4</v>
          </cell>
          <cell r="H685">
            <v>0.4</v>
          </cell>
          <cell r="I685" t="str">
            <v>5          0</v>
          </cell>
          <cell r="J685">
            <v>0</v>
          </cell>
          <cell r="K685">
            <v>0</v>
          </cell>
          <cell r="L685">
            <v>2003</v>
          </cell>
          <cell r="M685" t="str">
            <v>No Trade</v>
          </cell>
          <cell r="N685" t="str">
            <v/>
          </cell>
          <cell r="O685" t="str">
            <v/>
          </cell>
          <cell r="P685" t="str">
            <v/>
          </cell>
        </row>
        <row r="686">
          <cell r="A686" t="str">
            <v>LO</v>
          </cell>
          <cell r="B686">
            <v>5</v>
          </cell>
          <cell r="C686">
            <v>3</v>
          </cell>
          <cell r="D686" t="str">
            <v>C</v>
          </cell>
          <cell r="E686">
            <v>20</v>
          </cell>
          <cell r="F686">
            <v>37727</v>
          </cell>
          <cell r="G686">
            <v>6.53</v>
          </cell>
          <cell r="H686">
            <v>6</v>
          </cell>
          <cell r="I686" t="str">
            <v>9          0</v>
          </cell>
          <cell r="J686">
            <v>0</v>
          </cell>
          <cell r="K686">
            <v>0</v>
          </cell>
          <cell r="L686">
            <v>2003</v>
          </cell>
          <cell r="M686" t="str">
            <v>No Trade</v>
          </cell>
          <cell r="N686" t="str">
            <v/>
          </cell>
          <cell r="O686" t="str">
            <v/>
          </cell>
          <cell r="P686" t="str">
            <v/>
          </cell>
        </row>
        <row r="687">
          <cell r="A687" t="str">
            <v>LO</v>
          </cell>
          <cell r="B687">
            <v>5</v>
          </cell>
          <cell r="C687">
            <v>3</v>
          </cell>
          <cell r="D687" t="str">
            <v>P</v>
          </cell>
          <cell r="E687">
            <v>20</v>
          </cell>
          <cell r="F687">
            <v>37727</v>
          </cell>
          <cell r="G687">
            <v>0.47</v>
          </cell>
          <cell r="H687">
            <v>0.5</v>
          </cell>
          <cell r="I687" t="str">
            <v>3      1,100</v>
          </cell>
          <cell r="J687">
            <v>0</v>
          </cell>
          <cell r="K687">
            <v>0</v>
          </cell>
          <cell r="L687">
            <v>2003</v>
          </cell>
          <cell r="M687" t="str">
            <v>No Trade</v>
          </cell>
          <cell r="N687" t="str">
            <v/>
          </cell>
          <cell r="O687" t="str">
            <v/>
          </cell>
          <cell r="P687" t="str">
            <v/>
          </cell>
        </row>
        <row r="688">
          <cell r="A688" t="str">
            <v>LO</v>
          </cell>
          <cell r="B688">
            <v>5</v>
          </cell>
          <cell r="C688">
            <v>3</v>
          </cell>
          <cell r="D688" t="str">
            <v>P</v>
          </cell>
          <cell r="E688">
            <v>20.5</v>
          </cell>
          <cell r="F688">
            <v>37727</v>
          </cell>
          <cell r="G688">
            <v>0.56999999999999995</v>
          </cell>
          <cell r="H688">
            <v>0.6</v>
          </cell>
          <cell r="I688" t="str">
            <v>2          0</v>
          </cell>
          <cell r="J688">
            <v>0</v>
          </cell>
          <cell r="K688">
            <v>0</v>
          </cell>
          <cell r="L688">
            <v>2003</v>
          </cell>
          <cell r="M688" t="str">
            <v>No Trade</v>
          </cell>
          <cell r="N688" t="str">
            <v/>
          </cell>
          <cell r="O688" t="str">
            <v/>
          </cell>
          <cell r="P688" t="str">
            <v/>
          </cell>
        </row>
        <row r="689">
          <cell r="A689" t="str">
            <v>LO</v>
          </cell>
          <cell r="B689">
            <v>5</v>
          </cell>
          <cell r="C689">
            <v>3</v>
          </cell>
          <cell r="D689" t="str">
            <v>P</v>
          </cell>
          <cell r="E689">
            <v>21</v>
          </cell>
          <cell r="F689">
            <v>37727</v>
          </cell>
          <cell r="G689">
            <v>0.67</v>
          </cell>
          <cell r="H689">
            <v>0.7</v>
          </cell>
          <cell r="I689" t="str">
            <v>2          0</v>
          </cell>
          <cell r="J689">
            <v>0</v>
          </cell>
          <cell r="K689">
            <v>0</v>
          </cell>
          <cell r="L689">
            <v>2003</v>
          </cell>
          <cell r="M689" t="str">
            <v>No Trade</v>
          </cell>
          <cell r="N689" t="str">
            <v/>
          </cell>
          <cell r="O689" t="str">
            <v/>
          </cell>
          <cell r="P689" t="str">
            <v/>
          </cell>
        </row>
        <row r="690">
          <cell r="A690" t="str">
            <v>LO</v>
          </cell>
          <cell r="B690">
            <v>5</v>
          </cell>
          <cell r="C690">
            <v>3</v>
          </cell>
          <cell r="D690" t="str">
            <v>P</v>
          </cell>
          <cell r="E690">
            <v>21.5</v>
          </cell>
          <cell r="F690">
            <v>37727</v>
          </cell>
          <cell r="G690">
            <v>0.76</v>
          </cell>
          <cell r="H690">
            <v>0.8</v>
          </cell>
          <cell r="I690" t="str">
            <v>3          0</v>
          </cell>
          <cell r="J690">
            <v>0</v>
          </cell>
          <cell r="K690">
            <v>0</v>
          </cell>
          <cell r="L690">
            <v>2003</v>
          </cell>
          <cell r="M690" t="str">
            <v>No Trade</v>
          </cell>
          <cell r="N690" t="str">
            <v/>
          </cell>
          <cell r="O690" t="str">
            <v/>
          </cell>
          <cell r="P690" t="str">
            <v/>
          </cell>
        </row>
        <row r="691">
          <cell r="A691" t="str">
            <v>LO</v>
          </cell>
          <cell r="B691">
            <v>5</v>
          </cell>
          <cell r="C691">
            <v>3</v>
          </cell>
          <cell r="D691" t="str">
            <v>P</v>
          </cell>
          <cell r="E691">
            <v>22</v>
          </cell>
          <cell r="F691">
            <v>37727</v>
          </cell>
          <cell r="G691">
            <v>0.87</v>
          </cell>
          <cell r="H691">
            <v>0.9</v>
          </cell>
          <cell r="I691" t="str">
            <v>5         25</v>
          </cell>
          <cell r="J691">
            <v>0</v>
          </cell>
          <cell r="K691">
            <v>0</v>
          </cell>
          <cell r="L691">
            <v>2003</v>
          </cell>
          <cell r="M691" t="str">
            <v>No Trade</v>
          </cell>
          <cell r="N691" t="str">
            <v/>
          </cell>
          <cell r="O691" t="str">
            <v/>
          </cell>
          <cell r="P691" t="str">
            <v/>
          </cell>
        </row>
        <row r="692">
          <cell r="A692" t="str">
            <v>LO</v>
          </cell>
          <cell r="B692">
            <v>5</v>
          </cell>
          <cell r="C692">
            <v>3</v>
          </cell>
          <cell r="D692" t="str">
            <v>P</v>
          </cell>
          <cell r="E692">
            <v>22.5</v>
          </cell>
          <cell r="F692">
            <v>37727</v>
          </cell>
          <cell r="G692">
            <v>1</v>
          </cell>
          <cell r="H692">
            <v>1</v>
          </cell>
          <cell r="I692" t="str">
            <v>9          0</v>
          </cell>
          <cell r="J692">
            <v>0</v>
          </cell>
          <cell r="K692">
            <v>0</v>
          </cell>
          <cell r="L692">
            <v>2003</v>
          </cell>
          <cell r="M692" t="str">
            <v>No Trade</v>
          </cell>
          <cell r="N692" t="str">
            <v/>
          </cell>
          <cell r="O692" t="str">
            <v/>
          </cell>
          <cell r="P692" t="str">
            <v/>
          </cell>
        </row>
        <row r="693">
          <cell r="A693" t="str">
            <v>LO</v>
          </cell>
          <cell r="B693">
            <v>5</v>
          </cell>
          <cell r="C693">
            <v>3</v>
          </cell>
          <cell r="D693" t="str">
            <v>P</v>
          </cell>
          <cell r="E693">
            <v>23</v>
          </cell>
          <cell r="F693">
            <v>37727</v>
          </cell>
          <cell r="G693">
            <v>1.1299999999999999</v>
          </cell>
          <cell r="H693">
            <v>1.2</v>
          </cell>
          <cell r="I693" t="str">
            <v>4          0</v>
          </cell>
          <cell r="J693">
            <v>0</v>
          </cell>
          <cell r="K693">
            <v>0</v>
          </cell>
          <cell r="L693">
            <v>2003</v>
          </cell>
          <cell r="M693" t="str">
            <v>No Trade</v>
          </cell>
          <cell r="N693" t="str">
            <v/>
          </cell>
          <cell r="O693" t="str">
            <v/>
          </cell>
          <cell r="P693" t="str">
            <v/>
          </cell>
        </row>
        <row r="694">
          <cell r="A694" t="str">
            <v>LO</v>
          </cell>
          <cell r="B694">
            <v>5</v>
          </cell>
          <cell r="C694">
            <v>3</v>
          </cell>
          <cell r="D694" t="str">
            <v>P</v>
          </cell>
          <cell r="E694">
            <v>23.5</v>
          </cell>
          <cell r="F694">
            <v>37727</v>
          </cell>
          <cell r="G694">
            <v>1.27</v>
          </cell>
          <cell r="H694">
            <v>1.4</v>
          </cell>
          <cell r="I694" t="str">
            <v>0          0</v>
          </cell>
          <cell r="J694">
            <v>0</v>
          </cell>
          <cell r="K694">
            <v>0</v>
          </cell>
          <cell r="L694">
            <v>2003</v>
          </cell>
          <cell r="M694" t="str">
            <v>No Trade</v>
          </cell>
          <cell r="N694" t="str">
            <v/>
          </cell>
          <cell r="O694" t="str">
            <v/>
          </cell>
          <cell r="P694" t="str">
            <v/>
          </cell>
        </row>
        <row r="695">
          <cell r="A695" t="str">
            <v>LO</v>
          </cell>
          <cell r="B695">
            <v>5</v>
          </cell>
          <cell r="C695">
            <v>3</v>
          </cell>
          <cell r="D695" t="str">
            <v>C</v>
          </cell>
          <cell r="E695">
            <v>24</v>
          </cell>
          <cell r="F695">
            <v>37727</v>
          </cell>
          <cell r="G695">
            <v>3.55</v>
          </cell>
          <cell r="H695">
            <v>3.2</v>
          </cell>
          <cell r="I695" t="str">
            <v>2          0</v>
          </cell>
          <cell r="J695">
            <v>0</v>
          </cell>
          <cell r="K695">
            <v>0</v>
          </cell>
          <cell r="L695">
            <v>2003</v>
          </cell>
          <cell r="M695" t="str">
            <v>No Trade</v>
          </cell>
          <cell r="N695" t="str">
            <v/>
          </cell>
          <cell r="O695" t="str">
            <v/>
          </cell>
          <cell r="P695" t="str">
            <v/>
          </cell>
        </row>
        <row r="696">
          <cell r="A696" t="str">
            <v>LO</v>
          </cell>
          <cell r="B696">
            <v>5</v>
          </cell>
          <cell r="C696">
            <v>3</v>
          </cell>
          <cell r="D696" t="str">
            <v>P</v>
          </cell>
          <cell r="E696">
            <v>24</v>
          </cell>
          <cell r="F696">
            <v>37727</v>
          </cell>
          <cell r="G696">
            <v>1.44</v>
          </cell>
          <cell r="H696">
            <v>1.6</v>
          </cell>
          <cell r="I696" t="str">
            <v>1          0</v>
          </cell>
          <cell r="J696">
            <v>0</v>
          </cell>
          <cell r="K696">
            <v>0</v>
          </cell>
          <cell r="L696">
            <v>2003</v>
          </cell>
          <cell r="M696" t="str">
            <v>No Trade</v>
          </cell>
          <cell r="N696" t="str">
            <v/>
          </cell>
          <cell r="O696" t="str">
            <v/>
          </cell>
          <cell r="P696" t="str">
            <v/>
          </cell>
        </row>
        <row r="697">
          <cell r="A697" t="str">
            <v>LO</v>
          </cell>
          <cell r="B697">
            <v>5</v>
          </cell>
          <cell r="C697">
            <v>3</v>
          </cell>
          <cell r="D697" t="str">
            <v>C</v>
          </cell>
          <cell r="E697">
            <v>24.5</v>
          </cell>
          <cell r="F697">
            <v>37727</v>
          </cell>
          <cell r="G697">
            <v>3.25</v>
          </cell>
          <cell r="H697">
            <v>2.9</v>
          </cell>
          <cell r="I697" t="str">
            <v>3          0</v>
          </cell>
          <cell r="J697">
            <v>0</v>
          </cell>
          <cell r="K697">
            <v>0</v>
          </cell>
          <cell r="L697">
            <v>2003</v>
          </cell>
          <cell r="M697" t="str">
            <v>No Trade</v>
          </cell>
          <cell r="N697" t="str">
            <v/>
          </cell>
          <cell r="O697" t="str">
            <v/>
          </cell>
          <cell r="P697" t="str">
            <v/>
          </cell>
        </row>
        <row r="698">
          <cell r="A698" t="str">
            <v>LO</v>
          </cell>
          <cell r="B698">
            <v>5</v>
          </cell>
          <cell r="C698">
            <v>3</v>
          </cell>
          <cell r="D698" t="str">
            <v>P</v>
          </cell>
          <cell r="E698">
            <v>24.5</v>
          </cell>
          <cell r="F698">
            <v>37727</v>
          </cell>
          <cell r="G698">
            <v>1.63</v>
          </cell>
          <cell r="H698">
            <v>1.8</v>
          </cell>
          <cell r="I698" t="str">
            <v>1          0</v>
          </cell>
          <cell r="J698">
            <v>0</v>
          </cell>
          <cell r="K698">
            <v>0</v>
          </cell>
          <cell r="L698">
            <v>2003</v>
          </cell>
          <cell r="M698" t="str">
            <v>No Trade</v>
          </cell>
          <cell r="N698" t="str">
            <v/>
          </cell>
          <cell r="O698" t="str">
            <v/>
          </cell>
          <cell r="P698" t="str">
            <v/>
          </cell>
        </row>
        <row r="699">
          <cell r="A699" t="str">
            <v>LO</v>
          </cell>
          <cell r="B699">
            <v>5</v>
          </cell>
          <cell r="C699">
            <v>3</v>
          </cell>
          <cell r="D699" t="str">
            <v>C</v>
          </cell>
          <cell r="E699">
            <v>25</v>
          </cell>
          <cell r="F699">
            <v>37727</v>
          </cell>
          <cell r="G699">
            <v>2.95</v>
          </cell>
          <cell r="H699">
            <v>2.6</v>
          </cell>
          <cell r="I699" t="str">
            <v>5          0</v>
          </cell>
          <cell r="J699">
            <v>0</v>
          </cell>
          <cell r="K699">
            <v>0</v>
          </cell>
          <cell r="L699">
            <v>2003</v>
          </cell>
          <cell r="M699" t="str">
            <v>No Trade</v>
          </cell>
          <cell r="N699" t="str">
            <v/>
          </cell>
          <cell r="O699" t="str">
            <v/>
          </cell>
          <cell r="P699" t="str">
            <v/>
          </cell>
        </row>
        <row r="700">
          <cell r="A700" t="str">
            <v>LO</v>
          </cell>
          <cell r="B700">
            <v>5</v>
          </cell>
          <cell r="C700">
            <v>3</v>
          </cell>
          <cell r="D700" t="str">
            <v>P</v>
          </cell>
          <cell r="E700">
            <v>25</v>
          </cell>
          <cell r="F700">
            <v>37727</v>
          </cell>
          <cell r="G700">
            <v>1.82</v>
          </cell>
          <cell r="H700">
            <v>2</v>
          </cell>
          <cell r="I700" t="str">
            <v>2          0</v>
          </cell>
          <cell r="J700">
            <v>0</v>
          </cell>
          <cell r="K700">
            <v>0</v>
          </cell>
          <cell r="L700">
            <v>2003</v>
          </cell>
          <cell r="M700" t="str">
            <v>No Trade</v>
          </cell>
          <cell r="N700" t="str">
            <v/>
          </cell>
          <cell r="O700" t="str">
            <v/>
          </cell>
          <cell r="P700" t="str">
            <v/>
          </cell>
        </row>
        <row r="701">
          <cell r="A701" t="str">
            <v>LO</v>
          </cell>
          <cell r="B701">
            <v>5</v>
          </cell>
          <cell r="C701">
            <v>3</v>
          </cell>
          <cell r="D701" t="str">
            <v>C</v>
          </cell>
          <cell r="E701">
            <v>25.5</v>
          </cell>
          <cell r="F701">
            <v>37727</v>
          </cell>
          <cell r="G701">
            <v>2.66</v>
          </cell>
          <cell r="H701">
            <v>2.2999999999999998</v>
          </cell>
          <cell r="I701" t="str">
            <v>7          0</v>
          </cell>
          <cell r="J701">
            <v>0</v>
          </cell>
          <cell r="K701">
            <v>0</v>
          </cell>
          <cell r="L701">
            <v>2003</v>
          </cell>
          <cell r="M701" t="str">
            <v>No Trade</v>
          </cell>
          <cell r="N701" t="str">
            <v/>
          </cell>
          <cell r="O701" t="str">
            <v/>
          </cell>
          <cell r="P701" t="str">
            <v/>
          </cell>
        </row>
        <row r="702">
          <cell r="A702" t="str">
            <v>LO</v>
          </cell>
          <cell r="B702">
            <v>5</v>
          </cell>
          <cell r="C702">
            <v>3</v>
          </cell>
          <cell r="D702" t="str">
            <v>P</v>
          </cell>
          <cell r="E702">
            <v>25.5</v>
          </cell>
          <cell r="F702">
            <v>37727</v>
          </cell>
          <cell r="G702">
            <v>2.02</v>
          </cell>
          <cell r="H702">
            <v>2.2000000000000002</v>
          </cell>
          <cell r="I702" t="str">
            <v>4          0</v>
          </cell>
          <cell r="J702">
            <v>0</v>
          </cell>
          <cell r="K702">
            <v>0</v>
          </cell>
          <cell r="L702">
            <v>2003</v>
          </cell>
          <cell r="M702" t="str">
            <v>No Trade</v>
          </cell>
          <cell r="N702" t="str">
            <v/>
          </cell>
          <cell r="O702" t="str">
            <v/>
          </cell>
          <cell r="P702" t="str">
            <v/>
          </cell>
        </row>
        <row r="703">
          <cell r="A703" t="str">
            <v>LO</v>
          </cell>
          <cell r="B703">
            <v>5</v>
          </cell>
          <cell r="C703">
            <v>3</v>
          </cell>
          <cell r="D703" t="str">
            <v>C</v>
          </cell>
          <cell r="E703">
            <v>26</v>
          </cell>
          <cell r="F703">
            <v>37727</v>
          </cell>
          <cell r="G703">
            <v>2.39</v>
          </cell>
          <cell r="H703">
            <v>2</v>
          </cell>
          <cell r="I703" t="str">
            <v>6          0</v>
          </cell>
          <cell r="J703">
            <v>0</v>
          </cell>
          <cell r="K703">
            <v>0</v>
          </cell>
          <cell r="L703">
            <v>2003</v>
          </cell>
          <cell r="M703" t="str">
            <v>No Trade</v>
          </cell>
          <cell r="N703" t="str">
            <v/>
          </cell>
          <cell r="O703" t="str">
            <v/>
          </cell>
          <cell r="P703" t="str">
            <v/>
          </cell>
        </row>
        <row r="704">
          <cell r="A704" t="str">
            <v>LO</v>
          </cell>
          <cell r="B704">
            <v>5</v>
          </cell>
          <cell r="C704">
            <v>3</v>
          </cell>
          <cell r="D704" t="str">
            <v>P</v>
          </cell>
          <cell r="E704">
            <v>26</v>
          </cell>
          <cell r="F704">
            <v>37727</v>
          </cell>
          <cell r="G704">
            <v>2.25</v>
          </cell>
          <cell r="H704">
            <v>2.4</v>
          </cell>
          <cell r="I704" t="str">
            <v>3          0</v>
          </cell>
          <cell r="J704">
            <v>0</v>
          </cell>
          <cell r="K704">
            <v>0</v>
          </cell>
          <cell r="L704">
            <v>2003</v>
          </cell>
          <cell r="M704" t="str">
            <v>No Trade</v>
          </cell>
          <cell r="N704" t="str">
            <v/>
          </cell>
          <cell r="O704" t="str">
            <v/>
          </cell>
          <cell r="P704" t="str">
            <v/>
          </cell>
        </row>
        <row r="705">
          <cell r="A705" t="str">
            <v>LO</v>
          </cell>
          <cell r="B705">
            <v>5</v>
          </cell>
          <cell r="C705">
            <v>3</v>
          </cell>
          <cell r="D705" t="str">
            <v>C</v>
          </cell>
          <cell r="E705">
            <v>26.5</v>
          </cell>
          <cell r="F705">
            <v>37727</v>
          </cell>
          <cell r="G705">
            <v>2.15</v>
          </cell>
          <cell r="H705">
            <v>1.8</v>
          </cell>
          <cell r="I705" t="str">
            <v>4          0</v>
          </cell>
          <cell r="J705">
            <v>0</v>
          </cell>
          <cell r="K705">
            <v>0</v>
          </cell>
          <cell r="L705">
            <v>2003</v>
          </cell>
          <cell r="M705" t="str">
            <v>No Trade</v>
          </cell>
          <cell r="N705" t="str">
            <v/>
          </cell>
          <cell r="O705" t="str">
            <v/>
          </cell>
          <cell r="P705" t="str">
            <v/>
          </cell>
        </row>
        <row r="706">
          <cell r="A706" t="str">
            <v>LO</v>
          </cell>
          <cell r="B706">
            <v>5</v>
          </cell>
          <cell r="C706">
            <v>3</v>
          </cell>
          <cell r="D706" t="str">
            <v>P</v>
          </cell>
          <cell r="E706">
            <v>26.5</v>
          </cell>
          <cell r="F706">
            <v>37727</v>
          </cell>
          <cell r="G706">
            <v>2.5099999999999998</v>
          </cell>
          <cell r="H706">
            <v>2.7</v>
          </cell>
          <cell r="I706" t="str">
            <v>1          0</v>
          </cell>
          <cell r="J706">
            <v>0</v>
          </cell>
          <cell r="K706">
            <v>0</v>
          </cell>
          <cell r="L706">
            <v>2003</v>
          </cell>
          <cell r="M706" t="str">
            <v>No Trade</v>
          </cell>
          <cell r="N706" t="str">
            <v/>
          </cell>
          <cell r="O706" t="str">
            <v/>
          </cell>
          <cell r="P706" t="str">
            <v/>
          </cell>
        </row>
        <row r="707">
          <cell r="A707" t="str">
            <v>LO</v>
          </cell>
          <cell r="B707">
            <v>5</v>
          </cell>
          <cell r="C707">
            <v>3</v>
          </cell>
          <cell r="D707" t="str">
            <v>C</v>
          </cell>
          <cell r="E707">
            <v>27</v>
          </cell>
          <cell r="F707">
            <v>37727</v>
          </cell>
          <cell r="G707">
            <v>1.92</v>
          </cell>
          <cell r="H707">
            <v>1.6</v>
          </cell>
          <cell r="I707" t="str">
            <v>5          0</v>
          </cell>
          <cell r="J707">
            <v>0</v>
          </cell>
          <cell r="K707">
            <v>0</v>
          </cell>
          <cell r="L707">
            <v>2003</v>
          </cell>
          <cell r="M707" t="str">
            <v>No Trade</v>
          </cell>
          <cell r="N707" t="str">
            <v/>
          </cell>
          <cell r="O707" t="str">
            <v/>
          </cell>
          <cell r="P707" t="str">
            <v/>
          </cell>
        </row>
        <row r="708">
          <cell r="A708" t="str">
            <v>LO</v>
          </cell>
          <cell r="B708">
            <v>5</v>
          </cell>
          <cell r="C708">
            <v>3</v>
          </cell>
          <cell r="D708" t="str">
            <v>P</v>
          </cell>
          <cell r="E708">
            <v>27</v>
          </cell>
          <cell r="F708">
            <v>37727</v>
          </cell>
          <cell r="G708">
            <v>2.78</v>
          </cell>
          <cell r="H708">
            <v>3</v>
          </cell>
          <cell r="I708" t="str">
            <v>1          0</v>
          </cell>
          <cell r="J708">
            <v>0</v>
          </cell>
          <cell r="K708">
            <v>0</v>
          </cell>
          <cell r="L708">
            <v>2003</v>
          </cell>
          <cell r="M708" t="str">
            <v>No Trade</v>
          </cell>
          <cell r="N708" t="str">
            <v/>
          </cell>
          <cell r="O708" t="str">
            <v/>
          </cell>
          <cell r="P708" t="str">
            <v/>
          </cell>
        </row>
        <row r="709">
          <cell r="A709" t="str">
            <v>LO</v>
          </cell>
          <cell r="B709">
            <v>5</v>
          </cell>
          <cell r="C709">
            <v>3</v>
          </cell>
          <cell r="D709" t="str">
            <v>C</v>
          </cell>
          <cell r="E709">
            <v>27.5</v>
          </cell>
          <cell r="F709">
            <v>37727</v>
          </cell>
          <cell r="G709">
            <v>1.73</v>
          </cell>
          <cell r="H709">
            <v>1.4</v>
          </cell>
          <cell r="I709" t="str">
            <v>7          0</v>
          </cell>
          <cell r="J709">
            <v>0</v>
          </cell>
          <cell r="K709">
            <v>0</v>
          </cell>
          <cell r="L709">
            <v>2003</v>
          </cell>
          <cell r="M709" t="str">
            <v>No Trade</v>
          </cell>
          <cell r="N709" t="str">
            <v/>
          </cell>
          <cell r="O709" t="str">
            <v/>
          </cell>
          <cell r="P709" t="str">
            <v/>
          </cell>
        </row>
        <row r="710">
          <cell r="A710" t="str">
            <v>LO</v>
          </cell>
          <cell r="B710">
            <v>5</v>
          </cell>
          <cell r="C710">
            <v>3</v>
          </cell>
          <cell r="D710" t="str">
            <v>P</v>
          </cell>
          <cell r="E710">
            <v>27.5</v>
          </cell>
          <cell r="F710">
            <v>37727</v>
          </cell>
          <cell r="G710">
            <v>2.4500000000000002</v>
          </cell>
          <cell r="H710">
            <v>2.4</v>
          </cell>
          <cell r="I710" t="str">
            <v>5          0</v>
          </cell>
          <cell r="J710">
            <v>0</v>
          </cell>
          <cell r="K710">
            <v>0</v>
          </cell>
          <cell r="L710">
            <v>2003</v>
          </cell>
          <cell r="M710" t="str">
            <v>No Trade</v>
          </cell>
          <cell r="N710" t="str">
            <v/>
          </cell>
          <cell r="O710" t="str">
            <v/>
          </cell>
          <cell r="P710" t="str">
            <v/>
          </cell>
        </row>
        <row r="711">
          <cell r="A711" t="str">
            <v>LO</v>
          </cell>
          <cell r="B711">
            <v>5</v>
          </cell>
          <cell r="C711">
            <v>3</v>
          </cell>
          <cell r="D711" t="str">
            <v>C</v>
          </cell>
          <cell r="E711">
            <v>28</v>
          </cell>
          <cell r="F711">
            <v>37727</v>
          </cell>
          <cell r="G711">
            <v>1.54</v>
          </cell>
          <cell r="H711">
            <v>1.3</v>
          </cell>
          <cell r="I711" t="str">
            <v>1          1</v>
          </cell>
          <cell r="J711">
            <v>1.52</v>
          </cell>
          <cell r="K711">
            <v>1.52</v>
          </cell>
          <cell r="L711">
            <v>2003</v>
          </cell>
          <cell r="M711" t="str">
            <v>No Trade</v>
          </cell>
          <cell r="N711" t="str">
            <v/>
          </cell>
          <cell r="O711" t="str">
            <v/>
          </cell>
          <cell r="P711" t="str">
            <v/>
          </cell>
        </row>
        <row r="712">
          <cell r="A712" t="str">
            <v>LO</v>
          </cell>
          <cell r="B712">
            <v>5</v>
          </cell>
          <cell r="C712">
            <v>3</v>
          </cell>
          <cell r="D712" t="str">
            <v>P</v>
          </cell>
          <cell r="E712">
            <v>28</v>
          </cell>
          <cell r="F712">
            <v>37727</v>
          </cell>
          <cell r="G712">
            <v>3.38</v>
          </cell>
          <cell r="H712">
            <v>3.6</v>
          </cell>
          <cell r="I712" t="str">
            <v>5          0</v>
          </cell>
          <cell r="J712">
            <v>0</v>
          </cell>
          <cell r="K712">
            <v>0</v>
          </cell>
          <cell r="L712">
            <v>2003</v>
          </cell>
          <cell r="M712" t="str">
            <v>No Trade</v>
          </cell>
          <cell r="N712" t="str">
            <v/>
          </cell>
          <cell r="O712" t="str">
            <v/>
          </cell>
          <cell r="P712" t="str">
            <v/>
          </cell>
        </row>
        <row r="713">
          <cell r="A713" t="str">
            <v>LO</v>
          </cell>
          <cell r="B713">
            <v>5</v>
          </cell>
          <cell r="C713">
            <v>3</v>
          </cell>
          <cell r="D713" t="str">
            <v>C</v>
          </cell>
          <cell r="E713">
            <v>28.5</v>
          </cell>
          <cell r="F713">
            <v>37727</v>
          </cell>
          <cell r="G713">
            <v>1.37</v>
          </cell>
          <cell r="H713">
            <v>1.1000000000000001</v>
          </cell>
          <cell r="I713" t="str">
            <v>6          2</v>
          </cell>
          <cell r="J713">
            <v>1.4</v>
          </cell>
          <cell r="K713">
            <v>1.4</v>
          </cell>
          <cell r="L713">
            <v>2003</v>
          </cell>
          <cell r="M713" t="str">
            <v>No Trade</v>
          </cell>
          <cell r="N713" t="str">
            <v/>
          </cell>
          <cell r="O713" t="str">
            <v/>
          </cell>
          <cell r="P713" t="str">
            <v/>
          </cell>
        </row>
        <row r="714">
          <cell r="A714" t="str">
            <v>LO</v>
          </cell>
          <cell r="B714">
            <v>5</v>
          </cell>
          <cell r="C714">
            <v>3</v>
          </cell>
          <cell r="D714" t="str">
            <v>C</v>
          </cell>
          <cell r="E714">
            <v>29</v>
          </cell>
          <cell r="F714">
            <v>37727</v>
          </cell>
          <cell r="G714">
            <v>1.23</v>
          </cell>
          <cell r="H714">
            <v>1</v>
          </cell>
          <cell r="I714" t="str">
            <v>2          0</v>
          </cell>
          <cell r="J714">
            <v>0</v>
          </cell>
          <cell r="K714">
            <v>0</v>
          </cell>
          <cell r="L714">
            <v>2003</v>
          </cell>
          <cell r="M714" t="str">
            <v>No Trade</v>
          </cell>
          <cell r="N714" t="str">
            <v/>
          </cell>
          <cell r="O714" t="str">
            <v/>
          </cell>
          <cell r="P714" t="str">
            <v/>
          </cell>
        </row>
        <row r="715">
          <cell r="A715" t="str">
            <v>LO</v>
          </cell>
          <cell r="B715">
            <v>5</v>
          </cell>
          <cell r="C715">
            <v>3</v>
          </cell>
          <cell r="D715" t="str">
            <v>P</v>
          </cell>
          <cell r="E715">
            <v>29</v>
          </cell>
          <cell r="F715">
            <v>37727</v>
          </cell>
          <cell r="G715">
            <v>5.59</v>
          </cell>
          <cell r="H715">
            <v>5.5</v>
          </cell>
          <cell r="I715" t="str">
            <v>9          0</v>
          </cell>
          <cell r="J715">
            <v>0</v>
          </cell>
          <cell r="K715">
            <v>0</v>
          </cell>
          <cell r="L715">
            <v>2003</v>
          </cell>
          <cell r="M715" t="str">
            <v>No Trade</v>
          </cell>
          <cell r="N715" t="str">
            <v/>
          </cell>
          <cell r="O715" t="str">
            <v/>
          </cell>
          <cell r="P715" t="str">
            <v/>
          </cell>
        </row>
        <row r="716">
          <cell r="A716" t="str">
            <v>LO</v>
          </cell>
          <cell r="B716">
            <v>5</v>
          </cell>
          <cell r="C716">
            <v>3</v>
          </cell>
          <cell r="D716" t="str">
            <v>C</v>
          </cell>
          <cell r="E716">
            <v>29.5</v>
          </cell>
          <cell r="F716">
            <v>37727</v>
          </cell>
          <cell r="G716">
            <v>1.0900000000000001</v>
          </cell>
          <cell r="H716">
            <v>0.9</v>
          </cell>
          <cell r="I716" t="str">
            <v>0          0</v>
          </cell>
          <cell r="J716">
            <v>0</v>
          </cell>
          <cell r="K716">
            <v>0</v>
          </cell>
          <cell r="L716">
            <v>2003</v>
          </cell>
          <cell r="M716" t="str">
            <v>No Trade</v>
          </cell>
          <cell r="N716" t="str">
            <v/>
          </cell>
          <cell r="O716" t="str">
            <v/>
          </cell>
          <cell r="P716" t="str">
            <v/>
          </cell>
        </row>
        <row r="717">
          <cell r="A717" t="str">
            <v>LO</v>
          </cell>
          <cell r="B717">
            <v>5</v>
          </cell>
          <cell r="C717">
            <v>3</v>
          </cell>
          <cell r="D717" t="str">
            <v>C</v>
          </cell>
          <cell r="E717">
            <v>30</v>
          </cell>
          <cell r="F717">
            <v>37727</v>
          </cell>
          <cell r="G717">
            <v>0.96</v>
          </cell>
          <cell r="H717">
            <v>0.7</v>
          </cell>
          <cell r="I717" t="str">
            <v>9         25</v>
          </cell>
          <cell r="J717">
            <v>0</v>
          </cell>
          <cell r="K717">
            <v>0</v>
          </cell>
          <cell r="L717">
            <v>2003</v>
          </cell>
          <cell r="M717" t="str">
            <v>No Trade</v>
          </cell>
          <cell r="N717" t="str">
            <v/>
          </cell>
          <cell r="O717" t="str">
            <v/>
          </cell>
          <cell r="P717" t="str">
            <v/>
          </cell>
        </row>
        <row r="718">
          <cell r="A718" t="str">
            <v>LO</v>
          </cell>
          <cell r="B718">
            <v>5</v>
          </cell>
          <cell r="C718">
            <v>3</v>
          </cell>
          <cell r="D718" t="str">
            <v>P</v>
          </cell>
          <cell r="E718">
            <v>30</v>
          </cell>
          <cell r="F718">
            <v>37727</v>
          </cell>
          <cell r="G718">
            <v>5.44</v>
          </cell>
          <cell r="H718">
            <v>5.4</v>
          </cell>
          <cell r="I718" t="str">
            <v>4          0</v>
          </cell>
          <cell r="J718">
            <v>0</v>
          </cell>
          <cell r="K718">
            <v>0</v>
          </cell>
          <cell r="L718">
            <v>2003</v>
          </cell>
          <cell r="M718" t="str">
            <v>No Trade</v>
          </cell>
          <cell r="N718" t="str">
            <v/>
          </cell>
          <cell r="O718" t="str">
            <v/>
          </cell>
          <cell r="P718" t="str">
            <v/>
          </cell>
        </row>
        <row r="719">
          <cell r="A719" t="str">
            <v>LO</v>
          </cell>
          <cell r="B719">
            <v>5</v>
          </cell>
          <cell r="C719">
            <v>3</v>
          </cell>
          <cell r="D719" t="str">
            <v>C</v>
          </cell>
          <cell r="E719">
            <v>30.5</v>
          </cell>
          <cell r="F719">
            <v>37727</v>
          </cell>
          <cell r="G719">
            <v>0.85</v>
          </cell>
          <cell r="H719">
            <v>0.6</v>
          </cell>
          <cell r="I719" t="str">
            <v>9          3</v>
          </cell>
          <cell r="J719">
            <v>0.86</v>
          </cell>
          <cell r="K719">
            <v>0.86</v>
          </cell>
          <cell r="L719">
            <v>2003</v>
          </cell>
          <cell r="M719" t="str">
            <v>No Trade</v>
          </cell>
          <cell r="N719" t="str">
            <v/>
          </cell>
          <cell r="O719" t="str">
            <v/>
          </cell>
          <cell r="P719" t="str">
            <v/>
          </cell>
        </row>
        <row r="720">
          <cell r="A720" t="str">
            <v>LO</v>
          </cell>
          <cell r="B720">
            <v>5</v>
          </cell>
          <cell r="C720">
            <v>3</v>
          </cell>
          <cell r="D720" t="str">
            <v>P</v>
          </cell>
          <cell r="E720">
            <v>30.5</v>
          </cell>
          <cell r="F720">
            <v>37727</v>
          </cell>
          <cell r="G720">
            <v>5.84</v>
          </cell>
          <cell r="H720">
            <v>5.8</v>
          </cell>
          <cell r="I720" t="str">
            <v>4          0</v>
          </cell>
          <cell r="J720">
            <v>0</v>
          </cell>
          <cell r="K720">
            <v>0</v>
          </cell>
          <cell r="L720">
            <v>2003</v>
          </cell>
          <cell r="M720" t="str">
            <v>No Trade</v>
          </cell>
          <cell r="N720" t="str">
            <v/>
          </cell>
          <cell r="O720" t="str">
            <v/>
          </cell>
          <cell r="P720" t="str">
            <v/>
          </cell>
        </row>
        <row r="721">
          <cell r="A721" t="str">
            <v>LO</v>
          </cell>
          <cell r="B721">
            <v>5</v>
          </cell>
          <cell r="C721">
            <v>3</v>
          </cell>
          <cell r="D721" t="str">
            <v>C</v>
          </cell>
          <cell r="E721">
            <v>31</v>
          </cell>
          <cell r="F721">
            <v>37727</v>
          </cell>
          <cell r="G721">
            <v>0.76</v>
          </cell>
          <cell r="H721">
            <v>0.6</v>
          </cell>
          <cell r="I721" t="str">
            <v>0          0</v>
          </cell>
          <cell r="J721">
            <v>0</v>
          </cell>
          <cell r="K721">
            <v>0</v>
          </cell>
          <cell r="L721">
            <v>2003</v>
          </cell>
          <cell r="M721" t="str">
            <v>No Trade</v>
          </cell>
          <cell r="N721" t="str">
            <v/>
          </cell>
          <cell r="O721" t="str">
            <v/>
          </cell>
          <cell r="P721" t="str">
            <v/>
          </cell>
        </row>
        <row r="722">
          <cell r="A722" t="str">
            <v>LO</v>
          </cell>
          <cell r="B722">
            <v>5</v>
          </cell>
          <cell r="C722">
            <v>3</v>
          </cell>
          <cell r="D722" t="str">
            <v>C</v>
          </cell>
          <cell r="E722">
            <v>31.5</v>
          </cell>
          <cell r="F722">
            <v>37727</v>
          </cell>
          <cell r="G722">
            <v>0.67</v>
          </cell>
          <cell r="H722">
            <v>0.5</v>
          </cell>
          <cell r="I722" t="str">
            <v>3          0</v>
          </cell>
          <cell r="J722">
            <v>0</v>
          </cell>
          <cell r="K722">
            <v>0</v>
          </cell>
          <cell r="L722">
            <v>2003</v>
          </cell>
          <cell r="M722" t="str">
            <v>No Trade</v>
          </cell>
          <cell r="N722" t="str">
            <v/>
          </cell>
          <cell r="O722" t="str">
            <v/>
          </cell>
          <cell r="P722" t="str">
            <v/>
          </cell>
        </row>
        <row r="723">
          <cell r="A723" t="str">
            <v>LO</v>
          </cell>
          <cell r="B723">
            <v>5</v>
          </cell>
          <cell r="C723">
            <v>3</v>
          </cell>
          <cell r="D723" t="str">
            <v>C</v>
          </cell>
          <cell r="E723">
            <v>32</v>
          </cell>
          <cell r="F723">
            <v>37727</v>
          </cell>
          <cell r="G723">
            <v>0.57999999999999996</v>
          </cell>
          <cell r="H723">
            <v>0.4</v>
          </cell>
          <cell r="I723" t="str">
            <v>7          0</v>
          </cell>
          <cell r="J723">
            <v>0</v>
          </cell>
          <cell r="K723">
            <v>0</v>
          </cell>
          <cell r="L723">
            <v>2003</v>
          </cell>
          <cell r="M723" t="str">
            <v>No Trade</v>
          </cell>
          <cell r="N723" t="str">
            <v/>
          </cell>
          <cell r="O723" t="str">
            <v/>
          </cell>
          <cell r="P723" t="str">
            <v/>
          </cell>
        </row>
        <row r="724">
          <cell r="A724" t="str">
            <v>LO</v>
          </cell>
          <cell r="B724">
            <v>5</v>
          </cell>
          <cell r="C724">
            <v>3</v>
          </cell>
          <cell r="D724" t="str">
            <v>C</v>
          </cell>
          <cell r="E724">
            <v>32.5</v>
          </cell>
          <cell r="F724">
            <v>37727</v>
          </cell>
          <cell r="G724">
            <v>0.51</v>
          </cell>
          <cell r="H724">
            <v>0.4</v>
          </cell>
          <cell r="I724" t="str">
            <v>2          0</v>
          </cell>
          <cell r="J724">
            <v>0</v>
          </cell>
          <cell r="K724">
            <v>0</v>
          </cell>
          <cell r="L724">
            <v>2003</v>
          </cell>
          <cell r="M724" t="str">
            <v>No Trade</v>
          </cell>
          <cell r="N724" t="str">
            <v/>
          </cell>
          <cell r="O724" t="str">
            <v/>
          </cell>
          <cell r="P724" t="str">
            <v/>
          </cell>
        </row>
        <row r="725">
          <cell r="A725" t="str">
            <v>LO</v>
          </cell>
          <cell r="B725">
            <v>5</v>
          </cell>
          <cell r="C725">
            <v>3</v>
          </cell>
          <cell r="D725" t="str">
            <v>C</v>
          </cell>
          <cell r="E725">
            <v>33</v>
          </cell>
          <cell r="F725">
            <v>37727</v>
          </cell>
          <cell r="G725">
            <v>0.46</v>
          </cell>
          <cell r="H725">
            <v>0.3</v>
          </cell>
          <cell r="I725" t="str">
            <v>8          0</v>
          </cell>
          <cell r="J725">
            <v>0</v>
          </cell>
          <cell r="K725">
            <v>0</v>
          </cell>
          <cell r="L725">
            <v>2003</v>
          </cell>
          <cell r="M725" t="str">
            <v>No Trade</v>
          </cell>
          <cell r="N725" t="str">
            <v/>
          </cell>
          <cell r="O725" t="str">
            <v/>
          </cell>
          <cell r="P725" t="str">
            <v/>
          </cell>
        </row>
        <row r="726">
          <cell r="A726" t="str">
            <v>LO</v>
          </cell>
          <cell r="B726">
            <v>5</v>
          </cell>
          <cell r="C726">
            <v>3</v>
          </cell>
          <cell r="D726" t="str">
            <v>C</v>
          </cell>
          <cell r="E726">
            <v>34</v>
          </cell>
          <cell r="F726">
            <v>37727</v>
          </cell>
          <cell r="G726">
            <v>0.4</v>
          </cell>
          <cell r="H726">
            <v>0.3</v>
          </cell>
          <cell r="I726" t="str">
            <v>3        250</v>
          </cell>
          <cell r="J726">
            <v>0.37</v>
          </cell>
          <cell r="K726">
            <v>0.37</v>
          </cell>
          <cell r="L726">
            <v>2003</v>
          </cell>
          <cell r="M726" t="str">
            <v>No Trade</v>
          </cell>
          <cell r="N726" t="str">
            <v/>
          </cell>
          <cell r="O726" t="str">
            <v/>
          </cell>
          <cell r="P726" t="str">
            <v/>
          </cell>
        </row>
        <row r="727">
          <cell r="A727" t="str">
            <v>LO</v>
          </cell>
          <cell r="B727">
            <v>5</v>
          </cell>
          <cell r="C727">
            <v>3</v>
          </cell>
          <cell r="D727" t="str">
            <v>C</v>
          </cell>
          <cell r="E727">
            <v>35</v>
          </cell>
          <cell r="F727">
            <v>37727</v>
          </cell>
          <cell r="G727">
            <v>0.32</v>
          </cell>
          <cell r="H727">
            <v>0.2</v>
          </cell>
          <cell r="I727" t="str">
            <v>6          0</v>
          </cell>
          <cell r="J727">
            <v>0</v>
          </cell>
          <cell r="K727">
            <v>0</v>
          </cell>
          <cell r="L727">
            <v>2003</v>
          </cell>
          <cell r="M727" t="str">
            <v>No Trade</v>
          </cell>
          <cell r="N727" t="str">
            <v/>
          </cell>
          <cell r="O727" t="str">
            <v/>
          </cell>
          <cell r="P727" t="str">
            <v/>
          </cell>
        </row>
        <row r="728">
          <cell r="A728" t="str">
            <v>LO</v>
          </cell>
          <cell r="B728">
            <v>5</v>
          </cell>
          <cell r="C728">
            <v>3</v>
          </cell>
          <cell r="D728" t="str">
            <v>C</v>
          </cell>
          <cell r="E728">
            <v>40</v>
          </cell>
          <cell r="F728">
            <v>37727</v>
          </cell>
          <cell r="G728">
            <v>0.14000000000000001</v>
          </cell>
          <cell r="H728">
            <v>0.1</v>
          </cell>
          <cell r="I728" t="str">
            <v>0          1</v>
          </cell>
          <cell r="J728">
            <v>0.15</v>
          </cell>
          <cell r="K728">
            <v>0.15</v>
          </cell>
          <cell r="L728">
            <v>2003</v>
          </cell>
          <cell r="M728" t="str">
            <v>No Trade</v>
          </cell>
          <cell r="N728" t="str">
            <v/>
          </cell>
          <cell r="O728" t="str">
            <v/>
          </cell>
          <cell r="P728" t="str">
            <v/>
          </cell>
        </row>
        <row r="729">
          <cell r="A729" t="str">
            <v>LO</v>
          </cell>
          <cell r="B729">
            <v>5</v>
          </cell>
          <cell r="C729">
            <v>3</v>
          </cell>
          <cell r="D729" t="str">
            <v>C</v>
          </cell>
          <cell r="E729">
            <v>50</v>
          </cell>
          <cell r="F729">
            <v>37727</v>
          </cell>
          <cell r="G729">
            <v>0.08</v>
          </cell>
          <cell r="H729">
            <v>0</v>
          </cell>
          <cell r="I729" t="str">
            <v>6          0</v>
          </cell>
          <cell r="J729">
            <v>0</v>
          </cell>
          <cell r="K729">
            <v>0</v>
          </cell>
          <cell r="L729">
            <v>2003</v>
          </cell>
          <cell r="M729" t="str">
            <v>No Trade</v>
          </cell>
          <cell r="N729" t="str">
            <v/>
          </cell>
          <cell r="O729" t="str">
            <v/>
          </cell>
          <cell r="P729" t="str">
            <v/>
          </cell>
        </row>
        <row r="730">
          <cell r="A730" t="str">
            <v>LO</v>
          </cell>
          <cell r="B730">
            <v>6</v>
          </cell>
          <cell r="C730">
            <v>3</v>
          </cell>
          <cell r="D730" t="str">
            <v>C</v>
          </cell>
          <cell r="E730">
            <v>2.5</v>
          </cell>
          <cell r="F730">
            <v>37756</v>
          </cell>
          <cell r="G730">
            <v>0</v>
          </cell>
          <cell r="H730">
            <v>0</v>
          </cell>
          <cell r="I730" t="str">
            <v>0          0</v>
          </cell>
          <cell r="J730">
            <v>0</v>
          </cell>
          <cell r="K730">
            <v>0</v>
          </cell>
          <cell r="L730">
            <v>2003</v>
          </cell>
          <cell r="M730" t="str">
            <v>No Trade</v>
          </cell>
          <cell r="N730" t="str">
            <v/>
          </cell>
          <cell r="O730" t="str">
            <v/>
          </cell>
          <cell r="P730" t="str">
            <v/>
          </cell>
        </row>
        <row r="731">
          <cell r="A731" t="str">
            <v>LO</v>
          </cell>
          <cell r="B731">
            <v>6</v>
          </cell>
          <cell r="C731">
            <v>3</v>
          </cell>
          <cell r="D731" t="str">
            <v>P</v>
          </cell>
          <cell r="E731">
            <v>2.5</v>
          </cell>
          <cell r="F731">
            <v>37756</v>
          </cell>
          <cell r="G731">
            <v>0</v>
          </cell>
          <cell r="H731">
            <v>0</v>
          </cell>
          <cell r="I731" t="str">
            <v>0          0</v>
          </cell>
          <cell r="J731">
            <v>0</v>
          </cell>
          <cell r="K731">
            <v>0</v>
          </cell>
          <cell r="L731">
            <v>2003</v>
          </cell>
          <cell r="M731" t="str">
            <v>No Trade</v>
          </cell>
          <cell r="N731" t="str">
            <v/>
          </cell>
          <cell r="O731" t="str">
            <v/>
          </cell>
          <cell r="P731" t="str">
            <v/>
          </cell>
        </row>
        <row r="732">
          <cell r="A732" t="str">
            <v>LO</v>
          </cell>
          <cell r="B732">
            <v>6</v>
          </cell>
          <cell r="C732">
            <v>3</v>
          </cell>
          <cell r="D732" t="str">
            <v>P</v>
          </cell>
          <cell r="E732">
            <v>10</v>
          </cell>
          <cell r="F732">
            <v>37756</v>
          </cell>
          <cell r="G732">
            <v>0</v>
          </cell>
          <cell r="H732">
            <v>0</v>
          </cell>
          <cell r="I732" t="str">
            <v>0          0</v>
          </cell>
          <cell r="J732">
            <v>0</v>
          </cell>
          <cell r="K732">
            <v>0</v>
          </cell>
          <cell r="L732">
            <v>2003</v>
          </cell>
          <cell r="M732" t="str">
            <v>No Trade</v>
          </cell>
          <cell r="N732" t="str">
            <v/>
          </cell>
          <cell r="O732" t="str">
            <v/>
          </cell>
          <cell r="P732" t="str">
            <v/>
          </cell>
        </row>
        <row r="733">
          <cell r="A733" t="str">
            <v>LO</v>
          </cell>
          <cell r="B733">
            <v>6</v>
          </cell>
          <cell r="C733">
            <v>3</v>
          </cell>
          <cell r="D733" t="str">
            <v>P</v>
          </cell>
          <cell r="E733">
            <v>13</v>
          </cell>
          <cell r="F733">
            <v>37756</v>
          </cell>
          <cell r="G733">
            <v>0.03</v>
          </cell>
          <cell r="H733">
            <v>0</v>
          </cell>
          <cell r="I733" t="str">
            <v>3          0</v>
          </cell>
          <cell r="J733">
            <v>0</v>
          </cell>
          <cell r="K733">
            <v>0</v>
          </cell>
          <cell r="L733">
            <v>2003</v>
          </cell>
          <cell r="M733" t="str">
            <v>No Trade</v>
          </cell>
          <cell r="N733" t="str">
            <v/>
          </cell>
          <cell r="O733" t="str">
            <v/>
          </cell>
          <cell r="P733" t="str">
            <v/>
          </cell>
        </row>
        <row r="734">
          <cell r="A734" t="str">
            <v>LO</v>
          </cell>
          <cell r="B734">
            <v>6</v>
          </cell>
          <cell r="C734">
            <v>3</v>
          </cell>
          <cell r="D734" t="str">
            <v>P</v>
          </cell>
          <cell r="E734">
            <v>14</v>
          </cell>
          <cell r="F734">
            <v>37756</v>
          </cell>
          <cell r="G734">
            <v>0.06</v>
          </cell>
          <cell r="H734">
            <v>0</v>
          </cell>
          <cell r="I734" t="str">
            <v>6          0</v>
          </cell>
          <cell r="J734">
            <v>0</v>
          </cell>
          <cell r="K734">
            <v>0</v>
          </cell>
          <cell r="L734">
            <v>2003</v>
          </cell>
          <cell r="M734" t="str">
            <v>No Trade</v>
          </cell>
          <cell r="N734" t="str">
            <v/>
          </cell>
          <cell r="O734" t="str">
            <v/>
          </cell>
          <cell r="P734" t="str">
            <v/>
          </cell>
        </row>
        <row r="735">
          <cell r="A735" t="str">
            <v>LO</v>
          </cell>
          <cell r="B735">
            <v>6</v>
          </cell>
          <cell r="C735">
            <v>3</v>
          </cell>
          <cell r="D735" t="str">
            <v>P</v>
          </cell>
          <cell r="E735">
            <v>15</v>
          </cell>
          <cell r="F735">
            <v>37756</v>
          </cell>
          <cell r="G735">
            <v>0.1</v>
          </cell>
          <cell r="H735">
            <v>0</v>
          </cell>
          <cell r="I735" t="str">
            <v>9          0</v>
          </cell>
          <cell r="J735">
            <v>0</v>
          </cell>
          <cell r="K735">
            <v>0</v>
          </cell>
          <cell r="L735">
            <v>2003</v>
          </cell>
          <cell r="M735" t="str">
            <v>No Trade</v>
          </cell>
          <cell r="N735" t="str">
            <v/>
          </cell>
          <cell r="O735" t="str">
            <v/>
          </cell>
          <cell r="P735" t="str">
            <v/>
          </cell>
        </row>
        <row r="736">
          <cell r="A736" t="str">
            <v>LO</v>
          </cell>
          <cell r="B736">
            <v>6</v>
          </cell>
          <cell r="C736">
            <v>3</v>
          </cell>
          <cell r="D736" t="str">
            <v>P</v>
          </cell>
          <cell r="E736">
            <v>16</v>
          </cell>
          <cell r="F736">
            <v>37756</v>
          </cell>
          <cell r="G736">
            <v>0.15</v>
          </cell>
          <cell r="H736">
            <v>0.1</v>
          </cell>
          <cell r="I736" t="str">
            <v>5          0</v>
          </cell>
          <cell r="J736">
            <v>0</v>
          </cell>
          <cell r="K736">
            <v>0</v>
          </cell>
          <cell r="L736">
            <v>2003</v>
          </cell>
          <cell r="M736" t="str">
            <v>No Trade</v>
          </cell>
          <cell r="N736" t="str">
            <v/>
          </cell>
          <cell r="O736" t="str">
            <v/>
          </cell>
          <cell r="P736" t="str">
            <v/>
          </cell>
        </row>
        <row r="737">
          <cell r="A737" t="str">
            <v>LO</v>
          </cell>
          <cell r="B737">
            <v>6</v>
          </cell>
          <cell r="C737">
            <v>3</v>
          </cell>
          <cell r="D737" t="str">
            <v>P</v>
          </cell>
          <cell r="E737">
            <v>17</v>
          </cell>
          <cell r="F737">
            <v>37756</v>
          </cell>
          <cell r="G737">
            <v>0.22</v>
          </cell>
          <cell r="H737">
            <v>0.2</v>
          </cell>
          <cell r="I737" t="str">
            <v>2          0</v>
          </cell>
          <cell r="J737">
            <v>0</v>
          </cell>
          <cell r="K737">
            <v>0</v>
          </cell>
          <cell r="L737">
            <v>2003</v>
          </cell>
          <cell r="M737" t="str">
            <v>No Trade</v>
          </cell>
          <cell r="N737" t="str">
            <v/>
          </cell>
          <cell r="O737" t="str">
            <v/>
          </cell>
          <cell r="P737" t="str">
            <v/>
          </cell>
        </row>
        <row r="738">
          <cell r="A738" t="str">
            <v>LO</v>
          </cell>
          <cell r="B738">
            <v>6</v>
          </cell>
          <cell r="C738">
            <v>3</v>
          </cell>
          <cell r="D738" t="str">
            <v>P</v>
          </cell>
          <cell r="E738">
            <v>17.5</v>
          </cell>
          <cell r="F738">
            <v>37756</v>
          </cell>
          <cell r="G738">
            <v>0.27</v>
          </cell>
          <cell r="H738">
            <v>0.2</v>
          </cell>
          <cell r="I738" t="str">
            <v>7          0</v>
          </cell>
          <cell r="J738">
            <v>0</v>
          </cell>
          <cell r="K738">
            <v>0</v>
          </cell>
          <cell r="L738">
            <v>2003</v>
          </cell>
          <cell r="M738" t="str">
            <v>No Trade</v>
          </cell>
          <cell r="N738" t="str">
            <v/>
          </cell>
          <cell r="O738" t="str">
            <v/>
          </cell>
          <cell r="P738" t="str">
            <v/>
          </cell>
        </row>
        <row r="739">
          <cell r="A739" t="str">
            <v>LO</v>
          </cell>
          <cell r="B739">
            <v>6</v>
          </cell>
          <cell r="C739">
            <v>3</v>
          </cell>
          <cell r="D739" t="str">
            <v>P</v>
          </cell>
          <cell r="E739">
            <v>18</v>
          </cell>
          <cell r="F739">
            <v>37756</v>
          </cell>
          <cell r="G739">
            <v>0.32</v>
          </cell>
          <cell r="H739">
            <v>0.3</v>
          </cell>
          <cell r="I739" t="str">
            <v>3          0</v>
          </cell>
          <cell r="J739">
            <v>0</v>
          </cell>
          <cell r="K739">
            <v>0</v>
          </cell>
          <cell r="L739">
            <v>2003</v>
          </cell>
          <cell r="M739" t="str">
            <v>No Trade</v>
          </cell>
          <cell r="N739" t="str">
            <v/>
          </cell>
          <cell r="O739" t="str">
            <v/>
          </cell>
          <cell r="P739" t="str">
            <v/>
          </cell>
        </row>
        <row r="740">
          <cell r="A740" t="str">
            <v>LO</v>
          </cell>
          <cell r="B740">
            <v>6</v>
          </cell>
          <cell r="C740">
            <v>3</v>
          </cell>
          <cell r="D740" t="str">
            <v>C</v>
          </cell>
          <cell r="E740">
            <v>18.5</v>
          </cell>
          <cell r="F740">
            <v>37756</v>
          </cell>
          <cell r="G740">
            <v>0</v>
          </cell>
          <cell r="H740">
            <v>0</v>
          </cell>
          <cell r="I740" t="str">
            <v>0          0</v>
          </cell>
          <cell r="J740">
            <v>0</v>
          </cell>
          <cell r="K740">
            <v>0</v>
          </cell>
          <cell r="L740">
            <v>2003</v>
          </cell>
          <cell r="M740" t="str">
            <v>No Trade</v>
          </cell>
          <cell r="N740" t="str">
            <v/>
          </cell>
          <cell r="O740" t="str">
            <v/>
          </cell>
          <cell r="P740" t="str">
            <v/>
          </cell>
        </row>
        <row r="741">
          <cell r="A741" t="str">
            <v>LO</v>
          </cell>
          <cell r="B741">
            <v>6</v>
          </cell>
          <cell r="C741">
            <v>3</v>
          </cell>
          <cell r="D741" t="str">
            <v>P</v>
          </cell>
          <cell r="E741">
            <v>18.5</v>
          </cell>
          <cell r="F741">
            <v>37756</v>
          </cell>
          <cell r="G741">
            <v>0.38</v>
          </cell>
          <cell r="H741">
            <v>0.3</v>
          </cell>
          <cell r="I741" t="str">
            <v>9          0</v>
          </cell>
          <cell r="J741">
            <v>0</v>
          </cell>
          <cell r="K741">
            <v>0</v>
          </cell>
          <cell r="L741">
            <v>2003</v>
          </cell>
          <cell r="M741" t="str">
            <v>No Trade</v>
          </cell>
          <cell r="N741" t="str">
            <v/>
          </cell>
          <cell r="O741" t="str">
            <v/>
          </cell>
          <cell r="P741" t="str">
            <v/>
          </cell>
        </row>
        <row r="742">
          <cell r="A742" t="str">
            <v>LO</v>
          </cell>
          <cell r="B742">
            <v>6</v>
          </cell>
          <cell r="C742">
            <v>3</v>
          </cell>
          <cell r="D742" t="str">
            <v>C</v>
          </cell>
          <cell r="E742">
            <v>19</v>
          </cell>
          <cell r="F742">
            <v>37756</v>
          </cell>
          <cell r="G742">
            <v>0</v>
          </cell>
          <cell r="H742">
            <v>0</v>
          </cell>
          <cell r="I742" t="str">
            <v>0          0</v>
          </cell>
          <cell r="J742">
            <v>0</v>
          </cell>
          <cell r="K742">
            <v>0</v>
          </cell>
          <cell r="L742">
            <v>2003</v>
          </cell>
          <cell r="M742" t="str">
            <v>No Trade</v>
          </cell>
          <cell r="N742" t="str">
            <v/>
          </cell>
          <cell r="O742" t="str">
            <v/>
          </cell>
          <cell r="P742" t="str">
            <v/>
          </cell>
        </row>
        <row r="743">
          <cell r="A743" t="str">
            <v>LO</v>
          </cell>
          <cell r="B743">
            <v>6</v>
          </cell>
          <cell r="C743">
            <v>3</v>
          </cell>
          <cell r="D743" t="str">
            <v>P</v>
          </cell>
          <cell r="E743">
            <v>19</v>
          </cell>
          <cell r="F743">
            <v>37756</v>
          </cell>
          <cell r="G743">
            <v>0.45</v>
          </cell>
          <cell r="H743">
            <v>0.4</v>
          </cell>
          <cell r="I743" t="str">
            <v>6          0</v>
          </cell>
          <cell r="J743">
            <v>0</v>
          </cell>
          <cell r="K743">
            <v>0</v>
          </cell>
          <cell r="L743">
            <v>2003</v>
          </cell>
          <cell r="M743" t="str">
            <v>No Trade</v>
          </cell>
          <cell r="N743" t="str">
            <v/>
          </cell>
          <cell r="O743" t="str">
            <v/>
          </cell>
          <cell r="P743" t="str">
            <v/>
          </cell>
        </row>
        <row r="744">
          <cell r="A744" t="str">
            <v>LO</v>
          </cell>
          <cell r="B744">
            <v>6</v>
          </cell>
          <cell r="C744">
            <v>3</v>
          </cell>
          <cell r="D744" t="str">
            <v>P</v>
          </cell>
          <cell r="E744">
            <v>19.5</v>
          </cell>
          <cell r="F744">
            <v>37756</v>
          </cell>
          <cell r="G744">
            <v>0.52</v>
          </cell>
          <cell r="H744">
            <v>0.5</v>
          </cell>
          <cell r="I744" t="str">
            <v>4          0</v>
          </cell>
          <cell r="J744">
            <v>0</v>
          </cell>
          <cell r="K744">
            <v>0</v>
          </cell>
          <cell r="L744">
            <v>2003</v>
          </cell>
          <cell r="M744" t="str">
            <v>No Trade</v>
          </cell>
          <cell r="N744" t="str">
            <v/>
          </cell>
          <cell r="O744" t="str">
            <v/>
          </cell>
          <cell r="P744" t="str">
            <v/>
          </cell>
        </row>
        <row r="745">
          <cell r="A745" t="str">
            <v>LO</v>
          </cell>
          <cell r="B745">
            <v>6</v>
          </cell>
          <cell r="C745">
            <v>3</v>
          </cell>
          <cell r="D745" t="str">
            <v>C</v>
          </cell>
          <cell r="E745">
            <v>20</v>
          </cell>
          <cell r="F745">
            <v>37756</v>
          </cell>
          <cell r="G745">
            <v>7.18</v>
          </cell>
          <cell r="H745">
            <v>7.1</v>
          </cell>
          <cell r="I745" t="str">
            <v>8          0</v>
          </cell>
          <cell r="J745">
            <v>0</v>
          </cell>
          <cell r="K745">
            <v>0</v>
          </cell>
          <cell r="L745">
            <v>2003</v>
          </cell>
          <cell r="M745" t="str">
            <v>No Trade</v>
          </cell>
          <cell r="N745" t="str">
            <v/>
          </cell>
          <cell r="O745" t="str">
            <v/>
          </cell>
          <cell r="P745" t="str">
            <v/>
          </cell>
        </row>
        <row r="746">
          <cell r="A746" t="str">
            <v>LO</v>
          </cell>
          <cell r="B746">
            <v>6</v>
          </cell>
          <cell r="C746">
            <v>3</v>
          </cell>
          <cell r="D746" t="str">
            <v>P</v>
          </cell>
          <cell r="E746">
            <v>20</v>
          </cell>
          <cell r="F746">
            <v>37756</v>
          </cell>
          <cell r="G746">
            <v>0.61</v>
          </cell>
          <cell r="H746">
            <v>0.6</v>
          </cell>
          <cell r="I746" t="str">
            <v>3         22</v>
          </cell>
          <cell r="J746">
            <v>0.67</v>
          </cell>
          <cell r="K746">
            <v>0.66</v>
          </cell>
          <cell r="L746">
            <v>2003</v>
          </cell>
          <cell r="M746" t="str">
            <v>No Trade</v>
          </cell>
          <cell r="N746" t="str">
            <v/>
          </cell>
          <cell r="O746" t="str">
            <v/>
          </cell>
          <cell r="P746" t="str">
            <v/>
          </cell>
        </row>
        <row r="747">
          <cell r="A747" t="str">
            <v>LO</v>
          </cell>
          <cell r="B747">
            <v>6</v>
          </cell>
          <cell r="C747">
            <v>3</v>
          </cell>
          <cell r="D747" t="str">
            <v>C</v>
          </cell>
          <cell r="E747">
            <v>20.5</v>
          </cell>
          <cell r="F747">
            <v>37756</v>
          </cell>
          <cell r="G747">
            <v>5.93</v>
          </cell>
          <cell r="H747">
            <v>5.4</v>
          </cell>
          <cell r="I747" t="str">
            <v>6          0</v>
          </cell>
          <cell r="J747">
            <v>0</v>
          </cell>
          <cell r="K747">
            <v>0</v>
          </cell>
          <cell r="L747">
            <v>2003</v>
          </cell>
          <cell r="M747" t="str">
            <v>No Trade</v>
          </cell>
          <cell r="N747" t="str">
            <v/>
          </cell>
          <cell r="O747" t="str">
            <v/>
          </cell>
          <cell r="P747" t="str">
            <v/>
          </cell>
        </row>
        <row r="748">
          <cell r="A748" t="str">
            <v>LO</v>
          </cell>
          <cell r="B748">
            <v>6</v>
          </cell>
          <cell r="C748">
            <v>3</v>
          </cell>
          <cell r="D748" t="str">
            <v>P</v>
          </cell>
          <cell r="E748">
            <v>20.5</v>
          </cell>
          <cell r="F748">
            <v>37756</v>
          </cell>
          <cell r="G748">
            <v>0.7</v>
          </cell>
          <cell r="H748">
            <v>0.7</v>
          </cell>
          <cell r="I748" t="str">
            <v>3          0</v>
          </cell>
          <cell r="J748">
            <v>0</v>
          </cell>
          <cell r="K748">
            <v>0</v>
          </cell>
          <cell r="L748">
            <v>2003</v>
          </cell>
          <cell r="M748" t="str">
            <v>No Trade</v>
          </cell>
          <cell r="N748" t="str">
            <v/>
          </cell>
          <cell r="O748" t="str">
            <v/>
          </cell>
          <cell r="P748" t="str">
            <v/>
          </cell>
        </row>
        <row r="749">
          <cell r="A749" t="str">
            <v>LO</v>
          </cell>
          <cell r="B749">
            <v>6</v>
          </cell>
          <cell r="C749">
            <v>3</v>
          </cell>
          <cell r="D749" t="str">
            <v>C</v>
          </cell>
          <cell r="E749">
            <v>21</v>
          </cell>
          <cell r="F749">
            <v>37756</v>
          </cell>
          <cell r="G749">
            <v>5.54</v>
          </cell>
          <cell r="H749">
            <v>5</v>
          </cell>
          <cell r="I749" t="str">
            <v>8          0</v>
          </cell>
          <cell r="J749">
            <v>0</v>
          </cell>
          <cell r="K749">
            <v>0</v>
          </cell>
          <cell r="L749">
            <v>2003</v>
          </cell>
          <cell r="M749" t="str">
            <v>No Trade</v>
          </cell>
          <cell r="N749" t="str">
            <v/>
          </cell>
          <cell r="O749" t="str">
            <v/>
          </cell>
          <cell r="P749" t="str">
            <v/>
          </cell>
        </row>
        <row r="750">
          <cell r="A750" t="str">
            <v>LO</v>
          </cell>
          <cell r="B750">
            <v>6</v>
          </cell>
          <cell r="C750">
            <v>3</v>
          </cell>
          <cell r="D750" t="str">
            <v>P</v>
          </cell>
          <cell r="E750">
            <v>21</v>
          </cell>
          <cell r="F750">
            <v>37756</v>
          </cell>
          <cell r="G750">
            <v>0.81</v>
          </cell>
          <cell r="H750">
            <v>0.8</v>
          </cell>
          <cell r="I750" t="str">
            <v>4          0</v>
          </cell>
          <cell r="J750">
            <v>0</v>
          </cell>
          <cell r="K750">
            <v>0</v>
          </cell>
          <cell r="L750">
            <v>2003</v>
          </cell>
          <cell r="M750" t="str">
            <v>No Trade</v>
          </cell>
          <cell r="N750" t="str">
            <v/>
          </cell>
          <cell r="O750" t="str">
            <v/>
          </cell>
          <cell r="P750" t="str">
            <v/>
          </cell>
        </row>
        <row r="751">
          <cell r="A751" t="str">
            <v>LO</v>
          </cell>
          <cell r="B751">
            <v>6</v>
          </cell>
          <cell r="C751">
            <v>3</v>
          </cell>
          <cell r="D751" t="str">
            <v>C</v>
          </cell>
          <cell r="E751">
            <v>21.5</v>
          </cell>
          <cell r="F751">
            <v>37756</v>
          </cell>
          <cell r="G751">
            <v>5.17</v>
          </cell>
          <cell r="H751">
            <v>4.7</v>
          </cell>
          <cell r="I751" t="str">
            <v>2          0</v>
          </cell>
          <cell r="J751">
            <v>0</v>
          </cell>
          <cell r="K751">
            <v>0</v>
          </cell>
          <cell r="L751">
            <v>2003</v>
          </cell>
          <cell r="M751" t="str">
            <v>No Trade</v>
          </cell>
          <cell r="N751" t="str">
            <v/>
          </cell>
          <cell r="O751" t="str">
            <v/>
          </cell>
          <cell r="P751" t="str">
            <v/>
          </cell>
        </row>
        <row r="752">
          <cell r="A752" t="str">
            <v>LO</v>
          </cell>
          <cell r="B752">
            <v>6</v>
          </cell>
          <cell r="C752">
            <v>3</v>
          </cell>
          <cell r="D752" t="str">
            <v>P</v>
          </cell>
          <cell r="E752">
            <v>21.5</v>
          </cell>
          <cell r="F752">
            <v>37756</v>
          </cell>
          <cell r="G752">
            <v>0.93</v>
          </cell>
          <cell r="H752">
            <v>0.9</v>
          </cell>
          <cell r="I752" t="str">
            <v>7          0</v>
          </cell>
          <cell r="J752">
            <v>0</v>
          </cell>
          <cell r="K752">
            <v>0</v>
          </cell>
          <cell r="L752">
            <v>2003</v>
          </cell>
          <cell r="M752" t="str">
            <v>No Trade</v>
          </cell>
          <cell r="N752" t="str">
            <v/>
          </cell>
          <cell r="O752" t="str">
            <v/>
          </cell>
          <cell r="P752" t="str">
            <v/>
          </cell>
        </row>
        <row r="753">
          <cell r="A753" t="str">
            <v>LO</v>
          </cell>
          <cell r="B753">
            <v>6</v>
          </cell>
          <cell r="C753">
            <v>3</v>
          </cell>
          <cell r="D753" t="str">
            <v>C</v>
          </cell>
          <cell r="E753">
            <v>22</v>
          </cell>
          <cell r="F753">
            <v>37756</v>
          </cell>
          <cell r="G753">
            <v>4.8099999999999996</v>
          </cell>
          <cell r="H753">
            <v>4.3</v>
          </cell>
          <cell r="I753" t="str">
            <v>7          0</v>
          </cell>
          <cell r="J753">
            <v>0</v>
          </cell>
          <cell r="K753">
            <v>0</v>
          </cell>
          <cell r="L753">
            <v>2003</v>
          </cell>
          <cell r="M753" t="str">
            <v>No Trade</v>
          </cell>
          <cell r="N753" t="str">
            <v/>
          </cell>
          <cell r="O753" t="str">
            <v/>
          </cell>
          <cell r="P753" t="str">
            <v/>
          </cell>
        </row>
        <row r="754">
          <cell r="A754" t="str">
            <v>LO</v>
          </cell>
          <cell r="B754">
            <v>6</v>
          </cell>
          <cell r="C754">
            <v>3</v>
          </cell>
          <cell r="D754" t="str">
            <v>P</v>
          </cell>
          <cell r="E754">
            <v>22</v>
          </cell>
          <cell r="F754">
            <v>37756</v>
          </cell>
          <cell r="G754">
            <v>1.06</v>
          </cell>
          <cell r="H754">
            <v>1.1000000000000001</v>
          </cell>
          <cell r="I754" t="str">
            <v>1         25</v>
          </cell>
          <cell r="J754">
            <v>0</v>
          </cell>
          <cell r="K754">
            <v>0</v>
          </cell>
          <cell r="L754">
            <v>2003</v>
          </cell>
          <cell r="M754" t="str">
            <v>No Trade</v>
          </cell>
          <cell r="N754" t="str">
            <v/>
          </cell>
          <cell r="O754" t="str">
            <v/>
          </cell>
          <cell r="P754" t="str">
            <v/>
          </cell>
        </row>
        <row r="755">
          <cell r="A755" t="str">
            <v>LO</v>
          </cell>
          <cell r="B755">
            <v>6</v>
          </cell>
          <cell r="C755">
            <v>3</v>
          </cell>
          <cell r="D755" t="str">
            <v>C</v>
          </cell>
          <cell r="E755">
            <v>22.5</v>
          </cell>
          <cell r="F755">
            <v>37756</v>
          </cell>
          <cell r="G755">
            <v>4.46</v>
          </cell>
          <cell r="H755">
            <v>4</v>
          </cell>
          <cell r="I755" t="str">
            <v>3          0</v>
          </cell>
          <cell r="J755">
            <v>0</v>
          </cell>
          <cell r="K755">
            <v>0</v>
          </cell>
          <cell r="L755">
            <v>2003</v>
          </cell>
          <cell r="M755" t="str">
            <v>No Trade</v>
          </cell>
          <cell r="N755" t="str">
            <v/>
          </cell>
          <cell r="O755" t="str">
            <v/>
          </cell>
          <cell r="P755" t="str">
            <v/>
          </cell>
        </row>
        <row r="756">
          <cell r="A756" t="str">
            <v>LO</v>
          </cell>
          <cell r="B756">
            <v>6</v>
          </cell>
          <cell r="C756">
            <v>3</v>
          </cell>
          <cell r="D756" t="str">
            <v>P</v>
          </cell>
          <cell r="E756">
            <v>22.5</v>
          </cell>
          <cell r="F756">
            <v>37756</v>
          </cell>
          <cell r="G756">
            <v>1.2</v>
          </cell>
          <cell r="H756">
            <v>1.2</v>
          </cell>
          <cell r="I756" t="str">
            <v>6          0</v>
          </cell>
          <cell r="J756">
            <v>0</v>
          </cell>
          <cell r="K756">
            <v>0</v>
          </cell>
          <cell r="L756">
            <v>2003</v>
          </cell>
          <cell r="M756" t="str">
            <v>No Trade</v>
          </cell>
          <cell r="N756" t="str">
            <v/>
          </cell>
          <cell r="O756" t="str">
            <v/>
          </cell>
          <cell r="P756" t="str">
            <v/>
          </cell>
        </row>
        <row r="757">
          <cell r="A757" t="str">
            <v>LO</v>
          </cell>
          <cell r="B757">
            <v>6</v>
          </cell>
          <cell r="C757">
            <v>3</v>
          </cell>
          <cell r="D757" t="str">
            <v>C</v>
          </cell>
          <cell r="E757">
            <v>23</v>
          </cell>
          <cell r="F757">
            <v>37756</v>
          </cell>
          <cell r="G757">
            <v>4.12</v>
          </cell>
          <cell r="H757">
            <v>3.7</v>
          </cell>
          <cell r="I757" t="str">
            <v>0          0</v>
          </cell>
          <cell r="J757">
            <v>0</v>
          </cell>
          <cell r="K757">
            <v>0</v>
          </cell>
          <cell r="L757">
            <v>2003</v>
          </cell>
          <cell r="M757" t="str">
            <v>No Trade</v>
          </cell>
          <cell r="N757" t="str">
            <v/>
          </cell>
          <cell r="O757" t="str">
            <v/>
          </cell>
          <cell r="P757" t="str">
            <v/>
          </cell>
        </row>
        <row r="758">
          <cell r="A758" t="str">
            <v>LO</v>
          </cell>
          <cell r="B758">
            <v>6</v>
          </cell>
          <cell r="C758">
            <v>3</v>
          </cell>
          <cell r="D758" t="str">
            <v>P</v>
          </cell>
          <cell r="E758">
            <v>23</v>
          </cell>
          <cell r="F758">
            <v>37756</v>
          </cell>
          <cell r="G758">
            <v>1.35</v>
          </cell>
          <cell r="H758">
            <v>1.4</v>
          </cell>
          <cell r="I758" t="str">
            <v>2          0</v>
          </cell>
          <cell r="J758">
            <v>0</v>
          </cell>
          <cell r="K758">
            <v>0</v>
          </cell>
          <cell r="L758">
            <v>2003</v>
          </cell>
          <cell r="M758" t="str">
            <v>No Trade</v>
          </cell>
          <cell r="N758" t="str">
            <v/>
          </cell>
          <cell r="O758" t="str">
            <v/>
          </cell>
          <cell r="P758" t="str">
            <v/>
          </cell>
        </row>
        <row r="759">
          <cell r="A759" t="str">
            <v>LO</v>
          </cell>
          <cell r="B759">
            <v>6</v>
          </cell>
          <cell r="C759">
            <v>3</v>
          </cell>
          <cell r="D759" t="str">
            <v>C</v>
          </cell>
          <cell r="E759">
            <v>23.5</v>
          </cell>
          <cell r="F759">
            <v>37756</v>
          </cell>
          <cell r="G759">
            <v>3.8</v>
          </cell>
          <cell r="H759">
            <v>3.3</v>
          </cell>
          <cell r="I759" t="str">
            <v>9          0</v>
          </cell>
          <cell r="J759">
            <v>0</v>
          </cell>
          <cell r="K759">
            <v>0</v>
          </cell>
          <cell r="L759">
            <v>2003</v>
          </cell>
          <cell r="M759" t="str">
            <v>No Trade</v>
          </cell>
          <cell r="N759" t="str">
            <v/>
          </cell>
          <cell r="O759" t="str">
            <v/>
          </cell>
          <cell r="P759" t="str">
            <v/>
          </cell>
        </row>
        <row r="760">
          <cell r="A760" t="str">
            <v>LO</v>
          </cell>
          <cell r="B760">
            <v>6</v>
          </cell>
          <cell r="C760">
            <v>3</v>
          </cell>
          <cell r="D760" t="str">
            <v>P</v>
          </cell>
          <cell r="E760">
            <v>23.5</v>
          </cell>
          <cell r="F760">
            <v>37756</v>
          </cell>
          <cell r="G760">
            <v>1.52</v>
          </cell>
          <cell r="H760">
            <v>1.6</v>
          </cell>
          <cell r="I760" t="str">
            <v>0          0</v>
          </cell>
          <cell r="J760">
            <v>0</v>
          </cell>
          <cell r="K760">
            <v>0</v>
          </cell>
          <cell r="L760">
            <v>2003</v>
          </cell>
          <cell r="M760" t="str">
            <v>No Trade</v>
          </cell>
          <cell r="N760" t="str">
            <v/>
          </cell>
          <cell r="O760" t="str">
            <v/>
          </cell>
          <cell r="P760" t="str">
            <v/>
          </cell>
        </row>
        <row r="761">
          <cell r="A761" t="str">
            <v>LO</v>
          </cell>
          <cell r="B761">
            <v>6</v>
          </cell>
          <cell r="C761">
            <v>3</v>
          </cell>
          <cell r="D761" t="str">
            <v>C</v>
          </cell>
          <cell r="E761">
            <v>24</v>
          </cell>
          <cell r="F761">
            <v>37756</v>
          </cell>
          <cell r="G761">
            <v>3.49</v>
          </cell>
          <cell r="H761">
            <v>3</v>
          </cell>
          <cell r="I761" t="str">
            <v>9          0</v>
          </cell>
          <cell r="J761">
            <v>0</v>
          </cell>
          <cell r="K761">
            <v>0</v>
          </cell>
          <cell r="L761">
            <v>2003</v>
          </cell>
          <cell r="M761" t="str">
            <v>No Trade</v>
          </cell>
          <cell r="N761" t="str">
            <v/>
          </cell>
          <cell r="O761" t="str">
            <v/>
          </cell>
          <cell r="P761" t="str">
            <v/>
          </cell>
        </row>
        <row r="762">
          <cell r="A762" t="str">
            <v>LO</v>
          </cell>
          <cell r="B762">
            <v>6</v>
          </cell>
          <cell r="C762">
            <v>3</v>
          </cell>
          <cell r="D762" t="str">
            <v>P</v>
          </cell>
          <cell r="E762">
            <v>24</v>
          </cell>
          <cell r="F762">
            <v>37756</v>
          </cell>
          <cell r="G762">
            <v>1.7</v>
          </cell>
          <cell r="H762">
            <v>1.7</v>
          </cell>
          <cell r="I762" t="str">
            <v>9          0</v>
          </cell>
          <cell r="J762">
            <v>0</v>
          </cell>
          <cell r="K762">
            <v>0</v>
          </cell>
          <cell r="L762">
            <v>2003</v>
          </cell>
          <cell r="M762" t="str">
            <v>No Trade</v>
          </cell>
          <cell r="N762" t="str">
            <v/>
          </cell>
          <cell r="O762" t="str">
            <v/>
          </cell>
          <cell r="P762" t="str">
            <v/>
          </cell>
        </row>
        <row r="763">
          <cell r="A763" t="str">
            <v>LO</v>
          </cell>
          <cell r="B763">
            <v>6</v>
          </cell>
          <cell r="C763">
            <v>3</v>
          </cell>
          <cell r="D763" t="str">
            <v>C</v>
          </cell>
          <cell r="E763">
            <v>24.5</v>
          </cell>
          <cell r="F763">
            <v>37756</v>
          </cell>
          <cell r="G763">
            <v>3.19</v>
          </cell>
          <cell r="H763">
            <v>2.8</v>
          </cell>
          <cell r="I763" t="str">
            <v>1          0</v>
          </cell>
          <cell r="J763">
            <v>0</v>
          </cell>
          <cell r="K763">
            <v>0</v>
          </cell>
          <cell r="L763">
            <v>2003</v>
          </cell>
          <cell r="M763" t="str">
            <v>No Trade</v>
          </cell>
          <cell r="N763" t="str">
            <v/>
          </cell>
          <cell r="O763" t="str">
            <v/>
          </cell>
          <cell r="P763" t="str">
            <v/>
          </cell>
        </row>
        <row r="764">
          <cell r="A764" t="str">
            <v>LO</v>
          </cell>
          <cell r="B764">
            <v>6</v>
          </cell>
          <cell r="C764">
            <v>3</v>
          </cell>
          <cell r="D764" t="str">
            <v>P</v>
          </cell>
          <cell r="E764">
            <v>24.5</v>
          </cell>
          <cell r="F764">
            <v>37756</v>
          </cell>
          <cell r="G764">
            <v>1.89</v>
          </cell>
          <cell r="H764">
            <v>2</v>
          </cell>
          <cell r="I764" t="str">
            <v>0          0</v>
          </cell>
          <cell r="J764">
            <v>0</v>
          </cell>
          <cell r="K764">
            <v>0</v>
          </cell>
          <cell r="L764">
            <v>2003</v>
          </cell>
          <cell r="M764" t="str">
            <v>No Trade</v>
          </cell>
          <cell r="N764" t="str">
            <v/>
          </cell>
          <cell r="O764" t="str">
            <v/>
          </cell>
          <cell r="P764" t="str">
            <v/>
          </cell>
        </row>
        <row r="765">
          <cell r="A765" t="str">
            <v>LO</v>
          </cell>
          <cell r="B765">
            <v>6</v>
          </cell>
          <cell r="C765">
            <v>3</v>
          </cell>
          <cell r="D765" t="str">
            <v>C</v>
          </cell>
          <cell r="E765">
            <v>25</v>
          </cell>
          <cell r="F765">
            <v>37756</v>
          </cell>
          <cell r="G765">
            <v>2.91</v>
          </cell>
          <cell r="H765">
            <v>2.5</v>
          </cell>
          <cell r="I765" t="str">
            <v>3          0</v>
          </cell>
          <cell r="J765">
            <v>0</v>
          </cell>
          <cell r="K765">
            <v>0</v>
          </cell>
          <cell r="L765">
            <v>2003</v>
          </cell>
          <cell r="M765" t="str">
            <v>No Trade</v>
          </cell>
          <cell r="N765" t="str">
            <v/>
          </cell>
          <cell r="O765" t="str">
            <v/>
          </cell>
          <cell r="P765" t="str">
            <v/>
          </cell>
        </row>
        <row r="766">
          <cell r="A766" t="str">
            <v>LO</v>
          </cell>
          <cell r="B766">
            <v>6</v>
          </cell>
          <cell r="C766">
            <v>3</v>
          </cell>
          <cell r="D766" t="str">
            <v>P</v>
          </cell>
          <cell r="E766">
            <v>25</v>
          </cell>
          <cell r="F766">
            <v>37756</v>
          </cell>
          <cell r="G766">
            <v>2.1</v>
          </cell>
          <cell r="H766">
            <v>2.2000000000000002</v>
          </cell>
          <cell r="I766" t="str">
            <v>2          0</v>
          </cell>
          <cell r="J766">
            <v>0</v>
          </cell>
          <cell r="K766">
            <v>0</v>
          </cell>
          <cell r="L766">
            <v>2003</v>
          </cell>
          <cell r="M766" t="str">
            <v>No Trade</v>
          </cell>
          <cell r="N766" t="str">
            <v/>
          </cell>
          <cell r="O766" t="str">
            <v/>
          </cell>
          <cell r="P766" t="str">
            <v/>
          </cell>
        </row>
        <row r="767">
          <cell r="A767" t="str">
            <v>LO</v>
          </cell>
          <cell r="B767">
            <v>6</v>
          </cell>
          <cell r="C767">
            <v>3</v>
          </cell>
          <cell r="D767" t="str">
            <v>C</v>
          </cell>
          <cell r="E767">
            <v>25.5</v>
          </cell>
          <cell r="F767">
            <v>37756</v>
          </cell>
          <cell r="G767">
            <v>2.64</v>
          </cell>
          <cell r="H767">
            <v>2.2000000000000002</v>
          </cell>
          <cell r="I767" t="str">
            <v>7         50</v>
          </cell>
          <cell r="J767">
            <v>0</v>
          </cell>
          <cell r="K767">
            <v>0</v>
          </cell>
          <cell r="L767">
            <v>2003</v>
          </cell>
          <cell r="M767" t="str">
            <v>No Trade</v>
          </cell>
          <cell r="N767" t="str">
            <v/>
          </cell>
          <cell r="O767" t="str">
            <v/>
          </cell>
          <cell r="P767" t="str">
            <v/>
          </cell>
        </row>
        <row r="768">
          <cell r="A768" t="str">
            <v>LO</v>
          </cell>
          <cell r="B768">
            <v>6</v>
          </cell>
          <cell r="C768">
            <v>3</v>
          </cell>
          <cell r="D768" t="str">
            <v>P</v>
          </cell>
          <cell r="E768">
            <v>25.5</v>
          </cell>
          <cell r="F768">
            <v>37756</v>
          </cell>
          <cell r="G768">
            <v>2.33</v>
          </cell>
          <cell r="H768">
            <v>2.4</v>
          </cell>
          <cell r="I768" t="str">
            <v>6         62</v>
          </cell>
          <cell r="J768">
            <v>2.31</v>
          </cell>
          <cell r="K768">
            <v>2.2999999999999998</v>
          </cell>
          <cell r="L768">
            <v>2003</v>
          </cell>
          <cell r="M768" t="str">
            <v>No Trade</v>
          </cell>
          <cell r="N768" t="str">
            <v/>
          </cell>
          <cell r="O768" t="str">
            <v/>
          </cell>
          <cell r="P768" t="str">
            <v/>
          </cell>
        </row>
        <row r="769">
          <cell r="A769" t="str">
            <v>LO</v>
          </cell>
          <cell r="B769">
            <v>6</v>
          </cell>
          <cell r="C769">
            <v>3</v>
          </cell>
          <cell r="D769" t="str">
            <v>C</v>
          </cell>
          <cell r="E769">
            <v>26</v>
          </cell>
          <cell r="F769">
            <v>37756</v>
          </cell>
          <cell r="G769">
            <v>2.38</v>
          </cell>
          <cell r="H769">
            <v>2</v>
          </cell>
          <cell r="I769" t="str">
            <v>4          0</v>
          </cell>
          <cell r="J769">
            <v>0</v>
          </cell>
          <cell r="K769">
            <v>0</v>
          </cell>
          <cell r="L769">
            <v>2003</v>
          </cell>
          <cell r="M769" t="str">
            <v>No Trade</v>
          </cell>
          <cell r="N769" t="str">
            <v/>
          </cell>
          <cell r="O769" t="str">
            <v/>
          </cell>
          <cell r="P769" t="str">
            <v/>
          </cell>
        </row>
        <row r="770">
          <cell r="A770" t="str">
            <v>LO</v>
          </cell>
          <cell r="B770">
            <v>6</v>
          </cell>
          <cell r="C770">
            <v>3</v>
          </cell>
          <cell r="D770" t="str">
            <v>P</v>
          </cell>
          <cell r="E770">
            <v>26</v>
          </cell>
          <cell r="F770">
            <v>37756</v>
          </cell>
          <cell r="G770">
            <v>2.57</v>
          </cell>
          <cell r="H770">
            <v>2.7</v>
          </cell>
          <cell r="I770" t="str">
            <v>3          0</v>
          </cell>
          <cell r="J770">
            <v>0</v>
          </cell>
          <cell r="K770">
            <v>0</v>
          </cell>
          <cell r="L770">
            <v>2003</v>
          </cell>
          <cell r="M770" t="str">
            <v>No Trade</v>
          </cell>
          <cell r="N770" t="str">
            <v/>
          </cell>
          <cell r="O770" t="str">
            <v/>
          </cell>
          <cell r="P770" t="str">
            <v/>
          </cell>
        </row>
        <row r="771">
          <cell r="A771" t="str">
            <v>LO</v>
          </cell>
          <cell r="B771">
            <v>6</v>
          </cell>
          <cell r="C771">
            <v>3</v>
          </cell>
          <cell r="D771" t="str">
            <v>C</v>
          </cell>
          <cell r="E771">
            <v>26.5</v>
          </cell>
          <cell r="F771">
            <v>37756</v>
          </cell>
          <cell r="G771">
            <v>2.15</v>
          </cell>
          <cell r="H771">
            <v>1.8</v>
          </cell>
          <cell r="I771" t="str">
            <v>3          0</v>
          </cell>
          <cell r="J771">
            <v>0</v>
          </cell>
          <cell r="K771">
            <v>0</v>
          </cell>
          <cell r="L771">
            <v>2003</v>
          </cell>
          <cell r="M771" t="str">
            <v>No Trade</v>
          </cell>
          <cell r="N771" t="str">
            <v/>
          </cell>
          <cell r="O771" t="str">
            <v/>
          </cell>
          <cell r="P771" t="str">
            <v/>
          </cell>
        </row>
        <row r="772">
          <cell r="A772" t="str">
            <v>LO</v>
          </cell>
          <cell r="B772">
            <v>6</v>
          </cell>
          <cell r="C772">
            <v>3</v>
          </cell>
          <cell r="D772" t="str">
            <v>P</v>
          </cell>
          <cell r="E772">
            <v>26.5</v>
          </cell>
          <cell r="F772">
            <v>37756</v>
          </cell>
          <cell r="G772">
            <v>2.84</v>
          </cell>
          <cell r="H772">
            <v>3</v>
          </cell>
          <cell r="I772" t="str">
            <v>1          0</v>
          </cell>
          <cell r="J772">
            <v>0</v>
          </cell>
          <cell r="K772">
            <v>0</v>
          </cell>
          <cell r="L772">
            <v>2003</v>
          </cell>
          <cell r="M772" t="str">
            <v>No Trade</v>
          </cell>
          <cell r="N772" t="str">
            <v/>
          </cell>
          <cell r="O772" t="str">
            <v/>
          </cell>
          <cell r="P772" t="str">
            <v/>
          </cell>
        </row>
        <row r="773">
          <cell r="A773" t="str">
            <v>LO</v>
          </cell>
          <cell r="B773">
            <v>6</v>
          </cell>
          <cell r="C773">
            <v>3</v>
          </cell>
          <cell r="D773" t="str">
            <v>C</v>
          </cell>
          <cell r="E773">
            <v>27</v>
          </cell>
          <cell r="F773">
            <v>37756</v>
          </cell>
          <cell r="G773">
            <v>1.93</v>
          </cell>
          <cell r="H773">
            <v>1.6</v>
          </cell>
          <cell r="I773" t="str">
            <v>3          0</v>
          </cell>
          <cell r="J773">
            <v>0</v>
          </cell>
          <cell r="K773">
            <v>0</v>
          </cell>
          <cell r="L773">
            <v>2003</v>
          </cell>
          <cell r="M773" t="str">
            <v>No Trade</v>
          </cell>
          <cell r="N773" t="str">
            <v/>
          </cell>
          <cell r="O773" t="str">
            <v/>
          </cell>
          <cell r="P773" t="str">
            <v/>
          </cell>
        </row>
        <row r="774">
          <cell r="A774" t="str">
            <v>LO</v>
          </cell>
          <cell r="B774">
            <v>6</v>
          </cell>
          <cell r="C774">
            <v>3</v>
          </cell>
          <cell r="D774" t="str">
            <v>P</v>
          </cell>
          <cell r="E774">
            <v>27</v>
          </cell>
          <cell r="F774">
            <v>37756</v>
          </cell>
          <cell r="G774">
            <v>3.11</v>
          </cell>
          <cell r="H774">
            <v>3.3</v>
          </cell>
          <cell r="I774" t="str">
            <v>0          0</v>
          </cell>
          <cell r="J774">
            <v>0</v>
          </cell>
          <cell r="K774">
            <v>0</v>
          </cell>
          <cell r="L774">
            <v>2003</v>
          </cell>
          <cell r="M774" t="str">
            <v>No Trade</v>
          </cell>
          <cell r="N774" t="str">
            <v/>
          </cell>
          <cell r="O774" t="str">
            <v/>
          </cell>
          <cell r="P774" t="str">
            <v/>
          </cell>
        </row>
        <row r="775">
          <cell r="A775" t="str">
            <v>LO</v>
          </cell>
          <cell r="B775">
            <v>6</v>
          </cell>
          <cell r="C775">
            <v>3</v>
          </cell>
          <cell r="D775" t="str">
            <v>C</v>
          </cell>
          <cell r="E775">
            <v>27.5</v>
          </cell>
          <cell r="F775">
            <v>37756</v>
          </cell>
          <cell r="G775">
            <v>1.73</v>
          </cell>
          <cell r="H775">
            <v>1.4</v>
          </cell>
          <cell r="I775" t="str">
            <v>5          0</v>
          </cell>
          <cell r="J775">
            <v>0</v>
          </cell>
          <cell r="K775">
            <v>0</v>
          </cell>
          <cell r="L775">
            <v>2003</v>
          </cell>
          <cell r="M775" t="str">
            <v>No Trade</v>
          </cell>
          <cell r="N775" t="str">
            <v/>
          </cell>
          <cell r="O775" t="str">
            <v/>
          </cell>
          <cell r="P775" t="str">
            <v/>
          </cell>
        </row>
        <row r="776">
          <cell r="A776" t="str">
            <v>LO</v>
          </cell>
          <cell r="B776">
            <v>6</v>
          </cell>
          <cell r="C776">
            <v>3</v>
          </cell>
          <cell r="D776" t="str">
            <v>P</v>
          </cell>
          <cell r="E776">
            <v>27.5</v>
          </cell>
          <cell r="F776">
            <v>37756</v>
          </cell>
          <cell r="G776">
            <v>0</v>
          </cell>
          <cell r="H776">
            <v>0</v>
          </cell>
          <cell r="I776" t="str">
            <v>0          0</v>
          </cell>
          <cell r="J776">
            <v>0</v>
          </cell>
          <cell r="K776">
            <v>0</v>
          </cell>
          <cell r="L776">
            <v>2003</v>
          </cell>
          <cell r="M776" t="str">
            <v>No Trade</v>
          </cell>
          <cell r="N776" t="str">
            <v/>
          </cell>
          <cell r="O776" t="str">
            <v/>
          </cell>
          <cell r="P776" t="str">
            <v/>
          </cell>
        </row>
        <row r="777">
          <cell r="A777" t="str">
            <v>LO</v>
          </cell>
          <cell r="B777">
            <v>6</v>
          </cell>
          <cell r="C777">
            <v>3</v>
          </cell>
          <cell r="D777" t="str">
            <v>C</v>
          </cell>
          <cell r="E777">
            <v>28</v>
          </cell>
          <cell r="F777">
            <v>37756</v>
          </cell>
          <cell r="G777">
            <v>1.55</v>
          </cell>
          <cell r="H777">
            <v>1.2</v>
          </cell>
          <cell r="I777" t="str">
            <v>8          0</v>
          </cell>
          <cell r="J777">
            <v>0</v>
          </cell>
          <cell r="K777">
            <v>0</v>
          </cell>
          <cell r="L777">
            <v>2003</v>
          </cell>
          <cell r="M777" t="str">
            <v>No Trade</v>
          </cell>
          <cell r="N777" t="str">
            <v/>
          </cell>
          <cell r="O777" t="str">
            <v/>
          </cell>
          <cell r="P777" t="str">
            <v/>
          </cell>
        </row>
        <row r="778">
          <cell r="A778" t="str">
            <v>LO</v>
          </cell>
          <cell r="B778">
            <v>6</v>
          </cell>
          <cell r="C778">
            <v>3</v>
          </cell>
          <cell r="D778" t="str">
            <v>P</v>
          </cell>
          <cell r="E778">
            <v>28</v>
          </cell>
          <cell r="F778">
            <v>37756</v>
          </cell>
          <cell r="G778">
            <v>3.71</v>
          </cell>
          <cell r="H778">
            <v>3.9</v>
          </cell>
          <cell r="I778" t="str">
            <v>3          0</v>
          </cell>
          <cell r="J778">
            <v>0</v>
          </cell>
          <cell r="K778">
            <v>0</v>
          </cell>
          <cell r="L778">
            <v>2003</v>
          </cell>
          <cell r="M778" t="str">
            <v>No Trade</v>
          </cell>
          <cell r="N778" t="str">
            <v/>
          </cell>
          <cell r="O778" t="str">
            <v/>
          </cell>
          <cell r="P778" t="str">
            <v/>
          </cell>
        </row>
        <row r="779">
          <cell r="A779" t="str">
            <v>LO</v>
          </cell>
          <cell r="B779">
            <v>6</v>
          </cell>
          <cell r="C779">
            <v>3</v>
          </cell>
          <cell r="D779" t="str">
            <v>C</v>
          </cell>
          <cell r="E779">
            <v>28.5</v>
          </cell>
          <cell r="F779">
            <v>37756</v>
          </cell>
          <cell r="G779">
            <v>1.38</v>
          </cell>
          <cell r="H779">
            <v>1.1000000000000001</v>
          </cell>
          <cell r="I779" t="str">
            <v>3          0</v>
          </cell>
          <cell r="J779">
            <v>0</v>
          </cell>
          <cell r="K779">
            <v>0</v>
          </cell>
          <cell r="L779">
            <v>2003</v>
          </cell>
          <cell r="M779" t="str">
            <v>No Trade</v>
          </cell>
          <cell r="N779" t="str">
            <v/>
          </cell>
          <cell r="O779" t="str">
            <v/>
          </cell>
          <cell r="P779" t="str">
            <v/>
          </cell>
        </row>
        <row r="780">
          <cell r="A780" t="str">
            <v>LO</v>
          </cell>
          <cell r="B780">
            <v>6</v>
          </cell>
          <cell r="C780">
            <v>3</v>
          </cell>
          <cell r="D780" t="str">
            <v>P</v>
          </cell>
          <cell r="E780">
            <v>28.5</v>
          </cell>
          <cell r="F780">
            <v>37756</v>
          </cell>
          <cell r="G780">
            <v>4.33</v>
          </cell>
          <cell r="H780">
            <v>4.3</v>
          </cell>
          <cell r="I780" t="str">
            <v>3          0</v>
          </cell>
          <cell r="J780">
            <v>0</v>
          </cell>
          <cell r="K780">
            <v>0</v>
          </cell>
          <cell r="L780">
            <v>2003</v>
          </cell>
          <cell r="M780" t="str">
            <v>No Trade</v>
          </cell>
          <cell r="N780" t="str">
            <v/>
          </cell>
          <cell r="O780" t="str">
            <v/>
          </cell>
          <cell r="P780" t="str">
            <v/>
          </cell>
        </row>
        <row r="781">
          <cell r="A781" t="str">
            <v>LO</v>
          </cell>
          <cell r="B781">
            <v>6</v>
          </cell>
          <cell r="C781">
            <v>3</v>
          </cell>
          <cell r="D781" t="str">
            <v>C</v>
          </cell>
          <cell r="E781">
            <v>29</v>
          </cell>
          <cell r="F781">
            <v>37756</v>
          </cell>
          <cell r="G781">
            <v>1.22</v>
          </cell>
          <cell r="H781">
            <v>0.9</v>
          </cell>
          <cell r="I781" t="str">
            <v>9          0</v>
          </cell>
          <cell r="J781">
            <v>0</v>
          </cell>
          <cell r="K781">
            <v>0</v>
          </cell>
          <cell r="L781">
            <v>2003</v>
          </cell>
          <cell r="M781" t="str">
            <v>No Trade</v>
          </cell>
          <cell r="N781" t="str">
            <v/>
          </cell>
          <cell r="O781" t="str">
            <v/>
          </cell>
          <cell r="P781" t="str">
            <v/>
          </cell>
        </row>
        <row r="782">
          <cell r="A782" t="str">
            <v>LO</v>
          </cell>
          <cell r="B782">
            <v>6</v>
          </cell>
          <cell r="C782">
            <v>3</v>
          </cell>
          <cell r="D782" t="str">
            <v>P</v>
          </cell>
          <cell r="E782">
            <v>29</v>
          </cell>
          <cell r="F782">
            <v>37756</v>
          </cell>
          <cell r="G782">
            <v>4.75</v>
          </cell>
          <cell r="H782">
            <v>4.7</v>
          </cell>
          <cell r="I782" t="str">
            <v>5          0</v>
          </cell>
          <cell r="J782">
            <v>0</v>
          </cell>
          <cell r="K782">
            <v>0</v>
          </cell>
          <cell r="L782">
            <v>2003</v>
          </cell>
          <cell r="M782" t="str">
            <v>No Trade</v>
          </cell>
          <cell r="N782" t="str">
            <v/>
          </cell>
          <cell r="O782" t="str">
            <v/>
          </cell>
          <cell r="P782" t="str">
            <v/>
          </cell>
        </row>
        <row r="783">
          <cell r="A783" t="str">
            <v>LO</v>
          </cell>
          <cell r="B783">
            <v>6</v>
          </cell>
          <cell r="C783">
            <v>3</v>
          </cell>
          <cell r="D783" t="str">
            <v>C</v>
          </cell>
          <cell r="E783">
            <v>29.5</v>
          </cell>
          <cell r="F783">
            <v>37756</v>
          </cell>
          <cell r="G783">
            <v>1.08</v>
          </cell>
          <cell r="H783">
            <v>0.8</v>
          </cell>
          <cell r="I783" t="str">
            <v>6          0</v>
          </cell>
          <cell r="J783">
            <v>0</v>
          </cell>
          <cell r="K783">
            <v>0</v>
          </cell>
          <cell r="L783">
            <v>2003</v>
          </cell>
          <cell r="M783" t="str">
            <v>No Trade</v>
          </cell>
          <cell r="N783" t="str">
            <v/>
          </cell>
          <cell r="O783" t="str">
            <v/>
          </cell>
          <cell r="P783" t="str">
            <v/>
          </cell>
        </row>
        <row r="784">
          <cell r="A784" t="str">
            <v>LO</v>
          </cell>
          <cell r="B784">
            <v>6</v>
          </cell>
          <cell r="C784">
            <v>3</v>
          </cell>
          <cell r="D784" t="str">
            <v>C</v>
          </cell>
          <cell r="E784">
            <v>30</v>
          </cell>
          <cell r="F784">
            <v>37756</v>
          </cell>
          <cell r="G784">
            <v>0.94</v>
          </cell>
          <cell r="H784">
            <v>0.7</v>
          </cell>
          <cell r="I784" t="str">
            <v>8         25</v>
          </cell>
          <cell r="J784">
            <v>0</v>
          </cell>
          <cell r="K784">
            <v>0</v>
          </cell>
          <cell r="L784">
            <v>2003</v>
          </cell>
          <cell r="M784" t="str">
            <v>No Trade</v>
          </cell>
          <cell r="N784" t="str">
            <v/>
          </cell>
          <cell r="O784" t="str">
            <v/>
          </cell>
          <cell r="P784" t="str">
            <v/>
          </cell>
        </row>
        <row r="785">
          <cell r="A785" t="str">
            <v>LO</v>
          </cell>
          <cell r="B785">
            <v>6</v>
          </cell>
          <cell r="C785">
            <v>3</v>
          </cell>
          <cell r="D785" t="str">
            <v>P</v>
          </cell>
          <cell r="E785">
            <v>30</v>
          </cell>
          <cell r="F785">
            <v>37756</v>
          </cell>
          <cell r="G785">
            <v>5.43</v>
          </cell>
          <cell r="H785">
            <v>5.4</v>
          </cell>
          <cell r="I785" t="str">
            <v>3          0</v>
          </cell>
          <cell r="J785">
            <v>0</v>
          </cell>
          <cell r="K785">
            <v>0</v>
          </cell>
          <cell r="L785">
            <v>2003</v>
          </cell>
          <cell r="M785" t="str">
            <v>No Trade</v>
          </cell>
          <cell r="N785" t="str">
            <v/>
          </cell>
          <cell r="O785" t="str">
            <v/>
          </cell>
          <cell r="P785" t="str">
            <v/>
          </cell>
        </row>
        <row r="786">
          <cell r="A786" t="str">
            <v>LO</v>
          </cell>
          <cell r="B786">
            <v>6</v>
          </cell>
          <cell r="C786">
            <v>3</v>
          </cell>
          <cell r="D786" t="str">
            <v>C</v>
          </cell>
          <cell r="E786">
            <v>30.5</v>
          </cell>
          <cell r="F786">
            <v>37756</v>
          </cell>
          <cell r="G786">
            <v>0.84</v>
          </cell>
          <cell r="H786">
            <v>0.6</v>
          </cell>
          <cell r="I786" t="str">
            <v>7          0</v>
          </cell>
          <cell r="J786">
            <v>0</v>
          </cell>
          <cell r="K786">
            <v>0</v>
          </cell>
          <cell r="L786">
            <v>2003</v>
          </cell>
          <cell r="M786" t="str">
            <v>No Trade</v>
          </cell>
          <cell r="N786" t="str">
            <v/>
          </cell>
          <cell r="O786" t="str">
            <v/>
          </cell>
          <cell r="P786" t="str">
            <v/>
          </cell>
        </row>
        <row r="787">
          <cell r="A787" t="str">
            <v>LO</v>
          </cell>
          <cell r="B787">
            <v>6</v>
          </cell>
          <cell r="C787">
            <v>3</v>
          </cell>
          <cell r="D787" t="str">
            <v>C</v>
          </cell>
          <cell r="E787">
            <v>31</v>
          </cell>
          <cell r="F787">
            <v>37756</v>
          </cell>
          <cell r="G787">
            <v>0.75</v>
          </cell>
          <cell r="H787">
            <v>0.5</v>
          </cell>
          <cell r="I787" t="str">
            <v>9         28</v>
          </cell>
          <cell r="J787">
            <v>0.74</v>
          </cell>
          <cell r="K787">
            <v>0.65</v>
          </cell>
          <cell r="L787">
            <v>2003</v>
          </cell>
          <cell r="M787" t="str">
            <v>No Trade</v>
          </cell>
          <cell r="N787" t="str">
            <v/>
          </cell>
          <cell r="O787" t="str">
            <v/>
          </cell>
          <cell r="P787" t="str">
            <v/>
          </cell>
        </row>
        <row r="788">
          <cell r="A788" t="str">
            <v>LO</v>
          </cell>
          <cell r="B788">
            <v>6</v>
          </cell>
          <cell r="C788">
            <v>3</v>
          </cell>
          <cell r="D788" t="str">
            <v>P</v>
          </cell>
          <cell r="E788">
            <v>31</v>
          </cell>
          <cell r="F788">
            <v>37756</v>
          </cell>
          <cell r="G788">
            <v>6.6</v>
          </cell>
          <cell r="H788">
            <v>6.6</v>
          </cell>
          <cell r="I788" t="str">
            <v>0          0</v>
          </cell>
          <cell r="J788">
            <v>0</v>
          </cell>
          <cell r="K788">
            <v>0</v>
          </cell>
          <cell r="L788">
            <v>2003</v>
          </cell>
          <cell r="M788" t="str">
            <v>No Trade</v>
          </cell>
          <cell r="N788" t="str">
            <v/>
          </cell>
          <cell r="O788" t="str">
            <v/>
          </cell>
          <cell r="P788" t="str">
            <v/>
          </cell>
        </row>
        <row r="789">
          <cell r="A789" t="str">
            <v>LO</v>
          </cell>
          <cell r="B789">
            <v>6</v>
          </cell>
          <cell r="C789">
            <v>3</v>
          </cell>
          <cell r="D789" t="str">
            <v>C</v>
          </cell>
          <cell r="E789">
            <v>31.5</v>
          </cell>
          <cell r="F789">
            <v>37756</v>
          </cell>
          <cell r="G789">
            <v>0.67</v>
          </cell>
          <cell r="H789">
            <v>0.5</v>
          </cell>
          <cell r="I789" t="str">
            <v>2          0</v>
          </cell>
          <cell r="J789">
            <v>0</v>
          </cell>
          <cell r="K789">
            <v>0</v>
          </cell>
          <cell r="L789">
            <v>2003</v>
          </cell>
          <cell r="M789" t="str">
            <v>No Trade</v>
          </cell>
          <cell r="N789" t="str">
            <v/>
          </cell>
          <cell r="O789" t="str">
            <v/>
          </cell>
          <cell r="P789" t="str">
            <v/>
          </cell>
        </row>
        <row r="790">
          <cell r="A790" t="str">
            <v>LO</v>
          </cell>
          <cell r="B790">
            <v>6</v>
          </cell>
          <cell r="C790">
            <v>3</v>
          </cell>
          <cell r="D790" t="str">
            <v>P</v>
          </cell>
          <cell r="E790">
            <v>31.5</v>
          </cell>
          <cell r="F790">
            <v>37756</v>
          </cell>
          <cell r="G790">
            <v>7.47</v>
          </cell>
          <cell r="H790">
            <v>7.4</v>
          </cell>
          <cell r="I790" t="str">
            <v>7          0</v>
          </cell>
          <cell r="J790">
            <v>0</v>
          </cell>
          <cell r="K790">
            <v>0</v>
          </cell>
          <cell r="L790">
            <v>2003</v>
          </cell>
          <cell r="M790" t="str">
            <v>No Trade</v>
          </cell>
          <cell r="N790" t="str">
            <v/>
          </cell>
          <cell r="O790" t="str">
            <v/>
          </cell>
          <cell r="P790" t="str">
            <v/>
          </cell>
        </row>
        <row r="791">
          <cell r="A791" t="str">
            <v>LO</v>
          </cell>
          <cell r="B791">
            <v>6</v>
          </cell>
          <cell r="C791">
            <v>3</v>
          </cell>
          <cell r="D791" t="str">
            <v>C</v>
          </cell>
          <cell r="E791">
            <v>32</v>
          </cell>
          <cell r="F791">
            <v>37756</v>
          </cell>
          <cell r="G791">
            <v>0.59</v>
          </cell>
          <cell r="H791">
            <v>0.4</v>
          </cell>
          <cell r="I791" t="str">
            <v>7          0</v>
          </cell>
          <cell r="J791">
            <v>0</v>
          </cell>
          <cell r="K791">
            <v>0</v>
          </cell>
          <cell r="L791">
            <v>2003</v>
          </cell>
          <cell r="M791" t="str">
            <v>No Trade</v>
          </cell>
          <cell r="N791" t="str">
            <v/>
          </cell>
          <cell r="O791" t="str">
            <v/>
          </cell>
          <cell r="P791" t="str">
            <v/>
          </cell>
        </row>
        <row r="792">
          <cell r="A792" t="str">
            <v>LO</v>
          </cell>
          <cell r="B792">
            <v>6</v>
          </cell>
          <cell r="C792">
            <v>3</v>
          </cell>
          <cell r="D792" t="str">
            <v>P</v>
          </cell>
          <cell r="E792">
            <v>32</v>
          </cell>
          <cell r="F792">
            <v>37756</v>
          </cell>
          <cell r="G792">
            <v>0</v>
          </cell>
          <cell r="H792">
            <v>0</v>
          </cell>
          <cell r="I792" t="str">
            <v>0          0</v>
          </cell>
          <cell r="J792">
            <v>0</v>
          </cell>
          <cell r="K792">
            <v>0</v>
          </cell>
          <cell r="L792">
            <v>2003</v>
          </cell>
          <cell r="M792" t="str">
            <v>No Trade</v>
          </cell>
          <cell r="N792" t="str">
            <v/>
          </cell>
          <cell r="O792" t="str">
            <v/>
          </cell>
          <cell r="P792" t="str">
            <v/>
          </cell>
        </row>
        <row r="793">
          <cell r="A793" t="str">
            <v>LO</v>
          </cell>
          <cell r="B793">
            <v>6</v>
          </cell>
          <cell r="C793">
            <v>3</v>
          </cell>
          <cell r="D793" t="str">
            <v>C</v>
          </cell>
          <cell r="E793">
            <v>32.5</v>
          </cell>
          <cell r="F793">
            <v>37756</v>
          </cell>
          <cell r="G793">
            <v>0.54</v>
          </cell>
          <cell r="H793">
            <v>0.4</v>
          </cell>
          <cell r="I793" t="str">
            <v>3          0</v>
          </cell>
          <cell r="J793">
            <v>0</v>
          </cell>
          <cell r="K793">
            <v>0</v>
          </cell>
          <cell r="L793">
            <v>2003</v>
          </cell>
          <cell r="M793" t="str">
            <v>No Trade</v>
          </cell>
          <cell r="N793" t="str">
            <v/>
          </cell>
          <cell r="O793" t="str">
            <v/>
          </cell>
          <cell r="P793" t="str">
            <v/>
          </cell>
        </row>
        <row r="794">
          <cell r="A794" t="str">
            <v>LO</v>
          </cell>
          <cell r="B794">
            <v>6</v>
          </cell>
          <cell r="C794">
            <v>3</v>
          </cell>
          <cell r="D794" t="str">
            <v>C</v>
          </cell>
          <cell r="E794">
            <v>33</v>
          </cell>
          <cell r="F794">
            <v>37756</v>
          </cell>
          <cell r="G794">
            <v>0.49</v>
          </cell>
          <cell r="H794">
            <v>0.3</v>
          </cell>
          <cell r="I794" t="str">
            <v>9         10</v>
          </cell>
          <cell r="J794">
            <v>0</v>
          </cell>
          <cell r="K794">
            <v>0</v>
          </cell>
          <cell r="L794">
            <v>2003</v>
          </cell>
          <cell r="M794" t="str">
            <v>No Trade</v>
          </cell>
          <cell r="N794" t="str">
            <v/>
          </cell>
          <cell r="O794" t="str">
            <v/>
          </cell>
          <cell r="P794" t="str">
            <v/>
          </cell>
        </row>
        <row r="795">
          <cell r="A795" t="str">
            <v>LO</v>
          </cell>
          <cell r="B795">
            <v>6</v>
          </cell>
          <cell r="C795">
            <v>3</v>
          </cell>
          <cell r="D795" t="str">
            <v>P</v>
          </cell>
          <cell r="E795">
            <v>33</v>
          </cell>
          <cell r="F795">
            <v>37756</v>
          </cell>
          <cell r="G795">
            <v>9.2799999999999994</v>
          </cell>
          <cell r="H795">
            <v>9.1999999999999993</v>
          </cell>
          <cell r="I795" t="str">
            <v>8          0</v>
          </cell>
          <cell r="J795">
            <v>0</v>
          </cell>
          <cell r="K795">
            <v>0</v>
          </cell>
          <cell r="L795">
            <v>2003</v>
          </cell>
          <cell r="M795" t="str">
            <v>No Trade</v>
          </cell>
          <cell r="N795" t="str">
            <v/>
          </cell>
          <cell r="O795" t="str">
            <v/>
          </cell>
          <cell r="P795" t="str">
            <v/>
          </cell>
        </row>
        <row r="796">
          <cell r="A796" t="str">
            <v>LO</v>
          </cell>
          <cell r="B796">
            <v>6</v>
          </cell>
          <cell r="C796">
            <v>3</v>
          </cell>
          <cell r="D796" t="str">
            <v>C</v>
          </cell>
          <cell r="E796">
            <v>33.5</v>
          </cell>
          <cell r="F796">
            <v>37756</v>
          </cell>
          <cell r="G796">
            <v>0.45</v>
          </cell>
          <cell r="H796">
            <v>0.3</v>
          </cell>
          <cell r="I796" t="str">
            <v>5          0</v>
          </cell>
          <cell r="J796">
            <v>0</v>
          </cell>
          <cell r="K796">
            <v>0</v>
          </cell>
          <cell r="L796">
            <v>2003</v>
          </cell>
          <cell r="M796" t="str">
            <v>No Trade</v>
          </cell>
          <cell r="N796" t="str">
            <v/>
          </cell>
          <cell r="O796" t="str">
            <v/>
          </cell>
          <cell r="P796" t="str">
            <v/>
          </cell>
        </row>
        <row r="797">
          <cell r="A797" t="str">
            <v>LO</v>
          </cell>
          <cell r="B797">
            <v>6</v>
          </cell>
          <cell r="C797">
            <v>3</v>
          </cell>
          <cell r="D797" t="str">
            <v>C</v>
          </cell>
          <cell r="E797">
            <v>34</v>
          </cell>
          <cell r="F797">
            <v>37756</v>
          </cell>
          <cell r="G797">
            <v>0.41</v>
          </cell>
          <cell r="H797">
            <v>0.3</v>
          </cell>
          <cell r="I797" t="str">
            <v>2          0</v>
          </cell>
          <cell r="J797">
            <v>0</v>
          </cell>
          <cell r="K797">
            <v>0</v>
          </cell>
          <cell r="L797">
            <v>2003</v>
          </cell>
          <cell r="M797" t="str">
            <v>No Trade</v>
          </cell>
          <cell r="N797" t="str">
            <v/>
          </cell>
          <cell r="O797" t="str">
            <v/>
          </cell>
          <cell r="P797" t="str">
            <v/>
          </cell>
        </row>
        <row r="798">
          <cell r="A798" t="str">
            <v>LO</v>
          </cell>
          <cell r="B798">
            <v>6</v>
          </cell>
          <cell r="C798">
            <v>3</v>
          </cell>
          <cell r="D798" t="str">
            <v>C</v>
          </cell>
          <cell r="E798">
            <v>34.5</v>
          </cell>
          <cell r="F798">
            <v>37756</v>
          </cell>
          <cell r="G798">
            <v>0.37</v>
          </cell>
          <cell r="H798">
            <v>0.2</v>
          </cell>
          <cell r="I798" t="str">
            <v>9          0</v>
          </cell>
          <cell r="J798">
            <v>0</v>
          </cell>
          <cell r="K798">
            <v>0</v>
          </cell>
          <cell r="L798">
            <v>2003</v>
          </cell>
          <cell r="M798" t="str">
            <v>No Trade</v>
          </cell>
          <cell r="N798" t="str">
            <v/>
          </cell>
          <cell r="O798" t="str">
            <v/>
          </cell>
          <cell r="P798" t="str">
            <v/>
          </cell>
        </row>
        <row r="799">
          <cell r="A799" t="str">
            <v>LO</v>
          </cell>
          <cell r="B799">
            <v>6</v>
          </cell>
          <cell r="C799">
            <v>3</v>
          </cell>
          <cell r="D799" t="str">
            <v>C</v>
          </cell>
          <cell r="E799">
            <v>35</v>
          </cell>
          <cell r="F799">
            <v>37756</v>
          </cell>
          <cell r="G799">
            <v>0.34</v>
          </cell>
          <cell r="H799">
            <v>0.2</v>
          </cell>
          <cell r="I799" t="str">
            <v>6         10</v>
          </cell>
          <cell r="J799">
            <v>0</v>
          </cell>
          <cell r="K799">
            <v>0</v>
          </cell>
          <cell r="L799">
            <v>2003</v>
          </cell>
          <cell r="M799" t="str">
            <v>No Trade</v>
          </cell>
          <cell r="N799" t="str">
            <v/>
          </cell>
          <cell r="O799" t="str">
            <v/>
          </cell>
          <cell r="P799" t="str">
            <v/>
          </cell>
        </row>
        <row r="800">
          <cell r="A800" t="str">
            <v>LO</v>
          </cell>
          <cell r="B800">
            <v>6</v>
          </cell>
          <cell r="C800">
            <v>3</v>
          </cell>
          <cell r="D800" t="str">
            <v>P</v>
          </cell>
          <cell r="E800">
            <v>35</v>
          </cell>
          <cell r="F800">
            <v>37756</v>
          </cell>
          <cell r="G800">
            <v>0</v>
          </cell>
          <cell r="H800">
            <v>0</v>
          </cell>
          <cell r="I800" t="str">
            <v>0          0</v>
          </cell>
          <cell r="J800">
            <v>0</v>
          </cell>
          <cell r="K800">
            <v>0</v>
          </cell>
          <cell r="L800">
            <v>2003</v>
          </cell>
          <cell r="M800" t="str">
            <v>No Trade</v>
          </cell>
          <cell r="N800" t="str">
            <v/>
          </cell>
          <cell r="O800" t="str">
            <v/>
          </cell>
          <cell r="P800" t="str">
            <v/>
          </cell>
        </row>
        <row r="801">
          <cell r="A801" t="str">
            <v>LO</v>
          </cell>
          <cell r="B801">
            <v>6</v>
          </cell>
          <cell r="C801">
            <v>3</v>
          </cell>
          <cell r="D801" t="str">
            <v>C</v>
          </cell>
          <cell r="E801">
            <v>35.5</v>
          </cell>
          <cell r="F801">
            <v>37756</v>
          </cell>
          <cell r="G801">
            <v>0</v>
          </cell>
          <cell r="H801">
            <v>0</v>
          </cell>
          <cell r="I801" t="str">
            <v>0          0</v>
          </cell>
          <cell r="J801">
            <v>0</v>
          </cell>
          <cell r="K801">
            <v>0</v>
          </cell>
          <cell r="L801">
            <v>2003</v>
          </cell>
          <cell r="M801" t="str">
            <v>No Trade</v>
          </cell>
          <cell r="N801" t="str">
            <v/>
          </cell>
          <cell r="O801" t="str">
            <v/>
          </cell>
          <cell r="P801" t="str">
            <v/>
          </cell>
        </row>
        <row r="802">
          <cell r="A802" t="str">
            <v>LO</v>
          </cell>
          <cell r="B802">
            <v>6</v>
          </cell>
          <cell r="C802">
            <v>3</v>
          </cell>
          <cell r="D802" t="str">
            <v>C</v>
          </cell>
          <cell r="E802">
            <v>36</v>
          </cell>
          <cell r="F802">
            <v>37756</v>
          </cell>
          <cell r="G802">
            <v>0.28999999999999998</v>
          </cell>
          <cell r="H802">
            <v>0.2</v>
          </cell>
          <cell r="I802" t="str">
            <v>2          4</v>
          </cell>
          <cell r="J802">
            <v>0</v>
          </cell>
          <cell r="K802">
            <v>0</v>
          </cell>
          <cell r="L802">
            <v>2003</v>
          </cell>
          <cell r="M802" t="str">
            <v>No Trade</v>
          </cell>
          <cell r="N802" t="str">
            <v/>
          </cell>
          <cell r="O802" t="str">
            <v/>
          </cell>
          <cell r="P802" t="str">
            <v/>
          </cell>
        </row>
        <row r="803">
          <cell r="A803" t="str">
            <v>LO</v>
          </cell>
          <cell r="B803">
            <v>6</v>
          </cell>
          <cell r="C803">
            <v>3</v>
          </cell>
          <cell r="D803" t="str">
            <v>C</v>
          </cell>
          <cell r="E803">
            <v>37</v>
          </cell>
          <cell r="F803">
            <v>37756</v>
          </cell>
          <cell r="G803">
            <v>0.24</v>
          </cell>
          <cell r="H803">
            <v>0.1</v>
          </cell>
          <cell r="I803" t="str">
            <v>9          0</v>
          </cell>
          <cell r="J803">
            <v>0</v>
          </cell>
          <cell r="K803">
            <v>0</v>
          </cell>
          <cell r="L803">
            <v>2003</v>
          </cell>
          <cell r="M803" t="str">
            <v>No Trade</v>
          </cell>
          <cell r="N803" t="str">
            <v/>
          </cell>
          <cell r="O803" t="str">
            <v/>
          </cell>
          <cell r="P803" t="str">
            <v/>
          </cell>
        </row>
        <row r="804">
          <cell r="A804" t="str">
            <v>LO</v>
          </cell>
          <cell r="B804">
            <v>6</v>
          </cell>
          <cell r="C804">
            <v>3</v>
          </cell>
          <cell r="D804" t="str">
            <v>C</v>
          </cell>
          <cell r="E804">
            <v>38</v>
          </cell>
          <cell r="F804">
            <v>37756</v>
          </cell>
          <cell r="G804">
            <v>0.21</v>
          </cell>
          <cell r="H804">
            <v>0.1</v>
          </cell>
          <cell r="I804" t="str">
            <v>6          0</v>
          </cell>
          <cell r="J804">
            <v>0</v>
          </cell>
          <cell r="K804">
            <v>0</v>
          </cell>
          <cell r="L804">
            <v>2003</v>
          </cell>
          <cell r="M804" t="str">
            <v>No Trade</v>
          </cell>
          <cell r="N804" t="str">
            <v/>
          </cell>
          <cell r="O804" t="str">
            <v/>
          </cell>
          <cell r="P804" t="str">
            <v/>
          </cell>
        </row>
        <row r="805">
          <cell r="A805" t="str">
            <v>LO</v>
          </cell>
          <cell r="B805">
            <v>6</v>
          </cell>
          <cell r="C805">
            <v>3</v>
          </cell>
          <cell r="D805" t="str">
            <v>C</v>
          </cell>
          <cell r="E805">
            <v>40</v>
          </cell>
          <cell r="F805">
            <v>37756</v>
          </cell>
          <cell r="G805">
            <v>0.15</v>
          </cell>
          <cell r="H805">
            <v>0.1</v>
          </cell>
          <cell r="I805" t="str">
            <v>2          4</v>
          </cell>
          <cell r="J805">
            <v>0</v>
          </cell>
          <cell r="K805">
            <v>0</v>
          </cell>
          <cell r="L805">
            <v>2003</v>
          </cell>
          <cell r="M805" t="str">
            <v>No Trade</v>
          </cell>
          <cell r="N805" t="str">
            <v/>
          </cell>
          <cell r="O805" t="str">
            <v/>
          </cell>
          <cell r="P805" t="str">
            <v/>
          </cell>
        </row>
        <row r="806">
          <cell r="A806" t="str">
            <v>LO</v>
          </cell>
          <cell r="B806">
            <v>6</v>
          </cell>
          <cell r="C806">
            <v>3</v>
          </cell>
          <cell r="D806" t="str">
            <v>C</v>
          </cell>
          <cell r="E806">
            <v>45</v>
          </cell>
          <cell r="F806">
            <v>37756</v>
          </cell>
          <cell r="G806">
            <v>0.08</v>
          </cell>
          <cell r="H806">
            <v>0</v>
          </cell>
          <cell r="I806" t="str">
            <v>6          0</v>
          </cell>
          <cell r="J806">
            <v>0</v>
          </cell>
          <cell r="K806">
            <v>0</v>
          </cell>
          <cell r="L806">
            <v>2003</v>
          </cell>
          <cell r="M806" t="str">
            <v>No Trade</v>
          </cell>
          <cell r="N806" t="str">
            <v/>
          </cell>
          <cell r="O806" t="str">
            <v/>
          </cell>
          <cell r="P806" t="str">
            <v/>
          </cell>
        </row>
        <row r="807">
          <cell r="A807" t="str">
            <v>LO</v>
          </cell>
          <cell r="B807">
            <v>7</v>
          </cell>
          <cell r="C807">
            <v>3</v>
          </cell>
          <cell r="D807" t="str">
            <v>P</v>
          </cell>
          <cell r="E807">
            <v>7.5</v>
          </cell>
          <cell r="F807">
            <v>37789</v>
          </cell>
          <cell r="G807">
            <v>0</v>
          </cell>
          <cell r="H807">
            <v>0</v>
          </cell>
          <cell r="I807" t="str">
            <v>0          0</v>
          </cell>
          <cell r="J807">
            <v>0</v>
          </cell>
          <cell r="K807">
            <v>0</v>
          </cell>
          <cell r="L807">
            <v>2003</v>
          </cell>
          <cell r="M807" t="str">
            <v>No Trade</v>
          </cell>
          <cell r="N807" t="str">
            <v/>
          </cell>
          <cell r="O807" t="str">
            <v/>
          </cell>
          <cell r="P807" t="str">
            <v/>
          </cell>
        </row>
        <row r="808">
          <cell r="A808" t="str">
            <v>LO</v>
          </cell>
          <cell r="B808">
            <v>7</v>
          </cell>
          <cell r="C808">
            <v>3</v>
          </cell>
          <cell r="D808" t="str">
            <v>P</v>
          </cell>
          <cell r="E808">
            <v>14</v>
          </cell>
          <cell r="F808">
            <v>37789</v>
          </cell>
          <cell r="G808">
            <v>0.09</v>
          </cell>
          <cell r="H808">
            <v>0</v>
          </cell>
          <cell r="I808" t="str">
            <v>9          0</v>
          </cell>
          <cell r="J808">
            <v>0</v>
          </cell>
          <cell r="K808">
            <v>0</v>
          </cell>
          <cell r="L808">
            <v>2003</v>
          </cell>
          <cell r="M808" t="str">
            <v>No Trade</v>
          </cell>
          <cell r="N808" t="str">
            <v/>
          </cell>
          <cell r="O808" t="str">
            <v/>
          </cell>
          <cell r="P808" t="str">
            <v/>
          </cell>
        </row>
        <row r="809">
          <cell r="A809" t="str">
            <v>LO</v>
          </cell>
          <cell r="B809">
            <v>7</v>
          </cell>
          <cell r="C809">
            <v>3</v>
          </cell>
          <cell r="D809" t="str">
            <v>P</v>
          </cell>
          <cell r="E809">
            <v>17</v>
          </cell>
          <cell r="F809">
            <v>37789</v>
          </cell>
          <cell r="G809">
            <v>0.3</v>
          </cell>
          <cell r="H809">
            <v>0.3</v>
          </cell>
          <cell r="I809" t="str">
            <v>2          0</v>
          </cell>
          <cell r="J809">
            <v>0</v>
          </cell>
          <cell r="K809">
            <v>0</v>
          </cell>
          <cell r="L809">
            <v>2003</v>
          </cell>
          <cell r="M809" t="str">
            <v>No Trade</v>
          </cell>
          <cell r="N809" t="str">
            <v/>
          </cell>
          <cell r="O809" t="str">
            <v/>
          </cell>
          <cell r="P809" t="str">
            <v/>
          </cell>
        </row>
        <row r="810">
          <cell r="A810" t="str">
            <v>LO</v>
          </cell>
          <cell r="B810">
            <v>7</v>
          </cell>
          <cell r="C810">
            <v>3</v>
          </cell>
          <cell r="D810" t="str">
            <v>C</v>
          </cell>
          <cell r="E810">
            <v>17.5</v>
          </cell>
          <cell r="F810">
            <v>37789</v>
          </cell>
          <cell r="G810">
            <v>0</v>
          </cell>
          <cell r="H810">
            <v>0</v>
          </cell>
          <cell r="I810" t="str">
            <v>0          0</v>
          </cell>
          <cell r="J810">
            <v>0</v>
          </cell>
          <cell r="K810">
            <v>0</v>
          </cell>
          <cell r="L810">
            <v>2003</v>
          </cell>
          <cell r="M810" t="str">
            <v>No Trade</v>
          </cell>
          <cell r="N810" t="str">
            <v/>
          </cell>
          <cell r="O810" t="str">
            <v/>
          </cell>
          <cell r="P810" t="str">
            <v/>
          </cell>
        </row>
        <row r="811">
          <cell r="A811" t="str">
            <v>LO</v>
          </cell>
          <cell r="B811">
            <v>7</v>
          </cell>
          <cell r="C811">
            <v>3</v>
          </cell>
          <cell r="D811" t="str">
            <v>P</v>
          </cell>
          <cell r="E811">
            <v>17.5</v>
          </cell>
          <cell r="F811">
            <v>37789</v>
          </cell>
          <cell r="G811">
            <v>0.36</v>
          </cell>
          <cell r="H811">
            <v>0.3</v>
          </cell>
          <cell r="I811" t="str">
            <v>8          0</v>
          </cell>
          <cell r="J811">
            <v>0</v>
          </cell>
          <cell r="K811">
            <v>0</v>
          </cell>
          <cell r="L811">
            <v>2003</v>
          </cell>
          <cell r="M811" t="str">
            <v>No Trade</v>
          </cell>
          <cell r="N811" t="str">
            <v/>
          </cell>
          <cell r="O811" t="str">
            <v/>
          </cell>
          <cell r="P811" t="str">
            <v/>
          </cell>
        </row>
        <row r="812">
          <cell r="A812" t="str">
            <v>LO</v>
          </cell>
          <cell r="B812">
            <v>7</v>
          </cell>
          <cell r="C812">
            <v>3</v>
          </cell>
          <cell r="D812" t="str">
            <v>P</v>
          </cell>
          <cell r="E812">
            <v>18</v>
          </cell>
          <cell r="F812">
            <v>37789</v>
          </cell>
          <cell r="G812">
            <v>0.42</v>
          </cell>
          <cell r="H812">
            <v>0.4</v>
          </cell>
          <cell r="I812" t="str">
            <v>4          0</v>
          </cell>
          <cell r="J812">
            <v>0</v>
          </cell>
          <cell r="K812">
            <v>0</v>
          </cell>
          <cell r="L812">
            <v>2003</v>
          </cell>
          <cell r="M812" t="str">
            <v>No Trade</v>
          </cell>
          <cell r="N812" t="str">
            <v/>
          </cell>
          <cell r="O812" t="str">
            <v/>
          </cell>
          <cell r="P812" t="str">
            <v/>
          </cell>
        </row>
        <row r="813">
          <cell r="A813" t="str">
            <v>LO</v>
          </cell>
          <cell r="B813">
            <v>7</v>
          </cell>
          <cell r="C813">
            <v>3</v>
          </cell>
          <cell r="D813" t="str">
            <v>P</v>
          </cell>
          <cell r="E813">
            <v>18.5</v>
          </cell>
          <cell r="F813">
            <v>37789</v>
          </cell>
          <cell r="G813">
            <v>0.49</v>
          </cell>
          <cell r="H813">
            <v>0.5</v>
          </cell>
          <cell r="I813" t="str">
            <v>2          0</v>
          </cell>
          <cell r="J813">
            <v>0</v>
          </cell>
          <cell r="K813">
            <v>0</v>
          </cell>
          <cell r="L813">
            <v>2003</v>
          </cell>
          <cell r="M813" t="str">
            <v>No Trade</v>
          </cell>
          <cell r="N813" t="str">
            <v/>
          </cell>
          <cell r="O813" t="str">
            <v/>
          </cell>
          <cell r="P813" t="str">
            <v/>
          </cell>
        </row>
        <row r="814">
          <cell r="A814" t="str">
            <v>LO</v>
          </cell>
          <cell r="B814">
            <v>7</v>
          </cell>
          <cell r="C814">
            <v>3</v>
          </cell>
          <cell r="D814" t="str">
            <v>P</v>
          </cell>
          <cell r="E814">
            <v>19</v>
          </cell>
          <cell r="F814">
            <v>37789</v>
          </cell>
          <cell r="G814">
            <v>0.56999999999999995</v>
          </cell>
          <cell r="H814">
            <v>0.6</v>
          </cell>
          <cell r="I814" t="str">
            <v>0          0</v>
          </cell>
          <cell r="J814">
            <v>0</v>
          </cell>
          <cell r="K814">
            <v>0</v>
          </cell>
          <cell r="L814">
            <v>2003</v>
          </cell>
          <cell r="M814" t="str">
            <v>No Trade</v>
          </cell>
          <cell r="N814" t="str">
            <v/>
          </cell>
          <cell r="O814" t="str">
            <v/>
          </cell>
          <cell r="P814" t="str">
            <v/>
          </cell>
        </row>
        <row r="815">
          <cell r="A815" t="str">
            <v>LO</v>
          </cell>
          <cell r="B815">
            <v>7</v>
          </cell>
          <cell r="C815">
            <v>3</v>
          </cell>
          <cell r="D815" t="str">
            <v>P</v>
          </cell>
          <cell r="E815">
            <v>20</v>
          </cell>
          <cell r="F815">
            <v>37789</v>
          </cell>
          <cell r="G815">
            <v>0.76</v>
          </cell>
          <cell r="H815">
            <v>0.8</v>
          </cell>
          <cell r="I815" t="str">
            <v>0          0</v>
          </cell>
          <cell r="J815">
            <v>0</v>
          </cell>
          <cell r="K815">
            <v>0</v>
          </cell>
          <cell r="L815">
            <v>2003</v>
          </cell>
          <cell r="M815" t="str">
            <v>No Trade</v>
          </cell>
          <cell r="N815" t="str">
            <v/>
          </cell>
          <cell r="O815" t="str">
            <v/>
          </cell>
          <cell r="P815" t="str">
            <v/>
          </cell>
        </row>
        <row r="816">
          <cell r="A816" t="str">
            <v>LO</v>
          </cell>
          <cell r="B816">
            <v>7</v>
          </cell>
          <cell r="C816">
            <v>3</v>
          </cell>
          <cell r="D816" t="str">
            <v>P</v>
          </cell>
          <cell r="E816">
            <v>20.5</v>
          </cell>
          <cell r="F816">
            <v>37789</v>
          </cell>
          <cell r="G816">
            <v>0.86</v>
          </cell>
          <cell r="H816">
            <v>0.9</v>
          </cell>
          <cell r="I816" t="str">
            <v>1          0</v>
          </cell>
          <cell r="J816">
            <v>0</v>
          </cell>
          <cell r="K816">
            <v>0</v>
          </cell>
          <cell r="L816">
            <v>2003</v>
          </cell>
          <cell r="M816" t="str">
            <v>No Trade</v>
          </cell>
          <cell r="N816" t="str">
            <v/>
          </cell>
          <cell r="O816" t="str">
            <v/>
          </cell>
          <cell r="P816" t="str">
            <v/>
          </cell>
        </row>
        <row r="817">
          <cell r="A817" t="str">
            <v>LO</v>
          </cell>
          <cell r="B817">
            <v>7</v>
          </cell>
          <cell r="C817">
            <v>3</v>
          </cell>
          <cell r="D817" t="str">
            <v>P</v>
          </cell>
          <cell r="E817">
            <v>21</v>
          </cell>
          <cell r="F817">
            <v>37789</v>
          </cell>
          <cell r="G817">
            <v>0.98</v>
          </cell>
          <cell r="H817">
            <v>1</v>
          </cell>
          <cell r="I817" t="str">
            <v>4          0</v>
          </cell>
          <cell r="J817">
            <v>0</v>
          </cell>
          <cell r="K817">
            <v>0</v>
          </cell>
          <cell r="L817">
            <v>2003</v>
          </cell>
          <cell r="M817" t="str">
            <v>No Trade</v>
          </cell>
          <cell r="N817" t="str">
            <v/>
          </cell>
          <cell r="O817" t="str">
            <v/>
          </cell>
          <cell r="P817" t="str">
            <v/>
          </cell>
        </row>
        <row r="818">
          <cell r="A818" t="str">
            <v>LO</v>
          </cell>
          <cell r="B818">
            <v>7</v>
          </cell>
          <cell r="C818">
            <v>3</v>
          </cell>
          <cell r="D818" t="str">
            <v>P</v>
          </cell>
          <cell r="E818">
            <v>21.5</v>
          </cell>
          <cell r="F818">
            <v>37789</v>
          </cell>
          <cell r="G818">
            <v>1.1100000000000001</v>
          </cell>
          <cell r="H818">
            <v>1.1000000000000001</v>
          </cell>
          <cell r="I818" t="str">
            <v>8          0</v>
          </cell>
          <cell r="J818">
            <v>0</v>
          </cell>
          <cell r="K818">
            <v>0</v>
          </cell>
          <cell r="L818">
            <v>2003</v>
          </cell>
          <cell r="M818" t="str">
            <v>No Trade</v>
          </cell>
          <cell r="N818" t="str">
            <v/>
          </cell>
          <cell r="O818" t="str">
            <v/>
          </cell>
          <cell r="P818" t="str">
            <v/>
          </cell>
        </row>
        <row r="819">
          <cell r="A819" t="str">
            <v>LO</v>
          </cell>
          <cell r="B819">
            <v>7</v>
          </cell>
          <cell r="C819">
            <v>3</v>
          </cell>
          <cell r="D819" t="str">
            <v>P</v>
          </cell>
          <cell r="E819">
            <v>22</v>
          </cell>
          <cell r="F819">
            <v>37789</v>
          </cell>
          <cell r="G819">
            <v>1.25</v>
          </cell>
          <cell r="H819">
            <v>1.3</v>
          </cell>
          <cell r="I819" t="str">
            <v>3         25</v>
          </cell>
          <cell r="J819">
            <v>0</v>
          </cell>
          <cell r="K819">
            <v>0</v>
          </cell>
          <cell r="L819">
            <v>2003</v>
          </cell>
          <cell r="M819" t="str">
            <v>No Trade</v>
          </cell>
          <cell r="N819" t="str">
            <v/>
          </cell>
          <cell r="O819" t="str">
            <v/>
          </cell>
          <cell r="P819" t="str">
            <v/>
          </cell>
        </row>
        <row r="820">
          <cell r="A820" t="str">
            <v>LO</v>
          </cell>
          <cell r="B820">
            <v>7</v>
          </cell>
          <cell r="C820">
            <v>3</v>
          </cell>
          <cell r="D820" t="str">
            <v>P</v>
          </cell>
          <cell r="E820">
            <v>22.5</v>
          </cell>
          <cell r="F820">
            <v>37789</v>
          </cell>
          <cell r="G820">
            <v>1.41</v>
          </cell>
          <cell r="H820">
            <v>1.4</v>
          </cell>
          <cell r="I820" t="str">
            <v>9          0</v>
          </cell>
          <cell r="J820">
            <v>0</v>
          </cell>
          <cell r="K820">
            <v>0</v>
          </cell>
          <cell r="L820">
            <v>2003</v>
          </cell>
          <cell r="M820" t="str">
            <v>No Trade</v>
          </cell>
          <cell r="N820" t="str">
            <v/>
          </cell>
          <cell r="O820" t="str">
            <v/>
          </cell>
          <cell r="P820" t="str">
            <v/>
          </cell>
        </row>
        <row r="821">
          <cell r="A821" t="str">
            <v>LO</v>
          </cell>
          <cell r="B821">
            <v>7</v>
          </cell>
          <cell r="C821">
            <v>3</v>
          </cell>
          <cell r="D821" t="str">
            <v>P</v>
          </cell>
          <cell r="E821">
            <v>23</v>
          </cell>
          <cell r="F821">
            <v>37789</v>
          </cell>
          <cell r="G821">
            <v>1.57</v>
          </cell>
          <cell r="H821">
            <v>1.6</v>
          </cell>
          <cell r="I821" t="str">
            <v>6          0</v>
          </cell>
          <cell r="J821">
            <v>0</v>
          </cell>
          <cell r="K821">
            <v>0</v>
          </cell>
          <cell r="L821">
            <v>2003</v>
          </cell>
          <cell r="M821" t="str">
            <v>No Trade</v>
          </cell>
          <cell r="N821" t="str">
            <v/>
          </cell>
          <cell r="O821" t="str">
            <v/>
          </cell>
          <cell r="P821" t="str">
            <v/>
          </cell>
        </row>
        <row r="822">
          <cell r="A822" t="str">
            <v>LO</v>
          </cell>
          <cell r="B822">
            <v>7</v>
          </cell>
          <cell r="C822">
            <v>3</v>
          </cell>
          <cell r="D822" t="str">
            <v>C</v>
          </cell>
          <cell r="E822">
            <v>23.5</v>
          </cell>
          <cell r="F822">
            <v>37789</v>
          </cell>
          <cell r="G822">
            <v>3.7</v>
          </cell>
          <cell r="H822">
            <v>3.3</v>
          </cell>
          <cell r="I822" t="str">
            <v>3          0</v>
          </cell>
          <cell r="J822">
            <v>0</v>
          </cell>
          <cell r="K822">
            <v>0</v>
          </cell>
          <cell r="L822">
            <v>2003</v>
          </cell>
          <cell r="M822" t="str">
            <v>No Trade</v>
          </cell>
          <cell r="N822" t="str">
            <v/>
          </cell>
          <cell r="O822" t="str">
            <v/>
          </cell>
          <cell r="P822" t="str">
            <v/>
          </cell>
        </row>
        <row r="823">
          <cell r="A823" t="str">
            <v>LO</v>
          </cell>
          <cell r="B823">
            <v>7</v>
          </cell>
          <cell r="C823">
            <v>3</v>
          </cell>
          <cell r="D823" t="str">
            <v>P</v>
          </cell>
          <cell r="E823">
            <v>23.5</v>
          </cell>
          <cell r="F823">
            <v>37789</v>
          </cell>
          <cell r="G823">
            <v>1.75</v>
          </cell>
          <cell r="H823">
            <v>1.8</v>
          </cell>
          <cell r="I823" t="str">
            <v>5          0</v>
          </cell>
          <cell r="J823">
            <v>0</v>
          </cell>
          <cell r="K823">
            <v>0</v>
          </cell>
          <cell r="L823">
            <v>2003</v>
          </cell>
          <cell r="M823" t="str">
            <v>No Trade</v>
          </cell>
          <cell r="N823" t="str">
            <v/>
          </cell>
          <cell r="O823" t="str">
            <v/>
          </cell>
          <cell r="P823" t="str">
            <v/>
          </cell>
        </row>
        <row r="824">
          <cell r="A824" t="str">
            <v>LO</v>
          </cell>
          <cell r="B824">
            <v>7</v>
          </cell>
          <cell r="C824">
            <v>3</v>
          </cell>
          <cell r="D824" t="str">
            <v>C</v>
          </cell>
          <cell r="E824">
            <v>24</v>
          </cell>
          <cell r="F824">
            <v>37789</v>
          </cell>
          <cell r="G824">
            <v>3.4</v>
          </cell>
          <cell r="H824">
            <v>3</v>
          </cell>
          <cell r="I824" t="str">
            <v>6          0</v>
          </cell>
          <cell r="J824">
            <v>0</v>
          </cell>
          <cell r="K824">
            <v>0</v>
          </cell>
          <cell r="L824">
            <v>2003</v>
          </cell>
          <cell r="M824" t="str">
            <v>No Trade</v>
          </cell>
          <cell r="N824" t="str">
            <v/>
          </cell>
          <cell r="O824" t="str">
            <v/>
          </cell>
          <cell r="P824" t="str">
            <v/>
          </cell>
        </row>
        <row r="825">
          <cell r="A825" t="str">
            <v>LO</v>
          </cell>
          <cell r="B825">
            <v>7</v>
          </cell>
          <cell r="C825">
            <v>3</v>
          </cell>
          <cell r="D825" t="str">
            <v>P</v>
          </cell>
          <cell r="E825">
            <v>24</v>
          </cell>
          <cell r="F825">
            <v>37789</v>
          </cell>
          <cell r="G825">
            <v>1.94</v>
          </cell>
          <cell r="H825">
            <v>2</v>
          </cell>
          <cell r="I825" t="str">
            <v>6          0</v>
          </cell>
          <cell r="J825">
            <v>0</v>
          </cell>
          <cell r="K825">
            <v>0</v>
          </cell>
          <cell r="L825">
            <v>2003</v>
          </cell>
          <cell r="M825" t="str">
            <v>No Trade</v>
          </cell>
          <cell r="N825" t="str">
            <v/>
          </cell>
          <cell r="O825" t="str">
            <v/>
          </cell>
          <cell r="P825" t="str">
            <v/>
          </cell>
        </row>
        <row r="826">
          <cell r="A826" t="str">
            <v>LO</v>
          </cell>
          <cell r="B826">
            <v>7</v>
          </cell>
          <cell r="C826">
            <v>3</v>
          </cell>
          <cell r="D826" t="str">
            <v>C</v>
          </cell>
          <cell r="E826">
            <v>24.5</v>
          </cell>
          <cell r="F826">
            <v>37789</v>
          </cell>
          <cell r="G826">
            <v>3.12</v>
          </cell>
          <cell r="H826">
            <v>2.7</v>
          </cell>
          <cell r="I826" t="str">
            <v>7          0</v>
          </cell>
          <cell r="J826">
            <v>0</v>
          </cell>
          <cell r="K826">
            <v>0</v>
          </cell>
          <cell r="L826">
            <v>2003</v>
          </cell>
          <cell r="M826" t="str">
            <v>No Trade</v>
          </cell>
          <cell r="N826" t="str">
            <v/>
          </cell>
          <cell r="O826" t="str">
            <v/>
          </cell>
          <cell r="P826" t="str">
            <v/>
          </cell>
        </row>
        <row r="827">
          <cell r="A827" t="str">
            <v>LO</v>
          </cell>
          <cell r="B827">
            <v>7</v>
          </cell>
          <cell r="C827">
            <v>3</v>
          </cell>
          <cell r="D827" t="str">
            <v>P</v>
          </cell>
          <cell r="E827">
            <v>24.5</v>
          </cell>
          <cell r="F827">
            <v>37789</v>
          </cell>
          <cell r="G827">
            <v>2.14</v>
          </cell>
          <cell r="H827">
            <v>2.2000000000000002</v>
          </cell>
          <cell r="I827" t="str">
            <v>7         50</v>
          </cell>
          <cell r="J827">
            <v>2.2000000000000002</v>
          </cell>
          <cell r="K827">
            <v>2.2000000000000002</v>
          </cell>
          <cell r="L827">
            <v>2003</v>
          </cell>
          <cell r="M827" t="str">
            <v>No Trade</v>
          </cell>
          <cell r="N827" t="str">
            <v/>
          </cell>
          <cell r="O827" t="str">
            <v/>
          </cell>
          <cell r="P827" t="str">
            <v/>
          </cell>
        </row>
        <row r="828">
          <cell r="A828" t="str">
            <v>LO</v>
          </cell>
          <cell r="B828">
            <v>7</v>
          </cell>
          <cell r="C828">
            <v>3</v>
          </cell>
          <cell r="D828" t="str">
            <v>C</v>
          </cell>
          <cell r="E828">
            <v>25</v>
          </cell>
          <cell r="F828">
            <v>37789</v>
          </cell>
          <cell r="G828">
            <v>2.84</v>
          </cell>
          <cell r="H828">
            <v>2.5</v>
          </cell>
          <cell r="I828" t="str">
            <v>1          0</v>
          </cell>
          <cell r="J828">
            <v>0</v>
          </cell>
          <cell r="K828">
            <v>0</v>
          </cell>
          <cell r="L828">
            <v>2003</v>
          </cell>
          <cell r="M828" t="str">
            <v>No Trade</v>
          </cell>
          <cell r="N828" t="str">
            <v/>
          </cell>
          <cell r="O828" t="str">
            <v/>
          </cell>
          <cell r="P828" t="str">
            <v/>
          </cell>
        </row>
        <row r="829">
          <cell r="A829" t="str">
            <v>LO</v>
          </cell>
          <cell r="B829">
            <v>7</v>
          </cell>
          <cell r="C829">
            <v>3</v>
          </cell>
          <cell r="D829" t="str">
            <v>P</v>
          </cell>
          <cell r="E829">
            <v>25</v>
          </cell>
          <cell r="F829">
            <v>37789</v>
          </cell>
          <cell r="G829">
            <v>2.36</v>
          </cell>
          <cell r="H829">
            <v>2.5</v>
          </cell>
          <cell r="I829" t="str">
            <v>1          0</v>
          </cell>
          <cell r="J829">
            <v>0</v>
          </cell>
          <cell r="K829">
            <v>0</v>
          </cell>
          <cell r="L829">
            <v>2003</v>
          </cell>
          <cell r="M829" t="str">
            <v>No Trade</v>
          </cell>
          <cell r="N829" t="str">
            <v/>
          </cell>
          <cell r="O829" t="str">
            <v/>
          </cell>
          <cell r="P829" t="str">
            <v/>
          </cell>
        </row>
        <row r="830">
          <cell r="A830" t="str">
            <v>LO</v>
          </cell>
          <cell r="B830">
            <v>7</v>
          </cell>
          <cell r="C830">
            <v>3</v>
          </cell>
          <cell r="D830" t="str">
            <v>C</v>
          </cell>
          <cell r="E830">
            <v>25.5</v>
          </cell>
          <cell r="F830">
            <v>37789</v>
          </cell>
          <cell r="G830">
            <v>2.57</v>
          </cell>
          <cell r="H830">
            <v>2.2000000000000002</v>
          </cell>
          <cell r="I830" t="str">
            <v>7          0</v>
          </cell>
          <cell r="J830">
            <v>0</v>
          </cell>
          <cell r="K830">
            <v>0</v>
          </cell>
          <cell r="L830">
            <v>2003</v>
          </cell>
          <cell r="M830" t="str">
            <v>No Trade</v>
          </cell>
          <cell r="N830" t="str">
            <v/>
          </cell>
          <cell r="O830" t="str">
            <v/>
          </cell>
          <cell r="P830" t="str">
            <v/>
          </cell>
        </row>
        <row r="831">
          <cell r="A831" t="str">
            <v>LO</v>
          </cell>
          <cell r="B831">
            <v>7</v>
          </cell>
          <cell r="C831">
            <v>3</v>
          </cell>
          <cell r="D831" t="str">
            <v>P</v>
          </cell>
          <cell r="E831">
            <v>25.5</v>
          </cell>
          <cell r="F831">
            <v>37789</v>
          </cell>
          <cell r="G831">
            <v>2.59</v>
          </cell>
          <cell r="H831">
            <v>2.7</v>
          </cell>
          <cell r="I831" t="str">
            <v>7          0</v>
          </cell>
          <cell r="J831">
            <v>0</v>
          </cell>
          <cell r="K831">
            <v>0</v>
          </cell>
          <cell r="L831">
            <v>2003</v>
          </cell>
          <cell r="M831" t="str">
            <v>No Trade</v>
          </cell>
          <cell r="N831" t="str">
            <v/>
          </cell>
          <cell r="O831" t="str">
            <v/>
          </cell>
          <cell r="P831" t="str">
            <v/>
          </cell>
        </row>
        <row r="832">
          <cell r="A832" t="str">
            <v>LO</v>
          </cell>
          <cell r="B832">
            <v>7</v>
          </cell>
          <cell r="C832">
            <v>3</v>
          </cell>
          <cell r="D832" t="str">
            <v>C</v>
          </cell>
          <cell r="E832">
            <v>26</v>
          </cell>
          <cell r="F832">
            <v>37789</v>
          </cell>
          <cell r="G832">
            <v>2.34</v>
          </cell>
          <cell r="H832">
            <v>2</v>
          </cell>
          <cell r="I832" t="str">
            <v>5          0</v>
          </cell>
          <cell r="J832">
            <v>0</v>
          </cell>
          <cell r="K832">
            <v>0</v>
          </cell>
          <cell r="L832">
            <v>2003</v>
          </cell>
          <cell r="M832" t="str">
            <v>No Trade</v>
          </cell>
          <cell r="N832" t="str">
            <v/>
          </cell>
          <cell r="O832" t="str">
            <v/>
          </cell>
          <cell r="P832" t="str">
            <v/>
          </cell>
        </row>
        <row r="833">
          <cell r="A833" t="str">
            <v>LO</v>
          </cell>
          <cell r="B833">
            <v>7</v>
          </cell>
          <cell r="C833">
            <v>3</v>
          </cell>
          <cell r="D833" t="str">
            <v>P</v>
          </cell>
          <cell r="E833">
            <v>26</v>
          </cell>
          <cell r="F833">
            <v>37789</v>
          </cell>
          <cell r="G833">
            <v>2.86</v>
          </cell>
          <cell r="H833">
            <v>3</v>
          </cell>
          <cell r="I833" t="str">
            <v>5          0</v>
          </cell>
          <cell r="J833">
            <v>0</v>
          </cell>
          <cell r="K833">
            <v>0</v>
          </cell>
          <cell r="L833">
            <v>2003</v>
          </cell>
          <cell r="M833" t="str">
            <v>No Trade</v>
          </cell>
          <cell r="N833" t="str">
            <v/>
          </cell>
          <cell r="O833" t="str">
            <v/>
          </cell>
          <cell r="P833" t="str">
            <v/>
          </cell>
        </row>
        <row r="834">
          <cell r="A834" t="str">
            <v>LO</v>
          </cell>
          <cell r="B834">
            <v>7</v>
          </cell>
          <cell r="C834">
            <v>3</v>
          </cell>
          <cell r="D834" t="str">
            <v>C</v>
          </cell>
          <cell r="E834">
            <v>27</v>
          </cell>
          <cell r="F834">
            <v>37789</v>
          </cell>
          <cell r="G834">
            <v>1.91</v>
          </cell>
          <cell r="H834">
            <v>1.6</v>
          </cell>
          <cell r="I834" t="str">
            <v>5          0</v>
          </cell>
          <cell r="J834">
            <v>0</v>
          </cell>
          <cell r="K834">
            <v>0</v>
          </cell>
          <cell r="L834">
            <v>2003</v>
          </cell>
          <cell r="M834" t="str">
            <v>No Trade</v>
          </cell>
          <cell r="N834" t="str">
            <v/>
          </cell>
          <cell r="O834" t="str">
            <v/>
          </cell>
          <cell r="P834" t="str">
            <v/>
          </cell>
        </row>
        <row r="835">
          <cell r="A835" t="str">
            <v>LO</v>
          </cell>
          <cell r="B835">
            <v>7</v>
          </cell>
          <cell r="C835">
            <v>3</v>
          </cell>
          <cell r="D835" t="str">
            <v>C</v>
          </cell>
          <cell r="E835">
            <v>27.5</v>
          </cell>
          <cell r="F835">
            <v>37789</v>
          </cell>
          <cell r="G835">
            <v>1.72</v>
          </cell>
          <cell r="H835">
            <v>1.4</v>
          </cell>
          <cell r="I835" t="str">
            <v>8          0</v>
          </cell>
          <cell r="J835">
            <v>0</v>
          </cell>
          <cell r="K835">
            <v>0</v>
          </cell>
          <cell r="L835">
            <v>2003</v>
          </cell>
          <cell r="M835" t="str">
            <v>No Trade</v>
          </cell>
          <cell r="N835" t="str">
            <v/>
          </cell>
          <cell r="O835" t="str">
            <v/>
          </cell>
          <cell r="P835" t="str">
            <v/>
          </cell>
        </row>
        <row r="836">
          <cell r="A836" t="str">
            <v>LO</v>
          </cell>
          <cell r="B836">
            <v>7</v>
          </cell>
          <cell r="C836">
            <v>3</v>
          </cell>
          <cell r="D836" t="str">
            <v>C</v>
          </cell>
          <cell r="E836">
            <v>28</v>
          </cell>
          <cell r="F836">
            <v>37789</v>
          </cell>
          <cell r="G836">
            <v>1.54</v>
          </cell>
          <cell r="H836">
            <v>1.3</v>
          </cell>
          <cell r="I836" t="str">
            <v>1          0</v>
          </cell>
          <cell r="J836">
            <v>0</v>
          </cell>
          <cell r="K836">
            <v>0</v>
          </cell>
          <cell r="L836">
            <v>2003</v>
          </cell>
          <cell r="M836" t="str">
            <v>No Trade</v>
          </cell>
          <cell r="N836" t="str">
            <v/>
          </cell>
          <cell r="O836" t="str">
            <v/>
          </cell>
          <cell r="P836" t="str">
            <v/>
          </cell>
        </row>
        <row r="837">
          <cell r="A837" t="str">
            <v>LO</v>
          </cell>
          <cell r="B837">
            <v>7</v>
          </cell>
          <cell r="C837">
            <v>3</v>
          </cell>
          <cell r="D837" t="str">
            <v>C</v>
          </cell>
          <cell r="E837">
            <v>28.5</v>
          </cell>
          <cell r="F837">
            <v>37789</v>
          </cell>
          <cell r="G837">
            <v>1.38</v>
          </cell>
          <cell r="H837">
            <v>1.1000000000000001</v>
          </cell>
          <cell r="I837" t="str">
            <v>6          0</v>
          </cell>
          <cell r="J837">
            <v>0</v>
          </cell>
          <cell r="K837">
            <v>0</v>
          </cell>
          <cell r="L837">
            <v>2003</v>
          </cell>
          <cell r="M837" t="str">
            <v>No Trade</v>
          </cell>
          <cell r="N837" t="str">
            <v/>
          </cell>
          <cell r="O837" t="str">
            <v/>
          </cell>
          <cell r="P837" t="str">
            <v/>
          </cell>
        </row>
        <row r="838">
          <cell r="A838" t="str">
            <v>LO</v>
          </cell>
          <cell r="B838">
            <v>7</v>
          </cell>
          <cell r="C838">
            <v>3</v>
          </cell>
          <cell r="D838" t="str">
            <v>C</v>
          </cell>
          <cell r="E838">
            <v>29</v>
          </cell>
          <cell r="F838">
            <v>37789</v>
          </cell>
          <cell r="G838">
            <v>1.22</v>
          </cell>
          <cell r="H838">
            <v>1</v>
          </cell>
          <cell r="I838" t="str">
            <v>3          0</v>
          </cell>
          <cell r="J838">
            <v>0</v>
          </cell>
          <cell r="K838">
            <v>0</v>
          </cell>
          <cell r="L838">
            <v>2003</v>
          </cell>
          <cell r="M838" t="str">
            <v>No Trade</v>
          </cell>
          <cell r="N838" t="str">
            <v/>
          </cell>
          <cell r="O838" t="str">
            <v/>
          </cell>
          <cell r="P838" t="str">
            <v/>
          </cell>
        </row>
        <row r="839">
          <cell r="A839" t="str">
            <v>LO</v>
          </cell>
          <cell r="B839">
            <v>7</v>
          </cell>
          <cell r="C839">
            <v>3</v>
          </cell>
          <cell r="D839" t="str">
            <v>C</v>
          </cell>
          <cell r="E839">
            <v>30</v>
          </cell>
          <cell r="F839">
            <v>37789</v>
          </cell>
          <cell r="G839">
            <v>0.98</v>
          </cell>
          <cell r="H839">
            <v>0.8</v>
          </cell>
          <cell r="I839" t="str">
            <v>2         75</v>
          </cell>
          <cell r="J839">
            <v>0</v>
          </cell>
          <cell r="K839">
            <v>0</v>
          </cell>
          <cell r="L839">
            <v>2003</v>
          </cell>
          <cell r="M839" t="str">
            <v>No Trade</v>
          </cell>
          <cell r="N839" t="str">
            <v/>
          </cell>
          <cell r="O839" t="str">
            <v/>
          </cell>
          <cell r="P839" t="str">
            <v/>
          </cell>
        </row>
        <row r="840">
          <cell r="A840" t="str">
            <v>LO</v>
          </cell>
          <cell r="B840">
            <v>7</v>
          </cell>
          <cell r="C840">
            <v>3</v>
          </cell>
          <cell r="D840" t="str">
            <v>C</v>
          </cell>
          <cell r="E840">
            <v>31</v>
          </cell>
          <cell r="F840">
            <v>37789</v>
          </cell>
          <cell r="G840">
            <v>0.78</v>
          </cell>
          <cell r="H840">
            <v>0.6</v>
          </cell>
          <cell r="I840" t="str">
            <v>5          0</v>
          </cell>
          <cell r="J840">
            <v>0</v>
          </cell>
          <cell r="K840">
            <v>0</v>
          </cell>
          <cell r="L840">
            <v>2003</v>
          </cell>
          <cell r="M840" t="str">
            <v>No Trade</v>
          </cell>
          <cell r="N840" t="str">
            <v/>
          </cell>
          <cell r="O840" t="str">
            <v/>
          </cell>
          <cell r="P840" t="str">
            <v/>
          </cell>
        </row>
        <row r="841">
          <cell r="A841" t="str">
            <v>LO</v>
          </cell>
          <cell r="B841">
            <v>7</v>
          </cell>
          <cell r="C841">
            <v>3</v>
          </cell>
          <cell r="D841" t="str">
            <v>C</v>
          </cell>
          <cell r="E841">
            <v>32</v>
          </cell>
          <cell r="F841">
            <v>37789</v>
          </cell>
          <cell r="G841">
            <v>0.64</v>
          </cell>
          <cell r="H841">
            <v>0.5</v>
          </cell>
          <cell r="I841" t="str">
            <v>5          0</v>
          </cell>
          <cell r="J841">
            <v>0</v>
          </cell>
          <cell r="K841">
            <v>0</v>
          </cell>
          <cell r="L841">
            <v>2003</v>
          </cell>
          <cell r="M841" t="str">
            <v>No Trade</v>
          </cell>
          <cell r="N841" t="str">
            <v/>
          </cell>
          <cell r="O841" t="str">
            <v/>
          </cell>
          <cell r="P841" t="str">
            <v/>
          </cell>
        </row>
        <row r="842">
          <cell r="A842" t="str">
            <v>LO</v>
          </cell>
          <cell r="B842">
            <v>7</v>
          </cell>
          <cell r="C842">
            <v>3</v>
          </cell>
          <cell r="D842" t="str">
            <v>C</v>
          </cell>
          <cell r="E842">
            <v>33</v>
          </cell>
          <cell r="F842">
            <v>37789</v>
          </cell>
          <cell r="G842">
            <v>0.54</v>
          </cell>
          <cell r="H842">
            <v>0.4</v>
          </cell>
          <cell r="I842" t="str">
            <v>6          0</v>
          </cell>
          <cell r="J842">
            <v>0</v>
          </cell>
          <cell r="K842">
            <v>0</v>
          </cell>
          <cell r="L842">
            <v>2003</v>
          </cell>
          <cell r="M842" t="str">
            <v>No Trade</v>
          </cell>
          <cell r="N842" t="str">
            <v/>
          </cell>
          <cell r="O842" t="str">
            <v/>
          </cell>
          <cell r="P842" t="str">
            <v/>
          </cell>
        </row>
        <row r="843">
          <cell r="A843" t="str">
            <v>LO</v>
          </cell>
          <cell r="B843">
            <v>7</v>
          </cell>
          <cell r="C843">
            <v>3</v>
          </cell>
          <cell r="D843" t="str">
            <v>C</v>
          </cell>
          <cell r="E843">
            <v>34</v>
          </cell>
          <cell r="F843">
            <v>37789</v>
          </cell>
          <cell r="G843">
            <v>0.46</v>
          </cell>
          <cell r="H843">
            <v>0.3</v>
          </cell>
          <cell r="I843" t="str">
            <v>9          0</v>
          </cell>
          <cell r="J843">
            <v>0</v>
          </cell>
          <cell r="K843">
            <v>0</v>
          </cell>
          <cell r="L843">
            <v>2003</v>
          </cell>
          <cell r="M843" t="str">
            <v>No Trade</v>
          </cell>
          <cell r="N843" t="str">
            <v/>
          </cell>
          <cell r="O843" t="str">
            <v/>
          </cell>
          <cell r="P843" t="str">
            <v/>
          </cell>
        </row>
        <row r="844">
          <cell r="A844" t="str">
            <v>LO</v>
          </cell>
          <cell r="B844">
            <v>7</v>
          </cell>
          <cell r="C844">
            <v>3</v>
          </cell>
          <cell r="D844" t="str">
            <v>C</v>
          </cell>
          <cell r="E844">
            <v>35</v>
          </cell>
          <cell r="F844">
            <v>37789</v>
          </cell>
          <cell r="G844">
            <v>0.39</v>
          </cell>
          <cell r="H844">
            <v>0.3</v>
          </cell>
          <cell r="I844" t="str">
            <v>3          0</v>
          </cell>
          <cell r="J844">
            <v>0</v>
          </cell>
          <cell r="K844">
            <v>0</v>
          </cell>
          <cell r="L844">
            <v>2003</v>
          </cell>
          <cell r="M844" t="str">
            <v>No Trade</v>
          </cell>
          <cell r="N844" t="str">
            <v/>
          </cell>
          <cell r="O844" t="str">
            <v/>
          </cell>
          <cell r="P844" t="str">
            <v/>
          </cell>
        </row>
        <row r="845">
          <cell r="A845" t="str">
            <v>LO</v>
          </cell>
          <cell r="B845">
            <v>7</v>
          </cell>
          <cell r="C845">
            <v>3</v>
          </cell>
          <cell r="D845" t="str">
            <v>C</v>
          </cell>
          <cell r="E845">
            <v>36</v>
          </cell>
          <cell r="F845">
            <v>37789</v>
          </cell>
          <cell r="G845">
            <v>0.34</v>
          </cell>
          <cell r="H845">
            <v>0.2</v>
          </cell>
          <cell r="I845" t="str">
            <v>8          0</v>
          </cell>
          <cell r="J845">
            <v>0</v>
          </cell>
          <cell r="K845">
            <v>0</v>
          </cell>
          <cell r="L845">
            <v>2003</v>
          </cell>
          <cell r="M845" t="str">
            <v>No Trade</v>
          </cell>
          <cell r="N845" t="str">
            <v/>
          </cell>
          <cell r="O845" t="str">
            <v/>
          </cell>
          <cell r="P845" t="str">
            <v/>
          </cell>
        </row>
        <row r="846">
          <cell r="A846" t="str">
            <v>LO</v>
          </cell>
          <cell r="B846">
            <v>7</v>
          </cell>
          <cell r="C846">
            <v>3</v>
          </cell>
          <cell r="D846" t="str">
            <v>C</v>
          </cell>
          <cell r="E846">
            <v>40</v>
          </cell>
          <cell r="F846">
            <v>37789</v>
          </cell>
          <cell r="G846">
            <v>0.2</v>
          </cell>
          <cell r="H846">
            <v>0.1</v>
          </cell>
          <cell r="I846" t="str">
            <v>6         10</v>
          </cell>
          <cell r="J846">
            <v>0.18</v>
          </cell>
          <cell r="K846">
            <v>0.18</v>
          </cell>
          <cell r="L846">
            <v>2003</v>
          </cell>
          <cell r="M846" t="str">
            <v>No Trade</v>
          </cell>
          <cell r="N846" t="str">
            <v/>
          </cell>
          <cell r="O846" t="str">
            <v/>
          </cell>
          <cell r="P846" t="str">
            <v/>
          </cell>
        </row>
        <row r="847">
          <cell r="A847" t="str">
            <v>LO</v>
          </cell>
          <cell r="B847">
            <v>8</v>
          </cell>
          <cell r="C847">
            <v>3</v>
          </cell>
          <cell r="D847" t="str">
            <v>P</v>
          </cell>
          <cell r="E847">
            <v>14</v>
          </cell>
          <cell r="F847">
            <v>37819</v>
          </cell>
          <cell r="G847">
            <v>0.12</v>
          </cell>
          <cell r="H847">
            <v>0.1</v>
          </cell>
          <cell r="I847" t="str">
            <v>2          0</v>
          </cell>
          <cell r="J847">
            <v>0</v>
          </cell>
          <cell r="K847">
            <v>0</v>
          </cell>
          <cell r="L847">
            <v>2003</v>
          </cell>
          <cell r="M847" t="str">
            <v>No Trade</v>
          </cell>
          <cell r="N847" t="str">
            <v/>
          </cell>
          <cell r="O847" t="str">
            <v/>
          </cell>
          <cell r="P847" t="str">
            <v/>
          </cell>
        </row>
        <row r="848">
          <cell r="A848" t="str">
            <v>LO</v>
          </cell>
          <cell r="B848">
            <v>8</v>
          </cell>
          <cell r="C848">
            <v>3</v>
          </cell>
          <cell r="D848" t="str">
            <v>P</v>
          </cell>
          <cell r="E848">
            <v>17</v>
          </cell>
          <cell r="F848">
            <v>37819</v>
          </cell>
          <cell r="G848">
            <v>0.37</v>
          </cell>
          <cell r="H848">
            <v>0.3</v>
          </cell>
          <cell r="I848" t="str">
            <v>8          0</v>
          </cell>
          <cell r="J848">
            <v>0</v>
          </cell>
          <cell r="K848">
            <v>0</v>
          </cell>
          <cell r="L848">
            <v>2003</v>
          </cell>
          <cell r="M848" t="str">
            <v>No Trade</v>
          </cell>
          <cell r="N848" t="str">
            <v/>
          </cell>
          <cell r="O848" t="str">
            <v/>
          </cell>
          <cell r="P848" t="str">
            <v/>
          </cell>
        </row>
        <row r="849">
          <cell r="A849" t="str">
            <v>LO</v>
          </cell>
          <cell r="B849">
            <v>8</v>
          </cell>
          <cell r="C849">
            <v>3</v>
          </cell>
          <cell r="D849" t="str">
            <v>P</v>
          </cell>
          <cell r="E849">
            <v>18</v>
          </cell>
          <cell r="F849">
            <v>37819</v>
          </cell>
          <cell r="G849">
            <v>0.5</v>
          </cell>
          <cell r="H849">
            <v>0.5</v>
          </cell>
          <cell r="I849" t="str">
            <v>2          0</v>
          </cell>
          <cell r="J849">
            <v>0</v>
          </cell>
          <cell r="K849">
            <v>0</v>
          </cell>
          <cell r="L849">
            <v>2003</v>
          </cell>
          <cell r="M849" t="str">
            <v>No Trade</v>
          </cell>
          <cell r="N849" t="str">
            <v/>
          </cell>
          <cell r="O849" t="str">
            <v/>
          </cell>
          <cell r="P849" t="str">
            <v/>
          </cell>
        </row>
        <row r="850">
          <cell r="A850" t="str">
            <v>LO</v>
          </cell>
          <cell r="B850">
            <v>8</v>
          </cell>
          <cell r="C850">
            <v>3</v>
          </cell>
          <cell r="D850" t="str">
            <v>P</v>
          </cell>
          <cell r="E850">
            <v>18.5</v>
          </cell>
          <cell r="F850">
            <v>37819</v>
          </cell>
          <cell r="G850">
            <v>0.57999999999999996</v>
          </cell>
          <cell r="H850">
            <v>0.6</v>
          </cell>
          <cell r="I850" t="str">
            <v>1          0</v>
          </cell>
          <cell r="J850">
            <v>0</v>
          </cell>
          <cell r="K850">
            <v>0</v>
          </cell>
          <cell r="L850">
            <v>2003</v>
          </cell>
          <cell r="M850" t="str">
            <v>No Trade</v>
          </cell>
          <cell r="N850" t="str">
            <v/>
          </cell>
          <cell r="O850" t="str">
            <v/>
          </cell>
          <cell r="P850" t="str">
            <v/>
          </cell>
        </row>
        <row r="851">
          <cell r="A851" t="str">
            <v>LO</v>
          </cell>
          <cell r="B851">
            <v>8</v>
          </cell>
          <cell r="C851">
            <v>3</v>
          </cell>
          <cell r="D851" t="str">
            <v>P</v>
          </cell>
          <cell r="E851">
            <v>20</v>
          </cell>
          <cell r="F851">
            <v>37819</v>
          </cell>
          <cell r="G851">
            <v>0.87</v>
          </cell>
          <cell r="H851">
            <v>0.9</v>
          </cell>
          <cell r="I851" t="str">
            <v>1          0</v>
          </cell>
          <cell r="J851">
            <v>0</v>
          </cell>
          <cell r="K851">
            <v>0</v>
          </cell>
          <cell r="L851">
            <v>2003</v>
          </cell>
          <cell r="M851" t="str">
            <v>No Trade</v>
          </cell>
          <cell r="N851" t="str">
            <v/>
          </cell>
          <cell r="O851" t="str">
            <v/>
          </cell>
          <cell r="P851" t="str">
            <v/>
          </cell>
        </row>
        <row r="852">
          <cell r="A852" t="str">
            <v>LO</v>
          </cell>
          <cell r="B852">
            <v>8</v>
          </cell>
          <cell r="C852">
            <v>3</v>
          </cell>
          <cell r="D852" t="str">
            <v>P</v>
          </cell>
          <cell r="E852">
            <v>21</v>
          </cell>
          <cell r="F852">
            <v>37819</v>
          </cell>
          <cell r="G852">
            <v>1.1200000000000001</v>
          </cell>
          <cell r="H852">
            <v>1.1000000000000001</v>
          </cell>
          <cell r="I852" t="str">
            <v>7          0</v>
          </cell>
          <cell r="J852">
            <v>0</v>
          </cell>
          <cell r="K852">
            <v>0</v>
          </cell>
          <cell r="L852">
            <v>2003</v>
          </cell>
          <cell r="M852" t="str">
            <v>No Trade</v>
          </cell>
          <cell r="N852" t="str">
            <v/>
          </cell>
          <cell r="O852" t="str">
            <v/>
          </cell>
          <cell r="P852" t="str">
            <v/>
          </cell>
        </row>
        <row r="853">
          <cell r="A853" t="str">
            <v>LO</v>
          </cell>
          <cell r="B853">
            <v>8</v>
          </cell>
          <cell r="C853">
            <v>3</v>
          </cell>
          <cell r="D853" t="str">
            <v>P</v>
          </cell>
          <cell r="E853">
            <v>22</v>
          </cell>
          <cell r="F853">
            <v>37819</v>
          </cell>
          <cell r="G853">
            <v>1.4</v>
          </cell>
          <cell r="H853">
            <v>1.4</v>
          </cell>
          <cell r="I853" t="str">
            <v>7          0</v>
          </cell>
          <cell r="J853">
            <v>0</v>
          </cell>
          <cell r="K853">
            <v>0</v>
          </cell>
          <cell r="L853">
            <v>2003</v>
          </cell>
          <cell r="M853" t="str">
            <v>No Trade</v>
          </cell>
          <cell r="N853" t="str">
            <v/>
          </cell>
          <cell r="O853" t="str">
            <v/>
          </cell>
          <cell r="P853" t="str">
            <v/>
          </cell>
        </row>
        <row r="854">
          <cell r="A854" t="str">
            <v>LO</v>
          </cell>
          <cell r="B854">
            <v>8</v>
          </cell>
          <cell r="C854">
            <v>3</v>
          </cell>
          <cell r="D854" t="str">
            <v>P</v>
          </cell>
          <cell r="E854">
            <v>23</v>
          </cell>
          <cell r="F854">
            <v>37819</v>
          </cell>
          <cell r="G854">
            <v>1.74</v>
          </cell>
          <cell r="H854">
            <v>1.8</v>
          </cell>
          <cell r="I854" t="str">
            <v>3          0</v>
          </cell>
          <cell r="J854">
            <v>0</v>
          </cell>
          <cell r="K854">
            <v>0</v>
          </cell>
          <cell r="L854">
            <v>2003</v>
          </cell>
          <cell r="M854" t="str">
            <v>No Trade</v>
          </cell>
          <cell r="N854" t="str">
            <v/>
          </cell>
          <cell r="O854" t="str">
            <v/>
          </cell>
          <cell r="P854" t="str">
            <v/>
          </cell>
        </row>
        <row r="855">
          <cell r="A855" t="str">
            <v>LO</v>
          </cell>
          <cell r="B855">
            <v>8</v>
          </cell>
          <cell r="C855">
            <v>3</v>
          </cell>
          <cell r="D855" t="str">
            <v>C</v>
          </cell>
          <cell r="E855">
            <v>24</v>
          </cell>
          <cell r="F855">
            <v>37819</v>
          </cell>
          <cell r="G855">
            <v>3.29</v>
          </cell>
          <cell r="H855">
            <v>2.9</v>
          </cell>
          <cell r="I855" t="str">
            <v>5          0</v>
          </cell>
          <cell r="J855">
            <v>0</v>
          </cell>
          <cell r="K855">
            <v>0</v>
          </cell>
          <cell r="L855">
            <v>2003</v>
          </cell>
          <cell r="M855" t="str">
            <v>No Trade</v>
          </cell>
          <cell r="N855" t="str">
            <v/>
          </cell>
          <cell r="O855" t="str">
            <v/>
          </cell>
          <cell r="P855" t="str">
            <v/>
          </cell>
        </row>
        <row r="856">
          <cell r="A856" t="str">
            <v>LO</v>
          </cell>
          <cell r="B856">
            <v>8</v>
          </cell>
          <cell r="C856">
            <v>3</v>
          </cell>
          <cell r="D856" t="str">
            <v>P</v>
          </cell>
          <cell r="E856">
            <v>24</v>
          </cell>
          <cell r="F856">
            <v>37819</v>
          </cell>
          <cell r="G856">
            <v>2.12</v>
          </cell>
          <cell r="H856">
            <v>2.2000000000000002</v>
          </cell>
          <cell r="I856" t="str">
            <v>3          0</v>
          </cell>
          <cell r="J856">
            <v>0</v>
          </cell>
          <cell r="K856">
            <v>0</v>
          </cell>
          <cell r="L856">
            <v>2003</v>
          </cell>
          <cell r="M856" t="str">
            <v>No Trade</v>
          </cell>
          <cell r="N856" t="str">
            <v/>
          </cell>
          <cell r="O856" t="str">
            <v/>
          </cell>
          <cell r="P856" t="str">
            <v/>
          </cell>
        </row>
        <row r="857">
          <cell r="A857" t="str">
            <v>LO</v>
          </cell>
          <cell r="B857">
            <v>8</v>
          </cell>
          <cell r="C857">
            <v>3</v>
          </cell>
          <cell r="D857" t="str">
            <v>C</v>
          </cell>
          <cell r="E857">
            <v>24.5</v>
          </cell>
          <cell r="F857">
            <v>37819</v>
          </cell>
          <cell r="G857">
            <v>3</v>
          </cell>
          <cell r="H857">
            <v>2.6</v>
          </cell>
          <cell r="I857" t="str">
            <v>8          0</v>
          </cell>
          <cell r="J857">
            <v>0</v>
          </cell>
          <cell r="K857">
            <v>0</v>
          </cell>
          <cell r="L857">
            <v>2003</v>
          </cell>
          <cell r="M857" t="str">
            <v>No Trade</v>
          </cell>
          <cell r="N857" t="str">
            <v/>
          </cell>
          <cell r="O857" t="str">
            <v/>
          </cell>
          <cell r="P857" t="str">
            <v/>
          </cell>
        </row>
        <row r="858">
          <cell r="A858" t="str">
            <v>LO</v>
          </cell>
          <cell r="B858">
            <v>8</v>
          </cell>
          <cell r="C858">
            <v>3</v>
          </cell>
          <cell r="D858" t="str">
            <v>P</v>
          </cell>
          <cell r="E858">
            <v>24.5</v>
          </cell>
          <cell r="F858">
            <v>37819</v>
          </cell>
          <cell r="G858">
            <v>2.34</v>
          </cell>
          <cell r="H858">
            <v>2.4</v>
          </cell>
          <cell r="I858" t="str">
            <v>6          0</v>
          </cell>
          <cell r="J858">
            <v>0</v>
          </cell>
          <cell r="K858">
            <v>0</v>
          </cell>
          <cell r="L858">
            <v>2003</v>
          </cell>
          <cell r="M858" t="str">
            <v>No Trade</v>
          </cell>
          <cell r="N858" t="str">
            <v/>
          </cell>
          <cell r="O858" t="str">
            <v/>
          </cell>
          <cell r="P858" t="str">
            <v/>
          </cell>
        </row>
        <row r="859">
          <cell r="A859" t="str">
            <v>LO</v>
          </cell>
          <cell r="B859">
            <v>8</v>
          </cell>
          <cell r="C859">
            <v>3</v>
          </cell>
          <cell r="D859" t="str">
            <v>C</v>
          </cell>
          <cell r="E859">
            <v>25</v>
          </cell>
          <cell r="F859">
            <v>37819</v>
          </cell>
          <cell r="G859">
            <v>2.74</v>
          </cell>
          <cell r="H859">
            <v>2.4</v>
          </cell>
          <cell r="I859" t="str">
            <v>3        400</v>
          </cell>
          <cell r="J859">
            <v>0</v>
          </cell>
          <cell r="K859">
            <v>0</v>
          </cell>
          <cell r="L859">
            <v>2003</v>
          </cell>
          <cell r="M859" t="str">
            <v>No Trade</v>
          </cell>
          <cell r="N859" t="str">
            <v/>
          </cell>
          <cell r="O859" t="str">
            <v/>
          </cell>
          <cell r="P859" t="str">
            <v/>
          </cell>
        </row>
        <row r="860">
          <cell r="A860" t="str">
            <v>LO</v>
          </cell>
          <cell r="B860">
            <v>8</v>
          </cell>
          <cell r="C860">
            <v>3</v>
          </cell>
          <cell r="D860" t="str">
            <v>P</v>
          </cell>
          <cell r="E860">
            <v>25</v>
          </cell>
          <cell r="F860">
            <v>37819</v>
          </cell>
          <cell r="G860">
            <v>2.56</v>
          </cell>
          <cell r="H860">
            <v>2.7</v>
          </cell>
          <cell r="I860" t="str">
            <v>1          0</v>
          </cell>
          <cell r="J860">
            <v>0</v>
          </cell>
          <cell r="K860">
            <v>0</v>
          </cell>
          <cell r="L860">
            <v>2003</v>
          </cell>
          <cell r="M860" t="str">
            <v>No Trade</v>
          </cell>
          <cell r="N860" t="str">
            <v/>
          </cell>
          <cell r="O860" t="str">
            <v/>
          </cell>
          <cell r="P860" t="str">
            <v/>
          </cell>
        </row>
        <row r="861">
          <cell r="A861" t="str">
            <v>LO</v>
          </cell>
          <cell r="B861">
            <v>8</v>
          </cell>
          <cell r="C861">
            <v>3</v>
          </cell>
          <cell r="D861" t="str">
            <v>C</v>
          </cell>
          <cell r="E861">
            <v>25.5</v>
          </cell>
          <cell r="F861">
            <v>37819</v>
          </cell>
          <cell r="G861">
            <v>2.5</v>
          </cell>
          <cell r="H861">
            <v>2.2000000000000002</v>
          </cell>
          <cell r="I861" t="str">
            <v>1          0</v>
          </cell>
          <cell r="J861">
            <v>0</v>
          </cell>
          <cell r="K861">
            <v>0</v>
          </cell>
          <cell r="L861">
            <v>2003</v>
          </cell>
          <cell r="M861" t="str">
            <v>No Trade</v>
          </cell>
          <cell r="N861" t="str">
            <v/>
          </cell>
          <cell r="O861" t="str">
            <v/>
          </cell>
          <cell r="P861" t="str">
            <v/>
          </cell>
        </row>
        <row r="862">
          <cell r="A862" t="str">
            <v>LO</v>
          </cell>
          <cell r="B862">
            <v>8</v>
          </cell>
          <cell r="C862">
            <v>3</v>
          </cell>
          <cell r="D862" t="str">
            <v>P</v>
          </cell>
          <cell r="E862">
            <v>25.5</v>
          </cell>
          <cell r="F862">
            <v>37819</v>
          </cell>
          <cell r="G862">
            <v>2.81</v>
          </cell>
          <cell r="H862">
            <v>2.9</v>
          </cell>
          <cell r="I862" t="str">
            <v>9          0</v>
          </cell>
          <cell r="J862">
            <v>0</v>
          </cell>
          <cell r="K862">
            <v>0</v>
          </cell>
          <cell r="L862">
            <v>2003</v>
          </cell>
          <cell r="M862" t="str">
            <v>No Trade</v>
          </cell>
          <cell r="N862" t="str">
            <v/>
          </cell>
          <cell r="O862" t="str">
            <v/>
          </cell>
          <cell r="P862" t="str">
            <v/>
          </cell>
        </row>
        <row r="863">
          <cell r="A863" t="str">
            <v>LO</v>
          </cell>
          <cell r="B863">
            <v>8</v>
          </cell>
          <cell r="C863">
            <v>3</v>
          </cell>
          <cell r="D863" t="str">
            <v>C</v>
          </cell>
          <cell r="E863">
            <v>26</v>
          </cell>
          <cell r="F863">
            <v>37819</v>
          </cell>
          <cell r="G863">
            <v>2.27</v>
          </cell>
          <cell r="H863">
            <v>1.9</v>
          </cell>
          <cell r="I863" t="str">
            <v>9          0</v>
          </cell>
          <cell r="J863">
            <v>0</v>
          </cell>
          <cell r="K863">
            <v>0</v>
          </cell>
          <cell r="L863">
            <v>2003</v>
          </cell>
          <cell r="M863" t="str">
            <v>No Trade</v>
          </cell>
          <cell r="N863" t="str">
            <v/>
          </cell>
          <cell r="O863" t="str">
            <v/>
          </cell>
          <cell r="P863" t="str">
            <v/>
          </cell>
        </row>
        <row r="864">
          <cell r="A864" t="str">
            <v>LO</v>
          </cell>
          <cell r="B864">
            <v>8</v>
          </cell>
          <cell r="C864">
            <v>3</v>
          </cell>
          <cell r="D864" t="str">
            <v>P</v>
          </cell>
          <cell r="E864">
            <v>26</v>
          </cell>
          <cell r="F864">
            <v>37819</v>
          </cell>
          <cell r="G864">
            <v>3.09</v>
          </cell>
          <cell r="H864">
            <v>3.2</v>
          </cell>
          <cell r="I864" t="str">
            <v>6          0</v>
          </cell>
          <cell r="J864">
            <v>0</v>
          </cell>
          <cell r="K864">
            <v>0</v>
          </cell>
          <cell r="L864">
            <v>2003</v>
          </cell>
          <cell r="M864" t="str">
            <v>No Trade</v>
          </cell>
          <cell r="N864" t="str">
            <v/>
          </cell>
          <cell r="O864" t="str">
            <v/>
          </cell>
          <cell r="P864" t="str">
            <v/>
          </cell>
        </row>
        <row r="865">
          <cell r="A865" t="str">
            <v>LO</v>
          </cell>
          <cell r="B865">
            <v>8</v>
          </cell>
          <cell r="C865">
            <v>3</v>
          </cell>
          <cell r="D865" t="str">
            <v>C</v>
          </cell>
          <cell r="E865">
            <v>27</v>
          </cell>
          <cell r="F865">
            <v>37819</v>
          </cell>
          <cell r="G865">
            <v>1.86</v>
          </cell>
          <cell r="H865">
            <v>1.6</v>
          </cell>
          <cell r="I865" t="str">
            <v>1          0</v>
          </cell>
          <cell r="J865">
            <v>0</v>
          </cell>
          <cell r="K865">
            <v>0</v>
          </cell>
          <cell r="L865">
            <v>2003</v>
          </cell>
          <cell r="M865" t="str">
            <v>No Trade</v>
          </cell>
          <cell r="N865" t="str">
            <v/>
          </cell>
          <cell r="O865" t="str">
            <v/>
          </cell>
          <cell r="P865" t="str">
            <v/>
          </cell>
        </row>
        <row r="866">
          <cell r="A866" t="str">
            <v>LO</v>
          </cell>
          <cell r="B866">
            <v>8</v>
          </cell>
          <cell r="C866">
            <v>3</v>
          </cell>
          <cell r="D866" t="str">
            <v>C</v>
          </cell>
          <cell r="E866">
            <v>28</v>
          </cell>
          <cell r="F866">
            <v>37819</v>
          </cell>
          <cell r="G866">
            <v>1.5</v>
          </cell>
          <cell r="H866">
            <v>1.2</v>
          </cell>
          <cell r="I866" t="str">
            <v>8          0</v>
          </cell>
          <cell r="J866">
            <v>0</v>
          </cell>
          <cell r="K866">
            <v>0</v>
          </cell>
          <cell r="L866">
            <v>2003</v>
          </cell>
          <cell r="M866" t="str">
            <v>No Trade</v>
          </cell>
          <cell r="N866" t="str">
            <v/>
          </cell>
          <cell r="O866" t="str">
            <v/>
          </cell>
          <cell r="P866" t="str">
            <v/>
          </cell>
        </row>
        <row r="867">
          <cell r="A867" t="str">
            <v>LO</v>
          </cell>
          <cell r="B867">
            <v>8</v>
          </cell>
          <cell r="C867">
            <v>3</v>
          </cell>
          <cell r="D867" t="str">
            <v>C</v>
          </cell>
          <cell r="E867">
            <v>28.5</v>
          </cell>
          <cell r="F867">
            <v>37819</v>
          </cell>
          <cell r="G867">
            <v>1.34</v>
          </cell>
          <cell r="H867">
            <v>1.1000000000000001</v>
          </cell>
          <cell r="I867" t="str">
            <v>4          0</v>
          </cell>
          <cell r="J867">
            <v>0</v>
          </cell>
          <cell r="K867">
            <v>0</v>
          </cell>
          <cell r="L867">
            <v>2003</v>
          </cell>
          <cell r="M867" t="str">
            <v>No Trade</v>
          </cell>
          <cell r="N867" t="str">
            <v/>
          </cell>
          <cell r="O867" t="str">
            <v/>
          </cell>
          <cell r="P867" t="str">
            <v/>
          </cell>
        </row>
        <row r="868">
          <cell r="A868" t="str">
            <v>LO</v>
          </cell>
          <cell r="B868">
            <v>8</v>
          </cell>
          <cell r="C868">
            <v>3</v>
          </cell>
          <cell r="D868" t="str">
            <v>C</v>
          </cell>
          <cell r="E868">
            <v>30</v>
          </cell>
          <cell r="F868">
            <v>37819</v>
          </cell>
          <cell r="G868">
            <v>0.97</v>
          </cell>
          <cell r="H868">
            <v>0.8</v>
          </cell>
          <cell r="I868" t="str">
            <v>2          0</v>
          </cell>
          <cell r="J868">
            <v>0</v>
          </cell>
          <cell r="K868">
            <v>0</v>
          </cell>
          <cell r="L868">
            <v>2003</v>
          </cell>
          <cell r="M868" t="str">
            <v>No Trade</v>
          </cell>
          <cell r="N868" t="str">
            <v/>
          </cell>
          <cell r="O868" t="str">
            <v/>
          </cell>
          <cell r="P868" t="str">
            <v/>
          </cell>
        </row>
        <row r="869">
          <cell r="A869" t="str">
            <v>LO</v>
          </cell>
          <cell r="B869">
            <v>8</v>
          </cell>
          <cell r="C869">
            <v>3</v>
          </cell>
          <cell r="D869" t="str">
            <v>C</v>
          </cell>
          <cell r="E869">
            <v>31</v>
          </cell>
          <cell r="F869">
            <v>37819</v>
          </cell>
          <cell r="G869">
            <v>0.79</v>
          </cell>
          <cell r="H869">
            <v>0.6</v>
          </cell>
          <cell r="I869" t="str">
            <v>8        407</v>
          </cell>
          <cell r="J869">
            <v>0</v>
          </cell>
          <cell r="K869">
            <v>0</v>
          </cell>
          <cell r="L869">
            <v>2003</v>
          </cell>
          <cell r="M869" t="str">
            <v>No Trade</v>
          </cell>
          <cell r="N869" t="str">
            <v/>
          </cell>
          <cell r="O869" t="str">
            <v/>
          </cell>
          <cell r="P869" t="str">
            <v/>
          </cell>
        </row>
        <row r="870">
          <cell r="A870" t="str">
            <v>LO</v>
          </cell>
          <cell r="B870">
            <v>8</v>
          </cell>
          <cell r="C870">
            <v>3</v>
          </cell>
          <cell r="D870" t="str">
            <v>C</v>
          </cell>
          <cell r="E870">
            <v>32</v>
          </cell>
          <cell r="F870">
            <v>37819</v>
          </cell>
          <cell r="G870">
            <v>0.67</v>
          </cell>
          <cell r="H870">
            <v>0.5</v>
          </cell>
          <cell r="I870" t="str">
            <v>7          0</v>
          </cell>
          <cell r="J870">
            <v>0</v>
          </cell>
          <cell r="K870">
            <v>0</v>
          </cell>
          <cell r="L870">
            <v>2003</v>
          </cell>
          <cell r="M870" t="str">
            <v>No Trade</v>
          </cell>
          <cell r="N870" t="str">
            <v/>
          </cell>
          <cell r="O870" t="str">
            <v/>
          </cell>
          <cell r="P870" t="str">
            <v/>
          </cell>
        </row>
        <row r="871">
          <cell r="A871" t="str">
            <v>LO</v>
          </cell>
          <cell r="B871">
            <v>8</v>
          </cell>
          <cell r="C871">
            <v>3</v>
          </cell>
          <cell r="D871" t="str">
            <v>C</v>
          </cell>
          <cell r="E871">
            <v>33</v>
          </cell>
          <cell r="F871">
            <v>37819</v>
          </cell>
          <cell r="G871">
            <v>0.56999999999999995</v>
          </cell>
          <cell r="H871">
            <v>0.4</v>
          </cell>
          <cell r="I871" t="str">
            <v>9          7</v>
          </cell>
          <cell r="J871">
            <v>0</v>
          </cell>
          <cell r="K871">
            <v>0</v>
          </cell>
          <cell r="L871">
            <v>2003</v>
          </cell>
          <cell r="M871" t="str">
            <v>No Trade</v>
          </cell>
          <cell r="N871" t="str">
            <v/>
          </cell>
          <cell r="O871" t="str">
            <v/>
          </cell>
          <cell r="P871" t="str">
            <v/>
          </cell>
        </row>
        <row r="872">
          <cell r="A872" t="str">
            <v>LO</v>
          </cell>
          <cell r="B872">
            <v>8</v>
          </cell>
          <cell r="C872">
            <v>3</v>
          </cell>
          <cell r="D872" t="str">
            <v>C</v>
          </cell>
          <cell r="E872">
            <v>34</v>
          </cell>
          <cell r="F872">
            <v>37819</v>
          </cell>
          <cell r="G872">
            <v>0.49</v>
          </cell>
          <cell r="H872">
            <v>0.4</v>
          </cell>
          <cell r="I872" t="str">
            <v>2          0</v>
          </cell>
          <cell r="J872">
            <v>0</v>
          </cell>
          <cell r="K872">
            <v>0</v>
          </cell>
          <cell r="L872">
            <v>2003</v>
          </cell>
          <cell r="M872" t="str">
            <v>No Trade</v>
          </cell>
          <cell r="N872" t="str">
            <v/>
          </cell>
          <cell r="O872" t="str">
            <v/>
          </cell>
          <cell r="P872" t="str">
            <v/>
          </cell>
        </row>
        <row r="873">
          <cell r="A873" t="str">
            <v>LO</v>
          </cell>
          <cell r="B873">
            <v>8</v>
          </cell>
          <cell r="C873">
            <v>3</v>
          </cell>
          <cell r="D873" t="str">
            <v>C</v>
          </cell>
          <cell r="E873">
            <v>35</v>
          </cell>
          <cell r="F873">
            <v>37819</v>
          </cell>
          <cell r="G873">
            <v>0.43</v>
          </cell>
          <cell r="H873">
            <v>0.3</v>
          </cell>
          <cell r="I873" t="str">
            <v>6          0</v>
          </cell>
          <cell r="J873">
            <v>0</v>
          </cell>
          <cell r="K873">
            <v>0</v>
          </cell>
          <cell r="L873">
            <v>2003</v>
          </cell>
          <cell r="M873" t="str">
            <v>No Trade</v>
          </cell>
          <cell r="N873" t="str">
            <v/>
          </cell>
          <cell r="O873" t="str">
            <v/>
          </cell>
          <cell r="P873" t="str">
            <v/>
          </cell>
        </row>
        <row r="874">
          <cell r="A874" t="str">
            <v>LO</v>
          </cell>
          <cell r="B874">
            <v>8</v>
          </cell>
          <cell r="C874">
            <v>3</v>
          </cell>
          <cell r="D874" t="str">
            <v>C</v>
          </cell>
          <cell r="E874">
            <v>36</v>
          </cell>
          <cell r="F874">
            <v>37819</v>
          </cell>
          <cell r="G874">
            <v>0.37</v>
          </cell>
          <cell r="H874">
            <v>0.3</v>
          </cell>
          <cell r="I874" t="str">
            <v>1          0</v>
          </cell>
          <cell r="J874">
            <v>0</v>
          </cell>
          <cell r="K874">
            <v>0</v>
          </cell>
          <cell r="L874">
            <v>2003</v>
          </cell>
          <cell r="M874" t="str">
            <v>No Trade</v>
          </cell>
          <cell r="N874" t="str">
            <v/>
          </cell>
          <cell r="O874" t="str">
            <v/>
          </cell>
          <cell r="P874" t="str">
            <v/>
          </cell>
        </row>
        <row r="875">
          <cell r="A875" t="str">
            <v>LO</v>
          </cell>
          <cell r="B875">
            <v>9</v>
          </cell>
          <cell r="C875">
            <v>3</v>
          </cell>
          <cell r="D875" t="str">
            <v>P</v>
          </cell>
          <cell r="E875">
            <v>14</v>
          </cell>
          <cell r="F875">
            <v>37848</v>
          </cell>
          <cell r="G875">
            <v>0.16</v>
          </cell>
          <cell r="H875">
            <v>0.1</v>
          </cell>
          <cell r="I875" t="str">
            <v>6          0</v>
          </cell>
          <cell r="J875">
            <v>0</v>
          </cell>
          <cell r="K875">
            <v>0</v>
          </cell>
          <cell r="L875">
            <v>2003</v>
          </cell>
          <cell r="M875" t="str">
            <v>No Trade</v>
          </cell>
          <cell r="N875" t="str">
            <v/>
          </cell>
          <cell r="O875" t="str">
            <v/>
          </cell>
          <cell r="P875" t="str">
            <v/>
          </cell>
        </row>
        <row r="876">
          <cell r="A876" t="str">
            <v>LO</v>
          </cell>
          <cell r="B876">
            <v>9</v>
          </cell>
          <cell r="C876">
            <v>3</v>
          </cell>
          <cell r="D876" t="str">
            <v>P</v>
          </cell>
          <cell r="E876">
            <v>17</v>
          </cell>
          <cell r="F876">
            <v>37848</v>
          </cell>
          <cell r="G876">
            <v>0.44</v>
          </cell>
          <cell r="H876">
            <v>0.4</v>
          </cell>
          <cell r="I876" t="str">
            <v>5          0</v>
          </cell>
          <cell r="J876">
            <v>0</v>
          </cell>
          <cell r="K876">
            <v>0</v>
          </cell>
          <cell r="L876">
            <v>2003</v>
          </cell>
          <cell r="M876" t="str">
            <v>No Trade</v>
          </cell>
          <cell r="N876" t="str">
            <v/>
          </cell>
          <cell r="O876" t="str">
            <v/>
          </cell>
          <cell r="P876" t="str">
            <v/>
          </cell>
        </row>
        <row r="877">
          <cell r="A877" t="str">
            <v>LO</v>
          </cell>
          <cell r="B877">
            <v>9</v>
          </cell>
          <cell r="C877">
            <v>3</v>
          </cell>
          <cell r="D877" t="str">
            <v>P</v>
          </cell>
          <cell r="E877">
            <v>19.5</v>
          </cell>
          <cell r="F877">
            <v>37848</v>
          </cell>
          <cell r="G877">
            <v>0.88</v>
          </cell>
          <cell r="H877">
            <v>0.9</v>
          </cell>
          <cell r="I877" t="str">
            <v>1          0</v>
          </cell>
          <cell r="J877">
            <v>0</v>
          </cell>
          <cell r="K877">
            <v>0</v>
          </cell>
          <cell r="L877">
            <v>2003</v>
          </cell>
          <cell r="M877" t="str">
            <v>No Trade</v>
          </cell>
          <cell r="N877" t="str">
            <v/>
          </cell>
          <cell r="O877" t="str">
            <v/>
          </cell>
          <cell r="P877" t="str">
            <v/>
          </cell>
        </row>
        <row r="878">
          <cell r="A878" t="str">
            <v>LO</v>
          </cell>
          <cell r="B878">
            <v>9</v>
          </cell>
          <cell r="C878">
            <v>3</v>
          </cell>
          <cell r="D878" t="str">
            <v>P</v>
          </cell>
          <cell r="E878">
            <v>20</v>
          </cell>
          <cell r="F878">
            <v>37848</v>
          </cell>
          <cell r="G878">
            <v>0.99</v>
          </cell>
          <cell r="H878">
            <v>1</v>
          </cell>
          <cell r="I878" t="str">
            <v>3          0</v>
          </cell>
          <cell r="J878">
            <v>0</v>
          </cell>
          <cell r="K878">
            <v>0</v>
          </cell>
          <cell r="L878">
            <v>2003</v>
          </cell>
          <cell r="M878" t="str">
            <v>No Trade</v>
          </cell>
          <cell r="N878" t="str">
            <v/>
          </cell>
          <cell r="O878" t="str">
            <v/>
          </cell>
          <cell r="P878" t="str">
            <v/>
          </cell>
        </row>
        <row r="879">
          <cell r="A879" t="str">
            <v>LO</v>
          </cell>
          <cell r="B879">
            <v>9</v>
          </cell>
          <cell r="C879">
            <v>3</v>
          </cell>
          <cell r="D879" t="str">
            <v>P</v>
          </cell>
          <cell r="E879">
            <v>21</v>
          </cell>
          <cell r="F879">
            <v>37848</v>
          </cell>
          <cell r="G879">
            <v>1.25</v>
          </cell>
          <cell r="H879">
            <v>1.3</v>
          </cell>
          <cell r="I879" t="str">
            <v>0          0</v>
          </cell>
          <cell r="J879">
            <v>0</v>
          </cell>
          <cell r="K879">
            <v>0</v>
          </cell>
          <cell r="L879">
            <v>2003</v>
          </cell>
          <cell r="M879" t="str">
            <v>No Trade</v>
          </cell>
          <cell r="N879" t="str">
            <v/>
          </cell>
          <cell r="O879" t="str">
            <v/>
          </cell>
          <cell r="P879" t="str">
            <v/>
          </cell>
        </row>
        <row r="880">
          <cell r="A880" t="str">
            <v>LO</v>
          </cell>
          <cell r="B880">
            <v>9</v>
          </cell>
          <cell r="C880">
            <v>3</v>
          </cell>
          <cell r="D880" t="str">
            <v>P</v>
          </cell>
          <cell r="E880">
            <v>22</v>
          </cell>
          <cell r="F880">
            <v>37848</v>
          </cell>
          <cell r="G880">
            <v>1.55</v>
          </cell>
          <cell r="H880">
            <v>1.6</v>
          </cell>
          <cell r="I880" t="str">
            <v>2          0</v>
          </cell>
          <cell r="J880">
            <v>0</v>
          </cell>
          <cell r="K880">
            <v>0</v>
          </cell>
          <cell r="L880">
            <v>2003</v>
          </cell>
          <cell r="M880" t="str">
            <v>No Trade</v>
          </cell>
          <cell r="N880" t="str">
            <v/>
          </cell>
          <cell r="O880" t="str">
            <v/>
          </cell>
          <cell r="P880" t="str">
            <v/>
          </cell>
        </row>
        <row r="881">
          <cell r="A881" t="str">
            <v>LO</v>
          </cell>
          <cell r="B881">
            <v>9</v>
          </cell>
          <cell r="C881">
            <v>3</v>
          </cell>
          <cell r="D881" t="str">
            <v>P</v>
          </cell>
          <cell r="E881">
            <v>23</v>
          </cell>
          <cell r="F881">
            <v>37848</v>
          </cell>
          <cell r="G881">
            <v>1.9</v>
          </cell>
          <cell r="H881">
            <v>1.9</v>
          </cell>
          <cell r="I881" t="str">
            <v>9          0</v>
          </cell>
          <cell r="J881">
            <v>0</v>
          </cell>
          <cell r="K881">
            <v>0</v>
          </cell>
          <cell r="L881">
            <v>2003</v>
          </cell>
          <cell r="M881" t="str">
            <v>No Trade</v>
          </cell>
          <cell r="N881" t="str">
            <v/>
          </cell>
          <cell r="O881" t="str">
            <v/>
          </cell>
          <cell r="P881" t="str">
            <v/>
          </cell>
        </row>
        <row r="882">
          <cell r="A882" t="str">
            <v>LO</v>
          </cell>
          <cell r="B882">
            <v>9</v>
          </cell>
          <cell r="C882">
            <v>3</v>
          </cell>
          <cell r="D882" t="str">
            <v>C</v>
          </cell>
          <cell r="E882">
            <v>24</v>
          </cell>
          <cell r="F882">
            <v>37848</v>
          </cell>
          <cell r="G882">
            <v>3.2</v>
          </cell>
          <cell r="H882">
            <v>2.8</v>
          </cell>
          <cell r="I882" t="str">
            <v>9          0</v>
          </cell>
          <cell r="J882">
            <v>0</v>
          </cell>
          <cell r="K882">
            <v>0</v>
          </cell>
          <cell r="L882">
            <v>2003</v>
          </cell>
          <cell r="M882" t="str">
            <v>No Trade</v>
          </cell>
          <cell r="N882" t="str">
            <v/>
          </cell>
          <cell r="O882" t="str">
            <v/>
          </cell>
          <cell r="P882" t="str">
            <v/>
          </cell>
        </row>
        <row r="883">
          <cell r="A883" t="str">
            <v>LO</v>
          </cell>
          <cell r="B883">
            <v>9</v>
          </cell>
          <cell r="C883">
            <v>3</v>
          </cell>
          <cell r="D883" t="str">
            <v>P</v>
          </cell>
          <cell r="E883">
            <v>24</v>
          </cell>
          <cell r="F883">
            <v>37848</v>
          </cell>
          <cell r="G883">
            <v>2.2999999999999998</v>
          </cell>
          <cell r="H883">
            <v>2.4</v>
          </cell>
          <cell r="I883" t="str">
            <v>1          0</v>
          </cell>
          <cell r="J883">
            <v>0</v>
          </cell>
          <cell r="K883">
            <v>0</v>
          </cell>
          <cell r="L883">
            <v>2003</v>
          </cell>
          <cell r="M883" t="str">
            <v>No Trade</v>
          </cell>
          <cell r="N883" t="str">
            <v/>
          </cell>
          <cell r="O883" t="str">
            <v/>
          </cell>
          <cell r="P883" t="str">
            <v/>
          </cell>
        </row>
        <row r="884">
          <cell r="A884" t="str">
            <v>LO</v>
          </cell>
          <cell r="B884">
            <v>9</v>
          </cell>
          <cell r="C884">
            <v>3</v>
          </cell>
          <cell r="D884" t="str">
            <v>C</v>
          </cell>
          <cell r="E884">
            <v>24.5</v>
          </cell>
          <cell r="F884">
            <v>37848</v>
          </cell>
          <cell r="G884">
            <v>2.93</v>
          </cell>
          <cell r="H884">
            <v>2.6</v>
          </cell>
          <cell r="I884" t="str">
            <v>2          0</v>
          </cell>
          <cell r="J884">
            <v>0</v>
          </cell>
          <cell r="K884">
            <v>0</v>
          </cell>
          <cell r="L884">
            <v>2003</v>
          </cell>
          <cell r="M884" t="str">
            <v>No Trade</v>
          </cell>
          <cell r="N884" t="str">
            <v/>
          </cell>
          <cell r="O884" t="str">
            <v/>
          </cell>
          <cell r="P884" t="str">
            <v/>
          </cell>
        </row>
        <row r="885">
          <cell r="A885" t="str">
            <v>LO</v>
          </cell>
          <cell r="B885">
            <v>9</v>
          </cell>
          <cell r="C885">
            <v>3</v>
          </cell>
          <cell r="D885" t="str">
            <v>P</v>
          </cell>
          <cell r="E885">
            <v>24.5</v>
          </cell>
          <cell r="F885">
            <v>37848</v>
          </cell>
          <cell r="G885">
            <v>2.52</v>
          </cell>
          <cell r="H885">
            <v>2.6</v>
          </cell>
          <cell r="I885" t="str">
            <v>4          0</v>
          </cell>
          <cell r="J885">
            <v>0</v>
          </cell>
          <cell r="K885">
            <v>0</v>
          </cell>
          <cell r="L885">
            <v>2003</v>
          </cell>
          <cell r="M885" t="str">
            <v>No Trade</v>
          </cell>
          <cell r="N885" t="str">
            <v/>
          </cell>
          <cell r="O885" t="str">
            <v/>
          </cell>
          <cell r="P885" t="str">
            <v/>
          </cell>
        </row>
        <row r="886">
          <cell r="A886" t="str">
            <v>LO</v>
          </cell>
          <cell r="B886">
            <v>9</v>
          </cell>
          <cell r="C886">
            <v>3</v>
          </cell>
          <cell r="D886" t="str">
            <v>C</v>
          </cell>
          <cell r="E886">
            <v>25</v>
          </cell>
          <cell r="F886">
            <v>37848</v>
          </cell>
          <cell r="G886">
            <v>2.67</v>
          </cell>
          <cell r="H886">
            <v>2.2999999999999998</v>
          </cell>
          <cell r="I886" t="str">
            <v>8          0</v>
          </cell>
          <cell r="J886">
            <v>0</v>
          </cell>
          <cell r="K886">
            <v>0</v>
          </cell>
          <cell r="L886">
            <v>2003</v>
          </cell>
          <cell r="M886" t="str">
            <v>No Trade</v>
          </cell>
          <cell r="N886" t="str">
            <v/>
          </cell>
          <cell r="O886" t="str">
            <v/>
          </cell>
          <cell r="P886" t="str">
            <v/>
          </cell>
        </row>
        <row r="887">
          <cell r="A887" t="str">
            <v>LO</v>
          </cell>
          <cell r="B887">
            <v>9</v>
          </cell>
          <cell r="C887">
            <v>3</v>
          </cell>
          <cell r="D887" t="str">
            <v>P</v>
          </cell>
          <cell r="E887">
            <v>25</v>
          </cell>
          <cell r="F887">
            <v>37848</v>
          </cell>
          <cell r="G887">
            <v>2.75</v>
          </cell>
          <cell r="H887">
            <v>2.9</v>
          </cell>
          <cell r="I887" t="str">
            <v>0          0</v>
          </cell>
          <cell r="J887">
            <v>0</v>
          </cell>
          <cell r="K887">
            <v>0</v>
          </cell>
          <cell r="L887">
            <v>2003</v>
          </cell>
          <cell r="M887" t="str">
            <v>No Trade</v>
          </cell>
          <cell r="N887" t="str">
            <v/>
          </cell>
          <cell r="O887" t="str">
            <v/>
          </cell>
          <cell r="P887" t="str">
            <v/>
          </cell>
        </row>
        <row r="888">
          <cell r="A888" t="str">
            <v>LO</v>
          </cell>
          <cell r="B888">
            <v>9</v>
          </cell>
          <cell r="C888">
            <v>3</v>
          </cell>
          <cell r="D888" t="str">
            <v>C</v>
          </cell>
          <cell r="E888">
            <v>25.5</v>
          </cell>
          <cell r="F888">
            <v>37848</v>
          </cell>
          <cell r="G888">
            <v>2.44</v>
          </cell>
          <cell r="H888">
            <v>2.1</v>
          </cell>
          <cell r="I888" t="str">
            <v>6          0</v>
          </cell>
          <cell r="J888">
            <v>0</v>
          </cell>
          <cell r="K888">
            <v>0</v>
          </cell>
          <cell r="L888">
            <v>2003</v>
          </cell>
          <cell r="M888" t="str">
            <v>No Trade</v>
          </cell>
          <cell r="N888" t="str">
            <v/>
          </cell>
          <cell r="O888" t="str">
            <v/>
          </cell>
          <cell r="P888" t="str">
            <v/>
          </cell>
        </row>
        <row r="889">
          <cell r="A889" t="str">
            <v>LO</v>
          </cell>
          <cell r="B889">
            <v>9</v>
          </cell>
          <cell r="C889">
            <v>3</v>
          </cell>
          <cell r="D889" t="str">
            <v>P</v>
          </cell>
          <cell r="E889">
            <v>25.5</v>
          </cell>
          <cell r="F889">
            <v>37848</v>
          </cell>
          <cell r="G889">
            <v>3.02</v>
          </cell>
          <cell r="H889">
            <v>3.1</v>
          </cell>
          <cell r="I889" t="str">
            <v>8          0</v>
          </cell>
          <cell r="J889">
            <v>0</v>
          </cell>
          <cell r="K889">
            <v>0</v>
          </cell>
          <cell r="L889">
            <v>2003</v>
          </cell>
          <cell r="M889" t="str">
            <v>No Trade</v>
          </cell>
          <cell r="N889" t="str">
            <v/>
          </cell>
          <cell r="O889" t="str">
            <v/>
          </cell>
          <cell r="P889" t="str">
            <v/>
          </cell>
        </row>
        <row r="890">
          <cell r="A890" t="str">
            <v>LO</v>
          </cell>
          <cell r="B890">
            <v>9</v>
          </cell>
          <cell r="C890">
            <v>3</v>
          </cell>
          <cell r="D890" t="str">
            <v>C</v>
          </cell>
          <cell r="E890">
            <v>26</v>
          </cell>
          <cell r="F890">
            <v>37848</v>
          </cell>
          <cell r="G890">
            <v>2.2200000000000002</v>
          </cell>
          <cell r="H890">
            <v>1.9</v>
          </cell>
          <cell r="I890" t="str">
            <v>5          0</v>
          </cell>
          <cell r="J890">
            <v>0</v>
          </cell>
          <cell r="K890">
            <v>0</v>
          </cell>
          <cell r="L890">
            <v>2003</v>
          </cell>
          <cell r="M890" t="str">
            <v>No Trade</v>
          </cell>
          <cell r="N890" t="str">
            <v/>
          </cell>
          <cell r="O890" t="str">
            <v/>
          </cell>
          <cell r="P890" t="str">
            <v/>
          </cell>
        </row>
        <row r="891">
          <cell r="A891" t="str">
            <v>LO</v>
          </cell>
          <cell r="B891">
            <v>9</v>
          </cell>
          <cell r="C891">
            <v>3</v>
          </cell>
          <cell r="D891" t="str">
            <v>P</v>
          </cell>
          <cell r="E891">
            <v>26</v>
          </cell>
          <cell r="F891">
            <v>37848</v>
          </cell>
          <cell r="G891">
            <v>3.28</v>
          </cell>
          <cell r="H891">
            <v>3.4</v>
          </cell>
          <cell r="I891" t="str">
            <v>5          0</v>
          </cell>
          <cell r="J891">
            <v>0</v>
          </cell>
          <cell r="K891">
            <v>0</v>
          </cell>
          <cell r="L891">
            <v>2003</v>
          </cell>
          <cell r="M891" t="str">
            <v>No Trade</v>
          </cell>
          <cell r="N891" t="str">
            <v/>
          </cell>
          <cell r="O891" t="str">
            <v/>
          </cell>
          <cell r="P891" t="str">
            <v/>
          </cell>
        </row>
        <row r="892">
          <cell r="A892" t="str">
            <v>LO</v>
          </cell>
          <cell r="B892">
            <v>9</v>
          </cell>
          <cell r="C892">
            <v>3</v>
          </cell>
          <cell r="D892" t="str">
            <v>C</v>
          </cell>
          <cell r="E892">
            <v>26.5</v>
          </cell>
          <cell r="F892">
            <v>37848</v>
          </cell>
          <cell r="G892">
            <v>2.0099999999999998</v>
          </cell>
          <cell r="H892">
            <v>1.7</v>
          </cell>
          <cell r="I892" t="str">
            <v>6          0</v>
          </cell>
          <cell r="J892">
            <v>0</v>
          </cell>
          <cell r="K892">
            <v>0</v>
          </cell>
          <cell r="L892">
            <v>2003</v>
          </cell>
          <cell r="M892" t="str">
            <v>No Trade</v>
          </cell>
          <cell r="N892" t="str">
            <v/>
          </cell>
          <cell r="O892" t="str">
            <v/>
          </cell>
          <cell r="P892" t="str">
            <v/>
          </cell>
        </row>
        <row r="893">
          <cell r="A893" t="str">
            <v>LO</v>
          </cell>
          <cell r="B893">
            <v>9</v>
          </cell>
          <cell r="C893">
            <v>3</v>
          </cell>
          <cell r="D893" t="str">
            <v>C</v>
          </cell>
          <cell r="E893">
            <v>27</v>
          </cell>
          <cell r="F893">
            <v>37848</v>
          </cell>
          <cell r="G893">
            <v>1.82</v>
          </cell>
          <cell r="H893">
            <v>1.5</v>
          </cell>
          <cell r="I893" t="str">
            <v>8          0</v>
          </cell>
          <cell r="J893">
            <v>0</v>
          </cell>
          <cell r="K893">
            <v>0</v>
          </cell>
          <cell r="L893">
            <v>2003</v>
          </cell>
          <cell r="M893" t="str">
            <v>No Trade</v>
          </cell>
          <cell r="N893" t="str">
            <v/>
          </cell>
          <cell r="O893" t="str">
            <v/>
          </cell>
          <cell r="P893" t="str">
            <v/>
          </cell>
        </row>
        <row r="894">
          <cell r="A894" t="str">
            <v>LO</v>
          </cell>
          <cell r="B894">
            <v>9</v>
          </cell>
          <cell r="C894">
            <v>3</v>
          </cell>
          <cell r="D894" t="str">
            <v>C</v>
          </cell>
          <cell r="E894">
            <v>27.5</v>
          </cell>
          <cell r="F894">
            <v>37848</v>
          </cell>
          <cell r="G894">
            <v>1.64</v>
          </cell>
          <cell r="H894">
            <v>1.4</v>
          </cell>
          <cell r="I894" t="str">
            <v>2          0</v>
          </cell>
          <cell r="J894">
            <v>0</v>
          </cell>
          <cell r="K894">
            <v>0</v>
          </cell>
          <cell r="L894">
            <v>2003</v>
          </cell>
          <cell r="M894" t="str">
            <v>No Trade</v>
          </cell>
          <cell r="N894" t="str">
            <v/>
          </cell>
          <cell r="O894" t="str">
            <v/>
          </cell>
          <cell r="P894" t="str">
            <v/>
          </cell>
        </row>
        <row r="895">
          <cell r="A895" t="str">
            <v>LO</v>
          </cell>
          <cell r="B895">
            <v>9</v>
          </cell>
          <cell r="C895">
            <v>3</v>
          </cell>
          <cell r="D895" t="str">
            <v>C</v>
          </cell>
          <cell r="E895">
            <v>28</v>
          </cell>
          <cell r="F895">
            <v>37848</v>
          </cell>
          <cell r="G895">
            <v>1.47</v>
          </cell>
          <cell r="H895">
            <v>1.2</v>
          </cell>
          <cell r="I895" t="str">
            <v>6          0</v>
          </cell>
          <cell r="J895">
            <v>0</v>
          </cell>
          <cell r="K895">
            <v>0</v>
          </cell>
          <cell r="L895">
            <v>2003</v>
          </cell>
          <cell r="M895" t="str">
            <v>No Trade</v>
          </cell>
          <cell r="N895" t="str">
            <v/>
          </cell>
          <cell r="O895" t="str">
            <v/>
          </cell>
          <cell r="P895" t="str">
            <v/>
          </cell>
        </row>
        <row r="896">
          <cell r="A896" t="str">
            <v>LO</v>
          </cell>
          <cell r="B896">
            <v>9</v>
          </cell>
          <cell r="C896">
            <v>3</v>
          </cell>
          <cell r="D896" t="str">
            <v>C</v>
          </cell>
          <cell r="E896">
            <v>28.5</v>
          </cell>
          <cell r="F896">
            <v>37848</v>
          </cell>
          <cell r="G896">
            <v>1.32</v>
          </cell>
          <cell r="H896">
            <v>1.1000000000000001</v>
          </cell>
          <cell r="I896" t="str">
            <v>2          0</v>
          </cell>
          <cell r="J896">
            <v>0</v>
          </cell>
          <cell r="K896">
            <v>0</v>
          </cell>
          <cell r="L896">
            <v>2003</v>
          </cell>
          <cell r="M896" t="str">
            <v>No Trade</v>
          </cell>
          <cell r="N896" t="str">
            <v/>
          </cell>
          <cell r="O896" t="str">
            <v/>
          </cell>
          <cell r="P896" t="str">
            <v/>
          </cell>
        </row>
        <row r="897">
          <cell r="A897" t="str">
            <v>LO</v>
          </cell>
          <cell r="B897">
            <v>9</v>
          </cell>
          <cell r="C897">
            <v>3</v>
          </cell>
          <cell r="D897" t="str">
            <v>C</v>
          </cell>
          <cell r="E897">
            <v>29</v>
          </cell>
          <cell r="F897">
            <v>37848</v>
          </cell>
          <cell r="G897">
            <v>1.17</v>
          </cell>
          <cell r="H897">
            <v>1</v>
          </cell>
          <cell r="I897" t="str">
            <v>1          0</v>
          </cell>
          <cell r="J897">
            <v>0</v>
          </cell>
          <cell r="K897">
            <v>0</v>
          </cell>
          <cell r="L897">
            <v>2003</v>
          </cell>
          <cell r="M897" t="str">
            <v>No Trade</v>
          </cell>
          <cell r="N897" t="str">
            <v/>
          </cell>
          <cell r="O897" t="str">
            <v/>
          </cell>
          <cell r="P897" t="str">
            <v/>
          </cell>
        </row>
        <row r="898">
          <cell r="A898" t="str">
            <v>LO</v>
          </cell>
          <cell r="B898">
            <v>9</v>
          </cell>
          <cell r="C898">
            <v>3</v>
          </cell>
          <cell r="D898" t="str">
            <v>C</v>
          </cell>
          <cell r="E898">
            <v>30</v>
          </cell>
          <cell r="F898">
            <v>37848</v>
          </cell>
          <cell r="G898">
            <v>0.96</v>
          </cell>
          <cell r="H898">
            <v>0.8</v>
          </cell>
          <cell r="I898" t="str">
            <v>2          0</v>
          </cell>
          <cell r="J898">
            <v>0</v>
          </cell>
          <cell r="K898">
            <v>0</v>
          </cell>
          <cell r="L898">
            <v>2003</v>
          </cell>
          <cell r="M898" t="str">
            <v>No Trade</v>
          </cell>
          <cell r="N898" t="str">
            <v/>
          </cell>
          <cell r="O898" t="str">
            <v/>
          </cell>
          <cell r="P898" t="str">
            <v/>
          </cell>
        </row>
        <row r="899">
          <cell r="A899" t="str">
            <v>LO</v>
          </cell>
          <cell r="B899">
            <v>9</v>
          </cell>
          <cell r="C899">
            <v>3</v>
          </cell>
          <cell r="D899" t="str">
            <v>C</v>
          </cell>
          <cell r="E899">
            <v>31</v>
          </cell>
          <cell r="F899">
            <v>37848</v>
          </cell>
          <cell r="G899">
            <v>0.78</v>
          </cell>
          <cell r="H899">
            <v>0.6</v>
          </cell>
          <cell r="I899" t="str">
            <v>8          0</v>
          </cell>
          <cell r="J899">
            <v>0</v>
          </cell>
          <cell r="K899">
            <v>0</v>
          </cell>
          <cell r="L899">
            <v>2003</v>
          </cell>
          <cell r="M899" t="str">
            <v>No Trade</v>
          </cell>
          <cell r="N899" t="str">
            <v/>
          </cell>
          <cell r="O899" t="str">
            <v/>
          </cell>
          <cell r="P899" t="str">
            <v/>
          </cell>
        </row>
        <row r="900">
          <cell r="A900" t="str">
            <v>LO</v>
          </cell>
          <cell r="B900">
            <v>9</v>
          </cell>
          <cell r="C900">
            <v>3</v>
          </cell>
          <cell r="D900" t="str">
            <v>C</v>
          </cell>
          <cell r="E900">
            <v>32</v>
          </cell>
          <cell r="F900">
            <v>37848</v>
          </cell>
          <cell r="G900">
            <v>0.67</v>
          </cell>
          <cell r="H900">
            <v>0.5</v>
          </cell>
          <cell r="I900" t="str">
            <v>8          0</v>
          </cell>
          <cell r="J900">
            <v>0</v>
          </cell>
          <cell r="K900">
            <v>0</v>
          </cell>
          <cell r="L900">
            <v>2003</v>
          </cell>
          <cell r="M900" t="str">
            <v>No Trade</v>
          </cell>
          <cell r="N900" t="str">
            <v/>
          </cell>
          <cell r="O900" t="str">
            <v/>
          </cell>
          <cell r="P900" t="str">
            <v/>
          </cell>
        </row>
        <row r="901">
          <cell r="A901" t="str">
            <v>LO</v>
          </cell>
          <cell r="B901">
            <v>9</v>
          </cell>
          <cell r="C901">
            <v>3</v>
          </cell>
          <cell r="D901" t="str">
            <v>C</v>
          </cell>
          <cell r="E901">
            <v>33</v>
          </cell>
          <cell r="F901">
            <v>37848</v>
          </cell>
          <cell r="G901">
            <v>0.57999999999999996</v>
          </cell>
          <cell r="H901">
            <v>0.5</v>
          </cell>
          <cell r="I901" t="str">
            <v>0          0</v>
          </cell>
          <cell r="J901">
            <v>0</v>
          </cell>
          <cell r="K901">
            <v>0</v>
          </cell>
          <cell r="L901">
            <v>2003</v>
          </cell>
          <cell r="M901" t="str">
            <v>No Trade</v>
          </cell>
          <cell r="N901" t="str">
            <v/>
          </cell>
          <cell r="O901" t="str">
            <v/>
          </cell>
          <cell r="P901" t="str">
            <v/>
          </cell>
        </row>
        <row r="902">
          <cell r="A902" t="str">
            <v>LO</v>
          </cell>
          <cell r="B902">
            <v>9</v>
          </cell>
          <cell r="C902">
            <v>3</v>
          </cell>
          <cell r="D902" t="str">
            <v>C</v>
          </cell>
          <cell r="E902">
            <v>34</v>
          </cell>
          <cell r="F902">
            <v>37848</v>
          </cell>
          <cell r="G902">
            <v>0.5</v>
          </cell>
          <cell r="H902">
            <v>0.4</v>
          </cell>
          <cell r="I902" t="str">
            <v>3          0</v>
          </cell>
          <cell r="J902">
            <v>0</v>
          </cell>
          <cell r="K902">
            <v>0</v>
          </cell>
          <cell r="L902">
            <v>2003</v>
          </cell>
          <cell r="M902" t="str">
            <v>No Trade</v>
          </cell>
          <cell r="N902" t="str">
            <v/>
          </cell>
          <cell r="O902" t="str">
            <v/>
          </cell>
          <cell r="P902" t="str">
            <v/>
          </cell>
        </row>
        <row r="903">
          <cell r="A903" t="str">
            <v>LO</v>
          </cell>
          <cell r="B903">
            <v>9</v>
          </cell>
          <cell r="C903">
            <v>3</v>
          </cell>
          <cell r="D903" t="str">
            <v>C</v>
          </cell>
          <cell r="E903">
            <v>35</v>
          </cell>
          <cell r="F903">
            <v>37848</v>
          </cell>
          <cell r="G903">
            <v>0.44</v>
          </cell>
          <cell r="H903">
            <v>0.3</v>
          </cell>
          <cell r="I903" t="str">
            <v>7          0</v>
          </cell>
          <cell r="J903">
            <v>0</v>
          </cell>
          <cell r="K903">
            <v>0</v>
          </cell>
          <cell r="L903">
            <v>2003</v>
          </cell>
          <cell r="M903" t="str">
            <v>No Trade</v>
          </cell>
          <cell r="N903" t="str">
            <v/>
          </cell>
          <cell r="O903" t="str">
            <v/>
          </cell>
          <cell r="P903" t="str">
            <v/>
          </cell>
        </row>
        <row r="904">
          <cell r="A904" t="str">
            <v>LO</v>
          </cell>
          <cell r="B904">
            <v>9</v>
          </cell>
          <cell r="C904">
            <v>3</v>
          </cell>
          <cell r="D904" t="str">
            <v>P</v>
          </cell>
          <cell r="E904">
            <v>35</v>
          </cell>
          <cell r="F904">
            <v>37848</v>
          </cell>
          <cell r="G904">
            <v>10.01</v>
          </cell>
          <cell r="H904">
            <v>10</v>
          </cell>
          <cell r="I904" t="str">
            <v>1          0</v>
          </cell>
          <cell r="J904">
            <v>0</v>
          </cell>
          <cell r="K904">
            <v>0</v>
          </cell>
          <cell r="L904">
            <v>2003</v>
          </cell>
          <cell r="M904" t="str">
            <v>No Trade</v>
          </cell>
          <cell r="N904" t="str">
            <v/>
          </cell>
          <cell r="O904" t="str">
            <v/>
          </cell>
          <cell r="P904" t="str">
            <v/>
          </cell>
        </row>
        <row r="905">
          <cell r="A905" t="str">
            <v>LO</v>
          </cell>
          <cell r="B905">
            <v>9</v>
          </cell>
          <cell r="C905">
            <v>3</v>
          </cell>
          <cell r="D905" t="str">
            <v>C</v>
          </cell>
          <cell r="E905">
            <v>36</v>
          </cell>
          <cell r="F905">
            <v>37848</v>
          </cell>
          <cell r="G905">
            <v>0.38</v>
          </cell>
          <cell r="H905">
            <v>0.3</v>
          </cell>
          <cell r="I905" t="str">
            <v>3          0</v>
          </cell>
          <cell r="J905">
            <v>0</v>
          </cell>
          <cell r="K905">
            <v>0</v>
          </cell>
          <cell r="L905">
            <v>2003</v>
          </cell>
          <cell r="M905" t="str">
            <v>No Trade</v>
          </cell>
          <cell r="N905" t="str">
            <v/>
          </cell>
          <cell r="O905" t="str">
            <v/>
          </cell>
          <cell r="P905" t="str">
            <v/>
          </cell>
        </row>
        <row r="906">
          <cell r="A906" t="str">
            <v>LO</v>
          </cell>
          <cell r="B906">
            <v>10</v>
          </cell>
          <cell r="C906">
            <v>3</v>
          </cell>
          <cell r="D906" t="str">
            <v>P</v>
          </cell>
          <cell r="E906">
            <v>14</v>
          </cell>
          <cell r="F906">
            <v>37881</v>
          </cell>
          <cell r="G906">
            <v>0.19</v>
          </cell>
          <cell r="H906">
            <v>0.1</v>
          </cell>
          <cell r="I906" t="str">
            <v>9          0</v>
          </cell>
          <cell r="J906">
            <v>0</v>
          </cell>
          <cell r="K906">
            <v>0</v>
          </cell>
          <cell r="L906">
            <v>2003</v>
          </cell>
          <cell r="M906" t="str">
            <v>No Trade</v>
          </cell>
          <cell r="N906" t="str">
            <v/>
          </cell>
          <cell r="O906" t="str">
            <v/>
          </cell>
          <cell r="P906" t="str">
            <v/>
          </cell>
        </row>
        <row r="907">
          <cell r="A907" t="str">
            <v>LO</v>
          </cell>
          <cell r="B907">
            <v>10</v>
          </cell>
          <cell r="C907">
            <v>3</v>
          </cell>
          <cell r="D907" t="str">
            <v>P</v>
          </cell>
          <cell r="E907">
            <v>15</v>
          </cell>
          <cell r="F907">
            <v>37881</v>
          </cell>
          <cell r="G907">
            <v>0.27</v>
          </cell>
          <cell r="H907">
            <v>0.2</v>
          </cell>
          <cell r="I907" t="str">
            <v>7          0</v>
          </cell>
          <cell r="J907">
            <v>0</v>
          </cell>
          <cell r="K907">
            <v>0</v>
          </cell>
          <cell r="L907">
            <v>2003</v>
          </cell>
          <cell r="M907" t="str">
            <v>No Trade</v>
          </cell>
          <cell r="N907" t="str">
            <v/>
          </cell>
          <cell r="O907" t="str">
            <v/>
          </cell>
          <cell r="P907" t="str">
            <v/>
          </cell>
        </row>
        <row r="908">
          <cell r="A908" t="str">
            <v>LO</v>
          </cell>
          <cell r="B908">
            <v>10</v>
          </cell>
          <cell r="C908">
            <v>3</v>
          </cell>
          <cell r="D908" t="str">
            <v>P</v>
          </cell>
          <cell r="E908">
            <v>17</v>
          </cell>
          <cell r="F908">
            <v>37881</v>
          </cell>
          <cell r="G908">
            <v>0.5</v>
          </cell>
          <cell r="H908">
            <v>0.5</v>
          </cell>
          <cell r="I908" t="str">
            <v>1          0</v>
          </cell>
          <cell r="J908">
            <v>0</v>
          </cell>
          <cell r="K908">
            <v>0</v>
          </cell>
          <cell r="L908">
            <v>2003</v>
          </cell>
          <cell r="M908" t="str">
            <v>No Trade</v>
          </cell>
          <cell r="N908" t="str">
            <v/>
          </cell>
          <cell r="O908" t="str">
            <v/>
          </cell>
          <cell r="P908" t="str">
            <v/>
          </cell>
        </row>
        <row r="909">
          <cell r="A909" t="str">
            <v>LO</v>
          </cell>
          <cell r="B909">
            <v>10</v>
          </cell>
          <cell r="C909">
            <v>3</v>
          </cell>
          <cell r="D909" t="str">
            <v>P</v>
          </cell>
          <cell r="E909">
            <v>21</v>
          </cell>
          <cell r="F909">
            <v>37881</v>
          </cell>
          <cell r="G909">
            <v>1.36</v>
          </cell>
          <cell r="H909">
            <v>1.4</v>
          </cell>
          <cell r="I909" t="str">
            <v>0          0</v>
          </cell>
          <cell r="J909">
            <v>0</v>
          </cell>
          <cell r="K909">
            <v>0</v>
          </cell>
          <cell r="L909">
            <v>2003</v>
          </cell>
          <cell r="M909" t="str">
            <v>No Trade</v>
          </cell>
          <cell r="N909" t="str">
            <v/>
          </cell>
          <cell r="O909" t="str">
            <v/>
          </cell>
          <cell r="P909" t="str">
            <v/>
          </cell>
        </row>
        <row r="910">
          <cell r="A910" t="str">
            <v>LO</v>
          </cell>
          <cell r="B910">
            <v>10</v>
          </cell>
          <cell r="C910">
            <v>3</v>
          </cell>
          <cell r="D910" t="str">
            <v>P</v>
          </cell>
          <cell r="E910">
            <v>22</v>
          </cell>
          <cell r="F910">
            <v>37881</v>
          </cell>
          <cell r="G910">
            <v>1.67</v>
          </cell>
          <cell r="H910">
            <v>1.7</v>
          </cell>
          <cell r="I910" t="str">
            <v>3          0</v>
          </cell>
          <cell r="J910">
            <v>0</v>
          </cell>
          <cell r="K910">
            <v>0</v>
          </cell>
          <cell r="L910">
            <v>2003</v>
          </cell>
          <cell r="M910" t="str">
            <v>No Trade</v>
          </cell>
          <cell r="N910" t="str">
            <v/>
          </cell>
          <cell r="O910" t="str">
            <v/>
          </cell>
          <cell r="P910" t="str">
            <v/>
          </cell>
        </row>
        <row r="911">
          <cell r="A911" t="str">
            <v>LO</v>
          </cell>
          <cell r="B911">
            <v>10</v>
          </cell>
          <cell r="C911">
            <v>3</v>
          </cell>
          <cell r="D911" t="str">
            <v>C</v>
          </cell>
          <cell r="E911">
            <v>23.5</v>
          </cell>
          <cell r="F911">
            <v>37881</v>
          </cell>
          <cell r="G911">
            <v>3.38</v>
          </cell>
          <cell r="H911">
            <v>3</v>
          </cell>
          <cell r="I911" t="str">
            <v>5          0</v>
          </cell>
          <cell r="J911">
            <v>0</v>
          </cell>
          <cell r="K911">
            <v>0</v>
          </cell>
          <cell r="L911">
            <v>2003</v>
          </cell>
          <cell r="M911" t="str">
            <v>No Trade</v>
          </cell>
          <cell r="N911" t="str">
            <v/>
          </cell>
          <cell r="O911" t="str">
            <v/>
          </cell>
          <cell r="P911" t="str">
            <v/>
          </cell>
        </row>
        <row r="912">
          <cell r="A912" t="str">
            <v>LO</v>
          </cell>
          <cell r="B912">
            <v>10</v>
          </cell>
          <cell r="C912">
            <v>3</v>
          </cell>
          <cell r="D912" t="str">
            <v>P</v>
          </cell>
          <cell r="E912">
            <v>23.5</v>
          </cell>
          <cell r="F912">
            <v>37881</v>
          </cell>
          <cell r="G912">
            <v>2.23</v>
          </cell>
          <cell r="H912">
            <v>2.2999999999999998</v>
          </cell>
          <cell r="I912" t="str">
            <v>2          0</v>
          </cell>
          <cell r="J912">
            <v>0</v>
          </cell>
          <cell r="K912">
            <v>0</v>
          </cell>
          <cell r="L912">
            <v>2003</v>
          </cell>
          <cell r="M912" t="str">
            <v>No Trade</v>
          </cell>
          <cell r="N912" t="str">
            <v/>
          </cell>
          <cell r="O912" t="str">
            <v/>
          </cell>
          <cell r="P912" t="str">
            <v/>
          </cell>
        </row>
        <row r="913">
          <cell r="A913" t="str">
            <v>LO</v>
          </cell>
          <cell r="B913">
            <v>10</v>
          </cell>
          <cell r="C913">
            <v>3</v>
          </cell>
          <cell r="D913" t="str">
            <v>C</v>
          </cell>
          <cell r="E913">
            <v>24</v>
          </cell>
          <cell r="F913">
            <v>37881</v>
          </cell>
          <cell r="G913">
            <v>3.1</v>
          </cell>
          <cell r="H913">
            <v>2.7</v>
          </cell>
          <cell r="I913" t="str">
            <v>8          0</v>
          </cell>
          <cell r="J913">
            <v>0</v>
          </cell>
          <cell r="K913">
            <v>0</v>
          </cell>
          <cell r="L913">
            <v>2003</v>
          </cell>
          <cell r="M913" t="str">
            <v>No Trade</v>
          </cell>
          <cell r="N913" t="str">
            <v/>
          </cell>
          <cell r="O913" t="str">
            <v/>
          </cell>
          <cell r="P913" t="str">
            <v/>
          </cell>
        </row>
        <row r="914">
          <cell r="A914" t="str">
            <v>LO</v>
          </cell>
          <cell r="B914">
            <v>10</v>
          </cell>
          <cell r="C914">
            <v>3</v>
          </cell>
          <cell r="D914" t="str">
            <v>P</v>
          </cell>
          <cell r="E914">
            <v>24</v>
          </cell>
          <cell r="F914">
            <v>37881</v>
          </cell>
          <cell r="G914">
            <v>2.44</v>
          </cell>
          <cell r="H914">
            <v>2.5</v>
          </cell>
          <cell r="I914" t="str">
            <v>4          0</v>
          </cell>
          <cell r="J914">
            <v>0</v>
          </cell>
          <cell r="K914">
            <v>0</v>
          </cell>
          <cell r="L914">
            <v>2003</v>
          </cell>
          <cell r="M914" t="str">
            <v>No Trade</v>
          </cell>
          <cell r="N914" t="str">
            <v/>
          </cell>
          <cell r="O914" t="str">
            <v/>
          </cell>
          <cell r="P914" t="str">
            <v/>
          </cell>
        </row>
        <row r="915">
          <cell r="A915" t="str">
            <v>LO</v>
          </cell>
          <cell r="B915">
            <v>10</v>
          </cell>
          <cell r="C915">
            <v>3</v>
          </cell>
          <cell r="D915" t="str">
            <v>C</v>
          </cell>
          <cell r="E915">
            <v>24.5</v>
          </cell>
          <cell r="F915">
            <v>37881</v>
          </cell>
          <cell r="G915">
            <v>2.83</v>
          </cell>
          <cell r="H915">
            <v>2.5</v>
          </cell>
          <cell r="I915" t="str">
            <v>4          0</v>
          </cell>
          <cell r="J915">
            <v>0</v>
          </cell>
          <cell r="K915">
            <v>0</v>
          </cell>
          <cell r="L915">
            <v>2003</v>
          </cell>
          <cell r="M915" t="str">
            <v>No Trade</v>
          </cell>
          <cell r="N915" t="str">
            <v/>
          </cell>
          <cell r="O915" t="str">
            <v/>
          </cell>
          <cell r="P915" t="str">
            <v/>
          </cell>
        </row>
        <row r="916">
          <cell r="A916" t="str">
            <v>LO</v>
          </cell>
          <cell r="B916">
            <v>10</v>
          </cell>
          <cell r="C916">
            <v>3</v>
          </cell>
          <cell r="D916" t="str">
            <v>C</v>
          </cell>
          <cell r="E916">
            <v>25</v>
          </cell>
          <cell r="F916">
            <v>37881</v>
          </cell>
          <cell r="G916">
            <v>2.6</v>
          </cell>
          <cell r="H916">
            <v>2.2999999999999998</v>
          </cell>
          <cell r="I916" t="str">
            <v>1          0</v>
          </cell>
          <cell r="J916">
            <v>0</v>
          </cell>
          <cell r="K916">
            <v>0</v>
          </cell>
          <cell r="L916">
            <v>2003</v>
          </cell>
          <cell r="M916" t="str">
            <v>No Trade</v>
          </cell>
          <cell r="N916" t="str">
            <v/>
          </cell>
          <cell r="O916" t="str">
            <v/>
          </cell>
          <cell r="P916" t="str">
            <v/>
          </cell>
        </row>
        <row r="917">
          <cell r="A917" t="str">
            <v>LO</v>
          </cell>
          <cell r="B917">
            <v>10</v>
          </cell>
          <cell r="C917">
            <v>3</v>
          </cell>
          <cell r="D917" t="str">
            <v>P</v>
          </cell>
          <cell r="E917">
            <v>25</v>
          </cell>
          <cell r="F917">
            <v>37881</v>
          </cell>
          <cell r="G917">
            <v>2.92</v>
          </cell>
          <cell r="H917">
            <v>3</v>
          </cell>
          <cell r="I917" t="str">
            <v>4          0</v>
          </cell>
          <cell r="J917">
            <v>0</v>
          </cell>
          <cell r="K917">
            <v>0</v>
          </cell>
          <cell r="L917">
            <v>2003</v>
          </cell>
          <cell r="M917" t="str">
            <v>No Trade</v>
          </cell>
          <cell r="N917" t="str">
            <v/>
          </cell>
          <cell r="O917" t="str">
            <v/>
          </cell>
          <cell r="P917" t="str">
            <v/>
          </cell>
        </row>
        <row r="918">
          <cell r="A918" t="str">
            <v>LO</v>
          </cell>
          <cell r="B918">
            <v>10</v>
          </cell>
          <cell r="C918">
            <v>3</v>
          </cell>
          <cell r="D918" t="str">
            <v>C</v>
          </cell>
          <cell r="E918">
            <v>26</v>
          </cell>
          <cell r="F918">
            <v>37881</v>
          </cell>
          <cell r="G918">
            <v>2.16</v>
          </cell>
          <cell r="H918">
            <v>1.9</v>
          </cell>
          <cell r="I918" t="str">
            <v>0          0</v>
          </cell>
          <cell r="J918">
            <v>0</v>
          </cell>
          <cell r="K918">
            <v>0</v>
          </cell>
          <cell r="L918">
            <v>2003</v>
          </cell>
          <cell r="M918" t="str">
            <v>No Trade</v>
          </cell>
          <cell r="N918" t="str">
            <v/>
          </cell>
          <cell r="O918" t="str">
            <v/>
          </cell>
          <cell r="P918" t="str">
            <v/>
          </cell>
        </row>
        <row r="919">
          <cell r="A919" t="str">
            <v>LO</v>
          </cell>
          <cell r="B919">
            <v>10</v>
          </cell>
          <cell r="C919">
            <v>3</v>
          </cell>
          <cell r="D919" t="str">
            <v>C</v>
          </cell>
          <cell r="E919">
            <v>28</v>
          </cell>
          <cell r="F919">
            <v>37881</v>
          </cell>
          <cell r="G919">
            <v>1.43</v>
          </cell>
          <cell r="H919">
            <v>1.2</v>
          </cell>
          <cell r="I919" t="str">
            <v>2          0</v>
          </cell>
          <cell r="J919">
            <v>0</v>
          </cell>
          <cell r="K919">
            <v>0</v>
          </cell>
          <cell r="L919">
            <v>2003</v>
          </cell>
          <cell r="M919" t="str">
            <v>No Trade</v>
          </cell>
          <cell r="N919" t="str">
            <v/>
          </cell>
          <cell r="O919" t="str">
            <v/>
          </cell>
          <cell r="P919" t="str">
            <v/>
          </cell>
        </row>
        <row r="920">
          <cell r="A920" t="str">
            <v>LO</v>
          </cell>
          <cell r="B920">
            <v>10</v>
          </cell>
          <cell r="C920">
            <v>3</v>
          </cell>
          <cell r="D920" t="str">
            <v>C</v>
          </cell>
          <cell r="E920">
            <v>28.5</v>
          </cell>
          <cell r="F920">
            <v>37881</v>
          </cell>
          <cell r="G920">
            <v>1.28</v>
          </cell>
          <cell r="H920">
            <v>1.1000000000000001</v>
          </cell>
          <cell r="I920" t="str">
            <v>1          0</v>
          </cell>
          <cell r="J920">
            <v>0</v>
          </cell>
          <cell r="K920">
            <v>0</v>
          </cell>
          <cell r="L920">
            <v>2003</v>
          </cell>
          <cell r="M920" t="str">
            <v>No Trade</v>
          </cell>
          <cell r="N920" t="str">
            <v/>
          </cell>
          <cell r="O920" t="str">
            <v/>
          </cell>
          <cell r="P920" t="str">
            <v/>
          </cell>
        </row>
        <row r="921">
          <cell r="A921" t="str">
            <v>LO</v>
          </cell>
          <cell r="B921">
            <v>10</v>
          </cell>
          <cell r="C921">
            <v>3</v>
          </cell>
          <cell r="D921" t="str">
            <v>P</v>
          </cell>
          <cell r="E921">
            <v>29</v>
          </cell>
          <cell r="F921">
            <v>37881</v>
          </cell>
          <cell r="G921">
            <v>2.89</v>
          </cell>
          <cell r="H921">
            <v>2.8</v>
          </cell>
          <cell r="I921" t="str">
            <v>9          0</v>
          </cell>
          <cell r="J921">
            <v>0</v>
          </cell>
          <cell r="K921">
            <v>0</v>
          </cell>
          <cell r="L921">
            <v>2003</v>
          </cell>
          <cell r="M921" t="str">
            <v>No Trade</v>
          </cell>
          <cell r="N921" t="str">
            <v/>
          </cell>
          <cell r="O921" t="str">
            <v/>
          </cell>
          <cell r="P921" t="str">
            <v/>
          </cell>
        </row>
        <row r="922">
          <cell r="A922" t="str">
            <v>LO</v>
          </cell>
          <cell r="B922">
            <v>10</v>
          </cell>
          <cell r="C922">
            <v>3</v>
          </cell>
          <cell r="D922" t="str">
            <v>C</v>
          </cell>
          <cell r="E922">
            <v>31</v>
          </cell>
          <cell r="F922">
            <v>37881</v>
          </cell>
          <cell r="G922">
            <v>0.8</v>
          </cell>
          <cell r="H922">
            <v>0.7</v>
          </cell>
          <cell r="I922" t="str">
            <v>0          0</v>
          </cell>
          <cell r="J922">
            <v>0</v>
          </cell>
          <cell r="K922">
            <v>0</v>
          </cell>
          <cell r="L922">
            <v>2003</v>
          </cell>
          <cell r="M922" t="str">
            <v>No Trade</v>
          </cell>
          <cell r="N922" t="str">
            <v/>
          </cell>
          <cell r="O922" t="str">
            <v/>
          </cell>
          <cell r="P922" t="str">
            <v/>
          </cell>
        </row>
        <row r="923">
          <cell r="A923" t="str">
            <v>LO</v>
          </cell>
          <cell r="B923">
            <v>10</v>
          </cell>
          <cell r="C923">
            <v>3</v>
          </cell>
          <cell r="D923" t="str">
            <v>C</v>
          </cell>
          <cell r="E923">
            <v>32</v>
          </cell>
          <cell r="F923">
            <v>37881</v>
          </cell>
          <cell r="G923">
            <v>0.69</v>
          </cell>
          <cell r="H923">
            <v>0.6</v>
          </cell>
          <cell r="I923" t="str">
            <v>0          0</v>
          </cell>
          <cell r="J923">
            <v>0</v>
          </cell>
          <cell r="K923">
            <v>0</v>
          </cell>
          <cell r="L923">
            <v>2003</v>
          </cell>
          <cell r="M923" t="str">
            <v>No Trade</v>
          </cell>
          <cell r="N923" t="str">
            <v/>
          </cell>
          <cell r="O923" t="str">
            <v/>
          </cell>
          <cell r="P923" t="str">
            <v/>
          </cell>
        </row>
        <row r="924">
          <cell r="A924" t="str">
            <v>LO</v>
          </cell>
          <cell r="B924">
            <v>10</v>
          </cell>
          <cell r="C924">
            <v>3</v>
          </cell>
          <cell r="D924" t="str">
            <v>C</v>
          </cell>
          <cell r="E924">
            <v>33</v>
          </cell>
          <cell r="F924">
            <v>37881</v>
          </cell>
          <cell r="G924">
            <v>0.6</v>
          </cell>
          <cell r="H924">
            <v>0.5</v>
          </cell>
          <cell r="I924" t="str">
            <v>2          0</v>
          </cell>
          <cell r="J924">
            <v>0</v>
          </cell>
          <cell r="K924">
            <v>0</v>
          </cell>
          <cell r="L924">
            <v>2003</v>
          </cell>
          <cell r="M924" t="str">
            <v>No Trade</v>
          </cell>
          <cell r="N924" t="str">
            <v/>
          </cell>
          <cell r="O924" t="str">
            <v/>
          </cell>
          <cell r="P924" t="str">
            <v/>
          </cell>
        </row>
        <row r="925">
          <cell r="A925" t="str">
            <v>LO</v>
          </cell>
          <cell r="B925">
            <v>10</v>
          </cell>
          <cell r="C925">
            <v>3</v>
          </cell>
          <cell r="D925" t="str">
            <v>C</v>
          </cell>
          <cell r="E925">
            <v>34</v>
          </cell>
          <cell r="F925">
            <v>37881</v>
          </cell>
          <cell r="G925">
            <v>0.53</v>
          </cell>
          <cell r="H925">
            <v>0.4</v>
          </cell>
          <cell r="I925" t="str">
            <v>5          0</v>
          </cell>
          <cell r="J925">
            <v>0</v>
          </cell>
          <cell r="K925">
            <v>0</v>
          </cell>
          <cell r="L925">
            <v>2003</v>
          </cell>
          <cell r="M925" t="str">
            <v>No Trade</v>
          </cell>
          <cell r="N925" t="str">
            <v/>
          </cell>
          <cell r="O925" t="str">
            <v/>
          </cell>
          <cell r="P925" t="str">
            <v/>
          </cell>
        </row>
        <row r="926">
          <cell r="A926" t="str">
            <v>LO</v>
          </cell>
          <cell r="B926">
            <v>10</v>
          </cell>
          <cell r="C926">
            <v>3</v>
          </cell>
          <cell r="D926" t="str">
            <v>C</v>
          </cell>
          <cell r="E926">
            <v>35</v>
          </cell>
          <cell r="F926">
            <v>37881</v>
          </cell>
          <cell r="G926">
            <v>0.46</v>
          </cell>
          <cell r="H926">
            <v>0.4</v>
          </cell>
          <cell r="I926" t="str">
            <v>0          0</v>
          </cell>
          <cell r="J926">
            <v>0</v>
          </cell>
          <cell r="K926">
            <v>0</v>
          </cell>
          <cell r="L926">
            <v>2003</v>
          </cell>
          <cell r="M926" t="str">
            <v>No Trade</v>
          </cell>
          <cell r="N926" t="str">
            <v/>
          </cell>
          <cell r="O926" t="str">
            <v/>
          </cell>
          <cell r="P926" t="str">
            <v/>
          </cell>
        </row>
        <row r="927">
          <cell r="A927" t="str">
            <v>LO</v>
          </cell>
          <cell r="B927">
            <v>11</v>
          </cell>
          <cell r="C927">
            <v>3</v>
          </cell>
          <cell r="D927" t="str">
            <v>P</v>
          </cell>
          <cell r="E927">
            <v>17</v>
          </cell>
          <cell r="F927">
            <v>37910</v>
          </cell>
          <cell r="G927">
            <v>0.55000000000000004</v>
          </cell>
          <cell r="H927">
            <v>0.5</v>
          </cell>
          <cell r="I927" t="str">
            <v>6          0</v>
          </cell>
          <cell r="J927">
            <v>0</v>
          </cell>
          <cell r="K927">
            <v>0</v>
          </cell>
          <cell r="L927">
            <v>2003</v>
          </cell>
          <cell r="M927" t="str">
            <v>No Trade</v>
          </cell>
          <cell r="N927" t="str">
            <v/>
          </cell>
          <cell r="O927" t="str">
            <v/>
          </cell>
          <cell r="P927" t="str">
            <v/>
          </cell>
        </row>
        <row r="928">
          <cell r="A928" t="str">
            <v>LO</v>
          </cell>
          <cell r="B928">
            <v>11</v>
          </cell>
          <cell r="C928">
            <v>3</v>
          </cell>
          <cell r="D928" t="str">
            <v>P</v>
          </cell>
          <cell r="E928">
            <v>20</v>
          </cell>
          <cell r="F928">
            <v>37910</v>
          </cell>
          <cell r="G928">
            <v>1.17</v>
          </cell>
          <cell r="H928">
            <v>1.2</v>
          </cell>
          <cell r="I928" t="str">
            <v>0          0</v>
          </cell>
          <cell r="J928">
            <v>0</v>
          </cell>
          <cell r="K928">
            <v>0</v>
          </cell>
          <cell r="L928">
            <v>2003</v>
          </cell>
          <cell r="M928" t="str">
            <v>No Trade</v>
          </cell>
          <cell r="N928" t="str">
            <v/>
          </cell>
          <cell r="O928" t="str">
            <v/>
          </cell>
          <cell r="P928" t="str">
            <v/>
          </cell>
        </row>
        <row r="929">
          <cell r="A929" t="str">
            <v>LO</v>
          </cell>
          <cell r="B929">
            <v>11</v>
          </cell>
          <cell r="C929">
            <v>3</v>
          </cell>
          <cell r="D929" t="str">
            <v>P</v>
          </cell>
          <cell r="E929">
            <v>21</v>
          </cell>
          <cell r="F929">
            <v>37910</v>
          </cell>
          <cell r="G929">
            <v>1.45</v>
          </cell>
          <cell r="H929">
            <v>1.4</v>
          </cell>
          <cell r="I929" t="str">
            <v>9          0</v>
          </cell>
          <cell r="J929">
            <v>0</v>
          </cell>
          <cell r="K929">
            <v>0</v>
          </cell>
          <cell r="L929">
            <v>2003</v>
          </cell>
          <cell r="M929" t="str">
            <v>No Trade</v>
          </cell>
          <cell r="N929" t="str">
            <v/>
          </cell>
          <cell r="O929" t="str">
            <v/>
          </cell>
          <cell r="P929" t="str">
            <v/>
          </cell>
        </row>
        <row r="930">
          <cell r="A930" t="str">
            <v>LO</v>
          </cell>
          <cell r="B930">
            <v>11</v>
          </cell>
          <cell r="C930">
            <v>3</v>
          </cell>
          <cell r="D930" t="str">
            <v>P</v>
          </cell>
          <cell r="E930">
            <v>22</v>
          </cell>
          <cell r="F930">
            <v>37910</v>
          </cell>
          <cell r="G930">
            <v>1.77</v>
          </cell>
          <cell r="H930">
            <v>1.8</v>
          </cell>
          <cell r="I930" t="str">
            <v>3          0</v>
          </cell>
          <cell r="J930">
            <v>0</v>
          </cell>
          <cell r="K930">
            <v>0</v>
          </cell>
          <cell r="L930">
            <v>2003</v>
          </cell>
          <cell r="M930" t="str">
            <v>No Trade</v>
          </cell>
          <cell r="N930" t="str">
            <v/>
          </cell>
          <cell r="O930" t="str">
            <v/>
          </cell>
          <cell r="P930" t="str">
            <v/>
          </cell>
        </row>
        <row r="931">
          <cell r="A931" t="str">
            <v>LO</v>
          </cell>
          <cell r="B931">
            <v>11</v>
          </cell>
          <cell r="C931">
            <v>3</v>
          </cell>
          <cell r="D931" t="str">
            <v>P</v>
          </cell>
          <cell r="E931">
            <v>23</v>
          </cell>
          <cell r="F931">
            <v>37910</v>
          </cell>
          <cell r="G931">
            <v>2.13</v>
          </cell>
          <cell r="H931">
            <v>2.2000000000000002</v>
          </cell>
          <cell r="I931" t="str">
            <v>1          0</v>
          </cell>
          <cell r="J931">
            <v>0</v>
          </cell>
          <cell r="K931">
            <v>0</v>
          </cell>
          <cell r="L931">
            <v>2003</v>
          </cell>
          <cell r="M931" t="str">
            <v>No Trade</v>
          </cell>
          <cell r="N931" t="str">
            <v/>
          </cell>
          <cell r="O931" t="str">
            <v/>
          </cell>
          <cell r="P931" t="str">
            <v/>
          </cell>
        </row>
        <row r="932">
          <cell r="A932" t="str">
            <v>LO</v>
          </cell>
          <cell r="B932">
            <v>11</v>
          </cell>
          <cell r="C932">
            <v>3</v>
          </cell>
          <cell r="D932" t="str">
            <v>C</v>
          </cell>
          <cell r="E932">
            <v>23.5</v>
          </cell>
          <cell r="F932">
            <v>37910</v>
          </cell>
          <cell r="G932">
            <v>3.31</v>
          </cell>
          <cell r="H932">
            <v>3</v>
          </cell>
          <cell r="I932" t="str">
            <v>0          0</v>
          </cell>
          <cell r="J932">
            <v>0</v>
          </cell>
          <cell r="K932">
            <v>0</v>
          </cell>
          <cell r="L932">
            <v>2003</v>
          </cell>
          <cell r="M932" t="str">
            <v>No Trade</v>
          </cell>
          <cell r="N932" t="str">
            <v/>
          </cell>
          <cell r="O932" t="str">
            <v/>
          </cell>
          <cell r="P932" t="str">
            <v/>
          </cell>
        </row>
        <row r="933">
          <cell r="A933" t="str">
            <v>LO</v>
          </cell>
          <cell r="B933">
            <v>11</v>
          </cell>
          <cell r="C933">
            <v>3</v>
          </cell>
          <cell r="D933" t="str">
            <v>P</v>
          </cell>
          <cell r="E933">
            <v>23.5</v>
          </cell>
          <cell r="F933">
            <v>37910</v>
          </cell>
          <cell r="G933">
            <v>2.34</v>
          </cell>
          <cell r="H933">
            <v>2.4</v>
          </cell>
          <cell r="I933" t="str">
            <v>3          0</v>
          </cell>
          <cell r="J933">
            <v>0</v>
          </cell>
          <cell r="K933">
            <v>0</v>
          </cell>
          <cell r="L933">
            <v>2003</v>
          </cell>
          <cell r="M933" t="str">
            <v>No Trade</v>
          </cell>
          <cell r="N933" t="str">
            <v/>
          </cell>
          <cell r="O933" t="str">
            <v/>
          </cell>
          <cell r="P933" t="str">
            <v/>
          </cell>
        </row>
        <row r="934">
          <cell r="A934" t="str">
            <v>LO</v>
          </cell>
          <cell r="B934">
            <v>11</v>
          </cell>
          <cell r="C934">
            <v>3</v>
          </cell>
          <cell r="D934" t="str">
            <v>C</v>
          </cell>
          <cell r="E934">
            <v>24</v>
          </cell>
          <cell r="F934">
            <v>37910</v>
          </cell>
          <cell r="G934">
            <v>3.04</v>
          </cell>
          <cell r="H934">
            <v>2.7</v>
          </cell>
          <cell r="I934" t="str">
            <v>2          0</v>
          </cell>
          <cell r="J934">
            <v>0</v>
          </cell>
          <cell r="K934">
            <v>0</v>
          </cell>
          <cell r="L934">
            <v>2003</v>
          </cell>
          <cell r="M934" t="str">
            <v>No Trade</v>
          </cell>
          <cell r="N934" t="str">
            <v/>
          </cell>
          <cell r="O934" t="str">
            <v/>
          </cell>
          <cell r="P934" t="str">
            <v/>
          </cell>
        </row>
        <row r="935">
          <cell r="A935" t="str">
            <v>LO</v>
          </cell>
          <cell r="B935">
            <v>11</v>
          </cell>
          <cell r="C935">
            <v>3</v>
          </cell>
          <cell r="D935" t="str">
            <v>P</v>
          </cell>
          <cell r="E935">
            <v>24</v>
          </cell>
          <cell r="F935">
            <v>37910</v>
          </cell>
          <cell r="G935">
            <v>2.5499999999999998</v>
          </cell>
          <cell r="H935">
            <v>2.6</v>
          </cell>
          <cell r="I935" t="str">
            <v>5          0</v>
          </cell>
          <cell r="J935">
            <v>0</v>
          </cell>
          <cell r="K935">
            <v>0</v>
          </cell>
          <cell r="L935">
            <v>2003</v>
          </cell>
          <cell r="M935" t="str">
            <v>No Trade</v>
          </cell>
          <cell r="N935" t="str">
            <v/>
          </cell>
          <cell r="O935" t="str">
            <v/>
          </cell>
          <cell r="P935" t="str">
            <v/>
          </cell>
        </row>
        <row r="936">
          <cell r="A936" t="str">
            <v>LO</v>
          </cell>
          <cell r="B936">
            <v>11</v>
          </cell>
          <cell r="C936">
            <v>3</v>
          </cell>
          <cell r="D936" t="str">
            <v>C</v>
          </cell>
          <cell r="E936">
            <v>26</v>
          </cell>
          <cell r="F936">
            <v>37910</v>
          </cell>
          <cell r="G936">
            <v>2.11</v>
          </cell>
          <cell r="H936">
            <v>1.8</v>
          </cell>
          <cell r="I936" t="str">
            <v>5          0</v>
          </cell>
          <cell r="J936">
            <v>0</v>
          </cell>
          <cell r="K936">
            <v>0</v>
          </cell>
          <cell r="L936">
            <v>2003</v>
          </cell>
          <cell r="M936" t="str">
            <v>No Trade</v>
          </cell>
          <cell r="N936" t="str">
            <v/>
          </cell>
          <cell r="O936" t="str">
            <v/>
          </cell>
          <cell r="P936" t="str">
            <v/>
          </cell>
        </row>
        <row r="937">
          <cell r="A937" t="str">
            <v>LO</v>
          </cell>
          <cell r="B937">
            <v>11</v>
          </cell>
          <cell r="C937">
            <v>3</v>
          </cell>
          <cell r="D937" t="str">
            <v>C</v>
          </cell>
          <cell r="E937">
            <v>28.5</v>
          </cell>
          <cell r="F937">
            <v>37910</v>
          </cell>
          <cell r="G937">
            <v>1.25</v>
          </cell>
          <cell r="H937">
            <v>1</v>
          </cell>
          <cell r="I937" t="str">
            <v>8          0</v>
          </cell>
          <cell r="J937">
            <v>0</v>
          </cell>
          <cell r="K937">
            <v>0</v>
          </cell>
          <cell r="L937">
            <v>2003</v>
          </cell>
          <cell r="M937" t="str">
            <v>No Trade</v>
          </cell>
          <cell r="N937" t="str">
            <v/>
          </cell>
          <cell r="O937" t="str">
            <v/>
          </cell>
          <cell r="P937" t="str">
            <v/>
          </cell>
        </row>
        <row r="938">
          <cell r="A938" t="str">
            <v>LO</v>
          </cell>
          <cell r="B938">
            <v>11</v>
          </cell>
          <cell r="C938">
            <v>3</v>
          </cell>
          <cell r="D938" t="str">
            <v>C</v>
          </cell>
          <cell r="E938">
            <v>30</v>
          </cell>
          <cell r="F938">
            <v>37910</v>
          </cell>
          <cell r="G938">
            <v>0.94</v>
          </cell>
          <cell r="H938">
            <v>0.8</v>
          </cell>
          <cell r="I938" t="str">
            <v>0          0</v>
          </cell>
          <cell r="J938">
            <v>0</v>
          </cell>
          <cell r="K938">
            <v>0</v>
          </cell>
          <cell r="L938">
            <v>2003</v>
          </cell>
          <cell r="M938" t="str">
            <v>No Trade</v>
          </cell>
          <cell r="N938" t="str">
            <v/>
          </cell>
          <cell r="O938" t="str">
            <v/>
          </cell>
          <cell r="P938" t="str">
            <v/>
          </cell>
        </row>
        <row r="939">
          <cell r="A939" t="str">
            <v>LO</v>
          </cell>
          <cell r="B939">
            <v>11</v>
          </cell>
          <cell r="C939">
            <v>3</v>
          </cell>
          <cell r="D939" t="str">
            <v>C</v>
          </cell>
          <cell r="E939">
            <v>31</v>
          </cell>
          <cell r="F939">
            <v>37910</v>
          </cell>
          <cell r="G939">
            <v>0.79</v>
          </cell>
          <cell r="H939">
            <v>0.6</v>
          </cell>
          <cell r="I939" t="str">
            <v>8          0</v>
          </cell>
          <cell r="J939">
            <v>0</v>
          </cell>
          <cell r="K939">
            <v>0</v>
          </cell>
          <cell r="L939">
            <v>2003</v>
          </cell>
          <cell r="M939" t="str">
            <v>No Trade</v>
          </cell>
          <cell r="N939" t="str">
            <v/>
          </cell>
          <cell r="O939" t="str">
            <v/>
          </cell>
          <cell r="P939" t="str">
            <v/>
          </cell>
        </row>
        <row r="940">
          <cell r="A940" t="str">
            <v>LO</v>
          </cell>
          <cell r="B940">
            <v>11</v>
          </cell>
          <cell r="C940">
            <v>3</v>
          </cell>
          <cell r="D940" t="str">
            <v>C</v>
          </cell>
          <cell r="E940">
            <v>32</v>
          </cell>
          <cell r="F940">
            <v>37910</v>
          </cell>
          <cell r="G940">
            <v>0.68</v>
          </cell>
          <cell r="H940">
            <v>0.5</v>
          </cell>
          <cell r="I940" t="str">
            <v>9          5</v>
          </cell>
          <cell r="J940">
            <v>0</v>
          </cell>
          <cell r="K940">
            <v>0</v>
          </cell>
          <cell r="L940">
            <v>2003</v>
          </cell>
          <cell r="M940" t="str">
            <v>No Trade</v>
          </cell>
          <cell r="N940" t="str">
            <v/>
          </cell>
          <cell r="O940" t="str">
            <v/>
          </cell>
          <cell r="P940" t="str">
            <v/>
          </cell>
        </row>
        <row r="941">
          <cell r="A941" t="str">
            <v>LO</v>
          </cell>
          <cell r="B941">
            <v>11</v>
          </cell>
          <cell r="C941">
            <v>3</v>
          </cell>
          <cell r="D941" t="str">
            <v>C</v>
          </cell>
          <cell r="E941">
            <v>33</v>
          </cell>
          <cell r="F941">
            <v>37910</v>
          </cell>
          <cell r="G941">
            <v>0.6</v>
          </cell>
          <cell r="H941">
            <v>0.5</v>
          </cell>
          <cell r="I941" t="str">
            <v>2          0</v>
          </cell>
          <cell r="J941">
            <v>0</v>
          </cell>
          <cell r="K941">
            <v>0</v>
          </cell>
          <cell r="L941">
            <v>2003</v>
          </cell>
          <cell r="M941" t="str">
            <v>No Trade</v>
          </cell>
          <cell r="N941" t="str">
            <v/>
          </cell>
          <cell r="O941" t="str">
            <v/>
          </cell>
          <cell r="P941" t="str">
            <v/>
          </cell>
        </row>
        <row r="942">
          <cell r="A942" t="str">
            <v>LO</v>
          </cell>
          <cell r="B942">
            <v>11</v>
          </cell>
          <cell r="C942">
            <v>3</v>
          </cell>
          <cell r="D942" t="str">
            <v>C</v>
          </cell>
          <cell r="E942">
            <v>34</v>
          </cell>
          <cell r="F942">
            <v>37910</v>
          </cell>
          <cell r="G942">
            <v>0.53</v>
          </cell>
          <cell r="H942">
            <v>0.4</v>
          </cell>
          <cell r="I942" t="str">
            <v>5          0</v>
          </cell>
          <cell r="J942">
            <v>0</v>
          </cell>
          <cell r="K942">
            <v>0</v>
          </cell>
          <cell r="L942">
            <v>2003</v>
          </cell>
          <cell r="M942" t="str">
            <v>No Trade</v>
          </cell>
          <cell r="N942" t="str">
            <v/>
          </cell>
          <cell r="O942" t="str">
            <v/>
          </cell>
          <cell r="P942" t="str">
            <v/>
          </cell>
        </row>
        <row r="943">
          <cell r="A943" t="str">
            <v>LO</v>
          </cell>
          <cell r="B943">
            <v>11</v>
          </cell>
          <cell r="C943">
            <v>3</v>
          </cell>
          <cell r="D943" t="str">
            <v>C</v>
          </cell>
          <cell r="E943">
            <v>35</v>
          </cell>
          <cell r="F943">
            <v>37910</v>
          </cell>
          <cell r="G943">
            <v>0.47</v>
          </cell>
          <cell r="H943">
            <v>0.4</v>
          </cell>
          <cell r="I943" t="str">
            <v>0          5</v>
          </cell>
          <cell r="J943">
            <v>0</v>
          </cell>
          <cell r="K943">
            <v>0</v>
          </cell>
          <cell r="L943">
            <v>2003</v>
          </cell>
          <cell r="M943" t="str">
            <v>No Trade</v>
          </cell>
          <cell r="N943" t="str">
            <v/>
          </cell>
          <cell r="O943" t="str">
            <v/>
          </cell>
          <cell r="P943" t="str">
            <v/>
          </cell>
        </row>
        <row r="944">
          <cell r="A944" t="str">
            <v>LO</v>
          </cell>
          <cell r="B944">
            <v>12</v>
          </cell>
          <cell r="C944">
            <v>3</v>
          </cell>
          <cell r="D944" t="str">
            <v>C</v>
          </cell>
          <cell r="E944">
            <v>2.5</v>
          </cell>
          <cell r="F944">
            <v>37942</v>
          </cell>
          <cell r="G944">
            <v>0</v>
          </cell>
          <cell r="H944">
            <v>0</v>
          </cell>
          <cell r="I944" t="str">
            <v>0          0</v>
          </cell>
          <cell r="J944">
            <v>0</v>
          </cell>
          <cell r="K944">
            <v>0</v>
          </cell>
          <cell r="L944">
            <v>2003</v>
          </cell>
          <cell r="M944" t="str">
            <v>No Trade</v>
          </cell>
          <cell r="N944" t="str">
            <v/>
          </cell>
          <cell r="O944" t="str">
            <v/>
          </cell>
          <cell r="P944" t="str">
            <v/>
          </cell>
        </row>
        <row r="945">
          <cell r="A945" t="str">
            <v>LO</v>
          </cell>
          <cell r="B945">
            <v>12</v>
          </cell>
          <cell r="C945">
            <v>3</v>
          </cell>
          <cell r="D945" t="str">
            <v>P</v>
          </cell>
          <cell r="E945">
            <v>2.5</v>
          </cell>
          <cell r="F945">
            <v>37942</v>
          </cell>
          <cell r="G945">
            <v>0</v>
          </cell>
          <cell r="H945">
            <v>0</v>
          </cell>
          <cell r="I945" t="str">
            <v>0          0</v>
          </cell>
          <cell r="J945">
            <v>0</v>
          </cell>
          <cell r="K945">
            <v>0</v>
          </cell>
          <cell r="L945">
            <v>2003</v>
          </cell>
          <cell r="M945" t="str">
            <v>No Trade</v>
          </cell>
          <cell r="N945" t="str">
            <v/>
          </cell>
          <cell r="O945" t="str">
            <v/>
          </cell>
          <cell r="P945" t="str">
            <v/>
          </cell>
        </row>
        <row r="946">
          <cell r="A946" t="str">
            <v>LO</v>
          </cell>
          <cell r="B946">
            <v>12</v>
          </cell>
          <cell r="C946">
            <v>3</v>
          </cell>
          <cell r="D946" t="str">
            <v>C</v>
          </cell>
          <cell r="E946">
            <v>5</v>
          </cell>
          <cell r="F946">
            <v>37942</v>
          </cell>
          <cell r="G946">
            <v>0</v>
          </cell>
          <cell r="H946">
            <v>0</v>
          </cell>
          <cell r="I946" t="str">
            <v>0          0</v>
          </cell>
          <cell r="J946">
            <v>0</v>
          </cell>
          <cell r="K946">
            <v>0</v>
          </cell>
          <cell r="L946">
            <v>2003</v>
          </cell>
          <cell r="M946" t="str">
            <v>No Trade</v>
          </cell>
          <cell r="N946" t="str">
            <v/>
          </cell>
          <cell r="O946" t="str">
            <v/>
          </cell>
          <cell r="P946" t="str">
            <v/>
          </cell>
        </row>
        <row r="947">
          <cell r="A947" t="str">
            <v>LO</v>
          </cell>
          <cell r="B947">
            <v>12</v>
          </cell>
          <cell r="C947">
            <v>3</v>
          </cell>
          <cell r="D947" t="str">
            <v>P</v>
          </cell>
          <cell r="E947">
            <v>13</v>
          </cell>
          <cell r="F947">
            <v>37942</v>
          </cell>
          <cell r="G947">
            <v>0.17</v>
          </cell>
          <cell r="H947">
            <v>0.1</v>
          </cell>
          <cell r="I947" t="str">
            <v>7          0</v>
          </cell>
          <cell r="J947">
            <v>0</v>
          </cell>
          <cell r="K947">
            <v>0</v>
          </cell>
          <cell r="L947">
            <v>2003</v>
          </cell>
          <cell r="M947" t="str">
            <v>No Trade</v>
          </cell>
          <cell r="N947" t="str">
            <v/>
          </cell>
          <cell r="O947" t="str">
            <v/>
          </cell>
          <cell r="P947" t="str">
            <v/>
          </cell>
        </row>
        <row r="948">
          <cell r="A948" t="str">
            <v>LO</v>
          </cell>
          <cell r="B948">
            <v>12</v>
          </cell>
          <cell r="C948">
            <v>3</v>
          </cell>
          <cell r="D948" t="str">
            <v>P</v>
          </cell>
          <cell r="E948">
            <v>14</v>
          </cell>
          <cell r="F948">
            <v>37942</v>
          </cell>
          <cell r="G948">
            <v>0.24</v>
          </cell>
          <cell r="H948">
            <v>0.2</v>
          </cell>
          <cell r="I948" t="str">
            <v>4          0</v>
          </cell>
          <cell r="J948">
            <v>0</v>
          </cell>
          <cell r="K948">
            <v>0</v>
          </cell>
          <cell r="L948">
            <v>2003</v>
          </cell>
          <cell r="M948" t="str">
            <v>No Trade</v>
          </cell>
          <cell r="N948" t="str">
            <v/>
          </cell>
          <cell r="O948" t="str">
            <v/>
          </cell>
          <cell r="P948" t="str">
            <v/>
          </cell>
        </row>
        <row r="949">
          <cell r="A949" t="str">
            <v>LO</v>
          </cell>
          <cell r="B949">
            <v>12</v>
          </cell>
          <cell r="C949">
            <v>3</v>
          </cell>
          <cell r="D949" t="str">
            <v>P</v>
          </cell>
          <cell r="E949">
            <v>15</v>
          </cell>
          <cell r="F949">
            <v>37942</v>
          </cell>
          <cell r="G949">
            <v>0</v>
          </cell>
          <cell r="H949">
            <v>0</v>
          </cell>
          <cell r="I949" t="str">
            <v>0          0</v>
          </cell>
          <cell r="J949">
            <v>0</v>
          </cell>
          <cell r="K949">
            <v>0</v>
          </cell>
          <cell r="L949">
            <v>2003</v>
          </cell>
          <cell r="M949" t="str">
            <v>No Trade</v>
          </cell>
          <cell r="N949" t="str">
            <v/>
          </cell>
          <cell r="O949" t="str">
            <v/>
          </cell>
          <cell r="P949" t="str">
            <v/>
          </cell>
        </row>
        <row r="950">
          <cell r="A950" t="str">
            <v>LO</v>
          </cell>
          <cell r="B950">
            <v>12</v>
          </cell>
          <cell r="C950">
            <v>3</v>
          </cell>
          <cell r="D950" t="str">
            <v>P</v>
          </cell>
          <cell r="E950">
            <v>15.5</v>
          </cell>
          <cell r="F950">
            <v>37942</v>
          </cell>
          <cell r="G950">
            <v>0</v>
          </cell>
          <cell r="H950">
            <v>0</v>
          </cell>
          <cell r="I950" t="str">
            <v>0          0</v>
          </cell>
          <cell r="J950">
            <v>0</v>
          </cell>
          <cell r="K950">
            <v>0</v>
          </cell>
          <cell r="L950">
            <v>2003</v>
          </cell>
          <cell r="M950" t="str">
            <v>No Trade</v>
          </cell>
          <cell r="N950" t="str">
            <v/>
          </cell>
          <cell r="O950" t="str">
            <v/>
          </cell>
          <cell r="P950" t="str">
            <v/>
          </cell>
        </row>
        <row r="951">
          <cell r="A951" t="str">
            <v>LO</v>
          </cell>
          <cell r="B951">
            <v>12</v>
          </cell>
          <cell r="C951">
            <v>3</v>
          </cell>
          <cell r="D951" t="str">
            <v>P</v>
          </cell>
          <cell r="E951">
            <v>16</v>
          </cell>
          <cell r="F951">
            <v>37942</v>
          </cell>
          <cell r="G951">
            <v>0.46</v>
          </cell>
          <cell r="H951">
            <v>0.4</v>
          </cell>
          <cell r="I951" t="str">
            <v>6          0</v>
          </cell>
          <cell r="J951">
            <v>0</v>
          </cell>
          <cell r="K951">
            <v>0</v>
          </cell>
          <cell r="L951">
            <v>2003</v>
          </cell>
          <cell r="M951" t="str">
            <v>No Trade</v>
          </cell>
          <cell r="N951" t="str">
            <v/>
          </cell>
          <cell r="O951" t="str">
            <v/>
          </cell>
          <cell r="P951" t="str">
            <v/>
          </cell>
        </row>
        <row r="952">
          <cell r="A952" t="str">
            <v>LO</v>
          </cell>
          <cell r="B952">
            <v>12</v>
          </cell>
          <cell r="C952">
            <v>3</v>
          </cell>
          <cell r="D952" t="str">
            <v>P</v>
          </cell>
          <cell r="E952">
            <v>17</v>
          </cell>
          <cell r="F952">
            <v>37942</v>
          </cell>
          <cell r="G952">
            <v>0.61</v>
          </cell>
          <cell r="H952">
            <v>0.6</v>
          </cell>
          <cell r="I952" t="str">
            <v>2          0</v>
          </cell>
          <cell r="J952">
            <v>0</v>
          </cell>
          <cell r="K952">
            <v>0</v>
          </cell>
          <cell r="L952">
            <v>2003</v>
          </cell>
          <cell r="M952" t="str">
            <v>No Trade</v>
          </cell>
          <cell r="N952" t="str">
            <v/>
          </cell>
          <cell r="O952" t="str">
            <v/>
          </cell>
          <cell r="P952" t="str">
            <v/>
          </cell>
        </row>
        <row r="953">
          <cell r="A953" t="str">
            <v>LO</v>
          </cell>
          <cell r="B953">
            <v>12</v>
          </cell>
          <cell r="C953">
            <v>3</v>
          </cell>
          <cell r="D953" t="str">
            <v>P</v>
          </cell>
          <cell r="E953">
            <v>18</v>
          </cell>
          <cell r="F953">
            <v>37942</v>
          </cell>
          <cell r="G953">
            <v>0.79</v>
          </cell>
          <cell r="H953">
            <v>0.8</v>
          </cell>
          <cell r="I953" t="str">
            <v>0          0</v>
          </cell>
          <cell r="J953">
            <v>0</v>
          </cell>
          <cell r="K953">
            <v>0</v>
          </cell>
          <cell r="L953">
            <v>2003</v>
          </cell>
          <cell r="M953" t="str">
            <v>No Trade</v>
          </cell>
          <cell r="N953" t="str">
            <v/>
          </cell>
          <cell r="O953" t="str">
            <v/>
          </cell>
          <cell r="P953" t="str">
            <v/>
          </cell>
        </row>
        <row r="954">
          <cell r="A954" t="str">
            <v>LO</v>
          </cell>
          <cell r="B954">
            <v>12</v>
          </cell>
          <cell r="C954">
            <v>3</v>
          </cell>
          <cell r="D954" t="str">
            <v>P</v>
          </cell>
          <cell r="E954">
            <v>19</v>
          </cell>
          <cell r="F954">
            <v>37942</v>
          </cell>
          <cell r="G954">
            <v>1</v>
          </cell>
          <cell r="H954">
            <v>1</v>
          </cell>
          <cell r="I954" t="str">
            <v>2          0</v>
          </cell>
          <cell r="J954">
            <v>0</v>
          </cell>
          <cell r="K954">
            <v>0</v>
          </cell>
          <cell r="L954">
            <v>2003</v>
          </cell>
          <cell r="M954" t="str">
            <v>No Trade</v>
          </cell>
          <cell r="N954" t="str">
            <v/>
          </cell>
          <cell r="O954" t="str">
            <v/>
          </cell>
          <cell r="P954" t="str">
            <v/>
          </cell>
        </row>
        <row r="955">
          <cell r="A955" t="str">
            <v>LO</v>
          </cell>
          <cell r="B955">
            <v>12</v>
          </cell>
          <cell r="C955">
            <v>3</v>
          </cell>
          <cell r="D955" t="str">
            <v>C</v>
          </cell>
          <cell r="E955">
            <v>20</v>
          </cell>
          <cell r="F955">
            <v>37942</v>
          </cell>
          <cell r="G955">
            <v>5.46</v>
          </cell>
          <cell r="H955">
            <v>5</v>
          </cell>
          <cell r="I955" t="str">
            <v>9          0</v>
          </cell>
          <cell r="J955">
            <v>0</v>
          </cell>
          <cell r="K955">
            <v>0</v>
          </cell>
          <cell r="L955">
            <v>2003</v>
          </cell>
          <cell r="M955" t="str">
            <v>No Trade</v>
          </cell>
          <cell r="N955" t="str">
            <v/>
          </cell>
          <cell r="O955" t="str">
            <v/>
          </cell>
          <cell r="P955" t="str">
            <v/>
          </cell>
        </row>
        <row r="956">
          <cell r="A956" t="str">
            <v>LO</v>
          </cell>
          <cell r="B956">
            <v>12</v>
          </cell>
          <cell r="C956">
            <v>3</v>
          </cell>
          <cell r="D956" t="str">
            <v>P</v>
          </cell>
          <cell r="E956">
            <v>20</v>
          </cell>
          <cell r="F956">
            <v>37942</v>
          </cell>
          <cell r="G956">
            <v>1.24</v>
          </cell>
          <cell r="H956">
            <v>1.2</v>
          </cell>
          <cell r="I956" t="str">
            <v>8          0</v>
          </cell>
          <cell r="J956">
            <v>0</v>
          </cell>
          <cell r="K956">
            <v>0</v>
          </cell>
          <cell r="L956">
            <v>2003</v>
          </cell>
          <cell r="M956" t="str">
            <v>No Trade</v>
          </cell>
          <cell r="N956" t="str">
            <v/>
          </cell>
          <cell r="O956" t="str">
            <v/>
          </cell>
          <cell r="P956" t="str">
            <v/>
          </cell>
        </row>
        <row r="957">
          <cell r="A957" t="str">
            <v>LO</v>
          </cell>
          <cell r="B957">
            <v>12</v>
          </cell>
          <cell r="C957">
            <v>3</v>
          </cell>
          <cell r="D957" t="str">
            <v>C</v>
          </cell>
          <cell r="E957">
            <v>20.5</v>
          </cell>
          <cell r="F957">
            <v>37942</v>
          </cell>
          <cell r="G957">
            <v>5.1100000000000003</v>
          </cell>
          <cell r="H957">
            <v>4.7</v>
          </cell>
          <cell r="I957" t="str">
            <v>5          0</v>
          </cell>
          <cell r="J957">
            <v>0</v>
          </cell>
          <cell r="K957">
            <v>0</v>
          </cell>
          <cell r="L957">
            <v>2003</v>
          </cell>
          <cell r="M957" t="str">
            <v>No Trade</v>
          </cell>
          <cell r="N957" t="str">
            <v/>
          </cell>
          <cell r="O957" t="str">
            <v/>
          </cell>
          <cell r="P957" t="str">
            <v/>
          </cell>
        </row>
        <row r="958">
          <cell r="A958" t="str">
            <v>LO</v>
          </cell>
          <cell r="B958">
            <v>12</v>
          </cell>
          <cell r="C958">
            <v>3</v>
          </cell>
          <cell r="D958" t="str">
            <v>P</v>
          </cell>
          <cell r="E958">
            <v>20.5</v>
          </cell>
          <cell r="F958">
            <v>37942</v>
          </cell>
          <cell r="G958">
            <v>1.38</v>
          </cell>
          <cell r="H958">
            <v>1.4</v>
          </cell>
          <cell r="I958" t="str">
            <v>2          0</v>
          </cell>
          <cell r="J958">
            <v>0</v>
          </cell>
          <cell r="K958">
            <v>0</v>
          </cell>
          <cell r="L958">
            <v>2003</v>
          </cell>
          <cell r="M958" t="str">
            <v>No Trade</v>
          </cell>
          <cell r="N958" t="str">
            <v/>
          </cell>
          <cell r="O958" t="str">
            <v/>
          </cell>
          <cell r="P958" t="str">
            <v/>
          </cell>
        </row>
        <row r="959">
          <cell r="A959" t="str">
            <v>LO</v>
          </cell>
          <cell r="B959">
            <v>12</v>
          </cell>
          <cell r="C959">
            <v>3</v>
          </cell>
          <cell r="D959" t="str">
            <v>C</v>
          </cell>
          <cell r="E959">
            <v>21</v>
          </cell>
          <cell r="F959">
            <v>37942</v>
          </cell>
          <cell r="G959">
            <v>4.78</v>
          </cell>
          <cell r="H959">
            <v>4.4000000000000004</v>
          </cell>
          <cell r="I959" t="str">
            <v>2          0</v>
          </cell>
          <cell r="J959">
            <v>0</v>
          </cell>
          <cell r="K959">
            <v>0</v>
          </cell>
          <cell r="L959">
            <v>2003</v>
          </cell>
          <cell r="M959" t="str">
            <v>No Trade</v>
          </cell>
          <cell r="N959" t="str">
            <v/>
          </cell>
          <cell r="O959" t="str">
            <v/>
          </cell>
          <cell r="P959" t="str">
            <v/>
          </cell>
        </row>
        <row r="960">
          <cell r="A960" t="str">
            <v>LO</v>
          </cell>
          <cell r="B960">
            <v>12</v>
          </cell>
          <cell r="C960">
            <v>3</v>
          </cell>
          <cell r="D960" t="str">
            <v>P</v>
          </cell>
          <cell r="E960">
            <v>21</v>
          </cell>
          <cell r="F960">
            <v>37942</v>
          </cell>
          <cell r="G960">
            <v>1.53</v>
          </cell>
          <cell r="H960">
            <v>1.5</v>
          </cell>
          <cell r="I960" t="str">
            <v>7          0</v>
          </cell>
          <cell r="J960">
            <v>0</v>
          </cell>
          <cell r="K960">
            <v>0</v>
          </cell>
          <cell r="L960">
            <v>2003</v>
          </cell>
          <cell r="M960" t="str">
            <v>No Trade</v>
          </cell>
          <cell r="N960" t="str">
            <v/>
          </cell>
          <cell r="O960" t="str">
            <v/>
          </cell>
          <cell r="P960" t="str">
            <v/>
          </cell>
        </row>
        <row r="961">
          <cell r="A961" t="str">
            <v>LO</v>
          </cell>
          <cell r="B961">
            <v>12</v>
          </cell>
          <cell r="C961">
            <v>3</v>
          </cell>
          <cell r="D961" t="str">
            <v>C</v>
          </cell>
          <cell r="E961">
            <v>21.5</v>
          </cell>
          <cell r="F961">
            <v>37942</v>
          </cell>
          <cell r="G961">
            <v>4.46</v>
          </cell>
          <cell r="H961">
            <v>4.0999999999999996</v>
          </cell>
          <cell r="I961" t="str">
            <v>1          0</v>
          </cell>
          <cell r="J961">
            <v>0</v>
          </cell>
          <cell r="K961">
            <v>0</v>
          </cell>
          <cell r="L961">
            <v>2003</v>
          </cell>
          <cell r="M961" t="str">
            <v>No Trade</v>
          </cell>
          <cell r="N961" t="str">
            <v/>
          </cell>
          <cell r="O961" t="str">
            <v/>
          </cell>
          <cell r="P961" t="str">
            <v/>
          </cell>
        </row>
        <row r="962">
          <cell r="A962" t="str">
            <v>LO</v>
          </cell>
          <cell r="B962">
            <v>12</v>
          </cell>
          <cell r="C962">
            <v>3</v>
          </cell>
          <cell r="D962" t="str">
            <v>P</v>
          </cell>
          <cell r="E962">
            <v>21.5</v>
          </cell>
          <cell r="F962">
            <v>37942</v>
          </cell>
          <cell r="G962">
            <v>1.69</v>
          </cell>
          <cell r="H962">
            <v>1.7</v>
          </cell>
          <cell r="I962" t="str">
            <v>4          0</v>
          </cell>
          <cell r="J962">
            <v>0</v>
          </cell>
          <cell r="K962">
            <v>0</v>
          </cell>
          <cell r="L962">
            <v>2003</v>
          </cell>
          <cell r="M962" t="str">
            <v>No Trade</v>
          </cell>
          <cell r="N962" t="str">
            <v/>
          </cell>
          <cell r="O962" t="str">
            <v/>
          </cell>
          <cell r="P962" t="str">
            <v/>
          </cell>
        </row>
        <row r="963">
          <cell r="A963" t="str">
            <v>LO</v>
          </cell>
          <cell r="B963">
            <v>12</v>
          </cell>
          <cell r="C963">
            <v>3</v>
          </cell>
          <cell r="D963" t="str">
            <v>C</v>
          </cell>
          <cell r="E963">
            <v>22</v>
          </cell>
          <cell r="F963">
            <v>37942</v>
          </cell>
          <cell r="G963">
            <v>4.13</v>
          </cell>
          <cell r="H963">
            <v>3.8</v>
          </cell>
          <cell r="I963" t="str">
            <v>1          0</v>
          </cell>
          <cell r="J963">
            <v>0</v>
          </cell>
          <cell r="K963">
            <v>0</v>
          </cell>
          <cell r="L963">
            <v>2003</v>
          </cell>
          <cell r="M963" t="str">
            <v>No Trade</v>
          </cell>
          <cell r="N963" t="str">
            <v/>
          </cell>
          <cell r="O963" t="str">
            <v/>
          </cell>
          <cell r="P963" t="str">
            <v/>
          </cell>
        </row>
        <row r="964">
          <cell r="A964" t="str">
            <v>LO</v>
          </cell>
          <cell r="B964">
            <v>12</v>
          </cell>
          <cell r="C964">
            <v>3</v>
          </cell>
          <cell r="D964" t="str">
            <v>P</v>
          </cell>
          <cell r="E964">
            <v>22</v>
          </cell>
          <cell r="F964">
            <v>37942</v>
          </cell>
          <cell r="G964">
            <v>1.86</v>
          </cell>
          <cell r="H964">
            <v>1.9</v>
          </cell>
          <cell r="I964" t="str">
            <v>2          8</v>
          </cell>
          <cell r="J964">
            <v>0</v>
          </cell>
          <cell r="K964">
            <v>0</v>
          </cell>
          <cell r="L964">
            <v>2003</v>
          </cell>
          <cell r="M964" t="str">
            <v>No Trade</v>
          </cell>
          <cell r="N964" t="str">
            <v/>
          </cell>
          <cell r="O964" t="str">
            <v/>
          </cell>
          <cell r="P964" t="str">
            <v/>
          </cell>
        </row>
        <row r="965">
          <cell r="A965" t="str">
            <v>LO</v>
          </cell>
          <cell r="B965">
            <v>12</v>
          </cell>
          <cell r="C965">
            <v>3</v>
          </cell>
          <cell r="D965" t="str">
            <v>C</v>
          </cell>
          <cell r="E965">
            <v>22.5</v>
          </cell>
          <cell r="F965">
            <v>37942</v>
          </cell>
          <cell r="G965">
            <v>3.83</v>
          </cell>
          <cell r="H965">
            <v>3.5</v>
          </cell>
          <cell r="I965" t="str">
            <v>2          0</v>
          </cell>
          <cell r="J965">
            <v>0</v>
          </cell>
          <cell r="K965">
            <v>0</v>
          </cell>
          <cell r="L965">
            <v>2003</v>
          </cell>
          <cell r="M965" t="str">
            <v>No Trade</v>
          </cell>
          <cell r="N965" t="str">
            <v/>
          </cell>
          <cell r="O965" t="str">
            <v/>
          </cell>
          <cell r="P965" t="str">
            <v/>
          </cell>
        </row>
        <row r="966">
          <cell r="A966" t="str">
            <v>LO</v>
          </cell>
          <cell r="B966">
            <v>12</v>
          </cell>
          <cell r="C966">
            <v>3</v>
          </cell>
          <cell r="D966" t="str">
            <v>P</v>
          </cell>
          <cell r="E966">
            <v>22.5</v>
          </cell>
          <cell r="F966">
            <v>37942</v>
          </cell>
          <cell r="G966">
            <v>2.04</v>
          </cell>
          <cell r="H966">
            <v>2.1</v>
          </cell>
          <cell r="I966" t="str">
            <v>1          0</v>
          </cell>
          <cell r="J966">
            <v>0</v>
          </cell>
          <cell r="K966">
            <v>0</v>
          </cell>
          <cell r="L966">
            <v>2003</v>
          </cell>
          <cell r="M966" t="str">
            <v>No Trade</v>
          </cell>
          <cell r="N966" t="str">
            <v/>
          </cell>
          <cell r="O966" t="str">
            <v/>
          </cell>
          <cell r="P966" t="str">
            <v/>
          </cell>
        </row>
        <row r="967">
          <cell r="A967" t="str">
            <v>LO</v>
          </cell>
          <cell r="B967">
            <v>12</v>
          </cell>
          <cell r="C967">
            <v>3</v>
          </cell>
          <cell r="D967" t="str">
            <v>C</v>
          </cell>
          <cell r="E967">
            <v>23</v>
          </cell>
          <cell r="F967">
            <v>37942</v>
          </cell>
          <cell r="G967">
            <v>3.54</v>
          </cell>
          <cell r="H967">
            <v>3.2</v>
          </cell>
          <cell r="I967" t="str">
            <v>3          0</v>
          </cell>
          <cell r="J967">
            <v>0</v>
          </cell>
          <cell r="K967">
            <v>0</v>
          </cell>
          <cell r="L967">
            <v>2003</v>
          </cell>
          <cell r="M967" t="str">
            <v>No Trade</v>
          </cell>
          <cell r="N967" t="str">
            <v/>
          </cell>
          <cell r="O967" t="str">
            <v/>
          </cell>
          <cell r="P967" t="str">
            <v/>
          </cell>
        </row>
        <row r="968">
          <cell r="A968" t="str">
            <v>LO</v>
          </cell>
          <cell r="B968">
            <v>12</v>
          </cell>
          <cell r="C968">
            <v>3</v>
          </cell>
          <cell r="D968" t="str">
            <v>P</v>
          </cell>
          <cell r="E968">
            <v>23</v>
          </cell>
          <cell r="F968">
            <v>37942</v>
          </cell>
          <cell r="G968">
            <v>2.23</v>
          </cell>
          <cell r="H968">
            <v>2.2999999999999998</v>
          </cell>
          <cell r="I968" t="str">
            <v>1          0</v>
          </cell>
          <cell r="J968">
            <v>0</v>
          </cell>
          <cell r="K968">
            <v>0</v>
          </cell>
          <cell r="L968">
            <v>2003</v>
          </cell>
          <cell r="M968" t="str">
            <v>No Trade</v>
          </cell>
          <cell r="N968" t="str">
            <v/>
          </cell>
          <cell r="O968" t="str">
            <v/>
          </cell>
          <cell r="P968" t="str">
            <v/>
          </cell>
        </row>
        <row r="969">
          <cell r="A969" t="str">
            <v>LO</v>
          </cell>
          <cell r="B969">
            <v>12</v>
          </cell>
          <cell r="C969">
            <v>3</v>
          </cell>
          <cell r="D969" t="str">
            <v>C</v>
          </cell>
          <cell r="E969">
            <v>23.5</v>
          </cell>
          <cell r="F969">
            <v>37942</v>
          </cell>
          <cell r="G969">
            <v>3.25</v>
          </cell>
          <cell r="H969">
            <v>2.9</v>
          </cell>
          <cell r="I969" t="str">
            <v>4          0</v>
          </cell>
          <cell r="J969">
            <v>0</v>
          </cell>
          <cell r="K969">
            <v>0</v>
          </cell>
          <cell r="L969">
            <v>2003</v>
          </cell>
          <cell r="M969" t="str">
            <v>No Trade</v>
          </cell>
          <cell r="N969" t="str">
            <v/>
          </cell>
          <cell r="O969" t="str">
            <v/>
          </cell>
          <cell r="P969" t="str">
            <v/>
          </cell>
        </row>
        <row r="970">
          <cell r="A970" t="str">
            <v>LO</v>
          </cell>
          <cell r="B970">
            <v>12</v>
          </cell>
          <cell r="C970">
            <v>3</v>
          </cell>
          <cell r="D970" t="str">
            <v>P</v>
          </cell>
          <cell r="E970">
            <v>23.5</v>
          </cell>
          <cell r="F970">
            <v>37942</v>
          </cell>
          <cell r="G970">
            <v>2.44</v>
          </cell>
          <cell r="H970">
            <v>2.5</v>
          </cell>
          <cell r="I970" t="str">
            <v>2          0</v>
          </cell>
          <cell r="J970">
            <v>0</v>
          </cell>
          <cell r="K970">
            <v>0</v>
          </cell>
          <cell r="L970">
            <v>2003</v>
          </cell>
          <cell r="M970" t="str">
            <v>No Trade</v>
          </cell>
          <cell r="N970" t="str">
            <v/>
          </cell>
          <cell r="O970" t="str">
            <v/>
          </cell>
          <cell r="P970" t="str">
            <v/>
          </cell>
        </row>
        <row r="971">
          <cell r="A971" t="str">
            <v>LO</v>
          </cell>
          <cell r="B971">
            <v>12</v>
          </cell>
          <cell r="C971">
            <v>3</v>
          </cell>
          <cell r="D971" t="str">
            <v>C</v>
          </cell>
          <cell r="E971">
            <v>24</v>
          </cell>
          <cell r="F971">
            <v>37942</v>
          </cell>
          <cell r="G971">
            <v>2.98</v>
          </cell>
          <cell r="H971">
            <v>2.6</v>
          </cell>
          <cell r="I971" t="str">
            <v>7          0</v>
          </cell>
          <cell r="J971">
            <v>0</v>
          </cell>
          <cell r="K971">
            <v>0</v>
          </cell>
          <cell r="L971">
            <v>2003</v>
          </cell>
          <cell r="M971" t="str">
            <v>No Trade</v>
          </cell>
          <cell r="N971" t="str">
            <v/>
          </cell>
          <cell r="O971" t="str">
            <v/>
          </cell>
          <cell r="P971" t="str">
            <v/>
          </cell>
        </row>
        <row r="972">
          <cell r="A972" t="str">
            <v>LO</v>
          </cell>
          <cell r="B972">
            <v>12</v>
          </cell>
          <cell r="C972">
            <v>3</v>
          </cell>
          <cell r="D972" t="str">
            <v>P</v>
          </cell>
          <cell r="E972">
            <v>24</v>
          </cell>
          <cell r="F972">
            <v>37942</v>
          </cell>
          <cell r="G972">
            <v>2.65</v>
          </cell>
          <cell r="H972">
            <v>2.7</v>
          </cell>
          <cell r="I972" t="str">
            <v>5          4</v>
          </cell>
          <cell r="J972">
            <v>0</v>
          </cell>
          <cell r="K972">
            <v>0</v>
          </cell>
          <cell r="L972">
            <v>2003</v>
          </cell>
          <cell r="M972" t="str">
            <v>No Trade</v>
          </cell>
          <cell r="N972" t="str">
            <v/>
          </cell>
          <cell r="O972" t="str">
            <v/>
          </cell>
          <cell r="P972" t="str">
            <v/>
          </cell>
        </row>
        <row r="973">
          <cell r="A973" t="str">
            <v>LO</v>
          </cell>
          <cell r="B973">
            <v>12</v>
          </cell>
          <cell r="C973">
            <v>3</v>
          </cell>
          <cell r="D973" t="str">
            <v>C</v>
          </cell>
          <cell r="E973">
            <v>24.5</v>
          </cell>
          <cell r="F973">
            <v>37942</v>
          </cell>
          <cell r="G973">
            <v>2.73</v>
          </cell>
          <cell r="H973">
            <v>2.4</v>
          </cell>
          <cell r="I973" t="str">
            <v>4          0</v>
          </cell>
          <cell r="J973">
            <v>0</v>
          </cell>
          <cell r="K973">
            <v>0</v>
          </cell>
          <cell r="L973">
            <v>2003</v>
          </cell>
          <cell r="M973" t="str">
            <v>No Trade</v>
          </cell>
          <cell r="N973" t="str">
            <v/>
          </cell>
          <cell r="O973" t="str">
            <v/>
          </cell>
          <cell r="P973" t="str">
            <v/>
          </cell>
        </row>
        <row r="974">
          <cell r="A974" t="str">
            <v>LO</v>
          </cell>
          <cell r="B974">
            <v>12</v>
          </cell>
          <cell r="C974">
            <v>3</v>
          </cell>
          <cell r="D974" t="str">
            <v>P</v>
          </cell>
          <cell r="E974">
            <v>24.5</v>
          </cell>
          <cell r="F974">
            <v>37942</v>
          </cell>
          <cell r="G974">
            <v>2.89</v>
          </cell>
          <cell r="H974">
            <v>3</v>
          </cell>
          <cell r="I974" t="str">
            <v>2          0</v>
          </cell>
          <cell r="J974">
            <v>0</v>
          </cell>
          <cell r="K974">
            <v>0</v>
          </cell>
          <cell r="L974">
            <v>2003</v>
          </cell>
          <cell r="M974" t="str">
            <v>No Trade</v>
          </cell>
          <cell r="N974" t="str">
            <v/>
          </cell>
          <cell r="O974" t="str">
            <v/>
          </cell>
          <cell r="P974" t="str">
            <v/>
          </cell>
        </row>
        <row r="975">
          <cell r="A975" t="str">
            <v>LO</v>
          </cell>
          <cell r="B975">
            <v>12</v>
          </cell>
          <cell r="C975">
            <v>3</v>
          </cell>
          <cell r="D975" t="str">
            <v>C</v>
          </cell>
          <cell r="E975">
            <v>25</v>
          </cell>
          <cell r="F975">
            <v>37942</v>
          </cell>
          <cell r="G975">
            <v>2.5</v>
          </cell>
          <cell r="H975">
            <v>2.2000000000000002</v>
          </cell>
          <cell r="I975" t="str">
            <v>2          0</v>
          </cell>
          <cell r="J975">
            <v>0</v>
          </cell>
          <cell r="K975">
            <v>0</v>
          </cell>
          <cell r="L975">
            <v>2003</v>
          </cell>
          <cell r="M975" t="str">
            <v>No Trade</v>
          </cell>
          <cell r="N975" t="str">
            <v/>
          </cell>
          <cell r="O975" t="str">
            <v/>
          </cell>
          <cell r="P975" t="str">
            <v/>
          </cell>
        </row>
        <row r="976">
          <cell r="A976" t="str">
            <v>LO</v>
          </cell>
          <cell r="B976">
            <v>12</v>
          </cell>
          <cell r="C976">
            <v>3</v>
          </cell>
          <cell r="D976" t="str">
            <v>P</v>
          </cell>
          <cell r="E976">
            <v>25</v>
          </cell>
          <cell r="F976">
            <v>37942</v>
          </cell>
          <cell r="G976">
            <v>3.14</v>
          </cell>
          <cell r="H976">
            <v>3.3</v>
          </cell>
          <cell r="I976" t="str">
            <v>0          0</v>
          </cell>
          <cell r="J976">
            <v>0</v>
          </cell>
          <cell r="K976">
            <v>0</v>
          </cell>
          <cell r="L976">
            <v>2003</v>
          </cell>
          <cell r="M976" t="str">
            <v>No Trade</v>
          </cell>
          <cell r="N976" t="str">
            <v/>
          </cell>
          <cell r="O976" t="str">
            <v/>
          </cell>
          <cell r="P976" t="str">
            <v/>
          </cell>
        </row>
        <row r="977">
          <cell r="A977" t="str">
            <v>LO</v>
          </cell>
          <cell r="B977">
            <v>12</v>
          </cell>
          <cell r="C977">
            <v>3</v>
          </cell>
          <cell r="D977" t="str">
            <v>C</v>
          </cell>
          <cell r="E977">
            <v>25.5</v>
          </cell>
          <cell r="F977">
            <v>37942</v>
          </cell>
          <cell r="G977">
            <v>2.2799999999999998</v>
          </cell>
          <cell r="H977">
            <v>2</v>
          </cell>
          <cell r="I977" t="str">
            <v>1          0</v>
          </cell>
          <cell r="J977">
            <v>0</v>
          </cell>
          <cell r="K977">
            <v>0</v>
          </cell>
          <cell r="L977">
            <v>2003</v>
          </cell>
          <cell r="M977" t="str">
            <v>No Trade</v>
          </cell>
          <cell r="N977" t="str">
            <v/>
          </cell>
          <cell r="O977" t="str">
            <v/>
          </cell>
          <cell r="P977" t="str">
            <v/>
          </cell>
        </row>
        <row r="978">
          <cell r="A978" t="str">
            <v>LO</v>
          </cell>
          <cell r="B978">
            <v>12</v>
          </cell>
          <cell r="C978">
            <v>3</v>
          </cell>
          <cell r="D978" t="str">
            <v>C</v>
          </cell>
          <cell r="E978">
            <v>26</v>
          </cell>
          <cell r="F978">
            <v>37942</v>
          </cell>
          <cell r="G978">
            <v>2.0699999999999998</v>
          </cell>
          <cell r="H978">
            <v>1.8</v>
          </cell>
          <cell r="I978" t="str">
            <v>2          0</v>
          </cell>
          <cell r="J978">
            <v>0</v>
          </cell>
          <cell r="K978">
            <v>0</v>
          </cell>
          <cell r="L978">
            <v>2003</v>
          </cell>
          <cell r="M978" t="str">
            <v>No Trade</v>
          </cell>
          <cell r="N978" t="str">
            <v/>
          </cell>
          <cell r="O978" t="str">
            <v/>
          </cell>
          <cell r="P978" t="str">
            <v/>
          </cell>
        </row>
        <row r="979">
          <cell r="A979" t="str">
            <v>LO</v>
          </cell>
          <cell r="B979">
            <v>12</v>
          </cell>
          <cell r="C979">
            <v>3</v>
          </cell>
          <cell r="D979" t="str">
            <v>P</v>
          </cell>
          <cell r="E979">
            <v>26</v>
          </cell>
          <cell r="F979">
            <v>37942</v>
          </cell>
          <cell r="G979">
            <v>4.45</v>
          </cell>
          <cell r="H979">
            <v>4.4000000000000004</v>
          </cell>
          <cell r="I979" t="str">
            <v>5          0</v>
          </cell>
          <cell r="J979">
            <v>0</v>
          </cell>
          <cell r="K979">
            <v>0</v>
          </cell>
          <cell r="L979">
            <v>2003</v>
          </cell>
          <cell r="M979" t="str">
            <v>No Trade</v>
          </cell>
          <cell r="N979" t="str">
            <v/>
          </cell>
          <cell r="O979" t="str">
            <v/>
          </cell>
          <cell r="P979" t="str">
            <v/>
          </cell>
        </row>
        <row r="980">
          <cell r="A980" t="str">
            <v>LO</v>
          </cell>
          <cell r="B980">
            <v>12</v>
          </cell>
          <cell r="C980">
            <v>3</v>
          </cell>
          <cell r="D980" t="str">
            <v>C</v>
          </cell>
          <cell r="E980">
            <v>26.5</v>
          </cell>
          <cell r="F980">
            <v>37942</v>
          </cell>
          <cell r="G980">
            <v>1.88</v>
          </cell>
          <cell r="H980">
            <v>1.6</v>
          </cell>
          <cell r="I980" t="str">
            <v>4          0</v>
          </cell>
          <cell r="J980">
            <v>0</v>
          </cell>
          <cell r="K980">
            <v>0</v>
          </cell>
          <cell r="L980">
            <v>2003</v>
          </cell>
          <cell r="M980" t="str">
            <v>No Trade</v>
          </cell>
          <cell r="N980" t="str">
            <v/>
          </cell>
          <cell r="O980" t="str">
            <v/>
          </cell>
          <cell r="P980" t="str">
            <v/>
          </cell>
        </row>
        <row r="981">
          <cell r="A981" t="str">
            <v>LO</v>
          </cell>
          <cell r="B981">
            <v>12</v>
          </cell>
          <cell r="C981">
            <v>3</v>
          </cell>
          <cell r="D981" t="str">
            <v>P</v>
          </cell>
          <cell r="E981">
            <v>26.5</v>
          </cell>
          <cell r="F981">
            <v>37942</v>
          </cell>
          <cell r="G981">
            <v>0</v>
          </cell>
          <cell r="H981">
            <v>0</v>
          </cell>
          <cell r="I981" t="str">
            <v>0          0</v>
          </cell>
          <cell r="J981">
            <v>0</v>
          </cell>
          <cell r="K981">
            <v>0</v>
          </cell>
          <cell r="L981">
            <v>2003</v>
          </cell>
          <cell r="M981" t="str">
            <v>No Trade</v>
          </cell>
          <cell r="N981" t="str">
            <v/>
          </cell>
          <cell r="O981" t="str">
            <v/>
          </cell>
          <cell r="P981" t="str">
            <v/>
          </cell>
        </row>
        <row r="982">
          <cell r="A982" t="str">
            <v>LO</v>
          </cell>
          <cell r="B982">
            <v>12</v>
          </cell>
          <cell r="C982">
            <v>3</v>
          </cell>
          <cell r="D982" t="str">
            <v>C</v>
          </cell>
          <cell r="E982">
            <v>27</v>
          </cell>
          <cell r="F982">
            <v>37942</v>
          </cell>
          <cell r="G982">
            <v>1.7</v>
          </cell>
          <cell r="H982">
            <v>1.4</v>
          </cell>
          <cell r="I982" t="str">
            <v>7          0</v>
          </cell>
          <cell r="J982">
            <v>0</v>
          </cell>
          <cell r="K982">
            <v>0</v>
          </cell>
          <cell r="L982">
            <v>2003</v>
          </cell>
          <cell r="M982" t="str">
            <v>No Trade</v>
          </cell>
          <cell r="N982" t="str">
            <v/>
          </cell>
          <cell r="O982" t="str">
            <v/>
          </cell>
          <cell r="P982" t="str">
            <v/>
          </cell>
        </row>
        <row r="983">
          <cell r="A983" t="str">
            <v>LO</v>
          </cell>
          <cell r="B983">
            <v>12</v>
          </cell>
          <cell r="C983">
            <v>3</v>
          </cell>
          <cell r="D983" t="str">
            <v>P</v>
          </cell>
          <cell r="E983">
            <v>27</v>
          </cell>
          <cell r="F983">
            <v>37942</v>
          </cell>
          <cell r="G983">
            <v>4.5199999999999996</v>
          </cell>
          <cell r="H983">
            <v>4.5</v>
          </cell>
          <cell r="I983" t="str">
            <v>2          0</v>
          </cell>
          <cell r="J983">
            <v>0</v>
          </cell>
          <cell r="K983">
            <v>0</v>
          </cell>
          <cell r="L983">
            <v>2003</v>
          </cell>
          <cell r="M983" t="str">
            <v>No Trade</v>
          </cell>
          <cell r="N983" t="str">
            <v/>
          </cell>
          <cell r="O983" t="str">
            <v/>
          </cell>
          <cell r="P983" t="str">
            <v/>
          </cell>
        </row>
        <row r="984">
          <cell r="A984" t="str">
            <v>LO</v>
          </cell>
          <cell r="B984">
            <v>12</v>
          </cell>
          <cell r="C984">
            <v>3</v>
          </cell>
          <cell r="D984" t="str">
            <v>C</v>
          </cell>
          <cell r="E984">
            <v>27.5</v>
          </cell>
          <cell r="F984">
            <v>37942</v>
          </cell>
          <cell r="G984">
            <v>1.53</v>
          </cell>
          <cell r="H984">
            <v>1.3</v>
          </cell>
          <cell r="I984" t="str">
            <v>1          0</v>
          </cell>
          <cell r="J984">
            <v>0</v>
          </cell>
          <cell r="K984">
            <v>0</v>
          </cell>
          <cell r="L984">
            <v>2003</v>
          </cell>
          <cell r="M984" t="str">
            <v>No Trade</v>
          </cell>
          <cell r="N984" t="str">
            <v/>
          </cell>
          <cell r="O984" t="str">
            <v/>
          </cell>
          <cell r="P984" t="str">
            <v/>
          </cell>
        </row>
        <row r="985">
          <cell r="A985" t="str">
            <v>LO</v>
          </cell>
          <cell r="B985">
            <v>12</v>
          </cell>
          <cell r="C985">
            <v>3</v>
          </cell>
          <cell r="D985" t="str">
            <v>P</v>
          </cell>
          <cell r="E985">
            <v>27.5</v>
          </cell>
          <cell r="F985">
            <v>37942</v>
          </cell>
          <cell r="G985">
            <v>4.7</v>
          </cell>
          <cell r="H985">
            <v>4.7</v>
          </cell>
          <cell r="I985" t="str">
            <v>0          0</v>
          </cell>
          <cell r="J985">
            <v>0</v>
          </cell>
          <cell r="K985">
            <v>0</v>
          </cell>
          <cell r="L985">
            <v>2003</v>
          </cell>
          <cell r="M985" t="str">
            <v>No Trade</v>
          </cell>
          <cell r="N985" t="str">
            <v/>
          </cell>
          <cell r="O985" t="str">
            <v/>
          </cell>
          <cell r="P985" t="str">
            <v/>
          </cell>
        </row>
        <row r="986">
          <cell r="A986" t="str">
            <v>LO</v>
          </cell>
          <cell r="B986">
            <v>12</v>
          </cell>
          <cell r="C986">
            <v>3</v>
          </cell>
          <cell r="D986" t="str">
            <v>C</v>
          </cell>
          <cell r="E986">
            <v>28</v>
          </cell>
          <cell r="F986">
            <v>37942</v>
          </cell>
          <cell r="G986">
            <v>1.37</v>
          </cell>
          <cell r="H986">
            <v>1.1000000000000001</v>
          </cell>
          <cell r="I986" t="str">
            <v>7          0</v>
          </cell>
          <cell r="J986">
            <v>0</v>
          </cell>
          <cell r="K986">
            <v>0</v>
          </cell>
          <cell r="L986">
            <v>2003</v>
          </cell>
          <cell r="M986" t="str">
            <v>No Trade</v>
          </cell>
          <cell r="N986" t="str">
            <v/>
          </cell>
          <cell r="O986" t="str">
            <v/>
          </cell>
          <cell r="P986" t="str">
            <v/>
          </cell>
        </row>
        <row r="987">
          <cell r="A987" t="str">
            <v>LO</v>
          </cell>
          <cell r="B987">
            <v>12</v>
          </cell>
          <cell r="C987">
            <v>3</v>
          </cell>
          <cell r="D987" t="str">
            <v>C</v>
          </cell>
          <cell r="E987">
            <v>28.5</v>
          </cell>
          <cell r="F987">
            <v>37942</v>
          </cell>
          <cell r="G987">
            <v>1.22</v>
          </cell>
          <cell r="H987">
            <v>1</v>
          </cell>
          <cell r="I987" t="str">
            <v>6          0</v>
          </cell>
          <cell r="J987">
            <v>0</v>
          </cell>
          <cell r="K987">
            <v>0</v>
          </cell>
          <cell r="L987">
            <v>2003</v>
          </cell>
          <cell r="M987" t="str">
            <v>No Trade</v>
          </cell>
          <cell r="N987" t="str">
            <v/>
          </cell>
          <cell r="O987" t="str">
            <v/>
          </cell>
          <cell r="P987" t="str">
            <v/>
          </cell>
        </row>
        <row r="988">
          <cell r="A988" t="str">
            <v>LO</v>
          </cell>
          <cell r="B988">
            <v>12</v>
          </cell>
          <cell r="C988">
            <v>3</v>
          </cell>
          <cell r="D988" t="str">
            <v>C</v>
          </cell>
          <cell r="E988">
            <v>29</v>
          </cell>
          <cell r="F988">
            <v>37942</v>
          </cell>
          <cell r="G988">
            <v>1.1100000000000001</v>
          </cell>
          <cell r="H988">
            <v>0.9</v>
          </cell>
          <cell r="I988" t="str">
            <v>6          0</v>
          </cell>
          <cell r="J988">
            <v>0</v>
          </cell>
          <cell r="K988">
            <v>0</v>
          </cell>
          <cell r="L988">
            <v>2003</v>
          </cell>
          <cell r="M988" t="str">
            <v>No Trade</v>
          </cell>
          <cell r="N988" t="str">
            <v/>
          </cell>
          <cell r="O988" t="str">
            <v/>
          </cell>
          <cell r="P988" t="str">
            <v/>
          </cell>
        </row>
        <row r="989">
          <cell r="A989" t="str">
            <v>LO</v>
          </cell>
          <cell r="B989">
            <v>12</v>
          </cell>
          <cell r="C989">
            <v>3</v>
          </cell>
          <cell r="D989" t="str">
            <v>C</v>
          </cell>
          <cell r="E989">
            <v>29.5</v>
          </cell>
          <cell r="F989">
            <v>37942</v>
          </cell>
          <cell r="G989">
            <v>1.01</v>
          </cell>
          <cell r="H989">
            <v>0.8</v>
          </cell>
          <cell r="I989" t="str">
            <v>7          0</v>
          </cell>
          <cell r="J989">
            <v>0</v>
          </cell>
          <cell r="K989">
            <v>0</v>
          </cell>
          <cell r="L989">
            <v>2003</v>
          </cell>
          <cell r="M989" t="str">
            <v>No Trade</v>
          </cell>
          <cell r="N989" t="str">
            <v/>
          </cell>
          <cell r="O989" t="str">
            <v/>
          </cell>
          <cell r="P989" t="str">
            <v/>
          </cell>
        </row>
        <row r="990">
          <cell r="A990" t="str">
            <v>LO</v>
          </cell>
          <cell r="B990">
            <v>12</v>
          </cell>
          <cell r="C990">
            <v>3</v>
          </cell>
          <cell r="D990" t="str">
            <v>P</v>
          </cell>
          <cell r="E990">
            <v>29.5</v>
          </cell>
          <cell r="F990">
            <v>37942</v>
          </cell>
          <cell r="G990">
            <v>5.85</v>
          </cell>
          <cell r="H990">
            <v>5.8</v>
          </cell>
          <cell r="I990" t="str">
            <v>5          0</v>
          </cell>
          <cell r="J990">
            <v>0</v>
          </cell>
          <cell r="K990">
            <v>0</v>
          </cell>
          <cell r="L990">
            <v>2003</v>
          </cell>
          <cell r="M990" t="str">
            <v>No Trade</v>
          </cell>
          <cell r="N990" t="str">
            <v/>
          </cell>
          <cell r="O990" t="str">
            <v/>
          </cell>
          <cell r="P990" t="str">
            <v/>
          </cell>
        </row>
        <row r="991">
          <cell r="A991" t="str">
            <v>LO</v>
          </cell>
          <cell r="B991">
            <v>12</v>
          </cell>
          <cell r="C991">
            <v>3</v>
          </cell>
          <cell r="D991" t="str">
            <v>C</v>
          </cell>
          <cell r="E991">
            <v>30</v>
          </cell>
          <cell r="F991">
            <v>37942</v>
          </cell>
          <cell r="G991">
            <v>0.92</v>
          </cell>
          <cell r="H991">
            <v>0.7</v>
          </cell>
          <cell r="I991" t="str">
            <v>8          0</v>
          </cell>
          <cell r="J991">
            <v>0</v>
          </cell>
          <cell r="K991">
            <v>0</v>
          </cell>
          <cell r="L991">
            <v>2003</v>
          </cell>
          <cell r="M991" t="str">
            <v>No Trade</v>
          </cell>
          <cell r="N991" t="str">
            <v/>
          </cell>
          <cell r="O991" t="str">
            <v/>
          </cell>
          <cell r="P991" t="str">
            <v/>
          </cell>
        </row>
        <row r="992">
          <cell r="A992" t="str">
            <v>LO</v>
          </cell>
          <cell r="B992">
            <v>12</v>
          </cell>
          <cell r="C992">
            <v>3</v>
          </cell>
          <cell r="D992" t="str">
            <v>P</v>
          </cell>
          <cell r="E992">
            <v>30</v>
          </cell>
          <cell r="F992">
            <v>37942</v>
          </cell>
          <cell r="G992">
            <v>0</v>
          </cell>
          <cell r="H992">
            <v>0</v>
          </cell>
          <cell r="I992" t="str">
            <v>0          0</v>
          </cell>
          <cell r="J992">
            <v>0</v>
          </cell>
          <cell r="K992">
            <v>0</v>
          </cell>
          <cell r="L992">
            <v>2003</v>
          </cell>
          <cell r="M992" t="str">
            <v>No Trade</v>
          </cell>
          <cell r="N992" t="str">
            <v/>
          </cell>
          <cell r="O992" t="str">
            <v/>
          </cell>
          <cell r="P992" t="str">
            <v/>
          </cell>
        </row>
        <row r="993">
          <cell r="A993" t="str">
            <v>LO</v>
          </cell>
          <cell r="B993">
            <v>12</v>
          </cell>
          <cell r="C993">
            <v>3</v>
          </cell>
          <cell r="D993" t="str">
            <v>C</v>
          </cell>
          <cell r="E993">
            <v>30.5</v>
          </cell>
          <cell r="F993">
            <v>37942</v>
          </cell>
          <cell r="G993">
            <v>0.83</v>
          </cell>
          <cell r="H993">
            <v>0.7</v>
          </cell>
          <cell r="I993" t="str">
            <v>3          0</v>
          </cell>
          <cell r="J993">
            <v>0</v>
          </cell>
          <cell r="K993">
            <v>0</v>
          </cell>
          <cell r="L993">
            <v>2003</v>
          </cell>
          <cell r="M993" t="str">
            <v>No Trade</v>
          </cell>
          <cell r="N993" t="str">
            <v/>
          </cell>
          <cell r="O993" t="str">
            <v/>
          </cell>
          <cell r="P993" t="str">
            <v/>
          </cell>
        </row>
        <row r="994">
          <cell r="A994" t="str">
            <v>LO</v>
          </cell>
          <cell r="B994">
            <v>12</v>
          </cell>
          <cell r="C994">
            <v>3</v>
          </cell>
          <cell r="D994" t="str">
            <v>C</v>
          </cell>
          <cell r="E994">
            <v>31</v>
          </cell>
          <cell r="F994">
            <v>37942</v>
          </cell>
          <cell r="G994">
            <v>0.78</v>
          </cell>
          <cell r="H994">
            <v>0.6</v>
          </cell>
          <cell r="I994" t="str">
            <v>8          0</v>
          </cell>
          <cell r="J994">
            <v>0</v>
          </cell>
          <cell r="K994">
            <v>0</v>
          </cell>
          <cell r="L994">
            <v>2003</v>
          </cell>
          <cell r="M994" t="str">
            <v>No Trade</v>
          </cell>
          <cell r="N994" t="str">
            <v/>
          </cell>
          <cell r="O994" t="str">
            <v/>
          </cell>
          <cell r="P994" t="str">
            <v/>
          </cell>
        </row>
        <row r="995">
          <cell r="A995" t="str">
            <v>LO</v>
          </cell>
          <cell r="B995">
            <v>12</v>
          </cell>
          <cell r="C995">
            <v>3</v>
          </cell>
          <cell r="D995" t="str">
            <v>C</v>
          </cell>
          <cell r="E995">
            <v>31.5</v>
          </cell>
          <cell r="F995">
            <v>37942</v>
          </cell>
          <cell r="G995">
            <v>0.72</v>
          </cell>
          <cell r="I995">
            <v>2</v>
          </cell>
          <cell r="J995">
            <v>0.72</v>
          </cell>
          <cell r="K995">
            <v>0.72</v>
          </cell>
          <cell r="L995">
            <v>2003</v>
          </cell>
          <cell r="M995" t="str">
            <v>No Trade</v>
          </cell>
          <cell r="N995" t="str">
            <v/>
          </cell>
          <cell r="O995" t="str">
            <v/>
          </cell>
          <cell r="P995" t="str">
            <v/>
          </cell>
        </row>
        <row r="996">
          <cell r="A996" t="str">
            <v>LO</v>
          </cell>
          <cell r="B996">
            <v>12</v>
          </cell>
          <cell r="C996">
            <v>3</v>
          </cell>
          <cell r="D996" t="str">
            <v>C</v>
          </cell>
          <cell r="E996">
            <v>32</v>
          </cell>
          <cell r="F996">
            <v>37942</v>
          </cell>
          <cell r="G996">
            <v>0.68</v>
          </cell>
          <cell r="H996">
            <v>0.5</v>
          </cell>
          <cell r="I996" t="str">
            <v>9          0</v>
          </cell>
          <cell r="J996">
            <v>0</v>
          </cell>
          <cell r="K996">
            <v>0</v>
          </cell>
          <cell r="L996">
            <v>2003</v>
          </cell>
          <cell r="M996" t="str">
            <v>No Trade</v>
          </cell>
          <cell r="N996" t="str">
            <v/>
          </cell>
          <cell r="O996" t="str">
            <v/>
          </cell>
          <cell r="P996" t="str">
            <v/>
          </cell>
        </row>
        <row r="997">
          <cell r="A997" t="str">
            <v>LO</v>
          </cell>
          <cell r="B997">
            <v>12</v>
          </cell>
          <cell r="C997">
            <v>3</v>
          </cell>
          <cell r="D997" t="str">
            <v>C</v>
          </cell>
          <cell r="E997">
            <v>32.5</v>
          </cell>
          <cell r="F997">
            <v>37942</v>
          </cell>
          <cell r="G997">
            <v>0.63</v>
          </cell>
          <cell r="H997">
            <v>0.5</v>
          </cell>
          <cell r="I997" t="str">
            <v>5          0</v>
          </cell>
          <cell r="J997">
            <v>0</v>
          </cell>
          <cell r="K997">
            <v>0</v>
          </cell>
          <cell r="L997">
            <v>2003</v>
          </cell>
          <cell r="M997" t="str">
            <v>No Trade</v>
          </cell>
          <cell r="N997" t="str">
            <v/>
          </cell>
          <cell r="O997" t="str">
            <v/>
          </cell>
          <cell r="P997" t="str">
            <v/>
          </cell>
        </row>
        <row r="998">
          <cell r="A998" t="str">
            <v>LO</v>
          </cell>
          <cell r="B998">
            <v>12</v>
          </cell>
          <cell r="C998">
            <v>3</v>
          </cell>
          <cell r="D998" t="str">
            <v>C</v>
          </cell>
          <cell r="E998">
            <v>33</v>
          </cell>
          <cell r="F998">
            <v>37942</v>
          </cell>
          <cell r="G998">
            <v>0.59</v>
          </cell>
          <cell r="H998">
            <v>0.5</v>
          </cell>
          <cell r="I998" t="str">
            <v>2          0</v>
          </cell>
          <cell r="J998">
            <v>0</v>
          </cell>
          <cell r="K998">
            <v>0</v>
          </cell>
          <cell r="L998">
            <v>2003</v>
          </cell>
          <cell r="M998" t="str">
            <v>No Trade</v>
          </cell>
          <cell r="N998" t="str">
            <v/>
          </cell>
          <cell r="O998" t="str">
            <v/>
          </cell>
          <cell r="P998" t="str">
            <v/>
          </cell>
        </row>
        <row r="999">
          <cell r="A999" t="str">
            <v>LO</v>
          </cell>
          <cell r="B999">
            <v>12</v>
          </cell>
          <cell r="C999">
            <v>3</v>
          </cell>
          <cell r="D999" t="str">
            <v>C</v>
          </cell>
          <cell r="E999">
            <v>34</v>
          </cell>
          <cell r="F999">
            <v>37942</v>
          </cell>
          <cell r="G999">
            <v>0.53</v>
          </cell>
          <cell r="H999">
            <v>0.4</v>
          </cell>
          <cell r="I999" t="str">
            <v>5          0</v>
          </cell>
          <cell r="J999">
            <v>0</v>
          </cell>
          <cell r="K999">
            <v>0</v>
          </cell>
          <cell r="L999">
            <v>2003</v>
          </cell>
          <cell r="M999" t="str">
            <v>No Trade</v>
          </cell>
          <cell r="N999" t="str">
            <v/>
          </cell>
          <cell r="O999" t="str">
            <v/>
          </cell>
          <cell r="P999" t="str">
            <v/>
          </cell>
        </row>
        <row r="1000">
          <cell r="A1000" t="str">
            <v>LO</v>
          </cell>
          <cell r="B1000">
            <v>12</v>
          </cell>
          <cell r="C1000">
            <v>3</v>
          </cell>
          <cell r="D1000" t="str">
            <v>C</v>
          </cell>
          <cell r="E1000">
            <v>35</v>
          </cell>
          <cell r="F1000">
            <v>37942</v>
          </cell>
          <cell r="G1000">
            <v>0.47</v>
          </cell>
          <cell r="H1000">
            <v>0.4</v>
          </cell>
          <cell r="I1000" t="str">
            <v>0          2</v>
          </cell>
          <cell r="J1000">
            <v>0.35</v>
          </cell>
          <cell r="K1000">
            <v>0.35</v>
          </cell>
          <cell r="L1000">
            <v>2003</v>
          </cell>
          <cell r="M1000" t="str">
            <v>No Trade</v>
          </cell>
          <cell r="N1000" t="str">
            <v/>
          </cell>
          <cell r="O1000" t="str">
            <v/>
          </cell>
          <cell r="P1000" t="str">
            <v/>
          </cell>
        </row>
        <row r="1001">
          <cell r="A1001" t="str">
            <v>LO</v>
          </cell>
          <cell r="B1001">
            <v>12</v>
          </cell>
          <cell r="C1001">
            <v>3</v>
          </cell>
          <cell r="D1001" t="str">
            <v>P</v>
          </cell>
          <cell r="E1001">
            <v>35</v>
          </cell>
          <cell r="F1001">
            <v>37942</v>
          </cell>
          <cell r="G1001">
            <v>0</v>
          </cell>
          <cell r="H1001">
            <v>0</v>
          </cell>
          <cell r="I1001" t="str">
            <v>0          0</v>
          </cell>
          <cell r="J1001">
            <v>0</v>
          </cell>
          <cell r="K1001">
            <v>0</v>
          </cell>
          <cell r="L1001">
            <v>2003</v>
          </cell>
          <cell r="M1001" t="str">
            <v>No Trade</v>
          </cell>
          <cell r="N1001" t="str">
            <v/>
          </cell>
          <cell r="O1001" t="str">
            <v/>
          </cell>
          <cell r="P1001" t="str">
            <v/>
          </cell>
        </row>
        <row r="1002">
          <cell r="A1002" t="str">
            <v>LO</v>
          </cell>
          <cell r="B1002">
            <v>12</v>
          </cell>
          <cell r="C1002">
            <v>3</v>
          </cell>
          <cell r="D1002" t="str">
            <v>C</v>
          </cell>
          <cell r="E1002">
            <v>40</v>
          </cell>
          <cell r="F1002">
            <v>37942</v>
          </cell>
          <cell r="G1002">
            <v>0.28999999999999998</v>
          </cell>
          <cell r="H1002">
            <v>0.2</v>
          </cell>
          <cell r="I1002" t="str">
            <v>5          0</v>
          </cell>
          <cell r="J1002">
            <v>0</v>
          </cell>
          <cell r="K1002">
            <v>0</v>
          </cell>
          <cell r="L1002">
            <v>2003</v>
          </cell>
          <cell r="M1002" t="str">
            <v>No Trade</v>
          </cell>
          <cell r="N1002" t="str">
            <v/>
          </cell>
          <cell r="O1002" t="str">
            <v/>
          </cell>
          <cell r="P1002" t="str">
            <v/>
          </cell>
        </row>
        <row r="1003">
          <cell r="A1003" t="str">
            <v>LO</v>
          </cell>
          <cell r="B1003">
            <v>12</v>
          </cell>
          <cell r="C1003">
            <v>3</v>
          </cell>
          <cell r="D1003" t="str">
            <v>C</v>
          </cell>
          <cell r="E1003">
            <v>42.5</v>
          </cell>
          <cell r="F1003">
            <v>37942</v>
          </cell>
          <cell r="G1003">
            <v>0.24</v>
          </cell>
          <cell r="H1003">
            <v>0.2</v>
          </cell>
          <cell r="I1003" t="str">
            <v>1          0</v>
          </cell>
          <cell r="J1003">
            <v>0</v>
          </cell>
          <cell r="K1003">
            <v>0</v>
          </cell>
          <cell r="L1003">
            <v>2003</v>
          </cell>
          <cell r="M1003" t="str">
            <v>No Trade</v>
          </cell>
          <cell r="N1003" t="str">
            <v/>
          </cell>
          <cell r="O1003" t="str">
            <v/>
          </cell>
          <cell r="P1003" t="str">
            <v/>
          </cell>
        </row>
        <row r="1004">
          <cell r="A1004" t="str">
            <v>LO</v>
          </cell>
          <cell r="B1004">
            <v>12</v>
          </cell>
          <cell r="C1004">
            <v>3</v>
          </cell>
          <cell r="D1004" t="str">
            <v>P</v>
          </cell>
          <cell r="E1004">
            <v>42.5</v>
          </cell>
          <cell r="F1004">
            <v>37942</v>
          </cell>
          <cell r="G1004">
            <v>18.420000000000002</v>
          </cell>
          <cell r="H1004">
            <v>18.399999999999999</v>
          </cell>
          <cell r="I1004" t="str">
            <v>2          0</v>
          </cell>
          <cell r="J1004">
            <v>0</v>
          </cell>
          <cell r="K1004">
            <v>0</v>
          </cell>
          <cell r="L1004">
            <v>2003</v>
          </cell>
          <cell r="M1004" t="str">
            <v>No Trade</v>
          </cell>
          <cell r="N1004" t="str">
            <v/>
          </cell>
          <cell r="O1004" t="str">
            <v/>
          </cell>
          <cell r="P1004" t="str">
            <v/>
          </cell>
        </row>
        <row r="1005">
          <cell r="A1005" t="str">
            <v>LO</v>
          </cell>
          <cell r="B1005">
            <v>12</v>
          </cell>
          <cell r="C1005">
            <v>3</v>
          </cell>
          <cell r="D1005" t="str">
            <v>C</v>
          </cell>
          <cell r="E1005">
            <v>45</v>
          </cell>
          <cell r="F1005">
            <v>37942</v>
          </cell>
          <cell r="G1005">
            <v>0.21</v>
          </cell>
          <cell r="H1005">
            <v>0.1</v>
          </cell>
          <cell r="I1005" t="str">
            <v>8          0</v>
          </cell>
          <cell r="J1005">
            <v>0</v>
          </cell>
          <cell r="K1005">
            <v>0</v>
          </cell>
          <cell r="L1005">
            <v>2003</v>
          </cell>
          <cell r="M1005" t="str">
            <v>No Trade</v>
          </cell>
          <cell r="N1005" t="str">
            <v/>
          </cell>
          <cell r="O1005" t="str">
            <v/>
          </cell>
          <cell r="P1005" t="str">
            <v/>
          </cell>
        </row>
        <row r="1006">
          <cell r="A1006" t="str">
            <v>LO</v>
          </cell>
          <cell r="B1006">
            <v>12</v>
          </cell>
          <cell r="C1006">
            <v>3</v>
          </cell>
          <cell r="D1006" t="str">
            <v>C</v>
          </cell>
          <cell r="E1006">
            <v>50</v>
          </cell>
          <cell r="F1006">
            <v>37942</v>
          </cell>
          <cell r="G1006">
            <v>0.16</v>
          </cell>
          <cell r="H1006">
            <v>0.1</v>
          </cell>
          <cell r="I1006" t="str">
            <v>4         23</v>
          </cell>
          <cell r="J1006">
            <v>0.13</v>
          </cell>
          <cell r="K1006">
            <v>0.13</v>
          </cell>
          <cell r="L1006">
            <v>2003</v>
          </cell>
          <cell r="M1006" t="str">
            <v>No Trade</v>
          </cell>
          <cell r="N1006" t="str">
            <v/>
          </cell>
          <cell r="O1006" t="str">
            <v/>
          </cell>
          <cell r="P1006" t="str">
            <v/>
          </cell>
        </row>
        <row r="1007">
          <cell r="A1007" t="str">
            <v>LO</v>
          </cell>
          <cell r="B1007">
            <v>6</v>
          </cell>
          <cell r="C1007">
            <v>4</v>
          </cell>
          <cell r="D1007" t="str">
            <v>C</v>
          </cell>
          <cell r="E1007">
            <v>23</v>
          </cell>
          <cell r="F1007">
            <v>38124</v>
          </cell>
          <cell r="G1007">
            <v>3.11</v>
          </cell>
          <cell r="H1007">
            <v>2.7</v>
          </cell>
          <cell r="I1007" t="str">
            <v>9          0</v>
          </cell>
          <cell r="J1007">
            <v>0</v>
          </cell>
          <cell r="K1007">
            <v>0</v>
          </cell>
          <cell r="L1007">
            <v>2004</v>
          </cell>
          <cell r="M1007" t="str">
            <v>No Trade</v>
          </cell>
          <cell r="N1007" t="str">
            <v/>
          </cell>
          <cell r="O1007" t="str">
            <v/>
          </cell>
          <cell r="P1007" t="str">
            <v/>
          </cell>
        </row>
        <row r="1008">
          <cell r="A1008" t="str">
            <v>LO</v>
          </cell>
          <cell r="B1008">
            <v>6</v>
          </cell>
          <cell r="C1008">
            <v>4</v>
          </cell>
          <cell r="D1008" t="str">
            <v>P</v>
          </cell>
          <cell r="E1008">
            <v>23</v>
          </cell>
          <cell r="F1008">
            <v>38124</v>
          </cell>
          <cell r="G1008">
            <v>2.5499999999999998</v>
          </cell>
          <cell r="H1008">
            <v>2.6</v>
          </cell>
          <cell r="I1008" t="str">
            <v>2          0</v>
          </cell>
          <cell r="J1008">
            <v>0</v>
          </cell>
          <cell r="K1008">
            <v>0</v>
          </cell>
          <cell r="L1008">
            <v>2004</v>
          </cell>
          <cell r="M1008" t="str">
            <v>No Trade</v>
          </cell>
          <cell r="N1008" t="str">
            <v/>
          </cell>
          <cell r="O1008" t="str">
            <v/>
          </cell>
          <cell r="P1008" t="str">
            <v/>
          </cell>
        </row>
        <row r="1009">
          <cell r="A1009" t="str">
            <v>LO</v>
          </cell>
          <cell r="B1009">
            <v>6</v>
          </cell>
          <cell r="C1009">
            <v>4</v>
          </cell>
          <cell r="D1009" t="str">
            <v>C</v>
          </cell>
          <cell r="E1009">
            <v>23.5</v>
          </cell>
          <cell r="F1009">
            <v>38124</v>
          </cell>
          <cell r="G1009">
            <v>2.85</v>
          </cell>
          <cell r="H1009">
            <v>2.5</v>
          </cell>
          <cell r="I1009" t="str">
            <v>4          0</v>
          </cell>
          <cell r="J1009">
            <v>0</v>
          </cell>
          <cell r="K1009">
            <v>0</v>
          </cell>
          <cell r="L1009">
            <v>2004</v>
          </cell>
          <cell r="M1009" t="str">
            <v>No Trade</v>
          </cell>
          <cell r="N1009" t="str">
            <v/>
          </cell>
          <cell r="O1009" t="str">
            <v/>
          </cell>
          <cell r="P1009" t="str">
            <v/>
          </cell>
        </row>
        <row r="1010">
          <cell r="A1010" t="str">
            <v>LO</v>
          </cell>
          <cell r="B1010">
            <v>6</v>
          </cell>
          <cell r="C1010">
            <v>4</v>
          </cell>
          <cell r="D1010" t="str">
            <v>P</v>
          </cell>
          <cell r="E1010">
            <v>23.5</v>
          </cell>
          <cell r="F1010">
            <v>38124</v>
          </cell>
          <cell r="G1010">
            <v>2.76</v>
          </cell>
          <cell r="H1010">
            <v>2.8</v>
          </cell>
          <cell r="I1010" t="str">
            <v>7          0</v>
          </cell>
          <cell r="J1010">
            <v>0</v>
          </cell>
          <cell r="K1010">
            <v>0</v>
          </cell>
          <cell r="L1010">
            <v>2004</v>
          </cell>
          <cell r="M1010" t="str">
            <v>No Trade</v>
          </cell>
          <cell r="N1010" t="str">
            <v/>
          </cell>
          <cell r="O1010" t="str">
            <v/>
          </cell>
          <cell r="P1010" t="str">
            <v/>
          </cell>
        </row>
        <row r="1011">
          <cell r="A1011" t="str">
            <v>LO</v>
          </cell>
          <cell r="B1011">
            <v>12</v>
          </cell>
          <cell r="C1011">
            <v>4</v>
          </cell>
          <cell r="D1011" t="str">
            <v>P</v>
          </cell>
          <cell r="E1011">
            <v>18</v>
          </cell>
          <cell r="F1011">
            <v>38307</v>
          </cell>
          <cell r="G1011">
            <v>1.1499999999999999</v>
          </cell>
          <cell r="H1011">
            <v>1.1000000000000001</v>
          </cell>
          <cell r="I1011" t="str">
            <v>5          0</v>
          </cell>
          <cell r="J1011">
            <v>0</v>
          </cell>
          <cell r="K1011">
            <v>0</v>
          </cell>
          <cell r="L1011">
            <v>2004</v>
          </cell>
          <cell r="M1011" t="str">
            <v>No Trade</v>
          </cell>
          <cell r="N1011" t="str">
            <v/>
          </cell>
          <cell r="O1011" t="str">
            <v/>
          </cell>
          <cell r="P1011" t="str">
            <v/>
          </cell>
        </row>
        <row r="1012">
          <cell r="A1012" t="str">
            <v>LO</v>
          </cell>
          <cell r="B1012">
            <v>12</v>
          </cell>
          <cell r="C1012">
            <v>4</v>
          </cell>
          <cell r="D1012" t="str">
            <v>C</v>
          </cell>
          <cell r="E1012">
            <v>21</v>
          </cell>
          <cell r="F1012">
            <v>38307</v>
          </cell>
          <cell r="G1012">
            <v>4.2300000000000004</v>
          </cell>
          <cell r="H1012">
            <v>3.9</v>
          </cell>
          <cell r="I1012" t="str">
            <v>2          0</v>
          </cell>
          <cell r="J1012">
            <v>0</v>
          </cell>
          <cell r="K1012">
            <v>0</v>
          </cell>
          <cell r="L1012">
            <v>2004</v>
          </cell>
          <cell r="M1012" t="str">
            <v>No Trade</v>
          </cell>
          <cell r="N1012" t="str">
            <v/>
          </cell>
          <cell r="O1012" t="str">
            <v/>
          </cell>
          <cell r="P1012" t="str">
            <v/>
          </cell>
        </row>
        <row r="1013">
          <cell r="A1013" t="str">
            <v>LO</v>
          </cell>
          <cell r="B1013">
            <v>12</v>
          </cell>
          <cell r="C1013">
            <v>4</v>
          </cell>
          <cell r="D1013" t="str">
            <v>P</v>
          </cell>
          <cell r="E1013">
            <v>21</v>
          </cell>
          <cell r="F1013">
            <v>38307</v>
          </cell>
          <cell r="G1013">
            <v>1.97</v>
          </cell>
          <cell r="H1013">
            <v>1.9</v>
          </cell>
          <cell r="I1013" t="str">
            <v>9          0</v>
          </cell>
          <cell r="J1013">
            <v>0</v>
          </cell>
          <cell r="K1013">
            <v>0</v>
          </cell>
          <cell r="L1013">
            <v>2004</v>
          </cell>
          <cell r="M1013" t="str">
            <v>No Trade</v>
          </cell>
          <cell r="N1013" t="str">
            <v/>
          </cell>
          <cell r="O1013" t="str">
            <v/>
          </cell>
          <cell r="P1013" t="str">
            <v/>
          </cell>
        </row>
        <row r="1014">
          <cell r="A1014" t="str">
            <v>LO</v>
          </cell>
          <cell r="B1014">
            <v>12</v>
          </cell>
          <cell r="C1014">
            <v>4</v>
          </cell>
          <cell r="D1014" t="str">
            <v>C</v>
          </cell>
          <cell r="E1014">
            <v>21.5</v>
          </cell>
          <cell r="F1014">
            <v>38307</v>
          </cell>
          <cell r="G1014">
            <v>3.92</v>
          </cell>
          <cell r="H1014">
            <v>3.6</v>
          </cell>
          <cell r="I1014" t="str">
            <v>4          0</v>
          </cell>
          <cell r="J1014">
            <v>0</v>
          </cell>
          <cell r="K1014">
            <v>0</v>
          </cell>
          <cell r="L1014">
            <v>2004</v>
          </cell>
          <cell r="M1014" t="str">
            <v>No Trade</v>
          </cell>
          <cell r="N1014" t="str">
            <v/>
          </cell>
          <cell r="O1014" t="str">
            <v/>
          </cell>
          <cell r="P1014" t="str">
            <v/>
          </cell>
        </row>
        <row r="1015">
          <cell r="A1015" t="str">
            <v>LO</v>
          </cell>
          <cell r="B1015">
            <v>12</v>
          </cell>
          <cell r="C1015">
            <v>4</v>
          </cell>
          <cell r="D1015" t="str">
            <v>P</v>
          </cell>
          <cell r="E1015">
            <v>21.5</v>
          </cell>
          <cell r="F1015">
            <v>38307</v>
          </cell>
          <cell r="G1015">
            <v>2.14</v>
          </cell>
          <cell r="H1015">
            <v>2.1</v>
          </cell>
          <cell r="I1015" t="str">
            <v>7          0</v>
          </cell>
          <cell r="J1015">
            <v>0</v>
          </cell>
          <cell r="K1015">
            <v>0</v>
          </cell>
          <cell r="L1015">
            <v>2004</v>
          </cell>
          <cell r="M1015" t="str">
            <v>No Trade</v>
          </cell>
          <cell r="N1015" t="str">
            <v/>
          </cell>
          <cell r="O1015" t="str">
            <v/>
          </cell>
          <cell r="P1015" t="str">
            <v/>
          </cell>
        </row>
        <row r="1016">
          <cell r="A1016" t="str">
            <v>LO</v>
          </cell>
          <cell r="B1016">
            <v>12</v>
          </cell>
          <cell r="C1016">
            <v>4</v>
          </cell>
          <cell r="D1016" t="str">
            <v>C</v>
          </cell>
          <cell r="E1016">
            <v>22</v>
          </cell>
          <cell r="F1016">
            <v>38307</v>
          </cell>
          <cell r="G1016">
            <v>3.63</v>
          </cell>
          <cell r="H1016">
            <v>3.3</v>
          </cell>
          <cell r="I1016" t="str">
            <v>2          0</v>
          </cell>
          <cell r="J1016">
            <v>0</v>
          </cell>
          <cell r="K1016">
            <v>0</v>
          </cell>
          <cell r="L1016">
            <v>2004</v>
          </cell>
          <cell r="M1016" t="str">
            <v>No Trade</v>
          </cell>
          <cell r="N1016" t="str">
            <v/>
          </cell>
          <cell r="O1016" t="str">
            <v/>
          </cell>
          <cell r="P1016" t="str">
            <v/>
          </cell>
        </row>
        <row r="1017">
          <cell r="A1017" t="str">
            <v>LO</v>
          </cell>
          <cell r="B1017">
            <v>12</v>
          </cell>
          <cell r="C1017">
            <v>4</v>
          </cell>
          <cell r="D1017" t="str">
            <v>P</v>
          </cell>
          <cell r="E1017">
            <v>22</v>
          </cell>
          <cell r="F1017">
            <v>38307</v>
          </cell>
          <cell r="G1017">
            <v>2.3199999999999998</v>
          </cell>
          <cell r="H1017">
            <v>2.2999999999999998</v>
          </cell>
          <cell r="I1017" t="str">
            <v>5          0</v>
          </cell>
          <cell r="J1017">
            <v>0</v>
          </cell>
          <cell r="K1017">
            <v>0</v>
          </cell>
          <cell r="L1017">
            <v>2004</v>
          </cell>
          <cell r="M1017" t="str">
            <v>No Trade</v>
          </cell>
          <cell r="N1017" t="str">
            <v/>
          </cell>
          <cell r="O1017" t="str">
            <v/>
          </cell>
          <cell r="P1017" t="str">
            <v/>
          </cell>
        </row>
        <row r="1018">
          <cell r="A1018" t="str">
            <v>LO</v>
          </cell>
          <cell r="B1018">
            <v>12</v>
          </cell>
          <cell r="C1018">
            <v>4</v>
          </cell>
          <cell r="D1018" t="str">
            <v>C</v>
          </cell>
          <cell r="E1018">
            <v>22.5</v>
          </cell>
          <cell r="F1018">
            <v>38307</v>
          </cell>
          <cell r="G1018">
            <v>3.34</v>
          </cell>
          <cell r="H1018">
            <v>3</v>
          </cell>
          <cell r="I1018" t="str">
            <v>2          0</v>
          </cell>
          <cell r="J1018">
            <v>0</v>
          </cell>
          <cell r="K1018">
            <v>0</v>
          </cell>
          <cell r="L1018">
            <v>2004</v>
          </cell>
          <cell r="M1018" t="str">
            <v>No Trade</v>
          </cell>
          <cell r="N1018" t="str">
            <v/>
          </cell>
          <cell r="O1018" t="str">
            <v/>
          </cell>
          <cell r="P1018" t="str">
            <v/>
          </cell>
        </row>
        <row r="1019">
          <cell r="A1019" t="str">
            <v>LO</v>
          </cell>
          <cell r="B1019">
            <v>12</v>
          </cell>
          <cell r="C1019">
            <v>4</v>
          </cell>
          <cell r="D1019" t="str">
            <v>P</v>
          </cell>
          <cell r="E1019">
            <v>22.5</v>
          </cell>
          <cell r="F1019">
            <v>38307</v>
          </cell>
          <cell r="G1019">
            <v>2.5099999999999998</v>
          </cell>
          <cell r="H1019">
            <v>2.5</v>
          </cell>
          <cell r="I1019" t="str">
            <v>5          0</v>
          </cell>
          <cell r="J1019">
            <v>0</v>
          </cell>
          <cell r="K1019">
            <v>0</v>
          </cell>
          <cell r="L1019">
            <v>2004</v>
          </cell>
          <cell r="M1019" t="str">
            <v>No Trade</v>
          </cell>
          <cell r="N1019" t="str">
            <v/>
          </cell>
          <cell r="O1019" t="str">
            <v/>
          </cell>
          <cell r="P1019" t="str">
            <v/>
          </cell>
        </row>
        <row r="1020">
          <cell r="A1020" t="str">
            <v>LO</v>
          </cell>
          <cell r="B1020">
            <v>12</v>
          </cell>
          <cell r="C1020">
            <v>4</v>
          </cell>
          <cell r="D1020" t="str">
            <v>C</v>
          </cell>
          <cell r="E1020">
            <v>23</v>
          </cell>
          <cell r="F1020">
            <v>38307</v>
          </cell>
          <cell r="G1020">
            <v>3.07</v>
          </cell>
          <cell r="H1020">
            <v>2.7</v>
          </cell>
          <cell r="I1020" t="str">
            <v>3          0</v>
          </cell>
          <cell r="J1020">
            <v>0</v>
          </cell>
          <cell r="K1020">
            <v>0</v>
          </cell>
          <cell r="L1020">
            <v>2004</v>
          </cell>
          <cell r="M1020" t="str">
            <v>No Trade</v>
          </cell>
          <cell r="N1020" t="str">
            <v/>
          </cell>
          <cell r="O1020" t="str">
            <v/>
          </cell>
          <cell r="P1020" t="str">
            <v/>
          </cell>
        </row>
        <row r="1021">
          <cell r="A1021" t="str">
            <v>LO</v>
          </cell>
          <cell r="B1021">
            <v>12</v>
          </cell>
          <cell r="C1021">
            <v>4</v>
          </cell>
          <cell r="D1021" t="str">
            <v>P</v>
          </cell>
          <cell r="E1021">
            <v>23</v>
          </cell>
          <cell r="F1021">
            <v>38307</v>
          </cell>
          <cell r="G1021">
            <v>2.7</v>
          </cell>
          <cell r="H1021">
            <v>2.7</v>
          </cell>
          <cell r="I1021" t="str">
            <v>6          0</v>
          </cell>
          <cell r="J1021">
            <v>0</v>
          </cell>
          <cell r="K1021">
            <v>0</v>
          </cell>
          <cell r="L1021">
            <v>2004</v>
          </cell>
          <cell r="M1021" t="str">
            <v>No Trade</v>
          </cell>
          <cell r="N1021" t="str">
            <v/>
          </cell>
          <cell r="O1021" t="str">
            <v/>
          </cell>
          <cell r="P1021" t="str">
            <v/>
          </cell>
        </row>
        <row r="1022">
          <cell r="A1022" t="str">
            <v>LO</v>
          </cell>
          <cell r="B1022">
            <v>12</v>
          </cell>
          <cell r="C1022">
            <v>4</v>
          </cell>
          <cell r="D1022" t="str">
            <v>C</v>
          </cell>
          <cell r="E1022">
            <v>23.5</v>
          </cell>
          <cell r="F1022">
            <v>38307</v>
          </cell>
          <cell r="G1022">
            <v>2.8</v>
          </cell>
          <cell r="H1022">
            <v>2.4</v>
          </cell>
          <cell r="I1022" t="str">
            <v>9          0</v>
          </cell>
          <cell r="J1022">
            <v>0</v>
          </cell>
          <cell r="K1022">
            <v>0</v>
          </cell>
          <cell r="L1022">
            <v>2004</v>
          </cell>
          <cell r="M1022" t="str">
            <v>No Trade</v>
          </cell>
          <cell r="N1022" t="str">
            <v/>
          </cell>
          <cell r="O1022" t="str">
            <v/>
          </cell>
          <cell r="P1022" t="str">
            <v/>
          </cell>
        </row>
        <row r="1023">
          <cell r="A1023" t="str">
            <v>LO</v>
          </cell>
          <cell r="B1023">
            <v>12</v>
          </cell>
          <cell r="C1023">
            <v>4</v>
          </cell>
          <cell r="D1023" t="str">
            <v>P</v>
          </cell>
          <cell r="E1023">
            <v>23.5</v>
          </cell>
          <cell r="F1023">
            <v>38307</v>
          </cell>
          <cell r="G1023">
            <v>2.92</v>
          </cell>
          <cell r="H1023">
            <v>3</v>
          </cell>
          <cell r="I1023" t="str">
            <v>2          0</v>
          </cell>
          <cell r="J1023">
            <v>0</v>
          </cell>
          <cell r="K1023">
            <v>0</v>
          </cell>
          <cell r="L1023">
            <v>2004</v>
          </cell>
          <cell r="M1023" t="str">
            <v>No Trade</v>
          </cell>
          <cell r="N1023" t="str">
            <v/>
          </cell>
          <cell r="O1023" t="str">
            <v/>
          </cell>
          <cell r="P1023" t="str">
            <v/>
          </cell>
        </row>
        <row r="1024">
          <cell r="A1024" t="str">
            <v>LO</v>
          </cell>
          <cell r="B1024">
            <v>12</v>
          </cell>
          <cell r="C1024">
            <v>4</v>
          </cell>
          <cell r="D1024" t="str">
            <v>C</v>
          </cell>
          <cell r="E1024">
            <v>24</v>
          </cell>
          <cell r="F1024">
            <v>38307</v>
          </cell>
          <cell r="G1024">
            <v>2.57</v>
          </cell>
          <cell r="H1024">
            <v>2.2000000000000002</v>
          </cell>
          <cell r="I1024" t="str">
            <v>7          0</v>
          </cell>
          <cell r="J1024">
            <v>0</v>
          </cell>
          <cell r="K1024">
            <v>0</v>
          </cell>
          <cell r="L1024">
            <v>2004</v>
          </cell>
          <cell r="M1024" t="str">
            <v>No Trade</v>
          </cell>
          <cell r="N1024" t="str">
            <v/>
          </cell>
          <cell r="O1024" t="str">
            <v/>
          </cell>
          <cell r="P1024" t="str">
            <v/>
          </cell>
        </row>
        <row r="1025">
          <cell r="A1025" t="str">
            <v>LO</v>
          </cell>
          <cell r="B1025">
            <v>12</v>
          </cell>
          <cell r="C1025">
            <v>4</v>
          </cell>
          <cell r="D1025" t="str">
            <v>P</v>
          </cell>
          <cell r="E1025">
            <v>24</v>
          </cell>
          <cell r="F1025">
            <v>38307</v>
          </cell>
          <cell r="G1025">
            <v>3.15</v>
          </cell>
          <cell r="H1025">
            <v>3.3</v>
          </cell>
          <cell r="I1025" t="str">
            <v>0          0</v>
          </cell>
          <cell r="J1025">
            <v>0</v>
          </cell>
          <cell r="K1025">
            <v>0</v>
          </cell>
          <cell r="L1025">
            <v>2004</v>
          </cell>
          <cell r="M1025" t="str">
            <v>No Trade</v>
          </cell>
          <cell r="N1025" t="str">
            <v/>
          </cell>
          <cell r="O1025" t="str">
            <v/>
          </cell>
          <cell r="P1025" t="str">
            <v/>
          </cell>
        </row>
        <row r="1026">
          <cell r="A1026" t="str">
            <v>LO</v>
          </cell>
          <cell r="B1026">
            <v>12</v>
          </cell>
          <cell r="C1026">
            <v>4</v>
          </cell>
          <cell r="D1026" t="str">
            <v>C</v>
          </cell>
          <cell r="E1026">
            <v>25</v>
          </cell>
          <cell r="F1026">
            <v>38307</v>
          </cell>
          <cell r="G1026">
            <v>0</v>
          </cell>
          <cell r="H1026">
            <v>0</v>
          </cell>
          <cell r="I1026" t="str">
            <v>0          0</v>
          </cell>
          <cell r="J1026">
            <v>0</v>
          </cell>
          <cell r="K1026">
            <v>0</v>
          </cell>
          <cell r="L1026">
            <v>2004</v>
          </cell>
          <cell r="M1026" t="str">
            <v>No Trade</v>
          </cell>
          <cell r="N1026" t="str">
            <v/>
          </cell>
          <cell r="O1026" t="str">
            <v/>
          </cell>
          <cell r="P1026" t="str">
            <v/>
          </cell>
        </row>
        <row r="1027">
          <cell r="A1027" t="str">
            <v>LO</v>
          </cell>
          <cell r="B1027">
            <v>12</v>
          </cell>
          <cell r="C1027">
            <v>4</v>
          </cell>
          <cell r="D1027" t="str">
            <v>C</v>
          </cell>
          <cell r="E1027">
            <v>28</v>
          </cell>
          <cell r="F1027">
            <v>38307</v>
          </cell>
          <cell r="G1027">
            <v>1.1499999999999999</v>
          </cell>
          <cell r="H1027">
            <v>0.9</v>
          </cell>
          <cell r="I1027" t="str">
            <v>8          0</v>
          </cell>
          <cell r="J1027">
            <v>0</v>
          </cell>
          <cell r="K1027">
            <v>0</v>
          </cell>
          <cell r="L1027">
            <v>2004</v>
          </cell>
          <cell r="M1027" t="str">
            <v>No Trade</v>
          </cell>
          <cell r="N1027" t="str">
            <v/>
          </cell>
          <cell r="O1027" t="str">
            <v/>
          </cell>
          <cell r="P1027" t="str">
            <v/>
          </cell>
        </row>
        <row r="1028">
          <cell r="A1028" t="str">
            <v>LO</v>
          </cell>
          <cell r="B1028">
            <v>12</v>
          </cell>
          <cell r="C1028">
            <v>4</v>
          </cell>
          <cell r="D1028" t="str">
            <v>C</v>
          </cell>
          <cell r="E1028">
            <v>40</v>
          </cell>
          <cell r="F1028">
            <v>38307</v>
          </cell>
          <cell r="G1028">
            <v>0</v>
          </cell>
          <cell r="H1028">
            <v>0</v>
          </cell>
          <cell r="I1028" t="str">
            <v>0          0</v>
          </cell>
          <cell r="J1028">
            <v>0</v>
          </cell>
          <cell r="K1028">
            <v>0</v>
          </cell>
          <cell r="L1028">
            <v>2004</v>
          </cell>
          <cell r="M1028" t="str">
            <v>No Trade</v>
          </cell>
          <cell r="N1028" t="str">
            <v/>
          </cell>
          <cell r="O1028" t="str">
            <v/>
          </cell>
          <cell r="P1028" t="str">
            <v/>
          </cell>
        </row>
        <row r="1029">
          <cell r="A1029" t="str">
            <v>OH</v>
          </cell>
          <cell r="B1029">
            <v>1</v>
          </cell>
          <cell r="C1029">
            <v>3</v>
          </cell>
          <cell r="D1029" t="str">
            <v>P</v>
          </cell>
          <cell r="E1029">
            <v>0.05</v>
          </cell>
          <cell r="F1029">
            <v>37616</v>
          </cell>
          <cell r="G1029">
            <v>0</v>
          </cell>
          <cell r="H1029">
            <v>0</v>
          </cell>
          <cell r="I1029" t="str">
            <v>0          0   .</v>
          </cell>
          <cell r="J1029">
            <v>0</v>
          </cell>
          <cell r="K1029">
            <v>0</v>
          </cell>
          <cell r="L1029">
            <v>2003</v>
          </cell>
          <cell r="M1029" t="str">
            <v>No Trade</v>
          </cell>
          <cell r="N1029" t="str">
            <v/>
          </cell>
          <cell r="O1029" t="str">
            <v/>
          </cell>
          <cell r="P1029" t="str">
            <v/>
          </cell>
        </row>
        <row r="1030">
          <cell r="A1030" t="str">
            <v>OH</v>
          </cell>
          <cell r="B1030">
            <v>1</v>
          </cell>
          <cell r="C1030">
            <v>3</v>
          </cell>
          <cell r="D1030" t="str">
            <v>P</v>
          </cell>
          <cell r="E1030">
            <v>0.48</v>
          </cell>
          <cell r="F1030">
            <v>37616</v>
          </cell>
          <cell r="G1030">
            <v>0</v>
          </cell>
          <cell r="H1030">
            <v>0</v>
          </cell>
          <cell r="I1030" t="str">
            <v>0          0   .</v>
          </cell>
          <cell r="J1030">
            <v>0</v>
          </cell>
          <cell r="K1030">
            <v>0</v>
          </cell>
          <cell r="L1030">
            <v>2003</v>
          </cell>
          <cell r="M1030" t="str">
            <v>No Trade</v>
          </cell>
          <cell r="N1030" t="str">
            <v/>
          </cell>
          <cell r="O1030" t="str">
            <v/>
          </cell>
          <cell r="P1030" t="str">
            <v/>
          </cell>
        </row>
        <row r="1031">
          <cell r="A1031" t="str">
            <v>OH</v>
          </cell>
          <cell r="B1031">
            <v>1</v>
          </cell>
          <cell r="C1031">
            <v>3</v>
          </cell>
          <cell r="D1031" t="str">
            <v>P</v>
          </cell>
          <cell r="E1031">
            <v>0.49</v>
          </cell>
          <cell r="F1031">
            <v>37616</v>
          </cell>
          <cell r="G1031">
            <v>1E-4</v>
          </cell>
          <cell r="H1031">
            <v>0</v>
          </cell>
          <cell r="I1031" t="str">
            <v>1          0   .</v>
          </cell>
          <cell r="J1031">
            <v>0</v>
          </cell>
          <cell r="K1031">
            <v>0</v>
          </cell>
          <cell r="L1031">
            <v>2003</v>
          </cell>
          <cell r="M1031" t="str">
            <v>No Trade</v>
          </cell>
          <cell r="N1031" t="str">
            <v/>
          </cell>
          <cell r="O1031" t="str">
            <v/>
          </cell>
          <cell r="P1031" t="str">
            <v/>
          </cell>
        </row>
        <row r="1032">
          <cell r="A1032" t="str">
            <v>OH</v>
          </cell>
          <cell r="B1032">
            <v>1</v>
          </cell>
          <cell r="C1032">
            <v>3</v>
          </cell>
          <cell r="D1032" t="str">
            <v>P</v>
          </cell>
          <cell r="E1032">
            <v>0.5</v>
          </cell>
          <cell r="F1032">
            <v>37616</v>
          </cell>
          <cell r="G1032">
            <v>1E-4</v>
          </cell>
          <cell r="H1032">
            <v>0</v>
          </cell>
          <cell r="I1032" t="str">
            <v>1          0   .</v>
          </cell>
          <cell r="J1032">
            <v>0</v>
          </cell>
          <cell r="K1032">
            <v>0</v>
          </cell>
          <cell r="L1032">
            <v>2003</v>
          </cell>
          <cell r="M1032" t="str">
            <v>No Trade</v>
          </cell>
          <cell r="N1032" t="str">
            <v/>
          </cell>
          <cell r="O1032" t="str">
            <v/>
          </cell>
          <cell r="P1032" t="str">
            <v/>
          </cell>
        </row>
        <row r="1033">
          <cell r="A1033" t="str">
            <v>OH</v>
          </cell>
          <cell r="B1033">
            <v>1</v>
          </cell>
          <cell r="C1033">
            <v>3</v>
          </cell>
          <cell r="D1033" t="str">
            <v>P</v>
          </cell>
          <cell r="E1033">
            <v>0.51</v>
          </cell>
          <cell r="F1033">
            <v>37616</v>
          </cell>
          <cell r="G1033">
            <v>1E-4</v>
          </cell>
          <cell r="H1033">
            <v>0</v>
          </cell>
          <cell r="I1033" t="str">
            <v>1          0   .</v>
          </cell>
          <cell r="J1033">
            <v>0</v>
          </cell>
          <cell r="K1033">
            <v>0</v>
          </cell>
          <cell r="L1033">
            <v>2003</v>
          </cell>
          <cell r="M1033" t="str">
            <v>No Trade</v>
          </cell>
          <cell r="N1033" t="str">
            <v/>
          </cell>
          <cell r="O1033" t="str">
            <v/>
          </cell>
          <cell r="P1033" t="str">
            <v/>
          </cell>
        </row>
        <row r="1034">
          <cell r="A1034" t="str">
            <v>OH</v>
          </cell>
          <cell r="B1034">
            <v>1</v>
          </cell>
          <cell r="C1034">
            <v>3</v>
          </cell>
          <cell r="D1034" t="str">
            <v>P</v>
          </cell>
          <cell r="E1034">
            <v>0.52</v>
          </cell>
          <cell r="F1034">
            <v>37616</v>
          </cell>
          <cell r="G1034">
            <v>1E-4</v>
          </cell>
          <cell r="H1034">
            <v>0</v>
          </cell>
          <cell r="I1034" t="str">
            <v>1          0   .</v>
          </cell>
          <cell r="J1034">
            <v>0</v>
          </cell>
          <cell r="K1034">
            <v>0</v>
          </cell>
          <cell r="L1034">
            <v>2003</v>
          </cell>
          <cell r="M1034" t="str">
            <v>No Trade</v>
          </cell>
          <cell r="N1034" t="str">
            <v/>
          </cell>
          <cell r="O1034" t="str">
            <v/>
          </cell>
          <cell r="P1034" t="str">
            <v/>
          </cell>
        </row>
        <row r="1035">
          <cell r="A1035" t="str">
            <v>OH</v>
          </cell>
          <cell r="B1035">
            <v>1</v>
          </cell>
          <cell r="C1035">
            <v>3</v>
          </cell>
          <cell r="D1035" t="str">
            <v>P</v>
          </cell>
          <cell r="E1035">
            <v>0.53</v>
          </cell>
          <cell r="F1035">
            <v>37616</v>
          </cell>
          <cell r="G1035">
            <v>1E-4</v>
          </cell>
          <cell r="H1035">
            <v>0</v>
          </cell>
          <cell r="I1035" t="str">
            <v>1          0   .</v>
          </cell>
          <cell r="J1035">
            <v>0</v>
          </cell>
          <cell r="K1035">
            <v>0</v>
          </cell>
          <cell r="L1035">
            <v>2003</v>
          </cell>
          <cell r="M1035" t="str">
            <v>No Trade</v>
          </cell>
          <cell r="N1035" t="str">
            <v/>
          </cell>
          <cell r="O1035" t="str">
            <v/>
          </cell>
          <cell r="P1035" t="str">
            <v/>
          </cell>
        </row>
        <row r="1036">
          <cell r="A1036" t="str">
            <v>OH</v>
          </cell>
          <cell r="B1036">
            <v>1</v>
          </cell>
          <cell r="C1036">
            <v>3</v>
          </cell>
          <cell r="D1036" t="str">
            <v>P</v>
          </cell>
          <cell r="E1036">
            <v>0.54</v>
          </cell>
          <cell r="F1036">
            <v>37616</v>
          </cell>
          <cell r="G1036">
            <v>1E-4</v>
          </cell>
          <cell r="H1036">
            <v>0</v>
          </cell>
          <cell r="I1036" t="str">
            <v>1          0   .</v>
          </cell>
          <cell r="J1036">
            <v>0</v>
          </cell>
          <cell r="K1036">
            <v>0</v>
          </cell>
          <cell r="L1036">
            <v>2003</v>
          </cell>
          <cell r="M1036" t="str">
            <v>No Trade</v>
          </cell>
          <cell r="N1036" t="str">
            <v/>
          </cell>
          <cell r="O1036" t="str">
            <v/>
          </cell>
          <cell r="P1036" t="str">
            <v/>
          </cell>
        </row>
        <row r="1037">
          <cell r="A1037" t="str">
            <v>OH</v>
          </cell>
          <cell r="B1037">
            <v>1</v>
          </cell>
          <cell r="C1037">
            <v>3</v>
          </cell>
          <cell r="D1037" t="str">
            <v>P</v>
          </cell>
          <cell r="E1037">
            <v>0.55000000000000004</v>
          </cell>
          <cell r="F1037">
            <v>37616</v>
          </cell>
          <cell r="G1037">
            <v>1E-4</v>
          </cell>
          <cell r="H1037">
            <v>0</v>
          </cell>
          <cell r="I1037" t="str">
            <v>1          0   .</v>
          </cell>
          <cell r="J1037">
            <v>0</v>
          </cell>
          <cell r="K1037">
            <v>0</v>
          </cell>
          <cell r="L1037">
            <v>2003</v>
          </cell>
          <cell r="M1037" t="str">
            <v>No Trade</v>
          </cell>
          <cell r="N1037" t="str">
            <v/>
          </cell>
          <cell r="O1037" t="str">
            <v/>
          </cell>
          <cell r="P1037" t="str">
            <v/>
          </cell>
        </row>
        <row r="1038">
          <cell r="A1038" t="str">
            <v>OH</v>
          </cell>
          <cell r="B1038">
            <v>1</v>
          </cell>
          <cell r="C1038">
            <v>3</v>
          </cell>
          <cell r="D1038" t="str">
            <v>C</v>
          </cell>
          <cell r="E1038">
            <v>0.56000000000000005</v>
          </cell>
          <cell r="F1038">
            <v>37616</v>
          </cell>
          <cell r="G1038">
            <v>0</v>
          </cell>
          <cell r="H1038">
            <v>0</v>
          </cell>
          <cell r="I1038" t="str">
            <v>0          0   .</v>
          </cell>
          <cell r="J1038">
            <v>0</v>
          </cell>
          <cell r="K1038">
            <v>0</v>
          </cell>
          <cell r="L1038">
            <v>2003</v>
          </cell>
          <cell r="M1038" t="str">
            <v>No Trade</v>
          </cell>
          <cell r="N1038" t="str">
            <v/>
          </cell>
          <cell r="O1038" t="str">
            <v/>
          </cell>
          <cell r="P1038" t="str">
            <v/>
          </cell>
        </row>
        <row r="1039">
          <cell r="A1039" t="str">
            <v>OH</v>
          </cell>
          <cell r="B1039">
            <v>1</v>
          </cell>
          <cell r="C1039">
            <v>3</v>
          </cell>
          <cell r="D1039" t="str">
            <v>P</v>
          </cell>
          <cell r="E1039">
            <v>0.56000000000000005</v>
          </cell>
          <cell r="F1039">
            <v>37616</v>
          </cell>
          <cell r="G1039">
            <v>1E-4</v>
          </cell>
          <cell r="H1039">
            <v>0</v>
          </cell>
          <cell r="I1039" t="str">
            <v>1          0   .</v>
          </cell>
          <cell r="J1039">
            <v>0</v>
          </cell>
          <cell r="K1039">
            <v>0</v>
          </cell>
          <cell r="L1039">
            <v>2003</v>
          </cell>
          <cell r="M1039" t="str">
            <v>No Trade</v>
          </cell>
          <cell r="N1039" t="str">
            <v/>
          </cell>
          <cell r="O1039" t="str">
            <v/>
          </cell>
          <cell r="P1039" t="str">
            <v/>
          </cell>
        </row>
        <row r="1040">
          <cell r="A1040" t="str">
            <v>OH</v>
          </cell>
          <cell r="B1040">
            <v>1</v>
          </cell>
          <cell r="C1040">
            <v>3</v>
          </cell>
          <cell r="D1040" t="str">
            <v>C</v>
          </cell>
          <cell r="E1040">
            <v>0.56999999999999995</v>
          </cell>
          <cell r="F1040">
            <v>37616</v>
          </cell>
          <cell r="G1040">
            <v>0.1862</v>
          </cell>
          <cell r="H1040">
            <v>0.17499999999999999</v>
          </cell>
          <cell r="I1040" t="str">
            <v>4          0   .</v>
          </cell>
          <cell r="J1040">
            <v>0</v>
          </cell>
          <cell r="K1040">
            <v>0</v>
          </cell>
          <cell r="L1040">
            <v>2003</v>
          </cell>
          <cell r="M1040" t="str">
            <v>No Trade</v>
          </cell>
          <cell r="N1040" t="str">
            <v/>
          </cell>
          <cell r="O1040" t="str">
            <v/>
          </cell>
          <cell r="P1040" t="str">
            <v/>
          </cell>
        </row>
        <row r="1041">
          <cell r="A1041" t="str">
            <v>OH</v>
          </cell>
          <cell r="B1041">
            <v>1</v>
          </cell>
          <cell r="C1041">
            <v>3</v>
          </cell>
          <cell r="D1041" t="str">
            <v>P</v>
          </cell>
          <cell r="E1041">
            <v>0.56999999999999995</v>
          </cell>
          <cell r="F1041">
            <v>37616</v>
          </cell>
          <cell r="G1041">
            <v>1E-4</v>
          </cell>
          <cell r="H1041">
            <v>0</v>
          </cell>
          <cell r="I1041" t="str">
            <v>1          0   .</v>
          </cell>
          <cell r="J1041">
            <v>0</v>
          </cell>
          <cell r="K1041">
            <v>0</v>
          </cell>
          <cell r="L1041">
            <v>2003</v>
          </cell>
          <cell r="M1041" t="str">
            <v>No Trade</v>
          </cell>
          <cell r="N1041" t="str">
            <v/>
          </cell>
          <cell r="O1041" t="str">
            <v/>
          </cell>
          <cell r="P1041" t="str">
            <v/>
          </cell>
        </row>
        <row r="1042">
          <cell r="A1042" t="str">
            <v>OH</v>
          </cell>
          <cell r="B1042">
            <v>1</v>
          </cell>
          <cell r="C1042">
            <v>3</v>
          </cell>
          <cell r="D1042" t="str">
            <v>C</v>
          </cell>
          <cell r="E1042">
            <v>0.57999999999999996</v>
          </cell>
          <cell r="F1042">
            <v>37616</v>
          </cell>
          <cell r="G1042">
            <v>0.1762</v>
          </cell>
          <cell r="H1042">
            <v>0.16500000000000001</v>
          </cell>
          <cell r="I1042" t="str">
            <v>4          0   .</v>
          </cell>
          <cell r="J1042">
            <v>0</v>
          </cell>
          <cell r="K1042">
            <v>0</v>
          </cell>
          <cell r="L1042">
            <v>2003</v>
          </cell>
          <cell r="M1042" t="str">
            <v>No Trade</v>
          </cell>
          <cell r="N1042" t="str">
            <v/>
          </cell>
          <cell r="O1042" t="str">
            <v/>
          </cell>
          <cell r="P1042" t="str">
            <v/>
          </cell>
        </row>
        <row r="1043">
          <cell r="A1043" t="str">
            <v>OH</v>
          </cell>
          <cell r="B1043">
            <v>1</v>
          </cell>
          <cell r="C1043">
            <v>3</v>
          </cell>
          <cell r="D1043" t="str">
            <v>P</v>
          </cell>
          <cell r="E1043">
            <v>0.57999999999999996</v>
          </cell>
          <cell r="F1043">
            <v>37616</v>
          </cell>
          <cell r="G1043">
            <v>1E-4</v>
          </cell>
          <cell r="H1043">
            <v>0</v>
          </cell>
          <cell r="I1043" t="str">
            <v>1          0   .</v>
          </cell>
          <cell r="J1043">
            <v>0</v>
          </cell>
          <cell r="K1043">
            <v>0</v>
          </cell>
          <cell r="L1043">
            <v>2003</v>
          </cell>
          <cell r="M1043" t="str">
            <v>No Trade</v>
          </cell>
          <cell r="N1043" t="str">
            <v/>
          </cell>
          <cell r="O1043" t="str">
            <v/>
          </cell>
          <cell r="P1043" t="str">
            <v/>
          </cell>
        </row>
        <row r="1044">
          <cell r="A1044" t="str">
            <v>OH</v>
          </cell>
          <cell r="B1044">
            <v>1</v>
          </cell>
          <cell r="C1044">
            <v>3</v>
          </cell>
          <cell r="D1044" t="str">
            <v>P</v>
          </cell>
          <cell r="E1044">
            <v>0.59</v>
          </cell>
          <cell r="F1044">
            <v>37616</v>
          </cell>
          <cell r="G1044">
            <v>1E-4</v>
          </cell>
          <cell r="H1044">
            <v>0</v>
          </cell>
          <cell r="I1044" t="str">
            <v>1          0   .</v>
          </cell>
          <cell r="J1044">
            <v>0</v>
          </cell>
          <cell r="K1044">
            <v>0</v>
          </cell>
          <cell r="L1044">
            <v>2003</v>
          </cell>
          <cell r="M1044" t="str">
            <v>No Trade</v>
          </cell>
          <cell r="N1044" t="str">
            <v/>
          </cell>
          <cell r="O1044" t="str">
            <v/>
          </cell>
          <cell r="P1044" t="str">
            <v/>
          </cell>
        </row>
        <row r="1045">
          <cell r="A1045" t="str">
            <v>OH</v>
          </cell>
          <cell r="B1045">
            <v>1</v>
          </cell>
          <cell r="C1045">
            <v>3</v>
          </cell>
          <cell r="D1045" t="str">
            <v>C</v>
          </cell>
          <cell r="E1045">
            <v>0.6</v>
          </cell>
          <cell r="F1045">
            <v>37616</v>
          </cell>
          <cell r="G1045">
            <v>0.15620000000000001</v>
          </cell>
          <cell r="H1045">
            <v>0.14499999999999999</v>
          </cell>
          <cell r="I1045" t="str">
            <v>4          0   .</v>
          </cell>
          <cell r="J1045">
            <v>0</v>
          </cell>
          <cell r="K1045">
            <v>0</v>
          </cell>
          <cell r="L1045">
            <v>2003</v>
          </cell>
          <cell r="M1045" t="str">
            <v>No Trade</v>
          </cell>
          <cell r="N1045" t="str">
            <v/>
          </cell>
          <cell r="O1045" t="str">
            <v/>
          </cell>
          <cell r="P1045" t="str">
            <v/>
          </cell>
        </row>
        <row r="1046">
          <cell r="A1046" t="str">
            <v>OH</v>
          </cell>
          <cell r="B1046">
            <v>1</v>
          </cell>
          <cell r="C1046">
            <v>3</v>
          </cell>
          <cell r="D1046" t="str">
            <v>P</v>
          </cell>
          <cell r="E1046">
            <v>0.6</v>
          </cell>
          <cell r="F1046">
            <v>37616</v>
          </cell>
          <cell r="G1046">
            <v>1E-4</v>
          </cell>
          <cell r="H1046">
            <v>0</v>
          </cell>
          <cell r="I1046" t="str">
            <v>1          0   .</v>
          </cell>
          <cell r="J1046">
            <v>0</v>
          </cell>
          <cell r="K1046">
            <v>0</v>
          </cell>
          <cell r="L1046">
            <v>2003</v>
          </cell>
          <cell r="M1046" t="str">
            <v>No Trade</v>
          </cell>
          <cell r="N1046" t="str">
            <v/>
          </cell>
          <cell r="O1046" t="str">
            <v/>
          </cell>
          <cell r="P1046" t="str">
            <v/>
          </cell>
        </row>
        <row r="1047">
          <cell r="A1047" t="str">
            <v>OH</v>
          </cell>
          <cell r="B1047">
            <v>1</v>
          </cell>
          <cell r="C1047">
            <v>3</v>
          </cell>
          <cell r="D1047" t="str">
            <v>P</v>
          </cell>
          <cell r="E1047">
            <v>0.61</v>
          </cell>
          <cell r="F1047">
            <v>37616</v>
          </cell>
          <cell r="G1047">
            <v>1E-4</v>
          </cell>
          <cell r="H1047">
            <v>0</v>
          </cell>
          <cell r="I1047" t="str">
            <v>2          0   .</v>
          </cell>
          <cell r="J1047">
            <v>0</v>
          </cell>
          <cell r="K1047">
            <v>0</v>
          </cell>
          <cell r="L1047">
            <v>2003</v>
          </cell>
          <cell r="M1047" t="str">
            <v>No Trade</v>
          </cell>
          <cell r="N1047" t="str">
            <v/>
          </cell>
          <cell r="O1047" t="str">
            <v/>
          </cell>
          <cell r="P1047" t="str">
            <v/>
          </cell>
        </row>
        <row r="1048">
          <cell r="A1048" t="str">
            <v>OH</v>
          </cell>
          <cell r="B1048">
            <v>1</v>
          </cell>
          <cell r="C1048">
            <v>3</v>
          </cell>
          <cell r="D1048" t="str">
            <v>C</v>
          </cell>
          <cell r="E1048">
            <v>0.62</v>
          </cell>
          <cell r="F1048">
            <v>37616</v>
          </cell>
          <cell r="G1048">
            <v>0.13619999999999999</v>
          </cell>
          <cell r="H1048">
            <v>0.125</v>
          </cell>
          <cell r="I1048" t="str">
            <v>6          0   .</v>
          </cell>
          <cell r="J1048">
            <v>0</v>
          </cell>
          <cell r="K1048">
            <v>0</v>
          </cell>
          <cell r="L1048">
            <v>2003</v>
          </cell>
          <cell r="M1048" t="str">
            <v>No Trade</v>
          </cell>
          <cell r="N1048" t="str">
            <v/>
          </cell>
          <cell r="O1048" t="str">
            <v/>
          </cell>
          <cell r="P1048" t="str">
            <v/>
          </cell>
        </row>
        <row r="1049">
          <cell r="A1049" t="str">
            <v>OH</v>
          </cell>
          <cell r="B1049">
            <v>1</v>
          </cell>
          <cell r="C1049">
            <v>3</v>
          </cell>
          <cell r="D1049" t="str">
            <v>P</v>
          </cell>
          <cell r="E1049">
            <v>0.62</v>
          </cell>
          <cell r="F1049">
            <v>37616</v>
          </cell>
          <cell r="G1049">
            <v>2.0000000000000001E-4</v>
          </cell>
          <cell r="H1049">
            <v>0</v>
          </cell>
          <cell r="I1049" t="str">
            <v>4          0   .</v>
          </cell>
          <cell r="J1049">
            <v>0</v>
          </cell>
          <cell r="K1049">
            <v>0</v>
          </cell>
          <cell r="L1049">
            <v>2003</v>
          </cell>
          <cell r="M1049" t="str">
            <v>No Trade</v>
          </cell>
          <cell r="N1049" t="str">
            <v/>
          </cell>
          <cell r="O1049" t="str">
            <v/>
          </cell>
          <cell r="P1049" t="str">
            <v/>
          </cell>
        </row>
        <row r="1050">
          <cell r="A1050" t="str">
            <v>OH</v>
          </cell>
          <cell r="B1050">
            <v>1</v>
          </cell>
          <cell r="C1050">
            <v>3</v>
          </cell>
          <cell r="D1050" t="str">
            <v>C</v>
          </cell>
          <cell r="E1050">
            <v>0.63</v>
          </cell>
          <cell r="F1050">
            <v>37616</v>
          </cell>
          <cell r="G1050">
            <v>0.12620000000000001</v>
          </cell>
          <cell r="H1050">
            <v>0.115</v>
          </cell>
          <cell r="I1050" t="str">
            <v>8          0   .</v>
          </cell>
          <cell r="J1050">
            <v>0</v>
          </cell>
          <cell r="K1050">
            <v>0</v>
          </cell>
          <cell r="L1050">
            <v>2003</v>
          </cell>
          <cell r="M1050" t="str">
            <v>No Trade</v>
          </cell>
          <cell r="N1050" t="str">
            <v/>
          </cell>
          <cell r="O1050" t="str">
            <v/>
          </cell>
          <cell r="P1050" t="str">
            <v/>
          </cell>
        </row>
        <row r="1051">
          <cell r="A1051" t="str">
            <v>OH</v>
          </cell>
          <cell r="B1051">
            <v>1</v>
          </cell>
          <cell r="C1051">
            <v>3</v>
          </cell>
          <cell r="D1051" t="str">
            <v>P</v>
          </cell>
          <cell r="E1051">
            <v>0.63</v>
          </cell>
          <cell r="F1051">
            <v>37616</v>
          </cell>
          <cell r="G1051">
            <v>2.9999999999999997E-4</v>
          </cell>
          <cell r="H1051">
            <v>0</v>
          </cell>
          <cell r="I1051" t="str">
            <v>6          0   .</v>
          </cell>
          <cell r="J1051">
            <v>0</v>
          </cell>
          <cell r="K1051">
            <v>0</v>
          </cell>
          <cell r="L1051">
            <v>2003</v>
          </cell>
          <cell r="M1051" t="str">
            <v>No Trade</v>
          </cell>
          <cell r="N1051" t="str">
            <v/>
          </cell>
          <cell r="O1051" t="str">
            <v/>
          </cell>
          <cell r="P1051" t="str">
            <v/>
          </cell>
        </row>
        <row r="1052">
          <cell r="A1052" t="str">
            <v>OH</v>
          </cell>
          <cell r="B1052">
            <v>1</v>
          </cell>
          <cell r="C1052">
            <v>3</v>
          </cell>
          <cell r="D1052" t="str">
            <v>C</v>
          </cell>
          <cell r="E1052">
            <v>0.64</v>
          </cell>
          <cell r="F1052">
            <v>37616</v>
          </cell>
          <cell r="G1052">
            <v>0.11650000000000001</v>
          </cell>
          <cell r="H1052">
            <v>0.106</v>
          </cell>
          <cell r="I1052" t="str">
            <v>2          0   .</v>
          </cell>
          <cell r="J1052">
            <v>0</v>
          </cell>
          <cell r="K1052">
            <v>0</v>
          </cell>
          <cell r="L1052">
            <v>2003</v>
          </cell>
          <cell r="M1052" t="str">
            <v>No Trade</v>
          </cell>
          <cell r="N1052" t="str">
            <v/>
          </cell>
          <cell r="O1052" t="str">
            <v/>
          </cell>
          <cell r="P1052" t="str">
            <v/>
          </cell>
        </row>
        <row r="1053">
          <cell r="A1053" t="str">
            <v>OH</v>
          </cell>
          <cell r="B1053">
            <v>1</v>
          </cell>
          <cell r="C1053">
            <v>3</v>
          </cell>
          <cell r="D1053" t="str">
            <v>P</v>
          </cell>
          <cell r="E1053">
            <v>0.64</v>
          </cell>
          <cell r="F1053">
            <v>37616</v>
          </cell>
          <cell r="G1053">
            <v>5.0000000000000001E-4</v>
          </cell>
          <cell r="H1053">
            <v>1E-3</v>
          </cell>
          <cell r="I1053" t="str">
            <v>0          3   .</v>
          </cell>
          <cell r="J1053">
            <v>5</v>
          </cell>
          <cell r="K1053">
            <v>5.0000000000000001E-4</v>
          </cell>
          <cell r="L1053">
            <v>2003</v>
          </cell>
          <cell r="M1053" t="str">
            <v>No Trade</v>
          </cell>
          <cell r="N1053" t="str">
            <v/>
          </cell>
          <cell r="O1053" t="str">
            <v/>
          </cell>
          <cell r="P1053" t="str">
            <v/>
          </cell>
        </row>
        <row r="1054">
          <cell r="A1054" t="str">
            <v>OH</v>
          </cell>
          <cell r="B1054">
            <v>1</v>
          </cell>
          <cell r="C1054">
            <v>3</v>
          </cell>
          <cell r="D1054" t="str">
            <v>C</v>
          </cell>
          <cell r="E1054">
            <v>0.65</v>
          </cell>
          <cell r="F1054">
            <v>37616</v>
          </cell>
          <cell r="G1054">
            <v>0.10680000000000001</v>
          </cell>
          <cell r="H1054">
            <v>9.6000000000000002E-2</v>
          </cell>
          <cell r="I1054" t="str">
            <v>8          0   .</v>
          </cell>
          <cell r="J1054">
            <v>0</v>
          </cell>
          <cell r="K1054">
            <v>0</v>
          </cell>
          <cell r="L1054">
            <v>2003</v>
          </cell>
          <cell r="M1054" t="str">
            <v>No Trade</v>
          </cell>
          <cell r="N1054" t="str">
            <v/>
          </cell>
          <cell r="O1054" t="str">
            <v/>
          </cell>
          <cell r="P1054" t="str">
            <v/>
          </cell>
        </row>
        <row r="1055">
          <cell r="A1055" t="str">
            <v>OH</v>
          </cell>
          <cell r="B1055">
            <v>1</v>
          </cell>
          <cell r="C1055">
            <v>3</v>
          </cell>
          <cell r="D1055" t="str">
            <v>P</v>
          </cell>
          <cell r="E1055">
            <v>0.65</v>
          </cell>
          <cell r="F1055">
            <v>37616</v>
          </cell>
          <cell r="G1055">
            <v>8.0000000000000004E-4</v>
          </cell>
          <cell r="H1055">
            <v>1E-3</v>
          </cell>
          <cell r="I1055" t="str">
            <v>6          3   .</v>
          </cell>
          <cell r="J1055">
            <v>7</v>
          </cell>
          <cell r="K1055">
            <v>6.9999999999999999E-4</v>
          </cell>
          <cell r="L1055">
            <v>2003</v>
          </cell>
          <cell r="M1055" t="str">
            <v>No Trade</v>
          </cell>
          <cell r="N1055" t="str">
            <v/>
          </cell>
          <cell r="O1055" t="str">
            <v/>
          </cell>
          <cell r="P1055" t="str">
            <v/>
          </cell>
        </row>
        <row r="1056">
          <cell r="A1056" t="str">
            <v>OH</v>
          </cell>
          <cell r="B1056">
            <v>1</v>
          </cell>
          <cell r="C1056">
            <v>3</v>
          </cell>
          <cell r="D1056" t="str">
            <v>C</v>
          </cell>
          <cell r="E1056">
            <v>0.66</v>
          </cell>
          <cell r="F1056">
            <v>37616</v>
          </cell>
          <cell r="G1056">
            <v>9.7299999999999998E-2</v>
          </cell>
          <cell r="H1056">
            <v>8.6999999999999994E-2</v>
          </cell>
          <cell r="I1056" t="str">
            <v>5          0   .</v>
          </cell>
          <cell r="J1056">
            <v>0</v>
          </cell>
          <cell r="K1056">
            <v>0</v>
          </cell>
          <cell r="L1056">
            <v>2003</v>
          </cell>
          <cell r="M1056" t="str">
            <v>No Trade</v>
          </cell>
          <cell r="N1056" t="str">
            <v/>
          </cell>
          <cell r="O1056" t="str">
            <v/>
          </cell>
          <cell r="P1056" t="str">
            <v/>
          </cell>
        </row>
        <row r="1057">
          <cell r="A1057" t="str">
            <v>OH</v>
          </cell>
          <cell r="B1057">
            <v>1</v>
          </cell>
          <cell r="C1057">
            <v>3</v>
          </cell>
          <cell r="D1057" t="str">
            <v>P</v>
          </cell>
          <cell r="E1057">
            <v>0.66</v>
          </cell>
          <cell r="F1057">
            <v>37616</v>
          </cell>
          <cell r="G1057">
            <v>1.2999999999999999E-3</v>
          </cell>
          <cell r="H1057">
            <v>2E-3</v>
          </cell>
          <cell r="I1057" t="str">
            <v>3          3   .</v>
          </cell>
          <cell r="J1057">
            <v>10</v>
          </cell>
          <cell r="K1057">
            <v>1E-3</v>
          </cell>
          <cell r="L1057">
            <v>2003</v>
          </cell>
          <cell r="M1057" t="str">
            <v>No Trade</v>
          </cell>
          <cell r="N1057" t="str">
            <v/>
          </cell>
          <cell r="O1057" t="str">
            <v/>
          </cell>
          <cell r="P1057" t="str">
            <v/>
          </cell>
        </row>
        <row r="1058">
          <cell r="A1058" t="str">
            <v>OH</v>
          </cell>
          <cell r="B1058">
            <v>1</v>
          </cell>
          <cell r="C1058">
            <v>3</v>
          </cell>
          <cell r="D1058" t="str">
            <v>C</v>
          </cell>
          <cell r="E1058">
            <v>0.67</v>
          </cell>
          <cell r="F1058">
            <v>37616</v>
          </cell>
          <cell r="G1058">
            <v>8.7800000000000003E-2</v>
          </cell>
          <cell r="H1058">
            <v>7.8E-2</v>
          </cell>
          <cell r="I1058" t="str">
            <v>6          2   .</v>
          </cell>
          <cell r="J1058">
            <v>0</v>
          </cell>
          <cell r="K1058">
            <v>0</v>
          </cell>
          <cell r="L1058">
            <v>2003</v>
          </cell>
          <cell r="M1058" t="str">
            <v>No Trade</v>
          </cell>
          <cell r="N1058" t="str">
            <v/>
          </cell>
          <cell r="O1058" t="str">
            <v/>
          </cell>
          <cell r="P1058" t="str">
            <v/>
          </cell>
        </row>
        <row r="1059">
          <cell r="A1059" t="str">
            <v>OH</v>
          </cell>
          <cell r="B1059">
            <v>1</v>
          </cell>
          <cell r="C1059">
            <v>3</v>
          </cell>
          <cell r="D1059" t="str">
            <v>P</v>
          </cell>
          <cell r="E1059">
            <v>0.67</v>
          </cell>
          <cell r="F1059">
            <v>37616</v>
          </cell>
          <cell r="G1059">
            <v>1.8E-3</v>
          </cell>
          <cell r="H1059">
            <v>3.0000000000000001E-3</v>
          </cell>
          <cell r="I1059" t="str">
            <v>4         48   .</v>
          </cell>
          <cell r="J1059">
            <v>0</v>
          </cell>
          <cell r="K1059">
            <v>0</v>
          </cell>
          <cell r="L1059">
            <v>2003</v>
          </cell>
          <cell r="M1059" t="str">
            <v>No Trade</v>
          </cell>
          <cell r="N1059" t="str">
            <v/>
          </cell>
          <cell r="O1059" t="str">
            <v/>
          </cell>
          <cell r="P1059" t="str">
            <v/>
          </cell>
        </row>
        <row r="1060">
          <cell r="A1060" t="str">
            <v>OH</v>
          </cell>
          <cell r="B1060">
            <v>1</v>
          </cell>
          <cell r="C1060">
            <v>3</v>
          </cell>
          <cell r="D1060" t="str">
            <v>C</v>
          </cell>
          <cell r="E1060">
            <v>0.68</v>
          </cell>
          <cell r="F1060">
            <v>37616</v>
          </cell>
          <cell r="G1060">
            <v>7.8899999999999998E-2</v>
          </cell>
          <cell r="H1060">
            <v>7.0000000000000007E-2</v>
          </cell>
          <cell r="I1060" t="str">
            <v>0          0   .</v>
          </cell>
          <cell r="J1060">
            <v>0</v>
          </cell>
          <cell r="K1060">
            <v>0</v>
          </cell>
          <cell r="L1060">
            <v>2003</v>
          </cell>
          <cell r="M1060" t="str">
            <v>No Trade</v>
          </cell>
          <cell r="N1060" t="str">
            <v/>
          </cell>
          <cell r="O1060" t="str">
            <v/>
          </cell>
          <cell r="P1060" t="str">
            <v/>
          </cell>
        </row>
        <row r="1061">
          <cell r="A1061" t="str">
            <v>OH</v>
          </cell>
          <cell r="B1061">
            <v>1</v>
          </cell>
          <cell r="C1061">
            <v>3</v>
          </cell>
          <cell r="D1061" t="str">
            <v>P</v>
          </cell>
          <cell r="E1061">
            <v>0.68</v>
          </cell>
          <cell r="F1061">
            <v>37616</v>
          </cell>
          <cell r="G1061">
            <v>2.8999999999999998E-3</v>
          </cell>
          <cell r="H1061">
            <v>4.0000000000000001E-3</v>
          </cell>
          <cell r="I1061" t="str">
            <v>8         64   .</v>
          </cell>
          <cell r="J1061">
            <v>0</v>
          </cell>
          <cell r="K1061">
            <v>0</v>
          </cell>
          <cell r="L1061">
            <v>2003</v>
          </cell>
          <cell r="M1061" t="str">
            <v>No Trade</v>
          </cell>
          <cell r="N1061" t="str">
            <v/>
          </cell>
          <cell r="O1061" t="str">
            <v/>
          </cell>
          <cell r="P1061" t="str">
            <v/>
          </cell>
        </row>
        <row r="1062">
          <cell r="A1062" t="str">
            <v>OH</v>
          </cell>
          <cell r="B1062">
            <v>1</v>
          </cell>
          <cell r="C1062">
            <v>3</v>
          </cell>
          <cell r="D1062" t="str">
            <v>C</v>
          </cell>
          <cell r="E1062">
            <v>0.69</v>
          </cell>
          <cell r="F1062">
            <v>37616</v>
          </cell>
          <cell r="G1062">
            <v>7.0099999999999996E-2</v>
          </cell>
          <cell r="H1062">
            <v>6.0999999999999999E-2</v>
          </cell>
          <cell r="I1062" t="str">
            <v>8          0   .</v>
          </cell>
          <cell r="J1062">
            <v>0</v>
          </cell>
          <cell r="K1062">
            <v>0</v>
          </cell>
          <cell r="L1062">
            <v>2003</v>
          </cell>
          <cell r="M1062" t="str">
            <v>No Trade</v>
          </cell>
          <cell r="N1062" t="str">
            <v/>
          </cell>
          <cell r="O1062" t="str">
            <v/>
          </cell>
          <cell r="P1062" t="str">
            <v/>
          </cell>
        </row>
        <row r="1063">
          <cell r="A1063" t="str">
            <v>OH</v>
          </cell>
          <cell r="B1063">
            <v>1</v>
          </cell>
          <cell r="C1063">
            <v>3</v>
          </cell>
          <cell r="D1063" t="str">
            <v>P</v>
          </cell>
          <cell r="E1063">
            <v>0.69</v>
          </cell>
          <cell r="F1063">
            <v>37616</v>
          </cell>
          <cell r="G1063">
            <v>4.1000000000000003E-3</v>
          </cell>
          <cell r="H1063">
            <v>6.0000000000000001E-3</v>
          </cell>
          <cell r="I1063" t="str">
            <v>6        123   .</v>
          </cell>
          <cell r="J1063">
            <v>50</v>
          </cell>
          <cell r="K1063">
            <v>4.0000000000000001E-3</v>
          </cell>
          <cell r="L1063">
            <v>2003</v>
          </cell>
          <cell r="M1063" t="str">
            <v>No Trade</v>
          </cell>
          <cell r="N1063" t="str">
            <v/>
          </cell>
          <cell r="O1063" t="str">
            <v/>
          </cell>
          <cell r="P1063" t="str">
            <v/>
          </cell>
        </row>
        <row r="1064">
          <cell r="A1064" t="str">
            <v>OH</v>
          </cell>
          <cell r="B1064">
            <v>1</v>
          </cell>
          <cell r="C1064">
            <v>3</v>
          </cell>
          <cell r="D1064" t="str">
            <v>C</v>
          </cell>
          <cell r="E1064">
            <v>0.7</v>
          </cell>
          <cell r="F1064">
            <v>37616</v>
          </cell>
          <cell r="G1064">
            <v>6.1800000000000001E-2</v>
          </cell>
          <cell r="H1064">
            <v>5.3999999999999999E-2</v>
          </cell>
          <cell r="I1064" t="str">
            <v>1          0   .</v>
          </cell>
          <cell r="J1064">
            <v>0</v>
          </cell>
          <cell r="K1064">
            <v>0</v>
          </cell>
          <cell r="L1064">
            <v>2003</v>
          </cell>
          <cell r="M1064" t="str">
            <v>No Trade</v>
          </cell>
          <cell r="N1064" t="str">
            <v/>
          </cell>
          <cell r="O1064" t="str">
            <v/>
          </cell>
          <cell r="P1064" t="str">
            <v/>
          </cell>
        </row>
        <row r="1065">
          <cell r="A1065" t="str">
            <v>OH</v>
          </cell>
          <cell r="B1065">
            <v>1</v>
          </cell>
          <cell r="C1065">
            <v>3</v>
          </cell>
          <cell r="D1065" t="str">
            <v>P</v>
          </cell>
          <cell r="E1065">
            <v>0.7</v>
          </cell>
          <cell r="F1065">
            <v>37616</v>
          </cell>
          <cell r="G1065">
            <v>5.7999999999999996E-3</v>
          </cell>
          <cell r="H1065">
            <v>8.0000000000000002E-3</v>
          </cell>
          <cell r="I1065" t="str">
            <v>8          0   .</v>
          </cell>
          <cell r="J1065">
            <v>0</v>
          </cell>
          <cell r="K1065">
            <v>0</v>
          </cell>
          <cell r="L1065">
            <v>2003</v>
          </cell>
          <cell r="M1065" t="str">
            <v>No Trade</v>
          </cell>
          <cell r="N1065" t="str">
            <v/>
          </cell>
          <cell r="O1065" t="str">
            <v/>
          </cell>
          <cell r="P1065" t="str">
            <v/>
          </cell>
        </row>
        <row r="1066">
          <cell r="A1066" t="str">
            <v>OH</v>
          </cell>
          <cell r="B1066">
            <v>1</v>
          </cell>
          <cell r="C1066">
            <v>3</v>
          </cell>
          <cell r="D1066" t="str">
            <v>C</v>
          </cell>
          <cell r="E1066">
            <v>0.71</v>
          </cell>
          <cell r="F1066">
            <v>37616</v>
          </cell>
          <cell r="G1066">
            <v>5.3999999999999999E-2</v>
          </cell>
          <cell r="H1066">
            <v>4.5999999999999999E-2</v>
          </cell>
          <cell r="I1066" t="str">
            <v>9          6   .</v>
          </cell>
          <cell r="J1066">
            <v>530</v>
          </cell>
          <cell r="K1066">
            <v>5.2999999999999999E-2</v>
          </cell>
          <cell r="L1066">
            <v>2003</v>
          </cell>
          <cell r="M1066" t="str">
            <v>No Trade</v>
          </cell>
          <cell r="N1066" t="str">
            <v/>
          </cell>
          <cell r="O1066" t="str">
            <v/>
          </cell>
          <cell r="P1066" t="str">
            <v/>
          </cell>
        </row>
        <row r="1067">
          <cell r="A1067" t="str">
            <v>OH</v>
          </cell>
          <cell r="B1067">
            <v>1</v>
          </cell>
          <cell r="C1067">
            <v>3</v>
          </cell>
          <cell r="D1067" t="str">
            <v>P</v>
          </cell>
          <cell r="E1067">
            <v>0.71</v>
          </cell>
          <cell r="F1067">
            <v>37616</v>
          </cell>
          <cell r="G1067">
            <v>7.9000000000000008E-3</v>
          </cell>
          <cell r="H1067">
            <v>1.0999999999999999E-2</v>
          </cell>
          <cell r="I1067" t="str">
            <v>6          1   .</v>
          </cell>
          <cell r="J1067">
            <v>75</v>
          </cell>
          <cell r="K1067">
            <v>7.4999999999999997E-3</v>
          </cell>
          <cell r="L1067">
            <v>2003</v>
          </cell>
          <cell r="M1067" t="str">
            <v>No Trade</v>
          </cell>
          <cell r="N1067" t="str">
            <v/>
          </cell>
          <cell r="O1067" t="str">
            <v/>
          </cell>
          <cell r="P1067" t="str">
            <v/>
          </cell>
        </row>
        <row r="1068">
          <cell r="A1068" t="str">
            <v>OH</v>
          </cell>
          <cell r="B1068">
            <v>1</v>
          </cell>
          <cell r="C1068">
            <v>3</v>
          </cell>
          <cell r="D1068" t="str">
            <v>C</v>
          </cell>
          <cell r="E1068">
            <v>0.72</v>
          </cell>
          <cell r="F1068">
            <v>37616</v>
          </cell>
          <cell r="G1068">
            <v>4.6699999999999998E-2</v>
          </cell>
          <cell r="H1068">
            <v>0.04</v>
          </cell>
          <cell r="I1068" t="str">
            <v>2          2   .</v>
          </cell>
          <cell r="J1068">
            <v>480</v>
          </cell>
          <cell r="K1068">
            <v>4.4999999999999998E-2</v>
          </cell>
          <cell r="L1068">
            <v>2003</v>
          </cell>
          <cell r="M1068" t="str">
            <v>No Trade</v>
          </cell>
          <cell r="N1068" t="str">
            <v/>
          </cell>
          <cell r="O1068" t="str">
            <v/>
          </cell>
          <cell r="P1068" t="str">
            <v/>
          </cell>
        </row>
        <row r="1069">
          <cell r="A1069" t="str">
            <v>OH</v>
          </cell>
          <cell r="B1069">
            <v>1</v>
          </cell>
          <cell r="C1069">
            <v>3</v>
          </cell>
          <cell r="D1069" t="str">
            <v>P</v>
          </cell>
          <cell r="E1069">
            <v>0.72</v>
          </cell>
          <cell r="F1069">
            <v>37616</v>
          </cell>
          <cell r="G1069">
            <v>1.06E-2</v>
          </cell>
          <cell r="H1069">
            <v>1.4E-2</v>
          </cell>
          <cell r="I1069" t="str">
            <v>9         25   .</v>
          </cell>
          <cell r="J1069">
            <v>85</v>
          </cell>
          <cell r="K1069">
            <v>8.5000000000000006E-3</v>
          </cell>
          <cell r="L1069">
            <v>2003</v>
          </cell>
          <cell r="M1069" t="str">
            <v>No Trade</v>
          </cell>
          <cell r="N1069" t="str">
            <v/>
          </cell>
          <cell r="O1069" t="str">
            <v/>
          </cell>
          <cell r="P1069" t="str">
            <v/>
          </cell>
        </row>
        <row r="1070">
          <cell r="A1070" t="str">
            <v>OH</v>
          </cell>
          <cell r="B1070">
            <v>1</v>
          </cell>
          <cell r="C1070">
            <v>3</v>
          </cell>
          <cell r="D1070" t="str">
            <v>C</v>
          </cell>
          <cell r="E1070">
            <v>0.73</v>
          </cell>
          <cell r="F1070">
            <v>37616</v>
          </cell>
          <cell r="G1070">
            <v>3.9899999999999998E-2</v>
          </cell>
          <cell r="H1070">
            <v>3.4000000000000002E-2</v>
          </cell>
          <cell r="I1070" t="str">
            <v>2          0   .</v>
          </cell>
          <cell r="J1070">
            <v>0</v>
          </cell>
          <cell r="K1070">
            <v>0</v>
          </cell>
          <cell r="L1070">
            <v>2003</v>
          </cell>
          <cell r="M1070" t="str">
            <v>No Trade</v>
          </cell>
          <cell r="N1070" t="str">
            <v/>
          </cell>
          <cell r="O1070" t="str">
            <v/>
          </cell>
          <cell r="P1070" t="str">
            <v/>
          </cell>
        </row>
        <row r="1071">
          <cell r="A1071" t="str">
            <v>OH</v>
          </cell>
          <cell r="B1071">
            <v>1</v>
          </cell>
          <cell r="C1071">
            <v>3</v>
          </cell>
          <cell r="D1071" t="str">
            <v>P</v>
          </cell>
          <cell r="E1071">
            <v>0.73</v>
          </cell>
          <cell r="F1071">
            <v>37616</v>
          </cell>
          <cell r="G1071">
            <v>1.38E-2</v>
          </cell>
          <cell r="H1071">
            <v>1.7999999999999999E-2</v>
          </cell>
          <cell r="I1071" t="str">
            <v>8         38   .</v>
          </cell>
          <cell r="J1071">
            <v>110</v>
          </cell>
          <cell r="K1071">
            <v>1.0999999999999999E-2</v>
          </cell>
          <cell r="L1071">
            <v>2003</v>
          </cell>
          <cell r="M1071" t="str">
            <v>No Trade</v>
          </cell>
          <cell r="N1071" t="str">
            <v/>
          </cell>
          <cell r="O1071" t="str">
            <v/>
          </cell>
          <cell r="P1071" t="str">
            <v/>
          </cell>
        </row>
        <row r="1072">
          <cell r="A1072" t="str">
            <v>OH</v>
          </cell>
          <cell r="B1072">
            <v>1</v>
          </cell>
          <cell r="C1072">
            <v>3</v>
          </cell>
          <cell r="D1072" t="str">
            <v>C</v>
          </cell>
          <cell r="E1072">
            <v>0.74</v>
          </cell>
          <cell r="F1072">
            <v>37616</v>
          </cell>
          <cell r="G1072">
            <v>3.3799999999999997E-2</v>
          </cell>
          <cell r="H1072">
            <v>2.8000000000000001E-2</v>
          </cell>
          <cell r="I1072" t="str">
            <v>8         24   .</v>
          </cell>
          <cell r="J1072">
            <v>350</v>
          </cell>
          <cell r="K1072">
            <v>3.2000000000000001E-2</v>
          </cell>
          <cell r="L1072">
            <v>2003</v>
          </cell>
          <cell r="M1072" t="str">
            <v>No Trade</v>
          </cell>
          <cell r="N1072" t="str">
            <v/>
          </cell>
          <cell r="O1072" t="str">
            <v/>
          </cell>
          <cell r="P1072" t="str">
            <v/>
          </cell>
        </row>
        <row r="1073">
          <cell r="A1073" t="str">
            <v>OH</v>
          </cell>
          <cell r="B1073">
            <v>1</v>
          </cell>
          <cell r="C1073">
            <v>3</v>
          </cell>
          <cell r="D1073" t="str">
            <v>P</v>
          </cell>
          <cell r="E1073">
            <v>0.74</v>
          </cell>
          <cell r="F1073">
            <v>37616</v>
          </cell>
          <cell r="G1073">
            <v>1.7600000000000001E-2</v>
          </cell>
          <cell r="H1073">
            <v>2.3E-2</v>
          </cell>
          <cell r="I1073" t="str">
            <v>4         35   .</v>
          </cell>
          <cell r="J1073">
            <v>170</v>
          </cell>
          <cell r="K1073">
            <v>1.7000000000000001E-2</v>
          </cell>
          <cell r="L1073">
            <v>2003</v>
          </cell>
          <cell r="M1073" t="str">
            <v>No Trade</v>
          </cell>
          <cell r="N1073" t="str">
            <v/>
          </cell>
          <cell r="O1073" t="str">
            <v/>
          </cell>
          <cell r="P1073" t="str">
            <v/>
          </cell>
        </row>
        <row r="1074">
          <cell r="A1074" t="str">
            <v>OH</v>
          </cell>
          <cell r="B1074">
            <v>1</v>
          </cell>
          <cell r="C1074">
            <v>3</v>
          </cell>
          <cell r="D1074" t="str">
            <v>C</v>
          </cell>
          <cell r="E1074">
            <v>0.75</v>
          </cell>
          <cell r="F1074">
            <v>37616</v>
          </cell>
          <cell r="G1074">
            <v>2.8199999999999999E-2</v>
          </cell>
          <cell r="H1074">
            <v>2.3E-2</v>
          </cell>
          <cell r="I1074" t="str">
            <v>9         51   .</v>
          </cell>
          <cell r="J1074">
            <v>260</v>
          </cell>
          <cell r="K1074">
            <v>2.5999999999999999E-2</v>
          </cell>
          <cell r="L1074">
            <v>2003</v>
          </cell>
          <cell r="M1074" t="str">
            <v>No Trade</v>
          </cell>
          <cell r="N1074" t="str">
            <v/>
          </cell>
          <cell r="O1074" t="str">
            <v/>
          </cell>
          <cell r="P1074" t="str">
            <v/>
          </cell>
        </row>
        <row r="1075">
          <cell r="A1075" t="str">
            <v>OH</v>
          </cell>
          <cell r="B1075">
            <v>1</v>
          </cell>
          <cell r="C1075">
            <v>3</v>
          </cell>
          <cell r="D1075" t="str">
            <v>P</v>
          </cell>
          <cell r="E1075">
            <v>0.75</v>
          </cell>
          <cell r="F1075">
            <v>37616</v>
          </cell>
          <cell r="G1075">
            <v>2.1999999999999999E-2</v>
          </cell>
          <cell r="H1075">
            <v>2.8000000000000001E-2</v>
          </cell>
          <cell r="I1075" t="str">
            <v>5         55   .</v>
          </cell>
          <cell r="J1075">
            <v>200</v>
          </cell>
          <cell r="K1075">
            <v>0.02</v>
          </cell>
          <cell r="L1075">
            <v>2003</v>
          </cell>
          <cell r="M1075" t="str">
            <v>No Trade</v>
          </cell>
          <cell r="N1075" t="str">
            <v/>
          </cell>
          <cell r="O1075" t="str">
            <v/>
          </cell>
          <cell r="P1075" t="str">
            <v/>
          </cell>
        </row>
        <row r="1076">
          <cell r="A1076" t="str">
            <v>OH</v>
          </cell>
          <cell r="B1076">
            <v>1</v>
          </cell>
          <cell r="C1076">
            <v>3</v>
          </cell>
          <cell r="D1076" t="str">
            <v>C</v>
          </cell>
          <cell r="E1076">
            <v>0.76</v>
          </cell>
          <cell r="F1076">
            <v>37616</v>
          </cell>
          <cell r="G1076">
            <v>2.3300000000000001E-2</v>
          </cell>
          <cell r="H1076">
            <v>1.9E-2</v>
          </cell>
          <cell r="I1076" t="str">
            <v>7        159   .</v>
          </cell>
          <cell r="J1076">
            <v>260</v>
          </cell>
          <cell r="K1076">
            <v>1.7999999999999999E-2</v>
          </cell>
          <cell r="L1076">
            <v>2003</v>
          </cell>
          <cell r="M1076" t="str">
            <v>No Trade</v>
          </cell>
          <cell r="N1076" t="str">
            <v/>
          </cell>
          <cell r="O1076" t="str">
            <v/>
          </cell>
          <cell r="P1076" t="str">
            <v/>
          </cell>
        </row>
        <row r="1077">
          <cell r="A1077" t="str">
            <v>OH</v>
          </cell>
          <cell r="B1077">
            <v>1</v>
          </cell>
          <cell r="C1077">
            <v>3</v>
          </cell>
          <cell r="D1077" t="str">
            <v>P</v>
          </cell>
          <cell r="E1077">
            <v>0.76</v>
          </cell>
          <cell r="F1077">
            <v>37616</v>
          </cell>
          <cell r="G1077">
            <v>2.7099999999999999E-2</v>
          </cell>
          <cell r="H1077">
            <v>3.4000000000000002E-2</v>
          </cell>
          <cell r="I1077" t="str">
            <v>3        131   .</v>
          </cell>
          <cell r="J1077">
            <v>0</v>
          </cell>
          <cell r="K1077">
            <v>0</v>
          </cell>
          <cell r="L1077">
            <v>2003</v>
          </cell>
          <cell r="M1077" t="str">
            <v>No Trade</v>
          </cell>
          <cell r="N1077" t="str">
            <v/>
          </cell>
          <cell r="O1077" t="str">
            <v/>
          </cell>
          <cell r="P1077" t="str">
            <v/>
          </cell>
        </row>
        <row r="1078">
          <cell r="A1078" t="str">
            <v>OH</v>
          </cell>
          <cell r="B1078">
            <v>1</v>
          </cell>
          <cell r="C1078">
            <v>3</v>
          </cell>
          <cell r="D1078" t="str">
            <v>C</v>
          </cell>
          <cell r="E1078">
            <v>0.77</v>
          </cell>
          <cell r="F1078">
            <v>37616</v>
          </cell>
          <cell r="G1078">
            <v>1.9099999999999999E-2</v>
          </cell>
          <cell r="H1078">
            <v>1.6E-2</v>
          </cell>
          <cell r="I1078" t="str">
            <v>0          8   .</v>
          </cell>
          <cell r="J1078">
            <v>180</v>
          </cell>
          <cell r="K1078">
            <v>1.55E-2</v>
          </cell>
          <cell r="L1078">
            <v>2003</v>
          </cell>
          <cell r="M1078" t="str">
            <v>No Trade</v>
          </cell>
          <cell r="N1078" t="str">
            <v/>
          </cell>
          <cell r="O1078" t="str">
            <v/>
          </cell>
          <cell r="P1078" t="str">
            <v/>
          </cell>
        </row>
        <row r="1079">
          <cell r="A1079" t="str">
            <v>OH</v>
          </cell>
          <cell r="B1079">
            <v>1</v>
          </cell>
          <cell r="C1079">
            <v>3</v>
          </cell>
          <cell r="D1079" t="str">
            <v>P</v>
          </cell>
          <cell r="E1079">
            <v>0.77</v>
          </cell>
          <cell r="F1079">
            <v>37616</v>
          </cell>
          <cell r="G1079">
            <v>3.2899999999999999E-2</v>
          </cell>
          <cell r="H1079">
            <v>0.04</v>
          </cell>
          <cell r="I1079" t="str">
            <v>5          0   .</v>
          </cell>
          <cell r="J1079">
            <v>0</v>
          </cell>
          <cell r="K1079">
            <v>0</v>
          </cell>
          <cell r="L1079">
            <v>2003</v>
          </cell>
          <cell r="M1079" t="str">
            <v>No Trade</v>
          </cell>
          <cell r="N1079" t="str">
            <v/>
          </cell>
          <cell r="O1079" t="str">
            <v/>
          </cell>
          <cell r="P1079" t="str">
            <v/>
          </cell>
        </row>
        <row r="1080">
          <cell r="A1080" t="str">
            <v>OH</v>
          </cell>
          <cell r="B1080">
            <v>1</v>
          </cell>
          <cell r="C1080">
            <v>3</v>
          </cell>
          <cell r="D1080" t="str">
            <v>C</v>
          </cell>
          <cell r="E1080">
            <v>0.78</v>
          </cell>
          <cell r="F1080">
            <v>37616</v>
          </cell>
          <cell r="G1080">
            <v>1.54E-2</v>
          </cell>
          <cell r="H1080">
            <v>1.2E-2</v>
          </cell>
          <cell r="I1080" t="str">
            <v>9         15   .</v>
          </cell>
          <cell r="J1080">
            <v>130</v>
          </cell>
          <cell r="K1080">
            <v>1.2E-2</v>
          </cell>
          <cell r="L1080">
            <v>2003</v>
          </cell>
          <cell r="M1080" t="str">
            <v>No Trade</v>
          </cell>
          <cell r="N1080" t="str">
            <v/>
          </cell>
          <cell r="O1080" t="str">
            <v/>
          </cell>
          <cell r="P1080" t="str">
            <v/>
          </cell>
        </row>
        <row r="1081">
          <cell r="A1081" t="str">
            <v>OH</v>
          </cell>
          <cell r="B1081">
            <v>1</v>
          </cell>
          <cell r="C1081">
            <v>3</v>
          </cell>
          <cell r="D1081" t="str">
            <v>P</v>
          </cell>
          <cell r="E1081">
            <v>0.78</v>
          </cell>
          <cell r="F1081">
            <v>37616</v>
          </cell>
          <cell r="G1081">
            <v>3.9100000000000003E-2</v>
          </cell>
          <cell r="H1081">
            <v>4.7E-2</v>
          </cell>
          <cell r="I1081" t="str">
            <v>4          2   .</v>
          </cell>
          <cell r="J1081">
            <v>0</v>
          </cell>
          <cell r="K1081">
            <v>0</v>
          </cell>
          <cell r="L1081">
            <v>2003</v>
          </cell>
          <cell r="M1081" t="str">
            <v>No Trade</v>
          </cell>
          <cell r="N1081" t="str">
            <v/>
          </cell>
          <cell r="O1081" t="str">
            <v/>
          </cell>
          <cell r="P1081" t="str">
            <v/>
          </cell>
        </row>
        <row r="1082">
          <cell r="A1082" t="str">
            <v>OH</v>
          </cell>
          <cell r="B1082">
            <v>1</v>
          </cell>
          <cell r="C1082">
            <v>3</v>
          </cell>
          <cell r="D1082" t="str">
            <v>C</v>
          </cell>
          <cell r="E1082">
            <v>0.79</v>
          </cell>
          <cell r="F1082">
            <v>37616</v>
          </cell>
          <cell r="G1082">
            <v>1.23E-2</v>
          </cell>
          <cell r="H1082">
            <v>0.01</v>
          </cell>
          <cell r="I1082" t="str">
            <v>3         39   .</v>
          </cell>
          <cell r="J1082">
            <v>110</v>
          </cell>
          <cell r="K1082">
            <v>8.0000000000000002E-3</v>
          </cell>
          <cell r="L1082">
            <v>2003</v>
          </cell>
          <cell r="M1082" t="str">
            <v>No Trade</v>
          </cell>
          <cell r="N1082" t="str">
            <v/>
          </cell>
          <cell r="O1082" t="str">
            <v/>
          </cell>
          <cell r="P1082" t="str">
            <v/>
          </cell>
        </row>
        <row r="1083">
          <cell r="A1083" t="str">
            <v>OH</v>
          </cell>
          <cell r="B1083">
            <v>1</v>
          </cell>
          <cell r="C1083">
            <v>3</v>
          </cell>
          <cell r="D1083" t="str">
            <v>P</v>
          </cell>
          <cell r="E1083">
            <v>0.79</v>
          </cell>
          <cell r="F1083">
            <v>37616</v>
          </cell>
          <cell r="G1083">
            <v>4.5999999999999999E-2</v>
          </cell>
          <cell r="H1083">
            <v>5.3999999999999999E-2</v>
          </cell>
          <cell r="I1083" t="str">
            <v>8          0   .</v>
          </cell>
          <cell r="J1083">
            <v>0</v>
          </cell>
          <cell r="K1083">
            <v>0</v>
          </cell>
          <cell r="L1083">
            <v>2003</v>
          </cell>
          <cell r="M1083" t="str">
            <v>No Trade</v>
          </cell>
          <cell r="N1083" t="str">
            <v/>
          </cell>
          <cell r="O1083" t="str">
            <v/>
          </cell>
          <cell r="P1083" t="str">
            <v/>
          </cell>
        </row>
        <row r="1084">
          <cell r="A1084" t="str">
            <v>OH</v>
          </cell>
          <cell r="B1084">
            <v>1</v>
          </cell>
          <cell r="C1084">
            <v>3</v>
          </cell>
          <cell r="D1084" t="str">
            <v>C</v>
          </cell>
          <cell r="E1084">
            <v>0.8</v>
          </cell>
          <cell r="F1084">
            <v>37616</v>
          </cell>
          <cell r="G1084">
            <v>9.7000000000000003E-3</v>
          </cell>
          <cell r="H1084">
            <v>8.0000000000000002E-3</v>
          </cell>
          <cell r="I1084" t="str">
            <v>1         43   .</v>
          </cell>
          <cell r="J1084">
            <v>100</v>
          </cell>
          <cell r="K1084">
            <v>7.4999999999999997E-3</v>
          </cell>
          <cell r="L1084">
            <v>2003</v>
          </cell>
          <cell r="M1084" t="str">
            <v>No Trade</v>
          </cell>
          <cell r="N1084" t="str">
            <v/>
          </cell>
          <cell r="O1084" t="str">
            <v/>
          </cell>
          <cell r="P1084" t="str">
            <v/>
          </cell>
        </row>
        <row r="1085">
          <cell r="A1085" t="str">
            <v>OH</v>
          </cell>
          <cell r="B1085">
            <v>1</v>
          </cell>
          <cell r="C1085">
            <v>3</v>
          </cell>
          <cell r="D1085" t="str">
            <v>P</v>
          </cell>
          <cell r="E1085">
            <v>0.8</v>
          </cell>
          <cell r="F1085">
            <v>37616</v>
          </cell>
          <cell r="G1085">
            <v>5.3400000000000003E-2</v>
          </cell>
          <cell r="H1085">
            <v>6.2E-2</v>
          </cell>
          <cell r="I1085" t="str">
            <v>5          0   .</v>
          </cell>
          <cell r="J1085">
            <v>0</v>
          </cell>
          <cell r="K1085">
            <v>0</v>
          </cell>
          <cell r="L1085">
            <v>2003</v>
          </cell>
          <cell r="M1085" t="str">
            <v>No Trade</v>
          </cell>
          <cell r="N1085" t="str">
            <v/>
          </cell>
          <cell r="O1085" t="str">
            <v/>
          </cell>
          <cell r="P1085" t="str">
            <v/>
          </cell>
        </row>
        <row r="1086">
          <cell r="A1086" t="str">
            <v>OH</v>
          </cell>
          <cell r="B1086">
            <v>1</v>
          </cell>
          <cell r="C1086">
            <v>3</v>
          </cell>
          <cell r="D1086" t="str">
            <v>C</v>
          </cell>
          <cell r="E1086">
            <v>0.81</v>
          </cell>
          <cell r="F1086">
            <v>37616</v>
          </cell>
          <cell r="G1086">
            <v>7.4999999999999997E-3</v>
          </cell>
          <cell r="H1086">
            <v>6.0000000000000001E-3</v>
          </cell>
          <cell r="I1086" t="str">
            <v>3         22   .</v>
          </cell>
          <cell r="J1086">
            <v>60</v>
          </cell>
          <cell r="K1086">
            <v>5.4999999999999997E-3</v>
          </cell>
          <cell r="L1086">
            <v>2003</v>
          </cell>
          <cell r="M1086" t="str">
            <v>No Trade</v>
          </cell>
          <cell r="N1086" t="str">
            <v/>
          </cell>
          <cell r="O1086" t="str">
            <v/>
          </cell>
          <cell r="P1086" t="str">
            <v/>
          </cell>
        </row>
        <row r="1087">
          <cell r="A1087" t="str">
            <v>OH</v>
          </cell>
          <cell r="B1087">
            <v>1</v>
          </cell>
          <cell r="C1087">
            <v>3</v>
          </cell>
          <cell r="D1087" t="str">
            <v>P</v>
          </cell>
          <cell r="E1087">
            <v>0.81</v>
          </cell>
          <cell r="F1087">
            <v>37616</v>
          </cell>
          <cell r="G1087">
            <v>6.1199999999999997E-2</v>
          </cell>
          <cell r="H1087">
            <v>7.0000000000000007E-2</v>
          </cell>
          <cell r="I1087" t="str">
            <v>7          0   .</v>
          </cell>
          <cell r="J1087">
            <v>0</v>
          </cell>
          <cell r="K1087">
            <v>0</v>
          </cell>
          <cell r="L1087">
            <v>2003</v>
          </cell>
          <cell r="M1087" t="str">
            <v>No Trade</v>
          </cell>
          <cell r="N1087" t="str">
            <v/>
          </cell>
          <cell r="O1087" t="str">
            <v/>
          </cell>
          <cell r="P1087" t="str">
            <v/>
          </cell>
        </row>
        <row r="1088">
          <cell r="A1088" t="str">
            <v>OH</v>
          </cell>
          <cell r="B1088">
            <v>1</v>
          </cell>
          <cell r="C1088">
            <v>3</v>
          </cell>
          <cell r="D1088" t="str">
            <v>C</v>
          </cell>
          <cell r="E1088">
            <v>0.82</v>
          </cell>
          <cell r="F1088">
            <v>37616</v>
          </cell>
          <cell r="G1088">
            <v>5.7999999999999996E-3</v>
          </cell>
          <cell r="H1088">
            <v>4.0000000000000001E-3</v>
          </cell>
          <cell r="I1088" t="str">
            <v>5        134   .</v>
          </cell>
          <cell r="J1088">
            <v>50</v>
          </cell>
          <cell r="K1088">
            <v>4.4999999999999997E-3</v>
          </cell>
          <cell r="L1088">
            <v>2003</v>
          </cell>
          <cell r="M1088" t="str">
            <v>No Trade</v>
          </cell>
          <cell r="N1088" t="str">
            <v/>
          </cell>
          <cell r="O1088" t="str">
            <v/>
          </cell>
          <cell r="P1088" t="str">
            <v/>
          </cell>
        </row>
        <row r="1089">
          <cell r="A1089" t="str">
            <v>OH</v>
          </cell>
          <cell r="B1089">
            <v>1</v>
          </cell>
          <cell r="C1089">
            <v>3</v>
          </cell>
          <cell r="D1089" t="str">
            <v>P</v>
          </cell>
          <cell r="E1089">
            <v>0.82</v>
          </cell>
          <cell r="F1089">
            <v>37616</v>
          </cell>
          <cell r="G1089">
            <v>6.9400000000000003E-2</v>
          </cell>
          <cell r="H1089">
            <v>7.9000000000000001E-2</v>
          </cell>
          <cell r="I1089" t="str">
            <v>3          0   .</v>
          </cell>
          <cell r="J1089">
            <v>0</v>
          </cell>
          <cell r="K1089">
            <v>0</v>
          </cell>
          <cell r="L1089">
            <v>2003</v>
          </cell>
          <cell r="M1089" t="str">
            <v>No Trade</v>
          </cell>
          <cell r="N1089" t="str">
            <v/>
          </cell>
          <cell r="O1089" t="str">
            <v/>
          </cell>
          <cell r="P1089" t="str">
            <v/>
          </cell>
        </row>
        <row r="1090">
          <cell r="A1090" t="str">
            <v>OH</v>
          </cell>
          <cell r="B1090">
            <v>1</v>
          </cell>
          <cell r="C1090">
            <v>3</v>
          </cell>
          <cell r="D1090" t="str">
            <v>C</v>
          </cell>
          <cell r="E1090">
            <v>0.83</v>
          </cell>
          <cell r="F1090">
            <v>37616</v>
          </cell>
          <cell r="G1090">
            <v>4.4000000000000003E-3</v>
          </cell>
          <cell r="H1090">
            <v>3.0000000000000001E-3</v>
          </cell>
          <cell r="I1090" t="str">
            <v>7          0   .</v>
          </cell>
          <cell r="J1090">
            <v>0</v>
          </cell>
          <cell r="K1090">
            <v>0</v>
          </cell>
          <cell r="L1090">
            <v>2003</v>
          </cell>
          <cell r="M1090" t="str">
            <v>No Trade</v>
          </cell>
          <cell r="N1090" t="str">
            <v/>
          </cell>
          <cell r="O1090" t="str">
            <v/>
          </cell>
          <cell r="P1090" t="str">
            <v/>
          </cell>
        </row>
        <row r="1091">
          <cell r="A1091" t="str">
            <v>OH</v>
          </cell>
          <cell r="B1091">
            <v>1</v>
          </cell>
          <cell r="C1091">
            <v>3</v>
          </cell>
          <cell r="D1091" t="str">
            <v>C</v>
          </cell>
          <cell r="E1091">
            <v>0.84</v>
          </cell>
          <cell r="F1091">
            <v>37616</v>
          </cell>
          <cell r="G1091">
            <v>3.3E-3</v>
          </cell>
          <cell r="H1091">
            <v>2E-3</v>
          </cell>
          <cell r="I1091" t="str">
            <v>8          0   .</v>
          </cell>
          <cell r="J1091">
            <v>0</v>
          </cell>
          <cell r="K1091">
            <v>0</v>
          </cell>
          <cell r="L1091">
            <v>2003</v>
          </cell>
          <cell r="M1091" t="str">
            <v>No Trade</v>
          </cell>
          <cell r="N1091" t="str">
            <v/>
          </cell>
          <cell r="O1091" t="str">
            <v/>
          </cell>
          <cell r="P1091" t="str">
            <v/>
          </cell>
        </row>
        <row r="1092">
          <cell r="A1092" t="str">
            <v>OH</v>
          </cell>
          <cell r="B1092">
            <v>1</v>
          </cell>
          <cell r="C1092">
            <v>3</v>
          </cell>
          <cell r="D1092" t="str">
            <v>C</v>
          </cell>
          <cell r="E1092">
            <v>0.85</v>
          </cell>
          <cell r="F1092">
            <v>37616</v>
          </cell>
          <cell r="G1092">
            <v>2.3999999999999998E-3</v>
          </cell>
          <cell r="H1092">
            <v>2E-3</v>
          </cell>
          <cell r="I1092" t="str">
            <v>1         70   .</v>
          </cell>
          <cell r="J1092">
            <v>0</v>
          </cell>
          <cell r="K1092">
            <v>0</v>
          </cell>
          <cell r="L1092">
            <v>2003</v>
          </cell>
          <cell r="M1092" t="str">
            <v>No Trade</v>
          </cell>
          <cell r="N1092" t="str">
            <v/>
          </cell>
          <cell r="O1092" t="str">
            <v/>
          </cell>
          <cell r="P1092" t="str">
            <v/>
          </cell>
        </row>
        <row r="1093">
          <cell r="A1093" t="str">
            <v>OH</v>
          </cell>
          <cell r="B1093">
            <v>1</v>
          </cell>
          <cell r="C1093">
            <v>3</v>
          </cell>
          <cell r="D1093" t="str">
            <v>C</v>
          </cell>
          <cell r="E1093">
            <v>0.86</v>
          </cell>
          <cell r="F1093">
            <v>37616</v>
          </cell>
          <cell r="G1093">
            <v>1.8E-3</v>
          </cell>
          <cell r="H1093">
            <v>1E-3</v>
          </cell>
          <cell r="I1093" t="str">
            <v>5          6   .</v>
          </cell>
          <cell r="J1093">
            <v>0</v>
          </cell>
          <cell r="K1093">
            <v>0</v>
          </cell>
          <cell r="L1093">
            <v>2003</v>
          </cell>
          <cell r="M1093" t="str">
            <v>No Trade</v>
          </cell>
          <cell r="N1093" t="str">
            <v/>
          </cell>
          <cell r="O1093" t="str">
            <v/>
          </cell>
          <cell r="P1093" t="str">
            <v/>
          </cell>
        </row>
        <row r="1094">
          <cell r="A1094" t="str">
            <v>OH</v>
          </cell>
          <cell r="B1094">
            <v>1</v>
          </cell>
          <cell r="C1094">
            <v>3</v>
          </cell>
          <cell r="D1094" t="str">
            <v>C</v>
          </cell>
          <cell r="E1094">
            <v>0.87</v>
          </cell>
          <cell r="F1094">
            <v>37616</v>
          </cell>
          <cell r="G1094">
            <v>1.2999999999999999E-3</v>
          </cell>
          <cell r="H1094">
            <v>1E-3</v>
          </cell>
          <cell r="I1094" t="str">
            <v>1          0   .</v>
          </cell>
          <cell r="J1094">
            <v>0</v>
          </cell>
          <cell r="K1094">
            <v>0</v>
          </cell>
          <cell r="L1094">
            <v>2003</v>
          </cell>
          <cell r="M1094" t="str">
            <v>No Trade</v>
          </cell>
          <cell r="N1094" t="str">
            <v/>
          </cell>
          <cell r="O1094" t="str">
            <v/>
          </cell>
          <cell r="P1094" t="str">
            <v/>
          </cell>
        </row>
        <row r="1095">
          <cell r="A1095" t="str">
            <v>OH</v>
          </cell>
          <cell r="B1095">
            <v>1</v>
          </cell>
          <cell r="C1095">
            <v>3</v>
          </cell>
          <cell r="D1095" t="str">
            <v>P</v>
          </cell>
          <cell r="E1095">
            <v>0.87</v>
          </cell>
          <cell r="F1095">
            <v>37616</v>
          </cell>
          <cell r="G1095">
            <v>0.1149</v>
          </cell>
          <cell r="H1095">
            <v>0.125</v>
          </cell>
          <cell r="I1095" t="str">
            <v>4          0   .</v>
          </cell>
          <cell r="J1095">
            <v>0</v>
          </cell>
          <cell r="K1095">
            <v>0</v>
          </cell>
          <cell r="L1095">
            <v>2003</v>
          </cell>
          <cell r="M1095" t="str">
            <v>No Trade</v>
          </cell>
          <cell r="N1095" t="str">
            <v/>
          </cell>
          <cell r="O1095" t="str">
            <v/>
          </cell>
          <cell r="P1095" t="str">
            <v/>
          </cell>
        </row>
        <row r="1096">
          <cell r="A1096" t="str">
            <v>OH</v>
          </cell>
          <cell r="B1096">
            <v>1</v>
          </cell>
          <cell r="C1096">
            <v>3</v>
          </cell>
          <cell r="D1096" t="str">
            <v>C</v>
          </cell>
          <cell r="E1096">
            <v>0.88</v>
          </cell>
          <cell r="F1096">
            <v>37616</v>
          </cell>
          <cell r="G1096">
            <v>8.9999999999999998E-4</v>
          </cell>
          <cell r="H1096">
            <v>0</v>
          </cell>
          <cell r="I1096" t="str">
            <v>8          0   .</v>
          </cell>
          <cell r="J1096">
            <v>0</v>
          </cell>
          <cell r="K1096">
            <v>0</v>
          </cell>
          <cell r="L1096">
            <v>2003</v>
          </cell>
          <cell r="M1096" t="str">
            <v>No Trade</v>
          </cell>
          <cell r="N1096" t="str">
            <v/>
          </cell>
          <cell r="O1096" t="str">
            <v/>
          </cell>
          <cell r="P1096" t="str">
            <v/>
          </cell>
        </row>
        <row r="1097">
          <cell r="A1097" t="str">
            <v>OH</v>
          </cell>
          <cell r="B1097">
            <v>1</v>
          </cell>
          <cell r="C1097">
            <v>3</v>
          </cell>
          <cell r="D1097" t="str">
            <v>P</v>
          </cell>
          <cell r="E1097">
            <v>0.88</v>
          </cell>
          <cell r="F1097">
            <v>37616</v>
          </cell>
          <cell r="G1097">
            <v>0</v>
          </cell>
          <cell r="H1097">
            <v>0</v>
          </cell>
          <cell r="I1097" t="str">
            <v>0          0   .</v>
          </cell>
          <cell r="J1097">
            <v>0</v>
          </cell>
          <cell r="K1097">
            <v>0</v>
          </cell>
          <cell r="L1097">
            <v>2003</v>
          </cell>
          <cell r="M1097" t="str">
            <v>No Trade</v>
          </cell>
          <cell r="N1097" t="str">
            <v/>
          </cell>
          <cell r="O1097" t="str">
            <v/>
          </cell>
          <cell r="P1097" t="str">
            <v/>
          </cell>
        </row>
        <row r="1098">
          <cell r="A1098" t="str">
            <v>OH</v>
          </cell>
          <cell r="B1098">
            <v>1</v>
          </cell>
          <cell r="C1098">
            <v>3</v>
          </cell>
          <cell r="D1098" t="str">
            <v>C</v>
          </cell>
          <cell r="E1098">
            <v>0.89</v>
          </cell>
          <cell r="F1098">
            <v>37616</v>
          </cell>
          <cell r="G1098">
            <v>6.9999999999999999E-4</v>
          </cell>
          <cell r="H1098">
            <v>0</v>
          </cell>
          <cell r="I1098" t="str">
            <v>6          0   .</v>
          </cell>
          <cell r="J1098">
            <v>0</v>
          </cell>
          <cell r="K1098">
            <v>0</v>
          </cell>
          <cell r="L1098">
            <v>2003</v>
          </cell>
          <cell r="M1098" t="str">
            <v>No Trade</v>
          </cell>
          <cell r="N1098" t="str">
            <v/>
          </cell>
          <cell r="O1098" t="str">
            <v/>
          </cell>
          <cell r="P1098" t="str">
            <v/>
          </cell>
        </row>
        <row r="1099">
          <cell r="A1099" t="str">
            <v>OH</v>
          </cell>
          <cell r="B1099">
            <v>1</v>
          </cell>
          <cell r="C1099">
            <v>3</v>
          </cell>
          <cell r="D1099" t="str">
            <v>C</v>
          </cell>
          <cell r="E1099">
            <v>0.9</v>
          </cell>
          <cell r="F1099">
            <v>37616</v>
          </cell>
          <cell r="G1099">
            <v>5.0000000000000001E-4</v>
          </cell>
          <cell r="H1099">
            <v>0</v>
          </cell>
          <cell r="I1099" t="str">
            <v>5         18   .</v>
          </cell>
          <cell r="J1099">
            <v>8</v>
          </cell>
          <cell r="K1099">
            <v>8.0000000000000004E-4</v>
          </cell>
          <cell r="L1099">
            <v>2003</v>
          </cell>
          <cell r="M1099" t="str">
            <v>No Trade</v>
          </cell>
          <cell r="N1099" t="str">
            <v/>
          </cell>
          <cell r="O1099" t="str">
            <v/>
          </cell>
          <cell r="P1099" t="str">
            <v/>
          </cell>
        </row>
        <row r="1100">
          <cell r="A1100" t="str">
            <v>OH</v>
          </cell>
          <cell r="B1100">
            <v>1</v>
          </cell>
          <cell r="C1100">
            <v>3</v>
          </cell>
          <cell r="D1100" t="str">
            <v>C</v>
          </cell>
          <cell r="E1100">
            <v>0.91</v>
          </cell>
          <cell r="F1100">
            <v>37616</v>
          </cell>
          <cell r="G1100">
            <v>2.9999999999999997E-4</v>
          </cell>
          <cell r="H1100">
            <v>0</v>
          </cell>
          <cell r="I1100" t="str">
            <v>3          0   .</v>
          </cell>
          <cell r="J1100">
            <v>0</v>
          </cell>
          <cell r="K1100">
            <v>0</v>
          </cell>
          <cell r="L1100">
            <v>2003</v>
          </cell>
          <cell r="M1100" t="str">
            <v>No Trade</v>
          </cell>
          <cell r="N1100" t="str">
            <v/>
          </cell>
          <cell r="O1100" t="str">
            <v/>
          </cell>
          <cell r="P1100" t="str">
            <v/>
          </cell>
        </row>
        <row r="1101">
          <cell r="A1101" t="str">
            <v>OH</v>
          </cell>
          <cell r="B1101">
            <v>1</v>
          </cell>
          <cell r="C1101">
            <v>3</v>
          </cell>
          <cell r="D1101" t="str">
            <v>C</v>
          </cell>
          <cell r="E1101">
            <v>0.92</v>
          </cell>
          <cell r="F1101">
            <v>37616</v>
          </cell>
          <cell r="G1101">
            <v>2.0000000000000001E-4</v>
          </cell>
          <cell r="H1101">
            <v>0</v>
          </cell>
          <cell r="I1101" t="str">
            <v>2          0   .</v>
          </cell>
          <cell r="J1101">
            <v>0</v>
          </cell>
          <cell r="K1101">
            <v>0</v>
          </cell>
          <cell r="L1101">
            <v>2003</v>
          </cell>
          <cell r="M1101" t="str">
            <v>No Trade</v>
          </cell>
          <cell r="N1101" t="str">
            <v/>
          </cell>
          <cell r="O1101" t="str">
            <v/>
          </cell>
          <cell r="P1101" t="str">
            <v/>
          </cell>
        </row>
        <row r="1102">
          <cell r="A1102" t="str">
            <v>OH</v>
          </cell>
          <cell r="B1102">
            <v>1</v>
          </cell>
          <cell r="C1102">
            <v>3</v>
          </cell>
          <cell r="D1102" t="str">
            <v>C</v>
          </cell>
          <cell r="E1102">
            <v>0.93</v>
          </cell>
          <cell r="F1102">
            <v>37616</v>
          </cell>
          <cell r="G1102">
            <v>1E-4</v>
          </cell>
          <cell r="H1102">
            <v>0</v>
          </cell>
          <cell r="I1102" t="str">
            <v>1          0   .</v>
          </cell>
          <cell r="J1102">
            <v>0</v>
          </cell>
          <cell r="K1102">
            <v>0</v>
          </cell>
          <cell r="L1102">
            <v>2003</v>
          </cell>
          <cell r="M1102" t="str">
            <v>No Trade</v>
          </cell>
          <cell r="N1102" t="str">
            <v/>
          </cell>
          <cell r="O1102" t="str">
            <v/>
          </cell>
          <cell r="P1102" t="str">
            <v/>
          </cell>
        </row>
        <row r="1103">
          <cell r="A1103" t="str">
            <v>OH</v>
          </cell>
          <cell r="B1103">
            <v>1</v>
          </cell>
          <cell r="C1103">
            <v>3</v>
          </cell>
          <cell r="D1103" t="str">
            <v>C</v>
          </cell>
          <cell r="E1103">
            <v>0.94</v>
          </cell>
          <cell r="F1103">
            <v>37616</v>
          </cell>
          <cell r="G1103">
            <v>1E-4</v>
          </cell>
          <cell r="H1103">
            <v>0</v>
          </cell>
          <cell r="I1103" t="str">
            <v>1          0   .</v>
          </cell>
          <cell r="J1103">
            <v>0</v>
          </cell>
          <cell r="K1103">
            <v>0</v>
          </cell>
          <cell r="L1103">
            <v>2003</v>
          </cell>
          <cell r="M1103" t="str">
            <v>No Trade</v>
          </cell>
          <cell r="N1103" t="str">
            <v/>
          </cell>
          <cell r="O1103" t="str">
            <v/>
          </cell>
          <cell r="P1103" t="str">
            <v/>
          </cell>
        </row>
        <row r="1104">
          <cell r="A1104" t="str">
            <v>OH</v>
          </cell>
          <cell r="B1104">
            <v>1</v>
          </cell>
          <cell r="C1104">
            <v>3</v>
          </cell>
          <cell r="D1104" t="str">
            <v>C</v>
          </cell>
          <cell r="E1104">
            <v>0.95</v>
          </cell>
          <cell r="F1104">
            <v>37616</v>
          </cell>
          <cell r="G1104">
            <v>1E-4</v>
          </cell>
          <cell r="H1104">
            <v>0</v>
          </cell>
          <cell r="I1104" t="str">
            <v>1          0   .</v>
          </cell>
          <cell r="J1104">
            <v>0</v>
          </cell>
          <cell r="K1104">
            <v>0</v>
          </cell>
          <cell r="L1104">
            <v>2003</v>
          </cell>
          <cell r="M1104" t="str">
            <v>No Trade</v>
          </cell>
          <cell r="N1104" t="str">
            <v/>
          </cell>
          <cell r="O1104" t="str">
            <v/>
          </cell>
          <cell r="P1104" t="str">
            <v/>
          </cell>
        </row>
        <row r="1105">
          <cell r="A1105" t="str">
            <v>OH</v>
          </cell>
          <cell r="B1105">
            <v>1</v>
          </cell>
          <cell r="C1105">
            <v>3</v>
          </cell>
          <cell r="D1105" t="str">
            <v>C</v>
          </cell>
          <cell r="E1105">
            <v>0.96</v>
          </cell>
          <cell r="F1105">
            <v>37616</v>
          </cell>
          <cell r="G1105">
            <v>1E-4</v>
          </cell>
          <cell r="H1105">
            <v>0</v>
          </cell>
          <cell r="I1105" t="str">
            <v>1          0   .</v>
          </cell>
          <cell r="J1105">
            <v>0</v>
          </cell>
          <cell r="K1105">
            <v>0</v>
          </cell>
          <cell r="L1105">
            <v>2003</v>
          </cell>
          <cell r="M1105" t="str">
            <v>No Trade</v>
          </cell>
          <cell r="N1105" t="str">
            <v/>
          </cell>
          <cell r="O1105" t="str">
            <v/>
          </cell>
          <cell r="P1105" t="str">
            <v/>
          </cell>
        </row>
        <row r="1106">
          <cell r="A1106" t="str">
            <v>OH</v>
          </cell>
          <cell r="B1106">
            <v>1</v>
          </cell>
          <cell r="C1106">
            <v>3</v>
          </cell>
          <cell r="D1106" t="str">
            <v>C</v>
          </cell>
          <cell r="E1106">
            <v>0.97</v>
          </cell>
          <cell r="F1106">
            <v>37616</v>
          </cell>
          <cell r="G1106">
            <v>1E-4</v>
          </cell>
          <cell r="H1106">
            <v>0</v>
          </cell>
          <cell r="I1106" t="str">
            <v>1          0   .</v>
          </cell>
          <cell r="J1106">
            <v>0</v>
          </cell>
          <cell r="K1106">
            <v>0</v>
          </cell>
          <cell r="L1106">
            <v>2003</v>
          </cell>
          <cell r="M1106" t="str">
            <v>No Trade</v>
          </cell>
          <cell r="N1106" t="str">
            <v/>
          </cell>
          <cell r="O1106" t="str">
            <v/>
          </cell>
          <cell r="P1106" t="str">
            <v/>
          </cell>
        </row>
        <row r="1107">
          <cell r="A1107" t="str">
            <v>OH</v>
          </cell>
          <cell r="B1107">
            <v>1</v>
          </cell>
          <cell r="C1107">
            <v>3</v>
          </cell>
          <cell r="D1107" t="str">
            <v>C</v>
          </cell>
          <cell r="E1107">
            <v>0.98</v>
          </cell>
          <cell r="F1107">
            <v>37616</v>
          </cell>
          <cell r="G1107">
            <v>1E-4</v>
          </cell>
          <cell r="H1107">
            <v>0</v>
          </cell>
          <cell r="I1107" t="str">
            <v>1          0   .</v>
          </cell>
          <cell r="J1107">
            <v>0</v>
          </cell>
          <cell r="K1107">
            <v>0</v>
          </cell>
          <cell r="L1107">
            <v>2003</v>
          </cell>
          <cell r="M1107" t="str">
            <v>No Trade</v>
          </cell>
          <cell r="N1107" t="str">
            <v/>
          </cell>
          <cell r="O1107" t="str">
            <v/>
          </cell>
          <cell r="P1107" t="str">
            <v/>
          </cell>
        </row>
        <row r="1108">
          <cell r="A1108" t="str">
            <v>OH</v>
          </cell>
          <cell r="B1108">
            <v>1</v>
          </cell>
          <cell r="C1108">
            <v>3</v>
          </cell>
          <cell r="D1108" t="str">
            <v>C</v>
          </cell>
          <cell r="E1108">
            <v>0.99</v>
          </cell>
          <cell r="F1108">
            <v>37616</v>
          </cell>
          <cell r="G1108">
            <v>1E-4</v>
          </cell>
          <cell r="H1108">
            <v>0</v>
          </cell>
          <cell r="I1108" t="str">
            <v>1          0   .</v>
          </cell>
          <cell r="J1108">
            <v>0</v>
          </cell>
          <cell r="K1108">
            <v>0</v>
          </cell>
          <cell r="L1108">
            <v>2003</v>
          </cell>
          <cell r="M1108" t="str">
            <v>No Trade</v>
          </cell>
          <cell r="N1108" t="str">
            <v/>
          </cell>
          <cell r="O1108" t="str">
            <v/>
          </cell>
          <cell r="P1108" t="str">
            <v/>
          </cell>
        </row>
        <row r="1109">
          <cell r="A1109" t="str">
            <v>OH</v>
          </cell>
          <cell r="B1109">
            <v>1</v>
          </cell>
          <cell r="C1109">
            <v>3</v>
          </cell>
          <cell r="D1109" t="str">
            <v>C</v>
          </cell>
          <cell r="E1109">
            <v>1</v>
          </cell>
          <cell r="F1109">
            <v>37616</v>
          </cell>
          <cell r="G1109">
            <v>1E-4</v>
          </cell>
          <cell r="H1109">
            <v>0</v>
          </cell>
          <cell r="I1109" t="str">
            <v>1          0   .</v>
          </cell>
          <cell r="J1109">
            <v>0</v>
          </cell>
          <cell r="K1109">
            <v>0</v>
          </cell>
          <cell r="L1109">
            <v>2003</v>
          </cell>
          <cell r="M1109" t="str">
            <v>No Trade</v>
          </cell>
          <cell r="N1109" t="str">
            <v/>
          </cell>
          <cell r="O1109" t="str">
            <v/>
          </cell>
          <cell r="P1109" t="str">
            <v/>
          </cell>
        </row>
        <row r="1110">
          <cell r="A1110" t="str">
            <v>OH</v>
          </cell>
          <cell r="B1110">
            <v>1</v>
          </cell>
          <cell r="C1110">
            <v>3</v>
          </cell>
          <cell r="D1110" t="str">
            <v>C</v>
          </cell>
          <cell r="E1110">
            <v>1.1000000000000001</v>
          </cell>
          <cell r="F1110">
            <v>37616</v>
          </cell>
          <cell r="G1110">
            <v>1E-4</v>
          </cell>
          <cell r="H1110">
            <v>0</v>
          </cell>
          <cell r="I1110" t="str">
            <v>1          0   .</v>
          </cell>
          <cell r="J1110">
            <v>0</v>
          </cell>
          <cell r="K1110">
            <v>0</v>
          </cell>
          <cell r="L1110">
            <v>2003</v>
          </cell>
          <cell r="M1110" t="str">
            <v>No Trade</v>
          </cell>
          <cell r="N1110" t="str">
            <v/>
          </cell>
          <cell r="O1110" t="str">
            <v/>
          </cell>
          <cell r="P1110" t="str">
            <v/>
          </cell>
        </row>
        <row r="1111">
          <cell r="A1111" t="str">
            <v>OH</v>
          </cell>
          <cell r="B1111">
            <v>1</v>
          </cell>
          <cell r="C1111">
            <v>3</v>
          </cell>
          <cell r="D1111" t="str">
            <v>P</v>
          </cell>
          <cell r="E1111">
            <v>1.1000000000000001</v>
          </cell>
          <cell r="F1111">
            <v>37616</v>
          </cell>
          <cell r="G1111">
            <v>0.28410000000000002</v>
          </cell>
          <cell r="H1111">
            <v>0.28399999999999997</v>
          </cell>
          <cell r="I1111" t="str">
            <v>1          0   .</v>
          </cell>
          <cell r="J1111">
            <v>0</v>
          </cell>
          <cell r="K1111">
            <v>0</v>
          </cell>
          <cell r="L1111">
            <v>2003</v>
          </cell>
          <cell r="M1111" t="str">
            <v>No Trade</v>
          </cell>
          <cell r="N1111" t="str">
            <v/>
          </cell>
          <cell r="O1111" t="str">
            <v/>
          </cell>
          <cell r="P1111" t="str">
            <v/>
          </cell>
        </row>
        <row r="1112">
          <cell r="A1112" t="str">
            <v>OH</v>
          </cell>
          <cell r="B1112">
            <v>1</v>
          </cell>
          <cell r="C1112">
            <v>3</v>
          </cell>
          <cell r="D1112" t="str">
            <v>C</v>
          </cell>
          <cell r="E1112">
            <v>1.2</v>
          </cell>
          <cell r="F1112">
            <v>37616</v>
          </cell>
          <cell r="G1112">
            <v>1E-4</v>
          </cell>
          <cell r="H1112">
            <v>0</v>
          </cell>
          <cell r="I1112" t="str">
            <v>1          0   .</v>
          </cell>
          <cell r="J1112">
            <v>0</v>
          </cell>
          <cell r="K1112">
            <v>0</v>
          </cell>
          <cell r="L1112">
            <v>2003</v>
          </cell>
          <cell r="M1112" t="str">
            <v>No Trade</v>
          </cell>
          <cell r="N1112" t="str">
            <v/>
          </cell>
          <cell r="O1112" t="str">
            <v/>
          </cell>
          <cell r="P1112" t="str">
            <v/>
          </cell>
        </row>
        <row r="1113">
          <cell r="A1113" t="str">
            <v>OH</v>
          </cell>
          <cell r="B1113">
            <v>2</v>
          </cell>
          <cell r="C1113">
            <v>3</v>
          </cell>
          <cell r="D1113" t="str">
            <v>P</v>
          </cell>
          <cell r="E1113">
            <v>0.05</v>
          </cell>
          <cell r="F1113">
            <v>37649</v>
          </cell>
          <cell r="G1113">
            <v>0</v>
          </cell>
          <cell r="H1113">
            <v>0</v>
          </cell>
          <cell r="I1113" t="str">
            <v>0          0   .</v>
          </cell>
          <cell r="J1113">
            <v>0</v>
          </cell>
          <cell r="K1113">
            <v>0</v>
          </cell>
          <cell r="L1113">
            <v>2003</v>
          </cell>
          <cell r="M1113" t="str">
            <v>No Trade</v>
          </cell>
          <cell r="N1113" t="str">
            <v/>
          </cell>
          <cell r="O1113" t="str">
            <v/>
          </cell>
          <cell r="P1113" t="str">
            <v/>
          </cell>
        </row>
        <row r="1114">
          <cell r="A1114" t="str">
            <v>OH</v>
          </cell>
          <cell r="B1114">
            <v>2</v>
          </cell>
          <cell r="C1114">
            <v>3</v>
          </cell>
          <cell r="D1114" t="str">
            <v>P</v>
          </cell>
          <cell r="E1114">
            <v>0.49</v>
          </cell>
          <cell r="F1114">
            <v>37649</v>
          </cell>
          <cell r="G1114">
            <v>1E-4</v>
          </cell>
          <cell r="H1114">
            <v>0</v>
          </cell>
          <cell r="I1114" t="str">
            <v>1          0   .</v>
          </cell>
          <cell r="J1114">
            <v>0</v>
          </cell>
          <cell r="K1114">
            <v>0</v>
          </cell>
          <cell r="L1114">
            <v>2003</v>
          </cell>
          <cell r="M1114" t="str">
            <v>No Trade</v>
          </cell>
          <cell r="N1114" t="str">
            <v/>
          </cell>
          <cell r="O1114" t="str">
            <v/>
          </cell>
          <cell r="P1114" t="str">
            <v/>
          </cell>
        </row>
        <row r="1115">
          <cell r="A1115" t="str">
            <v>OH</v>
          </cell>
          <cell r="B1115">
            <v>2</v>
          </cell>
          <cell r="C1115">
            <v>3</v>
          </cell>
          <cell r="D1115" t="str">
            <v>P</v>
          </cell>
          <cell r="E1115">
            <v>0.5</v>
          </cell>
          <cell r="F1115">
            <v>37649</v>
          </cell>
          <cell r="G1115">
            <v>1E-4</v>
          </cell>
          <cell r="H1115">
            <v>0</v>
          </cell>
          <cell r="I1115" t="str">
            <v>1          0   .</v>
          </cell>
          <cell r="J1115">
            <v>0</v>
          </cell>
          <cell r="K1115">
            <v>0</v>
          </cell>
          <cell r="L1115">
            <v>2003</v>
          </cell>
          <cell r="M1115" t="str">
            <v>No Trade</v>
          </cell>
          <cell r="N1115" t="str">
            <v/>
          </cell>
          <cell r="O1115" t="str">
            <v/>
          </cell>
          <cell r="P1115" t="str">
            <v/>
          </cell>
        </row>
        <row r="1116">
          <cell r="A1116" t="str">
            <v>OH</v>
          </cell>
          <cell r="B1116">
            <v>2</v>
          </cell>
          <cell r="C1116">
            <v>3</v>
          </cell>
          <cell r="D1116" t="str">
            <v>C</v>
          </cell>
          <cell r="E1116">
            <v>0.52</v>
          </cell>
          <cell r="F1116">
            <v>37649</v>
          </cell>
          <cell r="G1116">
            <v>0.1235</v>
          </cell>
          <cell r="H1116">
            <v>0.123</v>
          </cell>
          <cell r="I1116" t="str">
            <v>5          0   .</v>
          </cell>
          <cell r="J1116">
            <v>0</v>
          </cell>
          <cell r="K1116">
            <v>0</v>
          </cell>
          <cell r="L1116">
            <v>2003</v>
          </cell>
          <cell r="M1116" t="str">
            <v>No Trade</v>
          </cell>
          <cell r="N1116" t="str">
            <v/>
          </cell>
          <cell r="O1116" t="str">
            <v/>
          </cell>
          <cell r="P1116" t="str">
            <v/>
          </cell>
        </row>
        <row r="1117">
          <cell r="A1117" t="str">
            <v>OH</v>
          </cell>
          <cell r="B1117">
            <v>2</v>
          </cell>
          <cell r="C1117">
            <v>3</v>
          </cell>
          <cell r="D1117" t="str">
            <v>P</v>
          </cell>
          <cell r="E1117">
            <v>0.52</v>
          </cell>
          <cell r="F1117">
            <v>37649</v>
          </cell>
          <cell r="G1117">
            <v>2.0000000000000001E-4</v>
          </cell>
          <cell r="H1117">
            <v>0</v>
          </cell>
          <cell r="I1117" t="str">
            <v>3          0   .</v>
          </cell>
          <cell r="J1117">
            <v>0</v>
          </cell>
          <cell r="K1117">
            <v>0</v>
          </cell>
          <cell r="L1117">
            <v>2003</v>
          </cell>
          <cell r="M1117" t="str">
            <v>No Trade</v>
          </cell>
          <cell r="N1117" t="str">
            <v/>
          </cell>
          <cell r="O1117" t="str">
            <v/>
          </cell>
          <cell r="P1117" t="str">
            <v/>
          </cell>
        </row>
        <row r="1118">
          <cell r="A1118" t="str">
            <v>OH</v>
          </cell>
          <cell r="B1118">
            <v>2</v>
          </cell>
          <cell r="C1118">
            <v>3</v>
          </cell>
          <cell r="D1118" t="str">
            <v>P</v>
          </cell>
          <cell r="E1118">
            <v>0.53</v>
          </cell>
          <cell r="F1118">
            <v>37649</v>
          </cell>
          <cell r="G1118">
            <v>2.0000000000000001E-4</v>
          </cell>
          <cell r="H1118">
            <v>0</v>
          </cell>
          <cell r="I1118" t="str">
            <v>4          0   .</v>
          </cell>
          <cell r="J1118">
            <v>0</v>
          </cell>
          <cell r="K1118">
            <v>0</v>
          </cell>
          <cell r="L1118">
            <v>2003</v>
          </cell>
          <cell r="M1118" t="str">
            <v>No Trade</v>
          </cell>
          <cell r="N1118" t="str">
            <v/>
          </cell>
          <cell r="O1118" t="str">
            <v/>
          </cell>
          <cell r="P1118" t="str">
            <v/>
          </cell>
        </row>
        <row r="1119">
          <cell r="A1119" t="str">
            <v>OH</v>
          </cell>
          <cell r="B1119">
            <v>2</v>
          </cell>
          <cell r="C1119">
            <v>3</v>
          </cell>
          <cell r="D1119" t="str">
            <v>P</v>
          </cell>
          <cell r="E1119">
            <v>0.54</v>
          </cell>
          <cell r="F1119">
            <v>37649</v>
          </cell>
          <cell r="G1119">
            <v>4.0000000000000002E-4</v>
          </cell>
          <cell r="H1119">
            <v>0</v>
          </cell>
          <cell r="I1119" t="str">
            <v>6          0   .</v>
          </cell>
          <cell r="J1119">
            <v>0</v>
          </cell>
          <cell r="K1119">
            <v>0</v>
          </cell>
          <cell r="L1119">
            <v>2003</v>
          </cell>
          <cell r="M1119" t="str">
            <v>No Trade</v>
          </cell>
          <cell r="N1119" t="str">
            <v/>
          </cell>
          <cell r="O1119" t="str">
            <v/>
          </cell>
          <cell r="P1119" t="str">
            <v/>
          </cell>
        </row>
        <row r="1120">
          <cell r="A1120" t="str">
            <v>OH</v>
          </cell>
          <cell r="B1120">
            <v>2</v>
          </cell>
          <cell r="C1120">
            <v>3</v>
          </cell>
          <cell r="D1120" t="str">
            <v>P</v>
          </cell>
          <cell r="E1120">
            <v>0.55000000000000004</v>
          </cell>
          <cell r="F1120">
            <v>37649</v>
          </cell>
          <cell r="G1120">
            <v>5.0000000000000001E-4</v>
          </cell>
          <cell r="H1120">
            <v>0</v>
          </cell>
          <cell r="I1120" t="str">
            <v>9          0   .</v>
          </cell>
          <cell r="J1120">
            <v>0</v>
          </cell>
          <cell r="K1120">
            <v>0</v>
          </cell>
          <cell r="L1120">
            <v>2003</v>
          </cell>
          <cell r="M1120" t="str">
            <v>No Trade</v>
          </cell>
          <cell r="N1120" t="str">
            <v/>
          </cell>
          <cell r="O1120" t="str">
            <v/>
          </cell>
          <cell r="P1120" t="str">
            <v/>
          </cell>
        </row>
        <row r="1121">
          <cell r="A1121" t="str">
            <v>OH</v>
          </cell>
          <cell r="B1121">
            <v>2</v>
          </cell>
          <cell r="C1121">
            <v>3</v>
          </cell>
          <cell r="D1121" t="str">
            <v>P</v>
          </cell>
          <cell r="E1121">
            <v>0.56000000000000005</v>
          </cell>
          <cell r="F1121">
            <v>37649</v>
          </cell>
          <cell r="G1121">
            <v>6.9999999999999999E-4</v>
          </cell>
          <cell r="H1121">
            <v>1E-3</v>
          </cell>
          <cell r="I1121" t="str">
            <v>2          0   .</v>
          </cell>
          <cell r="J1121">
            <v>0</v>
          </cell>
          <cell r="K1121">
            <v>0</v>
          </cell>
          <cell r="L1121">
            <v>2003</v>
          </cell>
          <cell r="M1121" t="str">
            <v>No Trade</v>
          </cell>
          <cell r="N1121" t="str">
            <v/>
          </cell>
          <cell r="O1121" t="str">
            <v/>
          </cell>
          <cell r="P1121" t="str">
            <v/>
          </cell>
        </row>
        <row r="1122">
          <cell r="A1122" t="str">
            <v>OH</v>
          </cell>
          <cell r="B1122">
            <v>2</v>
          </cell>
          <cell r="C1122">
            <v>3</v>
          </cell>
          <cell r="D1122" t="str">
            <v>P</v>
          </cell>
          <cell r="E1122">
            <v>0.56999999999999995</v>
          </cell>
          <cell r="F1122">
            <v>37649</v>
          </cell>
          <cell r="G1122">
            <v>1E-3</v>
          </cell>
          <cell r="H1122">
            <v>1E-3</v>
          </cell>
          <cell r="I1122" t="str">
            <v>7          0   .</v>
          </cell>
          <cell r="J1122">
            <v>0</v>
          </cell>
          <cell r="K1122">
            <v>0</v>
          </cell>
          <cell r="L1122">
            <v>2003</v>
          </cell>
          <cell r="M1122" t="str">
            <v>No Trade</v>
          </cell>
          <cell r="N1122" t="str">
            <v/>
          </cell>
          <cell r="O1122" t="str">
            <v/>
          </cell>
          <cell r="P1122" t="str">
            <v/>
          </cell>
        </row>
        <row r="1123">
          <cell r="A1123" t="str">
            <v>OH</v>
          </cell>
          <cell r="B1123">
            <v>2</v>
          </cell>
          <cell r="C1123">
            <v>3</v>
          </cell>
          <cell r="D1123" t="str">
            <v>C</v>
          </cell>
          <cell r="E1123">
            <v>0.57999999999999996</v>
          </cell>
          <cell r="F1123">
            <v>37649</v>
          </cell>
          <cell r="G1123">
            <v>0.1726</v>
          </cell>
          <cell r="H1123">
            <v>0.161</v>
          </cell>
          <cell r="I1123" t="str">
            <v>1          0   .</v>
          </cell>
          <cell r="J1123">
            <v>0</v>
          </cell>
          <cell r="K1123">
            <v>0</v>
          </cell>
          <cell r="L1123">
            <v>2003</v>
          </cell>
          <cell r="M1123" t="str">
            <v>No Trade</v>
          </cell>
          <cell r="N1123" t="str">
            <v/>
          </cell>
          <cell r="O1123" t="str">
            <v/>
          </cell>
          <cell r="P1123" t="str">
            <v/>
          </cell>
        </row>
        <row r="1124">
          <cell r="A1124" t="str">
            <v>OH</v>
          </cell>
          <cell r="B1124">
            <v>2</v>
          </cell>
          <cell r="C1124">
            <v>3</v>
          </cell>
          <cell r="D1124" t="str">
            <v>P</v>
          </cell>
          <cell r="E1124">
            <v>0.57999999999999996</v>
          </cell>
          <cell r="F1124">
            <v>37649</v>
          </cell>
          <cell r="G1124">
            <v>1.4E-3</v>
          </cell>
          <cell r="H1124">
            <v>2E-3</v>
          </cell>
          <cell r="I1124" t="str">
            <v>2          0   .</v>
          </cell>
          <cell r="J1124">
            <v>0</v>
          </cell>
          <cell r="K1124">
            <v>0</v>
          </cell>
          <cell r="L1124">
            <v>2003</v>
          </cell>
          <cell r="M1124" t="str">
            <v>No Trade</v>
          </cell>
          <cell r="N1124" t="str">
            <v/>
          </cell>
          <cell r="O1124" t="str">
            <v/>
          </cell>
          <cell r="P1124" t="str">
            <v/>
          </cell>
        </row>
        <row r="1125">
          <cell r="A1125" t="str">
            <v>OH</v>
          </cell>
          <cell r="B1125">
            <v>2</v>
          </cell>
          <cell r="C1125">
            <v>3</v>
          </cell>
          <cell r="D1125" t="str">
            <v>P</v>
          </cell>
          <cell r="E1125">
            <v>0.59</v>
          </cell>
          <cell r="F1125">
            <v>37649</v>
          </cell>
          <cell r="G1125">
            <v>1.9E-3</v>
          </cell>
          <cell r="H1125">
            <v>2E-3</v>
          </cell>
          <cell r="I1125" t="str">
            <v>9          0   .</v>
          </cell>
          <cell r="J1125">
            <v>0</v>
          </cell>
          <cell r="K1125">
            <v>0</v>
          </cell>
          <cell r="L1125">
            <v>2003</v>
          </cell>
          <cell r="M1125" t="str">
            <v>No Trade</v>
          </cell>
          <cell r="N1125" t="str">
            <v/>
          </cell>
          <cell r="O1125" t="str">
            <v/>
          </cell>
          <cell r="P1125" t="str">
            <v/>
          </cell>
        </row>
        <row r="1126">
          <cell r="A1126" t="str">
            <v>OH</v>
          </cell>
          <cell r="B1126">
            <v>2</v>
          </cell>
          <cell r="C1126">
            <v>3</v>
          </cell>
          <cell r="D1126" t="str">
            <v>C</v>
          </cell>
          <cell r="E1126">
            <v>0.6</v>
          </cell>
          <cell r="F1126">
            <v>37649</v>
          </cell>
          <cell r="G1126">
            <v>0.15359999999999999</v>
          </cell>
          <cell r="H1126">
            <v>0.14199999999999999</v>
          </cell>
          <cell r="I1126" t="str">
            <v>7          0   .</v>
          </cell>
          <cell r="J1126">
            <v>0</v>
          </cell>
          <cell r="K1126">
            <v>0</v>
          </cell>
          <cell r="L1126">
            <v>2003</v>
          </cell>
          <cell r="M1126" t="str">
            <v>No Trade</v>
          </cell>
          <cell r="N1126" t="str">
            <v/>
          </cell>
          <cell r="O1126" t="str">
            <v/>
          </cell>
          <cell r="P1126" t="str">
            <v/>
          </cell>
        </row>
        <row r="1127">
          <cell r="A1127" t="str">
            <v>OH</v>
          </cell>
          <cell r="B1127">
            <v>2</v>
          </cell>
          <cell r="C1127">
            <v>3</v>
          </cell>
          <cell r="D1127" t="str">
            <v>P</v>
          </cell>
          <cell r="E1127">
            <v>0.6</v>
          </cell>
          <cell r="F1127">
            <v>37649</v>
          </cell>
          <cell r="G1127">
            <v>2.5000000000000001E-3</v>
          </cell>
          <cell r="H1127">
            <v>3.0000000000000001E-3</v>
          </cell>
          <cell r="I1127" t="str">
            <v>8          0   .</v>
          </cell>
          <cell r="J1127">
            <v>0</v>
          </cell>
          <cell r="K1127">
            <v>0</v>
          </cell>
          <cell r="L1127">
            <v>2003</v>
          </cell>
          <cell r="M1127" t="str">
            <v>No Trade</v>
          </cell>
          <cell r="N1127" t="str">
            <v/>
          </cell>
          <cell r="O1127" t="str">
            <v/>
          </cell>
          <cell r="P1127" t="str">
            <v/>
          </cell>
        </row>
        <row r="1128">
          <cell r="A1128" t="str">
            <v>OH</v>
          </cell>
          <cell r="B1128">
            <v>2</v>
          </cell>
          <cell r="C1128">
            <v>3</v>
          </cell>
          <cell r="D1128" t="str">
            <v>C</v>
          </cell>
          <cell r="E1128">
            <v>0.61</v>
          </cell>
          <cell r="F1128">
            <v>37649</v>
          </cell>
          <cell r="G1128">
            <v>0.1444</v>
          </cell>
          <cell r="H1128">
            <v>0.13300000000000001</v>
          </cell>
          <cell r="I1128" t="str">
            <v>7          0   .</v>
          </cell>
          <cell r="J1128">
            <v>0</v>
          </cell>
          <cell r="K1128">
            <v>0</v>
          </cell>
          <cell r="L1128">
            <v>2003</v>
          </cell>
          <cell r="M1128" t="str">
            <v>No Trade</v>
          </cell>
          <cell r="N1128" t="str">
            <v/>
          </cell>
          <cell r="O1128" t="str">
            <v/>
          </cell>
          <cell r="P1128" t="str">
            <v/>
          </cell>
        </row>
        <row r="1129">
          <cell r="A1129" t="str">
            <v>OH</v>
          </cell>
          <cell r="B1129">
            <v>2</v>
          </cell>
          <cell r="C1129">
            <v>3</v>
          </cell>
          <cell r="D1129" t="str">
            <v>P</v>
          </cell>
          <cell r="E1129">
            <v>0.61</v>
          </cell>
          <cell r="F1129">
            <v>37649</v>
          </cell>
          <cell r="G1129">
            <v>3.3E-3</v>
          </cell>
          <cell r="H1129">
            <v>4.0000000000000001E-3</v>
          </cell>
          <cell r="I1129" t="str">
            <v>8          0   .</v>
          </cell>
          <cell r="J1129">
            <v>0</v>
          </cell>
          <cell r="K1129">
            <v>0</v>
          </cell>
          <cell r="L1129">
            <v>2003</v>
          </cell>
          <cell r="M1129" t="str">
            <v>No Trade</v>
          </cell>
          <cell r="N1129" t="str">
            <v/>
          </cell>
          <cell r="O1129" t="str">
            <v/>
          </cell>
          <cell r="P1129" t="str">
            <v/>
          </cell>
        </row>
        <row r="1130">
          <cell r="A1130" t="str">
            <v>OH</v>
          </cell>
          <cell r="B1130">
            <v>2</v>
          </cell>
          <cell r="C1130">
            <v>3</v>
          </cell>
          <cell r="D1130" t="str">
            <v>C</v>
          </cell>
          <cell r="E1130">
            <v>0.62</v>
          </cell>
          <cell r="F1130">
            <v>37649</v>
          </cell>
          <cell r="G1130">
            <v>0.1024</v>
          </cell>
          <cell r="H1130">
            <v>0.10199999999999999</v>
          </cell>
          <cell r="I1130" t="str">
            <v>4          0   .</v>
          </cell>
          <cell r="J1130">
            <v>0</v>
          </cell>
          <cell r="K1130">
            <v>0</v>
          </cell>
          <cell r="L1130">
            <v>2003</v>
          </cell>
          <cell r="M1130" t="str">
            <v>No Trade</v>
          </cell>
          <cell r="N1130" t="str">
            <v/>
          </cell>
          <cell r="O1130" t="str">
            <v/>
          </cell>
          <cell r="P1130" t="str">
            <v/>
          </cell>
        </row>
        <row r="1131">
          <cell r="A1131" t="str">
            <v>OH</v>
          </cell>
          <cell r="B1131">
            <v>2</v>
          </cell>
          <cell r="C1131">
            <v>3</v>
          </cell>
          <cell r="D1131" t="str">
            <v>P</v>
          </cell>
          <cell r="E1131">
            <v>0.62</v>
          </cell>
          <cell r="F1131">
            <v>37649</v>
          </cell>
          <cell r="G1131">
            <v>4.3E-3</v>
          </cell>
          <cell r="H1131">
            <v>6.0000000000000001E-3</v>
          </cell>
          <cell r="I1131" t="str">
            <v>0          5   .</v>
          </cell>
          <cell r="J1131">
            <v>50</v>
          </cell>
          <cell r="K1131">
            <v>5.0000000000000001E-3</v>
          </cell>
          <cell r="L1131">
            <v>2003</v>
          </cell>
          <cell r="M1131" t="str">
            <v>No Trade</v>
          </cell>
          <cell r="N1131" t="str">
            <v/>
          </cell>
          <cell r="O1131" t="str">
            <v/>
          </cell>
          <cell r="P1131" t="str">
            <v/>
          </cell>
        </row>
        <row r="1132">
          <cell r="A1132" t="str">
            <v>OH</v>
          </cell>
          <cell r="B1132">
            <v>2</v>
          </cell>
          <cell r="C1132">
            <v>3</v>
          </cell>
          <cell r="D1132" t="str">
            <v>C</v>
          </cell>
          <cell r="E1132">
            <v>0.63</v>
          </cell>
          <cell r="F1132">
            <v>37649</v>
          </cell>
          <cell r="G1132">
            <v>0.12659999999999999</v>
          </cell>
          <cell r="H1132">
            <v>0.11600000000000001</v>
          </cell>
          <cell r="I1132" t="str">
            <v>5          0   .</v>
          </cell>
          <cell r="J1132">
            <v>0</v>
          </cell>
          <cell r="K1132">
            <v>0</v>
          </cell>
          <cell r="L1132">
            <v>2003</v>
          </cell>
          <cell r="M1132" t="str">
            <v>No Trade</v>
          </cell>
          <cell r="N1132" t="str">
            <v/>
          </cell>
          <cell r="O1132" t="str">
            <v/>
          </cell>
          <cell r="P1132" t="str">
            <v/>
          </cell>
        </row>
        <row r="1133">
          <cell r="A1133" t="str">
            <v>OH</v>
          </cell>
          <cell r="B1133">
            <v>2</v>
          </cell>
          <cell r="C1133">
            <v>3</v>
          </cell>
          <cell r="D1133" t="str">
            <v>P</v>
          </cell>
          <cell r="E1133">
            <v>0.63</v>
          </cell>
          <cell r="F1133">
            <v>37649</v>
          </cell>
          <cell r="G1133">
            <v>5.4000000000000003E-3</v>
          </cell>
          <cell r="H1133">
            <v>7.0000000000000001E-3</v>
          </cell>
          <cell r="I1133" t="str">
            <v>5          0   .</v>
          </cell>
          <cell r="J1133">
            <v>0</v>
          </cell>
          <cell r="K1133">
            <v>0</v>
          </cell>
          <cell r="L1133">
            <v>2003</v>
          </cell>
          <cell r="M1133" t="str">
            <v>No Trade</v>
          </cell>
          <cell r="N1133" t="str">
            <v/>
          </cell>
          <cell r="O1133" t="str">
            <v/>
          </cell>
          <cell r="P1133" t="str">
            <v/>
          </cell>
        </row>
        <row r="1134">
          <cell r="A1134" t="str">
            <v>OH</v>
          </cell>
          <cell r="B1134">
            <v>2</v>
          </cell>
          <cell r="C1134">
            <v>3</v>
          </cell>
          <cell r="D1134" t="str">
            <v>P</v>
          </cell>
          <cell r="E1134">
            <v>0.64</v>
          </cell>
          <cell r="F1134">
            <v>37649</v>
          </cell>
          <cell r="G1134">
            <v>6.7999999999999996E-3</v>
          </cell>
          <cell r="H1134">
            <v>8.9999999999999993E-3</v>
          </cell>
          <cell r="I1134" t="str">
            <v>3          0   .</v>
          </cell>
          <cell r="J1134">
            <v>0</v>
          </cell>
          <cell r="K1134">
            <v>0</v>
          </cell>
          <cell r="L1134">
            <v>2003</v>
          </cell>
          <cell r="M1134" t="str">
            <v>No Trade</v>
          </cell>
          <cell r="N1134" t="str">
            <v/>
          </cell>
          <cell r="O1134" t="str">
            <v/>
          </cell>
          <cell r="P1134" t="str">
            <v/>
          </cell>
        </row>
        <row r="1135">
          <cell r="A1135" t="str">
            <v>OH</v>
          </cell>
          <cell r="B1135">
            <v>2</v>
          </cell>
          <cell r="C1135">
            <v>3</v>
          </cell>
          <cell r="D1135" t="str">
            <v>C</v>
          </cell>
          <cell r="E1135">
            <v>0.65</v>
          </cell>
          <cell r="F1135">
            <v>37649</v>
          </cell>
          <cell r="G1135">
            <v>0.10970000000000001</v>
          </cell>
          <cell r="H1135">
            <v>0.1</v>
          </cell>
          <cell r="I1135" t="str">
            <v>4          0   .</v>
          </cell>
          <cell r="J1135">
            <v>0</v>
          </cell>
          <cell r="K1135">
            <v>0</v>
          </cell>
          <cell r="L1135">
            <v>2003</v>
          </cell>
          <cell r="M1135" t="str">
            <v>No Trade</v>
          </cell>
          <cell r="N1135" t="str">
            <v/>
          </cell>
          <cell r="O1135" t="str">
            <v/>
          </cell>
          <cell r="P1135" t="str">
            <v/>
          </cell>
        </row>
        <row r="1136">
          <cell r="A1136" t="str">
            <v>OH</v>
          </cell>
          <cell r="B1136">
            <v>2</v>
          </cell>
          <cell r="C1136">
            <v>3</v>
          </cell>
          <cell r="D1136" t="str">
            <v>P</v>
          </cell>
          <cell r="E1136">
            <v>0.65</v>
          </cell>
          <cell r="F1136">
            <v>37649</v>
          </cell>
          <cell r="G1136">
            <v>8.3999999999999995E-3</v>
          </cell>
          <cell r="H1136">
            <v>1.0999999999999999E-2</v>
          </cell>
          <cell r="I1136" t="str">
            <v>3          0   .</v>
          </cell>
          <cell r="J1136">
            <v>0</v>
          </cell>
          <cell r="K1136">
            <v>0</v>
          </cell>
          <cell r="L1136">
            <v>2003</v>
          </cell>
          <cell r="M1136" t="str">
            <v>No Trade</v>
          </cell>
          <cell r="N1136" t="str">
            <v/>
          </cell>
          <cell r="O1136" t="str">
            <v/>
          </cell>
          <cell r="P1136" t="str">
            <v/>
          </cell>
        </row>
        <row r="1137">
          <cell r="A1137" t="str">
            <v>OH</v>
          </cell>
          <cell r="B1137">
            <v>2</v>
          </cell>
          <cell r="C1137">
            <v>3</v>
          </cell>
          <cell r="D1137" t="str">
            <v>C</v>
          </cell>
          <cell r="E1137">
            <v>0.66</v>
          </cell>
          <cell r="F1137">
            <v>37649</v>
          </cell>
          <cell r="G1137">
            <v>0.1016</v>
          </cell>
          <cell r="H1137">
            <v>9.1999999999999998E-2</v>
          </cell>
          <cell r="I1137" t="str">
            <v>8          0   .</v>
          </cell>
          <cell r="J1137">
            <v>0</v>
          </cell>
          <cell r="K1137">
            <v>0</v>
          </cell>
          <cell r="L1137">
            <v>2003</v>
          </cell>
          <cell r="M1137" t="str">
            <v>No Trade</v>
          </cell>
          <cell r="N1137" t="str">
            <v/>
          </cell>
          <cell r="O1137" t="str">
            <v/>
          </cell>
          <cell r="P1137" t="str">
            <v/>
          </cell>
        </row>
        <row r="1138">
          <cell r="A1138" t="str">
            <v>OH</v>
          </cell>
          <cell r="B1138">
            <v>2</v>
          </cell>
          <cell r="C1138">
            <v>3</v>
          </cell>
          <cell r="D1138" t="str">
            <v>P</v>
          </cell>
          <cell r="E1138">
            <v>0.66</v>
          </cell>
          <cell r="F1138">
            <v>37649</v>
          </cell>
          <cell r="G1138">
            <v>1.03E-2</v>
          </cell>
          <cell r="H1138">
            <v>1.2999999999999999E-2</v>
          </cell>
          <cell r="I1138" t="str">
            <v>6          0   .</v>
          </cell>
          <cell r="J1138">
            <v>0</v>
          </cell>
          <cell r="K1138">
            <v>0</v>
          </cell>
          <cell r="L1138">
            <v>2003</v>
          </cell>
          <cell r="M1138" t="str">
            <v>No Trade</v>
          </cell>
          <cell r="N1138" t="str">
            <v/>
          </cell>
          <cell r="O1138" t="str">
            <v/>
          </cell>
          <cell r="P1138" t="str">
            <v/>
          </cell>
        </row>
        <row r="1139">
          <cell r="A1139" t="str">
            <v>OH</v>
          </cell>
          <cell r="B1139">
            <v>2</v>
          </cell>
          <cell r="C1139">
            <v>3</v>
          </cell>
          <cell r="D1139" t="str">
            <v>C</v>
          </cell>
          <cell r="E1139">
            <v>0.67</v>
          </cell>
          <cell r="F1139">
            <v>37649</v>
          </cell>
          <cell r="G1139">
            <v>9.3899999999999997E-2</v>
          </cell>
          <cell r="H1139">
            <v>8.5000000000000006E-2</v>
          </cell>
          <cell r="I1139" t="str">
            <v>5          2   .</v>
          </cell>
          <cell r="J1139">
            <v>0</v>
          </cell>
          <cell r="K1139">
            <v>0</v>
          </cell>
          <cell r="L1139">
            <v>2003</v>
          </cell>
          <cell r="M1139" t="str">
            <v>No Trade</v>
          </cell>
          <cell r="N1139" t="str">
            <v/>
          </cell>
          <cell r="O1139" t="str">
            <v/>
          </cell>
          <cell r="P1139" t="str">
            <v/>
          </cell>
        </row>
        <row r="1140">
          <cell r="A1140" t="str">
            <v>OH</v>
          </cell>
          <cell r="B1140">
            <v>2</v>
          </cell>
          <cell r="C1140">
            <v>3</v>
          </cell>
          <cell r="D1140" t="str">
            <v>P</v>
          </cell>
          <cell r="E1140">
            <v>0.67</v>
          </cell>
          <cell r="F1140">
            <v>37649</v>
          </cell>
          <cell r="G1140">
            <v>1.2500000000000001E-2</v>
          </cell>
          <cell r="H1140">
            <v>1.6E-2</v>
          </cell>
          <cell r="I1140" t="str">
            <v>2          0   .</v>
          </cell>
          <cell r="J1140">
            <v>0</v>
          </cell>
          <cell r="K1140">
            <v>0</v>
          </cell>
          <cell r="L1140">
            <v>2003</v>
          </cell>
          <cell r="M1140" t="str">
            <v>No Trade</v>
          </cell>
          <cell r="N1140" t="str">
            <v/>
          </cell>
          <cell r="O1140" t="str">
            <v/>
          </cell>
          <cell r="P1140" t="str">
            <v/>
          </cell>
        </row>
        <row r="1141">
          <cell r="A1141" t="str">
            <v>OH</v>
          </cell>
          <cell r="B1141">
            <v>2</v>
          </cell>
          <cell r="C1141">
            <v>3</v>
          </cell>
          <cell r="D1141" t="str">
            <v>C</v>
          </cell>
          <cell r="E1141">
            <v>0.68</v>
          </cell>
          <cell r="F1141">
            <v>37649</v>
          </cell>
          <cell r="G1141">
            <v>8.6400000000000005E-2</v>
          </cell>
          <cell r="H1141">
            <v>7.8E-2</v>
          </cell>
          <cell r="I1141" t="str">
            <v>5          0   .</v>
          </cell>
          <cell r="J1141">
            <v>0</v>
          </cell>
          <cell r="K1141">
            <v>0</v>
          </cell>
          <cell r="L1141">
            <v>2003</v>
          </cell>
          <cell r="M1141" t="str">
            <v>No Trade</v>
          </cell>
          <cell r="N1141" t="str">
            <v/>
          </cell>
          <cell r="O1141" t="str">
            <v/>
          </cell>
          <cell r="P1141" t="str">
            <v/>
          </cell>
        </row>
        <row r="1142">
          <cell r="A1142" t="str">
            <v>OH</v>
          </cell>
          <cell r="B1142">
            <v>2</v>
          </cell>
          <cell r="C1142">
            <v>3</v>
          </cell>
          <cell r="D1142" t="str">
            <v>P</v>
          </cell>
          <cell r="E1142">
            <v>0.68</v>
          </cell>
          <cell r="F1142">
            <v>37649</v>
          </cell>
          <cell r="G1142">
            <v>1.4999999999999999E-2</v>
          </cell>
          <cell r="H1142">
            <v>1.9E-2</v>
          </cell>
          <cell r="I1142" t="str">
            <v>2          0   .</v>
          </cell>
          <cell r="J1142">
            <v>0</v>
          </cell>
          <cell r="K1142">
            <v>0</v>
          </cell>
          <cell r="L1142">
            <v>2003</v>
          </cell>
          <cell r="M1142" t="str">
            <v>No Trade</v>
          </cell>
          <cell r="N1142" t="str">
            <v/>
          </cell>
          <cell r="O1142" t="str">
            <v/>
          </cell>
          <cell r="P1142" t="str">
            <v/>
          </cell>
        </row>
        <row r="1143">
          <cell r="A1143" t="str">
            <v>OH</v>
          </cell>
          <cell r="B1143">
            <v>2</v>
          </cell>
          <cell r="C1143">
            <v>3</v>
          </cell>
          <cell r="D1143" t="str">
            <v>C</v>
          </cell>
          <cell r="E1143">
            <v>0.69</v>
          </cell>
          <cell r="F1143">
            <v>37649</v>
          </cell>
          <cell r="G1143">
            <v>7.9399999999999998E-2</v>
          </cell>
          <cell r="H1143">
            <v>7.0999999999999994E-2</v>
          </cell>
          <cell r="I1143" t="str">
            <v>9          0   .</v>
          </cell>
          <cell r="J1143">
            <v>0</v>
          </cell>
          <cell r="K1143">
            <v>0</v>
          </cell>
          <cell r="L1143">
            <v>2003</v>
          </cell>
          <cell r="M1143" t="str">
            <v>No Trade</v>
          </cell>
          <cell r="N1143" t="str">
            <v/>
          </cell>
          <cell r="O1143" t="str">
            <v/>
          </cell>
          <cell r="P1143" t="str">
            <v/>
          </cell>
        </row>
        <row r="1144">
          <cell r="A1144" t="str">
            <v>OH</v>
          </cell>
          <cell r="B1144">
            <v>2</v>
          </cell>
          <cell r="C1144">
            <v>3</v>
          </cell>
          <cell r="D1144" t="str">
            <v>P</v>
          </cell>
          <cell r="E1144">
            <v>0.69</v>
          </cell>
          <cell r="F1144">
            <v>37649</v>
          </cell>
          <cell r="G1144">
            <v>1.7899999999999999E-2</v>
          </cell>
          <cell r="H1144">
            <v>2.1999999999999999E-2</v>
          </cell>
          <cell r="I1144" t="str">
            <v>5        110   .</v>
          </cell>
          <cell r="J1144">
            <v>0</v>
          </cell>
          <cell r="K1144">
            <v>0</v>
          </cell>
          <cell r="L1144">
            <v>2003</v>
          </cell>
          <cell r="M1144" t="str">
            <v>No Trade</v>
          </cell>
          <cell r="N1144" t="str">
            <v/>
          </cell>
          <cell r="O1144" t="str">
            <v/>
          </cell>
          <cell r="P1144" t="str">
            <v/>
          </cell>
        </row>
        <row r="1145">
          <cell r="A1145" t="str">
            <v>OH</v>
          </cell>
          <cell r="B1145">
            <v>2</v>
          </cell>
          <cell r="C1145">
            <v>3</v>
          </cell>
          <cell r="D1145" t="str">
            <v>C</v>
          </cell>
          <cell r="E1145">
            <v>0.7</v>
          </cell>
          <cell r="F1145">
            <v>37649</v>
          </cell>
          <cell r="G1145">
            <v>7.2599999999999998E-2</v>
          </cell>
          <cell r="H1145">
            <v>6.5000000000000002E-2</v>
          </cell>
          <cell r="I1145" t="str">
            <v>6        127   .</v>
          </cell>
          <cell r="J1145">
            <v>750</v>
          </cell>
          <cell r="K1145">
            <v>7.3999999999999996E-2</v>
          </cell>
          <cell r="L1145">
            <v>2003</v>
          </cell>
          <cell r="M1145" t="str">
            <v>No Trade</v>
          </cell>
          <cell r="N1145" t="str">
            <v/>
          </cell>
          <cell r="O1145" t="str">
            <v/>
          </cell>
          <cell r="P1145" t="str">
            <v/>
          </cell>
        </row>
        <row r="1146">
          <cell r="A1146" t="str">
            <v>OH</v>
          </cell>
          <cell r="B1146">
            <v>2</v>
          </cell>
          <cell r="C1146">
            <v>3</v>
          </cell>
          <cell r="D1146" t="str">
            <v>P</v>
          </cell>
          <cell r="E1146">
            <v>0.7</v>
          </cell>
          <cell r="F1146">
            <v>37649</v>
          </cell>
          <cell r="G1146">
            <v>2.1000000000000001E-2</v>
          </cell>
          <cell r="H1146">
            <v>2.5999999999999999E-2</v>
          </cell>
          <cell r="I1146" t="str">
            <v>1        100   .</v>
          </cell>
          <cell r="J1146">
            <v>0</v>
          </cell>
          <cell r="K1146">
            <v>0</v>
          </cell>
          <cell r="L1146">
            <v>2003</v>
          </cell>
          <cell r="M1146" t="str">
            <v>No Trade</v>
          </cell>
          <cell r="N1146" t="str">
            <v/>
          </cell>
          <cell r="O1146" t="str">
            <v/>
          </cell>
          <cell r="P1146" t="str">
            <v/>
          </cell>
        </row>
        <row r="1147">
          <cell r="A1147" t="str">
            <v>OH</v>
          </cell>
          <cell r="B1147">
            <v>2</v>
          </cell>
          <cell r="C1147">
            <v>3</v>
          </cell>
          <cell r="D1147" t="str">
            <v>C</v>
          </cell>
          <cell r="E1147">
            <v>0.71</v>
          </cell>
          <cell r="F1147">
            <v>37649</v>
          </cell>
          <cell r="G1147">
            <v>6.6299999999999998E-2</v>
          </cell>
          <cell r="H1147">
            <v>5.8999999999999997E-2</v>
          </cell>
          <cell r="I1147" t="str">
            <v>7          0   .</v>
          </cell>
          <cell r="J1147">
            <v>0</v>
          </cell>
          <cell r="K1147">
            <v>0</v>
          </cell>
          <cell r="L1147">
            <v>2003</v>
          </cell>
          <cell r="M1147" t="str">
            <v>No Trade</v>
          </cell>
          <cell r="N1147" t="str">
            <v/>
          </cell>
          <cell r="O1147" t="str">
            <v/>
          </cell>
          <cell r="P1147" t="str">
            <v/>
          </cell>
        </row>
        <row r="1148">
          <cell r="A1148" t="str">
            <v>OH</v>
          </cell>
          <cell r="B1148">
            <v>2</v>
          </cell>
          <cell r="C1148">
            <v>3</v>
          </cell>
          <cell r="D1148" t="str">
            <v>P</v>
          </cell>
          <cell r="E1148">
            <v>0.71</v>
          </cell>
          <cell r="F1148">
            <v>37649</v>
          </cell>
          <cell r="G1148">
            <v>2.46E-2</v>
          </cell>
          <cell r="H1148">
            <v>0.03</v>
          </cell>
          <cell r="I1148" t="str">
            <v>2          0   .</v>
          </cell>
          <cell r="J1148">
            <v>0</v>
          </cell>
          <cell r="K1148">
            <v>0</v>
          </cell>
          <cell r="L1148">
            <v>2003</v>
          </cell>
          <cell r="M1148" t="str">
            <v>No Trade</v>
          </cell>
          <cell r="N1148" t="str">
            <v/>
          </cell>
          <cell r="O1148" t="str">
            <v/>
          </cell>
          <cell r="P1148" t="str">
            <v/>
          </cell>
        </row>
        <row r="1149">
          <cell r="A1149" t="str">
            <v>OH</v>
          </cell>
          <cell r="B1149">
            <v>2</v>
          </cell>
          <cell r="C1149">
            <v>3</v>
          </cell>
          <cell r="D1149" t="str">
            <v>C</v>
          </cell>
          <cell r="E1149">
            <v>0.72</v>
          </cell>
          <cell r="F1149">
            <v>37649</v>
          </cell>
          <cell r="G1149">
            <v>6.0199999999999997E-2</v>
          </cell>
          <cell r="H1149">
            <v>5.3999999999999999E-2</v>
          </cell>
          <cell r="I1149" t="str">
            <v>1          0   .</v>
          </cell>
          <cell r="J1149">
            <v>0</v>
          </cell>
          <cell r="K1149">
            <v>0</v>
          </cell>
          <cell r="L1149">
            <v>2003</v>
          </cell>
          <cell r="M1149" t="str">
            <v>No Trade</v>
          </cell>
          <cell r="N1149" t="str">
            <v/>
          </cell>
          <cell r="O1149" t="str">
            <v/>
          </cell>
          <cell r="P1149" t="str">
            <v/>
          </cell>
        </row>
        <row r="1150">
          <cell r="A1150" t="str">
            <v>OH</v>
          </cell>
          <cell r="B1150">
            <v>2</v>
          </cell>
          <cell r="C1150">
            <v>3</v>
          </cell>
          <cell r="D1150" t="str">
            <v>P</v>
          </cell>
          <cell r="E1150">
            <v>0.72</v>
          </cell>
          <cell r="F1150">
            <v>37649</v>
          </cell>
          <cell r="G1150">
            <v>2.8500000000000001E-2</v>
          </cell>
          <cell r="H1150">
            <v>3.4000000000000002E-2</v>
          </cell>
          <cell r="I1150" t="str">
            <v>5          0   .</v>
          </cell>
          <cell r="J1150">
            <v>0</v>
          </cell>
          <cell r="K1150">
            <v>0</v>
          </cell>
          <cell r="L1150">
            <v>2003</v>
          </cell>
          <cell r="M1150" t="str">
            <v>No Trade</v>
          </cell>
          <cell r="N1150" t="str">
            <v/>
          </cell>
          <cell r="O1150" t="str">
            <v/>
          </cell>
          <cell r="P1150" t="str">
            <v/>
          </cell>
        </row>
        <row r="1151">
          <cell r="A1151" t="str">
            <v>OH</v>
          </cell>
          <cell r="B1151">
            <v>2</v>
          </cell>
          <cell r="C1151">
            <v>3</v>
          </cell>
          <cell r="D1151" t="str">
            <v>C</v>
          </cell>
          <cell r="E1151">
            <v>0.73</v>
          </cell>
          <cell r="F1151">
            <v>37649</v>
          </cell>
          <cell r="G1151">
            <v>5.4600000000000003E-2</v>
          </cell>
          <cell r="H1151">
            <v>4.9000000000000002E-2</v>
          </cell>
          <cell r="I1151" t="str">
            <v>0          0   .</v>
          </cell>
          <cell r="J1151">
            <v>0</v>
          </cell>
          <cell r="K1151">
            <v>0</v>
          </cell>
          <cell r="L1151">
            <v>2003</v>
          </cell>
          <cell r="M1151" t="str">
            <v>No Trade</v>
          </cell>
          <cell r="N1151" t="str">
            <v/>
          </cell>
          <cell r="O1151" t="str">
            <v/>
          </cell>
          <cell r="P1151" t="str">
            <v/>
          </cell>
        </row>
        <row r="1152">
          <cell r="A1152" t="str">
            <v>OH</v>
          </cell>
          <cell r="B1152">
            <v>2</v>
          </cell>
          <cell r="C1152">
            <v>3</v>
          </cell>
          <cell r="D1152" t="str">
            <v>P</v>
          </cell>
          <cell r="E1152">
            <v>0.73</v>
          </cell>
          <cell r="F1152">
            <v>37649</v>
          </cell>
          <cell r="G1152">
            <v>3.2800000000000003E-2</v>
          </cell>
          <cell r="H1152">
            <v>3.9E-2</v>
          </cell>
          <cell r="I1152" t="str">
            <v>3          0   .</v>
          </cell>
          <cell r="J1152">
            <v>0</v>
          </cell>
          <cell r="K1152">
            <v>0</v>
          </cell>
          <cell r="L1152">
            <v>2003</v>
          </cell>
          <cell r="M1152" t="str">
            <v>No Trade</v>
          </cell>
          <cell r="N1152" t="str">
            <v/>
          </cell>
          <cell r="O1152" t="str">
            <v/>
          </cell>
          <cell r="P1152" t="str">
            <v/>
          </cell>
        </row>
        <row r="1153">
          <cell r="A1153" t="str">
            <v>OH</v>
          </cell>
          <cell r="B1153">
            <v>2</v>
          </cell>
          <cell r="C1153">
            <v>3</v>
          </cell>
          <cell r="D1153" t="str">
            <v>C</v>
          </cell>
          <cell r="E1153">
            <v>0.74</v>
          </cell>
          <cell r="F1153">
            <v>37649</v>
          </cell>
          <cell r="G1153">
            <v>4.9299999999999997E-2</v>
          </cell>
          <cell r="H1153">
            <v>4.3999999999999997E-2</v>
          </cell>
          <cell r="I1153" t="str">
            <v>1          5   .</v>
          </cell>
          <cell r="J1153">
            <v>0</v>
          </cell>
          <cell r="K1153">
            <v>0</v>
          </cell>
          <cell r="L1153">
            <v>2003</v>
          </cell>
          <cell r="M1153" t="str">
            <v>No Trade</v>
          </cell>
          <cell r="N1153" t="str">
            <v/>
          </cell>
          <cell r="O1153" t="str">
            <v/>
          </cell>
          <cell r="P1153" t="str">
            <v/>
          </cell>
        </row>
        <row r="1154">
          <cell r="A1154" t="str">
            <v>OH</v>
          </cell>
          <cell r="B1154">
            <v>2</v>
          </cell>
          <cell r="C1154">
            <v>3</v>
          </cell>
          <cell r="D1154" t="str">
            <v>P</v>
          </cell>
          <cell r="E1154">
            <v>0.74</v>
          </cell>
          <cell r="F1154">
            <v>37649</v>
          </cell>
          <cell r="G1154">
            <v>3.7400000000000003E-2</v>
          </cell>
          <cell r="H1154">
            <v>4.3999999999999997E-2</v>
          </cell>
          <cell r="I1154" t="str">
            <v>4          0   .</v>
          </cell>
          <cell r="J1154">
            <v>0</v>
          </cell>
          <cell r="K1154">
            <v>0</v>
          </cell>
          <cell r="L1154">
            <v>2003</v>
          </cell>
          <cell r="M1154" t="str">
            <v>No Trade</v>
          </cell>
          <cell r="N1154" t="str">
            <v/>
          </cell>
          <cell r="O1154" t="str">
            <v/>
          </cell>
          <cell r="P1154" t="str">
            <v/>
          </cell>
        </row>
        <row r="1155">
          <cell r="A1155" t="str">
            <v>OH</v>
          </cell>
          <cell r="B1155">
            <v>2</v>
          </cell>
          <cell r="C1155">
            <v>3</v>
          </cell>
          <cell r="D1155" t="str">
            <v>C</v>
          </cell>
          <cell r="E1155">
            <v>0.75</v>
          </cell>
          <cell r="F1155">
            <v>37649</v>
          </cell>
          <cell r="G1155">
            <v>4.4299999999999999E-2</v>
          </cell>
          <cell r="H1155">
            <v>3.9E-2</v>
          </cell>
          <cell r="I1155" t="str">
            <v>7         53   .</v>
          </cell>
          <cell r="J1155">
            <v>0</v>
          </cell>
          <cell r="K1155">
            <v>0</v>
          </cell>
          <cell r="L1155">
            <v>2003</v>
          </cell>
          <cell r="M1155" t="str">
            <v>No Trade</v>
          </cell>
          <cell r="N1155" t="str">
            <v/>
          </cell>
          <cell r="O1155" t="str">
            <v/>
          </cell>
          <cell r="P1155" t="str">
            <v/>
          </cell>
        </row>
        <row r="1156">
          <cell r="A1156" t="str">
            <v>OH</v>
          </cell>
          <cell r="B1156">
            <v>2</v>
          </cell>
          <cell r="C1156">
            <v>3</v>
          </cell>
          <cell r="D1156" t="str">
            <v>P</v>
          </cell>
          <cell r="E1156">
            <v>0.75</v>
          </cell>
          <cell r="F1156">
            <v>37649</v>
          </cell>
          <cell r="G1156">
            <v>4.24E-2</v>
          </cell>
          <cell r="H1156">
            <v>0.05</v>
          </cell>
          <cell r="I1156" t="str">
            <v>0        262   .</v>
          </cell>
          <cell r="J1156">
            <v>0</v>
          </cell>
          <cell r="K1156">
            <v>0</v>
          </cell>
          <cell r="L1156">
            <v>2003</v>
          </cell>
          <cell r="M1156" t="str">
            <v>No Trade</v>
          </cell>
          <cell r="N1156" t="str">
            <v/>
          </cell>
          <cell r="O1156" t="str">
            <v/>
          </cell>
          <cell r="P1156" t="str">
            <v/>
          </cell>
        </row>
        <row r="1157">
          <cell r="A1157" t="str">
            <v>OH</v>
          </cell>
          <cell r="B1157">
            <v>2</v>
          </cell>
          <cell r="C1157">
            <v>3</v>
          </cell>
          <cell r="D1157" t="str">
            <v>C</v>
          </cell>
          <cell r="E1157">
            <v>0.76</v>
          </cell>
          <cell r="F1157">
            <v>37649</v>
          </cell>
          <cell r="G1157">
            <v>3.9800000000000002E-2</v>
          </cell>
          <cell r="H1157">
            <v>3.5000000000000003E-2</v>
          </cell>
          <cell r="I1157" t="str">
            <v>7         10   .</v>
          </cell>
          <cell r="J1157">
            <v>380</v>
          </cell>
          <cell r="K1157">
            <v>3.7999999999999999E-2</v>
          </cell>
          <cell r="L1157">
            <v>2003</v>
          </cell>
          <cell r="M1157" t="str">
            <v>No Trade</v>
          </cell>
          <cell r="N1157" t="str">
            <v/>
          </cell>
          <cell r="O1157" t="str">
            <v/>
          </cell>
          <cell r="P1157" t="str">
            <v/>
          </cell>
        </row>
        <row r="1158">
          <cell r="A1158" t="str">
            <v>OH</v>
          </cell>
          <cell r="B1158">
            <v>2</v>
          </cell>
          <cell r="C1158">
            <v>3</v>
          </cell>
          <cell r="D1158" t="str">
            <v>P</v>
          </cell>
          <cell r="E1158">
            <v>0.76</v>
          </cell>
          <cell r="F1158">
            <v>37649</v>
          </cell>
          <cell r="G1158">
            <v>4.7899999999999998E-2</v>
          </cell>
          <cell r="H1158">
            <v>5.5E-2</v>
          </cell>
          <cell r="I1158" t="str">
            <v>9          0   .</v>
          </cell>
          <cell r="J1158">
            <v>0</v>
          </cell>
          <cell r="K1158">
            <v>0</v>
          </cell>
          <cell r="L1158">
            <v>2003</v>
          </cell>
          <cell r="M1158" t="str">
            <v>No Trade</v>
          </cell>
          <cell r="N1158" t="str">
            <v/>
          </cell>
          <cell r="O1158" t="str">
            <v/>
          </cell>
          <cell r="P1158" t="str">
            <v/>
          </cell>
        </row>
        <row r="1159">
          <cell r="A1159" t="str">
            <v>OH</v>
          </cell>
          <cell r="B1159">
            <v>2</v>
          </cell>
          <cell r="C1159">
            <v>3</v>
          </cell>
          <cell r="D1159" t="str">
            <v>C</v>
          </cell>
          <cell r="E1159">
            <v>0.77</v>
          </cell>
          <cell r="F1159">
            <v>37649</v>
          </cell>
          <cell r="G1159">
            <v>3.5700000000000003E-2</v>
          </cell>
          <cell r="H1159">
            <v>3.2000000000000001E-2</v>
          </cell>
          <cell r="I1159" t="str">
            <v>0          0   .</v>
          </cell>
          <cell r="J1159">
            <v>0</v>
          </cell>
          <cell r="K1159">
            <v>0</v>
          </cell>
          <cell r="L1159">
            <v>2003</v>
          </cell>
          <cell r="M1159" t="str">
            <v>No Trade</v>
          </cell>
          <cell r="N1159" t="str">
            <v/>
          </cell>
          <cell r="O1159" t="str">
            <v/>
          </cell>
          <cell r="P1159" t="str">
            <v/>
          </cell>
        </row>
        <row r="1160">
          <cell r="A1160" t="str">
            <v>OH</v>
          </cell>
          <cell r="B1160">
            <v>2</v>
          </cell>
          <cell r="C1160">
            <v>3</v>
          </cell>
          <cell r="D1160" t="str">
            <v>P</v>
          </cell>
          <cell r="E1160">
            <v>0.77</v>
          </cell>
          <cell r="F1160">
            <v>37649</v>
          </cell>
          <cell r="G1160">
            <v>5.3699999999999998E-2</v>
          </cell>
          <cell r="H1160">
            <v>6.2E-2</v>
          </cell>
          <cell r="I1160" t="str">
            <v>1          0   .</v>
          </cell>
          <cell r="J1160">
            <v>0</v>
          </cell>
          <cell r="K1160">
            <v>0</v>
          </cell>
          <cell r="L1160">
            <v>2003</v>
          </cell>
          <cell r="M1160" t="str">
            <v>No Trade</v>
          </cell>
          <cell r="N1160" t="str">
            <v/>
          </cell>
          <cell r="O1160" t="str">
            <v/>
          </cell>
          <cell r="P1160" t="str">
            <v/>
          </cell>
        </row>
        <row r="1161">
          <cell r="A1161" t="str">
            <v>OH</v>
          </cell>
          <cell r="B1161">
            <v>2</v>
          </cell>
          <cell r="C1161">
            <v>3</v>
          </cell>
          <cell r="D1161" t="str">
            <v>C</v>
          </cell>
          <cell r="E1161">
            <v>0.78</v>
          </cell>
          <cell r="F1161">
            <v>37649</v>
          </cell>
          <cell r="G1161">
            <v>3.1899999999999998E-2</v>
          </cell>
          <cell r="H1161">
            <v>2.9000000000000001E-2</v>
          </cell>
          <cell r="I1161" t="str">
            <v>5         20   .</v>
          </cell>
          <cell r="J1161">
            <v>310</v>
          </cell>
          <cell r="K1161">
            <v>3.1E-2</v>
          </cell>
          <cell r="L1161">
            <v>2003</v>
          </cell>
          <cell r="M1161" t="str">
            <v>No Trade</v>
          </cell>
          <cell r="N1161" t="str">
            <v/>
          </cell>
          <cell r="O1161" t="str">
            <v/>
          </cell>
          <cell r="P1161" t="str">
            <v/>
          </cell>
        </row>
        <row r="1162">
          <cell r="A1162" t="str">
            <v>OH</v>
          </cell>
          <cell r="B1162">
            <v>2</v>
          </cell>
          <cell r="C1162">
            <v>3</v>
          </cell>
          <cell r="D1162" t="str">
            <v>P</v>
          </cell>
          <cell r="E1162">
            <v>0.78</v>
          </cell>
          <cell r="F1162">
            <v>37649</v>
          </cell>
          <cell r="G1162">
            <v>5.9900000000000002E-2</v>
          </cell>
          <cell r="H1162">
            <v>6.9000000000000006E-2</v>
          </cell>
          <cell r="I1162" t="str">
            <v>6          0   .</v>
          </cell>
          <cell r="J1162">
            <v>0</v>
          </cell>
          <cell r="K1162">
            <v>0</v>
          </cell>
          <cell r="L1162">
            <v>2003</v>
          </cell>
          <cell r="M1162" t="str">
            <v>No Trade</v>
          </cell>
          <cell r="N1162" t="str">
            <v/>
          </cell>
          <cell r="O1162" t="str">
            <v/>
          </cell>
          <cell r="P1162" t="str">
            <v/>
          </cell>
        </row>
        <row r="1163">
          <cell r="A1163" t="str">
            <v>OH</v>
          </cell>
          <cell r="B1163">
            <v>2</v>
          </cell>
          <cell r="C1163">
            <v>3</v>
          </cell>
          <cell r="D1163" t="str">
            <v>C</v>
          </cell>
          <cell r="E1163">
            <v>0.79</v>
          </cell>
          <cell r="F1163">
            <v>37649</v>
          </cell>
          <cell r="G1163">
            <v>2.8500000000000001E-2</v>
          </cell>
          <cell r="H1163">
            <v>2.7E-2</v>
          </cell>
          <cell r="I1163" t="str">
            <v>0        295   .</v>
          </cell>
          <cell r="J1163">
            <v>270</v>
          </cell>
          <cell r="K1163">
            <v>2.5000000000000001E-2</v>
          </cell>
          <cell r="L1163">
            <v>2003</v>
          </cell>
          <cell r="M1163" t="str">
            <v>No Trade</v>
          </cell>
          <cell r="N1163" t="str">
            <v/>
          </cell>
          <cell r="O1163" t="str">
            <v/>
          </cell>
          <cell r="P1163" t="str">
            <v/>
          </cell>
        </row>
        <row r="1164">
          <cell r="A1164" t="str">
            <v>OH</v>
          </cell>
          <cell r="B1164">
            <v>2</v>
          </cell>
          <cell r="C1164">
            <v>3</v>
          </cell>
          <cell r="D1164" t="str">
            <v>P</v>
          </cell>
          <cell r="E1164">
            <v>0.79</v>
          </cell>
          <cell r="F1164">
            <v>37649</v>
          </cell>
          <cell r="G1164">
            <v>6.6400000000000001E-2</v>
          </cell>
          <cell r="H1164">
            <v>7.6999999999999999E-2</v>
          </cell>
          <cell r="I1164" t="str">
            <v>0          0   .</v>
          </cell>
          <cell r="J1164">
            <v>0</v>
          </cell>
          <cell r="K1164">
            <v>0</v>
          </cell>
          <cell r="L1164">
            <v>2003</v>
          </cell>
          <cell r="M1164" t="str">
            <v>No Trade</v>
          </cell>
          <cell r="N1164" t="str">
            <v/>
          </cell>
          <cell r="O1164" t="str">
            <v/>
          </cell>
          <cell r="P1164" t="str">
            <v/>
          </cell>
        </row>
        <row r="1165">
          <cell r="A1165" t="str">
            <v>OH</v>
          </cell>
          <cell r="B1165">
            <v>2</v>
          </cell>
          <cell r="C1165">
            <v>3</v>
          </cell>
          <cell r="D1165" t="str">
            <v>C</v>
          </cell>
          <cell r="E1165">
            <v>0.8</v>
          </cell>
          <cell r="F1165">
            <v>37649</v>
          </cell>
          <cell r="G1165">
            <v>2.5399999999999999E-2</v>
          </cell>
          <cell r="H1165">
            <v>2.1999999999999999E-2</v>
          </cell>
          <cell r="I1165" t="str">
            <v>7         33   .</v>
          </cell>
          <cell r="J1165">
            <v>270</v>
          </cell>
          <cell r="K1165">
            <v>2.1000000000000001E-2</v>
          </cell>
          <cell r="L1165">
            <v>2003</v>
          </cell>
          <cell r="M1165" t="str">
            <v>No Trade</v>
          </cell>
          <cell r="N1165" t="str">
            <v/>
          </cell>
          <cell r="O1165" t="str">
            <v/>
          </cell>
          <cell r="P1165" t="str">
            <v/>
          </cell>
        </row>
        <row r="1166">
          <cell r="A1166" t="str">
            <v>OH</v>
          </cell>
          <cell r="B1166">
            <v>2</v>
          </cell>
          <cell r="C1166">
            <v>3</v>
          </cell>
          <cell r="D1166" t="str">
            <v>P</v>
          </cell>
          <cell r="E1166">
            <v>0.8</v>
          </cell>
          <cell r="F1166">
            <v>37649</v>
          </cell>
          <cell r="G1166">
            <v>7.3200000000000001E-2</v>
          </cell>
          <cell r="H1166">
            <v>8.2000000000000003E-2</v>
          </cell>
          <cell r="I1166" t="str">
            <v>6          0   .</v>
          </cell>
          <cell r="J1166">
            <v>0</v>
          </cell>
          <cell r="K1166">
            <v>0</v>
          </cell>
          <cell r="L1166">
            <v>2003</v>
          </cell>
          <cell r="M1166" t="str">
            <v>No Trade</v>
          </cell>
          <cell r="N1166" t="str">
            <v/>
          </cell>
          <cell r="O1166" t="str">
            <v/>
          </cell>
          <cell r="P1166" t="str">
            <v/>
          </cell>
        </row>
        <row r="1167">
          <cell r="A1167" t="str">
            <v>OH</v>
          </cell>
          <cell r="B1167">
            <v>2</v>
          </cell>
          <cell r="C1167">
            <v>3</v>
          </cell>
          <cell r="D1167" t="str">
            <v>C</v>
          </cell>
          <cell r="E1167">
            <v>0.81</v>
          </cell>
          <cell r="F1167">
            <v>37649</v>
          </cell>
          <cell r="G1167">
            <v>2.2499999999999999E-2</v>
          </cell>
          <cell r="H1167">
            <v>0.02</v>
          </cell>
          <cell r="I1167" t="str">
            <v>1         11   .</v>
          </cell>
          <cell r="J1167">
            <v>210</v>
          </cell>
          <cell r="K1167">
            <v>0.02</v>
          </cell>
          <cell r="L1167">
            <v>2003</v>
          </cell>
          <cell r="M1167" t="str">
            <v>No Trade</v>
          </cell>
          <cell r="N1167" t="str">
            <v/>
          </cell>
          <cell r="O1167" t="str">
            <v/>
          </cell>
          <cell r="P1167" t="str">
            <v/>
          </cell>
        </row>
        <row r="1168">
          <cell r="A1168" t="str">
            <v>OH</v>
          </cell>
          <cell r="B1168">
            <v>2</v>
          </cell>
          <cell r="C1168">
            <v>3</v>
          </cell>
          <cell r="D1168" t="str">
            <v>P</v>
          </cell>
          <cell r="E1168">
            <v>0.81</v>
          </cell>
          <cell r="F1168">
            <v>37649</v>
          </cell>
          <cell r="G1168">
            <v>8.0199999999999994E-2</v>
          </cell>
          <cell r="H1168">
            <v>0.09</v>
          </cell>
          <cell r="I1168" t="str">
            <v>0          0   .</v>
          </cell>
          <cell r="J1168">
            <v>0</v>
          </cell>
          <cell r="K1168">
            <v>0</v>
          </cell>
          <cell r="L1168">
            <v>2003</v>
          </cell>
          <cell r="M1168" t="str">
            <v>No Trade</v>
          </cell>
          <cell r="N1168" t="str">
            <v/>
          </cell>
          <cell r="O1168" t="str">
            <v/>
          </cell>
          <cell r="P1168" t="str">
            <v/>
          </cell>
        </row>
        <row r="1169">
          <cell r="A1169" t="str">
            <v>OH</v>
          </cell>
          <cell r="B1169">
            <v>2</v>
          </cell>
          <cell r="C1169">
            <v>3</v>
          </cell>
          <cell r="D1169" t="str">
            <v>C</v>
          </cell>
          <cell r="E1169">
            <v>0.82</v>
          </cell>
          <cell r="F1169">
            <v>37649</v>
          </cell>
          <cell r="G1169">
            <v>1.9900000000000001E-2</v>
          </cell>
          <cell r="H1169">
            <v>1.7000000000000001E-2</v>
          </cell>
          <cell r="I1169" t="str">
            <v>8         10   .</v>
          </cell>
          <cell r="J1169">
            <v>180</v>
          </cell>
          <cell r="K1169">
            <v>1.7999999999999999E-2</v>
          </cell>
          <cell r="L1169">
            <v>2003</v>
          </cell>
          <cell r="M1169" t="str">
            <v>No Trade</v>
          </cell>
          <cell r="N1169" t="str">
            <v/>
          </cell>
          <cell r="O1169" t="str">
            <v/>
          </cell>
          <cell r="P1169" t="str">
            <v/>
          </cell>
        </row>
        <row r="1170">
          <cell r="A1170" t="str">
            <v>OH</v>
          </cell>
          <cell r="B1170">
            <v>2</v>
          </cell>
          <cell r="C1170">
            <v>3</v>
          </cell>
          <cell r="D1170" t="str">
            <v>C</v>
          </cell>
          <cell r="E1170">
            <v>0.83</v>
          </cell>
          <cell r="F1170">
            <v>37649</v>
          </cell>
          <cell r="G1170">
            <v>1.7600000000000001E-2</v>
          </cell>
          <cell r="H1170">
            <v>1.4999999999999999E-2</v>
          </cell>
          <cell r="I1170" t="str">
            <v>8         12   .</v>
          </cell>
          <cell r="J1170">
            <v>178</v>
          </cell>
          <cell r="K1170">
            <v>1.7500000000000002E-2</v>
          </cell>
          <cell r="L1170">
            <v>2003</v>
          </cell>
          <cell r="M1170" t="str">
            <v>No Trade</v>
          </cell>
          <cell r="N1170" t="str">
            <v/>
          </cell>
          <cell r="O1170" t="str">
            <v/>
          </cell>
          <cell r="P1170" t="str">
            <v/>
          </cell>
        </row>
        <row r="1171">
          <cell r="A1171" t="str">
            <v>OH</v>
          </cell>
          <cell r="B1171">
            <v>2</v>
          </cell>
          <cell r="C1171">
            <v>3</v>
          </cell>
          <cell r="D1171" t="str">
            <v>C</v>
          </cell>
          <cell r="E1171">
            <v>0.84</v>
          </cell>
          <cell r="F1171">
            <v>37649</v>
          </cell>
          <cell r="G1171">
            <v>1.55E-2</v>
          </cell>
          <cell r="H1171">
            <v>1.2999999999999999E-2</v>
          </cell>
          <cell r="I1171" t="str">
            <v>9         32   .</v>
          </cell>
          <cell r="J1171">
            <v>180</v>
          </cell>
          <cell r="K1171">
            <v>1.2E-2</v>
          </cell>
          <cell r="L1171">
            <v>2003</v>
          </cell>
          <cell r="M1171" t="str">
            <v>No Trade</v>
          </cell>
          <cell r="N1171" t="str">
            <v/>
          </cell>
          <cell r="O1171" t="str">
            <v/>
          </cell>
          <cell r="P1171" t="str">
            <v/>
          </cell>
        </row>
        <row r="1172">
          <cell r="A1172" t="str">
            <v>OH</v>
          </cell>
          <cell r="B1172">
            <v>2</v>
          </cell>
          <cell r="C1172">
            <v>3</v>
          </cell>
          <cell r="D1172" t="str">
            <v>C</v>
          </cell>
          <cell r="E1172">
            <v>0.85</v>
          </cell>
          <cell r="F1172">
            <v>37649</v>
          </cell>
          <cell r="G1172">
            <v>1.37E-2</v>
          </cell>
          <cell r="H1172">
            <v>1.2E-2</v>
          </cell>
          <cell r="I1172" t="str">
            <v>3         15   .</v>
          </cell>
          <cell r="J1172">
            <v>0</v>
          </cell>
          <cell r="K1172">
            <v>0</v>
          </cell>
          <cell r="L1172">
            <v>2003</v>
          </cell>
          <cell r="M1172" t="str">
            <v>No Trade</v>
          </cell>
          <cell r="N1172" t="str">
            <v/>
          </cell>
          <cell r="O1172" t="str">
            <v/>
          </cell>
          <cell r="P1172" t="str">
            <v/>
          </cell>
        </row>
        <row r="1173">
          <cell r="A1173" t="str">
            <v>OH</v>
          </cell>
          <cell r="B1173">
            <v>2</v>
          </cell>
          <cell r="C1173">
            <v>3</v>
          </cell>
          <cell r="D1173" t="str">
            <v>C</v>
          </cell>
          <cell r="E1173">
            <v>0.86</v>
          </cell>
          <cell r="F1173">
            <v>37649</v>
          </cell>
          <cell r="G1173">
            <v>1.2E-2</v>
          </cell>
          <cell r="H1173">
            <v>0.01</v>
          </cell>
          <cell r="I1173" t="str">
            <v>8          4   .</v>
          </cell>
          <cell r="J1173">
            <v>0</v>
          </cell>
          <cell r="K1173">
            <v>0</v>
          </cell>
          <cell r="L1173">
            <v>2003</v>
          </cell>
          <cell r="M1173" t="str">
            <v>No Trade</v>
          </cell>
          <cell r="N1173" t="str">
            <v/>
          </cell>
          <cell r="O1173" t="str">
            <v/>
          </cell>
          <cell r="P1173" t="str">
            <v/>
          </cell>
        </row>
        <row r="1174">
          <cell r="A1174" t="str">
            <v>OH</v>
          </cell>
          <cell r="B1174">
            <v>2</v>
          </cell>
          <cell r="C1174">
            <v>3</v>
          </cell>
          <cell r="D1174" t="str">
            <v>C</v>
          </cell>
          <cell r="E1174">
            <v>0.87</v>
          </cell>
          <cell r="F1174">
            <v>37649</v>
          </cell>
          <cell r="G1174">
            <v>1.0500000000000001E-2</v>
          </cell>
          <cell r="H1174">
            <v>8.9999999999999993E-3</v>
          </cell>
          <cell r="I1174" t="str">
            <v>5          0   .</v>
          </cell>
          <cell r="J1174">
            <v>0</v>
          </cell>
          <cell r="K1174">
            <v>0</v>
          </cell>
          <cell r="L1174">
            <v>2003</v>
          </cell>
          <cell r="M1174" t="str">
            <v>No Trade</v>
          </cell>
          <cell r="N1174" t="str">
            <v/>
          </cell>
          <cell r="O1174" t="str">
            <v/>
          </cell>
          <cell r="P1174" t="str">
            <v/>
          </cell>
        </row>
        <row r="1175">
          <cell r="A1175" t="str">
            <v>OH</v>
          </cell>
          <cell r="B1175">
            <v>2</v>
          </cell>
          <cell r="C1175">
            <v>3</v>
          </cell>
          <cell r="D1175" t="str">
            <v>P</v>
          </cell>
          <cell r="E1175">
            <v>0.87</v>
          </cell>
          <cell r="F1175">
            <v>37649</v>
          </cell>
          <cell r="G1175">
            <v>0.13189999999999999</v>
          </cell>
          <cell r="H1175">
            <v>0.13100000000000001</v>
          </cell>
          <cell r="I1175" t="str">
            <v>9          0   .</v>
          </cell>
          <cell r="J1175">
            <v>0</v>
          </cell>
          <cell r="K1175">
            <v>0</v>
          </cell>
          <cell r="L1175">
            <v>2003</v>
          </cell>
          <cell r="M1175" t="str">
            <v>No Trade</v>
          </cell>
          <cell r="N1175" t="str">
            <v/>
          </cell>
          <cell r="O1175" t="str">
            <v/>
          </cell>
          <cell r="P1175" t="str">
            <v/>
          </cell>
        </row>
        <row r="1176">
          <cell r="A1176" t="str">
            <v>OH</v>
          </cell>
          <cell r="B1176">
            <v>2</v>
          </cell>
          <cell r="C1176">
            <v>3</v>
          </cell>
          <cell r="D1176" t="str">
            <v>C</v>
          </cell>
          <cell r="E1176">
            <v>0.88</v>
          </cell>
          <cell r="F1176">
            <v>37649</v>
          </cell>
          <cell r="G1176">
            <v>9.1999999999999998E-3</v>
          </cell>
          <cell r="H1176">
            <v>8.0000000000000002E-3</v>
          </cell>
          <cell r="I1176" t="str">
            <v>3         15   .</v>
          </cell>
          <cell r="J1176">
            <v>70</v>
          </cell>
          <cell r="K1176">
            <v>7.0000000000000001E-3</v>
          </cell>
          <cell r="L1176">
            <v>2003</v>
          </cell>
          <cell r="M1176" t="str">
            <v>No Trade</v>
          </cell>
          <cell r="N1176" t="str">
            <v/>
          </cell>
          <cell r="O1176" t="str">
            <v/>
          </cell>
          <cell r="P1176" t="str">
            <v/>
          </cell>
        </row>
        <row r="1177">
          <cell r="A1177" t="str">
            <v>OH</v>
          </cell>
          <cell r="B1177">
            <v>2</v>
          </cell>
          <cell r="C1177">
            <v>3</v>
          </cell>
          <cell r="D1177" t="str">
            <v>P</v>
          </cell>
          <cell r="E1177">
            <v>0.88</v>
          </cell>
          <cell r="F1177">
            <v>37649</v>
          </cell>
          <cell r="G1177">
            <v>0.14130000000000001</v>
          </cell>
          <cell r="H1177">
            <v>0.14099999999999999</v>
          </cell>
          <cell r="I1177" t="str">
            <v>3          0   .</v>
          </cell>
          <cell r="J1177">
            <v>0</v>
          </cell>
          <cell r="K1177">
            <v>0</v>
          </cell>
          <cell r="L1177">
            <v>2003</v>
          </cell>
          <cell r="M1177" t="str">
            <v>No Trade</v>
          </cell>
          <cell r="N1177" t="str">
            <v/>
          </cell>
          <cell r="O1177" t="str">
            <v/>
          </cell>
          <cell r="P1177" t="str">
            <v/>
          </cell>
        </row>
        <row r="1178">
          <cell r="A1178" t="str">
            <v>OH</v>
          </cell>
          <cell r="B1178">
            <v>2</v>
          </cell>
          <cell r="C1178">
            <v>3</v>
          </cell>
          <cell r="D1178" t="str">
            <v>C</v>
          </cell>
          <cell r="E1178">
            <v>0.89</v>
          </cell>
          <cell r="F1178">
            <v>37649</v>
          </cell>
          <cell r="G1178">
            <v>8.0999999999999996E-3</v>
          </cell>
          <cell r="H1178">
            <v>7.0000000000000001E-3</v>
          </cell>
          <cell r="I1178" t="str">
            <v>3          0   .</v>
          </cell>
          <cell r="J1178">
            <v>0</v>
          </cell>
          <cell r="K1178">
            <v>0</v>
          </cell>
          <cell r="L1178">
            <v>2003</v>
          </cell>
          <cell r="M1178" t="str">
            <v>No Trade</v>
          </cell>
          <cell r="N1178" t="str">
            <v/>
          </cell>
          <cell r="O1178" t="str">
            <v/>
          </cell>
          <cell r="P1178" t="str">
            <v/>
          </cell>
        </row>
        <row r="1179">
          <cell r="A1179" t="str">
            <v>OH</v>
          </cell>
          <cell r="B1179">
            <v>2</v>
          </cell>
          <cell r="C1179">
            <v>3</v>
          </cell>
          <cell r="D1179" t="str">
            <v>C</v>
          </cell>
          <cell r="E1179">
            <v>0.9</v>
          </cell>
          <cell r="F1179">
            <v>37649</v>
          </cell>
          <cell r="G1179">
            <v>7.0000000000000001E-3</v>
          </cell>
          <cell r="H1179">
            <v>6.0000000000000001E-3</v>
          </cell>
          <cell r="I1179" t="str">
            <v>4          5   .</v>
          </cell>
          <cell r="J1179">
            <v>50</v>
          </cell>
          <cell r="K1179">
            <v>5.0000000000000001E-3</v>
          </cell>
          <cell r="L1179">
            <v>2003</v>
          </cell>
          <cell r="M1179" t="str">
            <v>No Trade</v>
          </cell>
          <cell r="N1179" t="str">
            <v/>
          </cell>
          <cell r="O1179" t="str">
            <v/>
          </cell>
          <cell r="P1179" t="str">
            <v/>
          </cell>
        </row>
        <row r="1180">
          <cell r="A1180" t="str">
            <v>OH</v>
          </cell>
          <cell r="B1180">
            <v>2</v>
          </cell>
          <cell r="C1180">
            <v>3</v>
          </cell>
          <cell r="D1180" t="str">
            <v>C</v>
          </cell>
          <cell r="E1180">
            <v>0.91</v>
          </cell>
          <cell r="F1180">
            <v>37649</v>
          </cell>
          <cell r="G1180">
            <v>6.1000000000000004E-3</v>
          </cell>
          <cell r="H1180">
            <v>5.0000000000000001E-3</v>
          </cell>
          <cell r="I1180" t="str">
            <v>6          0   .</v>
          </cell>
          <cell r="J1180">
            <v>0</v>
          </cell>
          <cell r="K1180">
            <v>0</v>
          </cell>
          <cell r="L1180">
            <v>2003</v>
          </cell>
          <cell r="M1180" t="str">
            <v>No Trade</v>
          </cell>
          <cell r="N1180" t="str">
            <v/>
          </cell>
          <cell r="O1180" t="str">
            <v/>
          </cell>
          <cell r="P1180" t="str">
            <v/>
          </cell>
        </row>
        <row r="1181">
          <cell r="A1181" t="str">
            <v>OH</v>
          </cell>
          <cell r="B1181">
            <v>2</v>
          </cell>
          <cell r="C1181">
            <v>3</v>
          </cell>
          <cell r="D1181" t="str">
            <v>C</v>
          </cell>
          <cell r="E1181">
            <v>0.92</v>
          </cell>
          <cell r="F1181">
            <v>37649</v>
          </cell>
          <cell r="G1181">
            <v>5.3E-3</v>
          </cell>
          <cell r="H1181">
            <v>4.0000000000000001E-3</v>
          </cell>
          <cell r="I1181" t="str">
            <v>8         15   .</v>
          </cell>
          <cell r="J1181">
            <v>0</v>
          </cell>
          <cell r="K1181">
            <v>0</v>
          </cell>
          <cell r="L1181">
            <v>2003</v>
          </cell>
          <cell r="M1181" t="str">
            <v>No Trade</v>
          </cell>
          <cell r="N1181" t="str">
            <v/>
          </cell>
          <cell r="O1181" t="str">
            <v/>
          </cell>
          <cell r="P1181" t="str">
            <v/>
          </cell>
        </row>
        <row r="1182">
          <cell r="A1182" t="str">
            <v>OH</v>
          </cell>
          <cell r="B1182">
            <v>2</v>
          </cell>
          <cell r="C1182">
            <v>3</v>
          </cell>
          <cell r="D1182" t="str">
            <v>C</v>
          </cell>
          <cell r="E1182">
            <v>0.93</v>
          </cell>
          <cell r="F1182">
            <v>37649</v>
          </cell>
          <cell r="G1182">
            <v>4.5999999999999999E-3</v>
          </cell>
          <cell r="H1182">
            <v>4.0000000000000001E-3</v>
          </cell>
          <cell r="I1182" t="str">
            <v>2          0   .</v>
          </cell>
          <cell r="J1182">
            <v>0</v>
          </cell>
          <cell r="K1182">
            <v>0</v>
          </cell>
          <cell r="L1182">
            <v>2003</v>
          </cell>
          <cell r="M1182" t="str">
            <v>No Trade</v>
          </cell>
          <cell r="N1182" t="str">
            <v/>
          </cell>
          <cell r="O1182" t="str">
            <v/>
          </cell>
          <cell r="P1182" t="str">
            <v/>
          </cell>
        </row>
        <row r="1183">
          <cell r="A1183" t="str">
            <v>OH</v>
          </cell>
          <cell r="B1183">
            <v>2</v>
          </cell>
          <cell r="C1183">
            <v>3</v>
          </cell>
          <cell r="D1183" t="str">
            <v>C</v>
          </cell>
          <cell r="E1183">
            <v>0.94</v>
          </cell>
          <cell r="F1183">
            <v>37649</v>
          </cell>
          <cell r="G1183">
            <v>4.0000000000000001E-3</v>
          </cell>
          <cell r="H1183">
            <v>3.0000000000000001E-3</v>
          </cell>
          <cell r="I1183" t="str">
            <v>7          0   .</v>
          </cell>
          <cell r="J1183">
            <v>0</v>
          </cell>
          <cell r="K1183">
            <v>0</v>
          </cell>
          <cell r="L1183">
            <v>2003</v>
          </cell>
          <cell r="M1183" t="str">
            <v>No Trade</v>
          </cell>
          <cell r="N1183" t="str">
            <v/>
          </cell>
          <cell r="O1183" t="str">
            <v/>
          </cell>
          <cell r="P1183" t="str">
            <v/>
          </cell>
        </row>
        <row r="1184">
          <cell r="A1184" t="str">
            <v>OH</v>
          </cell>
          <cell r="B1184">
            <v>2</v>
          </cell>
          <cell r="C1184">
            <v>3</v>
          </cell>
          <cell r="D1184" t="str">
            <v>C</v>
          </cell>
          <cell r="E1184">
            <v>0.95</v>
          </cell>
          <cell r="F1184">
            <v>37649</v>
          </cell>
          <cell r="G1184">
            <v>3.5000000000000001E-3</v>
          </cell>
          <cell r="H1184">
            <v>3.0000000000000001E-3</v>
          </cell>
          <cell r="I1184" t="str">
            <v>2          0   .</v>
          </cell>
          <cell r="J1184">
            <v>0</v>
          </cell>
          <cell r="K1184">
            <v>0</v>
          </cell>
          <cell r="L1184">
            <v>2003</v>
          </cell>
          <cell r="M1184" t="str">
            <v>No Trade</v>
          </cell>
          <cell r="N1184" t="str">
            <v/>
          </cell>
          <cell r="O1184" t="str">
            <v/>
          </cell>
          <cell r="P1184" t="str">
            <v/>
          </cell>
        </row>
        <row r="1185">
          <cell r="A1185" t="str">
            <v>OH</v>
          </cell>
          <cell r="B1185">
            <v>2</v>
          </cell>
          <cell r="C1185">
            <v>3</v>
          </cell>
          <cell r="D1185" t="str">
            <v>C</v>
          </cell>
          <cell r="E1185">
            <v>0.96</v>
          </cell>
          <cell r="F1185">
            <v>37649</v>
          </cell>
          <cell r="G1185">
            <v>3.0000000000000001E-3</v>
          </cell>
          <cell r="H1185">
            <v>2E-3</v>
          </cell>
          <cell r="I1185" t="str">
            <v>8          0   .</v>
          </cell>
          <cell r="J1185">
            <v>0</v>
          </cell>
          <cell r="K1185">
            <v>0</v>
          </cell>
          <cell r="L1185">
            <v>2003</v>
          </cell>
          <cell r="M1185" t="str">
            <v>No Trade</v>
          </cell>
          <cell r="N1185" t="str">
            <v/>
          </cell>
          <cell r="O1185" t="str">
            <v/>
          </cell>
          <cell r="P1185" t="str">
            <v/>
          </cell>
        </row>
        <row r="1186">
          <cell r="A1186" t="str">
            <v>OH</v>
          </cell>
          <cell r="B1186">
            <v>2</v>
          </cell>
          <cell r="C1186">
            <v>3</v>
          </cell>
          <cell r="D1186" t="str">
            <v>C</v>
          </cell>
          <cell r="E1186">
            <v>0.97</v>
          </cell>
          <cell r="F1186">
            <v>37649</v>
          </cell>
          <cell r="G1186">
            <v>2.5999999999999999E-3</v>
          </cell>
          <cell r="H1186">
            <v>2E-3</v>
          </cell>
          <cell r="I1186" t="str">
            <v>4          0   .</v>
          </cell>
          <cell r="J1186">
            <v>0</v>
          </cell>
          <cell r="K1186">
            <v>0</v>
          </cell>
          <cell r="L1186">
            <v>2003</v>
          </cell>
          <cell r="M1186" t="str">
            <v>No Trade</v>
          </cell>
          <cell r="N1186" t="str">
            <v/>
          </cell>
          <cell r="O1186" t="str">
            <v/>
          </cell>
          <cell r="P1186" t="str">
            <v/>
          </cell>
        </row>
        <row r="1187">
          <cell r="A1187" t="str">
            <v>OH</v>
          </cell>
          <cell r="B1187">
            <v>2</v>
          </cell>
          <cell r="C1187">
            <v>3</v>
          </cell>
          <cell r="D1187" t="str">
            <v>P</v>
          </cell>
          <cell r="E1187">
            <v>0.97</v>
          </cell>
          <cell r="F1187">
            <v>37649</v>
          </cell>
          <cell r="G1187">
            <v>0.21970000000000001</v>
          </cell>
          <cell r="H1187">
            <v>0.23100000000000001</v>
          </cell>
          <cell r="I1187" t="str">
            <v>6          0   .</v>
          </cell>
          <cell r="J1187">
            <v>0</v>
          </cell>
          <cell r="K1187">
            <v>0</v>
          </cell>
          <cell r="L1187">
            <v>2003</v>
          </cell>
          <cell r="M1187" t="str">
            <v>No Trade</v>
          </cell>
          <cell r="N1187" t="str">
            <v/>
          </cell>
          <cell r="O1187" t="str">
            <v/>
          </cell>
          <cell r="P1187" t="str">
            <v/>
          </cell>
        </row>
        <row r="1188">
          <cell r="A1188" t="str">
            <v>OH</v>
          </cell>
          <cell r="B1188">
            <v>2</v>
          </cell>
          <cell r="C1188">
            <v>3</v>
          </cell>
          <cell r="D1188" t="str">
            <v>C</v>
          </cell>
          <cell r="E1188">
            <v>0.98</v>
          </cell>
          <cell r="F1188">
            <v>37649</v>
          </cell>
          <cell r="G1188">
            <v>2.3E-3</v>
          </cell>
          <cell r="H1188">
            <v>2E-3</v>
          </cell>
          <cell r="I1188" t="str">
            <v>1          0   .</v>
          </cell>
          <cell r="J1188">
            <v>0</v>
          </cell>
          <cell r="K1188">
            <v>0</v>
          </cell>
          <cell r="L1188">
            <v>2003</v>
          </cell>
          <cell r="M1188" t="str">
            <v>No Trade</v>
          </cell>
          <cell r="N1188" t="str">
            <v/>
          </cell>
          <cell r="O1188" t="str">
            <v/>
          </cell>
          <cell r="P1188" t="str">
            <v/>
          </cell>
        </row>
        <row r="1189">
          <cell r="A1189" t="str">
            <v>OH</v>
          </cell>
          <cell r="B1189">
            <v>2</v>
          </cell>
          <cell r="C1189">
            <v>3</v>
          </cell>
          <cell r="D1189" t="str">
            <v>C</v>
          </cell>
          <cell r="E1189">
            <v>0.99</v>
          </cell>
          <cell r="F1189">
            <v>37649</v>
          </cell>
          <cell r="G1189">
            <v>1.9E-3</v>
          </cell>
          <cell r="H1189">
            <v>1E-3</v>
          </cell>
          <cell r="I1189" t="str">
            <v>8          0   .</v>
          </cell>
          <cell r="J1189">
            <v>0</v>
          </cell>
          <cell r="K1189">
            <v>0</v>
          </cell>
          <cell r="L1189">
            <v>2003</v>
          </cell>
          <cell r="M1189" t="str">
            <v>No Trade</v>
          </cell>
          <cell r="N1189" t="str">
            <v/>
          </cell>
          <cell r="O1189" t="str">
            <v/>
          </cell>
          <cell r="P1189" t="str">
            <v/>
          </cell>
        </row>
        <row r="1190">
          <cell r="A1190" t="str">
            <v>OH</v>
          </cell>
          <cell r="B1190">
            <v>2</v>
          </cell>
          <cell r="C1190">
            <v>3</v>
          </cell>
          <cell r="D1190" t="str">
            <v>C</v>
          </cell>
          <cell r="E1190">
            <v>1</v>
          </cell>
          <cell r="F1190">
            <v>37649</v>
          </cell>
          <cell r="G1190">
            <v>1.6999999999999999E-3</v>
          </cell>
          <cell r="H1190">
            <v>1E-3</v>
          </cell>
          <cell r="I1190" t="str">
            <v>6          0   .</v>
          </cell>
          <cell r="J1190">
            <v>0</v>
          </cell>
          <cell r="K1190">
            <v>0</v>
          </cell>
          <cell r="L1190">
            <v>2003</v>
          </cell>
          <cell r="M1190" t="str">
            <v>No Trade</v>
          </cell>
          <cell r="N1190" t="str">
            <v/>
          </cell>
          <cell r="O1190" t="str">
            <v/>
          </cell>
          <cell r="P1190" t="str">
            <v/>
          </cell>
        </row>
        <row r="1191">
          <cell r="A1191" t="str">
            <v>OH</v>
          </cell>
          <cell r="B1191">
            <v>2</v>
          </cell>
          <cell r="C1191">
            <v>3</v>
          </cell>
          <cell r="D1191" t="str">
            <v>C</v>
          </cell>
          <cell r="E1191">
            <v>1.1000000000000001</v>
          </cell>
          <cell r="F1191">
            <v>37649</v>
          </cell>
          <cell r="G1191">
            <v>4.0000000000000002E-4</v>
          </cell>
          <cell r="H1191">
            <v>0</v>
          </cell>
          <cell r="I1191" t="str">
            <v>4          0   .</v>
          </cell>
          <cell r="J1191">
            <v>0</v>
          </cell>
          <cell r="K1191">
            <v>0</v>
          </cell>
          <cell r="L1191">
            <v>2003</v>
          </cell>
          <cell r="M1191" t="str">
            <v>No Trade</v>
          </cell>
          <cell r="N1191" t="str">
            <v/>
          </cell>
          <cell r="O1191" t="str">
            <v/>
          </cell>
          <cell r="P1191" t="str">
            <v/>
          </cell>
        </row>
        <row r="1192">
          <cell r="A1192" t="str">
            <v>OH</v>
          </cell>
          <cell r="B1192">
            <v>3</v>
          </cell>
          <cell r="C1192">
            <v>3</v>
          </cell>
          <cell r="D1192" t="str">
            <v>C</v>
          </cell>
          <cell r="E1192">
            <v>0.1</v>
          </cell>
          <cell r="F1192">
            <v>37677</v>
          </cell>
          <cell r="G1192">
            <v>0.62839999999999996</v>
          </cell>
          <cell r="H1192">
            <v>0.61599999999999999</v>
          </cell>
          <cell r="I1192" t="str">
            <v>2          0   .</v>
          </cell>
          <cell r="J1192">
            <v>0</v>
          </cell>
          <cell r="K1192">
            <v>0</v>
          </cell>
          <cell r="L1192">
            <v>2003</v>
          </cell>
          <cell r="M1192" t="str">
            <v>No Trade</v>
          </cell>
          <cell r="N1192" t="str">
            <v/>
          </cell>
          <cell r="O1192" t="str">
            <v/>
          </cell>
          <cell r="P1192" t="str">
            <v/>
          </cell>
        </row>
        <row r="1193">
          <cell r="A1193" t="str">
            <v>OH</v>
          </cell>
          <cell r="B1193">
            <v>3</v>
          </cell>
          <cell r="C1193">
            <v>3</v>
          </cell>
          <cell r="D1193" t="str">
            <v>P</v>
          </cell>
          <cell r="E1193">
            <v>0.1</v>
          </cell>
          <cell r="F1193">
            <v>37677</v>
          </cell>
          <cell r="G1193">
            <v>1E-4</v>
          </cell>
          <cell r="H1193">
            <v>0</v>
          </cell>
          <cell r="I1193" t="str">
            <v>1          0   .</v>
          </cell>
          <cell r="J1193">
            <v>0</v>
          </cell>
          <cell r="K1193">
            <v>0</v>
          </cell>
          <cell r="L1193">
            <v>2003</v>
          </cell>
          <cell r="M1193" t="str">
            <v>No Trade</v>
          </cell>
          <cell r="N1193" t="str">
            <v/>
          </cell>
          <cell r="O1193" t="str">
            <v/>
          </cell>
          <cell r="P1193" t="str">
            <v/>
          </cell>
        </row>
        <row r="1194">
          <cell r="A1194" t="str">
            <v>OH</v>
          </cell>
          <cell r="B1194">
            <v>3</v>
          </cell>
          <cell r="C1194">
            <v>3</v>
          </cell>
          <cell r="D1194" t="str">
            <v>C</v>
          </cell>
          <cell r="E1194">
            <v>0.25</v>
          </cell>
          <cell r="F1194">
            <v>37677</v>
          </cell>
          <cell r="G1194">
            <v>0.42359999999999998</v>
          </cell>
          <cell r="H1194">
            <v>0.42299999999999999</v>
          </cell>
          <cell r="I1194" t="str">
            <v>6          0   .</v>
          </cell>
          <cell r="J1194">
            <v>0</v>
          </cell>
          <cell r="K1194">
            <v>0</v>
          </cell>
          <cell r="L1194">
            <v>2003</v>
          </cell>
          <cell r="M1194" t="str">
            <v>No Trade</v>
          </cell>
          <cell r="N1194" t="str">
            <v/>
          </cell>
          <cell r="O1194" t="str">
            <v/>
          </cell>
          <cell r="P1194" t="str">
            <v/>
          </cell>
        </row>
        <row r="1195">
          <cell r="A1195" t="str">
            <v>OH</v>
          </cell>
          <cell r="B1195">
            <v>3</v>
          </cell>
          <cell r="C1195">
            <v>3</v>
          </cell>
          <cell r="D1195" t="str">
            <v>P</v>
          </cell>
          <cell r="E1195">
            <v>0.25</v>
          </cell>
          <cell r="F1195">
            <v>37677</v>
          </cell>
          <cell r="G1195">
            <v>1E-4</v>
          </cell>
          <cell r="H1195">
            <v>0</v>
          </cell>
          <cell r="I1195" t="str">
            <v>1          0   .</v>
          </cell>
          <cell r="J1195">
            <v>0</v>
          </cell>
          <cell r="K1195">
            <v>0</v>
          </cell>
          <cell r="L1195">
            <v>2003</v>
          </cell>
          <cell r="M1195" t="str">
            <v>No Trade</v>
          </cell>
          <cell r="N1195" t="str">
            <v/>
          </cell>
          <cell r="O1195" t="str">
            <v/>
          </cell>
          <cell r="P1195" t="str">
            <v/>
          </cell>
        </row>
        <row r="1196">
          <cell r="A1196" t="str">
            <v>OH</v>
          </cell>
          <cell r="B1196">
            <v>3</v>
          </cell>
          <cell r="C1196">
            <v>3</v>
          </cell>
          <cell r="D1196" t="str">
            <v>C</v>
          </cell>
          <cell r="E1196">
            <v>0.3</v>
          </cell>
          <cell r="F1196">
            <v>37677</v>
          </cell>
          <cell r="G1196">
            <v>0.43730000000000002</v>
          </cell>
          <cell r="H1196">
            <v>0.437</v>
          </cell>
          <cell r="I1196" t="str">
            <v>3          0   .</v>
          </cell>
          <cell r="J1196">
            <v>0</v>
          </cell>
          <cell r="K1196">
            <v>0</v>
          </cell>
          <cell r="L1196">
            <v>2003</v>
          </cell>
          <cell r="M1196" t="str">
            <v>No Trade</v>
          </cell>
          <cell r="N1196" t="str">
            <v/>
          </cell>
          <cell r="O1196" t="str">
            <v/>
          </cell>
          <cell r="P1196" t="str">
            <v/>
          </cell>
        </row>
        <row r="1197">
          <cell r="A1197" t="str">
            <v>OH</v>
          </cell>
          <cell r="B1197">
            <v>3</v>
          </cell>
          <cell r="C1197">
            <v>3</v>
          </cell>
          <cell r="D1197" t="str">
            <v>P</v>
          </cell>
          <cell r="E1197">
            <v>0.3</v>
          </cell>
          <cell r="F1197">
            <v>37677</v>
          </cell>
          <cell r="G1197">
            <v>1E-4</v>
          </cell>
          <cell r="H1197">
            <v>0</v>
          </cell>
          <cell r="I1197" t="str">
            <v>1          0   .</v>
          </cell>
          <cell r="J1197">
            <v>0</v>
          </cell>
          <cell r="K1197">
            <v>0</v>
          </cell>
          <cell r="L1197">
            <v>2003</v>
          </cell>
          <cell r="M1197" t="str">
            <v>No Trade</v>
          </cell>
          <cell r="N1197" t="str">
            <v/>
          </cell>
          <cell r="O1197" t="str">
            <v/>
          </cell>
          <cell r="P1197" t="str">
            <v/>
          </cell>
        </row>
        <row r="1198">
          <cell r="A1198" t="str">
            <v>OH</v>
          </cell>
          <cell r="B1198">
            <v>3</v>
          </cell>
          <cell r="C1198">
            <v>3</v>
          </cell>
          <cell r="D1198" t="str">
            <v>P</v>
          </cell>
          <cell r="E1198">
            <v>0.48</v>
          </cell>
          <cell r="F1198">
            <v>37677</v>
          </cell>
          <cell r="G1198">
            <v>2.0000000000000001E-4</v>
          </cell>
          <cell r="H1198">
            <v>0</v>
          </cell>
          <cell r="I1198" t="str">
            <v>4          0   .</v>
          </cell>
          <cell r="J1198">
            <v>0</v>
          </cell>
          <cell r="K1198">
            <v>0</v>
          </cell>
          <cell r="L1198">
            <v>2003</v>
          </cell>
          <cell r="M1198" t="str">
            <v>No Trade</v>
          </cell>
          <cell r="N1198" t="str">
            <v/>
          </cell>
          <cell r="O1198" t="str">
            <v/>
          </cell>
          <cell r="P1198" t="str">
            <v/>
          </cell>
        </row>
        <row r="1199">
          <cell r="A1199" t="str">
            <v>OH</v>
          </cell>
          <cell r="B1199">
            <v>3</v>
          </cell>
          <cell r="C1199">
            <v>3</v>
          </cell>
          <cell r="D1199" t="str">
            <v>C</v>
          </cell>
          <cell r="E1199">
            <v>0.51</v>
          </cell>
          <cell r="F1199">
            <v>37677</v>
          </cell>
          <cell r="G1199">
            <v>0</v>
          </cell>
          <cell r="H1199">
            <v>0</v>
          </cell>
          <cell r="I1199" t="str">
            <v>0          0   .</v>
          </cell>
          <cell r="J1199">
            <v>0</v>
          </cell>
          <cell r="K1199">
            <v>0</v>
          </cell>
          <cell r="L1199">
            <v>2003</v>
          </cell>
          <cell r="M1199" t="str">
            <v>No Trade</v>
          </cell>
          <cell r="N1199" t="str">
            <v/>
          </cell>
          <cell r="O1199" t="str">
            <v/>
          </cell>
          <cell r="P1199" t="str">
            <v/>
          </cell>
        </row>
        <row r="1200">
          <cell r="A1200" t="str">
            <v>OH</v>
          </cell>
          <cell r="B1200">
            <v>3</v>
          </cell>
          <cell r="C1200">
            <v>3</v>
          </cell>
          <cell r="D1200" t="str">
            <v>P</v>
          </cell>
          <cell r="E1200">
            <v>0.51</v>
          </cell>
          <cell r="F1200">
            <v>37677</v>
          </cell>
          <cell r="G1200">
            <v>5.9999999999999995E-4</v>
          </cell>
          <cell r="H1200">
            <v>1E-3</v>
          </cell>
          <cell r="I1200" t="str">
            <v>0          0   .</v>
          </cell>
          <cell r="J1200">
            <v>0</v>
          </cell>
          <cell r="K1200">
            <v>0</v>
          </cell>
          <cell r="L1200">
            <v>2003</v>
          </cell>
          <cell r="M1200" t="str">
            <v>No Trade</v>
          </cell>
          <cell r="N1200" t="str">
            <v/>
          </cell>
          <cell r="O1200" t="str">
            <v/>
          </cell>
          <cell r="P1200" t="str">
            <v/>
          </cell>
        </row>
        <row r="1201">
          <cell r="A1201" t="str">
            <v>OH</v>
          </cell>
          <cell r="B1201">
            <v>3</v>
          </cell>
          <cell r="C1201">
            <v>3</v>
          </cell>
          <cell r="D1201" t="str">
            <v>P</v>
          </cell>
          <cell r="E1201">
            <v>0.52</v>
          </cell>
          <cell r="F1201">
            <v>37677</v>
          </cell>
          <cell r="G1201">
            <v>8.0000000000000004E-4</v>
          </cell>
          <cell r="H1201">
            <v>1E-3</v>
          </cell>
          <cell r="I1201" t="str">
            <v>3          0   .</v>
          </cell>
          <cell r="J1201">
            <v>0</v>
          </cell>
          <cell r="K1201">
            <v>0</v>
          </cell>
          <cell r="L1201">
            <v>2003</v>
          </cell>
          <cell r="M1201" t="str">
            <v>No Trade</v>
          </cell>
          <cell r="N1201" t="str">
            <v/>
          </cell>
          <cell r="O1201" t="str">
            <v/>
          </cell>
          <cell r="P1201" t="str">
            <v/>
          </cell>
        </row>
        <row r="1202">
          <cell r="A1202" t="str">
            <v>OH</v>
          </cell>
          <cell r="B1202">
            <v>3</v>
          </cell>
          <cell r="C1202">
            <v>3</v>
          </cell>
          <cell r="D1202" t="str">
            <v>P</v>
          </cell>
          <cell r="E1202">
            <v>0.53</v>
          </cell>
          <cell r="F1202">
            <v>37677</v>
          </cell>
          <cell r="G1202">
            <v>1.1000000000000001E-3</v>
          </cell>
          <cell r="H1202">
            <v>1E-3</v>
          </cell>
          <cell r="I1202" t="str">
            <v>7          0   .</v>
          </cell>
          <cell r="J1202">
            <v>0</v>
          </cell>
          <cell r="K1202">
            <v>0</v>
          </cell>
          <cell r="L1202">
            <v>2003</v>
          </cell>
          <cell r="M1202" t="str">
            <v>No Trade</v>
          </cell>
          <cell r="N1202" t="str">
            <v/>
          </cell>
          <cell r="O1202" t="str">
            <v/>
          </cell>
          <cell r="P1202" t="str">
            <v/>
          </cell>
        </row>
        <row r="1203">
          <cell r="A1203" t="str">
            <v>OH</v>
          </cell>
          <cell r="B1203">
            <v>3</v>
          </cell>
          <cell r="C1203">
            <v>3</v>
          </cell>
          <cell r="D1203" t="str">
            <v>P</v>
          </cell>
          <cell r="E1203">
            <v>0.54</v>
          </cell>
          <cell r="F1203">
            <v>37677</v>
          </cell>
          <cell r="G1203">
            <v>1.5E-3</v>
          </cell>
          <cell r="H1203">
            <v>2E-3</v>
          </cell>
          <cell r="I1203" t="str">
            <v>3          0   .</v>
          </cell>
          <cell r="J1203">
            <v>0</v>
          </cell>
          <cell r="K1203">
            <v>0</v>
          </cell>
          <cell r="L1203">
            <v>2003</v>
          </cell>
          <cell r="M1203" t="str">
            <v>No Trade</v>
          </cell>
          <cell r="N1203" t="str">
            <v/>
          </cell>
          <cell r="O1203" t="str">
            <v/>
          </cell>
          <cell r="P1203" t="str">
            <v/>
          </cell>
        </row>
        <row r="1204">
          <cell r="A1204" t="str">
            <v>OH</v>
          </cell>
          <cell r="B1204">
            <v>3</v>
          </cell>
          <cell r="C1204">
            <v>3</v>
          </cell>
          <cell r="D1204" t="str">
            <v>P</v>
          </cell>
          <cell r="E1204">
            <v>0.55000000000000004</v>
          </cell>
          <cell r="F1204">
            <v>37677</v>
          </cell>
          <cell r="G1204">
            <v>2E-3</v>
          </cell>
          <cell r="H1204">
            <v>2E-3</v>
          </cell>
          <cell r="I1204" t="str">
            <v>9          0   .</v>
          </cell>
          <cell r="J1204">
            <v>0</v>
          </cell>
          <cell r="K1204">
            <v>0</v>
          </cell>
          <cell r="L1204">
            <v>2003</v>
          </cell>
          <cell r="M1204" t="str">
            <v>No Trade</v>
          </cell>
          <cell r="N1204" t="str">
            <v/>
          </cell>
          <cell r="O1204" t="str">
            <v/>
          </cell>
          <cell r="P1204" t="str">
            <v/>
          </cell>
        </row>
        <row r="1205">
          <cell r="A1205" t="str">
            <v>OH</v>
          </cell>
          <cell r="B1205">
            <v>3</v>
          </cell>
          <cell r="C1205">
            <v>3</v>
          </cell>
          <cell r="D1205" t="str">
            <v>P</v>
          </cell>
          <cell r="E1205">
            <v>0.56000000000000005</v>
          </cell>
          <cell r="F1205">
            <v>37677</v>
          </cell>
          <cell r="G1205">
            <v>2.5999999999999999E-3</v>
          </cell>
          <cell r="H1205">
            <v>3.0000000000000001E-3</v>
          </cell>
          <cell r="I1205" t="str">
            <v>8          0   .</v>
          </cell>
          <cell r="J1205">
            <v>0</v>
          </cell>
          <cell r="K1205">
            <v>0</v>
          </cell>
          <cell r="L1205">
            <v>2003</v>
          </cell>
          <cell r="M1205" t="str">
            <v>No Trade</v>
          </cell>
          <cell r="N1205" t="str">
            <v/>
          </cell>
          <cell r="O1205" t="str">
            <v/>
          </cell>
          <cell r="P1205" t="str">
            <v/>
          </cell>
        </row>
        <row r="1206">
          <cell r="A1206" t="str">
            <v>OH</v>
          </cell>
          <cell r="B1206">
            <v>3</v>
          </cell>
          <cell r="C1206">
            <v>3</v>
          </cell>
          <cell r="D1206" t="str">
            <v>P</v>
          </cell>
          <cell r="E1206">
            <v>0.56999999999999995</v>
          </cell>
          <cell r="F1206">
            <v>37677</v>
          </cell>
          <cell r="G1206">
            <v>3.3E-3</v>
          </cell>
          <cell r="H1206">
            <v>4.0000000000000001E-3</v>
          </cell>
          <cell r="I1206" t="str">
            <v>7          0   .</v>
          </cell>
          <cell r="J1206">
            <v>0</v>
          </cell>
          <cell r="K1206">
            <v>0</v>
          </cell>
          <cell r="L1206">
            <v>2003</v>
          </cell>
          <cell r="M1206" t="str">
            <v>No Trade</v>
          </cell>
          <cell r="N1206" t="str">
            <v/>
          </cell>
          <cell r="O1206" t="str">
            <v/>
          </cell>
          <cell r="P1206" t="str">
            <v/>
          </cell>
        </row>
        <row r="1207">
          <cell r="A1207" t="str">
            <v>OH</v>
          </cell>
          <cell r="B1207">
            <v>3</v>
          </cell>
          <cell r="C1207">
            <v>3</v>
          </cell>
          <cell r="D1207" t="str">
            <v>C</v>
          </cell>
          <cell r="E1207">
            <v>0.57999999999999996</v>
          </cell>
          <cell r="F1207">
            <v>37677</v>
          </cell>
          <cell r="G1207">
            <v>0.13519999999999999</v>
          </cell>
          <cell r="H1207">
            <v>0.13500000000000001</v>
          </cell>
          <cell r="I1207" t="str">
            <v>2          0   .</v>
          </cell>
          <cell r="J1207">
            <v>0</v>
          </cell>
          <cell r="K1207">
            <v>0</v>
          </cell>
          <cell r="L1207">
            <v>2003</v>
          </cell>
          <cell r="M1207" t="str">
            <v>No Trade</v>
          </cell>
          <cell r="N1207" t="str">
            <v/>
          </cell>
          <cell r="O1207" t="str">
            <v/>
          </cell>
          <cell r="P1207" t="str">
            <v/>
          </cell>
        </row>
        <row r="1208">
          <cell r="A1208" t="str">
            <v>OH</v>
          </cell>
          <cell r="B1208">
            <v>3</v>
          </cell>
          <cell r="C1208">
            <v>3</v>
          </cell>
          <cell r="D1208" t="str">
            <v>P</v>
          </cell>
          <cell r="E1208">
            <v>0.57999999999999996</v>
          </cell>
          <cell r="F1208">
            <v>37677</v>
          </cell>
          <cell r="G1208">
            <v>4.3E-3</v>
          </cell>
          <cell r="H1208">
            <v>5.0000000000000001E-3</v>
          </cell>
          <cell r="I1208" t="str">
            <v>9          0   .</v>
          </cell>
          <cell r="J1208">
            <v>0</v>
          </cell>
          <cell r="K1208">
            <v>0</v>
          </cell>
          <cell r="L1208">
            <v>2003</v>
          </cell>
          <cell r="M1208" t="str">
            <v>No Trade</v>
          </cell>
          <cell r="N1208" t="str">
            <v/>
          </cell>
          <cell r="O1208" t="str">
            <v/>
          </cell>
          <cell r="P1208" t="str">
            <v/>
          </cell>
        </row>
        <row r="1209">
          <cell r="A1209" t="str">
            <v>OH</v>
          </cell>
          <cell r="B1209">
            <v>3</v>
          </cell>
          <cell r="C1209">
            <v>3</v>
          </cell>
          <cell r="D1209" t="str">
            <v>P</v>
          </cell>
          <cell r="E1209">
            <v>0.59</v>
          </cell>
          <cell r="F1209">
            <v>37677</v>
          </cell>
          <cell r="G1209">
            <v>5.3E-3</v>
          </cell>
          <cell r="H1209">
            <v>7.0000000000000001E-3</v>
          </cell>
          <cell r="I1209" t="str">
            <v>3          0   .</v>
          </cell>
          <cell r="J1209">
            <v>0</v>
          </cell>
          <cell r="K1209">
            <v>0</v>
          </cell>
          <cell r="L1209">
            <v>2003</v>
          </cell>
          <cell r="M1209" t="str">
            <v>No Trade</v>
          </cell>
          <cell r="N1209" t="str">
            <v/>
          </cell>
          <cell r="O1209" t="str">
            <v/>
          </cell>
          <cell r="P1209" t="str">
            <v/>
          </cell>
        </row>
        <row r="1210">
          <cell r="A1210" t="str">
            <v>OH</v>
          </cell>
          <cell r="B1210">
            <v>3</v>
          </cell>
          <cell r="C1210">
            <v>3</v>
          </cell>
          <cell r="D1210" t="str">
            <v>C</v>
          </cell>
          <cell r="E1210">
            <v>0.6</v>
          </cell>
          <cell r="F1210">
            <v>37677</v>
          </cell>
          <cell r="G1210">
            <v>0.1328</v>
          </cell>
          <cell r="H1210">
            <v>0.13200000000000001</v>
          </cell>
          <cell r="I1210" t="str">
            <v>8          0   .</v>
          </cell>
          <cell r="J1210">
            <v>0</v>
          </cell>
          <cell r="K1210">
            <v>0</v>
          </cell>
          <cell r="L1210">
            <v>2003</v>
          </cell>
          <cell r="M1210" t="str">
            <v>No Trade</v>
          </cell>
          <cell r="N1210" t="str">
            <v/>
          </cell>
          <cell r="O1210" t="str">
            <v/>
          </cell>
          <cell r="P1210" t="str">
            <v/>
          </cell>
        </row>
        <row r="1211">
          <cell r="A1211" t="str">
            <v>OH</v>
          </cell>
          <cell r="B1211">
            <v>3</v>
          </cell>
          <cell r="C1211">
            <v>3</v>
          </cell>
          <cell r="D1211" t="str">
            <v>P</v>
          </cell>
          <cell r="E1211">
            <v>0.6</v>
          </cell>
          <cell r="F1211">
            <v>37677</v>
          </cell>
          <cell r="G1211">
            <v>6.6E-3</v>
          </cell>
          <cell r="H1211">
            <v>8.0000000000000002E-3</v>
          </cell>
          <cell r="I1211" t="str">
            <v>9          0   .</v>
          </cell>
          <cell r="J1211">
            <v>0</v>
          </cell>
          <cell r="K1211">
            <v>0</v>
          </cell>
          <cell r="L1211">
            <v>2003</v>
          </cell>
          <cell r="M1211" t="str">
            <v>No Trade</v>
          </cell>
          <cell r="N1211" t="str">
            <v/>
          </cell>
          <cell r="O1211" t="str">
            <v/>
          </cell>
          <cell r="P1211" t="str">
            <v/>
          </cell>
        </row>
        <row r="1212">
          <cell r="A1212" t="str">
            <v>OH</v>
          </cell>
          <cell r="B1212">
            <v>3</v>
          </cell>
          <cell r="C1212">
            <v>3</v>
          </cell>
          <cell r="D1212" t="str">
            <v>P</v>
          </cell>
          <cell r="E1212">
            <v>0.61</v>
          </cell>
          <cell r="F1212">
            <v>37677</v>
          </cell>
          <cell r="G1212">
            <v>8.0999999999999996E-3</v>
          </cell>
          <cell r="H1212">
            <v>0.01</v>
          </cell>
          <cell r="I1212" t="str">
            <v>8          0   .</v>
          </cell>
          <cell r="J1212">
            <v>0</v>
          </cell>
          <cell r="K1212">
            <v>0</v>
          </cell>
          <cell r="L1212">
            <v>2003</v>
          </cell>
          <cell r="M1212" t="str">
            <v>No Trade</v>
          </cell>
          <cell r="N1212" t="str">
            <v/>
          </cell>
          <cell r="O1212" t="str">
            <v/>
          </cell>
          <cell r="P1212" t="str">
            <v/>
          </cell>
        </row>
        <row r="1213">
          <cell r="A1213" t="str">
            <v>OH</v>
          </cell>
          <cell r="B1213">
            <v>3</v>
          </cell>
          <cell r="C1213">
            <v>3</v>
          </cell>
          <cell r="D1213" t="str">
            <v>C</v>
          </cell>
          <cell r="E1213">
            <v>0.62</v>
          </cell>
          <cell r="F1213">
            <v>37677</v>
          </cell>
          <cell r="G1213">
            <v>0.1041</v>
          </cell>
          <cell r="H1213">
            <v>0.104</v>
          </cell>
          <cell r="I1213" t="str">
            <v>1          0   .</v>
          </cell>
          <cell r="J1213">
            <v>0</v>
          </cell>
          <cell r="K1213">
            <v>0</v>
          </cell>
          <cell r="L1213">
            <v>2003</v>
          </cell>
          <cell r="M1213" t="str">
            <v>No Trade</v>
          </cell>
          <cell r="N1213" t="str">
            <v/>
          </cell>
          <cell r="O1213" t="str">
            <v/>
          </cell>
          <cell r="P1213" t="str">
            <v/>
          </cell>
        </row>
        <row r="1214">
          <cell r="A1214" t="str">
            <v>OH</v>
          </cell>
          <cell r="B1214">
            <v>3</v>
          </cell>
          <cell r="C1214">
            <v>3</v>
          </cell>
          <cell r="D1214" t="str">
            <v>P</v>
          </cell>
          <cell r="E1214">
            <v>0.62</v>
          </cell>
          <cell r="F1214">
            <v>37677</v>
          </cell>
          <cell r="G1214">
            <v>9.9000000000000008E-3</v>
          </cell>
          <cell r="H1214">
            <v>1.2E-2</v>
          </cell>
          <cell r="I1214" t="str">
            <v>9          0   .</v>
          </cell>
          <cell r="J1214">
            <v>0</v>
          </cell>
          <cell r="K1214">
            <v>0</v>
          </cell>
          <cell r="L1214">
            <v>2003</v>
          </cell>
          <cell r="M1214" t="str">
            <v>No Trade</v>
          </cell>
          <cell r="N1214" t="str">
            <v/>
          </cell>
          <cell r="O1214" t="str">
            <v/>
          </cell>
          <cell r="P1214" t="str">
            <v/>
          </cell>
        </row>
        <row r="1215">
          <cell r="A1215" t="str">
            <v>OH</v>
          </cell>
          <cell r="B1215">
            <v>3</v>
          </cell>
          <cell r="C1215">
            <v>3</v>
          </cell>
          <cell r="D1215" t="str">
            <v>P</v>
          </cell>
          <cell r="E1215">
            <v>0.63</v>
          </cell>
          <cell r="F1215">
            <v>37677</v>
          </cell>
          <cell r="G1215">
            <v>1.1900000000000001E-2</v>
          </cell>
          <cell r="H1215">
            <v>1.4999999999999999E-2</v>
          </cell>
          <cell r="I1215" t="str">
            <v>3          0   .</v>
          </cell>
          <cell r="J1215">
            <v>0</v>
          </cell>
          <cell r="K1215">
            <v>0</v>
          </cell>
          <cell r="L1215">
            <v>2003</v>
          </cell>
          <cell r="M1215" t="str">
            <v>No Trade</v>
          </cell>
          <cell r="N1215" t="str">
            <v/>
          </cell>
          <cell r="O1215" t="str">
            <v/>
          </cell>
          <cell r="P1215" t="str">
            <v/>
          </cell>
        </row>
        <row r="1216">
          <cell r="A1216" t="str">
            <v>OH</v>
          </cell>
          <cell r="B1216">
            <v>3</v>
          </cell>
          <cell r="C1216">
            <v>3</v>
          </cell>
          <cell r="D1216" t="str">
            <v>P</v>
          </cell>
          <cell r="E1216">
            <v>0.64</v>
          </cell>
          <cell r="F1216">
            <v>37677</v>
          </cell>
          <cell r="G1216">
            <v>1.4200000000000001E-2</v>
          </cell>
          <cell r="H1216">
            <v>1.7999999999999999E-2</v>
          </cell>
          <cell r="I1216" t="str">
            <v>0         10   .</v>
          </cell>
          <cell r="J1216">
            <v>170</v>
          </cell>
          <cell r="K1216">
            <v>1.7000000000000001E-2</v>
          </cell>
          <cell r="L1216">
            <v>2003</v>
          </cell>
          <cell r="M1216" t="str">
            <v>No Trade</v>
          </cell>
          <cell r="N1216" t="str">
            <v/>
          </cell>
          <cell r="O1216" t="str">
            <v/>
          </cell>
          <cell r="P1216" t="str">
            <v/>
          </cell>
        </row>
        <row r="1217">
          <cell r="A1217" t="str">
            <v>OH</v>
          </cell>
          <cell r="B1217">
            <v>3</v>
          </cell>
          <cell r="C1217">
            <v>3</v>
          </cell>
          <cell r="D1217" t="str">
            <v>C</v>
          </cell>
          <cell r="E1217">
            <v>0.65</v>
          </cell>
          <cell r="F1217">
            <v>37677</v>
          </cell>
          <cell r="G1217">
            <v>9.4399999999999998E-2</v>
          </cell>
          <cell r="H1217">
            <v>8.5999999999999993E-2</v>
          </cell>
          <cell r="I1217" t="str">
            <v>5          0   .</v>
          </cell>
          <cell r="J1217">
            <v>0</v>
          </cell>
          <cell r="K1217">
            <v>0</v>
          </cell>
          <cell r="L1217">
            <v>2003</v>
          </cell>
          <cell r="M1217" t="str">
            <v>No Trade</v>
          </cell>
          <cell r="N1217" t="str">
            <v/>
          </cell>
          <cell r="O1217" t="str">
            <v/>
          </cell>
          <cell r="P1217" t="str">
            <v/>
          </cell>
        </row>
        <row r="1218">
          <cell r="A1218" t="str">
            <v>OH</v>
          </cell>
          <cell r="B1218">
            <v>3</v>
          </cell>
          <cell r="C1218">
            <v>3</v>
          </cell>
          <cell r="D1218" t="str">
            <v>P</v>
          </cell>
          <cell r="E1218">
            <v>0.65</v>
          </cell>
          <cell r="F1218">
            <v>37677</v>
          </cell>
          <cell r="G1218">
            <v>1.67E-2</v>
          </cell>
          <cell r="H1218">
            <v>0.02</v>
          </cell>
          <cell r="I1218" t="str">
            <v>9          0   .</v>
          </cell>
          <cell r="J1218">
            <v>0</v>
          </cell>
          <cell r="K1218">
            <v>0</v>
          </cell>
          <cell r="L1218">
            <v>2003</v>
          </cell>
          <cell r="M1218" t="str">
            <v>No Trade</v>
          </cell>
          <cell r="N1218" t="str">
            <v/>
          </cell>
          <cell r="O1218" t="str">
            <v/>
          </cell>
          <cell r="P1218" t="str">
            <v/>
          </cell>
        </row>
        <row r="1219">
          <cell r="A1219" t="str">
            <v>OH</v>
          </cell>
          <cell r="B1219">
            <v>3</v>
          </cell>
          <cell r="C1219">
            <v>3</v>
          </cell>
          <cell r="D1219" t="str">
            <v>C</v>
          </cell>
          <cell r="E1219">
            <v>0.66</v>
          </cell>
          <cell r="F1219">
            <v>37677</v>
          </cell>
          <cell r="G1219">
            <v>8.7400000000000005E-2</v>
          </cell>
          <cell r="H1219">
            <v>0.08</v>
          </cell>
          <cell r="I1219" t="str">
            <v>0          0   .</v>
          </cell>
          <cell r="J1219">
            <v>0</v>
          </cell>
          <cell r="K1219">
            <v>0</v>
          </cell>
          <cell r="L1219">
            <v>2003</v>
          </cell>
          <cell r="M1219" t="str">
            <v>No Trade</v>
          </cell>
          <cell r="N1219" t="str">
            <v/>
          </cell>
          <cell r="O1219" t="str">
            <v/>
          </cell>
          <cell r="P1219" t="str">
            <v/>
          </cell>
        </row>
        <row r="1220">
          <cell r="A1220" t="str">
            <v>OH</v>
          </cell>
          <cell r="B1220">
            <v>3</v>
          </cell>
          <cell r="C1220">
            <v>3</v>
          </cell>
          <cell r="D1220" t="str">
            <v>P</v>
          </cell>
          <cell r="E1220">
            <v>0.66</v>
          </cell>
          <cell r="F1220">
            <v>37677</v>
          </cell>
          <cell r="G1220">
            <v>1.9599999999999999E-2</v>
          </cell>
          <cell r="H1220">
            <v>2.4E-2</v>
          </cell>
          <cell r="I1220" t="str">
            <v>3          0   .</v>
          </cell>
          <cell r="J1220">
            <v>0</v>
          </cell>
          <cell r="K1220">
            <v>0</v>
          </cell>
          <cell r="L1220">
            <v>2003</v>
          </cell>
          <cell r="M1220" t="str">
            <v>No Trade</v>
          </cell>
          <cell r="N1220" t="str">
            <v/>
          </cell>
          <cell r="O1220" t="str">
            <v/>
          </cell>
          <cell r="P1220" t="str">
            <v/>
          </cell>
        </row>
        <row r="1221">
          <cell r="A1221" t="str">
            <v>OH</v>
          </cell>
          <cell r="B1221">
            <v>3</v>
          </cell>
          <cell r="C1221">
            <v>3</v>
          </cell>
          <cell r="D1221" t="str">
            <v>C</v>
          </cell>
          <cell r="E1221">
            <v>0.67</v>
          </cell>
          <cell r="F1221">
            <v>37677</v>
          </cell>
          <cell r="G1221">
            <v>8.0699999999999994E-2</v>
          </cell>
          <cell r="H1221">
            <v>7.2999999999999995E-2</v>
          </cell>
          <cell r="I1221" t="str">
            <v>7          0   .</v>
          </cell>
          <cell r="J1221">
            <v>0</v>
          </cell>
          <cell r="K1221">
            <v>0</v>
          </cell>
          <cell r="L1221">
            <v>2003</v>
          </cell>
          <cell r="M1221" t="str">
            <v>No Trade</v>
          </cell>
          <cell r="N1221" t="str">
            <v/>
          </cell>
          <cell r="O1221" t="str">
            <v/>
          </cell>
          <cell r="P1221" t="str">
            <v/>
          </cell>
        </row>
        <row r="1222">
          <cell r="A1222" t="str">
            <v>OH</v>
          </cell>
          <cell r="B1222">
            <v>3</v>
          </cell>
          <cell r="C1222">
            <v>3</v>
          </cell>
          <cell r="D1222" t="str">
            <v>P</v>
          </cell>
          <cell r="E1222">
            <v>0.67</v>
          </cell>
          <cell r="F1222">
            <v>37677</v>
          </cell>
          <cell r="G1222">
            <v>2.2800000000000001E-2</v>
          </cell>
          <cell r="H1222">
            <v>2.7E-2</v>
          </cell>
          <cell r="I1222" t="str">
            <v>9          0   .</v>
          </cell>
          <cell r="J1222">
            <v>0</v>
          </cell>
          <cell r="K1222">
            <v>0</v>
          </cell>
          <cell r="L1222">
            <v>2003</v>
          </cell>
          <cell r="M1222" t="str">
            <v>No Trade</v>
          </cell>
          <cell r="N1222" t="str">
            <v/>
          </cell>
          <cell r="O1222" t="str">
            <v/>
          </cell>
          <cell r="P1222" t="str">
            <v/>
          </cell>
        </row>
        <row r="1223">
          <cell r="A1223" t="str">
            <v>OH</v>
          </cell>
          <cell r="B1223">
            <v>3</v>
          </cell>
          <cell r="C1223">
            <v>3</v>
          </cell>
          <cell r="D1223" t="str">
            <v>C</v>
          </cell>
          <cell r="E1223">
            <v>0.68</v>
          </cell>
          <cell r="F1223">
            <v>37677</v>
          </cell>
          <cell r="G1223">
            <v>7.4300000000000005E-2</v>
          </cell>
          <cell r="H1223">
            <v>6.7000000000000004E-2</v>
          </cell>
          <cell r="I1223" t="str">
            <v>7          0   .</v>
          </cell>
          <cell r="J1223">
            <v>0</v>
          </cell>
          <cell r="K1223">
            <v>0</v>
          </cell>
          <cell r="L1223">
            <v>2003</v>
          </cell>
          <cell r="M1223" t="str">
            <v>No Trade</v>
          </cell>
          <cell r="N1223" t="str">
            <v/>
          </cell>
          <cell r="O1223" t="str">
            <v/>
          </cell>
          <cell r="P1223" t="str">
            <v/>
          </cell>
        </row>
        <row r="1224">
          <cell r="A1224" t="str">
            <v>OH</v>
          </cell>
          <cell r="B1224">
            <v>3</v>
          </cell>
          <cell r="C1224">
            <v>3</v>
          </cell>
          <cell r="D1224" t="str">
            <v>P</v>
          </cell>
          <cell r="E1224">
            <v>0.68</v>
          </cell>
          <cell r="F1224">
            <v>37677</v>
          </cell>
          <cell r="G1224">
            <v>2.63E-2</v>
          </cell>
          <cell r="H1224">
            <v>3.1E-2</v>
          </cell>
          <cell r="I1224" t="str">
            <v>8          0   .</v>
          </cell>
          <cell r="J1224">
            <v>0</v>
          </cell>
          <cell r="K1224">
            <v>0</v>
          </cell>
          <cell r="L1224">
            <v>2003</v>
          </cell>
          <cell r="M1224" t="str">
            <v>No Trade</v>
          </cell>
          <cell r="N1224" t="str">
            <v/>
          </cell>
          <cell r="O1224" t="str">
            <v/>
          </cell>
          <cell r="P1224" t="str">
            <v/>
          </cell>
        </row>
        <row r="1225">
          <cell r="A1225" t="str">
            <v>OH</v>
          </cell>
          <cell r="B1225">
            <v>3</v>
          </cell>
          <cell r="C1225">
            <v>3</v>
          </cell>
          <cell r="D1225" t="str">
            <v>C</v>
          </cell>
          <cell r="E1225">
            <v>0.69</v>
          </cell>
          <cell r="F1225">
            <v>37677</v>
          </cell>
          <cell r="G1225">
            <v>6.83E-2</v>
          </cell>
          <cell r="H1225">
            <v>6.2E-2</v>
          </cell>
          <cell r="I1225" t="str">
            <v>1          0   .</v>
          </cell>
          <cell r="J1225">
            <v>0</v>
          </cell>
          <cell r="K1225">
            <v>0</v>
          </cell>
          <cell r="L1225">
            <v>2003</v>
          </cell>
          <cell r="M1225" t="str">
            <v>No Trade</v>
          </cell>
          <cell r="N1225" t="str">
            <v/>
          </cell>
          <cell r="O1225" t="str">
            <v/>
          </cell>
          <cell r="P1225" t="str">
            <v/>
          </cell>
        </row>
        <row r="1226">
          <cell r="A1226" t="str">
            <v>OH</v>
          </cell>
          <cell r="B1226">
            <v>3</v>
          </cell>
          <cell r="C1226">
            <v>3</v>
          </cell>
          <cell r="D1226" t="str">
            <v>P</v>
          </cell>
          <cell r="E1226">
            <v>0.69</v>
          </cell>
          <cell r="F1226">
            <v>37677</v>
          </cell>
          <cell r="G1226">
            <v>3.0200000000000001E-2</v>
          </cell>
          <cell r="H1226">
            <v>3.5999999999999997E-2</v>
          </cell>
          <cell r="I1226" t="str">
            <v>1          0   .</v>
          </cell>
          <cell r="J1226">
            <v>0</v>
          </cell>
          <cell r="K1226">
            <v>0</v>
          </cell>
          <cell r="L1226">
            <v>2003</v>
          </cell>
          <cell r="M1226" t="str">
            <v>No Trade</v>
          </cell>
          <cell r="N1226" t="str">
            <v/>
          </cell>
          <cell r="O1226" t="str">
            <v/>
          </cell>
          <cell r="P1226" t="str">
            <v/>
          </cell>
        </row>
        <row r="1227">
          <cell r="A1227" t="str">
            <v>OH</v>
          </cell>
          <cell r="B1227">
            <v>3</v>
          </cell>
          <cell r="C1227">
            <v>3</v>
          </cell>
          <cell r="D1227" t="str">
            <v>C</v>
          </cell>
          <cell r="E1227">
            <v>0.7</v>
          </cell>
          <cell r="F1227">
            <v>37677</v>
          </cell>
          <cell r="G1227">
            <v>6.2600000000000003E-2</v>
          </cell>
          <cell r="H1227">
            <v>5.6000000000000001E-2</v>
          </cell>
          <cell r="I1227" t="str">
            <v>8          3   .</v>
          </cell>
          <cell r="J1227">
            <v>675</v>
          </cell>
          <cell r="K1227">
            <v>6.7500000000000004E-2</v>
          </cell>
          <cell r="L1227">
            <v>2003</v>
          </cell>
          <cell r="M1227" t="str">
            <v>No Trade</v>
          </cell>
          <cell r="N1227" t="str">
            <v/>
          </cell>
          <cell r="O1227" t="str">
            <v/>
          </cell>
          <cell r="P1227" t="str">
            <v/>
          </cell>
        </row>
        <row r="1228">
          <cell r="A1228" t="str">
            <v>OH</v>
          </cell>
          <cell r="B1228">
            <v>3</v>
          </cell>
          <cell r="C1228">
            <v>3</v>
          </cell>
          <cell r="D1228" t="str">
            <v>P</v>
          </cell>
          <cell r="E1228">
            <v>0.7</v>
          </cell>
          <cell r="F1228">
            <v>37677</v>
          </cell>
          <cell r="G1228">
            <v>3.44E-2</v>
          </cell>
          <cell r="H1228">
            <v>0.04</v>
          </cell>
          <cell r="I1228" t="str">
            <v>7          0   .</v>
          </cell>
          <cell r="J1228">
            <v>0</v>
          </cell>
          <cell r="K1228">
            <v>0</v>
          </cell>
          <cell r="L1228">
            <v>2003</v>
          </cell>
          <cell r="M1228" t="str">
            <v>No Trade</v>
          </cell>
          <cell r="N1228" t="str">
            <v/>
          </cell>
          <cell r="O1228" t="str">
            <v/>
          </cell>
          <cell r="P1228" t="str">
            <v/>
          </cell>
        </row>
        <row r="1229">
          <cell r="A1229" t="str">
            <v>OH</v>
          </cell>
          <cell r="B1229">
            <v>3</v>
          </cell>
          <cell r="C1229">
            <v>3</v>
          </cell>
          <cell r="D1229" t="str">
            <v>C</v>
          </cell>
          <cell r="E1229">
            <v>0.71</v>
          </cell>
          <cell r="F1229">
            <v>37677</v>
          </cell>
          <cell r="G1229">
            <v>5.7200000000000001E-2</v>
          </cell>
          <cell r="H1229">
            <v>5.0999999999999997E-2</v>
          </cell>
          <cell r="I1229" t="str">
            <v>9          0   .</v>
          </cell>
          <cell r="J1229">
            <v>0</v>
          </cell>
          <cell r="K1229">
            <v>0</v>
          </cell>
          <cell r="L1229">
            <v>2003</v>
          </cell>
          <cell r="M1229" t="str">
            <v>No Trade</v>
          </cell>
          <cell r="N1229" t="str">
            <v/>
          </cell>
          <cell r="O1229" t="str">
            <v/>
          </cell>
          <cell r="P1229" t="str">
            <v/>
          </cell>
        </row>
        <row r="1230">
          <cell r="A1230" t="str">
            <v>OH</v>
          </cell>
          <cell r="B1230">
            <v>3</v>
          </cell>
          <cell r="C1230">
            <v>3</v>
          </cell>
          <cell r="D1230" t="str">
            <v>P</v>
          </cell>
          <cell r="E1230">
            <v>0.71</v>
          </cell>
          <cell r="F1230">
            <v>37677</v>
          </cell>
          <cell r="G1230">
            <v>3.8899999999999997E-2</v>
          </cell>
          <cell r="H1230">
            <v>4.4999999999999998E-2</v>
          </cell>
          <cell r="I1230" t="str">
            <v>7          0   .</v>
          </cell>
          <cell r="J1230">
            <v>0</v>
          </cell>
          <cell r="K1230">
            <v>0</v>
          </cell>
          <cell r="L1230">
            <v>2003</v>
          </cell>
          <cell r="M1230" t="str">
            <v>No Trade</v>
          </cell>
          <cell r="N1230" t="str">
            <v/>
          </cell>
          <cell r="O1230" t="str">
            <v/>
          </cell>
          <cell r="P1230" t="str">
            <v/>
          </cell>
        </row>
        <row r="1231">
          <cell r="A1231" t="str">
            <v>OH</v>
          </cell>
          <cell r="B1231">
            <v>3</v>
          </cell>
          <cell r="C1231">
            <v>3</v>
          </cell>
          <cell r="D1231" t="str">
            <v>C</v>
          </cell>
          <cell r="E1231">
            <v>0.72</v>
          </cell>
          <cell r="F1231">
            <v>37677</v>
          </cell>
          <cell r="G1231">
            <v>5.2200000000000003E-2</v>
          </cell>
          <cell r="H1231">
            <v>4.7E-2</v>
          </cell>
          <cell r="I1231" t="str">
            <v>2          0   .</v>
          </cell>
          <cell r="J1231">
            <v>0</v>
          </cell>
          <cell r="K1231">
            <v>0</v>
          </cell>
          <cell r="L1231">
            <v>2003</v>
          </cell>
          <cell r="M1231" t="str">
            <v>No Trade</v>
          </cell>
          <cell r="N1231" t="str">
            <v/>
          </cell>
          <cell r="O1231" t="str">
            <v/>
          </cell>
          <cell r="P1231" t="str">
            <v/>
          </cell>
        </row>
        <row r="1232">
          <cell r="A1232" t="str">
            <v>OH</v>
          </cell>
          <cell r="B1232">
            <v>3</v>
          </cell>
          <cell r="C1232">
            <v>3</v>
          </cell>
          <cell r="D1232" t="str">
            <v>P</v>
          </cell>
          <cell r="E1232">
            <v>0.72</v>
          </cell>
          <cell r="F1232">
            <v>37677</v>
          </cell>
          <cell r="G1232">
            <v>4.3799999999999999E-2</v>
          </cell>
          <cell r="H1232">
            <v>5.0999999999999997E-2</v>
          </cell>
          <cell r="I1232" t="str">
            <v>0          0   .</v>
          </cell>
          <cell r="J1232">
            <v>0</v>
          </cell>
          <cell r="K1232">
            <v>0</v>
          </cell>
          <cell r="L1232">
            <v>2003</v>
          </cell>
          <cell r="M1232" t="str">
            <v>No Trade</v>
          </cell>
          <cell r="N1232" t="str">
            <v/>
          </cell>
          <cell r="O1232" t="str">
            <v/>
          </cell>
          <cell r="P1232" t="str">
            <v/>
          </cell>
        </row>
        <row r="1233">
          <cell r="A1233" t="str">
            <v>OH</v>
          </cell>
          <cell r="B1233">
            <v>3</v>
          </cell>
          <cell r="C1233">
            <v>3</v>
          </cell>
          <cell r="D1233" t="str">
            <v>C</v>
          </cell>
          <cell r="E1233">
            <v>0.73</v>
          </cell>
          <cell r="F1233">
            <v>37677</v>
          </cell>
          <cell r="G1233">
            <v>4.7300000000000002E-2</v>
          </cell>
          <cell r="H1233">
            <v>4.2999999999999997E-2</v>
          </cell>
          <cell r="I1233" t="str">
            <v>0          0   .</v>
          </cell>
          <cell r="J1233">
            <v>0</v>
          </cell>
          <cell r="K1233">
            <v>0</v>
          </cell>
          <cell r="L1233">
            <v>2003</v>
          </cell>
          <cell r="M1233" t="str">
            <v>No Trade</v>
          </cell>
          <cell r="N1233" t="str">
            <v/>
          </cell>
          <cell r="O1233" t="str">
            <v/>
          </cell>
          <cell r="P1233" t="str">
            <v/>
          </cell>
        </row>
        <row r="1234">
          <cell r="A1234" t="str">
            <v>OH</v>
          </cell>
          <cell r="B1234">
            <v>3</v>
          </cell>
          <cell r="C1234">
            <v>3</v>
          </cell>
          <cell r="D1234" t="str">
            <v>P</v>
          </cell>
          <cell r="E1234">
            <v>0.73</v>
          </cell>
          <cell r="F1234">
            <v>37677</v>
          </cell>
          <cell r="G1234">
            <v>4.8899999999999999E-2</v>
          </cell>
          <cell r="H1234">
            <v>5.6000000000000001E-2</v>
          </cell>
          <cell r="I1234" t="str">
            <v>8          0   .</v>
          </cell>
          <cell r="J1234">
            <v>0</v>
          </cell>
          <cell r="K1234">
            <v>0</v>
          </cell>
          <cell r="L1234">
            <v>2003</v>
          </cell>
          <cell r="M1234" t="str">
            <v>No Trade</v>
          </cell>
          <cell r="N1234" t="str">
            <v/>
          </cell>
          <cell r="O1234" t="str">
            <v/>
          </cell>
          <cell r="P1234" t="str">
            <v/>
          </cell>
        </row>
        <row r="1235">
          <cell r="A1235" t="str">
            <v>OH</v>
          </cell>
          <cell r="B1235">
            <v>3</v>
          </cell>
          <cell r="C1235">
            <v>3</v>
          </cell>
          <cell r="D1235" t="str">
            <v>C</v>
          </cell>
          <cell r="E1235">
            <v>0.74</v>
          </cell>
          <cell r="F1235">
            <v>37677</v>
          </cell>
          <cell r="G1235">
            <v>4.3099999999999999E-2</v>
          </cell>
          <cell r="H1235">
            <v>3.9E-2</v>
          </cell>
          <cell r="I1235" t="str">
            <v>0          2   .</v>
          </cell>
          <cell r="J1235">
            <v>465</v>
          </cell>
          <cell r="K1235">
            <v>4.65E-2</v>
          </cell>
          <cell r="L1235">
            <v>2003</v>
          </cell>
          <cell r="M1235" t="str">
            <v>No Trade</v>
          </cell>
          <cell r="N1235" t="str">
            <v/>
          </cell>
          <cell r="O1235" t="str">
            <v/>
          </cell>
          <cell r="P1235" t="str">
            <v/>
          </cell>
        </row>
        <row r="1236">
          <cell r="A1236" t="str">
            <v>OH</v>
          </cell>
          <cell r="B1236">
            <v>3</v>
          </cell>
          <cell r="C1236">
            <v>3</v>
          </cell>
          <cell r="D1236" t="str">
            <v>P</v>
          </cell>
          <cell r="E1236">
            <v>0.74</v>
          </cell>
          <cell r="F1236">
            <v>37677</v>
          </cell>
          <cell r="G1236">
            <v>5.4699999999999999E-2</v>
          </cell>
          <cell r="H1236">
            <v>6.2E-2</v>
          </cell>
          <cell r="I1236" t="str">
            <v>7          0   .</v>
          </cell>
          <cell r="J1236">
            <v>0</v>
          </cell>
          <cell r="K1236">
            <v>0</v>
          </cell>
          <cell r="L1236">
            <v>2003</v>
          </cell>
          <cell r="M1236" t="str">
            <v>No Trade</v>
          </cell>
          <cell r="N1236" t="str">
            <v/>
          </cell>
          <cell r="O1236" t="str">
            <v/>
          </cell>
          <cell r="P1236" t="str">
            <v/>
          </cell>
        </row>
        <row r="1237">
          <cell r="A1237" t="str">
            <v>OH</v>
          </cell>
          <cell r="B1237">
            <v>3</v>
          </cell>
          <cell r="C1237">
            <v>3</v>
          </cell>
          <cell r="D1237" t="str">
            <v>C</v>
          </cell>
          <cell r="E1237">
            <v>0.75</v>
          </cell>
          <cell r="F1237">
            <v>37677</v>
          </cell>
          <cell r="G1237">
            <v>3.9100000000000003E-2</v>
          </cell>
          <cell r="H1237">
            <v>3.5000000000000003E-2</v>
          </cell>
          <cell r="I1237" t="str">
            <v>4          1   .</v>
          </cell>
          <cell r="J1237">
            <v>420</v>
          </cell>
          <cell r="K1237">
            <v>4.2000000000000003E-2</v>
          </cell>
          <cell r="L1237">
            <v>2003</v>
          </cell>
          <cell r="M1237" t="str">
            <v>No Trade</v>
          </cell>
          <cell r="N1237" t="str">
            <v/>
          </cell>
          <cell r="O1237" t="str">
            <v/>
          </cell>
          <cell r="P1237" t="str">
            <v/>
          </cell>
        </row>
        <row r="1238">
          <cell r="A1238" t="str">
            <v>OH</v>
          </cell>
          <cell r="B1238">
            <v>3</v>
          </cell>
          <cell r="C1238">
            <v>3</v>
          </cell>
          <cell r="D1238" t="str">
            <v>P</v>
          </cell>
          <cell r="E1238">
            <v>0.75</v>
          </cell>
          <cell r="F1238">
            <v>37677</v>
          </cell>
          <cell r="G1238">
            <v>6.0600000000000001E-2</v>
          </cell>
          <cell r="H1238">
            <v>6.9000000000000006E-2</v>
          </cell>
          <cell r="I1238" t="str">
            <v>0          0   .</v>
          </cell>
          <cell r="J1238">
            <v>0</v>
          </cell>
          <cell r="K1238">
            <v>0</v>
          </cell>
          <cell r="L1238">
            <v>2003</v>
          </cell>
          <cell r="M1238" t="str">
            <v>No Trade</v>
          </cell>
          <cell r="N1238" t="str">
            <v/>
          </cell>
          <cell r="O1238" t="str">
            <v/>
          </cell>
          <cell r="P1238" t="str">
            <v/>
          </cell>
        </row>
        <row r="1239">
          <cell r="A1239" t="str">
            <v>OH</v>
          </cell>
          <cell r="B1239">
            <v>3</v>
          </cell>
          <cell r="C1239">
            <v>3</v>
          </cell>
          <cell r="D1239" t="str">
            <v>C</v>
          </cell>
          <cell r="E1239">
            <v>0.76</v>
          </cell>
          <cell r="F1239">
            <v>37677</v>
          </cell>
          <cell r="G1239">
            <v>3.5400000000000001E-2</v>
          </cell>
          <cell r="H1239">
            <v>3.2000000000000001E-2</v>
          </cell>
          <cell r="I1239" t="str">
            <v>1          0   .</v>
          </cell>
          <cell r="J1239">
            <v>0</v>
          </cell>
          <cell r="K1239">
            <v>0</v>
          </cell>
          <cell r="L1239">
            <v>2003</v>
          </cell>
          <cell r="M1239" t="str">
            <v>No Trade</v>
          </cell>
          <cell r="N1239" t="str">
            <v/>
          </cell>
          <cell r="O1239" t="str">
            <v/>
          </cell>
          <cell r="P1239" t="str">
            <v/>
          </cell>
        </row>
        <row r="1240">
          <cell r="A1240" t="str">
            <v>OH</v>
          </cell>
          <cell r="B1240">
            <v>3</v>
          </cell>
          <cell r="C1240">
            <v>3</v>
          </cell>
          <cell r="D1240" t="str">
            <v>P</v>
          </cell>
          <cell r="E1240">
            <v>0.76</v>
          </cell>
          <cell r="F1240">
            <v>37677</v>
          </cell>
          <cell r="G1240">
            <v>6.6799999999999998E-2</v>
          </cell>
          <cell r="H1240">
            <v>7.4999999999999997E-2</v>
          </cell>
          <cell r="I1240" t="str">
            <v>5          0   .</v>
          </cell>
          <cell r="J1240">
            <v>0</v>
          </cell>
          <cell r="K1240">
            <v>0</v>
          </cell>
          <cell r="L1240">
            <v>2003</v>
          </cell>
          <cell r="M1240" t="str">
            <v>No Trade</v>
          </cell>
          <cell r="N1240" t="str">
            <v/>
          </cell>
          <cell r="O1240" t="str">
            <v/>
          </cell>
          <cell r="P1240" t="str">
            <v/>
          </cell>
        </row>
        <row r="1241">
          <cell r="A1241" t="str">
            <v>OH</v>
          </cell>
          <cell r="B1241">
            <v>3</v>
          </cell>
          <cell r="C1241">
            <v>3</v>
          </cell>
          <cell r="D1241" t="str">
            <v>C</v>
          </cell>
          <cell r="E1241">
            <v>0.77</v>
          </cell>
          <cell r="F1241">
            <v>37677</v>
          </cell>
          <cell r="G1241">
            <v>3.2000000000000001E-2</v>
          </cell>
          <cell r="H1241">
            <v>2.9000000000000001E-2</v>
          </cell>
          <cell r="I1241" t="str">
            <v>0         28   .</v>
          </cell>
          <cell r="J1241">
            <v>0</v>
          </cell>
          <cell r="K1241">
            <v>0</v>
          </cell>
          <cell r="L1241">
            <v>2003</v>
          </cell>
          <cell r="M1241" t="str">
            <v>No Trade</v>
          </cell>
          <cell r="N1241" t="str">
            <v/>
          </cell>
          <cell r="O1241" t="str">
            <v/>
          </cell>
          <cell r="P1241" t="str">
            <v/>
          </cell>
        </row>
        <row r="1242">
          <cell r="A1242" t="str">
            <v>OH</v>
          </cell>
          <cell r="B1242">
            <v>3</v>
          </cell>
          <cell r="C1242">
            <v>3</v>
          </cell>
          <cell r="D1242" t="str">
            <v>P</v>
          </cell>
          <cell r="E1242">
            <v>0.77</v>
          </cell>
          <cell r="F1242">
            <v>37677</v>
          </cell>
          <cell r="G1242">
            <v>7.3300000000000004E-2</v>
          </cell>
          <cell r="H1242">
            <v>8.2000000000000003E-2</v>
          </cell>
          <cell r="I1242" t="str">
            <v>3          0   .</v>
          </cell>
          <cell r="J1242">
            <v>0</v>
          </cell>
          <cell r="K1242">
            <v>0</v>
          </cell>
          <cell r="L1242">
            <v>2003</v>
          </cell>
          <cell r="M1242" t="str">
            <v>No Trade</v>
          </cell>
          <cell r="N1242" t="str">
            <v/>
          </cell>
          <cell r="O1242" t="str">
            <v/>
          </cell>
          <cell r="P1242" t="str">
            <v/>
          </cell>
        </row>
        <row r="1243">
          <cell r="A1243" t="str">
            <v>OH</v>
          </cell>
          <cell r="B1243">
            <v>3</v>
          </cell>
          <cell r="C1243">
            <v>3</v>
          </cell>
          <cell r="D1243" t="str">
            <v>C</v>
          </cell>
          <cell r="E1243">
            <v>0.78</v>
          </cell>
          <cell r="F1243">
            <v>37677</v>
          </cell>
          <cell r="G1243">
            <v>2.8899999999999999E-2</v>
          </cell>
          <cell r="H1243">
            <v>2.5999999999999999E-2</v>
          </cell>
          <cell r="I1243" t="str">
            <v>2          0   .</v>
          </cell>
          <cell r="J1243">
            <v>0</v>
          </cell>
          <cell r="K1243">
            <v>0</v>
          </cell>
          <cell r="L1243">
            <v>2003</v>
          </cell>
          <cell r="M1243" t="str">
            <v>No Trade</v>
          </cell>
          <cell r="N1243" t="str">
            <v/>
          </cell>
          <cell r="O1243" t="str">
            <v/>
          </cell>
          <cell r="P1243" t="str">
            <v/>
          </cell>
        </row>
        <row r="1244">
          <cell r="A1244" t="str">
            <v>OH</v>
          </cell>
          <cell r="B1244">
            <v>3</v>
          </cell>
          <cell r="C1244">
            <v>3</v>
          </cell>
          <cell r="D1244" t="str">
            <v>P</v>
          </cell>
          <cell r="E1244">
            <v>0.78</v>
          </cell>
          <cell r="F1244">
            <v>37677</v>
          </cell>
          <cell r="G1244">
            <v>8.0100000000000005E-2</v>
          </cell>
          <cell r="H1244">
            <v>8.8999999999999996E-2</v>
          </cell>
          <cell r="I1244" t="str">
            <v>4          0   .</v>
          </cell>
          <cell r="J1244">
            <v>0</v>
          </cell>
          <cell r="K1244">
            <v>0</v>
          </cell>
          <cell r="L1244">
            <v>2003</v>
          </cell>
          <cell r="M1244" t="str">
            <v>No Trade</v>
          </cell>
          <cell r="N1244" t="str">
            <v/>
          </cell>
          <cell r="O1244" t="str">
            <v/>
          </cell>
          <cell r="P1244" t="str">
            <v/>
          </cell>
        </row>
        <row r="1245">
          <cell r="A1245" t="str">
            <v>OH</v>
          </cell>
          <cell r="B1245">
            <v>3</v>
          </cell>
          <cell r="C1245">
            <v>3</v>
          </cell>
          <cell r="D1245" t="str">
            <v>C</v>
          </cell>
          <cell r="E1245">
            <v>0.79</v>
          </cell>
          <cell r="F1245">
            <v>37677</v>
          </cell>
          <cell r="G1245">
            <v>2.5999999999999999E-2</v>
          </cell>
          <cell r="H1245">
            <v>2.3E-2</v>
          </cell>
          <cell r="I1245" t="str">
            <v>6          0   .</v>
          </cell>
          <cell r="J1245">
            <v>0</v>
          </cell>
          <cell r="K1245">
            <v>0</v>
          </cell>
          <cell r="L1245">
            <v>2003</v>
          </cell>
          <cell r="M1245" t="str">
            <v>No Trade</v>
          </cell>
          <cell r="N1245" t="str">
            <v/>
          </cell>
          <cell r="O1245" t="str">
            <v/>
          </cell>
          <cell r="P1245" t="str">
            <v/>
          </cell>
        </row>
        <row r="1246">
          <cell r="A1246" t="str">
            <v>OH</v>
          </cell>
          <cell r="B1246">
            <v>3</v>
          </cell>
          <cell r="C1246">
            <v>3</v>
          </cell>
          <cell r="D1246" t="str">
            <v>C</v>
          </cell>
          <cell r="E1246">
            <v>0.8</v>
          </cell>
          <cell r="F1246">
            <v>37677</v>
          </cell>
          <cell r="G1246">
            <v>2.3400000000000001E-2</v>
          </cell>
          <cell r="H1246">
            <v>2.1000000000000001E-2</v>
          </cell>
          <cell r="I1246" t="str">
            <v>3          6   .</v>
          </cell>
          <cell r="J1246">
            <v>280</v>
          </cell>
          <cell r="K1246">
            <v>2.8000000000000001E-2</v>
          </cell>
          <cell r="L1246">
            <v>2003</v>
          </cell>
          <cell r="M1246" t="str">
            <v>No Trade</v>
          </cell>
          <cell r="N1246" t="str">
            <v/>
          </cell>
          <cell r="O1246" t="str">
            <v/>
          </cell>
          <cell r="P1246" t="str">
            <v/>
          </cell>
        </row>
        <row r="1247">
          <cell r="A1247" t="str">
            <v>OH</v>
          </cell>
          <cell r="B1247">
            <v>3</v>
          </cell>
          <cell r="C1247">
            <v>3</v>
          </cell>
          <cell r="D1247" t="str">
            <v>P</v>
          </cell>
          <cell r="E1247">
            <v>0.8</v>
          </cell>
          <cell r="F1247">
            <v>37677</v>
          </cell>
          <cell r="G1247">
            <v>0</v>
          </cell>
          <cell r="H1247">
            <v>0</v>
          </cell>
          <cell r="I1247" t="str">
            <v>0          0   .</v>
          </cell>
          <cell r="J1247">
            <v>0</v>
          </cell>
          <cell r="K1247">
            <v>0</v>
          </cell>
          <cell r="L1247">
            <v>2003</v>
          </cell>
          <cell r="M1247" t="str">
            <v>No Trade</v>
          </cell>
          <cell r="N1247" t="str">
            <v/>
          </cell>
          <cell r="O1247" t="str">
            <v/>
          </cell>
          <cell r="P1247" t="str">
            <v/>
          </cell>
        </row>
        <row r="1248">
          <cell r="A1248" t="str">
            <v>OH</v>
          </cell>
          <cell r="B1248">
            <v>3</v>
          </cell>
          <cell r="C1248">
            <v>3</v>
          </cell>
          <cell r="D1248" t="str">
            <v>C</v>
          </cell>
          <cell r="E1248">
            <v>0.81</v>
          </cell>
          <cell r="F1248">
            <v>37677</v>
          </cell>
          <cell r="G1248">
            <v>2.1000000000000001E-2</v>
          </cell>
          <cell r="H1248">
            <v>1.9E-2</v>
          </cell>
          <cell r="I1248" t="str">
            <v>1          0   .</v>
          </cell>
          <cell r="J1248">
            <v>0</v>
          </cell>
          <cell r="K1248">
            <v>0</v>
          </cell>
          <cell r="L1248">
            <v>2003</v>
          </cell>
          <cell r="M1248" t="str">
            <v>No Trade</v>
          </cell>
          <cell r="N1248" t="str">
            <v/>
          </cell>
          <cell r="O1248" t="str">
            <v/>
          </cell>
          <cell r="P1248" t="str">
            <v/>
          </cell>
        </row>
        <row r="1249">
          <cell r="A1249" t="str">
            <v>OH</v>
          </cell>
          <cell r="B1249">
            <v>3</v>
          </cell>
          <cell r="C1249">
            <v>3</v>
          </cell>
          <cell r="D1249" t="str">
            <v>C</v>
          </cell>
          <cell r="E1249">
            <v>0.82</v>
          </cell>
          <cell r="F1249">
            <v>37677</v>
          </cell>
          <cell r="G1249">
            <v>1.89E-2</v>
          </cell>
          <cell r="H1249">
            <v>1.7000000000000001E-2</v>
          </cell>
          <cell r="I1249" t="str">
            <v>2         26   .</v>
          </cell>
          <cell r="J1249">
            <v>210</v>
          </cell>
          <cell r="K1249">
            <v>2.1000000000000001E-2</v>
          </cell>
          <cell r="L1249">
            <v>2003</v>
          </cell>
          <cell r="M1249" t="str">
            <v>No Trade</v>
          </cell>
          <cell r="N1249" t="str">
            <v/>
          </cell>
          <cell r="O1249" t="str">
            <v/>
          </cell>
          <cell r="P1249" t="str">
            <v/>
          </cell>
        </row>
        <row r="1250">
          <cell r="A1250" t="str">
            <v>OH</v>
          </cell>
          <cell r="B1250">
            <v>3</v>
          </cell>
          <cell r="C1250">
            <v>3</v>
          </cell>
          <cell r="D1250" t="str">
            <v>C</v>
          </cell>
          <cell r="E1250">
            <v>0.83</v>
          </cell>
          <cell r="F1250">
            <v>37677</v>
          </cell>
          <cell r="G1250">
            <v>1.6899999999999998E-2</v>
          </cell>
          <cell r="H1250">
            <v>1.4999999999999999E-2</v>
          </cell>
          <cell r="I1250" t="str">
            <v>4         10   .</v>
          </cell>
          <cell r="J1250">
            <v>0</v>
          </cell>
          <cell r="K1250">
            <v>0</v>
          </cell>
          <cell r="L1250">
            <v>2003</v>
          </cell>
          <cell r="M1250" t="str">
            <v>No Trade</v>
          </cell>
          <cell r="N1250" t="str">
            <v/>
          </cell>
          <cell r="O1250" t="str">
            <v/>
          </cell>
          <cell r="P1250" t="str">
            <v/>
          </cell>
        </row>
        <row r="1251">
          <cell r="A1251" t="str">
            <v>OH</v>
          </cell>
          <cell r="B1251">
            <v>3</v>
          </cell>
          <cell r="C1251">
            <v>3</v>
          </cell>
          <cell r="D1251" t="str">
            <v>C</v>
          </cell>
          <cell r="E1251">
            <v>0.84</v>
          </cell>
          <cell r="F1251">
            <v>37677</v>
          </cell>
          <cell r="G1251">
            <v>1.5100000000000001E-2</v>
          </cell>
          <cell r="H1251">
            <v>1.2999999999999999E-2</v>
          </cell>
          <cell r="I1251" t="str">
            <v>8         21   .</v>
          </cell>
          <cell r="J1251">
            <v>185</v>
          </cell>
          <cell r="K1251">
            <v>1.7000000000000001E-2</v>
          </cell>
          <cell r="L1251">
            <v>2003</v>
          </cell>
          <cell r="M1251" t="str">
            <v>No Trade</v>
          </cell>
          <cell r="N1251" t="str">
            <v/>
          </cell>
          <cell r="O1251" t="str">
            <v/>
          </cell>
          <cell r="P1251" t="str">
            <v/>
          </cell>
        </row>
        <row r="1252">
          <cell r="A1252" t="str">
            <v>OH</v>
          </cell>
          <cell r="B1252">
            <v>3</v>
          </cell>
          <cell r="C1252">
            <v>3</v>
          </cell>
          <cell r="D1252" t="str">
            <v>C</v>
          </cell>
          <cell r="E1252">
            <v>0.85</v>
          </cell>
          <cell r="F1252">
            <v>37677</v>
          </cell>
          <cell r="G1252">
            <v>1.35E-2</v>
          </cell>
          <cell r="H1252">
            <v>1.2E-2</v>
          </cell>
          <cell r="I1252" t="str">
            <v>4          0   .</v>
          </cell>
          <cell r="J1252">
            <v>0</v>
          </cell>
          <cell r="K1252">
            <v>0</v>
          </cell>
          <cell r="L1252">
            <v>2003</v>
          </cell>
          <cell r="M1252" t="str">
            <v>No Trade</v>
          </cell>
          <cell r="N1252" t="str">
            <v/>
          </cell>
          <cell r="O1252" t="str">
            <v/>
          </cell>
          <cell r="P1252" t="str">
            <v/>
          </cell>
        </row>
        <row r="1253">
          <cell r="A1253" t="str">
            <v>OH</v>
          </cell>
          <cell r="B1253">
            <v>3</v>
          </cell>
          <cell r="C1253">
            <v>3</v>
          </cell>
          <cell r="D1253" t="str">
            <v>C</v>
          </cell>
          <cell r="E1253">
            <v>0.86</v>
          </cell>
          <cell r="F1253">
            <v>37677</v>
          </cell>
          <cell r="G1253">
            <v>1.21E-2</v>
          </cell>
          <cell r="H1253">
            <v>1.0999999999999999E-2</v>
          </cell>
          <cell r="I1253" t="str">
            <v>1         10   .</v>
          </cell>
          <cell r="J1253">
            <v>100</v>
          </cell>
          <cell r="K1253">
            <v>0.01</v>
          </cell>
          <cell r="L1253">
            <v>2003</v>
          </cell>
          <cell r="M1253" t="str">
            <v>No Trade</v>
          </cell>
          <cell r="N1253" t="str">
            <v/>
          </cell>
          <cell r="O1253" t="str">
            <v/>
          </cell>
          <cell r="P1253" t="str">
            <v/>
          </cell>
        </row>
        <row r="1254">
          <cell r="A1254" t="str">
            <v>OH</v>
          </cell>
          <cell r="B1254">
            <v>3</v>
          </cell>
          <cell r="C1254">
            <v>3</v>
          </cell>
          <cell r="D1254" t="str">
            <v>C</v>
          </cell>
          <cell r="E1254">
            <v>0.87</v>
          </cell>
          <cell r="F1254">
            <v>37677</v>
          </cell>
          <cell r="G1254">
            <v>1.0800000000000001E-2</v>
          </cell>
          <cell r="H1254">
            <v>8.9999999999999993E-3</v>
          </cell>
          <cell r="I1254" t="str">
            <v>9          0   .</v>
          </cell>
          <cell r="J1254">
            <v>0</v>
          </cell>
          <cell r="K1254">
            <v>0</v>
          </cell>
          <cell r="L1254">
            <v>2003</v>
          </cell>
          <cell r="M1254" t="str">
            <v>No Trade</v>
          </cell>
          <cell r="N1254" t="str">
            <v/>
          </cell>
          <cell r="O1254" t="str">
            <v/>
          </cell>
          <cell r="P1254" t="str">
            <v/>
          </cell>
        </row>
        <row r="1255">
          <cell r="A1255" t="str">
            <v>OH</v>
          </cell>
          <cell r="B1255">
            <v>3</v>
          </cell>
          <cell r="C1255">
            <v>3</v>
          </cell>
          <cell r="D1255" t="str">
            <v>C</v>
          </cell>
          <cell r="E1255">
            <v>0.88</v>
          </cell>
          <cell r="F1255">
            <v>37677</v>
          </cell>
          <cell r="G1255">
            <v>9.5999999999999992E-3</v>
          </cell>
          <cell r="H1255">
            <v>8.0000000000000002E-3</v>
          </cell>
          <cell r="I1255" t="str">
            <v>8          4   .</v>
          </cell>
          <cell r="J1255">
            <v>130</v>
          </cell>
          <cell r="K1255">
            <v>1.2999999999999999E-2</v>
          </cell>
          <cell r="L1255">
            <v>2003</v>
          </cell>
          <cell r="M1255" t="str">
            <v>No Trade</v>
          </cell>
          <cell r="N1255" t="str">
            <v/>
          </cell>
          <cell r="O1255" t="str">
            <v/>
          </cell>
          <cell r="P1255" t="str">
            <v/>
          </cell>
        </row>
        <row r="1256">
          <cell r="A1256" t="str">
            <v>OH</v>
          </cell>
          <cell r="B1256">
            <v>3</v>
          </cell>
          <cell r="C1256">
            <v>3</v>
          </cell>
          <cell r="D1256" t="str">
            <v>C</v>
          </cell>
          <cell r="E1256">
            <v>0.89</v>
          </cell>
          <cell r="F1256">
            <v>37677</v>
          </cell>
          <cell r="G1256">
            <v>8.6E-3</v>
          </cell>
          <cell r="H1256">
            <v>7.0000000000000001E-3</v>
          </cell>
          <cell r="I1256" t="str">
            <v>9          0   .</v>
          </cell>
          <cell r="J1256">
            <v>0</v>
          </cell>
          <cell r="K1256">
            <v>0</v>
          </cell>
          <cell r="L1256">
            <v>2003</v>
          </cell>
          <cell r="M1256" t="str">
            <v>No Trade</v>
          </cell>
          <cell r="N1256" t="str">
            <v/>
          </cell>
          <cell r="O1256" t="str">
            <v/>
          </cell>
          <cell r="P1256" t="str">
            <v/>
          </cell>
        </row>
        <row r="1257">
          <cell r="A1257" t="str">
            <v>OH</v>
          </cell>
          <cell r="B1257">
            <v>3</v>
          </cell>
          <cell r="C1257">
            <v>3</v>
          </cell>
          <cell r="D1257" t="str">
            <v>C</v>
          </cell>
          <cell r="E1257">
            <v>0.9</v>
          </cell>
          <cell r="F1257">
            <v>37677</v>
          </cell>
          <cell r="G1257">
            <v>7.6E-3</v>
          </cell>
          <cell r="H1257">
            <v>7.0000000000000001E-3</v>
          </cell>
          <cell r="I1257" t="str">
            <v>0         15   .</v>
          </cell>
          <cell r="J1257">
            <v>90</v>
          </cell>
          <cell r="K1257">
            <v>8.5000000000000006E-3</v>
          </cell>
          <cell r="L1257">
            <v>2003</v>
          </cell>
          <cell r="M1257" t="str">
            <v>No Trade</v>
          </cell>
          <cell r="N1257" t="str">
            <v/>
          </cell>
          <cell r="O1257" t="str">
            <v/>
          </cell>
          <cell r="P1257" t="str">
            <v/>
          </cell>
        </row>
        <row r="1258">
          <cell r="A1258" t="str">
            <v>OH</v>
          </cell>
          <cell r="B1258">
            <v>3</v>
          </cell>
          <cell r="C1258">
            <v>3</v>
          </cell>
          <cell r="D1258" t="str">
            <v>P</v>
          </cell>
          <cell r="E1258">
            <v>0.9</v>
          </cell>
          <cell r="F1258">
            <v>37677</v>
          </cell>
          <cell r="G1258">
            <v>0</v>
          </cell>
          <cell r="H1258">
            <v>0</v>
          </cell>
          <cell r="I1258" t="str">
            <v>0          0   .</v>
          </cell>
          <cell r="J1258">
            <v>0</v>
          </cell>
          <cell r="K1258">
            <v>0</v>
          </cell>
          <cell r="L1258">
            <v>2003</v>
          </cell>
          <cell r="M1258" t="str">
            <v>No Trade</v>
          </cell>
          <cell r="N1258" t="str">
            <v/>
          </cell>
          <cell r="O1258" t="str">
            <v/>
          </cell>
          <cell r="P1258" t="str">
            <v/>
          </cell>
        </row>
        <row r="1259">
          <cell r="A1259" t="str">
            <v>OH</v>
          </cell>
          <cell r="B1259">
            <v>3</v>
          </cell>
          <cell r="C1259">
            <v>3</v>
          </cell>
          <cell r="D1259" t="str">
            <v>C</v>
          </cell>
          <cell r="E1259">
            <v>0.91</v>
          </cell>
          <cell r="F1259">
            <v>37677</v>
          </cell>
          <cell r="G1259">
            <v>6.7999999999999996E-3</v>
          </cell>
          <cell r="H1259">
            <v>6.0000000000000001E-3</v>
          </cell>
          <cell r="I1259" t="str">
            <v>3          0   .</v>
          </cell>
          <cell r="J1259">
            <v>0</v>
          </cell>
          <cell r="K1259">
            <v>0</v>
          </cell>
          <cell r="L1259">
            <v>2003</v>
          </cell>
          <cell r="M1259" t="str">
            <v>No Trade</v>
          </cell>
          <cell r="N1259" t="str">
            <v/>
          </cell>
          <cell r="O1259" t="str">
            <v/>
          </cell>
          <cell r="P1259" t="str">
            <v/>
          </cell>
        </row>
        <row r="1260">
          <cell r="A1260" t="str">
            <v>OH</v>
          </cell>
          <cell r="B1260">
            <v>3</v>
          </cell>
          <cell r="C1260">
            <v>3</v>
          </cell>
          <cell r="D1260" t="str">
            <v>C</v>
          </cell>
          <cell r="E1260">
            <v>0.92</v>
          </cell>
          <cell r="F1260">
            <v>37677</v>
          </cell>
          <cell r="G1260">
            <v>6.0000000000000001E-3</v>
          </cell>
          <cell r="H1260">
            <v>5.0000000000000001E-3</v>
          </cell>
          <cell r="I1260" t="str">
            <v>6          2   .</v>
          </cell>
          <cell r="J1260">
            <v>0</v>
          </cell>
          <cell r="K1260">
            <v>0</v>
          </cell>
          <cell r="L1260">
            <v>2003</v>
          </cell>
          <cell r="M1260" t="str">
            <v>No Trade</v>
          </cell>
          <cell r="N1260" t="str">
            <v/>
          </cell>
          <cell r="O1260" t="str">
            <v/>
          </cell>
          <cell r="P1260" t="str">
            <v/>
          </cell>
        </row>
        <row r="1261">
          <cell r="A1261" t="str">
            <v>OH</v>
          </cell>
          <cell r="B1261">
            <v>3</v>
          </cell>
          <cell r="C1261">
            <v>3</v>
          </cell>
          <cell r="D1261" t="str">
            <v>C</v>
          </cell>
          <cell r="E1261">
            <v>0.94</v>
          </cell>
          <cell r="F1261">
            <v>37677</v>
          </cell>
          <cell r="G1261">
            <v>4.7000000000000002E-3</v>
          </cell>
          <cell r="H1261">
            <v>4.0000000000000001E-3</v>
          </cell>
          <cell r="I1261" t="str">
            <v>4          0   .</v>
          </cell>
          <cell r="J1261">
            <v>0</v>
          </cell>
          <cell r="K1261">
            <v>0</v>
          </cell>
          <cell r="L1261">
            <v>2003</v>
          </cell>
          <cell r="M1261" t="str">
            <v>No Trade</v>
          </cell>
          <cell r="N1261" t="str">
            <v/>
          </cell>
          <cell r="O1261" t="str">
            <v/>
          </cell>
          <cell r="P1261" t="str">
            <v/>
          </cell>
        </row>
        <row r="1262">
          <cell r="A1262" t="str">
            <v>OH</v>
          </cell>
          <cell r="B1262">
            <v>3</v>
          </cell>
          <cell r="C1262">
            <v>3</v>
          </cell>
          <cell r="D1262" t="str">
            <v>C</v>
          </cell>
          <cell r="E1262">
            <v>0.95</v>
          </cell>
          <cell r="F1262">
            <v>37677</v>
          </cell>
          <cell r="G1262">
            <v>4.1999999999999997E-3</v>
          </cell>
          <cell r="H1262">
            <v>3.0000000000000001E-3</v>
          </cell>
          <cell r="I1262" t="str">
            <v>9          0   .</v>
          </cell>
          <cell r="J1262">
            <v>0</v>
          </cell>
          <cell r="K1262">
            <v>0</v>
          </cell>
          <cell r="L1262">
            <v>2003</v>
          </cell>
          <cell r="M1262" t="str">
            <v>No Trade</v>
          </cell>
          <cell r="N1262" t="str">
            <v/>
          </cell>
          <cell r="O1262" t="str">
            <v/>
          </cell>
          <cell r="P1262" t="str">
            <v/>
          </cell>
        </row>
        <row r="1263">
          <cell r="A1263" t="str">
            <v>OH</v>
          </cell>
          <cell r="B1263">
            <v>3</v>
          </cell>
          <cell r="C1263">
            <v>3</v>
          </cell>
          <cell r="D1263" t="str">
            <v>C</v>
          </cell>
          <cell r="E1263">
            <v>0.96</v>
          </cell>
          <cell r="F1263">
            <v>37677</v>
          </cell>
          <cell r="G1263">
            <v>3.7000000000000002E-3</v>
          </cell>
          <cell r="H1263">
            <v>3.0000000000000001E-3</v>
          </cell>
          <cell r="I1263" t="str">
            <v>5          0   .</v>
          </cell>
          <cell r="J1263">
            <v>0</v>
          </cell>
          <cell r="K1263">
            <v>0</v>
          </cell>
          <cell r="L1263">
            <v>2003</v>
          </cell>
          <cell r="M1263" t="str">
            <v>No Trade</v>
          </cell>
          <cell r="N1263" t="str">
            <v/>
          </cell>
          <cell r="O1263" t="str">
            <v/>
          </cell>
          <cell r="P1263" t="str">
            <v/>
          </cell>
        </row>
        <row r="1264">
          <cell r="A1264" t="str">
            <v>OH</v>
          </cell>
          <cell r="B1264">
            <v>3</v>
          </cell>
          <cell r="C1264">
            <v>3</v>
          </cell>
          <cell r="D1264" t="str">
            <v>C</v>
          </cell>
          <cell r="E1264">
            <v>0.98</v>
          </cell>
          <cell r="F1264">
            <v>37677</v>
          </cell>
          <cell r="G1264">
            <v>2.8999999999999998E-3</v>
          </cell>
          <cell r="H1264">
            <v>2E-3</v>
          </cell>
          <cell r="I1264" t="str">
            <v>8          0   .</v>
          </cell>
          <cell r="J1264">
            <v>0</v>
          </cell>
          <cell r="K1264">
            <v>0</v>
          </cell>
          <cell r="L1264">
            <v>2003</v>
          </cell>
          <cell r="M1264" t="str">
            <v>No Trade</v>
          </cell>
          <cell r="N1264" t="str">
            <v/>
          </cell>
          <cell r="O1264" t="str">
            <v/>
          </cell>
          <cell r="P1264" t="str">
            <v/>
          </cell>
        </row>
        <row r="1265">
          <cell r="A1265" t="str">
            <v>OH</v>
          </cell>
          <cell r="B1265">
            <v>3</v>
          </cell>
          <cell r="C1265">
            <v>3</v>
          </cell>
          <cell r="D1265" t="str">
            <v>C</v>
          </cell>
          <cell r="E1265">
            <v>1</v>
          </cell>
          <cell r="F1265">
            <v>37677</v>
          </cell>
          <cell r="G1265">
            <v>2.3E-3</v>
          </cell>
          <cell r="H1265">
            <v>2E-3</v>
          </cell>
          <cell r="I1265" t="str">
            <v>2          0   .</v>
          </cell>
          <cell r="J1265">
            <v>0</v>
          </cell>
          <cell r="K1265">
            <v>0</v>
          </cell>
          <cell r="L1265">
            <v>2003</v>
          </cell>
          <cell r="M1265" t="str">
            <v>No Trade</v>
          </cell>
          <cell r="N1265" t="str">
            <v/>
          </cell>
          <cell r="O1265" t="str">
            <v/>
          </cell>
          <cell r="P1265" t="str">
            <v/>
          </cell>
        </row>
        <row r="1266">
          <cell r="A1266" t="str">
            <v>OH</v>
          </cell>
          <cell r="B1266">
            <v>3</v>
          </cell>
          <cell r="C1266">
            <v>3</v>
          </cell>
          <cell r="D1266" t="str">
            <v>C</v>
          </cell>
          <cell r="E1266">
            <v>1.01</v>
          </cell>
          <cell r="F1266">
            <v>37677</v>
          </cell>
          <cell r="G1266">
            <v>2E-3</v>
          </cell>
          <cell r="H1266">
            <v>1E-3</v>
          </cell>
          <cell r="I1266" t="str">
            <v>9          0   .</v>
          </cell>
          <cell r="J1266">
            <v>0</v>
          </cell>
          <cell r="K1266">
            <v>0</v>
          </cell>
          <cell r="L1266">
            <v>2003</v>
          </cell>
          <cell r="M1266" t="str">
            <v>No Trade</v>
          </cell>
          <cell r="N1266" t="str">
            <v/>
          </cell>
          <cell r="O1266" t="str">
            <v/>
          </cell>
          <cell r="P1266" t="str">
            <v/>
          </cell>
        </row>
        <row r="1267">
          <cell r="A1267" t="str">
            <v>OH</v>
          </cell>
          <cell r="B1267">
            <v>3</v>
          </cell>
          <cell r="C1267">
            <v>3</v>
          </cell>
          <cell r="D1267" t="str">
            <v>C</v>
          </cell>
          <cell r="E1267">
            <v>1.02</v>
          </cell>
          <cell r="F1267">
            <v>37677</v>
          </cell>
          <cell r="G1267">
            <v>1.8E-3</v>
          </cell>
          <cell r="H1267">
            <v>1E-3</v>
          </cell>
          <cell r="I1267" t="str">
            <v>7          0   .</v>
          </cell>
          <cell r="J1267">
            <v>0</v>
          </cell>
          <cell r="K1267">
            <v>0</v>
          </cell>
          <cell r="L1267">
            <v>2003</v>
          </cell>
          <cell r="M1267" t="str">
            <v>No Trade</v>
          </cell>
          <cell r="N1267" t="str">
            <v/>
          </cell>
          <cell r="O1267" t="str">
            <v/>
          </cell>
          <cell r="P1267" t="str">
            <v/>
          </cell>
        </row>
        <row r="1268">
          <cell r="A1268" t="str">
            <v>OH</v>
          </cell>
          <cell r="B1268">
            <v>3</v>
          </cell>
          <cell r="C1268">
            <v>3</v>
          </cell>
          <cell r="D1268" t="str">
            <v>C</v>
          </cell>
          <cell r="E1268">
            <v>1.2</v>
          </cell>
          <cell r="F1268">
            <v>37677</v>
          </cell>
          <cell r="G1268">
            <v>2.0000000000000001E-4</v>
          </cell>
          <cell r="H1268">
            <v>0</v>
          </cell>
          <cell r="I1268" t="str">
            <v>2          0   .</v>
          </cell>
          <cell r="J1268">
            <v>0</v>
          </cell>
          <cell r="K1268">
            <v>0</v>
          </cell>
          <cell r="L1268">
            <v>2003</v>
          </cell>
          <cell r="M1268" t="str">
            <v>No Trade</v>
          </cell>
          <cell r="N1268" t="str">
            <v/>
          </cell>
          <cell r="O1268" t="str">
            <v/>
          </cell>
          <cell r="P1268" t="str">
            <v/>
          </cell>
        </row>
        <row r="1269">
          <cell r="A1269" t="str">
            <v>OH</v>
          </cell>
          <cell r="B1269">
            <v>4</v>
          </cell>
          <cell r="C1269">
            <v>3</v>
          </cell>
          <cell r="D1269" t="str">
            <v>C</v>
          </cell>
          <cell r="E1269">
            <v>0.05</v>
          </cell>
          <cell r="F1269">
            <v>37706</v>
          </cell>
          <cell r="G1269">
            <v>0.68769999999999998</v>
          </cell>
          <cell r="H1269">
            <v>0.68700000000000006</v>
          </cell>
          <cell r="I1269" t="str">
            <v>7          0   .</v>
          </cell>
          <cell r="J1269">
            <v>0</v>
          </cell>
          <cell r="K1269">
            <v>0</v>
          </cell>
          <cell r="L1269">
            <v>2003</v>
          </cell>
          <cell r="M1269" t="str">
            <v>No Trade</v>
          </cell>
          <cell r="N1269" t="str">
            <v/>
          </cell>
          <cell r="O1269" t="str">
            <v/>
          </cell>
          <cell r="P1269" t="str">
            <v/>
          </cell>
        </row>
        <row r="1270">
          <cell r="A1270" t="str">
            <v>OH</v>
          </cell>
          <cell r="B1270">
            <v>4</v>
          </cell>
          <cell r="C1270">
            <v>3</v>
          </cell>
          <cell r="D1270" t="str">
            <v>P</v>
          </cell>
          <cell r="E1270">
            <v>0.05</v>
          </cell>
          <cell r="F1270">
            <v>37706</v>
          </cell>
          <cell r="G1270">
            <v>1E-4</v>
          </cell>
          <cell r="H1270">
            <v>0</v>
          </cell>
          <cell r="I1270" t="str">
            <v>1          0   .</v>
          </cell>
          <cell r="J1270">
            <v>0</v>
          </cell>
          <cell r="K1270">
            <v>0</v>
          </cell>
          <cell r="L1270">
            <v>2003</v>
          </cell>
          <cell r="M1270" t="str">
            <v>No Trade</v>
          </cell>
          <cell r="N1270" t="str">
            <v/>
          </cell>
          <cell r="O1270" t="str">
            <v/>
          </cell>
          <cell r="P1270" t="str">
            <v/>
          </cell>
        </row>
        <row r="1271">
          <cell r="A1271" t="str">
            <v>OH</v>
          </cell>
          <cell r="B1271">
            <v>4</v>
          </cell>
          <cell r="C1271">
            <v>3</v>
          </cell>
          <cell r="D1271" t="str">
            <v>P</v>
          </cell>
          <cell r="E1271">
            <v>0.49</v>
          </cell>
          <cell r="F1271">
            <v>37706</v>
          </cell>
          <cell r="G1271">
            <v>0</v>
          </cell>
          <cell r="H1271">
            <v>0</v>
          </cell>
          <cell r="I1271" t="str">
            <v>0          0   .</v>
          </cell>
          <cell r="J1271">
            <v>0</v>
          </cell>
          <cell r="K1271">
            <v>0</v>
          </cell>
          <cell r="L1271">
            <v>2003</v>
          </cell>
          <cell r="M1271" t="str">
            <v>No Trade</v>
          </cell>
          <cell r="N1271" t="str">
            <v/>
          </cell>
          <cell r="O1271" t="str">
            <v/>
          </cell>
          <cell r="P1271" t="str">
            <v/>
          </cell>
        </row>
        <row r="1272">
          <cell r="A1272" t="str">
            <v>OH</v>
          </cell>
          <cell r="B1272">
            <v>4</v>
          </cell>
          <cell r="C1272">
            <v>3</v>
          </cell>
          <cell r="D1272" t="str">
            <v>C</v>
          </cell>
          <cell r="E1272">
            <v>0.5</v>
          </cell>
          <cell r="F1272">
            <v>37706</v>
          </cell>
          <cell r="G1272">
            <v>0.17810000000000001</v>
          </cell>
          <cell r="H1272">
            <v>0.17799999999999999</v>
          </cell>
          <cell r="I1272" t="str">
            <v>1          0   .</v>
          </cell>
          <cell r="J1272">
            <v>0</v>
          </cell>
          <cell r="K1272">
            <v>0</v>
          </cell>
          <cell r="L1272">
            <v>2003</v>
          </cell>
          <cell r="M1272" t="str">
            <v>No Trade</v>
          </cell>
          <cell r="N1272" t="str">
            <v/>
          </cell>
          <cell r="O1272" t="str">
            <v/>
          </cell>
          <cell r="P1272" t="str">
            <v/>
          </cell>
        </row>
        <row r="1273">
          <cell r="A1273" t="str">
            <v>OH</v>
          </cell>
          <cell r="B1273">
            <v>4</v>
          </cell>
          <cell r="C1273">
            <v>3</v>
          </cell>
          <cell r="D1273" t="str">
            <v>P</v>
          </cell>
          <cell r="E1273">
            <v>0.5</v>
          </cell>
          <cell r="F1273">
            <v>37706</v>
          </cell>
          <cell r="G1273">
            <v>1.1000000000000001E-3</v>
          </cell>
          <cell r="H1273">
            <v>1E-3</v>
          </cell>
          <cell r="I1273" t="str">
            <v>6          0   .</v>
          </cell>
          <cell r="J1273">
            <v>0</v>
          </cell>
          <cell r="K1273">
            <v>0</v>
          </cell>
          <cell r="L1273">
            <v>2003</v>
          </cell>
          <cell r="M1273" t="str">
            <v>No Trade</v>
          </cell>
          <cell r="N1273" t="str">
            <v/>
          </cell>
          <cell r="O1273" t="str">
            <v/>
          </cell>
          <cell r="P1273" t="str">
            <v/>
          </cell>
        </row>
        <row r="1274">
          <cell r="A1274" t="str">
            <v>OH</v>
          </cell>
          <cell r="B1274">
            <v>4</v>
          </cell>
          <cell r="C1274">
            <v>3</v>
          </cell>
          <cell r="D1274" t="str">
            <v>C</v>
          </cell>
          <cell r="E1274">
            <v>0.51</v>
          </cell>
          <cell r="F1274">
            <v>37706</v>
          </cell>
          <cell r="G1274">
            <v>0</v>
          </cell>
          <cell r="H1274">
            <v>0</v>
          </cell>
          <cell r="I1274" t="str">
            <v>0          0   .</v>
          </cell>
          <cell r="J1274">
            <v>0</v>
          </cell>
          <cell r="K1274">
            <v>0</v>
          </cell>
          <cell r="L1274">
            <v>2003</v>
          </cell>
          <cell r="M1274" t="str">
            <v>No Trade</v>
          </cell>
          <cell r="N1274" t="str">
            <v/>
          </cell>
          <cell r="O1274" t="str">
            <v/>
          </cell>
          <cell r="P1274" t="str">
            <v/>
          </cell>
        </row>
        <row r="1275">
          <cell r="A1275" t="str">
            <v>OH</v>
          </cell>
          <cell r="B1275">
            <v>4</v>
          </cell>
          <cell r="C1275">
            <v>3</v>
          </cell>
          <cell r="D1275" t="str">
            <v>P</v>
          </cell>
          <cell r="E1275">
            <v>0.51</v>
          </cell>
          <cell r="F1275">
            <v>37706</v>
          </cell>
          <cell r="G1275">
            <v>1.5E-3</v>
          </cell>
          <cell r="H1275">
            <v>2E-3</v>
          </cell>
          <cell r="I1275" t="str">
            <v>1          0   .</v>
          </cell>
          <cell r="J1275">
            <v>0</v>
          </cell>
          <cell r="K1275">
            <v>0</v>
          </cell>
          <cell r="L1275">
            <v>2003</v>
          </cell>
          <cell r="M1275" t="str">
            <v>No Trade</v>
          </cell>
          <cell r="N1275" t="str">
            <v/>
          </cell>
          <cell r="O1275" t="str">
            <v/>
          </cell>
          <cell r="P1275" t="str">
            <v/>
          </cell>
        </row>
        <row r="1276">
          <cell r="A1276" t="str">
            <v>OH</v>
          </cell>
          <cell r="B1276">
            <v>4</v>
          </cell>
          <cell r="C1276">
            <v>3</v>
          </cell>
          <cell r="D1276" t="str">
            <v>P</v>
          </cell>
          <cell r="E1276">
            <v>0.52</v>
          </cell>
          <cell r="F1276">
            <v>37706</v>
          </cell>
          <cell r="G1276">
            <v>0</v>
          </cell>
          <cell r="H1276">
            <v>0</v>
          </cell>
          <cell r="I1276" t="str">
            <v>0          0   .</v>
          </cell>
          <cell r="J1276">
            <v>0</v>
          </cell>
          <cell r="K1276">
            <v>0</v>
          </cell>
          <cell r="L1276">
            <v>2003</v>
          </cell>
          <cell r="M1276" t="str">
            <v>No Trade</v>
          </cell>
          <cell r="N1276" t="str">
            <v/>
          </cell>
          <cell r="O1276" t="str">
            <v/>
          </cell>
          <cell r="P1276" t="str">
            <v/>
          </cell>
        </row>
        <row r="1277">
          <cell r="A1277" t="str">
            <v>OH</v>
          </cell>
          <cell r="B1277">
            <v>4</v>
          </cell>
          <cell r="C1277">
            <v>3</v>
          </cell>
          <cell r="D1277" t="str">
            <v>P</v>
          </cell>
          <cell r="E1277">
            <v>0.53</v>
          </cell>
          <cell r="F1277">
            <v>37706</v>
          </cell>
          <cell r="G1277">
            <v>0</v>
          </cell>
          <cell r="H1277">
            <v>0</v>
          </cell>
          <cell r="I1277" t="str">
            <v>0          0   .</v>
          </cell>
          <cell r="J1277">
            <v>0</v>
          </cell>
          <cell r="K1277">
            <v>0</v>
          </cell>
          <cell r="L1277">
            <v>2003</v>
          </cell>
          <cell r="M1277" t="str">
            <v>No Trade</v>
          </cell>
          <cell r="N1277" t="str">
            <v/>
          </cell>
          <cell r="O1277" t="str">
            <v/>
          </cell>
          <cell r="P1277" t="str">
            <v/>
          </cell>
        </row>
        <row r="1278">
          <cell r="A1278" t="str">
            <v>OH</v>
          </cell>
          <cell r="B1278">
            <v>4</v>
          </cell>
          <cell r="C1278">
            <v>3</v>
          </cell>
          <cell r="D1278" t="str">
            <v>P</v>
          </cell>
          <cell r="E1278">
            <v>0.54</v>
          </cell>
          <cell r="F1278">
            <v>37706</v>
          </cell>
          <cell r="G1278">
            <v>3.3E-3</v>
          </cell>
          <cell r="H1278">
            <v>4.0000000000000001E-3</v>
          </cell>
          <cell r="I1278" t="str">
            <v>5          0   .</v>
          </cell>
          <cell r="J1278">
            <v>0</v>
          </cell>
          <cell r="K1278">
            <v>0</v>
          </cell>
          <cell r="L1278">
            <v>2003</v>
          </cell>
          <cell r="M1278" t="str">
            <v>No Trade</v>
          </cell>
          <cell r="N1278" t="str">
            <v/>
          </cell>
          <cell r="O1278" t="str">
            <v/>
          </cell>
          <cell r="P1278" t="str">
            <v/>
          </cell>
        </row>
        <row r="1279">
          <cell r="A1279" t="str">
            <v>OH</v>
          </cell>
          <cell r="B1279">
            <v>4</v>
          </cell>
          <cell r="C1279">
            <v>3</v>
          </cell>
          <cell r="D1279" t="str">
            <v>P</v>
          </cell>
          <cell r="E1279">
            <v>0.55000000000000004</v>
          </cell>
          <cell r="F1279">
            <v>37706</v>
          </cell>
          <cell r="G1279">
            <v>4.1999999999999997E-3</v>
          </cell>
          <cell r="H1279">
            <v>5.0000000000000001E-3</v>
          </cell>
          <cell r="I1279" t="str">
            <v>6          1   .</v>
          </cell>
          <cell r="J1279">
            <v>70</v>
          </cell>
          <cell r="K1279">
            <v>7.0000000000000001E-3</v>
          </cell>
          <cell r="L1279">
            <v>2003</v>
          </cell>
          <cell r="M1279" t="str">
            <v>No Trade</v>
          </cell>
          <cell r="N1279" t="str">
            <v/>
          </cell>
          <cell r="O1279" t="str">
            <v/>
          </cell>
          <cell r="P1279" t="str">
            <v/>
          </cell>
        </row>
        <row r="1280">
          <cell r="A1280" t="str">
            <v>OH</v>
          </cell>
          <cell r="B1280">
            <v>4</v>
          </cell>
          <cell r="C1280">
            <v>3</v>
          </cell>
          <cell r="D1280" t="str">
            <v>P</v>
          </cell>
          <cell r="E1280">
            <v>0.56000000000000005</v>
          </cell>
          <cell r="F1280">
            <v>37706</v>
          </cell>
          <cell r="G1280">
            <v>5.1999999999999998E-3</v>
          </cell>
          <cell r="H1280">
            <v>6.0000000000000001E-3</v>
          </cell>
          <cell r="I1280" t="str">
            <v>7          0   .</v>
          </cell>
          <cell r="J1280">
            <v>0</v>
          </cell>
          <cell r="K1280">
            <v>0</v>
          </cell>
          <cell r="L1280">
            <v>2003</v>
          </cell>
          <cell r="M1280" t="str">
            <v>No Trade</v>
          </cell>
          <cell r="N1280" t="str">
            <v/>
          </cell>
          <cell r="O1280" t="str">
            <v/>
          </cell>
          <cell r="P1280" t="str">
            <v/>
          </cell>
        </row>
        <row r="1281">
          <cell r="A1281" t="str">
            <v>OH</v>
          </cell>
          <cell r="B1281">
            <v>4</v>
          </cell>
          <cell r="C1281">
            <v>3</v>
          </cell>
          <cell r="D1281" t="str">
            <v>C</v>
          </cell>
          <cell r="E1281">
            <v>0.56999999999999995</v>
          </cell>
          <cell r="F1281">
            <v>37706</v>
          </cell>
          <cell r="G1281">
            <v>0</v>
          </cell>
          <cell r="H1281">
            <v>0</v>
          </cell>
          <cell r="I1281" t="str">
            <v>0          0   .</v>
          </cell>
          <cell r="J1281">
            <v>0</v>
          </cell>
          <cell r="K1281">
            <v>0</v>
          </cell>
          <cell r="L1281">
            <v>2003</v>
          </cell>
          <cell r="M1281" t="str">
            <v>No Trade</v>
          </cell>
          <cell r="N1281" t="str">
            <v/>
          </cell>
          <cell r="O1281" t="str">
            <v/>
          </cell>
          <cell r="P1281" t="str">
            <v/>
          </cell>
        </row>
        <row r="1282">
          <cell r="A1282" t="str">
            <v>OH</v>
          </cell>
          <cell r="B1282">
            <v>4</v>
          </cell>
          <cell r="C1282">
            <v>3</v>
          </cell>
          <cell r="D1282" t="str">
            <v>P</v>
          </cell>
          <cell r="E1282">
            <v>0.56999999999999995</v>
          </cell>
          <cell r="F1282">
            <v>37706</v>
          </cell>
          <cell r="G1282">
            <v>6.4999999999999997E-3</v>
          </cell>
          <cell r="H1282">
            <v>8.0000000000000002E-3</v>
          </cell>
          <cell r="I1282" t="str">
            <v>4          0   .</v>
          </cell>
          <cell r="J1282">
            <v>0</v>
          </cell>
          <cell r="K1282">
            <v>0</v>
          </cell>
          <cell r="L1282">
            <v>2003</v>
          </cell>
          <cell r="M1282" t="str">
            <v>No Trade</v>
          </cell>
          <cell r="N1282" t="str">
            <v/>
          </cell>
          <cell r="O1282" t="str">
            <v/>
          </cell>
          <cell r="P1282" t="str">
            <v/>
          </cell>
        </row>
        <row r="1283">
          <cell r="A1283" t="str">
            <v>OH</v>
          </cell>
          <cell r="B1283">
            <v>4</v>
          </cell>
          <cell r="C1283">
            <v>3</v>
          </cell>
          <cell r="D1283" t="str">
            <v>C</v>
          </cell>
          <cell r="E1283">
            <v>0.57999999999999996</v>
          </cell>
          <cell r="F1283">
            <v>37706</v>
          </cell>
          <cell r="G1283">
            <v>0</v>
          </cell>
          <cell r="H1283">
            <v>0</v>
          </cell>
          <cell r="I1283" t="str">
            <v>0          0   .</v>
          </cell>
          <cell r="J1283">
            <v>0</v>
          </cell>
          <cell r="K1283">
            <v>0</v>
          </cell>
          <cell r="L1283">
            <v>2003</v>
          </cell>
          <cell r="M1283" t="str">
            <v>No Trade</v>
          </cell>
          <cell r="N1283" t="str">
            <v/>
          </cell>
          <cell r="O1283" t="str">
            <v/>
          </cell>
          <cell r="P1283" t="str">
            <v/>
          </cell>
        </row>
        <row r="1284">
          <cell r="A1284" t="str">
            <v>OH</v>
          </cell>
          <cell r="B1284">
            <v>4</v>
          </cell>
          <cell r="C1284">
            <v>3</v>
          </cell>
          <cell r="D1284" t="str">
            <v>P</v>
          </cell>
          <cell r="E1284">
            <v>0.57999999999999996</v>
          </cell>
          <cell r="F1284">
            <v>37706</v>
          </cell>
          <cell r="G1284">
            <v>7.9000000000000008E-3</v>
          </cell>
          <cell r="H1284">
            <v>0.01</v>
          </cell>
          <cell r="I1284" t="str">
            <v>2          0   .</v>
          </cell>
          <cell r="J1284">
            <v>0</v>
          </cell>
          <cell r="K1284">
            <v>0</v>
          </cell>
          <cell r="L1284">
            <v>2003</v>
          </cell>
          <cell r="M1284" t="str">
            <v>No Trade</v>
          </cell>
          <cell r="N1284" t="str">
            <v/>
          </cell>
          <cell r="O1284" t="str">
            <v/>
          </cell>
          <cell r="P1284" t="str">
            <v/>
          </cell>
        </row>
        <row r="1285">
          <cell r="A1285" t="str">
            <v>OH</v>
          </cell>
          <cell r="B1285">
            <v>4</v>
          </cell>
          <cell r="C1285">
            <v>3</v>
          </cell>
          <cell r="D1285" t="str">
            <v>C</v>
          </cell>
          <cell r="E1285">
            <v>0.59</v>
          </cell>
          <cell r="F1285">
            <v>37706</v>
          </cell>
          <cell r="G1285">
            <v>0</v>
          </cell>
          <cell r="H1285">
            <v>0</v>
          </cell>
          <cell r="I1285" t="str">
            <v>0          0   .</v>
          </cell>
          <cell r="J1285">
            <v>0</v>
          </cell>
          <cell r="K1285">
            <v>0</v>
          </cell>
          <cell r="L1285">
            <v>2003</v>
          </cell>
          <cell r="M1285" t="str">
            <v>No Trade</v>
          </cell>
          <cell r="N1285" t="str">
            <v/>
          </cell>
          <cell r="O1285" t="str">
            <v/>
          </cell>
          <cell r="P1285" t="str">
            <v/>
          </cell>
        </row>
        <row r="1286">
          <cell r="A1286" t="str">
            <v>OH</v>
          </cell>
          <cell r="B1286">
            <v>4</v>
          </cell>
          <cell r="C1286">
            <v>3</v>
          </cell>
          <cell r="D1286" t="str">
            <v>P</v>
          </cell>
          <cell r="E1286">
            <v>0.59</v>
          </cell>
          <cell r="F1286">
            <v>37706</v>
          </cell>
          <cell r="G1286">
            <v>9.5999999999999992E-3</v>
          </cell>
          <cell r="H1286">
            <v>1.2E-2</v>
          </cell>
          <cell r="I1286" t="str">
            <v>2          0   .</v>
          </cell>
          <cell r="J1286">
            <v>0</v>
          </cell>
          <cell r="K1286">
            <v>0</v>
          </cell>
          <cell r="L1286">
            <v>2003</v>
          </cell>
          <cell r="M1286" t="str">
            <v>No Trade</v>
          </cell>
          <cell r="N1286" t="str">
            <v/>
          </cell>
          <cell r="O1286" t="str">
            <v/>
          </cell>
          <cell r="P1286" t="str">
            <v/>
          </cell>
        </row>
        <row r="1287">
          <cell r="A1287" t="str">
            <v>OH</v>
          </cell>
          <cell r="B1287">
            <v>4</v>
          </cell>
          <cell r="C1287">
            <v>3</v>
          </cell>
          <cell r="D1287" t="str">
            <v>C</v>
          </cell>
          <cell r="E1287">
            <v>0.6</v>
          </cell>
          <cell r="F1287">
            <v>37706</v>
          </cell>
          <cell r="G1287">
            <v>0.1166</v>
          </cell>
          <cell r="H1287">
            <v>0.106</v>
          </cell>
          <cell r="I1287" t="str">
            <v>1          0   .</v>
          </cell>
          <cell r="J1287">
            <v>0</v>
          </cell>
          <cell r="K1287">
            <v>0</v>
          </cell>
          <cell r="L1287">
            <v>2003</v>
          </cell>
          <cell r="M1287" t="str">
            <v>No Trade</v>
          </cell>
          <cell r="N1287" t="str">
            <v/>
          </cell>
          <cell r="O1287" t="str">
            <v/>
          </cell>
          <cell r="P1287" t="str">
            <v/>
          </cell>
        </row>
        <row r="1288">
          <cell r="A1288" t="str">
            <v>OH</v>
          </cell>
          <cell r="B1288">
            <v>4</v>
          </cell>
          <cell r="C1288">
            <v>3</v>
          </cell>
          <cell r="D1288" t="str">
            <v>P</v>
          </cell>
          <cell r="E1288">
            <v>0.6</v>
          </cell>
          <cell r="F1288">
            <v>37706</v>
          </cell>
          <cell r="G1288">
            <v>1.1599999999999999E-2</v>
          </cell>
          <cell r="H1288">
            <v>1.4E-2</v>
          </cell>
          <cell r="I1288" t="str">
            <v>5          0   .</v>
          </cell>
          <cell r="J1288">
            <v>0</v>
          </cell>
          <cell r="K1288">
            <v>0</v>
          </cell>
          <cell r="L1288">
            <v>2003</v>
          </cell>
          <cell r="M1288" t="str">
            <v>No Trade</v>
          </cell>
          <cell r="N1288" t="str">
            <v/>
          </cell>
          <cell r="O1288" t="str">
            <v/>
          </cell>
          <cell r="P1288" t="str">
            <v/>
          </cell>
        </row>
        <row r="1289">
          <cell r="A1289" t="str">
            <v>OH</v>
          </cell>
          <cell r="B1289">
            <v>4</v>
          </cell>
          <cell r="C1289">
            <v>3</v>
          </cell>
          <cell r="D1289" t="str">
            <v>C</v>
          </cell>
          <cell r="E1289">
            <v>0.61</v>
          </cell>
          <cell r="F1289">
            <v>37706</v>
          </cell>
          <cell r="G1289">
            <v>0</v>
          </cell>
          <cell r="H1289">
            <v>0</v>
          </cell>
          <cell r="I1289" t="str">
            <v>0          0   .</v>
          </cell>
          <cell r="J1289">
            <v>0</v>
          </cell>
          <cell r="K1289">
            <v>0</v>
          </cell>
          <cell r="L1289">
            <v>2003</v>
          </cell>
          <cell r="M1289" t="str">
            <v>No Trade</v>
          </cell>
          <cell r="N1289" t="str">
            <v/>
          </cell>
          <cell r="O1289" t="str">
            <v/>
          </cell>
          <cell r="P1289" t="str">
            <v/>
          </cell>
        </row>
        <row r="1290">
          <cell r="A1290" t="str">
            <v>OH</v>
          </cell>
          <cell r="B1290">
            <v>4</v>
          </cell>
          <cell r="C1290">
            <v>3</v>
          </cell>
          <cell r="D1290" t="str">
            <v>P</v>
          </cell>
          <cell r="E1290">
            <v>0.61</v>
          </cell>
          <cell r="F1290">
            <v>37706</v>
          </cell>
          <cell r="G1290">
            <v>1.38E-2</v>
          </cell>
          <cell r="H1290">
            <v>1.7000000000000001E-2</v>
          </cell>
          <cell r="I1290" t="str">
            <v>1          0   .</v>
          </cell>
          <cell r="J1290">
            <v>0</v>
          </cell>
          <cell r="K1290">
            <v>0</v>
          </cell>
          <cell r="L1290">
            <v>2003</v>
          </cell>
          <cell r="M1290" t="str">
            <v>No Trade</v>
          </cell>
          <cell r="N1290" t="str">
            <v/>
          </cell>
          <cell r="O1290" t="str">
            <v/>
          </cell>
          <cell r="P1290" t="str">
            <v/>
          </cell>
        </row>
        <row r="1291">
          <cell r="A1291" t="str">
            <v>OH</v>
          </cell>
          <cell r="B1291">
            <v>4</v>
          </cell>
          <cell r="C1291">
            <v>3</v>
          </cell>
          <cell r="D1291" t="str">
            <v>C</v>
          </cell>
          <cell r="E1291">
            <v>0.62</v>
          </cell>
          <cell r="F1291">
            <v>37706</v>
          </cell>
          <cell r="G1291">
            <v>0</v>
          </cell>
          <cell r="H1291">
            <v>0</v>
          </cell>
          <cell r="I1291" t="str">
            <v>0          0   .</v>
          </cell>
          <cell r="J1291">
            <v>0</v>
          </cell>
          <cell r="K1291">
            <v>0</v>
          </cell>
          <cell r="L1291">
            <v>2003</v>
          </cell>
          <cell r="M1291" t="str">
            <v>No Trade</v>
          </cell>
          <cell r="N1291" t="str">
            <v/>
          </cell>
          <cell r="O1291" t="str">
            <v/>
          </cell>
          <cell r="P1291" t="str">
            <v/>
          </cell>
        </row>
        <row r="1292">
          <cell r="A1292" t="str">
            <v>OH</v>
          </cell>
          <cell r="B1292">
            <v>4</v>
          </cell>
          <cell r="C1292">
            <v>3</v>
          </cell>
          <cell r="D1292" t="str">
            <v>P</v>
          </cell>
          <cell r="E1292">
            <v>0.62</v>
          </cell>
          <cell r="F1292">
            <v>37706</v>
          </cell>
          <cell r="G1292">
            <v>1.6199999999999999E-2</v>
          </cell>
          <cell r="H1292">
            <v>1.9E-2</v>
          </cell>
          <cell r="I1292" t="str">
            <v>9          0   .</v>
          </cell>
          <cell r="J1292">
            <v>0</v>
          </cell>
          <cell r="K1292">
            <v>0</v>
          </cell>
          <cell r="L1292">
            <v>2003</v>
          </cell>
          <cell r="M1292" t="str">
            <v>No Trade</v>
          </cell>
          <cell r="N1292" t="str">
            <v/>
          </cell>
          <cell r="O1292" t="str">
            <v/>
          </cell>
          <cell r="P1292" t="str">
            <v/>
          </cell>
        </row>
        <row r="1293">
          <cell r="A1293" t="str">
            <v>OH</v>
          </cell>
          <cell r="B1293">
            <v>4</v>
          </cell>
          <cell r="C1293">
            <v>3</v>
          </cell>
          <cell r="D1293" t="str">
            <v>C</v>
          </cell>
          <cell r="E1293">
            <v>0.63</v>
          </cell>
          <cell r="F1293">
            <v>37706</v>
          </cell>
          <cell r="G1293">
            <v>0</v>
          </cell>
          <cell r="H1293">
            <v>0</v>
          </cell>
          <cell r="I1293" t="str">
            <v>0          0   .</v>
          </cell>
          <cell r="J1293">
            <v>0</v>
          </cell>
          <cell r="K1293">
            <v>0</v>
          </cell>
          <cell r="L1293">
            <v>2003</v>
          </cell>
          <cell r="M1293" t="str">
            <v>No Trade</v>
          </cell>
          <cell r="N1293" t="str">
            <v/>
          </cell>
          <cell r="O1293" t="str">
            <v/>
          </cell>
          <cell r="P1293" t="str">
            <v/>
          </cell>
        </row>
        <row r="1294">
          <cell r="A1294" t="str">
            <v>OH</v>
          </cell>
          <cell r="B1294">
            <v>4</v>
          </cell>
          <cell r="C1294">
            <v>3</v>
          </cell>
          <cell r="D1294" t="str">
            <v>P</v>
          </cell>
          <cell r="E1294">
            <v>0.63</v>
          </cell>
          <cell r="F1294">
            <v>37706</v>
          </cell>
          <cell r="G1294">
            <v>1.9E-2</v>
          </cell>
          <cell r="H1294">
            <v>2.3E-2</v>
          </cell>
          <cell r="I1294" t="str">
            <v>1          0   .</v>
          </cell>
          <cell r="J1294">
            <v>0</v>
          </cell>
          <cell r="K1294">
            <v>0</v>
          </cell>
          <cell r="L1294">
            <v>2003</v>
          </cell>
          <cell r="M1294" t="str">
            <v>No Trade</v>
          </cell>
          <cell r="N1294" t="str">
            <v/>
          </cell>
          <cell r="O1294" t="str">
            <v/>
          </cell>
          <cell r="P1294" t="str">
            <v/>
          </cell>
        </row>
        <row r="1295">
          <cell r="A1295" t="str">
            <v>OH</v>
          </cell>
          <cell r="B1295">
            <v>4</v>
          </cell>
          <cell r="C1295">
            <v>3</v>
          </cell>
          <cell r="D1295" t="str">
            <v>C</v>
          </cell>
          <cell r="E1295">
            <v>0.64</v>
          </cell>
          <cell r="F1295">
            <v>37706</v>
          </cell>
          <cell r="G1295">
            <v>0</v>
          </cell>
          <cell r="H1295">
            <v>0</v>
          </cell>
          <cell r="I1295" t="str">
            <v>0          0   .</v>
          </cell>
          <cell r="J1295">
            <v>0</v>
          </cell>
          <cell r="K1295">
            <v>0</v>
          </cell>
          <cell r="L1295">
            <v>2003</v>
          </cell>
          <cell r="M1295" t="str">
            <v>No Trade</v>
          </cell>
          <cell r="N1295" t="str">
            <v/>
          </cell>
          <cell r="O1295" t="str">
            <v/>
          </cell>
          <cell r="P1295" t="str">
            <v/>
          </cell>
        </row>
        <row r="1296">
          <cell r="A1296" t="str">
            <v>OH</v>
          </cell>
          <cell r="B1296">
            <v>4</v>
          </cell>
          <cell r="C1296">
            <v>3</v>
          </cell>
          <cell r="D1296" t="str">
            <v>P</v>
          </cell>
          <cell r="E1296">
            <v>0.64</v>
          </cell>
          <cell r="F1296">
            <v>37706</v>
          </cell>
          <cell r="G1296">
            <v>2.2100000000000002E-2</v>
          </cell>
          <cell r="H1296">
            <v>2.5999999999999999E-2</v>
          </cell>
          <cell r="I1296" t="str">
            <v>6          0   .</v>
          </cell>
          <cell r="J1296">
            <v>0</v>
          </cell>
          <cell r="K1296">
            <v>0</v>
          </cell>
          <cell r="L1296">
            <v>2003</v>
          </cell>
          <cell r="M1296" t="str">
            <v>No Trade</v>
          </cell>
          <cell r="N1296" t="str">
            <v/>
          </cell>
          <cell r="O1296" t="str">
            <v/>
          </cell>
          <cell r="P1296" t="str">
            <v/>
          </cell>
        </row>
        <row r="1297">
          <cell r="A1297" t="str">
            <v>OH</v>
          </cell>
          <cell r="B1297">
            <v>4</v>
          </cell>
          <cell r="C1297">
            <v>3</v>
          </cell>
          <cell r="D1297" t="str">
            <v>C</v>
          </cell>
          <cell r="E1297">
            <v>0.65</v>
          </cell>
          <cell r="F1297">
            <v>37706</v>
          </cell>
          <cell r="G1297">
            <v>8.0699999999999994E-2</v>
          </cell>
          <cell r="H1297">
            <v>7.1999999999999995E-2</v>
          </cell>
          <cell r="I1297" t="str">
            <v>7          0   .</v>
          </cell>
          <cell r="J1297">
            <v>0</v>
          </cell>
          <cell r="K1297">
            <v>0</v>
          </cell>
          <cell r="L1297">
            <v>2003</v>
          </cell>
          <cell r="M1297" t="str">
            <v>No Trade</v>
          </cell>
          <cell r="N1297" t="str">
            <v/>
          </cell>
          <cell r="O1297" t="str">
            <v/>
          </cell>
          <cell r="P1297" t="str">
            <v/>
          </cell>
        </row>
        <row r="1298">
          <cell r="A1298" t="str">
            <v>OH</v>
          </cell>
          <cell r="B1298">
            <v>4</v>
          </cell>
          <cell r="C1298">
            <v>3</v>
          </cell>
          <cell r="D1298" t="str">
            <v>P</v>
          </cell>
          <cell r="E1298">
            <v>0.65</v>
          </cell>
          <cell r="F1298">
            <v>37706</v>
          </cell>
          <cell r="G1298">
            <v>2.5399999999999999E-2</v>
          </cell>
          <cell r="H1298">
            <v>0.03</v>
          </cell>
          <cell r="I1298" t="str">
            <v>4          0   .</v>
          </cell>
          <cell r="J1298">
            <v>0</v>
          </cell>
          <cell r="K1298">
            <v>0</v>
          </cell>
          <cell r="L1298">
            <v>2003</v>
          </cell>
          <cell r="M1298" t="str">
            <v>No Trade</v>
          </cell>
          <cell r="N1298" t="str">
            <v/>
          </cell>
          <cell r="O1298" t="str">
            <v/>
          </cell>
          <cell r="P1298" t="str">
            <v/>
          </cell>
        </row>
        <row r="1299">
          <cell r="A1299" t="str">
            <v>OH</v>
          </cell>
          <cell r="B1299">
            <v>4</v>
          </cell>
          <cell r="C1299">
            <v>3</v>
          </cell>
          <cell r="D1299" t="str">
            <v>C</v>
          </cell>
          <cell r="E1299">
            <v>0.66</v>
          </cell>
          <cell r="F1299">
            <v>37706</v>
          </cell>
          <cell r="G1299">
            <v>7.4499999999999997E-2</v>
          </cell>
          <cell r="H1299">
            <v>6.6000000000000003E-2</v>
          </cell>
          <cell r="I1299" t="str">
            <v>9          0   .</v>
          </cell>
          <cell r="J1299">
            <v>0</v>
          </cell>
          <cell r="K1299">
            <v>0</v>
          </cell>
          <cell r="L1299">
            <v>2003</v>
          </cell>
          <cell r="M1299" t="str">
            <v>No Trade</v>
          </cell>
          <cell r="N1299" t="str">
            <v/>
          </cell>
          <cell r="O1299" t="str">
            <v/>
          </cell>
          <cell r="P1299" t="str">
            <v/>
          </cell>
        </row>
        <row r="1300">
          <cell r="A1300" t="str">
            <v>OH</v>
          </cell>
          <cell r="B1300">
            <v>4</v>
          </cell>
          <cell r="C1300">
            <v>3</v>
          </cell>
          <cell r="D1300" t="str">
            <v>P</v>
          </cell>
          <cell r="E1300">
            <v>0.66</v>
          </cell>
          <cell r="F1300">
            <v>37706</v>
          </cell>
          <cell r="G1300">
            <v>2.9100000000000001E-2</v>
          </cell>
          <cell r="H1300">
            <v>3.4000000000000002E-2</v>
          </cell>
          <cell r="I1300" t="str">
            <v>5          0   .</v>
          </cell>
          <cell r="J1300">
            <v>0</v>
          </cell>
          <cell r="K1300">
            <v>0</v>
          </cell>
          <cell r="L1300">
            <v>2003</v>
          </cell>
          <cell r="M1300" t="str">
            <v>No Trade</v>
          </cell>
          <cell r="N1300" t="str">
            <v/>
          </cell>
          <cell r="O1300" t="str">
            <v/>
          </cell>
          <cell r="P1300" t="str">
            <v/>
          </cell>
        </row>
        <row r="1301">
          <cell r="A1301" t="str">
            <v>OH</v>
          </cell>
          <cell r="B1301">
            <v>4</v>
          </cell>
          <cell r="C1301">
            <v>3</v>
          </cell>
          <cell r="D1301" t="str">
            <v>C</v>
          </cell>
          <cell r="E1301">
            <v>0.67</v>
          </cell>
          <cell r="F1301">
            <v>37706</v>
          </cell>
          <cell r="G1301">
            <v>6.8699999999999997E-2</v>
          </cell>
          <cell r="H1301">
            <v>6.0999999999999999E-2</v>
          </cell>
          <cell r="I1301" t="str">
            <v>5          0   .</v>
          </cell>
          <cell r="J1301">
            <v>0</v>
          </cell>
          <cell r="K1301">
            <v>0</v>
          </cell>
          <cell r="L1301">
            <v>2003</v>
          </cell>
          <cell r="M1301" t="str">
            <v>No Trade</v>
          </cell>
          <cell r="N1301" t="str">
            <v/>
          </cell>
          <cell r="O1301" t="str">
            <v/>
          </cell>
          <cell r="P1301" t="str">
            <v/>
          </cell>
        </row>
        <row r="1302">
          <cell r="A1302" t="str">
            <v>OH</v>
          </cell>
          <cell r="B1302">
            <v>4</v>
          </cell>
          <cell r="C1302">
            <v>3</v>
          </cell>
          <cell r="D1302" t="str">
            <v>P</v>
          </cell>
          <cell r="E1302">
            <v>0.67</v>
          </cell>
          <cell r="F1302">
            <v>37706</v>
          </cell>
          <cell r="G1302">
            <v>3.3099999999999997E-2</v>
          </cell>
          <cell r="H1302">
            <v>3.7999999999999999E-2</v>
          </cell>
          <cell r="I1302" t="str">
            <v>9        100   .</v>
          </cell>
          <cell r="J1302">
            <v>0</v>
          </cell>
          <cell r="K1302">
            <v>0</v>
          </cell>
          <cell r="L1302">
            <v>2003</v>
          </cell>
          <cell r="M1302" t="str">
            <v>No Trade</v>
          </cell>
          <cell r="N1302" t="str">
            <v/>
          </cell>
          <cell r="O1302" t="str">
            <v/>
          </cell>
          <cell r="P1302" t="str">
            <v/>
          </cell>
        </row>
        <row r="1303">
          <cell r="A1303" t="str">
            <v>OH</v>
          </cell>
          <cell r="B1303">
            <v>4</v>
          </cell>
          <cell r="C1303">
            <v>3</v>
          </cell>
          <cell r="D1303" t="str">
            <v>C</v>
          </cell>
          <cell r="E1303">
            <v>0.68</v>
          </cell>
          <cell r="F1303">
            <v>37706</v>
          </cell>
          <cell r="G1303">
            <v>6.3100000000000003E-2</v>
          </cell>
          <cell r="H1303">
            <v>5.6000000000000001E-2</v>
          </cell>
          <cell r="I1303" t="str">
            <v>4          0   .</v>
          </cell>
          <cell r="J1303">
            <v>0</v>
          </cell>
          <cell r="K1303">
            <v>0</v>
          </cell>
          <cell r="L1303">
            <v>2003</v>
          </cell>
          <cell r="M1303" t="str">
            <v>No Trade</v>
          </cell>
          <cell r="N1303" t="str">
            <v/>
          </cell>
          <cell r="O1303" t="str">
            <v/>
          </cell>
          <cell r="P1303" t="str">
            <v/>
          </cell>
        </row>
        <row r="1304">
          <cell r="A1304" t="str">
            <v>OH</v>
          </cell>
          <cell r="B1304">
            <v>4</v>
          </cell>
          <cell r="C1304">
            <v>3</v>
          </cell>
          <cell r="D1304" t="str">
            <v>P</v>
          </cell>
          <cell r="E1304">
            <v>0.68</v>
          </cell>
          <cell r="F1304">
            <v>37706</v>
          </cell>
          <cell r="G1304">
            <v>3.7400000000000003E-2</v>
          </cell>
          <cell r="H1304">
            <v>4.2999999999999997E-2</v>
          </cell>
          <cell r="I1304" t="str">
            <v>7          0   .</v>
          </cell>
          <cell r="J1304">
            <v>0</v>
          </cell>
          <cell r="K1304">
            <v>0</v>
          </cell>
          <cell r="L1304">
            <v>2003</v>
          </cell>
          <cell r="M1304" t="str">
            <v>No Trade</v>
          </cell>
          <cell r="N1304" t="str">
            <v/>
          </cell>
          <cell r="O1304" t="str">
            <v/>
          </cell>
          <cell r="P1304" t="str">
            <v/>
          </cell>
        </row>
        <row r="1305">
          <cell r="A1305" t="str">
            <v>OH</v>
          </cell>
          <cell r="B1305">
            <v>4</v>
          </cell>
          <cell r="C1305">
            <v>3</v>
          </cell>
          <cell r="D1305" t="str">
            <v>C</v>
          </cell>
          <cell r="E1305">
            <v>0.69</v>
          </cell>
          <cell r="F1305">
            <v>37706</v>
          </cell>
          <cell r="G1305">
            <v>5.8000000000000003E-2</v>
          </cell>
          <cell r="H1305">
            <v>5.0999999999999997E-2</v>
          </cell>
          <cell r="I1305" t="str">
            <v>4          0   .</v>
          </cell>
          <cell r="J1305">
            <v>0</v>
          </cell>
          <cell r="K1305">
            <v>0</v>
          </cell>
          <cell r="L1305">
            <v>2003</v>
          </cell>
          <cell r="M1305" t="str">
            <v>No Trade</v>
          </cell>
          <cell r="N1305" t="str">
            <v/>
          </cell>
          <cell r="O1305" t="str">
            <v/>
          </cell>
          <cell r="P1305" t="str">
            <v/>
          </cell>
        </row>
        <row r="1306">
          <cell r="A1306" t="str">
            <v>OH</v>
          </cell>
          <cell r="B1306">
            <v>4</v>
          </cell>
          <cell r="C1306">
            <v>3</v>
          </cell>
          <cell r="D1306" t="str">
            <v>P</v>
          </cell>
          <cell r="E1306">
            <v>0.69</v>
          </cell>
          <cell r="F1306">
            <v>37706</v>
          </cell>
          <cell r="G1306">
            <v>4.2099999999999999E-2</v>
          </cell>
          <cell r="H1306">
            <v>4.8000000000000001E-2</v>
          </cell>
          <cell r="I1306" t="str">
            <v>7          0   .</v>
          </cell>
          <cell r="J1306">
            <v>0</v>
          </cell>
          <cell r="K1306">
            <v>0</v>
          </cell>
          <cell r="L1306">
            <v>2003</v>
          </cell>
          <cell r="M1306" t="str">
            <v>No Trade</v>
          </cell>
          <cell r="N1306" t="str">
            <v/>
          </cell>
          <cell r="O1306" t="str">
            <v/>
          </cell>
          <cell r="P1306" t="str">
            <v/>
          </cell>
        </row>
        <row r="1307">
          <cell r="A1307" t="str">
            <v>OH</v>
          </cell>
          <cell r="B1307">
            <v>4</v>
          </cell>
          <cell r="C1307">
            <v>3</v>
          </cell>
          <cell r="D1307" t="str">
            <v>C</v>
          </cell>
          <cell r="E1307">
            <v>0.7</v>
          </cell>
          <cell r="F1307">
            <v>37706</v>
          </cell>
          <cell r="G1307">
            <v>5.2999999999999999E-2</v>
          </cell>
          <cell r="H1307">
            <v>4.7E-2</v>
          </cell>
          <cell r="I1307" t="str">
            <v>0          0   .</v>
          </cell>
          <cell r="J1307">
            <v>0</v>
          </cell>
          <cell r="K1307">
            <v>0</v>
          </cell>
          <cell r="L1307">
            <v>2003</v>
          </cell>
          <cell r="M1307" t="str">
            <v>No Trade</v>
          </cell>
          <cell r="N1307" t="str">
            <v/>
          </cell>
          <cell r="O1307" t="str">
            <v/>
          </cell>
          <cell r="P1307" t="str">
            <v/>
          </cell>
        </row>
        <row r="1308">
          <cell r="A1308" t="str">
            <v>OH</v>
          </cell>
          <cell r="B1308">
            <v>4</v>
          </cell>
          <cell r="C1308">
            <v>3</v>
          </cell>
          <cell r="D1308" t="str">
            <v>P</v>
          </cell>
          <cell r="E1308">
            <v>0.7</v>
          </cell>
          <cell r="F1308">
            <v>37706</v>
          </cell>
          <cell r="G1308">
            <v>4.7100000000000003E-2</v>
          </cell>
          <cell r="H1308">
            <v>5.3999999999999999E-2</v>
          </cell>
          <cell r="I1308" t="str">
            <v>3          0   .</v>
          </cell>
          <cell r="J1308">
            <v>0</v>
          </cell>
          <cell r="K1308">
            <v>0</v>
          </cell>
          <cell r="L1308">
            <v>2003</v>
          </cell>
          <cell r="M1308" t="str">
            <v>No Trade</v>
          </cell>
          <cell r="N1308" t="str">
            <v/>
          </cell>
          <cell r="O1308" t="str">
            <v/>
          </cell>
          <cell r="P1308" t="str">
            <v/>
          </cell>
        </row>
        <row r="1309">
          <cell r="A1309" t="str">
            <v>OH</v>
          </cell>
          <cell r="B1309">
            <v>4</v>
          </cell>
          <cell r="C1309">
            <v>3</v>
          </cell>
          <cell r="D1309" t="str">
            <v>C</v>
          </cell>
          <cell r="E1309">
            <v>0.71</v>
          </cell>
          <cell r="F1309">
            <v>37706</v>
          </cell>
          <cell r="G1309">
            <v>4.8300000000000003E-2</v>
          </cell>
          <cell r="H1309">
            <v>4.2999999999999997E-2</v>
          </cell>
          <cell r="I1309" t="str">
            <v>0          0   .</v>
          </cell>
          <cell r="J1309">
            <v>0</v>
          </cell>
          <cell r="K1309">
            <v>0</v>
          </cell>
          <cell r="L1309">
            <v>2003</v>
          </cell>
          <cell r="M1309" t="str">
            <v>No Trade</v>
          </cell>
          <cell r="N1309" t="str">
            <v/>
          </cell>
          <cell r="O1309" t="str">
            <v/>
          </cell>
          <cell r="P1309" t="str">
            <v/>
          </cell>
        </row>
        <row r="1310">
          <cell r="A1310" t="str">
            <v>OH</v>
          </cell>
          <cell r="B1310">
            <v>4</v>
          </cell>
          <cell r="C1310">
            <v>3</v>
          </cell>
          <cell r="D1310" t="str">
            <v>P</v>
          </cell>
          <cell r="E1310">
            <v>0.71</v>
          </cell>
          <cell r="F1310">
            <v>37706</v>
          </cell>
          <cell r="G1310">
            <v>5.2400000000000002E-2</v>
          </cell>
          <cell r="H1310">
            <v>0.06</v>
          </cell>
          <cell r="I1310" t="str">
            <v>2          0   .</v>
          </cell>
          <cell r="J1310">
            <v>0</v>
          </cell>
          <cell r="K1310">
            <v>0</v>
          </cell>
          <cell r="L1310">
            <v>2003</v>
          </cell>
          <cell r="M1310" t="str">
            <v>No Trade</v>
          </cell>
          <cell r="N1310" t="str">
            <v/>
          </cell>
          <cell r="O1310" t="str">
            <v/>
          </cell>
          <cell r="P1310" t="str">
            <v/>
          </cell>
        </row>
        <row r="1311">
          <cell r="A1311" t="str">
            <v>OH</v>
          </cell>
          <cell r="B1311">
            <v>4</v>
          </cell>
          <cell r="C1311">
            <v>3</v>
          </cell>
          <cell r="D1311" t="str">
            <v>C</v>
          </cell>
          <cell r="E1311">
            <v>0.72</v>
          </cell>
          <cell r="F1311">
            <v>37706</v>
          </cell>
          <cell r="G1311">
            <v>4.41E-2</v>
          </cell>
          <cell r="H1311">
            <v>3.9E-2</v>
          </cell>
          <cell r="I1311" t="str">
            <v>2          0   .</v>
          </cell>
          <cell r="J1311">
            <v>0</v>
          </cell>
          <cell r="K1311">
            <v>0</v>
          </cell>
          <cell r="L1311">
            <v>2003</v>
          </cell>
          <cell r="M1311" t="str">
            <v>No Trade</v>
          </cell>
          <cell r="N1311" t="str">
            <v/>
          </cell>
          <cell r="O1311" t="str">
            <v/>
          </cell>
          <cell r="P1311" t="str">
            <v/>
          </cell>
        </row>
        <row r="1312">
          <cell r="A1312" t="str">
            <v>OH</v>
          </cell>
          <cell r="B1312">
            <v>4</v>
          </cell>
          <cell r="C1312">
            <v>3</v>
          </cell>
          <cell r="D1312" t="str">
            <v>P</v>
          </cell>
          <cell r="E1312">
            <v>0.72</v>
          </cell>
          <cell r="F1312">
            <v>37706</v>
          </cell>
          <cell r="G1312">
            <v>5.8200000000000002E-2</v>
          </cell>
          <cell r="H1312">
            <v>6.6000000000000003E-2</v>
          </cell>
          <cell r="I1312" t="str">
            <v>3          0   .</v>
          </cell>
          <cell r="J1312">
            <v>0</v>
          </cell>
          <cell r="K1312">
            <v>0</v>
          </cell>
          <cell r="L1312">
            <v>2003</v>
          </cell>
          <cell r="M1312" t="str">
            <v>No Trade</v>
          </cell>
          <cell r="N1312" t="str">
            <v/>
          </cell>
          <cell r="O1312" t="str">
            <v/>
          </cell>
          <cell r="P1312" t="str">
            <v/>
          </cell>
        </row>
        <row r="1313">
          <cell r="A1313" t="str">
            <v>OH</v>
          </cell>
          <cell r="B1313">
            <v>4</v>
          </cell>
          <cell r="C1313">
            <v>3</v>
          </cell>
          <cell r="D1313" t="str">
            <v>C</v>
          </cell>
          <cell r="E1313">
            <v>0.73</v>
          </cell>
          <cell r="F1313">
            <v>37706</v>
          </cell>
          <cell r="G1313">
            <v>4.02E-2</v>
          </cell>
          <cell r="H1313">
            <v>3.5000000000000003E-2</v>
          </cell>
          <cell r="I1313" t="str">
            <v>7          0   .</v>
          </cell>
          <cell r="J1313">
            <v>0</v>
          </cell>
          <cell r="K1313">
            <v>0</v>
          </cell>
          <cell r="L1313">
            <v>2003</v>
          </cell>
          <cell r="M1313" t="str">
            <v>No Trade</v>
          </cell>
          <cell r="N1313" t="str">
            <v/>
          </cell>
          <cell r="O1313" t="str">
            <v/>
          </cell>
          <cell r="P1313" t="str">
            <v/>
          </cell>
        </row>
        <row r="1314">
          <cell r="A1314" t="str">
            <v>OH</v>
          </cell>
          <cell r="B1314">
            <v>4</v>
          </cell>
          <cell r="C1314">
            <v>3</v>
          </cell>
          <cell r="D1314" t="str">
            <v>P</v>
          </cell>
          <cell r="E1314">
            <v>0.73</v>
          </cell>
          <cell r="F1314">
            <v>37706</v>
          </cell>
          <cell r="G1314">
            <v>6.4100000000000004E-2</v>
          </cell>
          <cell r="H1314">
            <v>7.1999999999999995E-2</v>
          </cell>
          <cell r="I1314" t="str">
            <v>6          0   .</v>
          </cell>
          <cell r="J1314">
            <v>0</v>
          </cell>
          <cell r="K1314">
            <v>0</v>
          </cell>
          <cell r="L1314">
            <v>2003</v>
          </cell>
          <cell r="M1314" t="str">
            <v>No Trade</v>
          </cell>
          <cell r="N1314" t="str">
            <v/>
          </cell>
          <cell r="O1314" t="str">
            <v/>
          </cell>
          <cell r="P1314" t="str">
            <v/>
          </cell>
        </row>
        <row r="1315">
          <cell r="A1315" t="str">
            <v>OH</v>
          </cell>
          <cell r="B1315">
            <v>4</v>
          </cell>
          <cell r="C1315">
            <v>3</v>
          </cell>
          <cell r="D1315" t="str">
            <v>C</v>
          </cell>
          <cell r="E1315">
            <v>0.74</v>
          </cell>
          <cell r="F1315">
            <v>37706</v>
          </cell>
          <cell r="G1315">
            <v>3.6600000000000001E-2</v>
          </cell>
          <cell r="H1315">
            <v>3.2000000000000001E-2</v>
          </cell>
          <cell r="I1315" t="str">
            <v>4          0   .</v>
          </cell>
          <cell r="J1315">
            <v>0</v>
          </cell>
          <cell r="K1315">
            <v>0</v>
          </cell>
          <cell r="L1315">
            <v>2003</v>
          </cell>
          <cell r="M1315" t="str">
            <v>No Trade</v>
          </cell>
          <cell r="N1315" t="str">
            <v/>
          </cell>
          <cell r="O1315" t="str">
            <v/>
          </cell>
          <cell r="P1315" t="str">
            <v/>
          </cell>
        </row>
        <row r="1316">
          <cell r="A1316" t="str">
            <v>OH</v>
          </cell>
          <cell r="B1316">
            <v>4</v>
          </cell>
          <cell r="C1316">
            <v>3</v>
          </cell>
          <cell r="D1316" t="str">
            <v>P</v>
          </cell>
          <cell r="E1316">
            <v>0.74</v>
          </cell>
          <cell r="F1316">
            <v>37706</v>
          </cell>
          <cell r="G1316">
            <v>7.0400000000000004E-2</v>
          </cell>
          <cell r="H1316">
            <v>7.9000000000000001E-2</v>
          </cell>
          <cell r="I1316" t="str">
            <v>2          0   .</v>
          </cell>
          <cell r="J1316">
            <v>0</v>
          </cell>
          <cell r="K1316">
            <v>0</v>
          </cell>
          <cell r="L1316">
            <v>2003</v>
          </cell>
          <cell r="M1316" t="str">
            <v>No Trade</v>
          </cell>
          <cell r="N1316" t="str">
            <v/>
          </cell>
          <cell r="O1316" t="str">
            <v/>
          </cell>
          <cell r="P1316" t="str">
            <v/>
          </cell>
        </row>
        <row r="1317">
          <cell r="A1317" t="str">
            <v>OH</v>
          </cell>
          <cell r="B1317">
            <v>4</v>
          </cell>
          <cell r="C1317">
            <v>3</v>
          </cell>
          <cell r="D1317" t="str">
            <v>C</v>
          </cell>
          <cell r="E1317">
            <v>0.75</v>
          </cell>
          <cell r="F1317">
            <v>37706</v>
          </cell>
          <cell r="G1317">
            <v>3.3300000000000003E-2</v>
          </cell>
          <cell r="H1317">
            <v>2.9000000000000001E-2</v>
          </cell>
          <cell r="I1317" t="str">
            <v>5        100   .</v>
          </cell>
          <cell r="J1317">
            <v>0</v>
          </cell>
          <cell r="K1317">
            <v>0</v>
          </cell>
          <cell r="L1317">
            <v>2003</v>
          </cell>
          <cell r="M1317" t="str">
            <v>No Trade</v>
          </cell>
          <cell r="N1317" t="str">
            <v/>
          </cell>
          <cell r="O1317" t="str">
            <v/>
          </cell>
          <cell r="P1317" t="str">
            <v/>
          </cell>
        </row>
        <row r="1318">
          <cell r="A1318" t="str">
            <v>OH</v>
          </cell>
          <cell r="B1318">
            <v>4</v>
          </cell>
          <cell r="C1318">
            <v>3</v>
          </cell>
          <cell r="D1318" t="str">
            <v>C</v>
          </cell>
          <cell r="E1318">
            <v>0.76</v>
          </cell>
          <cell r="F1318">
            <v>37706</v>
          </cell>
          <cell r="G1318">
            <v>3.0200000000000001E-2</v>
          </cell>
          <cell r="H1318">
            <v>2.5999999999999999E-2</v>
          </cell>
          <cell r="I1318" t="str">
            <v>7          9   .</v>
          </cell>
          <cell r="J1318">
            <v>0</v>
          </cell>
          <cell r="K1318">
            <v>0</v>
          </cell>
          <cell r="L1318">
            <v>2003</v>
          </cell>
          <cell r="M1318" t="str">
            <v>No Trade</v>
          </cell>
          <cell r="N1318" t="str">
            <v/>
          </cell>
          <cell r="O1318" t="str">
            <v/>
          </cell>
          <cell r="P1318" t="str">
            <v/>
          </cell>
        </row>
        <row r="1319">
          <cell r="A1319" t="str">
            <v>OH</v>
          </cell>
          <cell r="B1319">
            <v>4</v>
          </cell>
          <cell r="C1319">
            <v>3</v>
          </cell>
          <cell r="D1319" t="str">
            <v>C</v>
          </cell>
          <cell r="E1319">
            <v>0.77</v>
          </cell>
          <cell r="F1319">
            <v>37706</v>
          </cell>
          <cell r="G1319">
            <v>2.7400000000000001E-2</v>
          </cell>
          <cell r="H1319">
            <v>2.4E-2</v>
          </cell>
          <cell r="I1319" t="str">
            <v>2          0   .</v>
          </cell>
          <cell r="J1319">
            <v>0</v>
          </cell>
          <cell r="K1319">
            <v>0</v>
          </cell>
          <cell r="L1319">
            <v>2003</v>
          </cell>
          <cell r="M1319" t="str">
            <v>No Trade</v>
          </cell>
          <cell r="N1319" t="str">
            <v/>
          </cell>
          <cell r="O1319" t="str">
            <v/>
          </cell>
          <cell r="P1319" t="str">
            <v/>
          </cell>
        </row>
        <row r="1320">
          <cell r="A1320" t="str">
            <v>OH</v>
          </cell>
          <cell r="B1320">
            <v>4</v>
          </cell>
          <cell r="C1320">
            <v>3</v>
          </cell>
          <cell r="D1320" t="str">
            <v>C</v>
          </cell>
          <cell r="E1320">
            <v>0.78</v>
          </cell>
          <cell r="F1320">
            <v>37706</v>
          </cell>
          <cell r="G1320">
            <v>2.4799999999999999E-2</v>
          </cell>
          <cell r="H1320">
            <v>2.1000000000000001E-2</v>
          </cell>
          <cell r="I1320" t="str">
            <v>9          0   .</v>
          </cell>
          <cell r="J1320">
            <v>0</v>
          </cell>
          <cell r="K1320">
            <v>0</v>
          </cell>
          <cell r="L1320">
            <v>2003</v>
          </cell>
          <cell r="M1320" t="str">
            <v>No Trade</v>
          </cell>
          <cell r="N1320" t="str">
            <v/>
          </cell>
          <cell r="O1320" t="str">
            <v/>
          </cell>
          <cell r="P1320" t="str">
            <v/>
          </cell>
        </row>
        <row r="1321">
          <cell r="A1321" t="str">
            <v>OH</v>
          </cell>
          <cell r="B1321">
            <v>4</v>
          </cell>
          <cell r="C1321">
            <v>3</v>
          </cell>
          <cell r="D1321" t="str">
            <v>C</v>
          </cell>
          <cell r="E1321">
            <v>0.79</v>
          </cell>
          <cell r="F1321">
            <v>37706</v>
          </cell>
          <cell r="G1321">
            <v>2.2499999999999999E-2</v>
          </cell>
          <cell r="H1321">
            <v>1.9E-2</v>
          </cell>
          <cell r="I1321" t="str">
            <v>8          0   .</v>
          </cell>
          <cell r="J1321">
            <v>0</v>
          </cell>
          <cell r="K1321">
            <v>0</v>
          </cell>
          <cell r="L1321">
            <v>2003</v>
          </cell>
          <cell r="M1321" t="str">
            <v>No Trade</v>
          </cell>
          <cell r="N1321" t="str">
            <v/>
          </cell>
          <cell r="O1321" t="str">
            <v/>
          </cell>
          <cell r="P1321" t="str">
            <v/>
          </cell>
        </row>
        <row r="1322">
          <cell r="A1322" t="str">
            <v>OH</v>
          </cell>
          <cell r="B1322">
            <v>4</v>
          </cell>
          <cell r="C1322">
            <v>3</v>
          </cell>
          <cell r="D1322" t="str">
            <v>C</v>
          </cell>
          <cell r="E1322">
            <v>0.8</v>
          </cell>
          <cell r="F1322">
            <v>37706</v>
          </cell>
          <cell r="G1322">
            <v>2.0299999999999999E-2</v>
          </cell>
          <cell r="H1322">
            <v>1.7000000000000001E-2</v>
          </cell>
          <cell r="I1322" t="str">
            <v>9          0   .</v>
          </cell>
          <cell r="J1322">
            <v>0</v>
          </cell>
          <cell r="K1322">
            <v>0</v>
          </cell>
          <cell r="L1322">
            <v>2003</v>
          </cell>
          <cell r="M1322" t="str">
            <v>No Trade</v>
          </cell>
          <cell r="N1322" t="str">
            <v/>
          </cell>
          <cell r="O1322" t="str">
            <v/>
          </cell>
          <cell r="P1322" t="str">
            <v/>
          </cell>
        </row>
        <row r="1323">
          <cell r="A1323" t="str">
            <v>OH</v>
          </cell>
          <cell r="B1323">
            <v>4</v>
          </cell>
          <cell r="C1323">
            <v>3</v>
          </cell>
          <cell r="D1323" t="str">
            <v>C</v>
          </cell>
          <cell r="E1323">
            <v>0.81</v>
          </cell>
          <cell r="F1323">
            <v>37706</v>
          </cell>
          <cell r="G1323">
            <v>1.83E-2</v>
          </cell>
          <cell r="H1323">
            <v>1.6E-2</v>
          </cell>
          <cell r="I1323" t="str">
            <v>1          9   .</v>
          </cell>
          <cell r="J1323">
            <v>0</v>
          </cell>
          <cell r="K1323">
            <v>0</v>
          </cell>
          <cell r="L1323">
            <v>2003</v>
          </cell>
          <cell r="M1323" t="str">
            <v>No Trade</v>
          </cell>
          <cell r="N1323" t="str">
            <v/>
          </cell>
          <cell r="O1323" t="str">
            <v/>
          </cell>
          <cell r="P1323" t="str">
            <v/>
          </cell>
        </row>
        <row r="1324">
          <cell r="A1324" t="str">
            <v>OH</v>
          </cell>
          <cell r="B1324">
            <v>4</v>
          </cell>
          <cell r="C1324">
            <v>3</v>
          </cell>
          <cell r="D1324" t="str">
            <v>C</v>
          </cell>
          <cell r="E1324">
            <v>0.82</v>
          </cell>
          <cell r="F1324">
            <v>37706</v>
          </cell>
          <cell r="G1324">
            <v>1.6500000000000001E-2</v>
          </cell>
          <cell r="H1324">
            <v>1.4E-2</v>
          </cell>
          <cell r="I1324" t="str">
            <v>5          0   .</v>
          </cell>
          <cell r="J1324">
            <v>0</v>
          </cell>
          <cell r="K1324">
            <v>0</v>
          </cell>
          <cell r="L1324">
            <v>2003</v>
          </cell>
          <cell r="M1324" t="str">
            <v>No Trade</v>
          </cell>
          <cell r="N1324" t="str">
            <v/>
          </cell>
          <cell r="O1324" t="str">
            <v/>
          </cell>
          <cell r="P1324" t="str">
            <v/>
          </cell>
        </row>
        <row r="1325">
          <cell r="A1325" t="str">
            <v>OH</v>
          </cell>
          <cell r="B1325">
            <v>4</v>
          </cell>
          <cell r="C1325">
            <v>3</v>
          </cell>
          <cell r="D1325" t="str">
            <v>C</v>
          </cell>
          <cell r="E1325">
            <v>0.83</v>
          </cell>
          <cell r="F1325">
            <v>37706</v>
          </cell>
          <cell r="G1325">
            <v>1.49E-2</v>
          </cell>
          <cell r="H1325">
            <v>1.2999999999999999E-2</v>
          </cell>
          <cell r="I1325" t="str">
            <v>1          0   .</v>
          </cell>
          <cell r="J1325">
            <v>0</v>
          </cell>
          <cell r="K1325">
            <v>0</v>
          </cell>
          <cell r="L1325">
            <v>2003</v>
          </cell>
          <cell r="M1325" t="str">
            <v>No Trade</v>
          </cell>
          <cell r="N1325" t="str">
            <v/>
          </cell>
          <cell r="O1325" t="str">
            <v/>
          </cell>
          <cell r="P1325" t="str">
            <v/>
          </cell>
        </row>
        <row r="1326">
          <cell r="A1326" t="str">
            <v>OH</v>
          </cell>
          <cell r="B1326">
            <v>4</v>
          </cell>
          <cell r="C1326">
            <v>3</v>
          </cell>
          <cell r="D1326" t="str">
            <v>C</v>
          </cell>
          <cell r="E1326">
            <v>0.84</v>
          </cell>
          <cell r="F1326">
            <v>37706</v>
          </cell>
          <cell r="G1326">
            <v>1.34E-2</v>
          </cell>
          <cell r="H1326">
            <v>1.0999999999999999E-2</v>
          </cell>
          <cell r="I1326" t="str">
            <v>8          3   .</v>
          </cell>
          <cell r="J1326">
            <v>160</v>
          </cell>
          <cell r="K1326">
            <v>1.6E-2</v>
          </cell>
          <cell r="L1326">
            <v>2003</v>
          </cell>
          <cell r="M1326" t="str">
            <v>No Trade</v>
          </cell>
          <cell r="N1326" t="str">
            <v/>
          </cell>
          <cell r="O1326" t="str">
            <v/>
          </cell>
          <cell r="P1326" t="str">
            <v/>
          </cell>
        </row>
        <row r="1327">
          <cell r="A1327" t="str">
            <v>OH</v>
          </cell>
          <cell r="B1327">
            <v>4</v>
          </cell>
          <cell r="C1327">
            <v>3</v>
          </cell>
          <cell r="D1327" t="str">
            <v>C</v>
          </cell>
          <cell r="E1327">
            <v>0.85</v>
          </cell>
          <cell r="F1327">
            <v>37706</v>
          </cell>
          <cell r="G1327">
            <v>1.21E-2</v>
          </cell>
          <cell r="H1327">
            <v>0.01</v>
          </cell>
          <cell r="I1327" t="str">
            <v>6          0   .</v>
          </cell>
          <cell r="J1327">
            <v>0</v>
          </cell>
          <cell r="K1327">
            <v>0</v>
          </cell>
          <cell r="L1327">
            <v>2003</v>
          </cell>
          <cell r="M1327" t="str">
            <v>No Trade</v>
          </cell>
          <cell r="N1327" t="str">
            <v/>
          </cell>
          <cell r="O1327" t="str">
            <v/>
          </cell>
          <cell r="P1327" t="str">
            <v/>
          </cell>
        </row>
        <row r="1328">
          <cell r="A1328" t="str">
            <v>OH</v>
          </cell>
          <cell r="B1328">
            <v>4</v>
          </cell>
          <cell r="C1328">
            <v>3</v>
          </cell>
          <cell r="D1328" t="str">
            <v>P</v>
          </cell>
          <cell r="E1328">
            <v>0.85</v>
          </cell>
          <cell r="F1328">
            <v>37706</v>
          </cell>
          <cell r="G1328">
            <v>0.155</v>
          </cell>
          <cell r="H1328">
            <v>0.16600000000000001</v>
          </cell>
          <cell r="I1328" t="str">
            <v>1          0   .</v>
          </cell>
          <cell r="J1328">
            <v>0</v>
          </cell>
          <cell r="K1328">
            <v>0</v>
          </cell>
          <cell r="L1328">
            <v>2003</v>
          </cell>
          <cell r="M1328" t="str">
            <v>No Trade</v>
          </cell>
          <cell r="N1328" t="str">
            <v/>
          </cell>
          <cell r="O1328" t="str">
            <v/>
          </cell>
          <cell r="P1328" t="str">
            <v/>
          </cell>
        </row>
        <row r="1329">
          <cell r="A1329" t="str">
            <v>OH</v>
          </cell>
          <cell r="B1329">
            <v>4</v>
          </cell>
          <cell r="C1329">
            <v>3</v>
          </cell>
          <cell r="D1329" t="str">
            <v>C</v>
          </cell>
          <cell r="E1329">
            <v>0.86</v>
          </cell>
          <cell r="F1329">
            <v>37706</v>
          </cell>
          <cell r="G1329">
            <v>1.09E-2</v>
          </cell>
          <cell r="H1329">
            <v>8.9999999999999993E-3</v>
          </cell>
          <cell r="I1329" t="str">
            <v>5          0   .</v>
          </cell>
          <cell r="J1329">
            <v>0</v>
          </cell>
          <cell r="K1329">
            <v>0</v>
          </cell>
          <cell r="L1329">
            <v>2003</v>
          </cell>
          <cell r="M1329" t="str">
            <v>No Trade</v>
          </cell>
          <cell r="N1329" t="str">
            <v/>
          </cell>
          <cell r="O1329" t="str">
            <v/>
          </cell>
          <cell r="P1329" t="str">
            <v/>
          </cell>
        </row>
        <row r="1330">
          <cell r="A1330" t="str">
            <v>OH</v>
          </cell>
          <cell r="B1330">
            <v>4</v>
          </cell>
          <cell r="C1330">
            <v>3</v>
          </cell>
          <cell r="D1330" t="str">
            <v>C</v>
          </cell>
          <cell r="E1330">
            <v>0.87</v>
          </cell>
          <cell r="F1330">
            <v>37706</v>
          </cell>
          <cell r="G1330">
            <v>0</v>
          </cell>
          <cell r="H1330">
            <v>0</v>
          </cell>
          <cell r="I1330" t="str">
            <v>0          0   .</v>
          </cell>
          <cell r="J1330">
            <v>0</v>
          </cell>
          <cell r="K1330">
            <v>0</v>
          </cell>
          <cell r="L1330">
            <v>2003</v>
          </cell>
          <cell r="M1330" t="str">
            <v>No Trade</v>
          </cell>
          <cell r="N1330" t="str">
            <v/>
          </cell>
          <cell r="O1330" t="str">
            <v/>
          </cell>
          <cell r="P1330" t="str">
            <v/>
          </cell>
        </row>
        <row r="1331">
          <cell r="A1331" t="str">
            <v>OH</v>
          </cell>
          <cell r="B1331">
            <v>4</v>
          </cell>
          <cell r="C1331">
            <v>3</v>
          </cell>
          <cell r="D1331" t="str">
            <v>C</v>
          </cell>
          <cell r="E1331">
            <v>0.88</v>
          </cell>
          <cell r="F1331">
            <v>37706</v>
          </cell>
          <cell r="G1331">
            <v>8.8000000000000005E-3</v>
          </cell>
          <cell r="H1331">
            <v>7.0000000000000001E-3</v>
          </cell>
          <cell r="I1331" t="str">
            <v>7          0   .</v>
          </cell>
          <cell r="J1331">
            <v>0</v>
          </cell>
          <cell r="K1331">
            <v>0</v>
          </cell>
          <cell r="L1331">
            <v>2003</v>
          </cell>
          <cell r="M1331" t="str">
            <v>No Trade</v>
          </cell>
          <cell r="N1331" t="str">
            <v/>
          </cell>
          <cell r="O1331" t="str">
            <v/>
          </cell>
          <cell r="P1331" t="str">
            <v/>
          </cell>
        </row>
        <row r="1332">
          <cell r="A1332" t="str">
            <v>OH</v>
          </cell>
          <cell r="B1332">
            <v>4</v>
          </cell>
          <cell r="C1332">
            <v>3</v>
          </cell>
          <cell r="D1332" t="str">
            <v>P</v>
          </cell>
          <cell r="E1332">
            <v>0.88</v>
          </cell>
          <cell r="F1332">
            <v>37706</v>
          </cell>
          <cell r="G1332">
            <v>0.16520000000000001</v>
          </cell>
          <cell r="H1332">
            <v>0.16500000000000001</v>
          </cell>
          <cell r="I1332" t="str">
            <v>2          0   .</v>
          </cell>
          <cell r="J1332">
            <v>0</v>
          </cell>
          <cell r="K1332">
            <v>0</v>
          </cell>
          <cell r="L1332">
            <v>2003</v>
          </cell>
          <cell r="M1332" t="str">
            <v>No Trade</v>
          </cell>
          <cell r="N1332" t="str">
            <v/>
          </cell>
          <cell r="O1332" t="str">
            <v/>
          </cell>
          <cell r="P1332" t="str">
            <v/>
          </cell>
        </row>
        <row r="1333">
          <cell r="A1333" t="str">
            <v>OH</v>
          </cell>
          <cell r="B1333">
            <v>4</v>
          </cell>
          <cell r="C1333">
            <v>3</v>
          </cell>
          <cell r="D1333" t="str">
            <v>C</v>
          </cell>
          <cell r="E1333">
            <v>0.89</v>
          </cell>
          <cell r="F1333">
            <v>37706</v>
          </cell>
          <cell r="G1333">
            <v>7.9000000000000008E-3</v>
          </cell>
          <cell r="H1333">
            <v>6.0000000000000001E-3</v>
          </cell>
          <cell r="I1333" t="str">
            <v>9          0   .</v>
          </cell>
          <cell r="J1333">
            <v>0</v>
          </cell>
          <cell r="K1333">
            <v>0</v>
          </cell>
          <cell r="L1333">
            <v>2003</v>
          </cell>
          <cell r="M1333" t="str">
            <v>No Trade</v>
          </cell>
          <cell r="N1333" t="str">
            <v/>
          </cell>
          <cell r="O1333" t="str">
            <v/>
          </cell>
          <cell r="P1333" t="str">
            <v/>
          </cell>
        </row>
        <row r="1334">
          <cell r="A1334" t="str">
            <v>OH</v>
          </cell>
          <cell r="B1334">
            <v>4</v>
          </cell>
          <cell r="C1334">
            <v>3</v>
          </cell>
          <cell r="D1334" t="str">
            <v>C</v>
          </cell>
          <cell r="E1334">
            <v>0.9</v>
          </cell>
          <cell r="F1334">
            <v>37706</v>
          </cell>
          <cell r="G1334">
            <v>7.1000000000000004E-3</v>
          </cell>
          <cell r="H1334">
            <v>6.0000000000000001E-3</v>
          </cell>
          <cell r="I1334" t="str">
            <v>2          0   .</v>
          </cell>
          <cell r="J1334">
            <v>0</v>
          </cell>
          <cell r="K1334">
            <v>0</v>
          </cell>
          <cell r="L1334">
            <v>2003</v>
          </cell>
          <cell r="M1334" t="str">
            <v>No Trade</v>
          </cell>
          <cell r="N1334" t="str">
            <v/>
          </cell>
          <cell r="O1334" t="str">
            <v/>
          </cell>
          <cell r="P1334" t="str">
            <v/>
          </cell>
        </row>
        <row r="1335">
          <cell r="A1335" t="str">
            <v>OH</v>
          </cell>
          <cell r="B1335">
            <v>4</v>
          </cell>
          <cell r="C1335">
            <v>3</v>
          </cell>
          <cell r="D1335" t="str">
            <v>C</v>
          </cell>
          <cell r="E1335">
            <v>0.91</v>
          </cell>
          <cell r="F1335">
            <v>37706</v>
          </cell>
          <cell r="G1335">
            <v>6.3E-3</v>
          </cell>
          <cell r="H1335">
            <v>5.0000000000000001E-3</v>
          </cell>
          <cell r="I1335" t="str">
            <v>6          0   .</v>
          </cell>
          <cell r="J1335">
            <v>0</v>
          </cell>
          <cell r="K1335">
            <v>0</v>
          </cell>
          <cell r="L1335">
            <v>2003</v>
          </cell>
          <cell r="M1335" t="str">
            <v>No Trade</v>
          </cell>
          <cell r="N1335" t="str">
            <v/>
          </cell>
          <cell r="O1335" t="str">
            <v/>
          </cell>
          <cell r="P1335" t="str">
            <v/>
          </cell>
        </row>
        <row r="1336">
          <cell r="A1336" t="str">
            <v>OH</v>
          </cell>
          <cell r="B1336">
            <v>4</v>
          </cell>
          <cell r="C1336">
            <v>3</v>
          </cell>
          <cell r="D1336" t="str">
            <v>C</v>
          </cell>
          <cell r="E1336">
            <v>0.92</v>
          </cell>
          <cell r="F1336">
            <v>37706</v>
          </cell>
          <cell r="G1336">
            <v>5.7000000000000002E-3</v>
          </cell>
          <cell r="H1336">
            <v>5.0000000000000001E-3</v>
          </cell>
          <cell r="I1336" t="str">
            <v>0          0   .</v>
          </cell>
          <cell r="J1336">
            <v>0</v>
          </cell>
          <cell r="K1336">
            <v>0</v>
          </cell>
          <cell r="L1336">
            <v>2003</v>
          </cell>
          <cell r="M1336" t="str">
            <v>No Trade</v>
          </cell>
          <cell r="N1336" t="str">
            <v/>
          </cell>
          <cell r="O1336" t="str">
            <v/>
          </cell>
          <cell r="P1336" t="str">
            <v/>
          </cell>
        </row>
        <row r="1337">
          <cell r="A1337" t="str">
            <v>OH</v>
          </cell>
          <cell r="B1337">
            <v>4</v>
          </cell>
          <cell r="C1337">
            <v>3</v>
          </cell>
          <cell r="D1337" t="str">
            <v>C</v>
          </cell>
          <cell r="E1337">
            <v>0.94</v>
          </cell>
          <cell r="F1337">
            <v>37706</v>
          </cell>
          <cell r="G1337">
            <v>4.5999999999999999E-3</v>
          </cell>
          <cell r="H1337">
            <v>4.0000000000000001E-3</v>
          </cell>
          <cell r="I1337" t="str">
            <v>0          0   .</v>
          </cell>
          <cell r="J1337">
            <v>0</v>
          </cell>
          <cell r="K1337">
            <v>0</v>
          </cell>
          <cell r="L1337">
            <v>2003</v>
          </cell>
          <cell r="M1337" t="str">
            <v>No Trade</v>
          </cell>
          <cell r="N1337" t="str">
            <v/>
          </cell>
          <cell r="O1337" t="str">
            <v/>
          </cell>
          <cell r="P1337" t="str">
            <v/>
          </cell>
        </row>
        <row r="1338">
          <cell r="A1338" t="str">
            <v>OH</v>
          </cell>
          <cell r="B1338">
            <v>4</v>
          </cell>
          <cell r="C1338">
            <v>3</v>
          </cell>
          <cell r="D1338" t="str">
            <v>C</v>
          </cell>
          <cell r="E1338">
            <v>0.95</v>
          </cell>
          <cell r="F1338">
            <v>37706</v>
          </cell>
          <cell r="G1338">
            <v>4.1000000000000003E-3</v>
          </cell>
          <cell r="H1338">
            <v>3.0000000000000001E-3</v>
          </cell>
          <cell r="I1338" t="str">
            <v>6          0   .</v>
          </cell>
          <cell r="J1338">
            <v>0</v>
          </cell>
          <cell r="K1338">
            <v>0</v>
          </cell>
          <cell r="L1338">
            <v>2003</v>
          </cell>
          <cell r="M1338" t="str">
            <v>No Trade</v>
          </cell>
          <cell r="N1338" t="str">
            <v/>
          </cell>
          <cell r="O1338" t="str">
            <v/>
          </cell>
          <cell r="P1338" t="str">
            <v/>
          </cell>
        </row>
        <row r="1339">
          <cell r="A1339" t="str">
            <v>OH</v>
          </cell>
          <cell r="B1339">
            <v>4</v>
          </cell>
          <cell r="C1339">
            <v>3</v>
          </cell>
          <cell r="D1339" t="str">
            <v>C</v>
          </cell>
          <cell r="E1339">
            <v>0.97</v>
          </cell>
          <cell r="F1339">
            <v>37706</v>
          </cell>
          <cell r="G1339">
            <v>3.3E-3</v>
          </cell>
          <cell r="H1339">
            <v>2E-3</v>
          </cell>
          <cell r="I1339" t="str">
            <v>9          0   .</v>
          </cell>
          <cell r="J1339">
            <v>0</v>
          </cell>
          <cell r="K1339">
            <v>0</v>
          </cell>
          <cell r="L1339">
            <v>2003</v>
          </cell>
          <cell r="M1339" t="str">
            <v>No Trade</v>
          </cell>
          <cell r="N1339" t="str">
            <v/>
          </cell>
          <cell r="O1339" t="str">
            <v/>
          </cell>
          <cell r="P1339" t="str">
            <v/>
          </cell>
        </row>
        <row r="1340">
          <cell r="A1340" t="str">
            <v>OH</v>
          </cell>
          <cell r="B1340">
            <v>5</v>
          </cell>
          <cell r="C1340">
            <v>3</v>
          </cell>
          <cell r="D1340" t="str">
            <v>P</v>
          </cell>
          <cell r="E1340">
            <v>0.45</v>
          </cell>
          <cell r="F1340">
            <v>37736</v>
          </cell>
          <cell r="G1340">
            <v>0</v>
          </cell>
          <cell r="H1340">
            <v>0</v>
          </cell>
          <cell r="I1340" t="str">
            <v>0          0   .</v>
          </cell>
          <cell r="J1340">
            <v>0</v>
          </cell>
          <cell r="K1340">
            <v>0</v>
          </cell>
          <cell r="L1340">
            <v>2003</v>
          </cell>
          <cell r="M1340" t="str">
            <v>No Trade</v>
          </cell>
          <cell r="N1340" t="str">
            <v/>
          </cell>
          <cell r="O1340" t="str">
            <v/>
          </cell>
          <cell r="P1340" t="str">
            <v/>
          </cell>
        </row>
        <row r="1341">
          <cell r="A1341" t="str">
            <v>OH</v>
          </cell>
          <cell r="B1341">
            <v>5</v>
          </cell>
          <cell r="C1341">
            <v>3</v>
          </cell>
          <cell r="D1341" t="str">
            <v>P</v>
          </cell>
          <cell r="E1341">
            <v>0.47</v>
          </cell>
          <cell r="F1341">
            <v>37736</v>
          </cell>
          <cell r="G1341">
            <v>0</v>
          </cell>
          <cell r="H1341">
            <v>0</v>
          </cell>
          <cell r="I1341" t="str">
            <v>0          0   .</v>
          </cell>
          <cell r="J1341">
            <v>0</v>
          </cell>
          <cell r="K1341">
            <v>0</v>
          </cell>
          <cell r="L1341">
            <v>2003</v>
          </cell>
          <cell r="M1341" t="str">
            <v>No Trade</v>
          </cell>
          <cell r="N1341" t="str">
            <v/>
          </cell>
          <cell r="O1341" t="str">
            <v/>
          </cell>
          <cell r="P1341" t="str">
            <v/>
          </cell>
        </row>
        <row r="1342">
          <cell r="A1342" t="str">
            <v>OH</v>
          </cell>
          <cell r="B1342">
            <v>5</v>
          </cell>
          <cell r="C1342">
            <v>3</v>
          </cell>
          <cell r="D1342" t="str">
            <v>P</v>
          </cell>
          <cell r="E1342">
            <v>0.52</v>
          </cell>
          <cell r="F1342">
            <v>37736</v>
          </cell>
          <cell r="G1342">
            <v>0</v>
          </cell>
          <cell r="H1342">
            <v>0</v>
          </cell>
          <cell r="I1342" t="str">
            <v>0          0   .</v>
          </cell>
          <cell r="J1342">
            <v>0</v>
          </cell>
          <cell r="K1342">
            <v>0</v>
          </cell>
          <cell r="L1342">
            <v>2003</v>
          </cell>
          <cell r="M1342" t="str">
            <v>No Trade</v>
          </cell>
          <cell r="N1342" t="str">
            <v/>
          </cell>
          <cell r="O1342" t="str">
            <v/>
          </cell>
          <cell r="P1342" t="str">
            <v/>
          </cell>
        </row>
        <row r="1343">
          <cell r="A1343" t="str">
            <v>OH</v>
          </cell>
          <cell r="B1343">
            <v>5</v>
          </cell>
          <cell r="C1343">
            <v>3</v>
          </cell>
          <cell r="D1343" t="str">
            <v>P</v>
          </cell>
          <cell r="E1343">
            <v>0.54</v>
          </cell>
          <cell r="F1343">
            <v>37736</v>
          </cell>
          <cell r="G1343">
            <v>6.1000000000000004E-3</v>
          </cell>
          <cell r="H1343">
            <v>8.0000000000000002E-3</v>
          </cell>
          <cell r="I1343" t="str">
            <v>3          0   .</v>
          </cell>
          <cell r="J1343">
            <v>0</v>
          </cell>
          <cell r="K1343">
            <v>0</v>
          </cell>
          <cell r="L1343">
            <v>2003</v>
          </cell>
          <cell r="M1343" t="str">
            <v>No Trade</v>
          </cell>
          <cell r="N1343" t="str">
            <v/>
          </cell>
          <cell r="O1343" t="str">
            <v/>
          </cell>
          <cell r="P1343" t="str">
            <v/>
          </cell>
        </row>
        <row r="1344">
          <cell r="A1344" t="str">
            <v>OH</v>
          </cell>
          <cell r="B1344">
            <v>5</v>
          </cell>
          <cell r="C1344">
            <v>3</v>
          </cell>
          <cell r="D1344" t="str">
            <v>P</v>
          </cell>
          <cell r="E1344">
            <v>0.55000000000000004</v>
          </cell>
          <cell r="F1344">
            <v>37736</v>
          </cell>
          <cell r="G1344">
            <v>7.4000000000000003E-3</v>
          </cell>
          <cell r="H1344">
            <v>0.01</v>
          </cell>
          <cell r="I1344" t="str">
            <v>0          0   .</v>
          </cell>
          <cell r="J1344">
            <v>0</v>
          </cell>
          <cell r="K1344">
            <v>0</v>
          </cell>
          <cell r="L1344">
            <v>2003</v>
          </cell>
          <cell r="M1344" t="str">
            <v>No Trade</v>
          </cell>
          <cell r="N1344" t="str">
            <v/>
          </cell>
          <cell r="O1344" t="str">
            <v/>
          </cell>
          <cell r="P1344" t="str">
            <v/>
          </cell>
        </row>
        <row r="1345">
          <cell r="A1345" t="str">
            <v>OH</v>
          </cell>
          <cell r="B1345">
            <v>5</v>
          </cell>
          <cell r="C1345">
            <v>3</v>
          </cell>
          <cell r="D1345" t="str">
            <v>P</v>
          </cell>
          <cell r="E1345">
            <v>0.56000000000000005</v>
          </cell>
          <cell r="F1345">
            <v>37736</v>
          </cell>
          <cell r="G1345">
            <v>8.9999999999999993E-3</v>
          </cell>
          <cell r="H1345">
            <v>1.0999999999999999E-2</v>
          </cell>
          <cell r="I1345" t="str">
            <v>9          0   .</v>
          </cell>
          <cell r="J1345">
            <v>0</v>
          </cell>
          <cell r="K1345">
            <v>0</v>
          </cell>
          <cell r="L1345">
            <v>2003</v>
          </cell>
          <cell r="M1345" t="str">
            <v>No Trade</v>
          </cell>
          <cell r="N1345" t="str">
            <v/>
          </cell>
          <cell r="O1345" t="str">
            <v/>
          </cell>
          <cell r="P1345" t="str">
            <v/>
          </cell>
        </row>
        <row r="1346">
          <cell r="A1346" t="str">
            <v>OH</v>
          </cell>
          <cell r="B1346">
            <v>5</v>
          </cell>
          <cell r="C1346">
            <v>3</v>
          </cell>
          <cell r="D1346" t="str">
            <v>P</v>
          </cell>
          <cell r="E1346">
            <v>0.56999999999999995</v>
          </cell>
          <cell r="F1346">
            <v>37736</v>
          </cell>
          <cell r="G1346">
            <v>1.0800000000000001E-2</v>
          </cell>
          <cell r="H1346">
            <v>1.4E-2</v>
          </cell>
          <cell r="I1346" t="str">
            <v>1          0   .</v>
          </cell>
          <cell r="J1346">
            <v>0</v>
          </cell>
          <cell r="K1346">
            <v>0</v>
          </cell>
          <cell r="L1346">
            <v>2003</v>
          </cell>
          <cell r="M1346" t="str">
            <v>No Trade</v>
          </cell>
          <cell r="N1346" t="str">
            <v/>
          </cell>
          <cell r="O1346" t="str">
            <v/>
          </cell>
          <cell r="P1346" t="str">
            <v/>
          </cell>
        </row>
        <row r="1347">
          <cell r="A1347" t="str">
            <v>OH</v>
          </cell>
          <cell r="B1347">
            <v>5</v>
          </cell>
          <cell r="C1347">
            <v>3</v>
          </cell>
          <cell r="D1347" t="str">
            <v>P</v>
          </cell>
          <cell r="E1347">
            <v>0.57999999999999996</v>
          </cell>
          <cell r="F1347">
            <v>37736</v>
          </cell>
          <cell r="G1347">
            <v>1.29E-2</v>
          </cell>
          <cell r="H1347">
            <v>1.6E-2</v>
          </cell>
          <cell r="I1347" t="str">
            <v>5          0   .</v>
          </cell>
          <cell r="J1347">
            <v>0</v>
          </cell>
          <cell r="K1347">
            <v>0</v>
          </cell>
          <cell r="L1347">
            <v>2003</v>
          </cell>
          <cell r="M1347" t="str">
            <v>No Trade</v>
          </cell>
          <cell r="N1347" t="str">
            <v/>
          </cell>
          <cell r="O1347" t="str">
            <v/>
          </cell>
          <cell r="P1347" t="str">
            <v/>
          </cell>
        </row>
        <row r="1348">
          <cell r="A1348" t="str">
            <v>OH</v>
          </cell>
          <cell r="B1348">
            <v>5</v>
          </cell>
          <cell r="C1348">
            <v>3</v>
          </cell>
          <cell r="D1348" t="str">
            <v>P</v>
          </cell>
          <cell r="E1348">
            <v>0.59</v>
          </cell>
          <cell r="F1348">
            <v>37736</v>
          </cell>
          <cell r="G1348">
            <v>1.52E-2</v>
          </cell>
          <cell r="H1348">
            <v>1.9E-2</v>
          </cell>
          <cell r="I1348" t="str">
            <v>3          0   .</v>
          </cell>
          <cell r="J1348">
            <v>0</v>
          </cell>
          <cell r="K1348">
            <v>0</v>
          </cell>
          <cell r="L1348">
            <v>2003</v>
          </cell>
          <cell r="M1348" t="str">
            <v>No Trade</v>
          </cell>
          <cell r="N1348" t="str">
            <v/>
          </cell>
          <cell r="O1348" t="str">
            <v/>
          </cell>
          <cell r="P1348" t="str">
            <v/>
          </cell>
        </row>
        <row r="1349">
          <cell r="A1349" t="str">
            <v>OH</v>
          </cell>
          <cell r="B1349">
            <v>5</v>
          </cell>
          <cell r="C1349">
            <v>3</v>
          </cell>
          <cell r="D1349" t="str">
            <v>C</v>
          </cell>
          <cell r="E1349">
            <v>0.6</v>
          </cell>
          <cell r="F1349">
            <v>37736</v>
          </cell>
          <cell r="G1349">
            <v>0</v>
          </cell>
          <cell r="H1349">
            <v>0</v>
          </cell>
          <cell r="I1349" t="str">
            <v>0          0   .</v>
          </cell>
          <cell r="J1349">
            <v>0</v>
          </cell>
          <cell r="K1349">
            <v>0</v>
          </cell>
          <cell r="L1349">
            <v>2003</v>
          </cell>
          <cell r="M1349" t="str">
            <v>No Trade</v>
          </cell>
          <cell r="N1349" t="str">
            <v/>
          </cell>
          <cell r="O1349" t="str">
            <v/>
          </cell>
          <cell r="P1349" t="str">
            <v/>
          </cell>
        </row>
        <row r="1350">
          <cell r="A1350" t="str">
            <v>OH</v>
          </cell>
          <cell r="B1350">
            <v>5</v>
          </cell>
          <cell r="C1350">
            <v>3</v>
          </cell>
          <cell r="D1350" t="str">
            <v>P</v>
          </cell>
          <cell r="E1350">
            <v>0.6</v>
          </cell>
          <cell r="F1350">
            <v>37736</v>
          </cell>
          <cell r="G1350">
            <v>1.78E-2</v>
          </cell>
          <cell r="H1350">
            <v>2.1999999999999999E-2</v>
          </cell>
          <cell r="I1350" t="str">
            <v>3          0   .</v>
          </cell>
          <cell r="J1350">
            <v>0</v>
          </cell>
          <cell r="K1350">
            <v>0</v>
          </cell>
          <cell r="L1350">
            <v>2003</v>
          </cell>
          <cell r="M1350" t="str">
            <v>No Trade</v>
          </cell>
          <cell r="N1350" t="str">
            <v/>
          </cell>
          <cell r="O1350" t="str">
            <v/>
          </cell>
          <cell r="P1350" t="str">
            <v/>
          </cell>
        </row>
        <row r="1351">
          <cell r="A1351" t="str">
            <v>OH</v>
          </cell>
          <cell r="B1351">
            <v>5</v>
          </cell>
          <cell r="C1351">
            <v>3</v>
          </cell>
          <cell r="D1351" t="str">
            <v>C</v>
          </cell>
          <cell r="E1351">
            <v>0.61</v>
          </cell>
          <cell r="F1351">
            <v>37736</v>
          </cell>
          <cell r="G1351">
            <v>0</v>
          </cell>
          <cell r="H1351">
            <v>0</v>
          </cell>
          <cell r="I1351" t="str">
            <v>0          0   .</v>
          </cell>
          <cell r="J1351">
            <v>0</v>
          </cell>
          <cell r="K1351">
            <v>0</v>
          </cell>
          <cell r="L1351">
            <v>2003</v>
          </cell>
          <cell r="M1351" t="str">
            <v>No Trade</v>
          </cell>
          <cell r="N1351" t="str">
            <v/>
          </cell>
          <cell r="O1351" t="str">
            <v/>
          </cell>
          <cell r="P1351" t="str">
            <v/>
          </cell>
        </row>
        <row r="1352">
          <cell r="A1352" t="str">
            <v>OH</v>
          </cell>
          <cell r="B1352">
            <v>5</v>
          </cell>
          <cell r="C1352">
            <v>3</v>
          </cell>
          <cell r="D1352" t="str">
            <v>P</v>
          </cell>
          <cell r="E1352">
            <v>0.61</v>
          </cell>
          <cell r="F1352">
            <v>37736</v>
          </cell>
          <cell r="G1352">
            <v>2.07E-2</v>
          </cell>
          <cell r="H1352">
            <v>2.5000000000000001E-2</v>
          </cell>
          <cell r="I1352" t="str">
            <v>6          0   .</v>
          </cell>
          <cell r="J1352">
            <v>0</v>
          </cell>
          <cell r="K1352">
            <v>0</v>
          </cell>
          <cell r="L1352">
            <v>2003</v>
          </cell>
          <cell r="M1352" t="str">
            <v>No Trade</v>
          </cell>
          <cell r="N1352" t="str">
            <v/>
          </cell>
          <cell r="O1352" t="str">
            <v/>
          </cell>
          <cell r="P1352" t="str">
            <v/>
          </cell>
        </row>
        <row r="1353">
          <cell r="A1353" t="str">
            <v>OH</v>
          </cell>
          <cell r="B1353">
            <v>5</v>
          </cell>
          <cell r="C1353">
            <v>3</v>
          </cell>
          <cell r="D1353" t="str">
            <v>C</v>
          </cell>
          <cell r="E1353">
            <v>0.62</v>
          </cell>
          <cell r="F1353">
            <v>37736</v>
          </cell>
          <cell r="G1353">
            <v>0</v>
          </cell>
          <cell r="H1353">
            <v>0</v>
          </cell>
          <cell r="I1353" t="str">
            <v>0          0   .</v>
          </cell>
          <cell r="J1353">
            <v>0</v>
          </cell>
          <cell r="K1353">
            <v>0</v>
          </cell>
          <cell r="L1353">
            <v>2003</v>
          </cell>
          <cell r="M1353" t="str">
            <v>No Trade</v>
          </cell>
          <cell r="N1353" t="str">
            <v/>
          </cell>
          <cell r="O1353" t="str">
            <v/>
          </cell>
          <cell r="P1353" t="str">
            <v/>
          </cell>
        </row>
        <row r="1354">
          <cell r="A1354" t="str">
            <v>OH</v>
          </cell>
          <cell r="B1354">
            <v>5</v>
          </cell>
          <cell r="C1354">
            <v>3</v>
          </cell>
          <cell r="D1354" t="str">
            <v>P</v>
          </cell>
          <cell r="E1354">
            <v>0.62</v>
          </cell>
          <cell r="F1354">
            <v>37736</v>
          </cell>
          <cell r="G1354">
            <v>2.3900000000000001E-2</v>
          </cell>
          <cell r="H1354">
            <v>2.9000000000000001E-2</v>
          </cell>
          <cell r="I1354" t="str">
            <v>2          0   .</v>
          </cell>
          <cell r="J1354">
            <v>0</v>
          </cell>
          <cell r="K1354">
            <v>0</v>
          </cell>
          <cell r="L1354">
            <v>2003</v>
          </cell>
          <cell r="M1354" t="str">
            <v>No Trade</v>
          </cell>
          <cell r="N1354" t="str">
            <v/>
          </cell>
          <cell r="O1354" t="str">
            <v/>
          </cell>
          <cell r="P1354" t="str">
            <v/>
          </cell>
        </row>
        <row r="1355">
          <cell r="A1355" t="str">
            <v>OH</v>
          </cell>
          <cell r="B1355">
            <v>5</v>
          </cell>
          <cell r="C1355">
            <v>3</v>
          </cell>
          <cell r="D1355" t="str">
            <v>C</v>
          </cell>
          <cell r="E1355">
            <v>0.63</v>
          </cell>
          <cell r="F1355">
            <v>37736</v>
          </cell>
          <cell r="G1355">
            <v>8.2000000000000003E-2</v>
          </cell>
          <cell r="H1355">
            <v>7.3999999999999996E-2</v>
          </cell>
          <cell r="I1355" t="str">
            <v>8          0   .</v>
          </cell>
          <cell r="J1355">
            <v>0</v>
          </cell>
          <cell r="K1355">
            <v>0</v>
          </cell>
          <cell r="L1355">
            <v>2003</v>
          </cell>
          <cell r="M1355" t="str">
            <v>No Trade</v>
          </cell>
          <cell r="N1355" t="str">
            <v/>
          </cell>
          <cell r="O1355" t="str">
            <v/>
          </cell>
          <cell r="P1355" t="str">
            <v/>
          </cell>
        </row>
        <row r="1356">
          <cell r="A1356" t="str">
            <v>OH</v>
          </cell>
          <cell r="B1356">
            <v>5</v>
          </cell>
          <cell r="C1356">
            <v>3</v>
          </cell>
          <cell r="D1356" t="str">
            <v>P</v>
          </cell>
          <cell r="E1356">
            <v>0.63</v>
          </cell>
          <cell r="F1356">
            <v>37736</v>
          </cell>
          <cell r="G1356">
            <v>2.7300000000000001E-2</v>
          </cell>
          <cell r="H1356">
            <v>3.3000000000000002E-2</v>
          </cell>
          <cell r="I1356" t="str">
            <v>1          0   .</v>
          </cell>
          <cell r="J1356">
            <v>0</v>
          </cell>
          <cell r="K1356">
            <v>0</v>
          </cell>
          <cell r="L1356">
            <v>2003</v>
          </cell>
          <cell r="M1356" t="str">
            <v>No Trade</v>
          </cell>
          <cell r="N1356" t="str">
            <v/>
          </cell>
          <cell r="O1356" t="str">
            <v/>
          </cell>
          <cell r="P1356" t="str">
            <v/>
          </cell>
        </row>
        <row r="1357">
          <cell r="A1357" t="str">
            <v>OH</v>
          </cell>
          <cell r="B1357">
            <v>5</v>
          </cell>
          <cell r="C1357">
            <v>3</v>
          </cell>
          <cell r="D1357" t="str">
            <v>C</v>
          </cell>
          <cell r="E1357">
            <v>0.64</v>
          </cell>
          <cell r="F1357">
            <v>37736</v>
          </cell>
          <cell r="G1357">
            <v>7.5899999999999995E-2</v>
          </cell>
          <cell r="H1357">
            <v>6.9000000000000006E-2</v>
          </cell>
          <cell r="I1357" t="str">
            <v>2          0   .</v>
          </cell>
          <cell r="J1357">
            <v>0</v>
          </cell>
          <cell r="K1357">
            <v>0</v>
          </cell>
          <cell r="L1357">
            <v>2003</v>
          </cell>
          <cell r="M1357" t="str">
            <v>No Trade</v>
          </cell>
          <cell r="N1357" t="str">
            <v/>
          </cell>
          <cell r="O1357" t="str">
            <v/>
          </cell>
          <cell r="P1357" t="str">
            <v/>
          </cell>
        </row>
        <row r="1358">
          <cell r="A1358" t="str">
            <v>OH</v>
          </cell>
          <cell r="B1358">
            <v>5</v>
          </cell>
          <cell r="C1358">
            <v>3</v>
          </cell>
          <cell r="D1358" t="str">
            <v>P</v>
          </cell>
          <cell r="E1358">
            <v>0.64</v>
          </cell>
          <cell r="F1358">
            <v>37736</v>
          </cell>
          <cell r="G1358">
            <v>3.1099999999999999E-2</v>
          </cell>
          <cell r="H1358">
            <v>3.6999999999999998E-2</v>
          </cell>
          <cell r="I1358" t="str">
            <v>3          0   .</v>
          </cell>
          <cell r="J1358">
            <v>0</v>
          </cell>
          <cell r="K1358">
            <v>0</v>
          </cell>
          <cell r="L1358">
            <v>2003</v>
          </cell>
          <cell r="M1358" t="str">
            <v>No Trade</v>
          </cell>
          <cell r="N1358" t="str">
            <v/>
          </cell>
          <cell r="O1358" t="str">
            <v/>
          </cell>
          <cell r="P1358" t="str">
            <v/>
          </cell>
        </row>
        <row r="1359">
          <cell r="A1359" t="str">
            <v>OH</v>
          </cell>
          <cell r="B1359">
            <v>5</v>
          </cell>
          <cell r="C1359">
            <v>3</v>
          </cell>
          <cell r="D1359" t="str">
            <v>C</v>
          </cell>
          <cell r="E1359">
            <v>0.65</v>
          </cell>
          <cell r="F1359">
            <v>37736</v>
          </cell>
          <cell r="G1359">
            <v>7.0199999999999999E-2</v>
          </cell>
          <cell r="H1359">
            <v>6.4000000000000001E-2</v>
          </cell>
          <cell r="I1359" t="str">
            <v>0          0   .</v>
          </cell>
          <cell r="J1359">
            <v>0</v>
          </cell>
          <cell r="K1359">
            <v>0</v>
          </cell>
          <cell r="L1359">
            <v>2003</v>
          </cell>
          <cell r="M1359" t="str">
            <v>No Trade</v>
          </cell>
          <cell r="N1359" t="str">
            <v/>
          </cell>
          <cell r="O1359" t="str">
            <v/>
          </cell>
          <cell r="P1359" t="str">
            <v/>
          </cell>
        </row>
        <row r="1360">
          <cell r="A1360" t="str">
            <v>OH</v>
          </cell>
          <cell r="B1360">
            <v>5</v>
          </cell>
          <cell r="C1360">
            <v>3</v>
          </cell>
          <cell r="D1360" t="str">
            <v>P</v>
          </cell>
          <cell r="E1360">
            <v>0.65</v>
          </cell>
          <cell r="F1360">
            <v>37736</v>
          </cell>
          <cell r="G1360">
            <v>3.5200000000000002E-2</v>
          </cell>
          <cell r="H1360">
            <v>4.1000000000000002E-2</v>
          </cell>
          <cell r="I1360" t="str">
            <v>9          0   .</v>
          </cell>
          <cell r="J1360">
            <v>0</v>
          </cell>
          <cell r="K1360">
            <v>0</v>
          </cell>
          <cell r="L1360">
            <v>2003</v>
          </cell>
          <cell r="M1360" t="str">
            <v>No Trade</v>
          </cell>
          <cell r="N1360" t="str">
            <v/>
          </cell>
          <cell r="O1360" t="str">
            <v/>
          </cell>
          <cell r="P1360" t="str">
            <v/>
          </cell>
        </row>
        <row r="1361">
          <cell r="A1361" t="str">
            <v>OH</v>
          </cell>
          <cell r="B1361">
            <v>5</v>
          </cell>
          <cell r="C1361">
            <v>3</v>
          </cell>
          <cell r="D1361" t="str">
            <v>C</v>
          </cell>
          <cell r="E1361">
            <v>0.66</v>
          </cell>
          <cell r="F1361">
            <v>37736</v>
          </cell>
          <cell r="G1361">
            <v>6.4799999999999996E-2</v>
          </cell>
          <cell r="H1361">
            <v>5.8000000000000003E-2</v>
          </cell>
          <cell r="I1361" t="str">
            <v>9          0   .</v>
          </cell>
          <cell r="J1361">
            <v>0</v>
          </cell>
          <cell r="K1361">
            <v>0</v>
          </cell>
          <cell r="L1361">
            <v>2003</v>
          </cell>
          <cell r="M1361" t="str">
            <v>No Trade</v>
          </cell>
          <cell r="N1361" t="str">
            <v/>
          </cell>
          <cell r="O1361" t="str">
            <v/>
          </cell>
          <cell r="P1361" t="str">
            <v/>
          </cell>
        </row>
        <row r="1362">
          <cell r="A1362" t="str">
            <v>OH</v>
          </cell>
          <cell r="B1362">
            <v>5</v>
          </cell>
          <cell r="C1362">
            <v>3</v>
          </cell>
          <cell r="D1362" t="str">
            <v>P</v>
          </cell>
          <cell r="E1362">
            <v>0.66</v>
          </cell>
          <cell r="F1362">
            <v>37736</v>
          </cell>
          <cell r="G1362">
            <v>3.9600000000000003E-2</v>
          </cell>
          <cell r="H1362">
            <v>4.5999999999999999E-2</v>
          </cell>
          <cell r="I1362" t="str">
            <v>7          0   .</v>
          </cell>
          <cell r="J1362">
            <v>0</v>
          </cell>
          <cell r="K1362">
            <v>0</v>
          </cell>
          <cell r="L1362">
            <v>2003</v>
          </cell>
          <cell r="M1362" t="str">
            <v>No Trade</v>
          </cell>
          <cell r="N1362" t="str">
            <v/>
          </cell>
          <cell r="O1362" t="str">
            <v/>
          </cell>
          <cell r="P1362" t="str">
            <v/>
          </cell>
        </row>
        <row r="1363">
          <cell r="A1363" t="str">
            <v>OH</v>
          </cell>
          <cell r="B1363">
            <v>5</v>
          </cell>
          <cell r="C1363">
            <v>3</v>
          </cell>
          <cell r="D1363" t="str">
            <v>C</v>
          </cell>
          <cell r="E1363">
            <v>0.67</v>
          </cell>
          <cell r="F1363">
            <v>37736</v>
          </cell>
          <cell r="G1363">
            <v>5.9700000000000003E-2</v>
          </cell>
          <cell r="H1363">
            <v>5.3999999999999999E-2</v>
          </cell>
          <cell r="I1363" t="str">
            <v>0          0   .</v>
          </cell>
          <cell r="J1363">
            <v>0</v>
          </cell>
          <cell r="K1363">
            <v>0</v>
          </cell>
          <cell r="L1363">
            <v>2003</v>
          </cell>
          <cell r="M1363" t="str">
            <v>No Trade</v>
          </cell>
          <cell r="N1363" t="str">
            <v/>
          </cell>
          <cell r="O1363" t="str">
            <v/>
          </cell>
          <cell r="P1363" t="str">
            <v/>
          </cell>
        </row>
        <row r="1364">
          <cell r="A1364" t="str">
            <v>OH</v>
          </cell>
          <cell r="B1364">
            <v>5</v>
          </cell>
          <cell r="C1364">
            <v>3</v>
          </cell>
          <cell r="D1364" t="str">
            <v>P</v>
          </cell>
          <cell r="E1364">
            <v>0.67</v>
          </cell>
          <cell r="F1364">
            <v>37736</v>
          </cell>
          <cell r="G1364">
            <v>4.4299999999999999E-2</v>
          </cell>
          <cell r="H1364">
            <v>5.0999999999999997E-2</v>
          </cell>
          <cell r="I1364" t="str">
            <v>8          0   .</v>
          </cell>
          <cell r="J1364">
            <v>0</v>
          </cell>
          <cell r="K1364">
            <v>0</v>
          </cell>
          <cell r="L1364">
            <v>2003</v>
          </cell>
          <cell r="M1364" t="str">
            <v>No Trade</v>
          </cell>
          <cell r="N1364" t="str">
            <v/>
          </cell>
          <cell r="O1364" t="str">
            <v/>
          </cell>
          <cell r="P1364" t="str">
            <v/>
          </cell>
        </row>
        <row r="1365">
          <cell r="A1365" t="str">
            <v>OH</v>
          </cell>
          <cell r="B1365">
            <v>5</v>
          </cell>
          <cell r="C1365">
            <v>3</v>
          </cell>
          <cell r="D1365" t="str">
            <v>C</v>
          </cell>
          <cell r="E1365">
            <v>0.68</v>
          </cell>
          <cell r="F1365">
            <v>37736</v>
          </cell>
          <cell r="G1365">
            <v>5.4699999999999999E-2</v>
          </cell>
          <cell r="H1365">
            <v>4.9000000000000002E-2</v>
          </cell>
          <cell r="I1365" t="str">
            <v>7          0   .</v>
          </cell>
          <cell r="J1365">
            <v>0</v>
          </cell>
          <cell r="K1365">
            <v>0</v>
          </cell>
          <cell r="L1365">
            <v>2003</v>
          </cell>
          <cell r="M1365" t="str">
            <v>No Trade</v>
          </cell>
          <cell r="N1365" t="str">
            <v/>
          </cell>
          <cell r="O1365" t="str">
            <v/>
          </cell>
          <cell r="P1365" t="str">
            <v/>
          </cell>
        </row>
        <row r="1366">
          <cell r="A1366" t="str">
            <v>OH</v>
          </cell>
          <cell r="B1366">
            <v>5</v>
          </cell>
          <cell r="C1366">
            <v>3</v>
          </cell>
          <cell r="D1366" t="str">
            <v>P</v>
          </cell>
          <cell r="E1366">
            <v>0.68</v>
          </cell>
          <cell r="F1366">
            <v>37736</v>
          </cell>
          <cell r="G1366">
            <v>4.9299999999999997E-2</v>
          </cell>
          <cell r="H1366">
            <v>5.7000000000000002E-2</v>
          </cell>
          <cell r="I1366" t="str">
            <v>5          0   .</v>
          </cell>
          <cell r="J1366">
            <v>0</v>
          </cell>
          <cell r="K1366">
            <v>0</v>
          </cell>
          <cell r="L1366">
            <v>2003</v>
          </cell>
          <cell r="M1366" t="str">
            <v>No Trade</v>
          </cell>
          <cell r="N1366" t="str">
            <v/>
          </cell>
          <cell r="O1366" t="str">
            <v/>
          </cell>
          <cell r="P1366" t="str">
            <v/>
          </cell>
        </row>
        <row r="1367">
          <cell r="A1367" t="str">
            <v>OH</v>
          </cell>
          <cell r="B1367">
            <v>5</v>
          </cell>
          <cell r="C1367">
            <v>3</v>
          </cell>
          <cell r="D1367" t="str">
            <v>C</v>
          </cell>
          <cell r="E1367">
            <v>0.69</v>
          </cell>
          <cell r="F1367">
            <v>37736</v>
          </cell>
          <cell r="G1367">
            <v>5.0099999999999999E-2</v>
          </cell>
          <cell r="H1367">
            <v>4.4999999999999998E-2</v>
          </cell>
          <cell r="I1367" t="str">
            <v>6          0   .</v>
          </cell>
          <cell r="J1367">
            <v>0</v>
          </cell>
          <cell r="K1367">
            <v>0</v>
          </cell>
          <cell r="L1367">
            <v>2003</v>
          </cell>
          <cell r="M1367" t="str">
            <v>No Trade</v>
          </cell>
          <cell r="N1367" t="str">
            <v/>
          </cell>
          <cell r="O1367" t="str">
            <v/>
          </cell>
          <cell r="P1367" t="str">
            <v/>
          </cell>
        </row>
        <row r="1368">
          <cell r="A1368" t="str">
            <v>OH</v>
          </cell>
          <cell r="B1368">
            <v>5</v>
          </cell>
          <cell r="C1368">
            <v>3</v>
          </cell>
          <cell r="D1368" t="str">
            <v>P</v>
          </cell>
          <cell r="E1368">
            <v>0.69</v>
          </cell>
          <cell r="F1368">
            <v>37736</v>
          </cell>
          <cell r="G1368">
            <v>5.4699999999999999E-2</v>
          </cell>
          <cell r="H1368">
            <v>6.3E-2</v>
          </cell>
          <cell r="I1368" t="str">
            <v>4          0   .</v>
          </cell>
          <cell r="J1368">
            <v>0</v>
          </cell>
          <cell r="K1368">
            <v>0</v>
          </cell>
          <cell r="L1368">
            <v>2003</v>
          </cell>
          <cell r="M1368" t="str">
            <v>No Trade</v>
          </cell>
          <cell r="N1368" t="str">
            <v/>
          </cell>
          <cell r="O1368" t="str">
            <v/>
          </cell>
          <cell r="P1368" t="str">
            <v/>
          </cell>
        </row>
        <row r="1369">
          <cell r="A1369" t="str">
            <v>OH</v>
          </cell>
          <cell r="B1369">
            <v>5</v>
          </cell>
          <cell r="C1369">
            <v>3</v>
          </cell>
          <cell r="D1369" t="str">
            <v>C</v>
          </cell>
          <cell r="E1369">
            <v>0.7</v>
          </cell>
          <cell r="F1369">
            <v>37736</v>
          </cell>
          <cell r="G1369">
            <v>4.5999999999999999E-2</v>
          </cell>
          <cell r="H1369">
            <v>4.1000000000000002E-2</v>
          </cell>
          <cell r="I1369" t="str">
            <v>9          1   .</v>
          </cell>
          <cell r="J1369">
            <v>530</v>
          </cell>
          <cell r="K1369">
            <v>5.2999999999999999E-2</v>
          </cell>
          <cell r="L1369">
            <v>2003</v>
          </cell>
          <cell r="M1369" t="str">
            <v>No Trade</v>
          </cell>
          <cell r="N1369" t="str">
            <v/>
          </cell>
          <cell r="O1369" t="str">
            <v/>
          </cell>
          <cell r="P1369" t="str">
            <v/>
          </cell>
        </row>
        <row r="1370">
          <cell r="A1370" t="str">
            <v>OH</v>
          </cell>
          <cell r="B1370">
            <v>5</v>
          </cell>
          <cell r="C1370">
            <v>3</v>
          </cell>
          <cell r="D1370" t="str">
            <v>P</v>
          </cell>
          <cell r="E1370">
            <v>0.7</v>
          </cell>
          <cell r="F1370">
            <v>37736</v>
          </cell>
          <cell r="G1370">
            <v>6.0600000000000001E-2</v>
          </cell>
          <cell r="H1370">
            <v>6.9000000000000006E-2</v>
          </cell>
          <cell r="I1370" t="str">
            <v>5          0   .</v>
          </cell>
          <cell r="J1370">
            <v>0</v>
          </cell>
          <cell r="K1370">
            <v>0</v>
          </cell>
          <cell r="L1370">
            <v>2003</v>
          </cell>
          <cell r="M1370" t="str">
            <v>No Trade</v>
          </cell>
          <cell r="N1370" t="str">
            <v/>
          </cell>
          <cell r="O1370" t="str">
            <v/>
          </cell>
          <cell r="P1370" t="str">
            <v/>
          </cell>
        </row>
        <row r="1371">
          <cell r="A1371" t="str">
            <v>OH</v>
          </cell>
          <cell r="B1371">
            <v>5</v>
          </cell>
          <cell r="C1371">
            <v>3</v>
          </cell>
          <cell r="D1371" t="str">
            <v>C</v>
          </cell>
          <cell r="E1371">
            <v>0.71</v>
          </cell>
          <cell r="F1371">
            <v>37736</v>
          </cell>
          <cell r="G1371">
            <v>4.2099999999999999E-2</v>
          </cell>
          <cell r="H1371">
            <v>3.7999999999999999E-2</v>
          </cell>
          <cell r="I1371" t="str">
            <v>4          0   .</v>
          </cell>
          <cell r="J1371">
            <v>0</v>
          </cell>
          <cell r="K1371">
            <v>0</v>
          </cell>
          <cell r="L1371">
            <v>2003</v>
          </cell>
          <cell r="M1371" t="str">
            <v>No Trade</v>
          </cell>
          <cell r="N1371" t="str">
            <v/>
          </cell>
          <cell r="O1371" t="str">
            <v/>
          </cell>
          <cell r="P1371" t="str">
            <v/>
          </cell>
        </row>
        <row r="1372">
          <cell r="A1372" t="str">
            <v>OH</v>
          </cell>
          <cell r="B1372">
            <v>5</v>
          </cell>
          <cell r="C1372">
            <v>3</v>
          </cell>
          <cell r="D1372" t="str">
            <v>P</v>
          </cell>
          <cell r="E1372">
            <v>0.71</v>
          </cell>
          <cell r="F1372">
            <v>37736</v>
          </cell>
          <cell r="G1372">
            <v>6.6500000000000004E-2</v>
          </cell>
          <cell r="H1372">
            <v>7.4999999999999997E-2</v>
          </cell>
          <cell r="I1372" t="str">
            <v>8          0   .</v>
          </cell>
          <cell r="J1372">
            <v>0</v>
          </cell>
          <cell r="K1372">
            <v>0</v>
          </cell>
          <cell r="L1372">
            <v>2003</v>
          </cell>
          <cell r="M1372" t="str">
            <v>No Trade</v>
          </cell>
          <cell r="N1372" t="str">
            <v/>
          </cell>
          <cell r="O1372" t="str">
            <v/>
          </cell>
          <cell r="P1372" t="str">
            <v/>
          </cell>
        </row>
        <row r="1373">
          <cell r="A1373" t="str">
            <v>OH</v>
          </cell>
          <cell r="B1373">
            <v>5</v>
          </cell>
          <cell r="C1373">
            <v>3</v>
          </cell>
          <cell r="D1373" t="str">
            <v>C</v>
          </cell>
          <cell r="E1373">
            <v>0.72</v>
          </cell>
          <cell r="F1373">
            <v>37736</v>
          </cell>
          <cell r="G1373">
            <v>3.85E-2</v>
          </cell>
          <cell r="H1373">
            <v>3.5000000000000003E-2</v>
          </cell>
          <cell r="I1373" t="str">
            <v>1          0   .</v>
          </cell>
          <cell r="J1373">
            <v>0</v>
          </cell>
          <cell r="K1373">
            <v>0</v>
          </cell>
          <cell r="L1373">
            <v>2003</v>
          </cell>
          <cell r="M1373" t="str">
            <v>No Trade</v>
          </cell>
          <cell r="N1373" t="str">
            <v/>
          </cell>
          <cell r="O1373" t="str">
            <v/>
          </cell>
          <cell r="P1373" t="str">
            <v/>
          </cell>
        </row>
        <row r="1374">
          <cell r="A1374" t="str">
            <v>OH</v>
          </cell>
          <cell r="B1374">
            <v>5</v>
          </cell>
          <cell r="C1374">
            <v>3</v>
          </cell>
          <cell r="D1374" t="str">
            <v>C</v>
          </cell>
          <cell r="E1374">
            <v>0.73</v>
          </cell>
          <cell r="F1374">
            <v>37736</v>
          </cell>
          <cell r="G1374">
            <v>3.5200000000000002E-2</v>
          </cell>
          <cell r="H1374">
            <v>3.2000000000000001E-2</v>
          </cell>
          <cell r="I1374" t="str">
            <v>2          0   .</v>
          </cell>
          <cell r="J1374">
            <v>0</v>
          </cell>
          <cell r="K1374">
            <v>0</v>
          </cell>
          <cell r="L1374">
            <v>2003</v>
          </cell>
          <cell r="M1374" t="str">
            <v>No Trade</v>
          </cell>
          <cell r="N1374" t="str">
            <v/>
          </cell>
          <cell r="O1374" t="str">
            <v/>
          </cell>
          <cell r="P1374" t="str">
            <v/>
          </cell>
        </row>
        <row r="1375">
          <cell r="A1375" t="str">
            <v>OH</v>
          </cell>
          <cell r="B1375">
            <v>5</v>
          </cell>
          <cell r="C1375">
            <v>3</v>
          </cell>
          <cell r="D1375" t="str">
            <v>C</v>
          </cell>
          <cell r="E1375">
            <v>0.74</v>
          </cell>
          <cell r="F1375">
            <v>37736</v>
          </cell>
          <cell r="G1375">
            <v>3.2199999999999999E-2</v>
          </cell>
          <cell r="H1375">
            <v>2.9000000000000001E-2</v>
          </cell>
          <cell r="I1375" t="str">
            <v>4          0   .</v>
          </cell>
          <cell r="J1375">
            <v>0</v>
          </cell>
          <cell r="K1375">
            <v>0</v>
          </cell>
          <cell r="L1375">
            <v>2003</v>
          </cell>
          <cell r="M1375" t="str">
            <v>No Trade</v>
          </cell>
          <cell r="N1375" t="str">
            <v/>
          </cell>
          <cell r="O1375" t="str">
            <v/>
          </cell>
          <cell r="P1375" t="str">
            <v/>
          </cell>
        </row>
        <row r="1376">
          <cell r="A1376" t="str">
            <v>OH</v>
          </cell>
          <cell r="B1376">
            <v>5</v>
          </cell>
          <cell r="C1376">
            <v>3</v>
          </cell>
          <cell r="D1376" t="str">
            <v>C</v>
          </cell>
          <cell r="E1376">
            <v>0.75</v>
          </cell>
          <cell r="F1376">
            <v>37736</v>
          </cell>
          <cell r="G1376">
            <v>2.93E-2</v>
          </cell>
          <cell r="H1376">
            <v>2.5999999999999999E-2</v>
          </cell>
          <cell r="I1376" t="str">
            <v>8          0   .</v>
          </cell>
          <cell r="J1376">
            <v>0</v>
          </cell>
          <cell r="K1376">
            <v>0</v>
          </cell>
          <cell r="L1376">
            <v>2003</v>
          </cell>
          <cell r="M1376" t="str">
            <v>No Trade</v>
          </cell>
          <cell r="N1376" t="str">
            <v/>
          </cell>
          <cell r="O1376" t="str">
            <v/>
          </cell>
          <cell r="P1376" t="str">
            <v/>
          </cell>
        </row>
        <row r="1377">
          <cell r="A1377" t="str">
            <v>OH</v>
          </cell>
          <cell r="B1377">
            <v>5</v>
          </cell>
          <cell r="C1377">
            <v>3</v>
          </cell>
          <cell r="D1377" t="str">
            <v>P</v>
          </cell>
          <cell r="E1377">
            <v>0.75</v>
          </cell>
          <cell r="F1377">
            <v>37736</v>
          </cell>
          <cell r="G1377">
            <v>0</v>
          </cell>
          <cell r="H1377">
            <v>0</v>
          </cell>
          <cell r="I1377" t="str">
            <v>0          0   .</v>
          </cell>
          <cell r="J1377">
            <v>0</v>
          </cell>
          <cell r="K1377">
            <v>0</v>
          </cell>
          <cell r="L1377">
            <v>2003</v>
          </cell>
          <cell r="M1377" t="str">
            <v>No Trade</v>
          </cell>
          <cell r="N1377" t="str">
            <v/>
          </cell>
          <cell r="O1377" t="str">
            <v/>
          </cell>
          <cell r="P1377" t="str">
            <v/>
          </cell>
        </row>
        <row r="1378">
          <cell r="A1378" t="str">
            <v>OH</v>
          </cell>
          <cell r="B1378">
            <v>5</v>
          </cell>
          <cell r="C1378">
            <v>3</v>
          </cell>
          <cell r="D1378" t="str">
            <v>C</v>
          </cell>
          <cell r="E1378">
            <v>0.76</v>
          </cell>
          <cell r="F1378">
            <v>37736</v>
          </cell>
          <cell r="G1378">
            <v>2.6700000000000002E-2</v>
          </cell>
          <cell r="H1378">
            <v>2.4E-2</v>
          </cell>
          <cell r="I1378" t="str">
            <v>5          0   .</v>
          </cell>
          <cell r="J1378">
            <v>0</v>
          </cell>
          <cell r="K1378">
            <v>0</v>
          </cell>
          <cell r="L1378">
            <v>2003</v>
          </cell>
          <cell r="M1378" t="str">
            <v>No Trade</v>
          </cell>
          <cell r="N1378" t="str">
            <v/>
          </cell>
          <cell r="O1378" t="str">
            <v/>
          </cell>
          <cell r="P1378" t="str">
            <v/>
          </cell>
        </row>
        <row r="1379">
          <cell r="A1379" t="str">
            <v>OH</v>
          </cell>
          <cell r="B1379">
            <v>5</v>
          </cell>
          <cell r="C1379">
            <v>3</v>
          </cell>
          <cell r="D1379" t="str">
            <v>C</v>
          </cell>
          <cell r="E1379">
            <v>0.77</v>
          </cell>
          <cell r="F1379">
            <v>37736</v>
          </cell>
          <cell r="G1379">
            <v>2.4299999999999999E-2</v>
          </cell>
          <cell r="H1379">
            <v>2.1999999999999999E-2</v>
          </cell>
          <cell r="I1379" t="str">
            <v>3          0   .</v>
          </cell>
          <cell r="J1379">
            <v>0</v>
          </cell>
          <cell r="K1379">
            <v>0</v>
          </cell>
          <cell r="L1379">
            <v>2003</v>
          </cell>
          <cell r="M1379" t="str">
            <v>No Trade</v>
          </cell>
          <cell r="N1379" t="str">
            <v/>
          </cell>
          <cell r="O1379" t="str">
            <v/>
          </cell>
          <cell r="P1379" t="str">
            <v/>
          </cell>
        </row>
        <row r="1380">
          <cell r="A1380" t="str">
            <v>OH</v>
          </cell>
          <cell r="B1380">
            <v>5</v>
          </cell>
          <cell r="C1380">
            <v>3</v>
          </cell>
          <cell r="D1380" t="str">
            <v>C</v>
          </cell>
          <cell r="E1380">
            <v>0.78</v>
          </cell>
          <cell r="F1380">
            <v>37736</v>
          </cell>
          <cell r="G1380">
            <v>2.2100000000000002E-2</v>
          </cell>
          <cell r="H1380">
            <v>0.02</v>
          </cell>
          <cell r="I1380" t="str">
            <v>3          0   .</v>
          </cell>
          <cell r="J1380">
            <v>0</v>
          </cell>
          <cell r="K1380">
            <v>0</v>
          </cell>
          <cell r="L1380">
            <v>2003</v>
          </cell>
          <cell r="M1380" t="str">
            <v>No Trade</v>
          </cell>
          <cell r="N1380" t="str">
            <v/>
          </cell>
          <cell r="O1380" t="str">
            <v/>
          </cell>
          <cell r="P1380" t="str">
            <v/>
          </cell>
        </row>
        <row r="1381">
          <cell r="A1381" t="str">
            <v>OH</v>
          </cell>
          <cell r="B1381">
            <v>5</v>
          </cell>
          <cell r="C1381">
            <v>3</v>
          </cell>
          <cell r="D1381" t="str">
            <v>C</v>
          </cell>
          <cell r="E1381">
            <v>0.79</v>
          </cell>
          <cell r="F1381">
            <v>37736</v>
          </cell>
          <cell r="G1381">
            <v>2.01E-2</v>
          </cell>
          <cell r="H1381">
            <v>1.7999999999999999E-2</v>
          </cell>
          <cell r="I1381" t="str">
            <v>5          0   .</v>
          </cell>
          <cell r="J1381">
            <v>0</v>
          </cell>
          <cell r="K1381">
            <v>0</v>
          </cell>
          <cell r="L1381">
            <v>2003</v>
          </cell>
          <cell r="M1381" t="str">
            <v>No Trade</v>
          </cell>
          <cell r="N1381" t="str">
            <v/>
          </cell>
          <cell r="O1381" t="str">
            <v/>
          </cell>
          <cell r="P1381" t="str">
            <v/>
          </cell>
        </row>
        <row r="1382">
          <cell r="A1382" t="str">
            <v>OH</v>
          </cell>
          <cell r="B1382">
            <v>5</v>
          </cell>
          <cell r="C1382">
            <v>3</v>
          </cell>
          <cell r="D1382" t="str">
            <v>C</v>
          </cell>
          <cell r="E1382">
            <v>0.8</v>
          </cell>
          <cell r="F1382">
            <v>37736</v>
          </cell>
          <cell r="G1382">
            <v>1.83E-2</v>
          </cell>
          <cell r="H1382">
            <v>1.6E-2</v>
          </cell>
          <cell r="I1382" t="str">
            <v>8          0   .</v>
          </cell>
          <cell r="J1382">
            <v>0</v>
          </cell>
          <cell r="K1382">
            <v>0</v>
          </cell>
          <cell r="L1382">
            <v>2003</v>
          </cell>
          <cell r="M1382" t="str">
            <v>No Trade</v>
          </cell>
          <cell r="N1382" t="str">
            <v/>
          </cell>
          <cell r="O1382" t="str">
            <v/>
          </cell>
          <cell r="P1382" t="str">
            <v/>
          </cell>
        </row>
        <row r="1383">
          <cell r="A1383" t="str">
            <v>OH</v>
          </cell>
          <cell r="B1383">
            <v>5</v>
          </cell>
          <cell r="C1383">
            <v>3</v>
          </cell>
          <cell r="D1383" t="str">
            <v>C</v>
          </cell>
          <cell r="E1383">
            <v>0.85</v>
          </cell>
          <cell r="F1383">
            <v>37736</v>
          </cell>
          <cell r="G1383">
            <v>1.12E-2</v>
          </cell>
          <cell r="H1383">
            <v>0.01</v>
          </cell>
          <cell r="I1383" t="str">
            <v>4          0   .</v>
          </cell>
          <cell r="J1383">
            <v>0</v>
          </cell>
          <cell r="K1383">
            <v>0</v>
          </cell>
          <cell r="L1383">
            <v>2003</v>
          </cell>
          <cell r="M1383" t="str">
            <v>No Trade</v>
          </cell>
          <cell r="N1383" t="str">
            <v/>
          </cell>
          <cell r="O1383" t="str">
            <v/>
          </cell>
          <cell r="P1383" t="str">
            <v/>
          </cell>
        </row>
        <row r="1384">
          <cell r="A1384" t="str">
            <v>OH</v>
          </cell>
          <cell r="B1384">
            <v>5</v>
          </cell>
          <cell r="C1384">
            <v>3</v>
          </cell>
          <cell r="D1384" t="str">
            <v>C</v>
          </cell>
          <cell r="E1384">
            <v>0.86</v>
          </cell>
          <cell r="F1384">
            <v>37736</v>
          </cell>
          <cell r="G1384">
            <v>1.0200000000000001E-2</v>
          </cell>
          <cell r="H1384">
            <v>8.9999999999999993E-3</v>
          </cell>
          <cell r="I1384" t="str">
            <v>5          0   .</v>
          </cell>
          <cell r="J1384">
            <v>0</v>
          </cell>
          <cell r="K1384">
            <v>0</v>
          </cell>
          <cell r="L1384">
            <v>2003</v>
          </cell>
          <cell r="M1384" t="str">
            <v>No Trade</v>
          </cell>
          <cell r="N1384" t="str">
            <v/>
          </cell>
          <cell r="O1384" t="str">
            <v/>
          </cell>
          <cell r="P1384" t="str">
            <v/>
          </cell>
        </row>
        <row r="1385">
          <cell r="A1385" t="str">
            <v>OH</v>
          </cell>
          <cell r="B1385">
            <v>5</v>
          </cell>
          <cell r="C1385">
            <v>3</v>
          </cell>
          <cell r="D1385" t="str">
            <v>C</v>
          </cell>
          <cell r="E1385">
            <v>0.9</v>
          </cell>
          <cell r="F1385">
            <v>37736</v>
          </cell>
          <cell r="G1385">
            <v>6.7999999999999996E-3</v>
          </cell>
          <cell r="H1385">
            <v>6.0000000000000001E-3</v>
          </cell>
          <cell r="I1385" t="str">
            <v>4          0   .</v>
          </cell>
          <cell r="J1385">
            <v>0</v>
          </cell>
          <cell r="K1385">
            <v>0</v>
          </cell>
          <cell r="L1385">
            <v>2003</v>
          </cell>
          <cell r="M1385" t="str">
            <v>No Trade</v>
          </cell>
          <cell r="N1385" t="str">
            <v/>
          </cell>
          <cell r="O1385" t="str">
            <v/>
          </cell>
          <cell r="P1385" t="str">
            <v/>
          </cell>
        </row>
        <row r="1386">
          <cell r="A1386" t="str">
            <v>OH</v>
          </cell>
          <cell r="B1386">
            <v>5</v>
          </cell>
          <cell r="C1386">
            <v>3</v>
          </cell>
          <cell r="D1386" t="str">
            <v>C</v>
          </cell>
          <cell r="E1386">
            <v>0.91</v>
          </cell>
          <cell r="F1386">
            <v>37736</v>
          </cell>
          <cell r="G1386">
            <v>6.1999999999999998E-3</v>
          </cell>
          <cell r="H1386">
            <v>5.0000000000000001E-3</v>
          </cell>
          <cell r="I1386" t="str">
            <v>8          0   .</v>
          </cell>
          <cell r="J1386">
            <v>0</v>
          </cell>
          <cell r="K1386">
            <v>0</v>
          </cell>
          <cell r="L1386">
            <v>2003</v>
          </cell>
          <cell r="M1386" t="str">
            <v>No Trade</v>
          </cell>
          <cell r="N1386" t="str">
            <v/>
          </cell>
          <cell r="O1386" t="str">
            <v/>
          </cell>
          <cell r="P1386" t="str">
            <v/>
          </cell>
        </row>
        <row r="1387">
          <cell r="A1387" t="str">
            <v>OH</v>
          </cell>
          <cell r="B1387">
            <v>6</v>
          </cell>
          <cell r="C1387">
            <v>3</v>
          </cell>
          <cell r="D1387" t="str">
            <v>C</v>
          </cell>
          <cell r="E1387">
            <v>0.1</v>
          </cell>
          <cell r="F1387">
            <v>37768</v>
          </cell>
          <cell r="G1387">
            <v>0</v>
          </cell>
          <cell r="H1387">
            <v>0</v>
          </cell>
          <cell r="I1387" t="str">
            <v>0          0   .</v>
          </cell>
          <cell r="J1387">
            <v>0</v>
          </cell>
          <cell r="K1387">
            <v>0</v>
          </cell>
          <cell r="L1387">
            <v>2003</v>
          </cell>
          <cell r="M1387" t="str">
            <v>No Trade</v>
          </cell>
          <cell r="N1387" t="str">
            <v/>
          </cell>
          <cell r="O1387" t="str">
            <v/>
          </cell>
          <cell r="P1387" t="str">
            <v/>
          </cell>
        </row>
        <row r="1388">
          <cell r="A1388" t="str">
            <v>OH</v>
          </cell>
          <cell r="B1388">
            <v>6</v>
          </cell>
          <cell r="C1388">
            <v>3</v>
          </cell>
          <cell r="D1388" t="str">
            <v>C</v>
          </cell>
          <cell r="E1388">
            <v>0.54</v>
          </cell>
          <cell r="F1388">
            <v>37768</v>
          </cell>
          <cell r="G1388">
            <v>5.11E-2</v>
          </cell>
          <cell r="H1388">
            <v>5.0999999999999997E-2</v>
          </cell>
          <cell r="I1388" t="str">
            <v>1          0   .</v>
          </cell>
          <cell r="J1388">
            <v>0</v>
          </cell>
          <cell r="K1388">
            <v>0</v>
          </cell>
          <cell r="L1388">
            <v>2003</v>
          </cell>
          <cell r="M1388" t="str">
            <v>No Trade</v>
          </cell>
          <cell r="N1388" t="str">
            <v/>
          </cell>
          <cell r="O1388" t="str">
            <v/>
          </cell>
          <cell r="P1388" t="str">
            <v/>
          </cell>
        </row>
        <row r="1389">
          <cell r="A1389" t="str">
            <v>OH</v>
          </cell>
          <cell r="B1389">
            <v>6</v>
          </cell>
          <cell r="C1389">
            <v>3</v>
          </cell>
          <cell r="D1389" t="str">
            <v>P</v>
          </cell>
          <cell r="E1389">
            <v>0.54</v>
          </cell>
          <cell r="F1389">
            <v>37768</v>
          </cell>
          <cell r="G1389">
            <v>9.7000000000000003E-3</v>
          </cell>
          <cell r="H1389">
            <v>1.0999999999999999E-2</v>
          </cell>
          <cell r="I1389" t="str">
            <v>4          0   .</v>
          </cell>
          <cell r="J1389">
            <v>0</v>
          </cell>
          <cell r="K1389">
            <v>0</v>
          </cell>
          <cell r="L1389">
            <v>2003</v>
          </cell>
          <cell r="M1389" t="str">
            <v>No Trade</v>
          </cell>
          <cell r="N1389" t="str">
            <v/>
          </cell>
          <cell r="O1389" t="str">
            <v/>
          </cell>
          <cell r="P1389" t="str">
            <v/>
          </cell>
        </row>
        <row r="1390">
          <cell r="A1390" t="str">
            <v>OH</v>
          </cell>
          <cell r="B1390">
            <v>6</v>
          </cell>
          <cell r="C1390">
            <v>3</v>
          </cell>
          <cell r="D1390" t="str">
            <v>P</v>
          </cell>
          <cell r="E1390">
            <v>0.55000000000000004</v>
          </cell>
          <cell r="F1390">
            <v>37768</v>
          </cell>
          <cell r="G1390">
            <v>1.15E-2</v>
          </cell>
          <cell r="H1390">
            <v>1.2999999999999999E-2</v>
          </cell>
          <cell r="I1390" t="str">
            <v>5          0   .</v>
          </cell>
          <cell r="J1390">
            <v>0</v>
          </cell>
          <cell r="K1390">
            <v>0</v>
          </cell>
          <cell r="L1390">
            <v>2003</v>
          </cell>
          <cell r="M1390" t="str">
            <v>No Trade</v>
          </cell>
          <cell r="N1390" t="str">
            <v/>
          </cell>
          <cell r="O1390" t="str">
            <v/>
          </cell>
          <cell r="P1390" t="str">
            <v/>
          </cell>
        </row>
        <row r="1391">
          <cell r="A1391" t="str">
            <v>OH</v>
          </cell>
          <cell r="B1391">
            <v>6</v>
          </cell>
          <cell r="C1391">
            <v>3</v>
          </cell>
          <cell r="D1391" t="str">
            <v>P</v>
          </cell>
          <cell r="E1391">
            <v>0.56000000000000005</v>
          </cell>
          <cell r="F1391">
            <v>37768</v>
          </cell>
          <cell r="G1391">
            <v>1.3599999999999999E-2</v>
          </cell>
          <cell r="H1391">
            <v>1.4999999999999999E-2</v>
          </cell>
          <cell r="I1391" t="str">
            <v>8          0   .</v>
          </cell>
          <cell r="J1391">
            <v>0</v>
          </cell>
          <cell r="K1391">
            <v>0</v>
          </cell>
          <cell r="L1391">
            <v>2003</v>
          </cell>
          <cell r="M1391" t="str">
            <v>No Trade</v>
          </cell>
          <cell r="N1391" t="str">
            <v/>
          </cell>
          <cell r="O1391" t="str">
            <v/>
          </cell>
          <cell r="P1391" t="str">
            <v/>
          </cell>
        </row>
        <row r="1392">
          <cell r="A1392" t="str">
            <v>OH</v>
          </cell>
          <cell r="B1392">
            <v>6</v>
          </cell>
          <cell r="C1392">
            <v>3</v>
          </cell>
          <cell r="D1392" t="str">
            <v>P</v>
          </cell>
          <cell r="E1392">
            <v>0.56999999999999995</v>
          </cell>
          <cell r="F1392">
            <v>37768</v>
          </cell>
          <cell r="G1392">
            <v>0</v>
          </cell>
          <cell r="H1392">
            <v>0</v>
          </cell>
          <cell r="I1392" t="str">
            <v>0          0   .</v>
          </cell>
          <cell r="J1392">
            <v>0</v>
          </cell>
          <cell r="K1392">
            <v>0</v>
          </cell>
          <cell r="L1392">
            <v>2003</v>
          </cell>
          <cell r="M1392" t="str">
            <v>No Trade</v>
          </cell>
          <cell r="N1392" t="str">
            <v/>
          </cell>
          <cell r="O1392" t="str">
            <v/>
          </cell>
          <cell r="P1392" t="str">
            <v/>
          </cell>
        </row>
        <row r="1393">
          <cell r="A1393" t="str">
            <v>OH</v>
          </cell>
          <cell r="B1393">
            <v>6</v>
          </cell>
          <cell r="C1393">
            <v>3</v>
          </cell>
          <cell r="D1393" t="str">
            <v>P</v>
          </cell>
          <cell r="E1393">
            <v>0.57999999999999996</v>
          </cell>
          <cell r="F1393">
            <v>37768</v>
          </cell>
          <cell r="G1393">
            <v>1.84E-2</v>
          </cell>
          <cell r="H1393">
            <v>2.1000000000000001E-2</v>
          </cell>
          <cell r="I1393" t="str">
            <v>2          0   .</v>
          </cell>
          <cell r="J1393">
            <v>0</v>
          </cell>
          <cell r="K1393">
            <v>0</v>
          </cell>
          <cell r="L1393">
            <v>2003</v>
          </cell>
          <cell r="M1393" t="str">
            <v>No Trade</v>
          </cell>
          <cell r="N1393" t="str">
            <v/>
          </cell>
          <cell r="O1393" t="str">
            <v/>
          </cell>
          <cell r="P1393" t="str">
            <v/>
          </cell>
        </row>
        <row r="1394">
          <cell r="A1394" t="str">
            <v>OH</v>
          </cell>
          <cell r="B1394">
            <v>6</v>
          </cell>
          <cell r="C1394">
            <v>3</v>
          </cell>
          <cell r="D1394" t="str">
            <v>P</v>
          </cell>
          <cell r="E1394">
            <v>0.59</v>
          </cell>
          <cell r="F1394">
            <v>37768</v>
          </cell>
          <cell r="G1394">
            <v>2.1299999999999999E-2</v>
          </cell>
          <cell r="H1394">
            <v>2.4E-2</v>
          </cell>
          <cell r="I1394" t="str">
            <v>3          0   .</v>
          </cell>
          <cell r="J1394">
            <v>0</v>
          </cell>
          <cell r="K1394">
            <v>0</v>
          </cell>
          <cell r="L1394">
            <v>2003</v>
          </cell>
          <cell r="M1394" t="str">
            <v>No Trade</v>
          </cell>
          <cell r="N1394" t="str">
            <v/>
          </cell>
          <cell r="O1394" t="str">
            <v/>
          </cell>
          <cell r="P1394" t="str">
            <v/>
          </cell>
        </row>
        <row r="1395">
          <cell r="A1395" t="str">
            <v>OH</v>
          </cell>
          <cell r="B1395">
            <v>6</v>
          </cell>
          <cell r="C1395">
            <v>3</v>
          </cell>
          <cell r="D1395" t="str">
            <v>P</v>
          </cell>
          <cell r="E1395">
            <v>0.6</v>
          </cell>
          <cell r="F1395">
            <v>37768</v>
          </cell>
          <cell r="G1395">
            <v>2.4400000000000002E-2</v>
          </cell>
          <cell r="H1395">
            <v>2.7E-2</v>
          </cell>
          <cell r="I1395" t="str">
            <v>7          0   .</v>
          </cell>
          <cell r="J1395">
            <v>0</v>
          </cell>
          <cell r="K1395">
            <v>0</v>
          </cell>
          <cell r="L1395">
            <v>2003</v>
          </cell>
          <cell r="M1395" t="str">
            <v>No Trade</v>
          </cell>
          <cell r="N1395" t="str">
            <v/>
          </cell>
          <cell r="O1395" t="str">
            <v/>
          </cell>
          <cell r="P1395" t="str">
            <v/>
          </cell>
        </row>
        <row r="1396">
          <cell r="A1396" t="str">
            <v>OH</v>
          </cell>
          <cell r="B1396">
            <v>6</v>
          </cell>
          <cell r="C1396">
            <v>3</v>
          </cell>
          <cell r="D1396" t="str">
            <v>C</v>
          </cell>
          <cell r="E1396">
            <v>0.61</v>
          </cell>
          <cell r="F1396">
            <v>37768</v>
          </cell>
          <cell r="G1396">
            <v>9.06E-2</v>
          </cell>
          <cell r="H1396">
            <v>0.09</v>
          </cell>
          <cell r="I1396" t="str">
            <v>6          0   .</v>
          </cell>
          <cell r="J1396">
            <v>0</v>
          </cell>
          <cell r="K1396">
            <v>0</v>
          </cell>
          <cell r="L1396">
            <v>2003</v>
          </cell>
          <cell r="M1396" t="str">
            <v>No Trade</v>
          </cell>
          <cell r="N1396" t="str">
            <v/>
          </cell>
          <cell r="O1396" t="str">
            <v/>
          </cell>
          <cell r="P1396" t="str">
            <v/>
          </cell>
        </row>
        <row r="1397">
          <cell r="A1397" t="str">
            <v>OH</v>
          </cell>
          <cell r="B1397">
            <v>6</v>
          </cell>
          <cell r="C1397">
            <v>3</v>
          </cell>
          <cell r="D1397" t="str">
            <v>P</v>
          </cell>
          <cell r="E1397">
            <v>0.61</v>
          </cell>
          <cell r="F1397">
            <v>37768</v>
          </cell>
          <cell r="G1397">
            <v>2.7699999999999999E-2</v>
          </cell>
          <cell r="H1397">
            <v>3.1E-2</v>
          </cell>
          <cell r="I1397" t="str">
            <v>4          0   .</v>
          </cell>
          <cell r="J1397">
            <v>0</v>
          </cell>
          <cell r="K1397">
            <v>0</v>
          </cell>
          <cell r="L1397">
            <v>2003</v>
          </cell>
          <cell r="M1397" t="str">
            <v>No Trade</v>
          </cell>
          <cell r="N1397" t="str">
            <v/>
          </cell>
          <cell r="O1397" t="str">
            <v/>
          </cell>
          <cell r="P1397" t="str">
            <v/>
          </cell>
        </row>
        <row r="1398">
          <cell r="A1398" t="str">
            <v>OH</v>
          </cell>
          <cell r="B1398">
            <v>6</v>
          </cell>
          <cell r="C1398">
            <v>3</v>
          </cell>
          <cell r="D1398" t="str">
            <v>C</v>
          </cell>
          <cell r="E1398">
            <v>0.63</v>
          </cell>
          <cell r="F1398">
            <v>37768</v>
          </cell>
          <cell r="G1398">
            <v>8.1000000000000003E-2</v>
          </cell>
          <cell r="H1398">
            <v>7.1999999999999995E-2</v>
          </cell>
          <cell r="I1398" t="str">
            <v>4          0   .</v>
          </cell>
          <cell r="J1398">
            <v>0</v>
          </cell>
          <cell r="K1398">
            <v>0</v>
          </cell>
          <cell r="L1398">
            <v>2003</v>
          </cell>
          <cell r="M1398" t="str">
            <v>No Trade</v>
          </cell>
          <cell r="N1398" t="str">
            <v/>
          </cell>
          <cell r="O1398" t="str">
            <v/>
          </cell>
          <cell r="P1398" t="str">
            <v/>
          </cell>
        </row>
        <row r="1399">
          <cell r="A1399" t="str">
            <v>OH</v>
          </cell>
          <cell r="B1399">
            <v>6</v>
          </cell>
          <cell r="C1399">
            <v>3</v>
          </cell>
          <cell r="D1399" t="str">
            <v>P</v>
          </cell>
          <cell r="E1399">
            <v>0.63</v>
          </cell>
          <cell r="F1399">
            <v>37768</v>
          </cell>
          <cell r="G1399">
            <v>3.5299999999999998E-2</v>
          </cell>
          <cell r="H1399">
            <v>3.9E-2</v>
          </cell>
          <cell r="I1399" t="str">
            <v>6          0   .</v>
          </cell>
          <cell r="J1399">
            <v>0</v>
          </cell>
          <cell r="K1399">
            <v>0</v>
          </cell>
          <cell r="L1399">
            <v>2003</v>
          </cell>
          <cell r="M1399" t="str">
            <v>No Trade</v>
          </cell>
          <cell r="N1399" t="str">
            <v/>
          </cell>
          <cell r="O1399" t="str">
            <v/>
          </cell>
          <cell r="P1399" t="str">
            <v/>
          </cell>
        </row>
        <row r="1400">
          <cell r="A1400" t="str">
            <v>OH</v>
          </cell>
          <cell r="B1400">
            <v>6</v>
          </cell>
          <cell r="C1400">
            <v>3</v>
          </cell>
          <cell r="D1400" t="str">
            <v>C</v>
          </cell>
          <cell r="E1400">
            <v>0.64</v>
          </cell>
          <cell r="F1400">
            <v>37768</v>
          </cell>
          <cell r="G1400">
            <v>7.5499999999999998E-2</v>
          </cell>
          <cell r="H1400">
            <v>6.7000000000000004E-2</v>
          </cell>
          <cell r="I1400" t="str">
            <v>3          0   .</v>
          </cell>
          <cell r="J1400">
            <v>0</v>
          </cell>
          <cell r="K1400">
            <v>0</v>
          </cell>
          <cell r="L1400">
            <v>2003</v>
          </cell>
          <cell r="M1400" t="str">
            <v>No Trade</v>
          </cell>
          <cell r="N1400" t="str">
            <v/>
          </cell>
          <cell r="O1400" t="str">
            <v/>
          </cell>
          <cell r="P1400" t="str">
            <v/>
          </cell>
        </row>
        <row r="1401">
          <cell r="A1401" t="str">
            <v>OH</v>
          </cell>
          <cell r="B1401">
            <v>6</v>
          </cell>
          <cell r="C1401">
            <v>3</v>
          </cell>
          <cell r="D1401" t="str">
            <v>P</v>
          </cell>
          <cell r="E1401">
            <v>0.64</v>
          </cell>
          <cell r="F1401">
            <v>37768</v>
          </cell>
          <cell r="G1401">
            <v>3.95E-2</v>
          </cell>
          <cell r="H1401">
            <v>4.3999999999999997E-2</v>
          </cell>
          <cell r="I1401" t="str">
            <v>2          0   .</v>
          </cell>
          <cell r="J1401">
            <v>0</v>
          </cell>
          <cell r="K1401">
            <v>0</v>
          </cell>
          <cell r="L1401">
            <v>2003</v>
          </cell>
          <cell r="M1401" t="str">
            <v>No Trade</v>
          </cell>
          <cell r="N1401" t="str">
            <v/>
          </cell>
          <cell r="O1401" t="str">
            <v/>
          </cell>
          <cell r="P1401" t="str">
            <v/>
          </cell>
        </row>
        <row r="1402">
          <cell r="A1402" t="str">
            <v>OH</v>
          </cell>
          <cell r="B1402">
            <v>6</v>
          </cell>
          <cell r="C1402">
            <v>3</v>
          </cell>
          <cell r="D1402" t="str">
            <v>C</v>
          </cell>
          <cell r="E1402">
            <v>0.65</v>
          </cell>
          <cell r="F1402">
            <v>37768</v>
          </cell>
          <cell r="G1402">
            <v>7.0199999999999999E-2</v>
          </cell>
          <cell r="H1402">
            <v>6.2E-2</v>
          </cell>
          <cell r="I1402" t="str">
            <v>2          0   .</v>
          </cell>
          <cell r="J1402">
            <v>0</v>
          </cell>
          <cell r="K1402">
            <v>0</v>
          </cell>
          <cell r="L1402">
            <v>2003</v>
          </cell>
          <cell r="M1402" t="str">
            <v>No Trade</v>
          </cell>
          <cell r="N1402" t="str">
            <v/>
          </cell>
          <cell r="O1402" t="str">
            <v/>
          </cell>
          <cell r="P1402" t="str">
            <v/>
          </cell>
        </row>
        <row r="1403">
          <cell r="A1403" t="str">
            <v>OH</v>
          </cell>
          <cell r="B1403">
            <v>6</v>
          </cell>
          <cell r="C1403">
            <v>3</v>
          </cell>
          <cell r="D1403" t="str">
            <v>P</v>
          </cell>
          <cell r="E1403">
            <v>0.65</v>
          </cell>
          <cell r="F1403">
            <v>37768</v>
          </cell>
          <cell r="G1403">
            <v>4.3999999999999997E-2</v>
          </cell>
          <cell r="H1403">
            <v>4.9000000000000002E-2</v>
          </cell>
          <cell r="I1403" t="str">
            <v>0          1   .</v>
          </cell>
          <cell r="J1403">
            <v>500</v>
          </cell>
          <cell r="K1403">
            <v>0.05</v>
          </cell>
          <cell r="L1403">
            <v>2003</v>
          </cell>
          <cell r="M1403" t="str">
            <v>No Trade</v>
          </cell>
          <cell r="N1403" t="str">
            <v/>
          </cell>
          <cell r="O1403" t="str">
            <v/>
          </cell>
          <cell r="P1403" t="str">
            <v/>
          </cell>
        </row>
        <row r="1404">
          <cell r="A1404" t="str">
            <v>OH</v>
          </cell>
          <cell r="B1404">
            <v>6</v>
          </cell>
          <cell r="C1404">
            <v>3</v>
          </cell>
          <cell r="D1404" t="str">
            <v>C</v>
          </cell>
          <cell r="E1404">
            <v>0.66</v>
          </cell>
          <cell r="F1404">
            <v>37768</v>
          </cell>
          <cell r="G1404">
            <v>6.5199999999999994E-2</v>
          </cell>
          <cell r="H1404">
            <v>5.7000000000000002E-2</v>
          </cell>
          <cell r="I1404" t="str">
            <v>4          0   .</v>
          </cell>
          <cell r="J1404">
            <v>0</v>
          </cell>
          <cell r="K1404">
            <v>0</v>
          </cell>
          <cell r="L1404">
            <v>2003</v>
          </cell>
          <cell r="M1404" t="str">
            <v>No Trade</v>
          </cell>
          <cell r="N1404" t="str">
            <v/>
          </cell>
          <cell r="O1404" t="str">
            <v/>
          </cell>
          <cell r="P1404" t="str">
            <v/>
          </cell>
        </row>
        <row r="1405">
          <cell r="A1405" t="str">
            <v>OH</v>
          </cell>
          <cell r="B1405">
            <v>6</v>
          </cell>
          <cell r="C1405">
            <v>3</v>
          </cell>
          <cell r="D1405" t="str">
            <v>P</v>
          </cell>
          <cell r="E1405">
            <v>0.66</v>
          </cell>
          <cell r="F1405">
            <v>37768</v>
          </cell>
          <cell r="G1405">
            <v>4.8800000000000003E-2</v>
          </cell>
          <cell r="H1405">
            <v>5.3999999999999999E-2</v>
          </cell>
          <cell r="I1405" t="str">
            <v>2          0   .</v>
          </cell>
          <cell r="J1405">
            <v>0</v>
          </cell>
          <cell r="K1405">
            <v>0</v>
          </cell>
          <cell r="L1405">
            <v>2003</v>
          </cell>
          <cell r="M1405" t="str">
            <v>No Trade</v>
          </cell>
          <cell r="N1405" t="str">
            <v/>
          </cell>
          <cell r="O1405" t="str">
            <v/>
          </cell>
          <cell r="P1405" t="str">
            <v/>
          </cell>
        </row>
        <row r="1406">
          <cell r="A1406" t="str">
            <v>OH</v>
          </cell>
          <cell r="B1406">
            <v>6</v>
          </cell>
          <cell r="C1406">
            <v>3</v>
          </cell>
          <cell r="D1406" t="str">
            <v>C</v>
          </cell>
          <cell r="E1406">
            <v>0.67</v>
          </cell>
          <cell r="F1406">
            <v>37768</v>
          </cell>
          <cell r="G1406">
            <v>6.0299999999999999E-2</v>
          </cell>
          <cell r="H1406">
            <v>5.2999999999999999E-2</v>
          </cell>
          <cell r="I1406" t="str">
            <v>0          0   .</v>
          </cell>
          <cell r="J1406">
            <v>0</v>
          </cell>
          <cell r="K1406">
            <v>0</v>
          </cell>
          <cell r="L1406">
            <v>2003</v>
          </cell>
          <cell r="M1406" t="str">
            <v>No Trade</v>
          </cell>
          <cell r="N1406" t="str">
            <v/>
          </cell>
          <cell r="O1406" t="str">
            <v/>
          </cell>
          <cell r="P1406" t="str">
            <v/>
          </cell>
        </row>
        <row r="1407">
          <cell r="A1407" t="str">
            <v>OH</v>
          </cell>
          <cell r="B1407">
            <v>6</v>
          </cell>
          <cell r="C1407">
            <v>3</v>
          </cell>
          <cell r="D1407" t="str">
            <v>P</v>
          </cell>
          <cell r="E1407">
            <v>0.67</v>
          </cell>
          <cell r="F1407">
            <v>37768</v>
          </cell>
          <cell r="G1407">
            <v>5.3900000000000003E-2</v>
          </cell>
          <cell r="H1407">
            <v>5.8999999999999997E-2</v>
          </cell>
          <cell r="I1407" t="str">
            <v>8          0   .</v>
          </cell>
          <cell r="J1407">
            <v>0</v>
          </cell>
          <cell r="K1407">
            <v>0</v>
          </cell>
          <cell r="L1407">
            <v>2003</v>
          </cell>
          <cell r="M1407" t="str">
            <v>No Trade</v>
          </cell>
          <cell r="N1407" t="str">
            <v/>
          </cell>
          <cell r="O1407" t="str">
            <v/>
          </cell>
          <cell r="P1407" t="str">
            <v/>
          </cell>
        </row>
        <row r="1408">
          <cell r="A1408" t="str">
            <v>OH</v>
          </cell>
          <cell r="B1408">
            <v>6</v>
          </cell>
          <cell r="C1408">
            <v>3</v>
          </cell>
          <cell r="D1408" t="str">
            <v>C</v>
          </cell>
          <cell r="E1408">
            <v>0.68</v>
          </cell>
          <cell r="F1408">
            <v>37768</v>
          </cell>
          <cell r="G1408">
            <v>5.5300000000000002E-2</v>
          </cell>
          <cell r="H1408">
            <v>4.9000000000000002E-2</v>
          </cell>
          <cell r="I1408" t="str">
            <v>0          1   .</v>
          </cell>
          <cell r="J1408">
            <v>600</v>
          </cell>
          <cell r="K1408">
            <v>0.06</v>
          </cell>
          <cell r="L1408">
            <v>2003</v>
          </cell>
          <cell r="M1408" t="str">
            <v>No Trade</v>
          </cell>
          <cell r="N1408" t="str">
            <v/>
          </cell>
          <cell r="O1408" t="str">
            <v/>
          </cell>
          <cell r="P1408" t="str">
            <v/>
          </cell>
        </row>
        <row r="1409">
          <cell r="A1409" t="str">
            <v>OH</v>
          </cell>
          <cell r="B1409">
            <v>6</v>
          </cell>
          <cell r="C1409">
            <v>3</v>
          </cell>
          <cell r="D1409" t="str">
            <v>P</v>
          </cell>
          <cell r="E1409">
            <v>0.68</v>
          </cell>
          <cell r="F1409">
            <v>37768</v>
          </cell>
          <cell r="G1409">
            <v>5.9700000000000003E-2</v>
          </cell>
          <cell r="H1409">
            <v>6.5000000000000002E-2</v>
          </cell>
          <cell r="I1409" t="str">
            <v>8          0   .</v>
          </cell>
          <cell r="J1409">
            <v>0</v>
          </cell>
          <cell r="K1409">
            <v>0</v>
          </cell>
          <cell r="L1409">
            <v>2003</v>
          </cell>
          <cell r="M1409" t="str">
            <v>No Trade</v>
          </cell>
          <cell r="N1409" t="str">
            <v/>
          </cell>
          <cell r="O1409" t="str">
            <v/>
          </cell>
          <cell r="P1409" t="str">
            <v/>
          </cell>
        </row>
        <row r="1410">
          <cell r="A1410" t="str">
            <v>OH</v>
          </cell>
          <cell r="B1410">
            <v>6</v>
          </cell>
          <cell r="C1410">
            <v>3</v>
          </cell>
          <cell r="D1410" t="str">
            <v>C</v>
          </cell>
          <cell r="E1410">
            <v>0.69</v>
          </cell>
          <cell r="F1410">
            <v>37768</v>
          </cell>
          <cell r="G1410">
            <v>5.0599999999999999E-2</v>
          </cell>
          <cell r="H1410">
            <v>4.4999999999999998E-2</v>
          </cell>
          <cell r="I1410" t="str">
            <v>2          0   .</v>
          </cell>
          <cell r="J1410">
            <v>0</v>
          </cell>
          <cell r="K1410">
            <v>0</v>
          </cell>
          <cell r="L1410">
            <v>2003</v>
          </cell>
          <cell r="M1410" t="str">
            <v>No Trade</v>
          </cell>
          <cell r="N1410" t="str">
            <v/>
          </cell>
          <cell r="O1410" t="str">
            <v/>
          </cell>
          <cell r="P1410" t="str">
            <v/>
          </cell>
        </row>
        <row r="1411">
          <cell r="A1411" t="str">
            <v>OH</v>
          </cell>
          <cell r="B1411">
            <v>6</v>
          </cell>
          <cell r="C1411">
            <v>3</v>
          </cell>
          <cell r="D1411" t="str">
            <v>P</v>
          </cell>
          <cell r="E1411">
            <v>0.69</v>
          </cell>
          <cell r="F1411">
            <v>37768</v>
          </cell>
          <cell r="G1411">
            <v>6.4199999999999993E-2</v>
          </cell>
          <cell r="H1411">
            <v>7.0999999999999994E-2</v>
          </cell>
          <cell r="I1411" t="str">
            <v>8          0   .</v>
          </cell>
          <cell r="J1411">
            <v>0</v>
          </cell>
          <cell r="K1411">
            <v>0</v>
          </cell>
          <cell r="L1411">
            <v>2003</v>
          </cell>
          <cell r="M1411" t="str">
            <v>No Trade</v>
          </cell>
          <cell r="N1411" t="str">
            <v/>
          </cell>
          <cell r="O1411" t="str">
            <v/>
          </cell>
          <cell r="P1411" t="str">
            <v/>
          </cell>
        </row>
        <row r="1412">
          <cell r="A1412" t="str">
            <v>OH</v>
          </cell>
          <cell r="B1412">
            <v>6</v>
          </cell>
          <cell r="C1412">
            <v>3</v>
          </cell>
          <cell r="D1412" t="str">
            <v>C</v>
          </cell>
          <cell r="E1412">
            <v>0.7</v>
          </cell>
          <cell r="F1412">
            <v>37768</v>
          </cell>
          <cell r="G1412">
            <v>4.6800000000000001E-2</v>
          </cell>
          <cell r="H1412">
            <v>4.1000000000000002E-2</v>
          </cell>
          <cell r="I1412" t="str">
            <v>7          0   .</v>
          </cell>
          <cell r="J1412">
            <v>0</v>
          </cell>
          <cell r="K1412">
            <v>0</v>
          </cell>
          <cell r="L1412">
            <v>2003</v>
          </cell>
          <cell r="M1412" t="str">
            <v>No Trade</v>
          </cell>
          <cell r="N1412" t="str">
            <v/>
          </cell>
          <cell r="O1412" t="str">
            <v/>
          </cell>
          <cell r="P1412" t="str">
            <v/>
          </cell>
        </row>
        <row r="1413">
          <cell r="A1413" t="str">
            <v>OH</v>
          </cell>
          <cell r="B1413">
            <v>6</v>
          </cell>
          <cell r="C1413">
            <v>3</v>
          </cell>
          <cell r="D1413" t="str">
            <v>P</v>
          </cell>
          <cell r="E1413">
            <v>0.7</v>
          </cell>
          <cell r="F1413">
            <v>37768</v>
          </cell>
          <cell r="G1413">
            <v>7.0300000000000001E-2</v>
          </cell>
          <cell r="H1413">
            <v>7.8E-2</v>
          </cell>
          <cell r="I1413" t="str">
            <v>1          0   .</v>
          </cell>
          <cell r="J1413">
            <v>0</v>
          </cell>
          <cell r="K1413">
            <v>0</v>
          </cell>
          <cell r="L1413">
            <v>2003</v>
          </cell>
          <cell r="M1413" t="str">
            <v>No Trade</v>
          </cell>
          <cell r="N1413" t="str">
            <v/>
          </cell>
          <cell r="O1413" t="str">
            <v/>
          </cell>
          <cell r="P1413" t="str">
            <v/>
          </cell>
        </row>
        <row r="1414">
          <cell r="A1414" t="str">
            <v>OH</v>
          </cell>
          <cell r="B1414">
            <v>6</v>
          </cell>
          <cell r="C1414">
            <v>3</v>
          </cell>
          <cell r="D1414" t="str">
            <v>C</v>
          </cell>
          <cell r="E1414">
            <v>0.71</v>
          </cell>
          <cell r="F1414">
            <v>37768</v>
          </cell>
          <cell r="G1414">
            <v>4.3200000000000002E-2</v>
          </cell>
          <cell r="H1414">
            <v>3.7999999999999999E-2</v>
          </cell>
          <cell r="I1414" t="str">
            <v>4          0   .</v>
          </cell>
          <cell r="J1414">
            <v>0</v>
          </cell>
          <cell r="K1414">
            <v>0</v>
          </cell>
          <cell r="L1414">
            <v>2003</v>
          </cell>
          <cell r="M1414" t="str">
            <v>No Trade</v>
          </cell>
          <cell r="N1414" t="str">
            <v/>
          </cell>
          <cell r="O1414" t="str">
            <v/>
          </cell>
          <cell r="P1414" t="str">
            <v/>
          </cell>
        </row>
        <row r="1415">
          <cell r="A1415" t="str">
            <v>OH</v>
          </cell>
          <cell r="B1415">
            <v>6</v>
          </cell>
          <cell r="C1415">
            <v>3</v>
          </cell>
          <cell r="D1415" t="str">
            <v>C</v>
          </cell>
          <cell r="E1415">
            <v>0.73</v>
          </cell>
          <cell r="F1415">
            <v>37768</v>
          </cell>
          <cell r="G1415">
            <v>3.6700000000000003E-2</v>
          </cell>
          <cell r="H1415">
            <v>3.2000000000000001E-2</v>
          </cell>
          <cell r="I1415" t="str">
            <v>6          0   .</v>
          </cell>
          <cell r="J1415">
            <v>0</v>
          </cell>
          <cell r="K1415">
            <v>0</v>
          </cell>
          <cell r="L1415">
            <v>2003</v>
          </cell>
          <cell r="M1415" t="str">
            <v>No Trade</v>
          </cell>
          <cell r="N1415" t="str">
            <v/>
          </cell>
          <cell r="O1415" t="str">
            <v/>
          </cell>
          <cell r="P1415" t="str">
            <v/>
          </cell>
        </row>
        <row r="1416">
          <cell r="A1416" t="str">
            <v>OH</v>
          </cell>
          <cell r="B1416">
            <v>6</v>
          </cell>
          <cell r="C1416">
            <v>3</v>
          </cell>
          <cell r="D1416" t="str">
            <v>C</v>
          </cell>
          <cell r="E1416">
            <v>0.74</v>
          </cell>
          <cell r="F1416">
            <v>37768</v>
          </cell>
          <cell r="G1416">
            <v>3.39E-2</v>
          </cell>
          <cell r="H1416">
            <v>2.9000000000000001E-2</v>
          </cell>
          <cell r="I1416" t="str">
            <v>9          0   .</v>
          </cell>
          <cell r="J1416">
            <v>0</v>
          </cell>
          <cell r="K1416">
            <v>0</v>
          </cell>
          <cell r="L1416">
            <v>2003</v>
          </cell>
          <cell r="M1416" t="str">
            <v>No Trade</v>
          </cell>
          <cell r="N1416" t="str">
            <v/>
          </cell>
          <cell r="O1416" t="str">
            <v/>
          </cell>
          <cell r="P1416" t="str">
            <v/>
          </cell>
        </row>
        <row r="1417">
          <cell r="A1417" t="str">
            <v>OH</v>
          </cell>
          <cell r="B1417">
            <v>6</v>
          </cell>
          <cell r="C1417">
            <v>3</v>
          </cell>
          <cell r="D1417" t="str">
            <v>C</v>
          </cell>
          <cell r="E1417">
            <v>0.78</v>
          </cell>
          <cell r="F1417">
            <v>37768</v>
          </cell>
          <cell r="G1417">
            <v>2.4199999999999999E-2</v>
          </cell>
          <cell r="H1417">
            <v>2.1000000000000001E-2</v>
          </cell>
          <cell r="I1417" t="str">
            <v>3          0   .</v>
          </cell>
          <cell r="J1417">
            <v>0</v>
          </cell>
          <cell r="K1417">
            <v>0</v>
          </cell>
          <cell r="L1417">
            <v>2003</v>
          </cell>
          <cell r="M1417" t="str">
            <v>No Trade</v>
          </cell>
          <cell r="N1417" t="str">
            <v/>
          </cell>
          <cell r="O1417" t="str">
            <v/>
          </cell>
          <cell r="P1417" t="str">
            <v/>
          </cell>
        </row>
        <row r="1418">
          <cell r="A1418" t="str">
            <v>OH</v>
          </cell>
          <cell r="B1418">
            <v>6</v>
          </cell>
          <cell r="C1418">
            <v>3</v>
          </cell>
          <cell r="D1418" t="str">
            <v>C</v>
          </cell>
          <cell r="E1418">
            <v>0.8</v>
          </cell>
          <cell r="F1418">
            <v>37768</v>
          </cell>
          <cell r="G1418">
            <v>2.0500000000000001E-2</v>
          </cell>
          <cell r="H1418">
            <v>1.7000000000000001E-2</v>
          </cell>
          <cell r="I1418" t="str">
            <v>9          0   .</v>
          </cell>
          <cell r="J1418">
            <v>0</v>
          </cell>
          <cell r="K1418">
            <v>0</v>
          </cell>
          <cell r="L1418">
            <v>2003</v>
          </cell>
          <cell r="M1418" t="str">
            <v>No Trade</v>
          </cell>
          <cell r="N1418" t="str">
            <v/>
          </cell>
          <cell r="O1418" t="str">
            <v/>
          </cell>
          <cell r="P1418" t="str">
            <v/>
          </cell>
        </row>
        <row r="1419">
          <cell r="A1419" t="str">
            <v>OH</v>
          </cell>
          <cell r="B1419">
            <v>6</v>
          </cell>
          <cell r="C1419">
            <v>3</v>
          </cell>
          <cell r="D1419" t="str">
            <v>C</v>
          </cell>
          <cell r="E1419">
            <v>0.81</v>
          </cell>
          <cell r="F1419">
            <v>37768</v>
          </cell>
          <cell r="G1419">
            <v>1.8800000000000001E-2</v>
          </cell>
          <cell r="H1419">
            <v>1.6E-2</v>
          </cell>
          <cell r="I1419" t="str">
            <v>4          0   .</v>
          </cell>
          <cell r="J1419">
            <v>0</v>
          </cell>
          <cell r="K1419">
            <v>0</v>
          </cell>
          <cell r="L1419">
            <v>2003</v>
          </cell>
          <cell r="M1419" t="str">
            <v>No Trade</v>
          </cell>
          <cell r="N1419" t="str">
            <v/>
          </cell>
          <cell r="O1419" t="str">
            <v/>
          </cell>
          <cell r="P1419" t="str">
            <v/>
          </cell>
        </row>
        <row r="1420">
          <cell r="A1420" t="str">
            <v>OH</v>
          </cell>
          <cell r="B1420">
            <v>6</v>
          </cell>
          <cell r="C1420">
            <v>3</v>
          </cell>
          <cell r="D1420" t="str">
            <v>C</v>
          </cell>
          <cell r="E1420">
            <v>0.85</v>
          </cell>
          <cell r="F1420">
            <v>37768</v>
          </cell>
          <cell r="G1420">
            <v>1.3299999999999999E-2</v>
          </cell>
          <cell r="H1420">
            <v>1.0999999999999999E-2</v>
          </cell>
          <cell r="I1420" t="str">
            <v>6          0   .</v>
          </cell>
          <cell r="J1420">
            <v>0</v>
          </cell>
          <cell r="K1420">
            <v>0</v>
          </cell>
          <cell r="L1420">
            <v>2003</v>
          </cell>
          <cell r="M1420" t="str">
            <v>No Trade</v>
          </cell>
          <cell r="N1420" t="str">
            <v/>
          </cell>
          <cell r="O1420" t="str">
            <v/>
          </cell>
          <cell r="P1420" t="str">
            <v/>
          </cell>
        </row>
        <row r="1421">
          <cell r="A1421" t="str">
            <v>OH</v>
          </cell>
          <cell r="B1421">
            <v>6</v>
          </cell>
          <cell r="C1421">
            <v>3</v>
          </cell>
          <cell r="D1421" t="str">
            <v>C</v>
          </cell>
          <cell r="E1421">
            <v>0.87</v>
          </cell>
          <cell r="F1421">
            <v>37768</v>
          </cell>
          <cell r="G1421">
            <v>1.12E-2</v>
          </cell>
          <cell r="H1421">
            <v>8.9999999999999993E-3</v>
          </cell>
          <cell r="I1421" t="str">
            <v>7          0   .</v>
          </cell>
          <cell r="J1421">
            <v>0</v>
          </cell>
          <cell r="K1421">
            <v>0</v>
          </cell>
          <cell r="L1421">
            <v>2003</v>
          </cell>
          <cell r="M1421" t="str">
            <v>No Trade</v>
          </cell>
          <cell r="N1421" t="str">
            <v/>
          </cell>
          <cell r="O1421" t="str">
            <v/>
          </cell>
          <cell r="P1421" t="str">
            <v/>
          </cell>
        </row>
        <row r="1422">
          <cell r="A1422" t="str">
            <v>OH</v>
          </cell>
          <cell r="B1422">
            <v>6</v>
          </cell>
          <cell r="C1422">
            <v>3</v>
          </cell>
          <cell r="D1422" t="str">
            <v>C</v>
          </cell>
          <cell r="E1422">
            <v>0.9</v>
          </cell>
          <cell r="F1422">
            <v>37768</v>
          </cell>
          <cell r="G1422">
            <v>8.6E-3</v>
          </cell>
          <cell r="H1422">
            <v>7.0000000000000001E-3</v>
          </cell>
          <cell r="I1422" t="str">
            <v>4          0   .</v>
          </cell>
          <cell r="J1422">
            <v>0</v>
          </cell>
          <cell r="K1422">
            <v>0</v>
          </cell>
          <cell r="L1422">
            <v>2003</v>
          </cell>
          <cell r="M1422" t="str">
            <v>No Trade</v>
          </cell>
          <cell r="N1422" t="str">
            <v/>
          </cell>
          <cell r="O1422" t="str">
            <v/>
          </cell>
          <cell r="P1422" t="str">
            <v/>
          </cell>
        </row>
        <row r="1423">
          <cell r="A1423" t="str">
            <v>OH</v>
          </cell>
          <cell r="B1423">
            <v>6</v>
          </cell>
          <cell r="C1423">
            <v>3</v>
          </cell>
          <cell r="D1423" t="str">
            <v>C</v>
          </cell>
          <cell r="E1423">
            <v>0.95</v>
          </cell>
          <cell r="F1423">
            <v>37768</v>
          </cell>
          <cell r="G1423">
            <v>5.5999999999999999E-3</v>
          </cell>
          <cell r="H1423">
            <v>4.0000000000000001E-3</v>
          </cell>
          <cell r="I1423" t="str">
            <v>8          0   .</v>
          </cell>
          <cell r="J1423">
            <v>0</v>
          </cell>
          <cell r="K1423">
            <v>0</v>
          </cell>
          <cell r="L1423">
            <v>2003</v>
          </cell>
          <cell r="M1423" t="str">
            <v>No Trade</v>
          </cell>
          <cell r="N1423" t="str">
            <v/>
          </cell>
          <cell r="O1423" t="str">
            <v/>
          </cell>
          <cell r="P1423" t="str">
            <v/>
          </cell>
        </row>
        <row r="1424">
          <cell r="A1424" t="str">
            <v>OH</v>
          </cell>
          <cell r="B1424">
            <v>6</v>
          </cell>
          <cell r="C1424">
            <v>3</v>
          </cell>
          <cell r="D1424" t="str">
            <v>C</v>
          </cell>
          <cell r="E1424">
            <v>1</v>
          </cell>
          <cell r="F1424">
            <v>37768</v>
          </cell>
          <cell r="G1424">
            <v>3.7000000000000002E-3</v>
          </cell>
          <cell r="H1424">
            <v>3.0000000000000001E-3</v>
          </cell>
          <cell r="I1424" t="str">
            <v>1          0   .</v>
          </cell>
          <cell r="J1424">
            <v>0</v>
          </cell>
          <cell r="K1424">
            <v>0</v>
          </cell>
          <cell r="L1424">
            <v>2003</v>
          </cell>
          <cell r="M1424" t="str">
            <v>No Trade</v>
          </cell>
          <cell r="N1424" t="str">
            <v/>
          </cell>
          <cell r="O1424" t="str">
            <v/>
          </cell>
          <cell r="P1424" t="str">
            <v/>
          </cell>
        </row>
        <row r="1425">
          <cell r="A1425" t="str">
            <v>OH</v>
          </cell>
          <cell r="B1425">
            <v>7</v>
          </cell>
          <cell r="C1425">
            <v>3</v>
          </cell>
          <cell r="D1425" t="str">
            <v>P</v>
          </cell>
          <cell r="E1425">
            <v>0.55000000000000004</v>
          </cell>
          <cell r="F1425">
            <v>37797</v>
          </cell>
          <cell r="G1425">
            <v>1.44E-2</v>
          </cell>
          <cell r="H1425">
            <v>1.6E-2</v>
          </cell>
          <cell r="I1425" t="str">
            <v>7          0   .</v>
          </cell>
          <cell r="J1425">
            <v>0</v>
          </cell>
          <cell r="K1425">
            <v>0</v>
          </cell>
          <cell r="L1425">
            <v>2003</v>
          </cell>
          <cell r="M1425" t="str">
            <v>No Trade</v>
          </cell>
          <cell r="N1425" t="str">
            <v/>
          </cell>
          <cell r="O1425" t="str">
            <v/>
          </cell>
          <cell r="P1425" t="str">
            <v/>
          </cell>
        </row>
        <row r="1426">
          <cell r="A1426" t="str">
            <v>OH</v>
          </cell>
          <cell r="B1426">
            <v>7</v>
          </cell>
          <cell r="C1426">
            <v>3</v>
          </cell>
          <cell r="D1426" t="str">
            <v>P</v>
          </cell>
          <cell r="E1426">
            <v>0.6</v>
          </cell>
          <cell r="F1426">
            <v>37797</v>
          </cell>
          <cell r="G1426">
            <v>2.8400000000000002E-2</v>
          </cell>
          <cell r="H1426">
            <v>3.2000000000000001E-2</v>
          </cell>
          <cell r="I1426" t="str">
            <v>2          0   .</v>
          </cell>
          <cell r="J1426">
            <v>0</v>
          </cell>
          <cell r="K1426">
            <v>0</v>
          </cell>
          <cell r="L1426">
            <v>2003</v>
          </cell>
          <cell r="M1426" t="str">
            <v>No Trade</v>
          </cell>
          <cell r="N1426" t="str">
            <v/>
          </cell>
          <cell r="O1426" t="str">
            <v/>
          </cell>
          <cell r="P1426" t="str">
            <v/>
          </cell>
        </row>
        <row r="1427">
          <cell r="A1427" t="str">
            <v>OH</v>
          </cell>
          <cell r="B1427">
            <v>7</v>
          </cell>
          <cell r="C1427">
            <v>3</v>
          </cell>
          <cell r="D1427" t="str">
            <v>C</v>
          </cell>
          <cell r="E1427">
            <v>0.64</v>
          </cell>
          <cell r="F1427">
            <v>37797</v>
          </cell>
          <cell r="G1427">
            <v>7.7700000000000005E-2</v>
          </cell>
          <cell r="H1427">
            <v>6.9000000000000006E-2</v>
          </cell>
          <cell r="I1427" t="str">
            <v>7          0   .</v>
          </cell>
          <cell r="J1427">
            <v>0</v>
          </cell>
          <cell r="K1427">
            <v>0</v>
          </cell>
          <cell r="L1427">
            <v>2003</v>
          </cell>
          <cell r="M1427" t="str">
            <v>No Trade</v>
          </cell>
          <cell r="N1427" t="str">
            <v/>
          </cell>
          <cell r="O1427" t="str">
            <v/>
          </cell>
          <cell r="P1427" t="str">
            <v/>
          </cell>
        </row>
        <row r="1428">
          <cell r="A1428" t="str">
            <v>OH</v>
          </cell>
          <cell r="B1428">
            <v>7</v>
          </cell>
          <cell r="C1428">
            <v>3</v>
          </cell>
          <cell r="D1428" t="str">
            <v>P</v>
          </cell>
          <cell r="E1428">
            <v>0.64</v>
          </cell>
          <cell r="F1428">
            <v>37797</v>
          </cell>
          <cell r="G1428">
            <v>4.4200000000000003E-2</v>
          </cell>
          <cell r="H1428">
            <v>4.9000000000000002E-2</v>
          </cell>
          <cell r="I1428" t="str">
            <v>4          0   .</v>
          </cell>
          <cell r="J1428">
            <v>0</v>
          </cell>
          <cell r="K1428">
            <v>0</v>
          </cell>
          <cell r="L1428">
            <v>2003</v>
          </cell>
          <cell r="M1428" t="str">
            <v>No Trade</v>
          </cell>
          <cell r="N1428" t="str">
            <v/>
          </cell>
          <cell r="O1428" t="str">
            <v/>
          </cell>
          <cell r="P1428" t="str">
            <v/>
          </cell>
        </row>
        <row r="1429">
          <cell r="A1429" t="str">
            <v>OH</v>
          </cell>
          <cell r="B1429">
            <v>7</v>
          </cell>
          <cell r="C1429">
            <v>3</v>
          </cell>
          <cell r="D1429" t="str">
            <v>C</v>
          </cell>
          <cell r="E1429">
            <v>0.65</v>
          </cell>
          <cell r="F1429">
            <v>37797</v>
          </cell>
          <cell r="G1429">
            <v>7.2700000000000001E-2</v>
          </cell>
          <cell r="H1429">
            <v>6.5000000000000002E-2</v>
          </cell>
          <cell r="I1429" t="str">
            <v>0          0   .</v>
          </cell>
          <cell r="J1429">
            <v>0</v>
          </cell>
          <cell r="K1429">
            <v>0</v>
          </cell>
          <cell r="L1429">
            <v>2003</v>
          </cell>
          <cell r="M1429" t="str">
            <v>No Trade</v>
          </cell>
          <cell r="N1429" t="str">
            <v/>
          </cell>
          <cell r="O1429" t="str">
            <v/>
          </cell>
          <cell r="P1429" t="str">
            <v/>
          </cell>
        </row>
        <row r="1430">
          <cell r="A1430" t="str">
            <v>OH</v>
          </cell>
          <cell r="B1430">
            <v>7</v>
          </cell>
          <cell r="C1430">
            <v>3</v>
          </cell>
          <cell r="D1430" t="str">
            <v>P</v>
          </cell>
          <cell r="E1430">
            <v>0.65</v>
          </cell>
          <cell r="F1430">
            <v>37797</v>
          </cell>
          <cell r="G1430">
            <v>4.8899999999999999E-2</v>
          </cell>
          <cell r="H1430">
            <v>5.3999999999999999E-2</v>
          </cell>
          <cell r="I1430" t="str">
            <v>3          0   .</v>
          </cell>
          <cell r="J1430">
            <v>0</v>
          </cell>
          <cell r="K1430">
            <v>0</v>
          </cell>
          <cell r="L1430">
            <v>2003</v>
          </cell>
          <cell r="M1430" t="str">
            <v>No Trade</v>
          </cell>
          <cell r="N1430" t="str">
            <v/>
          </cell>
          <cell r="O1430" t="str">
            <v/>
          </cell>
          <cell r="P1430" t="str">
            <v/>
          </cell>
        </row>
        <row r="1431">
          <cell r="A1431" t="str">
            <v>OH</v>
          </cell>
          <cell r="B1431">
            <v>7</v>
          </cell>
          <cell r="C1431">
            <v>3</v>
          </cell>
          <cell r="D1431" t="str">
            <v>C</v>
          </cell>
          <cell r="E1431">
            <v>0.66</v>
          </cell>
          <cell r="F1431">
            <v>37797</v>
          </cell>
          <cell r="G1431">
            <v>6.7699999999999996E-2</v>
          </cell>
          <cell r="H1431">
            <v>0.06</v>
          </cell>
          <cell r="I1431" t="str">
            <v>2          0   .</v>
          </cell>
          <cell r="J1431">
            <v>0</v>
          </cell>
          <cell r="K1431">
            <v>0</v>
          </cell>
          <cell r="L1431">
            <v>2003</v>
          </cell>
          <cell r="M1431" t="str">
            <v>No Trade</v>
          </cell>
          <cell r="N1431" t="str">
            <v/>
          </cell>
          <cell r="O1431" t="str">
            <v/>
          </cell>
          <cell r="P1431" t="str">
            <v/>
          </cell>
        </row>
        <row r="1432">
          <cell r="A1432" t="str">
            <v>OH</v>
          </cell>
          <cell r="B1432">
            <v>7</v>
          </cell>
          <cell r="C1432">
            <v>3</v>
          </cell>
          <cell r="D1432" t="str">
            <v>P</v>
          </cell>
          <cell r="E1432">
            <v>0.66</v>
          </cell>
          <cell r="F1432">
            <v>37797</v>
          </cell>
          <cell r="G1432">
            <v>5.3800000000000001E-2</v>
          </cell>
          <cell r="H1432">
            <v>5.8999999999999997E-2</v>
          </cell>
          <cell r="I1432" t="str">
            <v>5          0   .</v>
          </cell>
          <cell r="J1432">
            <v>0</v>
          </cell>
          <cell r="K1432">
            <v>0</v>
          </cell>
          <cell r="L1432">
            <v>2003</v>
          </cell>
          <cell r="M1432" t="str">
            <v>No Trade</v>
          </cell>
          <cell r="N1432" t="str">
            <v/>
          </cell>
          <cell r="O1432" t="str">
            <v/>
          </cell>
          <cell r="P1432" t="str">
            <v/>
          </cell>
        </row>
        <row r="1433">
          <cell r="A1433" t="str">
            <v>OH</v>
          </cell>
          <cell r="B1433">
            <v>7</v>
          </cell>
          <cell r="C1433">
            <v>3</v>
          </cell>
          <cell r="D1433" t="str">
            <v>C</v>
          </cell>
          <cell r="E1433">
            <v>0.68</v>
          </cell>
          <cell r="F1433">
            <v>37797</v>
          </cell>
          <cell r="G1433">
            <v>5.8500000000000003E-2</v>
          </cell>
          <cell r="H1433">
            <v>5.1999999999999998E-2</v>
          </cell>
          <cell r="I1433" t="str">
            <v>1          0   .</v>
          </cell>
          <cell r="J1433">
            <v>0</v>
          </cell>
          <cell r="K1433">
            <v>0</v>
          </cell>
          <cell r="L1433">
            <v>2003</v>
          </cell>
          <cell r="M1433" t="str">
            <v>No Trade</v>
          </cell>
          <cell r="N1433" t="str">
            <v/>
          </cell>
          <cell r="O1433" t="str">
            <v/>
          </cell>
          <cell r="P1433" t="str">
            <v/>
          </cell>
        </row>
        <row r="1434">
          <cell r="A1434" t="str">
            <v>OH</v>
          </cell>
          <cell r="B1434">
            <v>7</v>
          </cell>
          <cell r="C1434">
            <v>3</v>
          </cell>
          <cell r="D1434" t="str">
            <v>P</v>
          </cell>
          <cell r="E1434">
            <v>0.68</v>
          </cell>
          <cell r="F1434">
            <v>37797</v>
          </cell>
          <cell r="G1434">
            <v>5.5E-2</v>
          </cell>
          <cell r="H1434">
            <v>5.5E-2</v>
          </cell>
          <cell r="I1434" t="str">
            <v>0          0   .</v>
          </cell>
          <cell r="J1434">
            <v>0</v>
          </cell>
          <cell r="K1434">
            <v>0</v>
          </cell>
          <cell r="L1434">
            <v>2003</v>
          </cell>
          <cell r="M1434" t="str">
            <v>No Trade</v>
          </cell>
          <cell r="N1434" t="str">
            <v/>
          </cell>
          <cell r="O1434" t="str">
            <v/>
          </cell>
          <cell r="P1434" t="str">
            <v/>
          </cell>
        </row>
        <row r="1435">
          <cell r="A1435" t="str">
            <v>OH</v>
          </cell>
          <cell r="B1435">
            <v>7</v>
          </cell>
          <cell r="C1435">
            <v>3</v>
          </cell>
          <cell r="D1435" t="str">
            <v>C</v>
          </cell>
          <cell r="E1435">
            <v>0.69</v>
          </cell>
          <cell r="F1435">
            <v>37797</v>
          </cell>
          <cell r="G1435">
            <v>5.45E-2</v>
          </cell>
          <cell r="H1435">
            <v>4.8000000000000001E-2</v>
          </cell>
          <cell r="I1435" t="str">
            <v>4          0   .</v>
          </cell>
          <cell r="J1435">
            <v>0</v>
          </cell>
          <cell r="K1435">
            <v>0</v>
          </cell>
          <cell r="L1435">
            <v>2003</v>
          </cell>
          <cell r="M1435" t="str">
            <v>No Trade</v>
          </cell>
          <cell r="N1435" t="str">
            <v/>
          </cell>
          <cell r="O1435" t="str">
            <v/>
          </cell>
          <cell r="P1435" t="str">
            <v/>
          </cell>
        </row>
        <row r="1436">
          <cell r="A1436" t="str">
            <v>OH</v>
          </cell>
          <cell r="B1436">
            <v>7</v>
          </cell>
          <cell r="C1436">
            <v>3</v>
          </cell>
          <cell r="D1436" t="str">
            <v>C</v>
          </cell>
          <cell r="E1436">
            <v>0.7</v>
          </cell>
          <cell r="F1436">
            <v>37797</v>
          </cell>
          <cell r="G1436">
            <v>5.0700000000000002E-2</v>
          </cell>
          <cell r="H1436">
            <v>4.4999999999999998E-2</v>
          </cell>
          <cell r="I1436" t="str">
            <v>0          0   .</v>
          </cell>
          <cell r="J1436">
            <v>0</v>
          </cell>
          <cell r="K1436">
            <v>0</v>
          </cell>
          <cell r="L1436">
            <v>2003</v>
          </cell>
          <cell r="M1436" t="str">
            <v>No Trade</v>
          </cell>
          <cell r="N1436" t="str">
            <v/>
          </cell>
          <cell r="O1436" t="str">
            <v/>
          </cell>
          <cell r="P1436" t="str">
            <v/>
          </cell>
        </row>
        <row r="1437">
          <cell r="A1437" t="str">
            <v>OH</v>
          </cell>
          <cell r="B1437">
            <v>7</v>
          </cell>
          <cell r="C1437">
            <v>3</v>
          </cell>
          <cell r="D1437" t="str">
            <v>C</v>
          </cell>
          <cell r="E1437">
            <v>0.78</v>
          </cell>
          <cell r="F1437">
            <v>37797</v>
          </cell>
          <cell r="G1437">
            <v>2.8000000000000001E-2</v>
          </cell>
          <cell r="H1437">
            <v>2.4E-2</v>
          </cell>
          <cell r="I1437" t="str">
            <v>4          0   .</v>
          </cell>
          <cell r="J1437">
            <v>0</v>
          </cell>
          <cell r="K1437">
            <v>0</v>
          </cell>
          <cell r="L1437">
            <v>2003</v>
          </cell>
          <cell r="M1437" t="str">
            <v>No Trade</v>
          </cell>
          <cell r="N1437" t="str">
            <v/>
          </cell>
          <cell r="O1437" t="str">
            <v/>
          </cell>
          <cell r="P1437" t="str">
            <v/>
          </cell>
        </row>
        <row r="1438">
          <cell r="A1438" t="str">
            <v>OH</v>
          </cell>
          <cell r="B1438">
            <v>7</v>
          </cell>
          <cell r="C1438">
            <v>3</v>
          </cell>
          <cell r="D1438" t="str">
            <v>C</v>
          </cell>
          <cell r="E1438">
            <v>0.8</v>
          </cell>
          <cell r="F1438">
            <v>37797</v>
          </cell>
          <cell r="G1438">
            <v>2.4E-2</v>
          </cell>
          <cell r="H1438">
            <v>0.02</v>
          </cell>
          <cell r="I1438" t="str">
            <v>9          0   .</v>
          </cell>
          <cell r="J1438">
            <v>0</v>
          </cell>
          <cell r="K1438">
            <v>0</v>
          </cell>
          <cell r="L1438">
            <v>2003</v>
          </cell>
          <cell r="M1438" t="str">
            <v>No Trade</v>
          </cell>
          <cell r="N1438" t="str">
            <v/>
          </cell>
          <cell r="O1438" t="str">
            <v/>
          </cell>
          <cell r="P1438" t="str">
            <v/>
          </cell>
        </row>
        <row r="1439">
          <cell r="A1439" t="str">
            <v>OH</v>
          </cell>
          <cell r="B1439">
            <v>7</v>
          </cell>
          <cell r="C1439">
            <v>3</v>
          </cell>
          <cell r="D1439" t="str">
            <v>C</v>
          </cell>
          <cell r="E1439">
            <v>0.83</v>
          </cell>
          <cell r="F1439">
            <v>37797</v>
          </cell>
          <cell r="G1439">
            <v>0</v>
          </cell>
          <cell r="H1439">
            <v>0</v>
          </cell>
          <cell r="I1439" t="str">
            <v>0          0   .</v>
          </cell>
          <cell r="J1439">
            <v>0</v>
          </cell>
          <cell r="K1439">
            <v>0</v>
          </cell>
          <cell r="L1439">
            <v>2003</v>
          </cell>
          <cell r="M1439" t="str">
            <v>No Trade</v>
          </cell>
          <cell r="N1439" t="str">
            <v/>
          </cell>
          <cell r="O1439" t="str">
            <v/>
          </cell>
          <cell r="P1439" t="str">
            <v/>
          </cell>
        </row>
        <row r="1440">
          <cell r="A1440" t="str">
            <v>OH</v>
          </cell>
          <cell r="B1440">
            <v>7</v>
          </cell>
          <cell r="C1440">
            <v>3</v>
          </cell>
          <cell r="D1440" t="str">
            <v>C</v>
          </cell>
          <cell r="E1440">
            <v>0.85</v>
          </cell>
          <cell r="F1440">
            <v>37797</v>
          </cell>
          <cell r="G1440">
            <v>1.6400000000000001E-2</v>
          </cell>
          <cell r="H1440">
            <v>1.4E-2</v>
          </cell>
          <cell r="I1440" t="str">
            <v>1          0   .</v>
          </cell>
          <cell r="J1440">
            <v>0</v>
          </cell>
          <cell r="K1440">
            <v>0</v>
          </cell>
          <cell r="L1440">
            <v>2003</v>
          </cell>
          <cell r="M1440" t="str">
            <v>No Trade</v>
          </cell>
          <cell r="N1440" t="str">
            <v/>
          </cell>
          <cell r="O1440" t="str">
            <v/>
          </cell>
          <cell r="P1440" t="str">
            <v/>
          </cell>
        </row>
        <row r="1441">
          <cell r="A1441" t="str">
            <v>OH</v>
          </cell>
          <cell r="B1441">
            <v>8</v>
          </cell>
          <cell r="C1441">
            <v>3</v>
          </cell>
          <cell r="D1441" t="str">
            <v>P</v>
          </cell>
          <cell r="E1441">
            <v>0.46</v>
          </cell>
          <cell r="F1441">
            <v>37830</v>
          </cell>
          <cell r="G1441">
            <v>0</v>
          </cell>
          <cell r="H1441">
            <v>0</v>
          </cell>
          <cell r="I1441" t="str">
            <v>0          0   .</v>
          </cell>
          <cell r="J1441">
            <v>0</v>
          </cell>
          <cell r="K1441">
            <v>0</v>
          </cell>
          <cell r="L1441">
            <v>2003</v>
          </cell>
          <cell r="M1441" t="str">
            <v>No Trade</v>
          </cell>
          <cell r="N1441" t="str">
            <v/>
          </cell>
          <cell r="O1441" t="str">
            <v/>
          </cell>
          <cell r="P1441" t="str">
            <v/>
          </cell>
        </row>
        <row r="1442">
          <cell r="A1442" t="str">
            <v>OH</v>
          </cell>
          <cell r="B1442">
            <v>8</v>
          </cell>
          <cell r="C1442">
            <v>3</v>
          </cell>
          <cell r="D1442" t="str">
            <v>P</v>
          </cell>
          <cell r="E1442">
            <v>0.47</v>
          </cell>
          <cell r="F1442">
            <v>37830</v>
          </cell>
          <cell r="G1442">
            <v>0</v>
          </cell>
          <cell r="H1442">
            <v>0</v>
          </cell>
          <cell r="I1442" t="str">
            <v>0          0   .</v>
          </cell>
          <cell r="J1442">
            <v>0</v>
          </cell>
          <cell r="K1442">
            <v>0</v>
          </cell>
          <cell r="L1442">
            <v>2003</v>
          </cell>
          <cell r="M1442" t="str">
            <v>No Trade</v>
          </cell>
          <cell r="N1442" t="str">
            <v/>
          </cell>
          <cell r="O1442" t="str">
            <v/>
          </cell>
          <cell r="P1442" t="str">
            <v/>
          </cell>
        </row>
        <row r="1443">
          <cell r="A1443" t="str">
            <v>OH</v>
          </cell>
          <cell r="B1443">
            <v>8</v>
          </cell>
          <cell r="C1443">
            <v>3</v>
          </cell>
          <cell r="D1443" t="str">
            <v>P</v>
          </cell>
          <cell r="E1443">
            <v>0.48</v>
          </cell>
          <cell r="F1443">
            <v>37830</v>
          </cell>
          <cell r="G1443">
            <v>0</v>
          </cell>
          <cell r="H1443">
            <v>0</v>
          </cell>
          <cell r="I1443" t="str">
            <v>0          0   .</v>
          </cell>
          <cell r="J1443">
            <v>0</v>
          </cell>
          <cell r="K1443">
            <v>0</v>
          </cell>
          <cell r="L1443">
            <v>2003</v>
          </cell>
          <cell r="M1443" t="str">
            <v>No Trade</v>
          </cell>
          <cell r="N1443" t="str">
            <v/>
          </cell>
          <cell r="O1443" t="str">
            <v/>
          </cell>
          <cell r="P1443" t="str">
            <v/>
          </cell>
        </row>
        <row r="1444">
          <cell r="A1444" t="str">
            <v>OH</v>
          </cell>
          <cell r="B1444">
            <v>8</v>
          </cell>
          <cell r="C1444">
            <v>3</v>
          </cell>
          <cell r="D1444" t="str">
            <v>P</v>
          </cell>
          <cell r="E1444">
            <v>0.49</v>
          </cell>
          <cell r="F1444">
            <v>37830</v>
          </cell>
          <cell r="G1444">
            <v>0</v>
          </cell>
          <cell r="H1444">
            <v>0</v>
          </cell>
          <cell r="I1444" t="str">
            <v>0          0   .</v>
          </cell>
          <cell r="J1444">
            <v>0</v>
          </cell>
          <cell r="K1444">
            <v>0</v>
          </cell>
          <cell r="L1444">
            <v>2003</v>
          </cell>
          <cell r="M1444" t="str">
            <v>No Trade</v>
          </cell>
          <cell r="N1444" t="str">
            <v/>
          </cell>
          <cell r="O1444" t="str">
            <v/>
          </cell>
          <cell r="P1444" t="str">
            <v/>
          </cell>
        </row>
        <row r="1445">
          <cell r="A1445" t="str">
            <v>OH</v>
          </cell>
          <cell r="B1445">
            <v>8</v>
          </cell>
          <cell r="C1445">
            <v>3</v>
          </cell>
          <cell r="D1445" t="str">
            <v>P</v>
          </cell>
          <cell r="E1445">
            <v>0.5</v>
          </cell>
          <cell r="F1445">
            <v>37830</v>
          </cell>
          <cell r="G1445">
            <v>0</v>
          </cell>
          <cell r="H1445">
            <v>0</v>
          </cell>
          <cell r="I1445" t="str">
            <v>0          0   .</v>
          </cell>
          <cell r="J1445">
            <v>0</v>
          </cell>
          <cell r="K1445">
            <v>0</v>
          </cell>
          <cell r="L1445">
            <v>2003</v>
          </cell>
          <cell r="M1445" t="str">
            <v>No Trade</v>
          </cell>
          <cell r="N1445" t="str">
            <v/>
          </cell>
          <cell r="O1445" t="str">
            <v/>
          </cell>
          <cell r="P1445" t="str">
            <v/>
          </cell>
        </row>
        <row r="1446">
          <cell r="A1446" t="str">
            <v>OH</v>
          </cell>
          <cell r="B1446">
            <v>8</v>
          </cell>
          <cell r="C1446">
            <v>3</v>
          </cell>
          <cell r="D1446" t="str">
            <v>P</v>
          </cell>
          <cell r="E1446">
            <v>0.51</v>
          </cell>
          <cell r="F1446">
            <v>37830</v>
          </cell>
          <cell r="G1446">
            <v>0</v>
          </cell>
          <cell r="H1446">
            <v>0</v>
          </cell>
          <cell r="I1446" t="str">
            <v>0          0   .</v>
          </cell>
          <cell r="J1446">
            <v>0</v>
          </cell>
          <cell r="K1446">
            <v>0</v>
          </cell>
          <cell r="L1446">
            <v>2003</v>
          </cell>
          <cell r="M1446" t="str">
            <v>No Trade</v>
          </cell>
          <cell r="N1446" t="str">
            <v/>
          </cell>
          <cell r="O1446" t="str">
            <v/>
          </cell>
          <cell r="P1446" t="str">
            <v/>
          </cell>
        </row>
        <row r="1447">
          <cell r="A1447" t="str">
            <v>OH</v>
          </cell>
          <cell r="B1447">
            <v>8</v>
          </cell>
          <cell r="C1447">
            <v>3</v>
          </cell>
          <cell r="D1447" t="str">
            <v>P</v>
          </cell>
          <cell r="E1447">
            <v>0.52</v>
          </cell>
          <cell r="F1447">
            <v>37830</v>
          </cell>
          <cell r="G1447">
            <v>0</v>
          </cell>
          <cell r="H1447">
            <v>0</v>
          </cell>
          <cell r="I1447" t="str">
            <v>0          0   .</v>
          </cell>
          <cell r="J1447">
            <v>0</v>
          </cell>
          <cell r="K1447">
            <v>0</v>
          </cell>
          <cell r="L1447">
            <v>2003</v>
          </cell>
          <cell r="M1447" t="str">
            <v>No Trade</v>
          </cell>
          <cell r="N1447" t="str">
            <v/>
          </cell>
          <cell r="O1447" t="str">
            <v/>
          </cell>
          <cell r="P1447" t="str">
            <v/>
          </cell>
        </row>
        <row r="1448">
          <cell r="A1448" t="str">
            <v>OH</v>
          </cell>
          <cell r="B1448">
            <v>8</v>
          </cell>
          <cell r="C1448">
            <v>3</v>
          </cell>
          <cell r="D1448" t="str">
            <v>P</v>
          </cell>
          <cell r="E1448">
            <v>0.54</v>
          </cell>
          <cell r="F1448">
            <v>37830</v>
          </cell>
          <cell r="G1448">
            <v>1.5100000000000001E-2</v>
          </cell>
          <cell r="H1448">
            <v>1.7000000000000001E-2</v>
          </cell>
          <cell r="I1448" t="str">
            <v>3          0   .</v>
          </cell>
          <cell r="J1448">
            <v>0</v>
          </cell>
          <cell r="K1448">
            <v>0</v>
          </cell>
          <cell r="L1448">
            <v>2003</v>
          </cell>
          <cell r="M1448" t="str">
            <v>No Trade</v>
          </cell>
          <cell r="N1448" t="str">
            <v/>
          </cell>
          <cell r="O1448" t="str">
            <v/>
          </cell>
          <cell r="P1448" t="str">
            <v/>
          </cell>
        </row>
        <row r="1449">
          <cell r="A1449" t="str">
            <v>OH</v>
          </cell>
          <cell r="B1449">
            <v>8</v>
          </cell>
          <cell r="C1449">
            <v>3</v>
          </cell>
          <cell r="D1449" t="str">
            <v>P</v>
          </cell>
          <cell r="E1449">
            <v>0.55000000000000004</v>
          </cell>
          <cell r="F1449">
            <v>37830</v>
          </cell>
          <cell r="G1449">
            <v>0</v>
          </cell>
          <cell r="H1449">
            <v>0</v>
          </cell>
          <cell r="I1449" t="str">
            <v>0          0   .</v>
          </cell>
          <cell r="J1449">
            <v>0</v>
          </cell>
          <cell r="K1449">
            <v>0</v>
          </cell>
          <cell r="L1449">
            <v>2003</v>
          </cell>
          <cell r="M1449" t="str">
            <v>No Trade</v>
          </cell>
          <cell r="N1449" t="str">
            <v/>
          </cell>
          <cell r="O1449" t="str">
            <v/>
          </cell>
          <cell r="P1449" t="str">
            <v/>
          </cell>
        </row>
        <row r="1450">
          <cell r="A1450" t="str">
            <v>OH</v>
          </cell>
          <cell r="B1450">
            <v>8</v>
          </cell>
          <cell r="C1450">
            <v>3</v>
          </cell>
          <cell r="D1450" t="str">
            <v>P</v>
          </cell>
          <cell r="E1450">
            <v>0.56000000000000005</v>
          </cell>
          <cell r="F1450">
            <v>37830</v>
          </cell>
          <cell r="G1450">
            <v>0</v>
          </cell>
          <cell r="H1450">
            <v>0</v>
          </cell>
          <cell r="I1450" t="str">
            <v>0          0   .</v>
          </cell>
          <cell r="J1450">
            <v>0</v>
          </cell>
          <cell r="K1450">
            <v>0</v>
          </cell>
          <cell r="L1450">
            <v>2003</v>
          </cell>
          <cell r="M1450" t="str">
            <v>No Trade</v>
          </cell>
          <cell r="N1450" t="str">
            <v/>
          </cell>
          <cell r="O1450" t="str">
            <v/>
          </cell>
          <cell r="P1450" t="str">
            <v/>
          </cell>
        </row>
        <row r="1451">
          <cell r="A1451" t="str">
            <v>OH</v>
          </cell>
          <cell r="B1451">
            <v>8</v>
          </cell>
          <cell r="C1451">
            <v>3</v>
          </cell>
          <cell r="D1451" t="str">
            <v>P</v>
          </cell>
          <cell r="E1451">
            <v>0.56999999999999995</v>
          </cell>
          <cell r="F1451">
            <v>37830</v>
          </cell>
          <cell r="G1451">
            <v>0</v>
          </cell>
          <cell r="H1451">
            <v>0</v>
          </cell>
          <cell r="I1451" t="str">
            <v>0          0   .</v>
          </cell>
          <cell r="J1451">
            <v>0</v>
          </cell>
          <cell r="K1451">
            <v>0</v>
          </cell>
          <cell r="L1451">
            <v>2003</v>
          </cell>
          <cell r="M1451" t="str">
            <v>No Trade</v>
          </cell>
          <cell r="N1451" t="str">
            <v/>
          </cell>
          <cell r="O1451" t="str">
            <v/>
          </cell>
          <cell r="P1451" t="str">
            <v/>
          </cell>
        </row>
        <row r="1452">
          <cell r="A1452" t="str">
            <v>OH</v>
          </cell>
          <cell r="B1452">
            <v>8</v>
          </cell>
          <cell r="C1452">
            <v>3</v>
          </cell>
          <cell r="D1452" t="str">
            <v>P</v>
          </cell>
          <cell r="E1452">
            <v>0.6</v>
          </cell>
          <cell r="F1452">
            <v>37830</v>
          </cell>
          <cell r="G1452">
            <v>3.2300000000000002E-2</v>
          </cell>
          <cell r="H1452">
            <v>3.5999999999999997E-2</v>
          </cell>
          <cell r="I1452" t="str">
            <v>2          0   .</v>
          </cell>
          <cell r="J1452">
            <v>0</v>
          </cell>
          <cell r="K1452">
            <v>0</v>
          </cell>
          <cell r="L1452">
            <v>2003</v>
          </cell>
          <cell r="M1452" t="str">
            <v>No Trade</v>
          </cell>
          <cell r="N1452" t="str">
            <v/>
          </cell>
          <cell r="O1452" t="str">
            <v/>
          </cell>
          <cell r="P1452" t="str">
            <v/>
          </cell>
        </row>
        <row r="1453">
          <cell r="A1453" t="str">
            <v>OH</v>
          </cell>
          <cell r="B1453">
            <v>8</v>
          </cell>
          <cell r="C1453">
            <v>3</v>
          </cell>
          <cell r="D1453" t="str">
            <v>C</v>
          </cell>
          <cell r="E1453">
            <v>0.64</v>
          </cell>
          <cell r="F1453">
            <v>37830</v>
          </cell>
          <cell r="G1453">
            <v>8.2100000000000006E-2</v>
          </cell>
          <cell r="H1453">
            <v>7.3999999999999996E-2</v>
          </cell>
          <cell r="I1453" t="str">
            <v>1          0   .</v>
          </cell>
          <cell r="J1453">
            <v>0</v>
          </cell>
          <cell r="K1453">
            <v>0</v>
          </cell>
          <cell r="L1453">
            <v>2003</v>
          </cell>
          <cell r="M1453" t="str">
            <v>No Trade</v>
          </cell>
          <cell r="N1453" t="str">
            <v/>
          </cell>
          <cell r="O1453" t="str">
            <v/>
          </cell>
          <cell r="P1453" t="str">
            <v/>
          </cell>
        </row>
        <row r="1454">
          <cell r="A1454" t="str">
            <v>OH</v>
          </cell>
          <cell r="B1454">
            <v>8</v>
          </cell>
          <cell r="C1454">
            <v>3</v>
          </cell>
          <cell r="D1454" t="str">
            <v>P</v>
          </cell>
          <cell r="E1454">
            <v>0.64</v>
          </cell>
          <cell r="F1454">
            <v>37830</v>
          </cell>
          <cell r="G1454">
            <v>4.8599999999999997E-2</v>
          </cell>
          <cell r="H1454">
            <v>5.2999999999999999E-2</v>
          </cell>
          <cell r="I1454" t="str">
            <v>8          0   .</v>
          </cell>
          <cell r="J1454">
            <v>0</v>
          </cell>
          <cell r="K1454">
            <v>0</v>
          </cell>
          <cell r="L1454">
            <v>2003</v>
          </cell>
          <cell r="M1454" t="str">
            <v>No Trade</v>
          </cell>
          <cell r="N1454" t="str">
            <v/>
          </cell>
          <cell r="O1454" t="str">
            <v/>
          </cell>
          <cell r="P1454" t="str">
            <v/>
          </cell>
        </row>
        <row r="1455">
          <cell r="A1455" t="str">
            <v>OH</v>
          </cell>
          <cell r="B1455">
            <v>8</v>
          </cell>
          <cell r="C1455">
            <v>3</v>
          </cell>
          <cell r="D1455" t="str">
            <v>C</v>
          </cell>
          <cell r="E1455">
            <v>0.65</v>
          </cell>
          <cell r="F1455">
            <v>37830</v>
          </cell>
          <cell r="G1455">
            <v>7.6799999999999993E-2</v>
          </cell>
          <cell r="H1455">
            <v>6.9000000000000006E-2</v>
          </cell>
          <cell r="I1455" t="str">
            <v>3          0   .</v>
          </cell>
          <cell r="J1455">
            <v>0</v>
          </cell>
          <cell r="K1455">
            <v>0</v>
          </cell>
          <cell r="L1455">
            <v>2003</v>
          </cell>
          <cell r="M1455" t="str">
            <v>No Trade</v>
          </cell>
          <cell r="N1455" t="str">
            <v/>
          </cell>
          <cell r="O1455" t="str">
            <v/>
          </cell>
          <cell r="P1455" t="str">
            <v/>
          </cell>
        </row>
        <row r="1456">
          <cell r="A1456" t="str">
            <v>OH</v>
          </cell>
          <cell r="B1456">
            <v>8</v>
          </cell>
          <cell r="C1456">
            <v>3</v>
          </cell>
          <cell r="D1456" t="str">
            <v>P</v>
          </cell>
          <cell r="E1456">
            <v>0.65</v>
          </cell>
          <cell r="F1456">
            <v>37830</v>
          </cell>
          <cell r="G1456">
            <v>0</v>
          </cell>
          <cell r="H1456">
            <v>0</v>
          </cell>
          <cell r="I1456" t="str">
            <v>0          0   .</v>
          </cell>
          <cell r="J1456">
            <v>0</v>
          </cell>
          <cell r="K1456">
            <v>0</v>
          </cell>
          <cell r="L1456">
            <v>2003</v>
          </cell>
          <cell r="M1456" t="str">
            <v>No Trade</v>
          </cell>
          <cell r="N1456" t="str">
            <v/>
          </cell>
          <cell r="O1456" t="str">
            <v/>
          </cell>
          <cell r="P1456" t="str">
            <v/>
          </cell>
        </row>
        <row r="1457">
          <cell r="A1457" t="str">
            <v>OH</v>
          </cell>
          <cell r="B1457">
            <v>8</v>
          </cell>
          <cell r="C1457">
            <v>3</v>
          </cell>
          <cell r="D1457" t="str">
            <v>C</v>
          </cell>
          <cell r="E1457">
            <v>0.67</v>
          </cell>
          <cell r="F1457">
            <v>37830</v>
          </cell>
          <cell r="G1457">
            <v>6.7299999999999999E-2</v>
          </cell>
          <cell r="H1457">
            <v>0.06</v>
          </cell>
          <cell r="I1457" t="str">
            <v>6          0   .</v>
          </cell>
          <cell r="J1457">
            <v>0</v>
          </cell>
          <cell r="K1457">
            <v>0</v>
          </cell>
          <cell r="L1457">
            <v>2003</v>
          </cell>
          <cell r="M1457" t="str">
            <v>No Trade</v>
          </cell>
          <cell r="N1457" t="str">
            <v/>
          </cell>
          <cell r="O1457" t="str">
            <v/>
          </cell>
          <cell r="P1457" t="str">
            <v/>
          </cell>
        </row>
        <row r="1458">
          <cell r="A1458" t="str">
            <v>OH</v>
          </cell>
          <cell r="B1458">
            <v>8</v>
          </cell>
          <cell r="C1458">
            <v>3</v>
          </cell>
          <cell r="D1458" t="str">
            <v>C</v>
          </cell>
          <cell r="E1458">
            <v>0.68</v>
          </cell>
          <cell r="F1458">
            <v>37830</v>
          </cell>
          <cell r="G1458">
            <v>6.3100000000000003E-2</v>
          </cell>
          <cell r="H1458">
            <v>5.6000000000000001E-2</v>
          </cell>
          <cell r="I1458" t="str">
            <v>7          0   .</v>
          </cell>
          <cell r="J1458">
            <v>0</v>
          </cell>
          <cell r="K1458">
            <v>0</v>
          </cell>
          <cell r="L1458">
            <v>2003</v>
          </cell>
          <cell r="M1458" t="str">
            <v>No Trade</v>
          </cell>
          <cell r="N1458" t="str">
            <v/>
          </cell>
          <cell r="O1458" t="str">
            <v/>
          </cell>
          <cell r="P1458" t="str">
            <v/>
          </cell>
        </row>
        <row r="1459">
          <cell r="A1459" t="str">
            <v>OH</v>
          </cell>
          <cell r="B1459">
            <v>8</v>
          </cell>
          <cell r="C1459">
            <v>3</v>
          </cell>
          <cell r="D1459" t="str">
            <v>C</v>
          </cell>
          <cell r="E1459">
            <v>0.7</v>
          </cell>
          <cell r="F1459">
            <v>37830</v>
          </cell>
          <cell r="G1459">
            <v>5.5399999999999998E-2</v>
          </cell>
          <cell r="H1459">
            <v>4.9000000000000002E-2</v>
          </cell>
          <cell r="I1459" t="str">
            <v>5          0   .</v>
          </cell>
          <cell r="J1459">
            <v>0</v>
          </cell>
          <cell r="K1459">
            <v>0</v>
          </cell>
          <cell r="L1459">
            <v>2003</v>
          </cell>
          <cell r="M1459" t="str">
            <v>No Trade</v>
          </cell>
          <cell r="N1459" t="str">
            <v/>
          </cell>
          <cell r="O1459" t="str">
            <v/>
          </cell>
          <cell r="P1459" t="str">
            <v/>
          </cell>
        </row>
        <row r="1460">
          <cell r="A1460" t="str">
            <v>OH</v>
          </cell>
          <cell r="B1460">
            <v>8</v>
          </cell>
          <cell r="C1460">
            <v>3</v>
          </cell>
          <cell r="D1460" t="str">
            <v>C</v>
          </cell>
          <cell r="E1460">
            <v>0.71</v>
          </cell>
          <cell r="F1460">
            <v>37830</v>
          </cell>
          <cell r="G1460">
            <v>5.1799999999999999E-2</v>
          </cell>
          <cell r="H1460">
            <v>4.5999999999999999E-2</v>
          </cell>
          <cell r="I1460" t="str">
            <v>3          0   .</v>
          </cell>
          <cell r="J1460">
            <v>0</v>
          </cell>
          <cell r="K1460">
            <v>0</v>
          </cell>
          <cell r="L1460">
            <v>2003</v>
          </cell>
          <cell r="M1460" t="str">
            <v>No Trade</v>
          </cell>
          <cell r="N1460" t="str">
            <v/>
          </cell>
          <cell r="O1460" t="str">
            <v/>
          </cell>
          <cell r="P1460" t="str">
            <v/>
          </cell>
        </row>
        <row r="1461">
          <cell r="A1461" t="str">
            <v>OH</v>
          </cell>
          <cell r="B1461">
            <v>8</v>
          </cell>
          <cell r="C1461">
            <v>3</v>
          </cell>
          <cell r="D1461" t="str">
            <v>P</v>
          </cell>
          <cell r="E1461">
            <v>0.71</v>
          </cell>
          <cell r="F1461">
            <v>37830</v>
          </cell>
          <cell r="G1461">
            <v>8.7499999999999994E-2</v>
          </cell>
          <cell r="H1461">
            <v>9.4E-2</v>
          </cell>
          <cell r="I1461" t="str">
            <v>8          0   .</v>
          </cell>
          <cell r="J1461">
            <v>0</v>
          </cell>
          <cell r="K1461">
            <v>0</v>
          </cell>
          <cell r="L1461">
            <v>2003</v>
          </cell>
          <cell r="M1461" t="str">
            <v>No Trade</v>
          </cell>
          <cell r="N1461" t="str">
            <v/>
          </cell>
          <cell r="O1461" t="str">
            <v/>
          </cell>
          <cell r="P1461" t="str">
            <v/>
          </cell>
        </row>
        <row r="1462">
          <cell r="A1462" t="str">
            <v>OH</v>
          </cell>
          <cell r="B1462">
            <v>8</v>
          </cell>
          <cell r="C1462">
            <v>3</v>
          </cell>
          <cell r="D1462" t="str">
            <v>C</v>
          </cell>
          <cell r="E1462">
            <v>0.78</v>
          </cell>
          <cell r="F1462">
            <v>37830</v>
          </cell>
          <cell r="G1462">
            <v>3.2300000000000002E-2</v>
          </cell>
          <cell r="H1462">
            <v>2.8000000000000001E-2</v>
          </cell>
          <cell r="I1462" t="str">
            <v>5          0   .</v>
          </cell>
          <cell r="J1462">
            <v>0</v>
          </cell>
          <cell r="K1462">
            <v>0</v>
          </cell>
          <cell r="L1462">
            <v>2003</v>
          </cell>
          <cell r="M1462" t="str">
            <v>No Trade</v>
          </cell>
          <cell r="N1462" t="str">
            <v/>
          </cell>
          <cell r="O1462" t="str">
            <v/>
          </cell>
          <cell r="P1462" t="str">
            <v/>
          </cell>
        </row>
        <row r="1463">
          <cell r="A1463" t="str">
            <v>OH</v>
          </cell>
          <cell r="B1463">
            <v>8</v>
          </cell>
          <cell r="C1463">
            <v>3</v>
          </cell>
          <cell r="D1463" t="str">
            <v>C</v>
          </cell>
          <cell r="E1463">
            <v>0.79</v>
          </cell>
          <cell r="F1463">
            <v>37830</v>
          </cell>
          <cell r="G1463">
            <v>3.0200000000000001E-2</v>
          </cell>
          <cell r="H1463">
            <v>2.5999999999999999E-2</v>
          </cell>
          <cell r="I1463" t="str">
            <v>6          0   .</v>
          </cell>
          <cell r="J1463">
            <v>0</v>
          </cell>
          <cell r="K1463">
            <v>0</v>
          </cell>
          <cell r="L1463">
            <v>2003</v>
          </cell>
          <cell r="M1463" t="str">
            <v>No Trade</v>
          </cell>
          <cell r="N1463" t="str">
            <v/>
          </cell>
          <cell r="O1463" t="str">
            <v/>
          </cell>
          <cell r="P1463" t="str">
            <v/>
          </cell>
        </row>
        <row r="1464">
          <cell r="A1464" t="str">
            <v>OH</v>
          </cell>
          <cell r="B1464">
            <v>8</v>
          </cell>
          <cell r="C1464">
            <v>3</v>
          </cell>
          <cell r="D1464" t="str">
            <v>C</v>
          </cell>
          <cell r="E1464">
            <v>0.8</v>
          </cell>
          <cell r="F1464">
            <v>37830</v>
          </cell>
          <cell r="G1464">
            <v>2.8199999999999999E-2</v>
          </cell>
          <cell r="H1464">
            <v>2.4E-2</v>
          </cell>
          <cell r="I1464" t="str">
            <v>8          0   .</v>
          </cell>
          <cell r="J1464">
            <v>0</v>
          </cell>
          <cell r="K1464">
            <v>0</v>
          </cell>
          <cell r="L1464">
            <v>2003</v>
          </cell>
          <cell r="M1464" t="str">
            <v>No Trade</v>
          </cell>
          <cell r="N1464" t="str">
            <v/>
          </cell>
          <cell r="O1464" t="str">
            <v/>
          </cell>
          <cell r="P1464" t="str">
            <v/>
          </cell>
        </row>
        <row r="1465">
          <cell r="A1465" t="str">
            <v>OH</v>
          </cell>
          <cell r="B1465">
            <v>8</v>
          </cell>
          <cell r="C1465">
            <v>3</v>
          </cell>
          <cell r="D1465" t="str">
            <v>C</v>
          </cell>
          <cell r="E1465">
            <v>0.85</v>
          </cell>
          <cell r="F1465">
            <v>37830</v>
          </cell>
          <cell r="G1465">
            <v>0.02</v>
          </cell>
          <cell r="H1465">
            <v>1.7000000000000001E-2</v>
          </cell>
          <cell r="I1465" t="str">
            <v>5          0   .</v>
          </cell>
          <cell r="J1465">
            <v>0</v>
          </cell>
          <cell r="K1465">
            <v>0</v>
          </cell>
          <cell r="L1465">
            <v>2003</v>
          </cell>
          <cell r="M1465" t="str">
            <v>No Trade</v>
          </cell>
          <cell r="N1465" t="str">
            <v/>
          </cell>
          <cell r="O1465" t="str">
            <v/>
          </cell>
          <cell r="P1465" t="str">
            <v/>
          </cell>
        </row>
        <row r="1466">
          <cell r="A1466" t="str">
            <v>OH</v>
          </cell>
          <cell r="B1466">
            <v>9</v>
          </cell>
          <cell r="C1466">
            <v>3</v>
          </cell>
          <cell r="D1466" t="str">
            <v>C</v>
          </cell>
          <cell r="E1466">
            <v>0.3</v>
          </cell>
          <cell r="F1466">
            <v>37859</v>
          </cell>
          <cell r="G1466">
            <v>0.37790000000000001</v>
          </cell>
          <cell r="H1466">
            <v>0.36399999999999999</v>
          </cell>
          <cell r="I1466" t="str">
            <v>7          0   .</v>
          </cell>
          <cell r="J1466">
            <v>0</v>
          </cell>
          <cell r="K1466">
            <v>0</v>
          </cell>
          <cell r="L1466">
            <v>2003</v>
          </cell>
          <cell r="M1466" t="str">
            <v>No Trade</v>
          </cell>
          <cell r="N1466" t="str">
            <v/>
          </cell>
          <cell r="O1466" t="str">
            <v/>
          </cell>
          <cell r="P1466" t="str">
            <v/>
          </cell>
        </row>
        <row r="1467">
          <cell r="A1467" t="str">
            <v>OH</v>
          </cell>
          <cell r="B1467">
            <v>9</v>
          </cell>
          <cell r="C1467">
            <v>3</v>
          </cell>
          <cell r="D1467" t="str">
            <v>P</v>
          </cell>
          <cell r="E1467">
            <v>0.3</v>
          </cell>
          <cell r="F1467">
            <v>37859</v>
          </cell>
          <cell r="G1467">
            <v>1E-4</v>
          </cell>
          <cell r="H1467">
            <v>0</v>
          </cell>
          <cell r="I1467" t="str">
            <v>1          0   .</v>
          </cell>
          <cell r="J1467">
            <v>0</v>
          </cell>
          <cell r="K1467">
            <v>0</v>
          </cell>
          <cell r="L1467">
            <v>2003</v>
          </cell>
          <cell r="M1467" t="str">
            <v>No Trade</v>
          </cell>
          <cell r="N1467" t="str">
            <v/>
          </cell>
          <cell r="O1467" t="str">
            <v/>
          </cell>
          <cell r="P1467" t="str">
            <v/>
          </cell>
        </row>
        <row r="1468">
          <cell r="A1468" t="str">
            <v>OH</v>
          </cell>
          <cell r="B1468">
            <v>9</v>
          </cell>
          <cell r="C1468">
            <v>3</v>
          </cell>
          <cell r="D1468" t="str">
            <v>C</v>
          </cell>
          <cell r="E1468">
            <v>0.6</v>
          </cell>
          <cell r="F1468">
            <v>37859</v>
          </cell>
          <cell r="G1468">
            <v>0</v>
          </cell>
          <cell r="H1468">
            <v>0</v>
          </cell>
          <cell r="I1468" t="str">
            <v>0          0   .</v>
          </cell>
          <cell r="J1468">
            <v>0</v>
          </cell>
          <cell r="K1468">
            <v>0</v>
          </cell>
          <cell r="L1468">
            <v>2003</v>
          </cell>
          <cell r="M1468" t="str">
            <v>No Trade</v>
          </cell>
          <cell r="N1468" t="str">
            <v/>
          </cell>
          <cell r="O1468" t="str">
            <v/>
          </cell>
          <cell r="P1468" t="str">
            <v/>
          </cell>
        </row>
        <row r="1469">
          <cell r="A1469" t="str">
            <v>OH</v>
          </cell>
          <cell r="B1469">
            <v>9</v>
          </cell>
          <cell r="C1469">
            <v>3</v>
          </cell>
          <cell r="D1469" t="str">
            <v>P</v>
          </cell>
          <cell r="E1469">
            <v>0.6</v>
          </cell>
          <cell r="F1469">
            <v>37859</v>
          </cell>
          <cell r="G1469">
            <v>3.44E-2</v>
          </cell>
          <cell r="H1469">
            <v>3.7999999999999999E-2</v>
          </cell>
          <cell r="I1469" t="str">
            <v>3          0   .</v>
          </cell>
          <cell r="J1469">
            <v>0</v>
          </cell>
          <cell r="K1469">
            <v>0</v>
          </cell>
          <cell r="L1469">
            <v>2003</v>
          </cell>
          <cell r="M1469" t="str">
            <v>No Trade</v>
          </cell>
          <cell r="N1469" t="str">
            <v/>
          </cell>
          <cell r="O1469" t="str">
            <v/>
          </cell>
          <cell r="P1469" t="str">
            <v/>
          </cell>
        </row>
        <row r="1470">
          <cell r="A1470" t="str">
            <v>OH</v>
          </cell>
          <cell r="B1470">
            <v>9</v>
          </cell>
          <cell r="C1470">
            <v>3</v>
          </cell>
          <cell r="D1470" t="str">
            <v>C</v>
          </cell>
          <cell r="E1470">
            <v>0.65</v>
          </cell>
          <cell r="F1470">
            <v>37859</v>
          </cell>
          <cell r="G1470">
            <v>8.2799999999999999E-2</v>
          </cell>
          <cell r="H1470">
            <v>7.4999999999999997E-2</v>
          </cell>
          <cell r="I1470" t="str">
            <v>2          0   .</v>
          </cell>
          <cell r="J1470">
            <v>0</v>
          </cell>
          <cell r="K1470">
            <v>0</v>
          </cell>
          <cell r="L1470">
            <v>2003</v>
          </cell>
          <cell r="M1470" t="str">
            <v>No Trade</v>
          </cell>
          <cell r="N1470" t="str">
            <v/>
          </cell>
          <cell r="O1470" t="str">
            <v/>
          </cell>
          <cell r="P1470" t="str">
            <v/>
          </cell>
        </row>
        <row r="1471">
          <cell r="A1471" t="str">
            <v>OH</v>
          </cell>
          <cell r="B1471">
            <v>9</v>
          </cell>
          <cell r="C1471">
            <v>3</v>
          </cell>
          <cell r="D1471" t="str">
            <v>C</v>
          </cell>
          <cell r="E1471">
            <v>0.69</v>
          </cell>
          <cell r="F1471">
            <v>37859</v>
          </cell>
          <cell r="G1471">
            <v>6.4699999999999994E-2</v>
          </cell>
          <cell r="H1471">
            <v>5.8000000000000003E-2</v>
          </cell>
          <cell r="I1471" t="str">
            <v>6          0   .</v>
          </cell>
          <cell r="J1471">
            <v>0</v>
          </cell>
          <cell r="K1471">
            <v>0</v>
          </cell>
          <cell r="L1471">
            <v>2003</v>
          </cell>
          <cell r="M1471" t="str">
            <v>No Trade</v>
          </cell>
          <cell r="N1471" t="str">
            <v/>
          </cell>
          <cell r="O1471" t="str">
            <v/>
          </cell>
          <cell r="P1471" t="str">
            <v/>
          </cell>
        </row>
        <row r="1472">
          <cell r="A1472" t="str">
            <v>OH</v>
          </cell>
          <cell r="B1472">
            <v>9</v>
          </cell>
          <cell r="C1472">
            <v>3</v>
          </cell>
          <cell r="D1472" t="str">
            <v>P</v>
          </cell>
          <cell r="E1472">
            <v>0.69</v>
          </cell>
          <cell r="F1472">
            <v>37859</v>
          </cell>
          <cell r="G1472">
            <v>7.6799999999999993E-2</v>
          </cell>
          <cell r="H1472">
            <v>8.3000000000000004E-2</v>
          </cell>
          <cell r="I1472" t="str">
            <v>3          0   .</v>
          </cell>
          <cell r="J1472">
            <v>0</v>
          </cell>
          <cell r="K1472">
            <v>0</v>
          </cell>
          <cell r="L1472">
            <v>2003</v>
          </cell>
          <cell r="M1472" t="str">
            <v>No Trade</v>
          </cell>
          <cell r="N1472" t="str">
            <v/>
          </cell>
          <cell r="O1472" t="str">
            <v/>
          </cell>
          <cell r="P1472" t="str">
            <v/>
          </cell>
        </row>
        <row r="1473">
          <cell r="A1473" t="str">
            <v>OH</v>
          </cell>
          <cell r="B1473">
            <v>9</v>
          </cell>
          <cell r="C1473">
            <v>3</v>
          </cell>
          <cell r="D1473" t="str">
            <v>C</v>
          </cell>
          <cell r="E1473">
            <v>0.7</v>
          </cell>
          <cell r="F1473">
            <v>37859</v>
          </cell>
          <cell r="G1473">
            <v>6.0900000000000003E-2</v>
          </cell>
          <cell r="H1473">
            <v>5.5E-2</v>
          </cell>
          <cell r="I1473" t="str">
            <v>0          0   .</v>
          </cell>
          <cell r="J1473">
            <v>0</v>
          </cell>
          <cell r="K1473">
            <v>0</v>
          </cell>
          <cell r="L1473">
            <v>2003</v>
          </cell>
          <cell r="M1473" t="str">
            <v>No Trade</v>
          </cell>
          <cell r="N1473" t="str">
            <v/>
          </cell>
          <cell r="O1473" t="str">
            <v/>
          </cell>
          <cell r="P1473" t="str">
            <v/>
          </cell>
        </row>
        <row r="1474">
          <cell r="A1474" t="str">
            <v>OH</v>
          </cell>
          <cell r="B1474">
            <v>9</v>
          </cell>
          <cell r="C1474">
            <v>3</v>
          </cell>
          <cell r="D1474" t="str">
            <v>C</v>
          </cell>
          <cell r="E1474">
            <v>0.72</v>
          </cell>
          <cell r="F1474">
            <v>37859</v>
          </cell>
          <cell r="G1474">
            <v>5.3699999999999998E-2</v>
          </cell>
          <cell r="H1474">
            <v>4.8000000000000001E-2</v>
          </cell>
          <cell r="I1474" t="str">
            <v>4          0   .</v>
          </cell>
          <cell r="J1474">
            <v>0</v>
          </cell>
          <cell r="K1474">
            <v>0</v>
          </cell>
          <cell r="L1474">
            <v>2003</v>
          </cell>
          <cell r="M1474" t="str">
            <v>No Trade</v>
          </cell>
          <cell r="N1474" t="str">
            <v/>
          </cell>
          <cell r="O1474" t="str">
            <v/>
          </cell>
          <cell r="P1474" t="str">
            <v/>
          </cell>
        </row>
        <row r="1475">
          <cell r="A1475" t="str">
            <v>OH</v>
          </cell>
          <cell r="B1475">
            <v>9</v>
          </cell>
          <cell r="C1475">
            <v>3</v>
          </cell>
          <cell r="D1475" t="str">
            <v>C</v>
          </cell>
          <cell r="E1475">
            <v>0.78</v>
          </cell>
          <cell r="F1475">
            <v>37859</v>
          </cell>
          <cell r="G1475">
            <v>3.6700000000000003E-2</v>
          </cell>
          <cell r="H1475">
            <v>3.2000000000000001E-2</v>
          </cell>
          <cell r="I1475" t="str">
            <v>8          0   .</v>
          </cell>
          <cell r="J1475">
            <v>0</v>
          </cell>
          <cell r="K1475">
            <v>0</v>
          </cell>
          <cell r="L1475">
            <v>2003</v>
          </cell>
          <cell r="M1475" t="str">
            <v>No Trade</v>
          </cell>
          <cell r="N1475" t="str">
            <v/>
          </cell>
          <cell r="O1475" t="str">
            <v/>
          </cell>
          <cell r="P1475" t="str">
            <v/>
          </cell>
        </row>
        <row r="1476">
          <cell r="A1476" t="str">
            <v>OH</v>
          </cell>
          <cell r="B1476">
            <v>9</v>
          </cell>
          <cell r="C1476">
            <v>3</v>
          </cell>
          <cell r="D1476" t="str">
            <v>C</v>
          </cell>
          <cell r="E1476">
            <v>0.8</v>
          </cell>
          <cell r="F1476">
            <v>37859</v>
          </cell>
          <cell r="G1476">
            <v>3.2300000000000002E-2</v>
          </cell>
          <cell r="H1476">
            <v>2.8000000000000001E-2</v>
          </cell>
          <cell r="I1476" t="str">
            <v>7          0   .</v>
          </cell>
          <cell r="J1476">
            <v>0</v>
          </cell>
          <cell r="K1476">
            <v>0</v>
          </cell>
          <cell r="L1476">
            <v>2003</v>
          </cell>
          <cell r="M1476" t="str">
            <v>No Trade</v>
          </cell>
          <cell r="N1476" t="str">
            <v/>
          </cell>
          <cell r="O1476" t="str">
            <v/>
          </cell>
          <cell r="P1476" t="str">
            <v/>
          </cell>
        </row>
        <row r="1477">
          <cell r="A1477" t="str">
            <v>OH</v>
          </cell>
          <cell r="B1477">
            <v>9</v>
          </cell>
          <cell r="C1477">
            <v>3</v>
          </cell>
          <cell r="D1477" t="str">
            <v>C</v>
          </cell>
          <cell r="E1477">
            <v>0.85</v>
          </cell>
          <cell r="F1477">
            <v>37859</v>
          </cell>
          <cell r="G1477">
            <v>2.3300000000000001E-2</v>
          </cell>
          <cell r="H1477">
            <v>0.02</v>
          </cell>
          <cell r="I1477" t="str">
            <v>6          0   .</v>
          </cell>
          <cell r="J1477">
            <v>0</v>
          </cell>
          <cell r="K1477">
            <v>0</v>
          </cell>
          <cell r="L1477">
            <v>2003</v>
          </cell>
          <cell r="M1477" t="str">
            <v>No Trade</v>
          </cell>
          <cell r="N1477" t="str">
            <v/>
          </cell>
          <cell r="O1477" t="str">
            <v/>
          </cell>
          <cell r="P1477" t="str">
            <v/>
          </cell>
        </row>
        <row r="1478">
          <cell r="A1478" t="str">
            <v>OH</v>
          </cell>
          <cell r="B1478">
            <v>9</v>
          </cell>
          <cell r="C1478">
            <v>3</v>
          </cell>
          <cell r="D1478" t="str">
            <v>C</v>
          </cell>
          <cell r="E1478">
            <v>0.9</v>
          </cell>
          <cell r="F1478">
            <v>37859</v>
          </cell>
          <cell r="G1478">
            <v>1.6799999999999999E-2</v>
          </cell>
          <cell r="H1478">
            <v>1.4E-2</v>
          </cell>
          <cell r="I1478" t="str">
            <v>8          0   .</v>
          </cell>
          <cell r="J1478">
            <v>0</v>
          </cell>
          <cell r="K1478">
            <v>0</v>
          </cell>
          <cell r="L1478">
            <v>2003</v>
          </cell>
          <cell r="M1478" t="str">
            <v>No Trade</v>
          </cell>
          <cell r="N1478" t="str">
            <v/>
          </cell>
          <cell r="O1478" t="str">
            <v/>
          </cell>
          <cell r="P1478" t="str">
            <v/>
          </cell>
        </row>
        <row r="1479">
          <cell r="A1479" t="str">
            <v>OH</v>
          </cell>
          <cell r="B1479">
            <v>10</v>
          </cell>
          <cell r="C1479">
            <v>3</v>
          </cell>
          <cell r="D1479" t="str">
            <v>C</v>
          </cell>
          <cell r="E1479">
            <v>0.65</v>
          </cell>
          <cell r="F1479">
            <v>37889</v>
          </cell>
          <cell r="G1479">
            <v>8.8999999999999996E-2</v>
          </cell>
          <cell r="H1479">
            <v>8.1000000000000003E-2</v>
          </cell>
          <cell r="I1479" t="str">
            <v>3          0   .</v>
          </cell>
          <cell r="J1479">
            <v>0</v>
          </cell>
          <cell r="K1479">
            <v>0</v>
          </cell>
          <cell r="L1479">
            <v>2003</v>
          </cell>
          <cell r="M1479" t="str">
            <v>No Trade</v>
          </cell>
          <cell r="N1479" t="str">
            <v/>
          </cell>
          <cell r="O1479" t="str">
            <v/>
          </cell>
          <cell r="P1479" t="str">
            <v/>
          </cell>
        </row>
        <row r="1480">
          <cell r="A1480" t="str">
            <v>OH</v>
          </cell>
          <cell r="B1480">
            <v>10</v>
          </cell>
          <cell r="C1480">
            <v>3</v>
          </cell>
          <cell r="D1480" t="str">
            <v>C</v>
          </cell>
          <cell r="E1480">
            <v>0.68</v>
          </cell>
          <cell r="F1480">
            <v>37889</v>
          </cell>
          <cell r="G1480">
            <v>7.4899999999999994E-2</v>
          </cell>
          <cell r="H1480">
            <v>6.8000000000000005E-2</v>
          </cell>
          <cell r="I1480" t="str">
            <v>1          0   .</v>
          </cell>
          <cell r="J1480">
            <v>0</v>
          </cell>
          <cell r="K1480">
            <v>0</v>
          </cell>
          <cell r="L1480">
            <v>2003</v>
          </cell>
          <cell r="M1480" t="str">
            <v>No Trade</v>
          </cell>
          <cell r="N1480" t="str">
            <v/>
          </cell>
          <cell r="O1480" t="str">
            <v/>
          </cell>
          <cell r="P1480" t="str">
            <v/>
          </cell>
        </row>
        <row r="1481">
          <cell r="A1481" t="str">
            <v>OH</v>
          </cell>
          <cell r="B1481">
            <v>10</v>
          </cell>
          <cell r="C1481">
            <v>3</v>
          </cell>
          <cell r="D1481" t="str">
            <v>C</v>
          </cell>
          <cell r="E1481">
            <v>0.69</v>
          </cell>
          <cell r="F1481">
            <v>37889</v>
          </cell>
          <cell r="G1481">
            <v>7.0800000000000002E-2</v>
          </cell>
          <cell r="H1481">
            <v>6.4000000000000001E-2</v>
          </cell>
          <cell r="I1481" t="str">
            <v>3          0   .</v>
          </cell>
          <cell r="J1481">
            <v>0</v>
          </cell>
          <cell r="K1481">
            <v>0</v>
          </cell>
          <cell r="L1481">
            <v>2003</v>
          </cell>
          <cell r="M1481" t="str">
            <v>No Trade</v>
          </cell>
          <cell r="N1481" t="str">
            <v/>
          </cell>
          <cell r="O1481" t="str">
            <v/>
          </cell>
          <cell r="P1481" t="str">
            <v/>
          </cell>
        </row>
        <row r="1482">
          <cell r="A1482" t="str">
            <v>OH</v>
          </cell>
          <cell r="B1482">
            <v>10</v>
          </cell>
          <cell r="C1482">
            <v>3</v>
          </cell>
          <cell r="D1482" t="str">
            <v>C</v>
          </cell>
          <cell r="E1482">
            <v>0.7</v>
          </cell>
          <cell r="F1482">
            <v>37889</v>
          </cell>
          <cell r="G1482">
            <v>6.6900000000000001E-2</v>
          </cell>
          <cell r="H1482">
            <v>0.06</v>
          </cell>
          <cell r="I1482" t="str">
            <v>6          0   .</v>
          </cell>
          <cell r="J1482">
            <v>0</v>
          </cell>
          <cell r="K1482">
            <v>0</v>
          </cell>
          <cell r="L1482">
            <v>2003</v>
          </cell>
          <cell r="M1482" t="str">
            <v>No Trade</v>
          </cell>
          <cell r="N1482" t="str">
            <v/>
          </cell>
          <cell r="O1482" t="str">
            <v/>
          </cell>
          <cell r="P1482" t="str">
            <v/>
          </cell>
        </row>
        <row r="1483">
          <cell r="A1483" t="str">
            <v>OH</v>
          </cell>
          <cell r="B1483">
            <v>10</v>
          </cell>
          <cell r="C1483">
            <v>3</v>
          </cell>
          <cell r="D1483" t="str">
            <v>P</v>
          </cell>
          <cell r="E1483">
            <v>0.7</v>
          </cell>
          <cell r="F1483">
            <v>37889</v>
          </cell>
          <cell r="G1483">
            <v>0</v>
          </cell>
          <cell r="H1483">
            <v>0</v>
          </cell>
          <cell r="I1483" t="str">
            <v>0          0   .</v>
          </cell>
          <cell r="J1483">
            <v>0</v>
          </cell>
          <cell r="K1483">
            <v>0</v>
          </cell>
          <cell r="L1483">
            <v>2003</v>
          </cell>
          <cell r="M1483" t="str">
            <v>No Trade</v>
          </cell>
          <cell r="N1483" t="str">
            <v/>
          </cell>
          <cell r="O1483" t="str">
            <v/>
          </cell>
          <cell r="P1483" t="str">
            <v/>
          </cell>
        </row>
        <row r="1484">
          <cell r="A1484" t="str">
            <v>OH</v>
          </cell>
          <cell r="B1484">
            <v>10</v>
          </cell>
          <cell r="C1484">
            <v>3</v>
          </cell>
          <cell r="D1484" t="str">
            <v>C</v>
          </cell>
          <cell r="E1484">
            <v>0.78</v>
          </cell>
          <cell r="F1484">
            <v>37889</v>
          </cell>
          <cell r="G1484">
            <v>4.19E-2</v>
          </cell>
          <cell r="H1484">
            <v>4.2000000000000003E-2</v>
          </cell>
          <cell r="I1484" t="str">
            <v>8          0   .</v>
          </cell>
          <cell r="J1484">
            <v>0</v>
          </cell>
          <cell r="K1484">
            <v>0</v>
          </cell>
          <cell r="L1484">
            <v>2003</v>
          </cell>
          <cell r="M1484" t="str">
            <v>No Trade</v>
          </cell>
          <cell r="N1484" t="str">
            <v/>
          </cell>
          <cell r="O1484" t="str">
            <v/>
          </cell>
          <cell r="P1484" t="str">
            <v/>
          </cell>
        </row>
        <row r="1485">
          <cell r="A1485" t="str">
            <v>OH</v>
          </cell>
          <cell r="B1485">
            <v>10</v>
          </cell>
          <cell r="C1485">
            <v>3</v>
          </cell>
          <cell r="D1485" t="str">
            <v>C</v>
          </cell>
          <cell r="E1485">
            <v>0.83</v>
          </cell>
          <cell r="F1485">
            <v>37889</v>
          </cell>
          <cell r="G1485">
            <v>3.2399999999999998E-2</v>
          </cell>
          <cell r="H1485">
            <v>3.2000000000000001E-2</v>
          </cell>
          <cell r="I1485" t="str">
            <v>4          0   .</v>
          </cell>
          <cell r="J1485">
            <v>0</v>
          </cell>
          <cell r="K1485">
            <v>0</v>
          </cell>
          <cell r="L1485">
            <v>2003</v>
          </cell>
          <cell r="M1485" t="str">
            <v>No Trade</v>
          </cell>
          <cell r="N1485" t="str">
            <v/>
          </cell>
          <cell r="O1485" t="str">
            <v/>
          </cell>
          <cell r="P1485" t="str">
            <v/>
          </cell>
        </row>
        <row r="1486">
          <cell r="A1486" t="str">
            <v>OH</v>
          </cell>
          <cell r="B1486">
            <v>10</v>
          </cell>
          <cell r="C1486">
            <v>3</v>
          </cell>
          <cell r="D1486" t="str">
            <v>C</v>
          </cell>
          <cell r="E1486">
            <v>0.85</v>
          </cell>
          <cell r="F1486">
            <v>37889</v>
          </cell>
          <cell r="G1486">
            <v>2.76E-2</v>
          </cell>
          <cell r="H1486">
            <v>2.9000000000000001E-2</v>
          </cell>
          <cell r="I1486" t="str">
            <v>0          0   .</v>
          </cell>
          <cell r="J1486">
            <v>0</v>
          </cell>
          <cell r="K1486">
            <v>0</v>
          </cell>
          <cell r="L1486">
            <v>2003</v>
          </cell>
          <cell r="M1486" t="str">
            <v>No Trade</v>
          </cell>
          <cell r="N1486" t="str">
            <v/>
          </cell>
          <cell r="O1486" t="str">
            <v/>
          </cell>
          <cell r="P1486" t="str">
            <v/>
          </cell>
        </row>
        <row r="1487">
          <cell r="A1487" t="str">
            <v>OH</v>
          </cell>
          <cell r="B1487">
            <v>11</v>
          </cell>
          <cell r="C1487">
            <v>3</v>
          </cell>
          <cell r="D1487" t="str">
            <v>C</v>
          </cell>
          <cell r="E1487">
            <v>0.69</v>
          </cell>
          <cell r="F1487">
            <v>37922</v>
          </cell>
          <cell r="G1487">
            <v>7.6899999999999996E-2</v>
          </cell>
          <cell r="H1487">
            <v>7.0000000000000007E-2</v>
          </cell>
          <cell r="I1487" t="str">
            <v>4          0   .</v>
          </cell>
          <cell r="J1487">
            <v>0</v>
          </cell>
          <cell r="K1487">
            <v>0</v>
          </cell>
          <cell r="L1487">
            <v>2003</v>
          </cell>
          <cell r="M1487" t="str">
            <v>No Trade</v>
          </cell>
          <cell r="N1487" t="str">
            <v/>
          </cell>
          <cell r="O1487" t="str">
            <v/>
          </cell>
          <cell r="P1487" t="str">
            <v/>
          </cell>
        </row>
        <row r="1488">
          <cell r="A1488" t="str">
            <v>OH</v>
          </cell>
          <cell r="B1488">
            <v>11</v>
          </cell>
          <cell r="C1488">
            <v>3</v>
          </cell>
          <cell r="D1488" t="str">
            <v>C</v>
          </cell>
          <cell r="E1488">
            <v>0.7</v>
          </cell>
          <cell r="F1488">
            <v>37922</v>
          </cell>
          <cell r="G1488">
            <v>7.2900000000000006E-2</v>
          </cell>
          <cell r="H1488">
            <v>6.6000000000000003E-2</v>
          </cell>
          <cell r="I1488" t="str">
            <v>6          0   .</v>
          </cell>
          <cell r="J1488">
            <v>0</v>
          </cell>
          <cell r="K1488">
            <v>0</v>
          </cell>
          <cell r="L1488">
            <v>2003</v>
          </cell>
          <cell r="M1488" t="str">
            <v>No Trade</v>
          </cell>
          <cell r="N1488" t="str">
            <v/>
          </cell>
          <cell r="O1488" t="str">
            <v/>
          </cell>
          <cell r="P1488" t="str">
            <v/>
          </cell>
        </row>
        <row r="1489">
          <cell r="A1489" t="str">
            <v>OH</v>
          </cell>
          <cell r="B1489">
            <v>11</v>
          </cell>
          <cell r="C1489">
            <v>3</v>
          </cell>
          <cell r="D1489" t="str">
            <v>C</v>
          </cell>
          <cell r="E1489">
            <v>0.78</v>
          </cell>
          <cell r="F1489">
            <v>37922</v>
          </cell>
          <cell r="G1489">
            <v>4.7300000000000002E-2</v>
          </cell>
          <cell r="H1489">
            <v>4.2000000000000003E-2</v>
          </cell>
          <cell r="I1489" t="str">
            <v>8          0   .</v>
          </cell>
          <cell r="J1489">
            <v>0</v>
          </cell>
          <cell r="K1489">
            <v>0</v>
          </cell>
          <cell r="L1489">
            <v>2003</v>
          </cell>
          <cell r="M1489" t="str">
            <v>No Trade</v>
          </cell>
          <cell r="N1489" t="str">
            <v/>
          </cell>
          <cell r="O1489" t="str">
            <v/>
          </cell>
          <cell r="P1489" t="str">
            <v/>
          </cell>
        </row>
        <row r="1490">
          <cell r="A1490" t="str">
            <v>OH</v>
          </cell>
          <cell r="B1490">
            <v>11</v>
          </cell>
          <cell r="C1490">
            <v>3</v>
          </cell>
          <cell r="D1490" t="str">
            <v>C</v>
          </cell>
          <cell r="E1490">
            <v>0.83</v>
          </cell>
          <cell r="F1490">
            <v>37922</v>
          </cell>
          <cell r="G1490">
            <v>3.5900000000000001E-2</v>
          </cell>
          <cell r="H1490">
            <v>3.2000000000000001E-2</v>
          </cell>
          <cell r="I1490" t="str">
            <v>4          0   .</v>
          </cell>
          <cell r="J1490">
            <v>0</v>
          </cell>
          <cell r="K1490">
            <v>0</v>
          </cell>
          <cell r="L1490">
            <v>2003</v>
          </cell>
          <cell r="M1490" t="str">
            <v>No Trade</v>
          </cell>
          <cell r="N1490" t="str">
            <v/>
          </cell>
          <cell r="O1490" t="str">
            <v/>
          </cell>
          <cell r="P1490" t="str">
            <v/>
          </cell>
        </row>
        <row r="1491">
          <cell r="A1491" t="str">
            <v>OH</v>
          </cell>
          <cell r="B1491">
            <v>11</v>
          </cell>
          <cell r="C1491">
            <v>3</v>
          </cell>
          <cell r="D1491" t="str">
            <v>C</v>
          </cell>
          <cell r="E1491">
            <v>0.85</v>
          </cell>
          <cell r="F1491">
            <v>37922</v>
          </cell>
          <cell r="G1491">
            <v>3.2199999999999999E-2</v>
          </cell>
          <cell r="H1491">
            <v>2.9000000000000001E-2</v>
          </cell>
          <cell r="I1491" t="str">
            <v>0          0   .</v>
          </cell>
          <cell r="J1491">
            <v>0</v>
          </cell>
          <cell r="K1491">
            <v>0</v>
          </cell>
          <cell r="L1491">
            <v>2003</v>
          </cell>
          <cell r="M1491" t="str">
            <v>No Trade</v>
          </cell>
          <cell r="N1491" t="str">
            <v/>
          </cell>
          <cell r="O1491" t="str">
            <v/>
          </cell>
          <cell r="P1491" t="str">
            <v/>
          </cell>
        </row>
        <row r="1492">
          <cell r="A1492" t="str">
            <v>OH</v>
          </cell>
          <cell r="B1492">
            <v>12</v>
          </cell>
          <cell r="C1492">
            <v>3</v>
          </cell>
          <cell r="D1492" t="str">
            <v>C</v>
          </cell>
          <cell r="E1492">
            <v>0.67</v>
          </cell>
          <cell r="F1492">
            <v>37949</v>
          </cell>
          <cell r="G1492">
            <v>8.8400000000000006E-2</v>
          </cell>
          <cell r="H1492">
            <v>8.1000000000000003E-2</v>
          </cell>
          <cell r="I1492" t="str">
            <v>0          0   .</v>
          </cell>
          <cell r="J1492">
            <v>0</v>
          </cell>
          <cell r="K1492">
            <v>0</v>
          </cell>
          <cell r="L1492">
            <v>2003</v>
          </cell>
          <cell r="M1492" t="str">
            <v>No Trade</v>
          </cell>
          <cell r="N1492" t="str">
            <v/>
          </cell>
          <cell r="O1492" t="str">
            <v/>
          </cell>
          <cell r="P1492" t="str">
            <v/>
          </cell>
        </row>
        <row r="1493">
          <cell r="A1493" t="str">
            <v>OH</v>
          </cell>
          <cell r="B1493">
            <v>12</v>
          </cell>
          <cell r="C1493">
            <v>3</v>
          </cell>
          <cell r="D1493" t="str">
            <v>C</v>
          </cell>
          <cell r="E1493">
            <v>0.68</v>
          </cell>
          <cell r="F1493">
            <v>37949</v>
          </cell>
          <cell r="G1493">
            <v>8.3799999999999999E-2</v>
          </cell>
          <cell r="H1493">
            <v>7.5999999999999998E-2</v>
          </cell>
          <cell r="I1493" t="str">
            <v>6          0   .</v>
          </cell>
          <cell r="J1493">
            <v>0</v>
          </cell>
          <cell r="K1493">
            <v>0</v>
          </cell>
          <cell r="L1493">
            <v>2003</v>
          </cell>
          <cell r="M1493" t="str">
            <v>No Trade</v>
          </cell>
          <cell r="N1493" t="str">
            <v/>
          </cell>
          <cell r="O1493" t="str">
            <v/>
          </cell>
          <cell r="P1493" t="str">
            <v/>
          </cell>
        </row>
        <row r="1494">
          <cell r="A1494" t="str">
            <v>OH</v>
          </cell>
          <cell r="B1494">
            <v>12</v>
          </cell>
          <cell r="C1494">
            <v>3</v>
          </cell>
          <cell r="D1494" t="str">
            <v>P</v>
          </cell>
          <cell r="E1494">
            <v>0.68</v>
          </cell>
          <cell r="F1494">
            <v>37949</v>
          </cell>
          <cell r="G1494">
            <v>8.48E-2</v>
          </cell>
          <cell r="H1494">
            <v>8.4000000000000005E-2</v>
          </cell>
          <cell r="I1494" t="str">
            <v>8          0   .</v>
          </cell>
          <cell r="J1494">
            <v>0</v>
          </cell>
          <cell r="K1494">
            <v>0</v>
          </cell>
          <cell r="L1494">
            <v>2003</v>
          </cell>
          <cell r="M1494" t="str">
            <v>No Trade</v>
          </cell>
          <cell r="N1494" t="str">
            <v/>
          </cell>
          <cell r="O1494" t="str">
            <v/>
          </cell>
          <cell r="P1494" t="str">
            <v/>
          </cell>
        </row>
        <row r="1495">
          <cell r="A1495" t="str">
            <v>OH</v>
          </cell>
          <cell r="B1495">
            <v>12</v>
          </cell>
          <cell r="C1495">
            <v>3</v>
          </cell>
          <cell r="D1495" t="str">
            <v>C</v>
          </cell>
          <cell r="E1495">
            <v>0.7</v>
          </cell>
          <cell r="F1495">
            <v>37949</v>
          </cell>
          <cell r="G1495">
            <v>7.5399999999999995E-2</v>
          </cell>
          <cell r="H1495">
            <v>6.8000000000000005E-2</v>
          </cell>
          <cell r="I1495" t="str">
            <v>9          0   .</v>
          </cell>
          <cell r="J1495">
            <v>0</v>
          </cell>
          <cell r="K1495">
            <v>0</v>
          </cell>
          <cell r="L1495">
            <v>2003</v>
          </cell>
          <cell r="M1495" t="str">
            <v>No Trade</v>
          </cell>
          <cell r="N1495" t="str">
            <v/>
          </cell>
          <cell r="O1495" t="str">
            <v/>
          </cell>
          <cell r="P1495" t="str">
            <v/>
          </cell>
        </row>
        <row r="1496">
          <cell r="A1496" t="str">
            <v>OH</v>
          </cell>
          <cell r="B1496">
            <v>12</v>
          </cell>
          <cell r="C1496">
            <v>3</v>
          </cell>
          <cell r="D1496" t="str">
            <v>C</v>
          </cell>
          <cell r="E1496">
            <v>0.74</v>
          </cell>
          <cell r="F1496">
            <v>37949</v>
          </cell>
          <cell r="G1496">
            <v>0</v>
          </cell>
          <cell r="H1496">
            <v>0</v>
          </cell>
          <cell r="I1496" t="str">
            <v>0          0   .</v>
          </cell>
          <cell r="J1496">
            <v>0</v>
          </cell>
          <cell r="K1496">
            <v>0</v>
          </cell>
          <cell r="L1496">
            <v>2003</v>
          </cell>
          <cell r="M1496" t="str">
            <v>No Trade</v>
          </cell>
          <cell r="N1496" t="str">
            <v/>
          </cell>
          <cell r="O1496" t="str">
            <v/>
          </cell>
          <cell r="P1496" t="str">
            <v/>
          </cell>
        </row>
        <row r="1497">
          <cell r="A1497" t="str">
            <v>OH</v>
          </cell>
          <cell r="B1497">
            <v>12</v>
          </cell>
          <cell r="C1497">
            <v>3</v>
          </cell>
          <cell r="D1497" t="str">
            <v>C</v>
          </cell>
          <cell r="E1497">
            <v>0.75</v>
          </cell>
          <cell r="F1497">
            <v>37949</v>
          </cell>
          <cell r="G1497">
            <v>0</v>
          </cell>
          <cell r="H1497">
            <v>0</v>
          </cell>
          <cell r="I1497" t="str">
            <v>0          0   .</v>
          </cell>
          <cell r="J1497">
            <v>0</v>
          </cell>
          <cell r="K1497">
            <v>0</v>
          </cell>
          <cell r="L1497">
            <v>2003</v>
          </cell>
          <cell r="M1497" t="str">
            <v>No Trade</v>
          </cell>
          <cell r="N1497" t="str">
            <v/>
          </cell>
          <cell r="O1497" t="str">
            <v/>
          </cell>
          <cell r="P1497" t="str">
            <v/>
          </cell>
        </row>
        <row r="1498">
          <cell r="A1498" t="str">
            <v>OH</v>
          </cell>
          <cell r="B1498">
            <v>12</v>
          </cell>
          <cell r="C1498">
            <v>3</v>
          </cell>
          <cell r="D1498" t="str">
            <v>C</v>
          </cell>
          <cell r="E1498">
            <v>0.76</v>
          </cell>
          <cell r="F1498">
            <v>37949</v>
          </cell>
          <cell r="G1498">
            <v>0</v>
          </cell>
          <cell r="H1498">
            <v>0</v>
          </cell>
          <cell r="I1498" t="str">
            <v>0          0   .</v>
          </cell>
          <cell r="J1498">
            <v>0</v>
          </cell>
          <cell r="K1498">
            <v>0</v>
          </cell>
          <cell r="L1498">
            <v>2003</v>
          </cell>
          <cell r="M1498" t="str">
            <v>No Trade</v>
          </cell>
          <cell r="N1498" t="str">
            <v/>
          </cell>
          <cell r="O1498" t="str">
            <v/>
          </cell>
          <cell r="P1498" t="str">
            <v/>
          </cell>
        </row>
        <row r="1499">
          <cell r="A1499" t="str">
            <v>OH</v>
          </cell>
          <cell r="B1499">
            <v>12</v>
          </cell>
          <cell r="C1499">
            <v>3</v>
          </cell>
          <cell r="D1499" t="str">
            <v>C</v>
          </cell>
          <cell r="E1499">
            <v>0.77</v>
          </cell>
          <cell r="F1499">
            <v>37949</v>
          </cell>
          <cell r="G1499">
            <v>0</v>
          </cell>
          <cell r="H1499">
            <v>0</v>
          </cell>
          <cell r="I1499" t="str">
            <v>0          0   .</v>
          </cell>
          <cell r="J1499">
            <v>0</v>
          </cell>
          <cell r="K1499">
            <v>0</v>
          </cell>
          <cell r="L1499">
            <v>2003</v>
          </cell>
          <cell r="M1499" t="str">
            <v>No Trade</v>
          </cell>
          <cell r="N1499" t="str">
            <v/>
          </cell>
          <cell r="O1499" t="str">
            <v/>
          </cell>
          <cell r="P1499" t="str">
            <v/>
          </cell>
        </row>
        <row r="1500">
          <cell r="A1500" t="str">
            <v>OH</v>
          </cell>
          <cell r="B1500">
            <v>12</v>
          </cell>
          <cell r="C1500">
            <v>3</v>
          </cell>
          <cell r="D1500" t="str">
            <v>C</v>
          </cell>
          <cell r="E1500">
            <v>0.78</v>
          </cell>
          <cell r="F1500">
            <v>37949</v>
          </cell>
          <cell r="G1500">
            <v>0</v>
          </cell>
          <cell r="H1500">
            <v>0</v>
          </cell>
          <cell r="I1500" t="str">
            <v>0          0   .</v>
          </cell>
          <cell r="J1500">
            <v>0</v>
          </cell>
          <cell r="K1500">
            <v>0</v>
          </cell>
          <cell r="L1500">
            <v>2003</v>
          </cell>
          <cell r="M1500" t="str">
            <v>No Trade</v>
          </cell>
          <cell r="N1500" t="str">
            <v/>
          </cell>
          <cell r="O1500" t="str">
            <v/>
          </cell>
          <cell r="P1500" t="str">
            <v/>
          </cell>
        </row>
        <row r="1501">
          <cell r="A1501" t="str">
            <v>OH</v>
          </cell>
          <cell r="B1501">
            <v>12</v>
          </cell>
          <cell r="C1501">
            <v>3</v>
          </cell>
          <cell r="D1501" t="str">
            <v>C</v>
          </cell>
          <cell r="E1501">
            <v>0.79</v>
          </cell>
          <cell r="F1501">
            <v>37949</v>
          </cell>
          <cell r="G1501">
            <v>0</v>
          </cell>
          <cell r="H1501">
            <v>0</v>
          </cell>
          <cell r="I1501" t="str">
            <v>0          0   .</v>
          </cell>
          <cell r="J1501">
            <v>0</v>
          </cell>
          <cell r="K1501">
            <v>0</v>
          </cell>
          <cell r="L1501">
            <v>2003</v>
          </cell>
          <cell r="M1501" t="str">
            <v>No Trade</v>
          </cell>
          <cell r="N1501" t="str">
            <v/>
          </cell>
          <cell r="O1501" t="str">
            <v/>
          </cell>
          <cell r="P1501" t="str">
            <v/>
          </cell>
        </row>
        <row r="1502">
          <cell r="A1502" t="str">
            <v>OH</v>
          </cell>
          <cell r="B1502">
            <v>12</v>
          </cell>
          <cell r="C1502">
            <v>3</v>
          </cell>
          <cell r="D1502" t="str">
            <v>C</v>
          </cell>
          <cell r="E1502">
            <v>0.8</v>
          </cell>
          <cell r="F1502">
            <v>37949</v>
          </cell>
          <cell r="G1502">
            <v>4.4299999999999999E-2</v>
          </cell>
          <cell r="H1502">
            <v>0.04</v>
          </cell>
          <cell r="I1502" t="str">
            <v>0          0   .</v>
          </cell>
          <cell r="J1502">
            <v>0</v>
          </cell>
          <cell r="K1502">
            <v>0</v>
          </cell>
          <cell r="L1502">
            <v>2003</v>
          </cell>
          <cell r="M1502" t="str">
            <v>No Trade</v>
          </cell>
          <cell r="N1502" t="str">
            <v/>
          </cell>
          <cell r="O1502" t="str">
            <v/>
          </cell>
          <cell r="P1502" t="str">
            <v/>
          </cell>
        </row>
        <row r="1503">
          <cell r="A1503" t="str">
            <v>OH</v>
          </cell>
          <cell r="B1503">
            <v>12</v>
          </cell>
          <cell r="C1503">
            <v>3</v>
          </cell>
          <cell r="D1503" t="str">
            <v>C</v>
          </cell>
          <cell r="E1503">
            <v>0.81</v>
          </cell>
          <cell r="F1503">
            <v>37949</v>
          </cell>
          <cell r="G1503">
            <v>0</v>
          </cell>
          <cell r="H1503">
            <v>0</v>
          </cell>
          <cell r="I1503" t="str">
            <v>0          0   .</v>
          </cell>
          <cell r="J1503">
            <v>0</v>
          </cell>
          <cell r="K1503">
            <v>0</v>
          </cell>
          <cell r="L1503">
            <v>2003</v>
          </cell>
          <cell r="M1503" t="str">
            <v>No Trade</v>
          </cell>
          <cell r="N1503" t="str">
            <v/>
          </cell>
          <cell r="O1503" t="str">
            <v/>
          </cell>
          <cell r="P1503" t="str">
            <v/>
          </cell>
        </row>
        <row r="1504">
          <cell r="A1504" t="str">
            <v>OH</v>
          </cell>
          <cell r="B1504">
            <v>12</v>
          </cell>
          <cell r="C1504">
            <v>3</v>
          </cell>
          <cell r="D1504" t="str">
            <v>C</v>
          </cell>
          <cell r="E1504">
            <v>0.82</v>
          </cell>
          <cell r="F1504">
            <v>37949</v>
          </cell>
          <cell r="G1504">
            <v>0</v>
          </cell>
          <cell r="H1504">
            <v>0</v>
          </cell>
          <cell r="I1504" t="str">
            <v>0          0   .</v>
          </cell>
          <cell r="J1504">
            <v>0</v>
          </cell>
          <cell r="K1504">
            <v>0</v>
          </cell>
          <cell r="L1504">
            <v>2003</v>
          </cell>
          <cell r="M1504" t="str">
            <v>No Trade</v>
          </cell>
          <cell r="N1504" t="str">
            <v/>
          </cell>
          <cell r="O1504" t="str">
            <v/>
          </cell>
          <cell r="P1504" t="str">
            <v/>
          </cell>
        </row>
        <row r="1505">
          <cell r="A1505" t="str">
            <v>OH</v>
          </cell>
          <cell r="B1505">
            <v>12</v>
          </cell>
          <cell r="C1505">
            <v>3</v>
          </cell>
          <cell r="D1505" t="str">
            <v>C</v>
          </cell>
          <cell r="E1505">
            <v>0.83</v>
          </cell>
          <cell r="F1505">
            <v>37949</v>
          </cell>
          <cell r="G1505">
            <v>0</v>
          </cell>
          <cell r="H1505">
            <v>0</v>
          </cell>
          <cell r="I1505" t="str">
            <v>0          0   .</v>
          </cell>
          <cell r="J1505">
            <v>0</v>
          </cell>
          <cell r="K1505">
            <v>0</v>
          </cell>
          <cell r="L1505">
            <v>2003</v>
          </cell>
          <cell r="M1505" t="str">
            <v>No Trade</v>
          </cell>
          <cell r="N1505" t="str">
            <v/>
          </cell>
          <cell r="O1505" t="str">
            <v/>
          </cell>
          <cell r="P1505" t="str">
            <v/>
          </cell>
        </row>
        <row r="1506">
          <cell r="A1506" t="str">
            <v>OH</v>
          </cell>
          <cell r="B1506">
            <v>12</v>
          </cell>
          <cell r="C1506">
            <v>3</v>
          </cell>
          <cell r="D1506" t="str">
            <v>C</v>
          </cell>
          <cell r="E1506">
            <v>0.84</v>
          </cell>
          <cell r="F1506">
            <v>37949</v>
          </cell>
          <cell r="G1506">
            <v>0</v>
          </cell>
          <cell r="H1506">
            <v>0</v>
          </cell>
          <cell r="I1506" t="str">
            <v>0          0   .</v>
          </cell>
          <cell r="J1506">
            <v>0</v>
          </cell>
          <cell r="K1506">
            <v>0</v>
          </cell>
          <cell r="L1506">
            <v>2003</v>
          </cell>
          <cell r="M1506" t="str">
            <v>No Trade</v>
          </cell>
          <cell r="N1506" t="str">
            <v/>
          </cell>
          <cell r="O1506" t="str">
            <v/>
          </cell>
          <cell r="P1506" t="str">
            <v/>
          </cell>
        </row>
        <row r="1507">
          <cell r="A1507" t="str">
            <v>OH</v>
          </cell>
          <cell r="B1507">
            <v>12</v>
          </cell>
          <cell r="C1507">
            <v>3</v>
          </cell>
          <cell r="D1507" t="str">
            <v>C</v>
          </cell>
          <cell r="E1507">
            <v>0.85</v>
          </cell>
          <cell r="F1507">
            <v>37949</v>
          </cell>
          <cell r="G1507">
            <v>3.39E-2</v>
          </cell>
          <cell r="H1507">
            <v>0.03</v>
          </cell>
          <cell r="I1507" t="str">
            <v>4          0   .</v>
          </cell>
          <cell r="J1507">
            <v>0</v>
          </cell>
          <cell r="K1507">
            <v>0</v>
          </cell>
          <cell r="L1507">
            <v>2003</v>
          </cell>
          <cell r="M1507" t="str">
            <v>No Trade</v>
          </cell>
          <cell r="N1507" t="str">
            <v/>
          </cell>
          <cell r="O1507" t="str">
            <v/>
          </cell>
          <cell r="P1507" t="str">
            <v/>
          </cell>
        </row>
        <row r="1508">
          <cell r="A1508" t="str">
            <v>OH</v>
          </cell>
          <cell r="B1508">
            <v>12</v>
          </cell>
          <cell r="C1508">
            <v>3</v>
          </cell>
          <cell r="D1508" t="str">
            <v>C</v>
          </cell>
          <cell r="E1508">
            <v>0.86</v>
          </cell>
          <cell r="F1508">
            <v>37949</v>
          </cell>
          <cell r="G1508">
            <v>0</v>
          </cell>
          <cell r="H1508">
            <v>0</v>
          </cell>
          <cell r="I1508" t="str">
            <v>0          0   .</v>
          </cell>
          <cell r="J1508">
            <v>0</v>
          </cell>
          <cell r="K1508">
            <v>0</v>
          </cell>
          <cell r="L1508">
            <v>2003</v>
          </cell>
          <cell r="M1508" t="str">
            <v>No Trade</v>
          </cell>
          <cell r="N1508" t="str">
            <v/>
          </cell>
          <cell r="O1508" t="str">
            <v/>
          </cell>
          <cell r="P1508" t="str">
            <v/>
          </cell>
        </row>
        <row r="1509">
          <cell r="A1509" t="str">
            <v>OH</v>
          </cell>
          <cell r="B1509">
            <v>12</v>
          </cell>
          <cell r="C1509">
            <v>3</v>
          </cell>
          <cell r="D1509" t="str">
            <v>C</v>
          </cell>
          <cell r="E1509">
            <v>0.87</v>
          </cell>
          <cell r="F1509">
            <v>37949</v>
          </cell>
          <cell r="G1509">
            <v>0</v>
          </cell>
          <cell r="H1509">
            <v>0</v>
          </cell>
          <cell r="I1509" t="str">
            <v>0          0   .</v>
          </cell>
          <cell r="J1509">
            <v>0</v>
          </cell>
          <cell r="K1509">
            <v>0</v>
          </cell>
          <cell r="L1509">
            <v>2003</v>
          </cell>
          <cell r="M1509" t="str">
            <v>No Trade</v>
          </cell>
          <cell r="N1509" t="str">
            <v/>
          </cell>
          <cell r="O1509" t="str">
            <v/>
          </cell>
          <cell r="P1509" t="str">
            <v/>
          </cell>
        </row>
        <row r="1510">
          <cell r="A1510" t="str">
            <v>OH</v>
          </cell>
          <cell r="B1510">
            <v>12</v>
          </cell>
          <cell r="C1510">
            <v>3</v>
          </cell>
          <cell r="D1510" t="str">
            <v>C</v>
          </cell>
          <cell r="E1510">
            <v>0.88</v>
          </cell>
          <cell r="F1510">
            <v>37949</v>
          </cell>
          <cell r="G1510">
            <v>0</v>
          </cell>
          <cell r="H1510">
            <v>0</v>
          </cell>
          <cell r="I1510" t="str">
            <v>0          0   .</v>
          </cell>
          <cell r="J1510">
            <v>0</v>
          </cell>
          <cell r="K1510">
            <v>0</v>
          </cell>
          <cell r="L1510">
            <v>2003</v>
          </cell>
          <cell r="M1510" t="str">
            <v>No Trade</v>
          </cell>
          <cell r="N1510" t="str">
            <v/>
          </cell>
          <cell r="O1510" t="str">
            <v/>
          </cell>
          <cell r="P1510" t="str">
            <v/>
          </cell>
        </row>
        <row r="1511">
          <cell r="A1511" t="str">
            <v>OH</v>
          </cell>
          <cell r="B1511">
            <v>12</v>
          </cell>
          <cell r="C1511">
            <v>3</v>
          </cell>
          <cell r="D1511" t="str">
            <v>C</v>
          </cell>
          <cell r="E1511">
            <v>0.89</v>
          </cell>
          <cell r="F1511">
            <v>37949</v>
          </cell>
          <cell r="G1511">
            <v>0</v>
          </cell>
          <cell r="H1511">
            <v>0</v>
          </cell>
          <cell r="I1511" t="str">
            <v>0          0   .</v>
          </cell>
          <cell r="J1511">
            <v>0</v>
          </cell>
          <cell r="K1511">
            <v>0</v>
          </cell>
          <cell r="L1511">
            <v>2003</v>
          </cell>
          <cell r="M1511" t="str">
            <v>No Trade</v>
          </cell>
          <cell r="N1511" t="str">
            <v/>
          </cell>
          <cell r="O1511" t="str">
            <v/>
          </cell>
          <cell r="P1511" t="str">
            <v/>
          </cell>
        </row>
        <row r="1512">
          <cell r="A1512" t="str">
            <v>OH</v>
          </cell>
          <cell r="B1512">
            <v>12</v>
          </cell>
          <cell r="C1512">
            <v>3</v>
          </cell>
          <cell r="D1512" t="str">
            <v>C</v>
          </cell>
          <cell r="E1512">
            <v>0.9</v>
          </cell>
          <cell r="F1512">
            <v>37949</v>
          </cell>
          <cell r="G1512">
            <v>0</v>
          </cell>
          <cell r="H1512">
            <v>0</v>
          </cell>
          <cell r="I1512" t="str">
            <v>0          0   .</v>
          </cell>
          <cell r="J1512">
            <v>0</v>
          </cell>
          <cell r="K1512">
            <v>0</v>
          </cell>
          <cell r="L1512">
            <v>2003</v>
          </cell>
          <cell r="M1512" t="str">
            <v>No Trade</v>
          </cell>
          <cell r="N1512" t="str">
            <v/>
          </cell>
          <cell r="O1512" t="str">
            <v/>
          </cell>
          <cell r="P1512" t="str">
            <v/>
          </cell>
        </row>
        <row r="1513">
          <cell r="A1513" t="str">
            <v>OH</v>
          </cell>
          <cell r="B1513">
            <v>12</v>
          </cell>
          <cell r="C1513">
            <v>3</v>
          </cell>
          <cell r="D1513" t="str">
            <v>C</v>
          </cell>
          <cell r="E1513">
            <v>0.91</v>
          </cell>
          <cell r="F1513">
            <v>37949</v>
          </cell>
          <cell r="G1513">
            <v>0</v>
          </cell>
          <cell r="H1513">
            <v>0</v>
          </cell>
          <cell r="I1513" t="str">
            <v>0          0   .</v>
          </cell>
          <cell r="J1513">
            <v>0</v>
          </cell>
          <cell r="K1513">
            <v>0</v>
          </cell>
          <cell r="L1513">
            <v>2003</v>
          </cell>
          <cell r="M1513" t="str">
            <v>No Trade</v>
          </cell>
          <cell r="N1513" t="str">
            <v/>
          </cell>
          <cell r="O1513" t="str">
            <v/>
          </cell>
          <cell r="P1513" t="str">
            <v/>
          </cell>
        </row>
        <row r="1514">
          <cell r="A1514" t="str">
            <v>ON</v>
          </cell>
          <cell r="B1514">
            <v>1</v>
          </cell>
          <cell r="C1514">
            <v>3</v>
          </cell>
          <cell r="D1514" t="str">
            <v>C</v>
          </cell>
          <cell r="E1514">
            <v>0.5</v>
          </cell>
          <cell r="F1514">
            <v>37616</v>
          </cell>
          <cell r="G1514">
            <v>0</v>
          </cell>
          <cell r="H1514">
            <v>0</v>
          </cell>
          <cell r="I1514" t="str">
            <v>0          0</v>
          </cell>
          <cell r="J1514">
            <v>0</v>
          </cell>
          <cell r="K1514">
            <v>0</v>
          </cell>
          <cell r="L1514">
            <v>2003</v>
          </cell>
          <cell r="M1514" t="str">
            <v>No Trade</v>
          </cell>
          <cell r="N1514" t="str">
            <v/>
          </cell>
          <cell r="O1514" t="str">
            <v/>
          </cell>
          <cell r="P1514" t="str">
            <v/>
          </cell>
        </row>
        <row r="1515">
          <cell r="A1515" t="str">
            <v>ON</v>
          </cell>
          <cell r="B1515">
            <v>1</v>
          </cell>
          <cell r="C1515">
            <v>3</v>
          </cell>
          <cell r="D1515" t="str">
            <v>P</v>
          </cell>
          <cell r="E1515">
            <v>0.75</v>
          </cell>
          <cell r="F1515">
            <v>37616</v>
          </cell>
          <cell r="G1515">
            <v>0</v>
          </cell>
          <cell r="H1515">
            <v>0</v>
          </cell>
          <cell r="I1515" t="str">
            <v>0          0</v>
          </cell>
          <cell r="J1515">
            <v>0</v>
          </cell>
          <cell r="K1515">
            <v>0</v>
          </cell>
          <cell r="L1515">
            <v>2003</v>
          </cell>
          <cell r="M1515" t="str">
            <v>No Trade</v>
          </cell>
          <cell r="N1515" t="str">
            <v/>
          </cell>
          <cell r="O1515" t="str">
            <v/>
          </cell>
          <cell r="P1515" t="str">
            <v/>
          </cell>
        </row>
        <row r="1516">
          <cell r="A1516" t="str">
            <v>ON</v>
          </cell>
          <cell r="B1516">
            <v>1</v>
          </cell>
          <cell r="C1516">
            <v>3</v>
          </cell>
          <cell r="D1516" t="str">
            <v>C</v>
          </cell>
          <cell r="E1516">
            <v>1</v>
          </cell>
          <cell r="F1516">
            <v>37616</v>
          </cell>
          <cell r="G1516">
            <v>2.9929999999999999</v>
          </cell>
          <cell r="H1516">
            <v>2.99</v>
          </cell>
          <cell r="I1516" t="str">
            <v>3          0</v>
          </cell>
          <cell r="J1516">
            <v>0</v>
          </cell>
          <cell r="K1516">
            <v>0</v>
          </cell>
          <cell r="L1516">
            <v>2003</v>
          </cell>
          <cell r="M1516" t="str">
            <v>No Trade</v>
          </cell>
          <cell r="N1516" t="str">
            <v>NG13</v>
          </cell>
          <cell r="O1516">
            <v>41.87</v>
          </cell>
          <cell r="P1516">
            <v>1</v>
          </cell>
        </row>
        <row r="1517">
          <cell r="A1517" t="str">
            <v>ON</v>
          </cell>
          <cell r="B1517">
            <v>1</v>
          </cell>
          <cell r="C1517">
            <v>3</v>
          </cell>
          <cell r="D1517" t="str">
            <v>P</v>
          </cell>
          <cell r="E1517">
            <v>1</v>
          </cell>
          <cell r="F1517">
            <v>37616</v>
          </cell>
          <cell r="G1517">
            <v>1E-3</v>
          </cell>
          <cell r="H1517">
            <v>0</v>
          </cell>
          <cell r="I1517" t="str">
            <v>1          0</v>
          </cell>
          <cell r="J1517">
            <v>0</v>
          </cell>
          <cell r="K1517">
            <v>0</v>
          </cell>
          <cell r="L1517">
            <v>2003</v>
          </cell>
          <cell r="M1517">
            <v>4.8809821058926426</v>
          </cell>
          <cell r="N1517" t="str">
            <v>NG13</v>
          </cell>
          <cell r="O1517">
            <v>41.87</v>
          </cell>
          <cell r="P1517">
            <v>2</v>
          </cell>
        </row>
        <row r="1518">
          <cell r="A1518" t="str">
            <v>ON</v>
          </cell>
          <cell r="B1518">
            <v>1</v>
          </cell>
          <cell r="C1518">
            <v>3</v>
          </cell>
          <cell r="D1518" t="str">
            <v>C</v>
          </cell>
          <cell r="E1518">
            <v>1.2</v>
          </cell>
          <cell r="F1518">
            <v>37616</v>
          </cell>
          <cell r="G1518">
            <v>3.0510000000000002</v>
          </cell>
          <cell r="H1518">
            <v>3.05</v>
          </cell>
          <cell r="I1518" t="str">
            <v>1          0</v>
          </cell>
          <cell r="J1518">
            <v>0</v>
          </cell>
          <cell r="K1518">
            <v>0</v>
          </cell>
          <cell r="L1518">
            <v>2003</v>
          </cell>
          <cell r="M1518" t="str">
            <v>No Trade</v>
          </cell>
          <cell r="N1518" t="str">
            <v>NG13</v>
          </cell>
          <cell r="O1518">
            <v>41.87</v>
          </cell>
          <cell r="P1518">
            <v>1</v>
          </cell>
        </row>
        <row r="1519">
          <cell r="A1519" t="str">
            <v>ON</v>
          </cell>
          <cell r="B1519">
            <v>1</v>
          </cell>
          <cell r="C1519">
            <v>3</v>
          </cell>
          <cell r="D1519" t="str">
            <v>P</v>
          </cell>
          <cell r="E1519">
            <v>1.2</v>
          </cell>
          <cell r="F1519">
            <v>37616</v>
          </cell>
          <cell r="G1519">
            <v>1E-3</v>
          </cell>
          <cell r="H1519">
            <v>0</v>
          </cell>
          <cell r="I1519" t="str">
            <v>1          0</v>
          </cell>
          <cell r="J1519">
            <v>0</v>
          </cell>
          <cell r="K1519">
            <v>0</v>
          </cell>
          <cell r="L1519">
            <v>2003</v>
          </cell>
          <cell r="M1519">
            <v>4.6231518219350516</v>
          </cell>
          <cell r="N1519" t="str">
            <v>NG13</v>
          </cell>
          <cell r="O1519">
            <v>41.87</v>
          </cell>
          <cell r="P1519">
            <v>2</v>
          </cell>
        </row>
        <row r="1520">
          <cell r="A1520" t="str">
            <v>ON</v>
          </cell>
          <cell r="B1520">
            <v>1</v>
          </cell>
          <cell r="C1520">
            <v>3</v>
          </cell>
          <cell r="D1520" t="str">
            <v>C</v>
          </cell>
          <cell r="E1520">
            <v>1.3</v>
          </cell>
          <cell r="F1520">
            <v>37616</v>
          </cell>
          <cell r="G1520">
            <v>2.988</v>
          </cell>
          <cell r="H1520">
            <v>2.98</v>
          </cell>
          <cell r="I1520" t="str">
            <v>8          0</v>
          </cell>
          <cell r="J1520">
            <v>0</v>
          </cell>
          <cell r="K1520">
            <v>0</v>
          </cell>
          <cell r="L1520">
            <v>2003</v>
          </cell>
          <cell r="M1520" t="str">
            <v>No Trade</v>
          </cell>
          <cell r="N1520" t="str">
            <v>NG13</v>
          </cell>
          <cell r="O1520">
            <v>41.87</v>
          </cell>
          <cell r="P1520">
            <v>1</v>
          </cell>
        </row>
        <row r="1521">
          <cell r="A1521" t="str">
            <v>ON</v>
          </cell>
          <cell r="B1521">
            <v>1</v>
          </cell>
          <cell r="C1521">
            <v>3</v>
          </cell>
          <cell r="D1521" t="str">
            <v>P</v>
          </cell>
          <cell r="E1521">
            <v>1.3</v>
          </cell>
          <cell r="F1521">
            <v>37616</v>
          </cell>
          <cell r="G1521">
            <v>1E-3</v>
          </cell>
          <cell r="H1521">
            <v>0</v>
          </cell>
          <cell r="I1521" t="str">
            <v>1          0</v>
          </cell>
          <cell r="J1521">
            <v>0</v>
          </cell>
          <cell r="K1521">
            <v>0</v>
          </cell>
          <cell r="L1521">
            <v>2003</v>
          </cell>
          <cell r="M1521">
            <v>4.5110416225147398</v>
          </cell>
          <cell r="N1521" t="str">
            <v>NG13</v>
          </cell>
          <cell r="O1521">
            <v>41.87</v>
          </cell>
          <cell r="P1521">
            <v>2</v>
          </cell>
        </row>
        <row r="1522">
          <cell r="A1522" t="str">
            <v>ON</v>
          </cell>
          <cell r="B1522">
            <v>1</v>
          </cell>
          <cell r="C1522">
            <v>3</v>
          </cell>
          <cell r="D1522" t="str">
            <v>C</v>
          </cell>
          <cell r="E1522">
            <v>1.5</v>
          </cell>
          <cell r="F1522">
            <v>37616</v>
          </cell>
          <cell r="G1522">
            <v>2.8519999999999999</v>
          </cell>
          <cell r="H1522">
            <v>2.85</v>
          </cell>
          <cell r="I1522" t="str">
            <v>2          0</v>
          </cell>
          <cell r="J1522">
            <v>0</v>
          </cell>
          <cell r="K1522">
            <v>0</v>
          </cell>
          <cell r="L1522">
            <v>2003</v>
          </cell>
          <cell r="M1522" t="str">
            <v>No Trade</v>
          </cell>
          <cell r="N1522" t="str">
            <v>NG13</v>
          </cell>
          <cell r="O1522">
            <v>41.87</v>
          </cell>
          <cell r="P1522">
            <v>1</v>
          </cell>
        </row>
        <row r="1523">
          <cell r="A1523" t="str">
            <v>ON</v>
          </cell>
          <cell r="B1523">
            <v>1</v>
          </cell>
          <cell r="C1523">
            <v>3</v>
          </cell>
          <cell r="D1523" t="str">
            <v>P</v>
          </cell>
          <cell r="E1523">
            <v>1.5</v>
          </cell>
          <cell r="F1523">
            <v>37616</v>
          </cell>
          <cell r="G1523">
            <v>1E-3</v>
          </cell>
          <cell r="H1523">
            <v>0</v>
          </cell>
          <cell r="I1523" t="str">
            <v>1          0</v>
          </cell>
          <cell r="J1523">
            <v>0</v>
          </cell>
          <cell r="K1523">
            <v>0</v>
          </cell>
          <cell r="L1523">
            <v>2003</v>
          </cell>
          <cell r="M1523">
            <v>4.3121901105497065</v>
          </cell>
          <cell r="N1523" t="str">
            <v>NG13</v>
          </cell>
          <cell r="O1523">
            <v>41.87</v>
          </cell>
          <cell r="P1523">
            <v>2</v>
          </cell>
        </row>
        <row r="1524">
          <cell r="A1524" t="str">
            <v>ON</v>
          </cell>
          <cell r="B1524">
            <v>1</v>
          </cell>
          <cell r="C1524">
            <v>3</v>
          </cell>
          <cell r="D1524" t="str">
            <v>P</v>
          </cell>
          <cell r="E1524">
            <v>1.75</v>
          </cell>
          <cell r="F1524">
            <v>37616</v>
          </cell>
          <cell r="G1524">
            <v>1E-3</v>
          </cell>
          <cell r="H1524">
            <v>0</v>
          </cell>
          <cell r="I1524" t="str">
            <v>1          0</v>
          </cell>
          <cell r="J1524">
            <v>0</v>
          </cell>
          <cell r="K1524">
            <v>0</v>
          </cell>
          <cell r="L1524">
            <v>2003</v>
          </cell>
          <cell r="M1524">
            <v>4.1001656019772703</v>
          </cell>
          <cell r="N1524" t="str">
            <v>NG13</v>
          </cell>
          <cell r="O1524">
            <v>41.87</v>
          </cell>
          <cell r="P1524">
            <v>2</v>
          </cell>
        </row>
        <row r="1525">
          <cell r="A1525" t="str">
            <v>ON</v>
          </cell>
          <cell r="B1525">
            <v>1</v>
          </cell>
          <cell r="C1525">
            <v>3</v>
          </cell>
          <cell r="D1525" t="str">
            <v>C</v>
          </cell>
          <cell r="E1525">
            <v>2</v>
          </cell>
          <cell r="F1525">
            <v>37616</v>
          </cell>
          <cell r="G1525">
            <v>2.4060000000000001</v>
          </cell>
          <cell r="H1525">
            <v>2.29</v>
          </cell>
          <cell r="I1525" t="str">
            <v>8          0</v>
          </cell>
          <cell r="J1525">
            <v>0</v>
          </cell>
          <cell r="K1525">
            <v>0</v>
          </cell>
          <cell r="L1525">
            <v>2003</v>
          </cell>
          <cell r="M1525" t="str">
            <v>No Trade</v>
          </cell>
          <cell r="N1525" t="str">
            <v>NG13</v>
          </cell>
          <cell r="O1525">
            <v>41.87</v>
          </cell>
          <cell r="P1525">
            <v>1</v>
          </cell>
        </row>
        <row r="1526">
          <cell r="A1526" t="str">
            <v>ON</v>
          </cell>
          <cell r="B1526">
            <v>1</v>
          </cell>
          <cell r="C1526">
            <v>3</v>
          </cell>
          <cell r="D1526" t="str">
            <v>P</v>
          </cell>
          <cell r="E1526">
            <v>2</v>
          </cell>
          <cell r="F1526">
            <v>37616</v>
          </cell>
          <cell r="G1526">
            <v>1E-3</v>
          </cell>
          <cell r="H1526">
            <v>0</v>
          </cell>
          <cell r="I1526" t="str">
            <v>1          0</v>
          </cell>
          <cell r="J1526">
            <v>0</v>
          </cell>
          <cell r="K1526">
            <v>0</v>
          </cell>
          <cell r="L1526">
            <v>2003</v>
          </cell>
          <cell r="M1526">
            <v>3.9182512530439229</v>
          </cell>
          <cell r="N1526" t="str">
            <v>NG13</v>
          </cell>
          <cell r="O1526">
            <v>41.87</v>
          </cell>
          <cell r="P1526">
            <v>2</v>
          </cell>
        </row>
        <row r="1527">
          <cell r="A1527" t="str">
            <v>ON</v>
          </cell>
          <cell r="B1527">
            <v>1</v>
          </cell>
          <cell r="C1527">
            <v>3</v>
          </cell>
          <cell r="D1527" t="str">
            <v>C</v>
          </cell>
          <cell r="E1527">
            <v>2.0499999999999998</v>
          </cell>
          <cell r="F1527">
            <v>37616</v>
          </cell>
          <cell r="G1527">
            <v>1.026</v>
          </cell>
          <cell r="H1527">
            <v>1.02</v>
          </cell>
          <cell r="I1527" t="str">
            <v>6          0</v>
          </cell>
          <cell r="J1527">
            <v>0</v>
          </cell>
          <cell r="K1527">
            <v>0</v>
          </cell>
          <cell r="L1527">
            <v>2003</v>
          </cell>
          <cell r="M1527" t="str">
            <v>No Trade</v>
          </cell>
          <cell r="N1527" t="str">
            <v>NG13</v>
          </cell>
          <cell r="O1527">
            <v>41.87</v>
          </cell>
          <cell r="P1527">
            <v>1</v>
          </cell>
        </row>
        <row r="1528">
          <cell r="A1528" t="str">
            <v>ON</v>
          </cell>
          <cell r="B1528">
            <v>1</v>
          </cell>
          <cell r="C1528">
            <v>3</v>
          </cell>
          <cell r="D1528" t="str">
            <v>P</v>
          </cell>
          <cell r="E1528">
            <v>2.0499999999999998</v>
          </cell>
          <cell r="F1528">
            <v>37616</v>
          </cell>
          <cell r="G1528">
            <v>0</v>
          </cell>
          <cell r="H1528">
            <v>0</v>
          </cell>
          <cell r="I1528" t="str">
            <v>0          0</v>
          </cell>
          <cell r="J1528">
            <v>0</v>
          </cell>
          <cell r="K1528">
            <v>0</v>
          </cell>
          <cell r="L1528">
            <v>2003</v>
          </cell>
          <cell r="M1528" t="str">
            <v>No Trade</v>
          </cell>
          <cell r="N1528" t="str">
            <v/>
          </cell>
          <cell r="O1528" t="str">
            <v/>
          </cell>
          <cell r="P1528" t="str">
            <v/>
          </cell>
        </row>
        <row r="1529">
          <cell r="A1529" t="str">
            <v>ON</v>
          </cell>
          <cell r="B1529">
            <v>1</v>
          </cell>
          <cell r="C1529">
            <v>3</v>
          </cell>
          <cell r="D1529" t="str">
            <v>P</v>
          </cell>
          <cell r="E1529">
            <v>2.1</v>
          </cell>
          <cell r="F1529">
            <v>37616</v>
          </cell>
          <cell r="G1529">
            <v>1E-3</v>
          </cell>
          <cell r="H1529">
            <v>0</v>
          </cell>
          <cell r="I1529" t="str">
            <v>1          0</v>
          </cell>
          <cell r="J1529">
            <v>0</v>
          </cell>
          <cell r="K1529">
            <v>0</v>
          </cell>
          <cell r="L1529">
            <v>2003</v>
          </cell>
          <cell r="M1529">
            <v>3.8521717497652608</v>
          </cell>
          <cell r="N1529" t="str">
            <v>NG13</v>
          </cell>
          <cell r="O1529">
            <v>41.87</v>
          </cell>
          <cell r="P1529">
            <v>2</v>
          </cell>
        </row>
        <row r="1530">
          <cell r="A1530" t="str">
            <v>ON</v>
          </cell>
          <cell r="B1530">
            <v>1</v>
          </cell>
          <cell r="C1530">
            <v>3</v>
          </cell>
          <cell r="D1530" t="str">
            <v>P</v>
          </cell>
          <cell r="E1530">
            <v>2.15</v>
          </cell>
          <cell r="F1530">
            <v>37616</v>
          </cell>
          <cell r="G1530">
            <v>0</v>
          </cell>
          <cell r="H1530">
            <v>0</v>
          </cell>
          <cell r="I1530" t="str">
            <v>0          0</v>
          </cell>
          <cell r="J1530">
            <v>0</v>
          </cell>
          <cell r="K1530">
            <v>0</v>
          </cell>
          <cell r="L1530">
            <v>2003</v>
          </cell>
          <cell r="M1530" t="str">
            <v>No Trade</v>
          </cell>
          <cell r="N1530" t="str">
            <v/>
          </cell>
          <cell r="O1530" t="str">
            <v/>
          </cell>
          <cell r="P1530" t="str">
            <v/>
          </cell>
        </row>
        <row r="1531">
          <cell r="A1531" t="str">
            <v>ON</v>
          </cell>
          <cell r="B1531">
            <v>1</v>
          </cell>
          <cell r="C1531">
            <v>3</v>
          </cell>
          <cell r="D1531" t="str">
            <v>P</v>
          </cell>
          <cell r="E1531">
            <v>2.2000000000000002</v>
          </cell>
          <cell r="F1531">
            <v>37616</v>
          </cell>
          <cell r="G1531">
            <v>1E-3</v>
          </cell>
          <cell r="H1531">
            <v>0</v>
          </cell>
          <cell r="I1531" t="str">
            <v>1          0</v>
          </cell>
          <cell r="J1531">
            <v>0</v>
          </cell>
          <cell r="K1531">
            <v>0</v>
          </cell>
          <cell r="L1531">
            <v>2003</v>
          </cell>
          <cell r="M1531">
            <v>3.7893585049957639</v>
          </cell>
          <cell r="N1531" t="str">
            <v>NG13</v>
          </cell>
          <cell r="O1531">
            <v>41.87</v>
          </cell>
          <cell r="P1531">
            <v>2</v>
          </cell>
        </row>
        <row r="1532">
          <cell r="A1532" t="str">
            <v>ON</v>
          </cell>
          <cell r="B1532">
            <v>1</v>
          </cell>
          <cell r="C1532">
            <v>3</v>
          </cell>
          <cell r="D1532" t="str">
            <v>P</v>
          </cell>
          <cell r="E1532">
            <v>2.25</v>
          </cell>
          <cell r="F1532">
            <v>37616</v>
          </cell>
          <cell r="G1532">
            <v>1E-3</v>
          </cell>
          <cell r="H1532">
            <v>0</v>
          </cell>
          <cell r="I1532" t="str">
            <v>1          0</v>
          </cell>
          <cell r="J1532">
            <v>0</v>
          </cell>
          <cell r="K1532">
            <v>0</v>
          </cell>
          <cell r="L1532">
            <v>2003</v>
          </cell>
          <cell r="M1532">
            <v>3.7590803661162209</v>
          </cell>
          <cell r="N1532" t="str">
            <v>NG13</v>
          </cell>
          <cell r="O1532">
            <v>41.87</v>
          </cell>
          <cell r="P1532">
            <v>2</v>
          </cell>
        </row>
        <row r="1533">
          <cell r="A1533" t="str">
            <v>ON</v>
          </cell>
          <cell r="B1533">
            <v>1</v>
          </cell>
          <cell r="C1533">
            <v>3</v>
          </cell>
          <cell r="D1533" t="str">
            <v>P</v>
          </cell>
          <cell r="E1533">
            <v>2.2999999999999998</v>
          </cell>
          <cell r="F1533">
            <v>37616</v>
          </cell>
          <cell r="G1533">
            <v>1E-3</v>
          </cell>
          <cell r="H1533">
            <v>0</v>
          </cell>
          <cell r="I1533" t="str">
            <v>1          0</v>
          </cell>
          <cell r="J1533">
            <v>0</v>
          </cell>
          <cell r="K1533">
            <v>0</v>
          </cell>
          <cell r="L1533">
            <v>2003</v>
          </cell>
          <cell r="M1533">
            <v>3.7295086862891949</v>
          </cell>
          <cell r="N1533" t="str">
            <v>NG13</v>
          </cell>
          <cell r="O1533">
            <v>41.87</v>
          </cell>
          <cell r="P1533">
            <v>2</v>
          </cell>
        </row>
        <row r="1534">
          <cell r="A1534" t="str">
            <v>ON</v>
          </cell>
          <cell r="B1534">
            <v>1</v>
          </cell>
          <cell r="C1534">
            <v>3</v>
          </cell>
          <cell r="D1534" t="str">
            <v>C</v>
          </cell>
          <cell r="E1534">
            <v>2.35</v>
          </cell>
          <cell r="F1534">
            <v>37616</v>
          </cell>
          <cell r="G1534">
            <v>0</v>
          </cell>
          <cell r="H1534">
            <v>0</v>
          </cell>
          <cell r="I1534" t="str">
            <v>0          0</v>
          </cell>
          <cell r="J1534">
            <v>0</v>
          </cell>
          <cell r="K1534">
            <v>0</v>
          </cell>
          <cell r="L1534">
            <v>2003</v>
          </cell>
          <cell r="M1534" t="str">
            <v>No Trade</v>
          </cell>
          <cell r="N1534" t="str">
            <v/>
          </cell>
          <cell r="O1534" t="str">
            <v/>
          </cell>
          <cell r="P1534" t="str">
            <v/>
          </cell>
        </row>
        <row r="1535">
          <cell r="A1535" t="str">
            <v>ON</v>
          </cell>
          <cell r="B1535">
            <v>1</v>
          </cell>
          <cell r="C1535">
            <v>3</v>
          </cell>
          <cell r="D1535" t="str">
            <v>P</v>
          </cell>
          <cell r="E1535">
            <v>2.35</v>
          </cell>
          <cell r="F1535">
            <v>37616</v>
          </cell>
          <cell r="G1535">
            <v>1E-3</v>
          </cell>
          <cell r="H1535">
            <v>0</v>
          </cell>
          <cell r="I1535" t="str">
            <v>1          0</v>
          </cell>
          <cell r="J1535">
            <v>0</v>
          </cell>
          <cell r="K1535">
            <v>0</v>
          </cell>
          <cell r="L1535">
            <v>2003</v>
          </cell>
          <cell r="M1535">
            <v>3.7006119216289424</v>
          </cell>
          <cell r="N1535" t="str">
            <v>NG13</v>
          </cell>
          <cell r="O1535">
            <v>41.87</v>
          </cell>
          <cell r="P1535">
            <v>2</v>
          </cell>
        </row>
        <row r="1536">
          <cell r="A1536" t="str">
            <v>ON</v>
          </cell>
          <cell r="B1536">
            <v>1</v>
          </cell>
          <cell r="C1536">
            <v>3</v>
          </cell>
          <cell r="D1536" t="str">
            <v>C</v>
          </cell>
          <cell r="E1536">
            <v>2.4</v>
          </cell>
          <cell r="F1536">
            <v>37616</v>
          </cell>
          <cell r="G1536">
            <v>1E-3</v>
          </cell>
          <cell r="H1536">
            <v>0</v>
          </cell>
          <cell r="I1536" t="str">
            <v>1          0</v>
          </cell>
          <cell r="J1536">
            <v>0</v>
          </cell>
          <cell r="K1536">
            <v>0</v>
          </cell>
          <cell r="L1536">
            <v>2003</v>
          </cell>
          <cell r="M1536" t="str">
            <v>No Trade</v>
          </cell>
          <cell r="N1536" t="str">
            <v>NG13</v>
          </cell>
          <cell r="O1536">
            <v>41.87</v>
          </cell>
          <cell r="P1536">
            <v>1</v>
          </cell>
        </row>
        <row r="1537">
          <cell r="A1537" t="str">
            <v>ON</v>
          </cell>
          <cell r="B1537">
            <v>1</v>
          </cell>
          <cell r="C1537">
            <v>3</v>
          </cell>
          <cell r="D1537" t="str">
            <v>P</v>
          </cell>
          <cell r="E1537">
            <v>2.4</v>
          </cell>
          <cell r="F1537">
            <v>37616</v>
          </cell>
          <cell r="G1537">
            <v>1E-3</v>
          </cell>
          <cell r="H1537">
            <v>0</v>
          </cell>
          <cell r="I1537" t="str">
            <v>1          0</v>
          </cell>
          <cell r="J1537">
            <v>0</v>
          </cell>
          <cell r="K1537">
            <v>0</v>
          </cell>
          <cell r="L1537">
            <v>2003</v>
          </cell>
          <cell r="M1537">
            <v>3.6723605752218464</v>
          </cell>
          <cell r="N1537" t="str">
            <v>NG13</v>
          </cell>
          <cell r="O1537">
            <v>41.87</v>
          </cell>
          <cell r="P1537">
            <v>2</v>
          </cell>
        </row>
        <row r="1538">
          <cell r="A1538" t="str">
            <v>ON</v>
          </cell>
          <cell r="B1538">
            <v>1</v>
          </cell>
          <cell r="C1538">
            <v>3</v>
          </cell>
          <cell r="D1538" t="str">
            <v>P</v>
          </cell>
          <cell r="E1538">
            <v>2.4500000000000002</v>
          </cell>
          <cell r="F1538">
            <v>37616</v>
          </cell>
          <cell r="G1538">
            <v>1E-3</v>
          </cell>
          <cell r="H1538">
            <v>0</v>
          </cell>
          <cell r="I1538" t="str">
            <v>1          0</v>
          </cell>
          <cell r="J1538">
            <v>0</v>
          </cell>
          <cell r="K1538">
            <v>0</v>
          </cell>
          <cell r="L1538">
            <v>2003</v>
          </cell>
          <cell r="M1538">
            <v>3.6447270246396553</v>
          </cell>
          <cell r="N1538" t="str">
            <v>NG13</v>
          </cell>
          <cell r="O1538">
            <v>41.87</v>
          </cell>
          <cell r="P1538">
            <v>2</v>
          </cell>
        </row>
        <row r="1539">
          <cell r="A1539" t="str">
            <v>ON</v>
          </cell>
          <cell r="B1539">
            <v>1</v>
          </cell>
          <cell r="C1539">
            <v>3</v>
          </cell>
          <cell r="D1539" t="str">
            <v>C</v>
          </cell>
          <cell r="E1539">
            <v>2.5</v>
          </cell>
          <cell r="F1539">
            <v>37616</v>
          </cell>
          <cell r="G1539">
            <v>1.514</v>
          </cell>
          <cell r="H1539">
            <v>1.51</v>
          </cell>
          <cell r="I1539" t="str">
            <v>4          0</v>
          </cell>
          <cell r="J1539">
            <v>0</v>
          </cell>
          <cell r="K1539">
            <v>0</v>
          </cell>
          <cell r="L1539">
            <v>2003</v>
          </cell>
          <cell r="M1539" t="str">
            <v>No Trade</v>
          </cell>
          <cell r="N1539" t="str">
            <v>NG13</v>
          </cell>
          <cell r="O1539">
            <v>41.87</v>
          </cell>
          <cell r="P1539">
            <v>1</v>
          </cell>
        </row>
        <row r="1540">
          <cell r="A1540" t="str">
            <v>ON</v>
          </cell>
          <cell r="B1540">
            <v>1</v>
          </cell>
          <cell r="C1540">
            <v>3</v>
          </cell>
          <cell r="D1540" t="str">
            <v>P</v>
          </cell>
          <cell r="E1540">
            <v>2.5</v>
          </cell>
          <cell r="F1540">
            <v>37616</v>
          </cell>
          <cell r="G1540">
            <v>1E-3</v>
          </cell>
          <cell r="H1540">
            <v>0</v>
          </cell>
          <cell r="I1540" t="str">
            <v>1          0</v>
          </cell>
          <cell r="J1540">
            <v>0</v>
          </cell>
          <cell r="K1540">
            <v>0</v>
          </cell>
          <cell r="L1540">
            <v>2003</v>
          </cell>
          <cell r="M1540">
            <v>3.6176853671889515</v>
          </cell>
          <cell r="N1540" t="str">
            <v>NG13</v>
          </cell>
          <cell r="O1540">
            <v>41.87</v>
          </cell>
          <cell r="P1540">
            <v>2</v>
          </cell>
        </row>
        <row r="1541">
          <cell r="A1541" t="str">
            <v>ON</v>
          </cell>
          <cell r="B1541">
            <v>1</v>
          </cell>
          <cell r="C1541">
            <v>3</v>
          </cell>
          <cell r="D1541" t="str">
            <v>P</v>
          </cell>
          <cell r="E1541">
            <v>2.5499999999999998</v>
          </cell>
          <cell r="F1541">
            <v>37616</v>
          </cell>
          <cell r="G1541">
            <v>1E-3</v>
          </cell>
          <cell r="H1541">
            <v>0</v>
          </cell>
          <cell r="I1541" t="str">
            <v>1          0</v>
          </cell>
          <cell r="J1541">
            <v>0</v>
          </cell>
          <cell r="K1541">
            <v>0</v>
          </cell>
          <cell r="L1541">
            <v>2003</v>
          </cell>
          <cell r="M1541">
            <v>3.591211280753146</v>
          </cell>
          <cell r="N1541" t="str">
            <v>NG13</v>
          </cell>
          <cell r="O1541">
            <v>41.87</v>
          </cell>
          <cell r="P1541">
            <v>2</v>
          </cell>
        </row>
        <row r="1542">
          <cell r="A1542" t="str">
            <v>ON</v>
          </cell>
          <cell r="B1542">
            <v>1</v>
          </cell>
          <cell r="C1542">
            <v>3</v>
          </cell>
          <cell r="D1542" t="str">
            <v>P</v>
          </cell>
          <cell r="E1542">
            <v>2.6</v>
          </cell>
          <cell r="F1542">
            <v>37616</v>
          </cell>
          <cell r="G1542">
            <v>1E-3</v>
          </cell>
          <cell r="H1542">
            <v>0</v>
          </cell>
          <cell r="I1542" t="str">
            <v>1          0</v>
          </cell>
          <cell r="J1542">
            <v>0</v>
          </cell>
          <cell r="K1542">
            <v>0</v>
          </cell>
          <cell r="L1542">
            <v>2003</v>
          </cell>
          <cell r="M1542">
            <v>3.5652818983931467</v>
          </cell>
          <cell r="N1542" t="str">
            <v>NG13</v>
          </cell>
          <cell r="O1542">
            <v>41.87</v>
          </cell>
          <cell r="P1542">
            <v>2</v>
          </cell>
        </row>
        <row r="1543">
          <cell r="A1543" t="str">
            <v>ON</v>
          </cell>
          <cell r="B1543">
            <v>1</v>
          </cell>
          <cell r="C1543">
            <v>3</v>
          </cell>
          <cell r="D1543" t="str">
            <v>P</v>
          </cell>
          <cell r="E1543">
            <v>2.65</v>
          </cell>
          <cell r="F1543">
            <v>37616</v>
          </cell>
          <cell r="G1543">
            <v>1E-3</v>
          </cell>
          <cell r="H1543">
            <v>0</v>
          </cell>
          <cell r="I1543" t="str">
            <v>1          0</v>
          </cell>
          <cell r="J1543">
            <v>0</v>
          </cell>
          <cell r="K1543">
            <v>0</v>
          </cell>
          <cell r="L1543">
            <v>2003</v>
          </cell>
          <cell r="M1543">
            <v>3.5398756951066446</v>
          </cell>
          <cell r="N1543" t="str">
            <v>NG13</v>
          </cell>
          <cell r="O1543">
            <v>41.87</v>
          </cell>
          <cell r="P1543">
            <v>2</v>
          </cell>
        </row>
        <row r="1544">
          <cell r="A1544" t="str">
            <v>ON</v>
          </cell>
          <cell r="B1544">
            <v>1</v>
          </cell>
          <cell r="C1544">
            <v>3</v>
          </cell>
          <cell r="D1544" t="str">
            <v>P</v>
          </cell>
          <cell r="E1544">
            <v>2.7</v>
          </cell>
          <cell r="F1544">
            <v>37616</v>
          </cell>
          <cell r="G1544">
            <v>0</v>
          </cell>
          <cell r="H1544">
            <v>0</v>
          </cell>
          <cell r="I1544" t="str">
            <v>0          0</v>
          </cell>
          <cell r="J1544">
            <v>0</v>
          </cell>
          <cell r="K1544">
            <v>0</v>
          </cell>
          <cell r="L1544">
            <v>2003</v>
          </cell>
          <cell r="M1544" t="str">
            <v>No Trade</v>
          </cell>
          <cell r="N1544" t="str">
            <v/>
          </cell>
          <cell r="O1544" t="str">
            <v/>
          </cell>
          <cell r="P1544" t="str">
            <v/>
          </cell>
        </row>
        <row r="1545">
          <cell r="A1545" t="str">
            <v>ON</v>
          </cell>
          <cell r="B1545">
            <v>1</v>
          </cell>
          <cell r="C1545">
            <v>3</v>
          </cell>
          <cell r="D1545" t="str">
            <v>P</v>
          </cell>
          <cell r="E1545">
            <v>2.75</v>
          </cell>
          <cell r="F1545">
            <v>37616</v>
          </cell>
          <cell r="G1545">
            <v>1E-3</v>
          </cell>
          <cell r="H1545">
            <v>0</v>
          </cell>
          <cell r="I1545" t="str">
            <v>1          0</v>
          </cell>
          <cell r="J1545">
            <v>0</v>
          </cell>
          <cell r="K1545">
            <v>0</v>
          </cell>
          <cell r="L1545">
            <v>2003</v>
          </cell>
          <cell r="M1545">
            <v>3.4905528301281485</v>
          </cell>
          <cell r="N1545" t="str">
            <v>NG13</v>
          </cell>
          <cell r="O1545">
            <v>41.87</v>
          </cell>
          <cell r="P1545">
            <v>2</v>
          </cell>
        </row>
        <row r="1546">
          <cell r="A1546" t="str">
            <v>ON</v>
          </cell>
          <cell r="B1546">
            <v>1</v>
          </cell>
          <cell r="C1546">
            <v>3</v>
          </cell>
          <cell r="D1546" t="str">
            <v>C</v>
          </cell>
          <cell r="E1546">
            <v>2.8</v>
          </cell>
          <cell r="F1546">
            <v>37616</v>
          </cell>
          <cell r="G1546">
            <v>0.751</v>
          </cell>
          <cell r="H1546">
            <v>0.75</v>
          </cell>
          <cell r="I1546" t="str">
            <v>1          0</v>
          </cell>
          <cell r="J1546">
            <v>0</v>
          </cell>
          <cell r="K1546">
            <v>0</v>
          </cell>
          <cell r="L1546">
            <v>2003</v>
          </cell>
          <cell r="M1546" t="str">
            <v>No Trade</v>
          </cell>
          <cell r="N1546" t="str">
            <v>NG13</v>
          </cell>
          <cell r="O1546">
            <v>41.87</v>
          </cell>
          <cell r="P1546">
            <v>1</v>
          </cell>
        </row>
        <row r="1547">
          <cell r="A1547" t="str">
            <v>ON</v>
          </cell>
          <cell r="B1547">
            <v>1</v>
          </cell>
          <cell r="C1547">
            <v>3</v>
          </cell>
          <cell r="D1547" t="str">
            <v>P</v>
          </cell>
          <cell r="E1547">
            <v>2.8</v>
          </cell>
          <cell r="F1547">
            <v>37616</v>
          </cell>
          <cell r="G1547">
            <v>1E-3</v>
          </cell>
          <cell r="H1547">
            <v>0</v>
          </cell>
          <cell r="I1547" t="str">
            <v>1          0</v>
          </cell>
          <cell r="J1547">
            <v>0</v>
          </cell>
          <cell r="K1547">
            <v>0</v>
          </cell>
          <cell r="L1547">
            <v>2003</v>
          </cell>
          <cell r="M1547">
            <v>3.4665989526315655</v>
          </cell>
          <cell r="N1547" t="str">
            <v>NG13</v>
          </cell>
          <cell r="O1547">
            <v>41.87</v>
          </cell>
          <cell r="P1547">
            <v>2</v>
          </cell>
        </row>
        <row r="1548">
          <cell r="A1548" t="str">
            <v>ON</v>
          </cell>
          <cell r="B1548">
            <v>1</v>
          </cell>
          <cell r="C1548">
            <v>3</v>
          </cell>
          <cell r="D1548" t="str">
            <v>P</v>
          </cell>
          <cell r="E1548">
            <v>2.85</v>
          </cell>
          <cell r="F1548">
            <v>37616</v>
          </cell>
          <cell r="G1548">
            <v>1E-3</v>
          </cell>
          <cell r="H1548">
            <v>0</v>
          </cell>
          <cell r="I1548" t="str">
            <v>1          0</v>
          </cell>
          <cell r="J1548">
            <v>0</v>
          </cell>
          <cell r="K1548">
            <v>0</v>
          </cell>
          <cell r="L1548">
            <v>2003</v>
          </cell>
          <cell r="M1548">
            <v>3.4430936614208352</v>
          </cell>
          <cell r="N1548" t="str">
            <v>NG13</v>
          </cell>
          <cell r="O1548">
            <v>41.87</v>
          </cell>
          <cell r="P1548">
            <v>2</v>
          </cell>
        </row>
        <row r="1549">
          <cell r="A1549" t="str">
            <v>ON</v>
          </cell>
          <cell r="B1549">
            <v>1</v>
          </cell>
          <cell r="C1549">
            <v>3</v>
          </cell>
          <cell r="D1549" t="str">
            <v>C</v>
          </cell>
          <cell r="E1549">
            <v>2.9</v>
          </cell>
          <cell r="F1549">
            <v>37616</v>
          </cell>
          <cell r="G1549">
            <v>1.506</v>
          </cell>
          <cell r="H1549">
            <v>1.39</v>
          </cell>
          <cell r="I1549" t="str">
            <v>8          0</v>
          </cell>
          <cell r="J1549">
            <v>0</v>
          </cell>
          <cell r="K1549">
            <v>0</v>
          </cell>
          <cell r="L1549">
            <v>2003</v>
          </cell>
          <cell r="M1549" t="str">
            <v>No Trade</v>
          </cell>
          <cell r="N1549" t="str">
            <v>NG13</v>
          </cell>
          <cell r="O1549">
            <v>41.87</v>
          </cell>
          <cell r="P1549">
            <v>1</v>
          </cell>
        </row>
        <row r="1550">
          <cell r="A1550" t="str">
            <v>ON</v>
          </cell>
          <cell r="B1550">
            <v>1</v>
          </cell>
          <cell r="C1550">
            <v>3</v>
          </cell>
          <cell r="D1550" t="str">
            <v>P</v>
          </cell>
          <cell r="E1550">
            <v>2.9</v>
          </cell>
          <cell r="F1550">
            <v>37616</v>
          </cell>
          <cell r="G1550">
            <v>1E-3</v>
          </cell>
          <cell r="H1550">
            <v>0</v>
          </cell>
          <cell r="I1550" t="str">
            <v>1          0</v>
          </cell>
          <cell r="J1550">
            <v>0</v>
          </cell>
          <cell r="K1550">
            <v>0</v>
          </cell>
          <cell r="L1550">
            <v>2003</v>
          </cell>
          <cell r="M1550">
            <v>3.4200207804524063</v>
          </cell>
          <cell r="N1550" t="str">
            <v>NG13</v>
          </cell>
          <cell r="O1550">
            <v>41.87</v>
          </cell>
          <cell r="P1550">
            <v>2</v>
          </cell>
        </row>
        <row r="1551">
          <cell r="A1551" t="str">
            <v>ON</v>
          </cell>
          <cell r="B1551">
            <v>1</v>
          </cell>
          <cell r="C1551">
            <v>3</v>
          </cell>
          <cell r="D1551" t="str">
            <v>C</v>
          </cell>
          <cell r="E1551">
            <v>2.95</v>
          </cell>
          <cell r="F1551">
            <v>37616</v>
          </cell>
          <cell r="G1551">
            <v>1.456</v>
          </cell>
          <cell r="H1551">
            <v>1.34</v>
          </cell>
          <cell r="I1551" t="str">
            <v>8          0</v>
          </cell>
          <cell r="J1551">
            <v>0</v>
          </cell>
          <cell r="K1551">
            <v>0</v>
          </cell>
          <cell r="L1551">
            <v>2003</v>
          </cell>
          <cell r="M1551" t="str">
            <v>No Trade</v>
          </cell>
          <cell r="N1551" t="str">
            <v>NG13</v>
          </cell>
          <cell r="O1551">
            <v>41.87</v>
          </cell>
          <cell r="P1551">
            <v>1</v>
          </cell>
        </row>
        <row r="1552">
          <cell r="A1552" t="str">
            <v>ON</v>
          </cell>
          <cell r="B1552">
            <v>1</v>
          </cell>
          <cell r="C1552">
            <v>3</v>
          </cell>
          <cell r="D1552" t="str">
            <v>P</v>
          </cell>
          <cell r="E1552">
            <v>2.95</v>
          </cell>
          <cell r="F1552">
            <v>37616</v>
          </cell>
          <cell r="G1552">
            <v>1E-3</v>
          </cell>
          <cell r="H1552">
            <v>0</v>
          </cell>
          <cell r="I1552" t="str">
            <v>1          0</v>
          </cell>
          <cell r="J1552">
            <v>0</v>
          </cell>
          <cell r="K1552">
            <v>0</v>
          </cell>
          <cell r="L1552">
            <v>2003</v>
          </cell>
          <cell r="M1552">
            <v>3.3973649851624472</v>
          </cell>
          <cell r="N1552" t="str">
            <v>NG13</v>
          </cell>
          <cell r="O1552">
            <v>41.87</v>
          </cell>
          <cell r="P1552">
            <v>2</v>
          </cell>
        </row>
        <row r="1553">
          <cell r="A1553" t="str">
            <v>ON</v>
          </cell>
          <cell r="B1553">
            <v>1</v>
          </cell>
          <cell r="C1553">
            <v>3</v>
          </cell>
          <cell r="D1553" t="str">
            <v>C</v>
          </cell>
          <cell r="E1553">
            <v>3</v>
          </cell>
          <cell r="F1553">
            <v>37616</v>
          </cell>
          <cell r="G1553">
            <v>1.4059999999999999</v>
          </cell>
          <cell r="H1553">
            <v>1.29</v>
          </cell>
          <cell r="I1553" t="str">
            <v>8          0</v>
          </cell>
          <cell r="J1553">
            <v>0</v>
          </cell>
          <cell r="K1553">
            <v>0</v>
          </cell>
          <cell r="L1553">
            <v>2003</v>
          </cell>
          <cell r="M1553" t="str">
            <v>No Trade</v>
          </cell>
          <cell r="N1553" t="str">
            <v>NG13</v>
          </cell>
          <cell r="O1553">
            <v>41.87</v>
          </cell>
          <cell r="P1553">
            <v>1</v>
          </cell>
        </row>
        <row r="1554">
          <cell r="A1554" t="str">
            <v>ON</v>
          </cell>
          <cell r="B1554">
            <v>1</v>
          </cell>
          <cell r="C1554">
            <v>3</v>
          </cell>
          <cell r="D1554" t="str">
            <v>P</v>
          </cell>
          <cell r="E1554">
            <v>3</v>
          </cell>
          <cell r="F1554">
            <v>37616</v>
          </cell>
          <cell r="G1554">
            <v>1E-3</v>
          </cell>
          <cell r="H1554">
            <v>0</v>
          </cell>
          <cell r="I1554" t="str">
            <v>1          5</v>
          </cell>
          <cell r="J1554">
            <v>1E-3</v>
          </cell>
          <cell r="K1554">
            <v>1E-3</v>
          </cell>
          <cell r="L1554">
            <v>2003</v>
          </cell>
          <cell r="M1554">
            <v>3.3751117440362886</v>
          </cell>
          <cell r="N1554" t="str">
            <v>NG13</v>
          </cell>
          <cell r="O1554">
            <v>41.87</v>
          </cell>
          <cell r="P1554">
            <v>2</v>
          </cell>
        </row>
        <row r="1555">
          <cell r="A1555" t="str">
            <v>ON</v>
          </cell>
          <cell r="B1555">
            <v>1</v>
          </cell>
          <cell r="C1555">
            <v>3</v>
          </cell>
          <cell r="D1555" t="str">
            <v>C</v>
          </cell>
          <cell r="E1555">
            <v>3.05</v>
          </cell>
          <cell r="F1555">
            <v>37616</v>
          </cell>
          <cell r="G1555">
            <v>1.3560000000000001</v>
          </cell>
          <cell r="H1555">
            <v>1.24</v>
          </cell>
          <cell r="I1555" t="str">
            <v>8          0</v>
          </cell>
          <cell r="J1555">
            <v>0</v>
          </cell>
          <cell r="K1555">
            <v>0</v>
          </cell>
          <cell r="L1555">
            <v>2003</v>
          </cell>
          <cell r="M1555" t="str">
            <v>No Trade</v>
          </cell>
          <cell r="N1555" t="str">
            <v>NG13</v>
          </cell>
          <cell r="O1555">
            <v>41.87</v>
          </cell>
          <cell r="P1555">
            <v>1</v>
          </cell>
        </row>
        <row r="1556">
          <cell r="A1556" t="str">
            <v>ON</v>
          </cell>
          <cell r="B1556">
            <v>1</v>
          </cell>
          <cell r="C1556">
            <v>3</v>
          </cell>
          <cell r="D1556" t="str">
            <v>P</v>
          </cell>
          <cell r="E1556">
            <v>3.05</v>
          </cell>
          <cell r="F1556">
            <v>37616</v>
          </cell>
          <cell r="G1556">
            <v>1E-3</v>
          </cell>
          <cell r="H1556">
            <v>0</v>
          </cell>
          <cell r="I1556" t="str">
            <v>1          0</v>
          </cell>
          <cell r="J1556">
            <v>0</v>
          </cell>
          <cell r="K1556">
            <v>0</v>
          </cell>
          <cell r="L1556">
            <v>2003</v>
          </cell>
          <cell r="M1556">
            <v>3.3532472650722998</v>
          </cell>
          <cell r="N1556" t="str">
            <v>NG13</v>
          </cell>
          <cell r="O1556">
            <v>41.87</v>
          </cell>
          <cell r="P1556">
            <v>2</v>
          </cell>
        </row>
        <row r="1557">
          <cell r="A1557" t="str">
            <v>ON</v>
          </cell>
          <cell r="B1557">
            <v>1</v>
          </cell>
          <cell r="C1557">
            <v>3</v>
          </cell>
          <cell r="D1557" t="str">
            <v>C</v>
          </cell>
          <cell r="E1557">
            <v>3.1</v>
          </cell>
          <cell r="F1557">
            <v>37616</v>
          </cell>
          <cell r="G1557">
            <v>1.306</v>
          </cell>
          <cell r="H1557">
            <v>1.19</v>
          </cell>
          <cell r="I1557" t="str">
            <v>8          0</v>
          </cell>
          <cell r="J1557">
            <v>0</v>
          </cell>
          <cell r="K1557">
            <v>0</v>
          </cell>
          <cell r="L1557">
            <v>2003</v>
          </cell>
          <cell r="M1557" t="str">
            <v>No Trade</v>
          </cell>
          <cell r="N1557" t="str">
            <v>NG13</v>
          </cell>
          <cell r="O1557">
            <v>41.87</v>
          </cell>
          <cell r="P1557">
            <v>1</v>
          </cell>
        </row>
        <row r="1558">
          <cell r="A1558" t="str">
            <v>ON</v>
          </cell>
          <cell r="B1558">
            <v>1</v>
          </cell>
          <cell r="C1558">
            <v>3</v>
          </cell>
          <cell r="D1558" t="str">
            <v>P</v>
          </cell>
          <cell r="E1558">
            <v>3.1</v>
          </cell>
          <cell r="F1558">
            <v>37616</v>
          </cell>
          <cell r="G1558">
            <v>1E-3</v>
          </cell>
          <cell r="H1558">
            <v>0</v>
          </cell>
          <cell r="I1558" t="str">
            <v>1          0</v>
          </cell>
          <cell r="J1558">
            <v>0</v>
          </cell>
          <cell r="K1558">
            <v>0</v>
          </cell>
          <cell r="L1558">
            <v>2003</v>
          </cell>
          <cell r="M1558">
            <v>3.3317584466863766</v>
          </cell>
          <cell r="N1558" t="str">
            <v>NG13</v>
          </cell>
          <cell r="O1558">
            <v>41.87</v>
          </cell>
          <cell r="P1558">
            <v>2</v>
          </cell>
        </row>
        <row r="1559">
          <cell r="A1559" t="str">
            <v>ON</v>
          </cell>
          <cell r="B1559">
            <v>1</v>
          </cell>
          <cell r="C1559">
            <v>3</v>
          </cell>
          <cell r="D1559" t="str">
            <v>C</v>
          </cell>
          <cell r="E1559">
            <v>3.15</v>
          </cell>
          <cell r="F1559">
            <v>37616</v>
          </cell>
          <cell r="G1559">
            <v>1.256</v>
          </cell>
          <cell r="H1559">
            <v>1.1399999999999999</v>
          </cell>
          <cell r="I1559" t="str">
            <v>8          0</v>
          </cell>
          <cell r="J1559">
            <v>0</v>
          </cell>
          <cell r="K1559">
            <v>0</v>
          </cell>
          <cell r="L1559">
            <v>2003</v>
          </cell>
          <cell r="M1559" t="str">
            <v>No Trade</v>
          </cell>
          <cell r="N1559" t="str">
            <v>NG13</v>
          </cell>
          <cell r="O1559">
            <v>41.87</v>
          </cell>
          <cell r="P1559">
            <v>1</v>
          </cell>
        </row>
        <row r="1560">
          <cell r="A1560" t="str">
            <v>ON</v>
          </cell>
          <cell r="B1560">
            <v>1</v>
          </cell>
          <cell r="C1560">
            <v>3</v>
          </cell>
          <cell r="D1560" t="str">
            <v>P</v>
          </cell>
          <cell r="E1560">
            <v>3.15</v>
          </cell>
          <cell r="F1560">
            <v>37616</v>
          </cell>
          <cell r="G1560">
            <v>1E-3</v>
          </cell>
          <cell r="H1560">
            <v>0</v>
          </cell>
          <cell r="I1560" t="str">
            <v>1          0</v>
          </cell>
          <cell r="J1560">
            <v>0</v>
          </cell>
          <cell r="K1560">
            <v>0</v>
          </cell>
          <cell r="L1560">
            <v>2003</v>
          </cell>
          <cell r="M1560">
            <v>3.3106328326071859</v>
          </cell>
          <cell r="N1560" t="str">
            <v>NG13</v>
          </cell>
          <cell r="O1560">
            <v>41.87</v>
          </cell>
          <cell r="P1560">
            <v>2</v>
          </cell>
        </row>
        <row r="1561">
          <cell r="A1561" t="str">
            <v>ON</v>
          </cell>
          <cell r="B1561">
            <v>1</v>
          </cell>
          <cell r="C1561">
            <v>3</v>
          </cell>
          <cell r="D1561" t="str">
            <v>C</v>
          </cell>
          <cell r="E1561">
            <v>3.2</v>
          </cell>
          <cell r="F1561">
            <v>37616</v>
          </cell>
          <cell r="G1561">
            <v>1.206</v>
          </cell>
          <cell r="H1561">
            <v>1.0900000000000001</v>
          </cell>
          <cell r="I1561" t="str">
            <v>8          0</v>
          </cell>
          <cell r="J1561">
            <v>0</v>
          </cell>
          <cell r="K1561">
            <v>0</v>
          </cell>
          <cell r="L1561">
            <v>2003</v>
          </cell>
          <cell r="M1561" t="str">
            <v>No Trade</v>
          </cell>
          <cell r="N1561" t="str">
            <v>NG13</v>
          </cell>
          <cell r="O1561">
            <v>41.87</v>
          </cell>
          <cell r="P1561">
            <v>1</v>
          </cell>
        </row>
        <row r="1562">
          <cell r="A1562" t="str">
            <v>ON</v>
          </cell>
          <cell r="B1562">
            <v>1</v>
          </cell>
          <cell r="C1562">
            <v>3</v>
          </cell>
          <cell r="D1562" t="str">
            <v>P</v>
          </cell>
          <cell r="E1562">
            <v>3.2</v>
          </cell>
          <cell r="F1562">
            <v>37616</v>
          </cell>
          <cell r="G1562">
            <v>1E-3</v>
          </cell>
          <cell r="H1562">
            <v>0</v>
          </cell>
          <cell r="I1562" t="str">
            <v>1          0</v>
          </cell>
          <cell r="J1562">
            <v>0</v>
          </cell>
          <cell r="K1562">
            <v>0</v>
          </cell>
          <cell r="L1562">
            <v>2003</v>
          </cell>
          <cell r="M1562">
            <v>3.2898585703859795</v>
          </cell>
          <cell r="N1562" t="str">
            <v>NG13</v>
          </cell>
          <cell r="O1562">
            <v>41.87</v>
          </cell>
          <cell r="P1562">
            <v>2</v>
          </cell>
        </row>
        <row r="1563">
          <cell r="A1563" t="str">
            <v>ON</v>
          </cell>
          <cell r="B1563">
            <v>1</v>
          </cell>
          <cell r="C1563">
            <v>3</v>
          </cell>
          <cell r="D1563" t="str">
            <v>C</v>
          </cell>
          <cell r="E1563">
            <v>3.25</v>
          </cell>
          <cell r="F1563">
            <v>37616</v>
          </cell>
          <cell r="G1563">
            <v>1.1559999999999999</v>
          </cell>
          <cell r="H1563">
            <v>1.04</v>
          </cell>
          <cell r="I1563" t="str">
            <v>8          0</v>
          </cell>
          <cell r="J1563">
            <v>0</v>
          </cell>
          <cell r="K1563">
            <v>0</v>
          </cell>
          <cell r="L1563">
            <v>2003</v>
          </cell>
          <cell r="M1563" t="str">
            <v>No Trade</v>
          </cell>
          <cell r="N1563" t="str">
            <v>NG13</v>
          </cell>
          <cell r="O1563">
            <v>41.87</v>
          </cell>
          <cell r="P1563">
            <v>1</v>
          </cell>
        </row>
        <row r="1564">
          <cell r="A1564" t="str">
            <v>ON</v>
          </cell>
          <cell r="B1564">
            <v>1</v>
          </cell>
          <cell r="C1564">
            <v>3</v>
          </cell>
          <cell r="D1564" t="str">
            <v>P</v>
          </cell>
          <cell r="E1564">
            <v>3.25</v>
          </cell>
          <cell r="F1564">
            <v>37616</v>
          </cell>
          <cell r="G1564">
            <v>1E-3</v>
          </cell>
          <cell r="H1564">
            <v>0</v>
          </cell>
          <cell r="I1564" t="str">
            <v>1          0</v>
          </cell>
          <cell r="J1564">
            <v>0</v>
          </cell>
          <cell r="K1564">
            <v>0</v>
          </cell>
          <cell r="L1564">
            <v>2003</v>
          </cell>
          <cell r="M1564">
            <v>3.2694243731760757</v>
          </cell>
          <cell r="N1564" t="str">
            <v>NG13</v>
          </cell>
          <cell r="O1564">
            <v>41.87</v>
          </cell>
          <cell r="P1564">
            <v>2</v>
          </cell>
        </row>
        <row r="1565">
          <cell r="A1565" t="str">
            <v>ON</v>
          </cell>
          <cell r="B1565">
            <v>1</v>
          </cell>
          <cell r="C1565">
            <v>3</v>
          </cell>
          <cell r="D1565" t="str">
            <v>C</v>
          </cell>
          <cell r="E1565">
            <v>3.3</v>
          </cell>
          <cell r="F1565">
            <v>37616</v>
          </cell>
          <cell r="G1565">
            <v>1.1060000000000001</v>
          </cell>
          <cell r="H1565">
            <v>0.99</v>
          </cell>
          <cell r="I1565" t="str">
            <v>8          0</v>
          </cell>
          <cell r="J1565">
            <v>0</v>
          </cell>
          <cell r="K1565">
            <v>0</v>
          </cell>
          <cell r="L1565">
            <v>2003</v>
          </cell>
          <cell r="M1565" t="str">
            <v>No Trade</v>
          </cell>
          <cell r="N1565" t="str">
            <v>NG13</v>
          </cell>
          <cell r="O1565">
            <v>41.87</v>
          </cell>
          <cell r="P1565">
            <v>1</v>
          </cell>
        </row>
        <row r="1566">
          <cell r="A1566" t="str">
            <v>ON</v>
          </cell>
          <cell r="B1566">
            <v>1</v>
          </cell>
          <cell r="C1566">
            <v>3</v>
          </cell>
          <cell r="D1566" t="str">
            <v>P</v>
          </cell>
          <cell r="E1566">
            <v>3.3</v>
          </cell>
          <cell r="F1566">
            <v>37616</v>
          </cell>
          <cell r="G1566">
            <v>1E-3</v>
          </cell>
          <cell r="H1566">
            <v>0</v>
          </cell>
          <cell r="I1566" t="str">
            <v>2          0</v>
          </cell>
          <cell r="J1566">
            <v>0</v>
          </cell>
          <cell r="K1566">
            <v>0</v>
          </cell>
          <cell r="L1566">
            <v>2003</v>
          </cell>
          <cell r="M1566">
            <v>3.2493194844809108</v>
          </cell>
          <cell r="N1566" t="str">
            <v>NG13</v>
          </cell>
          <cell r="O1566">
            <v>41.87</v>
          </cell>
          <cell r="P1566">
            <v>2</v>
          </cell>
        </row>
        <row r="1567">
          <cell r="A1567" t="str">
            <v>ON</v>
          </cell>
          <cell r="B1567">
            <v>1</v>
          </cell>
          <cell r="C1567">
            <v>3</v>
          </cell>
          <cell r="D1567" t="str">
            <v>C</v>
          </cell>
          <cell r="E1567">
            <v>3.35</v>
          </cell>
          <cell r="F1567">
            <v>37616</v>
          </cell>
          <cell r="G1567">
            <v>1.056</v>
          </cell>
          <cell r="H1567">
            <v>0.94</v>
          </cell>
          <cell r="I1567" t="str">
            <v>8          0</v>
          </cell>
          <cell r="J1567">
            <v>0</v>
          </cell>
          <cell r="K1567">
            <v>0</v>
          </cell>
          <cell r="L1567">
            <v>2003</v>
          </cell>
          <cell r="M1567" t="str">
            <v>No Trade</v>
          </cell>
          <cell r="N1567" t="str">
            <v>NG13</v>
          </cell>
          <cell r="O1567">
            <v>41.87</v>
          </cell>
          <cell r="P1567">
            <v>1</v>
          </cell>
        </row>
        <row r="1568">
          <cell r="A1568" t="str">
            <v>ON</v>
          </cell>
          <cell r="B1568">
            <v>1</v>
          </cell>
          <cell r="C1568">
            <v>3</v>
          </cell>
          <cell r="D1568" t="str">
            <v>P</v>
          </cell>
          <cell r="E1568">
            <v>3.35</v>
          </cell>
          <cell r="F1568">
            <v>37616</v>
          </cell>
          <cell r="G1568">
            <v>1E-3</v>
          </cell>
          <cell r="H1568">
            <v>0</v>
          </cell>
          <cell r="I1568" t="str">
            <v>3          0</v>
          </cell>
          <cell r="J1568">
            <v>0</v>
          </cell>
          <cell r="K1568">
            <v>0</v>
          </cell>
          <cell r="L1568">
            <v>2003</v>
          </cell>
          <cell r="M1568">
            <v>3.2295336456037349</v>
          </cell>
          <cell r="N1568" t="str">
            <v>NG13</v>
          </cell>
          <cell r="O1568">
            <v>41.87</v>
          </cell>
          <cell r="P1568">
            <v>2</v>
          </cell>
        </row>
        <row r="1569">
          <cell r="A1569" t="str">
            <v>ON</v>
          </cell>
          <cell r="B1569">
            <v>1</v>
          </cell>
          <cell r="C1569">
            <v>3</v>
          </cell>
          <cell r="D1569" t="str">
            <v>C</v>
          </cell>
          <cell r="E1569">
            <v>3.4</v>
          </cell>
          <cell r="F1569">
            <v>37616</v>
          </cell>
          <cell r="G1569">
            <v>0.65900000000000003</v>
          </cell>
          <cell r="H1569">
            <v>0.65</v>
          </cell>
          <cell r="I1569" t="str">
            <v>9          0</v>
          </cell>
          <cell r="J1569">
            <v>0</v>
          </cell>
          <cell r="K1569">
            <v>0</v>
          </cell>
          <cell r="L1569">
            <v>2003</v>
          </cell>
          <cell r="M1569" t="str">
            <v>No Trade</v>
          </cell>
          <cell r="N1569" t="str">
            <v>NG13</v>
          </cell>
          <cell r="O1569">
            <v>41.87</v>
          </cell>
          <cell r="P1569">
            <v>1</v>
          </cell>
        </row>
        <row r="1570">
          <cell r="A1570" t="str">
            <v>ON</v>
          </cell>
          <cell r="B1570">
            <v>1</v>
          </cell>
          <cell r="C1570">
            <v>3</v>
          </cell>
          <cell r="D1570" t="str">
            <v>P</v>
          </cell>
          <cell r="E1570">
            <v>3.4</v>
          </cell>
          <cell r="F1570">
            <v>37616</v>
          </cell>
          <cell r="G1570">
            <v>1E-3</v>
          </cell>
          <cell r="H1570">
            <v>0</v>
          </cell>
          <cell r="I1570" t="str">
            <v>4          0</v>
          </cell>
          <cell r="J1570">
            <v>0</v>
          </cell>
          <cell r="K1570">
            <v>0</v>
          </cell>
          <cell r="L1570">
            <v>2003</v>
          </cell>
          <cell r="M1570">
            <v>3.2100570655352896</v>
          </cell>
          <cell r="N1570" t="str">
            <v>NG13</v>
          </cell>
          <cell r="O1570">
            <v>41.87</v>
          </cell>
          <cell r="P1570">
            <v>2</v>
          </cell>
        </row>
        <row r="1571">
          <cell r="A1571" t="str">
            <v>ON</v>
          </cell>
          <cell r="B1571">
            <v>1</v>
          </cell>
          <cell r="C1571">
            <v>3</v>
          </cell>
          <cell r="D1571" t="str">
            <v>P</v>
          </cell>
          <cell r="E1571">
            <v>3.45</v>
          </cell>
          <cell r="F1571">
            <v>37616</v>
          </cell>
          <cell r="G1571">
            <v>2E-3</v>
          </cell>
          <cell r="H1571">
            <v>0</v>
          </cell>
          <cell r="I1571" t="str">
            <v>6          0</v>
          </cell>
          <cell r="J1571">
            <v>0</v>
          </cell>
          <cell r="K1571">
            <v>0</v>
          </cell>
          <cell r="L1571">
            <v>2003</v>
          </cell>
          <cell r="M1571">
            <v>3.3659695173355626</v>
          </cell>
          <cell r="N1571" t="str">
            <v>NG13</v>
          </cell>
          <cell r="O1571">
            <v>41.87</v>
          </cell>
          <cell r="P1571">
            <v>2</v>
          </cell>
        </row>
        <row r="1572">
          <cell r="A1572" t="str">
            <v>ON</v>
          </cell>
          <cell r="B1572">
            <v>1</v>
          </cell>
          <cell r="C1572">
            <v>3</v>
          </cell>
          <cell r="D1572" t="str">
            <v>C</v>
          </cell>
          <cell r="E1572">
            <v>3.5</v>
          </cell>
          <cell r="F1572">
            <v>37616</v>
          </cell>
          <cell r="G1572">
            <v>0.90700000000000003</v>
          </cell>
          <cell r="H1572">
            <v>0.8</v>
          </cell>
          <cell r="I1572" t="str">
            <v>5          0</v>
          </cell>
          <cell r="J1572">
            <v>0</v>
          </cell>
          <cell r="K1572">
            <v>0</v>
          </cell>
          <cell r="L1572">
            <v>2003</v>
          </cell>
          <cell r="M1572" t="str">
            <v>No Trade</v>
          </cell>
          <cell r="N1572" t="str">
            <v>NG13</v>
          </cell>
          <cell r="O1572">
            <v>41.87</v>
          </cell>
          <cell r="P1572">
            <v>1</v>
          </cell>
        </row>
        <row r="1573">
          <cell r="A1573" t="str">
            <v>ON</v>
          </cell>
          <cell r="B1573">
            <v>1</v>
          </cell>
          <cell r="C1573">
            <v>3</v>
          </cell>
          <cell r="D1573" t="str">
            <v>P</v>
          </cell>
          <cell r="E1573">
            <v>3.5</v>
          </cell>
          <cell r="F1573">
            <v>37616</v>
          </cell>
          <cell r="G1573">
            <v>3.0000000000000001E-3</v>
          </cell>
          <cell r="H1573">
            <v>0</v>
          </cell>
          <cell r="I1573" t="str">
            <v>8         24</v>
          </cell>
          <cell r="J1573">
            <v>8.0000000000000002E-3</v>
          </cell>
          <cell r="K1573">
            <v>8.0000000000000002E-3</v>
          </cell>
          <cell r="L1573">
            <v>2003</v>
          </cell>
          <cell r="M1573">
            <v>3.4602402277189661</v>
          </cell>
          <cell r="N1573" t="str">
            <v>NG13</v>
          </cell>
          <cell r="O1573">
            <v>41.87</v>
          </cell>
          <cell r="P1573">
            <v>2</v>
          </cell>
        </row>
        <row r="1574">
          <cell r="A1574" t="str">
            <v>ON</v>
          </cell>
          <cell r="B1574">
            <v>1</v>
          </cell>
          <cell r="C1574">
            <v>3</v>
          </cell>
          <cell r="D1574" t="str">
            <v>C</v>
          </cell>
          <cell r="E1574">
            <v>3.55</v>
          </cell>
          <cell r="F1574">
            <v>37616</v>
          </cell>
          <cell r="G1574">
            <v>0.85799999999999998</v>
          </cell>
          <cell r="H1574">
            <v>0.75</v>
          </cell>
          <cell r="I1574" t="str">
            <v>7          0</v>
          </cell>
          <cell r="J1574">
            <v>0</v>
          </cell>
          <cell r="K1574">
            <v>0</v>
          </cell>
          <cell r="L1574">
            <v>2003</v>
          </cell>
          <cell r="M1574" t="str">
            <v>No Trade</v>
          </cell>
          <cell r="N1574" t="str">
            <v>NG13</v>
          </cell>
          <cell r="O1574">
            <v>41.87</v>
          </cell>
          <cell r="P1574">
            <v>1</v>
          </cell>
        </row>
        <row r="1575">
          <cell r="A1575" t="str">
            <v>ON</v>
          </cell>
          <cell r="B1575">
            <v>1</v>
          </cell>
          <cell r="C1575">
            <v>3</v>
          </cell>
          <cell r="D1575" t="str">
            <v>P</v>
          </cell>
          <cell r="E1575">
            <v>3.55</v>
          </cell>
          <cell r="F1575">
            <v>37616</v>
          </cell>
          <cell r="G1575">
            <v>4.0000000000000001E-3</v>
          </cell>
          <cell r="H1575">
            <v>0.01</v>
          </cell>
          <cell r="I1575" t="str">
            <v>0          0</v>
          </cell>
          <cell r="J1575">
            <v>0</v>
          </cell>
          <cell r="K1575">
            <v>0</v>
          </cell>
          <cell r="L1575">
            <v>2003</v>
          </cell>
          <cell r="M1575">
            <v>3.5268731776593576</v>
          </cell>
          <cell r="N1575" t="str">
            <v>NG13</v>
          </cell>
          <cell r="O1575">
            <v>41.87</v>
          </cell>
          <cell r="P1575">
            <v>2</v>
          </cell>
        </row>
        <row r="1576">
          <cell r="A1576" t="str">
            <v>ON</v>
          </cell>
          <cell r="B1576">
            <v>1</v>
          </cell>
          <cell r="C1576">
            <v>3</v>
          </cell>
          <cell r="D1576" t="str">
            <v>C</v>
          </cell>
          <cell r="E1576">
            <v>3.6</v>
          </cell>
          <cell r="F1576">
            <v>37616</v>
          </cell>
          <cell r="G1576">
            <v>0.81</v>
          </cell>
          <cell r="H1576">
            <v>0.75</v>
          </cell>
          <cell r="I1576" t="str">
            <v>7          0</v>
          </cell>
          <cell r="J1576">
            <v>0</v>
          </cell>
          <cell r="K1576">
            <v>0</v>
          </cell>
          <cell r="L1576">
            <v>2003</v>
          </cell>
          <cell r="M1576" t="str">
            <v>No Trade</v>
          </cell>
          <cell r="N1576" t="str">
            <v>NG13</v>
          </cell>
          <cell r="O1576">
            <v>41.87</v>
          </cell>
          <cell r="P1576">
            <v>1</v>
          </cell>
        </row>
        <row r="1577">
          <cell r="A1577" t="str">
            <v>ON</v>
          </cell>
          <cell r="B1577">
            <v>1</v>
          </cell>
          <cell r="C1577">
            <v>3</v>
          </cell>
          <cell r="D1577" t="str">
            <v>P</v>
          </cell>
          <cell r="E1577">
            <v>3.6</v>
          </cell>
          <cell r="F1577">
            <v>37616</v>
          </cell>
          <cell r="G1577">
            <v>6.0000000000000001E-3</v>
          </cell>
          <cell r="H1577">
            <v>0.01</v>
          </cell>
          <cell r="I1577" t="str">
            <v>0         50</v>
          </cell>
          <cell r="J1577">
            <v>0</v>
          </cell>
          <cell r="K1577">
            <v>0</v>
          </cell>
          <cell r="L1577">
            <v>2003</v>
          </cell>
          <cell r="M1577">
            <v>3.638479144390665</v>
          </cell>
          <cell r="N1577" t="str">
            <v>NG13</v>
          </cell>
          <cell r="O1577">
            <v>41.87</v>
          </cell>
          <cell r="P1577">
            <v>2</v>
          </cell>
        </row>
        <row r="1578">
          <cell r="A1578" t="str">
            <v>ON</v>
          </cell>
          <cell r="B1578">
            <v>1</v>
          </cell>
          <cell r="C1578">
            <v>3</v>
          </cell>
          <cell r="D1578" t="str">
            <v>C</v>
          </cell>
          <cell r="E1578">
            <v>3.65</v>
          </cell>
          <cell r="F1578">
            <v>37616</v>
          </cell>
          <cell r="G1578">
            <v>0.76200000000000001</v>
          </cell>
          <cell r="H1578">
            <v>0.66</v>
          </cell>
          <cell r="I1578" t="str">
            <v>4          0</v>
          </cell>
          <cell r="J1578">
            <v>0</v>
          </cell>
          <cell r="K1578">
            <v>0</v>
          </cell>
          <cell r="L1578">
            <v>2003</v>
          </cell>
          <cell r="M1578" t="str">
            <v>No Trade</v>
          </cell>
          <cell r="N1578" t="str">
            <v>NG13</v>
          </cell>
          <cell r="O1578">
            <v>41.87</v>
          </cell>
          <cell r="P1578">
            <v>1</v>
          </cell>
        </row>
        <row r="1579">
          <cell r="A1579" t="str">
            <v>ON</v>
          </cell>
          <cell r="B1579">
            <v>1</v>
          </cell>
          <cell r="C1579">
            <v>3</v>
          </cell>
          <cell r="D1579" t="str">
            <v>P</v>
          </cell>
          <cell r="E1579">
            <v>3.65</v>
          </cell>
          <cell r="F1579">
            <v>37616</v>
          </cell>
          <cell r="G1579">
            <v>8.0000000000000002E-3</v>
          </cell>
          <cell r="H1579">
            <v>0.01</v>
          </cell>
          <cell r="I1579" t="str">
            <v>8          0</v>
          </cell>
          <cell r="J1579">
            <v>0</v>
          </cell>
          <cell r="K1579">
            <v>0</v>
          </cell>
          <cell r="L1579">
            <v>2003</v>
          </cell>
          <cell r="M1579">
            <v>3.7187937004291585</v>
          </cell>
          <cell r="N1579" t="str">
            <v>NG13</v>
          </cell>
          <cell r="O1579">
            <v>41.87</v>
          </cell>
          <cell r="P1579">
            <v>2</v>
          </cell>
        </row>
        <row r="1580">
          <cell r="A1580" t="str">
            <v>ON</v>
          </cell>
          <cell r="B1580">
            <v>1</v>
          </cell>
          <cell r="C1580">
            <v>3</v>
          </cell>
          <cell r="D1580" t="str">
            <v>C</v>
          </cell>
          <cell r="E1580">
            <v>3.7</v>
          </cell>
          <cell r="F1580">
            <v>37616</v>
          </cell>
          <cell r="G1580">
            <v>0.71499999999999997</v>
          </cell>
          <cell r="H1580">
            <v>0.61</v>
          </cell>
          <cell r="I1580" t="str">
            <v>9          0</v>
          </cell>
          <cell r="J1580">
            <v>0</v>
          </cell>
          <cell r="K1580">
            <v>0</v>
          </cell>
          <cell r="L1580">
            <v>2003</v>
          </cell>
          <cell r="M1580" t="str">
            <v>No Trade</v>
          </cell>
          <cell r="N1580" t="str">
            <v>NG13</v>
          </cell>
          <cell r="O1580">
            <v>41.87</v>
          </cell>
          <cell r="P1580">
            <v>1</v>
          </cell>
        </row>
        <row r="1581">
          <cell r="A1581" t="str">
            <v>ON</v>
          </cell>
          <cell r="B1581">
            <v>1</v>
          </cell>
          <cell r="C1581">
            <v>3</v>
          </cell>
          <cell r="D1581" t="str">
            <v>P</v>
          </cell>
          <cell r="E1581">
            <v>3.7</v>
          </cell>
          <cell r="F1581">
            <v>37616</v>
          </cell>
          <cell r="G1581">
            <v>1.0999999999999999E-2</v>
          </cell>
          <cell r="H1581">
            <v>0.02</v>
          </cell>
          <cell r="I1581" t="str">
            <v>3         10</v>
          </cell>
          <cell r="J1581">
            <v>0</v>
          </cell>
          <cell r="K1581">
            <v>0</v>
          </cell>
          <cell r="L1581">
            <v>2003</v>
          </cell>
          <cell r="M1581">
            <v>3.8179691358828078</v>
          </cell>
          <cell r="N1581" t="str">
            <v>NG13</v>
          </cell>
          <cell r="O1581">
            <v>41.87</v>
          </cell>
          <cell r="P1581">
            <v>2</v>
          </cell>
        </row>
        <row r="1582">
          <cell r="A1582" t="str">
            <v>ON</v>
          </cell>
          <cell r="B1582">
            <v>1</v>
          </cell>
          <cell r="C1582">
            <v>3</v>
          </cell>
          <cell r="D1582" t="str">
            <v>C</v>
          </cell>
          <cell r="E1582">
            <v>3.75</v>
          </cell>
          <cell r="F1582">
            <v>37616</v>
          </cell>
          <cell r="G1582">
            <v>0.66900000000000004</v>
          </cell>
          <cell r="H1582">
            <v>0.56999999999999995</v>
          </cell>
          <cell r="I1582" t="str">
            <v>6          2</v>
          </cell>
          <cell r="J1582">
            <v>0.54300000000000004</v>
          </cell>
          <cell r="K1582">
            <v>0.54200000000000004</v>
          </cell>
          <cell r="L1582">
            <v>2003</v>
          </cell>
          <cell r="M1582" t="str">
            <v>No Trade</v>
          </cell>
          <cell r="N1582" t="str">
            <v>NG13</v>
          </cell>
          <cell r="O1582">
            <v>41.87</v>
          </cell>
          <cell r="P1582">
            <v>1</v>
          </cell>
        </row>
        <row r="1583">
          <cell r="A1583" t="str">
            <v>ON</v>
          </cell>
          <cell r="B1583">
            <v>1</v>
          </cell>
          <cell r="C1583">
            <v>3</v>
          </cell>
          <cell r="D1583" t="str">
            <v>P</v>
          </cell>
          <cell r="E1583">
            <v>3.75</v>
          </cell>
          <cell r="F1583">
            <v>37616</v>
          </cell>
          <cell r="G1583">
            <v>1.4999999999999999E-2</v>
          </cell>
          <cell r="H1583">
            <v>0.02</v>
          </cell>
          <cell r="I1583" t="str">
            <v>9        981</v>
          </cell>
          <cell r="J1583">
            <v>3.4000000000000002E-2</v>
          </cell>
          <cell r="K1583">
            <v>2.1000000000000001E-2</v>
          </cell>
          <cell r="L1583">
            <v>2003</v>
          </cell>
          <cell r="M1583">
            <v>3.9230872701689807</v>
          </cell>
          <cell r="N1583" t="str">
            <v>NG13</v>
          </cell>
          <cell r="O1583">
            <v>41.87</v>
          </cell>
          <cell r="P1583">
            <v>2</v>
          </cell>
        </row>
        <row r="1584">
          <cell r="A1584" t="str">
            <v>ON</v>
          </cell>
          <cell r="B1584">
            <v>1</v>
          </cell>
          <cell r="C1584">
            <v>3</v>
          </cell>
          <cell r="D1584" t="str">
            <v>C</v>
          </cell>
          <cell r="E1584">
            <v>3.8</v>
          </cell>
          <cell r="F1584">
            <v>37616</v>
          </cell>
          <cell r="G1584">
            <v>0.624</v>
          </cell>
          <cell r="H1584">
            <v>0.53</v>
          </cell>
          <cell r="I1584" t="str">
            <v>4          0</v>
          </cell>
          <cell r="J1584">
            <v>0</v>
          </cell>
          <cell r="K1584">
            <v>0</v>
          </cell>
          <cell r="L1584">
            <v>2003</v>
          </cell>
          <cell r="M1584" t="str">
            <v>No Trade</v>
          </cell>
          <cell r="N1584" t="str">
            <v>NG13</v>
          </cell>
          <cell r="O1584">
            <v>41.87</v>
          </cell>
          <cell r="P1584">
            <v>1</v>
          </cell>
        </row>
        <row r="1585">
          <cell r="A1585" t="str">
            <v>ON</v>
          </cell>
          <cell r="B1585">
            <v>1</v>
          </cell>
          <cell r="C1585">
            <v>3</v>
          </cell>
          <cell r="D1585" t="str">
            <v>P</v>
          </cell>
          <cell r="E1585">
            <v>3.8</v>
          </cell>
          <cell r="F1585">
            <v>37616</v>
          </cell>
          <cell r="G1585">
            <v>0.02</v>
          </cell>
          <cell r="H1585">
            <v>0.03</v>
          </cell>
          <cell r="I1585" t="str">
            <v>7      1,060</v>
          </cell>
          <cell r="J1585">
            <v>0.03</v>
          </cell>
          <cell r="K1585">
            <v>2.5999999999999999E-2</v>
          </cell>
          <cell r="L1585">
            <v>2003</v>
          </cell>
          <cell r="M1585">
            <v>4.0280230703114865</v>
          </cell>
          <cell r="N1585" t="str">
            <v>NG13</v>
          </cell>
          <cell r="O1585">
            <v>41.87</v>
          </cell>
          <cell r="P1585">
            <v>2</v>
          </cell>
        </row>
        <row r="1586">
          <cell r="A1586" t="str">
            <v>ON</v>
          </cell>
          <cell r="B1586">
            <v>1</v>
          </cell>
          <cell r="C1586">
            <v>3</v>
          </cell>
          <cell r="D1586" t="str">
            <v>C</v>
          </cell>
          <cell r="E1586">
            <v>3.85</v>
          </cell>
          <cell r="F1586">
            <v>37616</v>
          </cell>
          <cell r="G1586">
            <v>0.57999999999999996</v>
          </cell>
          <cell r="H1586">
            <v>0.49</v>
          </cell>
          <cell r="I1586" t="str">
            <v>3          0</v>
          </cell>
          <cell r="J1586">
            <v>0</v>
          </cell>
          <cell r="K1586">
            <v>0</v>
          </cell>
          <cell r="L1586">
            <v>2003</v>
          </cell>
          <cell r="M1586" t="str">
            <v>No Trade</v>
          </cell>
          <cell r="N1586" t="str">
            <v>NG13</v>
          </cell>
          <cell r="O1586">
            <v>41.87</v>
          </cell>
          <cell r="P1586">
            <v>1</v>
          </cell>
        </row>
        <row r="1587">
          <cell r="A1587" t="str">
            <v>ON</v>
          </cell>
          <cell r="B1587">
            <v>1</v>
          </cell>
          <cell r="C1587">
            <v>3</v>
          </cell>
          <cell r="D1587" t="str">
            <v>P</v>
          </cell>
          <cell r="E1587">
            <v>3.85</v>
          </cell>
          <cell r="F1587">
            <v>37616</v>
          </cell>
          <cell r="G1587">
            <v>2.5000000000000001E-2</v>
          </cell>
          <cell r="H1587">
            <v>0.04</v>
          </cell>
          <cell r="I1587" t="str">
            <v>6        409</v>
          </cell>
          <cell r="J1587">
            <v>0.04</v>
          </cell>
          <cell r="K1587">
            <v>0.04</v>
          </cell>
          <cell r="L1587">
            <v>2003</v>
          </cell>
          <cell r="M1587">
            <v>4.1108996724666209</v>
          </cell>
          <cell r="N1587" t="str">
            <v>NG13</v>
          </cell>
          <cell r="O1587">
            <v>41.87</v>
          </cell>
          <cell r="P1587">
            <v>2</v>
          </cell>
        </row>
        <row r="1588">
          <cell r="A1588" t="str">
            <v>ON</v>
          </cell>
          <cell r="B1588">
            <v>1</v>
          </cell>
          <cell r="C1588">
            <v>3</v>
          </cell>
          <cell r="D1588" t="str">
            <v>C</v>
          </cell>
          <cell r="E1588">
            <v>3.9</v>
          </cell>
          <cell r="F1588">
            <v>37616</v>
          </cell>
          <cell r="G1588">
            <v>0.53700000000000003</v>
          </cell>
          <cell r="H1588">
            <v>0.45</v>
          </cell>
          <cell r="I1588" t="str">
            <v>3          0</v>
          </cell>
          <cell r="J1588">
            <v>0</v>
          </cell>
          <cell r="K1588">
            <v>0</v>
          </cell>
          <cell r="L1588">
            <v>2003</v>
          </cell>
          <cell r="M1588" t="str">
            <v>No Trade</v>
          </cell>
          <cell r="N1588" t="str">
            <v>NG13</v>
          </cell>
          <cell r="O1588">
            <v>41.87</v>
          </cell>
          <cell r="P1588">
            <v>1</v>
          </cell>
        </row>
        <row r="1589">
          <cell r="A1589" t="str">
            <v>ON</v>
          </cell>
          <cell r="B1589">
            <v>1</v>
          </cell>
          <cell r="C1589">
            <v>3</v>
          </cell>
          <cell r="D1589" t="str">
            <v>P</v>
          </cell>
          <cell r="E1589">
            <v>3.9</v>
          </cell>
          <cell r="F1589">
            <v>37616</v>
          </cell>
          <cell r="G1589">
            <v>3.2000000000000001E-2</v>
          </cell>
          <cell r="H1589">
            <v>0.05</v>
          </cell>
          <cell r="I1589" t="str">
            <v>6        299</v>
          </cell>
          <cell r="J1589">
            <v>5.8000000000000003E-2</v>
          </cell>
          <cell r="K1589">
            <v>4.4999999999999998E-2</v>
          </cell>
          <cell r="L1589">
            <v>2003</v>
          </cell>
          <cell r="M1589">
            <v>4.2125871938575754</v>
          </cell>
          <cell r="N1589" t="str">
            <v>NG13</v>
          </cell>
          <cell r="O1589">
            <v>41.87</v>
          </cell>
          <cell r="P1589">
            <v>2</v>
          </cell>
        </row>
        <row r="1590">
          <cell r="A1590" t="str">
            <v>ON</v>
          </cell>
          <cell r="B1590">
            <v>1</v>
          </cell>
          <cell r="C1590">
            <v>3</v>
          </cell>
          <cell r="D1590" t="str">
            <v>C</v>
          </cell>
          <cell r="E1590">
            <v>3.95</v>
          </cell>
          <cell r="F1590">
            <v>37616</v>
          </cell>
          <cell r="G1590">
            <v>0.495</v>
          </cell>
          <cell r="H1590">
            <v>0.41</v>
          </cell>
          <cell r="I1590" t="str">
            <v>5          2</v>
          </cell>
          <cell r="J1590">
            <v>0.38700000000000001</v>
          </cell>
          <cell r="K1590">
            <v>0.38600000000000001</v>
          </cell>
          <cell r="L1590">
            <v>2003</v>
          </cell>
          <cell r="M1590" t="str">
            <v>No Trade</v>
          </cell>
          <cell r="N1590" t="str">
            <v>NG13</v>
          </cell>
          <cell r="O1590">
            <v>41.87</v>
          </cell>
          <cell r="P1590">
            <v>1</v>
          </cell>
        </row>
        <row r="1591">
          <cell r="A1591" t="str">
            <v>ON</v>
          </cell>
          <cell r="B1591">
            <v>1</v>
          </cell>
          <cell r="C1591">
            <v>3</v>
          </cell>
          <cell r="D1591" t="str">
            <v>P</v>
          </cell>
          <cell r="E1591">
            <v>3.95</v>
          </cell>
          <cell r="F1591">
            <v>37616</v>
          </cell>
          <cell r="G1591">
            <v>0.04</v>
          </cell>
          <cell r="H1591">
            <v>0.06</v>
          </cell>
          <cell r="I1591" t="str">
            <v>8          2</v>
          </cell>
          <cell r="J1591">
            <v>7.4999999999999997E-2</v>
          </cell>
          <cell r="K1591">
            <v>7.3999999999999996E-2</v>
          </cell>
          <cell r="L1591">
            <v>2003</v>
          </cell>
          <cell r="M1591">
            <v>4.3097750933313099</v>
          </cell>
          <cell r="N1591" t="str">
            <v>NG13</v>
          </cell>
          <cell r="O1591">
            <v>41.87</v>
          </cell>
          <cell r="P1591">
            <v>2</v>
          </cell>
        </row>
        <row r="1592">
          <cell r="A1592" t="str">
            <v>ON</v>
          </cell>
          <cell r="B1592">
            <v>1</v>
          </cell>
          <cell r="C1592">
            <v>3</v>
          </cell>
          <cell r="D1592" t="str">
            <v>C</v>
          </cell>
          <cell r="E1592">
            <v>4</v>
          </cell>
          <cell r="F1592">
            <v>37616</v>
          </cell>
          <cell r="G1592">
            <v>0.45500000000000002</v>
          </cell>
          <cell r="H1592">
            <v>0.37</v>
          </cell>
          <cell r="I1592" t="str">
            <v>9          2</v>
          </cell>
          <cell r="J1592">
            <v>0.37</v>
          </cell>
          <cell r="K1592">
            <v>0.37</v>
          </cell>
          <cell r="L1592">
            <v>2003</v>
          </cell>
          <cell r="M1592" t="str">
            <v>No Trade</v>
          </cell>
          <cell r="N1592" t="str">
            <v>NG13</v>
          </cell>
          <cell r="O1592">
            <v>41.87</v>
          </cell>
          <cell r="P1592">
            <v>1</v>
          </cell>
        </row>
        <row r="1593">
          <cell r="A1593" t="str">
            <v>ON</v>
          </cell>
          <cell r="B1593">
            <v>1</v>
          </cell>
          <cell r="C1593">
            <v>3</v>
          </cell>
          <cell r="D1593" t="str">
            <v>P</v>
          </cell>
          <cell r="E1593">
            <v>4</v>
          </cell>
          <cell r="F1593">
            <v>37616</v>
          </cell>
          <cell r="G1593">
            <v>0.05</v>
          </cell>
          <cell r="H1593">
            <v>0.08</v>
          </cell>
          <cell r="I1593" t="str">
            <v>2      2,951</v>
          </cell>
          <cell r="J1593">
            <v>7.5999999999999998E-2</v>
          </cell>
          <cell r="K1593">
            <v>5.8000000000000003E-2</v>
          </cell>
          <cell r="L1593">
            <v>2003</v>
          </cell>
          <cell r="M1593">
            <v>4.4149429164772682</v>
          </cell>
          <cell r="N1593" t="str">
            <v>NG13</v>
          </cell>
          <cell r="O1593">
            <v>41.87</v>
          </cell>
          <cell r="P1593">
            <v>2</v>
          </cell>
        </row>
        <row r="1594">
          <cell r="A1594" t="str">
            <v>ON</v>
          </cell>
          <cell r="B1594">
            <v>1</v>
          </cell>
          <cell r="C1594">
            <v>3</v>
          </cell>
          <cell r="D1594" t="str">
            <v>C</v>
          </cell>
          <cell r="E1594">
            <v>4.05</v>
          </cell>
          <cell r="F1594">
            <v>37616</v>
          </cell>
          <cell r="G1594">
            <v>0.41599999999999998</v>
          </cell>
          <cell r="H1594">
            <v>0.34</v>
          </cell>
          <cell r="I1594" t="str">
            <v>4          0</v>
          </cell>
          <cell r="J1594">
            <v>0</v>
          </cell>
          <cell r="K1594">
            <v>0</v>
          </cell>
          <cell r="L1594">
            <v>2003</v>
          </cell>
          <cell r="M1594" t="str">
            <v>No Trade</v>
          </cell>
          <cell r="N1594" t="str">
            <v>NG13</v>
          </cell>
          <cell r="O1594">
            <v>41.87</v>
          </cell>
          <cell r="P1594">
            <v>1</v>
          </cell>
        </row>
        <row r="1595">
          <cell r="A1595" t="str">
            <v>ON</v>
          </cell>
          <cell r="B1595">
            <v>1</v>
          </cell>
          <cell r="C1595">
            <v>3</v>
          </cell>
          <cell r="D1595" t="str">
            <v>P</v>
          </cell>
          <cell r="E1595">
            <v>4.05</v>
          </cell>
          <cell r="F1595">
            <v>37616</v>
          </cell>
          <cell r="G1595">
            <v>6.0999999999999999E-2</v>
          </cell>
          <cell r="H1595">
            <v>0.09</v>
          </cell>
          <cell r="I1595" t="str">
            <v>7        900</v>
          </cell>
          <cell r="J1595">
            <v>0</v>
          </cell>
          <cell r="K1595">
            <v>0</v>
          </cell>
          <cell r="L1595">
            <v>2003</v>
          </cell>
          <cell r="M1595">
            <v>4.51340650520347</v>
          </cell>
          <cell r="N1595" t="str">
            <v>NG13</v>
          </cell>
          <cell r="O1595">
            <v>41.87</v>
          </cell>
          <cell r="P1595">
            <v>2</v>
          </cell>
        </row>
        <row r="1596">
          <cell r="A1596" t="str">
            <v>ON</v>
          </cell>
          <cell r="B1596">
            <v>1</v>
          </cell>
          <cell r="C1596">
            <v>3</v>
          </cell>
          <cell r="D1596" t="str">
            <v>C</v>
          </cell>
          <cell r="E1596">
            <v>4.0999999999999996</v>
          </cell>
          <cell r="F1596">
            <v>37616</v>
          </cell>
          <cell r="G1596">
            <v>0.379</v>
          </cell>
          <cell r="H1596">
            <v>0.31</v>
          </cell>
          <cell r="I1596" t="str">
            <v>2          0</v>
          </cell>
          <cell r="J1596">
            <v>0</v>
          </cell>
          <cell r="K1596">
            <v>0</v>
          </cell>
          <cell r="L1596">
            <v>2003</v>
          </cell>
          <cell r="M1596" t="str">
            <v>No Trade</v>
          </cell>
          <cell r="N1596" t="str">
            <v>NG13</v>
          </cell>
          <cell r="O1596">
            <v>41.87</v>
          </cell>
          <cell r="P1596">
            <v>1</v>
          </cell>
        </row>
        <row r="1597">
          <cell r="A1597" t="str">
            <v>ON</v>
          </cell>
          <cell r="B1597">
            <v>1</v>
          </cell>
          <cell r="C1597">
            <v>3</v>
          </cell>
          <cell r="D1597" t="str">
            <v>P</v>
          </cell>
          <cell r="E1597">
            <v>4.0999999999999996</v>
          </cell>
          <cell r="F1597">
            <v>37616</v>
          </cell>
          <cell r="G1597">
            <v>7.3999999999999996E-2</v>
          </cell>
          <cell r="H1597">
            <v>0.11</v>
          </cell>
          <cell r="I1597" t="str">
            <v>5        535</v>
          </cell>
          <cell r="J1597">
            <v>8.5000000000000006E-2</v>
          </cell>
          <cell r="K1597">
            <v>8.5000000000000006E-2</v>
          </cell>
          <cell r="L1597">
            <v>2003</v>
          </cell>
          <cell r="M1597">
            <v>4.6157519887866263</v>
          </cell>
          <cell r="N1597" t="str">
            <v>NG13</v>
          </cell>
          <cell r="O1597">
            <v>41.87</v>
          </cell>
          <cell r="P1597">
            <v>2</v>
          </cell>
        </row>
        <row r="1598">
          <cell r="A1598" t="str">
            <v>ON</v>
          </cell>
          <cell r="B1598">
            <v>1</v>
          </cell>
          <cell r="C1598">
            <v>3</v>
          </cell>
          <cell r="D1598" t="str">
            <v>C</v>
          </cell>
          <cell r="E1598">
            <v>4.1500000000000004</v>
          </cell>
          <cell r="F1598">
            <v>37616</v>
          </cell>
          <cell r="G1598">
            <v>0.34399999999999997</v>
          </cell>
          <cell r="H1598">
            <v>0.28000000000000003</v>
          </cell>
          <cell r="I1598" t="str">
            <v>3          0</v>
          </cell>
          <cell r="J1598">
            <v>0</v>
          </cell>
          <cell r="K1598">
            <v>0</v>
          </cell>
          <cell r="L1598">
            <v>2003</v>
          </cell>
          <cell r="M1598" t="str">
            <v>No Trade</v>
          </cell>
          <cell r="N1598" t="str">
            <v>NG13</v>
          </cell>
          <cell r="O1598">
            <v>41.87</v>
          </cell>
          <cell r="P1598">
            <v>1</v>
          </cell>
        </row>
        <row r="1599">
          <cell r="A1599" t="str">
            <v>ON</v>
          </cell>
          <cell r="B1599">
            <v>1</v>
          </cell>
          <cell r="C1599">
            <v>3</v>
          </cell>
          <cell r="D1599" t="str">
            <v>P</v>
          </cell>
          <cell r="E1599">
            <v>4.1500000000000004</v>
          </cell>
          <cell r="F1599">
            <v>37616</v>
          </cell>
          <cell r="G1599">
            <v>8.8999999999999996E-2</v>
          </cell>
          <cell r="H1599">
            <v>0.13</v>
          </cell>
          <cell r="I1599" t="str">
            <v>5        676</v>
          </cell>
          <cell r="J1599">
            <v>0.14299999999999999</v>
          </cell>
          <cell r="K1599">
            <v>8.5000000000000006E-2</v>
          </cell>
          <cell r="L1599">
            <v>2003</v>
          </cell>
          <cell r="M1599">
            <v>4.7199064731883027</v>
          </cell>
          <cell r="N1599" t="str">
            <v>NG13</v>
          </cell>
          <cell r="O1599">
            <v>41.87</v>
          </cell>
          <cell r="P1599">
            <v>2</v>
          </cell>
        </row>
        <row r="1600">
          <cell r="A1600" t="str">
            <v>ON</v>
          </cell>
          <cell r="B1600">
            <v>1</v>
          </cell>
          <cell r="C1600">
            <v>3</v>
          </cell>
          <cell r="D1600" t="str">
            <v>C</v>
          </cell>
          <cell r="E1600">
            <v>4.2</v>
          </cell>
          <cell r="F1600">
            <v>37616</v>
          </cell>
          <cell r="G1600">
            <v>0.311</v>
          </cell>
          <cell r="H1600">
            <v>0.25</v>
          </cell>
          <cell r="I1600" t="str">
            <v>5          1</v>
          </cell>
          <cell r="J1600">
            <v>0.28999999999999998</v>
          </cell>
          <cell r="K1600">
            <v>0.28999999999999998</v>
          </cell>
          <cell r="L1600">
            <v>2003</v>
          </cell>
          <cell r="M1600" t="str">
            <v>No Trade</v>
          </cell>
          <cell r="N1600" t="str">
            <v>NG13</v>
          </cell>
          <cell r="O1600">
            <v>41.87</v>
          </cell>
          <cell r="P1600">
            <v>1</v>
          </cell>
        </row>
        <row r="1601">
          <cell r="A1601" t="str">
            <v>ON</v>
          </cell>
          <cell r="B1601">
            <v>1</v>
          </cell>
          <cell r="C1601">
            <v>3</v>
          </cell>
          <cell r="D1601" t="str">
            <v>P</v>
          </cell>
          <cell r="E1601">
            <v>4.2</v>
          </cell>
          <cell r="F1601">
            <v>37616</v>
          </cell>
          <cell r="G1601">
            <v>0.106</v>
          </cell>
          <cell r="H1601">
            <v>0.15</v>
          </cell>
          <cell r="I1601" t="str">
            <v>7        825</v>
          </cell>
          <cell r="J1601">
            <v>0.16500000000000001</v>
          </cell>
          <cell r="K1601">
            <v>0.11</v>
          </cell>
          <cell r="L1601">
            <v>2003</v>
          </cell>
          <cell r="M1601">
            <v>4.8246239049585222</v>
          </cell>
          <cell r="N1601" t="str">
            <v>NG13</v>
          </cell>
          <cell r="O1601">
            <v>41.87</v>
          </cell>
          <cell r="P1601">
            <v>2</v>
          </cell>
        </row>
        <row r="1602">
          <cell r="A1602" t="str">
            <v>ON</v>
          </cell>
          <cell r="B1602">
            <v>1</v>
          </cell>
          <cell r="C1602">
            <v>3</v>
          </cell>
          <cell r="D1602" t="str">
            <v>C</v>
          </cell>
          <cell r="E1602">
            <v>4.25</v>
          </cell>
          <cell r="F1602">
            <v>37616</v>
          </cell>
          <cell r="G1602">
            <v>0.28100000000000003</v>
          </cell>
          <cell r="H1602">
            <v>0.22</v>
          </cell>
          <cell r="I1602" t="str">
            <v>8         21</v>
          </cell>
          <cell r="J1602">
            <v>0.24</v>
          </cell>
          <cell r="K1602">
            <v>0.24</v>
          </cell>
          <cell r="L1602">
            <v>2003</v>
          </cell>
          <cell r="M1602" t="str">
            <v>No Trade</v>
          </cell>
          <cell r="N1602" t="str">
            <v>NG13</v>
          </cell>
          <cell r="O1602">
            <v>41.87</v>
          </cell>
          <cell r="P1602">
            <v>1</v>
          </cell>
        </row>
        <row r="1603">
          <cell r="A1603" t="str">
            <v>ON</v>
          </cell>
          <cell r="B1603">
            <v>1</v>
          </cell>
          <cell r="C1603">
            <v>3</v>
          </cell>
          <cell r="D1603" t="str">
            <v>P</v>
          </cell>
          <cell r="E1603">
            <v>4.25</v>
          </cell>
          <cell r="F1603">
            <v>37616</v>
          </cell>
          <cell r="G1603">
            <v>0.125</v>
          </cell>
          <cell r="H1603">
            <v>0.18</v>
          </cell>
          <cell r="I1603" t="str">
            <v>0         10</v>
          </cell>
          <cell r="J1603">
            <v>0.16200000000000001</v>
          </cell>
          <cell r="K1603">
            <v>0.16200000000000001</v>
          </cell>
          <cell r="L1603">
            <v>2003</v>
          </cell>
          <cell r="M1603">
            <v>4.929180571869864</v>
          </cell>
          <cell r="N1603" t="str">
            <v>NG13</v>
          </cell>
          <cell r="O1603">
            <v>41.87</v>
          </cell>
          <cell r="P1603">
            <v>2</v>
          </cell>
        </row>
        <row r="1604">
          <cell r="A1604" t="str">
            <v>ON</v>
          </cell>
          <cell r="B1604">
            <v>1</v>
          </cell>
          <cell r="C1604">
            <v>3</v>
          </cell>
          <cell r="D1604" t="str">
            <v>C</v>
          </cell>
          <cell r="E1604">
            <v>4.3</v>
          </cell>
          <cell r="F1604">
            <v>37616</v>
          </cell>
          <cell r="G1604">
            <v>0.253</v>
          </cell>
          <cell r="H1604">
            <v>0.2</v>
          </cell>
          <cell r="I1604" t="str">
            <v>4        504</v>
          </cell>
          <cell r="J1604">
            <v>0.19500000000000001</v>
          </cell>
          <cell r="K1604">
            <v>0.17</v>
          </cell>
          <cell r="L1604">
            <v>2003</v>
          </cell>
          <cell r="M1604" t="str">
            <v>No Trade</v>
          </cell>
          <cell r="N1604" t="str">
            <v>NG13</v>
          </cell>
          <cell r="O1604">
            <v>41.87</v>
          </cell>
          <cell r="P1604">
            <v>1</v>
          </cell>
        </row>
        <row r="1605">
          <cell r="A1605" t="str">
            <v>ON</v>
          </cell>
          <cell r="B1605">
            <v>1</v>
          </cell>
          <cell r="C1605">
            <v>3</v>
          </cell>
          <cell r="D1605" t="str">
            <v>P</v>
          </cell>
          <cell r="E1605">
            <v>4.3</v>
          </cell>
          <cell r="F1605">
            <v>37616</v>
          </cell>
          <cell r="G1605">
            <v>0.14699999999999999</v>
          </cell>
          <cell r="H1605">
            <v>0.2</v>
          </cell>
          <cell r="I1605" t="str">
            <v>6        895</v>
          </cell>
          <cell r="J1605">
            <v>0</v>
          </cell>
          <cell r="K1605">
            <v>0</v>
          </cell>
          <cell r="L1605">
            <v>2003</v>
          </cell>
          <cell r="M1605">
            <v>5.0391267213413036</v>
          </cell>
          <cell r="N1605" t="str">
            <v>NG13</v>
          </cell>
          <cell r="O1605">
            <v>41.87</v>
          </cell>
          <cell r="P1605">
            <v>2</v>
          </cell>
        </row>
        <row r="1606">
          <cell r="A1606" t="str">
            <v>ON</v>
          </cell>
          <cell r="B1606">
            <v>1</v>
          </cell>
          <cell r="C1606">
            <v>3</v>
          </cell>
          <cell r="D1606" t="str">
            <v>C</v>
          </cell>
          <cell r="E1606">
            <v>4.3499999999999996</v>
          </cell>
          <cell r="F1606">
            <v>37616</v>
          </cell>
          <cell r="G1606">
            <v>0.22600000000000001</v>
          </cell>
          <cell r="H1606">
            <v>0.18</v>
          </cell>
          <cell r="I1606" t="str">
            <v>2         71</v>
          </cell>
          <cell r="J1606">
            <v>0.19</v>
          </cell>
          <cell r="K1606">
            <v>0.185</v>
          </cell>
          <cell r="L1606">
            <v>2003</v>
          </cell>
          <cell r="M1606" t="str">
            <v>No Trade</v>
          </cell>
          <cell r="N1606" t="str">
            <v>NG13</v>
          </cell>
          <cell r="O1606">
            <v>41.87</v>
          </cell>
          <cell r="P1606">
            <v>1</v>
          </cell>
        </row>
        <row r="1607">
          <cell r="A1607" t="str">
            <v>ON</v>
          </cell>
          <cell r="B1607">
            <v>1</v>
          </cell>
          <cell r="C1607">
            <v>3</v>
          </cell>
          <cell r="D1607" t="str">
            <v>P</v>
          </cell>
          <cell r="E1607">
            <v>4.3499999999999996</v>
          </cell>
          <cell r="F1607">
            <v>37616</v>
          </cell>
          <cell r="G1607">
            <v>0.17</v>
          </cell>
          <cell r="H1607">
            <v>0.23</v>
          </cell>
          <cell r="I1607" t="str">
            <v>4         50</v>
          </cell>
          <cell r="J1607">
            <v>0</v>
          </cell>
          <cell r="K1607">
            <v>0</v>
          </cell>
          <cell r="L1607">
            <v>2003</v>
          </cell>
          <cell r="M1607">
            <v>5.1418517840048779</v>
          </cell>
          <cell r="N1607" t="str">
            <v>NG13</v>
          </cell>
          <cell r="O1607">
            <v>41.87</v>
          </cell>
          <cell r="P1607">
            <v>2</v>
          </cell>
        </row>
        <row r="1608">
          <cell r="A1608" t="str">
            <v>ON</v>
          </cell>
          <cell r="B1608">
            <v>1</v>
          </cell>
          <cell r="C1608">
            <v>3</v>
          </cell>
          <cell r="D1608" t="str">
            <v>C</v>
          </cell>
          <cell r="E1608">
            <v>4.4000000000000004</v>
          </cell>
          <cell r="F1608">
            <v>37616</v>
          </cell>
          <cell r="G1608">
            <v>0.20100000000000001</v>
          </cell>
          <cell r="H1608">
            <v>0.16</v>
          </cell>
          <cell r="I1608" t="str">
            <v>2        659</v>
          </cell>
          <cell r="J1608">
            <v>0.185</v>
          </cell>
          <cell r="K1608">
            <v>0.14000000000000001</v>
          </cell>
          <cell r="L1608">
            <v>2003</v>
          </cell>
          <cell r="M1608" t="str">
            <v>No Trade</v>
          </cell>
          <cell r="N1608" t="str">
            <v>NG13</v>
          </cell>
          <cell r="O1608">
            <v>41.87</v>
          </cell>
          <cell r="P1608">
            <v>1</v>
          </cell>
        </row>
        <row r="1609">
          <cell r="A1609" t="str">
            <v>ON</v>
          </cell>
          <cell r="B1609">
            <v>1</v>
          </cell>
          <cell r="C1609">
            <v>3</v>
          </cell>
          <cell r="D1609" t="str">
            <v>P</v>
          </cell>
          <cell r="E1609">
            <v>4.4000000000000004</v>
          </cell>
          <cell r="F1609">
            <v>37616</v>
          </cell>
          <cell r="G1609">
            <v>0.19500000000000001</v>
          </cell>
          <cell r="H1609">
            <v>0.26</v>
          </cell>
          <cell r="I1609" t="str">
            <v>4        100</v>
          </cell>
          <cell r="J1609">
            <v>0</v>
          </cell>
          <cell r="K1609">
            <v>0</v>
          </cell>
          <cell r="L1609">
            <v>2003</v>
          </cell>
          <cell r="M1609">
            <v>5.2438120838912567</v>
          </cell>
          <cell r="N1609" t="str">
            <v>NG13</v>
          </cell>
          <cell r="O1609">
            <v>41.87</v>
          </cell>
          <cell r="P1609">
            <v>2</v>
          </cell>
        </row>
        <row r="1610">
          <cell r="A1610" t="str">
            <v>ON</v>
          </cell>
          <cell r="B1610">
            <v>1</v>
          </cell>
          <cell r="C1610">
            <v>3</v>
          </cell>
          <cell r="D1610" t="str">
            <v>C</v>
          </cell>
          <cell r="E1610">
            <v>4.45</v>
          </cell>
          <cell r="F1610">
            <v>37616</v>
          </cell>
          <cell r="G1610">
            <v>0.17899999999999999</v>
          </cell>
          <cell r="H1610">
            <v>0.14000000000000001</v>
          </cell>
          <cell r="I1610" t="str">
            <v>4          0</v>
          </cell>
          <cell r="J1610">
            <v>0</v>
          </cell>
          <cell r="K1610">
            <v>0</v>
          </cell>
          <cell r="L1610">
            <v>2003</v>
          </cell>
          <cell r="M1610" t="str">
            <v>No Trade</v>
          </cell>
          <cell r="N1610" t="str">
            <v>NG13</v>
          </cell>
          <cell r="O1610">
            <v>41.87</v>
          </cell>
          <cell r="P1610">
            <v>1</v>
          </cell>
        </row>
        <row r="1611">
          <cell r="A1611" t="str">
            <v>ON</v>
          </cell>
          <cell r="B1611">
            <v>1</v>
          </cell>
          <cell r="C1611">
            <v>3</v>
          </cell>
          <cell r="D1611" t="str">
            <v>P</v>
          </cell>
          <cell r="E1611">
            <v>4.45</v>
          </cell>
          <cell r="F1611">
            <v>37616</v>
          </cell>
          <cell r="G1611">
            <v>0.223</v>
          </cell>
          <cell r="H1611">
            <v>0.28999999999999998</v>
          </cell>
          <cell r="I1611" t="str">
            <v>6          0</v>
          </cell>
          <cell r="J1611">
            <v>0</v>
          </cell>
          <cell r="K1611">
            <v>0</v>
          </cell>
          <cell r="L1611">
            <v>2003</v>
          </cell>
          <cell r="M1611">
            <v>5.3496166273363119</v>
          </cell>
          <cell r="N1611" t="str">
            <v>NG13</v>
          </cell>
          <cell r="O1611">
            <v>41.87</v>
          </cell>
          <cell r="P1611">
            <v>2</v>
          </cell>
        </row>
        <row r="1612">
          <cell r="A1612" t="str">
            <v>ON</v>
          </cell>
          <cell r="B1612">
            <v>1</v>
          </cell>
          <cell r="C1612">
            <v>3</v>
          </cell>
          <cell r="D1612" t="str">
            <v>C</v>
          </cell>
          <cell r="E1612">
            <v>4.5</v>
          </cell>
          <cell r="F1612">
            <v>37616</v>
          </cell>
          <cell r="G1612">
            <v>0.159</v>
          </cell>
          <cell r="H1612">
            <v>0.12</v>
          </cell>
          <cell r="I1612" t="str">
            <v>8        874</v>
          </cell>
          <cell r="J1612">
            <v>0.13</v>
          </cell>
          <cell r="K1612">
            <v>0.1</v>
          </cell>
          <cell r="L1612">
            <v>2003</v>
          </cell>
          <cell r="M1612" t="str">
            <v>No Trade</v>
          </cell>
          <cell r="N1612" t="str">
            <v>NG13</v>
          </cell>
          <cell r="O1612">
            <v>41.87</v>
          </cell>
          <cell r="P1612">
            <v>1</v>
          </cell>
        </row>
        <row r="1613">
          <cell r="A1613" t="str">
            <v>ON</v>
          </cell>
          <cell r="B1613">
            <v>1</v>
          </cell>
          <cell r="C1613">
            <v>3</v>
          </cell>
          <cell r="D1613" t="str">
            <v>P</v>
          </cell>
          <cell r="E1613">
            <v>4.5</v>
          </cell>
          <cell r="F1613">
            <v>37616</v>
          </cell>
          <cell r="G1613">
            <v>0.253</v>
          </cell>
          <cell r="H1613">
            <v>0.32</v>
          </cell>
          <cell r="I1613" t="str">
            <v>9          0</v>
          </cell>
          <cell r="J1613">
            <v>0</v>
          </cell>
          <cell r="K1613">
            <v>0</v>
          </cell>
          <cell r="L1613">
            <v>2003</v>
          </cell>
          <cell r="M1613">
            <v>5.4540223692087988</v>
          </cell>
          <cell r="N1613" t="str">
            <v>NG13</v>
          </cell>
          <cell r="O1613">
            <v>41.87</v>
          </cell>
          <cell r="P1613">
            <v>2</v>
          </cell>
        </row>
        <row r="1614">
          <cell r="A1614" t="str">
            <v>ON</v>
          </cell>
          <cell r="B1614">
            <v>1</v>
          </cell>
          <cell r="C1614">
            <v>3</v>
          </cell>
          <cell r="D1614" t="str">
            <v>C</v>
          </cell>
          <cell r="E1614">
            <v>4.55</v>
          </cell>
          <cell r="F1614">
            <v>37616</v>
          </cell>
          <cell r="G1614">
            <v>0.14000000000000001</v>
          </cell>
          <cell r="H1614">
            <v>0.11</v>
          </cell>
          <cell r="I1614" t="str">
            <v>3          0</v>
          </cell>
          <cell r="J1614">
            <v>0</v>
          </cell>
          <cell r="K1614">
            <v>0</v>
          </cell>
          <cell r="L1614">
            <v>2003</v>
          </cell>
          <cell r="M1614" t="str">
            <v>No Trade</v>
          </cell>
          <cell r="N1614" t="str">
            <v>NG13</v>
          </cell>
          <cell r="O1614">
            <v>41.87</v>
          </cell>
          <cell r="P1614">
            <v>1</v>
          </cell>
        </row>
        <row r="1615">
          <cell r="A1615" t="str">
            <v>ON</v>
          </cell>
          <cell r="B1615">
            <v>1</v>
          </cell>
          <cell r="C1615">
            <v>3</v>
          </cell>
          <cell r="D1615" t="str">
            <v>P</v>
          </cell>
          <cell r="E1615">
            <v>4.55</v>
          </cell>
          <cell r="F1615">
            <v>37616</v>
          </cell>
          <cell r="G1615">
            <v>0.28399999999999997</v>
          </cell>
          <cell r="H1615">
            <v>0.36</v>
          </cell>
          <cell r="I1615" t="str">
            <v>4          0</v>
          </cell>
          <cell r="J1615">
            <v>0</v>
          </cell>
          <cell r="K1615">
            <v>0</v>
          </cell>
          <cell r="L1615">
            <v>2003</v>
          </cell>
          <cell r="M1615">
            <v>5.5531952270062321</v>
          </cell>
          <cell r="N1615" t="str">
            <v>NG13</v>
          </cell>
          <cell r="O1615">
            <v>41.87</v>
          </cell>
          <cell r="P1615">
            <v>2</v>
          </cell>
        </row>
        <row r="1616">
          <cell r="A1616" t="str">
            <v>ON</v>
          </cell>
          <cell r="B1616">
            <v>1</v>
          </cell>
          <cell r="C1616">
            <v>3</v>
          </cell>
          <cell r="D1616" t="str">
            <v>C</v>
          </cell>
          <cell r="E1616">
            <v>4.5999999999999996</v>
          </cell>
          <cell r="F1616">
            <v>37616</v>
          </cell>
          <cell r="G1616">
            <v>0.124</v>
          </cell>
          <cell r="H1616">
            <v>0.1</v>
          </cell>
          <cell r="I1616" t="str">
            <v>0        123</v>
          </cell>
          <cell r="J1616">
            <v>0.09</v>
          </cell>
          <cell r="K1616">
            <v>8.5000000000000006E-2</v>
          </cell>
          <cell r="L1616">
            <v>2003</v>
          </cell>
          <cell r="M1616" t="str">
            <v>No Trade</v>
          </cell>
          <cell r="N1616" t="str">
            <v>NG13</v>
          </cell>
          <cell r="O1616">
            <v>41.87</v>
          </cell>
          <cell r="P1616">
            <v>1</v>
          </cell>
        </row>
        <row r="1617">
          <cell r="A1617" t="str">
            <v>ON</v>
          </cell>
          <cell r="B1617">
            <v>1</v>
          </cell>
          <cell r="C1617">
            <v>3</v>
          </cell>
          <cell r="D1617" t="str">
            <v>P</v>
          </cell>
          <cell r="E1617">
            <v>4.5999999999999996</v>
          </cell>
          <cell r="F1617">
            <v>37616</v>
          </cell>
          <cell r="G1617">
            <v>0.318</v>
          </cell>
          <cell r="H1617">
            <v>0.4</v>
          </cell>
          <cell r="I1617" t="str">
            <v>1          0</v>
          </cell>
          <cell r="J1617">
            <v>0</v>
          </cell>
          <cell r="K1617">
            <v>0</v>
          </cell>
          <cell r="L1617">
            <v>2003</v>
          </cell>
          <cell r="M1617">
            <v>5.6555951633485169</v>
          </cell>
          <cell r="N1617" t="str">
            <v>NG13</v>
          </cell>
          <cell r="O1617">
            <v>41.87</v>
          </cell>
          <cell r="P1617">
            <v>2</v>
          </cell>
        </row>
        <row r="1618">
          <cell r="A1618" t="str">
            <v>ON</v>
          </cell>
          <cell r="B1618">
            <v>1</v>
          </cell>
          <cell r="C1618">
            <v>3</v>
          </cell>
          <cell r="D1618" t="str">
            <v>C</v>
          </cell>
          <cell r="E1618">
            <v>4.6500000000000004</v>
          </cell>
          <cell r="F1618">
            <v>37616</v>
          </cell>
          <cell r="G1618">
            <v>0.109</v>
          </cell>
          <cell r="H1618">
            <v>0.08</v>
          </cell>
          <cell r="I1618" t="str">
            <v>8          0</v>
          </cell>
          <cell r="J1618">
            <v>0</v>
          </cell>
          <cell r="K1618">
            <v>0</v>
          </cell>
          <cell r="L1618">
            <v>2003</v>
          </cell>
          <cell r="M1618" t="str">
            <v>No Trade</v>
          </cell>
          <cell r="N1618" t="str">
            <v>NG13</v>
          </cell>
          <cell r="O1618">
            <v>41.87</v>
          </cell>
          <cell r="P1618">
            <v>1</v>
          </cell>
        </row>
        <row r="1619">
          <cell r="A1619" t="str">
            <v>ON</v>
          </cell>
          <cell r="B1619">
            <v>1</v>
          </cell>
          <cell r="C1619">
            <v>3</v>
          </cell>
          <cell r="D1619" t="str">
            <v>C</v>
          </cell>
          <cell r="E1619">
            <v>4.7</v>
          </cell>
          <cell r="F1619">
            <v>37616</v>
          </cell>
          <cell r="G1619">
            <v>9.6000000000000002E-2</v>
          </cell>
          <cell r="H1619">
            <v>7.0000000000000007E-2</v>
          </cell>
          <cell r="I1619" t="str">
            <v>7         30</v>
          </cell>
          <cell r="J1619">
            <v>0</v>
          </cell>
          <cell r="K1619">
            <v>0</v>
          </cell>
          <cell r="L1619">
            <v>2003</v>
          </cell>
          <cell r="M1619" t="str">
            <v>No Trade</v>
          </cell>
          <cell r="N1619" t="str">
            <v>NG13</v>
          </cell>
          <cell r="O1619">
            <v>41.87</v>
          </cell>
          <cell r="P1619">
            <v>1</v>
          </cell>
        </row>
        <row r="1620">
          <cell r="A1620" t="str">
            <v>ON</v>
          </cell>
          <cell r="B1620">
            <v>1</v>
          </cell>
          <cell r="C1620">
            <v>3</v>
          </cell>
          <cell r="D1620" t="str">
            <v>P</v>
          </cell>
          <cell r="E1620">
            <v>4.7</v>
          </cell>
          <cell r="F1620">
            <v>37616</v>
          </cell>
          <cell r="G1620">
            <v>0.38900000000000001</v>
          </cell>
          <cell r="H1620">
            <v>0.47</v>
          </cell>
          <cell r="I1620" t="str">
            <v>8          0</v>
          </cell>
          <cell r="J1620">
            <v>0</v>
          </cell>
          <cell r="K1620">
            <v>0</v>
          </cell>
          <cell r="L1620">
            <v>2003</v>
          </cell>
          <cell r="M1620">
            <v>5.8476720280740278</v>
          </cell>
          <cell r="N1620" t="str">
            <v>NG13</v>
          </cell>
          <cell r="O1620">
            <v>41.87</v>
          </cell>
          <cell r="P1620">
            <v>2</v>
          </cell>
        </row>
        <row r="1621">
          <cell r="A1621" t="str">
            <v>ON</v>
          </cell>
          <cell r="B1621">
            <v>1</v>
          </cell>
          <cell r="C1621">
            <v>3</v>
          </cell>
          <cell r="D1621" t="str">
            <v>C</v>
          </cell>
          <cell r="E1621">
            <v>4.75</v>
          </cell>
          <cell r="F1621">
            <v>37616</v>
          </cell>
          <cell r="G1621">
            <v>8.4000000000000005E-2</v>
          </cell>
          <cell r="H1621">
            <v>0.06</v>
          </cell>
          <cell r="I1621" t="str">
            <v>8      1,278</v>
          </cell>
          <cell r="J1621">
            <v>8.2000000000000003E-2</v>
          </cell>
          <cell r="K1621">
            <v>5.5E-2</v>
          </cell>
          <cell r="L1621">
            <v>2003</v>
          </cell>
          <cell r="M1621" t="str">
            <v>No Trade</v>
          </cell>
          <cell r="N1621" t="str">
            <v>NG13</v>
          </cell>
          <cell r="O1621">
            <v>41.87</v>
          </cell>
          <cell r="P1621">
            <v>1</v>
          </cell>
        </row>
        <row r="1622">
          <cell r="A1622" t="str">
            <v>ON</v>
          </cell>
          <cell r="B1622">
            <v>1</v>
          </cell>
          <cell r="C1622">
            <v>3</v>
          </cell>
          <cell r="D1622" t="str">
            <v>C</v>
          </cell>
          <cell r="E1622">
            <v>4.8</v>
          </cell>
          <cell r="F1622">
            <v>37616</v>
          </cell>
          <cell r="G1622">
            <v>7.2999999999999995E-2</v>
          </cell>
          <cell r="H1622">
            <v>0.05</v>
          </cell>
          <cell r="I1622" t="str">
            <v>9         22</v>
          </cell>
          <cell r="J1622">
            <v>0.06</v>
          </cell>
          <cell r="K1622">
            <v>5.5E-2</v>
          </cell>
          <cell r="L1622">
            <v>2003</v>
          </cell>
          <cell r="M1622" t="str">
            <v>No Trade</v>
          </cell>
          <cell r="N1622" t="str">
            <v>NG13</v>
          </cell>
          <cell r="O1622">
            <v>41.87</v>
          </cell>
          <cell r="P1622">
            <v>1</v>
          </cell>
        </row>
        <row r="1623">
          <cell r="A1623" t="str">
            <v>ON</v>
          </cell>
          <cell r="B1623">
            <v>1</v>
          </cell>
          <cell r="C1623">
            <v>3</v>
          </cell>
          <cell r="D1623" t="str">
            <v>C</v>
          </cell>
          <cell r="E1623">
            <v>4.8499999999999996</v>
          </cell>
          <cell r="F1623">
            <v>37616</v>
          </cell>
          <cell r="G1623">
            <v>6.4000000000000001E-2</v>
          </cell>
          <cell r="H1623">
            <v>0.05</v>
          </cell>
          <cell r="I1623" t="str">
            <v>2          0</v>
          </cell>
          <cell r="J1623">
            <v>0</v>
          </cell>
          <cell r="K1623">
            <v>0</v>
          </cell>
          <cell r="L1623">
            <v>2003</v>
          </cell>
          <cell r="M1623" t="str">
            <v>No Trade</v>
          </cell>
          <cell r="N1623" t="str">
            <v>NG13</v>
          </cell>
          <cell r="O1623">
            <v>41.87</v>
          </cell>
          <cell r="P1623">
            <v>1</v>
          </cell>
        </row>
        <row r="1624">
          <cell r="A1624" t="str">
            <v>ON</v>
          </cell>
          <cell r="B1624">
            <v>1</v>
          </cell>
          <cell r="C1624">
            <v>3</v>
          </cell>
          <cell r="D1624" t="str">
            <v>C</v>
          </cell>
          <cell r="E1624">
            <v>4.9000000000000004</v>
          </cell>
          <cell r="F1624">
            <v>37616</v>
          </cell>
          <cell r="G1624">
            <v>5.5E-2</v>
          </cell>
          <cell r="H1624">
            <v>0.04</v>
          </cell>
          <cell r="I1624" t="str">
            <v>5          0</v>
          </cell>
          <cell r="J1624">
            <v>0</v>
          </cell>
          <cell r="K1624">
            <v>0</v>
          </cell>
          <cell r="L1624">
            <v>2003</v>
          </cell>
          <cell r="M1624" t="str">
            <v>No Trade</v>
          </cell>
          <cell r="N1624" t="str">
            <v>NG13</v>
          </cell>
          <cell r="O1624">
            <v>41.87</v>
          </cell>
          <cell r="P1624">
            <v>1</v>
          </cell>
        </row>
        <row r="1625">
          <cell r="A1625" t="str">
            <v>ON</v>
          </cell>
          <cell r="B1625">
            <v>1</v>
          </cell>
          <cell r="C1625">
            <v>3</v>
          </cell>
          <cell r="D1625" t="str">
            <v>C</v>
          </cell>
          <cell r="E1625">
            <v>4.95</v>
          </cell>
          <cell r="F1625">
            <v>37616</v>
          </cell>
          <cell r="G1625">
            <v>4.8000000000000001E-2</v>
          </cell>
          <cell r="H1625">
            <v>0.03</v>
          </cell>
          <cell r="I1625" t="str">
            <v>9          0</v>
          </cell>
          <cell r="J1625">
            <v>0</v>
          </cell>
          <cell r="K1625">
            <v>0</v>
          </cell>
          <cell r="L1625">
            <v>2003</v>
          </cell>
          <cell r="M1625" t="str">
            <v>No Trade</v>
          </cell>
          <cell r="N1625" t="str">
            <v>NG13</v>
          </cell>
          <cell r="O1625">
            <v>41.87</v>
          </cell>
          <cell r="P1625">
            <v>1</v>
          </cell>
        </row>
        <row r="1626">
          <cell r="A1626" t="str">
            <v>ON</v>
          </cell>
          <cell r="B1626">
            <v>1</v>
          </cell>
          <cell r="C1626">
            <v>3</v>
          </cell>
          <cell r="D1626" t="str">
            <v>C</v>
          </cell>
          <cell r="E1626">
            <v>5</v>
          </cell>
          <cell r="F1626">
            <v>37616</v>
          </cell>
          <cell r="G1626">
            <v>4.2000000000000003E-2</v>
          </cell>
          <cell r="H1626">
            <v>0.03</v>
          </cell>
          <cell r="I1626" t="str">
            <v>4        689</v>
          </cell>
          <cell r="J1626">
            <v>3.6999999999999998E-2</v>
          </cell>
          <cell r="K1626">
            <v>0.03</v>
          </cell>
          <cell r="L1626">
            <v>2003</v>
          </cell>
          <cell r="M1626" t="str">
            <v>No Trade</v>
          </cell>
          <cell r="N1626" t="str">
            <v>NG13</v>
          </cell>
          <cell r="O1626">
            <v>41.87</v>
          </cell>
          <cell r="P1626">
            <v>1</v>
          </cell>
        </row>
        <row r="1627">
          <cell r="A1627" t="str">
            <v>ON</v>
          </cell>
          <cell r="B1627">
            <v>1</v>
          </cell>
          <cell r="C1627">
            <v>3</v>
          </cell>
          <cell r="D1627" t="str">
            <v>P</v>
          </cell>
          <cell r="E1627">
            <v>5</v>
          </cell>
          <cell r="F1627">
            <v>37616</v>
          </cell>
          <cell r="G1627">
            <v>0</v>
          </cell>
          <cell r="H1627">
            <v>0</v>
          </cell>
          <cell r="I1627" t="str">
            <v>0          0</v>
          </cell>
          <cell r="J1627">
            <v>0</v>
          </cell>
          <cell r="K1627">
            <v>0</v>
          </cell>
          <cell r="L1627">
            <v>2003</v>
          </cell>
          <cell r="M1627" t="str">
            <v>No Trade</v>
          </cell>
          <cell r="N1627" t="str">
            <v/>
          </cell>
          <cell r="O1627" t="str">
            <v/>
          </cell>
          <cell r="P1627" t="str">
            <v/>
          </cell>
        </row>
        <row r="1628">
          <cell r="A1628" t="str">
            <v>ON</v>
          </cell>
          <cell r="B1628">
            <v>1</v>
          </cell>
          <cell r="C1628">
            <v>3</v>
          </cell>
          <cell r="D1628" t="str">
            <v>C</v>
          </cell>
          <cell r="E1628">
            <v>5.05</v>
          </cell>
          <cell r="F1628">
            <v>37616</v>
          </cell>
          <cell r="G1628">
            <v>3.5999999999999997E-2</v>
          </cell>
          <cell r="H1628">
            <v>0.03</v>
          </cell>
          <cell r="I1628" t="str">
            <v>0          0</v>
          </cell>
          <cell r="J1628">
            <v>0</v>
          </cell>
          <cell r="K1628">
            <v>0</v>
          </cell>
          <cell r="L1628">
            <v>2003</v>
          </cell>
          <cell r="M1628" t="str">
            <v>No Trade</v>
          </cell>
          <cell r="N1628" t="str">
            <v>NG13</v>
          </cell>
          <cell r="O1628">
            <v>41.87</v>
          </cell>
          <cell r="P1628">
            <v>1</v>
          </cell>
        </row>
        <row r="1629">
          <cell r="A1629" t="str">
            <v>ON</v>
          </cell>
          <cell r="B1629">
            <v>1</v>
          </cell>
          <cell r="C1629">
            <v>3</v>
          </cell>
          <cell r="D1629" t="str">
            <v>C</v>
          </cell>
          <cell r="E1629">
            <v>5.0999999999999996</v>
          </cell>
          <cell r="F1629">
            <v>37616</v>
          </cell>
          <cell r="G1629">
            <v>3.1E-2</v>
          </cell>
          <cell r="H1629">
            <v>0.02</v>
          </cell>
          <cell r="I1629" t="str">
            <v>6          0</v>
          </cell>
          <cell r="J1629">
            <v>0</v>
          </cell>
          <cell r="K1629">
            <v>0</v>
          </cell>
          <cell r="L1629">
            <v>2003</v>
          </cell>
          <cell r="M1629" t="str">
            <v>No Trade</v>
          </cell>
          <cell r="N1629" t="str">
            <v>NG13</v>
          </cell>
          <cell r="O1629">
            <v>41.87</v>
          </cell>
          <cell r="P1629">
            <v>1</v>
          </cell>
        </row>
        <row r="1630">
          <cell r="A1630" t="str">
            <v>ON</v>
          </cell>
          <cell r="B1630">
            <v>1</v>
          </cell>
          <cell r="C1630">
            <v>3</v>
          </cell>
          <cell r="D1630" t="str">
            <v>P</v>
          </cell>
          <cell r="E1630">
            <v>5.0999999999999996</v>
          </cell>
          <cell r="F1630">
            <v>37616</v>
          </cell>
          <cell r="G1630">
            <v>0</v>
          </cell>
          <cell r="H1630">
            <v>0</v>
          </cell>
          <cell r="I1630" t="str">
            <v>0          0</v>
          </cell>
          <cell r="J1630">
            <v>0</v>
          </cell>
          <cell r="K1630">
            <v>0</v>
          </cell>
          <cell r="L1630">
            <v>2003</v>
          </cell>
          <cell r="M1630" t="str">
            <v>No Trade</v>
          </cell>
          <cell r="N1630" t="str">
            <v/>
          </cell>
          <cell r="O1630" t="str">
            <v/>
          </cell>
          <cell r="P1630" t="str">
            <v/>
          </cell>
        </row>
        <row r="1631">
          <cell r="A1631" t="str">
            <v>ON</v>
          </cell>
          <cell r="B1631">
            <v>1</v>
          </cell>
          <cell r="C1631">
            <v>3</v>
          </cell>
          <cell r="D1631" t="str">
            <v>C</v>
          </cell>
          <cell r="E1631">
            <v>5.15</v>
          </cell>
          <cell r="F1631">
            <v>37616</v>
          </cell>
          <cell r="G1631">
            <v>2.7E-2</v>
          </cell>
          <cell r="H1631">
            <v>0.02</v>
          </cell>
          <cell r="I1631" t="str">
            <v>2          0</v>
          </cell>
          <cell r="J1631">
            <v>0</v>
          </cell>
          <cell r="K1631">
            <v>0</v>
          </cell>
          <cell r="L1631">
            <v>2003</v>
          </cell>
          <cell r="M1631" t="str">
            <v>No Trade</v>
          </cell>
          <cell r="N1631" t="str">
            <v>NG13</v>
          </cell>
          <cell r="O1631">
            <v>41.87</v>
          </cell>
          <cell r="P1631">
            <v>1</v>
          </cell>
        </row>
        <row r="1632">
          <cell r="A1632" t="str">
            <v>ON</v>
          </cell>
          <cell r="B1632">
            <v>1</v>
          </cell>
          <cell r="C1632">
            <v>3</v>
          </cell>
          <cell r="D1632" t="str">
            <v>C</v>
          </cell>
          <cell r="E1632">
            <v>5.2</v>
          </cell>
          <cell r="F1632">
            <v>37616</v>
          </cell>
          <cell r="G1632">
            <v>2.3E-2</v>
          </cell>
          <cell r="H1632">
            <v>0.01</v>
          </cell>
          <cell r="I1632" t="str">
            <v>9          0</v>
          </cell>
          <cell r="J1632">
            <v>0</v>
          </cell>
          <cell r="K1632">
            <v>0</v>
          </cell>
          <cell r="L1632">
            <v>2003</v>
          </cell>
          <cell r="M1632" t="str">
            <v>No Trade</v>
          </cell>
          <cell r="N1632" t="str">
            <v>NG13</v>
          </cell>
          <cell r="O1632">
            <v>41.87</v>
          </cell>
          <cell r="P1632">
            <v>1</v>
          </cell>
        </row>
        <row r="1633">
          <cell r="A1633" t="str">
            <v>ON</v>
          </cell>
          <cell r="B1633">
            <v>1</v>
          </cell>
          <cell r="C1633">
            <v>3</v>
          </cell>
          <cell r="D1633" t="str">
            <v>C</v>
          </cell>
          <cell r="E1633">
            <v>5.25</v>
          </cell>
          <cell r="F1633">
            <v>37616</v>
          </cell>
          <cell r="G1633">
            <v>0.02</v>
          </cell>
          <cell r="H1633">
            <v>0.01</v>
          </cell>
          <cell r="I1633" t="str">
            <v>7          0</v>
          </cell>
          <cell r="J1633">
            <v>0</v>
          </cell>
          <cell r="K1633">
            <v>0</v>
          </cell>
          <cell r="L1633">
            <v>2003</v>
          </cell>
          <cell r="M1633" t="str">
            <v>No Trade</v>
          </cell>
          <cell r="N1633" t="str">
            <v>NG13</v>
          </cell>
          <cell r="O1633">
            <v>41.87</v>
          </cell>
          <cell r="P1633">
            <v>1</v>
          </cell>
        </row>
        <row r="1634">
          <cell r="A1634" t="str">
            <v>ON</v>
          </cell>
          <cell r="B1634">
            <v>1</v>
          </cell>
          <cell r="C1634">
            <v>3</v>
          </cell>
          <cell r="D1634" t="str">
            <v>C</v>
          </cell>
          <cell r="E1634">
            <v>5.3</v>
          </cell>
          <cell r="F1634">
            <v>37616</v>
          </cell>
          <cell r="G1634">
            <v>1.7000000000000001E-2</v>
          </cell>
          <cell r="H1634">
            <v>0.01</v>
          </cell>
          <cell r="I1634" t="str">
            <v>5          0</v>
          </cell>
          <cell r="J1634">
            <v>0</v>
          </cell>
          <cell r="K1634">
            <v>0</v>
          </cell>
          <cell r="L1634">
            <v>2003</v>
          </cell>
          <cell r="M1634" t="str">
            <v>No Trade</v>
          </cell>
          <cell r="N1634" t="str">
            <v>NG13</v>
          </cell>
          <cell r="O1634">
            <v>41.87</v>
          </cell>
          <cell r="P1634">
            <v>1</v>
          </cell>
        </row>
        <row r="1635">
          <cell r="A1635" t="str">
            <v>ON</v>
          </cell>
          <cell r="B1635">
            <v>1</v>
          </cell>
          <cell r="C1635">
            <v>3</v>
          </cell>
          <cell r="D1635" t="str">
            <v>C</v>
          </cell>
          <cell r="E1635">
            <v>5.35</v>
          </cell>
          <cell r="F1635">
            <v>37616</v>
          </cell>
          <cell r="G1635">
            <v>1.4999999999999999E-2</v>
          </cell>
          <cell r="H1635">
            <v>0.01</v>
          </cell>
          <cell r="I1635" t="str">
            <v>3         50</v>
          </cell>
          <cell r="J1635">
            <v>0</v>
          </cell>
          <cell r="K1635">
            <v>0</v>
          </cell>
          <cell r="L1635">
            <v>2003</v>
          </cell>
          <cell r="M1635" t="str">
            <v>No Trade</v>
          </cell>
          <cell r="N1635" t="str">
            <v>NG13</v>
          </cell>
          <cell r="O1635">
            <v>41.87</v>
          </cell>
          <cell r="P1635">
            <v>1</v>
          </cell>
        </row>
        <row r="1636">
          <cell r="A1636" t="str">
            <v>ON</v>
          </cell>
          <cell r="B1636">
            <v>1</v>
          </cell>
          <cell r="C1636">
            <v>3</v>
          </cell>
          <cell r="D1636" t="str">
            <v>C</v>
          </cell>
          <cell r="E1636">
            <v>5.4</v>
          </cell>
          <cell r="F1636">
            <v>37616</v>
          </cell>
          <cell r="G1636">
            <v>1.2999999999999999E-2</v>
          </cell>
          <cell r="H1636">
            <v>0.01</v>
          </cell>
          <cell r="I1636" t="str">
            <v>1          0</v>
          </cell>
          <cell r="J1636">
            <v>0</v>
          </cell>
          <cell r="K1636">
            <v>0</v>
          </cell>
          <cell r="L1636">
            <v>2003</v>
          </cell>
          <cell r="M1636" t="str">
            <v>No Trade</v>
          </cell>
          <cell r="N1636" t="str">
            <v>NG13</v>
          </cell>
          <cell r="O1636">
            <v>41.87</v>
          </cell>
          <cell r="P1636">
            <v>1</v>
          </cell>
        </row>
        <row r="1637">
          <cell r="A1637" t="str">
            <v>ON</v>
          </cell>
          <cell r="B1637">
            <v>1</v>
          </cell>
          <cell r="C1637">
            <v>3</v>
          </cell>
          <cell r="D1637" t="str">
            <v>C</v>
          </cell>
          <cell r="E1637">
            <v>5.45</v>
          </cell>
          <cell r="F1637">
            <v>37616</v>
          </cell>
          <cell r="G1637">
            <v>1.0999999999999999E-2</v>
          </cell>
          <cell r="H1637">
            <v>0.01</v>
          </cell>
          <cell r="I1637" t="str">
            <v>0          0</v>
          </cell>
          <cell r="J1637">
            <v>0</v>
          </cell>
          <cell r="K1637">
            <v>0</v>
          </cell>
          <cell r="L1637">
            <v>2003</v>
          </cell>
          <cell r="M1637" t="str">
            <v>No Trade</v>
          </cell>
          <cell r="N1637" t="str">
            <v>NG13</v>
          </cell>
          <cell r="O1637">
            <v>41.87</v>
          </cell>
          <cell r="P1637">
            <v>1</v>
          </cell>
        </row>
        <row r="1638">
          <cell r="A1638" t="str">
            <v>ON</v>
          </cell>
          <cell r="B1638">
            <v>1</v>
          </cell>
          <cell r="C1638">
            <v>3</v>
          </cell>
          <cell r="D1638" t="str">
            <v>C</v>
          </cell>
          <cell r="E1638">
            <v>5.5</v>
          </cell>
          <cell r="F1638">
            <v>37616</v>
          </cell>
          <cell r="G1638">
            <v>8.9999999999999993E-3</v>
          </cell>
          <cell r="H1638">
            <v>0</v>
          </cell>
          <cell r="I1638" t="str">
            <v>8        400</v>
          </cell>
          <cell r="J1638">
            <v>0.01</v>
          </cell>
          <cell r="K1638">
            <v>0.01</v>
          </cell>
          <cell r="L1638">
            <v>2003</v>
          </cell>
          <cell r="M1638" t="str">
            <v>No Trade</v>
          </cell>
          <cell r="N1638" t="str">
            <v>NG13</v>
          </cell>
          <cell r="O1638">
            <v>41.87</v>
          </cell>
          <cell r="P1638">
            <v>1</v>
          </cell>
        </row>
        <row r="1639">
          <cell r="A1639" t="str">
            <v>ON</v>
          </cell>
          <cell r="B1639">
            <v>1</v>
          </cell>
          <cell r="C1639">
            <v>3</v>
          </cell>
          <cell r="D1639" t="str">
            <v>C</v>
          </cell>
          <cell r="E1639">
            <v>5.55</v>
          </cell>
          <cell r="F1639">
            <v>37616</v>
          </cell>
          <cell r="G1639">
            <v>8.0000000000000002E-3</v>
          </cell>
          <cell r="H1639">
            <v>0</v>
          </cell>
          <cell r="I1639" t="str">
            <v>7          0</v>
          </cell>
          <cell r="J1639">
            <v>0</v>
          </cell>
          <cell r="K1639">
            <v>0</v>
          </cell>
          <cell r="L1639">
            <v>2003</v>
          </cell>
          <cell r="M1639" t="str">
            <v>No Trade</v>
          </cell>
          <cell r="N1639" t="str">
            <v>NG13</v>
          </cell>
          <cell r="O1639">
            <v>41.87</v>
          </cell>
          <cell r="P1639">
            <v>1</v>
          </cell>
        </row>
        <row r="1640">
          <cell r="A1640" t="str">
            <v>ON</v>
          </cell>
          <cell r="B1640">
            <v>1</v>
          </cell>
          <cell r="C1640">
            <v>3</v>
          </cell>
          <cell r="D1640" t="str">
            <v>C</v>
          </cell>
          <cell r="E1640">
            <v>5.6</v>
          </cell>
          <cell r="F1640">
            <v>37616</v>
          </cell>
          <cell r="G1640">
            <v>7.0000000000000001E-3</v>
          </cell>
          <cell r="H1640">
            <v>0</v>
          </cell>
          <cell r="I1640" t="str">
            <v>6          0</v>
          </cell>
          <cell r="J1640">
            <v>0</v>
          </cell>
          <cell r="K1640">
            <v>0</v>
          </cell>
          <cell r="L1640">
            <v>2003</v>
          </cell>
          <cell r="M1640" t="str">
            <v>No Trade</v>
          </cell>
          <cell r="N1640" t="str">
            <v>NG13</v>
          </cell>
          <cell r="O1640">
            <v>41.87</v>
          </cell>
          <cell r="P1640">
            <v>1</v>
          </cell>
        </row>
        <row r="1641">
          <cell r="A1641" t="str">
            <v>ON</v>
          </cell>
          <cell r="B1641">
            <v>1</v>
          </cell>
          <cell r="C1641">
            <v>3</v>
          </cell>
          <cell r="D1641" t="str">
            <v>C</v>
          </cell>
          <cell r="E1641">
            <v>5.65</v>
          </cell>
          <cell r="F1641">
            <v>37616</v>
          </cell>
          <cell r="G1641">
            <v>6.0000000000000001E-3</v>
          </cell>
          <cell r="H1641">
            <v>0</v>
          </cell>
          <cell r="I1641" t="str">
            <v>5          0</v>
          </cell>
          <cell r="J1641">
            <v>0</v>
          </cell>
          <cell r="K1641">
            <v>0</v>
          </cell>
          <cell r="L1641">
            <v>2003</v>
          </cell>
          <cell r="M1641" t="str">
            <v>No Trade</v>
          </cell>
          <cell r="N1641" t="str">
            <v>NG13</v>
          </cell>
          <cell r="O1641">
            <v>41.87</v>
          </cell>
          <cell r="P1641">
            <v>1</v>
          </cell>
        </row>
        <row r="1642">
          <cell r="A1642" t="str">
            <v>ON</v>
          </cell>
          <cell r="B1642">
            <v>1</v>
          </cell>
          <cell r="C1642">
            <v>3</v>
          </cell>
          <cell r="D1642" t="str">
            <v>C</v>
          </cell>
          <cell r="E1642">
            <v>5.7</v>
          </cell>
          <cell r="F1642">
            <v>37616</v>
          </cell>
          <cell r="G1642">
            <v>5.0000000000000001E-3</v>
          </cell>
          <cell r="H1642">
            <v>0</v>
          </cell>
          <cell r="I1642" t="str">
            <v>5          0</v>
          </cell>
          <cell r="J1642">
            <v>0</v>
          </cell>
          <cell r="K1642">
            <v>0</v>
          </cell>
          <cell r="L1642">
            <v>2003</v>
          </cell>
          <cell r="M1642" t="str">
            <v>No Trade</v>
          </cell>
          <cell r="N1642" t="str">
            <v>NG13</v>
          </cell>
          <cell r="O1642">
            <v>41.87</v>
          </cell>
          <cell r="P1642">
            <v>1</v>
          </cell>
        </row>
        <row r="1643">
          <cell r="A1643" t="str">
            <v>ON</v>
          </cell>
          <cell r="B1643">
            <v>1</v>
          </cell>
          <cell r="C1643">
            <v>3</v>
          </cell>
          <cell r="D1643" t="str">
            <v>C</v>
          </cell>
          <cell r="E1643">
            <v>5.75</v>
          </cell>
          <cell r="F1643">
            <v>37616</v>
          </cell>
          <cell r="G1643">
            <v>4.0000000000000001E-3</v>
          </cell>
          <cell r="H1643">
            <v>0</v>
          </cell>
          <cell r="I1643" t="str">
            <v>4        250</v>
          </cell>
          <cell r="J1643">
            <v>0</v>
          </cell>
          <cell r="K1643">
            <v>0</v>
          </cell>
          <cell r="L1643">
            <v>2003</v>
          </cell>
          <cell r="M1643" t="str">
            <v>No Trade</v>
          </cell>
          <cell r="N1643" t="str">
            <v>NG13</v>
          </cell>
          <cell r="O1643">
            <v>41.87</v>
          </cell>
          <cell r="P1643">
            <v>1</v>
          </cell>
        </row>
        <row r="1644">
          <cell r="A1644" t="str">
            <v>ON</v>
          </cell>
          <cell r="B1644">
            <v>1</v>
          </cell>
          <cell r="C1644">
            <v>3</v>
          </cell>
          <cell r="D1644" t="str">
            <v>C</v>
          </cell>
          <cell r="E1644">
            <v>5.8</v>
          </cell>
          <cell r="F1644">
            <v>37616</v>
          </cell>
          <cell r="G1644">
            <v>4.0000000000000001E-3</v>
          </cell>
          <cell r="H1644">
            <v>0</v>
          </cell>
          <cell r="I1644" t="str">
            <v>4          0</v>
          </cell>
          <cell r="J1644">
            <v>0</v>
          </cell>
          <cell r="K1644">
            <v>0</v>
          </cell>
          <cell r="L1644">
            <v>2003</v>
          </cell>
          <cell r="M1644" t="str">
            <v>No Trade</v>
          </cell>
          <cell r="N1644" t="str">
            <v>NG13</v>
          </cell>
          <cell r="O1644">
            <v>41.87</v>
          </cell>
          <cell r="P1644">
            <v>1</v>
          </cell>
        </row>
        <row r="1645">
          <cell r="A1645" t="str">
            <v>ON</v>
          </cell>
          <cell r="B1645">
            <v>1</v>
          </cell>
          <cell r="C1645">
            <v>3</v>
          </cell>
          <cell r="D1645" t="str">
            <v>C</v>
          </cell>
          <cell r="E1645">
            <v>5.85</v>
          </cell>
          <cell r="F1645">
            <v>37616</v>
          </cell>
          <cell r="G1645">
            <v>3.0000000000000001E-3</v>
          </cell>
          <cell r="H1645">
            <v>0</v>
          </cell>
          <cell r="I1645" t="str">
            <v>3          0</v>
          </cell>
          <cell r="J1645">
            <v>0</v>
          </cell>
          <cell r="K1645">
            <v>0</v>
          </cell>
          <cell r="L1645">
            <v>2003</v>
          </cell>
          <cell r="M1645" t="str">
            <v>No Trade</v>
          </cell>
          <cell r="N1645" t="str">
            <v>NG13</v>
          </cell>
          <cell r="O1645">
            <v>41.87</v>
          </cell>
          <cell r="P1645">
            <v>1</v>
          </cell>
        </row>
        <row r="1646">
          <cell r="A1646" t="str">
            <v>ON</v>
          </cell>
          <cell r="B1646">
            <v>1</v>
          </cell>
          <cell r="C1646">
            <v>3</v>
          </cell>
          <cell r="D1646" t="str">
            <v>C</v>
          </cell>
          <cell r="E1646">
            <v>5.9</v>
          </cell>
          <cell r="F1646">
            <v>37616</v>
          </cell>
          <cell r="G1646">
            <v>3.0000000000000001E-3</v>
          </cell>
          <cell r="H1646">
            <v>0</v>
          </cell>
          <cell r="I1646" t="str">
            <v>3          0</v>
          </cell>
          <cell r="J1646">
            <v>0</v>
          </cell>
          <cell r="K1646">
            <v>0</v>
          </cell>
          <cell r="L1646">
            <v>2003</v>
          </cell>
          <cell r="M1646" t="str">
            <v>No Trade</v>
          </cell>
          <cell r="N1646" t="str">
            <v>NG13</v>
          </cell>
          <cell r="O1646">
            <v>41.87</v>
          </cell>
          <cell r="P1646">
            <v>1</v>
          </cell>
        </row>
        <row r="1647">
          <cell r="A1647" t="str">
            <v>ON</v>
          </cell>
          <cell r="B1647">
            <v>1</v>
          </cell>
          <cell r="C1647">
            <v>3</v>
          </cell>
          <cell r="D1647" t="str">
            <v>C</v>
          </cell>
          <cell r="E1647">
            <v>6</v>
          </cell>
          <cell r="F1647">
            <v>37616</v>
          </cell>
          <cell r="G1647">
            <v>2E-3</v>
          </cell>
          <cell r="H1647">
            <v>0</v>
          </cell>
          <cell r="I1647" t="str">
            <v>2        325</v>
          </cell>
          <cell r="J1647">
            <v>3.0000000000000001E-3</v>
          </cell>
          <cell r="K1647">
            <v>2E-3</v>
          </cell>
          <cell r="L1647">
            <v>2003</v>
          </cell>
          <cell r="M1647" t="str">
            <v>No Trade</v>
          </cell>
          <cell r="N1647" t="str">
            <v>NG13</v>
          </cell>
          <cell r="O1647">
            <v>41.87</v>
          </cell>
          <cell r="P1647">
            <v>1</v>
          </cell>
        </row>
        <row r="1648">
          <cell r="A1648" t="str">
            <v>ON</v>
          </cell>
          <cell r="B1648">
            <v>1</v>
          </cell>
          <cell r="C1648">
            <v>3</v>
          </cell>
          <cell r="D1648" t="str">
            <v>P</v>
          </cell>
          <cell r="E1648">
            <v>6</v>
          </cell>
          <cell r="F1648">
            <v>37616</v>
          </cell>
          <cell r="G1648">
            <v>1.5940000000000001</v>
          </cell>
          <cell r="H1648">
            <v>1.7</v>
          </cell>
          <cell r="I1648" t="str">
            <v>2          0</v>
          </cell>
          <cell r="J1648">
            <v>0</v>
          </cell>
          <cell r="K1648">
            <v>0</v>
          </cell>
          <cell r="L1648">
            <v>2003</v>
          </cell>
          <cell r="M1648">
            <v>7.6786619260686724</v>
          </cell>
          <cell r="N1648" t="str">
            <v>NG13</v>
          </cell>
          <cell r="O1648">
            <v>41.87</v>
          </cell>
          <cell r="P1648">
            <v>2</v>
          </cell>
        </row>
        <row r="1649">
          <cell r="A1649" t="str">
            <v>ON</v>
          </cell>
          <cell r="B1649">
            <v>1</v>
          </cell>
          <cell r="C1649">
            <v>3</v>
          </cell>
          <cell r="D1649" t="str">
            <v>C</v>
          </cell>
          <cell r="E1649">
            <v>6.05</v>
          </cell>
          <cell r="F1649">
            <v>37616</v>
          </cell>
          <cell r="G1649">
            <v>2E-3</v>
          </cell>
          <cell r="H1649">
            <v>0</v>
          </cell>
          <cell r="I1649" t="str">
            <v>2          0</v>
          </cell>
          <cell r="J1649">
            <v>0</v>
          </cell>
          <cell r="K1649">
            <v>0</v>
          </cell>
          <cell r="L1649">
            <v>2003</v>
          </cell>
          <cell r="M1649" t="str">
            <v>No Trade</v>
          </cell>
          <cell r="N1649" t="str">
            <v>NG13</v>
          </cell>
          <cell r="O1649">
            <v>41.87</v>
          </cell>
          <cell r="P1649">
            <v>1</v>
          </cell>
        </row>
        <row r="1650">
          <cell r="A1650" t="str">
            <v>ON</v>
          </cell>
          <cell r="B1650">
            <v>1</v>
          </cell>
          <cell r="C1650">
            <v>3</v>
          </cell>
          <cell r="D1650" t="str">
            <v>C</v>
          </cell>
          <cell r="E1650">
            <v>6.1</v>
          </cell>
          <cell r="F1650">
            <v>37616</v>
          </cell>
          <cell r="G1650">
            <v>2E-3</v>
          </cell>
          <cell r="H1650">
            <v>0</v>
          </cell>
          <cell r="I1650" t="str">
            <v>2          0</v>
          </cell>
          <cell r="J1650">
            <v>0</v>
          </cell>
          <cell r="K1650">
            <v>0</v>
          </cell>
          <cell r="L1650">
            <v>2003</v>
          </cell>
          <cell r="M1650" t="str">
            <v>No Trade</v>
          </cell>
          <cell r="N1650" t="str">
            <v>NG13</v>
          </cell>
          <cell r="O1650">
            <v>41.87</v>
          </cell>
          <cell r="P1650">
            <v>1</v>
          </cell>
        </row>
        <row r="1651">
          <cell r="A1651" t="str">
            <v>ON</v>
          </cell>
          <cell r="B1651">
            <v>1</v>
          </cell>
          <cell r="C1651">
            <v>3</v>
          </cell>
          <cell r="D1651" t="str">
            <v>C</v>
          </cell>
          <cell r="E1651">
            <v>6.2</v>
          </cell>
          <cell r="F1651">
            <v>37616</v>
          </cell>
          <cell r="G1651">
            <v>1E-3</v>
          </cell>
          <cell r="H1651">
            <v>0</v>
          </cell>
          <cell r="I1651" t="str">
            <v>1          0</v>
          </cell>
          <cell r="J1651">
            <v>0</v>
          </cell>
          <cell r="K1651">
            <v>0</v>
          </cell>
          <cell r="L1651">
            <v>2003</v>
          </cell>
          <cell r="M1651" t="str">
            <v>No Trade</v>
          </cell>
          <cell r="N1651" t="str">
            <v>NG13</v>
          </cell>
          <cell r="O1651">
            <v>41.87</v>
          </cell>
          <cell r="P1651">
            <v>1</v>
          </cell>
        </row>
        <row r="1652">
          <cell r="A1652" t="str">
            <v>ON</v>
          </cell>
          <cell r="B1652">
            <v>1</v>
          </cell>
          <cell r="C1652">
            <v>3</v>
          </cell>
          <cell r="D1652" t="str">
            <v>C</v>
          </cell>
          <cell r="E1652">
            <v>6.25</v>
          </cell>
          <cell r="F1652">
            <v>37616</v>
          </cell>
          <cell r="G1652">
            <v>1E-3</v>
          </cell>
          <cell r="H1652">
            <v>0</v>
          </cell>
          <cell r="I1652" t="str">
            <v>1          0</v>
          </cell>
          <cell r="J1652">
            <v>0</v>
          </cell>
          <cell r="K1652">
            <v>0</v>
          </cell>
          <cell r="L1652">
            <v>2003</v>
          </cell>
          <cell r="M1652" t="str">
            <v>No Trade</v>
          </cell>
          <cell r="N1652" t="str">
            <v>NG13</v>
          </cell>
          <cell r="O1652">
            <v>41.87</v>
          </cell>
          <cell r="P1652">
            <v>1</v>
          </cell>
        </row>
        <row r="1653">
          <cell r="A1653" t="str">
            <v>ON</v>
          </cell>
          <cell r="B1653">
            <v>1</v>
          </cell>
          <cell r="C1653">
            <v>3</v>
          </cell>
          <cell r="D1653" t="str">
            <v>C</v>
          </cell>
          <cell r="E1653">
            <v>6.3</v>
          </cell>
          <cell r="F1653">
            <v>37616</v>
          </cell>
          <cell r="G1653">
            <v>1E-3</v>
          </cell>
          <cell r="H1653">
            <v>0</v>
          </cell>
          <cell r="I1653" t="str">
            <v>1          0</v>
          </cell>
          <cell r="J1653">
            <v>0</v>
          </cell>
          <cell r="K1653">
            <v>0</v>
          </cell>
          <cell r="L1653">
            <v>2003</v>
          </cell>
          <cell r="M1653" t="str">
            <v>No Trade</v>
          </cell>
          <cell r="N1653" t="str">
            <v>NG13</v>
          </cell>
          <cell r="O1653">
            <v>41.87</v>
          </cell>
          <cell r="P1653">
            <v>1</v>
          </cell>
        </row>
        <row r="1654">
          <cell r="A1654" t="str">
            <v>ON</v>
          </cell>
          <cell r="B1654">
            <v>1</v>
          </cell>
          <cell r="C1654">
            <v>3</v>
          </cell>
          <cell r="D1654" t="str">
            <v>P</v>
          </cell>
          <cell r="E1654">
            <v>6.3</v>
          </cell>
          <cell r="F1654">
            <v>37616</v>
          </cell>
          <cell r="G1654">
            <v>2.6659999999999999</v>
          </cell>
          <cell r="H1654">
            <v>2.66</v>
          </cell>
          <cell r="I1654" t="str">
            <v>6          0</v>
          </cell>
          <cell r="J1654">
            <v>0</v>
          </cell>
          <cell r="K1654">
            <v>0</v>
          </cell>
          <cell r="L1654">
            <v>2003</v>
          </cell>
          <cell r="M1654">
            <v>9.2785949559885736</v>
          </cell>
          <cell r="N1654" t="str">
            <v>NG13</v>
          </cell>
          <cell r="O1654">
            <v>41.87</v>
          </cell>
          <cell r="P1654">
            <v>2</v>
          </cell>
        </row>
        <row r="1655">
          <cell r="A1655" t="str">
            <v>ON</v>
          </cell>
          <cell r="B1655">
            <v>1</v>
          </cell>
          <cell r="C1655">
            <v>3</v>
          </cell>
          <cell r="D1655" t="str">
            <v>C</v>
          </cell>
          <cell r="E1655">
            <v>6.35</v>
          </cell>
          <cell r="F1655">
            <v>37616</v>
          </cell>
          <cell r="G1655">
            <v>1E-3</v>
          </cell>
          <cell r="H1655">
            <v>0</v>
          </cell>
          <cell r="I1655" t="str">
            <v>1          0</v>
          </cell>
          <cell r="J1655">
            <v>0</v>
          </cell>
          <cell r="K1655">
            <v>0</v>
          </cell>
          <cell r="L1655">
            <v>2003</v>
          </cell>
          <cell r="M1655" t="str">
            <v>No Trade</v>
          </cell>
          <cell r="N1655" t="str">
            <v>NG13</v>
          </cell>
          <cell r="O1655">
            <v>41.87</v>
          </cell>
          <cell r="P1655">
            <v>1</v>
          </cell>
        </row>
        <row r="1656">
          <cell r="A1656" t="str">
            <v>ON</v>
          </cell>
          <cell r="B1656">
            <v>1</v>
          </cell>
          <cell r="C1656">
            <v>3</v>
          </cell>
          <cell r="D1656" t="str">
            <v>C</v>
          </cell>
          <cell r="E1656">
            <v>6.4</v>
          </cell>
          <cell r="F1656">
            <v>37616</v>
          </cell>
          <cell r="G1656">
            <v>1E-3</v>
          </cell>
          <cell r="H1656">
            <v>0</v>
          </cell>
          <cell r="I1656" t="str">
            <v>1          0</v>
          </cell>
          <cell r="J1656">
            <v>0</v>
          </cell>
          <cell r="K1656">
            <v>0</v>
          </cell>
          <cell r="L1656">
            <v>2003</v>
          </cell>
          <cell r="M1656" t="str">
            <v>No Trade</v>
          </cell>
          <cell r="N1656" t="str">
            <v>NG13</v>
          </cell>
          <cell r="O1656">
            <v>41.87</v>
          </cell>
          <cell r="P1656">
            <v>1</v>
          </cell>
        </row>
        <row r="1657">
          <cell r="A1657" t="str">
            <v>ON</v>
          </cell>
          <cell r="B1657">
            <v>1</v>
          </cell>
          <cell r="C1657">
            <v>3</v>
          </cell>
          <cell r="D1657" t="str">
            <v>C</v>
          </cell>
          <cell r="E1657">
            <v>6.45</v>
          </cell>
          <cell r="F1657">
            <v>37616</v>
          </cell>
          <cell r="G1657">
            <v>1E-3</v>
          </cell>
          <cell r="H1657">
            <v>0</v>
          </cell>
          <cell r="I1657" t="str">
            <v>1          0</v>
          </cell>
          <cell r="J1657">
            <v>0</v>
          </cell>
          <cell r="K1657">
            <v>0</v>
          </cell>
          <cell r="L1657">
            <v>2003</v>
          </cell>
          <cell r="M1657" t="str">
            <v>No Trade</v>
          </cell>
          <cell r="N1657" t="str">
            <v>NG13</v>
          </cell>
          <cell r="O1657">
            <v>41.87</v>
          </cell>
          <cell r="P1657">
            <v>1</v>
          </cell>
        </row>
        <row r="1658">
          <cell r="A1658" t="str">
            <v>ON</v>
          </cell>
          <cell r="B1658">
            <v>1</v>
          </cell>
          <cell r="C1658">
            <v>3</v>
          </cell>
          <cell r="D1658" t="str">
            <v>C</v>
          </cell>
          <cell r="E1658">
            <v>6.5</v>
          </cell>
          <cell r="F1658">
            <v>37616</v>
          </cell>
          <cell r="G1658">
            <v>1E-3</v>
          </cell>
          <cell r="H1658">
            <v>0</v>
          </cell>
          <cell r="I1658" t="str">
            <v>1          0</v>
          </cell>
          <cell r="J1658">
            <v>0</v>
          </cell>
          <cell r="K1658">
            <v>0</v>
          </cell>
          <cell r="L1658">
            <v>2003</v>
          </cell>
          <cell r="M1658" t="str">
            <v>No Trade</v>
          </cell>
          <cell r="N1658" t="str">
            <v>NG13</v>
          </cell>
          <cell r="O1658">
            <v>41.87</v>
          </cell>
          <cell r="P1658">
            <v>1</v>
          </cell>
        </row>
        <row r="1659">
          <cell r="A1659" t="str">
            <v>ON</v>
          </cell>
          <cell r="B1659">
            <v>1</v>
          </cell>
          <cell r="C1659">
            <v>3</v>
          </cell>
          <cell r="D1659" t="str">
            <v>C</v>
          </cell>
          <cell r="E1659">
            <v>6.55</v>
          </cell>
          <cell r="F1659">
            <v>37616</v>
          </cell>
          <cell r="G1659">
            <v>1E-3</v>
          </cell>
          <cell r="H1659">
            <v>0</v>
          </cell>
          <cell r="I1659" t="str">
            <v>1          0</v>
          </cell>
          <cell r="J1659">
            <v>0</v>
          </cell>
          <cell r="K1659">
            <v>0</v>
          </cell>
          <cell r="L1659">
            <v>2003</v>
          </cell>
          <cell r="M1659" t="str">
            <v>No Trade</v>
          </cell>
          <cell r="N1659" t="str">
            <v>NG13</v>
          </cell>
          <cell r="O1659">
            <v>41.87</v>
          </cell>
          <cell r="P1659">
            <v>1</v>
          </cell>
        </row>
        <row r="1660">
          <cell r="A1660" t="str">
            <v>ON</v>
          </cell>
          <cell r="B1660">
            <v>1</v>
          </cell>
          <cell r="C1660">
            <v>3</v>
          </cell>
          <cell r="D1660" t="str">
            <v>C</v>
          </cell>
          <cell r="E1660">
            <v>6.6</v>
          </cell>
          <cell r="F1660">
            <v>37616</v>
          </cell>
          <cell r="G1660">
            <v>1E-3</v>
          </cell>
          <cell r="H1660">
            <v>0</v>
          </cell>
          <cell r="I1660" t="str">
            <v>1          0</v>
          </cell>
          <cell r="J1660">
            <v>0</v>
          </cell>
          <cell r="K1660">
            <v>0</v>
          </cell>
          <cell r="L1660">
            <v>2003</v>
          </cell>
          <cell r="M1660" t="str">
            <v>No Trade</v>
          </cell>
          <cell r="N1660" t="str">
            <v>NG13</v>
          </cell>
          <cell r="O1660">
            <v>41.87</v>
          </cell>
          <cell r="P1660">
            <v>1</v>
          </cell>
        </row>
        <row r="1661">
          <cell r="A1661" t="str">
            <v>ON</v>
          </cell>
          <cell r="B1661">
            <v>1</v>
          </cell>
          <cell r="C1661">
            <v>3</v>
          </cell>
          <cell r="D1661" t="str">
            <v>C</v>
          </cell>
          <cell r="E1661">
            <v>6.65</v>
          </cell>
          <cell r="F1661">
            <v>37616</v>
          </cell>
          <cell r="G1661">
            <v>1E-3</v>
          </cell>
          <cell r="H1661">
            <v>0</v>
          </cell>
          <cell r="I1661" t="str">
            <v>1          0</v>
          </cell>
          <cell r="J1661">
            <v>0</v>
          </cell>
          <cell r="K1661">
            <v>0</v>
          </cell>
          <cell r="L1661">
            <v>2003</v>
          </cell>
          <cell r="M1661" t="str">
            <v>No Trade</v>
          </cell>
          <cell r="N1661" t="str">
            <v>NG13</v>
          </cell>
          <cell r="O1661">
            <v>41.87</v>
          </cell>
          <cell r="P1661">
            <v>1</v>
          </cell>
        </row>
        <row r="1662">
          <cell r="A1662" t="str">
            <v>ON</v>
          </cell>
          <cell r="B1662">
            <v>1</v>
          </cell>
          <cell r="C1662">
            <v>3</v>
          </cell>
          <cell r="D1662" t="str">
            <v>C</v>
          </cell>
          <cell r="E1662">
            <v>6.7</v>
          </cell>
          <cell r="F1662">
            <v>37616</v>
          </cell>
          <cell r="G1662">
            <v>1E-3</v>
          </cell>
          <cell r="H1662">
            <v>0</v>
          </cell>
          <cell r="I1662" t="str">
            <v>1          0</v>
          </cell>
          <cell r="J1662">
            <v>0</v>
          </cell>
          <cell r="K1662">
            <v>0</v>
          </cell>
          <cell r="L1662">
            <v>2003</v>
          </cell>
          <cell r="M1662" t="str">
            <v>No Trade</v>
          </cell>
          <cell r="N1662" t="str">
            <v>NG13</v>
          </cell>
          <cell r="O1662">
            <v>41.87</v>
          </cell>
          <cell r="P1662">
            <v>1</v>
          </cell>
        </row>
        <row r="1663">
          <cell r="A1663" t="str">
            <v>ON</v>
          </cell>
          <cell r="B1663">
            <v>1</v>
          </cell>
          <cell r="C1663">
            <v>3</v>
          </cell>
          <cell r="D1663" t="str">
            <v>C</v>
          </cell>
          <cell r="E1663">
            <v>6.8</v>
          </cell>
          <cell r="F1663">
            <v>37616</v>
          </cell>
          <cell r="G1663">
            <v>1E-3</v>
          </cell>
          <cell r="H1663">
            <v>0</v>
          </cell>
          <cell r="I1663" t="str">
            <v>1          0</v>
          </cell>
          <cell r="J1663">
            <v>0</v>
          </cell>
          <cell r="K1663">
            <v>0</v>
          </cell>
          <cell r="L1663">
            <v>2003</v>
          </cell>
          <cell r="M1663" t="str">
            <v>No Trade</v>
          </cell>
          <cell r="N1663" t="str">
            <v>NG13</v>
          </cell>
          <cell r="O1663">
            <v>41.87</v>
          </cell>
          <cell r="P1663">
            <v>1</v>
          </cell>
        </row>
        <row r="1664">
          <cell r="A1664" t="str">
            <v>ON</v>
          </cell>
          <cell r="B1664">
            <v>1</v>
          </cell>
          <cell r="C1664">
            <v>3</v>
          </cell>
          <cell r="D1664" t="str">
            <v>C</v>
          </cell>
          <cell r="E1664">
            <v>6.9</v>
          </cell>
          <cell r="F1664">
            <v>37616</v>
          </cell>
          <cell r="G1664">
            <v>1E-3</v>
          </cell>
          <cell r="H1664">
            <v>0</v>
          </cell>
          <cell r="I1664" t="str">
            <v>1          0</v>
          </cell>
          <cell r="J1664">
            <v>0</v>
          </cell>
          <cell r="K1664">
            <v>0</v>
          </cell>
          <cell r="L1664">
            <v>2003</v>
          </cell>
          <cell r="M1664" t="str">
            <v>No Trade</v>
          </cell>
          <cell r="N1664" t="str">
            <v>NG13</v>
          </cell>
          <cell r="O1664">
            <v>41.87</v>
          </cell>
          <cell r="P1664">
            <v>1</v>
          </cell>
        </row>
        <row r="1665">
          <cell r="A1665" t="str">
            <v>ON</v>
          </cell>
          <cell r="B1665">
            <v>1</v>
          </cell>
          <cell r="C1665">
            <v>3</v>
          </cell>
          <cell r="D1665" t="str">
            <v>C</v>
          </cell>
          <cell r="E1665">
            <v>6.95</v>
          </cell>
          <cell r="F1665">
            <v>37616</v>
          </cell>
          <cell r="G1665">
            <v>1E-3</v>
          </cell>
          <cell r="H1665">
            <v>0</v>
          </cell>
          <cell r="I1665" t="str">
            <v>1          0</v>
          </cell>
          <cell r="J1665">
            <v>0</v>
          </cell>
          <cell r="K1665">
            <v>0</v>
          </cell>
          <cell r="L1665">
            <v>2003</v>
          </cell>
          <cell r="M1665" t="str">
            <v>No Trade</v>
          </cell>
          <cell r="N1665" t="str">
            <v>NG13</v>
          </cell>
          <cell r="O1665">
            <v>41.87</v>
          </cell>
          <cell r="P1665">
            <v>1</v>
          </cell>
        </row>
        <row r="1666">
          <cell r="A1666" t="str">
            <v>ON</v>
          </cell>
          <cell r="B1666">
            <v>1</v>
          </cell>
          <cell r="C1666">
            <v>3</v>
          </cell>
          <cell r="D1666" t="str">
            <v>C</v>
          </cell>
          <cell r="E1666">
            <v>7</v>
          </cell>
          <cell r="F1666">
            <v>37616</v>
          </cell>
          <cell r="G1666">
            <v>1E-3</v>
          </cell>
          <cell r="H1666">
            <v>0</v>
          </cell>
          <cell r="I1666" t="str">
            <v>1          5</v>
          </cell>
          <cell r="J1666">
            <v>1E-3</v>
          </cell>
          <cell r="K1666">
            <v>1E-3</v>
          </cell>
          <cell r="L1666">
            <v>2003</v>
          </cell>
          <cell r="M1666" t="str">
            <v>No Trade</v>
          </cell>
          <cell r="N1666" t="str">
            <v>NG13</v>
          </cell>
          <cell r="O1666">
            <v>41.87</v>
          </cell>
          <cell r="P1666">
            <v>1</v>
          </cell>
        </row>
        <row r="1667">
          <cell r="A1667" t="str">
            <v>ON</v>
          </cell>
          <cell r="B1667">
            <v>1</v>
          </cell>
          <cell r="C1667">
            <v>3</v>
          </cell>
          <cell r="D1667" t="str">
            <v>P</v>
          </cell>
          <cell r="E1667">
            <v>7</v>
          </cell>
          <cell r="F1667">
            <v>37616</v>
          </cell>
          <cell r="G1667">
            <v>2.5289999999999999</v>
          </cell>
          <cell r="H1667">
            <v>2.52</v>
          </cell>
          <cell r="I1667" t="str">
            <v>9          0</v>
          </cell>
          <cell r="J1667">
            <v>0</v>
          </cell>
          <cell r="K1667">
            <v>0</v>
          </cell>
          <cell r="L1667">
            <v>2003</v>
          </cell>
          <cell r="M1667">
            <v>8.4173107929443383</v>
          </cell>
          <cell r="N1667" t="str">
            <v>NG13</v>
          </cell>
          <cell r="O1667">
            <v>41.87</v>
          </cell>
          <cell r="P1667">
            <v>2</v>
          </cell>
        </row>
        <row r="1668">
          <cell r="A1668" t="str">
            <v>ON</v>
          </cell>
          <cell r="B1668">
            <v>1</v>
          </cell>
          <cell r="C1668">
            <v>3</v>
          </cell>
          <cell r="D1668" t="str">
            <v>C</v>
          </cell>
          <cell r="E1668">
            <v>7.1</v>
          </cell>
          <cell r="F1668">
            <v>37616</v>
          </cell>
          <cell r="G1668">
            <v>1E-3</v>
          </cell>
          <cell r="H1668">
            <v>0</v>
          </cell>
          <cell r="I1668" t="str">
            <v>1          0</v>
          </cell>
          <cell r="J1668">
            <v>0</v>
          </cell>
          <cell r="K1668">
            <v>0</v>
          </cell>
          <cell r="L1668">
            <v>2003</v>
          </cell>
          <cell r="M1668" t="str">
            <v>No Trade</v>
          </cell>
          <cell r="N1668" t="str">
            <v>NG13</v>
          </cell>
          <cell r="O1668">
            <v>41.87</v>
          </cell>
          <cell r="P1668">
            <v>1</v>
          </cell>
        </row>
        <row r="1669">
          <cell r="A1669" t="str">
            <v>ON</v>
          </cell>
          <cell r="B1669">
            <v>1</v>
          </cell>
          <cell r="C1669">
            <v>3</v>
          </cell>
          <cell r="D1669" t="str">
            <v>C</v>
          </cell>
          <cell r="E1669">
            <v>7.25</v>
          </cell>
          <cell r="F1669">
            <v>37616</v>
          </cell>
          <cell r="G1669">
            <v>1E-3</v>
          </cell>
          <cell r="H1669">
            <v>0</v>
          </cell>
          <cell r="I1669" t="str">
            <v>1          0</v>
          </cell>
          <cell r="J1669">
            <v>0</v>
          </cell>
          <cell r="K1669">
            <v>0</v>
          </cell>
          <cell r="L1669">
            <v>2003</v>
          </cell>
          <cell r="M1669" t="str">
            <v>No Trade</v>
          </cell>
          <cell r="N1669" t="str">
            <v>NG13</v>
          </cell>
          <cell r="O1669">
            <v>41.87</v>
          </cell>
          <cell r="P1669">
            <v>1</v>
          </cell>
        </row>
        <row r="1670">
          <cell r="A1670" t="str">
            <v>ON</v>
          </cell>
          <cell r="B1670">
            <v>1</v>
          </cell>
          <cell r="C1670">
            <v>3</v>
          </cell>
          <cell r="D1670" t="str">
            <v>C</v>
          </cell>
          <cell r="E1670">
            <v>7.3</v>
          </cell>
          <cell r="F1670">
            <v>37616</v>
          </cell>
          <cell r="G1670">
            <v>1E-3</v>
          </cell>
          <cell r="H1670">
            <v>0</v>
          </cell>
          <cell r="I1670" t="str">
            <v>1          0</v>
          </cell>
          <cell r="J1670">
            <v>0</v>
          </cell>
          <cell r="K1670">
            <v>0</v>
          </cell>
          <cell r="L1670">
            <v>2003</v>
          </cell>
          <cell r="M1670" t="str">
            <v>No Trade</v>
          </cell>
          <cell r="N1670" t="str">
            <v>NG13</v>
          </cell>
          <cell r="O1670">
            <v>41.87</v>
          </cell>
          <cell r="P1670">
            <v>1</v>
          </cell>
        </row>
        <row r="1671">
          <cell r="A1671" t="str">
            <v>ON</v>
          </cell>
          <cell r="B1671">
            <v>1</v>
          </cell>
          <cell r="C1671">
            <v>3</v>
          </cell>
          <cell r="D1671" t="str">
            <v>C</v>
          </cell>
          <cell r="E1671">
            <v>7.4</v>
          </cell>
          <cell r="F1671">
            <v>37616</v>
          </cell>
          <cell r="G1671">
            <v>1E-3</v>
          </cell>
          <cell r="H1671">
            <v>0</v>
          </cell>
          <cell r="I1671" t="str">
            <v>1          0</v>
          </cell>
          <cell r="J1671">
            <v>0</v>
          </cell>
          <cell r="K1671">
            <v>0</v>
          </cell>
          <cell r="L1671">
            <v>2003</v>
          </cell>
          <cell r="M1671" t="str">
            <v>No Trade</v>
          </cell>
          <cell r="N1671" t="str">
            <v>NG13</v>
          </cell>
          <cell r="O1671">
            <v>41.87</v>
          </cell>
          <cell r="P1671">
            <v>1</v>
          </cell>
        </row>
        <row r="1672">
          <cell r="A1672" t="str">
            <v>ON</v>
          </cell>
          <cell r="B1672">
            <v>1</v>
          </cell>
          <cell r="C1672">
            <v>3</v>
          </cell>
          <cell r="D1672" t="str">
            <v>C</v>
          </cell>
          <cell r="E1672">
            <v>7.5</v>
          </cell>
          <cell r="F1672">
            <v>37616</v>
          </cell>
          <cell r="G1672">
            <v>1E-3</v>
          </cell>
          <cell r="H1672">
            <v>0</v>
          </cell>
          <cell r="I1672" t="str">
            <v>1          0</v>
          </cell>
          <cell r="J1672">
            <v>0</v>
          </cell>
          <cell r="K1672">
            <v>0</v>
          </cell>
          <cell r="L1672">
            <v>2003</v>
          </cell>
          <cell r="M1672" t="str">
            <v>No Trade</v>
          </cell>
          <cell r="N1672" t="str">
            <v>NG13</v>
          </cell>
          <cell r="O1672">
            <v>41.87</v>
          </cell>
          <cell r="P1672">
            <v>1</v>
          </cell>
        </row>
        <row r="1673">
          <cell r="A1673" t="str">
            <v>ON</v>
          </cell>
          <cell r="B1673">
            <v>1</v>
          </cell>
          <cell r="C1673">
            <v>3</v>
          </cell>
          <cell r="D1673" t="str">
            <v>C</v>
          </cell>
          <cell r="E1673">
            <v>7.55</v>
          </cell>
          <cell r="F1673">
            <v>37616</v>
          </cell>
          <cell r="G1673">
            <v>1E-3</v>
          </cell>
          <cell r="H1673">
            <v>0</v>
          </cell>
          <cell r="I1673" t="str">
            <v>1          0</v>
          </cell>
          <cell r="J1673">
            <v>0</v>
          </cell>
          <cell r="K1673">
            <v>0</v>
          </cell>
          <cell r="L1673">
            <v>2003</v>
          </cell>
          <cell r="M1673" t="str">
            <v>No Trade</v>
          </cell>
          <cell r="N1673" t="str">
            <v>NG13</v>
          </cell>
          <cell r="O1673">
            <v>41.87</v>
          </cell>
          <cell r="P1673">
            <v>1</v>
          </cell>
        </row>
        <row r="1674">
          <cell r="A1674" t="str">
            <v>ON</v>
          </cell>
          <cell r="B1674">
            <v>1</v>
          </cell>
          <cell r="C1674">
            <v>3</v>
          </cell>
          <cell r="D1674" t="str">
            <v>C</v>
          </cell>
          <cell r="E1674">
            <v>7.7</v>
          </cell>
          <cell r="F1674">
            <v>37616</v>
          </cell>
          <cell r="G1674">
            <v>1E-3</v>
          </cell>
          <cell r="H1674">
            <v>0</v>
          </cell>
          <cell r="I1674" t="str">
            <v>1          0</v>
          </cell>
          <cell r="J1674">
            <v>0</v>
          </cell>
          <cell r="K1674">
            <v>0</v>
          </cell>
          <cell r="L1674">
            <v>2003</v>
          </cell>
          <cell r="M1674" t="str">
            <v>No Trade</v>
          </cell>
          <cell r="N1674" t="str">
            <v>NG13</v>
          </cell>
          <cell r="O1674">
            <v>41.87</v>
          </cell>
          <cell r="P1674">
            <v>1</v>
          </cell>
        </row>
        <row r="1675">
          <cell r="A1675" t="str">
            <v>ON</v>
          </cell>
          <cell r="B1675">
            <v>1</v>
          </cell>
          <cell r="C1675">
            <v>3</v>
          </cell>
          <cell r="D1675" t="str">
            <v>C</v>
          </cell>
          <cell r="E1675">
            <v>7.75</v>
          </cell>
          <cell r="F1675">
            <v>37616</v>
          </cell>
          <cell r="G1675">
            <v>0.13400000000000001</v>
          </cell>
          <cell r="H1675">
            <v>0.13</v>
          </cell>
          <cell r="I1675" t="str">
            <v>4          0</v>
          </cell>
          <cell r="J1675">
            <v>0</v>
          </cell>
          <cell r="K1675">
            <v>0</v>
          </cell>
          <cell r="L1675">
            <v>2003</v>
          </cell>
          <cell r="M1675" t="str">
            <v>No Trade</v>
          </cell>
          <cell r="N1675" t="str">
            <v>NG13</v>
          </cell>
          <cell r="O1675">
            <v>41.87</v>
          </cell>
          <cell r="P1675">
            <v>1</v>
          </cell>
        </row>
        <row r="1676">
          <cell r="A1676" t="str">
            <v>ON</v>
          </cell>
          <cell r="B1676">
            <v>1</v>
          </cell>
          <cell r="C1676">
            <v>3</v>
          </cell>
          <cell r="D1676" t="str">
            <v>C</v>
          </cell>
          <cell r="E1676">
            <v>8</v>
          </cell>
          <cell r="F1676">
            <v>37616</v>
          </cell>
          <cell r="G1676">
            <v>1E-3</v>
          </cell>
          <cell r="H1676">
            <v>0</v>
          </cell>
          <cell r="I1676" t="str">
            <v>1          0</v>
          </cell>
          <cell r="J1676">
            <v>0</v>
          </cell>
          <cell r="K1676">
            <v>0</v>
          </cell>
          <cell r="L1676">
            <v>2003</v>
          </cell>
          <cell r="M1676" t="str">
            <v>No Trade</v>
          </cell>
          <cell r="N1676" t="str">
            <v>NG13</v>
          </cell>
          <cell r="O1676">
            <v>41.87</v>
          </cell>
          <cell r="P1676">
            <v>1</v>
          </cell>
        </row>
        <row r="1677">
          <cell r="A1677" t="str">
            <v>ON</v>
          </cell>
          <cell r="B1677">
            <v>1</v>
          </cell>
          <cell r="C1677">
            <v>3</v>
          </cell>
          <cell r="D1677" t="str">
            <v>C</v>
          </cell>
          <cell r="E1677">
            <v>9</v>
          </cell>
          <cell r="F1677">
            <v>37616</v>
          </cell>
          <cell r="G1677">
            <v>1E-3</v>
          </cell>
          <cell r="H1677">
            <v>0</v>
          </cell>
          <cell r="I1677" t="str">
            <v>1          0</v>
          </cell>
          <cell r="J1677">
            <v>0</v>
          </cell>
          <cell r="K1677">
            <v>0</v>
          </cell>
          <cell r="L1677">
            <v>2003</v>
          </cell>
          <cell r="M1677" t="str">
            <v>No Trade</v>
          </cell>
          <cell r="N1677" t="str">
            <v>NG13</v>
          </cell>
          <cell r="O1677">
            <v>41.87</v>
          </cell>
          <cell r="P1677">
            <v>1</v>
          </cell>
        </row>
        <row r="1678">
          <cell r="A1678" t="str">
            <v>ON</v>
          </cell>
          <cell r="B1678">
            <v>1</v>
          </cell>
          <cell r="C1678">
            <v>3</v>
          </cell>
          <cell r="D1678" t="str">
            <v>C</v>
          </cell>
          <cell r="E1678">
            <v>10</v>
          </cell>
          <cell r="F1678">
            <v>37616</v>
          </cell>
          <cell r="G1678">
            <v>1E-3</v>
          </cell>
          <cell r="H1678">
            <v>0</v>
          </cell>
          <cell r="I1678" t="str">
            <v>1          0</v>
          </cell>
          <cell r="J1678">
            <v>0</v>
          </cell>
          <cell r="K1678">
            <v>0</v>
          </cell>
          <cell r="L1678">
            <v>2003</v>
          </cell>
          <cell r="M1678" t="str">
            <v>No Trade</v>
          </cell>
          <cell r="N1678" t="str">
            <v>NG13</v>
          </cell>
          <cell r="O1678">
            <v>41.87</v>
          </cell>
          <cell r="P1678">
            <v>1</v>
          </cell>
        </row>
        <row r="1679">
          <cell r="A1679" t="str">
            <v>ON</v>
          </cell>
          <cell r="B1679">
            <v>1</v>
          </cell>
          <cell r="C1679">
            <v>3</v>
          </cell>
          <cell r="D1679" t="str">
            <v>P</v>
          </cell>
          <cell r="E1679">
            <v>10</v>
          </cell>
          <cell r="F1679">
            <v>37616</v>
          </cell>
          <cell r="G1679">
            <v>0</v>
          </cell>
          <cell r="H1679">
            <v>0</v>
          </cell>
          <cell r="I1679" t="str">
            <v>0          0</v>
          </cell>
          <cell r="J1679">
            <v>0</v>
          </cell>
          <cell r="K1679">
            <v>0</v>
          </cell>
          <cell r="L1679">
            <v>2003</v>
          </cell>
          <cell r="M1679" t="str">
            <v>No Trade</v>
          </cell>
          <cell r="N1679" t="str">
            <v/>
          </cell>
          <cell r="O1679" t="str">
            <v/>
          </cell>
          <cell r="P1679" t="str">
            <v/>
          </cell>
        </row>
        <row r="1680">
          <cell r="A1680" t="str">
            <v>ON</v>
          </cell>
          <cell r="B1680">
            <v>1</v>
          </cell>
          <cell r="C1680">
            <v>3</v>
          </cell>
          <cell r="D1680" t="str">
            <v>C</v>
          </cell>
          <cell r="E1680">
            <v>12</v>
          </cell>
          <cell r="F1680">
            <v>37616</v>
          </cell>
          <cell r="G1680">
            <v>1E-3</v>
          </cell>
          <cell r="H1680">
            <v>0</v>
          </cell>
          <cell r="I1680" t="str">
            <v>1          0</v>
          </cell>
          <cell r="J1680">
            <v>0</v>
          </cell>
          <cell r="K1680">
            <v>0</v>
          </cell>
          <cell r="L1680">
            <v>2003</v>
          </cell>
          <cell r="M1680" t="str">
            <v>No Trade</v>
          </cell>
          <cell r="N1680" t="str">
            <v>NG13</v>
          </cell>
          <cell r="O1680">
            <v>41.87</v>
          </cell>
          <cell r="P1680">
            <v>1</v>
          </cell>
        </row>
        <row r="1681">
          <cell r="A1681" t="str">
            <v>ON</v>
          </cell>
          <cell r="B1681">
            <v>1</v>
          </cell>
          <cell r="C1681">
            <v>3</v>
          </cell>
          <cell r="D1681" t="str">
            <v>P</v>
          </cell>
          <cell r="E1681">
            <v>12</v>
          </cell>
          <cell r="F1681">
            <v>37616</v>
          </cell>
          <cell r="G1681">
            <v>0</v>
          </cell>
          <cell r="H1681">
            <v>0</v>
          </cell>
          <cell r="I1681" t="str">
            <v>0          0</v>
          </cell>
          <cell r="J1681">
            <v>0</v>
          </cell>
          <cell r="K1681">
            <v>0</v>
          </cell>
          <cell r="L1681">
            <v>2003</v>
          </cell>
          <cell r="M1681" t="str">
            <v>No Trade</v>
          </cell>
          <cell r="N1681" t="str">
            <v/>
          </cell>
          <cell r="O1681" t="str">
            <v/>
          </cell>
          <cell r="P1681" t="str">
            <v/>
          </cell>
        </row>
        <row r="1682">
          <cell r="A1682" t="str">
            <v>ON</v>
          </cell>
          <cell r="B1682">
            <v>2</v>
          </cell>
          <cell r="C1682">
            <v>3</v>
          </cell>
          <cell r="D1682" t="str">
            <v>C</v>
          </cell>
          <cell r="E1682">
            <v>0.5</v>
          </cell>
          <cell r="F1682">
            <v>37649</v>
          </cell>
          <cell r="G1682">
            <v>0</v>
          </cell>
          <cell r="H1682">
            <v>0</v>
          </cell>
          <cell r="I1682" t="str">
            <v>0          0</v>
          </cell>
          <cell r="J1682">
            <v>0</v>
          </cell>
          <cell r="K1682">
            <v>0</v>
          </cell>
          <cell r="L1682">
            <v>2003</v>
          </cell>
          <cell r="M1682" t="str">
            <v>No Trade</v>
          </cell>
          <cell r="N1682" t="str">
            <v/>
          </cell>
          <cell r="O1682" t="str">
            <v/>
          </cell>
          <cell r="P1682" t="str">
            <v/>
          </cell>
        </row>
        <row r="1683">
          <cell r="A1683" t="str">
            <v>ON</v>
          </cell>
          <cell r="B1683">
            <v>2</v>
          </cell>
          <cell r="C1683">
            <v>3</v>
          </cell>
          <cell r="D1683" t="str">
            <v>C</v>
          </cell>
          <cell r="E1683">
            <v>1</v>
          </cell>
          <cell r="F1683">
            <v>37649</v>
          </cell>
          <cell r="G1683">
            <v>0</v>
          </cell>
          <cell r="H1683">
            <v>0</v>
          </cell>
          <cell r="I1683" t="str">
            <v>0          0</v>
          </cell>
          <cell r="J1683">
            <v>0</v>
          </cell>
          <cell r="K1683">
            <v>0</v>
          </cell>
          <cell r="L1683">
            <v>2003</v>
          </cell>
          <cell r="M1683" t="str">
            <v>No Trade</v>
          </cell>
          <cell r="N1683" t="str">
            <v/>
          </cell>
          <cell r="O1683" t="str">
            <v/>
          </cell>
          <cell r="P1683" t="str">
            <v/>
          </cell>
        </row>
        <row r="1684">
          <cell r="A1684" t="str">
            <v>ON</v>
          </cell>
          <cell r="B1684">
            <v>2</v>
          </cell>
          <cell r="C1684">
            <v>3</v>
          </cell>
          <cell r="D1684" t="str">
            <v>P</v>
          </cell>
          <cell r="E1684">
            <v>1.75</v>
          </cell>
          <cell r="F1684">
            <v>37649</v>
          </cell>
          <cell r="G1684">
            <v>1E-3</v>
          </cell>
          <cell r="H1684">
            <v>0</v>
          </cell>
          <cell r="I1684" t="str">
            <v>1          0</v>
          </cell>
          <cell r="J1684">
            <v>0</v>
          </cell>
          <cell r="K1684">
            <v>0</v>
          </cell>
          <cell r="L1684">
            <v>2003</v>
          </cell>
          <cell r="M1684">
            <v>2.5181090364999159</v>
          </cell>
          <cell r="N1684" t="str">
            <v>NG23</v>
          </cell>
          <cell r="O1684">
            <v>40.26</v>
          </cell>
          <cell r="P1684">
            <v>2</v>
          </cell>
        </row>
        <row r="1685">
          <cell r="A1685" t="str">
            <v>ON</v>
          </cell>
          <cell r="B1685">
            <v>2</v>
          </cell>
          <cell r="C1685">
            <v>3</v>
          </cell>
          <cell r="D1685" t="str">
            <v>C</v>
          </cell>
          <cell r="E1685">
            <v>2</v>
          </cell>
          <cell r="F1685">
            <v>37649</v>
          </cell>
          <cell r="G1685">
            <v>2.359</v>
          </cell>
          <cell r="H1685">
            <v>2.2400000000000002</v>
          </cell>
          <cell r="I1685" t="str">
            <v>3          0</v>
          </cell>
          <cell r="J1685">
            <v>0</v>
          </cell>
          <cell r="K1685">
            <v>0</v>
          </cell>
          <cell r="L1685">
            <v>2003</v>
          </cell>
          <cell r="M1685" t="str">
            <v>No Trade</v>
          </cell>
          <cell r="N1685" t="str">
            <v>NG23</v>
          </cell>
          <cell r="O1685">
            <v>40.26</v>
          </cell>
          <cell r="P1685">
            <v>1</v>
          </cell>
        </row>
        <row r="1686">
          <cell r="A1686" t="str">
            <v>ON</v>
          </cell>
          <cell r="B1686">
            <v>2</v>
          </cell>
          <cell r="C1686">
            <v>3</v>
          </cell>
          <cell r="D1686" t="str">
            <v>P</v>
          </cell>
          <cell r="E1686">
            <v>2</v>
          </cell>
          <cell r="F1686">
            <v>37649</v>
          </cell>
          <cell r="G1686">
            <v>1E-3</v>
          </cell>
          <cell r="H1686">
            <v>0</v>
          </cell>
          <cell r="I1686" t="str">
            <v>1          0</v>
          </cell>
          <cell r="J1686">
            <v>0</v>
          </cell>
          <cell r="K1686">
            <v>0</v>
          </cell>
          <cell r="L1686">
            <v>2003</v>
          </cell>
          <cell r="M1686">
            <v>2.4051980877335186</v>
          </cell>
          <cell r="N1686" t="str">
            <v>NG23</v>
          </cell>
          <cell r="O1686">
            <v>40.26</v>
          </cell>
          <cell r="P1686">
            <v>2</v>
          </cell>
        </row>
        <row r="1687">
          <cell r="A1687" t="str">
            <v>ON</v>
          </cell>
          <cell r="B1687">
            <v>2</v>
          </cell>
          <cell r="C1687">
            <v>3</v>
          </cell>
          <cell r="D1687" t="str">
            <v>C</v>
          </cell>
          <cell r="E1687">
            <v>2.0499999999999998</v>
          </cell>
          <cell r="F1687">
            <v>37649</v>
          </cell>
          <cell r="G1687">
            <v>0</v>
          </cell>
          <cell r="H1687">
            <v>0</v>
          </cell>
          <cell r="I1687" t="str">
            <v>0          0</v>
          </cell>
          <cell r="J1687">
            <v>0</v>
          </cell>
          <cell r="K1687">
            <v>0</v>
          </cell>
          <cell r="L1687">
            <v>2003</v>
          </cell>
          <cell r="M1687" t="str">
            <v>No Trade</v>
          </cell>
          <cell r="N1687" t="str">
            <v/>
          </cell>
          <cell r="O1687" t="str">
            <v/>
          </cell>
          <cell r="P1687" t="str">
            <v/>
          </cell>
        </row>
        <row r="1688">
          <cell r="A1688" t="str">
            <v>ON</v>
          </cell>
          <cell r="B1688">
            <v>2</v>
          </cell>
          <cell r="C1688">
            <v>3</v>
          </cell>
          <cell r="D1688" t="str">
            <v>P</v>
          </cell>
          <cell r="E1688">
            <v>2.0499999999999998</v>
          </cell>
          <cell r="F1688">
            <v>37649</v>
          </cell>
          <cell r="G1688">
            <v>0</v>
          </cell>
          <cell r="H1688">
            <v>0</v>
          </cell>
          <cell r="I1688" t="str">
            <v>0          0</v>
          </cell>
          <cell r="J1688">
            <v>0</v>
          </cell>
          <cell r="K1688">
            <v>0</v>
          </cell>
          <cell r="L1688">
            <v>2003</v>
          </cell>
          <cell r="M1688" t="str">
            <v>No Trade</v>
          </cell>
          <cell r="N1688" t="str">
            <v/>
          </cell>
          <cell r="O1688" t="str">
            <v/>
          </cell>
          <cell r="P1688" t="str">
            <v/>
          </cell>
        </row>
        <row r="1689">
          <cell r="A1689" t="str">
            <v>ON</v>
          </cell>
          <cell r="B1689">
            <v>2</v>
          </cell>
          <cell r="C1689">
            <v>3</v>
          </cell>
          <cell r="D1689" t="str">
            <v>P</v>
          </cell>
          <cell r="E1689">
            <v>2.1</v>
          </cell>
          <cell r="F1689">
            <v>37649</v>
          </cell>
          <cell r="G1689">
            <v>1E-3</v>
          </cell>
          <cell r="H1689">
            <v>0</v>
          </cell>
          <cell r="I1689" t="str">
            <v>1          0</v>
          </cell>
          <cell r="J1689">
            <v>0</v>
          </cell>
          <cell r="K1689">
            <v>0</v>
          </cell>
          <cell r="L1689">
            <v>2003</v>
          </cell>
          <cell r="M1689">
            <v>2.3641841818000224</v>
          </cell>
          <cell r="N1689" t="str">
            <v>NG23</v>
          </cell>
          <cell r="O1689">
            <v>40.26</v>
          </cell>
          <cell r="P1689">
            <v>2</v>
          </cell>
        </row>
        <row r="1690">
          <cell r="A1690" t="str">
            <v>ON</v>
          </cell>
          <cell r="B1690">
            <v>2</v>
          </cell>
          <cell r="C1690">
            <v>3</v>
          </cell>
          <cell r="D1690" t="str">
            <v>P</v>
          </cell>
          <cell r="E1690">
            <v>2.15</v>
          </cell>
          <cell r="F1690">
            <v>37649</v>
          </cell>
          <cell r="G1690">
            <v>0</v>
          </cell>
          <cell r="H1690">
            <v>0</v>
          </cell>
          <cell r="I1690" t="str">
            <v>0          0</v>
          </cell>
          <cell r="J1690">
            <v>0</v>
          </cell>
          <cell r="K1690">
            <v>0</v>
          </cell>
          <cell r="L1690">
            <v>2003</v>
          </cell>
          <cell r="M1690" t="str">
            <v>No Trade</v>
          </cell>
          <cell r="N1690" t="str">
            <v/>
          </cell>
          <cell r="O1690" t="str">
            <v/>
          </cell>
          <cell r="P1690" t="str">
            <v/>
          </cell>
        </row>
        <row r="1691">
          <cell r="A1691" t="str">
            <v>ON</v>
          </cell>
          <cell r="B1691">
            <v>2</v>
          </cell>
          <cell r="C1691">
            <v>3</v>
          </cell>
          <cell r="D1691" t="str">
            <v>P</v>
          </cell>
          <cell r="E1691">
            <v>2.25</v>
          </cell>
          <cell r="F1691">
            <v>37649</v>
          </cell>
          <cell r="G1691">
            <v>1E-3</v>
          </cell>
          <cell r="H1691">
            <v>0</v>
          </cell>
          <cell r="I1691" t="str">
            <v>1          0</v>
          </cell>
          <cell r="J1691">
            <v>0</v>
          </cell>
          <cell r="K1691">
            <v>0</v>
          </cell>
          <cell r="L1691">
            <v>2003</v>
          </cell>
          <cell r="M1691">
            <v>2.3064025840831421</v>
          </cell>
          <cell r="N1691" t="str">
            <v>NG23</v>
          </cell>
          <cell r="O1691">
            <v>40.26</v>
          </cell>
          <cell r="P1691">
            <v>2</v>
          </cell>
        </row>
        <row r="1692">
          <cell r="A1692" t="str">
            <v>ON</v>
          </cell>
          <cell r="B1692">
            <v>2</v>
          </cell>
          <cell r="C1692">
            <v>3</v>
          </cell>
          <cell r="D1692" t="str">
            <v>P</v>
          </cell>
          <cell r="E1692">
            <v>2.2999999999999998</v>
          </cell>
          <cell r="F1692">
            <v>37649</v>
          </cell>
          <cell r="G1692">
            <v>1E-3</v>
          </cell>
          <cell r="H1692">
            <v>0</v>
          </cell>
          <cell r="I1692" t="str">
            <v>1          0</v>
          </cell>
          <cell r="J1692">
            <v>0</v>
          </cell>
          <cell r="K1692">
            <v>0</v>
          </cell>
          <cell r="L1692">
            <v>2003</v>
          </cell>
          <cell r="M1692">
            <v>2.2880473484526709</v>
          </cell>
          <cell r="N1692" t="str">
            <v>NG23</v>
          </cell>
          <cell r="O1692">
            <v>40.26</v>
          </cell>
          <cell r="P1692">
            <v>2</v>
          </cell>
        </row>
        <row r="1693">
          <cell r="A1693" t="str">
            <v>ON</v>
          </cell>
          <cell r="B1693">
            <v>2</v>
          </cell>
          <cell r="C1693">
            <v>3</v>
          </cell>
          <cell r="D1693" t="str">
            <v>P</v>
          </cell>
          <cell r="E1693">
            <v>2.4500000000000002</v>
          </cell>
          <cell r="F1693">
            <v>37649</v>
          </cell>
          <cell r="G1693">
            <v>0</v>
          </cell>
          <cell r="H1693">
            <v>0</v>
          </cell>
          <cell r="I1693" t="str">
            <v>0          0</v>
          </cell>
          <cell r="J1693">
            <v>0</v>
          </cell>
          <cell r="K1693">
            <v>0</v>
          </cell>
          <cell r="L1693">
            <v>2003</v>
          </cell>
          <cell r="M1693" t="str">
            <v>No Trade</v>
          </cell>
          <cell r="N1693" t="str">
            <v/>
          </cell>
          <cell r="O1693" t="str">
            <v/>
          </cell>
          <cell r="P1693" t="str">
            <v/>
          </cell>
        </row>
        <row r="1694">
          <cell r="A1694" t="str">
            <v>ON</v>
          </cell>
          <cell r="B1694">
            <v>2</v>
          </cell>
          <cell r="C1694">
            <v>3</v>
          </cell>
          <cell r="D1694" t="str">
            <v>C</v>
          </cell>
          <cell r="E1694">
            <v>2.5</v>
          </cell>
          <cell r="F1694">
            <v>37649</v>
          </cell>
          <cell r="G1694">
            <v>1.859</v>
          </cell>
          <cell r="H1694">
            <v>1.74</v>
          </cell>
          <cell r="I1694" t="str">
            <v>3          0</v>
          </cell>
          <cell r="J1694">
            <v>0</v>
          </cell>
          <cell r="K1694">
            <v>0</v>
          </cell>
          <cell r="L1694">
            <v>2003</v>
          </cell>
          <cell r="M1694" t="str">
            <v>No Trade</v>
          </cell>
          <cell r="N1694" t="str">
            <v>NG23</v>
          </cell>
          <cell r="O1694">
            <v>40.26</v>
          </cell>
          <cell r="P1694">
            <v>1</v>
          </cell>
        </row>
        <row r="1695">
          <cell r="A1695" t="str">
            <v>ON</v>
          </cell>
          <cell r="B1695">
            <v>2</v>
          </cell>
          <cell r="C1695">
            <v>3</v>
          </cell>
          <cell r="D1695" t="str">
            <v>P</v>
          </cell>
          <cell r="E1695">
            <v>2.5</v>
          </cell>
          <cell r="F1695">
            <v>37649</v>
          </cell>
          <cell r="G1695">
            <v>1E-3</v>
          </cell>
          <cell r="H1695">
            <v>0</v>
          </cell>
          <cell r="I1695" t="str">
            <v>1          0</v>
          </cell>
          <cell r="J1695">
            <v>0</v>
          </cell>
          <cell r="K1695">
            <v>0</v>
          </cell>
          <cell r="L1695">
            <v>2003</v>
          </cell>
          <cell r="M1695">
            <v>2.2186344369625566</v>
          </cell>
          <cell r="N1695" t="str">
            <v>NG23</v>
          </cell>
          <cell r="O1695">
            <v>40.26</v>
          </cell>
          <cell r="P1695">
            <v>2</v>
          </cell>
        </row>
        <row r="1696">
          <cell r="A1696" t="str">
            <v>ON</v>
          </cell>
          <cell r="B1696">
            <v>2</v>
          </cell>
          <cell r="C1696">
            <v>3</v>
          </cell>
          <cell r="D1696" t="str">
            <v>P</v>
          </cell>
          <cell r="E1696">
            <v>2.5499999999999998</v>
          </cell>
          <cell r="F1696">
            <v>37649</v>
          </cell>
          <cell r="G1696">
            <v>1E-3</v>
          </cell>
          <cell r="H1696">
            <v>0</v>
          </cell>
          <cell r="I1696" t="str">
            <v>2          0</v>
          </cell>
          <cell r="J1696">
            <v>0</v>
          </cell>
          <cell r="K1696">
            <v>0</v>
          </cell>
          <cell r="L1696">
            <v>2003</v>
          </cell>
          <cell r="M1696">
            <v>2.2022012258893509</v>
          </cell>
          <cell r="N1696" t="str">
            <v>NG23</v>
          </cell>
          <cell r="O1696">
            <v>40.26</v>
          </cell>
          <cell r="P1696">
            <v>2</v>
          </cell>
        </row>
        <row r="1697">
          <cell r="A1697" t="str">
            <v>ON</v>
          </cell>
          <cell r="B1697">
            <v>2</v>
          </cell>
          <cell r="C1697">
            <v>3</v>
          </cell>
          <cell r="D1697" t="str">
            <v>C</v>
          </cell>
          <cell r="E1697">
            <v>2.6</v>
          </cell>
          <cell r="F1697">
            <v>37649</v>
          </cell>
          <cell r="G1697">
            <v>1.742</v>
          </cell>
          <cell r="H1697">
            <v>1.74</v>
          </cell>
          <cell r="I1697" t="str">
            <v>2          0</v>
          </cell>
          <cell r="J1697">
            <v>0</v>
          </cell>
          <cell r="K1697">
            <v>0</v>
          </cell>
          <cell r="L1697">
            <v>2003</v>
          </cell>
          <cell r="M1697" t="str">
            <v>No Trade</v>
          </cell>
          <cell r="N1697" t="str">
            <v>NG23</v>
          </cell>
          <cell r="O1697">
            <v>40.26</v>
          </cell>
          <cell r="P1697">
            <v>1</v>
          </cell>
        </row>
        <row r="1698">
          <cell r="A1698" t="str">
            <v>ON</v>
          </cell>
          <cell r="B1698">
            <v>2</v>
          </cell>
          <cell r="C1698">
            <v>3</v>
          </cell>
          <cell r="D1698" t="str">
            <v>P</v>
          </cell>
          <cell r="E1698">
            <v>2.6</v>
          </cell>
          <cell r="F1698">
            <v>37649</v>
          </cell>
          <cell r="G1698">
            <v>1E-3</v>
          </cell>
          <cell r="H1698">
            <v>0</v>
          </cell>
          <cell r="I1698" t="str">
            <v>2          0</v>
          </cell>
          <cell r="J1698">
            <v>0</v>
          </cell>
          <cell r="K1698">
            <v>0</v>
          </cell>
          <cell r="L1698">
            <v>2003</v>
          </cell>
          <cell r="M1698">
            <v>2.1861060387139979</v>
          </cell>
          <cell r="N1698" t="str">
            <v>NG23</v>
          </cell>
          <cell r="O1698">
            <v>40.26</v>
          </cell>
          <cell r="P1698">
            <v>2</v>
          </cell>
        </row>
        <row r="1699">
          <cell r="A1699" t="str">
            <v>ON</v>
          </cell>
          <cell r="B1699">
            <v>2</v>
          </cell>
          <cell r="C1699">
            <v>3</v>
          </cell>
          <cell r="D1699" t="str">
            <v>P</v>
          </cell>
          <cell r="E1699">
            <v>2.65</v>
          </cell>
          <cell r="F1699">
            <v>37649</v>
          </cell>
          <cell r="G1699">
            <v>0</v>
          </cell>
          <cell r="H1699">
            <v>0</v>
          </cell>
          <cell r="I1699" t="str">
            <v>0          0</v>
          </cell>
          <cell r="J1699">
            <v>0</v>
          </cell>
          <cell r="K1699">
            <v>0</v>
          </cell>
          <cell r="L1699">
            <v>2003</v>
          </cell>
          <cell r="M1699" t="str">
            <v>No Trade</v>
          </cell>
          <cell r="N1699" t="str">
            <v/>
          </cell>
          <cell r="O1699" t="str">
            <v/>
          </cell>
          <cell r="P1699" t="str">
            <v/>
          </cell>
        </row>
        <row r="1700">
          <cell r="A1700" t="str">
            <v>ON</v>
          </cell>
          <cell r="B1700">
            <v>2</v>
          </cell>
          <cell r="C1700">
            <v>3</v>
          </cell>
          <cell r="D1700" t="str">
            <v>C</v>
          </cell>
          <cell r="E1700">
            <v>2.7</v>
          </cell>
          <cell r="F1700">
            <v>37649</v>
          </cell>
          <cell r="G1700">
            <v>1.179</v>
          </cell>
          <cell r="H1700">
            <v>1.17</v>
          </cell>
          <cell r="I1700" t="str">
            <v>9          0</v>
          </cell>
          <cell r="J1700">
            <v>0</v>
          </cell>
          <cell r="K1700">
            <v>0</v>
          </cell>
          <cell r="L1700">
            <v>2003</v>
          </cell>
          <cell r="M1700" t="str">
            <v>No Trade</v>
          </cell>
          <cell r="N1700" t="str">
            <v>NG23</v>
          </cell>
          <cell r="O1700">
            <v>40.26</v>
          </cell>
          <cell r="P1700">
            <v>1</v>
          </cell>
        </row>
        <row r="1701">
          <cell r="A1701" t="str">
            <v>ON</v>
          </cell>
          <cell r="B1701">
            <v>2</v>
          </cell>
          <cell r="C1701">
            <v>3</v>
          </cell>
          <cell r="D1701" t="str">
            <v>P</v>
          </cell>
          <cell r="E1701">
            <v>2.7</v>
          </cell>
          <cell r="F1701">
            <v>37649</v>
          </cell>
          <cell r="G1701">
            <v>2E-3</v>
          </cell>
          <cell r="H1701">
            <v>0</v>
          </cell>
          <cell r="I1701" t="str">
            <v>4          0</v>
          </cell>
          <cell r="J1701">
            <v>0</v>
          </cell>
          <cell r="K1701">
            <v>0</v>
          </cell>
          <cell r="L1701">
            <v>2003</v>
          </cell>
          <cell r="M1701">
            <v>2.2744907253791475</v>
          </cell>
          <cell r="N1701" t="str">
            <v>NG23</v>
          </cell>
          <cell r="O1701">
            <v>40.26</v>
          </cell>
          <cell r="P1701">
            <v>2</v>
          </cell>
        </row>
        <row r="1702">
          <cell r="A1702" t="str">
            <v>ON</v>
          </cell>
          <cell r="B1702">
            <v>2</v>
          </cell>
          <cell r="C1702">
            <v>3</v>
          </cell>
          <cell r="D1702" t="str">
            <v>C</v>
          </cell>
          <cell r="E1702">
            <v>2.75</v>
          </cell>
          <cell r="F1702">
            <v>37649</v>
          </cell>
          <cell r="G1702">
            <v>1.5980000000000001</v>
          </cell>
          <cell r="H1702">
            <v>1.59</v>
          </cell>
          <cell r="I1702" t="str">
            <v>8          0</v>
          </cell>
          <cell r="J1702">
            <v>0</v>
          </cell>
          <cell r="K1702">
            <v>0</v>
          </cell>
          <cell r="L1702">
            <v>2003</v>
          </cell>
          <cell r="M1702" t="str">
            <v>No Trade</v>
          </cell>
          <cell r="N1702" t="str">
            <v>NG23</v>
          </cell>
          <cell r="O1702">
            <v>40.26</v>
          </cell>
          <cell r="P1702">
            <v>1</v>
          </cell>
        </row>
        <row r="1703">
          <cell r="A1703" t="str">
            <v>ON</v>
          </cell>
          <cell r="B1703">
            <v>2</v>
          </cell>
          <cell r="C1703">
            <v>3</v>
          </cell>
          <cell r="D1703" t="str">
            <v>P</v>
          </cell>
          <cell r="E1703">
            <v>2.75</v>
          </cell>
          <cell r="F1703">
            <v>37649</v>
          </cell>
          <cell r="G1703">
            <v>2E-3</v>
          </cell>
          <cell r="H1703">
            <v>0</v>
          </cell>
          <cell r="I1703" t="str">
            <v>5          0</v>
          </cell>
          <cell r="J1703">
            <v>0</v>
          </cell>
          <cell r="K1703">
            <v>0</v>
          </cell>
          <cell r="L1703">
            <v>2003</v>
          </cell>
          <cell r="M1703">
            <v>2.2584187921618031</v>
          </cell>
          <cell r="N1703" t="str">
            <v>NG23</v>
          </cell>
          <cell r="O1703">
            <v>40.26</v>
          </cell>
          <cell r="P1703">
            <v>2</v>
          </cell>
        </row>
        <row r="1704">
          <cell r="A1704" t="str">
            <v>ON</v>
          </cell>
          <cell r="B1704">
            <v>2</v>
          </cell>
          <cell r="C1704">
            <v>3</v>
          </cell>
          <cell r="D1704" t="str">
            <v>C</v>
          </cell>
          <cell r="E1704">
            <v>2.8</v>
          </cell>
          <cell r="F1704">
            <v>37649</v>
          </cell>
          <cell r="G1704">
            <v>1.5489999999999999</v>
          </cell>
          <cell r="H1704">
            <v>1.54</v>
          </cell>
          <cell r="I1704" t="str">
            <v>9          0</v>
          </cell>
          <cell r="J1704">
            <v>0</v>
          </cell>
          <cell r="K1704">
            <v>0</v>
          </cell>
          <cell r="L1704">
            <v>2003</v>
          </cell>
          <cell r="M1704" t="str">
            <v>No Trade</v>
          </cell>
          <cell r="N1704" t="str">
            <v>NG23</v>
          </cell>
          <cell r="O1704">
            <v>40.26</v>
          </cell>
          <cell r="P1704">
            <v>1</v>
          </cell>
        </row>
        <row r="1705">
          <cell r="A1705" t="str">
            <v>ON</v>
          </cell>
          <cell r="B1705">
            <v>2</v>
          </cell>
          <cell r="C1705">
            <v>3</v>
          </cell>
          <cell r="D1705" t="str">
            <v>P</v>
          </cell>
          <cell r="E1705">
            <v>2.8</v>
          </cell>
          <cell r="F1705">
            <v>37649</v>
          </cell>
          <cell r="G1705">
            <v>3.0000000000000001E-3</v>
          </cell>
          <cell r="H1705">
            <v>0</v>
          </cell>
          <cell r="I1705" t="str">
            <v>6          0</v>
          </cell>
          <cell r="J1705">
            <v>0</v>
          </cell>
          <cell r="K1705">
            <v>0</v>
          </cell>
          <cell r="L1705">
            <v>2003</v>
          </cell>
          <cell r="M1705">
            <v>2.3201294483690975</v>
          </cell>
          <cell r="N1705" t="str">
            <v>NG23</v>
          </cell>
          <cell r="O1705">
            <v>40.26</v>
          </cell>
          <cell r="P1705">
            <v>2</v>
          </cell>
        </row>
        <row r="1706">
          <cell r="A1706" t="str">
            <v>ON</v>
          </cell>
          <cell r="B1706">
            <v>2</v>
          </cell>
          <cell r="C1706">
            <v>3</v>
          </cell>
          <cell r="D1706" t="str">
            <v>C</v>
          </cell>
          <cell r="E1706">
            <v>2.85</v>
          </cell>
          <cell r="F1706">
            <v>37649</v>
          </cell>
          <cell r="G1706">
            <v>0.85699999999999998</v>
          </cell>
          <cell r="H1706">
            <v>0.85</v>
          </cell>
          <cell r="I1706" t="str">
            <v>7          0</v>
          </cell>
          <cell r="J1706">
            <v>0</v>
          </cell>
          <cell r="K1706">
            <v>0</v>
          </cell>
          <cell r="L1706">
            <v>2003</v>
          </cell>
          <cell r="M1706" t="str">
            <v>No Trade</v>
          </cell>
          <cell r="N1706" t="str">
            <v>NG23</v>
          </cell>
          <cell r="O1706">
            <v>40.26</v>
          </cell>
          <cell r="P1706">
            <v>1</v>
          </cell>
        </row>
        <row r="1707">
          <cell r="A1707" t="str">
            <v>ON</v>
          </cell>
          <cell r="B1707">
            <v>2</v>
          </cell>
          <cell r="C1707">
            <v>3</v>
          </cell>
          <cell r="D1707" t="str">
            <v>P</v>
          </cell>
          <cell r="E1707">
            <v>2.85</v>
          </cell>
          <cell r="F1707">
            <v>37649</v>
          </cell>
          <cell r="G1707">
            <v>4.0000000000000001E-3</v>
          </cell>
          <cell r="H1707">
            <v>0</v>
          </cell>
          <cell r="I1707" t="str">
            <v>7          0</v>
          </cell>
          <cell r="J1707">
            <v>0</v>
          </cell>
          <cell r="K1707">
            <v>0</v>
          </cell>
          <cell r="L1707">
            <v>2003</v>
          </cell>
          <cell r="M1707">
            <v>2.3630862088412807</v>
          </cell>
          <cell r="N1707" t="str">
            <v>NG23</v>
          </cell>
          <cell r="O1707">
            <v>40.26</v>
          </cell>
          <cell r="P1707">
            <v>2</v>
          </cell>
        </row>
        <row r="1708">
          <cell r="A1708" t="str">
            <v>ON</v>
          </cell>
          <cell r="B1708">
            <v>2</v>
          </cell>
          <cell r="C1708">
            <v>3</v>
          </cell>
          <cell r="D1708" t="str">
            <v>C</v>
          </cell>
          <cell r="E1708">
            <v>2.9</v>
          </cell>
          <cell r="F1708">
            <v>37649</v>
          </cell>
          <cell r="G1708">
            <v>1.4610000000000001</v>
          </cell>
          <cell r="H1708">
            <v>1.34</v>
          </cell>
          <cell r="I1708" t="str">
            <v>9          0</v>
          </cell>
          <cell r="J1708">
            <v>0</v>
          </cell>
          <cell r="K1708">
            <v>0</v>
          </cell>
          <cell r="L1708">
            <v>2003</v>
          </cell>
          <cell r="M1708" t="str">
            <v>No Trade</v>
          </cell>
          <cell r="N1708" t="str">
            <v>NG23</v>
          </cell>
          <cell r="O1708">
            <v>40.26</v>
          </cell>
          <cell r="P1708">
            <v>1</v>
          </cell>
        </row>
        <row r="1709">
          <cell r="A1709" t="str">
            <v>ON</v>
          </cell>
          <cell r="B1709">
            <v>2</v>
          </cell>
          <cell r="C1709">
            <v>3</v>
          </cell>
          <cell r="D1709" t="str">
            <v>P</v>
          </cell>
          <cell r="E1709">
            <v>2.9</v>
          </cell>
          <cell r="F1709">
            <v>37649</v>
          </cell>
          <cell r="G1709">
            <v>4.0000000000000001E-3</v>
          </cell>
          <cell r="H1709">
            <v>0</v>
          </cell>
          <cell r="I1709" t="str">
            <v>9          0</v>
          </cell>
          <cell r="J1709">
            <v>0</v>
          </cell>
          <cell r="K1709">
            <v>0</v>
          </cell>
          <cell r="L1709">
            <v>2003</v>
          </cell>
          <cell r="M1709">
            <v>2.3468943238566751</v>
          </cell>
          <cell r="N1709" t="str">
            <v>NG23</v>
          </cell>
          <cell r="O1709">
            <v>40.26</v>
          </cell>
          <cell r="P1709">
            <v>2</v>
          </cell>
        </row>
        <row r="1710">
          <cell r="A1710" t="str">
            <v>ON</v>
          </cell>
          <cell r="B1710">
            <v>2</v>
          </cell>
          <cell r="C1710">
            <v>3</v>
          </cell>
          <cell r="D1710" t="str">
            <v>C</v>
          </cell>
          <cell r="E1710">
            <v>2.95</v>
          </cell>
          <cell r="F1710">
            <v>37649</v>
          </cell>
          <cell r="G1710">
            <v>1.4119999999999999</v>
          </cell>
          <cell r="H1710">
            <v>1.29</v>
          </cell>
          <cell r="I1710" t="str">
            <v>9          0</v>
          </cell>
          <cell r="J1710">
            <v>0</v>
          </cell>
          <cell r="K1710">
            <v>0</v>
          </cell>
          <cell r="L1710">
            <v>2003</v>
          </cell>
          <cell r="M1710" t="str">
            <v>No Trade</v>
          </cell>
          <cell r="N1710" t="str">
            <v>NG23</v>
          </cell>
          <cell r="O1710">
            <v>40.26</v>
          </cell>
          <cell r="P1710">
            <v>1</v>
          </cell>
        </row>
        <row r="1711">
          <cell r="A1711" t="str">
            <v>ON</v>
          </cell>
          <cell r="B1711">
            <v>2</v>
          </cell>
          <cell r="C1711">
            <v>3</v>
          </cell>
          <cell r="D1711" t="str">
            <v>P</v>
          </cell>
          <cell r="E1711">
            <v>2.95</v>
          </cell>
          <cell r="F1711">
            <v>37649</v>
          </cell>
          <cell r="G1711">
            <v>4.0000000000000001E-3</v>
          </cell>
          <cell r="H1711">
            <v>0</v>
          </cell>
          <cell r="I1711" t="str">
            <v>9          0</v>
          </cell>
          <cell r="J1711">
            <v>0</v>
          </cell>
          <cell r="K1711">
            <v>0</v>
          </cell>
          <cell r="L1711">
            <v>2003</v>
          </cell>
          <cell r="M1711">
            <v>2.3309992029683748</v>
          </cell>
          <cell r="N1711" t="str">
            <v>NG23</v>
          </cell>
          <cell r="O1711">
            <v>40.26</v>
          </cell>
          <cell r="P1711">
            <v>2</v>
          </cell>
        </row>
        <row r="1712">
          <cell r="A1712" t="str">
            <v>ON</v>
          </cell>
          <cell r="B1712">
            <v>2</v>
          </cell>
          <cell r="C1712">
            <v>3</v>
          </cell>
          <cell r="D1712" t="str">
            <v>C</v>
          </cell>
          <cell r="E1712">
            <v>3</v>
          </cell>
          <cell r="F1712">
            <v>37649</v>
          </cell>
          <cell r="G1712">
            <v>1.3640000000000001</v>
          </cell>
          <cell r="H1712">
            <v>1.24</v>
          </cell>
          <cell r="I1712" t="str">
            <v>9          0</v>
          </cell>
          <cell r="J1712">
            <v>0</v>
          </cell>
          <cell r="K1712">
            <v>0</v>
          </cell>
          <cell r="L1712">
            <v>2003</v>
          </cell>
          <cell r="M1712" t="str">
            <v>No Trade</v>
          </cell>
          <cell r="N1712" t="str">
            <v>NG23</v>
          </cell>
          <cell r="O1712">
            <v>40.26</v>
          </cell>
          <cell r="P1712">
            <v>1</v>
          </cell>
        </row>
        <row r="1713">
          <cell r="A1713" t="str">
            <v>ON</v>
          </cell>
          <cell r="B1713">
            <v>2</v>
          </cell>
          <cell r="C1713">
            <v>3</v>
          </cell>
          <cell r="D1713" t="str">
            <v>P</v>
          </cell>
          <cell r="E1713">
            <v>3</v>
          </cell>
          <cell r="F1713">
            <v>37649</v>
          </cell>
          <cell r="G1713">
            <v>4.0000000000000001E-3</v>
          </cell>
          <cell r="H1713">
            <v>0</v>
          </cell>
          <cell r="I1713" t="str">
            <v>9         30</v>
          </cell>
          <cell r="J1713">
            <v>0.01</v>
          </cell>
          <cell r="K1713">
            <v>0.01</v>
          </cell>
          <cell r="L1713">
            <v>2003</v>
          </cell>
          <cell r="M1713">
            <v>2.3153904074064742</v>
          </cell>
          <cell r="N1713" t="str">
            <v>NG23</v>
          </cell>
          <cell r="O1713">
            <v>40.26</v>
          </cell>
          <cell r="P1713">
            <v>2</v>
          </cell>
        </row>
        <row r="1714">
          <cell r="A1714" t="str">
            <v>ON</v>
          </cell>
          <cell r="B1714">
            <v>2</v>
          </cell>
          <cell r="C1714">
            <v>3</v>
          </cell>
          <cell r="D1714" t="str">
            <v>C</v>
          </cell>
          <cell r="E1714">
            <v>3.05</v>
          </cell>
          <cell r="F1714">
            <v>37649</v>
          </cell>
          <cell r="G1714">
            <v>1.3160000000000001</v>
          </cell>
          <cell r="H1714">
            <v>1.2</v>
          </cell>
          <cell r="I1714" t="str">
            <v>6          0</v>
          </cell>
          <cell r="J1714">
            <v>0</v>
          </cell>
          <cell r="K1714">
            <v>0</v>
          </cell>
          <cell r="L1714">
            <v>2003</v>
          </cell>
          <cell r="M1714" t="str">
            <v>No Trade</v>
          </cell>
          <cell r="N1714" t="str">
            <v>NG23</v>
          </cell>
          <cell r="O1714">
            <v>40.26</v>
          </cell>
          <cell r="P1714">
            <v>1</v>
          </cell>
        </row>
        <row r="1715">
          <cell r="A1715" t="str">
            <v>ON</v>
          </cell>
          <cell r="B1715">
            <v>2</v>
          </cell>
          <cell r="C1715">
            <v>3</v>
          </cell>
          <cell r="D1715" t="str">
            <v>P</v>
          </cell>
          <cell r="E1715">
            <v>3.05</v>
          </cell>
          <cell r="F1715">
            <v>37649</v>
          </cell>
          <cell r="G1715">
            <v>8.9999999999999993E-3</v>
          </cell>
          <cell r="H1715">
            <v>0.01</v>
          </cell>
          <cell r="I1715" t="str">
            <v>6          0</v>
          </cell>
          <cell r="J1715">
            <v>0</v>
          </cell>
          <cell r="K1715">
            <v>0</v>
          </cell>
          <cell r="L1715">
            <v>2003</v>
          </cell>
          <cell r="M1715">
            <v>2.4847509258989806</v>
          </cell>
          <cell r="N1715" t="str">
            <v>NG23</v>
          </cell>
          <cell r="O1715">
            <v>40.26</v>
          </cell>
          <cell r="P1715">
            <v>2</v>
          </cell>
        </row>
        <row r="1716">
          <cell r="A1716" t="str">
            <v>ON</v>
          </cell>
          <cell r="B1716">
            <v>2</v>
          </cell>
          <cell r="C1716">
            <v>3</v>
          </cell>
          <cell r="D1716" t="str">
            <v>C</v>
          </cell>
          <cell r="E1716">
            <v>3.1</v>
          </cell>
          <cell r="F1716">
            <v>37649</v>
          </cell>
          <cell r="G1716">
            <v>1.242</v>
          </cell>
          <cell r="H1716">
            <v>1.24</v>
          </cell>
          <cell r="I1716" t="str">
            <v>2          0</v>
          </cell>
          <cell r="J1716">
            <v>0</v>
          </cell>
          <cell r="K1716">
            <v>0</v>
          </cell>
          <cell r="L1716">
            <v>2003</v>
          </cell>
          <cell r="M1716" t="str">
            <v>No Trade</v>
          </cell>
          <cell r="N1716" t="str">
            <v>NG23</v>
          </cell>
          <cell r="O1716">
            <v>40.26</v>
          </cell>
          <cell r="P1716">
            <v>1</v>
          </cell>
        </row>
        <row r="1717">
          <cell r="A1717" t="str">
            <v>ON</v>
          </cell>
          <cell r="B1717">
            <v>2</v>
          </cell>
          <cell r="C1717">
            <v>3</v>
          </cell>
          <cell r="D1717" t="str">
            <v>P</v>
          </cell>
          <cell r="E1717">
            <v>3.1</v>
          </cell>
          <cell r="F1717">
            <v>37649</v>
          </cell>
          <cell r="G1717">
            <v>1.0999999999999999E-2</v>
          </cell>
          <cell r="H1717">
            <v>0.01</v>
          </cell>
          <cell r="I1717" t="str">
            <v>9          0</v>
          </cell>
          <cell r="J1717">
            <v>0</v>
          </cell>
          <cell r="K1717">
            <v>0</v>
          </cell>
          <cell r="L1717">
            <v>2003</v>
          </cell>
          <cell r="M1717">
            <v>2.5199284667054163</v>
          </cell>
          <cell r="N1717" t="str">
            <v>NG23</v>
          </cell>
          <cell r="O1717">
            <v>40.26</v>
          </cell>
          <cell r="P1717">
            <v>2</v>
          </cell>
        </row>
        <row r="1718">
          <cell r="A1718" t="str">
            <v>ON</v>
          </cell>
          <cell r="B1718">
            <v>2</v>
          </cell>
          <cell r="C1718">
            <v>3</v>
          </cell>
          <cell r="D1718" t="str">
            <v>C</v>
          </cell>
          <cell r="E1718">
            <v>3.15</v>
          </cell>
          <cell r="F1718">
            <v>37649</v>
          </cell>
          <cell r="G1718">
            <v>1.202</v>
          </cell>
          <cell r="H1718">
            <v>1.2</v>
          </cell>
          <cell r="I1718" t="str">
            <v>2          0</v>
          </cell>
          <cell r="J1718">
            <v>0</v>
          </cell>
          <cell r="K1718">
            <v>0</v>
          </cell>
          <cell r="L1718">
            <v>2003</v>
          </cell>
          <cell r="M1718" t="str">
            <v>No Trade</v>
          </cell>
          <cell r="N1718" t="str">
            <v>NG23</v>
          </cell>
          <cell r="O1718">
            <v>40.26</v>
          </cell>
          <cell r="P1718">
            <v>1</v>
          </cell>
        </row>
        <row r="1719">
          <cell r="A1719" t="str">
            <v>ON</v>
          </cell>
          <cell r="B1719">
            <v>2</v>
          </cell>
          <cell r="C1719">
            <v>3</v>
          </cell>
          <cell r="D1719" t="str">
            <v>P</v>
          </cell>
          <cell r="E1719">
            <v>3.15</v>
          </cell>
          <cell r="F1719">
            <v>37649</v>
          </cell>
          <cell r="G1719">
            <v>1.4E-2</v>
          </cell>
          <cell r="H1719">
            <v>0.02</v>
          </cell>
          <cell r="I1719" t="str">
            <v>3          0</v>
          </cell>
          <cell r="J1719">
            <v>0</v>
          </cell>
          <cell r="K1719">
            <v>0</v>
          </cell>
          <cell r="L1719">
            <v>2003</v>
          </cell>
          <cell r="M1719">
            <v>2.5687939581241737</v>
          </cell>
          <cell r="N1719" t="str">
            <v>NG23</v>
          </cell>
          <cell r="O1719">
            <v>40.26</v>
          </cell>
          <cell r="P1719">
            <v>2</v>
          </cell>
        </row>
        <row r="1720">
          <cell r="A1720" t="str">
            <v>ON</v>
          </cell>
          <cell r="B1720">
            <v>2</v>
          </cell>
          <cell r="C1720">
            <v>3</v>
          </cell>
          <cell r="D1720" t="str">
            <v>C</v>
          </cell>
          <cell r="E1720">
            <v>3.2</v>
          </cell>
          <cell r="F1720">
            <v>37649</v>
          </cell>
          <cell r="G1720">
            <v>1.173</v>
          </cell>
          <cell r="H1720">
            <v>1.06</v>
          </cell>
          <cell r="I1720" t="str">
            <v>7          0</v>
          </cell>
          <cell r="J1720">
            <v>0</v>
          </cell>
          <cell r="K1720">
            <v>0</v>
          </cell>
          <cell r="L1720">
            <v>2003</v>
          </cell>
          <cell r="M1720" t="str">
            <v>No Trade</v>
          </cell>
          <cell r="N1720" t="str">
            <v>NG23</v>
          </cell>
          <cell r="O1720">
            <v>40.26</v>
          </cell>
          <cell r="P1720">
            <v>1</v>
          </cell>
        </row>
        <row r="1721">
          <cell r="A1721" t="str">
            <v>ON</v>
          </cell>
          <cell r="B1721">
            <v>2</v>
          </cell>
          <cell r="C1721">
            <v>3</v>
          </cell>
          <cell r="D1721" t="str">
            <v>P</v>
          </cell>
          <cell r="E1721">
            <v>3.2</v>
          </cell>
          <cell r="F1721">
            <v>37649</v>
          </cell>
          <cell r="G1721">
            <v>1.7000000000000001E-2</v>
          </cell>
          <cell r="H1721">
            <v>0.02</v>
          </cell>
          <cell r="I1721" t="str">
            <v>7          0</v>
          </cell>
          <cell r="J1721">
            <v>0</v>
          </cell>
          <cell r="K1721">
            <v>0</v>
          </cell>
          <cell r="L1721">
            <v>2003</v>
          </cell>
          <cell r="M1721">
            <v>2.607643782065113</v>
          </cell>
          <cell r="N1721" t="str">
            <v>NG23</v>
          </cell>
          <cell r="O1721">
            <v>40.26</v>
          </cell>
          <cell r="P1721">
            <v>2</v>
          </cell>
        </row>
        <row r="1722">
          <cell r="A1722" t="str">
            <v>ON</v>
          </cell>
          <cell r="B1722">
            <v>2</v>
          </cell>
          <cell r="C1722">
            <v>3</v>
          </cell>
          <cell r="D1722" t="str">
            <v>C</v>
          </cell>
          <cell r="E1722">
            <v>3.25</v>
          </cell>
          <cell r="F1722">
            <v>37649</v>
          </cell>
          <cell r="G1722">
            <v>1.1259999999999999</v>
          </cell>
          <cell r="H1722">
            <v>1.02</v>
          </cell>
          <cell r="I1722" t="str">
            <v>2          0</v>
          </cell>
          <cell r="J1722">
            <v>0</v>
          </cell>
          <cell r="K1722">
            <v>0</v>
          </cell>
          <cell r="L1722">
            <v>2003</v>
          </cell>
          <cell r="M1722" t="str">
            <v>No Trade</v>
          </cell>
          <cell r="N1722" t="str">
            <v>NG23</v>
          </cell>
          <cell r="O1722">
            <v>40.26</v>
          </cell>
          <cell r="P1722">
            <v>1</v>
          </cell>
        </row>
        <row r="1723">
          <cell r="A1723" t="str">
            <v>ON</v>
          </cell>
          <cell r="B1723">
            <v>2</v>
          </cell>
          <cell r="C1723">
            <v>3</v>
          </cell>
          <cell r="D1723" t="str">
            <v>P</v>
          </cell>
          <cell r="E1723">
            <v>3.25</v>
          </cell>
          <cell r="F1723">
            <v>37649</v>
          </cell>
          <cell r="G1723">
            <v>0.02</v>
          </cell>
          <cell r="H1723">
            <v>0.03</v>
          </cell>
          <cell r="I1723" t="str">
            <v>1          0</v>
          </cell>
          <cell r="J1723">
            <v>0</v>
          </cell>
          <cell r="K1723">
            <v>0</v>
          </cell>
          <cell r="L1723">
            <v>2003</v>
          </cell>
          <cell r="M1723">
            <v>2.6394415262966482</v>
          </cell>
          <cell r="N1723" t="str">
            <v>NG23</v>
          </cell>
          <cell r="O1723">
            <v>40.26</v>
          </cell>
          <cell r="P1723">
            <v>2</v>
          </cell>
        </row>
        <row r="1724">
          <cell r="A1724" t="str">
            <v>ON</v>
          </cell>
          <cell r="B1724">
            <v>2</v>
          </cell>
          <cell r="C1724">
            <v>3</v>
          </cell>
          <cell r="D1724" t="str">
            <v>C</v>
          </cell>
          <cell r="E1724">
            <v>3.3</v>
          </cell>
          <cell r="F1724">
            <v>37649</v>
          </cell>
          <cell r="G1724">
            <v>1.0860000000000001</v>
          </cell>
          <cell r="H1724">
            <v>1.08</v>
          </cell>
          <cell r="I1724" t="str">
            <v>6          0</v>
          </cell>
          <cell r="J1724">
            <v>0</v>
          </cell>
          <cell r="K1724">
            <v>0</v>
          </cell>
          <cell r="L1724">
            <v>2003</v>
          </cell>
          <cell r="M1724" t="str">
            <v>No Trade</v>
          </cell>
          <cell r="N1724" t="str">
            <v>NG23</v>
          </cell>
          <cell r="O1724">
            <v>40.26</v>
          </cell>
          <cell r="P1724">
            <v>1</v>
          </cell>
        </row>
        <row r="1725">
          <cell r="A1725" t="str">
            <v>ON</v>
          </cell>
          <cell r="B1725">
            <v>2</v>
          </cell>
          <cell r="C1725">
            <v>3</v>
          </cell>
          <cell r="D1725" t="str">
            <v>P</v>
          </cell>
          <cell r="E1725">
            <v>3.3</v>
          </cell>
          <cell r="F1725">
            <v>37649</v>
          </cell>
          <cell r="G1725">
            <v>2.3E-2</v>
          </cell>
          <cell r="H1725">
            <v>0.03</v>
          </cell>
          <cell r="I1725" t="str">
            <v>7          0</v>
          </cell>
          <cell r="J1725">
            <v>0</v>
          </cell>
          <cell r="K1725">
            <v>0</v>
          </cell>
          <cell r="L1725">
            <v>2003</v>
          </cell>
          <cell r="M1725">
            <v>2.6659766612239522</v>
          </cell>
          <cell r="N1725" t="str">
            <v>NG23</v>
          </cell>
          <cell r="O1725">
            <v>40.26</v>
          </cell>
          <cell r="P1725">
            <v>2</v>
          </cell>
        </row>
        <row r="1726">
          <cell r="A1726" t="str">
            <v>ON</v>
          </cell>
          <cell r="B1726">
            <v>2</v>
          </cell>
          <cell r="C1726">
            <v>3</v>
          </cell>
          <cell r="D1726" t="str">
            <v>C</v>
          </cell>
          <cell r="E1726">
            <v>3.35</v>
          </cell>
          <cell r="F1726">
            <v>37649</v>
          </cell>
          <cell r="G1726">
            <v>1.034</v>
          </cell>
          <cell r="H1726">
            <v>0.93</v>
          </cell>
          <cell r="I1726" t="str">
            <v>3          0</v>
          </cell>
          <cell r="J1726">
            <v>0</v>
          </cell>
          <cell r="K1726">
            <v>0</v>
          </cell>
          <cell r="L1726">
            <v>2003</v>
          </cell>
          <cell r="M1726" t="str">
            <v>No Trade</v>
          </cell>
          <cell r="N1726" t="str">
            <v>NG23</v>
          </cell>
          <cell r="O1726">
            <v>40.26</v>
          </cell>
          <cell r="P1726">
            <v>1</v>
          </cell>
        </row>
        <row r="1727">
          <cell r="A1727" t="str">
            <v>ON</v>
          </cell>
          <cell r="B1727">
            <v>2</v>
          </cell>
          <cell r="C1727">
            <v>3</v>
          </cell>
          <cell r="D1727" t="str">
            <v>P</v>
          </cell>
          <cell r="E1727">
            <v>3.35</v>
          </cell>
          <cell r="F1727">
            <v>37649</v>
          </cell>
          <cell r="G1727">
            <v>2.8000000000000001E-2</v>
          </cell>
          <cell r="H1727">
            <v>0.04</v>
          </cell>
          <cell r="I1727" t="str">
            <v>3          0</v>
          </cell>
          <cell r="J1727">
            <v>0</v>
          </cell>
          <cell r="K1727">
            <v>0</v>
          </cell>
          <cell r="L1727">
            <v>2003</v>
          </cell>
          <cell r="M1727">
            <v>2.7129290088959284</v>
          </cell>
          <cell r="N1727" t="str">
            <v>NG23</v>
          </cell>
          <cell r="O1727">
            <v>40.26</v>
          </cell>
          <cell r="P1727">
            <v>2</v>
          </cell>
        </row>
        <row r="1728">
          <cell r="A1728" t="str">
            <v>ON</v>
          </cell>
          <cell r="B1728">
            <v>2</v>
          </cell>
          <cell r="C1728">
            <v>3</v>
          </cell>
          <cell r="D1728" t="str">
            <v>C</v>
          </cell>
          <cell r="E1728">
            <v>3.4</v>
          </cell>
          <cell r="F1728">
            <v>37649</v>
          </cell>
          <cell r="G1728">
            <v>1.0129999999999999</v>
          </cell>
          <cell r="H1728">
            <v>1.01</v>
          </cell>
          <cell r="I1728" t="str">
            <v>3          0</v>
          </cell>
          <cell r="J1728">
            <v>0</v>
          </cell>
          <cell r="K1728">
            <v>0</v>
          </cell>
          <cell r="L1728">
            <v>2003</v>
          </cell>
          <cell r="M1728" t="str">
            <v>No Trade</v>
          </cell>
          <cell r="N1728" t="str">
            <v>NG23</v>
          </cell>
          <cell r="O1728">
            <v>40.26</v>
          </cell>
          <cell r="P1728">
            <v>1</v>
          </cell>
        </row>
        <row r="1729">
          <cell r="A1729" t="str">
            <v>ON</v>
          </cell>
          <cell r="B1729">
            <v>2</v>
          </cell>
          <cell r="C1729">
            <v>3</v>
          </cell>
          <cell r="D1729" t="str">
            <v>P</v>
          </cell>
          <cell r="E1729">
            <v>3.4</v>
          </cell>
          <cell r="F1729">
            <v>37649</v>
          </cell>
          <cell r="G1729">
            <v>3.2000000000000001E-2</v>
          </cell>
          <cell r="H1729">
            <v>0.05</v>
          </cell>
          <cell r="I1729" t="str">
            <v>0          0</v>
          </cell>
          <cell r="J1729">
            <v>0</v>
          </cell>
          <cell r="K1729">
            <v>0</v>
          </cell>
          <cell r="L1729">
            <v>2003</v>
          </cell>
          <cell r="M1729">
            <v>2.7411761909786669</v>
          </cell>
          <cell r="N1729" t="str">
            <v>NG23</v>
          </cell>
          <cell r="O1729">
            <v>40.26</v>
          </cell>
          <cell r="P1729">
            <v>2</v>
          </cell>
        </row>
        <row r="1730">
          <cell r="A1730" t="str">
            <v>ON</v>
          </cell>
          <cell r="B1730">
            <v>2</v>
          </cell>
          <cell r="C1730">
            <v>3</v>
          </cell>
          <cell r="D1730" t="str">
            <v>P</v>
          </cell>
          <cell r="E1730">
            <v>3.45</v>
          </cell>
          <cell r="F1730">
            <v>37649</v>
          </cell>
          <cell r="G1730">
            <v>0</v>
          </cell>
          <cell r="H1730">
            <v>0</v>
          </cell>
          <cell r="I1730" t="str">
            <v>0          0</v>
          </cell>
          <cell r="J1730">
            <v>0</v>
          </cell>
          <cell r="K1730">
            <v>0</v>
          </cell>
          <cell r="L1730">
            <v>2003</v>
          </cell>
          <cell r="M1730" t="str">
            <v>No Trade</v>
          </cell>
          <cell r="N1730" t="str">
            <v/>
          </cell>
          <cell r="O1730" t="str">
            <v/>
          </cell>
          <cell r="P1730" t="str">
            <v/>
          </cell>
        </row>
        <row r="1731">
          <cell r="A1731" t="str">
            <v>ON</v>
          </cell>
          <cell r="B1731">
            <v>2</v>
          </cell>
          <cell r="C1731">
            <v>3</v>
          </cell>
          <cell r="D1731" t="str">
            <v>C</v>
          </cell>
          <cell r="E1731">
            <v>3.5</v>
          </cell>
          <cell r="F1731">
            <v>37649</v>
          </cell>
          <cell r="G1731">
            <v>0.90100000000000002</v>
          </cell>
          <cell r="H1731">
            <v>0.8</v>
          </cell>
          <cell r="I1731" t="str">
            <v>8          0</v>
          </cell>
          <cell r="J1731">
            <v>0</v>
          </cell>
          <cell r="K1731">
            <v>0</v>
          </cell>
          <cell r="L1731">
            <v>2003</v>
          </cell>
          <cell r="M1731" t="str">
            <v>No Trade</v>
          </cell>
          <cell r="N1731" t="str">
            <v>NG23</v>
          </cell>
          <cell r="O1731">
            <v>40.26</v>
          </cell>
          <cell r="P1731">
            <v>1</v>
          </cell>
        </row>
        <row r="1732">
          <cell r="A1732" t="str">
            <v>ON</v>
          </cell>
          <cell r="B1732">
            <v>2</v>
          </cell>
          <cell r="C1732">
            <v>3</v>
          </cell>
          <cell r="D1732" t="str">
            <v>P</v>
          </cell>
          <cell r="E1732">
            <v>3.5</v>
          </cell>
          <cell r="F1732">
            <v>37649</v>
          </cell>
          <cell r="G1732">
            <v>4.4999999999999998E-2</v>
          </cell>
          <cell r="H1732">
            <v>0.06</v>
          </cell>
          <cell r="I1732" t="str">
            <v>7          0</v>
          </cell>
          <cell r="J1732">
            <v>0</v>
          </cell>
          <cell r="K1732">
            <v>0</v>
          </cell>
          <cell r="L1732">
            <v>2003</v>
          </cell>
          <cell r="M1732">
            <v>2.8305018650452163</v>
          </cell>
          <cell r="N1732" t="str">
            <v>NG23</v>
          </cell>
          <cell r="O1732">
            <v>40.26</v>
          </cell>
          <cell r="P1732">
            <v>2</v>
          </cell>
        </row>
        <row r="1733">
          <cell r="A1733" t="str">
            <v>ON</v>
          </cell>
          <cell r="B1733">
            <v>2</v>
          </cell>
          <cell r="C1733">
            <v>3</v>
          </cell>
          <cell r="D1733" t="str">
            <v>C</v>
          </cell>
          <cell r="E1733">
            <v>3.55</v>
          </cell>
          <cell r="F1733">
            <v>37649</v>
          </cell>
          <cell r="G1733">
            <v>0.85899999999999999</v>
          </cell>
          <cell r="H1733">
            <v>0.76</v>
          </cell>
          <cell r="I1733" t="str">
            <v>8          0</v>
          </cell>
          <cell r="J1733">
            <v>0</v>
          </cell>
          <cell r="K1733">
            <v>0</v>
          </cell>
          <cell r="L1733">
            <v>2003</v>
          </cell>
          <cell r="M1733" t="str">
            <v>No Trade</v>
          </cell>
          <cell r="N1733" t="str">
            <v>NG23</v>
          </cell>
          <cell r="O1733">
            <v>40.26</v>
          </cell>
          <cell r="P1733">
            <v>1</v>
          </cell>
        </row>
        <row r="1734">
          <cell r="A1734" t="str">
            <v>ON</v>
          </cell>
          <cell r="B1734">
            <v>2</v>
          </cell>
          <cell r="C1734">
            <v>3</v>
          </cell>
          <cell r="D1734" t="str">
            <v>P</v>
          </cell>
          <cell r="E1734">
            <v>3.55</v>
          </cell>
          <cell r="F1734">
            <v>37649</v>
          </cell>
          <cell r="G1734">
            <v>5.1999999999999998E-2</v>
          </cell>
          <cell r="H1734">
            <v>7.0000000000000007E-2</v>
          </cell>
          <cell r="I1734" t="str">
            <v>7          0</v>
          </cell>
          <cell r="J1734">
            <v>0</v>
          </cell>
          <cell r="K1734">
            <v>0</v>
          </cell>
          <cell r="L1734">
            <v>2003</v>
          </cell>
          <cell r="M1734">
            <v>2.8693870469347824</v>
          </cell>
          <cell r="N1734" t="str">
            <v>NG23</v>
          </cell>
          <cell r="O1734">
            <v>40.26</v>
          </cell>
          <cell r="P1734">
            <v>2</v>
          </cell>
        </row>
        <row r="1735">
          <cell r="A1735" t="str">
            <v>ON</v>
          </cell>
          <cell r="B1735">
            <v>2</v>
          </cell>
          <cell r="C1735">
            <v>3</v>
          </cell>
          <cell r="D1735" t="str">
            <v>C</v>
          </cell>
          <cell r="E1735">
            <v>3.6</v>
          </cell>
          <cell r="F1735">
            <v>37649</v>
          </cell>
          <cell r="G1735">
            <v>0.81699999999999995</v>
          </cell>
          <cell r="H1735">
            <v>0.72</v>
          </cell>
          <cell r="I1735" t="str">
            <v>9          2</v>
          </cell>
          <cell r="J1735">
            <v>0.68600000000000005</v>
          </cell>
          <cell r="K1735">
            <v>0.68500000000000005</v>
          </cell>
          <cell r="L1735">
            <v>2003</v>
          </cell>
          <cell r="M1735" t="str">
            <v>No Trade</v>
          </cell>
          <cell r="N1735" t="str">
            <v>NG23</v>
          </cell>
          <cell r="O1735">
            <v>40.26</v>
          </cell>
          <cell r="P1735">
            <v>1</v>
          </cell>
        </row>
        <row r="1736">
          <cell r="A1736" t="str">
            <v>ON</v>
          </cell>
          <cell r="B1736">
            <v>2</v>
          </cell>
          <cell r="C1736">
            <v>3</v>
          </cell>
          <cell r="D1736" t="str">
            <v>P</v>
          </cell>
          <cell r="E1736">
            <v>3.6</v>
          </cell>
          <cell r="F1736">
            <v>37649</v>
          </cell>
          <cell r="G1736">
            <v>6.0999999999999999E-2</v>
          </cell>
          <cell r="H1736">
            <v>0.08</v>
          </cell>
          <cell r="I1736" t="str">
            <v>8          0</v>
          </cell>
          <cell r="J1736">
            <v>0</v>
          </cell>
          <cell r="K1736">
            <v>0</v>
          </cell>
          <cell r="L1736">
            <v>2003</v>
          </cell>
          <cell r="M1736">
            <v>2.9169589264370397</v>
          </cell>
          <cell r="N1736" t="str">
            <v>NG23</v>
          </cell>
          <cell r="O1736">
            <v>40.26</v>
          </cell>
          <cell r="P1736">
            <v>2</v>
          </cell>
        </row>
        <row r="1737">
          <cell r="A1737" t="str">
            <v>ON</v>
          </cell>
          <cell r="B1737">
            <v>2</v>
          </cell>
          <cell r="C1737">
            <v>3</v>
          </cell>
          <cell r="D1737" t="str">
            <v>C</v>
          </cell>
          <cell r="E1737">
            <v>3.65</v>
          </cell>
          <cell r="F1737">
            <v>37649</v>
          </cell>
          <cell r="G1737">
            <v>0.77700000000000002</v>
          </cell>
          <cell r="H1737">
            <v>0.69</v>
          </cell>
          <cell r="I1737" t="str">
            <v>2          0</v>
          </cell>
          <cell r="J1737">
            <v>0</v>
          </cell>
          <cell r="K1737">
            <v>0</v>
          </cell>
          <cell r="L1737">
            <v>2003</v>
          </cell>
          <cell r="M1737" t="str">
            <v>No Trade</v>
          </cell>
          <cell r="N1737" t="str">
            <v>NG23</v>
          </cell>
          <cell r="O1737">
            <v>40.26</v>
          </cell>
          <cell r="P1737">
            <v>1</v>
          </cell>
        </row>
        <row r="1738">
          <cell r="A1738" t="str">
            <v>ON</v>
          </cell>
          <cell r="B1738">
            <v>2</v>
          </cell>
          <cell r="C1738">
            <v>3</v>
          </cell>
          <cell r="D1738" t="str">
            <v>P</v>
          </cell>
          <cell r="E1738">
            <v>3.65</v>
          </cell>
          <cell r="F1738">
            <v>37649</v>
          </cell>
          <cell r="G1738">
            <v>7.0000000000000007E-2</v>
          </cell>
          <cell r="H1738">
            <v>0.1</v>
          </cell>
          <cell r="I1738" t="str">
            <v>0          0</v>
          </cell>
          <cell r="J1738">
            <v>0</v>
          </cell>
          <cell r="K1738">
            <v>0</v>
          </cell>
          <cell r="L1738">
            <v>2003</v>
          </cell>
          <cell r="M1738">
            <v>2.9580433210096628</v>
          </cell>
          <cell r="N1738" t="str">
            <v>NG23</v>
          </cell>
          <cell r="O1738">
            <v>40.26</v>
          </cell>
          <cell r="P1738">
            <v>2</v>
          </cell>
        </row>
        <row r="1739">
          <cell r="A1739" t="str">
            <v>ON</v>
          </cell>
          <cell r="B1739">
            <v>2</v>
          </cell>
          <cell r="C1739">
            <v>3</v>
          </cell>
          <cell r="D1739" t="str">
            <v>C</v>
          </cell>
          <cell r="E1739">
            <v>3.7</v>
          </cell>
          <cell r="F1739">
            <v>37649</v>
          </cell>
          <cell r="G1739">
            <v>0.73799999999999999</v>
          </cell>
          <cell r="H1739">
            <v>0.65</v>
          </cell>
          <cell r="I1739" t="str">
            <v>5          0</v>
          </cell>
          <cell r="J1739">
            <v>0</v>
          </cell>
          <cell r="K1739">
            <v>0</v>
          </cell>
          <cell r="L1739">
            <v>2003</v>
          </cell>
          <cell r="M1739" t="str">
            <v>No Trade</v>
          </cell>
          <cell r="N1739" t="str">
            <v>NG23</v>
          </cell>
          <cell r="O1739">
            <v>40.26</v>
          </cell>
          <cell r="P1739">
            <v>1</v>
          </cell>
        </row>
        <row r="1740">
          <cell r="A1740" t="str">
            <v>ON</v>
          </cell>
          <cell r="B1740">
            <v>2</v>
          </cell>
          <cell r="C1740">
            <v>3</v>
          </cell>
          <cell r="D1740" t="str">
            <v>P</v>
          </cell>
          <cell r="E1740">
            <v>3.7</v>
          </cell>
          <cell r="F1740">
            <v>37649</v>
          </cell>
          <cell r="G1740">
            <v>0.08</v>
          </cell>
          <cell r="H1740">
            <v>0.11</v>
          </cell>
          <cell r="I1740" t="str">
            <v>4          1</v>
          </cell>
          <cell r="J1740">
            <v>0.105</v>
          </cell>
          <cell r="K1740">
            <v>0.105</v>
          </cell>
          <cell r="L1740">
            <v>2003</v>
          </cell>
          <cell r="M1740">
            <v>2.9997610849988532</v>
          </cell>
          <cell r="N1740" t="str">
            <v>NG23</v>
          </cell>
          <cell r="O1740">
            <v>40.26</v>
          </cell>
          <cell r="P1740">
            <v>2</v>
          </cell>
        </row>
        <row r="1741">
          <cell r="A1741" t="str">
            <v>ON</v>
          </cell>
          <cell r="B1741">
            <v>2</v>
          </cell>
          <cell r="C1741">
            <v>3</v>
          </cell>
          <cell r="D1741" t="str">
            <v>C</v>
          </cell>
          <cell r="E1741">
            <v>3.75</v>
          </cell>
          <cell r="F1741">
            <v>37649</v>
          </cell>
          <cell r="G1741">
            <v>0.70899999999999996</v>
          </cell>
          <cell r="H1741">
            <v>0.62</v>
          </cell>
          <cell r="I1741" t="str">
            <v>7          0</v>
          </cell>
          <cell r="J1741">
            <v>0</v>
          </cell>
          <cell r="K1741">
            <v>0</v>
          </cell>
          <cell r="L1741">
            <v>2003</v>
          </cell>
          <cell r="M1741" t="str">
            <v>No Trade</v>
          </cell>
          <cell r="N1741" t="str">
            <v>NG23</v>
          </cell>
          <cell r="O1741">
            <v>40.26</v>
          </cell>
          <cell r="P1741">
            <v>1</v>
          </cell>
        </row>
        <row r="1742">
          <cell r="A1742" t="str">
            <v>ON</v>
          </cell>
          <cell r="B1742">
            <v>2</v>
          </cell>
          <cell r="C1742">
            <v>3</v>
          </cell>
          <cell r="D1742" t="str">
            <v>P</v>
          </cell>
          <cell r="E1742">
            <v>3.75</v>
          </cell>
          <cell r="F1742">
            <v>37649</v>
          </cell>
          <cell r="G1742">
            <v>0.10199999999999999</v>
          </cell>
          <cell r="H1742">
            <v>0.13</v>
          </cell>
          <cell r="I1742" t="str">
            <v>5        250</v>
          </cell>
          <cell r="J1742">
            <v>0.113</v>
          </cell>
          <cell r="K1742">
            <v>0.112</v>
          </cell>
          <cell r="L1742">
            <v>2003</v>
          </cell>
          <cell r="M1742">
            <v>3.0974694178085262</v>
          </cell>
          <cell r="N1742" t="str">
            <v>NG23</v>
          </cell>
          <cell r="O1742">
            <v>40.26</v>
          </cell>
          <cell r="P1742">
            <v>2</v>
          </cell>
        </row>
        <row r="1743">
          <cell r="A1743" t="str">
            <v>ON</v>
          </cell>
          <cell r="B1743">
            <v>2</v>
          </cell>
          <cell r="C1743">
            <v>3</v>
          </cell>
          <cell r="D1743" t="str">
            <v>C</v>
          </cell>
          <cell r="E1743">
            <v>3.8</v>
          </cell>
          <cell r="F1743">
            <v>37649</v>
          </cell>
          <cell r="G1743">
            <v>0.66900000000000004</v>
          </cell>
          <cell r="H1743">
            <v>0.57999999999999996</v>
          </cell>
          <cell r="I1743" t="str">
            <v>4          0</v>
          </cell>
          <cell r="J1743">
            <v>0</v>
          </cell>
          <cell r="K1743">
            <v>0</v>
          </cell>
          <cell r="L1743">
            <v>2003</v>
          </cell>
          <cell r="M1743" t="str">
            <v>No Trade</v>
          </cell>
          <cell r="N1743" t="str">
            <v>NG23</v>
          </cell>
          <cell r="O1743">
            <v>40.26</v>
          </cell>
          <cell r="P1743">
            <v>1</v>
          </cell>
        </row>
        <row r="1744">
          <cell r="A1744" t="str">
            <v>ON</v>
          </cell>
          <cell r="B1744">
            <v>2</v>
          </cell>
          <cell r="C1744">
            <v>3</v>
          </cell>
          <cell r="D1744" t="str">
            <v>P</v>
          </cell>
          <cell r="E1744">
            <v>3.8</v>
          </cell>
          <cell r="F1744">
            <v>37649</v>
          </cell>
          <cell r="G1744">
            <v>0.112</v>
          </cell>
          <cell r="H1744">
            <v>0.14000000000000001</v>
          </cell>
          <cell r="I1744" t="str">
            <v>4          5</v>
          </cell>
          <cell r="J1744">
            <v>0.105</v>
          </cell>
          <cell r="K1744">
            <v>0.105</v>
          </cell>
          <cell r="L1744">
            <v>2003</v>
          </cell>
          <cell r="M1744">
            <v>3.1261952029334541</v>
          </cell>
          <cell r="N1744" t="str">
            <v>NG23</v>
          </cell>
          <cell r="O1744">
            <v>40.26</v>
          </cell>
          <cell r="P1744">
            <v>2</v>
          </cell>
        </row>
        <row r="1745">
          <cell r="A1745" t="str">
            <v>ON</v>
          </cell>
          <cell r="B1745">
            <v>2</v>
          </cell>
          <cell r="C1745">
            <v>3</v>
          </cell>
          <cell r="D1745" t="str">
            <v>C</v>
          </cell>
          <cell r="E1745">
            <v>3.85</v>
          </cell>
          <cell r="F1745">
            <v>37649</v>
          </cell>
          <cell r="G1745">
            <v>0.624</v>
          </cell>
          <cell r="H1745">
            <v>0.55000000000000004</v>
          </cell>
          <cell r="I1745" t="str">
            <v>1          0</v>
          </cell>
          <cell r="J1745">
            <v>0</v>
          </cell>
          <cell r="K1745">
            <v>0</v>
          </cell>
          <cell r="L1745">
            <v>2003</v>
          </cell>
          <cell r="M1745" t="str">
            <v>No Trade</v>
          </cell>
          <cell r="N1745" t="str">
            <v>NG23</v>
          </cell>
          <cell r="O1745">
            <v>40.26</v>
          </cell>
          <cell r="P1745">
            <v>1</v>
          </cell>
        </row>
        <row r="1746">
          <cell r="A1746" t="str">
            <v>ON</v>
          </cell>
          <cell r="B1746">
            <v>2</v>
          </cell>
          <cell r="C1746">
            <v>3</v>
          </cell>
          <cell r="D1746" t="str">
            <v>P</v>
          </cell>
          <cell r="E1746">
            <v>3.85</v>
          </cell>
          <cell r="F1746">
            <v>37649</v>
          </cell>
          <cell r="G1746">
            <v>0.11799999999999999</v>
          </cell>
          <cell r="H1746">
            <v>0.16</v>
          </cell>
          <cell r="I1746" t="str">
            <v>0          0</v>
          </cell>
          <cell r="J1746">
            <v>0</v>
          </cell>
          <cell r="K1746">
            <v>0</v>
          </cell>
          <cell r="L1746">
            <v>2003</v>
          </cell>
          <cell r="M1746">
            <v>3.1345825670896752</v>
          </cell>
          <cell r="N1746" t="str">
            <v>NG23</v>
          </cell>
          <cell r="O1746">
            <v>40.26</v>
          </cell>
          <cell r="P1746">
            <v>2</v>
          </cell>
        </row>
        <row r="1747">
          <cell r="A1747" t="str">
            <v>ON</v>
          </cell>
          <cell r="B1747">
            <v>2</v>
          </cell>
          <cell r="C1747">
            <v>3</v>
          </cell>
          <cell r="D1747" t="str">
            <v>C</v>
          </cell>
          <cell r="E1747">
            <v>3.9</v>
          </cell>
          <cell r="F1747">
            <v>37649</v>
          </cell>
          <cell r="G1747">
            <v>0.58899999999999997</v>
          </cell>
          <cell r="H1747">
            <v>0.52</v>
          </cell>
          <cell r="I1747" t="str">
            <v>0          0</v>
          </cell>
          <cell r="J1747">
            <v>0</v>
          </cell>
          <cell r="K1747">
            <v>0</v>
          </cell>
          <cell r="L1747">
            <v>2003</v>
          </cell>
          <cell r="M1747" t="str">
            <v>No Trade</v>
          </cell>
          <cell r="N1747" t="str">
            <v>NG23</v>
          </cell>
          <cell r="O1747">
            <v>40.26</v>
          </cell>
          <cell r="P1747">
            <v>1</v>
          </cell>
        </row>
        <row r="1748">
          <cell r="A1748" t="str">
            <v>ON</v>
          </cell>
          <cell r="B1748">
            <v>2</v>
          </cell>
          <cell r="C1748">
            <v>3</v>
          </cell>
          <cell r="D1748" t="str">
            <v>P</v>
          </cell>
          <cell r="E1748">
            <v>3.9</v>
          </cell>
          <cell r="F1748">
            <v>37649</v>
          </cell>
          <cell r="G1748">
            <v>0.13300000000000001</v>
          </cell>
          <cell r="H1748">
            <v>0.17</v>
          </cell>
          <cell r="I1748" t="str">
            <v>9          0</v>
          </cell>
          <cell r="J1748">
            <v>0</v>
          </cell>
          <cell r="K1748">
            <v>0</v>
          </cell>
          <cell r="L1748">
            <v>2003</v>
          </cell>
          <cell r="M1748">
            <v>3.1797253464196595</v>
          </cell>
          <cell r="N1748" t="str">
            <v>NG23</v>
          </cell>
          <cell r="O1748">
            <v>40.26</v>
          </cell>
          <cell r="P1748">
            <v>2</v>
          </cell>
        </row>
        <row r="1749">
          <cell r="A1749" t="str">
            <v>ON</v>
          </cell>
          <cell r="B1749">
            <v>2</v>
          </cell>
          <cell r="C1749">
            <v>3</v>
          </cell>
          <cell r="D1749" t="str">
            <v>C</v>
          </cell>
          <cell r="E1749">
            <v>3.95</v>
          </cell>
          <cell r="F1749">
            <v>37649</v>
          </cell>
          <cell r="G1749">
            <v>0.55500000000000005</v>
          </cell>
          <cell r="H1749">
            <v>0.49</v>
          </cell>
          <cell r="I1749" t="str">
            <v>0          0</v>
          </cell>
          <cell r="J1749">
            <v>0</v>
          </cell>
          <cell r="K1749">
            <v>0</v>
          </cell>
          <cell r="L1749">
            <v>2003</v>
          </cell>
          <cell r="M1749" t="str">
            <v>No Trade</v>
          </cell>
          <cell r="N1749" t="str">
            <v>NG23</v>
          </cell>
          <cell r="O1749">
            <v>40.26</v>
          </cell>
          <cell r="P1749">
            <v>1</v>
          </cell>
        </row>
        <row r="1750">
          <cell r="A1750" t="str">
            <v>ON</v>
          </cell>
          <cell r="B1750">
            <v>2</v>
          </cell>
          <cell r="C1750">
            <v>3</v>
          </cell>
          <cell r="D1750" t="str">
            <v>P</v>
          </cell>
          <cell r="E1750">
            <v>3.95</v>
          </cell>
          <cell r="F1750">
            <v>37649</v>
          </cell>
          <cell r="G1750">
            <v>0.14899999999999999</v>
          </cell>
          <cell r="H1750">
            <v>0.19</v>
          </cell>
          <cell r="I1750" t="str">
            <v>9          0</v>
          </cell>
          <cell r="J1750">
            <v>0</v>
          </cell>
          <cell r="K1750">
            <v>0</v>
          </cell>
          <cell r="L1750">
            <v>2003</v>
          </cell>
          <cell r="M1750">
            <v>3.2240777510607903</v>
          </cell>
          <cell r="N1750" t="str">
            <v>NG23</v>
          </cell>
          <cell r="O1750">
            <v>40.26</v>
          </cell>
          <cell r="P1750">
            <v>2</v>
          </cell>
        </row>
        <row r="1751">
          <cell r="A1751" t="str">
            <v>ON</v>
          </cell>
          <cell r="B1751">
            <v>2</v>
          </cell>
          <cell r="C1751">
            <v>3</v>
          </cell>
          <cell r="D1751" t="str">
            <v>C</v>
          </cell>
          <cell r="E1751">
            <v>4</v>
          </cell>
          <cell r="F1751">
            <v>37649</v>
          </cell>
          <cell r="G1751">
            <v>0.52400000000000002</v>
          </cell>
          <cell r="H1751">
            <v>0.46</v>
          </cell>
          <cell r="I1751" t="str">
            <v>2          2</v>
          </cell>
          <cell r="J1751">
            <v>0.46</v>
          </cell>
          <cell r="K1751">
            <v>0.46</v>
          </cell>
          <cell r="L1751">
            <v>2003</v>
          </cell>
          <cell r="M1751" t="str">
            <v>No Trade</v>
          </cell>
          <cell r="N1751" t="str">
            <v>NG23</v>
          </cell>
          <cell r="O1751">
            <v>40.26</v>
          </cell>
          <cell r="P1751">
            <v>1</v>
          </cell>
        </row>
        <row r="1752">
          <cell r="A1752" t="str">
            <v>ON</v>
          </cell>
          <cell r="B1752">
            <v>2</v>
          </cell>
          <cell r="C1752">
            <v>3</v>
          </cell>
          <cell r="D1752" t="str">
            <v>P</v>
          </cell>
          <cell r="E1752">
            <v>4</v>
          </cell>
          <cell r="F1752">
            <v>37649</v>
          </cell>
          <cell r="G1752">
            <v>0.16700000000000001</v>
          </cell>
          <cell r="H1752">
            <v>0.22</v>
          </cell>
          <cell r="I1752" t="str">
            <v>0        260</v>
          </cell>
          <cell r="J1752">
            <v>0.20200000000000001</v>
          </cell>
          <cell r="K1752">
            <v>0.2</v>
          </cell>
          <cell r="L1752">
            <v>2003</v>
          </cell>
          <cell r="M1752">
            <v>3.2712472926545848</v>
          </cell>
          <cell r="N1752" t="str">
            <v>NG23</v>
          </cell>
          <cell r="O1752">
            <v>40.26</v>
          </cell>
          <cell r="P1752">
            <v>2</v>
          </cell>
        </row>
        <row r="1753">
          <cell r="A1753" t="str">
            <v>ON</v>
          </cell>
          <cell r="B1753">
            <v>2</v>
          </cell>
          <cell r="C1753">
            <v>3</v>
          </cell>
          <cell r="D1753" t="str">
            <v>C</v>
          </cell>
          <cell r="E1753">
            <v>4.05</v>
          </cell>
          <cell r="F1753">
            <v>37649</v>
          </cell>
          <cell r="G1753">
            <v>0.49299999999999999</v>
          </cell>
          <cell r="H1753">
            <v>0.43</v>
          </cell>
          <cell r="I1753" t="str">
            <v>4          0</v>
          </cell>
          <cell r="J1753">
            <v>0</v>
          </cell>
          <cell r="K1753">
            <v>0</v>
          </cell>
          <cell r="L1753">
            <v>2003</v>
          </cell>
          <cell r="M1753" t="str">
            <v>No Trade</v>
          </cell>
          <cell r="N1753" t="str">
            <v>NG23</v>
          </cell>
          <cell r="O1753">
            <v>40.26</v>
          </cell>
          <cell r="P1753">
            <v>1</v>
          </cell>
        </row>
        <row r="1754">
          <cell r="A1754" t="str">
            <v>ON</v>
          </cell>
          <cell r="B1754">
            <v>2</v>
          </cell>
          <cell r="C1754">
            <v>3</v>
          </cell>
          <cell r="D1754" t="str">
            <v>P</v>
          </cell>
          <cell r="E1754">
            <v>4.05</v>
          </cell>
          <cell r="F1754">
            <v>37649</v>
          </cell>
          <cell r="G1754">
            <v>0.186</v>
          </cell>
          <cell r="H1754">
            <v>0.24</v>
          </cell>
          <cell r="I1754" t="str">
            <v>2          0</v>
          </cell>
          <cell r="J1754">
            <v>0</v>
          </cell>
          <cell r="K1754">
            <v>0</v>
          </cell>
          <cell r="L1754">
            <v>2003</v>
          </cell>
          <cell r="M1754">
            <v>3.3172783746573362</v>
          </cell>
          <cell r="N1754" t="str">
            <v>NG23</v>
          </cell>
          <cell r="O1754">
            <v>40.26</v>
          </cell>
          <cell r="P1754">
            <v>2</v>
          </cell>
        </row>
        <row r="1755">
          <cell r="A1755" t="str">
            <v>ON</v>
          </cell>
          <cell r="B1755">
            <v>2</v>
          </cell>
          <cell r="C1755">
            <v>3</v>
          </cell>
          <cell r="D1755" t="str">
            <v>C</v>
          </cell>
          <cell r="E1755">
            <v>4.0999999999999996</v>
          </cell>
          <cell r="F1755">
            <v>37649</v>
          </cell>
          <cell r="G1755">
            <v>0.46500000000000002</v>
          </cell>
          <cell r="H1755">
            <v>0.4</v>
          </cell>
          <cell r="I1755" t="str">
            <v>8          2</v>
          </cell>
          <cell r="J1755">
            <v>0.38</v>
          </cell>
          <cell r="K1755">
            <v>0.379</v>
          </cell>
          <cell r="L1755">
            <v>2003</v>
          </cell>
          <cell r="M1755" t="str">
            <v>No Trade</v>
          </cell>
          <cell r="N1755" t="str">
            <v>NG23</v>
          </cell>
          <cell r="O1755">
            <v>40.26</v>
          </cell>
          <cell r="P1755">
            <v>1</v>
          </cell>
        </row>
        <row r="1756">
          <cell r="A1756" t="str">
            <v>ON</v>
          </cell>
          <cell r="B1756">
            <v>2</v>
          </cell>
          <cell r="C1756">
            <v>3</v>
          </cell>
          <cell r="D1756" t="str">
            <v>P</v>
          </cell>
          <cell r="E1756">
            <v>4.0999999999999996</v>
          </cell>
          <cell r="F1756">
            <v>37649</v>
          </cell>
          <cell r="G1756">
            <v>0.20699999999999999</v>
          </cell>
          <cell r="H1756">
            <v>0.26</v>
          </cell>
          <cell r="I1756" t="str">
            <v>6          2</v>
          </cell>
          <cell r="J1756">
            <v>0.27500000000000002</v>
          </cell>
          <cell r="K1756">
            <v>0.27400000000000002</v>
          </cell>
          <cell r="L1756">
            <v>2003</v>
          </cell>
          <cell r="M1756">
            <v>3.3654196191133092</v>
          </cell>
          <cell r="N1756" t="str">
            <v>NG23</v>
          </cell>
          <cell r="O1756">
            <v>40.26</v>
          </cell>
          <cell r="P1756">
            <v>2</v>
          </cell>
        </row>
        <row r="1757">
          <cell r="A1757" t="str">
            <v>ON</v>
          </cell>
          <cell r="B1757">
            <v>2</v>
          </cell>
          <cell r="C1757">
            <v>3</v>
          </cell>
          <cell r="D1757" t="str">
            <v>C</v>
          </cell>
          <cell r="E1757">
            <v>4.1500000000000004</v>
          </cell>
          <cell r="F1757">
            <v>37649</v>
          </cell>
          <cell r="G1757">
            <v>0.437</v>
          </cell>
          <cell r="H1757">
            <v>0.38</v>
          </cell>
          <cell r="I1757" t="str">
            <v>3          0</v>
          </cell>
          <cell r="J1757">
            <v>0</v>
          </cell>
          <cell r="K1757">
            <v>0</v>
          </cell>
          <cell r="L1757">
            <v>2003</v>
          </cell>
          <cell r="M1757" t="str">
            <v>No Trade</v>
          </cell>
          <cell r="N1757" t="str">
            <v>NG23</v>
          </cell>
          <cell r="O1757">
            <v>40.26</v>
          </cell>
          <cell r="P1757">
            <v>1</v>
          </cell>
        </row>
        <row r="1758">
          <cell r="A1758" t="str">
            <v>ON</v>
          </cell>
          <cell r="B1758">
            <v>2</v>
          </cell>
          <cell r="C1758">
            <v>3</v>
          </cell>
          <cell r="D1758" t="str">
            <v>P</v>
          </cell>
          <cell r="E1758">
            <v>4.1500000000000004</v>
          </cell>
          <cell r="F1758">
            <v>37649</v>
          </cell>
          <cell r="G1758">
            <v>0.22800000000000001</v>
          </cell>
          <cell r="H1758">
            <v>0.28999999999999998</v>
          </cell>
          <cell r="I1758" t="str">
            <v>0          0</v>
          </cell>
          <cell r="J1758">
            <v>0</v>
          </cell>
          <cell r="K1758">
            <v>0</v>
          </cell>
          <cell r="L1758">
            <v>2003</v>
          </cell>
          <cell r="M1758">
            <v>3.4093670713772992</v>
          </cell>
          <cell r="N1758" t="str">
            <v>NG23</v>
          </cell>
          <cell r="O1758">
            <v>40.26</v>
          </cell>
          <cell r="P1758">
            <v>2</v>
          </cell>
        </row>
        <row r="1759">
          <cell r="A1759" t="str">
            <v>ON</v>
          </cell>
          <cell r="B1759">
            <v>2</v>
          </cell>
          <cell r="C1759">
            <v>3</v>
          </cell>
          <cell r="D1759" t="str">
            <v>C</v>
          </cell>
          <cell r="E1759">
            <v>4.2</v>
          </cell>
          <cell r="F1759">
            <v>37649</v>
          </cell>
          <cell r="G1759">
            <v>0.40899999999999997</v>
          </cell>
          <cell r="H1759">
            <v>0.35</v>
          </cell>
          <cell r="I1759" t="str">
            <v>9         10</v>
          </cell>
          <cell r="J1759">
            <v>0</v>
          </cell>
          <cell r="K1759">
            <v>0</v>
          </cell>
          <cell r="L1759">
            <v>2003</v>
          </cell>
          <cell r="M1759" t="str">
            <v>No Trade</v>
          </cell>
          <cell r="N1759" t="str">
            <v>NG23</v>
          </cell>
          <cell r="O1759">
            <v>40.26</v>
          </cell>
          <cell r="P1759">
            <v>1</v>
          </cell>
        </row>
        <row r="1760">
          <cell r="A1760" t="str">
            <v>ON</v>
          </cell>
          <cell r="B1760">
            <v>2</v>
          </cell>
          <cell r="C1760">
            <v>3</v>
          </cell>
          <cell r="D1760" t="str">
            <v>P</v>
          </cell>
          <cell r="E1760">
            <v>4.2</v>
          </cell>
          <cell r="F1760">
            <v>37649</v>
          </cell>
          <cell r="G1760">
            <v>0.251</v>
          </cell>
          <cell r="H1760">
            <v>0.31</v>
          </cell>
          <cell r="I1760" t="str">
            <v>6         10</v>
          </cell>
          <cell r="J1760">
            <v>0</v>
          </cell>
          <cell r="K1760">
            <v>0</v>
          </cell>
          <cell r="L1760">
            <v>2003</v>
          </cell>
          <cell r="M1760">
            <v>3.4553140751198788</v>
          </cell>
          <cell r="N1760" t="str">
            <v>NG23</v>
          </cell>
          <cell r="O1760">
            <v>40.26</v>
          </cell>
          <cell r="P1760">
            <v>2</v>
          </cell>
        </row>
        <row r="1761">
          <cell r="A1761" t="str">
            <v>ON</v>
          </cell>
          <cell r="B1761">
            <v>2</v>
          </cell>
          <cell r="C1761">
            <v>3</v>
          </cell>
          <cell r="D1761" t="str">
            <v>C</v>
          </cell>
          <cell r="E1761">
            <v>4.25</v>
          </cell>
          <cell r="F1761">
            <v>37649</v>
          </cell>
          <cell r="G1761">
            <v>0.38500000000000001</v>
          </cell>
          <cell r="H1761">
            <v>0.33</v>
          </cell>
          <cell r="I1761" t="str">
            <v>7        600</v>
          </cell>
          <cell r="J1761">
            <v>0</v>
          </cell>
          <cell r="K1761">
            <v>0</v>
          </cell>
          <cell r="L1761">
            <v>2003</v>
          </cell>
          <cell r="M1761" t="str">
            <v>No Trade</v>
          </cell>
          <cell r="N1761" t="str">
            <v>NG23</v>
          </cell>
          <cell r="O1761">
            <v>40.26</v>
          </cell>
          <cell r="P1761">
            <v>1</v>
          </cell>
        </row>
        <row r="1762">
          <cell r="A1762" t="str">
            <v>ON</v>
          </cell>
          <cell r="B1762">
            <v>2</v>
          </cell>
          <cell r="C1762">
            <v>3</v>
          </cell>
          <cell r="D1762" t="str">
            <v>P</v>
          </cell>
          <cell r="E1762">
            <v>4.25</v>
          </cell>
          <cell r="F1762">
            <v>37649</v>
          </cell>
          <cell r="G1762">
            <v>0.27600000000000002</v>
          </cell>
          <cell r="H1762">
            <v>0.34</v>
          </cell>
          <cell r="I1762" t="str">
            <v>4        600</v>
          </cell>
          <cell r="J1762">
            <v>0</v>
          </cell>
          <cell r="K1762">
            <v>0</v>
          </cell>
          <cell r="L1762">
            <v>2003</v>
          </cell>
          <cell r="M1762">
            <v>3.5029093538425427</v>
          </cell>
          <cell r="N1762" t="str">
            <v>NG23</v>
          </cell>
          <cell r="O1762">
            <v>40.26</v>
          </cell>
          <cell r="P1762">
            <v>2</v>
          </cell>
        </row>
        <row r="1763">
          <cell r="A1763" t="str">
            <v>ON</v>
          </cell>
          <cell r="B1763">
            <v>2</v>
          </cell>
          <cell r="C1763">
            <v>3</v>
          </cell>
          <cell r="D1763" t="str">
            <v>C</v>
          </cell>
          <cell r="E1763">
            <v>4.3</v>
          </cell>
          <cell r="F1763">
            <v>37649</v>
          </cell>
          <cell r="G1763">
            <v>0.36</v>
          </cell>
          <cell r="H1763">
            <v>0.31</v>
          </cell>
          <cell r="I1763" t="str">
            <v>6        100</v>
          </cell>
          <cell r="J1763">
            <v>0</v>
          </cell>
          <cell r="K1763">
            <v>0</v>
          </cell>
          <cell r="L1763">
            <v>2003</v>
          </cell>
          <cell r="M1763" t="str">
            <v>No Trade</v>
          </cell>
          <cell r="N1763" t="str">
            <v>NG23</v>
          </cell>
          <cell r="O1763">
            <v>40.26</v>
          </cell>
          <cell r="P1763">
            <v>1</v>
          </cell>
        </row>
        <row r="1764">
          <cell r="A1764" t="str">
            <v>ON</v>
          </cell>
          <cell r="B1764">
            <v>2</v>
          </cell>
          <cell r="C1764">
            <v>3</v>
          </cell>
          <cell r="D1764" t="str">
            <v>P</v>
          </cell>
          <cell r="E1764">
            <v>4.3</v>
          </cell>
          <cell r="F1764">
            <v>37649</v>
          </cell>
          <cell r="G1764">
            <v>0.30099999999999999</v>
          </cell>
          <cell r="H1764">
            <v>0.37</v>
          </cell>
          <cell r="I1764" t="str">
            <v>3        100</v>
          </cell>
          <cell r="J1764">
            <v>0</v>
          </cell>
          <cell r="K1764">
            <v>0</v>
          </cell>
          <cell r="L1764">
            <v>2003</v>
          </cell>
          <cell r="M1764">
            <v>3.5468784905434285</v>
          </cell>
          <cell r="N1764" t="str">
            <v>NG23</v>
          </cell>
          <cell r="O1764">
            <v>40.26</v>
          </cell>
          <cell r="P1764">
            <v>2</v>
          </cell>
        </row>
        <row r="1765">
          <cell r="A1765" t="str">
            <v>ON</v>
          </cell>
          <cell r="B1765">
            <v>2</v>
          </cell>
          <cell r="C1765">
            <v>3</v>
          </cell>
          <cell r="D1765" t="str">
            <v>C</v>
          </cell>
          <cell r="E1765">
            <v>4.3499999999999996</v>
          </cell>
          <cell r="F1765">
            <v>37649</v>
          </cell>
          <cell r="G1765">
            <v>0.33700000000000002</v>
          </cell>
          <cell r="H1765">
            <v>0.28999999999999998</v>
          </cell>
          <cell r="I1765" t="str">
            <v>6        100</v>
          </cell>
          <cell r="J1765">
            <v>0</v>
          </cell>
          <cell r="K1765">
            <v>0</v>
          </cell>
          <cell r="L1765">
            <v>2003</v>
          </cell>
          <cell r="M1765" t="str">
            <v>No Trade</v>
          </cell>
          <cell r="N1765" t="str">
            <v>NG23</v>
          </cell>
          <cell r="O1765">
            <v>40.26</v>
          </cell>
          <cell r="P1765">
            <v>1</v>
          </cell>
        </row>
        <row r="1766">
          <cell r="A1766" t="str">
            <v>ON</v>
          </cell>
          <cell r="B1766">
            <v>2</v>
          </cell>
          <cell r="C1766">
            <v>3</v>
          </cell>
          <cell r="D1766" t="str">
            <v>P</v>
          </cell>
          <cell r="E1766">
            <v>4.3499999999999996</v>
          </cell>
          <cell r="F1766">
            <v>37649</v>
          </cell>
          <cell r="G1766">
            <v>0.32800000000000001</v>
          </cell>
          <cell r="H1766">
            <v>0.4</v>
          </cell>
          <cell r="I1766" t="str">
            <v>3        100</v>
          </cell>
          <cell r="J1766">
            <v>0</v>
          </cell>
          <cell r="K1766">
            <v>0</v>
          </cell>
          <cell r="L1766">
            <v>2003</v>
          </cell>
          <cell r="M1766">
            <v>3.5924792372967551</v>
          </cell>
          <cell r="N1766" t="str">
            <v>NG23</v>
          </cell>
          <cell r="O1766">
            <v>40.26</v>
          </cell>
          <cell r="P1766">
            <v>2</v>
          </cell>
        </row>
        <row r="1767">
          <cell r="A1767" t="str">
            <v>ON</v>
          </cell>
          <cell r="B1767">
            <v>2</v>
          </cell>
          <cell r="C1767">
            <v>3</v>
          </cell>
          <cell r="D1767" t="str">
            <v>C</v>
          </cell>
          <cell r="E1767">
            <v>4.4000000000000004</v>
          </cell>
          <cell r="F1767">
            <v>37649</v>
          </cell>
          <cell r="G1767">
            <v>0.315</v>
          </cell>
          <cell r="H1767">
            <v>0.27</v>
          </cell>
          <cell r="I1767" t="str">
            <v>7          0</v>
          </cell>
          <cell r="J1767">
            <v>0</v>
          </cell>
          <cell r="K1767">
            <v>0</v>
          </cell>
          <cell r="L1767">
            <v>2003</v>
          </cell>
          <cell r="M1767" t="str">
            <v>No Trade</v>
          </cell>
          <cell r="N1767" t="str">
            <v>NG23</v>
          </cell>
          <cell r="O1767">
            <v>40.26</v>
          </cell>
          <cell r="P1767">
            <v>1</v>
          </cell>
        </row>
        <row r="1768">
          <cell r="A1768" t="str">
            <v>ON</v>
          </cell>
          <cell r="B1768">
            <v>2</v>
          </cell>
          <cell r="C1768">
            <v>3</v>
          </cell>
          <cell r="D1768" t="str">
            <v>P</v>
          </cell>
          <cell r="E1768">
            <v>4.4000000000000004</v>
          </cell>
          <cell r="F1768">
            <v>37649</v>
          </cell>
          <cell r="G1768">
            <v>0.35599999999999998</v>
          </cell>
          <cell r="H1768">
            <v>0.43</v>
          </cell>
          <cell r="I1768" t="str">
            <v>3          0</v>
          </cell>
          <cell r="J1768">
            <v>0</v>
          </cell>
          <cell r="K1768">
            <v>0</v>
          </cell>
          <cell r="L1768">
            <v>2003</v>
          </cell>
          <cell r="M1768">
            <v>3.6372026296933786</v>
          </cell>
          <cell r="N1768" t="str">
            <v>NG23</v>
          </cell>
          <cell r="O1768">
            <v>40.26</v>
          </cell>
          <cell r="P1768">
            <v>2</v>
          </cell>
        </row>
        <row r="1769">
          <cell r="A1769" t="str">
            <v>ON</v>
          </cell>
          <cell r="B1769">
            <v>2</v>
          </cell>
          <cell r="C1769">
            <v>3</v>
          </cell>
          <cell r="D1769" t="str">
            <v>C</v>
          </cell>
          <cell r="E1769">
            <v>4.45</v>
          </cell>
          <cell r="F1769">
            <v>37649</v>
          </cell>
          <cell r="G1769">
            <v>0.29499999999999998</v>
          </cell>
          <cell r="H1769">
            <v>0.25</v>
          </cell>
          <cell r="I1769" t="str">
            <v>9          0</v>
          </cell>
          <cell r="J1769">
            <v>0</v>
          </cell>
          <cell r="K1769">
            <v>0</v>
          </cell>
          <cell r="L1769">
            <v>2003</v>
          </cell>
          <cell r="M1769" t="str">
            <v>No Trade</v>
          </cell>
          <cell r="N1769" t="str">
            <v>NG23</v>
          </cell>
          <cell r="O1769">
            <v>40.26</v>
          </cell>
          <cell r="P1769">
            <v>1</v>
          </cell>
        </row>
        <row r="1770">
          <cell r="A1770" t="str">
            <v>ON</v>
          </cell>
          <cell r="B1770">
            <v>2</v>
          </cell>
          <cell r="C1770">
            <v>3</v>
          </cell>
          <cell r="D1770" t="str">
            <v>P</v>
          </cell>
          <cell r="E1770">
            <v>4.45</v>
          </cell>
          <cell r="F1770">
            <v>37649</v>
          </cell>
          <cell r="G1770">
            <v>0.46500000000000002</v>
          </cell>
          <cell r="H1770">
            <v>0.46</v>
          </cell>
          <cell r="I1770" t="str">
            <v>5          0</v>
          </cell>
          <cell r="J1770">
            <v>0</v>
          </cell>
          <cell r="K1770">
            <v>0</v>
          </cell>
          <cell r="L1770">
            <v>2003</v>
          </cell>
          <cell r="M1770">
            <v>3.8482421533941369</v>
          </cell>
          <cell r="N1770" t="str">
            <v>NG23</v>
          </cell>
          <cell r="O1770">
            <v>40.26</v>
          </cell>
          <cell r="P1770">
            <v>2</v>
          </cell>
        </row>
        <row r="1771">
          <cell r="A1771" t="str">
            <v>ON</v>
          </cell>
          <cell r="B1771">
            <v>2</v>
          </cell>
          <cell r="C1771">
            <v>3</v>
          </cell>
          <cell r="D1771" t="str">
            <v>C</v>
          </cell>
          <cell r="E1771">
            <v>4.5</v>
          </cell>
          <cell r="F1771">
            <v>37649</v>
          </cell>
          <cell r="G1771">
            <v>0.27600000000000002</v>
          </cell>
          <cell r="H1771">
            <v>0.24</v>
          </cell>
          <cell r="I1771" t="str">
            <v>2         14</v>
          </cell>
          <cell r="J1771">
            <v>0.24</v>
          </cell>
          <cell r="K1771">
            <v>0.22500000000000001</v>
          </cell>
          <cell r="L1771">
            <v>2003</v>
          </cell>
          <cell r="M1771" t="str">
            <v>No Trade</v>
          </cell>
          <cell r="N1771" t="str">
            <v>NG23</v>
          </cell>
          <cell r="O1771">
            <v>40.26</v>
          </cell>
          <cell r="P1771">
            <v>1</v>
          </cell>
        </row>
        <row r="1772">
          <cell r="A1772" t="str">
            <v>ON</v>
          </cell>
          <cell r="B1772">
            <v>2</v>
          </cell>
          <cell r="C1772">
            <v>3</v>
          </cell>
          <cell r="D1772" t="str">
            <v>C</v>
          </cell>
          <cell r="E1772">
            <v>4.55</v>
          </cell>
          <cell r="F1772">
            <v>37649</v>
          </cell>
          <cell r="G1772">
            <v>0.25800000000000001</v>
          </cell>
          <cell r="H1772">
            <v>0.22</v>
          </cell>
          <cell r="I1772" t="str">
            <v>6          0</v>
          </cell>
          <cell r="J1772">
            <v>0</v>
          </cell>
          <cell r="K1772">
            <v>0</v>
          </cell>
          <cell r="L1772">
            <v>2003</v>
          </cell>
          <cell r="M1772" t="str">
            <v>No Trade</v>
          </cell>
          <cell r="N1772" t="str">
            <v>NG23</v>
          </cell>
          <cell r="O1772">
            <v>40.26</v>
          </cell>
          <cell r="P1772">
            <v>1</v>
          </cell>
        </row>
        <row r="1773">
          <cell r="A1773" t="str">
            <v>ON</v>
          </cell>
          <cell r="B1773">
            <v>2</v>
          </cell>
          <cell r="C1773">
            <v>3</v>
          </cell>
          <cell r="D1773" t="str">
            <v>P</v>
          </cell>
          <cell r="E1773">
            <v>4.55</v>
          </cell>
          <cell r="F1773">
            <v>37649</v>
          </cell>
          <cell r="G1773">
            <v>0.44800000000000001</v>
          </cell>
          <cell r="H1773">
            <v>0.53</v>
          </cell>
          <cell r="I1773" t="str">
            <v>1          0</v>
          </cell>
          <cell r="J1773">
            <v>0</v>
          </cell>
          <cell r="K1773">
            <v>0</v>
          </cell>
          <cell r="L1773">
            <v>2003</v>
          </cell>
          <cell r="M1773">
            <v>3.771117972776433</v>
          </cell>
          <cell r="N1773" t="str">
            <v>NG23</v>
          </cell>
          <cell r="O1773">
            <v>40.26</v>
          </cell>
          <cell r="P1773">
            <v>2</v>
          </cell>
        </row>
        <row r="1774">
          <cell r="A1774" t="str">
            <v>ON</v>
          </cell>
          <cell r="B1774">
            <v>2</v>
          </cell>
          <cell r="C1774">
            <v>3</v>
          </cell>
          <cell r="D1774" t="str">
            <v>C</v>
          </cell>
          <cell r="E1774">
            <v>4.5999999999999996</v>
          </cell>
          <cell r="F1774">
            <v>37649</v>
          </cell>
          <cell r="G1774">
            <v>0.24099999999999999</v>
          </cell>
          <cell r="H1774">
            <v>0.21</v>
          </cell>
          <cell r="I1774" t="str">
            <v>2          0</v>
          </cell>
          <cell r="J1774">
            <v>0</v>
          </cell>
          <cell r="K1774">
            <v>0</v>
          </cell>
          <cell r="L1774">
            <v>2003</v>
          </cell>
          <cell r="M1774" t="str">
            <v>No Trade</v>
          </cell>
          <cell r="N1774" t="str">
            <v>NG23</v>
          </cell>
          <cell r="O1774">
            <v>40.26</v>
          </cell>
          <cell r="P1774">
            <v>1</v>
          </cell>
        </row>
        <row r="1775">
          <cell r="A1775" t="str">
            <v>ON</v>
          </cell>
          <cell r="B1775">
            <v>2</v>
          </cell>
          <cell r="C1775">
            <v>3</v>
          </cell>
          <cell r="D1775" t="str">
            <v>C</v>
          </cell>
          <cell r="E1775">
            <v>4.6500000000000004</v>
          </cell>
          <cell r="F1775">
            <v>37649</v>
          </cell>
          <cell r="G1775">
            <v>0.224</v>
          </cell>
          <cell r="H1775">
            <v>0.19</v>
          </cell>
          <cell r="I1775" t="str">
            <v>8          0</v>
          </cell>
          <cell r="J1775">
            <v>0</v>
          </cell>
          <cell r="K1775">
            <v>0</v>
          </cell>
          <cell r="L1775">
            <v>2003</v>
          </cell>
          <cell r="M1775" t="str">
            <v>No Trade</v>
          </cell>
          <cell r="N1775" t="str">
            <v>NG23</v>
          </cell>
          <cell r="O1775">
            <v>40.26</v>
          </cell>
          <cell r="P1775">
            <v>1</v>
          </cell>
        </row>
        <row r="1776">
          <cell r="A1776" t="str">
            <v>ON</v>
          </cell>
          <cell r="B1776">
            <v>2</v>
          </cell>
          <cell r="C1776">
            <v>3</v>
          </cell>
          <cell r="D1776" t="str">
            <v>C</v>
          </cell>
          <cell r="E1776">
            <v>4.7</v>
          </cell>
          <cell r="F1776">
            <v>37649</v>
          </cell>
          <cell r="G1776">
            <v>0.20899999999999999</v>
          </cell>
          <cell r="H1776">
            <v>0.18</v>
          </cell>
          <cell r="I1776" t="str">
            <v>5          5</v>
          </cell>
          <cell r="J1776">
            <v>0.19</v>
          </cell>
          <cell r="K1776">
            <v>0.19</v>
          </cell>
          <cell r="L1776">
            <v>2003</v>
          </cell>
          <cell r="M1776" t="str">
            <v>No Trade</v>
          </cell>
          <cell r="N1776" t="str">
            <v>NG23</v>
          </cell>
          <cell r="O1776">
            <v>40.26</v>
          </cell>
          <cell r="P1776">
            <v>1</v>
          </cell>
        </row>
        <row r="1777">
          <cell r="A1777" t="str">
            <v>ON</v>
          </cell>
          <cell r="B1777">
            <v>2</v>
          </cell>
          <cell r="C1777">
            <v>3</v>
          </cell>
          <cell r="D1777" t="str">
            <v>C</v>
          </cell>
          <cell r="E1777">
            <v>4.75</v>
          </cell>
          <cell r="F1777">
            <v>37649</v>
          </cell>
          <cell r="G1777">
            <v>0.19500000000000001</v>
          </cell>
          <cell r="H1777">
            <v>0.17</v>
          </cell>
          <cell r="I1777" t="str">
            <v>2          0</v>
          </cell>
          <cell r="J1777">
            <v>0</v>
          </cell>
          <cell r="K1777">
            <v>0</v>
          </cell>
          <cell r="L1777">
            <v>2003</v>
          </cell>
          <cell r="M1777" t="str">
            <v>No Trade</v>
          </cell>
          <cell r="N1777" t="str">
            <v>NG23</v>
          </cell>
          <cell r="O1777">
            <v>40.26</v>
          </cell>
          <cell r="P1777">
            <v>1</v>
          </cell>
        </row>
        <row r="1778">
          <cell r="A1778" t="str">
            <v>ON</v>
          </cell>
          <cell r="B1778">
            <v>2</v>
          </cell>
          <cell r="C1778">
            <v>3</v>
          </cell>
          <cell r="D1778" t="str">
            <v>C</v>
          </cell>
          <cell r="E1778">
            <v>4.8</v>
          </cell>
          <cell r="F1778">
            <v>37649</v>
          </cell>
          <cell r="G1778">
            <v>0.182</v>
          </cell>
          <cell r="H1778">
            <v>0.16</v>
          </cell>
          <cell r="I1778" t="str">
            <v>1          0</v>
          </cell>
          <cell r="J1778">
            <v>0</v>
          </cell>
          <cell r="K1778">
            <v>0</v>
          </cell>
          <cell r="L1778">
            <v>2003</v>
          </cell>
          <cell r="M1778" t="str">
            <v>No Trade</v>
          </cell>
          <cell r="N1778" t="str">
            <v>NG23</v>
          </cell>
          <cell r="O1778">
            <v>40.26</v>
          </cell>
          <cell r="P1778">
            <v>1</v>
          </cell>
        </row>
        <row r="1779">
          <cell r="A1779" t="str">
            <v>ON</v>
          </cell>
          <cell r="B1779">
            <v>2</v>
          </cell>
          <cell r="C1779">
            <v>3</v>
          </cell>
          <cell r="D1779" t="str">
            <v>C</v>
          </cell>
          <cell r="E1779">
            <v>4.8499999999999996</v>
          </cell>
          <cell r="F1779">
            <v>37649</v>
          </cell>
          <cell r="G1779">
            <v>0.17</v>
          </cell>
          <cell r="H1779">
            <v>0.15</v>
          </cell>
          <cell r="I1779" t="str">
            <v>0          0</v>
          </cell>
          <cell r="J1779">
            <v>0</v>
          </cell>
          <cell r="K1779">
            <v>0</v>
          </cell>
          <cell r="L1779">
            <v>2003</v>
          </cell>
          <cell r="M1779" t="str">
            <v>No Trade</v>
          </cell>
          <cell r="N1779" t="str">
            <v>NG23</v>
          </cell>
          <cell r="O1779">
            <v>40.26</v>
          </cell>
          <cell r="P1779">
            <v>1</v>
          </cell>
        </row>
        <row r="1780">
          <cell r="A1780" t="str">
            <v>ON</v>
          </cell>
          <cell r="B1780">
            <v>2</v>
          </cell>
          <cell r="C1780">
            <v>3</v>
          </cell>
          <cell r="D1780" t="str">
            <v>C</v>
          </cell>
          <cell r="E1780">
            <v>4.9000000000000004</v>
          </cell>
          <cell r="F1780">
            <v>37649</v>
          </cell>
          <cell r="G1780">
            <v>0.158</v>
          </cell>
          <cell r="H1780">
            <v>0.14000000000000001</v>
          </cell>
          <cell r="I1780" t="str">
            <v>0          0</v>
          </cell>
          <cell r="J1780">
            <v>0</v>
          </cell>
          <cell r="K1780">
            <v>0</v>
          </cell>
          <cell r="L1780">
            <v>2003</v>
          </cell>
          <cell r="M1780" t="str">
            <v>No Trade</v>
          </cell>
          <cell r="N1780" t="str">
            <v>NG23</v>
          </cell>
          <cell r="O1780">
            <v>40.26</v>
          </cell>
          <cell r="P1780">
            <v>1</v>
          </cell>
        </row>
        <row r="1781">
          <cell r="A1781" t="str">
            <v>ON</v>
          </cell>
          <cell r="B1781">
            <v>2</v>
          </cell>
          <cell r="C1781">
            <v>3</v>
          </cell>
          <cell r="D1781" t="str">
            <v>C</v>
          </cell>
          <cell r="E1781">
            <v>4.95</v>
          </cell>
          <cell r="F1781">
            <v>37649</v>
          </cell>
          <cell r="G1781">
            <v>0.14699999999999999</v>
          </cell>
          <cell r="H1781">
            <v>0.13</v>
          </cell>
          <cell r="I1781" t="str">
            <v>1          0</v>
          </cell>
          <cell r="J1781">
            <v>0</v>
          </cell>
          <cell r="K1781">
            <v>0</v>
          </cell>
          <cell r="L1781">
            <v>2003</v>
          </cell>
          <cell r="M1781" t="str">
            <v>No Trade</v>
          </cell>
          <cell r="N1781" t="str">
            <v>NG23</v>
          </cell>
          <cell r="O1781">
            <v>40.26</v>
          </cell>
          <cell r="P1781">
            <v>1</v>
          </cell>
        </row>
        <row r="1782">
          <cell r="A1782" t="str">
            <v>ON</v>
          </cell>
          <cell r="B1782">
            <v>2</v>
          </cell>
          <cell r="C1782">
            <v>3</v>
          </cell>
          <cell r="D1782" t="str">
            <v>C</v>
          </cell>
          <cell r="E1782">
            <v>5</v>
          </cell>
          <cell r="F1782">
            <v>37649</v>
          </cell>
          <cell r="G1782">
            <v>0.13700000000000001</v>
          </cell>
          <cell r="H1782">
            <v>0.12</v>
          </cell>
          <cell r="I1782" t="str">
            <v>2        270</v>
          </cell>
          <cell r="J1782">
            <v>0.13</v>
          </cell>
          <cell r="K1782">
            <v>0.115</v>
          </cell>
          <cell r="L1782">
            <v>2003</v>
          </cell>
          <cell r="M1782" t="str">
            <v>No Trade</v>
          </cell>
          <cell r="N1782" t="str">
            <v>NG23</v>
          </cell>
          <cell r="O1782">
            <v>40.26</v>
          </cell>
          <cell r="P1782">
            <v>1</v>
          </cell>
        </row>
        <row r="1783">
          <cell r="A1783" t="str">
            <v>ON</v>
          </cell>
          <cell r="B1783">
            <v>2</v>
          </cell>
          <cell r="C1783">
            <v>3</v>
          </cell>
          <cell r="D1783" t="str">
            <v>C</v>
          </cell>
          <cell r="E1783">
            <v>5.05</v>
          </cell>
          <cell r="F1783">
            <v>37649</v>
          </cell>
          <cell r="G1783">
            <v>0.128</v>
          </cell>
          <cell r="H1783">
            <v>0.11</v>
          </cell>
          <cell r="I1783" t="str">
            <v>4          0</v>
          </cell>
          <cell r="J1783">
            <v>0</v>
          </cell>
          <cell r="K1783">
            <v>0</v>
          </cell>
          <cell r="L1783">
            <v>2003</v>
          </cell>
          <cell r="M1783" t="str">
            <v>No Trade</v>
          </cell>
          <cell r="N1783" t="str">
            <v>NG23</v>
          </cell>
          <cell r="O1783">
            <v>40.26</v>
          </cell>
          <cell r="P1783">
            <v>1</v>
          </cell>
        </row>
        <row r="1784">
          <cell r="A1784" t="str">
            <v>ON</v>
          </cell>
          <cell r="B1784">
            <v>2</v>
          </cell>
          <cell r="C1784">
            <v>3</v>
          </cell>
          <cell r="D1784" t="str">
            <v>C</v>
          </cell>
          <cell r="E1784">
            <v>5.0999999999999996</v>
          </cell>
          <cell r="F1784">
            <v>37649</v>
          </cell>
          <cell r="G1784">
            <v>0.11899999999999999</v>
          </cell>
          <cell r="H1784">
            <v>0.1</v>
          </cell>
          <cell r="I1784" t="str">
            <v>7          0</v>
          </cell>
          <cell r="J1784">
            <v>0</v>
          </cell>
          <cell r="K1784">
            <v>0</v>
          </cell>
          <cell r="L1784">
            <v>2003</v>
          </cell>
          <cell r="M1784" t="str">
            <v>No Trade</v>
          </cell>
          <cell r="N1784" t="str">
            <v>NG23</v>
          </cell>
          <cell r="O1784">
            <v>40.26</v>
          </cell>
          <cell r="P1784">
            <v>1</v>
          </cell>
        </row>
        <row r="1785">
          <cell r="A1785" t="str">
            <v>ON</v>
          </cell>
          <cell r="B1785">
            <v>2</v>
          </cell>
          <cell r="C1785">
            <v>3</v>
          </cell>
          <cell r="D1785" t="str">
            <v>C</v>
          </cell>
          <cell r="E1785">
            <v>5.15</v>
          </cell>
          <cell r="F1785">
            <v>37649</v>
          </cell>
          <cell r="G1785">
            <v>0.111</v>
          </cell>
          <cell r="H1785">
            <v>0.1</v>
          </cell>
          <cell r="I1785" t="str">
            <v>0          0</v>
          </cell>
          <cell r="J1785">
            <v>0</v>
          </cell>
          <cell r="K1785">
            <v>0</v>
          </cell>
          <cell r="L1785">
            <v>2003</v>
          </cell>
          <cell r="M1785" t="str">
            <v>No Trade</v>
          </cell>
          <cell r="N1785" t="str">
            <v>NG23</v>
          </cell>
          <cell r="O1785">
            <v>40.26</v>
          </cell>
          <cell r="P1785">
            <v>1</v>
          </cell>
        </row>
        <row r="1786">
          <cell r="A1786" t="str">
            <v>ON</v>
          </cell>
          <cell r="B1786">
            <v>2</v>
          </cell>
          <cell r="C1786">
            <v>3</v>
          </cell>
          <cell r="D1786" t="str">
            <v>C</v>
          </cell>
          <cell r="E1786">
            <v>5.2</v>
          </cell>
          <cell r="F1786">
            <v>37649</v>
          </cell>
          <cell r="G1786">
            <v>0.104</v>
          </cell>
          <cell r="H1786">
            <v>0.09</v>
          </cell>
          <cell r="I1786" t="str">
            <v>3          1</v>
          </cell>
          <cell r="J1786">
            <v>0.1</v>
          </cell>
          <cell r="K1786">
            <v>0.1</v>
          </cell>
          <cell r="L1786">
            <v>2003</v>
          </cell>
          <cell r="M1786" t="str">
            <v>No Trade</v>
          </cell>
          <cell r="N1786" t="str">
            <v>NG23</v>
          </cell>
          <cell r="O1786">
            <v>40.26</v>
          </cell>
          <cell r="P1786">
            <v>1</v>
          </cell>
        </row>
        <row r="1787">
          <cell r="A1787" t="str">
            <v>ON</v>
          </cell>
          <cell r="B1787">
            <v>2</v>
          </cell>
          <cell r="C1787">
            <v>3</v>
          </cell>
          <cell r="D1787" t="str">
            <v>C</v>
          </cell>
          <cell r="E1787">
            <v>5.25</v>
          </cell>
          <cell r="F1787">
            <v>37649</v>
          </cell>
          <cell r="G1787">
            <v>9.7000000000000003E-2</v>
          </cell>
          <cell r="H1787">
            <v>0.08</v>
          </cell>
          <cell r="I1787" t="str">
            <v>7          0</v>
          </cell>
          <cell r="J1787">
            <v>0</v>
          </cell>
          <cell r="K1787">
            <v>0</v>
          </cell>
          <cell r="L1787">
            <v>2003</v>
          </cell>
          <cell r="M1787" t="str">
            <v>No Trade</v>
          </cell>
          <cell r="N1787" t="str">
            <v>NG23</v>
          </cell>
          <cell r="O1787">
            <v>40.26</v>
          </cell>
          <cell r="P1787">
            <v>1</v>
          </cell>
        </row>
        <row r="1788">
          <cell r="A1788" t="str">
            <v>ON</v>
          </cell>
          <cell r="B1788">
            <v>2</v>
          </cell>
          <cell r="C1788">
            <v>3</v>
          </cell>
          <cell r="D1788" t="str">
            <v>C</v>
          </cell>
          <cell r="E1788">
            <v>5.3</v>
          </cell>
          <cell r="F1788">
            <v>37649</v>
          </cell>
          <cell r="G1788">
            <v>0.09</v>
          </cell>
          <cell r="H1788">
            <v>0.08</v>
          </cell>
          <cell r="I1788" t="str">
            <v>2         12</v>
          </cell>
          <cell r="J1788">
            <v>0</v>
          </cell>
          <cell r="K1788">
            <v>0</v>
          </cell>
          <cell r="L1788">
            <v>2003</v>
          </cell>
          <cell r="M1788" t="str">
            <v>No Trade</v>
          </cell>
          <cell r="N1788" t="str">
            <v>NG23</v>
          </cell>
          <cell r="O1788">
            <v>40.26</v>
          </cell>
          <cell r="P1788">
            <v>1</v>
          </cell>
        </row>
        <row r="1789">
          <cell r="A1789" t="str">
            <v>ON</v>
          </cell>
          <cell r="B1789">
            <v>2</v>
          </cell>
          <cell r="C1789">
            <v>3</v>
          </cell>
          <cell r="D1789" t="str">
            <v>C</v>
          </cell>
          <cell r="E1789">
            <v>5.35</v>
          </cell>
          <cell r="F1789">
            <v>37649</v>
          </cell>
          <cell r="G1789">
            <v>8.4000000000000005E-2</v>
          </cell>
          <cell r="H1789">
            <v>7.0000000000000007E-2</v>
          </cell>
          <cell r="I1789" t="str">
            <v>6          0</v>
          </cell>
          <cell r="J1789">
            <v>0</v>
          </cell>
          <cell r="K1789">
            <v>0</v>
          </cell>
          <cell r="L1789">
            <v>2003</v>
          </cell>
          <cell r="M1789" t="str">
            <v>No Trade</v>
          </cell>
          <cell r="N1789" t="str">
            <v>NG23</v>
          </cell>
          <cell r="O1789">
            <v>40.26</v>
          </cell>
          <cell r="P1789">
            <v>1</v>
          </cell>
        </row>
        <row r="1790">
          <cell r="A1790" t="str">
            <v>ON</v>
          </cell>
          <cell r="B1790">
            <v>2</v>
          </cell>
          <cell r="C1790">
            <v>3</v>
          </cell>
          <cell r="D1790" t="str">
            <v>C</v>
          </cell>
          <cell r="E1790">
            <v>5.4</v>
          </cell>
          <cell r="F1790">
            <v>37649</v>
          </cell>
          <cell r="G1790">
            <v>7.9000000000000001E-2</v>
          </cell>
          <cell r="H1790">
            <v>7.0000000000000007E-2</v>
          </cell>
          <cell r="I1790" t="str">
            <v>1          0</v>
          </cell>
          <cell r="J1790">
            <v>0</v>
          </cell>
          <cell r="K1790">
            <v>0</v>
          </cell>
          <cell r="L1790">
            <v>2003</v>
          </cell>
          <cell r="M1790" t="str">
            <v>No Trade</v>
          </cell>
          <cell r="N1790" t="str">
            <v>NG23</v>
          </cell>
          <cell r="O1790">
            <v>40.26</v>
          </cell>
          <cell r="P1790">
            <v>1</v>
          </cell>
        </row>
        <row r="1791">
          <cell r="A1791" t="str">
            <v>ON</v>
          </cell>
          <cell r="B1791">
            <v>2</v>
          </cell>
          <cell r="C1791">
            <v>3</v>
          </cell>
          <cell r="D1791" t="str">
            <v>C</v>
          </cell>
          <cell r="E1791">
            <v>5.45</v>
          </cell>
          <cell r="F1791">
            <v>37649</v>
          </cell>
          <cell r="G1791">
            <v>7.5999999999999998E-2</v>
          </cell>
          <cell r="H1791">
            <v>0.06</v>
          </cell>
          <cell r="I1791" t="str">
            <v>7          0</v>
          </cell>
          <cell r="J1791">
            <v>0</v>
          </cell>
          <cell r="K1791">
            <v>0</v>
          </cell>
          <cell r="L1791">
            <v>2003</v>
          </cell>
          <cell r="M1791" t="str">
            <v>No Trade</v>
          </cell>
          <cell r="N1791" t="str">
            <v>NG23</v>
          </cell>
          <cell r="O1791">
            <v>40.26</v>
          </cell>
          <cell r="P1791">
            <v>1</v>
          </cell>
        </row>
        <row r="1792">
          <cell r="A1792" t="str">
            <v>ON</v>
          </cell>
          <cell r="B1792">
            <v>2</v>
          </cell>
          <cell r="C1792">
            <v>3</v>
          </cell>
          <cell r="D1792" t="str">
            <v>C</v>
          </cell>
          <cell r="E1792">
            <v>5.5</v>
          </cell>
          <cell r="F1792">
            <v>37649</v>
          </cell>
          <cell r="G1792">
            <v>7.1999999999999995E-2</v>
          </cell>
          <cell r="H1792">
            <v>0.06</v>
          </cell>
          <cell r="I1792" t="str">
            <v>3        145</v>
          </cell>
          <cell r="J1792">
            <v>7.0000000000000007E-2</v>
          </cell>
          <cell r="K1792">
            <v>7.0000000000000007E-2</v>
          </cell>
          <cell r="L1792">
            <v>2003</v>
          </cell>
          <cell r="M1792" t="str">
            <v>No Trade</v>
          </cell>
          <cell r="N1792" t="str">
            <v>NG23</v>
          </cell>
          <cell r="O1792">
            <v>40.26</v>
          </cell>
          <cell r="P1792">
            <v>1</v>
          </cell>
        </row>
        <row r="1793">
          <cell r="A1793" t="str">
            <v>ON</v>
          </cell>
          <cell r="B1793">
            <v>2</v>
          </cell>
          <cell r="C1793">
            <v>3</v>
          </cell>
          <cell r="D1793" t="str">
            <v>C</v>
          </cell>
          <cell r="E1793">
            <v>5.55</v>
          </cell>
          <cell r="F1793">
            <v>37649</v>
          </cell>
          <cell r="G1793">
            <v>6.4000000000000001E-2</v>
          </cell>
          <cell r="H1793">
            <v>0.05</v>
          </cell>
          <cell r="I1793" t="str">
            <v>9          0</v>
          </cell>
          <cell r="J1793">
            <v>0</v>
          </cell>
          <cell r="K1793">
            <v>0</v>
          </cell>
          <cell r="L1793">
            <v>2003</v>
          </cell>
          <cell r="M1793" t="str">
            <v>No Trade</v>
          </cell>
          <cell r="N1793" t="str">
            <v>NG23</v>
          </cell>
          <cell r="O1793">
            <v>40.26</v>
          </cell>
          <cell r="P1793">
            <v>1</v>
          </cell>
        </row>
        <row r="1794">
          <cell r="A1794" t="str">
            <v>ON</v>
          </cell>
          <cell r="B1794">
            <v>2</v>
          </cell>
          <cell r="C1794">
            <v>3</v>
          </cell>
          <cell r="D1794" t="str">
            <v>C</v>
          </cell>
          <cell r="E1794">
            <v>5.6</v>
          </cell>
          <cell r="F1794">
            <v>37649</v>
          </cell>
          <cell r="G1794">
            <v>0.06</v>
          </cell>
          <cell r="H1794">
            <v>0.05</v>
          </cell>
          <cell r="I1794" t="str">
            <v>5         12</v>
          </cell>
          <cell r="J1794">
            <v>0</v>
          </cell>
          <cell r="K1794">
            <v>0</v>
          </cell>
          <cell r="L1794">
            <v>2003</v>
          </cell>
          <cell r="M1794" t="str">
            <v>No Trade</v>
          </cell>
          <cell r="N1794" t="str">
            <v>NG23</v>
          </cell>
          <cell r="O1794">
            <v>40.26</v>
          </cell>
          <cell r="P1794">
            <v>1</v>
          </cell>
        </row>
        <row r="1795">
          <cell r="A1795" t="str">
            <v>ON</v>
          </cell>
          <cell r="B1795">
            <v>2</v>
          </cell>
          <cell r="C1795">
            <v>3</v>
          </cell>
          <cell r="D1795" t="str">
            <v>C</v>
          </cell>
          <cell r="E1795">
            <v>5.65</v>
          </cell>
          <cell r="F1795">
            <v>37649</v>
          </cell>
          <cell r="G1795">
            <v>5.6000000000000001E-2</v>
          </cell>
          <cell r="H1795">
            <v>0.05</v>
          </cell>
          <cell r="I1795" t="str">
            <v>1          0</v>
          </cell>
          <cell r="J1795">
            <v>0</v>
          </cell>
          <cell r="K1795">
            <v>0</v>
          </cell>
          <cell r="L1795">
            <v>2003</v>
          </cell>
          <cell r="M1795" t="str">
            <v>No Trade</v>
          </cell>
          <cell r="N1795" t="str">
            <v>NG23</v>
          </cell>
          <cell r="O1795">
            <v>40.26</v>
          </cell>
          <cell r="P1795">
            <v>1</v>
          </cell>
        </row>
        <row r="1796">
          <cell r="A1796" t="str">
            <v>ON</v>
          </cell>
          <cell r="B1796">
            <v>2</v>
          </cell>
          <cell r="C1796">
            <v>3</v>
          </cell>
          <cell r="D1796" t="str">
            <v>C</v>
          </cell>
          <cell r="E1796">
            <v>5.7</v>
          </cell>
          <cell r="F1796">
            <v>37649</v>
          </cell>
          <cell r="G1796">
            <v>5.1999999999999998E-2</v>
          </cell>
          <cell r="H1796">
            <v>0.04</v>
          </cell>
          <cell r="I1796" t="str">
            <v>8         12</v>
          </cell>
          <cell r="J1796">
            <v>5.5E-2</v>
          </cell>
          <cell r="K1796">
            <v>4.4999999999999998E-2</v>
          </cell>
          <cell r="L1796">
            <v>2003</v>
          </cell>
          <cell r="M1796" t="str">
            <v>No Trade</v>
          </cell>
          <cell r="N1796" t="str">
            <v>NG23</v>
          </cell>
          <cell r="O1796">
            <v>40.26</v>
          </cell>
          <cell r="P1796">
            <v>1</v>
          </cell>
        </row>
        <row r="1797">
          <cell r="A1797" t="str">
            <v>ON</v>
          </cell>
          <cell r="B1797">
            <v>2</v>
          </cell>
          <cell r="C1797">
            <v>3</v>
          </cell>
          <cell r="D1797" t="str">
            <v>C</v>
          </cell>
          <cell r="E1797">
            <v>5.75</v>
          </cell>
          <cell r="F1797">
            <v>37649</v>
          </cell>
          <cell r="G1797">
            <v>4.9000000000000002E-2</v>
          </cell>
          <cell r="H1797">
            <v>0.04</v>
          </cell>
          <cell r="I1797" t="str">
            <v>5        280</v>
          </cell>
          <cell r="J1797">
            <v>4.4999999999999998E-2</v>
          </cell>
          <cell r="K1797">
            <v>4.4999999999999998E-2</v>
          </cell>
          <cell r="L1797">
            <v>2003</v>
          </cell>
          <cell r="M1797" t="str">
            <v>No Trade</v>
          </cell>
          <cell r="N1797" t="str">
            <v>NG23</v>
          </cell>
          <cell r="O1797">
            <v>40.26</v>
          </cell>
          <cell r="P1797">
            <v>1</v>
          </cell>
        </row>
        <row r="1798">
          <cell r="A1798" t="str">
            <v>ON</v>
          </cell>
          <cell r="B1798">
            <v>2</v>
          </cell>
          <cell r="C1798">
            <v>3</v>
          </cell>
          <cell r="D1798" t="str">
            <v>C</v>
          </cell>
          <cell r="E1798">
            <v>5.8</v>
          </cell>
          <cell r="F1798">
            <v>37649</v>
          </cell>
          <cell r="G1798">
            <v>4.5999999999999999E-2</v>
          </cell>
          <cell r="H1798">
            <v>0.04</v>
          </cell>
          <cell r="I1798" t="str">
            <v>2          0</v>
          </cell>
          <cell r="J1798">
            <v>0</v>
          </cell>
          <cell r="K1798">
            <v>0</v>
          </cell>
          <cell r="L1798">
            <v>2003</v>
          </cell>
          <cell r="M1798" t="str">
            <v>No Trade</v>
          </cell>
          <cell r="N1798" t="str">
            <v>NG23</v>
          </cell>
          <cell r="O1798">
            <v>40.26</v>
          </cell>
          <cell r="P1798">
            <v>1</v>
          </cell>
        </row>
        <row r="1799">
          <cell r="A1799" t="str">
            <v>ON</v>
          </cell>
          <cell r="B1799">
            <v>2</v>
          </cell>
          <cell r="C1799">
            <v>3</v>
          </cell>
          <cell r="D1799" t="str">
            <v>C</v>
          </cell>
          <cell r="E1799">
            <v>5.85</v>
          </cell>
          <cell r="F1799">
            <v>37649</v>
          </cell>
          <cell r="G1799">
            <v>4.2999999999999997E-2</v>
          </cell>
          <cell r="H1799">
            <v>0.04</v>
          </cell>
          <cell r="I1799" t="str">
            <v>0          0</v>
          </cell>
          <cell r="J1799">
            <v>0</v>
          </cell>
          <cell r="K1799">
            <v>0</v>
          </cell>
          <cell r="L1799">
            <v>2003</v>
          </cell>
          <cell r="M1799" t="str">
            <v>No Trade</v>
          </cell>
          <cell r="N1799" t="str">
            <v>NG23</v>
          </cell>
          <cell r="O1799">
            <v>40.26</v>
          </cell>
          <cell r="P1799">
            <v>1</v>
          </cell>
        </row>
        <row r="1800">
          <cell r="A1800" t="str">
            <v>ON</v>
          </cell>
          <cell r="B1800">
            <v>2</v>
          </cell>
          <cell r="C1800">
            <v>3</v>
          </cell>
          <cell r="D1800" t="str">
            <v>C</v>
          </cell>
          <cell r="E1800">
            <v>5.9</v>
          </cell>
          <cell r="F1800">
            <v>37649</v>
          </cell>
          <cell r="G1800">
            <v>0.04</v>
          </cell>
          <cell r="H1800">
            <v>0.03</v>
          </cell>
          <cell r="I1800" t="str">
            <v>7          0</v>
          </cell>
          <cell r="J1800">
            <v>0</v>
          </cell>
          <cell r="K1800">
            <v>0</v>
          </cell>
          <cell r="L1800">
            <v>2003</v>
          </cell>
          <cell r="M1800" t="str">
            <v>No Trade</v>
          </cell>
          <cell r="N1800" t="str">
            <v>NG23</v>
          </cell>
          <cell r="O1800">
            <v>40.26</v>
          </cell>
          <cell r="P1800">
            <v>1</v>
          </cell>
        </row>
        <row r="1801">
          <cell r="A1801" t="str">
            <v>ON</v>
          </cell>
          <cell r="B1801">
            <v>2</v>
          </cell>
          <cell r="C1801">
            <v>3</v>
          </cell>
          <cell r="D1801" t="str">
            <v>C</v>
          </cell>
          <cell r="E1801">
            <v>5.95</v>
          </cell>
          <cell r="F1801">
            <v>37649</v>
          </cell>
          <cell r="G1801">
            <v>0</v>
          </cell>
          <cell r="H1801">
            <v>0</v>
          </cell>
          <cell r="I1801" t="str">
            <v>0          0</v>
          </cell>
          <cell r="J1801">
            <v>0</v>
          </cell>
          <cell r="K1801">
            <v>0</v>
          </cell>
          <cell r="L1801">
            <v>2003</v>
          </cell>
          <cell r="M1801" t="str">
            <v>No Trade</v>
          </cell>
          <cell r="N1801" t="str">
            <v/>
          </cell>
          <cell r="O1801" t="str">
            <v/>
          </cell>
          <cell r="P1801" t="str">
            <v/>
          </cell>
        </row>
        <row r="1802">
          <cell r="A1802" t="str">
            <v>ON</v>
          </cell>
          <cell r="B1802">
            <v>2</v>
          </cell>
          <cell r="C1802">
            <v>3</v>
          </cell>
          <cell r="D1802" t="str">
            <v>C</v>
          </cell>
          <cell r="E1802">
            <v>6</v>
          </cell>
          <cell r="F1802">
            <v>37649</v>
          </cell>
          <cell r="G1802">
            <v>3.5000000000000003E-2</v>
          </cell>
          <cell r="H1802">
            <v>0.03</v>
          </cell>
          <cell r="I1802" t="str">
            <v>3        602</v>
          </cell>
          <cell r="J1802">
            <v>2.9000000000000001E-2</v>
          </cell>
          <cell r="K1802">
            <v>2.7E-2</v>
          </cell>
          <cell r="L1802">
            <v>2003</v>
          </cell>
          <cell r="M1802" t="str">
            <v>No Trade</v>
          </cell>
          <cell r="N1802" t="str">
            <v>NG23</v>
          </cell>
          <cell r="O1802">
            <v>40.26</v>
          </cell>
          <cell r="P1802">
            <v>1</v>
          </cell>
        </row>
        <row r="1803">
          <cell r="A1803" t="str">
            <v>ON</v>
          </cell>
          <cell r="B1803">
            <v>2</v>
          </cell>
          <cell r="C1803">
            <v>3</v>
          </cell>
          <cell r="D1803" t="str">
            <v>P</v>
          </cell>
          <cell r="E1803">
            <v>6</v>
          </cell>
          <cell r="F1803">
            <v>37649</v>
          </cell>
          <cell r="G1803">
            <v>1.97</v>
          </cell>
          <cell r="H1803">
            <v>1.97</v>
          </cell>
          <cell r="I1803" t="str">
            <v>0          0</v>
          </cell>
          <cell r="J1803">
            <v>0</v>
          </cell>
          <cell r="K1803">
            <v>0</v>
          </cell>
          <cell r="L1803">
            <v>2003</v>
          </cell>
          <cell r="M1803">
            <v>5.1378324123680361</v>
          </cell>
          <cell r="N1803" t="str">
            <v>NG23</v>
          </cell>
          <cell r="O1803">
            <v>40.26</v>
          </cell>
          <cell r="P1803">
            <v>2</v>
          </cell>
        </row>
        <row r="1804">
          <cell r="A1804" t="str">
            <v>ON</v>
          </cell>
          <cell r="B1804">
            <v>2</v>
          </cell>
          <cell r="C1804">
            <v>3</v>
          </cell>
          <cell r="D1804" t="str">
            <v>C</v>
          </cell>
          <cell r="E1804">
            <v>6.05</v>
          </cell>
          <cell r="F1804">
            <v>37649</v>
          </cell>
          <cell r="G1804">
            <v>3.3000000000000002E-2</v>
          </cell>
          <cell r="H1804">
            <v>0.03</v>
          </cell>
          <cell r="I1804" t="str">
            <v>1          0</v>
          </cell>
          <cell r="J1804">
            <v>0</v>
          </cell>
          <cell r="K1804">
            <v>0</v>
          </cell>
          <cell r="L1804">
            <v>2003</v>
          </cell>
          <cell r="M1804" t="str">
            <v>No Trade</v>
          </cell>
          <cell r="N1804" t="str">
            <v>NG23</v>
          </cell>
          <cell r="O1804">
            <v>40.26</v>
          </cell>
          <cell r="P1804">
            <v>1</v>
          </cell>
        </row>
        <row r="1805">
          <cell r="A1805" t="str">
            <v>ON</v>
          </cell>
          <cell r="B1805">
            <v>2</v>
          </cell>
          <cell r="C1805">
            <v>3</v>
          </cell>
          <cell r="D1805" t="str">
            <v>C</v>
          </cell>
          <cell r="E1805">
            <v>6.1</v>
          </cell>
          <cell r="F1805">
            <v>37649</v>
          </cell>
          <cell r="G1805">
            <v>0.03</v>
          </cell>
          <cell r="H1805">
            <v>0.02</v>
          </cell>
          <cell r="I1805" t="str">
            <v>9          0</v>
          </cell>
          <cell r="J1805">
            <v>0</v>
          </cell>
          <cell r="K1805">
            <v>0</v>
          </cell>
          <cell r="L1805">
            <v>2003</v>
          </cell>
          <cell r="M1805" t="str">
            <v>No Trade</v>
          </cell>
          <cell r="N1805" t="str">
            <v>NG23</v>
          </cell>
          <cell r="O1805">
            <v>40.26</v>
          </cell>
          <cell r="P1805">
            <v>1</v>
          </cell>
        </row>
        <row r="1806">
          <cell r="A1806" t="str">
            <v>ON</v>
          </cell>
          <cell r="B1806">
            <v>2</v>
          </cell>
          <cell r="C1806">
            <v>3</v>
          </cell>
          <cell r="D1806" t="str">
            <v>C</v>
          </cell>
          <cell r="E1806">
            <v>6.2</v>
          </cell>
          <cell r="F1806">
            <v>37649</v>
          </cell>
          <cell r="G1806">
            <v>2.7E-2</v>
          </cell>
          <cell r="H1806">
            <v>0.02</v>
          </cell>
          <cell r="I1806" t="str">
            <v>5          0</v>
          </cell>
          <cell r="J1806">
            <v>0</v>
          </cell>
          <cell r="K1806">
            <v>0</v>
          </cell>
          <cell r="L1806">
            <v>2003</v>
          </cell>
          <cell r="M1806" t="str">
            <v>No Trade</v>
          </cell>
          <cell r="N1806" t="str">
            <v>NG23</v>
          </cell>
          <cell r="O1806">
            <v>40.26</v>
          </cell>
          <cell r="P1806">
            <v>1</v>
          </cell>
        </row>
        <row r="1807">
          <cell r="A1807" t="str">
            <v>ON</v>
          </cell>
          <cell r="B1807">
            <v>2</v>
          </cell>
          <cell r="C1807">
            <v>3</v>
          </cell>
          <cell r="D1807" t="str">
            <v>C</v>
          </cell>
          <cell r="E1807">
            <v>6.25</v>
          </cell>
          <cell r="F1807">
            <v>37649</v>
          </cell>
          <cell r="G1807">
            <v>2.5000000000000001E-2</v>
          </cell>
          <cell r="H1807">
            <v>0.02</v>
          </cell>
          <cell r="I1807" t="str">
            <v>4        300</v>
          </cell>
          <cell r="J1807">
            <v>0</v>
          </cell>
          <cell r="K1807">
            <v>0</v>
          </cell>
          <cell r="L1807">
            <v>2003</v>
          </cell>
          <cell r="M1807" t="str">
            <v>No Trade</v>
          </cell>
          <cell r="N1807" t="str">
            <v>NG23</v>
          </cell>
          <cell r="O1807">
            <v>40.26</v>
          </cell>
          <cell r="P1807">
            <v>1</v>
          </cell>
        </row>
        <row r="1808">
          <cell r="A1808" t="str">
            <v>ON</v>
          </cell>
          <cell r="B1808">
            <v>2</v>
          </cell>
          <cell r="C1808">
            <v>3</v>
          </cell>
          <cell r="D1808" t="str">
            <v>C</v>
          </cell>
          <cell r="E1808">
            <v>6.3</v>
          </cell>
          <cell r="F1808">
            <v>37649</v>
          </cell>
          <cell r="G1808">
            <v>2.3E-2</v>
          </cell>
          <cell r="H1808">
            <v>0.02</v>
          </cell>
          <cell r="I1808" t="str">
            <v>2          0</v>
          </cell>
          <cell r="J1808">
            <v>0</v>
          </cell>
          <cell r="K1808">
            <v>0</v>
          </cell>
          <cell r="L1808">
            <v>2003</v>
          </cell>
          <cell r="M1808" t="str">
            <v>No Trade</v>
          </cell>
          <cell r="N1808" t="str">
            <v>NG23</v>
          </cell>
          <cell r="O1808">
            <v>40.26</v>
          </cell>
          <cell r="P1808">
            <v>1</v>
          </cell>
        </row>
        <row r="1809">
          <cell r="A1809" t="str">
            <v>ON</v>
          </cell>
          <cell r="B1809">
            <v>2</v>
          </cell>
          <cell r="C1809">
            <v>3</v>
          </cell>
          <cell r="D1809" t="str">
            <v>C</v>
          </cell>
          <cell r="E1809">
            <v>6.35</v>
          </cell>
          <cell r="F1809">
            <v>37649</v>
          </cell>
          <cell r="G1809">
            <v>2.1999999999999999E-2</v>
          </cell>
          <cell r="H1809">
            <v>0.02</v>
          </cell>
          <cell r="I1809" t="str">
            <v>1          0</v>
          </cell>
          <cell r="J1809">
            <v>0</v>
          </cell>
          <cell r="K1809">
            <v>0</v>
          </cell>
          <cell r="L1809">
            <v>2003</v>
          </cell>
          <cell r="M1809" t="str">
            <v>No Trade</v>
          </cell>
          <cell r="N1809" t="str">
            <v>NG23</v>
          </cell>
          <cell r="O1809">
            <v>40.26</v>
          </cell>
          <cell r="P1809">
            <v>1</v>
          </cell>
        </row>
        <row r="1810">
          <cell r="A1810" t="str">
            <v>ON</v>
          </cell>
          <cell r="B1810">
            <v>2</v>
          </cell>
          <cell r="C1810">
            <v>3</v>
          </cell>
          <cell r="D1810" t="str">
            <v>C</v>
          </cell>
          <cell r="E1810">
            <v>6.4</v>
          </cell>
          <cell r="F1810">
            <v>37649</v>
          </cell>
          <cell r="G1810">
            <v>2.1000000000000001E-2</v>
          </cell>
          <cell r="H1810">
            <v>0.02</v>
          </cell>
          <cell r="I1810" t="str">
            <v>0          0</v>
          </cell>
          <cell r="J1810">
            <v>0</v>
          </cell>
          <cell r="K1810">
            <v>0</v>
          </cell>
          <cell r="L1810">
            <v>2003</v>
          </cell>
          <cell r="M1810" t="str">
            <v>No Trade</v>
          </cell>
          <cell r="N1810" t="str">
            <v>NG23</v>
          </cell>
          <cell r="O1810">
            <v>40.26</v>
          </cell>
          <cell r="P1810">
            <v>1</v>
          </cell>
        </row>
        <row r="1811">
          <cell r="A1811" t="str">
            <v>ON</v>
          </cell>
          <cell r="B1811">
            <v>2</v>
          </cell>
          <cell r="C1811">
            <v>3</v>
          </cell>
          <cell r="D1811" t="str">
            <v>C</v>
          </cell>
          <cell r="E1811">
            <v>6.45</v>
          </cell>
          <cell r="F1811">
            <v>37649</v>
          </cell>
          <cell r="G1811">
            <v>1.9E-2</v>
          </cell>
          <cell r="H1811">
            <v>0.01</v>
          </cell>
          <cell r="I1811" t="str">
            <v>9          0</v>
          </cell>
          <cell r="J1811">
            <v>0</v>
          </cell>
          <cell r="K1811">
            <v>0</v>
          </cell>
          <cell r="L1811">
            <v>2003</v>
          </cell>
          <cell r="M1811" t="str">
            <v>No Trade</v>
          </cell>
          <cell r="N1811" t="str">
            <v>NG23</v>
          </cell>
          <cell r="O1811">
            <v>40.26</v>
          </cell>
          <cell r="P1811">
            <v>1</v>
          </cell>
        </row>
        <row r="1812">
          <cell r="A1812" t="str">
            <v>ON</v>
          </cell>
          <cell r="B1812">
            <v>2</v>
          </cell>
          <cell r="C1812">
            <v>3</v>
          </cell>
          <cell r="D1812" t="str">
            <v>C</v>
          </cell>
          <cell r="E1812">
            <v>6.5</v>
          </cell>
          <cell r="F1812">
            <v>37649</v>
          </cell>
          <cell r="G1812">
            <v>1.7999999999999999E-2</v>
          </cell>
          <cell r="H1812">
            <v>0.01</v>
          </cell>
          <cell r="I1812" t="str">
            <v>8          0</v>
          </cell>
          <cell r="J1812">
            <v>0</v>
          </cell>
          <cell r="K1812">
            <v>0</v>
          </cell>
          <cell r="L1812">
            <v>2003</v>
          </cell>
          <cell r="M1812" t="str">
            <v>No Trade</v>
          </cell>
          <cell r="N1812" t="str">
            <v>NG23</v>
          </cell>
          <cell r="O1812">
            <v>40.26</v>
          </cell>
          <cell r="P1812">
            <v>1</v>
          </cell>
        </row>
        <row r="1813">
          <cell r="A1813" t="str">
            <v>ON</v>
          </cell>
          <cell r="B1813">
            <v>2</v>
          </cell>
          <cell r="C1813">
            <v>3</v>
          </cell>
          <cell r="D1813" t="str">
            <v>C</v>
          </cell>
          <cell r="E1813">
            <v>6.55</v>
          </cell>
          <cell r="F1813">
            <v>37649</v>
          </cell>
          <cell r="G1813">
            <v>1.7000000000000001E-2</v>
          </cell>
          <cell r="H1813">
            <v>0.01</v>
          </cell>
          <cell r="I1813" t="str">
            <v>7          0</v>
          </cell>
          <cell r="J1813">
            <v>0</v>
          </cell>
          <cell r="K1813">
            <v>0</v>
          </cell>
          <cell r="L1813">
            <v>2003</v>
          </cell>
          <cell r="M1813" t="str">
            <v>No Trade</v>
          </cell>
          <cell r="N1813" t="str">
            <v>NG23</v>
          </cell>
          <cell r="O1813">
            <v>40.26</v>
          </cell>
          <cell r="P1813">
            <v>1</v>
          </cell>
        </row>
        <row r="1814">
          <cell r="A1814" t="str">
            <v>ON</v>
          </cell>
          <cell r="B1814">
            <v>2</v>
          </cell>
          <cell r="C1814">
            <v>3</v>
          </cell>
          <cell r="D1814" t="str">
            <v>C</v>
          </cell>
          <cell r="E1814">
            <v>6.6</v>
          </cell>
          <cell r="F1814">
            <v>37649</v>
          </cell>
          <cell r="G1814">
            <v>1.6E-2</v>
          </cell>
          <cell r="H1814">
            <v>0.01</v>
          </cell>
          <cell r="I1814" t="str">
            <v>6          0</v>
          </cell>
          <cell r="J1814">
            <v>0</v>
          </cell>
          <cell r="K1814">
            <v>0</v>
          </cell>
          <cell r="L1814">
            <v>2003</v>
          </cell>
          <cell r="M1814" t="str">
            <v>No Trade</v>
          </cell>
          <cell r="N1814" t="str">
            <v>NG23</v>
          </cell>
          <cell r="O1814">
            <v>40.26</v>
          </cell>
          <cell r="P1814">
            <v>1</v>
          </cell>
        </row>
        <row r="1815">
          <cell r="A1815" t="str">
            <v>ON</v>
          </cell>
          <cell r="B1815">
            <v>2</v>
          </cell>
          <cell r="C1815">
            <v>3</v>
          </cell>
          <cell r="D1815" t="str">
            <v>C</v>
          </cell>
          <cell r="E1815">
            <v>6.65</v>
          </cell>
          <cell r="F1815">
            <v>37649</v>
          </cell>
          <cell r="G1815">
            <v>1.4999999999999999E-2</v>
          </cell>
          <cell r="H1815">
            <v>0.01</v>
          </cell>
          <cell r="I1815" t="str">
            <v>5          0</v>
          </cell>
          <cell r="J1815">
            <v>0</v>
          </cell>
          <cell r="K1815">
            <v>0</v>
          </cell>
          <cell r="L1815">
            <v>2003</v>
          </cell>
          <cell r="M1815" t="str">
            <v>No Trade</v>
          </cell>
          <cell r="N1815" t="str">
            <v>NG23</v>
          </cell>
          <cell r="O1815">
            <v>40.26</v>
          </cell>
          <cell r="P1815">
            <v>1</v>
          </cell>
        </row>
        <row r="1816">
          <cell r="A1816" t="str">
            <v>ON</v>
          </cell>
          <cell r="B1816">
            <v>2</v>
          </cell>
          <cell r="C1816">
            <v>3</v>
          </cell>
          <cell r="D1816" t="str">
            <v>C</v>
          </cell>
          <cell r="E1816">
            <v>6.7</v>
          </cell>
          <cell r="F1816">
            <v>37649</v>
          </cell>
          <cell r="G1816">
            <v>1.4E-2</v>
          </cell>
          <cell r="H1816">
            <v>0.01</v>
          </cell>
          <cell r="I1816" t="str">
            <v>4          2</v>
          </cell>
          <cell r="J1816">
            <v>0</v>
          </cell>
          <cell r="K1816">
            <v>0</v>
          </cell>
          <cell r="L1816">
            <v>2003</v>
          </cell>
          <cell r="M1816" t="str">
            <v>No Trade</v>
          </cell>
          <cell r="N1816" t="str">
            <v>NG23</v>
          </cell>
          <cell r="O1816">
            <v>40.26</v>
          </cell>
          <cell r="P1816">
            <v>1</v>
          </cell>
        </row>
        <row r="1817">
          <cell r="A1817" t="str">
            <v>ON</v>
          </cell>
          <cell r="B1817">
            <v>2</v>
          </cell>
          <cell r="C1817">
            <v>3</v>
          </cell>
          <cell r="D1817" t="str">
            <v>C</v>
          </cell>
          <cell r="E1817">
            <v>6.75</v>
          </cell>
          <cell r="F1817">
            <v>37649</v>
          </cell>
          <cell r="G1817">
            <v>1.2999999999999999E-2</v>
          </cell>
          <cell r="H1817">
            <v>0.01</v>
          </cell>
          <cell r="I1817" t="str">
            <v>3          0</v>
          </cell>
          <cell r="J1817">
            <v>0</v>
          </cell>
          <cell r="K1817">
            <v>0</v>
          </cell>
          <cell r="L1817">
            <v>2003</v>
          </cell>
          <cell r="M1817" t="str">
            <v>No Trade</v>
          </cell>
          <cell r="N1817" t="str">
            <v>NG23</v>
          </cell>
          <cell r="O1817">
            <v>40.26</v>
          </cell>
          <cell r="P1817">
            <v>1</v>
          </cell>
        </row>
        <row r="1818">
          <cell r="A1818" t="str">
            <v>ON</v>
          </cell>
          <cell r="B1818">
            <v>2</v>
          </cell>
          <cell r="C1818">
            <v>3</v>
          </cell>
          <cell r="D1818" t="str">
            <v>C</v>
          </cell>
          <cell r="E1818">
            <v>6.8</v>
          </cell>
          <cell r="F1818">
            <v>37649</v>
          </cell>
          <cell r="G1818">
            <v>1.2999999999999999E-2</v>
          </cell>
          <cell r="H1818">
            <v>0.01</v>
          </cell>
          <cell r="I1818" t="str">
            <v>2          0</v>
          </cell>
          <cell r="J1818">
            <v>0</v>
          </cell>
          <cell r="K1818">
            <v>0</v>
          </cell>
          <cell r="L1818">
            <v>2003</v>
          </cell>
          <cell r="M1818" t="str">
            <v>No Trade</v>
          </cell>
          <cell r="N1818" t="str">
            <v>NG23</v>
          </cell>
          <cell r="O1818">
            <v>40.26</v>
          </cell>
          <cell r="P1818">
            <v>1</v>
          </cell>
        </row>
        <row r="1819">
          <cell r="A1819" t="str">
            <v>ON</v>
          </cell>
          <cell r="B1819">
            <v>2</v>
          </cell>
          <cell r="C1819">
            <v>3</v>
          </cell>
          <cell r="D1819" t="str">
            <v>C</v>
          </cell>
          <cell r="E1819">
            <v>6.85</v>
          </cell>
          <cell r="F1819">
            <v>37649</v>
          </cell>
          <cell r="G1819">
            <v>1.2E-2</v>
          </cell>
          <cell r="H1819">
            <v>0.01</v>
          </cell>
          <cell r="I1819" t="str">
            <v>2          0</v>
          </cell>
          <cell r="J1819">
            <v>0</v>
          </cell>
          <cell r="K1819">
            <v>0</v>
          </cell>
          <cell r="L1819">
            <v>2003</v>
          </cell>
          <cell r="M1819" t="str">
            <v>No Trade</v>
          </cell>
          <cell r="N1819" t="str">
            <v>NG23</v>
          </cell>
          <cell r="O1819">
            <v>40.26</v>
          </cell>
          <cell r="P1819">
            <v>1</v>
          </cell>
        </row>
        <row r="1820">
          <cell r="A1820" t="str">
            <v>ON</v>
          </cell>
          <cell r="B1820">
            <v>2</v>
          </cell>
          <cell r="C1820">
            <v>3</v>
          </cell>
          <cell r="D1820" t="str">
            <v>C</v>
          </cell>
          <cell r="E1820">
            <v>6.9</v>
          </cell>
          <cell r="F1820">
            <v>37649</v>
          </cell>
          <cell r="G1820">
            <v>1.0999999999999999E-2</v>
          </cell>
          <cell r="H1820">
            <v>0.01</v>
          </cell>
          <cell r="I1820" t="str">
            <v>1          0</v>
          </cell>
          <cell r="J1820">
            <v>0</v>
          </cell>
          <cell r="K1820">
            <v>0</v>
          </cell>
          <cell r="L1820">
            <v>2003</v>
          </cell>
          <cell r="M1820" t="str">
            <v>No Trade</v>
          </cell>
          <cell r="N1820" t="str">
            <v>NG23</v>
          </cell>
          <cell r="O1820">
            <v>40.26</v>
          </cell>
          <cell r="P1820">
            <v>1</v>
          </cell>
        </row>
        <row r="1821">
          <cell r="A1821" t="str">
            <v>ON</v>
          </cell>
          <cell r="B1821">
            <v>2</v>
          </cell>
          <cell r="C1821">
            <v>3</v>
          </cell>
          <cell r="D1821" t="str">
            <v>C</v>
          </cell>
          <cell r="E1821">
            <v>6.95</v>
          </cell>
          <cell r="F1821">
            <v>37649</v>
          </cell>
          <cell r="G1821">
            <v>1.0999999999999999E-2</v>
          </cell>
          <cell r="H1821">
            <v>0.01</v>
          </cell>
          <cell r="I1821" t="str">
            <v>0          0</v>
          </cell>
          <cell r="J1821">
            <v>0</v>
          </cell>
          <cell r="K1821">
            <v>0</v>
          </cell>
          <cell r="L1821">
            <v>2003</v>
          </cell>
          <cell r="M1821" t="str">
            <v>No Trade</v>
          </cell>
          <cell r="N1821" t="str">
            <v>NG23</v>
          </cell>
          <cell r="O1821">
            <v>40.26</v>
          </cell>
          <cell r="P1821">
            <v>1</v>
          </cell>
        </row>
        <row r="1822">
          <cell r="A1822" t="str">
            <v>ON</v>
          </cell>
          <cell r="B1822">
            <v>2</v>
          </cell>
          <cell r="C1822">
            <v>3</v>
          </cell>
          <cell r="D1822" t="str">
            <v>C</v>
          </cell>
          <cell r="E1822">
            <v>7</v>
          </cell>
          <cell r="F1822">
            <v>37649</v>
          </cell>
          <cell r="G1822">
            <v>0.01</v>
          </cell>
          <cell r="H1822">
            <v>0.01</v>
          </cell>
          <cell r="I1822" t="str">
            <v>0          5</v>
          </cell>
          <cell r="J1822">
            <v>8.9999999999999993E-3</v>
          </cell>
          <cell r="K1822">
            <v>8.9999999999999993E-3</v>
          </cell>
          <cell r="L1822">
            <v>2003</v>
          </cell>
          <cell r="M1822" t="str">
            <v>No Trade</v>
          </cell>
          <cell r="N1822" t="str">
            <v>NG23</v>
          </cell>
          <cell r="O1822">
            <v>40.26</v>
          </cell>
          <cell r="P1822">
            <v>1</v>
          </cell>
        </row>
        <row r="1823">
          <cell r="A1823" t="str">
            <v>ON</v>
          </cell>
          <cell r="B1823">
            <v>2</v>
          </cell>
          <cell r="C1823">
            <v>3</v>
          </cell>
          <cell r="D1823" t="str">
            <v>C</v>
          </cell>
          <cell r="E1823">
            <v>7.1</v>
          </cell>
          <cell r="F1823">
            <v>37649</v>
          </cell>
          <cell r="G1823">
            <v>8.9999999999999993E-3</v>
          </cell>
          <cell r="H1823">
            <v>0</v>
          </cell>
          <cell r="I1823" t="str">
            <v>9          0</v>
          </cell>
          <cell r="J1823">
            <v>0</v>
          </cell>
          <cell r="K1823">
            <v>0</v>
          </cell>
          <cell r="L1823">
            <v>2003</v>
          </cell>
          <cell r="M1823" t="str">
            <v>No Trade</v>
          </cell>
          <cell r="N1823" t="str">
            <v>NG23</v>
          </cell>
          <cell r="O1823">
            <v>40.26</v>
          </cell>
          <cell r="P1823">
            <v>1</v>
          </cell>
        </row>
        <row r="1824">
          <cell r="A1824" t="str">
            <v>ON</v>
          </cell>
          <cell r="B1824">
            <v>2</v>
          </cell>
          <cell r="C1824">
            <v>3</v>
          </cell>
          <cell r="D1824" t="str">
            <v>C</v>
          </cell>
          <cell r="E1824">
            <v>7.25</v>
          </cell>
          <cell r="F1824">
            <v>37649</v>
          </cell>
          <cell r="G1824">
            <v>8.0000000000000002E-3</v>
          </cell>
          <cell r="H1824">
            <v>0</v>
          </cell>
          <cell r="I1824" t="str">
            <v>8          0</v>
          </cell>
          <cell r="J1824">
            <v>0</v>
          </cell>
          <cell r="K1824">
            <v>0</v>
          </cell>
          <cell r="L1824">
            <v>2003</v>
          </cell>
          <cell r="M1824" t="str">
            <v>No Trade</v>
          </cell>
          <cell r="N1824" t="str">
            <v>NG23</v>
          </cell>
          <cell r="O1824">
            <v>40.26</v>
          </cell>
          <cell r="P1824">
            <v>1</v>
          </cell>
        </row>
        <row r="1825">
          <cell r="A1825" t="str">
            <v>ON</v>
          </cell>
          <cell r="B1825">
            <v>2</v>
          </cell>
          <cell r="C1825">
            <v>3</v>
          </cell>
          <cell r="D1825" t="str">
            <v>C</v>
          </cell>
          <cell r="E1825">
            <v>7.3</v>
          </cell>
          <cell r="F1825">
            <v>37649</v>
          </cell>
          <cell r="G1825">
            <v>7.0000000000000001E-3</v>
          </cell>
          <cell r="H1825">
            <v>0</v>
          </cell>
          <cell r="I1825" t="str">
            <v>7          0</v>
          </cell>
          <cell r="J1825">
            <v>0</v>
          </cell>
          <cell r="K1825">
            <v>0</v>
          </cell>
          <cell r="L1825">
            <v>2003</v>
          </cell>
          <cell r="M1825" t="str">
            <v>No Trade</v>
          </cell>
          <cell r="N1825" t="str">
            <v>NG23</v>
          </cell>
          <cell r="O1825">
            <v>40.26</v>
          </cell>
          <cell r="P1825">
            <v>1</v>
          </cell>
        </row>
        <row r="1826">
          <cell r="A1826" t="str">
            <v>ON</v>
          </cell>
          <cell r="B1826">
            <v>2</v>
          </cell>
          <cell r="C1826">
            <v>3</v>
          </cell>
          <cell r="D1826" t="str">
            <v>C</v>
          </cell>
          <cell r="E1826">
            <v>7.4</v>
          </cell>
          <cell r="F1826">
            <v>37649</v>
          </cell>
          <cell r="G1826">
            <v>6.0000000000000001E-3</v>
          </cell>
          <cell r="H1826">
            <v>0</v>
          </cell>
          <cell r="I1826" t="str">
            <v>6          0</v>
          </cell>
          <cell r="J1826">
            <v>0</v>
          </cell>
          <cell r="K1826">
            <v>0</v>
          </cell>
          <cell r="L1826">
            <v>2003</v>
          </cell>
          <cell r="M1826" t="str">
            <v>No Trade</v>
          </cell>
          <cell r="N1826" t="str">
            <v>NG23</v>
          </cell>
          <cell r="O1826">
            <v>40.26</v>
          </cell>
          <cell r="P1826">
            <v>1</v>
          </cell>
        </row>
        <row r="1827">
          <cell r="A1827" t="str">
            <v>ON</v>
          </cell>
          <cell r="B1827">
            <v>2</v>
          </cell>
          <cell r="C1827">
            <v>3</v>
          </cell>
          <cell r="D1827" t="str">
            <v>C</v>
          </cell>
          <cell r="E1827">
            <v>7.5</v>
          </cell>
          <cell r="F1827">
            <v>37649</v>
          </cell>
          <cell r="G1827">
            <v>6.0000000000000001E-3</v>
          </cell>
          <cell r="H1827">
            <v>0</v>
          </cell>
          <cell r="I1827" t="str">
            <v>6          0</v>
          </cell>
          <cell r="J1827">
            <v>0</v>
          </cell>
          <cell r="K1827">
            <v>0</v>
          </cell>
          <cell r="L1827">
            <v>2003</v>
          </cell>
          <cell r="M1827" t="str">
            <v>No Trade</v>
          </cell>
          <cell r="N1827" t="str">
            <v>NG23</v>
          </cell>
          <cell r="O1827">
            <v>40.26</v>
          </cell>
          <cell r="P1827">
            <v>1</v>
          </cell>
        </row>
        <row r="1828">
          <cell r="A1828" t="str">
            <v>ON</v>
          </cell>
          <cell r="B1828">
            <v>2</v>
          </cell>
          <cell r="C1828">
            <v>3</v>
          </cell>
          <cell r="D1828" t="str">
            <v>C</v>
          </cell>
          <cell r="E1828">
            <v>7.55</v>
          </cell>
          <cell r="F1828">
            <v>37649</v>
          </cell>
          <cell r="G1828">
            <v>5.0000000000000001E-3</v>
          </cell>
          <cell r="H1828">
            <v>0</v>
          </cell>
          <cell r="I1828" t="str">
            <v>6          0</v>
          </cell>
          <cell r="J1828">
            <v>0</v>
          </cell>
          <cell r="K1828">
            <v>0</v>
          </cell>
          <cell r="L1828">
            <v>2003</v>
          </cell>
          <cell r="M1828" t="str">
            <v>No Trade</v>
          </cell>
          <cell r="N1828" t="str">
            <v>NG23</v>
          </cell>
          <cell r="O1828">
            <v>40.26</v>
          </cell>
          <cell r="P1828">
            <v>1</v>
          </cell>
        </row>
        <row r="1829">
          <cell r="A1829" t="str">
            <v>ON</v>
          </cell>
          <cell r="B1829">
            <v>2</v>
          </cell>
          <cell r="C1829">
            <v>3</v>
          </cell>
          <cell r="D1829" t="str">
            <v>C</v>
          </cell>
          <cell r="E1829">
            <v>7.6</v>
          </cell>
          <cell r="F1829">
            <v>37649</v>
          </cell>
          <cell r="G1829">
            <v>5.0000000000000001E-3</v>
          </cell>
          <cell r="H1829">
            <v>0</v>
          </cell>
          <cell r="I1829" t="str">
            <v>5          2</v>
          </cell>
          <cell r="J1829">
            <v>0</v>
          </cell>
          <cell r="K1829">
            <v>0</v>
          </cell>
          <cell r="L1829">
            <v>2003</v>
          </cell>
          <cell r="M1829" t="str">
            <v>No Trade</v>
          </cell>
          <cell r="N1829" t="str">
            <v>NG23</v>
          </cell>
          <cell r="O1829">
            <v>40.26</v>
          </cell>
          <cell r="P1829">
            <v>1</v>
          </cell>
        </row>
        <row r="1830">
          <cell r="A1830" t="str">
            <v>ON</v>
          </cell>
          <cell r="B1830">
            <v>2</v>
          </cell>
          <cell r="C1830">
            <v>3</v>
          </cell>
          <cell r="D1830" t="str">
            <v>C</v>
          </cell>
          <cell r="E1830">
            <v>8</v>
          </cell>
          <cell r="F1830">
            <v>37649</v>
          </cell>
          <cell r="G1830">
            <v>3.0000000000000001E-3</v>
          </cell>
          <cell r="H1830">
            <v>0</v>
          </cell>
          <cell r="I1830" t="str">
            <v>4          0</v>
          </cell>
          <cell r="J1830">
            <v>0</v>
          </cell>
          <cell r="K1830">
            <v>0</v>
          </cell>
          <cell r="L1830">
            <v>2003</v>
          </cell>
          <cell r="M1830" t="str">
            <v>No Trade</v>
          </cell>
          <cell r="N1830" t="str">
            <v>NG23</v>
          </cell>
          <cell r="O1830">
            <v>40.26</v>
          </cell>
          <cell r="P1830">
            <v>1</v>
          </cell>
        </row>
        <row r="1831">
          <cell r="A1831" t="str">
            <v>ON</v>
          </cell>
          <cell r="B1831">
            <v>2</v>
          </cell>
          <cell r="C1831">
            <v>3</v>
          </cell>
          <cell r="D1831" t="str">
            <v>P</v>
          </cell>
          <cell r="E1831">
            <v>8</v>
          </cell>
          <cell r="F1831">
            <v>37649</v>
          </cell>
          <cell r="G1831">
            <v>3.8889999999999998</v>
          </cell>
          <cell r="H1831">
            <v>3.88</v>
          </cell>
          <cell r="I1831" t="str">
            <v>9          0</v>
          </cell>
          <cell r="J1831">
            <v>0</v>
          </cell>
          <cell r="K1831">
            <v>0</v>
          </cell>
          <cell r="L1831">
            <v>2003</v>
          </cell>
          <cell r="M1831">
            <v>5.8763381987905419</v>
          </cell>
          <cell r="N1831" t="str">
            <v>NG23</v>
          </cell>
          <cell r="O1831">
            <v>40.26</v>
          </cell>
          <cell r="P1831">
            <v>2</v>
          </cell>
        </row>
        <row r="1832">
          <cell r="A1832" t="str">
            <v>ON</v>
          </cell>
          <cell r="B1832">
            <v>2</v>
          </cell>
          <cell r="C1832">
            <v>3</v>
          </cell>
          <cell r="D1832" t="str">
            <v>C</v>
          </cell>
          <cell r="E1832">
            <v>9</v>
          </cell>
          <cell r="F1832">
            <v>37649</v>
          </cell>
          <cell r="G1832">
            <v>2E-3</v>
          </cell>
          <cell r="H1832">
            <v>0</v>
          </cell>
          <cell r="I1832" t="str">
            <v>2          0</v>
          </cell>
          <cell r="J1832">
            <v>0</v>
          </cell>
          <cell r="K1832">
            <v>0</v>
          </cell>
          <cell r="L1832">
            <v>2003</v>
          </cell>
          <cell r="M1832" t="str">
            <v>No Trade</v>
          </cell>
          <cell r="N1832" t="str">
            <v>NG23</v>
          </cell>
          <cell r="O1832">
            <v>40.26</v>
          </cell>
          <cell r="P1832">
            <v>1</v>
          </cell>
        </row>
        <row r="1833">
          <cell r="A1833" t="str">
            <v>ON</v>
          </cell>
          <cell r="B1833">
            <v>2</v>
          </cell>
          <cell r="C1833">
            <v>3</v>
          </cell>
          <cell r="D1833" t="str">
            <v>C</v>
          </cell>
          <cell r="E1833">
            <v>10</v>
          </cell>
          <cell r="F1833">
            <v>37649</v>
          </cell>
          <cell r="G1833">
            <v>1E-3</v>
          </cell>
          <cell r="H1833">
            <v>0</v>
          </cell>
          <cell r="I1833" t="str">
            <v>1          0</v>
          </cell>
          <cell r="J1833">
            <v>0</v>
          </cell>
          <cell r="K1833">
            <v>0</v>
          </cell>
          <cell r="L1833">
            <v>2003</v>
          </cell>
          <cell r="M1833" t="str">
            <v>No Trade</v>
          </cell>
          <cell r="N1833" t="str">
            <v>NG23</v>
          </cell>
          <cell r="O1833">
            <v>40.26</v>
          </cell>
          <cell r="P1833">
            <v>1</v>
          </cell>
        </row>
        <row r="1834">
          <cell r="A1834" t="str">
            <v>ON</v>
          </cell>
          <cell r="B1834">
            <v>2</v>
          </cell>
          <cell r="C1834">
            <v>3</v>
          </cell>
          <cell r="D1834" t="str">
            <v>C</v>
          </cell>
          <cell r="E1834">
            <v>12</v>
          </cell>
          <cell r="F1834">
            <v>37649</v>
          </cell>
          <cell r="G1834">
            <v>1E-3</v>
          </cell>
          <cell r="H1834">
            <v>0</v>
          </cell>
          <cell r="I1834" t="str">
            <v>1          0</v>
          </cell>
          <cell r="J1834">
            <v>0</v>
          </cell>
          <cell r="K1834">
            <v>0</v>
          </cell>
          <cell r="L1834">
            <v>2003</v>
          </cell>
          <cell r="M1834" t="str">
            <v>No Trade</v>
          </cell>
          <cell r="N1834" t="str">
            <v>NG23</v>
          </cell>
          <cell r="O1834">
            <v>40.26</v>
          </cell>
          <cell r="P1834">
            <v>1</v>
          </cell>
        </row>
        <row r="1835">
          <cell r="A1835" t="str">
            <v>ON</v>
          </cell>
          <cell r="B1835">
            <v>2</v>
          </cell>
          <cell r="C1835">
            <v>3</v>
          </cell>
          <cell r="D1835" t="str">
            <v>P</v>
          </cell>
          <cell r="E1835">
            <v>12</v>
          </cell>
          <cell r="F1835">
            <v>37649</v>
          </cell>
          <cell r="G1835">
            <v>0</v>
          </cell>
          <cell r="H1835">
            <v>0</v>
          </cell>
          <cell r="I1835" t="str">
            <v>0          0</v>
          </cell>
          <cell r="J1835">
            <v>0</v>
          </cell>
          <cell r="K1835">
            <v>0</v>
          </cell>
          <cell r="L1835">
            <v>2003</v>
          </cell>
          <cell r="M1835" t="str">
            <v>No Trade</v>
          </cell>
          <cell r="N1835" t="str">
            <v/>
          </cell>
          <cell r="O1835" t="str">
            <v/>
          </cell>
          <cell r="P1835" t="str">
            <v/>
          </cell>
        </row>
        <row r="1836">
          <cell r="A1836" t="str">
            <v>ON</v>
          </cell>
          <cell r="B1836">
            <v>3</v>
          </cell>
          <cell r="C1836">
            <v>3</v>
          </cell>
          <cell r="D1836" t="str">
            <v>P</v>
          </cell>
          <cell r="E1836">
            <v>0.25</v>
          </cell>
          <cell r="F1836">
            <v>37677</v>
          </cell>
          <cell r="G1836">
            <v>0</v>
          </cell>
          <cell r="H1836">
            <v>0</v>
          </cell>
          <cell r="I1836" t="str">
            <v>0          0</v>
          </cell>
          <cell r="J1836">
            <v>0</v>
          </cell>
          <cell r="K1836">
            <v>0</v>
          </cell>
          <cell r="L1836">
            <v>2003</v>
          </cell>
          <cell r="M1836" t="str">
            <v>No Trade</v>
          </cell>
          <cell r="N1836" t="str">
            <v/>
          </cell>
          <cell r="O1836" t="str">
            <v/>
          </cell>
          <cell r="P1836" t="str">
            <v/>
          </cell>
        </row>
        <row r="1837">
          <cell r="A1837" t="str">
            <v>ON</v>
          </cell>
          <cell r="B1837">
            <v>3</v>
          </cell>
          <cell r="C1837">
            <v>3</v>
          </cell>
          <cell r="D1837" t="str">
            <v>C</v>
          </cell>
          <cell r="E1837">
            <v>0.5</v>
          </cell>
          <cell r="F1837">
            <v>37677</v>
          </cell>
          <cell r="G1837">
            <v>0</v>
          </cell>
          <cell r="H1837">
            <v>0</v>
          </cell>
          <cell r="I1837" t="str">
            <v>0          0</v>
          </cell>
          <cell r="J1837">
            <v>0</v>
          </cell>
          <cell r="K1837">
            <v>0</v>
          </cell>
          <cell r="L1837">
            <v>2003</v>
          </cell>
          <cell r="M1837" t="str">
            <v>No Trade</v>
          </cell>
          <cell r="N1837" t="str">
            <v/>
          </cell>
          <cell r="O1837" t="str">
            <v/>
          </cell>
          <cell r="P1837" t="str">
            <v/>
          </cell>
        </row>
        <row r="1838">
          <cell r="A1838" t="str">
            <v>ON</v>
          </cell>
          <cell r="B1838">
            <v>3</v>
          </cell>
          <cell r="C1838">
            <v>3</v>
          </cell>
          <cell r="D1838" t="str">
            <v>C</v>
          </cell>
          <cell r="E1838">
            <v>1</v>
          </cell>
          <cell r="F1838">
            <v>37677</v>
          </cell>
          <cell r="G1838">
            <v>0</v>
          </cell>
          <cell r="H1838">
            <v>0</v>
          </cell>
          <cell r="I1838" t="str">
            <v>0          0</v>
          </cell>
          <cell r="J1838">
            <v>0</v>
          </cell>
          <cell r="K1838">
            <v>0</v>
          </cell>
          <cell r="L1838">
            <v>2003</v>
          </cell>
          <cell r="M1838" t="str">
            <v>No Trade</v>
          </cell>
          <cell r="N1838" t="str">
            <v/>
          </cell>
          <cell r="O1838" t="str">
            <v/>
          </cell>
          <cell r="P1838" t="str">
            <v/>
          </cell>
        </row>
        <row r="1839">
          <cell r="A1839" t="str">
            <v>ON</v>
          </cell>
          <cell r="B1839">
            <v>3</v>
          </cell>
          <cell r="C1839">
            <v>3</v>
          </cell>
          <cell r="D1839" t="str">
            <v>P</v>
          </cell>
          <cell r="E1839">
            <v>1.7</v>
          </cell>
          <cell r="F1839">
            <v>37677</v>
          </cell>
          <cell r="G1839">
            <v>1E-3</v>
          </cell>
          <cell r="H1839">
            <v>0</v>
          </cell>
          <cell r="I1839" t="str">
            <v>1          0</v>
          </cell>
          <cell r="J1839">
            <v>0</v>
          </cell>
          <cell r="K1839">
            <v>0</v>
          </cell>
          <cell r="L1839">
            <v>2003</v>
          </cell>
          <cell r="M1839">
            <v>2.1345447901232846</v>
          </cell>
          <cell r="N1839" t="str">
            <v>NG33</v>
          </cell>
          <cell r="O1839">
            <v>46</v>
          </cell>
          <cell r="P1839">
            <v>2</v>
          </cell>
        </row>
        <row r="1840">
          <cell r="A1840" t="str">
            <v>ON</v>
          </cell>
          <cell r="B1840">
            <v>3</v>
          </cell>
          <cell r="C1840">
            <v>3</v>
          </cell>
          <cell r="D1840" t="str">
            <v>P</v>
          </cell>
          <cell r="E1840">
            <v>1.75</v>
          </cell>
          <cell r="F1840">
            <v>37677</v>
          </cell>
          <cell r="G1840">
            <v>1E-3</v>
          </cell>
          <cell r="H1840">
            <v>0</v>
          </cell>
          <cell r="I1840" t="str">
            <v>1          0</v>
          </cell>
          <cell r="J1840">
            <v>0</v>
          </cell>
          <cell r="K1840">
            <v>0</v>
          </cell>
          <cell r="L1840">
            <v>2003</v>
          </cell>
          <cell r="M1840">
            <v>2.1145985234270546</v>
          </cell>
          <cell r="N1840" t="str">
            <v>NG33</v>
          </cell>
          <cell r="O1840">
            <v>46</v>
          </cell>
          <cell r="P1840">
            <v>2</v>
          </cell>
        </row>
        <row r="1841">
          <cell r="A1841" t="str">
            <v>ON</v>
          </cell>
          <cell r="B1841">
            <v>3</v>
          </cell>
          <cell r="C1841">
            <v>3</v>
          </cell>
          <cell r="D1841" t="str">
            <v>P</v>
          </cell>
          <cell r="E1841">
            <v>2</v>
          </cell>
          <cell r="F1841">
            <v>37677</v>
          </cell>
          <cell r="G1841">
            <v>1E-3</v>
          </cell>
          <cell r="H1841">
            <v>0</v>
          </cell>
          <cell r="I1841" t="str">
            <v>1          0</v>
          </cell>
          <cell r="J1841">
            <v>0</v>
          </cell>
          <cell r="K1841">
            <v>0</v>
          </cell>
          <cell r="L1841">
            <v>2003</v>
          </cell>
          <cell r="M1841">
            <v>2.0232102738027837</v>
          </cell>
          <cell r="N1841" t="str">
            <v>NG33</v>
          </cell>
          <cell r="O1841">
            <v>46</v>
          </cell>
          <cell r="P1841">
            <v>2</v>
          </cell>
        </row>
        <row r="1842">
          <cell r="A1842" t="str">
            <v>ON</v>
          </cell>
          <cell r="B1842">
            <v>3</v>
          </cell>
          <cell r="C1842">
            <v>3</v>
          </cell>
          <cell r="D1842" t="str">
            <v>P</v>
          </cell>
          <cell r="E1842">
            <v>2.1</v>
          </cell>
          <cell r="F1842">
            <v>37677</v>
          </cell>
          <cell r="G1842">
            <v>1E-3</v>
          </cell>
          <cell r="H1842">
            <v>0</v>
          </cell>
          <cell r="I1842" t="str">
            <v>1          0</v>
          </cell>
          <cell r="J1842">
            <v>0</v>
          </cell>
          <cell r="K1842">
            <v>0</v>
          </cell>
          <cell r="L1842">
            <v>2003</v>
          </cell>
          <cell r="M1842">
            <v>1.9900168508166671</v>
          </cell>
          <cell r="N1842" t="str">
            <v>NG33</v>
          </cell>
          <cell r="O1842">
            <v>46</v>
          </cell>
          <cell r="P1842">
            <v>2</v>
          </cell>
        </row>
        <row r="1843">
          <cell r="A1843" t="str">
            <v>ON</v>
          </cell>
          <cell r="B1843">
            <v>3</v>
          </cell>
          <cell r="C1843">
            <v>3</v>
          </cell>
          <cell r="D1843" t="str">
            <v>P</v>
          </cell>
          <cell r="E1843">
            <v>2.2000000000000002</v>
          </cell>
          <cell r="F1843">
            <v>37677</v>
          </cell>
          <cell r="G1843">
            <v>1E-3</v>
          </cell>
          <cell r="H1843">
            <v>0</v>
          </cell>
          <cell r="I1843" t="str">
            <v>1          0</v>
          </cell>
          <cell r="J1843">
            <v>0</v>
          </cell>
          <cell r="K1843">
            <v>0</v>
          </cell>
          <cell r="L1843">
            <v>2003</v>
          </cell>
          <cell r="M1843">
            <v>1.9584644212002318</v>
          </cell>
          <cell r="N1843" t="str">
            <v>NG33</v>
          </cell>
          <cell r="O1843">
            <v>46</v>
          </cell>
          <cell r="P1843">
            <v>2</v>
          </cell>
        </row>
        <row r="1844">
          <cell r="A1844" t="str">
            <v>ON</v>
          </cell>
          <cell r="B1844">
            <v>3</v>
          </cell>
          <cell r="C1844">
            <v>3</v>
          </cell>
          <cell r="D1844" t="str">
            <v>P</v>
          </cell>
          <cell r="E1844">
            <v>2.25</v>
          </cell>
          <cell r="F1844">
            <v>37677</v>
          </cell>
          <cell r="G1844">
            <v>1E-3</v>
          </cell>
          <cell r="H1844">
            <v>0</v>
          </cell>
          <cell r="I1844" t="str">
            <v>1          0</v>
          </cell>
          <cell r="J1844">
            <v>0</v>
          </cell>
          <cell r="K1844">
            <v>0</v>
          </cell>
          <cell r="L1844">
            <v>2003</v>
          </cell>
          <cell r="M1844">
            <v>1.9432554445088477</v>
          </cell>
          <cell r="N1844" t="str">
            <v>NG33</v>
          </cell>
          <cell r="O1844">
            <v>46</v>
          </cell>
          <cell r="P1844">
            <v>2</v>
          </cell>
        </row>
        <row r="1845">
          <cell r="A1845" t="str">
            <v>ON</v>
          </cell>
          <cell r="B1845">
            <v>3</v>
          </cell>
          <cell r="C1845">
            <v>3</v>
          </cell>
          <cell r="D1845" t="str">
            <v>P</v>
          </cell>
          <cell r="E1845">
            <v>2.2999999999999998</v>
          </cell>
          <cell r="F1845">
            <v>37677</v>
          </cell>
          <cell r="G1845">
            <v>1E-3</v>
          </cell>
          <cell r="H1845">
            <v>0</v>
          </cell>
          <cell r="I1845" t="str">
            <v>2          0</v>
          </cell>
          <cell r="J1845">
            <v>0</v>
          </cell>
          <cell r="K1845">
            <v>0</v>
          </cell>
          <cell r="L1845">
            <v>2003</v>
          </cell>
          <cell r="M1845">
            <v>1.9284015731193924</v>
          </cell>
          <cell r="N1845" t="str">
            <v>NG33</v>
          </cell>
          <cell r="O1845">
            <v>46</v>
          </cell>
          <cell r="P1845">
            <v>2</v>
          </cell>
        </row>
        <row r="1846">
          <cell r="A1846" t="str">
            <v>ON</v>
          </cell>
          <cell r="B1846">
            <v>3</v>
          </cell>
          <cell r="C1846">
            <v>3</v>
          </cell>
          <cell r="D1846" t="str">
            <v>P</v>
          </cell>
          <cell r="E1846">
            <v>2.4</v>
          </cell>
          <cell r="F1846">
            <v>37677</v>
          </cell>
          <cell r="G1846">
            <v>2E-3</v>
          </cell>
          <cell r="H1846">
            <v>0</v>
          </cell>
          <cell r="I1846" t="str">
            <v>3          0</v>
          </cell>
          <cell r="J1846">
            <v>0</v>
          </cell>
          <cell r="K1846">
            <v>0</v>
          </cell>
          <cell r="L1846">
            <v>2003</v>
          </cell>
          <cell r="M1846">
            <v>2.0042315522479588</v>
          </cell>
          <cell r="N1846" t="str">
            <v>NG33</v>
          </cell>
          <cell r="O1846">
            <v>46</v>
          </cell>
          <cell r="P1846">
            <v>2</v>
          </cell>
        </row>
        <row r="1847">
          <cell r="A1847" t="str">
            <v>ON</v>
          </cell>
          <cell r="B1847">
            <v>3</v>
          </cell>
          <cell r="C1847">
            <v>3</v>
          </cell>
          <cell r="D1847" t="str">
            <v>C</v>
          </cell>
          <cell r="E1847">
            <v>2.4500000000000002</v>
          </cell>
          <cell r="F1847">
            <v>37677</v>
          </cell>
          <cell r="G1847">
            <v>0</v>
          </cell>
          <cell r="H1847">
            <v>0</v>
          </cell>
          <cell r="I1847" t="str">
            <v>0          0</v>
          </cell>
          <cell r="J1847">
            <v>0</v>
          </cell>
          <cell r="K1847">
            <v>0</v>
          </cell>
          <cell r="L1847">
            <v>2003</v>
          </cell>
          <cell r="M1847" t="str">
            <v>No Trade</v>
          </cell>
          <cell r="N1847" t="str">
            <v/>
          </cell>
          <cell r="O1847" t="str">
            <v/>
          </cell>
          <cell r="P1847" t="str">
            <v/>
          </cell>
        </row>
        <row r="1848">
          <cell r="A1848" t="str">
            <v>ON</v>
          </cell>
          <cell r="B1848">
            <v>3</v>
          </cell>
          <cell r="C1848">
            <v>3</v>
          </cell>
          <cell r="D1848" t="str">
            <v>C</v>
          </cell>
          <cell r="E1848">
            <v>2.5</v>
          </cell>
          <cell r="F1848">
            <v>37677</v>
          </cell>
          <cell r="G1848">
            <v>0</v>
          </cell>
          <cell r="H1848">
            <v>0</v>
          </cell>
          <cell r="I1848" t="str">
            <v>0          0</v>
          </cell>
          <cell r="J1848">
            <v>0</v>
          </cell>
          <cell r="K1848">
            <v>0</v>
          </cell>
          <cell r="L1848">
            <v>2003</v>
          </cell>
          <cell r="M1848" t="str">
            <v>No Trade</v>
          </cell>
          <cell r="N1848" t="str">
            <v/>
          </cell>
          <cell r="O1848" t="str">
            <v/>
          </cell>
          <cell r="P1848" t="str">
            <v/>
          </cell>
        </row>
        <row r="1849">
          <cell r="A1849" t="str">
            <v>ON</v>
          </cell>
          <cell r="B1849">
            <v>3</v>
          </cell>
          <cell r="C1849">
            <v>3</v>
          </cell>
          <cell r="D1849" t="str">
            <v>P</v>
          </cell>
          <cell r="E1849">
            <v>2.5</v>
          </cell>
          <cell r="F1849">
            <v>37677</v>
          </cell>
          <cell r="G1849">
            <v>3.0000000000000001E-3</v>
          </cell>
          <cell r="H1849">
            <v>0</v>
          </cell>
          <cell r="I1849" t="str">
            <v>4          0</v>
          </cell>
          <cell r="J1849">
            <v>0</v>
          </cell>
          <cell r="K1849">
            <v>0</v>
          </cell>
          <cell r="L1849">
            <v>2003</v>
          </cell>
          <cell r="M1849">
            <v>2.042704699908553</v>
          </cell>
          <cell r="N1849" t="str">
            <v>NG33</v>
          </cell>
          <cell r="O1849">
            <v>46</v>
          </cell>
          <cell r="P1849">
            <v>2</v>
          </cell>
        </row>
        <row r="1850">
          <cell r="A1850" t="str">
            <v>ON</v>
          </cell>
          <cell r="B1850">
            <v>3</v>
          </cell>
          <cell r="C1850">
            <v>3</v>
          </cell>
          <cell r="D1850" t="str">
            <v>C</v>
          </cell>
          <cell r="E1850">
            <v>2.7</v>
          </cell>
          <cell r="F1850">
            <v>37677</v>
          </cell>
          <cell r="G1850">
            <v>0.71499999999999997</v>
          </cell>
          <cell r="H1850">
            <v>0.71</v>
          </cell>
          <cell r="I1850" t="str">
            <v>5          0</v>
          </cell>
          <cell r="J1850">
            <v>0</v>
          </cell>
          <cell r="K1850">
            <v>0</v>
          </cell>
          <cell r="L1850">
            <v>2003</v>
          </cell>
          <cell r="M1850" t="str">
            <v>No Trade</v>
          </cell>
          <cell r="N1850" t="str">
            <v>NG33</v>
          </cell>
          <cell r="O1850">
            <v>46</v>
          </cell>
          <cell r="P1850">
            <v>1</v>
          </cell>
        </row>
        <row r="1851">
          <cell r="A1851" t="str">
            <v>ON</v>
          </cell>
          <cell r="B1851">
            <v>3</v>
          </cell>
          <cell r="C1851">
            <v>3</v>
          </cell>
          <cell r="D1851" t="str">
            <v>P</v>
          </cell>
          <cell r="E1851">
            <v>2.7</v>
          </cell>
          <cell r="F1851">
            <v>37677</v>
          </cell>
          <cell r="G1851">
            <v>6.0000000000000001E-3</v>
          </cell>
          <cell r="H1851">
            <v>0</v>
          </cell>
          <cell r="I1851" t="str">
            <v>9          0</v>
          </cell>
          <cell r="J1851">
            <v>0</v>
          </cell>
          <cell r="K1851">
            <v>0</v>
          </cell>
          <cell r="L1851">
            <v>2003</v>
          </cell>
          <cell r="M1851">
            <v>2.113058319409554</v>
          </cell>
          <cell r="N1851" t="str">
            <v>NG33</v>
          </cell>
          <cell r="O1851">
            <v>46</v>
          </cell>
          <cell r="P1851">
            <v>2</v>
          </cell>
        </row>
        <row r="1852">
          <cell r="A1852" t="str">
            <v>ON</v>
          </cell>
          <cell r="B1852">
            <v>3</v>
          </cell>
          <cell r="C1852">
            <v>3</v>
          </cell>
          <cell r="D1852" t="str">
            <v>C</v>
          </cell>
          <cell r="E1852">
            <v>2.75</v>
          </cell>
          <cell r="F1852">
            <v>37677</v>
          </cell>
          <cell r="G1852">
            <v>1.5169999999999999</v>
          </cell>
          <cell r="H1852">
            <v>1.4</v>
          </cell>
          <cell r="I1852" t="str">
            <v>1          0</v>
          </cell>
          <cell r="J1852">
            <v>0</v>
          </cell>
          <cell r="K1852">
            <v>0</v>
          </cell>
          <cell r="L1852">
            <v>2003</v>
          </cell>
          <cell r="M1852" t="str">
            <v>No Trade</v>
          </cell>
          <cell r="N1852" t="str">
            <v>NG33</v>
          </cell>
          <cell r="O1852">
            <v>46</v>
          </cell>
          <cell r="P1852">
            <v>1</v>
          </cell>
        </row>
        <row r="1853">
          <cell r="A1853" t="str">
            <v>ON</v>
          </cell>
          <cell r="B1853">
            <v>3</v>
          </cell>
          <cell r="C1853">
            <v>3</v>
          </cell>
          <cell r="D1853" t="str">
            <v>P</v>
          </cell>
          <cell r="E1853">
            <v>2.75</v>
          </cell>
          <cell r="F1853">
            <v>37677</v>
          </cell>
          <cell r="G1853">
            <v>8.0000000000000002E-3</v>
          </cell>
          <cell r="H1853">
            <v>0.01</v>
          </cell>
          <cell r="I1853" t="str">
            <v>1        300</v>
          </cell>
          <cell r="J1853">
            <v>8.9999999999999993E-3</v>
          </cell>
          <cell r="K1853">
            <v>8.9999999999999993E-3</v>
          </cell>
          <cell r="L1853">
            <v>2003</v>
          </cell>
          <cell r="M1853">
            <v>2.1575483944278586</v>
          </cell>
          <cell r="N1853" t="str">
            <v>NG33</v>
          </cell>
          <cell r="O1853">
            <v>46</v>
          </cell>
          <cell r="P1853">
            <v>2</v>
          </cell>
        </row>
        <row r="1854">
          <cell r="A1854" t="str">
            <v>ON</v>
          </cell>
          <cell r="B1854">
            <v>3</v>
          </cell>
          <cell r="C1854">
            <v>3</v>
          </cell>
          <cell r="D1854" t="str">
            <v>C</v>
          </cell>
          <cell r="E1854">
            <v>2.8</v>
          </cell>
          <cell r="F1854">
            <v>37677</v>
          </cell>
          <cell r="G1854">
            <v>1.1850000000000001</v>
          </cell>
          <cell r="H1854">
            <v>1.18</v>
          </cell>
          <cell r="I1854" t="str">
            <v>5          0</v>
          </cell>
          <cell r="J1854">
            <v>0</v>
          </cell>
          <cell r="K1854">
            <v>0</v>
          </cell>
          <cell r="L1854">
            <v>2003</v>
          </cell>
          <cell r="M1854" t="str">
            <v>No Trade</v>
          </cell>
          <cell r="N1854" t="str">
            <v>NG33</v>
          </cell>
          <cell r="O1854">
            <v>46</v>
          </cell>
          <cell r="P1854">
            <v>1</v>
          </cell>
        </row>
        <row r="1855">
          <cell r="A1855" t="str">
            <v>ON</v>
          </cell>
          <cell r="B1855">
            <v>3</v>
          </cell>
          <cell r="C1855">
            <v>3</v>
          </cell>
          <cell r="D1855" t="str">
            <v>P</v>
          </cell>
          <cell r="E1855">
            <v>2.8</v>
          </cell>
          <cell r="F1855">
            <v>37677</v>
          </cell>
          <cell r="G1855">
            <v>8.9999999999999993E-3</v>
          </cell>
          <cell r="H1855">
            <v>0.01</v>
          </cell>
          <cell r="I1855" t="str">
            <v>3          0</v>
          </cell>
          <cell r="J1855">
            <v>0</v>
          </cell>
          <cell r="K1855">
            <v>0</v>
          </cell>
          <cell r="L1855">
            <v>2003</v>
          </cell>
          <cell r="M1855">
            <v>2.1681441929639536</v>
          </cell>
          <cell r="N1855" t="str">
            <v>NG33</v>
          </cell>
          <cell r="O1855">
            <v>46</v>
          </cell>
          <cell r="P1855">
            <v>2</v>
          </cell>
        </row>
        <row r="1856">
          <cell r="A1856" t="str">
            <v>ON</v>
          </cell>
          <cell r="B1856">
            <v>3</v>
          </cell>
          <cell r="C1856">
            <v>3</v>
          </cell>
          <cell r="D1856" t="str">
            <v>C</v>
          </cell>
          <cell r="E1856">
            <v>2.85</v>
          </cell>
          <cell r="F1856">
            <v>37677</v>
          </cell>
          <cell r="G1856">
            <v>1.42</v>
          </cell>
          <cell r="H1856">
            <v>1.3</v>
          </cell>
          <cell r="I1856" t="str">
            <v>6          0</v>
          </cell>
          <cell r="J1856">
            <v>0</v>
          </cell>
          <cell r="K1856">
            <v>0</v>
          </cell>
          <cell r="L1856">
            <v>2003</v>
          </cell>
          <cell r="M1856" t="str">
            <v>No Trade</v>
          </cell>
          <cell r="N1856" t="str">
            <v>NG33</v>
          </cell>
          <cell r="O1856">
            <v>46</v>
          </cell>
          <cell r="P1856">
            <v>1</v>
          </cell>
        </row>
        <row r="1857">
          <cell r="A1857" t="str">
            <v>ON</v>
          </cell>
          <cell r="B1857">
            <v>3</v>
          </cell>
          <cell r="C1857">
            <v>3</v>
          </cell>
          <cell r="D1857" t="str">
            <v>P</v>
          </cell>
          <cell r="E1857">
            <v>2.85</v>
          </cell>
          <cell r="F1857">
            <v>37677</v>
          </cell>
          <cell r="G1857">
            <v>1.0999999999999999E-2</v>
          </cell>
          <cell r="H1857">
            <v>0.01</v>
          </cell>
          <cell r="I1857" t="str">
            <v>6          0</v>
          </cell>
          <cell r="J1857">
            <v>0</v>
          </cell>
          <cell r="K1857">
            <v>0</v>
          </cell>
          <cell r="L1857">
            <v>2003</v>
          </cell>
          <cell r="M1857">
            <v>2.1980828940002781</v>
          </cell>
          <cell r="N1857" t="str">
            <v>NG33</v>
          </cell>
          <cell r="O1857">
            <v>46</v>
          </cell>
          <cell r="P1857">
            <v>2</v>
          </cell>
        </row>
        <row r="1858">
          <cell r="A1858" t="str">
            <v>ON</v>
          </cell>
          <cell r="B1858">
            <v>3</v>
          </cell>
          <cell r="C1858">
            <v>3</v>
          </cell>
          <cell r="D1858" t="str">
            <v>C</v>
          </cell>
          <cell r="E1858">
            <v>2.9</v>
          </cell>
          <cell r="F1858">
            <v>37677</v>
          </cell>
          <cell r="G1858">
            <v>1.3720000000000001</v>
          </cell>
          <cell r="H1858">
            <v>1.25</v>
          </cell>
          <cell r="I1858" t="str">
            <v>9          0</v>
          </cell>
          <cell r="J1858">
            <v>0</v>
          </cell>
          <cell r="K1858">
            <v>0</v>
          </cell>
          <cell r="L1858">
            <v>2003</v>
          </cell>
          <cell r="M1858" t="str">
            <v>No Trade</v>
          </cell>
          <cell r="N1858" t="str">
            <v>NG33</v>
          </cell>
          <cell r="O1858">
            <v>46</v>
          </cell>
          <cell r="P1858">
            <v>1</v>
          </cell>
        </row>
        <row r="1859">
          <cell r="A1859" t="str">
            <v>ON</v>
          </cell>
          <cell r="B1859">
            <v>3</v>
          </cell>
          <cell r="C1859">
            <v>3</v>
          </cell>
          <cell r="D1859" t="str">
            <v>P</v>
          </cell>
          <cell r="E1859">
            <v>2.9</v>
          </cell>
          <cell r="F1859">
            <v>37677</v>
          </cell>
          <cell r="G1859">
            <v>1.4E-2</v>
          </cell>
          <cell r="H1859">
            <v>0.01</v>
          </cell>
          <cell r="I1859" t="str">
            <v>9          0</v>
          </cell>
          <cell r="J1859">
            <v>0</v>
          </cell>
          <cell r="K1859">
            <v>0</v>
          </cell>
          <cell r="L1859">
            <v>2003</v>
          </cell>
          <cell r="M1859">
            <v>2.2398050976618675</v>
          </cell>
          <cell r="N1859" t="str">
            <v>NG33</v>
          </cell>
          <cell r="O1859">
            <v>46</v>
          </cell>
          <cell r="P1859">
            <v>2</v>
          </cell>
        </row>
        <row r="1860">
          <cell r="A1860" t="str">
            <v>ON</v>
          </cell>
          <cell r="B1860">
            <v>3</v>
          </cell>
          <cell r="C1860">
            <v>3</v>
          </cell>
          <cell r="D1860" t="str">
            <v>C</v>
          </cell>
          <cell r="E1860">
            <v>2.95</v>
          </cell>
          <cell r="F1860">
            <v>37677</v>
          </cell>
          <cell r="G1860">
            <v>1.325</v>
          </cell>
          <cell r="H1860">
            <v>1.21</v>
          </cell>
          <cell r="I1860" t="str">
            <v>2          0</v>
          </cell>
          <cell r="J1860">
            <v>0</v>
          </cell>
          <cell r="K1860">
            <v>0</v>
          </cell>
          <cell r="L1860">
            <v>2003</v>
          </cell>
          <cell r="M1860" t="str">
            <v>No Trade</v>
          </cell>
          <cell r="N1860" t="str">
            <v>NG33</v>
          </cell>
          <cell r="O1860">
            <v>46</v>
          </cell>
          <cell r="P1860">
            <v>1</v>
          </cell>
        </row>
        <row r="1861">
          <cell r="A1861" t="str">
            <v>ON</v>
          </cell>
          <cell r="B1861">
            <v>3</v>
          </cell>
          <cell r="C1861">
            <v>3</v>
          </cell>
          <cell r="D1861" t="str">
            <v>P</v>
          </cell>
          <cell r="E1861">
            <v>2.95</v>
          </cell>
          <cell r="F1861">
            <v>37677</v>
          </cell>
          <cell r="G1861">
            <v>1.6E-2</v>
          </cell>
          <cell r="H1861">
            <v>0.02</v>
          </cell>
          <cell r="I1861" t="str">
            <v>2          0</v>
          </cell>
          <cell r="J1861">
            <v>0</v>
          </cell>
          <cell r="K1861">
            <v>0</v>
          </cell>
          <cell r="L1861">
            <v>2003</v>
          </cell>
          <cell r="M1861">
            <v>2.2576638702611089</v>
          </cell>
          <cell r="N1861" t="str">
            <v>NG33</v>
          </cell>
          <cell r="O1861">
            <v>46</v>
          </cell>
          <cell r="P1861">
            <v>2</v>
          </cell>
        </row>
        <row r="1862">
          <cell r="A1862" t="str">
            <v>ON</v>
          </cell>
          <cell r="B1862">
            <v>3</v>
          </cell>
          <cell r="C1862">
            <v>3</v>
          </cell>
          <cell r="D1862" t="str">
            <v>C</v>
          </cell>
          <cell r="E1862">
            <v>3</v>
          </cell>
          <cell r="F1862">
            <v>37677</v>
          </cell>
          <cell r="G1862">
            <v>1.278</v>
          </cell>
          <cell r="H1862">
            <v>1.1599999999999999</v>
          </cell>
          <cell r="I1862" t="str">
            <v>6          0</v>
          </cell>
          <cell r="J1862">
            <v>0</v>
          </cell>
          <cell r="K1862">
            <v>0</v>
          </cell>
          <cell r="L1862">
            <v>2003</v>
          </cell>
          <cell r="M1862" t="str">
            <v>No Trade</v>
          </cell>
          <cell r="N1862" t="str">
            <v>NG33</v>
          </cell>
          <cell r="O1862">
            <v>46</v>
          </cell>
          <cell r="P1862">
            <v>1</v>
          </cell>
        </row>
        <row r="1863">
          <cell r="A1863" t="str">
            <v>ON</v>
          </cell>
          <cell r="B1863">
            <v>3</v>
          </cell>
          <cell r="C1863">
            <v>3</v>
          </cell>
          <cell r="D1863" t="str">
            <v>P</v>
          </cell>
          <cell r="E1863">
            <v>3</v>
          </cell>
          <cell r="F1863">
            <v>37677</v>
          </cell>
          <cell r="G1863">
            <v>1.9E-2</v>
          </cell>
          <cell r="H1863">
            <v>0.02</v>
          </cell>
          <cell r="I1863" t="str">
            <v>6         32</v>
          </cell>
          <cell r="J1863">
            <v>2.4E-2</v>
          </cell>
          <cell r="K1863">
            <v>2.3E-2</v>
          </cell>
          <cell r="L1863">
            <v>2003</v>
          </cell>
          <cell r="M1863">
            <v>2.2864567549459691</v>
          </cell>
          <cell r="N1863" t="str">
            <v>NG33</v>
          </cell>
          <cell r="O1863">
            <v>46</v>
          </cell>
          <cell r="P1863">
            <v>2</v>
          </cell>
        </row>
        <row r="1864">
          <cell r="A1864" t="str">
            <v>ON</v>
          </cell>
          <cell r="B1864">
            <v>3</v>
          </cell>
          <cell r="C1864">
            <v>3</v>
          </cell>
          <cell r="D1864" t="str">
            <v>C</v>
          </cell>
          <cell r="E1864">
            <v>3.05</v>
          </cell>
          <cell r="F1864">
            <v>37677</v>
          </cell>
          <cell r="G1864">
            <v>1.2310000000000001</v>
          </cell>
          <cell r="H1864">
            <v>1.1200000000000001</v>
          </cell>
          <cell r="I1864" t="str">
            <v>0          0</v>
          </cell>
          <cell r="J1864">
            <v>0</v>
          </cell>
          <cell r="K1864">
            <v>0</v>
          </cell>
          <cell r="L1864">
            <v>2003</v>
          </cell>
          <cell r="M1864" t="str">
            <v>No Trade</v>
          </cell>
          <cell r="N1864" t="str">
            <v>NG33</v>
          </cell>
          <cell r="O1864">
            <v>46</v>
          </cell>
          <cell r="P1864">
            <v>1</v>
          </cell>
        </row>
        <row r="1865">
          <cell r="A1865" t="str">
            <v>ON</v>
          </cell>
          <cell r="B1865">
            <v>3</v>
          </cell>
          <cell r="C1865">
            <v>3</v>
          </cell>
          <cell r="D1865" t="str">
            <v>P</v>
          </cell>
          <cell r="E1865">
            <v>3.05</v>
          </cell>
          <cell r="F1865">
            <v>37677</v>
          </cell>
          <cell r="G1865">
            <v>2.1999999999999999E-2</v>
          </cell>
          <cell r="H1865">
            <v>0.03</v>
          </cell>
          <cell r="I1865" t="str">
            <v>1          0</v>
          </cell>
          <cell r="J1865">
            <v>0</v>
          </cell>
          <cell r="K1865">
            <v>0</v>
          </cell>
          <cell r="L1865">
            <v>2003</v>
          </cell>
          <cell r="M1865">
            <v>2.310287600394469</v>
          </cell>
          <cell r="N1865" t="str">
            <v>NG33</v>
          </cell>
          <cell r="O1865">
            <v>46</v>
          </cell>
          <cell r="P1865">
            <v>2</v>
          </cell>
        </row>
        <row r="1866">
          <cell r="A1866" t="str">
            <v>ON</v>
          </cell>
          <cell r="B1866">
            <v>3</v>
          </cell>
          <cell r="C1866">
            <v>3</v>
          </cell>
          <cell r="D1866" t="str">
            <v>C</v>
          </cell>
          <cell r="E1866">
            <v>3.1</v>
          </cell>
          <cell r="F1866">
            <v>37677</v>
          </cell>
          <cell r="G1866">
            <v>1.1850000000000001</v>
          </cell>
          <cell r="H1866">
            <v>1.07</v>
          </cell>
          <cell r="I1866" t="str">
            <v>5          0</v>
          </cell>
          <cell r="J1866">
            <v>0</v>
          </cell>
          <cell r="K1866">
            <v>0</v>
          </cell>
          <cell r="L1866">
            <v>2003</v>
          </cell>
          <cell r="M1866" t="str">
            <v>No Trade</v>
          </cell>
          <cell r="N1866" t="str">
            <v>NG33</v>
          </cell>
          <cell r="O1866">
            <v>46</v>
          </cell>
          <cell r="P1866">
            <v>1</v>
          </cell>
        </row>
        <row r="1867">
          <cell r="A1867" t="str">
            <v>ON</v>
          </cell>
          <cell r="B1867">
            <v>3</v>
          </cell>
          <cell r="C1867">
            <v>3</v>
          </cell>
          <cell r="D1867" t="str">
            <v>P</v>
          </cell>
          <cell r="E1867">
            <v>3.1</v>
          </cell>
          <cell r="F1867">
            <v>37677</v>
          </cell>
          <cell r="G1867">
            <v>2.5999999999999999E-2</v>
          </cell>
          <cell r="H1867">
            <v>0.03</v>
          </cell>
          <cell r="I1867" t="str">
            <v>5          0</v>
          </cell>
          <cell r="J1867">
            <v>0</v>
          </cell>
          <cell r="K1867">
            <v>0</v>
          </cell>
          <cell r="L1867">
            <v>2003</v>
          </cell>
          <cell r="M1867">
            <v>2.3412682873203483</v>
          </cell>
          <cell r="N1867" t="str">
            <v>NG33</v>
          </cell>
          <cell r="O1867">
            <v>46</v>
          </cell>
          <cell r="P1867">
            <v>2</v>
          </cell>
        </row>
        <row r="1868">
          <cell r="A1868" t="str">
            <v>ON</v>
          </cell>
          <cell r="B1868">
            <v>3</v>
          </cell>
          <cell r="C1868">
            <v>3</v>
          </cell>
          <cell r="D1868" t="str">
            <v>C</v>
          </cell>
          <cell r="E1868">
            <v>3.15</v>
          </cell>
          <cell r="F1868">
            <v>37677</v>
          </cell>
          <cell r="G1868">
            <v>1.139</v>
          </cell>
          <cell r="H1868">
            <v>1.03</v>
          </cell>
          <cell r="I1868" t="str">
            <v>1          0</v>
          </cell>
          <cell r="J1868">
            <v>0</v>
          </cell>
          <cell r="K1868">
            <v>0</v>
          </cell>
          <cell r="L1868">
            <v>2003</v>
          </cell>
          <cell r="M1868" t="str">
            <v>No Trade</v>
          </cell>
          <cell r="N1868" t="str">
            <v>NG33</v>
          </cell>
          <cell r="O1868">
            <v>46</v>
          </cell>
          <cell r="P1868">
            <v>1</v>
          </cell>
        </row>
        <row r="1869">
          <cell r="A1869" t="str">
            <v>ON</v>
          </cell>
          <cell r="B1869">
            <v>3</v>
          </cell>
          <cell r="C1869">
            <v>3</v>
          </cell>
          <cell r="D1869" t="str">
            <v>P</v>
          </cell>
          <cell r="E1869">
            <v>3.15</v>
          </cell>
          <cell r="F1869">
            <v>37677</v>
          </cell>
          <cell r="G1869">
            <v>3.1E-2</v>
          </cell>
          <cell r="H1869">
            <v>0.04</v>
          </cell>
          <cell r="I1869" t="str">
            <v>1          0</v>
          </cell>
          <cell r="J1869">
            <v>0</v>
          </cell>
          <cell r="K1869">
            <v>0</v>
          </cell>
          <cell r="L1869">
            <v>2003</v>
          </cell>
          <cell r="M1869">
            <v>2.3768442630122673</v>
          </cell>
          <cell r="N1869" t="str">
            <v>NG33</v>
          </cell>
          <cell r="O1869">
            <v>46</v>
          </cell>
          <cell r="P1869">
            <v>2</v>
          </cell>
        </row>
        <row r="1870">
          <cell r="A1870" t="str">
            <v>ON</v>
          </cell>
          <cell r="B1870">
            <v>3</v>
          </cell>
          <cell r="C1870">
            <v>3</v>
          </cell>
          <cell r="D1870" t="str">
            <v>C</v>
          </cell>
          <cell r="E1870">
            <v>3.2</v>
          </cell>
          <cell r="F1870">
            <v>37677</v>
          </cell>
          <cell r="G1870">
            <v>1.0940000000000001</v>
          </cell>
          <cell r="H1870">
            <v>0.98</v>
          </cell>
          <cell r="I1870" t="str">
            <v>7          0</v>
          </cell>
          <cell r="J1870">
            <v>0</v>
          </cell>
          <cell r="K1870">
            <v>0</v>
          </cell>
          <cell r="L1870">
            <v>2003</v>
          </cell>
          <cell r="M1870" t="str">
            <v>No Trade</v>
          </cell>
          <cell r="N1870" t="str">
            <v>NG33</v>
          </cell>
          <cell r="O1870">
            <v>46</v>
          </cell>
          <cell r="P1870">
            <v>1</v>
          </cell>
        </row>
        <row r="1871">
          <cell r="A1871" t="str">
            <v>ON</v>
          </cell>
          <cell r="B1871">
            <v>3</v>
          </cell>
          <cell r="C1871">
            <v>3</v>
          </cell>
          <cell r="D1871" t="str">
            <v>P</v>
          </cell>
          <cell r="E1871">
            <v>3.2</v>
          </cell>
          <cell r="F1871">
            <v>37677</v>
          </cell>
          <cell r="G1871">
            <v>3.5000000000000003E-2</v>
          </cell>
          <cell r="H1871">
            <v>0.04</v>
          </cell>
          <cell r="I1871" t="str">
            <v>7          0</v>
          </cell>
          <cell r="J1871">
            <v>0</v>
          </cell>
          <cell r="K1871">
            <v>0</v>
          </cell>
          <cell r="L1871">
            <v>2003</v>
          </cell>
          <cell r="M1871">
            <v>2.3980864572288545</v>
          </cell>
          <cell r="N1871" t="str">
            <v>NG33</v>
          </cell>
          <cell r="O1871">
            <v>46</v>
          </cell>
          <cell r="P1871">
            <v>2</v>
          </cell>
        </row>
        <row r="1872">
          <cell r="A1872" t="str">
            <v>ON</v>
          </cell>
          <cell r="B1872">
            <v>3</v>
          </cell>
          <cell r="C1872">
            <v>3</v>
          </cell>
          <cell r="D1872" t="str">
            <v>C</v>
          </cell>
          <cell r="E1872">
            <v>3.25</v>
          </cell>
          <cell r="F1872">
            <v>37677</v>
          </cell>
          <cell r="G1872">
            <v>1.05</v>
          </cell>
          <cell r="H1872">
            <v>0.94</v>
          </cell>
          <cell r="I1872" t="str">
            <v>4          0</v>
          </cell>
          <cell r="J1872">
            <v>0</v>
          </cell>
          <cell r="K1872">
            <v>0</v>
          </cell>
          <cell r="L1872">
            <v>2003</v>
          </cell>
          <cell r="M1872" t="str">
            <v>No Trade</v>
          </cell>
          <cell r="N1872" t="str">
            <v>NG33</v>
          </cell>
          <cell r="O1872">
            <v>46</v>
          </cell>
          <cell r="P1872">
            <v>1</v>
          </cell>
        </row>
        <row r="1873">
          <cell r="A1873" t="str">
            <v>ON</v>
          </cell>
          <cell r="B1873">
            <v>3</v>
          </cell>
          <cell r="C1873">
            <v>3</v>
          </cell>
          <cell r="D1873" t="str">
            <v>P</v>
          </cell>
          <cell r="E1873">
            <v>3.25</v>
          </cell>
          <cell r="F1873">
            <v>37677</v>
          </cell>
          <cell r="G1873">
            <v>4.1000000000000002E-2</v>
          </cell>
          <cell r="H1873">
            <v>0.05</v>
          </cell>
          <cell r="I1873" t="str">
            <v>4          0</v>
          </cell>
          <cell r="J1873">
            <v>0</v>
          </cell>
          <cell r="K1873">
            <v>0</v>
          </cell>
          <cell r="L1873">
            <v>2003</v>
          </cell>
          <cell r="M1873">
            <v>2.4321590716806218</v>
          </cell>
          <cell r="N1873" t="str">
            <v>NG33</v>
          </cell>
          <cell r="O1873">
            <v>46</v>
          </cell>
          <cell r="P1873">
            <v>2</v>
          </cell>
        </row>
        <row r="1874">
          <cell r="A1874" t="str">
            <v>ON</v>
          </cell>
          <cell r="B1874">
            <v>3</v>
          </cell>
          <cell r="C1874">
            <v>3</v>
          </cell>
          <cell r="D1874" t="str">
            <v>C</v>
          </cell>
          <cell r="E1874">
            <v>3.3</v>
          </cell>
          <cell r="F1874">
            <v>37677</v>
          </cell>
          <cell r="G1874">
            <v>0.91800000000000004</v>
          </cell>
          <cell r="H1874">
            <v>0.91</v>
          </cell>
          <cell r="I1874" t="str">
            <v>8          0</v>
          </cell>
          <cell r="J1874">
            <v>0</v>
          </cell>
          <cell r="K1874">
            <v>0</v>
          </cell>
          <cell r="L1874">
            <v>2003</v>
          </cell>
          <cell r="M1874" t="str">
            <v>No Trade</v>
          </cell>
          <cell r="N1874" t="str">
            <v>NG33</v>
          </cell>
          <cell r="O1874">
            <v>46</v>
          </cell>
          <cell r="P1874">
            <v>1</v>
          </cell>
        </row>
        <row r="1875">
          <cell r="A1875" t="str">
            <v>ON</v>
          </cell>
          <cell r="B1875">
            <v>3</v>
          </cell>
          <cell r="C1875">
            <v>3</v>
          </cell>
          <cell r="D1875" t="str">
            <v>P</v>
          </cell>
          <cell r="E1875">
            <v>3.3</v>
          </cell>
          <cell r="F1875">
            <v>37677</v>
          </cell>
          <cell r="G1875">
            <v>4.7E-2</v>
          </cell>
          <cell r="H1875">
            <v>0.06</v>
          </cell>
          <cell r="I1875" t="str">
            <v>2          0</v>
          </cell>
          <cell r="J1875">
            <v>0</v>
          </cell>
          <cell r="K1875">
            <v>0</v>
          </cell>
          <cell r="L1875">
            <v>2003</v>
          </cell>
          <cell r="M1875">
            <v>2.4612301698222927</v>
          </cell>
          <cell r="N1875" t="str">
            <v>NG33</v>
          </cell>
          <cell r="O1875">
            <v>46</v>
          </cell>
          <cell r="P1875">
            <v>2</v>
          </cell>
        </row>
        <row r="1876">
          <cell r="A1876" t="str">
            <v>ON</v>
          </cell>
          <cell r="B1876">
            <v>3</v>
          </cell>
          <cell r="C1876">
            <v>3</v>
          </cell>
          <cell r="D1876" t="str">
            <v>C</v>
          </cell>
          <cell r="E1876">
            <v>3.35</v>
          </cell>
          <cell r="F1876">
            <v>37677</v>
          </cell>
          <cell r="G1876">
            <v>0.96299999999999997</v>
          </cell>
          <cell r="H1876">
            <v>0.86</v>
          </cell>
          <cell r="I1876" t="str">
            <v>2          0</v>
          </cell>
          <cell r="J1876">
            <v>0</v>
          </cell>
          <cell r="K1876">
            <v>0</v>
          </cell>
          <cell r="L1876">
            <v>2003</v>
          </cell>
          <cell r="M1876" t="str">
            <v>No Trade</v>
          </cell>
          <cell r="N1876" t="str">
            <v>NG33</v>
          </cell>
          <cell r="O1876">
            <v>46</v>
          </cell>
          <cell r="P1876">
            <v>1</v>
          </cell>
        </row>
        <row r="1877">
          <cell r="A1877" t="str">
            <v>ON</v>
          </cell>
          <cell r="B1877">
            <v>3</v>
          </cell>
          <cell r="C1877">
            <v>3</v>
          </cell>
          <cell r="D1877" t="str">
            <v>P</v>
          </cell>
          <cell r="E1877">
            <v>3.35</v>
          </cell>
          <cell r="F1877">
            <v>37677</v>
          </cell>
          <cell r="G1877">
            <v>5.2999999999999999E-2</v>
          </cell>
          <cell r="H1877">
            <v>7.0000000000000007E-2</v>
          </cell>
          <cell r="I1877" t="str">
            <v>1          0</v>
          </cell>
          <cell r="J1877">
            <v>0</v>
          </cell>
          <cell r="K1877">
            <v>0</v>
          </cell>
          <cell r="L1877">
            <v>2003</v>
          </cell>
          <cell r="M1877">
            <v>2.4863723283133301</v>
          </cell>
          <cell r="N1877" t="str">
            <v>NG33</v>
          </cell>
          <cell r="O1877">
            <v>46</v>
          </cell>
          <cell r="P1877">
            <v>2</v>
          </cell>
        </row>
        <row r="1878">
          <cell r="A1878" t="str">
            <v>ON</v>
          </cell>
          <cell r="B1878">
            <v>3</v>
          </cell>
          <cell r="C1878">
            <v>3</v>
          </cell>
          <cell r="D1878" t="str">
            <v>C</v>
          </cell>
          <cell r="E1878">
            <v>3.4</v>
          </cell>
          <cell r="F1878">
            <v>37677</v>
          </cell>
          <cell r="G1878">
            <v>0.55200000000000005</v>
          </cell>
          <cell r="H1878">
            <v>0.55000000000000004</v>
          </cell>
          <cell r="I1878" t="str">
            <v>2          0</v>
          </cell>
          <cell r="J1878">
            <v>0</v>
          </cell>
          <cell r="K1878">
            <v>0</v>
          </cell>
          <cell r="L1878">
            <v>2003</v>
          </cell>
          <cell r="M1878" t="str">
            <v>No Trade</v>
          </cell>
          <cell r="N1878" t="str">
            <v>NG33</v>
          </cell>
          <cell r="O1878">
            <v>46</v>
          </cell>
          <cell r="P1878">
            <v>1</v>
          </cell>
        </row>
        <row r="1879">
          <cell r="A1879" t="str">
            <v>ON</v>
          </cell>
          <cell r="B1879">
            <v>3</v>
          </cell>
          <cell r="C1879">
            <v>3</v>
          </cell>
          <cell r="D1879" t="str">
            <v>P</v>
          </cell>
          <cell r="E1879">
            <v>3.4</v>
          </cell>
          <cell r="F1879">
            <v>37677</v>
          </cell>
          <cell r="G1879">
            <v>6.2E-2</v>
          </cell>
          <cell r="H1879">
            <v>0.08</v>
          </cell>
          <cell r="I1879" t="str">
            <v>2          0</v>
          </cell>
          <cell r="J1879">
            <v>0</v>
          </cell>
          <cell r="K1879">
            <v>0</v>
          </cell>
          <cell r="L1879">
            <v>2003</v>
          </cell>
          <cell r="M1879">
            <v>2.5259941457003272</v>
          </cell>
          <cell r="N1879" t="str">
            <v>NG33</v>
          </cell>
          <cell r="O1879">
            <v>46</v>
          </cell>
          <cell r="P1879">
            <v>2</v>
          </cell>
        </row>
        <row r="1880">
          <cell r="A1880" t="str">
            <v>ON</v>
          </cell>
          <cell r="B1880">
            <v>3</v>
          </cell>
          <cell r="C1880">
            <v>3</v>
          </cell>
          <cell r="D1880" t="str">
            <v>C</v>
          </cell>
          <cell r="E1880">
            <v>3.45</v>
          </cell>
          <cell r="F1880">
            <v>37677</v>
          </cell>
          <cell r="G1880">
            <v>0.88</v>
          </cell>
          <cell r="H1880">
            <v>0.78</v>
          </cell>
          <cell r="I1880" t="str">
            <v>4          0</v>
          </cell>
          <cell r="J1880">
            <v>0</v>
          </cell>
          <cell r="K1880">
            <v>0</v>
          </cell>
          <cell r="L1880">
            <v>2003</v>
          </cell>
          <cell r="M1880" t="str">
            <v>No Trade</v>
          </cell>
          <cell r="N1880" t="str">
            <v>NG33</v>
          </cell>
          <cell r="O1880">
            <v>46</v>
          </cell>
          <cell r="P1880">
            <v>1</v>
          </cell>
        </row>
        <row r="1881">
          <cell r="A1881" t="str">
            <v>ON</v>
          </cell>
          <cell r="B1881">
            <v>3</v>
          </cell>
          <cell r="C1881">
            <v>3</v>
          </cell>
          <cell r="D1881" t="str">
            <v>P</v>
          </cell>
          <cell r="E1881">
            <v>3.45</v>
          </cell>
          <cell r="F1881">
            <v>37677</v>
          </cell>
          <cell r="G1881">
            <v>7.0999999999999994E-2</v>
          </cell>
          <cell r="H1881">
            <v>0.09</v>
          </cell>
          <cell r="I1881" t="str">
            <v>3          0</v>
          </cell>
          <cell r="J1881">
            <v>0</v>
          </cell>
          <cell r="K1881">
            <v>0</v>
          </cell>
          <cell r="L1881">
            <v>2003</v>
          </cell>
          <cell r="M1881">
            <v>2.5602271082029935</v>
          </cell>
          <cell r="N1881" t="str">
            <v>NG33</v>
          </cell>
          <cell r="O1881">
            <v>46</v>
          </cell>
          <cell r="P1881">
            <v>2</v>
          </cell>
        </row>
        <row r="1882">
          <cell r="A1882" t="str">
            <v>ON</v>
          </cell>
          <cell r="B1882">
            <v>3</v>
          </cell>
          <cell r="C1882">
            <v>3</v>
          </cell>
          <cell r="D1882" t="str">
            <v>C</v>
          </cell>
          <cell r="E1882">
            <v>3.5</v>
          </cell>
          <cell r="F1882">
            <v>37677</v>
          </cell>
          <cell r="G1882">
            <v>0.84</v>
          </cell>
          <cell r="H1882">
            <v>0.74</v>
          </cell>
          <cell r="I1882" t="str">
            <v>6          0</v>
          </cell>
          <cell r="J1882">
            <v>0</v>
          </cell>
          <cell r="K1882">
            <v>0</v>
          </cell>
          <cell r="L1882">
            <v>2003</v>
          </cell>
          <cell r="M1882" t="str">
            <v>No Trade</v>
          </cell>
          <cell r="N1882" t="str">
            <v>NG33</v>
          </cell>
          <cell r="O1882">
            <v>46</v>
          </cell>
          <cell r="P1882">
            <v>1</v>
          </cell>
        </row>
        <row r="1883">
          <cell r="A1883" t="str">
            <v>ON</v>
          </cell>
          <cell r="B1883">
            <v>3</v>
          </cell>
          <cell r="C1883">
            <v>3</v>
          </cell>
          <cell r="D1883" t="str">
            <v>P</v>
          </cell>
          <cell r="E1883">
            <v>3.5</v>
          </cell>
          <cell r="F1883">
            <v>37677</v>
          </cell>
          <cell r="G1883">
            <v>8.1000000000000003E-2</v>
          </cell>
          <cell r="H1883">
            <v>0.1</v>
          </cell>
          <cell r="I1883" t="str">
            <v>5         13</v>
          </cell>
          <cell r="J1883">
            <v>9.6000000000000002E-2</v>
          </cell>
          <cell r="K1883">
            <v>9.5000000000000001E-2</v>
          </cell>
          <cell r="L1883">
            <v>2003</v>
          </cell>
          <cell r="M1883">
            <v>2.5950468793699253</v>
          </cell>
          <cell r="N1883" t="str">
            <v>NG33</v>
          </cell>
          <cell r="O1883">
            <v>46</v>
          </cell>
          <cell r="P1883">
            <v>2</v>
          </cell>
        </row>
        <row r="1884">
          <cell r="A1884" t="str">
            <v>ON</v>
          </cell>
          <cell r="B1884">
            <v>3</v>
          </cell>
          <cell r="C1884">
            <v>3</v>
          </cell>
          <cell r="D1884" t="str">
            <v>C</v>
          </cell>
          <cell r="E1884">
            <v>3.55</v>
          </cell>
          <cell r="F1884">
            <v>37677</v>
          </cell>
          <cell r="G1884">
            <v>0.79900000000000004</v>
          </cell>
          <cell r="H1884">
            <v>0.7</v>
          </cell>
          <cell r="I1884" t="str">
            <v>7          0</v>
          </cell>
          <cell r="J1884">
            <v>0</v>
          </cell>
          <cell r="K1884">
            <v>0</v>
          </cell>
          <cell r="L1884">
            <v>2003</v>
          </cell>
          <cell r="M1884" t="str">
            <v>No Trade</v>
          </cell>
          <cell r="N1884" t="str">
            <v>NG33</v>
          </cell>
          <cell r="O1884">
            <v>46</v>
          </cell>
          <cell r="P1884">
            <v>1</v>
          </cell>
        </row>
        <row r="1885">
          <cell r="A1885" t="str">
            <v>ON</v>
          </cell>
          <cell r="B1885">
            <v>3</v>
          </cell>
          <cell r="C1885">
            <v>3</v>
          </cell>
          <cell r="D1885" t="str">
            <v>P</v>
          </cell>
          <cell r="E1885">
            <v>3.55</v>
          </cell>
          <cell r="F1885">
            <v>37677</v>
          </cell>
          <cell r="G1885">
            <v>9.1999999999999998E-2</v>
          </cell>
          <cell r="H1885">
            <v>0.11</v>
          </cell>
          <cell r="I1885" t="str">
            <v>8          0</v>
          </cell>
          <cell r="J1885">
            <v>0</v>
          </cell>
          <cell r="K1885">
            <v>0</v>
          </cell>
          <cell r="L1885">
            <v>2003</v>
          </cell>
          <cell r="M1885">
            <v>2.6301431566747819</v>
          </cell>
          <cell r="N1885" t="str">
            <v>NG33</v>
          </cell>
          <cell r="O1885">
            <v>46</v>
          </cell>
          <cell r="P1885">
            <v>2</v>
          </cell>
        </row>
        <row r="1886">
          <cell r="A1886" t="str">
            <v>ON</v>
          </cell>
          <cell r="B1886">
            <v>3</v>
          </cell>
          <cell r="C1886">
            <v>3</v>
          </cell>
          <cell r="D1886" t="str">
            <v>C</v>
          </cell>
          <cell r="E1886">
            <v>3.6</v>
          </cell>
          <cell r="F1886">
            <v>37677</v>
          </cell>
          <cell r="G1886">
            <v>0.76400000000000001</v>
          </cell>
          <cell r="H1886">
            <v>0.67</v>
          </cell>
          <cell r="I1886" t="str">
            <v>4          0</v>
          </cell>
          <cell r="J1886">
            <v>0</v>
          </cell>
          <cell r="K1886">
            <v>0</v>
          </cell>
          <cell r="L1886">
            <v>2003</v>
          </cell>
          <cell r="M1886" t="str">
            <v>No Trade</v>
          </cell>
          <cell r="N1886" t="str">
            <v>NG33</v>
          </cell>
          <cell r="O1886">
            <v>46</v>
          </cell>
          <cell r="P1886">
            <v>1</v>
          </cell>
        </row>
        <row r="1887">
          <cell r="A1887" t="str">
            <v>ON</v>
          </cell>
          <cell r="B1887">
            <v>3</v>
          </cell>
          <cell r="C1887">
            <v>3</v>
          </cell>
          <cell r="D1887" t="str">
            <v>P</v>
          </cell>
          <cell r="E1887">
            <v>3.6</v>
          </cell>
          <cell r="F1887">
            <v>37677</v>
          </cell>
          <cell r="G1887">
            <v>0.104</v>
          </cell>
          <cell r="H1887">
            <v>0.13</v>
          </cell>
          <cell r="I1887" t="str">
            <v>2          0</v>
          </cell>
          <cell r="J1887">
            <v>0</v>
          </cell>
          <cell r="K1887">
            <v>0</v>
          </cell>
          <cell r="L1887">
            <v>2003</v>
          </cell>
          <cell r="M1887">
            <v>2.6653011965010984</v>
          </cell>
          <cell r="N1887" t="str">
            <v>NG33</v>
          </cell>
          <cell r="O1887">
            <v>46</v>
          </cell>
          <cell r="P1887">
            <v>2</v>
          </cell>
        </row>
        <row r="1888">
          <cell r="A1888" t="str">
            <v>ON</v>
          </cell>
          <cell r="B1888">
            <v>3</v>
          </cell>
          <cell r="C1888">
            <v>3</v>
          </cell>
          <cell r="D1888" t="str">
            <v>C</v>
          </cell>
          <cell r="E1888">
            <v>3.65</v>
          </cell>
          <cell r="F1888">
            <v>37677</v>
          </cell>
          <cell r="G1888">
            <v>0.72699999999999998</v>
          </cell>
          <cell r="H1888">
            <v>0.63</v>
          </cell>
          <cell r="I1888" t="str">
            <v>7          0</v>
          </cell>
          <cell r="J1888">
            <v>0</v>
          </cell>
          <cell r="K1888">
            <v>0</v>
          </cell>
          <cell r="L1888">
            <v>2003</v>
          </cell>
          <cell r="M1888" t="str">
            <v>No Trade</v>
          </cell>
          <cell r="N1888" t="str">
            <v>NG33</v>
          </cell>
          <cell r="O1888">
            <v>46</v>
          </cell>
          <cell r="P1888">
            <v>1</v>
          </cell>
        </row>
        <row r="1889">
          <cell r="A1889" t="str">
            <v>ON</v>
          </cell>
          <cell r="B1889">
            <v>3</v>
          </cell>
          <cell r="C1889">
            <v>3</v>
          </cell>
          <cell r="D1889" t="str">
            <v>P</v>
          </cell>
          <cell r="E1889">
            <v>3.65</v>
          </cell>
          <cell r="F1889">
            <v>37677</v>
          </cell>
          <cell r="G1889">
            <v>0.11600000000000001</v>
          </cell>
          <cell r="H1889">
            <v>0.14000000000000001</v>
          </cell>
          <cell r="I1889" t="str">
            <v>8          0</v>
          </cell>
          <cell r="J1889">
            <v>0</v>
          </cell>
          <cell r="K1889">
            <v>0</v>
          </cell>
          <cell r="L1889">
            <v>2003</v>
          </cell>
          <cell r="M1889">
            <v>2.6965903572184291</v>
          </cell>
          <cell r="N1889" t="str">
            <v>NG33</v>
          </cell>
          <cell r="O1889">
            <v>46</v>
          </cell>
          <cell r="P1889">
            <v>2</v>
          </cell>
        </row>
        <row r="1890">
          <cell r="A1890" t="str">
            <v>ON</v>
          </cell>
          <cell r="B1890">
            <v>3</v>
          </cell>
          <cell r="C1890">
            <v>3</v>
          </cell>
          <cell r="D1890" t="str">
            <v>C</v>
          </cell>
          <cell r="E1890">
            <v>3.7</v>
          </cell>
          <cell r="F1890">
            <v>37677</v>
          </cell>
          <cell r="G1890">
            <v>0.69099999999999995</v>
          </cell>
          <cell r="H1890">
            <v>0.6</v>
          </cell>
          <cell r="I1890" t="str">
            <v>4          0</v>
          </cell>
          <cell r="J1890">
            <v>0</v>
          </cell>
          <cell r="K1890">
            <v>0</v>
          </cell>
          <cell r="L1890">
            <v>2003</v>
          </cell>
          <cell r="M1890" t="str">
            <v>No Trade</v>
          </cell>
          <cell r="N1890" t="str">
            <v>NG33</v>
          </cell>
          <cell r="O1890">
            <v>46</v>
          </cell>
          <cell r="P1890">
            <v>1</v>
          </cell>
        </row>
        <row r="1891">
          <cell r="A1891" t="str">
            <v>ON</v>
          </cell>
          <cell r="B1891">
            <v>3</v>
          </cell>
          <cell r="C1891">
            <v>3</v>
          </cell>
          <cell r="D1891" t="str">
            <v>P</v>
          </cell>
          <cell r="E1891">
            <v>3.7</v>
          </cell>
          <cell r="F1891">
            <v>37677</v>
          </cell>
          <cell r="G1891">
            <v>0.13</v>
          </cell>
          <cell r="H1891">
            <v>0.16</v>
          </cell>
          <cell r="I1891" t="str">
            <v>4         30</v>
          </cell>
          <cell r="J1891">
            <v>0.16</v>
          </cell>
          <cell r="K1891">
            <v>0.16</v>
          </cell>
          <cell r="L1891">
            <v>2003</v>
          </cell>
          <cell r="M1891">
            <v>2.7317524661360304</v>
          </cell>
          <cell r="N1891" t="str">
            <v>NG33</v>
          </cell>
          <cell r="O1891">
            <v>46</v>
          </cell>
          <cell r="P1891">
            <v>2</v>
          </cell>
        </row>
        <row r="1892">
          <cell r="A1892" t="str">
            <v>ON</v>
          </cell>
          <cell r="B1892">
            <v>3</v>
          </cell>
          <cell r="C1892">
            <v>3</v>
          </cell>
          <cell r="D1892" t="str">
            <v>C</v>
          </cell>
          <cell r="E1892">
            <v>3.75</v>
          </cell>
          <cell r="F1892">
            <v>37677</v>
          </cell>
          <cell r="G1892">
            <v>0.65600000000000003</v>
          </cell>
          <cell r="H1892">
            <v>0.56999999999999995</v>
          </cell>
          <cell r="I1892" t="str">
            <v>3          0</v>
          </cell>
          <cell r="J1892">
            <v>0</v>
          </cell>
          <cell r="K1892">
            <v>0</v>
          </cell>
          <cell r="L1892">
            <v>2003</v>
          </cell>
          <cell r="M1892" t="str">
            <v>No Trade</v>
          </cell>
          <cell r="N1892" t="str">
            <v>NG33</v>
          </cell>
          <cell r="O1892">
            <v>46</v>
          </cell>
          <cell r="P1892">
            <v>1</v>
          </cell>
        </row>
        <row r="1893">
          <cell r="A1893" t="str">
            <v>ON</v>
          </cell>
          <cell r="B1893">
            <v>3</v>
          </cell>
          <cell r="C1893">
            <v>3</v>
          </cell>
          <cell r="D1893" t="str">
            <v>P</v>
          </cell>
          <cell r="E1893">
            <v>3.75</v>
          </cell>
          <cell r="F1893">
            <v>37677</v>
          </cell>
          <cell r="G1893">
            <v>0.14499999999999999</v>
          </cell>
          <cell r="H1893">
            <v>0.18</v>
          </cell>
          <cell r="I1893" t="str">
            <v>2        100</v>
          </cell>
          <cell r="J1893">
            <v>0</v>
          </cell>
          <cell r="K1893">
            <v>0</v>
          </cell>
          <cell r="L1893">
            <v>2003</v>
          </cell>
          <cell r="M1893">
            <v>2.766639635958934</v>
          </cell>
          <cell r="N1893" t="str">
            <v>NG33</v>
          </cell>
          <cell r="O1893">
            <v>46</v>
          </cell>
          <cell r="P1893">
            <v>2</v>
          </cell>
        </row>
        <row r="1894">
          <cell r="A1894" t="str">
            <v>ON</v>
          </cell>
          <cell r="B1894">
            <v>3</v>
          </cell>
          <cell r="C1894">
            <v>3</v>
          </cell>
          <cell r="D1894" t="str">
            <v>C</v>
          </cell>
          <cell r="E1894">
            <v>3.8</v>
          </cell>
          <cell r="F1894">
            <v>37677</v>
          </cell>
          <cell r="G1894">
            <v>0.621</v>
          </cell>
          <cell r="H1894">
            <v>0.54</v>
          </cell>
          <cell r="I1894" t="str">
            <v>2          0</v>
          </cell>
          <cell r="J1894">
            <v>0</v>
          </cell>
          <cell r="K1894">
            <v>0</v>
          </cell>
          <cell r="L1894">
            <v>2003</v>
          </cell>
          <cell r="M1894" t="str">
            <v>No Trade</v>
          </cell>
          <cell r="N1894" t="str">
            <v>NG33</v>
          </cell>
          <cell r="O1894">
            <v>46</v>
          </cell>
          <cell r="P1894">
            <v>1</v>
          </cell>
        </row>
        <row r="1895">
          <cell r="A1895" t="str">
            <v>ON</v>
          </cell>
          <cell r="B1895">
            <v>3</v>
          </cell>
          <cell r="C1895">
            <v>3</v>
          </cell>
          <cell r="D1895" t="str">
            <v>P</v>
          </cell>
          <cell r="E1895">
            <v>3.8</v>
          </cell>
          <cell r="F1895">
            <v>37677</v>
          </cell>
          <cell r="G1895">
            <v>0.16200000000000001</v>
          </cell>
          <cell r="H1895">
            <v>0.2</v>
          </cell>
          <cell r="I1895" t="str">
            <v>1          0</v>
          </cell>
          <cell r="J1895">
            <v>0</v>
          </cell>
          <cell r="K1895">
            <v>0</v>
          </cell>
          <cell r="L1895">
            <v>2003</v>
          </cell>
          <cell r="M1895">
            <v>2.8042860795700926</v>
          </cell>
          <cell r="N1895" t="str">
            <v>NG33</v>
          </cell>
          <cell r="O1895">
            <v>46</v>
          </cell>
          <cell r="P1895">
            <v>2</v>
          </cell>
        </row>
        <row r="1896">
          <cell r="A1896" t="str">
            <v>ON</v>
          </cell>
          <cell r="B1896">
            <v>3</v>
          </cell>
          <cell r="C1896">
            <v>3</v>
          </cell>
          <cell r="D1896" t="str">
            <v>C</v>
          </cell>
          <cell r="E1896">
            <v>3.85</v>
          </cell>
          <cell r="F1896">
            <v>37677</v>
          </cell>
          <cell r="G1896">
            <v>0.58799999999999997</v>
          </cell>
          <cell r="H1896">
            <v>0.51</v>
          </cell>
          <cell r="I1896" t="str">
            <v>4          0</v>
          </cell>
          <cell r="J1896">
            <v>0</v>
          </cell>
          <cell r="K1896">
            <v>0</v>
          </cell>
          <cell r="L1896">
            <v>2003</v>
          </cell>
          <cell r="M1896" t="str">
            <v>No Trade</v>
          </cell>
          <cell r="N1896" t="str">
            <v>NG33</v>
          </cell>
          <cell r="O1896">
            <v>46</v>
          </cell>
          <cell r="P1896">
            <v>1</v>
          </cell>
        </row>
        <row r="1897">
          <cell r="A1897" t="str">
            <v>ON</v>
          </cell>
          <cell r="B1897">
            <v>3</v>
          </cell>
          <cell r="C1897">
            <v>3</v>
          </cell>
          <cell r="D1897" t="str">
            <v>P</v>
          </cell>
          <cell r="E1897">
            <v>3.85</v>
          </cell>
          <cell r="F1897">
            <v>37677</v>
          </cell>
          <cell r="G1897">
            <v>0.17899999999999999</v>
          </cell>
          <cell r="H1897">
            <v>0.22</v>
          </cell>
          <cell r="I1897" t="str">
            <v>2          0</v>
          </cell>
          <cell r="J1897">
            <v>0</v>
          </cell>
          <cell r="K1897">
            <v>0</v>
          </cell>
          <cell r="L1897">
            <v>2003</v>
          </cell>
          <cell r="M1897">
            <v>2.8383551335493133</v>
          </cell>
          <cell r="N1897" t="str">
            <v>NG33</v>
          </cell>
          <cell r="O1897">
            <v>46</v>
          </cell>
          <cell r="P1897">
            <v>2</v>
          </cell>
        </row>
        <row r="1898">
          <cell r="A1898" t="str">
            <v>ON</v>
          </cell>
          <cell r="B1898">
            <v>3</v>
          </cell>
          <cell r="C1898">
            <v>3</v>
          </cell>
          <cell r="D1898" t="str">
            <v>C</v>
          </cell>
          <cell r="E1898">
            <v>3.9</v>
          </cell>
          <cell r="F1898">
            <v>37677</v>
          </cell>
          <cell r="G1898">
            <v>0.55800000000000005</v>
          </cell>
          <cell r="H1898">
            <v>0.48</v>
          </cell>
          <cell r="I1898" t="str">
            <v>5          0</v>
          </cell>
          <cell r="J1898">
            <v>0</v>
          </cell>
          <cell r="K1898">
            <v>0</v>
          </cell>
          <cell r="L1898">
            <v>2003</v>
          </cell>
          <cell r="M1898" t="str">
            <v>No Trade</v>
          </cell>
          <cell r="N1898" t="str">
            <v>NG33</v>
          </cell>
          <cell r="O1898">
            <v>46</v>
          </cell>
          <cell r="P1898">
            <v>1</v>
          </cell>
        </row>
        <row r="1899">
          <cell r="A1899" t="str">
            <v>ON</v>
          </cell>
          <cell r="B1899">
            <v>3</v>
          </cell>
          <cell r="C1899">
            <v>3</v>
          </cell>
          <cell r="D1899" t="str">
            <v>P</v>
          </cell>
          <cell r="E1899">
            <v>3.9</v>
          </cell>
          <cell r="F1899">
            <v>37677</v>
          </cell>
          <cell r="G1899">
            <v>0.19800000000000001</v>
          </cell>
          <cell r="H1899">
            <v>0.24</v>
          </cell>
          <cell r="I1899" t="str">
            <v>3          0</v>
          </cell>
          <cell r="J1899">
            <v>0</v>
          </cell>
          <cell r="K1899">
            <v>0</v>
          </cell>
          <cell r="L1899">
            <v>2003</v>
          </cell>
          <cell r="M1899">
            <v>2.8748212053461275</v>
          </cell>
          <cell r="N1899" t="str">
            <v>NG33</v>
          </cell>
          <cell r="O1899">
            <v>46</v>
          </cell>
          <cell r="P1899">
            <v>2</v>
          </cell>
        </row>
        <row r="1900">
          <cell r="A1900" t="str">
            <v>ON</v>
          </cell>
          <cell r="B1900">
            <v>3</v>
          </cell>
          <cell r="C1900">
            <v>3</v>
          </cell>
          <cell r="D1900" t="str">
            <v>C</v>
          </cell>
          <cell r="E1900">
            <v>3.95</v>
          </cell>
          <cell r="F1900">
            <v>37677</v>
          </cell>
          <cell r="G1900">
            <v>0.52800000000000002</v>
          </cell>
          <cell r="H1900">
            <v>0.45</v>
          </cell>
          <cell r="I1900" t="str">
            <v>9          0</v>
          </cell>
          <cell r="J1900">
            <v>0</v>
          </cell>
          <cell r="K1900">
            <v>0</v>
          </cell>
          <cell r="L1900">
            <v>2003</v>
          </cell>
          <cell r="M1900" t="str">
            <v>No Trade</v>
          </cell>
          <cell r="N1900" t="str">
            <v>NG33</v>
          </cell>
          <cell r="O1900">
            <v>46</v>
          </cell>
          <cell r="P1900">
            <v>1</v>
          </cell>
        </row>
        <row r="1901">
          <cell r="A1901" t="str">
            <v>ON</v>
          </cell>
          <cell r="B1901">
            <v>3</v>
          </cell>
          <cell r="C1901">
            <v>3</v>
          </cell>
          <cell r="D1901" t="str">
            <v>P</v>
          </cell>
          <cell r="E1901">
            <v>3.95</v>
          </cell>
          <cell r="F1901">
            <v>37677</v>
          </cell>
          <cell r="G1901">
            <v>0.218</v>
          </cell>
          <cell r="H1901">
            <v>0.26</v>
          </cell>
          <cell r="I1901" t="str">
            <v>6          0</v>
          </cell>
          <cell r="J1901">
            <v>0</v>
          </cell>
          <cell r="K1901">
            <v>0</v>
          </cell>
          <cell r="L1901">
            <v>2003</v>
          </cell>
          <cell r="M1901">
            <v>2.9106774699062554</v>
          </cell>
          <cell r="N1901" t="str">
            <v>NG33</v>
          </cell>
          <cell r="O1901">
            <v>46</v>
          </cell>
          <cell r="P1901">
            <v>2</v>
          </cell>
        </row>
        <row r="1902">
          <cell r="A1902" t="str">
            <v>ON</v>
          </cell>
          <cell r="B1902">
            <v>3</v>
          </cell>
          <cell r="C1902">
            <v>3</v>
          </cell>
          <cell r="D1902" t="str">
            <v>C</v>
          </cell>
          <cell r="E1902">
            <v>4</v>
          </cell>
          <cell r="F1902">
            <v>37677</v>
          </cell>
          <cell r="G1902">
            <v>0.51100000000000001</v>
          </cell>
          <cell r="H1902">
            <v>0.44</v>
          </cell>
          <cell r="I1902" t="str">
            <v>4          1</v>
          </cell>
          <cell r="J1902">
            <v>0.45</v>
          </cell>
          <cell r="K1902">
            <v>0.45</v>
          </cell>
          <cell r="L1902">
            <v>2003</v>
          </cell>
          <cell r="M1902" t="str">
            <v>No Trade</v>
          </cell>
          <cell r="N1902" t="str">
            <v>NG33</v>
          </cell>
          <cell r="O1902">
            <v>46</v>
          </cell>
          <cell r="P1902">
            <v>1</v>
          </cell>
        </row>
        <row r="1903">
          <cell r="A1903" t="str">
            <v>ON</v>
          </cell>
          <cell r="B1903">
            <v>3</v>
          </cell>
          <cell r="C1903">
            <v>3</v>
          </cell>
          <cell r="D1903" t="str">
            <v>P</v>
          </cell>
          <cell r="E1903">
            <v>4</v>
          </cell>
          <cell r="F1903">
            <v>37677</v>
          </cell>
          <cell r="G1903">
            <v>0.249</v>
          </cell>
          <cell r="H1903">
            <v>0.3</v>
          </cell>
          <cell r="I1903" t="str">
            <v>0          0</v>
          </cell>
          <cell r="J1903">
            <v>0</v>
          </cell>
          <cell r="K1903">
            <v>0</v>
          </cell>
          <cell r="L1903">
            <v>2003</v>
          </cell>
          <cell r="M1903">
            <v>2.9698196708893372</v>
          </cell>
          <cell r="N1903" t="str">
            <v>NG33</v>
          </cell>
          <cell r="O1903">
            <v>46</v>
          </cell>
          <cell r="P1903">
            <v>2</v>
          </cell>
        </row>
        <row r="1904">
          <cell r="A1904" t="str">
            <v>ON</v>
          </cell>
          <cell r="B1904">
            <v>3</v>
          </cell>
          <cell r="C1904">
            <v>3</v>
          </cell>
          <cell r="D1904" t="str">
            <v>C</v>
          </cell>
          <cell r="E1904">
            <v>4.05</v>
          </cell>
          <cell r="F1904">
            <v>37677</v>
          </cell>
          <cell r="G1904">
            <v>0.47399999999999998</v>
          </cell>
          <cell r="H1904">
            <v>0.41</v>
          </cell>
          <cell r="I1904" t="str">
            <v>0          0</v>
          </cell>
          <cell r="J1904">
            <v>0</v>
          </cell>
          <cell r="K1904">
            <v>0</v>
          </cell>
          <cell r="L1904">
            <v>2003</v>
          </cell>
          <cell r="M1904" t="str">
            <v>No Trade</v>
          </cell>
          <cell r="N1904" t="str">
            <v>NG33</v>
          </cell>
          <cell r="O1904">
            <v>46</v>
          </cell>
          <cell r="P1904">
            <v>1</v>
          </cell>
        </row>
        <row r="1905">
          <cell r="A1905" t="str">
            <v>ON</v>
          </cell>
          <cell r="B1905">
            <v>3</v>
          </cell>
          <cell r="C1905">
            <v>3</v>
          </cell>
          <cell r="D1905" t="str">
            <v>P</v>
          </cell>
          <cell r="E1905">
            <v>4.05</v>
          </cell>
          <cell r="F1905">
            <v>37677</v>
          </cell>
          <cell r="G1905">
            <v>0.26200000000000001</v>
          </cell>
          <cell r="H1905">
            <v>0.31</v>
          </cell>
          <cell r="I1905" t="str">
            <v>6          0</v>
          </cell>
          <cell r="J1905">
            <v>0</v>
          </cell>
          <cell r="K1905">
            <v>0</v>
          </cell>
          <cell r="L1905">
            <v>2003</v>
          </cell>
          <cell r="M1905">
            <v>2.983058116782674</v>
          </cell>
          <cell r="N1905" t="str">
            <v>NG33</v>
          </cell>
          <cell r="O1905">
            <v>46</v>
          </cell>
          <cell r="P1905">
            <v>2</v>
          </cell>
        </row>
        <row r="1906">
          <cell r="A1906" t="str">
            <v>ON</v>
          </cell>
          <cell r="B1906">
            <v>3</v>
          </cell>
          <cell r="C1906">
            <v>3</v>
          </cell>
          <cell r="D1906" t="str">
            <v>C</v>
          </cell>
          <cell r="E1906">
            <v>4.0999999999999996</v>
          </cell>
          <cell r="F1906">
            <v>37677</v>
          </cell>
          <cell r="G1906">
            <v>0.44800000000000001</v>
          </cell>
          <cell r="H1906">
            <v>0.38</v>
          </cell>
          <cell r="I1906" t="str">
            <v>6          1</v>
          </cell>
          <cell r="J1906">
            <v>0</v>
          </cell>
          <cell r="K1906">
            <v>0</v>
          </cell>
          <cell r="L1906">
            <v>2003</v>
          </cell>
          <cell r="M1906" t="str">
            <v>No Trade</v>
          </cell>
          <cell r="N1906" t="str">
            <v>NG33</v>
          </cell>
          <cell r="O1906">
            <v>46</v>
          </cell>
          <cell r="P1906">
            <v>1</v>
          </cell>
        </row>
        <row r="1907">
          <cell r="A1907" t="str">
            <v>ON</v>
          </cell>
          <cell r="B1907">
            <v>3</v>
          </cell>
          <cell r="C1907">
            <v>3</v>
          </cell>
          <cell r="D1907" t="str">
            <v>P</v>
          </cell>
          <cell r="E1907">
            <v>4.0999999999999996</v>
          </cell>
          <cell r="F1907">
            <v>37677</v>
          </cell>
          <cell r="G1907">
            <v>0.28599999999999998</v>
          </cell>
          <cell r="H1907">
            <v>0.34</v>
          </cell>
          <cell r="I1907" t="str">
            <v>2          0</v>
          </cell>
          <cell r="J1907">
            <v>0</v>
          </cell>
          <cell r="K1907">
            <v>0</v>
          </cell>
          <cell r="L1907">
            <v>2003</v>
          </cell>
          <cell r="M1907">
            <v>3.0194530473090317</v>
          </cell>
          <cell r="N1907" t="str">
            <v>NG33</v>
          </cell>
          <cell r="O1907">
            <v>46</v>
          </cell>
          <cell r="P1907">
            <v>2</v>
          </cell>
        </row>
        <row r="1908">
          <cell r="A1908" t="str">
            <v>ON</v>
          </cell>
          <cell r="B1908">
            <v>3</v>
          </cell>
          <cell r="C1908">
            <v>3</v>
          </cell>
          <cell r="D1908" t="str">
            <v>C</v>
          </cell>
          <cell r="E1908">
            <v>4.1500000000000004</v>
          </cell>
          <cell r="F1908">
            <v>37677</v>
          </cell>
          <cell r="G1908">
            <v>0.42399999999999999</v>
          </cell>
          <cell r="H1908">
            <v>0.36</v>
          </cell>
          <cell r="I1908" t="str">
            <v>4        324</v>
          </cell>
          <cell r="J1908">
            <v>0.35499999999999998</v>
          </cell>
          <cell r="K1908">
            <v>0.35399999999999998</v>
          </cell>
          <cell r="L1908">
            <v>2003</v>
          </cell>
          <cell r="M1908" t="str">
            <v>No Trade</v>
          </cell>
          <cell r="N1908" t="str">
            <v>NG33</v>
          </cell>
          <cell r="O1908">
            <v>46</v>
          </cell>
          <cell r="P1908">
            <v>1</v>
          </cell>
        </row>
        <row r="1909">
          <cell r="A1909" t="str">
            <v>ON</v>
          </cell>
          <cell r="B1909">
            <v>3</v>
          </cell>
          <cell r="C1909">
            <v>3</v>
          </cell>
          <cell r="D1909" t="str">
            <v>P</v>
          </cell>
          <cell r="E1909">
            <v>4.1500000000000004</v>
          </cell>
          <cell r="F1909">
            <v>37677</v>
          </cell>
          <cell r="G1909">
            <v>0.311</v>
          </cell>
          <cell r="H1909">
            <v>0.37</v>
          </cell>
          <cell r="I1909" t="str">
            <v>0        324</v>
          </cell>
          <cell r="J1909">
            <v>0.36599999999999999</v>
          </cell>
          <cell r="K1909">
            <v>0.36499999999999999</v>
          </cell>
          <cell r="L1909">
            <v>2003</v>
          </cell>
          <cell r="M1909">
            <v>3.0552387100430369</v>
          </cell>
          <cell r="N1909" t="str">
            <v>NG33</v>
          </cell>
          <cell r="O1909">
            <v>46</v>
          </cell>
          <cell r="P1909">
            <v>2</v>
          </cell>
        </row>
        <row r="1910">
          <cell r="A1910" t="str">
            <v>ON</v>
          </cell>
          <cell r="B1910">
            <v>3</v>
          </cell>
          <cell r="C1910">
            <v>3</v>
          </cell>
          <cell r="D1910" t="str">
            <v>C</v>
          </cell>
          <cell r="E1910">
            <v>4.2</v>
          </cell>
          <cell r="F1910">
            <v>37677</v>
          </cell>
          <cell r="G1910">
            <v>0.4</v>
          </cell>
          <cell r="H1910">
            <v>0.34</v>
          </cell>
          <cell r="I1910" t="str">
            <v>3          3</v>
          </cell>
          <cell r="J1910">
            <v>0.33100000000000002</v>
          </cell>
          <cell r="K1910">
            <v>0.33</v>
          </cell>
          <cell r="L1910">
            <v>2003</v>
          </cell>
          <cell r="M1910" t="str">
            <v>No Trade</v>
          </cell>
          <cell r="N1910" t="str">
            <v>NG33</v>
          </cell>
          <cell r="O1910">
            <v>46</v>
          </cell>
          <cell r="P1910">
            <v>1</v>
          </cell>
        </row>
        <row r="1911">
          <cell r="A1911" t="str">
            <v>ON</v>
          </cell>
          <cell r="B1911">
            <v>3</v>
          </cell>
          <cell r="C1911">
            <v>3</v>
          </cell>
          <cell r="D1911" t="str">
            <v>P</v>
          </cell>
          <cell r="E1911">
            <v>4.2</v>
          </cell>
          <cell r="F1911">
            <v>37677</v>
          </cell>
          <cell r="G1911">
            <v>0.33700000000000002</v>
          </cell>
          <cell r="H1911">
            <v>0.39</v>
          </cell>
          <cell r="I1911" t="str">
            <v>9          3</v>
          </cell>
          <cell r="J1911">
            <v>0.38100000000000001</v>
          </cell>
          <cell r="K1911">
            <v>0.38</v>
          </cell>
          <cell r="L1911">
            <v>2003</v>
          </cell>
          <cell r="M1911">
            <v>3.0904813629021568</v>
          </cell>
          <cell r="N1911" t="str">
            <v>NG33</v>
          </cell>
          <cell r="O1911">
            <v>46</v>
          </cell>
          <cell r="P1911">
            <v>2</v>
          </cell>
        </row>
        <row r="1912">
          <cell r="A1912" t="str">
            <v>ON</v>
          </cell>
          <cell r="B1912">
            <v>3</v>
          </cell>
          <cell r="C1912">
            <v>3</v>
          </cell>
          <cell r="D1912" t="str">
            <v>C</v>
          </cell>
          <cell r="E1912">
            <v>4.25</v>
          </cell>
          <cell r="F1912">
            <v>37677</v>
          </cell>
          <cell r="G1912">
            <v>0.377</v>
          </cell>
          <cell r="H1912">
            <v>0.32</v>
          </cell>
          <cell r="I1912" t="str">
            <v>3        108</v>
          </cell>
          <cell r="J1912">
            <v>0</v>
          </cell>
          <cell r="K1912">
            <v>0</v>
          </cell>
          <cell r="L1912">
            <v>2003</v>
          </cell>
          <cell r="M1912" t="str">
            <v>No Trade</v>
          </cell>
          <cell r="N1912" t="str">
            <v>NG33</v>
          </cell>
          <cell r="O1912">
            <v>46</v>
          </cell>
          <cell r="P1912">
            <v>1</v>
          </cell>
        </row>
        <row r="1913">
          <cell r="A1913" t="str">
            <v>ON</v>
          </cell>
          <cell r="B1913">
            <v>3</v>
          </cell>
          <cell r="C1913">
            <v>3</v>
          </cell>
          <cell r="D1913" t="str">
            <v>P</v>
          </cell>
          <cell r="E1913">
            <v>4.25</v>
          </cell>
          <cell r="F1913">
            <v>37677</v>
          </cell>
          <cell r="G1913">
            <v>0.36399999999999999</v>
          </cell>
          <cell r="H1913">
            <v>0.42</v>
          </cell>
          <cell r="I1913" t="str">
            <v>9          0</v>
          </cell>
          <cell r="J1913">
            <v>0</v>
          </cell>
          <cell r="K1913">
            <v>0</v>
          </cell>
          <cell r="L1913">
            <v>2003</v>
          </cell>
          <cell r="M1913">
            <v>3.1252395825384061</v>
          </cell>
          <cell r="N1913" t="str">
            <v>NG33</v>
          </cell>
          <cell r="O1913">
            <v>46</v>
          </cell>
          <cell r="P1913">
            <v>2</v>
          </cell>
        </row>
        <row r="1914">
          <cell r="A1914" t="str">
            <v>ON</v>
          </cell>
          <cell r="B1914">
            <v>3</v>
          </cell>
          <cell r="C1914">
            <v>3</v>
          </cell>
          <cell r="D1914" t="str">
            <v>C</v>
          </cell>
          <cell r="E1914">
            <v>4.3</v>
          </cell>
          <cell r="F1914">
            <v>37677</v>
          </cell>
          <cell r="G1914">
            <v>0.35499999999999998</v>
          </cell>
          <cell r="H1914">
            <v>0.3</v>
          </cell>
          <cell r="I1914" t="str">
            <v>4          0</v>
          </cell>
          <cell r="J1914">
            <v>0</v>
          </cell>
          <cell r="K1914">
            <v>0</v>
          </cell>
          <cell r="L1914">
            <v>2003</v>
          </cell>
          <cell r="M1914" t="str">
            <v>No Trade</v>
          </cell>
          <cell r="N1914" t="str">
            <v>NG33</v>
          </cell>
          <cell r="O1914">
            <v>46</v>
          </cell>
          <cell r="P1914">
            <v>1</v>
          </cell>
        </row>
        <row r="1915">
          <cell r="A1915" t="str">
            <v>ON</v>
          </cell>
          <cell r="B1915">
            <v>3</v>
          </cell>
          <cell r="C1915">
            <v>3</v>
          </cell>
          <cell r="D1915" t="str">
            <v>P</v>
          </cell>
          <cell r="E1915">
            <v>4.3</v>
          </cell>
          <cell r="F1915">
            <v>37677</v>
          </cell>
          <cell r="G1915">
            <v>0.52600000000000002</v>
          </cell>
          <cell r="H1915">
            <v>0.52</v>
          </cell>
          <cell r="I1915" t="str">
            <v>6          0</v>
          </cell>
          <cell r="J1915">
            <v>0</v>
          </cell>
          <cell r="K1915">
            <v>0</v>
          </cell>
          <cell r="L1915">
            <v>2003</v>
          </cell>
          <cell r="M1915">
            <v>3.3867179520838708</v>
          </cell>
          <cell r="N1915" t="str">
            <v>NG33</v>
          </cell>
          <cell r="O1915">
            <v>46</v>
          </cell>
          <cell r="P1915">
            <v>2</v>
          </cell>
        </row>
        <row r="1916">
          <cell r="A1916" t="str">
            <v>ON</v>
          </cell>
          <cell r="B1916">
            <v>3</v>
          </cell>
          <cell r="C1916">
            <v>3</v>
          </cell>
          <cell r="D1916" t="str">
            <v>C</v>
          </cell>
          <cell r="E1916">
            <v>4.3499999999999996</v>
          </cell>
          <cell r="F1916">
            <v>37677</v>
          </cell>
          <cell r="G1916">
            <v>0.33500000000000002</v>
          </cell>
          <cell r="H1916">
            <v>0.28000000000000003</v>
          </cell>
          <cell r="I1916" t="str">
            <v>7          0</v>
          </cell>
          <cell r="J1916">
            <v>0</v>
          </cell>
          <cell r="K1916">
            <v>0</v>
          </cell>
          <cell r="L1916">
            <v>2003</v>
          </cell>
          <cell r="M1916" t="str">
            <v>No Trade</v>
          </cell>
          <cell r="N1916" t="str">
            <v>NG33</v>
          </cell>
          <cell r="O1916">
            <v>46</v>
          </cell>
          <cell r="P1916">
            <v>1</v>
          </cell>
        </row>
        <row r="1917">
          <cell r="A1917" t="str">
            <v>ON</v>
          </cell>
          <cell r="B1917">
            <v>3</v>
          </cell>
          <cell r="C1917">
            <v>3</v>
          </cell>
          <cell r="D1917" t="str">
            <v>P</v>
          </cell>
          <cell r="E1917">
            <v>4.3499999999999996</v>
          </cell>
          <cell r="F1917">
            <v>37677</v>
          </cell>
          <cell r="G1917">
            <v>0.42199999999999999</v>
          </cell>
          <cell r="H1917">
            <v>0.49</v>
          </cell>
          <cell r="I1917" t="str">
            <v>2          0</v>
          </cell>
          <cell r="J1917">
            <v>0</v>
          </cell>
          <cell r="K1917">
            <v>0</v>
          </cell>
          <cell r="L1917">
            <v>2003</v>
          </cell>
          <cell r="M1917">
            <v>3.1952473399598671</v>
          </cell>
          <cell r="N1917" t="str">
            <v>NG33</v>
          </cell>
          <cell r="O1917">
            <v>46</v>
          </cell>
          <cell r="P1917">
            <v>2</v>
          </cell>
        </row>
        <row r="1918">
          <cell r="A1918" t="str">
            <v>ON</v>
          </cell>
          <cell r="B1918">
            <v>3</v>
          </cell>
          <cell r="C1918">
            <v>3</v>
          </cell>
          <cell r="D1918" t="str">
            <v>C</v>
          </cell>
          <cell r="E1918">
            <v>4.4000000000000004</v>
          </cell>
          <cell r="F1918">
            <v>37677</v>
          </cell>
          <cell r="G1918">
            <v>0.316</v>
          </cell>
          <cell r="H1918">
            <v>0.27</v>
          </cell>
          <cell r="I1918" t="str">
            <v>0         13</v>
          </cell>
          <cell r="J1918">
            <v>0</v>
          </cell>
          <cell r="K1918">
            <v>0</v>
          </cell>
          <cell r="L1918">
            <v>2003</v>
          </cell>
          <cell r="M1918" t="str">
            <v>No Trade</v>
          </cell>
          <cell r="N1918" t="str">
            <v>NG33</v>
          </cell>
          <cell r="O1918">
            <v>46</v>
          </cell>
          <cell r="P1918">
            <v>1</v>
          </cell>
        </row>
        <row r="1919">
          <cell r="A1919" t="str">
            <v>ON</v>
          </cell>
          <cell r="B1919">
            <v>3</v>
          </cell>
          <cell r="C1919">
            <v>3</v>
          </cell>
          <cell r="D1919" t="str">
            <v>C</v>
          </cell>
          <cell r="E1919">
            <v>4.45</v>
          </cell>
          <cell r="F1919">
            <v>37677</v>
          </cell>
          <cell r="G1919">
            <v>0.29799999999999999</v>
          </cell>
          <cell r="H1919">
            <v>0.25</v>
          </cell>
          <cell r="I1919" t="str">
            <v>4          0</v>
          </cell>
          <cell r="J1919">
            <v>0</v>
          </cell>
          <cell r="K1919">
            <v>0</v>
          </cell>
          <cell r="L1919">
            <v>2003</v>
          </cell>
          <cell r="M1919" t="str">
            <v>No Trade</v>
          </cell>
          <cell r="N1919" t="str">
            <v>NG33</v>
          </cell>
          <cell r="O1919">
            <v>46</v>
          </cell>
          <cell r="P1919">
            <v>1</v>
          </cell>
        </row>
        <row r="1920">
          <cell r="A1920" t="str">
            <v>ON</v>
          </cell>
          <cell r="B1920">
            <v>3</v>
          </cell>
          <cell r="C1920">
            <v>3</v>
          </cell>
          <cell r="D1920" t="str">
            <v>P</v>
          </cell>
          <cell r="E1920">
            <v>4.45</v>
          </cell>
          <cell r="F1920">
            <v>37677</v>
          </cell>
          <cell r="G1920">
            <v>0</v>
          </cell>
          <cell r="H1920">
            <v>0</v>
          </cell>
          <cell r="I1920" t="str">
            <v>0          0</v>
          </cell>
          <cell r="J1920">
            <v>0</v>
          </cell>
          <cell r="K1920">
            <v>0</v>
          </cell>
          <cell r="L1920">
            <v>2003</v>
          </cell>
          <cell r="M1920" t="str">
            <v>No Trade</v>
          </cell>
          <cell r="N1920" t="str">
            <v/>
          </cell>
          <cell r="O1920" t="str">
            <v/>
          </cell>
          <cell r="P1920" t="str">
            <v/>
          </cell>
        </row>
        <row r="1921">
          <cell r="A1921" t="str">
            <v>ON</v>
          </cell>
          <cell r="B1921">
            <v>3</v>
          </cell>
          <cell r="C1921">
            <v>3</v>
          </cell>
          <cell r="D1921" t="str">
            <v>C</v>
          </cell>
          <cell r="E1921">
            <v>4.5</v>
          </cell>
          <cell r="F1921">
            <v>37677</v>
          </cell>
          <cell r="G1921">
            <v>0.28100000000000003</v>
          </cell>
          <cell r="H1921">
            <v>0.23</v>
          </cell>
          <cell r="I1921" t="str">
            <v>9          0</v>
          </cell>
          <cell r="J1921">
            <v>0</v>
          </cell>
          <cell r="K1921">
            <v>0</v>
          </cell>
          <cell r="L1921">
            <v>2003</v>
          </cell>
          <cell r="M1921" t="str">
            <v>No Trade</v>
          </cell>
          <cell r="N1921" t="str">
            <v>NG33</v>
          </cell>
          <cell r="O1921">
            <v>46</v>
          </cell>
          <cell r="P1921">
            <v>1</v>
          </cell>
        </row>
        <row r="1922">
          <cell r="A1922" t="str">
            <v>ON</v>
          </cell>
          <cell r="B1922">
            <v>3</v>
          </cell>
          <cell r="C1922">
            <v>3</v>
          </cell>
          <cell r="D1922" t="str">
            <v>C</v>
          </cell>
          <cell r="E1922">
            <v>4.55</v>
          </cell>
          <cell r="F1922">
            <v>37677</v>
          </cell>
          <cell r="G1922">
            <v>0.26500000000000001</v>
          </cell>
          <cell r="H1922">
            <v>0.22</v>
          </cell>
          <cell r="I1922" t="str">
            <v>5          0</v>
          </cell>
          <cell r="J1922">
            <v>0</v>
          </cell>
          <cell r="K1922">
            <v>0</v>
          </cell>
          <cell r="L1922">
            <v>2003</v>
          </cell>
          <cell r="M1922" t="str">
            <v>No Trade</v>
          </cell>
          <cell r="N1922" t="str">
            <v>NG33</v>
          </cell>
          <cell r="O1922">
            <v>46</v>
          </cell>
          <cell r="P1922">
            <v>1</v>
          </cell>
        </row>
        <row r="1923">
          <cell r="A1923" t="str">
            <v>ON</v>
          </cell>
          <cell r="B1923">
            <v>3</v>
          </cell>
          <cell r="C1923">
            <v>3</v>
          </cell>
          <cell r="D1923" t="str">
            <v>C</v>
          </cell>
          <cell r="E1923">
            <v>4.5999999999999996</v>
          </cell>
          <cell r="F1923">
            <v>37677</v>
          </cell>
          <cell r="G1923">
            <v>0.249</v>
          </cell>
          <cell r="H1923">
            <v>0.21</v>
          </cell>
          <cell r="I1923" t="str">
            <v>2          0</v>
          </cell>
          <cell r="J1923">
            <v>0</v>
          </cell>
          <cell r="K1923">
            <v>0</v>
          </cell>
          <cell r="L1923">
            <v>2003</v>
          </cell>
          <cell r="M1923" t="str">
            <v>No Trade</v>
          </cell>
          <cell r="N1923" t="str">
            <v>NG33</v>
          </cell>
          <cell r="O1923">
            <v>46</v>
          </cell>
          <cell r="P1923">
            <v>1</v>
          </cell>
        </row>
        <row r="1924">
          <cell r="A1924" t="str">
            <v>ON</v>
          </cell>
          <cell r="B1924">
            <v>3</v>
          </cell>
          <cell r="C1924">
            <v>3</v>
          </cell>
          <cell r="D1924" t="str">
            <v>C</v>
          </cell>
          <cell r="E1924">
            <v>4.6500000000000004</v>
          </cell>
          <cell r="F1924">
            <v>37677</v>
          </cell>
          <cell r="G1924">
            <v>0.23499999999999999</v>
          </cell>
          <cell r="H1924">
            <v>0.19</v>
          </cell>
          <cell r="I1924" t="str">
            <v>9          1</v>
          </cell>
          <cell r="J1924">
            <v>0</v>
          </cell>
          <cell r="K1924">
            <v>0</v>
          </cell>
          <cell r="L1924">
            <v>2003</v>
          </cell>
          <cell r="M1924" t="str">
            <v>No Trade</v>
          </cell>
          <cell r="N1924" t="str">
            <v>NG33</v>
          </cell>
          <cell r="O1924">
            <v>46</v>
          </cell>
          <cell r="P1924">
            <v>1</v>
          </cell>
        </row>
        <row r="1925">
          <cell r="A1925" t="str">
            <v>ON</v>
          </cell>
          <cell r="B1925">
            <v>3</v>
          </cell>
          <cell r="C1925">
            <v>3</v>
          </cell>
          <cell r="D1925" t="str">
            <v>C</v>
          </cell>
          <cell r="E1925">
            <v>4.7</v>
          </cell>
          <cell r="F1925">
            <v>37677</v>
          </cell>
          <cell r="G1925">
            <v>0.221</v>
          </cell>
          <cell r="H1925">
            <v>0.18</v>
          </cell>
          <cell r="I1925" t="str">
            <v>7          0</v>
          </cell>
          <cell r="J1925">
            <v>0</v>
          </cell>
          <cell r="K1925">
            <v>0</v>
          </cell>
          <cell r="L1925">
            <v>2003</v>
          </cell>
          <cell r="M1925" t="str">
            <v>No Trade</v>
          </cell>
          <cell r="N1925" t="str">
            <v>NG33</v>
          </cell>
          <cell r="O1925">
            <v>46</v>
          </cell>
          <cell r="P1925">
            <v>1</v>
          </cell>
        </row>
        <row r="1926">
          <cell r="A1926" t="str">
            <v>ON</v>
          </cell>
          <cell r="B1926">
            <v>3</v>
          </cell>
          <cell r="C1926">
            <v>3</v>
          </cell>
          <cell r="D1926" t="str">
            <v>C</v>
          </cell>
          <cell r="E1926">
            <v>4.75</v>
          </cell>
          <cell r="F1926">
            <v>37677</v>
          </cell>
          <cell r="G1926">
            <v>0.20799999999999999</v>
          </cell>
          <cell r="H1926">
            <v>0.17</v>
          </cell>
          <cell r="I1926" t="str">
            <v>7        145</v>
          </cell>
          <cell r="J1926">
            <v>0</v>
          </cell>
          <cell r="K1926">
            <v>0</v>
          </cell>
          <cell r="L1926">
            <v>2003</v>
          </cell>
          <cell r="M1926" t="str">
            <v>No Trade</v>
          </cell>
          <cell r="N1926" t="str">
            <v>NG33</v>
          </cell>
          <cell r="O1926">
            <v>46</v>
          </cell>
          <cell r="P1926">
            <v>1</v>
          </cell>
        </row>
        <row r="1927">
          <cell r="A1927" t="str">
            <v>ON</v>
          </cell>
          <cell r="B1927">
            <v>3</v>
          </cell>
          <cell r="C1927">
            <v>3</v>
          </cell>
          <cell r="D1927" t="str">
            <v>C</v>
          </cell>
          <cell r="E1927">
            <v>4.8</v>
          </cell>
          <cell r="F1927">
            <v>37677</v>
          </cell>
          <cell r="G1927">
            <v>0.19600000000000001</v>
          </cell>
          <cell r="H1927">
            <v>0.16</v>
          </cell>
          <cell r="I1927" t="str">
            <v>7          0</v>
          </cell>
          <cell r="J1927">
            <v>0</v>
          </cell>
          <cell r="K1927">
            <v>0</v>
          </cell>
          <cell r="L1927">
            <v>2003</v>
          </cell>
          <cell r="M1927" t="str">
            <v>No Trade</v>
          </cell>
          <cell r="N1927" t="str">
            <v>NG33</v>
          </cell>
          <cell r="O1927">
            <v>46</v>
          </cell>
          <cell r="P1927">
            <v>1</v>
          </cell>
        </row>
        <row r="1928">
          <cell r="A1928" t="str">
            <v>ON</v>
          </cell>
          <cell r="B1928">
            <v>3</v>
          </cell>
          <cell r="C1928">
            <v>3</v>
          </cell>
          <cell r="D1928" t="str">
            <v>P</v>
          </cell>
          <cell r="E1928">
            <v>4.8</v>
          </cell>
          <cell r="F1928">
            <v>37677</v>
          </cell>
          <cell r="G1928">
            <v>0</v>
          </cell>
          <cell r="H1928">
            <v>0</v>
          </cell>
          <cell r="I1928" t="str">
            <v>0          0</v>
          </cell>
          <cell r="J1928">
            <v>0</v>
          </cell>
          <cell r="K1928">
            <v>0</v>
          </cell>
          <cell r="L1928">
            <v>2003</v>
          </cell>
          <cell r="M1928" t="str">
            <v>No Trade</v>
          </cell>
          <cell r="N1928" t="str">
            <v/>
          </cell>
          <cell r="O1928" t="str">
            <v/>
          </cell>
          <cell r="P1928" t="str">
            <v/>
          </cell>
        </row>
        <row r="1929">
          <cell r="A1929" t="str">
            <v>ON</v>
          </cell>
          <cell r="B1929">
            <v>3</v>
          </cell>
          <cell r="C1929">
            <v>3</v>
          </cell>
          <cell r="D1929" t="str">
            <v>C</v>
          </cell>
          <cell r="E1929">
            <v>4.8499999999999996</v>
          </cell>
          <cell r="F1929">
            <v>37677</v>
          </cell>
          <cell r="G1929">
            <v>0.185</v>
          </cell>
          <cell r="H1929">
            <v>0.15</v>
          </cell>
          <cell r="I1929" t="str">
            <v>7          0</v>
          </cell>
          <cell r="J1929">
            <v>0</v>
          </cell>
          <cell r="K1929">
            <v>0</v>
          </cell>
          <cell r="L1929">
            <v>2003</v>
          </cell>
          <cell r="M1929" t="str">
            <v>No Trade</v>
          </cell>
          <cell r="N1929" t="str">
            <v>NG33</v>
          </cell>
          <cell r="O1929">
            <v>46</v>
          </cell>
          <cell r="P1929">
            <v>1</v>
          </cell>
        </row>
        <row r="1930">
          <cell r="A1930" t="str">
            <v>ON</v>
          </cell>
          <cell r="B1930">
            <v>3</v>
          </cell>
          <cell r="C1930">
            <v>3</v>
          </cell>
          <cell r="D1930" t="str">
            <v>C</v>
          </cell>
          <cell r="E1930">
            <v>4.9000000000000004</v>
          </cell>
          <cell r="F1930">
            <v>37677</v>
          </cell>
          <cell r="G1930">
            <v>0.17399999999999999</v>
          </cell>
          <cell r="H1930">
            <v>0.14000000000000001</v>
          </cell>
          <cell r="I1930" t="str">
            <v>8          0</v>
          </cell>
          <cell r="J1930">
            <v>0</v>
          </cell>
          <cell r="K1930">
            <v>0</v>
          </cell>
          <cell r="L1930">
            <v>2003</v>
          </cell>
          <cell r="M1930" t="str">
            <v>No Trade</v>
          </cell>
          <cell r="N1930" t="str">
            <v>NG33</v>
          </cell>
          <cell r="O1930">
            <v>46</v>
          </cell>
          <cell r="P1930">
            <v>1</v>
          </cell>
        </row>
        <row r="1931">
          <cell r="A1931" t="str">
            <v>ON</v>
          </cell>
          <cell r="B1931">
            <v>3</v>
          </cell>
          <cell r="C1931">
            <v>3</v>
          </cell>
          <cell r="D1931" t="str">
            <v>P</v>
          </cell>
          <cell r="E1931">
            <v>4.9000000000000004</v>
          </cell>
          <cell r="F1931">
            <v>37677</v>
          </cell>
          <cell r="G1931">
            <v>1.397</v>
          </cell>
          <cell r="H1931">
            <v>1.39</v>
          </cell>
          <cell r="I1931" t="str">
            <v>7          0</v>
          </cell>
          <cell r="J1931">
            <v>0</v>
          </cell>
          <cell r="K1931">
            <v>0</v>
          </cell>
          <cell r="L1931">
            <v>2003</v>
          </cell>
          <cell r="M1931">
            <v>4.2364227109826214</v>
          </cell>
          <cell r="N1931" t="str">
            <v>NG33</v>
          </cell>
          <cell r="O1931">
            <v>46</v>
          </cell>
          <cell r="P1931">
            <v>2</v>
          </cell>
        </row>
        <row r="1932">
          <cell r="A1932" t="str">
            <v>ON</v>
          </cell>
          <cell r="B1932">
            <v>3</v>
          </cell>
          <cell r="C1932">
            <v>3</v>
          </cell>
          <cell r="D1932" t="str">
            <v>C</v>
          </cell>
          <cell r="E1932">
            <v>4.95</v>
          </cell>
          <cell r="F1932">
            <v>37677</v>
          </cell>
          <cell r="G1932">
            <v>0.16500000000000001</v>
          </cell>
          <cell r="H1932">
            <v>0.14000000000000001</v>
          </cell>
          <cell r="I1932" t="str">
            <v>0          0</v>
          </cell>
          <cell r="J1932">
            <v>0</v>
          </cell>
          <cell r="K1932">
            <v>0</v>
          </cell>
          <cell r="L1932">
            <v>2003</v>
          </cell>
          <cell r="M1932" t="str">
            <v>No Trade</v>
          </cell>
          <cell r="N1932" t="str">
            <v>NG33</v>
          </cell>
          <cell r="O1932">
            <v>46</v>
          </cell>
          <cell r="P1932">
            <v>1</v>
          </cell>
        </row>
        <row r="1933">
          <cell r="A1933" t="str">
            <v>ON</v>
          </cell>
          <cell r="B1933">
            <v>3</v>
          </cell>
          <cell r="C1933">
            <v>3</v>
          </cell>
          <cell r="D1933" t="str">
            <v>C</v>
          </cell>
          <cell r="E1933">
            <v>5</v>
          </cell>
          <cell r="F1933">
            <v>37677</v>
          </cell>
          <cell r="G1933">
            <v>0.14799999999999999</v>
          </cell>
          <cell r="H1933">
            <v>0.12</v>
          </cell>
          <cell r="I1933" t="str">
            <v>5          1</v>
          </cell>
          <cell r="J1933">
            <v>0</v>
          </cell>
          <cell r="K1933">
            <v>0</v>
          </cell>
          <cell r="L1933">
            <v>2003</v>
          </cell>
          <cell r="M1933" t="str">
            <v>No Trade</v>
          </cell>
          <cell r="N1933" t="str">
            <v>NG33</v>
          </cell>
          <cell r="O1933">
            <v>46</v>
          </cell>
          <cell r="P1933">
            <v>1</v>
          </cell>
        </row>
        <row r="1934">
          <cell r="A1934" t="str">
            <v>ON</v>
          </cell>
          <cell r="B1934">
            <v>3</v>
          </cell>
          <cell r="C1934">
            <v>3</v>
          </cell>
          <cell r="D1934" t="str">
            <v>P</v>
          </cell>
          <cell r="E1934">
            <v>5</v>
          </cell>
          <cell r="F1934">
            <v>37677</v>
          </cell>
          <cell r="G1934">
            <v>0.88200000000000001</v>
          </cell>
          <cell r="H1934">
            <v>0.98</v>
          </cell>
          <cell r="I1934" t="str">
            <v>9          0</v>
          </cell>
          <cell r="J1934">
            <v>0</v>
          </cell>
          <cell r="K1934">
            <v>0</v>
          </cell>
          <cell r="L1934">
            <v>2003</v>
          </cell>
          <cell r="M1934">
            <v>3.6063505964313878</v>
          </cell>
          <cell r="N1934" t="str">
            <v>NG33</v>
          </cell>
          <cell r="O1934">
            <v>46</v>
          </cell>
          <cell r="P1934">
            <v>2</v>
          </cell>
        </row>
        <row r="1935">
          <cell r="A1935" t="str">
            <v>ON</v>
          </cell>
          <cell r="B1935">
            <v>3</v>
          </cell>
          <cell r="C1935">
            <v>3</v>
          </cell>
          <cell r="D1935" t="str">
            <v>C</v>
          </cell>
          <cell r="E1935">
            <v>5.05</v>
          </cell>
          <cell r="F1935">
            <v>37677</v>
          </cell>
          <cell r="G1935">
            <v>0.14699999999999999</v>
          </cell>
          <cell r="H1935">
            <v>0.12</v>
          </cell>
          <cell r="I1935" t="str">
            <v>4          0</v>
          </cell>
          <cell r="J1935">
            <v>0</v>
          </cell>
          <cell r="K1935">
            <v>0</v>
          </cell>
          <cell r="L1935">
            <v>2003</v>
          </cell>
          <cell r="M1935" t="str">
            <v>No Trade</v>
          </cell>
          <cell r="N1935" t="str">
            <v>NG33</v>
          </cell>
          <cell r="O1935">
            <v>46</v>
          </cell>
          <cell r="P1935">
            <v>1</v>
          </cell>
        </row>
        <row r="1936">
          <cell r="A1936" t="str">
            <v>ON</v>
          </cell>
          <cell r="B1936">
            <v>3</v>
          </cell>
          <cell r="C1936">
            <v>3</v>
          </cell>
          <cell r="D1936" t="str">
            <v>P</v>
          </cell>
          <cell r="E1936">
            <v>5.05</v>
          </cell>
          <cell r="F1936">
            <v>37677</v>
          </cell>
          <cell r="G1936">
            <v>0</v>
          </cell>
          <cell r="H1936">
            <v>0</v>
          </cell>
          <cell r="I1936" t="str">
            <v>0          0</v>
          </cell>
          <cell r="J1936">
            <v>0</v>
          </cell>
          <cell r="K1936">
            <v>0</v>
          </cell>
          <cell r="L1936">
            <v>2003</v>
          </cell>
          <cell r="M1936" t="str">
            <v>No Trade</v>
          </cell>
          <cell r="N1936" t="str">
            <v/>
          </cell>
          <cell r="O1936" t="str">
            <v/>
          </cell>
          <cell r="P1936" t="str">
            <v/>
          </cell>
        </row>
        <row r="1937">
          <cell r="A1937" t="str">
            <v>ON</v>
          </cell>
          <cell r="B1937">
            <v>3</v>
          </cell>
          <cell r="C1937">
            <v>3</v>
          </cell>
          <cell r="D1937" t="str">
            <v>C</v>
          </cell>
          <cell r="E1937">
            <v>5.0999999999999996</v>
          </cell>
          <cell r="F1937">
            <v>37677</v>
          </cell>
          <cell r="G1937">
            <v>0.13800000000000001</v>
          </cell>
          <cell r="H1937">
            <v>0.11</v>
          </cell>
          <cell r="I1937" t="str">
            <v>7          0</v>
          </cell>
          <cell r="J1937">
            <v>0</v>
          </cell>
          <cell r="K1937">
            <v>0</v>
          </cell>
          <cell r="L1937">
            <v>2003</v>
          </cell>
          <cell r="M1937" t="str">
            <v>No Trade</v>
          </cell>
          <cell r="N1937" t="str">
            <v>NG33</v>
          </cell>
          <cell r="O1937">
            <v>46</v>
          </cell>
          <cell r="P1937">
            <v>1</v>
          </cell>
        </row>
        <row r="1938">
          <cell r="A1938" t="str">
            <v>ON</v>
          </cell>
          <cell r="B1938">
            <v>3</v>
          </cell>
          <cell r="C1938">
            <v>3</v>
          </cell>
          <cell r="D1938" t="str">
            <v>P</v>
          </cell>
          <cell r="E1938">
            <v>5.0999999999999996</v>
          </cell>
          <cell r="F1938">
            <v>37677</v>
          </cell>
          <cell r="G1938">
            <v>0</v>
          </cell>
          <cell r="H1938">
            <v>0</v>
          </cell>
          <cell r="I1938" t="str">
            <v>0          0</v>
          </cell>
          <cell r="J1938">
            <v>0</v>
          </cell>
          <cell r="K1938">
            <v>0</v>
          </cell>
          <cell r="L1938">
            <v>2003</v>
          </cell>
          <cell r="M1938" t="str">
            <v>No Trade</v>
          </cell>
          <cell r="N1938" t="str">
            <v/>
          </cell>
          <cell r="O1938" t="str">
            <v/>
          </cell>
          <cell r="P1938" t="str">
            <v/>
          </cell>
        </row>
        <row r="1939">
          <cell r="A1939" t="str">
            <v>ON</v>
          </cell>
          <cell r="B1939">
            <v>3</v>
          </cell>
          <cell r="C1939">
            <v>3</v>
          </cell>
          <cell r="D1939" t="str">
            <v>C</v>
          </cell>
          <cell r="E1939">
            <v>5.15</v>
          </cell>
          <cell r="F1939">
            <v>37677</v>
          </cell>
          <cell r="G1939">
            <v>0.13100000000000001</v>
          </cell>
          <cell r="H1939">
            <v>0.11</v>
          </cell>
          <cell r="I1939" t="str">
            <v>1          0</v>
          </cell>
          <cell r="J1939">
            <v>0</v>
          </cell>
          <cell r="K1939">
            <v>0</v>
          </cell>
          <cell r="L1939">
            <v>2003</v>
          </cell>
          <cell r="M1939" t="str">
            <v>No Trade</v>
          </cell>
          <cell r="N1939" t="str">
            <v>NG33</v>
          </cell>
          <cell r="O1939">
            <v>46</v>
          </cell>
          <cell r="P1939">
            <v>1</v>
          </cell>
        </row>
        <row r="1940">
          <cell r="A1940" t="str">
            <v>ON</v>
          </cell>
          <cell r="B1940">
            <v>3</v>
          </cell>
          <cell r="C1940">
            <v>3</v>
          </cell>
          <cell r="D1940" t="str">
            <v>C</v>
          </cell>
          <cell r="E1940">
            <v>5.2</v>
          </cell>
          <cell r="F1940">
            <v>37677</v>
          </cell>
          <cell r="G1940">
            <v>0.123</v>
          </cell>
          <cell r="H1940">
            <v>0.1</v>
          </cell>
          <cell r="I1940" t="str">
            <v>5          0</v>
          </cell>
          <cell r="J1940">
            <v>0</v>
          </cell>
          <cell r="K1940">
            <v>0</v>
          </cell>
          <cell r="L1940">
            <v>2003</v>
          </cell>
          <cell r="M1940" t="str">
            <v>No Trade</v>
          </cell>
          <cell r="N1940" t="str">
            <v>NG33</v>
          </cell>
          <cell r="O1940">
            <v>46</v>
          </cell>
          <cell r="P1940">
            <v>1</v>
          </cell>
        </row>
        <row r="1941">
          <cell r="A1941" t="str">
            <v>ON</v>
          </cell>
          <cell r="B1941">
            <v>3</v>
          </cell>
          <cell r="C1941">
            <v>3</v>
          </cell>
          <cell r="D1941" t="str">
            <v>C</v>
          </cell>
          <cell r="E1941">
            <v>5.25</v>
          </cell>
          <cell r="F1941">
            <v>37677</v>
          </cell>
          <cell r="G1941">
            <v>0.11700000000000001</v>
          </cell>
          <cell r="H1941">
            <v>0.09</v>
          </cell>
          <cell r="I1941" t="str">
            <v>9          0</v>
          </cell>
          <cell r="J1941">
            <v>0</v>
          </cell>
          <cell r="K1941">
            <v>0</v>
          </cell>
          <cell r="L1941">
            <v>2003</v>
          </cell>
          <cell r="M1941" t="str">
            <v>No Trade</v>
          </cell>
          <cell r="N1941" t="str">
            <v>NG33</v>
          </cell>
          <cell r="O1941">
            <v>46</v>
          </cell>
          <cell r="P1941">
            <v>1</v>
          </cell>
        </row>
        <row r="1942">
          <cell r="A1942" t="str">
            <v>ON</v>
          </cell>
          <cell r="B1942">
            <v>3</v>
          </cell>
          <cell r="C1942">
            <v>3</v>
          </cell>
          <cell r="D1942" t="str">
            <v>C</v>
          </cell>
          <cell r="E1942">
            <v>5.3</v>
          </cell>
          <cell r="F1942">
            <v>37677</v>
          </cell>
          <cell r="G1942">
            <v>0.11</v>
          </cell>
          <cell r="H1942">
            <v>0.09</v>
          </cell>
          <cell r="I1942" t="str">
            <v>3          0</v>
          </cell>
          <cell r="J1942">
            <v>0</v>
          </cell>
          <cell r="K1942">
            <v>0</v>
          </cell>
          <cell r="L1942">
            <v>2003</v>
          </cell>
          <cell r="M1942" t="str">
            <v>No Trade</v>
          </cell>
          <cell r="N1942" t="str">
            <v>NG33</v>
          </cell>
          <cell r="O1942">
            <v>46</v>
          </cell>
          <cell r="P1942">
            <v>1</v>
          </cell>
        </row>
        <row r="1943">
          <cell r="A1943" t="str">
            <v>ON</v>
          </cell>
          <cell r="B1943">
            <v>3</v>
          </cell>
          <cell r="C1943">
            <v>3</v>
          </cell>
          <cell r="D1943" t="str">
            <v>P</v>
          </cell>
          <cell r="E1943">
            <v>5.3</v>
          </cell>
          <cell r="F1943">
            <v>37677</v>
          </cell>
          <cell r="G1943">
            <v>0</v>
          </cell>
          <cell r="H1943">
            <v>0</v>
          </cell>
          <cell r="I1943" t="str">
            <v>0          0</v>
          </cell>
          <cell r="J1943">
            <v>0</v>
          </cell>
          <cell r="K1943">
            <v>0</v>
          </cell>
          <cell r="L1943">
            <v>2003</v>
          </cell>
          <cell r="M1943" t="str">
            <v>No Trade</v>
          </cell>
          <cell r="N1943" t="str">
            <v/>
          </cell>
          <cell r="O1943" t="str">
            <v/>
          </cell>
          <cell r="P1943" t="str">
            <v/>
          </cell>
        </row>
        <row r="1944">
          <cell r="A1944" t="str">
            <v>ON</v>
          </cell>
          <cell r="B1944">
            <v>3</v>
          </cell>
          <cell r="C1944">
            <v>3</v>
          </cell>
          <cell r="D1944" t="str">
            <v>C</v>
          </cell>
          <cell r="E1944">
            <v>5.35</v>
          </cell>
          <cell r="F1944">
            <v>37677</v>
          </cell>
          <cell r="G1944">
            <v>0.104</v>
          </cell>
          <cell r="H1944">
            <v>0.08</v>
          </cell>
          <cell r="I1944" t="str">
            <v>8          0</v>
          </cell>
          <cell r="J1944">
            <v>0</v>
          </cell>
          <cell r="K1944">
            <v>0</v>
          </cell>
          <cell r="L1944">
            <v>2003</v>
          </cell>
          <cell r="M1944" t="str">
            <v>No Trade</v>
          </cell>
          <cell r="N1944" t="str">
            <v>NG33</v>
          </cell>
          <cell r="O1944">
            <v>46</v>
          </cell>
          <cell r="P1944">
            <v>1</v>
          </cell>
        </row>
        <row r="1945">
          <cell r="A1945" t="str">
            <v>ON</v>
          </cell>
          <cell r="B1945">
            <v>3</v>
          </cell>
          <cell r="C1945">
            <v>3</v>
          </cell>
          <cell r="D1945" t="str">
            <v>P</v>
          </cell>
          <cell r="E1945">
            <v>5.35</v>
          </cell>
          <cell r="F1945">
            <v>37677</v>
          </cell>
          <cell r="G1945">
            <v>0</v>
          </cell>
          <cell r="H1945">
            <v>0</v>
          </cell>
          <cell r="I1945" t="str">
            <v>0          0</v>
          </cell>
          <cell r="J1945">
            <v>0</v>
          </cell>
          <cell r="K1945">
            <v>0</v>
          </cell>
          <cell r="L1945">
            <v>2003</v>
          </cell>
          <cell r="M1945" t="str">
            <v>No Trade</v>
          </cell>
          <cell r="N1945" t="str">
            <v/>
          </cell>
          <cell r="O1945" t="str">
            <v/>
          </cell>
          <cell r="P1945" t="str">
            <v/>
          </cell>
        </row>
        <row r="1946">
          <cell r="A1946" t="str">
            <v>ON</v>
          </cell>
          <cell r="B1946">
            <v>3</v>
          </cell>
          <cell r="C1946">
            <v>3</v>
          </cell>
          <cell r="D1946" t="str">
            <v>C</v>
          </cell>
          <cell r="E1946">
            <v>5.4</v>
          </cell>
          <cell r="F1946">
            <v>37677</v>
          </cell>
          <cell r="G1946">
            <v>9.9000000000000005E-2</v>
          </cell>
          <cell r="H1946">
            <v>0.08</v>
          </cell>
          <cell r="I1946" t="str">
            <v>3          0</v>
          </cell>
          <cell r="J1946">
            <v>0</v>
          </cell>
          <cell r="K1946">
            <v>0</v>
          </cell>
          <cell r="L1946">
            <v>2003</v>
          </cell>
          <cell r="M1946" t="str">
            <v>No Trade</v>
          </cell>
          <cell r="N1946" t="str">
            <v>NG33</v>
          </cell>
          <cell r="O1946">
            <v>46</v>
          </cell>
          <cell r="P1946">
            <v>1</v>
          </cell>
        </row>
        <row r="1947">
          <cell r="A1947" t="str">
            <v>ON</v>
          </cell>
          <cell r="B1947">
            <v>3</v>
          </cell>
          <cell r="C1947">
            <v>3</v>
          </cell>
          <cell r="D1947" t="str">
            <v>P</v>
          </cell>
          <cell r="E1947">
            <v>5.4</v>
          </cell>
          <cell r="F1947">
            <v>37677</v>
          </cell>
          <cell r="G1947">
            <v>0</v>
          </cell>
          <cell r="H1947">
            <v>0</v>
          </cell>
          <cell r="I1947" t="str">
            <v>0          0</v>
          </cell>
          <cell r="J1947">
            <v>0</v>
          </cell>
          <cell r="K1947">
            <v>0</v>
          </cell>
          <cell r="L1947">
            <v>2003</v>
          </cell>
          <cell r="M1947" t="str">
            <v>No Trade</v>
          </cell>
          <cell r="N1947" t="str">
            <v/>
          </cell>
          <cell r="O1947" t="str">
            <v/>
          </cell>
          <cell r="P1947" t="str">
            <v/>
          </cell>
        </row>
        <row r="1948">
          <cell r="A1948" t="str">
            <v>ON</v>
          </cell>
          <cell r="B1948">
            <v>3</v>
          </cell>
          <cell r="C1948">
            <v>3</v>
          </cell>
          <cell r="D1948" t="str">
            <v>C</v>
          </cell>
          <cell r="E1948">
            <v>5.45</v>
          </cell>
          <cell r="F1948">
            <v>37677</v>
          </cell>
          <cell r="G1948">
            <v>0</v>
          </cell>
          <cell r="H1948">
            <v>0</v>
          </cell>
          <cell r="I1948" t="str">
            <v>0          0</v>
          </cell>
          <cell r="J1948">
            <v>0</v>
          </cell>
          <cell r="K1948">
            <v>0</v>
          </cell>
          <cell r="L1948">
            <v>2003</v>
          </cell>
          <cell r="M1948" t="str">
            <v>No Trade</v>
          </cell>
          <cell r="N1948" t="str">
            <v/>
          </cell>
          <cell r="O1948" t="str">
            <v/>
          </cell>
          <cell r="P1948" t="str">
            <v/>
          </cell>
        </row>
        <row r="1949">
          <cell r="A1949" t="str">
            <v>ON</v>
          </cell>
          <cell r="B1949">
            <v>3</v>
          </cell>
          <cell r="C1949">
            <v>3</v>
          </cell>
          <cell r="D1949" t="str">
            <v>C</v>
          </cell>
          <cell r="E1949">
            <v>5.5</v>
          </cell>
          <cell r="F1949">
            <v>37677</v>
          </cell>
          <cell r="G1949">
            <v>8.7999999999999995E-2</v>
          </cell>
          <cell r="H1949">
            <v>7.0000000000000007E-2</v>
          </cell>
          <cell r="I1949" t="str">
            <v>5         10</v>
          </cell>
          <cell r="J1949">
            <v>7.4999999999999997E-2</v>
          </cell>
          <cell r="K1949">
            <v>7.3999999999999996E-2</v>
          </cell>
          <cell r="L1949">
            <v>2003</v>
          </cell>
          <cell r="M1949" t="str">
            <v>No Trade</v>
          </cell>
          <cell r="N1949" t="str">
            <v>NG33</v>
          </cell>
          <cell r="O1949">
            <v>46</v>
          </cell>
          <cell r="P1949">
            <v>1</v>
          </cell>
        </row>
        <row r="1950">
          <cell r="A1950" t="str">
            <v>ON</v>
          </cell>
          <cell r="B1950">
            <v>3</v>
          </cell>
          <cell r="C1950">
            <v>3</v>
          </cell>
          <cell r="D1950" t="str">
            <v>P</v>
          </cell>
          <cell r="E1950">
            <v>5.5</v>
          </cell>
          <cell r="F1950">
            <v>37677</v>
          </cell>
          <cell r="G1950">
            <v>0</v>
          </cell>
          <cell r="H1950">
            <v>0</v>
          </cell>
          <cell r="I1950" t="str">
            <v>0          0</v>
          </cell>
          <cell r="J1950">
            <v>0</v>
          </cell>
          <cell r="K1950">
            <v>0</v>
          </cell>
          <cell r="L1950">
            <v>2003</v>
          </cell>
          <cell r="M1950" t="str">
            <v>No Trade</v>
          </cell>
          <cell r="N1950" t="str">
            <v/>
          </cell>
          <cell r="O1950" t="str">
            <v/>
          </cell>
          <cell r="P1950" t="str">
            <v/>
          </cell>
        </row>
        <row r="1951">
          <cell r="A1951" t="str">
            <v>ON</v>
          </cell>
          <cell r="B1951">
            <v>3</v>
          </cell>
          <cell r="C1951">
            <v>3</v>
          </cell>
          <cell r="D1951" t="str">
            <v>C</v>
          </cell>
          <cell r="E1951">
            <v>5.55</v>
          </cell>
          <cell r="F1951">
            <v>37677</v>
          </cell>
          <cell r="G1951">
            <v>8.4000000000000005E-2</v>
          </cell>
          <cell r="H1951">
            <v>7.0000000000000007E-2</v>
          </cell>
          <cell r="I1951" t="str">
            <v>1          0</v>
          </cell>
          <cell r="J1951">
            <v>0</v>
          </cell>
          <cell r="K1951">
            <v>0</v>
          </cell>
          <cell r="L1951">
            <v>2003</v>
          </cell>
          <cell r="M1951" t="str">
            <v>No Trade</v>
          </cell>
          <cell r="N1951" t="str">
            <v>NG33</v>
          </cell>
          <cell r="O1951">
            <v>46</v>
          </cell>
          <cell r="P1951">
            <v>1</v>
          </cell>
        </row>
        <row r="1952">
          <cell r="A1952" t="str">
            <v>ON</v>
          </cell>
          <cell r="B1952">
            <v>3</v>
          </cell>
          <cell r="C1952">
            <v>3</v>
          </cell>
          <cell r="D1952" t="str">
            <v>P</v>
          </cell>
          <cell r="E1952">
            <v>5.55</v>
          </cell>
          <cell r="F1952">
            <v>37677</v>
          </cell>
          <cell r="G1952">
            <v>0</v>
          </cell>
          <cell r="H1952">
            <v>0</v>
          </cell>
          <cell r="I1952" t="str">
            <v>0          0</v>
          </cell>
          <cell r="J1952">
            <v>0</v>
          </cell>
          <cell r="K1952">
            <v>0</v>
          </cell>
          <cell r="L1952">
            <v>2003</v>
          </cell>
          <cell r="M1952" t="str">
            <v>No Trade</v>
          </cell>
          <cell r="N1952" t="str">
            <v/>
          </cell>
          <cell r="O1952" t="str">
            <v/>
          </cell>
          <cell r="P1952" t="str">
            <v/>
          </cell>
        </row>
        <row r="1953">
          <cell r="A1953" t="str">
            <v>ON</v>
          </cell>
          <cell r="B1953">
            <v>3</v>
          </cell>
          <cell r="C1953">
            <v>3</v>
          </cell>
          <cell r="D1953" t="str">
            <v>C</v>
          </cell>
          <cell r="E1953">
            <v>5.6</v>
          </cell>
          <cell r="F1953">
            <v>37677</v>
          </cell>
          <cell r="G1953">
            <v>7.9000000000000001E-2</v>
          </cell>
          <cell r="H1953">
            <v>0.06</v>
          </cell>
          <cell r="I1953" t="str">
            <v>7          4</v>
          </cell>
          <cell r="J1953">
            <v>7.4999999999999997E-2</v>
          </cell>
          <cell r="K1953">
            <v>7.4999999999999997E-2</v>
          </cell>
          <cell r="L1953">
            <v>2003</v>
          </cell>
          <cell r="M1953" t="str">
            <v>No Trade</v>
          </cell>
          <cell r="N1953" t="str">
            <v>NG33</v>
          </cell>
          <cell r="O1953">
            <v>46</v>
          </cell>
          <cell r="P1953">
            <v>1</v>
          </cell>
        </row>
        <row r="1954">
          <cell r="A1954" t="str">
            <v>ON</v>
          </cell>
          <cell r="B1954">
            <v>3</v>
          </cell>
          <cell r="C1954">
            <v>3</v>
          </cell>
          <cell r="D1954" t="str">
            <v>C</v>
          </cell>
          <cell r="E1954">
            <v>5.65</v>
          </cell>
          <cell r="F1954">
            <v>37677</v>
          </cell>
          <cell r="G1954">
            <v>7.4999999999999997E-2</v>
          </cell>
          <cell r="H1954">
            <v>0.06</v>
          </cell>
          <cell r="I1954" t="str">
            <v>4          0</v>
          </cell>
          <cell r="J1954">
            <v>0</v>
          </cell>
          <cell r="K1954">
            <v>0</v>
          </cell>
          <cell r="L1954">
            <v>2003</v>
          </cell>
          <cell r="M1954" t="str">
            <v>No Trade</v>
          </cell>
          <cell r="N1954" t="str">
            <v>NG33</v>
          </cell>
          <cell r="O1954">
            <v>46</v>
          </cell>
          <cell r="P1954">
            <v>1</v>
          </cell>
        </row>
        <row r="1955">
          <cell r="A1955" t="str">
            <v>ON</v>
          </cell>
          <cell r="B1955">
            <v>3</v>
          </cell>
          <cell r="C1955">
            <v>3</v>
          </cell>
          <cell r="D1955" t="str">
            <v>P</v>
          </cell>
          <cell r="E1955">
            <v>5.65</v>
          </cell>
          <cell r="F1955">
            <v>37677</v>
          </cell>
          <cell r="G1955">
            <v>0</v>
          </cell>
          <cell r="H1955">
            <v>0</v>
          </cell>
          <cell r="I1955" t="str">
            <v>0          0</v>
          </cell>
          <cell r="J1955">
            <v>0</v>
          </cell>
          <cell r="K1955">
            <v>0</v>
          </cell>
          <cell r="L1955">
            <v>2003</v>
          </cell>
          <cell r="M1955" t="str">
            <v>No Trade</v>
          </cell>
          <cell r="N1955" t="str">
            <v/>
          </cell>
          <cell r="O1955" t="str">
            <v/>
          </cell>
          <cell r="P1955" t="str">
            <v/>
          </cell>
        </row>
        <row r="1956">
          <cell r="A1956" t="str">
            <v>ON</v>
          </cell>
          <cell r="B1956">
            <v>3</v>
          </cell>
          <cell r="C1956">
            <v>3</v>
          </cell>
          <cell r="D1956" t="str">
            <v>C</v>
          </cell>
          <cell r="E1956">
            <v>5.7</v>
          </cell>
          <cell r="F1956">
            <v>37677</v>
          </cell>
          <cell r="G1956">
            <v>7.0999999999999994E-2</v>
          </cell>
          <cell r="H1956">
            <v>0.06</v>
          </cell>
          <cell r="I1956" t="str">
            <v>1          0</v>
          </cell>
          <cell r="J1956">
            <v>0</v>
          </cell>
          <cell r="K1956">
            <v>0</v>
          </cell>
          <cell r="L1956">
            <v>2003</v>
          </cell>
          <cell r="M1956" t="str">
            <v>No Trade</v>
          </cell>
          <cell r="N1956" t="str">
            <v>NG33</v>
          </cell>
          <cell r="O1956">
            <v>46</v>
          </cell>
          <cell r="P1956">
            <v>1</v>
          </cell>
        </row>
        <row r="1957">
          <cell r="A1957" t="str">
            <v>ON</v>
          </cell>
          <cell r="B1957">
            <v>3</v>
          </cell>
          <cell r="C1957">
            <v>3</v>
          </cell>
          <cell r="D1957" t="str">
            <v>P</v>
          </cell>
          <cell r="E1957">
            <v>5.7</v>
          </cell>
          <cell r="F1957">
            <v>37677</v>
          </cell>
          <cell r="G1957">
            <v>0</v>
          </cell>
          <cell r="H1957">
            <v>0</v>
          </cell>
          <cell r="I1957" t="str">
            <v>0          0</v>
          </cell>
          <cell r="J1957">
            <v>0</v>
          </cell>
          <cell r="K1957">
            <v>0</v>
          </cell>
          <cell r="L1957">
            <v>2003</v>
          </cell>
          <cell r="M1957" t="str">
            <v>No Trade</v>
          </cell>
          <cell r="N1957" t="str">
            <v/>
          </cell>
          <cell r="O1957" t="str">
            <v/>
          </cell>
          <cell r="P1957" t="str">
            <v/>
          </cell>
        </row>
        <row r="1958">
          <cell r="A1958" t="str">
            <v>ON</v>
          </cell>
          <cell r="B1958">
            <v>3</v>
          </cell>
          <cell r="C1958">
            <v>3</v>
          </cell>
          <cell r="D1958" t="str">
            <v>C</v>
          </cell>
          <cell r="E1958">
            <v>5.75</v>
          </cell>
          <cell r="F1958">
            <v>37677</v>
          </cell>
          <cell r="G1958">
            <v>6.8000000000000005E-2</v>
          </cell>
          <cell r="H1958">
            <v>0.05</v>
          </cell>
          <cell r="I1958" t="str">
            <v>8          0</v>
          </cell>
          <cell r="J1958">
            <v>0</v>
          </cell>
          <cell r="K1958">
            <v>0</v>
          </cell>
          <cell r="L1958">
            <v>2003</v>
          </cell>
          <cell r="M1958" t="str">
            <v>No Trade</v>
          </cell>
          <cell r="N1958" t="str">
            <v>NG33</v>
          </cell>
          <cell r="O1958">
            <v>46</v>
          </cell>
          <cell r="P1958">
            <v>1</v>
          </cell>
        </row>
        <row r="1959">
          <cell r="A1959" t="str">
            <v>ON</v>
          </cell>
          <cell r="B1959">
            <v>3</v>
          </cell>
          <cell r="C1959">
            <v>3</v>
          </cell>
          <cell r="D1959" t="str">
            <v>C</v>
          </cell>
          <cell r="E1959">
            <v>5.8</v>
          </cell>
          <cell r="F1959">
            <v>37677</v>
          </cell>
          <cell r="G1959">
            <v>6.4000000000000001E-2</v>
          </cell>
          <cell r="H1959">
            <v>0.05</v>
          </cell>
          <cell r="I1959" t="str">
            <v>5          0</v>
          </cell>
          <cell r="J1959">
            <v>0</v>
          </cell>
          <cell r="K1959">
            <v>0</v>
          </cell>
          <cell r="L1959">
            <v>2003</v>
          </cell>
          <cell r="M1959" t="str">
            <v>No Trade</v>
          </cell>
          <cell r="N1959" t="str">
            <v>NG33</v>
          </cell>
          <cell r="O1959">
            <v>46</v>
          </cell>
          <cell r="P1959">
            <v>1</v>
          </cell>
        </row>
        <row r="1960">
          <cell r="A1960" t="str">
            <v>ON</v>
          </cell>
          <cell r="B1960">
            <v>3</v>
          </cell>
          <cell r="C1960">
            <v>3</v>
          </cell>
          <cell r="D1960" t="str">
            <v>P</v>
          </cell>
          <cell r="E1960">
            <v>5.8</v>
          </cell>
          <cell r="F1960">
            <v>37677</v>
          </cell>
          <cell r="G1960">
            <v>0</v>
          </cell>
          <cell r="H1960">
            <v>0</v>
          </cell>
          <cell r="I1960" t="str">
            <v>0          0</v>
          </cell>
          <cell r="J1960">
            <v>0</v>
          </cell>
          <cell r="K1960">
            <v>0</v>
          </cell>
          <cell r="L1960">
            <v>2003</v>
          </cell>
          <cell r="M1960" t="str">
            <v>No Trade</v>
          </cell>
          <cell r="N1960" t="str">
            <v/>
          </cell>
          <cell r="O1960" t="str">
            <v/>
          </cell>
          <cell r="P1960" t="str">
            <v/>
          </cell>
        </row>
        <row r="1961">
          <cell r="A1961" t="str">
            <v>ON</v>
          </cell>
          <cell r="B1961">
            <v>3</v>
          </cell>
          <cell r="C1961">
            <v>3</v>
          </cell>
          <cell r="D1961" t="str">
            <v>C</v>
          </cell>
          <cell r="E1961">
            <v>5.85</v>
          </cell>
          <cell r="F1961">
            <v>37677</v>
          </cell>
          <cell r="G1961">
            <v>6.0999999999999999E-2</v>
          </cell>
          <cell r="H1961">
            <v>0.05</v>
          </cell>
          <cell r="I1961" t="str">
            <v>2          0</v>
          </cell>
          <cell r="J1961">
            <v>0</v>
          </cell>
          <cell r="K1961">
            <v>0</v>
          </cell>
          <cell r="L1961">
            <v>2003</v>
          </cell>
          <cell r="M1961" t="str">
            <v>No Trade</v>
          </cell>
          <cell r="N1961" t="str">
            <v>NG33</v>
          </cell>
          <cell r="O1961">
            <v>46</v>
          </cell>
          <cell r="P1961">
            <v>1</v>
          </cell>
        </row>
        <row r="1962">
          <cell r="A1962" t="str">
            <v>ON</v>
          </cell>
          <cell r="B1962">
            <v>3</v>
          </cell>
          <cell r="C1962">
            <v>3</v>
          </cell>
          <cell r="D1962" t="str">
            <v>C</v>
          </cell>
          <cell r="E1962">
            <v>5.9</v>
          </cell>
          <cell r="F1962">
            <v>37677</v>
          </cell>
          <cell r="G1962">
            <v>5.8000000000000003E-2</v>
          </cell>
          <cell r="H1962">
            <v>0.05</v>
          </cell>
          <cell r="I1962" t="str">
            <v>0          0</v>
          </cell>
          <cell r="J1962">
            <v>0</v>
          </cell>
          <cell r="K1962">
            <v>0</v>
          </cell>
          <cell r="L1962">
            <v>2003</v>
          </cell>
          <cell r="M1962" t="str">
            <v>No Trade</v>
          </cell>
          <cell r="N1962" t="str">
            <v>NG33</v>
          </cell>
          <cell r="O1962">
            <v>46</v>
          </cell>
          <cell r="P1962">
            <v>1</v>
          </cell>
        </row>
        <row r="1963">
          <cell r="A1963" t="str">
            <v>ON</v>
          </cell>
          <cell r="B1963">
            <v>3</v>
          </cell>
          <cell r="C1963">
            <v>3</v>
          </cell>
          <cell r="D1963" t="str">
            <v>P</v>
          </cell>
          <cell r="E1963">
            <v>5.9</v>
          </cell>
          <cell r="F1963">
            <v>37677</v>
          </cell>
          <cell r="G1963">
            <v>0</v>
          </cell>
          <cell r="H1963">
            <v>0</v>
          </cell>
          <cell r="I1963" t="str">
            <v>0          0</v>
          </cell>
          <cell r="J1963">
            <v>0</v>
          </cell>
          <cell r="K1963">
            <v>0</v>
          </cell>
          <cell r="L1963">
            <v>2003</v>
          </cell>
          <cell r="M1963" t="str">
            <v>No Trade</v>
          </cell>
          <cell r="N1963" t="str">
            <v/>
          </cell>
          <cell r="O1963" t="str">
            <v/>
          </cell>
          <cell r="P1963" t="str">
            <v/>
          </cell>
        </row>
        <row r="1964">
          <cell r="A1964" t="str">
            <v>ON</v>
          </cell>
          <cell r="B1964">
            <v>3</v>
          </cell>
          <cell r="C1964">
            <v>3</v>
          </cell>
          <cell r="D1964" t="str">
            <v>C</v>
          </cell>
          <cell r="E1964">
            <v>6</v>
          </cell>
          <cell r="F1964">
            <v>37677</v>
          </cell>
          <cell r="G1964">
            <v>5.3999999999999999E-2</v>
          </cell>
          <cell r="H1964">
            <v>0.04</v>
          </cell>
          <cell r="I1964" t="str">
            <v>5      1,904</v>
          </cell>
          <cell r="J1964">
            <v>4.5999999999999999E-2</v>
          </cell>
          <cell r="K1964">
            <v>4.4999999999999998E-2</v>
          </cell>
          <cell r="L1964">
            <v>2003</v>
          </cell>
          <cell r="M1964" t="str">
            <v>No Trade</v>
          </cell>
          <cell r="N1964" t="str">
            <v>NG33</v>
          </cell>
          <cell r="O1964">
            <v>46</v>
          </cell>
          <cell r="P1964">
            <v>1</v>
          </cell>
        </row>
        <row r="1965">
          <cell r="A1965" t="str">
            <v>ON</v>
          </cell>
          <cell r="B1965">
            <v>3</v>
          </cell>
          <cell r="C1965">
            <v>3</v>
          </cell>
          <cell r="D1965" t="str">
            <v>P</v>
          </cell>
          <cell r="E1965">
            <v>6</v>
          </cell>
          <cell r="F1965">
            <v>37677</v>
          </cell>
          <cell r="G1965">
            <v>0</v>
          </cell>
          <cell r="H1965">
            <v>0</v>
          </cell>
          <cell r="I1965" t="str">
            <v>0          0</v>
          </cell>
          <cell r="J1965">
            <v>0</v>
          </cell>
          <cell r="K1965">
            <v>0</v>
          </cell>
          <cell r="L1965">
            <v>2003</v>
          </cell>
          <cell r="M1965" t="str">
            <v>No Trade</v>
          </cell>
          <cell r="N1965" t="str">
            <v/>
          </cell>
          <cell r="O1965" t="str">
            <v/>
          </cell>
          <cell r="P1965" t="str">
            <v/>
          </cell>
        </row>
        <row r="1966">
          <cell r="A1966" t="str">
            <v>ON</v>
          </cell>
          <cell r="B1966">
            <v>3</v>
          </cell>
          <cell r="C1966">
            <v>3</v>
          </cell>
          <cell r="D1966" t="str">
            <v>C</v>
          </cell>
          <cell r="E1966">
            <v>6.05</v>
          </cell>
          <cell r="F1966">
            <v>37677</v>
          </cell>
          <cell r="G1966">
            <v>0.05</v>
          </cell>
          <cell r="H1966">
            <v>0.04</v>
          </cell>
          <cell r="I1966" t="str">
            <v>3          0</v>
          </cell>
          <cell r="J1966">
            <v>0</v>
          </cell>
          <cell r="K1966">
            <v>0</v>
          </cell>
          <cell r="L1966">
            <v>2003</v>
          </cell>
          <cell r="M1966" t="str">
            <v>No Trade</v>
          </cell>
          <cell r="N1966" t="str">
            <v>NG33</v>
          </cell>
          <cell r="O1966">
            <v>46</v>
          </cell>
          <cell r="P1966">
            <v>1</v>
          </cell>
        </row>
        <row r="1967">
          <cell r="A1967" t="str">
            <v>ON</v>
          </cell>
          <cell r="B1967">
            <v>3</v>
          </cell>
          <cell r="C1967">
            <v>3</v>
          </cell>
          <cell r="D1967" t="str">
            <v>C</v>
          </cell>
          <cell r="E1967">
            <v>6.1</v>
          </cell>
          <cell r="F1967">
            <v>37677</v>
          </cell>
          <cell r="G1967">
            <v>4.8000000000000001E-2</v>
          </cell>
          <cell r="H1967">
            <v>0.04</v>
          </cell>
          <cell r="I1967" t="str">
            <v>1          0</v>
          </cell>
          <cell r="J1967">
            <v>0</v>
          </cell>
          <cell r="K1967">
            <v>0</v>
          </cell>
          <cell r="L1967">
            <v>2003</v>
          </cell>
          <cell r="M1967" t="str">
            <v>No Trade</v>
          </cell>
          <cell r="N1967" t="str">
            <v>NG33</v>
          </cell>
          <cell r="O1967">
            <v>46</v>
          </cell>
          <cell r="P1967">
            <v>1</v>
          </cell>
        </row>
        <row r="1968">
          <cell r="A1968" t="str">
            <v>ON</v>
          </cell>
          <cell r="B1968">
            <v>3</v>
          </cell>
          <cell r="C1968">
            <v>3</v>
          </cell>
          <cell r="D1968" t="str">
            <v>P</v>
          </cell>
          <cell r="E1968">
            <v>6.1</v>
          </cell>
          <cell r="F1968">
            <v>37677</v>
          </cell>
          <cell r="G1968">
            <v>0</v>
          </cell>
          <cell r="H1968">
            <v>0</v>
          </cell>
          <cell r="I1968" t="str">
            <v>0          0</v>
          </cell>
          <cell r="J1968">
            <v>0</v>
          </cell>
          <cell r="K1968">
            <v>0</v>
          </cell>
          <cell r="L1968">
            <v>2003</v>
          </cell>
          <cell r="M1968" t="str">
            <v>No Trade</v>
          </cell>
          <cell r="N1968" t="str">
            <v/>
          </cell>
          <cell r="O1968" t="str">
            <v/>
          </cell>
          <cell r="P1968" t="str">
            <v/>
          </cell>
        </row>
        <row r="1969">
          <cell r="A1969" t="str">
            <v>ON</v>
          </cell>
          <cell r="B1969">
            <v>3</v>
          </cell>
          <cell r="C1969">
            <v>3</v>
          </cell>
          <cell r="D1969" t="str">
            <v>C</v>
          </cell>
          <cell r="E1969">
            <v>6.15</v>
          </cell>
          <cell r="F1969">
            <v>37677</v>
          </cell>
          <cell r="G1969">
            <v>4.5999999999999999E-2</v>
          </cell>
          <cell r="H1969">
            <v>0.03</v>
          </cell>
          <cell r="I1969" t="str">
            <v>9          0</v>
          </cell>
          <cell r="J1969">
            <v>0</v>
          </cell>
          <cell r="K1969">
            <v>0</v>
          </cell>
          <cell r="L1969">
            <v>2003</v>
          </cell>
          <cell r="M1969" t="str">
            <v>No Trade</v>
          </cell>
          <cell r="N1969" t="str">
            <v>NG33</v>
          </cell>
          <cell r="O1969">
            <v>46</v>
          </cell>
          <cell r="P1969">
            <v>1</v>
          </cell>
        </row>
        <row r="1970">
          <cell r="A1970" t="str">
            <v>ON</v>
          </cell>
          <cell r="B1970">
            <v>3</v>
          </cell>
          <cell r="C1970">
            <v>3</v>
          </cell>
          <cell r="D1970" t="str">
            <v>P</v>
          </cell>
          <cell r="E1970">
            <v>6.15</v>
          </cell>
          <cell r="F1970">
            <v>37677</v>
          </cell>
          <cell r="G1970">
            <v>0</v>
          </cell>
          <cell r="H1970">
            <v>0</v>
          </cell>
          <cell r="I1970" t="str">
            <v>0          0</v>
          </cell>
          <cell r="J1970">
            <v>0</v>
          </cell>
          <cell r="K1970">
            <v>0</v>
          </cell>
          <cell r="L1970">
            <v>2003</v>
          </cell>
          <cell r="M1970" t="str">
            <v>No Trade</v>
          </cell>
          <cell r="N1970" t="str">
            <v/>
          </cell>
          <cell r="O1970" t="str">
            <v/>
          </cell>
          <cell r="P1970" t="str">
            <v/>
          </cell>
        </row>
        <row r="1971">
          <cell r="A1971" t="str">
            <v>ON</v>
          </cell>
          <cell r="B1971">
            <v>3</v>
          </cell>
          <cell r="C1971">
            <v>3</v>
          </cell>
          <cell r="D1971" t="str">
            <v>C</v>
          </cell>
          <cell r="E1971">
            <v>6.2</v>
          </cell>
          <cell r="F1971">
            <v>37677</v>
          </cell>
          <cell r="G1971">
            <v>4.2999999999999997E-2</v>
          </cell>
          <cell r="H1971">
            <v>0.03</v>
          </cell>
          <cell r="I1971" t="str">
            <v>7          0</v>
          </cell>
          <cell r="J1971">
            <v>0</v>
          </cell>
          <cell r="K1971">
            <v>0</v>
          </cell>
          <cell r="L1971">
            <v>2003</v>
          </cell>
          <cell r="M1971" t="str">
            <v>No Trade</v>
          </cell>
          <cell r="N1971" t="str">
            <v>NG33</v>
          </cell>
          <cell r="O1971">
            <v>46</v>
          </cell>
          <cell r="P1971">
            <v>1</v>
          </cell>
        </row>
        <row r="1972">
          <cell r="A1972" t="str">
            <v>ON</v>
          </cell>
          <cell r="B1972">
            <v>3</v>
          </cell>
          <cell r="C1972">
            <v>3</v>
          </cell>
          <cell r="D1972" t="str">
            <v>P</v>
          </cell>
          <cell r="E1972">
            <v>6.2</v>
          </cell>
          <cell r="F1972">
            <v>37677</v>
          </cell>
          <cell r="G1972">
            <v>0</v>
          </cell>
          <cell r="H1972">
            <v>0</v>
          </cell>
          <cell r="I1972" t="str">
            <v>0          0</v>
          </cell>
          <cell r="J1972">
            <v>0</v>
          </cell>
          <cell r="K1972">
            <v>0</v>
          </cell>
          <cell r="L1972">
            <v>2003</v>
          </cell>
          <cell r="M1972" t="str">
            <v>No Trade</v>
          </cell>
          <cell r="N1972" t="str">
            <v/>
          </cell>
          <cell r="O1972" t="str">
            <v/>
          </cell>
          <cell r="P1972" t="str">
            <v/>
          </cell>
        </row>
        <row r="1973">
          <cell r="A1973" t="str">
            <v>ON</v>
          </cell>
          <cell r="B1973">
            <v>3</v>
          </cell>
          <cell r="C1973">
            <v>3</v>
          </cell>
          <cell r="D1973" t="str">
            <v>C</v>
          </cell>
          <cell r="E1973">
            <v>6.25</v>
          </cell>
          <cell r="F1973">
            <v>37677</v>
          </cell>
          <cell r="G1973">
            <v>4.1000000000000002E-2</v>
          </cell>
          <cell r="H1973">
            <v>0.03</v>
          </cell>
          <cell r="I1973" t="str">
            <v>6        300</v>
          </cell>
          <cell r="J1973">
            <v>0</v>
          </cell>
          <cell r="K1973">
            <v>0</v>
          </cell>
          <cell r="L1973">
            <v>2003</v>
          </cell>
          <cell r="M1973" t="str">
            <v>No Trade</v>
          </cell>
          <cell r="N1973" t="str">
            <v>NG33</v>
          </cell>
          <cell r="O1973">
            <v>46</v>
          </cell>
          <cell r="P1973">
            <v>1</v>
          </cell>
        </row>
        <row r="1974">
          <cell r="A1974" t="str">
            <v>ON</v>
          </cell>
          <cell r="B1974">
            <v>3</v>
          </cell>
          <cell r="C1974">
            <v>3</v>
          </cell>
          <cell r="D1974" t="str">
            <v>P</v>
          </cell>
          <cell r="E1974">
            <v>6.25</v>
          </cell>
          <cell r="F1974">
            <v>37677</v>
          </cell>
          <cell r="G1974">
            <v>0</v>
          </cell>
          <cell r="H1974">
            <v>0</v>
          </cell>
          <cell r="I1974" t="str">
            <v>0          0</v>
          </cell>
          <cell r="J1974">
            <v>0</v>
          </cell>
          <cell r="K1974">
            <v>0</v>
          </cell>
          <cell r="L1974">
            <v>2003</v>
          </cell>
          <cell r="M1974" t="str">
            <v>No Trade</v>
          </cell>
          <cell r="N1974" t="str">
            <v/>
          </cell>
          <cell r="O1974" t="str">
            <v/>
          </cell>
          <cell r="P1974" t="str">
            <v/>
          </cell>
        </row>
        <row r="1975">
          <cell r="A1975" t="str">
            <v>ON</v>
          </cell>
          <cell r="B1975">
            <v>3</v>
          </cell>
          <cell r="C1975">
            <v>3</v>
          </cell>
          <cell r="D1975" t="str">
            <v>C</v>
          </cell>
          <cell r="E1975">
            <v>6.3</v>
          </cell>
          <cell r="F1975">
            <v>37677</v>
          </cell>
          <cell r="G1975">
            <v>0.04</v>
          </cell>
          <cell r="H1975">
            <v>0.03</v>
          </cell>
          <cell r="I1975" t="str">
            <v>4          0</v>
          </cell>
          <cell r="J1975">
            <v>0</v>
          </cell>
          <cell r="K1975">
            <v>0</v>
          </cell>
          <cell r="L1975">
            <v>2003</v>
          </cell>
          <cell r="M1975" t="str">
            <v>No Trade</v>
          </cell>
          <cell r="N1975" t="str">
            <v>NG33</v>
          </cell>
          <cell r="O1975">
            <v>46</v>
          </cell>
          <cell r="P1975">
            <v>1</v>
          </cell>
        </row>
        <row r="1976">
          <cell r="A1976" t="str">
            <v>ON</v>
          </cell>
          <cell r="B1976">
            <v>3</v>
          </cell>
          <cell r="C1976">
            <v>3</v>
          </cell>
          <cell r="D1976" t="str">
            <v>P</v>
          </cell>
          <cell r="E1976">
            <v>6.3</v>
          </cell>
          <cell r="F1976">
            <v>37677</v>
          </cell>
          <cell r="G1976">
            <v>0</v>
          </cell>
          <cell r="H1976">
            <v>0</v>
          </cell>
          <cell r="I1976" t="str">
            <v>0          0</v>
          </cell>
          <cell r="J1976">
            <v>0</v>
          </cell>
          <cell r="K1976">
            <v>0</v>
          </cell>
          <cell r="L1976">
            <v>2003</v>
          </cell>
          <cell r="M1976" t="str">
            <v>No Trade</v>
          </cell>
          <cell r="N1976" t="str">
            <v/>
          </cell>
          <cell r="O1976" t="str">
            <v/>
          </cell>
          <cell r="P1976" t="str">
            <v/>
          </cell>
        </row>
        <row r="1977">
          <cell r="A1977" t="str">
            <v>ON</v>
          </cell>
          <cell r="B1977">
            <v>3</v>
          </cell>
          <cell r="C1977">
            <v>3</v>
          </cell>
          <cell r="D1977" t="str">
            <v>C</v>
          </cell>
          <cell r="E1977">
            <v>6.35</v>
          </cell>
          <cell r="F1977">
            <v>37677</v>
          </cell>
          <cell r="G1977">
            <v>3.7999999999999999E-2</v>
          </cell>
          <cell r="H1977">
            <v>0.03</v>
          </cell>
          <cell r="I1977" t="str">
            <v>2          0</v>
          </cell>
          <cell r="J1977">
            <v>0</v>
          </cell>
          <cell r="K1977">
            <v>0</v>
          </cell>
          <cell r="L1977">
            <v>2003</v>
          </cell>
          <cell r="M1977" t="str">
            <v>No Trade</v>
          </cell>
          <cell r="N1977" t="str">
            <v>NG33</v>
          </cell>
          <cell r="O1977">
            <v>46</v>
          </cell>
          <cell r="P1977">
            <v>1</v>
          </cell>
        </row>
        <row r="1978">
          <cell r="A1978" t="str">
            <v>ON</v>
          </cell>
          <cell r="B1978">
            <v>3</v>
          </cell>
          <cell r="C1978">
            <v>3</v>
          </cell>
          <cell r="D1978" t="str">
            <v>P</v>
          </cell>
          <cell r="E1978">
            <v>6.35</v>
          </cell>
          <cell r="F1978">
            <v>37677</v>
          </cell>
          <cell r="G1978">
            <v>0</v>
          </cell>
          <cell r="H1978">
            <v>0</v>
          </cell>
          <cell r="I1978" t="str">
            <v>0          0</v>
          </cell>
          <cell r="J1978">
            <v>0</v>
          </cell>
          <cell r="K1978">
            <v>0</v>
          </cell>
          <cell r="L1978">
            <v>2003</v>
          </cell>
          <cell r="M1978" t="str">
            <v>No Trade</v>
          </cell>
          <cell r="N1978" t="str">
            <v/>
          </cell>
          <cell r="O1978" t="str">
            <v/>
          </cell>
          <cell r="P1978" t="str">
            <v/>
          </cell>
        </row>
        <row r="1979">
          <cell r="A1979" t="str">
            <v>ON</v>
          </cell>
          <cell r="B1979">
            <v>3</v>
          </cell>
          <cell r="C1979">
            <v>3</v>
          </cell>
          <cell r="D1979" t="str">
            <v>C</v>
          </cell>
          <cell r="E1979">
            <v>6.4</v>
          </cell>
          <cell r="F1979">
            <v>37677</v>
          </cell>
          <cell r="G1979">
            <v>3.5999999999999997E-2</v>
          </cell>
          <cell r="H1979">
            <v>0.03</v>
          </cell>
          <cell r="I1979" t="str">
            <v>1          0</v>
          </cell>
          <cell r="J1979">
            <v>0</v>
          </cell>
          <cell r="K1979">
            <v>0</v>
          </cell>
          <cell r="L1979">
            <v>2003</v>
          </cell>
          <cell r="M1979" t="str">
            <v>No Trade</v>
          </cell>
          <cell r="N1979" t="str">
            <v>NG33</v>
          </cell>
          <cell r="O1979">
            <v>46</v>
          </cell>
          <cell r="P1979">
            <v>1</v>
          </cell>
        </row>
        <row r="1980">
          <cell r="A1980" t="str">
            <v>ON</v>
          </cell>
          <cell r="B1980">
            <v>3</v>
          </cell>
          <cell r="C1980">
            <v>3</v>
          </cell>
          <cell r="D1980" t="str">
            <v>P</v>
          </cell>
          <cell r="E1980">
            <v>6.4</v>
          </cell>
          <cell r="F1980">
            <v>37677</v>
          </cell>
          <cell r="G1980">
            <v>0</v>
          </cell>
          <cell r="H1980">
            <v>0</v>
          </cell>
          <cell r="I1980" t="str">
            <v>0          0</v>
          </cell>
          <cell r="J1980">
            <v>0</v>
          </cell>
          <cell r="K1980">
            <v>0</v>
          </cell>
          <cell r="L1980">
            <v>2003</v>
          </cell>
          <cell r="M1980" t="str">
            <v>No Trade</v>
          </cell>
          <cell r="N1980" t="str">
            <v/>
          </cell>
          <cell r="O1980" t="str">
            <v/>
          </cell>
          <cell r="P1980" t="str">
            <v/>
          </cell>
        </row>
        <row r="1981">
          <cell r="A1981" t="str">
            <v>ON</v>
          </cell>
          <cell r="B1981">
            <v>3</v>
          </cell>
          <cell r="C1981">
            <v>3</v>
          </cell>
          <cell r="D1981" t="str">
            <v>C</v>
          </cell>
          <cell r="E1981">
            <v>6.45</v>
          </cell>
          <cell r="F1981">
            <v>37677</v>
          </cell>
          <cell r="G1981">
            <v>3.5000000000000003E-2</v>
          </cell>
          <cell r="H1981">
            <v>0.03</v>
          </cell>
          <cell r="I1981" t="str">
            <v>0          0</v>
          </cell>
          <cell r="J1981">
            <v>0</v>
          </cell>
          <cell r="K1981">
            <v>0</v>
          </cell>
          <cell r="L1981">
            <v>2003</v>
          </cell>
          <cell r="M1981" t="str">
            <v>No Trade</v>
          </cell>
          <cell r="N1981" t="str">
            <v>NG33</v>
          </cell>
          <cell r="O1981">
            <v>46</v>
          </cell>
          <cell r="P1981">
            <v>1</v>
          </cell>
        </row>
        <row r="1982">
          <cell r="A1982" t="str">
            <v>ON</v>
          </cell>
          <cell r="B1982">
            <v>3</v>
          </cell>
          <cell r="C1982">
            <v>3</v>
          </cell>
          <cell r="D1982" t="str">
            <v>P</v>
          </cell>
          <cell r="E1982">
            <v>6.45</v>
          </cell>
          <cell r="F1982">
            <v>37677</v>
          </cell>
          <cell r="G1982">
            <v>0</v>
          </cell>
          <cell r="H1982">
            <v>0</v>
          </cell>
          <cell r="I1982" t="str">
            <v>0          0</v>
          </cell>
          <cell r="J1982">
            <v>0</v>
          </cell>
          <cell r="K1982">
            <v>0</v>
          </cell>
          <cell r="L1982">
            <v>2003</v>
          </cell>
          <cell r="M1982" t="str">
            <v>No Trade</v>
          </cell>
          <cell r="N1982" t="str">
            <v/>
          </cell>
          <cell r="O1982" t="str">
            <v/>
          </cell>
          <cell r="P1982" t="str">
            <v/>
          </cell>
        </row>
        <row r="1983">
          <cell r="A1983" t="str">
            <v>ON</v>
          </cell>
          <cell r="B1983">
            <v>3</v>
          </cell>
          <cell r="C1983">
            <v>3</v>
          </cell>
          <cell r="D1983" t="str">
            <v>C</v>
          </cell>
          <cell r="E1983">
            <v>6.5</v>
          </cell>
          <cell r="F1983">
            <v>37677</v>
          </cell>
          <cell r="G1983">
            <v>3.3000000000000002E-2</v>
          </cell>
          <cell r="H1983">
            <v>0.02</v>
          </cell>
          <cell r="I1983" t="str">
            <v>8          0</v>
          </cell>
          <cell r="J1983">
            <v>0</v>
          </cell>
          <cell r="K1983">
            <v>0</v>
          </cell>
          <cell r="L1983">
            <v>2003</v>
          </cell>
          <cell r="M1983" t="str">
            <v>No Trade</v>
          </cell>
          <cell r="N1983" t="str">
            <v>NG33</v>
          </cell>
          <cell r="O1983">
            <v>46</v>
          </cell>
          <cell r="P1983">
            <v>1</v>
          </cell>
        </row>
        <row r="1984">
          <cell r="A1984" t="str">
            <v>ON</v>
          </cell>
          <cell r="B1984">
            <v>3</v>
          </cell>
          <cell r="C1984">
            <v>3</v>
          </cell>
          <cell r="D1984" t="str">
            <v>P</v>
          </cell>
          <cell r="E1984">
            <v>6.5</v>
          </cell>
          <cell r="F1984">
            <v>37677</v>
          </cell>
          <cell r="G1984">
            <v>0</v>
          </cell>
          <cell r="H1984">
            <v>0</v>
          </cell>
          <cell r="I1984" t="str">
            <v>0          0</v>
          </cell>
          <cell r="J1984">
            <v>0</v>
          </cell>
          <cell r="K1984">
            <v>0</v>
          </cell>
          <cell r="L1984">
            <v>2003</v>
          </cell>
          <cell r="M1984" t="str">
            <v>No Trade</v>
          </cell>
          <cell r="N1984" t="str">
            <v/>
          </cell>
          <cell r="O1984" t="str">
            <v/>
          </cell>
          <cell r="P1984" t="str">
            <v/>
          </cell>
        </row>
        <row r="1985">
          <cell r="A1985" t="str">
            <v>ON</v>
          </cell>
          <cell r="B1985">
            <v>3</v>
          </cell>
          <cell r="C1985">
            <v>3</v>
          </cell>
          <cell r="D1985" t="str">
            <v>C</v>
          </cell>
          <cell r="E1985">
            <v>6.6</v>
          </cell>
          <cell r="F1985">
            <v>37677</v>
          </cell>
          <cell r="G1985">
            <v>0.03</v>
          </cell>
          <cell r="H1985">
            <v>0.02</v>
          </cell>
          <cell r="I1985" t="str">
            <v>6          0</v>
          </cell>
          <cell r="J1985">
            <v>0</v>
          </cell>
          <cell r="K1985">
            <v>0</v>
          </cell>
          <cell r="L1985">
            <v>2003</v>
          </cell>
          <cell r="M1985" t="str">
            <v>No Trade</v>
          </cell>
          <cell r="N1985" t="str">
            <v>NG33</v>
          </cell>
          <cell r="O1985">
            <v>46</v>
          </cell>
          <cell r="P1985">
            <v>1</v>
          </cell>
        </row>
        <row r="1986">
          <cell r="A1986" t="str">
            <v>ON</v>
          </cell>
          <cell r="B1986">
            <v>3</v>
          </cell>
          <cell r="C1986">
            <v>3</v>
          </cell>
          <cell r="D1986" t="str">
            <v>P</v>
          </cell>
          <cell r="E1986">
            <v>6.6</v>
          </cell>
          <cell r="F1986">
            <v>37677</v>
          </cell>
          <cell r="G1986">
            <v>0</v>
          </cell>
          <cell r="H1986">
            <v>0</v>
          </cell>
          <cell r="I1986" t="str">
            <v>0          0</v>
          </cell>
          <cell r="J1986">
            <v>0</v>
          </cell>
          <cell r="K1986">
            <v>0</v>
          </cell>
          <cell r="L1986">
            <v>2003</v>
          </cell>
          <cell r="M1986" t="str">
            <v>No Trade</v>
          </cell>
          <cell r="N1986" t="str">
            <v/>
          </cell>
          <cell r="O1986" t="str">
            <v/>
          </cell>
          <cell r="P1986" t="str">
            <v/>
          </cell>
        </row>
        <row r="1987">
          <cell r="A1987" t="str">
            <v>ON</v>
          </cell>
          <cell r="B1987">
            <v>3</v>
          </cell>
          <cell r="C1987">
            <v>3</v>
          </cell>
          <cell r="D1987" t="str">
            <v>C</v>
          </cell>
          <cell r="E1987">
            <v>6.75</v>
          </cell>
          <cell r="F1987">
            <v>37677</v>
          </cell>
          <cell r="G1987">
            <v>2.7E-2</v>
          </cell>
          <cell r="H1987">
            <v>0.02</v>
          </cell>
          <cell r="I1987" t="str">
            <v>3          0</v>
          </cell>
          <cell r="J1987">
            <v>0</v>
          </cell>
          <cell r="K1987">
            <v>0</v>
          </cell>
          <cell r="L1987">
            <v>2003</v>
          </cell>
          <cell r="M1987" t="str">
            <v>No Trade</v>
          </cell>
          <cell r="N1987" t="str">
            <v>NG33</v>
          </cell>
          <cell r="O1987">
            <v>46</v>
          </cell>
          <cell r="P1987">
            <v>1</v>
          </cell>
        </row>
        <row r="1988">
          <cell r="A1988" t="str">
            <v>ON</v>
          </cell>
          <cell r="B1988">
            <v>3</v>
          </cell>
          <cell r="C1988">
            <v>3</v>
          </cell>
          <cell r="D1988" t="str">
            <v>P</v>
          </cell>
          <cell r="E1988">
            <v>6.75</v>
          </cell>
          <cell r="F1988">
            <v>37677</v>
          </cell>
          <cell r="G1988">
            <v>0</v>
          </cell>
          <cell r="H1988">
            <v>0</v>
          </cell>
          <cell r="I1988" t="str">
            <v>0          0</v>
          </cell>
          <cell r="J1988">
            <v>0</v>
          </cell>
          <cell r="K1988">
            <v>0</v>
          </cell>
          <cell r="L1988">
            <v>2003</v>
          </cell>
          <cell r="M1988" t="str">
            <v>No Trade</v>
          </cell>
          <cell r="N1988" t="str">
            <v/>
          </cell>
          <cell r="O1988" t="str">
            <v/>
          </cell>
          <cell r="P1988" t="str">
            <v/>
          </cell>
        </row>
        <row r="1989">
          <cell r="A1989" t="str">
            <v>ON</v>
          </cell>
          <cell r="B1989">
            <v>3</v>
          </cell>
          <cell r="C1989">
            <v>3</v>
          </cell>
          <cell r="D1989" t="str">
            <v>C</v>
          </cell>
          <cell r="E1989">
            <v>6.8</v>
          </cell>
          <cell r="F1989">
            <v>37677</v>
          </cell>
          <cell r="G1989">
            <v>2.5999999999999999E-2</v>
          </cell>
          <cell r="H1989">
            <v>0.02</v>
          </cell>
          <cell r="I1989" t="str">
            <v>2          0</v>
          </cell>
          <cell r="J1989">
            <v>0</v>
          </cell>
          <cell r="K1989">
            <v>0</v>
          </cell>
          <cell r="L1989">
            <v>2003</v>
          </cell>
          <cell r="M1989" t="str">
            <v>No Trade</v>
          </cell>
          <cell r="N1989" t="str">
            <v>NG33</v>
          </cell>
          <cell r="O1989">
            <v>46</v>
          </cell>
          <cell r="P1989">
            <v>1</v>
          </cell>
        </row>
        <row r="1990">
          <cell r="A1990" t="str">
            <v>ON</v>
          </cell>
          <cell r="B1990">
            <v>3</v>
          </cell>
          <cell r="C1990">
            <v>3</v>
          </cell>
          <cell r="D1990" t="str">
            <v>P</v>
          </cell>
          <cell r="E1990">
            <v>6.8</v>
          </cell>
          <cell r="F1990">
            <v>37677</v>
          </cell>
          <cell r="G1990">
            <v>0</v>
          </cell>
          <cell r="H1990">
            <v>0</v>
          </cell>
          <cell r="I1990" t="str">
            <v>0          0</v>
          </cell>
          <cell r="J1990">
            <v>0</v>
          </cell>
          <cell r="K1990">
            <v>0</v>
          </cell>
          <cell r="L1990">
            <v>2003</v>
          </cell>
          <cell r="M1990" t="str">
            <v>No Trade</v>
          </cell>
          <cell r="N1990" t="str">
            <v/>
          </cell>
          <cell r="O1990" t="str">
            <v/>
          </cell>
          <cell r="P1990" t="str">
            <v/>
          </cell>
        </row>
        <row r="1991">
          <cell r="A1991" t="str">
            <v>ON</v>
          </cell>
          <cell r="B1991">
            <v>3</v>
          </cell>
          <cell r="C1991">
            <v>3</v>
          </cell>
          <cell r="D1991" t="str">
            <v>C</v>
          </cell>
          <cell r="E1991">
            <v>6.9</v>
          </cell>
          <cell r="F1991">
            <v>37677</v>
          </cell>
          <cell r="G1991">
            <v>2.4E-2</v>
          </cell>
          <cell r="H1991">
            <v>0.02</v>
          </cell>
          <cell r="I1991" t="str">
            <v>1          0</v>
          </cell>
          <cell r="J1991">
            <v>0</v>
          </cell>
          <cell r="K1991">
            <v>0</v>
          </cell>
          <cell r="L1991">
            <v>2003</v>
          </cell>
          <cell r="M1991" t="str">
            <v>No Trade</v>
          </cell>
          <cell r="N1991" t="str">
            <v>NG33</v>
          </cell>
          <cell r="O1991">
            <v>46</v>
          </cell>
          <cell r="P1991">
            <v>1</v>
          </cell>
        </row>
        <row r="1992">
          <cell r="A1992" t="str">
            <v>ON</v>
          </cell>
          <cell r="B1992">
            <v>3</v>
          </cell>
          <cell r="C1992">
            <v>3</v>
          </cell>
          <cell r="D1992" t="str">
            <v>P</v>
          </cell>
          <cell r="E1992">
            <v>6.9</v>
          </cell>
          <cell r="F1992">
            <v>37677</v>
          </cell>
          <cell r="G1992">
            <v>0</v>
          </cell>
          <cell r="H1992">
            <v>0</v>
          </cell>
          <cell r="I1992" t="str">
            <v>0          0</v>
          </cell>
          <cell r="J1992">
            <v>0</v>
          </cell>
          <cell r="K1992">
            <v>0</v>
          </cell>
          <cell r="L1992">
            <v>2003</v>
          </cell>
          <cell r="M1992" t="str">
            <v>No Trade</v>
          </cell>
          <cell r="N1992" t="str">
            <v/>
          </cell>
          <cell r="O1992" t="str">
            <v/>
          </cell>
          <cell r="P1992" t="str">
            <v/>
          </cell>
        </row>
        <row r="1993">
          <cell r="A1993" t="str">
            <v>ON</v>
          </cell>
          <cell r="B1993">
            <v>3</v>
          </cell>
          <cell r="C1993">
            <v>3</v>
          </cell>
          <cell r="D1993" t="str">
            <v>C</v>
          </cell>
          <cell r="E1993">
            <v>7</v>
          </cell>
          <cell r="F1993">
            <v>37677</v>
          </cell>
          <cell r="G1993">
            <v>2.1999999999999999E-2</v>
          </cell>
          <cell r="H1993">
            <v>0.01</v>
          </cell>
          <cell r="I1993" t="str">
            <v>9      2,105</v>
          </cell>
          <cell r="J1993">
            <v>1.7999999999999999E-2</v>
          </cell>
          <cell r="K1993">
            <v>1.7999999999999999E-2</v>
          </cell>
          <cell r="L1993">
            <v>2003</v>
          </cell>
          <cell r="M1993" t="str">
            <v>No Trade</v>
          </cell>
          <cell r="N1993" t="str">
            <v>NG33</v>
          </cell>
          <cell r="O1993">
            <v>46</v>
          </cell>
          <cell r="P1993">
            <v>1</v>
          </cell>
        </row>
        <row r="1994">
          <cell r="A1994" t="str">
            <v>ON</v>
          </cell>
          <cell r="B1994">
            <v>3</v>
          </cell>
          <cell r="C1994">
            <v>3</v>
          </cell>
          <cell r="D1994" t="str">
            <v>P</v>
          </cell>
          <cell r="E1994">
            <v>7</v>
          </cell>
          <cell r="F1994">
            <v>37677</v>
          </cell>
          <cell r="G1994">
            <v>0</v>
          </cell>
          <cell r="H1994">
            <v>0</v>
          </cell>
          <cell r="I1994" t="str">
            <v>0          0</v>
          </cell>
          <cell r="J1994">
            <v>0</v>
          </cell>
          <cell r="K1994">
            <v>0</v>
          </cell>
          <cell r="L1994">
            <v>2003</v>
          </cell>
          <cell r="M1994" t="str">
            <v>No Trade</v>
          </cell>
          <cell r="N1994" t="str">
            <v/>
          </cell>
          <cell r="O1994" t="str">
            <v/>
          </cell>
          <cell r="P1994" t="str">
            <v/>
          </cell>
        </row>
        <row r="1995">
          <cell r="A1995" t="str">
            <v>ON</v>
          </cell>
          <cell r="B1995">
            <v>3</v>
          </cell>
          <cell r="C1995">
            <v>3</v>
          </cell>
          <cell r="D1995" t="str">
            <v>C</v>
          </cell>
          <cell r="E1995">
            <v>7.1</v>
          </cell>
          <cell r="F1995">
            <v>37677</v>
          </cell>
          <cell r="G1995">
            <v>0.02</v>
          </cell>
          <cell r="H1995">
            <v>0.01</v>
          </cell>
          <cell r="I1995" t="str">
            <v>8          0</v>
          </cell>
          <cell r="J1995">
            <v>0</v>
          </cell>
          <cell r="K1995">
            <v>0</v>
          </cell>
          <cell r="L1995">
            <v>2003</v>
          </cell>
          <cell r="M1995" t="str">
            <v>No Trade</v>
          </cell>
          <cell r="N1995" t="str">
            <v>NG33</v>
          </cell>
          <cell r="O1995">
            <v>46</v>
          </cell>
          <cell r="P1995">
            <v>1</v>
          </cell>
        </row>
        <row r="1996">
          <cell r="A1996" t="str">
            <v>ON</v>
          </cell>
          <cell r="B1996">
            <v>3</v>
          </cell>
          <cell r="C1996">
            <v>3</v>
          </cell>
          <cell r="D1996" t="str">
            <v>P</v>
          </cell>
          <cell r="E1996">
            <v>7.1</v>
          </cell>
          <cell r="F1996">
            <v>37677</v>
          </cell>
          <cell r="G1996">
            <v>0</v>
          </cell>
          <cell r="H1996">
            <v>0</v>
          </cell>
          <cell r="I1996" t="str">
            <v>0          0</v>
          </cell>
          <cell r="J1996">
            <v>0</v>
          </cell>
          <cell r="K1996">
            <v>0</v>
          </cell>
          <cell r="L1996">
            <v>2003</v>
          </cell>
          <cell r="M1996" t="str">
            <v>No Trade</v>
          </cell>
          <cell r="N1996" t="str">
            <v/>
          </cell>
          <cell r="O1996" t="str">
            <v/>
          </cell>
          <cell r="P1996" t="str">
            <v/>
          </cell>
        </row>
        <row r="1997">
          <cell r="A1997" t="str">
            <v>ON</v>
          </cell>
          <cell r="B1997">
            <v>3</v>
          </cell>
          <cell r="C1997">
            <v>3</v>
          </cell>
          <cell r="D1997" t="str">
            <v>C</v>
          </cell>
          <cell r="E1997">
            <v>7.2</v>
          </cell>
          <cell r="F1997">
            <v>37677</v>
          </cell>
          <cell r="G1997">
            <v>1.9E-2</v>
          </cell>
          <cell r="H1997">
            <v>0.01</v>
          </cell>
          <cell r="I1997" t="str">
            <v>6          0</v>
          </cell>
          <cell r="J1997">
            <v>0</v>
          </cell>
          <cell r="K1997">
            <v>0</v>
          </cell>
          <cell r="L1997">
            <v>2003</v>
          </cell>
          <cell r="M1997" t="str">
            <v>No Trade</v>
          </cell>
          <cell r="N1997" t="str">
            <v>NG33</v>
          </cell>
          <cell r="O1997">
            <v>46</v>
          </cell>
          <cell r="P1997">
            <v>1</v>
          </cell>
        </row>
        <row r="1998">
          <cell r="A1998" t="str">
            <v>ON</v>
          </cell>
          <cell r="B1998">
            <v>3</v>
          </cell>
          <cell r="C1998">
            <v>3</v>
          </cell>
          <cell r="D1998" t="str">
            <v>P</v>
          </cell>
          <cell r="E1998">
            <v>7.2</v>
          </cell>
          <cell r="F1998">
            <v>37677</v>
          </cell>
          <cell r="G1998">
            <v>0</v>
          </cell>
          <cell r="H1998">
            <v>0</v>
          </cell>
          <cell r="I1998" t="str">
            <v>0          0</v>
          </cell>
          <cell r="J1998">
            <v>0</v>
          </cell>
          <cell r="K1998">
            <v>0</v>
          </cell>
          <cell r="L1998">
            <v>2003</v>
          </cell>
          <cell r="M1998" t="str">
            <v>No Trade</v>
          </cell>
          <cell r="N1998" t="str">
            <v/>
          </cell>
          <cell r="O1998" t="str">
            <v/>
          </cell>
          <cell r="P1998" t="str">
            <v/>
          </cell>
        </row>
        <row r="1999">
          <cell r="A1999" t="str">
            <v>ON</v>
          </cell>
          <cell r="B1999">
            <v>3</v>
          </cell>
          <cell r="C1999">
            <v>3</v>
          </cell>
          <cell r="D1999" t="str">
            <v>C</v>
          </cell>
          <cell r="E1999">
            <v>7.25</v>
          </cell>
          <cell r="F1999">
            <v>37677</v>
          </cell>
          <cell r="G1999">
            <v>1.7999999999999999E-2</v>
          </cell>
          <cell r="H1999">
            <v>0.01</v>
          </cell>
          <cell r="I1999" t="str">
            <v>6          0</v>
          </cell>
          <cell r="J1999">
            <v>0</v>
          </cell>
          <cell r="K1999">
            <v>0</v>
          </cell>
          <cell r="L1999">
            <v>2003</v>
          </cell>
          <cell r="M1999" t="str">
            <v>No Trade</v>
          </cell>
          <cell r="N1999" t="str">
            <v>NG33</v>
          </cell>
          <cell r="O1999">
            <v>46</v>
          </cell>
          <cell r="P1999">
            <v>1</v>
          </cell>
        </row>
        <row r="2000">
          <cell r="A2000" t="str">
            <v>ON</v>
          </cell>
          <cell r="B2000">
            <v>3</v>
          </cell>
          <cell r="C2000">
            <v>3</v>
          </cell>
          <cell r="D2000" t="str">
            <v>P</v>
          </cell>
          <cell r="E2000">
            <v>7.25</v>
          </cell>
          <cell r="F2000">
            <v>37677</v>
          </cell>
          <cell r="G2000">
            <v>0</v>
          </cell>
          <cell r="H2000">
            <v>0</v>
          </cell>
          <cell r="I2000" t="str">
            <v>0          0</v>
          </cell>
          <cell r="J2000">
            <v>0</v>
          </cell>
          <cell r="K2000">
            <v>0</v>
          </cell>
          <cell r="L2000">
            <v>2003</v>
          </cell>
          <cell r="M2000" t="str">
            <v>No Trade</v>
          </cell>
          <cell r="N2000" t="str">
            <v/>
          </cell>
          <cell r="O2000" t="str">
            <v/>
          </cell>
          <cell r="P2000" t="str">
            <v/>
          </cell>
        </row>
        <row r="2001">
          <cell r="A2001" t="str">
            <v>ON</v>
          </cell>
          <cell r="B2001">
            <v>3</v>
          </cell>
          <cell r="C2001">
            <v>3</v>
          </cell>
          <cell r="D2001" t="str">
            <v>C</v>
          </cell>
          <cell r="E2001">
            <v>7.5</v>
          </cell>
          <cell r="F2001">
            <v>37677</v>
          </cell>
          <cell r="G2001">
            <v>1.4999999999999999E-2</v>
          </cell>
          <cell r="H2001">
            <v>0.01</v>
          </cell>
          <cell r="I2001" t="str">
            <v>3          9</v>
          </cell>
          <cell r="J2001">
            <v>0.01</v>
          </cell>
          <cell r="K2001">
            <v>0.01</v>
          </cell>
          <cell r="L2001">
            <v>2003</v>
          </cell>
          <cell r="M2001" t="str">
            <v>No Trade</v>
          </cell>
          <cell r="N2001" t="str">
            <v>NG33</v>
          </cell>
          <cell r="O2001">
            <v>46</v>
          </cell>
          <cell r="P2001">
            <v>1</v>
          </cell>
        </row>
        <row r="2002">
          <cell r="A2002" t="str">
            <v>ON</v>
          </cell>
          <cell r="B2002">
            <v>3</v>
          </cell>
          <cell r="C2002">
            <v>3</v>
          </cell>
          <cell r="D2002" t="str">
            <v>P</v>
          </cell>
          <cell r="E2002">
            <v>7.5</v>
          </cell>
          <cell r="F2002">
            <v>37677</v>
          </cell>
          <cell r="G2002">
            <v>0</v>
          </cell>
          <cell r="H2002">
            <v>0</v>
          </cell>
          <cell r="I2002" t="str">
            <v>0          0</v>
          </cell>
          <cell r="J2002">
            <v>0</v>
          </cell>
          <cell r="K2002">
            <v>0</v>
          </cell>
          <cell r="L2002">
            <v>2003</v>
          </cell>
          <cell r="M2002" t="str">
            <v>No Trade</v>
          </cell>
          <cell r="N2002" t="str">
            <v/>
          </cell>
          <cell r="O2002" t="str">
            <v/>
          </cell>
          <cell r="P2002" t="str">
            <v/>
          </cell>
        </row>
        <row r="2003">
          <cell r="A2003" t="str">
            <v>ON</v>
          </cell>
          <cell r="B2003">
            <v>3</v>
          </cell>
          <cell r="C2003">
            <v>3</v>
          </cell>
          <cell r="D2003" t="str">
            <v>C</v>
          </cell>
          <cell r="E2003">
            <v>8</v>
          </cell>
          <cell r="F2003">
            <v>37677</v>
          </cell>
          <cell r="G2003">
            <v>1.0999999999999999E-2</v>
          </cell>
          <cell r="H2003">
            <v>0.01</v>
          </cell>
          <cell r="I2003" t="str">
            <v>0          0</v>
          </cell>
          <cell r="J2003">
            <v>0</v>
          </cell>
          <cell r="K2003">
            <v>0</v>
          </cell>
          <cell r="L2003">
            <v>2003</v>
          </cell>
          <cell r="M2003" t="str">
            <v>No Trade</v>
          </cell>
          <cell r="N2003" t="str">
            <v>NG33</v>
          </cell>
          <cell r="O2003">
            <v>46</v>
          </cell>
          <cell r="P2003">
            <v>1</v>
          </cell>
        </row>
        <row r="2004">
          <cell r="A2004" t="str">
            <v>ON</v>
          </cell>
          <cell r="B2004">
            <v>3</v>
          </cell>
          <cell r="C2004">
            <v>3</v>
          </cell>
          <cell r="D2004" t="str">
            <v>P</v>
          </cell>
          <cell r="E2004">
            <v>8</v>
          </cell>
          <cell r="F2004">
            <v>37677</v>
          </cell>
          <cell r="G2004">
            <v>0</v>
          </cell>
          <cell r="H2004">
            <v>0</v>
          </cell>
          <cell r="I2004" t="str">
            <v>0          0</v>
          </cell>
          <cell r="J2004">
            <v>0</v>
          </cell>
          <cell r="K2004">
            <v>0</v>
          </cell>
          <cell r="L2004">
            <v>2003</v>
          </cell>
          <cell r="M2004" t="str">
            <v>No Trade</v>
          </cell>
          <cell r="N2004" t="str">
            <v/>
          </cell>
          <cell r="O2004" t="str">
            <v/>
          </cell>
          <cell r="P2004" t="str">
            <v/>
          </cell>
        </row>
        <row r="2005">
          <cell r="A2005" t="str">
            <v>ON</v>
          </cell>
          <cell r="B2005">
            <v>3</v>
          </cell>
          <cell r="C2005">
            <v>3</v>
          </cell>
          <cell r="D2005" t="str">
            <v>C</v>
          </cell>
          <cell r="E2005">
            <v>9</v>
          </cell>
          <cell r="F2005">
            <v>37677</v>
          </cell>
          <cell r="G2005">
            <v>7.0000000000000001E-3</v>
          </cell>
          <cell r="H2005">
            <v>0</v>
          </cell>
          <cell r="I2005" t="str">
            <v>6          0</v>
          </cell>
          <cell r="J2005">
            <v>0</v>
          </cell>
          <cell r="K2005">
            <v>0</v>
          </cell>
          <cell r="L2005">
            <v>2003</v>
          </cell>
          <cell r="M2005" t="str">
            <v>No Trade</v>
          </cell>
          <cell r="N2005" t="str">
            <v>NG33</v>
          </cell>
          <cell r="O2005">
            <v>46</v>
          </cell>
          <cell r="P2005">
            <v>1</v>
          </cell>
        </row>
        <row r="2006">
          <cell r="A2006" t="str">
            <v>ON</v>
          </cell>
          <cell r="B2006">
            <v>3</v>
          </cell>
          <cell r="C2006">
            <v>3</v>
          </cell>
          <cell r="D2006" t="str">
            <v>P</v>
          </cell>
          <cell r="E2006">
            <v>9</v>
          </cell>
          <cell r="F2006">
            <v>37677</v>
          </cell>
          <cell r="G2006">
            <v>0</v>
          </cell>
          <cell r="H2006">
            <v>0</v>
          </cell>
          <cell r="I2006" t="str">
            <v>0          0</v>
          </cell>
          <cell r="J2006">
            <v>0</v>
          </cell>
          <cell r="K2006">
            <v>0</v>
          </cell>
          <cell r="L2006">
            <v>2003</v>
          </cell>
          <cell r="M2006" t="str">
            <v>No Trade</v>
          </cell>
          <cell r="N2006" t="str">
            <v/>
          </cell>
          <cell r="O2006" t="str">
            <v/>
          </cell>
          <cell r="P2006" t="str">
            <v/>
          </cell>
        </row>
        <row r="2007">
          <cell r="A2007" t="str">
            <v>ON</v>
          </cell>
          <cell r="B2007">
            <v>3</v>
          </cell>
          <cell r="C2007">
            <v>3</v>
          </cell>
          <cell r="D2007" t="str">
            <v>C</v>
          </cell>
          <cell r="E2007">
            <v>10</v>
          </cell>
          <cell r="F2007">
            <v>37677</v>
          </cell>
          <cell r="G2007">
            <v>5.0000000000000001E-3</v>
          </cell>
          <cell r="H2007">
            <v>0</v>
          </cell>
          <cell r="I2007" t="str">
            <v>5          0</v>
          </cell>
          <cell r="J2007">
            <v>0</v>
          </cell>
          <cell r="K2007">
            <v>0</v>
          </cell>
          <cell r="L2007">
            <v>2003</v>
          </cell>
          <cell r="M2007" t="str">
            <v>No Trade</v>
          </cell>
          <cell r="N2007" t="str">
            <v>NG33</v>
          </cell>
          <cell r="O2007">
            <v>46</v>
          </cell>
          <cell r="P2007">
            <v>1</v>
          </cell>
        </row>
        <row r="2008">
          <cell r="A2008" t="str">
            <v>ON</v>
          </cell>
          <cell r="B2008">
            <v>3</v>
          </cell>
          <cell r="C2008">
            <v>3</v>
          </cell>
          <cell r="D2008" t="str">
            <v>P</v>
          </cell>
          <cell r="E2008">
            <v>10</v>
          </cell>
          <cell r="F2008">
            <v>37677</v>
          </cell>
          <cell r="G2008">
            <v>0</v>
          </cell>
          <cell r="H2008">
            <v>0</v>
          </cell>
          <cell r="I2008" t="str">
            <v>0          0</v>
          </cell>
          <cell r="J2008">
            <v>0</v>
          </cell>
          <cell r="K2008">
            <v>0</v>
          </cell>
          <cell r="L2008">
            <v>2003</v>
          </cell>
          <cell r="M2008" t="str">
            <v>No Trade</v>
          </cell>
          <cell r="N2008" t="str">
            <v/>
          </cell>
          <cell r="O2008" t="str">
            <v/>
          </cell>
          <cell r="P2008" t="str">
            <v/>
          </cell>
        </row>
        <row r="2009">
          <cell r="A2009" t="str">
            <v>ON</v>
          </cell>
          <cell r="B2009">
            <v>3</v>
          </cell>
          <cell r="C2009">
            <v>3</v>
          </cell>
          <cell r="D2009" t="str">
            <v>C</v>
          </cell>
          <cell r="E2009">
            <v>12</v>
          </cell>
          <cell r="F2009">
            <v>37677</v>
          </cell>
          <cell r="G2009">
            <v>4.0000000000000001E-3</v>
          </cell>
          <cell r="H2009">
            <v>0</v>
          </cell>
          <cell r="I2009" t="str">
            <v>3          0</v>
          </cell>
          <cell r="J2009">
            <v>0</v>
          </cell>
          <cell r="K2009">
            <v>0</v>
          </cell>
          <cell r="L2009">
            <v>2003</v>
          </cell>
          <cell r="M2009" t="str">
            <v>No Trade</v>
          </cell>
          <cell r="N2009" t="str">
            <v>NG33</v>
          </cell>
          <cell r="O2009">
            <v>46</v>
          </cell>
          <cell r="P2009">
            <v>1</v>
          </cell>
        </row>
        <row r="2010">
          <cell r="A2010" t="str">
            <v>ON</v>
          </cell>
          <cell r="B2010">
            <v>3</v>
          </cell>
          <cell r="C2010">
            <v>3</v>
          </cell>
          <cell r="D2010" t="str">
            <v>P</v>
          </cell>
          <cell r="E2010">
            <v>12</v>
          </cell>
          <cell r="F2010">
            <v>37677</v>
          </cell>
          <cell r="G2010">
            <v>0</v>
          </cell>
          <cell r="H2010">
            <v>0</v>
          </cell>
          <cell r="I2010" t="str">
            <v>0          0</v>
          </cell>
          <cell r="J2010">
            <v>0</v>
          </cell>
          <cell r="K2010">
            <v>0</v>
          </cell>
          <cell r="L2010">
            <v>2003</v>
          </cell>
          <cell r="M2010" t="str">
            <v>No Trade</v>
          </cell>
          <cell r="N2010" t="str">
            <v/>
          </cell>
          <cell r="O2010" t="str">
            <v/>
          </cell>
          <cell r="P2010" t="str">
            <v/>
          </cell>
        </row>
        <row r="2011">
          <cell r="A2011" t="str">
            <v>ON</v>
          </cell>
          <cell r="B2011">
            <v>4</v>
          </cell>
          <cell r="C2011">
            <v>3</v>
          </cell>
          <cell r="D2011" t="str">
            <v>P</v>
          </cell>
          <cell r="E2011">
            <v>0.25</v>
          </cell>
          <cell r="F2011">
            <v>37706</v>
          </cell>
          <cell r="G2011">
            <v>0</v>
          </cell>
          <cell r="H2011">
            <v>0</v>
          </cell>
          <cell r="I2011" t="str">
            <v>0          0</v>
          </cell>
          <cell r="J2011">
            <v>0</v>
          </cell>
          <cell r="K2011">
            <v>0</v>
          </cell>
          <cell r="L2011">
            <v>2003</v>
          </cell>
          <cell r="M2011" t="str">
            <v>No Trade</v>
          </cell>
          <cell r="N2011" t="str">
            <v/>
          </cell>
          <cell r="O2011" t="str">
            <v/>
          </cell>
          <cell r="P2011" t="str">
            <v/>
          </cell>
        </row>
        <row r="2012">
          <cell r="A2012" t="str">
            <v>ON</v>
          </cell>
          <cell r="B2012">
            <v>4</v>
          </cell>
          <cell r="C2012">
            <v>3</v>
          </cell>
          <cell r="D2012" t="str">
            <v>C</v>
          </cell>
          <cell r="E2012">
            <v>0.5</v>
          </cell>
          <cell r="F2012">
            <v>37706</v>
          </cell>
          <cell r="G2012">
            <v>0</v>
          </cell>
          <cell r="H2012">
            <v>0</v>
          </cell>
          <cell r="I2012" t="str">
            <v>0          0</v>
          </cell>
          <cell r="J2012">
            <v>0</v>
          </cell>
          <cell r="K2012">
            <v>0</v>
          </cell>
          <cell r="L2012">
            <v>2003</v>
          </cell>
          <cell r="M2012" t="str">
            <v>No Trade</v>
          </cell>
          <cell r="N2012" t="str">
            <v/>
          </cell>
          <cell r="O2012" t="str">
            <v/>
          </cell>
          <cell r="P2012" t="str">
            <v/>
          </cell>
        </row>
        <row r="2013">
          <cell r="A2013" t="str">
            <v>ON</v>
          </cell>
          <cell r="B2013">
            <v>4</v>
          </cell>
          <cell r="C2013">
            <v>3</v>
          </cell>
          <cell r="D2013" t="str">
            <v>C</v>
          </cell>
          <cell r="E2013">
            <v>1</v>
          </cell>
          <cell r="F2013">
            <v>37706</v>
          </cell>
          <cell r="G2013">
            <v>0</v>
          </cell>
          <cell r="H2013">
            <v>0</v>
          </cell>
          <cell r="I2013" t="str">
            <v>0          0</v>
          </cell>
          <cell r="J2013">
            <v>0</v>
          </cell>
          <cell r="K2013">
            <v>0</v>
          </cell>
          <cell r="L2013">
            <v>2003</v>
          </cell>
          <cell r="M2013" t="str">
            <v>No Trade</v>
          </cell>
          <cell r="N2013" t="str">
            <v/>
          </cell>
          <cell r="O2013" t="str">
            <v/>
          </cell>
          <cell r="P2013" t="str">
            <v/>
          </cell>
        </row>
        <row r="2014">
          <cell r="A2014" t="str">
            <v>ON</v>
          </cell>
          <cell r="B2014">
            <v>4</v>
          </cell>
          <cell r="C2014">
            <v>3</v>
          </cell>
          <cell r="D2014" t="str">
            <v>P</v>
          </cell>
          <cell r="E2014">
            <v>2</v>
          </cell>
          <cell r="F2014">
            <v>37706</v>
          </cell>
          <cell r="G2014">
            <v>1E-3</v>
          </cell>
          <cell r="H2014">
            <v>0</v>
          </cell>
          <cell r="I2014" t="str">
            <v>1          0</v>
          </cell>
          <cell r="J2014">
            <v>0</v>
          </cell>
          <cell r="K2014">
            <v>0</v>
          </cell>
          <cell r="L2014">
            <v>2003</v>
          </cell>
          <cell r="M2014">
            <v>1.8264214604551692</v>
          </cell>
          <cell r="N2014" t="str">
            <v>NG43</v>
          </cell>
          <cell r="O2014">
            <v>59.02</v>
          </cell>
          <cell r="P2014">
            <v>2</v>
          </cell>
        </row>
        <row r="2015">
          <cell r="A2015" t="str">
            <v>ON</v>
          </cell>
          <cell r="B2015">
            <v>4</v>
          </cell>
          <cell r="C2015">
            <v>3</v>
          </cell>
          <cell r="D2015" t="str">
            <v>P</v>
          </cell>
          <cell r="E2015">
            <v>2.1</v>
          </cell>
          <cell r="F2015">
            <v>37706</v>
          </cell>
          <cell r="G2015">
            <v>1E-3</v>
          </cell>
          <cell r="H2015">
            <v>0</v>
          </cell>
          <cell r="I2015" t="str">
            <v>1          0</v>
          </cell>
          <cell r="J2015">
            <v>0</v>
          </cell>
          <cell r="K2015">
            <v>0</v>
          </cell>
          <cell r="L2015">
            <v>2003</v>
          </cell>
          <cell r="M2015">
            <v>1.798411693475128</v>
          </cell>
          <cell r="N2015" t="str">
            <v>NG43</v>
          </cell>
          <cell r="O2015">
            <v>59.02</v>
          </cell>
          <cell r="P2015">
            <v>2</v>
          </cell>
        </row>
        <row r="2016">
          <cell r="A2016" t="str">
            <v>ON</v>
          </cell>
          <cell r="B2016">
            <v>4</v>
          </cell>
          <cell r="C2016">
            <v>3</v>
          </cell>
          <cell r="D2016" t="str">
            <v>P</v>
          </cell>
          <cell r="E2016">
            <v>2.25</v>
          </cell>
          <cell r="F2016">
            <v>37706</v>
          </cell>
          <cell r="G2016">
            <v>1E-3</v>
          </cell>
          <cell r="H2016">
            <v>0</v>
          </cell>
          <cell r="I2016" t="str">
            <v>1          0</v>
          </cell>
          <cell r="J2016">
            <v>0</v>
          </cell>
          <cell r="K2016">
            <v>0</v>
          </cell>
          <cell r="L2016">
            <v>2003</v>
          </cell>
          <cell r="M2016">
            <v>1.758956134559529</v>
          </cell>
          <cell r="N2016" t="str">
            <v>NG43</v>
          </cell>
          <cell r="O2016">
            <v>59.02</v>
          </cell>
          <cell r="P2016">
            <v>2</v>
          </cell>
        </row>
        <row r="2017">
          <cell r="A2017" t="str">
            <v>ON</v>
          </cell>
          <cell r="B2017">
            <v>4</v>
          </cell>
          <cell r="C2017">
            <v>3</v>
          </cell>
          <cell r="D2017" t="str">
            <v>P</v>
          </cell>
          <cell r="E2017">
            <v>2.5</v>
          </cell>
          <cell r="F2017">
            <v>37706</v>
          </cell>
          <cell r="G2017">
            <v>3.0000000000000001E-3</v>
          </cell>
          <cell r="H2017">
            <v>0</v>
          </cell>
          <cell r="I2017" t="str">
            <v>4          0</v>
          </cell>
          <cell r="J2017">
            <v>0</v>
          </cell>
          <cell r="K2017">
            <v>0</v>
          </cell>
          <cell r="L2017">
            <v>2003</v>
          </cell>
          <cell r="M2017">
            <v>1.850106822190426</v>
          </cell>
          <cell r="N2017" t="str">
            <v>NG43</v>
          </cell>
          <cell r="O2017">
            <v>59.02</v>
          </cell>
          <cell r="P2017">
            <v>2</v>
          </cell>
        </row>
        <row r="2018">
          <cell r="A2018" t="str">
            <v>ON</v>
          </cell>
          <cell r="B2018">
            <v>4</v>
          </cell>
          <cell r="C2018">
            <v>3</v>
          </cell>
          <cell r="D2018" t="str">
            <v>P</v>
          </cell>
          <cell r="E2018">
            <v>2.65</v>
          </cell>
          <cell r="F2018">
            <v>37706</v>
          </cell>
          <cell r="G2018">
            <v>6.0000000000000001E-3</v>
          </cell>
          <cell r="H2018">
            <v>0</v>
          </cell>
          <cell r="I2018" t="str">
            <v>9          0</v>
          </cell>
          <cell r="J2018">
            <v>0</v>
          </cell>
          <cell r="K2018">
            <v>0</v>
          </cell>
          <cell r="L2018">
            <v>2003</v>
          </cell>
          <cell r="M2018">
            <v>1.9271088336782807</v>
          </cell>
          <cell r="N2018" t="str">
            <v>NG43</v>
          </cell>
          <cell r="O2018">
            <v>59.02</v>
          </cell>
          <cell r="P2018">
            <v>2</v>
          </cell>
        </row>
        <row r="2019">
          <cell r="A2019" t="str">
            <v>ON</v>
          </cell>
          <cell r="B2019">
            <v>4</v>
          </cell>
          <cell r="C2019">
            <v>3</v>
          </cell>
          <cell r="D2019" t="str">
            <v>P</v>
          </cell>
          <cell r="E2019">
            <v>2.7</v>
          </cell>
          <cell r="F2019">
            <v>37706</v>
          </cell>
          <cell r="G2019">
            <v>8.0000000000000002E-3</v>
          </cell>
          <cell r="H2019">
            <v>0.01</v>
          </cell>
          <cell r="I2019" t="str">
            <v>1          0</v>
          </cell>
          <cell r="J2019">
            <v>0</v>
          </cell>
          <cell r="K2019">
            <v>0</v>
          </cell>
          <cell r="L2019">
            <v>2003</v>
          </cell>
          <cell r="M2019">
            <v>1.9671014271977505</v>
          </cell>
          <cell r="N2019" t="str">
            <v>NG43</v>
          </cell>
          <cell r="O2019">
            <v>59.02</v>
          </cell>
          <cell r="P2019">
            <v>2</v>
          </cell>
        </row>
        <row r="2020">
          <cell r="A2020" t="str">
            <v>ON</v>
          </cell>
          <cell r="B2020">
            <v>4</v>
          </cell>
          <cell r="C2020">
            <v>3</v>
          </cell>
          <cell r="D2020" t="str">
            <v>P</v>
          </cell>
          <cell r="E2020">
            <v>2.75</v>
          </cell>
          <cell r="F2020">
            <v>37706</v>
          </cell>
          <cell r="G2020">
            <v>0.01</v>
          </cell>
          <cell r="H2020">
            <v>0.01</v>
          </cell>
          <cell r="I2020" t="str">
            <v>3          0</v>
          </cell>
          <cell r="J2020">
            <v>0</v>
          </cell>
          <cell r="K2020">
            <v>0</v>
          </cell>
          <cell r="L2020">
            <v>2003</v>
          </cell>
          <cell r="M2020">
            <v>1.9975814460024408</v>
          </cell>
          <cell r="N2020" t="str">
            <v>NG43</v>
          </cell>
          <cell r="O2020">
            <v>59.02</v>
          </cell>
          <cell r="P2020">
            <v>2</v>
          </cell>
        </row>
        <row r="2021">
          <cell r="A2021" t="str">
            <v>ON</v>
          </cell>
          <cell r="B2021">
            <v>4</v>
          </cell>
          <cell r="C2021">
            <v>3</v>
          </cell>
          <cell r="D2021" t="str">
            <v>P</v>
          </cell>
          <cell r="E2021">
            <v>2.8</v>
          </cell>
          <cell r="F2021">
            <v>37706</v>
          </cell>
          <cell r="G2021">
            <v>1.2E-2</v>
          </cell>
          <cell r="H2021">
            <v>0.01</v>
          </cell>
          <cell r="I2021" t="str">
            <v>6          0</v>
          </cell>
          <cell r="J2021">
            <v>0</v>
          </cell>
          <cell r="K2021">
            <v>0</v>
          </cell>
          <cell r="L2021">
            <v>2003</v>
          </cell>
          <cell r="M2021">
            <v>2.021756139130519</v>
          </cell>
          <cell r="N2021" t="str">
            <v>NG43</v>
          </cell>
          <cell r="O2021">
            <v>59.02</v>
          </cell>
          <cell r="P2021">
            <v>2</v>
          </cell>
        </row>
        <row r="2022">
          <cell r="A2022" t="str">
            <v>ON</v>
          </cell>
          <cell r="B2022">
            <v>4</v>
          </cell>
          <cell r="C2022">
            <v>3</v>
          </cell>
          <cell r="D2022" t="str">
            <v>C</v>
          </cell>
          <cell r="E2022">
            <v>3</v>
          </cell>
          <cell r="F2022">
            <v>37706</v>
          </cell>
          <cell r="G2022">
            <v>0</v>
          </cell>
          <cell r="H2022">
            <v>0</v>
          </cell>
          <cell r="I2022" t="str">
            <v>0          0</v>
          </cell>
          <cell r="J2022">
            <v>0</v>
          </cell>
          <cell r="K2022">
            <v>0</v>
          </cell>
          <cell r="L2022">
            <v>2003</v>
          </cell>
          <cell r="M2022" t="str">
            <v>No Trade</v>
          </cell>
          <cell r="N2022" t="str">
            <v/>
          </cell>
          <cell r="O2022" t="str">
            <v/>
          </cell>
          <cell r="P2022" t="str">
            <v/>
          </cell>
        </row>
        <row r="2023">
          <cell r="A2023" t="str">
            <v>ON</v>
          </cell>
          <cell r="B2023">
            <v>4</v>
          </cell>
          <cell r="C2023">
            <v>3</v>
          </cell>
          <cell r="D2023" t="str">
            <v>P</v>
          </cell>
          <cell r="E2023">
            <v>3</v>
          </cell>
          <cell r="F2023">
            <v>37706</v>
          </cell>
          <cell r="G2023">
            <v>2.7E-2</v>
          </cell>
          <cell r="H2023">
            <v>0.03</v>
          </cell>
          <cell r="I2023" t="str">
            <v>4          0</v>
          </cell>
          <cell r="J2023">
            <v>0</v>
          </cell>
          <cell r="K2023">
            <v>0</v>
          </cell>
          <cell r="L2023">
            <v>2003</v>
          </cell>
          <cell r="M2023">
            <v>2.155440455382843</v>
          </cell>
          <cell r="N2023" t="str">
            <v>NG43</v>
          </cell>
          <cell r="O2023">
            <v>59.02</v>
          </cell>
          <cell r="P2023">
            <v>2</v>
          </cell>
        </row>
        <row r="2024">
          <cell r="A2024" t="str">
            <v>ON</v>
          </cell>
          <cell r="B2024">
            <v>4</v>
          </cell>
          <cell r="C2024">
            <v>3</v>
          </cell>
          <cell r="D2024" t="str">
            <v>P</v>
          </cell>
          <cell r="E2024">
            <v>3.05</v>
          </cell>
          <cell r="F2024">
            <v>37706</v>
          </cell>
          <cell r="G2024">
            <v>3.2000000000000001E-2</v>
          </cell>
          <cell r="H2024">
            <v>0.04</v>
          </cell>
          <cell r="I2024" t="str">
            <v>0          0</v>
          </cell>
          <cell r="J2024">
            <v>0</v>
          </cell>
          <cell r="K2024">
            <v>0</v>
          </cell>
          <cell r="L2024">
            <v>2003</v>
          </cell>
          <cell r="M2024">
            <v>2.1862669475126935</v>
          </cell>
          <cell r="N2024" t="str">
            <v>NG43</v>
          </cell>
          <cell r="O2024">
            <v>59.02</v>
          </cell>
          <cell r="P2024">
            <v>2</v>
          </cell>
        </row>
        <row r="2025">
          <cell r="A2025" t="str">
            <v>ON</v>
          </cell>
          <cell r="B2025">
            <v>4</v>
          </cell>
          <cell r="C2025">
            <v>3</v>
          </cell>
          <cell r="D2025" t="str">
            <v>P</v>
          </cell>
          <cell r="E2025">
            <v>3.1</v>
          </cell>
          <cell r="F2025">
            <v>37706</v>
          </cell>
          <cell r="G2025">
            <v>3.6999999999999998E-2</v>
          </cell>
          <cell r="H2025">
            <v>0.04</v>
          </cell>
          <cell r="I2025" t="str">
            <v>7          0</v>
          </cell>
          <cell r="J2025">
            <v>0</v>
          </cell>
          <cell r="K2025">
            <v>0</v>
          </cell>
          <cell r="L2025">
            <v>2003</v>
          </cell>
          <cell r="M2025">
            <v>2.2122468748196558</v>
          </cell>
          <cell r="N2025" t="str">
            <v>NG43</v>
          </cell>
          <cell r="O2025">
            <v>59.02</v>
          </cell>
          <cell r="P2025">
            <v>2</v>
          </cell>
        </row>
        <row r="2026">
          <cell r="A2026" t="str">
            <v>ON</v>
          </cell>
          <cell r="B2026">
            <v>4</v>
          </cell>
          <cell r="C2026">
            <v>3</v>
          </cell>
          <cell r="D2026" t="str">
            <v>P</v>
          </cell>
          <cell r="E2026">
            <v>3.15</v>
          </cell>
          <cell r="F2026">
            <v>37706</v>
          </cell>
          <cell r="G2026">
            <v>4.3999999999999997E-2</v>
          </cell>
          <cell r="H2026">
            <v>0.05</v>
          </cell>
          <cell r="I2026" t="str">
            <v>5          0</v>
          </cell>
          <cell r="J2026">
            <v>0</v>
          </cell>
          <cell r="K2026">
            <v>0</v>
          </cell>
          <cell r="L2026">
            <v>2003</v>
          </cell>
          <cell r="M2026">
            <v>2.247851068359501</v>
          </cell>
          <cell r="N2026" t="str">
            <v>NG43</v>
          </cell>
          <cell r="O2026">
            <v>59.02</v>
          </cell>
          <cell r="P2026">
            <v>2</v>
          </cell>
        </row>
        <row r="2027">
          <cell r="A2027" t="str">
            <v>ON</v>
          </cell>
          <cell r="B2027">
            <v>4</v>
          </cell>
          <cell r="C2027">
            <v>3</v>
          </cell>
          <cell r="D2027" t="str">
            <v>P</v>
          </cell>
          <cell r="E2027">
            <v>3.2</v>
          </cell>
          <cell r="F2027">
            <v>37706</v>
          </cell>
          <cell r="G2027">
            <v>5.0999999999999997E-2</v>
          </cell>
          <cell r="H2027">
            <v>0.06</v>
          </cell>
          <cell r="I2027" t="str">
            <v>4          0</v>
          </cell>
          <cell r="J2027">
            <v>0</v>
          </cell>
          <cell r="K2027">
            <v>0</v>
          </cell>
          <cell r="L2027">
            <v>2003</v>
          </cell>
          <cell r="M2027">
            <v>2.2780774548847047</v>
          </cell>
          <cell r="N2027" t="str">
            <v>NG43</v>
          </cell>
          <cell r="O2027">
            <v>59.02</v>
          </cell>
          <cell r="P2027">
            <v>2</v>
          </cell>
        </row>
        <row r="2028">
          <cell r="A2028" t="str">
            <v>ON</v>
          </cell>
          <cell r="B2028">
            <v>4</v>
          </cell>
          <cell r="C2028">
            <v>3</v>
          </cell>
          <cell r="D2028" t="str">
            <v>C</v>
          </cell>
          <cell r="E2028">
            <v>3.25</v>
          </cell>
          <cell r="F2028">
            <v>37706</v>
          </cell>
          <cell r="G2028">
            <v>0.79200000000000004</v>
          </cell>
          <cell r="H2028">
            <v>0.79</v>
          </cell>
          <cell r="I2028" t="str">
            <v>2          0</v>
          </cell>
          <cell r="J2028">
            <v>0</v>
          </cell>
          <cell r="K2028">
            <v>0</v>
          </cell>
          <cell r="L2028">
            <v>2003</v>
          </cell>
          <cell r="M2028" t="str">
            <v>No Trade</v>
          </cell>
          <cell r="N2028" t="str">
            <v>NG43</v>
          </cell>
          <cell r="O2028">
            <v>59.02</v>
          </cell>
          <cell r="P2028">
            <v>1</v>
          </cell>
        </row>
        <row r="2029">
          <cell r="A2029" t="str">
            <v>ON</v>
          </cell>
          <cell r="B2029">
            <v>4</v>
          </cell>
          <cell r="C2029">
            <v>3</v>
          </cell>
          <cell r="D2029" t="str">
            <v>P</v>
          </cell>
          <cell r="E2029">
            <v>3.25</v>
          </cell>
          <cell r="F2029">
            <v>37706</v>
          </cell>
          <cell r="G2029">
            <v>5.8999999999999997E-2</v>
          </cell>
          <cell r="H2029">
            <v>7.0000000000000007E-2</v>
          </cell>
          <cell r="I2029" t="str">
            <v>3          0</v>
          </cell>
          <cell r="J2029">
            <v>0</v>
          </cell>
          <cell r="K2029">
            <v>0</v>
          </cell>
          <cell r="L2029">
            <v>2003</v>
          </cell>
          <cell r="M2029">
            <v>2.3095361798934535</v>
          </cell>
          <cell r="N2029" t="str">
            <v>NG43</v>
          </cell>
          <cell r="O2029">
            <v>59.02</v>
          </cell>
          <cell r="P2029">
            <v>2</v>
          </cell>
        </row>
        <row r="2030">
          <cell r="A2030" t="str">
            <v>ON</v>
          </cell>
          <cell r="B2030">
            <v>4</v>
          </cell>
          <cell r="C2030">
            <v>3</v>
          </cell>
          <cell r="D2030" t="str">
            <v>C</v>
          </cell>
          <cell r="E2030">
            <v>3.3</v>
          </cell>
          <cell r="F2030">
            <v>37706</v>
          </cell>
          <cell r="G2030">
            <v>0.878</v>
          </cell>
          <cell r="H2030">
            <v>0.77</v>
          </cell>
          <cell r="I2030" t="str">
            <v>9          0</v>
          </cell>
          <cell r="J2030">
            <v>0</v>
          </cell>
          <cell r="K2030">
            <v>0</v>
          </cell>
          <cell r="L2030">
            <v>2003</v>
          </cell>
          <cell r="M2030" t="str">
            <v>No Trade</v>
          </cell>
          <cell r="N2030" t="str">
            <v>NG43</v>
          </cell>
          <cell r="O2030">
            <v>59.02</v>
          </cell>
          <cell r="P2030">
            <v>1</v>
          </cell>
        </row>
        <row r="2031">
          <cell r="A2031" t="str">
            <v>ON</v>
          </cell>
          <cell r="B2031">
            <v>4</v>
          </cell>
          <cell r="C2031">
            <v>3</v>
          </cell>
          <cell r="D2031" t="str">
            <v>P</v>
          </cell>
          <cell r="E2031">
            <v>3.3</v>
          </cell>
          <cell r="F2031">
            <v>37706</v>
          </cell>
          <cell r="G2031">
            <v>6.8000000000000005E-2</v>
          </cell>
          <cell r="H2031">
            <v>0.08</v>
          </cell>
          <cell r="I2031" t="str">
            <v>4          0</v>
          </cell>
          <cell r="J2031">
            <v>0</v>
          </cell>
          <cell r="K2031">
            <v>0</v>
          </cell>
          <cell r="L2031">
            <v>2003</v>
          </cell>
          <cell r="M2031">
            <v>2.3416823308899768</v>
          </cell>
          <cell r="N2031" t="str">
            <v>NG43</v>
          </cell>
          <cell r="O2031">
            <v>59.02</v>
          </cell>
          <cell r="P2031">
            <v>2</v>
          </cell>
        </row>
        <row r="2032">
          <cell r="A2032" t="str">
            <v>ON</v>
          </cell>
          <cell r="B2032">
            <v>4</v>
          </cell>
          <cell r="C2032">
            <v>3</v>
          </cell>
          <cell r="D2032" t="str">
            <v>P</v>
          </cell>
          <cell r="E2032">
            <v>3.35</v>
          </cell>
          <cell r="F2032">
            <v>37706</v>
          </cell>
          <cell r="G2032">
            <v>7.8E-2</v>
          </cell>
          <cell r="H2032">
            <v>0.09</v>
          </cell>
          <cell r="I2032" t="str">
            <v>5          0</v>
          </cell>
          <cell r="J2032">
            <v>0</v>
          </cell>
          <cell r="K2032">
            <v>0</v>
          </cell>
          <cell r="L2032">
            <v>2003</v>
          </cell>
          <cell r="M2032">
            <v>2.3741395647076486</v>
          </cell>
          <cell r="N2032" t="str">
            <v>NG43</v>
          </cell>
          <cell r="O2032">
            <v>59.02</v>
          </cell>
          <cell r="P2032">
            <v>2</v>
          </cell>
        </row>
        <row r="2033">
          <cell r="A2033" t="str">
            <v>ON</v>
          </cell>
          <cell r="B2033">
            <v>4</v>
          </cell>
          <cell r="C2033">
            <v>3</v>
          </cell>
          <cell r="D2033" t="str">
            <v>C</v>
          </cell>
          <cell r="E2033">
            <v>3.4</v>
          </cell>
          <cell r="F2033">
            <v>37706</v>
          </cell>
          <cell r="G2033">
            <v>0.79900000000000004</v>
          </cell>
          <cell r="H2033">
            <v>0.7</v>
          </cell>
          <cell r="I2033" t="str">
            <v>4          0</v>
          </cell>
          <cell r="J2033">
            <v>0</v>
          </cell>
          <cell r="K2033">
            <v>0</v>
          </cell>
          <cell r="L2033">
            <v>2003</v>
          </cell>
          <cell r="M2033" t="str">
            <v>No Trade</v>
          </cell>
          <cell r="N2033" t="str">
            <v>NG43</v>
          </cell>
          <cell r="O2033">
            <v>59.02</v>
          </cell>
          <cell r="P2033">
            <v>1</v>
          </cell>
        </row>
        <row r="2034">
          <cell r="A2034" t="str">
            <v>ON</v>
          </cell>
          <cell r="B2034">
            <v>4</v>
          </cell>
          <cell r="C2034">
            <v>3</v>
          </cell>
          <cell r="D2034" t="str">
            <v>P</v>
          </cell>
          <cell r="E2034">
            <v>3.4</v>
          </cell>
          <cell r="F2034">
            <v>37706</v>
          </cell>
          <cell r="G2034">
            <v>8.7999999999999995E-2</v>
          </cell>
          <cell r="H2034">
            <v>0.1</v>
          </cell>
          <cell r="I2034" t="str">
            <v>8          0</v>
          </cell>
          <cell r="J2034">
            <v>0</v>
          </cell>
          <cell r="K2034">
            <v>0</v>
          </cell>
          <cell r="L2034">
            <v>2003</v>
          </cell>
          <cell r="M2034">
            <v>2.4026124747289752</v>
          </cell>
          <cell r="N2034" t="str">
            <v>NG43</v>
          </cell>
          <cell r="O2034">
            <v>59.02</v>
          </cell>
          <cell r="P2034">
            <v>2</v>
          </cell>
        </row>
        <row r="2035">
          <cell r="A2035" t="str">
            <v>ON</v>
          </cell>
          <cell r="B2035">
            <v>4</v>
          </cell>
          <cell r="C2035">
            <v>3</v>
          </cell>
          <cell r="D2035" t="str">
            <v>C</v>
          </cell>
          <cell r="E2035">
            <v>3.45</v>
          </cell>
          <cell r="F2035">
            <v>37706</v>
          </cell>
          <cell r="G2035">
            <v>0.76100000000000001</v>
          </cell>
          <cell r="H2035">
            <v>0.66</v>
          </cell>
          <cell r="I2035" t="str">
            <v>8          0</v>
          </cell>
          <cell r="J2035">
            <v>0</v>
          </cell>
          <cell r="K2035">
            <v>0</v>
          </cell>
          <cell r="L2035">
            <v>2003</v>
          </cell>
          <cell r="M2035" t="str">
            <v>No Trade</v>
          </cell>
          <cell r="N2035" t="str">
            <v>NG43</v>
          </cell>
          <cell r="O2035">
            <v>59.02</v>
          </cell>
          <cell r="P2035">
            <v>1</v>
          </cell>
        </row>
        <row r="2036">
          <cell r="A2036" t="str">
            <v>ON</v>
          </cell>
          <cell r="B2036">
            <v>4</v>
          </cell>
          <cell r="C2036">
            <v>3</v>
          </cell>
          <cell r="D2036" t="str">
            <v>P</v>
          </cell>
          <cell r="E2036">
            <v>3.45</v>
          </cell>
          <cell r="F2036">
            <v>37706</v>
          </cell>
          <cell r="G2036">
            <v>0.1</v>
          </cell>
          <cell r="H2036">
            <v>0.12</v>
          </cell>
          <cell r="I2036" t="str">
            <v>2          0</v>
          </cell>
          <cell r="J2036">
            <v>0</v>
          </cell>
          <cell r="K2036">
            <v>0</v>
          </cell>
          <cell r="L2036">
            <v>2003</v>
          </cell>
          <cell r="M2036">
            <v>2.4353438657260047</v>
          </cell>
          <cell r="N2036" t="str">
            <v>NG43</v>
          </cell>
          <cell r="O2036">
            <v>59.02</v>
          </cell>
          <cell r="P2036">
            <v>2</v>
          </cell>
        </row>
        <row r="2037">
          <cell r="A2037" t="str">
            <v>ON</v>
          </cell>
          <cell r="B2037">
            <v>4</v>
          </cell>
          <cell r="C2037">
            <v>3</v>
          </cell>
          <cell r="D2037" t="str">
            <v>C</v>
          </cell>
          <cell r="E2037">
            <v>3.5</v>
          </cell>
          <cell r="F2037">
            <v>37706</v>
          </cell>
          <cell r="G2037">
            <v>0.72399999999999998</v>
          </cell>
          <cell r="H2037">
            <v>0.63</v>
          </cell>
          <cell r="I2037" t="str">
            <v>3          0</v>
          </cell>
          <cell r="J2037">
            <v>0</v>
          </cell>
          <cell r="K2037">
            <v>0</v>
          </cell>
          <cell r="L2037">
            <v>2003</v>
          </cell>
          <cell r="M2037" t="str">
            <v>No Trade</v>
          </cell>
          <cell r="N2037" t="str">
            <v>NG43</v>
          </cell>
          <cell r="O2037">
            <v>59.02</v>
          </cell>
          <cell r="P2037">
            <v>1</v>
          </cell>
        </row>
        <row r="2038">
          <cell r="A2038" t="str">
            <v>ON</v>
          </cell>
          <cell r="B2038">
            <v>4</v>
          </cell>
          <cell r="C2038">
            <v>3</v>
          </cell>
          <cell r="D2038" t="str">
            <v>P</v>
          </cell>
          <cell r="E2038">
            <v>3.5</v>
          </cell>
          <cell r="F2038">
            <v>37706</v>
          </cell>
          <cell r="G2038">
            <v>0.113</v>
          </cell>
          <cell r="H2038">
            <v>0.13</v>
          </cell>
          <cell r="I2038" t="str">
            <v>7          0</v>
          </cell>
          <cell r="J2038">
            <v>0</v>
          </cell>
          <cell r="K2038">
            <v>0</v>
          </cell>
          <cell r="L2038">
            <v>2003</v>
          </cell>
          <cell r="M2038">
            <v>2.4678094565962594</v>
          </cell>
          <cell r="N2038" t="str">
            <v>NG43</v>
          </cell>
          <cell r="O2038">
            <v>59.02</v>
          </cell>
          <cell r="P2038">
            <v>2</v>
          </cell>
        </row>
        <row r="2039">
          <cell r="A2039" t="str">
            <v>ON</v>
          </cell>
          <cell r="B2039">
            <v>4</v>
          </cell>
          <cell r="C2039">
            <v>3</v>
          </cell>
          <cell r="D2039" t="str">
            <v>C</v>
          </cell>
          <cell r="E2039">
            <v>3.55</v>
          </cell>
          <cell r="F2039">
            <v>37706</v>
          </cell>
          <cell r="G2039">
            <v>0.68799999999999994</v>
          </cell>
          <cell r="H2039">
            <v>0.6</v>
          </cell>
          <cell r="I2039" t="str">
            <v>0          0</v>
          </cell>
          <cell r="J2039">
            <v>0</v>
          </cell>
          <cell r="K2039">
            <v>0</v>
          </cell>
          <cell r="L2039">
            <v>2003</v>
          </cell>
          <cell r="M2039" t="str">
            <v>No Trade</v>
          </cell>
          <cell r="N2039" t="str">
            <v>NG43</v>
          </cell>
          <cell r="O2039">
            <v>59.02</v>
          </cell>
          <cell r="P2039">
            <v>1</v>
          </cell>
        </row>
        <row r="2040">
          <cell r="A2040" t="str">
            <v>ON</v>
          </cell>
          <cell r="B2040">
            <v>4</v>
          </cell>
          <cell r="C2040">
            <v>3</v>
          </cell>
          <cell r="D2040" t="str">
            <v>P</v>
          </cell>
          <cell r="E2040">
            <v>3.55</v>
          </cell>
          <cell r="F2040">
            <v>37706</v>
          </cell>
          <cell r="G2040">
            <v>0.127</v>
          </cell>
          <cell r="H2040">
            <v>0.15</v>
          </cell>
          <cell r="I2040" t="str">
            <v>3          0</v>
          </cell>
          <cell r="J2040">
            <v>0</v>
          </cell>
          <cell r="K2040">
            <v>0</v>
          </cell>
          <cell r="L2040">
            <v>2003</v>
          </cell>
          <cell r="M2040">
            <v>2.499947832820903</v>
          </cell>
          <cell r="N2040" t="str">
            <v>NG43</v>
          </cell>
          <cell r="O2040">
            <v>59.02</v>
          </cell>
          <cell r="P2040">
            <v>2</v>
          </cell>
        </row>
        <row r="2041">
          <cell r="A2041" t="str">
            <v>ON</v>
          </cell>
          <cell r="B2041">
            <v>4</v>
          </cell>
          <cell r="C2041">
            <v>3</v>
          </cell>
          <cell r="D2041" t="str">
            <v>C</v>
          </cell>
          <cell r="E2041">
            <v>3.6</v>
          </cell>
          <cell r="F2041">
            <v>37706</v>
          </cell>
          <cell r="G2041">
            <v>0.65400000000000003</v>
          </cell>
          <cell r="H2041">
            <v>0.56000000000000005</v>
          </cell>
          <cell r="I2041" t="str">
            <v>8          0</v>
          </cell>
          <cell r="J2041">
            <v>0</v>
          </cell>
          <cell r="K2041">
            <v>0</v>
          </cell>
          <cell r="L2041">
            <v>2003</v>
          </cell>
          <cell r="M2041" t="str">
            <v>No Trade</v>
          </cell>
          <cell r="N2041" t="str">
            <v>NG43</v>
          </cell>
          <cell r="O2041">
            <v>59.02</v>
          </cell>
          <cell r="P2041">
            <v>1</v>
          </cell>
        </row>
        <row r="2042">
          <cell r="A2042" t="str">
            <v>ON</v>
          </cell>
          <cell r="B2042">
            <v>4</v>
          </cell>
          <cell r="C2042">
            <v>3</v>
          </cell>
          <cell r="D2042" t="str">
            <v>P</v>
          </cell>
          <cell r="E2042">
            <v>3.6</v>
          </cell>
          <cell r="F2042">
            <v>37706</v>
          </cell>
          <cell r="G2042">
            <v>0.14199999999999999</v>
          </cell>
          <cell r="H2042">
            <v>0.17</v>
          </cell>
          <cell r="I2042" t="str">
            <v>1          0</v>
          </cell>
          <cell r="J2042">
            <v>0</v>
          </cell>
          <cell r="K2042">
            <v>0</v>
          </cell>
          <cell r="L2042">
            <v>2003</v>
          </cell>
          <cell r="M2042">
            <v>2.5317252868375237</v>
          </cell>
          <cell r="N2042" t="str">
            <v>NG43</v>
          </cell>
          <cell r="O2042">
            <v>59.02</v>
          </cell>
          <cell r="P2042">
            <v>2</v>
          </cell>
        </row>
        <row r="2043">
          <cell r="A2043" t="str">
            <v>ON</v>
          </cell>
          <cell r="B2043">
            <v>4</v>
          </cell>
          <cell r="C2043">
            <v>3</v>
          </cell>
          <cell r="D2043" t="str">
            <v>C</v>
          </cell>
          <cell r="E2043">
            <v>3.65</v>
          </cell>
          <cell r="F2043">
            <v>37706</v>
          </cell>
          <cell r="G2043">
            <v>0.621</v>
          </cell>
          <cell r="H2043">
            <v>0.53</v>
          </cell>
          <cell r="I2043" t="str">
            <v>5          0</v>
          </cell>
          <cell r="J2043">
            <v>0</v>
          </cell>
          <cell r="K2043">
            <v>0</v>
          </cell>
          <cell r="L2043">
            <v>2003</v>
          </cell>
          <cell r="M2043" t="str">
            <v>No Trade</v>
          </cell>
          <cell r="N2043" t="str">
            <v>NG43</v>
          </cell>
          <cell r="O2043">
            <v>59.02</v>
          </cell>
          <cell r="P2043">
            <v>1</v>
          </cell>
        </row>
        <row r="2044">
          <cell r="A2044" t="str">
            <v>ON</v>
          </cell>
          <cell r="B2044">
            <v>4</v>
          </cell>
          <cell r="C2044">
            <v>3</v>
          </cell>
          <cell r="D2044" t="str">
            <v>P</v>
          </cell>
          <cell r="E2044">
            <v>3.65</v>
          </cell>
          <cell r="F2044">
            <v>37706</v>
          </cell>
          <cell r="G2044">
            <v>0.158</v>
          </cell>
          <cell r="H2044">
            <v>0.19</v>
          </cell>
          <cell r="I2044" t="str">
            <v>0          0</v>
          </cell>
          <cell r="J2044">
            <v>0</v>
          </cell>
          <cell r="K2044">
            <v>0</v>
          </cell>
          <cell r="L2044">
            <v>2003</v>
          </cell>
          <cell r="M2044">
            <v>2.5631269965928798</v>
          </cell>
          <cell r="N2044" t="str">
            <v>NG43</v>
          </cell>
          <cell r="O2044">
            <v>59.02</v>
          </cell>
          <cell r="P2044">
            <v>2</v>
          </cell>
        </row>
        <row r="2045">
          <cell r="A2045" t="str">
            <v>ON</v>
          </cell>
          <cell r="B2045">
            <v>4</v>
          </cell>
          <cell r="C2045">
            <v>3</v>
          </cell>
          <cell r="D2045" t="str">
            <v>C</v>
          </cell>
          <cell r="E2045">
            <v>3.7</v>
          </cell>
          <cell r="F2045">
            <v>37706</v>
          </cell>
          <cell r="G2045">
            <v>0.58899999999999997</v>
          </cell>
          <cell r="H2045">
            <v>0.5</v>
          </cell>
          <cell r="I2045" t="str">
            <v>7          0</v>
          </cell>
          <cell r="J2045">
            <v>0</v>
          </cell>
          <cell r="K2045">
            <v>0</v>
          </cell>
          <cell r="L2045">
            <v>2003</v>
          </cell>
          <cell r="M2045" t="str">
            <v>No Trade</v>
          </cell>
          <cell r="N2045" t="str">
            <v>NG43</v>
          </cell>
          <cell r="O2045">
            <v>59.02</v>
          </cell>
          <cell r="P2045">
            <v>1</v>
          </cell>
        </row>
        <row r="2046">
          <cell r="A2046" t="str">
            <v>ON</v>
          </cell>
          <cell r="B2046">
            <v>4</v>
          </cell>
          <cell r="C2046">
            <v>3</v>
          </cell>
          <cell r="D2046" t="str">
            <v>P</v>
          </cell>
          <cell r="E2046">
            <v>3.7</v>
          </cell>
          <cell r="F2046">
            <v>37706</v>
          </cell>
          <cell r="G2046">
            <v>0.17599999999999999</v>
          </cell>
          <cell r="H2046">
            <v>0.21</v>
          </cell>
          <cell r="I2046" t="str">
            <v>1          0</v>
          </cell>
          <cell r="J2046">
            <v>0</v>
          </cell>
          <cell r="K2046">
            <v>0</v>
          </cell>
          <cell r="L2046">
            <v>2003</v>
          </cell>
          <cell r="M2046">
            <v>2.5967300401582549</v>
          </cell>
          <cell r="N2046" t="str">
            <v>NG43</v>
          </cell>
          <cell r="O2046">
            <v>59.02</v>
          </cell>
          <cell r="P2046">
            <v>2</v>
          </cell>
        </row>
        <row r="2047">
          <cell r="A2047" t="str">
            <v>ON</v>
          </cell>
          <cell r="B2047">
            <v>4</v>
          </cell>
          <cell r="C2047">
            <v>3</v>
          </cell>
          <cell r="D2047" t="str">
            <v>C</v>
          </cell>
          <cell r="E2047">
            <v>3.75</v>
          </cell>
          <cell r="F2047">
            <v>37706</v>
          </cell>
          <cell r="G2047">
            <v>0.55600000000000005</v>
          </cell>
          <cell r="H2047">
            <v>0.47</v>
          </cell>
          <cell r="I2047" t="str">
            <v>9          0</v>
          </cell>
          <cell r="J2047">
            <v>0</v>
          </cell>
          <cell r="K2047">
            <v>0</v>
          </cell>
          <cell r="L2047">
            <v>2003</v>
          </cell>
          <cell r="M2047" t="str">
            <v>No Trade</v>
          </cell>
          <cell r="N2047" t="str">
            <v>NG43</v>
          </cell>
          <cell r="O2047">
            <v>59.02</v>
          </cell>
          <cell r="P2047">
            <v>1</v>
          </cell>
        </row>
        <row r="2048">
          <cell r="A2048" t="str">
            <v>ON</v>
          </cell>
          <cell r="B2048">
            <v>4</v>
          </cell>
          <cell r="C2048">
            <v>3</v>
          </cell>
          <cell r="D2048" t="str">
            <v>P</v>
          </cell>
          <cell r="E2048">
            <v>3.75</v>
          </cell>
          <cell r="F2048">
            <v>37706</v>
          </cell>
          <cell r="G2048">
            <v>0.19500000000000001</v>
          </cell>
          <cell r="H2048">
            <v>0.23</v>
          </cell>
          <cell r="I2048" t="str">
            <v>2         50</v>
          </cell>
          <cell r="J2048">
            <v>0</v>
          </cell>
          <cell r="K2048">
            <v>0</v>
          </cell>
          <cell r="L2048">
            <v>2003</v>
          </cell>
          <cell r="M2048">
            <v>2.6296467175029834</v>
          </cell>
          <cell r="N2048" t="str">
            <v>NG43</v>
          </cell>
          <cell r="O2048">
            <v>59.02</v>
          </cell>
          <cell r="P2048">
            <v>2</v>
          </cell>
        </row>
        <row r="2049">
          <cell r="A2049" t="str">
            <v>ON</v>
          </cell>
          <cell r="B2049">
            <v>4</v>
          </cell>
          <cell r="C2049">
            <v>3</v>
          </cell>
          <cell r="D2049" t="str">
            <v>C</v>
          </cell>
          <cell r="E2049">
            <v>3.8</v>
          </cell>
          <cell r="F2049">
            <v>37706</v>
          </cell>
          <cell r="G2049">
            <v>0.52800000000000002</v>
          </cell>
          <cell r="H2049">
            <v>0.45</v>
          </cell>
          <cell r="I2049" t="str">
            <v>2          0</v>
          </cell>
          <cell r="J2049">
            <v>0</v>
          </cell>
          <cell r="K2049">
            <v>0</v>
          </cell>
          <cell r="L2049">
            <v>2003</v>
          </cell>
          <cell r="M2049" t="str">
            <v>No Trade</v>
          </cell>
          <cell r="N2049" t="str">
            <v>NG43</v>
          </cell>
          <cell r="O2049">
            <v>59.02</v>
          </cell>
          <cell r="P2049">
            <v>1</v>
          </cell>
        </row>
        <row r="2050">
          <cell r="A2050" t="str">
            <v>ON</v>
          </cell>
          <cell r="B2050">
            <v>4</v>
          </cell>
          <cell r="C2050">
            <v>3</v>
          </cell>
          <cell r="D2050" t="str">
            <v>P</v>
          </cell>
          <cell r="E2050">
            <v>3.8</v>
          </cell>
          <cell r="F2050">
            <v>37706</v>
          </cell>
          <cell r="G2050">
            <v>0.216</v>
          </cell>
          <cell r="H2050">
            <v>0.25</v>
          </cell>
          <cell r="I2050" t="str">
            <v>5          0</v>
          </cell>
          <cell r="J2050">
            <v>0</v>
          </cell>
          <cell r="K2050">
            <v>0</v>
          </cell>
          <cell r="L2050">
            <v>2003</v>
          </cell>
          <cell r="M2050">
            <v>2.6642124658694089</v>
          </cell>
          <cell r="N2050" t="str">
            <v>NG43</v>
          </cell>
          <cell r="O2050">
            <v>59.02</v>
          </cell>
          <cell r="P2050">
            <v>2</v>
          </cell>
        </row>
        <row r="2051">
          <cell r="A2051" t="str">
            <v>ON</v>
          </cell>
          <cell r="B2051">
            <v>4</v>
          </cell>
          <cell r="C2051">
            <v>3</v>
          </cell>
          <cell r="D2051" t="str">
            <v>C</v>
          </cell>
          <cell r="E2051">
            <v>3.85</v>
          </cell>
          <cell r="F2051">
            <v>37706</v>
          </cell>
          <cell r="G2051">
            <v>0.499</v>
          </cell>
          <cell r="H2051">
            <v>0.42</v>
          </cell>
          <cell r="I2051" t="str">
            <v>7          0</v>
          </cell>
          <cell r="J2051">
            <v>0</v>
          </cell>
          <cell r="K2051">
            <v>0</v>
          </cell>
          <cell r="L2051">
            <v>2003</v>
          </cell>
          <cell r="M2051" t="str">
            <v>No Trade</v>
          </cell>
          <cell r="N2051" t="str">
            <v>NG43</v>
          </cell>
          <cell r="O2051">
            <v>59.02</v>
          </cell>
          <cell r="P2051">
            <v>1</v>
          </cell>
        </row>
        <row r="2052">
          <cell r="A2052" t="str">
            <v>ON</v>
          </cell>
          <cell r="B2052">
            <v>4</v>
          </cell>
          <cell r="C2052">
            <v>3</v>
          </cell>
          <cell r="D2052" t="str">
            <v>P</v>
          </cell>
          <cell r="E2052">
            <v>3.85</v>
          </cell>
          <cell r="F2052">
            <v>37706</v>
          </cell>
          <cell r="G2052">
            <v>0.23699999999999999</v>
          </cell>
          <cell r="H2052">
            <v>0.27</v>
          </cell>
          <cell r="I2052" t="str">
            <v>9          0</v>
          </cell>
          <cell r="J2052">
            <v>0</v>
          </cell>
          <cell r="K2052">
            <v>0</v>
          </cell>
          <cell r="L2052">
            <v>2003</v>
          </cell>
          <cell r="M2052">
            <v>2.6958193836089137</v>
          </cell>
          <cell r="N2052" t="str">
            <v>NG43</v>
          </cell>
          <cell r="O2052">
            <v>59.02</v>
          </cell>
          <cell r="P2052">
            <v>2</v>
          </cell>
        </row>
        <row r="2053">
          <cell r="A2053" t="str">
            <v>ON</v>
          </cell>
          <cell r="B2053">
            <v>4</v>
          </cell>
          <cell r="C2053">
            <v>3</v>
          </cell>
          <cell r="D2053" t="str">
            <v>C</v>
          </cell>
          <cell r="E2053">
            <v>3.9</v>
          </cell>
          <cell r="F2053">
            <v>37706</v>
          </cell>
          <cell r="G2053">
            <v>0.47299999999999998</v>
          </cell>
          <cell r="H2053">
            <v>0.4</v>
          </cell>
          <cell r="I2053" t="str">
            <v>3          0</v>
          </cell>
          <cell r="J2053">
            <v>0</v>
          </cell>
          <cell r="K2053">
            <v>0</v>
          </cell>
          <cell r="L2053">
            <v>2003</v>
          </cell>
          <cell r="M2053" t="str">
            <v>No Trade</v>
          </cell>
          <cell r="N2053" t="str">
            <v>NG43</v>
          </cell>
          <cell r="O2053">
            <v>59.02</v>
          </cell>
          <cell r="P2053">
            <v>1</v>
          </cell>
        </row>
        <row r="2054">
          <cell r="A2054" t="str">
            <v>ON</v>
          </cell>
          <cell r="B2054">
            <v>4</v>
          </cell>
          <cell r="C2054">
            <v>3</v>
          </cell>
          <cell r="D2054" t="str">
            <v>P</v>
          </cell>
          <cell r="E2054">
            <v>3.9</v>
          </cell>
          <cell r="F2054">
            <v>37706</v>
          </cell>
          <cell r="G2054">
            <v>0.26</v>
          </cell>
          <cell r="H2054">
            <v>0.3</v>
          </cell>
          <cell r="I2054" t="str">
            <v>4          0</v>
          </cell>
          <cell r="J2054">
            <v>0</v>
          </cell>
          <cell r="K2054">
            <v>0</v>
          </cell>
          <cell r="L2054">
            <v>2003</v>
          </cell>
          <cell r="M2054">
            <v>2.7289568778848525</v>
          </cell>
          <cell r="N2054" t="str">
            <v>NG43</v>
          </cell>
          <cell r="O2054">
            <v>59.02</v>
          </cell>
          <cell r="P2054">
            <v>2</v>
          </cell>
        </row>
        <row r="2055">
          <cell r="A2055" t="str">
            <v>ON</v>
          </cell>
          <cell r="B2055">
            <v>4</v>
          </cell>
          <cell r="C2055">
            <v>3</v>
          </cell>
          <cell r="D2055" t="str">
            <v>C</v>
          </cell>
          <cell r="E2055">
            <v>3.95</v>
          </cell>
          <cell r="F2055">
            <v>37706</v>
          </cell>
          <cell r="G2055">
            <v>0.44800000000000001</v>
          </cell>
          <cell r="H2055">
            <v>0.37</v>
          </cell>
          <cell r="I2055" t="str">
            <v>9          0</v>
          </cell>
          <cell r="J2055">
            <v>0</v>
          </cell>
          <cell r="K2055">
            <v>0</v>
          </cell>
          <cell r="L2055">
            <v>2003</v>
          </cell>
          <cell r="M2055" t="str">
            <v>No Trade</v>
          </cell>
          <cell r="N2055" t="str">
            <v>NG43</v>
          </cell>
          <cell r="O2055">
            <v>59.02</v>
          </cell>
          <cell r="P2055">
            <v>1</v>
          </cell>
        </row>
        <row r="2056">
          <cell r="A2056" t="str">
            <v>ON</v>
          </cell>
          <cell r="B2056">
            <v>4</v>
          </cell>
          <cell r="C2056">
            <v>3</v>
          </cell>
          <cell r="D2056" t="str">
            <v>P</v>
          </cell>
          <cell r="E2056">
            <v>3.95</v>
          </cell>
          <cell r="F2056">
            <v>37706</v>
          </cell>
          <cell r="G2056">
            <v>0.28399999999999997</v>
          </cell>
          <cell r="H2056">
            <v>0.33</v>
          </cell>
          <cell r="I2056" t="str">
            <v>0          0</v>
          </cell>
          <cell r="J2056">
            <v>0</v>
          </cell>
          <cell r="K2056">
            <v>0</v>
          </cell>
          <cell r="L2056">
            <v>2003</v>
          </cell>
          <cell r="M2056">
            <v>2.7614379397507678</v>
          </cell>
          <cell r="N2056" t="str">
            <v>NG43</v>
          </cell>
          <cell r="O2056">
            <v>59.02</v>
          </cell>
          <cell r="P2056">
            <v>2</v>
          </cell>
        </row>
        <row r="2057">
          <cell r="A2057" t="str">
            <v>ON</v>
          </cell>
          <cell r="B2057">
            <v>4</v>
          </cell>
          <cell r="C2057">
            <v>3</v>
          </cell>
          <cell r="D2057" t="str">
            <v>C</v>
          </cell>
          <cell r="E2057">
            <v>4</v>
          </cell>
          <cell r="F2057">
            <v>37706</v>
          </cell>
          <cell r="G2057">
            <v>0.42299999999999999</v>
          </cell>
          <cell r="H2057">
            <v>0.35</v>
          </cell>
          <cell r="I2057" t="str">
            <v>7        120</v>
          </cell>
          <cell r="J2057">
            <v>0</v>
          </cell>
          <cell r="K2057">
            <v>0</v>
          </cell>
          <cell r="L2057">
            <v>2003</v>
          </cell>
          <cell r="M2057" t="str">
            <v>No Trade</v>
          </cell>
          <cell r="N2057" t="str">
            <v>NG43</v>
          </cell>
          <cell r="O2057">
            <v>59.02</v>
          </cell>
          <cell r="P2057">
            <v>1</v>
          </cell>
        </row>
        <row r="2058">
          <cell r="A2058" t="str">
            <v>ON</v>
          </cell>
          <cell r="B2058">
            <v>4</v>
          </cell>
          <cell r="C2058">
            <v>3</v>
          </cell>
          <cell r="D2058" t="str">
            <v>P</v>
          </cell>
          <cell r="E2058">
            <v>4</v>
          </cell>
          <cell r="F2058">
            <v>37706</v>
          </cell>
          <cell r="G2058">
            <v>0.308</v>
          </cell>
          <cell r="H2058">
            <v>0.35</v>
          </cell>
          <cell r="I2058" t="str">
            <v>8        120</v>
          </cell>
          <cell r="J2058">
            <v>0</v>
          </cell>
          <cell r="K2058">
            <v>0</v>
          </cell>
          <cell r="L2058">
            <v>2003</v>
          </cell>
          <cell r="M2058">
            <v>2.7915033733461265</v>
          </cell>
          <cell r="N2058" t="str">
            <v>NG43</v>
          </cell>
          <cell r="O2058">
            <v>59.02</v>
          </cell>
          <cell r="P2058">
            <v>2</v>
          </cell>
        </row>
        <row r="2059">
          <cell r="A2059" t="str">
            <v>ON</v>
          </cell>
          <cell r="B2059">
            <v>4</v>
          </cell>
          <cell r="C2059">
            <v>3</v>
          </cell>
          <cell r="D2059" t="str">
            <v>C</v>
          </cell>
          <cell r="E2059">
            <v>4.05</v>
          </cell>
          <cell r="F2059">
            <v>37706</v>
          </cell>
          <cell r="G2059">
            <v>0.39900000000000002</v>
          </cell>
          <cell r="H2059">
            <v>0.33</v>
          </cell>
          <cell r="I2059" t="str">
            <v>6          0</v>
          </cell>
          <cell r="J2059">
            <v>0</v>
          </cell>
          <cell r="K2059">
            <v>0</v>
          </cell>
          <cell r="L2059">
            <v>2003</v>
          </cell>
          <cell r="M2059" t="str">
            <v>No Trade</v>
          </cell>
          <cell r="N2059" t="str">
            <v>NG43</v>
          </cell>
          <cell r="O2059">
            <v>59.02</v>
          </cell>
          <cell r="P2059">
            <v>1</v>
          </cell>
        </row>
        <row r="2060">
          <cell r="A2060" t="str">
            <v>ON</v>
          </cell>
          <cell r="B2060">
            <v>4</v>
          </cell>
          <cell r="C2060">
            <v>3</v>
          </cell>
          <cell r="D2060" t="str">
            <v>P</v>
          </cell>
          <cell r="E2060">
            <v>4.05</v>
          </cell>
          <cell r="F2060">
            <v>37706</v>
          </cell>
          <cell r="G2060">
            <v>0.33400000000000002</v>
          </cell>
          <cell r="H2060">
            <v>0.38</v>
          </cell>
          <cell r="I2060" t="str">
            <v>7          0</v>
          </cell>
          <cell r="J2060">
            <v>0</v>
          </cell>
          <cell r="K2060">
            <v>0</v>
          </cell>
          <cell r="L2060">
            <v>2003</v>
          </cell>
          <cell r="M2060">
            <v>2.8229624825976263</v>
          </cell>
          <cell r="N2060" t="str">
            <v>NG43</v>
          </cell>
          <cell r="O2060">
            <v>59.02</v>
          </cell>
          <cell r="P2060">
            <v>2</v>
          </cell>
        </row>
        <row r="2061">
          <cell r="A2061" t="str">
            <v>ON</v>
          </cell>
          <cell r="B2061">
            <v>4</v>
          </cell>
          <cell r="C2061">
            <v>3</v>
          </cell>
          <cell r="D2061" t="str">
            <v>C</v>
          </cell>
          <cell r="E2061">
            <v>4.0999999999999996</v>
          </cell>
          <cell r="F2061">
            <v>37706</v>
          </cell>
          <cell r="G2061">
            <v>0.37</v>
          </cell>
          <cell r="H2061">
            <v>0.31</v>
          </cell>
          <cell r="I2061" t="str">
            <v>7          0</v>
          </cell>
          <cell r="J2061">
            <v>0</v>
          </cell>
          <cell r="K2061">
            <v>0</v>
          </cell>
          <cell r="L2061">
            <v>2003</v>
          </cell>
          <cell r="M2061" t="str">
            <v>No Trade</v>
          </cell>
          <cell r="N2061" t="str">
            <v>NG43</v>
          </cell>
          <cell r="O2061">
            <v>59.02</v>
          </cell>
          <cell r="P2061">
            <v>1</v>
          </cell>
        </row>
        <row r="2062">
          <cell r="A2062" t="str">
            <v>ON</v>
          </cell>
          <cell r="B2062">
            <v>4</v>
          </cell>
          <cell r="C2062">
            <v>3</v>
          </cell>
          <cell r="D2062" t="str">
            <v>P</v>
          </cell>
          <cell r="E2062">
            <v>4.0999999999999996</v>
          </cell>
          <cell r="F2062">
            <v>37706</v>
          </cell>
          <cell r="G2062">
            <v>0.35499999999999998</v>
          </cell>
          <cell r="H2062">
            <v>0.41</v>
          </cell>
          <cell r="I2062" t="str">
            <v>8          0</v>
          </cell>
          <cell r="J2062">
            <v>0</v>
          </cell>
          <cell r="K2062">
            <v>0</v>
          </cell>
          <cell r="L2062">
            <v>2003</v>
          </cell>
          <cell r="M2062">
            <v>2.843873625924783</v>
          </cell>
          <cell r="N2062" t="str">
            <v>NG43</v>
          </cell>
          <cell r="O2062">
            <v>59.02</v>
          </cell>
          <cell r="P2062">
            <v>2</v>
          </cell>
        </row>
        <row r="2063">
          <cell r="A2063" t="str">
            <v>ON</v>
          </cell>
          <cell r="B2063">
            <v>4</v>
          </cell>
          <cell r="C2063">
            <v>3</v>
          </cell>
          <cell r="D2063" t="str">
            <v>C</v>
          </cell>
          <cell r="E2063">
            <v>4.1500000000000004</v>
          </cell>
          <cell r="F2063">
            <v>37706</v>
          </cell>
          <cell r="G2063">
            <v>0.35499999999999998</v>
          </cell>
          <cell r="H2063">
            <v>0.28999999999999998</v>
          </cell>
          <cell r="I2063" t="str">
            <v>8          0</v>
          </cell>
          <cell r="J2063">
            <v>0</v>
          </cell>
          <cell r="K2063">
            <v>0</v>
          </cell>
          <cell r="L2063">
            <v>2003</v>
          </cell>
          <cell r="M2063" t="str">
            <v>No Trade</v>
          </cell>
          <cell r="N2063" t="str">
            <v>NG43</v>
          </cell>
          <cell r="O2063">
            <v>59.02</v>
          </cell>
          <cell r="P2063">
            <v>1</v>
          </cell>
        </row>
        <row r="2064">
          <cell r="A2064" t="str">
            <v>ON</v>
          </cell>
          <cell r="B2064">
            <v>4</v>
          </cell>
          <cell r="C2064">
            <v>3</v>
          </cell>
          <cell r="D2064" t="str">
            <v>C</v>
          </cell>
          <cell r="E2064">
            <v>4.2</v>
          </cell>
          <cell r="F2064">
            <v>37706</v>
          </cell>
          <cell r="G2064">
            <v>0.33600000000000002</v>
          </cell>
          <cell r="H2064">
            <v>0.28000000000000003</v>
          </cell>
          <cell r="I2064" t="str">
            <v>0          0</v>
          </cell>
          <cell r="J2064">
            <v>0</v>
          </cell>
          <cell r="K2064">
            <v>0</v>
          </cell>
          <cell r="L2064">
            <v>2003</v>
          </cell>
          <cell r="M2064" t="str">
            <v>No Trade</v>
          </cell>
          <cell r="N2064" t="str">
            <v>NG43</v>
          </cell>
          <cell r="O2064">
            <v>59.02</v>
          </cell>
          <cell r="P2064">
            <v>1</v>
          </cell>
        </row>
        <row r="2065">
          <cell r="A2065" t="str">
            <v>ON</v>
          </cell>
          <cell r="B2065">
            <v>4</v>
          </cell>
          <cell r="C2065">
            <v>3</v>
          </cell>
          <cell r="D2065" t="str">
            <v>C</v>
          </cell>
          <cell r="E2065">
            <v>4.25</v>
          </cell>
          <cell r="F2065">
            <v>37706</v>
          </cell>
          <cell r="G2065">
            <v>0.317</v>
          </cell>
          <cell r="H2065">
            <v>0.26</v>
          </cell>
          <cell r="I2065" t="str">
            <v>4          0</v>
          </cell>
          <cell r="J2065">
            <v>0</v>
          </cell>
          <cell r="K2065">
            <v>0</v>
          </cell>
          <cell r="L2065">
            <v>2003</v>
          </cell>
          <cell r="M2065" t="str">
            <v>No Trade</v>
          </cell>
          <cell r="N2065" t="str">
            <v>NG43</v>
          </cell>
          <cell r="O2065">
            <v>59.02</v>
          </cell>
          <cell r="P2065">
            <v>1</v>
          </cell>
        </row>
        <row r="2066">
          <cell r="A2066" t="str">
            <v>ON</v>
          </cell>
          <cell r="B2066">
            <v>4</v>
          </cell>
          <cell r="C2066">
            <v>3</v>
          </cell>
          <cell r="D2066" t="str">
            <v>C</v>
          </cell>
          <cell r="E2066">
            <v>4.3</v>
          </cell>
          <cell r="F2066">
            <v>37706</v>
          </cell>
          <cell r="G2066">
            <v>0.29899999999999999</v>
          </cell>
          <cell r="H2066">
            <v>0.24</v>
          </cell>
          <cell r="I2066" t="str">
            <v>8          0</v>
          </cell>
          <cell r="J2066">
            <v>0</v>
          </cell>
          <cell r="K2066">
            <v>0</v>
          </cell>
          <cell r="L2066">
            <v>2003</v>
          </cell>
          <cell r="M2066" t="str">
            <v>No Trade</v>
          </cell>
          <cell r="N2066" t="str">
            <v>NG43</v>
          </cell>
          <cell r="O2066">
            <v>59.02</v>
          </cell>
          <cell r="P2066">
            <v>1</v>
          </cell>
        </row>
        <row r="2067">
          <cell r="A2067" t="str">
            <v>ON</v>
          </cell>
          <cell r="B2067">
            <v>4</v>
          </cell>
          <cell r="C2067">
            <v>3</v>
          </cell>
          <cell r="D2067" t="str">
            <v>C</v>
          </cell>
          <cell r="E2067">
            <v>4.3499999999999996</v>
          </cell>
          <cell r="F2067">
            <v>37706</v>
          </cell>
          <cell r="G2067">
            <v>0.28100000000000003</v>
          </cell>
          <cell r="H2067">
            <v>0.23</v>
          </cell>
          <cell r="I2067" t="str">
            <v>3          0</v>
          </cell>
          <cell r="J2067">
            <v>0</v>
          </cell>
          <cell r="K2067">
            <v>0</v>
          </cell>
          <cell r="L2067">
            <v>2003</v>
          </cell>
          <cell r="M2067" t="str">
            <v>No Trade</v>
          </cell>
          <cell r="N2067" t="str">
            <v>NG43</v>
          </cell>
          <cell r="O2067">
            <v>59.02</v>
          </cell>
          <cell r="P2067">
            <v>1</v>
          </cell>
        </row>
        <row r="2068">
          <cell r="A2068" t="str">
            <v>ON</v>
          </cell>
          <cell r="B2068">
            <v>4</v>
          </cell>
          <cell r="C2068">
            <v>3</v>
          </cell>
          <cell r="D2068" t="str">
            <v>C</v>
          </cell>
          <cell r="E2068">
            <v>4.4000000000000004</v>
          </cell>
          <cell r="F2068">
            <v>37706</v>
          </cell>
          <cell r="G2068">
            <v>0</v>
          </cell>
          <cell r="H2068">
            <v>0</v>
          </cell>
          <cell r="I2068" t="str">
            <v>0          0</v>
          </cell>
          <cell r="J2068">
            <v>0</v>
          </cell>
          <cell r="K2068">
            <v>0</v>
          </cell>
          <cell r="L2068">
            <v>2003</v>
          </cell>
          <cell r="M2068" t="str">
            <v>No Trade</v>
          </cell>
          <cell r="N2068" t="str">
            <v/>
          </cell>
          <cell r="O2068" t="str">
            <v/>
          </cell>
          <cell r="P2068" t="str">
            <v/>
          </cell>
        </row>
        <row r="2069">
          <cell r="A2069" t="str">
            <v>ON</v>
          </cell>
          <cell r="B2069">
            <v>4</v>
          </cell>
          <cell r="C2069">
            <v>3</v>
          </cell>
          <cell r="D2069" t="str">
            <v>C</v>
          </cell>
          <cell r="E2069">
            <v>4.5</v>
          </cell>
          <cell r="F2069">
            <v>37706</v>
          </cell>
          <cell r="G2069">
            <v>0.23599999999999999</v>
          </cell>
          <cell r="H2069">
            <v>0.19</v>
          </cell>
          <cell r="I2069" t="str">
            <v>3          0</v>
          </cell>
          <cell r="J2069">
            <v>0</v>
          </cell>
          <cell r="K2069">
            <v>0</v>
          </cell>
          <cell r="L2069">
            <v>2003</v>
          </cell>
          <cell r="M2069" t="str">
            <v>No Trade</v>
          </cell>
          <cell r="N2069" t="str">
            <v>NG43</v>
          </cell>
          <cell r="O2069">
            <v>59.02</v>
          </cell>
          <cell r="P2069">
            <v>1</v>
          </cell>
        </row>
        <row r="2070">
          <cell r="A2070" t="str">
            <v>ON</v>
          </cell>
          <cell r="B2070">
            <v>4</v>
          </cell>
          <cell r="C2070">
            <v>3</v>
          </cell>
          <cell r="D2070" t="str">
            <v>P</v>
          </cell>
          <cell r="E2070">
            <v>4.5</v>
          </cell>
          <cell r="F2070">
            <v>37706</v>
          </cell>
          <cell r="G2070">
            <v>0</v>
          </cell>
          <cell r="H2070">
            <v>0</v>
          </cell>
          <cell r="I2070" t="str">
            <v>0          0</v>
          </cell>
          <cell r="J2070">
            <v>0</v>
          </cell>
          <cell r="K2070">
            <v>0</v>
          </cell>
          <cell r="L2070">
            <v>2003</v>
          </cell>
          <cell r="M2070" t="str">
            <v>No Trade</v>
          </cell>
          <cell r="N2070" t="str">
            <v/>
          </cell>
          <cell r="O2070" t="str">
            <v/>
          </cell>
          <cell r="P2070" t="str">
            <v/>
          </cell>
        </row>
        <row r="2071">
          <cell r="A2071" t="str">
            <v>ON</v>
          </cell>
          <cell r="B2071">
            <v>4</v>
          </cell>
          <cell r="C2071">
            <v>3</v>
          </cell>
          <cell r="D2071" t="str">
            <v>C</v>
          </cell>
          <cell r="E2071">
            <v>4.6500000000000004</v>
          </cell>
          <cell r="F2071">
            <v>37706</v>
          </cell>
          <cell r="G2071">
            <v>0.19700000000000001</v>
          </cell>
          <cell r="H2071">
            <v>0.16</v>
          </cell>
          <cell r="I2071" t="str">
            <v>1          0</v>
          </cell>
          <cell r="J2071">
            <v>0</v>
          </cell>
          <cell r="K2071">
            <v>0</v>
          </cell>
          <cell r="L2071">
            <v>2003</v>
          </cell>
          <cell r="M2071" t="str">
            <v>No Trade</v>
          </cell>
          <cell r="N2071" t="str">
            <v>NG43</v>
          </cell>
          <cell r="O2071">
            <v>59.02</v>
          </cell>
          <cell r="P2071">
            <v>1</v>
          </cell>
        </row>
        <row r="2072">
          <cell r="A2072" t="str">
            <v>ON</v>
          </cell>
          <cell r="B2072">
            <v>4</v>
          </cell>
          <cell r="C2072">
            <v>3</v>
          </cell>
          <cell r="D2072" t="str">
            <v>C</v>
          </cell>
          <cell r="E2072">
            <v>4.7</v>
          </cell>
          <cell r="F2072">
            <v>37706</v>
          </cell>
          <cell r="G2072">
            <v>0.186</v>
          </cell>
          <cell r="H2072">
            <v>0.15</v>
          </cell>
          <cell r="I2072" t="str">
            <v>2          0</v>
          </cell>
          <cell r="J2072">
            <v>0</v>
          </cell>
          <cell r="K2072">
            <v>0</v>
          </cell>
          <cell r="L2072">
            <v>2003</v>
          </cell>
          <cell r="M2072" t="str">
            <v>No Trade</v>
          </cell>
          <cell r="N2072" t="str">
            <v>NG43</v>
          </cell>
          <cell r="O2072">
            <v>59.02</v>
          </cell>
          <cell r="P2072">
            <v>1</v>
          </cell>
        </row>
        <row r="2073">
          <cell r="A2073" t="str">
            <v>ON</v>
          </cell>
          <cell r="B2073">
            <v>4</v>
          </cell>
          <cell r="C2073">
            <v>3</v>
          </cell>
          <cell r="D2073" t="str">
            <v>C</v>
          </cell>
          <cell r="E2073">
            <v>4.75</v>
          </cell>
          <cell r="F2073">
            <v>37706</v>
          </cell>
          <cell r="G2073">
            <v>0.17499999999999999</v>
          </cell>
          <cell r="H2073">
            <v>0.14000000000000001</v>
          </cell>
          <cell r="I2073" t="str">
            <v>3          0</v>
          </cell>
          <cell r="J2073">
            <v>0</v>
          </cell>
          <cell r="K2073">
            <v>0</v>
          </cell>
          <cell r="L2073">
            <v>2003</v>
          </cell>
          <cell r="M2073" t="str">
            <v>No Trade</v>
          </cell>
          <cell r="N2073" t="str">
            <v>NG43</v>
          </cell>
          <cell r="O2073">
            <v>59.02</v>
          </cell>
          <cell r="P2073">
            <v>1</v>
          </cell>
        </row>
        <row r="2074">
          <cell r="A2074" t="str">
            <v>ON</v>
          </cell>
          <cell r="B2074">
            <v>4</v>
          </cell>
          <cell r="C2074">
            <v>3</v>
          </cell>
          <cell r="D2074" t="str">
            <v>C</v>
          </cell>
          <cell r="E2074">
            <v>4.8</v>
          </cell>
          <cell r="F2074">
            <v>37706</v>
          </cell>
          <cell r="G2074">
            <v>0.16600000000000001</v>
          </cell>
          <cell r="H2074">
            <v>0.13</v>
          </cell>
          <cell r="I2074" t="str">
            <v>4          0</v>
          </cell>
          <cell r="J2074">
            <v>0</v>
          </cell>
          <cell r="K2074">
            <v>0</v>
          </cell>
          <cell r="L2074">
            <v>2003</v>
          </cell>
          <cell r="M2074" t="str">
            <v>No Trade</v>
          </cell>
          <cell r="N2074" t="str">
            <v>NG43</v>
          </cell>
          <cell r="O2074">
            <v>59.02</v>
          </cell>
          <cell r="P2074">
            <v>1</v>
          </cell>
        </row>
        <row r="2075">
          <cell r="A2075" t="str">
            <v>ON</v>
          </cell>
          <cell r="B2075">
            <v>4</v>
          </cell>
          <cell r="C2075">
            <v>3</v>
          </cell>
          <cell r="D2075" t="str">
            <v>C</v>
          </cell>
          <cell r="E2075">
            <v>4.8499999999999996</v>
          </cell>
          <cell r="F2075">
            <v>37706</v>
          </cell>
          <cell r="G2075">
            <v>0.156</v>
          </cell>
          <cell r="H2075">
            <v>0.12</v>
          </cell>
          <cell r="I2075" t="str">
            <v>6          0</v>
          </cell>
          <cell r="J2075">
            <v>0</v>
          </cell>
          <cell r="K2075">
            <v>0</v>
          </cell>
          <cell r="L2075">
            <v>2003</v>
          </cell>
          <cell r="M2075" t="str">
            <v>No Trade</v>
          </cell>
          <cell r="N2075" t="str">
            <v>NG43</v>
          </cell>
          <cell r="O2075">
            <v>59.02</v>
          </cell>
          <cell r="P2075">
            <v>1</v>
          </cell>
        </row>
        <row r="2076">
          <cell r="A2076" t="str">
            <v>ON</v>
          </cell>
          <cell r="B2076">
            <v>4</v>
          </cell>
          <cell r="C2076">
            <v>3</v>
          </cell>
          <cell r="D2076" t="str">
            <v>C</v>
          </cell>
          <cell r="E2076">
            <v>4.9000000000000004</v>
          </cell>
          <cell r="F2076">
            <v>37706</v>
          </cell>
          <cell r="G2076">
            <v>0.14699999999999999</v>
          </cell>
          <cell r="H2076">
            <v>0.11</v>
          </cell>
          <cell r="I2076" t="str">
            <v>9          0</v>
          </cell>
          <cell r="J2076">
            <v>0</v>
          </cell>
          <cell r="K2076">
            <v>0</v>
          </cell>
          <cell r="L2076">
            <v>2003</v>
          </cell>
          <cell r="M2076" t="str">
            <v>No Trade</v>
          </cell>
          <cell r="N2076" t="str">
            <v>NG43</v>
          </cell>
          <cell r="O2076">
            <v>59.02</v>
          </cell>
          <cell r="P2076">
            <v>1</v>
          </cell>
        </row>
        <row r="2077">
          <cell r="A2077" t="str">
            <v>ON</v>
          </cell>
          <cell r="B2077">
            <v>4</v>
          </cell>
          <cell r="C2077">
            <v>3</v>
          </cell>
          <cell r="D2077" t="str">
            <v>C</v>
          </cell>
          <cell r="E2077">
            <v>4.95</v>
          </cell>
          <cell r="F2077">
            <v>37706</v>
          </cell>
          <cell r="G2077">
            <v>0.13900000000000001</v>
          </cell>
          <cell r="H2077">
            <v>0.11</v>
          </cell>
          <cell r="I2077" t="str">
            <v>2          0</v>
          </cell>
          <cell r="J2077">
            <v>0</v>
          </cell>
          <cell r="K2077">
            <v>0</v>
          </cell>
          <cell r="L2077">
            <v>2003</v>
          </cell>
          <cell r="M2077" t="str">
            <v>No Trade</v>
          </cell>
          <cell r="N2077" t="str">
            <v>NG43</v>
          </cell>
          <cell r="O2077">
            <v>59.02</v>
          </cell>
          <cell r="P2077">
            <v>1</v>
          </cell>
        </row>
        <row r="2078">
          <cell r="A2078" t="str">
            <v>ON</v>
          </cell>
          <cell r="B2078">
            <v>4</v>
          </cell>
          <cell r="C2078">
            <v>3</v>
          </cell>
          <cell r="D2078" t="str">
            <v>C</v>
          </cell>
          <cell r="E2078">
            <v>5</v>
          </cell>
          <cell r="F2078">
            <v>37706</v>
          </cell>
          <cell r="G2078">
            <v>0.13100000000000001</v>
          </cell>
          <cell r="H2078">
            <v>0.1</v>
          </cell>
          <cell r="I2078" t="str">
            <v>6        100</v>
          </cell>
          <cell r="J2078">
            <v>0.115</v>
          </cell>
          <cell r="K2078">
            <v>0.11</v>
          </cell>
          <cell r="L2078">
            <v>2003</v>
          </cell>
          <cell r="M2078" t="str">
            <v>No Trade</v>
          </cell>
          <cell r="N2078" t="str">
            <v>NG43</v>
          </cell>
          <cell r="O2078">
            <v>59.02</v>
          </cell>
          <cell r="P2078">
            <v>1</v>
          </cell>
        </row>
        <row r="2079">
          <cell r="A2079" t="str">
            <v>ON</v>
          </cell>
          <cell r="B2079">
            <v>4</v>
          </cell>
          <cell r="C2079">
            <v>3</v>
          </cell>
          <cell r="D2079" t="str">
            <v>C</v>
          </cell>
          <cell r="E2079">
            <v>5.05</v>
          </cell>
          <cell r="F2079">
            <v>37706</v>
          </cell>
          <cell r="G2079">
            <v>0.124</v>
          </cell>
          <cell r="H2079">
            <v>0.1</v>
          </cell>
          <cell r="I2079" t="str">
            <v>0          0</v>
          </cell>
          <cell r="J2079">
            <v>0</v>
          </cell>
          <cell r="K2079">
            <v>0</v>
          </cell>
          <cell r="L2079">
            <v>2003</v>
          </cell>
          <cell r="M2079" t="str">
            <v>No Trade</v>
          </cell>
          <cell r="N2079" t="str">
            <v>NG43</v>
          </cell>
          <cell r="O2079">
            <v>59.02</v>
          </cell>
          <cell r="P2079">
            <v>1</v>
          </cell>
        </row>
        <row r="2080">
          <cell r="A2080" t="str">
            <v>ON</v>
          </cell>
          <cell r="B2080">
            <v>4</v>
          </cell>
          <cell r="C2080">
            <v>3</v>
          </cell>
          <cell r="D2080" t="str">
            <v>C</v>
          </cell>
          <cell r="E2080">
            <v>5.0999999999999996</v>
          </cell>
          <cell r="F2080">
            <v>37706</v>
          </cell>
          <cell r="G2080">
            <v>0.11700000000000001</v>
          </cell>
          <cell r="H2080">
            <v>0.09</v>
          </cell>
          <cell r="I2080" t="str">
            <v>4          0</v>
          </cell>
          <cell r="J2080">
            <v>0</v>
          </cell>
          <cell r="K2080">
            <v>0</v>
          </cell>
          <cell r="L2080">
            <v>2003</v>
          </cell>
          <cell r="M2080" t="str">
            <v>No Trade</v>
          </cell>
          <cell r="N2080" t="str">
            <v>NG43</v>
          </cell>
          <cell r="O2080">
            <v>59.02</v>
          </cell>
          <cell r="P2080">
            <v>1</v>
          </cell>
        </row>
        <row r="2081">
          <cell r="A2081" t="str">
            <v>ON</v>
          </cell>
          <cell r="B2081">
            <v>4</v>
          </cell>
          <cell r="C2081">
            <v>3</v>
          </cell>
          <cell r="D2081" t="str">
            <v>C</v>
          </cell>
          <cell r="E2081">
            <v>5.15</v>
          </cell>
          <cell r="F2081">
            <v>37706</v>
          </cell>
          <cell r="G2081">
            <v>0.111</v>
          </cell>
          <cell r="H2081">
            <v>0.08</v>
          </cell>
          <cell r="I2081" t="str">
            <v>8          0</v>
          </cell>
          <cell r="J2081">
            <v>0</v>
          </cell>
          <cell r="K2081">
            <v>0</v>
          </cell>
          <cell r="L2081">
            <v>2003</v>
          </cell>
          <cell r="M2081" t="str">
            <v>No Trade</v>
          </cell>
          <cell r="N2081" t="str">
            <v>NG43</v>
          </cell>
          <cell r="O2081">
            <v>59.02</v>
          </cell>
          <cell r="P2081">
            <v>1</v>
          </cell>
        </row>
        <row r="2082">
          <cell r="A2082" t="str">
            <v>ON</v>
          </cell>
          <cell r="B2082">
            <v>4</v>
          </cell>
          <cell r="C2082">
            <v>3</v>
          </cell>
          <cell r="D2082" t="str">
            <v>C</v>
          </cell>
          <cell r="E2082">
            <v>5.2</v>
          </cell>
          <cell r="F2082">
            <v>37706</v>
          </cell>
          <cell r="G2082">
            <v>0.104</v>
          </cell>
          <cell r="H2082">
            <v>0.08</v>
          </cell>
          <cell r="I2082" t="str">
            <v>3          0</v>
          </cell>
          <cell r="J2082">
            <v>0</v>
          </cell>
          <cell r="K2082">
            <v>0</v>
          </cell>
          <cell r="L2082">
            <v>2003</v>
          </cell>
          <cell r="M2082" t="str">
            <v>No Trade</v>
          </cell>
          <cell r="N2082" t="str">
            <v>NG43</v>
          </cell>
          <cell r="O2082">
            <v>59.02</v>
          </cell>
          <cell r="P2082">
            <v>1</v>
          </cell>
        </row>
        <row r="2083">
          <cell r="A2083" t="str">
            <v>ON</v>
          </cell>
          <cell r="B2083">
            <v>4</v>
          </cell>
          <cell r="C2083">
            <v>3</v>
          </cell>
          <cell r="D2083" t="str">
            <v>C</v>
          </cell>
          <cell r="E2083">
            <v>5.25</v>
          </cell>
          <cell r="F2083">
            <v>37706</v>
          </cell>
          <cell r="G2083">
            <v>9.9000000000000005E-2</v>
          </cell>
          <cell r="H2083">
            <v>7.0000000000000007E-2</v>
          </cell>
          <cell r="I2083" t="str">
            <v>9          0</v>
          </cell>
          <cell r="J2083">
            <v>0</v>
          </cell>
          <cell r="K2083">
            <v>0</v>
          </cell>
          <cell r="L2083">
            <v>2003</v>
          </cell>
          <cell r="M2083" t="str">
            <v>No Trade</v>
          </cell>
          <cell r="N2083" t="str">
            <v>NG43</v>
          </cell>
          <cell r="O2083">
            <v>59.02</v>
          </cell>
          <cell r="P2083">
            <v>1</v>
          </cell>
        </row>
        <row r="2084">
          <cell r="A2084" t="str">
            <v>ON</v>
          </cell>
          <cell r="B2084">
            <v>4</v>
          </cell>
          <cell r="C2084">
            <v>3</v>
          </cell>
          <cell r="D2084" t="str">
            <v>C</v>
          </cell>
          <cell r="E2084">
            <v>5.3</v>
          </cell>
          <cell r="F2084">
            <v>37706</v>
          </cell>
          <cell r="G2084">
            <v>9.2999999999999999E-2</v>
          </cell>
          <cell r="H2084">
            <v>7.0000000000000007E-2</v>
          </cell>
          <cell r="I2084" t="str">
            <v>4          0</v>
          </cell>
          <cell r="J2084">
            <v>0</v>
          </cell>
          <cell r="K2084">
            <v>0</v>
          </cell>
          <cell r="L2084">
            <v>2003</v>
          </cell>
          <cell r="M2084" t="str">
            <v>No Trade</v>
          </cell>
          <cell r="N2084" t="str">
            <v>NG43</v>
          </cell>
          <cell r="O2084">
            <v>59.02</v>
          </cell>
          <cell r="P2084">
            <v>1</v>
          </cell>
        </row>
        <row r="2085">
          <cell r="A2085" t="str">
            <v>ON</v>
          </cell>
          <cell r="B2085">
            <v>4</v>
          </cell>
          <cell r="C2085">
            <v>3</v>
          </cell>
          <cell r="D2085" t="str">
            <v>C</v>
          </cell>
          <cell r="E2085">
            <v>5.35</v>
          </cell>
          <cell r="F2085">
            <v>37706</v>
          </cell>
          <cell r="G2085">
            <v>8.7999999999999995E-2</v>
          </cell>
          <cell r="H2085">
            <v>7.0000000000000007E-2</v>
          </cell>
          <cell r="I2085" t="str">
            <v>0          0</v>
          </cell>
          <cell r="J2085">
            <v>0</v>
          </cell>
          <cell r="K2085">
            <v>0</v>
          </cell>
          <cell r="L2085">
            <v>2003</v>
          </cell>
          <cell r="M2085" t="str">
            <v>No Trade</v>
          </cell>
          <cell r="N2085" t="str">
            <v>NG43</v>
          </cell>
          <cell r="O2085">
            <v>59.02</v>
          </cell>
          <cell r="P2085">
            <v>1</v>
          </cell>
        </row>
        <row r="2086">
          <cell r="A2086" t="str">
            <v>ON</v>
          </cell>
          <cell r="B2086">
            <v>4</v>
          </cell>
          <cell r="C2086">
            <v>3</v>
          </cell>
          <cell r="D2086" t="str">
            <v>C</v>
          </cell>
          <cell r="E2086">
            <v>5.4</v>
          </cell>
          <cell r="F2086">
            <v>37706</v>
          </cell>
          <cell r="G2086">
            <v>8.3000000000000004E-2</v>
          </cell>
          <cell r="H2086">
            <v>0.06</v>
          </cell>
          <cell r="I2086" t="str">
            <v>6          0</v>
          </cell>
          <cell r="J2086">
            <v>0</v>
          </cell>
          <cell r="K2086">
            <v>0</v>
          </cell>
          <cell r="L2086">
            <v>2003</v>
          </cell>
          <cell r="M2086" t="str">
            <v>No Trade</v>
          </cell>
          <cell r="N2086" t="str">
            <v>NG43</v>
          </cell>
          <cell r="O2086">
            <v>59.02</v>
          </cell>
          <cell r="P2086">
            <v>1</v>
          </cell>
        </row>
        <row r="2087">
          <cell r="A2087" t="str">
            <v>ON</v>
          </cell>
          <cell r="B2087">
            <v>4</v>
          </cell>
          <cell r="C2087">
            <v>3</v>
          </cell>
          <cell r="D2087" t="str">
            <v>C</v>
          </cell>
          <cell r="E2087">
            <v>5.45</v>
          </cell>
          <cell r="F2087">
            <v>37706</v>
          </cell>
          <cell r="G2087">
            <v>7.9000000000000001E-2</v>
          </cell>
          <cell r="H2087">
            <v>0.06</v>
          </cell>
          <cell r="I2087" t="str">
            <v>3          0</v>
          </cell>
          <cell r="J2087">
            <v>0</v>
          </cell>
          <cell r="K2087">
            <v>0</v>
          </cell>
          <cell r="L2087">
            <v>2003</v>
          </cell>
          <cell r="M2087" t="str">
            <v>No Trade</v>
          </cell>
          <cell r="N2087" t="str">
            <v>NG43</v>
          </cell>
          <cell r="O2087">
            <v>59.02</v>
          </cell>
          <cell r="P2087">
            <v>1</v>
          </cell>
        </row>
        <row r="2088">
          <cell r="A2088" t="str">
            <v>ON</v>
          </cell>
          <cell r="B2088">
            <v>4</v>
          </cell>
          <cell r="C2088">
            <v>3</v>
          </cell>
          <cell r="D2088" t="str">
            <v>C</v>
          </cell>
          <cell r="E2088">
            <v>5.5</v>
          </cell>
          <cell r="F2088">
            <v>37706</v>
          </cell>
          <cell r="G2088">
            <v>7.4999999999999997E-2</v>
          </cell>
          <cell r="H2088">
            <v>0.05</v>
          </cell>
          <cell r="I2088" t="str">
            <v>9      1,450</v>
          </cell>
          <cell r="J2088">
            <v>0</v>
          </cell>
          <cell r="K2088">
            <v>0</v>
          </cell>
          <cell r="L2088">
            <v>2003</v>
          </cell>
          <cell r="M2088" t="str">
            <v>No Trade</v>
          </cell>
          <cell r="N2088" t="str">
            <v>NG43</v>
          </cell>
          <cell r="O2088">
            <v>59.02</v>
          </cell>
          <cell r="P2088">
            <v>1</v>
          </cell>
        </row>
        <row r="2089">
          <cell r="A2089" t="str">
            <v>ON</v>
          </cell>
          <cell r="B2089">
            <v>4</v>
          </cell>
          <cell r="C2089">
            <v>3</v>
          </cell>
          <cell r="D2089" t="str">
            <v>P</v>
          </cell>
          <cell r="E2089">
            <v>5.5</v>
          </cell>
          <cell r="F2089">
            <v>37706</v>
          </cell>
          <cell r="G2089">
            <v>0</v>
          </cell>
          <cell r="H2089">
            <v>0</v>
          </cell>
          <cell r="I2089" t="str">
            <v>0          0</v>
          </cell>
          <cell r="J2089">
            <v>0</v>
          </cell>
          <cell r="K2089">
            <v>0</v>
          </cell>
          <cell r="L2089">
            <v>2003</v>
          </cell>
          <cell r="M2089" t="str">
            <v>No Trade</v>
          </cell>
          <cell r="N2089" t="str">
            <v/>
          </cell>
          <cell r="O2089" t="str">
            <v/>
          </cell>
          <cell r="P2089" t="str">
            <v/>
          </cell>
        </row>
        <row r="2090">
          <cell r="A2090" t="str">
            <v>ON</v>
          </cell>
          <cell r="B2090">
            <v>4</v>
          </cell>
          <cell r="C2090">
            <v>3</v>
          </cell>
          <cell r="D2090" t="str">
            <v>C</v>
          </cell>
          <cell r="E2090">
            <v>5.6</v>
          </cell>
          <cell r="F2090">
            <v>37706</v>
          </cell>
          <cell r="G2090">
            <v>6.7000000000000004E-2</v>
          </cell>
          <cell r="H2090">
            <v>0.05</v>
          </cell>
          <cell r="I2090" t="str">
            <v>3          0</v>
          </cell>
          <cell r="J2090">
            <v>0</v>
          </cell>
          <cell r="K2090">
            <v>0</v>
          </cell>
          <cell r="L2090">
            <v>2003</v>
          </cell>
          <cell r="M2090" t="str">
            <v>No Trade</v>
          </cell>
          <cell r="N2090" t="str">
            <v>NG43</v>
          </cell>
          <cell r="O2090">
            <v>59.02</v>
          </cell>
          <cell r="P2090">
            <v>1</v>
          </cell>
        </row>
        <row r="2091">
          <cell r="A2091" t="str">
            <v>ON</v>
          </cell>
          <cell r="B2091">
            <v>4</v>
          </cell>
          <cell r="C2091">
            <v>3</v>
          </cell>
          <cell r="D2091" t="str">
            <v>P</v>
          </cell>
          <cell r="E2091">
            <v>5.6</v>
          </cell>
          <cell r="F2091">
            <v>37706</v>
          </cell>
          <cell r="G2091">
            <v>0</v>
          </cell>
          <cell r="H2091">
            <v>0</v>
          </cell>
          <cell r="I2091" t="str">
            <v>0          0</v>
          </cell>
          <cell r="J2091">
            <v>0</v>
          </cell>
          <cell r="K2091">
            <v>0</v>
          </cell>
          <cell r="L2091">
            <v>2003</v>
          </cell>
          <cell r="M2091" t="str">
            <v>No Trade</v>
          </cell>
          <cell r="N2091" t="str">
            <v/>
          </cell>
          <cell r="O2091" t="str">
            <v/>
          </cell>
          <cell r="P2091" t="str">
            <v/>
          </cell>
        </row>
        <row r="2092">
          <cell r="A2092" t="str">
            <v>ON</v>
          </cell>
          <cell r="B2092">
            <v>4</v>
          </cell>
          <cell r="C2092">
            <v>3</v>
          </cell>
          <cell r="D2092" t="str">
            <v>C</v>
          </cell>
          <cell r="E2092">
            <v>5.7</v>
          </cell>
          <cell r="F2092">
            <v>37706</v>
          </cell>
          <cell r="G2092">
            <v>0.06</v>
          </cell>
          <cell r="H2092">
            <v>0.04</v>
          </cell>
          <cell r="I2092" t="str">
            <v>8          0</v>
          </cell>
          <cell r="J2092">
            <v>0</v>
          </cell>
          <cell r="K2092">
            <v>0</v>
          </cell>
          <cell r="L2092">
            <v>2003</v>
          </cell>
          <cell r="M2092" t="str">
            <v>No Trade</v>
          </cell>
          <cell r="N2092" t="str">
            <v>NG43</v>
          </cell>
          <cell r="O2092">
            <v>59.02</v>
          </cell>
          <cell r="P2092">
            <v>1</v>
          </cell>
        </row>
        <row r="2093">
          <cell r="A2093" t="str">
            <v>ON</v>
          </cell>
          <cell r="B2093">
            <v>4</v>
          </cell>
          <cell r="C2093">
            <v>3</v>
          </cell>
          <cell r="D2093" t="str">
            <v>C</v>
          </cell>
          <cell r="E2093">
            <v>5.8</v>
          </cell>
          <cell r="F2093">
            <v>37706</v>
          </cell>
          <cell r="G2093">
            <v>5.3999999999999999E-2</v>
          </cell>
          <cell r="H2093">
            <v>0.04</v>
          </cell>
          <cell r="I2093" t="str">
            <v>3          0</v>
          </cell>
          <cell r="J2093">
            <v>0</v>
          </cell>
          <cell r="K2093">
            <v>0</v>
          </cell>
          <cell r="L2093">
            <v>2003</v>
          </cell>
          <cell r="M2093" t="str">
            <v>No Trade</v>
          </cell>
          <cell r="N2093" t="str">
            <v>NG43</v>
          </cell>
          <cell r="O2093">
            <v>59.02</v>
          </cell>
          <cell r="P2093">
            <v>1</v>
          </cell>
        </row>
        <row r="2094">
          <cell r="A2094" t="str">
            <v>ON</v>
          </cell>
          <cell r="B2094">
            <v>4</v>
          </cell>
          <cell r="C2094">
            <v>3</v>
          </cell>
          <cell r="D2094" t="str">
            <v>P</v>
          </cell>
          <cell r="E2094">
            <v>5.8</v>
          </cell>
          <cell r="F2094">
            <v>37706</v>
          </cell>
          <cell r="G2094">
            <v>5.2999999999999999E-2</v>
          </cell>
          <cell r="H2094">
            <v>0.05</v>
          </cell>
          <cell r="I2094" t="str">
            <v>3          0</v>
          </cell>
          <cell r="J2094">
            <v>0</v>
          </cell>
          <cell r="K2094">
            <v>0</v>
          </cell>
          <cell r="L2094">
            <v>2003</v>
          </cell>
          <cell r="M2094">
            <v>1.7929035675998215</v>
          </cell>
          <cell r="N2094" t="str">
            <v>NG43</v>
          </cell>
          <cell r="O2094">
            <v>59.02</v>
          </cell>
          <cell r="P2094">
            <v>2</v>
          </cell>
        </row>
        <row r="2095">
          <cell r="A2095" t="str">
            <v>ON</v>
          </cell>
          <cell r="B2095">
            <v>4</v>
          </cell>
          <cell r="C2095">
            <v>3</v>
          </cell>
          <cell r="D2095" t="str">
            <v>C</v>
          </cell>
          <cell r="E2095">
            <v>5.9</v>
          </cell>
          <cell r="F2095">
            <v>37706</v>
          </cell>
          <cell r="G2095">
            <v>4.9000000000000002E-2</v>
          </cell>
          <cell r="H2095">
            <v>0.03</v>
          </cell>
          <cell r="I2095" t="str">
            <v>8          0</v>
          </cell>
          <cell r="J2095">
            <v>0</v>
          </cell>
          <cell r="K2095">
            <v>0</v>
          </cell>
          <cell r="L2095">
            <v>2003</v>
          </cell>
          <cell r="M2095" t="str">
            <v>No Trade</v>
          </cell>
          <cell r="N2095" t="str">
            <v>NG43</v>
          </cell>
          <cell r="O2095">
            <v>59.02</v>
          </cell>
          <cell r="P2095">
            <v>1</v>
          </cell>
        </row>
        <row r="2096">
          <cell r="A2096" t="str">
            <v>ON</v>
          </cell>
          <cell r="B2096">
            <v>4</v>
          </cell>
          <cell r="C2096">
            <v>3</v>
          </cell>
          <cell r="D2096" t="str">
            <v>P</v>
          </cell>
          <cell r="E2096">
            <v>5.9</v>
          </cell>
          <cell r="F2096">
            <v>37706</v>
          </cell>
          <cell r="G2096">
            <v>0</v>
          </cell>
          <cell r="H2096">
            <v>0</v>
          </cell>
          <cell r="I2096" t="str">
            <v>0          0</v>
          </cell>
          <cell r="J2096">
            <v>0</v>
          </cell>
          <cell r="K2096">
            <v>0</v>
          </cell>
          <cell r="L2096">
            <v>2003</v>
          </cell>
          <cell r="M2096" t="str">
            <v>No Trade</v>
          </cell>
          <cell r="N2096" t="str">
            <v/>
          </cell>
          <cell r="O2096" t="str">
            <v/>
          </cell>
          <cell r="P2096" t="str">
            <v/>
          </cell>
        </row>
        <row r="2097">
          <cell r="A2097" t="str">
            <v>ON</v>
          </cell>
          <cell r="B2097">
            <v>4</v>
          </cell>
          <cell r="C2097">
            <v>3</v>
          </cell>
          <cell r="D2097" t="str">
            <v>C</v>
          </cell>
          <cell r="E2097">
            <v>5.95</v>
          </cell>
          <cell r="F2097">
            <v>37706</v>
          </cell>
          <cell r="G2097">
            <v>4.5999999999999999E-2</v>
          </cell>
          <cell r="H2097">
            <v>0.03</v>
          </cell>
          <cell r="I2097" t="str">
            <v>6          0</v>
          </cell>
          <cell r="J2097">
            <v>0</v>
          </cell>
          <cell r="K2097">
            <v>0</v>
          </cell>
          <cell r="L2097">
            <v>2003</v>
          </cell>
          <cell r="M2097" t="str">
            <v>No Trade</v>
          </cell>
          <cell r="N2097" t="str">
            <v>NG43</v>
          </cell>
          <cell r="O2097">
            <v>59.02</v>
          </cell>
          <cell r="P2097">
            <v>1</v>
          </cell>
        </row>
        <row r="2098">
          <cell r="A2098" t="str">
            <v>ON</v>
          </cell>
          <cell r="B2098">
            <v>4</v>
          </cell>
          <cell r="C2098">
            <v>3</v>
          </cell>
          <cell r="D2098" t="str">
            <v>P</v>
          </cell>
          <cell r="E2098">
            <v>5.95</v>
          </cell>
          <cell r="F2098">
            <v>37706</v>
          </cell>
          <cell r="G2098">
            <v>0</v>
          </cell>
          <cell r="H2098">
            <v>0</v>
          </cell>
          <cell r="I2098" t="str">
            <v>0          0</v>
          </cell>
          <cell r="J2098">
            <v>0</v>
          </cell>
          <cell r="K2098">
            <v>0</v>
          </cell>
          <cell r="L2098">
            <v>2003</v>
          </cell>
          <cell r="M2098" t="str">
            <v>No Trade</v>
          </cell>
          <cell r="N2098" t="str">
            <v/>
          </cell>
          <cell r="O2098" t="str">
            <v/>
          </cell>
          <cell r="P2098" t="str">
            <v/>
          </cell>
        </row>
        <row r="2099">
          <cell r="A2099" t="str">
            <v>ON</v>
          </cell>
          <cell r="B2099">
            <v>4</v>
          </cell>
          <cell r="C2099">
            <v>3</v>
          </cell>
          <cell r="D2099" t="str">
            <v>C</v>
          </cell>
          <cell r="E2099">
            <v>6</v>
          </cell>
          <cell r="F2099">
            <v>37706</v>
          </cell>
          <cell r="G2099">
            <v>4.4999999999999998E-2</v>
          </cell>
          <cell r="H2099">
            <v>0.03</v>
          </cell>
          <cell r="I2099" t="str">
            <v>5      2,108</v>
          </cell>
          <cell r="J2099">
            <v>3.5999999999999997E-2</v>
          </cell>
          <cell r="K2099">
            <v>3.5000000000000003E-2</v>
          </cell>
          <cell r="L2099">
            <v>2003</v>
          </cell>
          <cell r="M2099" t="str">
            <v>No Trade</v>
          </cell>
          <cell r="N2099" t="str">
            <v>NG43</v>
          </cell>
          <cell r="O2099">
            <v>59.02</v>
          </cell>
          <cell r="P2099">
            <v>1</v>
          </cell>
        </row>
        <row r="2100">
          <cell r="A2100" t="str">
            <v>ON</v>
          </cell>
          <cell r="B2100">
            <v>4</v>
          </cell>
          <cell r="C2100">
            <v>3</v>
          </cell>
          <cell r="D2100" t="str">
            <v>P</v>
          </cell>
          <cell r="E2100">
            <v>6</v>
          </cell>
          <cell r="F2100">
            <v>37706</v>
          </cell>
          <cell r="G2100">
            <v>0</v>
          </cell>
          <cell r="H2100">
            <v>0</v>
          </cell>
          <cell r="I2100" t="str">
            <v>0          0</v>
          </cell>
          <cell r="J2100">
            <v>0</v>
          </cell>
          <cell r="K2100">
            <v>0</v>
          </cell>
          <cell r="L2100">
            <v>2003</v>
          </cell>
          <cell r="M2100" t="str">
            <v>No Trade</v>
          </cell>
          <cell r="N2100" t="str">
            <v/>
          </cell>
          <cell r="O2100" t="str">
            <v/>
          </cell>
          <cell r="P2100" t="str">
            <v/>
          </cell>
        </row>
        <row r="2101">
          <cell r="A2101" t="str">
            <v>ON</v>
          </cell>
          <cell r="B2101">
            <v>4</v>
          </cell>
          <cell r="C2101">
            <v>3</v>
          </cell>
          <cell r="D2101" t="str">
            <v>C</v>
          </cell>
          <cell r="E2101">
            <v>6.1</v>
          </cell>
          <cell r="F2101">
            <v>37706</v>
          </cell>
          <cell r="G2101">
            <v>0.04</v>
          </cell>
          <cell r="H2101">
            <v>0.03</v>
          </cell>
          <cell r="I2101" t="str">
            <v>1          0</v>
          </cell>
          <cell r="J2101">
            <v>0</v>
          </cell>
          <cell r="K2101">
            <v>0</v>
          </cell>
          <cell r="L2101">
            <v>2003</v>
          </cell>
          <cell r="M2101" t="str">
            <v>No Trade</v>
          </cell>
          <cell r="N2101" t="str">
            <v>NG43</v>
          </cell>
          <cell r="O2101">
            <v>59.02</v>
          </cell>
          <cell r="P2101">
            <v>1</v>
          </cell>
        </row>
        <row r="2102">
          <cell r="A2102" t="str">
            <v>ON</v>
          </cell>
          <cell r="B2102">
            <v>4</v>
          </cell>
          <cell r="C2102">
            <v>3</v>
          </cell>
          <cell r="D2102" t="str">
            <v>P</v>
          </cell>
          <cell r="E2102">
            <v>6.1</v>
          </cell>
          <cell r="F2102">
            <v>37706</v>
          </cell>
          <cell r="G2102">
            <v>0</v>
          </cell>
          <cell r="H2102">
            <v>0</v>
          </cell>
          <cell r="I2102" t="str">
            <v>0          0</v>
          </cell>
          <cell r="J2102">
            <v>0</v>
          </cell>
          <cell r="K2102">
            <v>0</v>
          </cell>
          <cell r="L2102">
            <v>2003</v>
          </cell>
          <cell r="M2102" t="str">
            <v>No Trade</v>
          </cell>
          <cell r="N2102" t="str">
            <v/>
          </cell>
          <cell r="O2102" t="str">
            <v/>
          </cell>
          <cell r="P2102" t="str">
            <v/>
          </cell>
        </row>
        <row r="2103">
          <cell r="A2103" t="str">
            <v>ON</v>
          </cell>
          <cell r="B2103">
            <v>4</v>
          </cell>
          <cell r="C2103">
            <v>3</v>
          </cell>
          <cell r="D2103" t="str">
            <v>C</v>
          </cell>
          <cell r="E2103">
            <v>6.15</v>
          </cell>
          <cell r="F2103">
            <v>37706</v>
          </cell>
          <cell r="G2103">
            <v>3.7999999999999999E-2</v>
          </cell>
          <cell r="H2103">
            <v>0.03</v>
          </cell>
          <cell r="I2103" t="str">
            <v>0          0</v>
          </cell>
          <cell r="J2103">
            <v>0</v>
          </cell>
          <cell r="K2103">
            <v>0</v>
          </cell>
          <cell r="L2103">
            <v>2003</v>
          </cell>
          <cell r="M2103" t="str">
            <v>No Trade</v>
          </cell>
          <cell r="N2103" t="str">
            <v>NG43</v>
          </cell>
          <cell r="O2103">
            <v>59.02</v>
          </cell>
          <cell r="P2103">
            <v>1</v>
          </cell>
        </row>
        <row r="2104">
          <cell r="A2104" t="str">
            <v>ON</v>
          </cell>
          <cell r="B2104">
            <v>4</v>
          </cell>
          <cell r="C2104">
            <v>3</v>
          </cell>
          <cell r="D2104" t="str">
            <v>C</v>
          </cell>
          <cell r="E2104">
            <v>6.2</v>
          </cell>
          <cell r="F2104">
            <v>37706</v>
          </cell>
          <cell r="G2104">
            <v>3.5999999999999997E-2</v>
          </cell>
          <cell r="H2104">
            <v>0.02</v>
          </cell>
          <cell r="I2104" t="str">
            <v>8          0</v>
          </cell>
          <cell r="J2104">
            <v>0</v>
          </cell>
          <cell r="K2104">
            <v>0</v>
          </cell>
          <cell r="L2104">
            <v>2003</v>
          </cell>
          <cell r="M2104" t="str">
            <v>No Trade</v>
          </cell>
          <cell r="N2104" t="str">
            <v>NG43</v>
          </cell>
          <cell r="O2104">
            <v>59.02</v>
          </cell>
          <cell r="P2104">
            <v>1</v>
          </cell>
        </row>
        <row r="2105">
          <cell r="A2105" t="str">
            <v>ON</v>
          </cell>
          <cell r="B2105">
            <v>4</v>
          </cell>
          <cell r="C2105">
            <v>3</v>
          </cell>
          <cell r="D2105" t="str">
            <v>P</v>
          </cell>
          <cell r="E2105">
            <v>6.2</v>
          </cell>
          <cell r="F2105">
            <v>37706</v>
          </cell>
          <cell r="G2105">
            <v>0</v>
          </cell>
          <cell r="H2105">
            <v>0</v>
          </cell>
          <cell r="I2105" t="str">
            <v>0          0</v>
          </cell>
          <cell r="J2105">
            <v>0</v>
          </cell>
          <cell r="K2105">
            <v>0</v>
          </cell>
          <cell r="L2105">
            <v>2003</v>
          </cell>
          <cell r="M2105" t="str">
            <v>No Trade</v>
          </cell>
          <cell r="N2105" t="str">
            <v/>
          </cell>
          <cell r="O2105" t="str">
            <v/>
          </cell>
          <cell r="P2105" t="str">
            <v/>
          </cell>
        </row>
        <row r="2106">
          <cell r="A2106" t="str">
            <v>ON</v>
          </cell>
          <cell r="B2106">
            <v>4</v>
          </cell>
          <cell r="C2106">
            <v>3</v>
          </cell>
          <cell r="D2106" t="str">
            <v>C</v>
          </cell>
          <cell r="E2106">
            <v>6.25</v>
          </cell>
          <cell r="F2106">
            <v>37706</v>
          </cell>
          <cell r="G2106">
            <v>3.5000000000000003E-2</v>
          </cell>
          <cell r="H2106">
            <v>0.02</v>
          </cell>
          <cell r="I2106" t="str">
            <v>7          0</v>
          </cell>
          <cell r="J2106">
            <v>0</v>
          </cell>
          <cell r="K2106">
            <v>0</v>
          </cell>
          <cell r="L2106">
            <v>2003</v>
          </cell>
          <cell r="M2106" t="str">
            <v>No Trade</v>
          </cell>
          <cell r="N2106" t="str">
            <v>NG43</v>
          </cell>
          <cell r="O2106">
            <v>59.02</v>
          </cell>
          <cell r="P2106">
            <v>1</v>
          </cell>
        </row>
        <row r="2107">
          <cell r="A2107" t="str">
            <v>ON</v>
          </cell>
          <cell r="B2107">
            <v>4</v>
          </cell>
          <cell r="C2107">
            <v>3</v>
          </cell>
          <cell r="D2107" t="str">
            <v>P</v>
          </cell>
          <cell r="E2107">
            <v>6.25</v>
          </cell>
          <cell r="F2107">
            <v>37706</v>
          </cell>
          <cell r="G2107">
            <v>0</v>
          </cell>
          <cell r="H2107">
            <v>0</v>
          </cell>
          <cell r="I2107" t="str">
            <v>0          0</v>
          </cell>
          <cell r="J2107">
            <v>0</v>
          </cell>
          <cell r="K2107">
            <v>0</v>
          </cell>
          <cell r="L2107">
            <v>2003</v>
          </cell>
          <cell r="M2107" t="str">
            <v>No Trade</v>
          </cell>
          <cell r="N2107" t="str">
            <v/>
          </cell>
          <cell r="O2107" t="str">
            <v/>
          </cell>
          <cell r="P2107" t="str">
            <v/>
          </cell>
        </row>
        <row r="2108">
          <cell r="A2108" t="str">
            <v>ON</v>
          </cell>
          <cell r="B2108">
            <v>4</v>
          </cell>
          <cell r="C2108">
            <v>3</v>
          </cell>
          <cell r="D2108" t="str">
            <v>C</v>
          </cell>
          <cell r="E2108">
            <v>6.3</v>
          </cell>
          <cell r="F2108">
            <v>37706</v>
          </cell>
          <cell r="G2108">
            <v>3.3000000000000002E-2</v>
          </cell>
          <cell r="H2108">
            <v>0.02</v>
          </cell>
          <cell r="I2108" t="str">
            <v>6          0</v>
          </cell>
          <cell r="J2108">
            <v>0</v>
          </cell>
          <cell r="K2108">
            <v>0</v>
          </cell>
          <cell r="L2108">
            <v>2003</v>
          </cell>
          <cell r="M2108" t="str">
            <v>No Trade</v>
          </cell>
          <cell r="N2108" t="str">
            <v>NG43</v>
          </cell>
          <cell r="O2108">
            <v>59.02</v>
          </cell>
          <cell r="P2108">
            <v>1</v>
          </cell>
        </row>
        <row r="2109">
          <cell r="A2109" t="str">
            <v>ON</v>
          </cell>
          <cell r="B2109">
            <v>4</v>
          </cell>
          <cell r="C2109">
            <v>3</v>
          </cell>
          <cell r="D2109" t="str">
            <v>P</v>
          </cell>
          <cell r="E2109">
            <v>6.3</v>
          </cell>
          <cell r="F2109">
            <v>37706</v>
          </cell>
          <cell r="G2109">
            <v>0</v>
          </cell>
          <cell r="H2109">
            <v>0</v>
          </cell>
          <cell r="I2109" t="str">
            <v>0          0</v>
          </cell>
          <cell r="J2109">
            <v>0</v>
          </cell>
          <cell r="K2109">
            <v>0</v>
          </cell>
          <cell r="L2109">
            <v>2003</v>
          </cell>
          <cell r="M2109" t="str">
            <v>No Trade</v>
          </cell>
          <cell r="N2109" t="str">
            <v/>
          </cell>
          <cell r="O2109" t="str">
            <v/>
          </cell>
          <cell r="P2109" t="str">
            <v/>
          </cell>
        </row>
        <row r="2110">
          <cell r="A2110" t="str">
            <v>ON</v>
          </cell>
          <cell r="B2110">
            <v>4</v>
          </cell>
          <cell r="C2110">
            <v>3</v>
          </cell>
          <cell r="D2110" t="str">
            <v>C</v>
          </cell>
          <cell r="E2110">
            <v>6.35</v>
          </cell>
          <cell r="F2110">
            <v>37706</v>
          </cell>
          <cell r="G2110">
            <v>3.1E-2</v>
          </cell>
          <cell r="H2110">
            <v>0.02</v>
          </cell>
          <cell r="I2110" t="str">
            <v>4          0</v>
          </cell>
          <cell r="J2110">
            <v>0</v>
          </cell>
          <cell r="K2110">
            <v>0</v>
          </cell>
          <cell r="L2110">
            <v>2003</v>
          </cell>
          <cell r="M2110" t="str">
            <v>No Trade</v>
          </cell>
          <cell r="N2110" t="str">
            <v>NG43</v>
          </cell>
          <cell r="O2110">
            <v>59.02</v>
          </cell>
          <cell r="P2110">
            <v>1</v>
          </cell>
        </row>
        <row r="2111">
          <cell r="A2111" t="str">
            <v>ON</v>
          </cell>
          <cell r="B2111">
            <v>4</v>
          </cell>
          <cell r="C2111">
            <v>3</v>
          </cell>
          <cell r="D2111" t="str">
            <v>P</v>
          </cell>
          <cell r="E2111">
            <v>6.35</v>
          </cell>
          <cell r="F2111">
            <v>37706</v>
          </cell>
          <cell r="G2111">
            <v>0</v>
          </cell>
          <cell r="H2111">
            <v>0</v>
          </cell>
          <cell r="I2111" t="str">
            <v>0          0</v>
          </cell>
          <cell r="J2111">
            <v>0</v>
          </cell>
          <cell r="K2111">
            <v>0</v>
          </cell>
          <cell r="L2111">
            <v>2003</v>
          </cell>
          <cell r="M2111" t="str">
            <v>No Trade</v>
          </cell>
          <cell r="N2111" t="str">
            <v/>
          </cell>
          <cell r="O2111" t="str">
            <v/>
          </cell>
          <cell r="P2111" t="str">
            <v/>
          </cell>
        </row>
        <row r="2112">
          <cell r="A2112" t="str">
            <v>ON</v>
          </cell>
          <cell r="B2112">
            <v>4</v>
          </cell>
          <cell r="C2112">
            <v>3</v>
          </cell>
          <cell r="D2112" t="str">
            <v>C</v>
          </cell>
          <cell r="E2112">
            <v>6.4</v>
          </cell>
          <cell r="F2112">
            <v>37706</v>
          </cell>
          <cell r="G2112">
            <v>0.03</v>
          </cell>
          <cell r="H2112">
            <v>0.02</v>
          </cell>
          <cell r="I2112" t="str">
            <v>3          0</v>
          </cell>
          <cell r="J2112">
            <v>0</v>
          </cell>
          <cell r="K2112">
            <v>0</v>
          </cell>
          <cell r="L2112">
            <v>2003</v>
          </cell>
          <cell r="M2112" t="str">
            <v>No Trade</v>
          </cell>
          <cell r="N2112" t="str">
            <v>NG43</v>
          </cell>
          <cell r="O2112">
            <v>59.02</v>
          </cell>
          <cell r="P2112">
            <v>1</v>
          </cell>
        </row>
        <row r="2113">
          <cell r="A2113" t="str">
            <v>ON</v>
          </cell>
          <cell r="B2113">
            <v>4</v>
          </cell>
          <cell r="C2113">
            <v>3</v>
          </cell>
          <cell r="D2113" t="str">
            <v>P</v>
          </cell>
          <cell r="E2113">
            <v>6.4</v>
          </cell>
          <cell r="F2113">
            <v>37706</v>
          </cell>
          <cell r="G2113">
            <v>0</v>
          </cell>
          <cell r="H2113">
            <v>0</v>
          </cell>
          <cell r="I2113" t="str">
            <v>0          0</v>
          </cell>
          <cell r="J2113">
            <v>0</v>
          </cell>
          <cell r="K2113">
            <v>0</v>
          </cell>
          <cell r="L2113">
            <v>2003</v>
          </cell>
          <cell r="M2113" t="str">
            <v>No Trade</v>
          </cell>
          <cell r="N2113" t="str">
            <v/>
          </cell>
          <cell r="O2113" t="str">
            <v/>
          </cell>
          <cell r="P2113" t="str">
            <v/>
          </cell>
        </row>
        <row r="2114">
          <cell r="A2114" t="str">
            <v>ON</v>
          </cell>
          <cell r="B2114">
            <v>4</v>
          </cell>
          <cell r="C2114">
            <v>3</v>
          </cell>
          <cell r="D2114" t="str">
            <v>C</v>
          </cell>
          <cell r="E2114">
            <v>6.45</v>
          </cell>
          <cell r="F2114">
            <v>37706</v>
          </cell>
          <cell r="G2114">
            <v>2.9000000000000001E-2</v>
          </cell>
          <cell r="H2114">
            <v>0.02</v>
          </cell>
          <cell r="I2114" t="str">
            <v>2          0</v>
          </cell>
          <cell r="J2114">
            <v>0</v>
          </cell>
          <cell r="K2114">
            <v>0</v>
          </cell>
          <cell r="L2114">
            <v>2003</v>
          </cell>
          <cell r="M2114" t="str">
            <v>No Trade</v>
          </cell>
          <cell r="N2114" t="str">
            <v>NG43</v>
          </cell>
          <cell r="O2114">
            <v>59.02</v>
          </cell>
          <cell r="P2114">
            <v>1</v>
          </cell>
        </row>
        <row r="2115">
          <cell r="A2115" t="str">
            <v>ON</v>
          </cell>
          <cell r="B2115">
            <v>4</v>
          </cell>
          <cell r="C2115">
            <v>3</v>
          </cell>
          <cell r="D2115" t="str">
            <v>P</v>
          </cell>
          <cell r="E2115">
            <v>6.45</v>
          </cell>
          <cell r="F2115">
            <v>37706</v>
          </cell>
          <cell r="G2115">
            <v>0</v>
          </cell>
          <cell r="H2115">
            <v>0</v>
          </cell>
          <cell r="I2115" t="str">
            <v>0          0</v>
          </cell>
          <cell r="J2115">
            <v>0</v>
          </cell>
          <cell r="K2115">
            <v>0</v>
          </cell>
          <cell r="L2115">
            <v>2003</v>
          </cell>
          <cell r="M2115" t="str">
            <v>No Trade</v>
          </cell>
          <cell r="N2115" t="str">
            <v/>
          </cell>
          <cell r="O2115" t="str">
            <v/>
          </cell>
          <cell r="P2115" t="str">
            <v/>
          </cell>
        </row>
        <row r="2116">
          <cell r="A2116" t="str">
            <v>ON</v>
          </cell>
          <cell r="B2116">
            <v>4</v>
          </cell>
          <cell r="C2116">
            <v>3</v>
          </cell>
          <cell r="D2116" t="str">
            <v>C</v>
          </cell>
          <cell r="E2116">
            <v>6.5</v>
          </cell>
          <cell r="F2116">
            <v>37706</v>
          </cell>
          <cell r="G2116">
            <v>2.7E-2</v>
          </cell>
          <cell r="H2116">
            <v>0.02</v>
          </cell>
          <cell r="I2116" t="str">
            <v>1         16</v>
          </cell>
          <cell r="J2116">
            <v>2.1999999999999999E-2</v>
          </cell>
          <cell r="K2116">
            <v>2.1999999999999999E-2</v>
          </cell>
          <cell r="L2116">
            <v>2003</v>
          </cell>
          <cell r="M2116" t="str">
            <v>No Trade</v>
          </cell>
          <cell r="N2116" t="str">
            <v>NG43</v>
          </cell>
          <cell r="O2116">
            <v>59.02</v>
          </cell>
          <cell r="P2116">
            <v>1</v>
          </cell>
        </row>
        <row r="2117">
          <cell r="A2117" t="str">
            <v>ON</v>
          </cell>
          <cell r="B2117">
            <v>4</v>
          </cell>
          <cell r="C2117">
            <v>3</v>
          </cell>
          <cell r="D2117" t="str">
            <v>P</v>
          </cell>
          <cell r="E2117">
            <v>6.5</v>
          </cell>
          <cell r="F2117">
            <v>37706</v>
          </cell>
          <cell r="G2117">
            <v>0</v>
          </cell>
          <cell r="H2117">
            <v>0</v>
          </cell>
          <cell r="I2117" t="str">
            <v>0          0</v>
          </cell>
          <cell r="J2117">
            <v>0</v>
          </cell>
          <cell r="K2117">
            <v>0</v>
          </cell>
          <cell r="L2117">
            <v>2003</v>
          </cell>
          <cell r="M2117" t="str">
            <v>No Trade</v>
          </cell>
          <cell r="N2117" t="str">
            <v/>
          </cell>
          <cell r="O2117" t="str">
            <v/>
          </cell>
          <cell r="P2117" t="str">
            <v/>
          </cell>
        </row>
        <row r="2118">
          <cell r="A2118" t="str">
            <v>ON</v>
          </cell>
          <cell r="B2118">
            <v>4</v>
          </cell>
          <cell r="C2118">
            <v>3</v>
          </cell>
          <cell r="D2118" t="str">
            <v>C</v>
          </cell>
          <cell r="E2118">
            <v>6.6</v>
          </cell>
          <cell r="F2118">
            <v>37706</v>
          </cell>
          <cell r="G2118">
            <v>2.5000000000000001E-2</v>
          </cell>
          <cell r="H2118">
            <v>0.01</v>
          </cell>
          <cell r="I2118" t="str">
            <v>9          0</v>
          </cell>
          <cell r="J2118">
            <v>0</v>
          </cell>
          <cell r="K2118">
            <v>0</v>
          </cell>
          <cell r="L2118">
            <v>2003</v>
          </cell>
          <cell r="M2118" t="str">
            <v>No Trade</v>
          </cell>
          <cell r="N2118" t="str">
            <v>NG43</v>
          </cell>
          <cell r="O2118">
            <v>59.02</v>
          </cell>
          <cell r="P2118">
            <v>1</v>
          </cell>
        </row>
        <row r="2119">
          <cell r="A2119" t="str">
            <v>ON</v>
          </cell>
          <cell r="B2119">
            <v>4</v>
          </cell>
          <cell r="C2119">
            <v>3</v>
          </cell>
          <cell r="D2119" t="str">
            <v>C</v>
          </cell>
          <cell r="E2119">
            <v>6.7</v>
          </cell>
          <cell r="F2119">
            <v>37706</v>
          </cell>
          <cell r="G2119">
            <v>2.3E-2</v>
          </cell>
          <cell r="H2119">
            <v>0.01</v>
          </cell>
          <cell r="I2119" t="str">
            <v>8          0</v>
          </cell>
          <cell r="J2119">
            <v>0</v>
          </cell>
          <cell r="K2119">
            <v>0</v>
          </cell>
          <cell r="L2119">
            <v>2003</v>
          </cell>
          <cell r="M2119" t="str">
            <v>No Trade</v>
          </cell>
          <cell r="N2119" t="str">
            <v>NG43</v>
          </cell>
          <cell r="O2119">
            <v>59.02</v>
          </cell>
          <cell r="P2119">
            <v>1</v>
          </cell>
        </row>
        <row r="2120">
          <cell r="A2120" t="str">
            <v>ON</v>
          </cell>
          <cell r="B2120">
            <v>4</v>
          </cell>
          <cell r="C2120">
            <v>3</v>
          </cell>
          <cell r="D2120" t="str">
            <v>C</v>
          </cell>
          <cell r="E2120">
            <v>7</v>
          </cell>
          <cell r="F2120">
            <v>37706</v>
          </cell>
          <cell r="G2120">
            <v>1.7999999999999999E-2</v>
          </cell>
          <cell r="H2120">
            <v>0.01</v>
          </cell>
          <cell r="I2120" t="str">
            <v>4      1,293</v>
          </cell>
          <cell r="J2120">
            <v>1.6E-2</v>
          </cell>
          <cell r="K2120">
            <v>1.6E-2</v>
          </cell>
          <cell r="L2120">
            <v>2003</v>
          </cell>
          <cell r="M2120" t="str">
            <v>No Trade</v>
          </cell>
          <cell r="N2120" t="str">
            <v>NG43</v>
          </cell>
          <cell r="O2120">
            <v>59.02</v>
          </cell>
          <cell r="P2120">
            <v>1</v>
          </cell>
        </row>
        <row r="2121">
          <cell r="A2121" t="str">
            <v>ON</v>
          </cell>
          <cell r="B2121">
            <v>4</v>
          </cell>
          <cell r="C2121">
            <v>3</v>
          </cell>
          <cell r="D2121" t="str">
            <v>C</v>
          </cell>
          <cell r="E2121">
            <v>7.5</v>
          </cell>
          <cell r="F2121">
            <v>37706</v>
          </cell>
          <cell r="G2121">
            <v>1.2E-2</v>
          </cell>
          <cell r="H2121">
            <v>0</v>
          </cell>
          <cell r="I2121" t="str">
            <v>9          0</v>
          </cell>
          <cell r="J2121">
            <v>0</v>
          </cell>
          <cell r="K2121">
            <v>0</v>
          </cell>
          <cell r="L2121">
            <v>2003</v>
          </cell>
          <cell r="M2121" t="str">
            <v>No Trade</v>
          </cell>
          <cell r="N2121" t="str">
            <v>NG43</v>
          </cell>
          <cell r="O2121">
            <v>59.02</v>
          </cell>
          <cell r="P2121">
            <v>1</v>
          </cell>
        </row>
        <row r="2122">
          <cell r="A2122" t="str">
            <v>ON</v>
          </cell>
          <cell r="B2122">
            <v>4</v>
          </cell>
          <cell r="C2122">
            <v>3</v>
          </cell>
          <cell r="D2122" t="str">
            <v>C</v>
          </cell>
          <cell r="E2122">
            <v>8</v>
          </cell>
          <cell r="F2122">
            <v>37706</v>
          </cell>
          <cell r="G2122">
            <v>8.9999999999999993E-3</v>
          </cell>
          <cell r="H2122">
            <v>0</v>
          </cell>
          <cell r="I2122" t="str">
            <v>7          0</v>
          </cell>
          <cell r="J2122">
            <v>0</v>
          </cell>
          <cell r="K2122">
            <v>0</v>
          </cell>
          <cell r="L2122">
            <v>2003</v>
          </cell>
          <cell r="M2122" t="str">
            <v>No Trade</v>
          </cell>
          <cell r="N2122" t="str">
            <v>NG43</v>
          </cell>
          <cell r="O2122">
            <v>59.02</v>
          </cell>
          <cell r="P2122">
            <v>1</v>
          </cell>
        </row>
        <row r="2123">
          <cell r="A2123" t="str">
            <v>ON</v>
          </cell>
          <cell r="B2123">
            <v>4</v>
          </cell>
          <cell r="C2123">
            <v>3</v>
          </cell>
          <cell r="D2123" t="str">
            <v>C</v>
          </cell>
          <cell r="E2123">
            <v>10</v>
          </cell>
          <cell r="F2123">
            <v>37706</v>
          </cell>
          <cell r="G2123">
            <v>3.0000000000000001E-3</v>
          </cell>
          <cell r="H2123">
            <v>0</v>
          </cell>
          <cell r="I2123" t="str">
            <v>3          0</v>
          </cell>
          <cell r="J2123">
            <v>0</v>
          </cell>
          <cell r="K2123">
            <v>0</v>
          </cell>
          <cell r="L2123">
            <v>2003</v>
          </cell>
          <cell r="M2123" t="str">
            <v>No Trade</v>
          </cell>
          <cell r="N2123" t="str">
            <v>NG43</v>
          </cell>
          <cell r="O2123">
            <v>59.02</v>
          </cell>
          <cell r="P2123">
            <v>1</v>
          </cell>
        </row>
        <row r="2124">
          <cell r="A2124" t="str">
            <v>ON</v>
          </cell>
          <cell r="B2124">
            <v>5</v>
          </cell>
          <cell r="C2124">
            <v>3</v>
          </cell>
          <cell r="D2124" t="str">
            <v>C</v>
          </cell>
          <cell r="E2124">
            <v>1</v>
          </cell>
          <cell r="F2124">
            <v>37736</v>
          </cell>
          <cell r="G2124">
            <v>0</v>
          </cell>
          <cell r="H2124">
            <v>0</v>
          </cell>
          <cell r="I2124" t="str">
            <v>0          0</v>
          </cell>
          <cell r="J2124">
            <v>0</v>
          </cell>
          <cell r="K2124">
            <v>0</v>
          </cell>
          <cell r="L2124">
            <v>2003</v>
          </cell>
          <cell r="M2124" t="str">
            <v>No Trade</v>
          </cell>
          <cell r="N2124" t="str">
            <v/>
          </cell>
          <cell r="O2124" t="str">
            <v/>
          </cell>
          <cell r="P2124" t="str">
            <v/>
          </cell>
        </row>
        <row r="2125">
          <cell r="A2125" t="str">
            <v>ON</v>
          </cell>
          <cell r="B2125">
            <v>5</v>
          </cell>
          <cell r="C2125">
            <v>3</v>
          </cell>
          <cell r="D2125" t="str">
            <v>P</v>
          </cell>
          <cell r="E2125">
            <v>2</v>
          </cell>
          <cell r="F2125">
            <v>37736</v>
          </cell>
          <cell r="G2125">
            <v>1E-3</v>
          </cell>
          <cell r="H2125">
            <v>0</v>
          </cell>
          <cell r="I2125" t="str">
            <v>1          0</v>
          </cell>
          <cell r="J2125">
            <v>0</v>
          </cell>
          <cell r="K2125">
            <v>0</v>
          </cell>
          <cell r="L2125">
            <v>2003</v>
          </cell>
          <cell r="M2125">
            <v>1.6253561031787063</v>
          </cell>
          <cell r="N2125" t="str">
            <v>NG53</v>
          </cell>
          <cell r="O2125">
            <v>59.02</v>
          </cell>
          <cell r="P2125">
            <v>2</v>
          </cell>
        </row>
        <row r="2126">
          <cell r="A2126" t="str">
            <v>ON</v>
          </cell>
          <cell r="B2126">
            <v>5</v>
          </cell>
          <cell r="C2126">
            <v>3</v>
          </cell>
          <cell r="D2126" t="str">
            <v>P</v>
          </cell>
          <cell r="E2126">
            <v>2.1</v>
          </cell>
          <cell r="F2126">
            <v>37736</v>
          </cell>
          <cell r="G2126">
            <v>1E-3</v>
          </cell>
          <cell r="H2126">
            <v>0</v>
          </cell>
          <cell r="I2126" t="str">
            <v>1          0</v>
          </cell>
          <cell r="J2126">
            <v>0</v>
          </cell>
          <cell r="K2126">
            <v>0</v>
          </cell>
          <cell r="L2126">
            <v>2003</v>
          </cell>
          <cell r="M2126">
            <v>1.6004370442589988</v>
          </cell>
          <cell r="N2126" t="str">
            <v>NG53</v>
          </cell>
          <cell r="O2126">
            <v>59.02</v>
          </cell>
          <cell r="P2126">
            <v>2</v>
          </cell>
        </row>
        <row r="2127">
          <cell r="A2127" t="str">
            <v>ON</v>
          </cell>
          <cell r="B2127">
            <v>5</v>
          </cell>
          <cell r="C2127">
            <v>3</v>
          </cell>
          <cell r="D2127" t="str">
            <v>P</v>
          </cell>
          <cell r="E2127">
            <v>2.25</v>
          </cell>
          <cell r="F2127">
            <v>37736</v>
          </cell>
          <cell r="G2127">
            <v>1E-3</v>
          </cell>
          <cell r="H2127">
            <v>0</v>
          </cell>
          <cell r="I2127" t="str">
            <v>2          0</v>
          </cell>
          <cell r="J2127">
            <v>0</v>
          </cell>
          <cell r="K2127">
            <v>0</v>
          </cell>
          <cell r="L2127">
            <v>2003</v>
          </cell>
          <cell r="M2127">
            <v>1.5653352027097129</v>
          </cell>
          <cell r="N2127" t="str">
            <v>NG53</v>
          </cell>
          <cell r="O2127">
            <v>59.02</v>
          </cell>
          <cell r="P2127">
            <v>2</v>
          </cell>
        </row>
        <row r="2128">
          <cell r="A2128" t="str">
            <v>ON</v>
          </cell>
          <cell r="B2128">
            <v>5</v>
          </cell>
          <cell r="C2128">
            <v>3</v>
          </cell>
          <cell r="D2128" t="str">
            <v>P</v>
          </cell>
          <cell r="E2128">
            <v>2.5</v>
          </cell>
          <cell r="F2128">
            <v>37736</v>
          </cell>
          <cell r="G2128">
            <v>5.0000000000000001E-3</v>
          </cell>
          <cell r="H2128">
            <v>0</v>
          </cell>
          <cell r="I2128" t="str">
            <v>6          0</v>
          </cell>
          <cell r="J2128">
            <v>0</v>
          </cell>
          <cell r="K2128">
            <v>0</v>
          </cell>
          <cell r="L2128">
            <v>2003</v>
          </cell>
          <cell r="M2128">
            <v>1.7208332549251797</v>
          </cell>
          <cell r="N2128" t="str">
            <v>NG53</v>
          </cell>
          <cell r="O2128">
            <v>59.02</v>
          </cell>
          <cell r="P2128">
            <v>2</v>
          </cell>
        </row>
        <row r="2129">
          <cell r="A2129" t="str">
            <v>ON</v>
          </cell>
          <cell r="B2129">
            <v>5</v>
          </cell>
          <cell r="C2129">
            <v>3</v>
          </cell>
          <cell r="D2129" t="str">
            <v>P</v>
          </cell>
          <cell r="E2129">
            <v>2.5499999999999998</v>
          </cell>
          <cell r="F2129">
            <v>37736</v>
          </cell>
          <cell r="G2129">
            <v>0</v>
          </cell>
          <cell r="H2129">
            <v>0</v>
          </cell>
          <cell r="I2129" t="str">
            <v>0          0</v>
          </cell>
          <cell r="J2129">
            <v>0</v>
          </cell>
          <cell r="K2129">
            <v>0</v>
          </cell>
          <cell r="L2129">
            <v>2003</v>
          </cell>
          <cell r="M2129" t="str">
            <v>No Trade</v>
          </cell>
          <cell r="N2129" t="str">
            <v/>
          </cell>
          <cell r="O2129" t="str">
            <v/>
          </cell>
          <cell r="P2129" t="str">
            <v/>
          </cell>
        </row>
        <row r="2130">
          <cell r="A2130" t="str">
            <v>ON</v>
          </cell>
          <cell r="B2130">
            <v>5</v>
          </cell>
          <cell r="C2130">
            <v>3</v>
          </cell>
          <cell r="D2130" t="str">
            <v>P</v>
          </cell>
          <cell r="E2130">
            <v>2.7</v>
          </cell>
          <cell r="F2130">
            <v>37736</v>
          </cell>
          <cell r="G2130">
            <v>0</v>
          </cell>
          <cell r="H2130">
            <v>0</v>
          </cell>
          <cell r="I2130" t="str">
            <v>0          0</v>
          </cell>
          <cell r="J2130">
            <v>0</v>
          </cell>
          <cell r="K2130">
            <v>0</v>
          </cell>
          <cell r="L2130">
            <v>2003</v>
          </cell>
          <cell r="M2130" t="str">
            <v>No Trade</v>
          </cell>
          <cell r="N2130" t="str">
            <v/>
          </cell>
          <cell r="O2130" t="str">
            <v/>
          </cell>
          <cell r="P2130" t="str">
            <v/>
          </cell>
        </row>
        <row r="2131">
          <cell r="A2131" t="str">
            <v>ON</v>
          </cell>
          <cell r="B2131">
            <v>5</v>
          </cell>
          <cell r="C2131">
            <v>3</v>
          </cell>
          <cell r="D2131" t="str">
            <v>P</v>
          </cell>
          <cell r="E2131">
            <v>2.75</v>
          </cell>
          <cell r="F2131">
            <v>37736</v>
          </cell>
          <cell r="G2131">
            <v>1.4999999999999999E-2</v>
          </cell>
          <cell r="H2131">
            <v>0.01</v>
          </cell>
          <cell r="I2131" t="str">
            <v>8          0</v>
          </cell>
          <cell r="J2131">
            <v>0</v>
          </cell>
          <cell r="K2131">
            <v>0</v>
          </cell>
          <cell r="L2131">
            <v>2003</v>
          </cell>
          <cell r="M2131">
            <v>1.8534191633277242</v>
          </cell>
          <cell r="N2131" t="str">
            <v>NG53</v>
          </cell>
          <cell r="O2131">
            <v>59.02</v>
          </cell>
          <cell r="P2131">
            <v>2</v>
          </cell>
        </row>
        <row r="2132">
          <cell r="A2132" t="str">
            <v>ON</v>
          </cell>
          <cell r="B2132">
            <v>5</v>
          </cell>
          <cell r="C2132">
            <v>3</v>
          </cell>
          <cell r="D2132" t="str">
            <v>P</v>
          </cell>
          <cell r="E2132">
            <v>2.8</v>
          </cell>
          <cell r="F2132">
            <v>37736</v>
          </cell>
          <cell r="G2132">
            <v>1.7999999999999999E-2</v>
          </cell>
          <cell r="H2132">
            <v>0.02</v>
          </cell>
          <cell r="I2132" t="str">
            <v>2          0</v>
          </cell>
          <cell r="J2132">
            <v>0</v>
          </cell>
          <cell r="K2132">
            <v>0</v>
          </cell>
          <cell r="L2132">
            <v>2003</v>
          </cell>
          <cell r="M2132">
            <v>1.8782171552410283</v>
          </cell>
          <cell r="N2132" t="str">
            <v>NG53</v>
          </cell>
          <cell r="O2132">
            <v>59.02</v>
          </cell>
          <cell r="P2132">
            <v>2</v>
          </cell>
        </row>
        <row r="2133">
          <cell r="A2133" t="str">
            <v>ON</v>
          </cell>
          <cell r="B2133">
            <v>5</v>
          </cell>
          <cell r="C2133">
            <v>3</v>
          </cell>
          <cell r="D2133" t="str">
            <v>P</v>
          </cell>
          <cell r="E2133">
            <v>2.85</v>
          </cell>
          <cell r="F2133">
            <v>37736</v>
          </cell>
          <cell r="G2133">
            <v>2.1000000000000001E-2</v>
          </cell>
          <cell r="H2133">
            <v>0.02</v>
          </cell>
          <cell r="I2133" t="str">
            <v>6          0</v>
          </cell>
          <cell r="J2133">
            <v>0</v>
          </cell>
          <cell r="K2133">
            <v>0</v>
          </cell>
          <cell r="L2133">
            <v>2003</v>
          </cell>
          <cell r="M2133">
            <v>1.8986000378255627</v>
          </cell>
          <cell r="N2133" t="str">
            <v>NG53</v>
          </cell>
          <cell r="O2133">
            <v>59.02</v>
          </cell>
          <cell r="P2133">
            <v>2</v>
          </cell>
        </row>
        <row r="2134">
          <cell r="A2134" t="str">
            <v>ON</v>
          </cell>
          <cell r="B2134">
            <v>5</v>
          </cell>
          <cell r="C2134">
            <v>3</v>
          </cell>
          <cell r="D2134" t="str">
            <v>P</v>
          </cell>
          <cell r="E2134">
            <v>2.9</v>
          </cell>
          <cell r="F2134">
            <v>37736</v>
          </cell>
          <cell r="G2134">
            <v>0</v>
          </cell>
          <cell r="H2134">
            <v>0</v>
          </cell>
          <cell r="I2134" t="str">
            <v>0          0</v>
          </cell>
          <cell r="J2134">
            <v>0</v>
          </cell>
          <cell r="K2134">
            <v>0</v>
          </cell>
          <cell r="L2134">
            <v>2003</v>
          </cell>
          <cell r="M2134" t="str">
            <v>No Trade</v>
          </cell>
          <cell r="N2134" t="str">
            <v/>
          </cell>
          <cell r="O2134" t="str">
            <v/>
          </cell>
          <cell r="P2134" t="str">
            <v/>
          </cell>
        </row>
        <row r="2135">
          <cell r="A2135" t="str">
            <v>ON</v>
          </cell>
          <cell r="B2135">
            <v>5</v>
          </cell>
          <cell r="C2135">
            <v>3</v>
          </cell>
          <cell r="D2135" t="str">
            <v>P</v>
          </cell>
          <cell r="E2135">
            <v>2.95</v>
          </cell>
          <cell r="F2135">
            <v>37736</v>
          </cell>
          <cell r="G2135">
            <v>0.03</v>
          </cell>
          <cell r="H2135">
            <v>0.03</v>
          </cell>
          <cell r="I2135" t="str">
            <v>7          0</v>
          </cell>
          <cell r="J2135">
            <v>0</v>
          </cell>
          <cell r="K2135">
            <v>0</v>
          </cell>
          <cell r="L2135">
            <v>2003</v>
          </cell>
          <cell r="M2135">
            <v>1.9543976278748929</v>
          </cell>
          <cell r="N2135" t="str">
            <v>NG53</v>
          </cell>
          <cell r="O2135">
            <v>59.02</v>
          </cell>
          <cell r="P2135">
            <v>2</v>
          </cell>
        </row>
        <row r="2136">
          <cell r="A2136" t="str">
            <v>ON</v>
          </cell>
          <cell r="B2136">
            <v>5</v>
          </cell>
          <cell r="C2136">
            <v>3</v>
          </cell>
          <cell r="D2136" t="str">
            <v>C</v>
          </cell>
          <cell r="E2136">
            <v>3</v>
          </cell>
          <cell r="F2136">
            <v>37736</v>
          </cell>
          <cell r="G2136">
            <v>0.91</v>
          </cell>
          <cell r="H2136">
            <v>0.91</v>
          </cell>
          <cell r="I2136" t="str">
            <v>0          0</v>
          </cell>
          <cell r="J2136">
            <v>0</v>
          </cell>
          <cell r="K2136">
            <v>0</v>
          </cell>
          <cell r="L2136">
            <v>2003</v>
          </cell>
          <cell r="M2136" t="str">
            <v>No Trade</v>
          </cell>
          <cell r="N2136" t="str">
            <v>NG53</v>
          </cell>
          <cell r="O2136">
            <v>59.02</v>
          </cell>
          <cell r="P2136">
            <v>1</v>
          </cell>
        </row>
        <row r="2137">
          <cell r="A2137" t="str">
            <v>ON</v>
          </cell>
          <cell r="B2137">
            <v>5</v>
          </cell>
          <cell r="C2137">
            <v>3</v>
          </cell>
          <cell r="D2137" t="str">
            <v>P</v>
          </cell>
          <cell r="E2137">
            <v>3</v>
          </cell>
          <cell r="F2137">
            <v>37736</v>
          </cell>
          <cell r="G2137">
            <v>3.5999999999999997E-2</v>
          </cell>
          <cell r="H2137">
            <v>0.04</v>
          </cell>
          <cell r="I2137" t="str">
            <v>3          0</v>
          </cell>
          <cell r="J2137">
            <v>0</v>
          </cell>
          <cell r="K2137">
            <v>0</v>
          </cell>
          <cell r="L2137">
            <v>2003</v>
          </cell>
          <cell r="M2137">
            <v>1.9861010615366499</v>
          </cell>
          <cell r="N2137" t="str">
            <v>NG53</v>
          </cell>
          <cell r="O2137">
            <v>59.02</v>
          </cell>
          <cell r="P2137">
            <v>2</v>
          </cell>
        </row>
        <row r="2138">
          <cell r="A2138" t="str">
            <v>ON</v>
          </cell>
          <cell r="B2138">
            <v>5</v>
          </cell>
          <cell r="C2138">
            <v>3</v>
          </cell>
          <cell r="D2138" t="str">
            <v>P</v>
          </cell>
          <cell r="E2138">
            <v>3.1</v>
          </cell>
          <cell r="F2138">
            <v>37736</v>
          </cell>
          <cell r="G2138">
            <v>4.9000000000000002E-2</v>
          </cell>
          <cell r="H2138">
            <v>0.05</v>
          </cell>
          <cell r="I2138" t="str">
            <v>9          0</v>
          </cell>
          <cell r="J2138">
            <v>0</v>
          </cell>
          <cell r="K2138">
            <v>0</v>
          </cell>
          <cell r="L2138">
            <v>2003</v>
          </cell>
          <cell r="M2138">
            <v>2.0409838542429402</v>
          </cell>
          <cell r="N2138" t="str">
            <v>NG53</v>
          </cell>
          <cell r="O2138">
            <v>59.02</v>
          </cell>
          <cell r="P2138">
            <v>2</v>
          </cell>
        </row>
        <row r="2139">
          <cell r="A2139" t="str">
            <v>ON</v>
          </cell>
          <cell r="B2139">
            <v>5</v>
          </cell>
          <cell r="C2139">
            <v>3</v>
          </cell>
          <cell r="D2139" t="str">
            <v>P</v>
          </cell>
          <cell r="E2139">
            <v>3.15</v>
          </cell>
          <cell r="F2139">
            <v>37736</v>
          </cell>
          <cell r="G2139">
            <v>5.7000000000000002E-2</v>
          </cell>
          <cell r="H2139">
            <v>0.06</v>
          </cell>
          <cell r="I2139" t="str">
            <v>8          0</v>
          </cell>
          <cell r="J2139">
            <v>0</v>
          </cell>
          <cell r="K2139">
            <v>0</v>
          </cell>
          <cell r="L2139">
            <v>2003</v>
          </cell>
          <cell r="M2139">
            <v>2.0702138422753711</v>
          </cell>
          <cell r="N2139" t="str">
            <v>NG53</v>
          </cell>
          <cell r="O2139">
            <v>59.02</v>
          </cell>
          <cell r="P2139">
            <v>2</v>
          </cell>
        </row>
        <row r="2140">
          <cell r="A2140" t="str">
            <v>ON</v>
          </cell>
          <cell r="B2140">
            <v>5</v>
          </cell>
          <cell r="C2140">
            <v>3</v>
          </cell>
          <cell r="D2140" t="str">
            <v>P</v>
          </cell>
          <cell r="E2140">
            <v>3.2</v>
          </cell>
          <cell r="F2140">
            <v>37736</v>
          </cell>
          <cell r="G2140">
            <v>6.5000000000000002E-2</v>
          </cell>
          <cell r="H2140">
            <v>7.0000000000000007E-2</v>
          </cell>
          <cell r="I2140" t="str">
            <v>8          0</v>
          </cell>
          <cell r="J2140">
            <v>0</v>
          </cell>
          <cell r="K2140">
            <v>0</v>
          </cell>
          <cell r="L2140">
            <v>2003</v>
          </cell>
          <cell r="M2140">
            <v>2.0954459043089941</v>
          </cell>
          <cell r="N2140" t="str">
            <v>NG53</v>
          </cell>
          <cell r="O2140">
            <v>59.02</v>
          </cell>
          <cell r="P2140">
            <v>2</v>
          </cell>
        </row>
        <row r="2141">
          <cell r="A2141" t="str">
            <v>ON</v>
          </cell>
          <cell r="B2141">
            <v>5</v>
          </cell>
          <cell r="C2141">
            <v>3</v>
          </cell>
          <cell r="D2141" t="str">
            <v>C</v>
          </cell>
          <cell r="E2141">
            <v>3.25</v>
          </cell>
          <cell r="F2141">
            <v>37736</v>
          </cell>
          <cell r="G2141">
            <v>0.88300000000000001</v>
          </cell>
          <cell r="H2141">
            <v>0.88</v>
          </cell>
          <cell r="I2141" t="str">
            <v>3          0</v>
          </cell>
          <cell r="J2141">
            <v>0</v>
          </cell>
          <cell r="K2141">
            <v>0</v>
          </cell>
          <cell r="L2141">
            <v>2003</v>
          </cell>
          <cell r="M2141" t="str">
            <v>No Trade</v>
          </cell>
          <cell r="N2141" t="str">
            <v>NG53</v>
          </cell>
          <cell r="O2141">
            <v>59.02</v>
          </cell>
          <cell r="P2141">
            <v>1</v>
          </cell>
        </row>
        <row r="2142">
          <cell r="A2142" t="str">
            <v>ON</v>
          </cell>
          <cell r="B2142">
            <v>5</v>
          </cell>
          <cell r="C2142">
            <v>3</v>
          </cell>
          <cell r="D2142" t="str">
            <v>P</v>
          </cell>
          <cell r="E2142">
            <v>3.25</v>
          </cell>
          <cell r="F2142">
            <v>37736</v>
          </cell>
          <cell r="G2142">
            <v>7.4999999999999997E-2</v>
          </cell>
          <cell r="H2142">
            <v>0.08</v>
          </cell>
          <cell r="I2142" t="str">
            <v>9          0</v>
          </cell>
          <cell r="J2142">
            <v>0</v>
          </cell>
          <cell r="K2142">
            <v>0</v>
          </cell>
          <cell r="L2142">
            <v>2003</v>
          </cell>
          <cell r="M2142">
            <v>2.1257297592783684</v>
          </cell>
          <cell r="N2142" t="str">
            <v>NG53</v>
          </cell>
          <cell r="O2142">
            <v>59.02</v>
          </cell>
          <cell r="P2142">
            <v>2</v>
          </cell>
        </row>
        <row r="2143">
          <cell r="A2143" t="str">
            <v>ON</v>
          </cell>
          <cell r="B2143">
            <v>5</v>
          </cell>
          <cell r="C2143">
            <v>3</v>
          </cell>
          <cell r="D2143" t="str">
            <v>P</v>
          </cell>
          <cell r="E2143">
            <v>3.3</v>
          </cell>
          <cell r="F2143">
            <v>37736</v>
          </cell>
          <cell r="G2143">
            <v>8.5000000000000006E-2</v>
          </cell>
          <cell r="H2143">
            <v>0.1</v>
          </cell>
          <cell r="I2143" t="str">
            <v>0          0</v>
          </cell>
          <cell r="J2143">
            <v>0</v>
          </cell>
          <cell r="K2143">
            <v>0</v>
          </cell>
          <cell r="L2143">
            <v>2003</v>
          </cell>
          <cell r="M2143">
            <v>2.1521711956003973</v>
          </cell>
          <cell r="N2143" t="str">
            <v>NG53</v>
          </cell>
          <cell r="O2143">
            <v>59.02</v>
          </cell>
          <cell r="P2143">
            <v>2</v>
          </cell>
        </row>
        <row r="2144">
          <cell r="A2144" t="str">
            <v>ON</v>
          </cell>
          <cell r="B2144">
            <v>5</v>
          </cell>
          <cell r="C2144">
            <v>3</v>
          </cell>
          <cell r="D2144" t="str">
            <v>P</v>
          </cell>
          <cell r="E2144">
            <v>3.35</v>
          </cell>
          <cell r="F2144">
            <v>37736</v>
          </cell>
          <cell r="G2144">
            <v>9.6000000000000002E-2</v>
          </cell>
          <cell r="H2144">
            <v>0.11</v>
          </cell>
          <cell r="I2144" t="str">
            <v>3          0</v>
          </cell>
          <cell r="J2144">
            <v>0</v>
          </cell>
          <cell r="K2144">
            <v>0</v>
          </cell>
          <cell r="L2144">
            <v>2003</v>
          </cell>
          <cell r="M2144">
            <v>2.1789801662762942</v>
          </cell>
          <cell r="N2144" t="str">
            <v>NG53</v>
          </cell>
          <cell r="O2144">
            <v>59.02</v>
          </cell>
          <cell r="P2144">
            <v>2</v>
          </cell>
        </row>
        <row r="2145">
          <cell r="A2145" t="str">
            <v>ON</v>
          </cell>
          <cell r="B2145">
            <v>5</v>
          </cell>
          <cell r="C2145">
            <v>3</v>
          </cell>
          <cell r="D2145" t="str">
            <v>P</v>
          </cell>
          <cell r="E2145">
            <v>3.4</v>
          </cell>
          <cell r="F2145">
            <v>37736</v>
          </cell>
          <cell r="G2145">
            <v>0.109</v>
          </cell>
          <cell r="H2145">
            <v>0.12</v>
          </cell>
          <cell r="I2145" t="str">
            <v>7          0</v>
          </cell>
          <cell r="J2145">
            <v>0</v>
          </cell>
          <cell r="K2145">
            <v>0</v>
          </cell>
          <cell r="L2145">
            <v>2003</v>
          </cell>
          <cell r="M2145">
            <v>2.2091384874267983</v>
          </cell>
          <cell r="N2145" t="str">
            <v>NG53</v>
          </cell>
          <cell r="O2145">
            <v>59.02</v>
          </cell>
          <cell r="P2145">
            <v>2</v>
          </cell>
        </row>
        <row r="2146">
          <cell r="A2146" t="str">
            <v>ON</v>
          </cell>
          <cell r="B2146">
            <v>5</v>
          </cell>
          <cell r="C2146">
            <v>3</v>
          </cell>
          <cell r="D2146" t="str">
            <v>P</v>
          </cell>
          <cell r="E2146">
            <v>3.45</v>
          </cell>
          <cell r="F2146">
            <v>37736</v>
          </cell>
          <cell r="G2146">
            <v>0.122</v>
          </cell>
          <cell r="H2146">
            <v>0.14000000000000001</v>
          </cell>
          <cell r="I2146" t="str">
            <v>3          0</v>
          </cell>
          <cell r="J2146">
            <v>0</v>
          </cell>
          <cell r="K2146">
            <v>0</v>
          </cell>
          <cell r="L2146">
            <v>2003</v>
          </cell>
          <cell r="M2146">
            <v>2.2359330796959238</v>
          </cell>
          <cell r="N2146" t="str">
            <v>NG53</v>
          </cell>
          <cell r="O2146">
            <v>59.02</v>
          </cell>
          <cell r="P2146">
            <v>2</v>
          </cell>
        </row>
        <row r="2147">
          <cell r="A2147" t="str">
            <v>ON</v>
          </cell>
          <cell r="B2147">
            <v>5</v>
          </cell>
          <cell r="C2147">
            <v>3</v>
          </cell>
          <cell r="D2147" t="str">
            <v>C</v>
          </cell>
          <cell r="E2147">
            <v>3.5</v>
          </cell>
          <cell r="F2147">
            <v>37736</v>
          </cell>
          <cell r="G2147">
            <v>0.68300000000000005</v>
          </cell>
          <cell r="H2147">
            <v>0.6</v>
          </cell>
          <cell r="I2147" t="str">
            <v>3          0</v>
          </cell>
          <cell r="J2147">
            <v>0</v>
          </cell>
          <cell r="K2147">
            <v>0</v>
          </cell>
          <cell r="L2147">
            <v>2003</v>
          </cell>
          <cell r="M2147" t="str">
            <v>No Trade</v>
          </cell>
          <cell r="N2147" t="str">
            <v>NG53</v>
          </cell>
          <cell r="O2147">
            <v>59.02</v>
          </cell>
          <cell r="P2147">
            <v>1</v>
          </cell>
        </row>
        <row r="2148">
          <cell r="A2148" t="str">
            <v>ON</v>
          </cell>
          <cell r="B2148">
            <v>5</v>
          </cell>
          <cell r="C2148">
            <v>3</v>
          </cell>
          <cell r="D2148" t="str">
            <v>P</v>
          </cell>
          <cell r="E2148">
            <v>3.5</v>
          </cell>
          <cell r="F2148">
            <v>37736</v>
          </cell>
          <cell r="G2148">
            <v>0.13600000000000001</v>
          </cell>
          <cell r="H2148">
            <v>0.16</v>
          </cell>
          <cell r="I2148" t="str">
            <v>0          0</v>
          </cell>
          <cell r="J2148">
            <v>0</v>
          </cell>
          <cell r="K2148">
            <v>0</v>
          </cell>
          <cell r="L2148">
            <v>2003</v>
          </cell>
          <cell r="M2148">
            <v>2.2626993137921789</v>
          </cell>
          <cell r="N2148" t="str">
            <v>NG53</v>
          </cell>
          <cell r="O2148">
            <v>59.02</v>
          </cell>
          <cell r="P2148">
            <v>2</v>
          </cell>
        </row>
        <row r="2149">
          <cell r="A2149" t="str">
            <v>ON</v>
          </cell>
          <cell r="B2149">
            <v>5</v>
          </cell>
          <cell r="C2149">
            <v>3</v>
          </cell>
          <cell r="D2149" t="str">
            <v>C</v>
          </cell>
          <cell r="E2149">
            <v>3.55</v>
          </cell>
          <cell r="F2149">
            <v>37736</v>
          </cell>
          <cell r="G2149">
            <v>0.65</v>
          </cell>
          <cell r="H2149">
            <v>0.56999999999999995</v>
          </cell>
          <cell r="I2149" t="str">
            <v>2          0</v>
          </cell>
          <cell r="J2149">
            <v>0</v>
          </cell>
          <cell r="K2149">
            <v>0</v>
          </cell>
          <cell r="L2149">
            <v>2003</v>
          </cell>
          <cell r="M2149" t="str">
            <v>No Trade</v>
          </cell>
          <cell r="N2149" t="str">
            <v>NG53</v>
          </cell>
          <cell r="O2149">
            <v>59.02</v>
          </cell>
          <cell r="P2149">
            <v>1</v>
          </cell>
        </row>
        <row r="2150">
          <cell r="A2150" t="str">
            <v>ON</v>
          </cell>
          <cell r="B2150">
            <v>5</v>
          </cell>
          <cell r="C2150">
            <v>3</v>
          </cell>
          <cell r="D2150" t="str">
            <v>P</v>
          </cell>
          <cell r="E2150">
            <v>3.55</v>
          </cell>
          <cell r="F2150">
            <v>37736</v>
          </cell>
          <cell r="G2150">
            <v>0.152</v>
          </cell>
          <cell r="H2150">
            <v>0.17</v>
          </cell>
          <cell r="I2150" t="str">
            <v>8          0</v>
          </cell>
          <cell r="J2150">
            <v>0</v>
          </cell>
          <cell r="K2150">
            <v>0</v>
          </cell>
          <cell r="L2150">
            <v>2003</v>
          </cell>
          <cell r="M2150">
            <v>2.2919194855646263</v>
          </cell>
          <cell r="N2150" t="str">
            <v>NG53</v>
          </cell>
          <cell r="O2150">
            <v>59.02</v>
          </cell>
          <cell r="P2150">
            <v>2</v>
          </cell>
        </row>
        <row r="2151">
          <cell r="A2151" t="str">
            <v>ON</v>
          </cell>
          <cell r="B2151">
            <v>5</v>
          </cell>
          <cell r="C2151">
            <v>3</v>
          </cell>
          <cell r="D2151" t="str">
            <v>C</v>
          </cell>
          <cell r="E2151">
            <v>3.6</v>
          </cell>
          <cell r="F2151">
            <v>37736</v>
          </cell>
          <cell r="G2151">
            <v>0.61799999999999999</v>
          </cell>
          <cell r="H2151">
            <v>0.54</v>
          </cell>
          <cell r="I2151" t="str">
            <v>4          0</v>
          </cell>
          <cell r="J2151">
            <v>0</v>
          </cell>
          <cell r="K2151">
            <v>0</v>
          </cell>
          <cell r="L2151">
            <v>2003</v>
          </cell>
          <cell r="M2151" t="str">
            <v>No Trade</v>
          </cell>
          <cell r="N2151" t="str">
            <v>NG53</v>
          </cell>
          <cell r="O2151">
            <v>59.02</v>
          </cell>
          <cell r="P2151">
            <v>1</v>
          </cell>
        </row>
        <row r="2152">
          <cell r="A2152" t="str">
            <v>ON</v>
          </cell>
          <cell r="B2152">
            <v>5</v>
          </cell>
          <cell r="C2152">
            <v>3</v>
          </cell>
          <cell r="D2152" t="str">
            <v>P</v>
          </cell>
          <cell r="E2152">
            <v>3.6</v>
          </cell>
          <cell r="F2152">
            <v>37736</v>
          </cell>
          <cell r="G2152">
            <v>0.16900000000000001</v>
          </cell>
          <cell r="H2152">
            <v>0.19</v>
          </cell>
          <cell r="I2152" t="str">
            <v>7          0</v>
          </cell>
          <cell r="J2152">
            <v>0</v>
          </cell>
          <cell r="K2152">
            <v>0</v>
          </cell>
          <cell r="L2152">
            <v>2003</v>
          </cell>
          <cell r="M2152">
            <v>2.3206719066159427</v>
          </cell>
          <cell r="N2152" t="str">
            <v>NG53</v>
          </cell>
          <cell r="O2152">
            <v>59.02</v>
          </cell>
          <cell r="P2152">
            <v>2</v>
          </cell>
        </row>
        <row r="2153">
          <cell r="A2153" t="str">
            <v>ON</v>
          </cell>
          <cell r="B2153">
            <v>5</v>
          </cell>
          <cell r="C2153">
            <v>3</v>
          </cell>
          <cell r="D2153" t="str">
            <v>C</v>
          </cell>
          <cell r="E2153">
            <v>3.65</v>
          </cell>
          <cell r="F2153">
            <v>37736</v>
          </cell>
          <cell r="G2153">
            <v>0.58699999999999997</v>
          </cell>
          <cell r="H2153">
            <v>0.51</v>
          </cell>
          <cell r="I2153" t="str">
            <v>5          0</v>
          </cell>
          <cell r="J2153">
            <v>0</v>
          </cell>
          <cell r="K2153">
            <v>0</v>
          </cell>
          <cell r="L2153">
            <v>2003</v>
          </cell>
          <cell r="M2153" t="str">
            <v>No Trade</v>
          </cell>
          <cell r="N2153" t="str">
            <v>NG53</v>
          </cell>
          <cell r="O2153">
            <v>59.02</v>
          </cell>
          <cell r="P2153">
            <v>1</v>
          </cell>
        </row>
        <row r="2154">
          <cell r="A2154" t="str">
            <v>ON</v>
          </cell>
          <cell r="B2154">
            <v>5</v>
          </cell>
          <cell r="C2154">
            <v>3</v>
          </cell>
          <cell r="D2154" t="str">
            <v>P</v>
          </cell>
          <cell r="E2154">
            <v>3.65</v>
          </cell>
          <cell r="F2154">
            <v>37736</v>
          </cell>
          <cell r="G2154">
            <v>0.188</v>
          </cell>
          <cell r="H2154">
            <v>0.21</v>
          </cell>
          <cell r="I2154" t="str">
            <v>8          0</v>
          </cell>
          <cell r="J2154">
            <v>0</v>
          </cell>
          <cell r="K2154">
            <v>0</v>
          </cell>
          <cell r="L2154">
            <v>2003</v>
          </cell>
          <cell r="M2154">
            <v>2.3512093711621356</v>
          </cell>
          <cell r="N2154" t="str">
            <v>NG53</v>
          </cell>
          <cell r="O2154">
            <v>59.02</v>
          </cell>
          <cell r="P2154">
            <v>2</v>
          </cell>
        </row>
        <row r="2155">
          <cell r="A2155" t="str">
            <v>ON</v>
          </cell>
          <cell r="B2155">
            <v>5</v>
          </cell>
          <cell r="C2155">
            <v>3</v>
          </cell>
          <cell r="D2155" t="str">
            <v>C</v>
          </cell>
          <cell r="E2155">
            <v>3.7</v>
          </cell>
          <cell r="F2155">
            <v>37736</v>
          </cell>
          <cell r="G2155">
            <v>0.55000000000000004</v>
          </cell>
          <cell r="H2155">
            <v>0.47</v>
          </cell>
          <cell r="I2155" t="str">
            <v>7          4</v>
          </cell>
          <cell r="J2155">
            <v>0.48099999999999998</v>
          </cell>
          <cell r="K2155">
            <v>0.48</v>
          </cell>
          <cell r="L2155">
            <v>2003</v>
          </cell>
          <cell r="M2155" t="str">
            <v>No Trade</v>
          </cell>
          <cell r="N2155" t="str">
            <v>NG53</v>
          </cell>
          <cell r="O2155">
            <v>59.02</v>
          </cell>
          <cell r="P2155">
            <v>1</v>
          </cell>
        </row>
        <row r="2156">
          <cell r="A2156" t="str">
            <v>ON</v>
          </cell>
          <cell r="B2156">
            <v>5</v>
          </cell>
          <cell r="C2156">
            <v>3</v>
          </cell>
          <cell r="D2156" t="str">
            <v>P</v>
          </cell>
          <cell r="E2156">
            <v>3.7</v>
          </cell>
          <cell r="F2156">
            <v>37736</v>
          </cell>
          <cell r="G2156">
            <v>0.19700000000000001</v>
          </cell>
          <cell r="H2156">
            <v>0.23</v>
          </cell>
          <cell r="I2156" t="str">
            <v>0          2</v>
          </cell>
          <cell r="J2156">
            <v>0.23100000000000001</v>
          </cell>
          <cell r="K2156">
            <v>0.23</v>
          </cell>
          <cell r="L2156">
            <v>2003</v>
          </cell>
          <cell r="M2156">
            <v>2.3577370471336425</v>
          </cell>
          <cell r="N2156" t="str">
            <v>NG53</v>
          </cell>
          <cell r="O2156">
            <v>59.02</v>
          </cell>
          <cell r="P2156">
            <v>2</v>
          </cell>
        </row>
        <row r="2157">
          <cell r="A2157" t="str">
            <v>ON</v>
          </cell>
          <cell r="B2157">
            <v>5</v>
          </cell>
          <cell r="C2157">
            <v>3</v>
          </cell>
          <cell r="D2157" t="str">
            <v>C</v>
          </cell>
          <cell r="E2157">
            <v>3.75</v>
          </cell>
          <cell r="F2157">
            <v>37736</v>
          </cell>
          <cell r="G2157">
            <v>0.52100000000000002</v>
          </cell>
          <cell r="H2157">
            <v>0.45</v>
          </cell>
          <cell r="I2157" t="str">
            <v>0          0</v>
          </cell>
          <cell r="J2157">
            <v>0</v>
          </cell>
          <cell r="K2157">
            <v>0</v>
          </cell>
          <cell r="L2157">
            <v>2003</v>
          </cell>
          <cell r="M2157" t="str">
            <v>No Trade</v>
          </cell>
          <cell r="N2157" t="str">
            <v>NG53</v>
          </cell>
          <cell r="O2157">
            <v>59.02</v>
          </cell>
          <cell r="P2157">
            <v>1</v>
          </cell>
        </row>
        <row r="2158">
          <cell r="A2158" t="str">
            <v>ON</v>
          </cell>
          <cell r="B2158">
            <v>5</v>
          </cell>
          <cell r="C2158">
            <v>3</v>
          </cell>
          <cell r="D2158" t="str">
            <v>P</v>
          </cell>
          <cell r="E2158">
            <v>3.75</v>
          </cell>
          <cell r="F2158">
            <v>37736</v>
          </cell>
          <cell r="G2158">
            <v>0.218</v>
          </cell>
          <cell r="H2158">
            <v>0.25</v>
          </cell>
          <cell r="I2158" t="str">
            <v>3         50</v>
          </cell>
          <cell r="J2158">
            <v>0</v>
          </cell>
          <cell r="K2158">
            <v>0</v>
          </cell>
          <cell r="L2158">
            <v>2003</v>
          </cell>
          <cell r="M2158">
            <v>2.388354943184368</v>
          </cell>
          <cell r="N2158" t="str">
            <v>NG53</v>
          </cell>
          <cell r="O2158">
            <v>59.02</v>
          </cell>
          <cell r="P2158">
            <v>2</v>
          </cell>
        </row>
        <row r="2159">
          <cell r="A2159" t="str">
            <v>ON</v>
          </cell>
          <cell r="B2159">
            <v>5</v>
          </cell>
          <cell r="C2159">
            <v>3</v>
          </cell>
          <cell r="D2159" t="str">
            <v>C</v>
          </cell>
          <cell r="E2159">
            <v>3.8</v>
          </cell>
          <cell r="F2159">
            <v>37736</v>
          </cell>
          <cell r="G2159">
            <v>0.502</v>
          </cell>
          <cell r="H2159">
            <v>0.43</v>
          </cell>
          <cell r="I2159" t="str">
            <v>5          0</v>
          </cell>
          <cell r="J2159">
            <v>0</v>
          </cell>
          <cell r="K2159">
            <v>0</v>
          </cell>
          <cell r="L2159">
            <v>2003</v>
          </cell>
          <cell r="M2159" t="str">
            <v>No Trade</v>
          </cell>
          <cell r="N2159" t="str">
            <v>NG53</v>
          </cell>
          <cell r="O2159">
            <v>59.02</v>
          </cell>
          <cell r="P2159">
            <v>1</v>
          </cell>
        </row>
        <row r="2160">
          <cell r="A2160" t="str">
            <v>ON</v>
          </cell>
          <cell r="B2160">
            <v>5</v>
          </cell>
          <cell r="C2160">
            <v>3</v>
          </cell>
          <cell r="D2160" t="str">
            <v>P</v>
          </cell>
          <cell r="E2160">
            <v>3.8</v>
          </cell>
          <cell r="F2160">
            <v>37736</v>
          </cell>
          <cell r="G2160">
            <v>0.25</v>
          </cell>
          <cell r="H2160">
            <v>0.28000000000000003</v>
          </cell>
          <cell r="I2160" t="str">
            <v>7          0</v>
          </cell>
          <cell r="J2160">
            <v>0</v>
          </cell>
          <cell r="K2160">
            <v>0</v>
          </cell>
          <cell r="L2160">
            <v>2003</v>
          </cell>
          <cell r="M2160">
            <v>2.4371462445632526</v>
          </cell>
          <cell r="N2160" t="str">
            <v>NG53</v>
          </cell>
          <cell r="O2160">
            <v>59.02</v>
          </cell>
          <cell r="P2160">
            <v>2</v>
          </cell>
        </row>
        <row r="2161">
          <cell r="A2161" t="str">
            <v>ON</v>
          </cell>
          <cell r="B2161">
            <v>5</v>
          </cell>
          <cell r="C2161">
            <v>3</v>
          </cell>
          <cell r="D2161" t="str">
            <v>C</v>
          </cell>
          <cell r="E2161">
            <v>3.85</v>
          </cell>
          <cell r="F2161">
            <v>37736</v>
          </cell>
          <cell r="G2161">
            <v>0.47599999999999998</v>
          </cell>
          <cell r="H2161">
            <v>0.41</v>
          </cell>
          <cell r="I2161" t="str">
            <v>2          0</v>
          </cell>
          <cell r="J2161">
            <v>0</v>
          </cell>
          <cell r="K2161">
            <v>0</v>
          </cell>
          <cell r="L2161">
            <v>2003</v>
          </cell>
          <cell r="M2161" t="str">
            <v>No Trade</v>
          </cell>
          <cell r="N2161" t="str">
            <v>NG53</v>
          </cell>
          <cell r="O2161">
            <v>59.02</v>
          </cell>
          <cell r="P2161">
            <v>1</v>
          </cell>
        </row>
        <row r="2162">
          <cell r="A2162" t="str">
            <v>ON</v>
          </cell>
          <cell r="B2162">
            <v>5</v>
          </cell>
          <cell r="C2162">
            <v>3</v>
          </cell>
          <cell r="D2162" t="str">
            <v>P</v>
          </cell>
          <cell r="E2162">
            <v>3.85</v>
          </cell>
          <cell r="F2162">
            <v>37736</v>
          </cell>
          <cell r="G2162">
            <v>0.27300000000000002</v>
          </cell>
          <cell r="H2162">
            <v>0.31</v>
          </cell>
          <cell r="I2162" t="str">
            <v>3          0</v>
          </cell>
          <cell r="J2162">
            <v>0</v>
          </cell>
          <cell r="K2162">
            <v>0</v>
          </cell>
          <cell r="L2162">
            <v>2003</v>
          </cell>
          <cell r="M2162">
            <v>2.4654505713133439</v>
          </cell>
          <cell r="N2162" t="str">
            <v>NG53</v>
          </cell>
          <cell r="O2162">
            <v>59.02</v>
          </cell>
          <cell r="P2162">
            <v>2</v>
          </cell>
        </row>
        <row r="2163">
          <cell r="A2163" t="str">
            <v>ON</v>
          </cell>
          <cell r="B2163">
            <v>5</v>
          </cell>
          <cell r="C2163">
            <v>3</v>
          </cell>
          <cell r="D2163" t="str">
            <v>C</v>
          </cell>
          <cell r="E2163">
            <v>3.9</v>
          </cell>
          <cell r="F2163">
            <v>37736</v>
          </cell>
          <cell r="G2163">
            <v>0.45100000000000001</v>
          </cell>
          <cell r="H2163">
            <v>0.38</v>
          </cell>
          <cell r="I2163" t="str">
            <v>8          0</v>
          </cell>
          <cell r="J2163">
            <v>0</v>
          </cell>
          <cell r="K2163">
            <v>0</v>
          </cell>
          <cell r="L2163">
            <v>2003</v>
          </cell>
          <cell r="M2163" t="str">
            <v>No Trade</v>
          </cell>
          <cell r="N2163" t="str">
            <v>NG53</v>
          </cell>
          <cell r="O2163">
            <v>59.02</v>
          </cell>
          <cell r="P2163">
            <v>1</v>
          </cell>
        </row>
        <row r="2164">
          <cell r="A2164" t="str">
            <v>ON</v>
          </cell>
          <cell r="B2164">
            <v>5</v>
          </cell>
          <cell r="C2164">
            <v>3</v>
          </cell>
          <cell r="D2164" t="str">
            <v>P</v>
          </cell>
          <cell r="E2164">
            <v>3.9</v>
          </cell>
          <cell r="F2164">
            <v>37736</v>
          </cell>
          <cell r="G2164">
            <v>0.29699999999999999</v>
          </cell>
          <cell r="H2164">
            <v>0.33</v>
          </cell>
          <cell r="I2164" t="str">
            <v>9          0</v>
          </cell>
          <cell r="J2164">
            <v>0</v>
          </cell>
          <cell r="K2164">
            <v>0</v>
          </cell>
          <cell r="L2164">
            <v>2003</v>
          </cell>
          <cell r="M2164">
            <v>2.493303302090387</v>
          </cell>
          <cell r="N2164" t="str">
            <v>NG53</v>
          </cell>
          <cell r="O2164">
            <v>59.02</v>
          </cell>
          <cell r="P2164">
            <v>2</v>
          </cell>
        </row>
        <row r="2165">
          <cell r="A2165" t="str">
            <v>ON</v>
          </cell>
          <cell r="B2165">
            <v>5</v>
          </cell>
          <cell r="C2165">
            <v>3</v>
          </cell>
          <cell r="D2165" t="str">
            <v>C</v>
          </cell>
          <cell r="E2165">
            <v>3.95</v>
          </cell>
          <cell r="F2165">
            <v>37736</v>
          </cell>
          <cell r="G2165">
            <v>0.42799999999999999</v>
          </cell>
          <cell r="H2165">
            <v>0.36</v>
          </cell>
          <cell r="I2165" t="str">
            <v>6          0</v>
          </cell>
          <cell r="J2165">
            <v>0</v>
          </cell>
          <cell r="K2165">
            <v>0</v>
          </cell>
          <cell r="L2165">
            <v>2003</v>
          </cell>
          <cell r="M2165" t="str">
            <v>No Trade</v>
          </cell>
          <cell r="N2165" t="str">
            <v>NG53</v>
          </cell>
          <cell r="O2165">
            <v>59.02</v>
          </cell>
          <cell r="P2165">
            <v>1</v>
          </cell>
        </row>
        <row r="2166">
          <cell r="A2166" t="str">
            <v>ON</v>
          </cell>
          <cell r="B2166">
            <v>5</v>
          </cell>
          <cell r="C2166">
            <v>3</v>
          </cell>
          <cell r="D2166" t="str">
            <v>P</v>
          </cell>
          <cell r="E2166">
            <v>3.95</v>
          </cell>
          <cell r="F2166">
            <v>37736</v>
          </cell>
          <cell r="G2166">
            <v>0.32300000000000001</v>
          </cell>
          <cell r="H2166">
            <v>0.36</v>
          </cell>
          <cell r="I2166" t="str">
            <v>7          0</v>
          </cell>
          <cell r="J2166">
            <v>0</v>
          </cell>
          <cell r="K2166">
            <v>0</v>
          </cell>
          <cell r="L2166">
            <v>2003</v>
          </cell>
          <cell r="M2166">
            <v>2.5223562140823748</v>
          </cell>
          <cell r="N2166" t="str">
            <v>NG53</v>
          </cell>
          <cell r="O2166">
            <v>59.02</v>
          </cell>
          <cell r="P2166">
            <v>2</v>
          </cell>
        </row>
        <row r="2167">
          <cell r="A2167" t="str">
            <v>ON</v>
          </cell>
          <cell r="B2167">
            <v>5</v>
          </cell>
          <cell r="C2167">
            <v>3</v>
          </cell>
          <cell r="D2167" t="str">
            <v>C</v>
          </cell>
          <cell r="E2167">
            <v>4</v>
          </cell>
          <cell r="F2167">
            <v>37736</v>
          </cell>
          <cell r="G2167">
            <v>0.40400000000000003</v>
          </cell>
          <cell r="H2167">
            <v>0.34</v>
          </cell>
          <cell r="I2167" t="str">
            <v>5          8</v>
          </cell>
          <cell r="J2167">
            <v>0</v>
          </cell>
          <cell r="K2167">
            <v>0</v>
          </cell>
          <cell r="L2167">
            <v>2003</v>
          </cell>
          <cell r="M2167" t="str">
            <v>No Trade</v>
          </cell>
          <cell r="N2167" t="str">
            <v>NG53</v>
          </cell>
          <cell r="O2167">
            <v>59.02</v>
          </cell>
          <cell r="P2167">
            <v>1</v>
          </cell>
        </row>
        <row r="2168">
          <cell r="A2168" t="str">
            <v>ON</v>
          </cell>
          <cell r="B2168">
            <v>5</v>
          </cell>
          <cell r="C2168">
            <v>3</v>
          </cell>
          <cell r="D2168" t="str">
            <v>P</v>
          </cell>
          <cell r="E2168">
            <v>4</v>
          </cell>
          <cell r="F2168">
            <v>37736</v>
          </cell>
          <cell r="G2168">
            <v>0.34899999999999998</v>
          </cell>
          <cell r="H2168">
            <v>0.39</v>
          </cell>
          <cell r="I2168" t="str">
            <v>6         50</v>
          </cell>
          <cell r="J2168">
            <v>0.35699999999999998</v>
          </cell>
          <cell r="K2168">
            <v>0.35699999999999998</v>
          </cell>
          <cell r="L2168">
            <v>2003</v>
          </cell>
          <cell r="M2168">
            <v>2.5493665391720772</v>
          </cell>
          <cell r="N2168" t="str">
            <v>NG53</v>
          </cell>
          <cell r="O2168">
            <v>59.02</v>
          </cell>
          <cell r="P2168">
            <v>2</v>
          </cell>
        </row>
        <row r="2169">
          <cell r="A2169" t="str">
            <v>ON</v>
          </cell>
          <cell r="B2169">
            <v>5</v>
          </cell>
          <cell r="C2169">
            <v>3</v>
          </cell>
          <cell r="D2169" t="str">
            <v>C</v>
          </cell>
          <cell r="E2169">
            <v>4.0999999999999996</v>
          </cell>
          <cell r="F2169">
            <v>37736</v>
          </cell>
          <cell r="G2169">
            <v>0.36099999999999999</v>
          </cell>
          <cell r="H2169">
            <v>0.3</v>
          </cell>
          <cell r="I2169" t="str">
            <v>7          0</v>
          </cell>
          <cell r="J2169">
            <v>0</v>
          </cell>
          <cell r="K2169">
            <v>0</v>
          </cell>
          <cell r="L2169">
            <v>2003</v>
          </cell>
          <cell r="M2169" t="str">
            <v>No Trade</v>
          </cell>
          <cell r="N2169" t="str">
            <v>NG53</v>
          </cell>
          <cell r="O2169">
            <v>59.02</v>
          </cell>
          <cell r="P2169">
            <v>1</v>
          </cell>
        </row>
        <row r="2170">
          <cell r="A2170" t="str">
            <v>ON</v>
          </cell>
          <cell r="B2170">
            <v>5</v>
          </cell>
          <cell r="C2170">
            <v>3</v>
          </cell>
          <cell r="D2170" t="str">
            <v>P</v>
          </cell>
          <cell r="E2170">
            <v>4.0999999999999996</v>
          </cell>
          <cell r="F2170">
            <v>37736</v>
          </cell>
          <cell r="G2170">
            <v>0.40600000000000003</v>
          </cell>
          <cell r="H2170">
            <v>0.45</v>
          </cell>
          <cell r="I2170" t="str">
            <v>7          0</v>
          </cell>
          <cell r="J2170">
            <v>0</v>
          </cell>
          <cell r="K2170">
            <v>0</v>
          </cell>
          <cell r="L2170">
            <v>2003</v>
          </cell>
          <cell r="M2170">
            <v>2.6052735236055669</v>
          </cell>
          <cell r="N2170" t="str">
            <v>NG53</v>
          </cell>
          <cell r="O2170">
            <v>59.02</v>
          </cell>
          <cell r="P2170">
            <v>2</v>
          </cell>
        </row>
        <row r="2171">
          <cell r="A2171" t="str">
            <v>ON</v>
          </cell>
          <cell r="B2171">
            <v>5</v>
          </cell>
          <cell r="C2171">
            <v>3</v>
          </cell>
          <cell r="D2171" t="str">
            <v>C</v>
          </cell>
          <cell r="E2171">
            <v>4.25</v>
          </cell>
          <cell r="F2171">
            <v>37736</v>
          </cell>
          <cell r="G2171">
            <v>0.30499999999999999</v>
          </cell>
          <cell r="H2171">
            <v>0.25</v>
          </cell>
          <cell r="I2171" t="str">
            <v>7          0</v>
          </cell>
          <cell r="J2171">
            <v>0</v>
          </cell>
          <cell r="K2171">
            <v>0</v>
          </cell>
          <cell r="L2171">
            <v>2003</v>
          </cell>
          <cell r="M2171" t="str">
            <v>No Trade</v>
          </cell>
          <cell r="N2171" t="str">
            <v>NG53</v>
          </cell>
          <cell r="O2171">
            <v>59.02</v>
          </cell>
          <cell r="P2171">
            <v>1</v>
          </cell>
        </row>
        <row r="2172">
          <cell r="A2172" t="str">
            <v>ON</v>
          </cell>
          <cell r="B2172">
            <v>5</v>
          </cell>
          <cell r="C2172">
            <v>3</v>
          </cell>
          <cell r="D2172" t="str">
            <v>C</v>
          </cell>
          <cell r="E2172">
            <v>4.4000000000000004</v>
          </cell>
          <cell r="F2172">
            <v>37736</v>
          </cell>
          <cell r="G2172">
            <v>0.25700000000000001</v>
          </cell>
          <cell r="H2172">
            <v>0.21</v>
          </cell>
          <cell r="I2172" t="str">
            <v>5          0</v>
          </cell>
          <cell r="J2172">
            <v>0</v>
          </cell>
          <cell r="K2172">
            <v>0</v>
          </cell>
          <cell r="L2172">
            <v>2003</v>
          </cell>
          <cell r="M2172" t="str">
            <v>No Trade</v>
          </cell>
          <cell r="N2172" t="str">
            <v>NG53</v>
          </cell>
          <cell r="O2172">
            <v>59.02</v>
          </cell>
          <cell r="P2172">
            <v>1</v>
          </cell>
        </row>
        <row r="2173">
          <cell r="A2173" t="str">
            <v>ON</v>
          </cell>
          <cell r="B2173">
            <v>5</v>
          </cell>
          <cell r="C2173">
            <v>3</v>
          </cell>
          <cell r="D2173" t="str">
            <v>C</v>
          </cell>
          <cell r="E2173">
            <v>4.5</v>
          </cell>
          <cell r="F2173">
            <v>37736</v>
          </cell>
          <cell r="G2173">
            <v>0.22900000000000001</v>
          </cell>
          <cell r="H2173">
            <v>0.19</v>
          </cell>
          <cell r="I2173" t="str">
            <v>1          0</v>
          </cell>
          <cell r="J2173">
            <v>0</v>
          </cell>
          <cell r="K2173">
            <v>0</v>
          </cell>
          <cell r="L2173">
            <v>2003</v>
          </cell>
          <cell r="M2173" t="str">
            <v>No Trade</v>
          </cell>
          <cell r="N2173" t="str">
            <v>NG53</v>
          </cell>
          <cell r="O2173">
            <v>59.02</v>
          </cell>
          <cell r="P2173">
            <v>1</v>
          </cell>
        </row>
        <row r="2174">
          <cell r="A2174" t="str">
            <v>ON</v>
          </cell>
          <cell r="B2174">
            <v>5</v>
          </cell>
          <cell r="C2174">
            <v>3</v>
          </cell>
          <cell r="D2174" t="str">
            <v>C</v>
          </cell>
          <cell r="E2174">
            <v>4.6500000000000004</v>
          </cell>
          <cell r="F2174">
            <v>37736</v>
          </cell>
          <cell r="G2174">
            <v>0.19400000000000001</v>
          </cell>
          <cell r="H2174">
            <v>0.16</v>
          </cell>
          <cell r="I2174" t="str">
            <v>0          0</v>
          </cell>
          <cell r="J2174">
            <v>0</v>
          </cell>
          <cell r="K2174">
            <v>0</v>
          </cell>
          <cell r="L2174">
            <v>2003</v>
          </cell>
          <cell r="M2174" t="str">
            <v>No Trade</v>
          </cell>
          <cell r="N2174" t="str">
            <v>NG53</v>
          </cell>
          <cell r="O2174">
            <v>59.02</v>
          </cell>
          <cell r="P2174">
            <v>1</v>
          </cell>
        </row>
        <row r="2175">
          <cell r="A2175" t="str">
            <v>ON</v>
          </cell>
          <cell r="B2175">
            <v>5</v>
          </cell>
          <cell r="C2175">
            <v>3</v>
          </cell>
          <cell r="D2175" t="str">
            <v>C</v>
          </cell>
          <cell r="E2175">
            <v>4.7</v>
          </cell>
          <cell r="F2175">
            <v>37736</v>
          </cell>
          <cell r="G2175">
            <v>0.183</v>
          </cell>
          <cell r="H2175">
            <v>0.15</v>
          </cell>
          <cell r="I2175" t="str">
            <v>1          0</v>
          </cell>
          <cell r="J2175">
            <v>0</v>
          </cell>
          <cell r="K2175">
            <v>0</v>
          </cell>
          <cell r="L2175">
            <v>2003</v>
          </cell>
          <cell r="M2175" t="str">
            <v>No Trade</v>
          </cell>
          <cell r="N2175" t="str">
            <v>NG53</v>
          </cell>
          <cell r="O2175">
            <v>59.02</v>
          </cell>
          <cell r="P2175">
            <v>1</v>
          </cell>
        </row>
        <row r="2176">
          <cell r="A2176" t="str">
            <v>ON</v>
          </cell>
          <cell r="B2176">
            <v>5</v>
          </cell>
          <cell r="C2176">
            <v>3</v>
          </cell>
          <cell r="D2176" t="str">
            <v>C</v>
          </cell>
          <cell r="E2176">
            <v>4.75</v>
          </cell>
          <cell r="F2176">
            <v>37736</v>
          </cell>
          <cell r="G2176">
            <v>0.17299999999999999</v>
          </cell>
          <cell r="H2176">
            <v>0.14000000000000001</v>
          </cell>
          <cell r="I2176" t="str">
            <v>3          0</v>
          </cell>
          <cell r="J2176">
            <v>0</v>
          </cell>
          <cell r="K2176">
            <v>0</v>
          </cell>
          <cell r="L2176">
            <v>2003</v>
          </cell>
          <cell r="M2176" t="str">
            <v>No Trade</v>
          </cell>
          <cell r="N2176" t="str">
            <v>NG53</v>
          </cell>
          <cell r="O2176">
            <v>59.02</v>
          </cell>
          <cell r="P2176">
            <v>1</v>
          </cell>
        </row>
        <row r="2177">
          <cell r="A2177" t="str">
            <v>ON</v>
          </cell>
          <cell r="B2177">
            <v>5</v>
          </cell>
          <cell r="C2177">
            <v>3</v>
          </cell>
          <cell r="D2177" t="str">
            <v>C</v>
          </cell>
          <cell r="E2177">
            <v>4.8499999999999996</v>
          </cell>
          <cell r="F2177">
            <v>37736</v>
          </cell>
          <cell r="G2177">
            <v>0.155</v>
          </cell>
          <cell r="H2177">
            <v>0.12</v>
          </cell>
          <cell r="I2177" t="str">
            <v>7          0</v>
          </cell>
          <cell r="J2177">
            <v>0</v>
          </cell>
          <cell r="K2177">
            <v>0</v>
          </cell>
          <cell r="L2177">
            <v>2003</v>
          </cell>
          <cell r="M2177" t="str">
            <v>No Trade</v>
          </cell>
          <cell r="N2177" t="str">
            <v>NG53</v>
          </cell>
          <cell r="O2177">
            <v>59.02</v>
          </cell>
          <cell r="P2177">
            <v>1</v>
          </cell>
        </row>
        <row r="2178">
          <cell r="A2178" t="str">
            <v>ON</v>
          </cell>
          <cell r="B2178">
            <v>5</v>
          </cell>
          <cell r="C2178">
            <v>3</v>
          </cell>
          <cell r="D2178" t="str">
            <v>C</v>
          </cell>
          <cell r="E2178">
            <v>4.9000000000000004</v>
          </cell>
          <cell r="F2178">
            <v>37736</v>
          </cell>
          <cell r="G2178">
            <v>0.14699999999999999</v>
          </cell>
          <cell r="H2178">
            <v>0.12</v>
          </cell>
          <cell r="I2178" t="str">
            <v>0          0</v>
          </cell>
          <cell r="J2178">
            <v>0</v>
          </cell>
          <cell r="K2178">
            <v>0</v>
          </cell>
          <cell r="L2178">
            <v>2003</v>
          </cell>
          <cell r="M2178" t="str">
            <v>No Trade</v>
          </cell>
          <cell r="N2178" t="str">
            <v>NG53</v>
          </cell>
          <cell r="O2178">
            <v>59.02</v>
          </cell>
          <cell r="P2178">
            <v>1</v>
          </cell>
        </row>
        <row r="2179">
          <cell r="A2179" t="str">
            <v>ON</v>
          </cell>
          <cell r="B2179">
            <v>5</v>
          </cell>
          <cell r="C2179">
            <v>3</v>
          </cell>
          <cell r="D2179" t="str">
            <v>C</v>
          </cell>
          <cell r="E2179">
            <v>5</v>
          </cell>
          <cell r="F2179">
            <v>37736</v>
          </cell>
          <cell r="G2179">
            <v>0.13600000000000001</v>
          </cell>
          <cell r="H2179">
            <v>0.11</v>
          </cell>
          <cell r="I2179" t="str">
            <v>1         33</v>
          </cell>
          <cell r="J2179">
            <v>0.12</v>
          </cell>
          <cell r="K2179">
            <v>0.115</v>
          </cell>
          <cell r="L2179">
            <v>2003</v>
          </cell>
          <cell r="M2179" t="str">
            <v>No Trade</v>
          </cell>
          <cell r="N2179" t="str">
            <v>NG53</v>
          </cell>
          <cell r="O2179">
            <v>59.02</v>
          </cell>
          <cell r="P2179">
            <v>1</v>
          </cell>
        </row>
        <row r="2180">
          <cell r="A2180" t="str">
            <v>ON</v>
          </cell>
          <cell r="B2180">
            <v>5</v>
          </cell>
          <cell r="C2180">
            <v>3</v>
          </cell>
          <cell r="D2180" t="str">
            <v>C</v>
          </cell>
          <cell r="E2180">
            <v>5.2</v>
          </cell>
          <cell r="F2180">
            <v>37736</v>
          </cell>
          <cell r="G2180">
            <v>0.106</v>
          </cell>
          <cell r="H2180">
            <v>0.08</v>
          </cell>
          <cell r="I2180" t="str">
            <v>6          0</v>
          </cell>
          <cell r="J2180">
            <v>0</v>
          </cell>
          <cell r="K2180">
            <v>0</v>
          </cell>
          <cell r="L2180">
            <v>2003</v>
          </cell>
          <cell r="M2180" t="str">
            <v>No Trade</v>
          </cell>
          <cell r="N2180" t="str">
            <v>NG53</v>
          </cell>
          <cell r="O2180">
            <v>59.02</v>
          </cell>
          <cell r="P2180">
            <v>1</v>
          </cell>
        </row>
        <row r="2181">
          <cell r="A2181" t="str">
            <v>ON</v>
          </cell>
          <cell r="B2181">
            <v>5</v>
          </cell>
          <cell r="C2181">
            <v>3</v>
          </cell>
          <cell r="D2181" t="str">
            <v>C</v>
          </cell>
          <cell r="E2181">
            <v>5.35</v>
          </cell>
          <cell r="F2181">
            <v>37736</v>
          </cell>
          <cell r="G2181">
            <v>0.09</v>
          </cell>
          <cell r="H2181">
            <v>7.0000000000000007E-2</v>
          </cell>
          <cell r="I2181" t="str">
            <v>3          0</v>
          </cell>
          <cell r="J2181">
            <v>0</v>
          </cell>
          <cell r="K2181">
            <v>0</v>
          </cell>
          <cell r="L2181">
            <v>2003</v>
          </cell>
          <cell r="M2181" t="str">
            <v>No Trade</v>
          </cell>
          <cell r="N2181" t="str">
            <v>NG53</v>
          </cell>
          <cell r="O2181">
            <v>59.02</v>
          </cell>
          <cell r="P2181">
            <v>1</v>
          </cell>
        </row>
        <row r="2182">
          <cell r="A2182" t="str">
            <v>ON</v>
          </cell>
          <cell r="B2182">
            <v>5</v>
          </cell>
          <cell r="C2182">
            <v>3</v>
          </cell>
          <cell r="D2182" t="str">
            <v>C</v>
          </cell>
          <cell r="E2182">
            <v>5.4</v>
          </cell>
          <cell r="F2182">
            <v>37736</v>
          </cell>
          <cell r="G2182">
            <v>8.5999999999999993E-2</v>
          </cell>
          <cell r="H2182">
            <v>0.06</v>
          </cell>
          <cell r="I2182" t="str">
            <v>9          0</v>
          </cell>
          <cell r="J2182">
            <v>0</v>
          </cell>
          <cell r="K2182">
            <v>0</v>
          </cell>
          <cell r="L2182">
            <v>2003</v>
          </cell>
          <cell r="M2182" t="str">
            <v>No Trade</v>
          </cell>
          <cell r="N2182" t="str">
            <v>NG53</v>
          </cell>
          <cell r="O2182">
            <v>59.02</v>
          </cell>
          <cell r="P2182">
            <v>1</v>
          </cell>
        </row>
        <row r="2183">
          <cell r="A2183" t="str">
            <v>ON</v>
          </cell>
          <cell r="B2183">
            <v>5</v>
          </cell>
          <cell r="C2183">
            <v>3</v>
          </cell>
          <cell r="D2183" t="str">
            <v>C</v>
          </cell>
          <cell r="E2183">
            <v>5.45</v>
          </cell>
          <cell r="F2183">
            <v>37736</v>
          </cell>
          <cell r="G2183">
            <v>8.1000000000000003E-2</v>
          </cell>
          <cell r="H2183">
            <v>0.06</v>
          </cell>
          <cell r="I2183" t="str">
            <v>5          0</v>
          </cell>
          <cell r="J2183">
            <v>0</v>
          </cell>
          <cell r="K2183">
            <v>0</v>
          </cell>
          <cell r="L2183">
            <v>2003</v>
          </cell>
          <cell r="M2183" t="str">
            <v>No Trade</v>
          </cell>
          <cell r="N2183" t="str">
            <v>NG53</v>
          </cell>
          <cell r="O2183">
            <v>59.02</v>
          </cell>
          <cell r="P2183">
            <v>1</v>
          </cell>
        </row>
        <row r="2184">
          <cell r="A2184" t="str">
            <v>ON</v>
          </cell>
          <cell r="B2184">
            <v>5</v>
          </cell>
          <cell r="C2184">
            <v>3</v>
          </cell>
          <cell r="D2184" t="str">
            <v>C</v>
          </cell>
          <cell r="E2184">
            <v>5.5</v>
          </cell>
          <cell r="F2184">
            <v>37736</v>
          </cell>
          <cell r="G2184">
            <v>7.6999999999999999E-2</v>
          </cell>
          <cell r="H2184">
            <v>0.06</v>
          </cell>
          <cell r="I2184" t="str">
            <v>2          0</v>
          </cell>
          <cell r="J2184">
            <v>0</v>
          </cell>
          <cell r="K2184">
            <v>0</v>
          </cell>
          <cell r="L2184">
            <v>2003</v>
          </cell>
          <cell r="M2184" t="str">
            <v>No Trade</v>
          </cell>
          <cell r="N2184" t="str">
            <v>NG53</v>
          </cell>
          <cell r="O2184">
            <v>59.02</v>
          </cell>
          <cell r="P2184">
            <v>1</v>
          </cell>
        </row>
        <row r="2185">
          <cell r="A2185" t="str">
            <v>ON</v>
          </cell>
          <cell r="B2185">
            <v>5</v>
          </cell>
          <cell r="C2185">
            <v>3</v>
          </cell>
          <cell r="D2185" t="str">
            <v>C</v>
          </cell>
          <cell r="E2185">
            <v>5.55</v>
          </cell>
          <cell r="F2185">
            <v>37736</v>
          </cell>
          <cell r="G2185">
            <v>7.2999999999999995E-2</v>
          </cell>
          <cell r="H2185">
            <v>0.05</v>
          </cell>
          <cell r="I2185" t="str">
            <v>9          0</v>
          </cell>
          <cell r="J2185">
            <v>0</v>
          </cell>
          <cell r="K2185">
            <v>0</v>
          </cell>
          <cell r="L2185">
            <v>2003</v>
          </cell>
          <cell r="M2185" t="str">
            <v>No Trade</v>
          </cell>
          <cell r="N2185" t="str">
            <v>NG53</v>
          </cell>
          <cell r="O2185">
            <v>59.02</v>
          </cell>
          <cell r="P2185">
            <v>1</v>
          </cell>
        </row>
        <row r="2186">
          <cell r="A2186" t="str">
            <v>ON</v>
          </cell>
          <cell r="B2186">
            <v>5</v>
          </cell>
          <cell r="C2186">
            <v>3</v>
          </cell>
          <cell r="D2186" t="str">
            <v>C</v>
          </cell>
          <cell r="E2186">
            <v>5.6</v>
          </cell>
          <cell r="F2186">
            <v>37736</v>
          </cell>
          <cell r="G2186">
            <v>7.0000000000000007E-2</v>
          </cell>
          <cell r="H2186">
            <v>0.05</v>
          </cell>
          <cell r="I2186" t="str">
            <v>6          0</v>
          </cell>
          <cell r="J2186">
            <v>0</v>
          </cell>
          <cell r="K2186">
            <v>0</v>
          </cell>
          <cell r="L2186">
            <v>2003</v>
          </cell>
          <cell r="M2186" t="str">
            <v>No Trade</v>
          </cell>
          <cell r="N2186" t="str">
            <v>NG53</v>
          </cell>
          <cell r="O2186">
            <v>59.02</v>
          </cell>
          <cell r="P2186">
            <v>1</v>
          </cell>
        </row>
        <row r="2187">
          <cell r="A2187" t="str">
            <v>ON</v>
          </cell>
          <cell r="B2187">
            <v>5</v>
          </cell>
          <cell r="C2187">
            <v>3</v>
          </cell>
          <cell r="D2187" t="str">
            <v>C</v>
          </cell>
          <cell r="E2187">
            <v>5.65</v>
          </cell>
          <cell r="F2187">
            <v>37736</v>
          </cell>
          <cell r="G2187">
            <v>6.6000000000000003E-2</v>
          </cell>
          <cell r="H2187">
            <v>0.05</v>
          </cell>
          <cell r="I2187" t="str">
            <v>3          0</v>
          </cell>
          <cell r="J2187">
            <v>0</v>
          </cell>
          <cell r="K2187">
            <v>0</v>
          </cell>
          <cell r="L2187">
            <v>2003</v>
          </cell>
          <cell r="M2187" t="str">
            <v>No Trade</v>
          </cell>
          <cell r="N2187" t="str">
            <v>NG53</v>
          </cell>
          <cell r="O2187">
            <v>59.02</v>
          </cell>
          <cell r="P2187">
            <v>1</v>
          </cell>
        </row>
        <row r="2188">
          <cell r="A2188" t="str">
            <v>ON</v>
          </cell>
          <cell r="B2188">
            <v>5</v>
          </cell>
          <cell r="C2188">
            <v>3</v>
          </cell>
          <cell r="D2188" t="str">
            <v>C</v>
          </cell>
          <cell r="E2188">
            <v>5.75</v>
          </cell>
          <cell r="F2188">
            <v>37736</v>
          </cell>
          <cell r="G2188">
            <v>0.06</v>
          </cell>
          <cell r="H2188">
            <v>0.04</v>
          </cell>
          <cell r="I2188" t="str">
            <v>8          0</v>
          </cell>
          <cell r="J2188">
            <v>0</v>
          </cell>
          <cell r="K2188">
            <v>0</v>
          </cell>
          <cell r="L2188">
            <v>2003</v>
          </cell>
          <cell r="M2188" t="str">
            <v>No Trade</v>
          </cell>
          <cell r="N2188" t="str">
            <v>NG53</v>
          </cell>
          <cell r="O2188">
            <v>59.02</v>
          </cell>
          <cell r="P2188">
            <v>1</v>
          </cell>
        </row>
        <row r="2189">
          <cell r="A2189" t="str">
            <v>ON</v>
          </cell>
          <cell r="B2189">
            <v>5</v>
          </cell>
          <cell r="C2189">
            <v>3</v>
          </cell>
          <cell r="D2189" t="str">
            <v>C</v>
          </cell>
          <cell r="E2189">
            <v>6</v>
          </cell>
          <cell r="F2189">
            <v>37736</v>
          </cell>
          <cell r="G2189">
            <v>4.9000000000000002E-2</v>
          </cell>
          <cell r="H2189">
            <v>0.03</v>
          </cell>
          <cell r="I2189" t="str">
            <v>7        755</v>
          </cell>
          <cell r="J2189">
            <v>4.2999999999999997E-2</v>
          </cell>
          <cell r="K2189">
            <v>0.04</v>
          </cell>
          <cell r="L2189">
            <v>2003</v>
          </cell>
          <cell r="M2189" t="str">
            <v>No Trade</v>
          </cell>
          <cell r="N2189" t="str">
            <v>NG53</v>
          </cell>
          <cell r="O2189">
            <v>59.02</v>
          </cell>
          <cell r="P2189">
            <v>1</v>
          </cell>
        </row>
        <row r="2190">
          <cell r="A2190" t="str">
            <v>ON</v>
          </cell>
          <cell r="B2190">
            <v>5</v>
          </cell>
          <cell r="C2190">
            <v>3</v>
          </cell>
          <cell r="D2190" t="str">
            <v>C</v>
          </cell>
          <cell r="E2190">
            <v>6.5</v>
          </cell>
          <cell r="F2190">
            <v>37736</v>
          </cell>
          <cell r="G2190">
            <v>0.03</v>
          </cell>
          <cell r="H2190">
            <v>0.02</v>
          </cell>
          <cell r="I2190" t="str">
            <v>3          0</v>
          </cell>
          <cell r="J2190">
            <v>0</v>
          </cell>
          <cell r="K2190">
            <v>0</v>
          </cell>
          <cell r="L2190">
            <v>2003</v>
          </cell>
          <cell r="M2190" t="str">
            <v>No Trade</v>
          </cell>
          <cell r="N2190" t="str">
            <v>NG53</v>
          </cell>
          <cell r="O2190">
            <v>59.02</v>
          </cell>
          <cell r="P2190">
            <v>1</v>
          </cell>
        </row>
        <row r="2191">
          <cell r="A2191" t="str">
            <v>ON</v>
          </cell>
          <cell r="B2191">
            <v>5</v>
          </cell>
          <cell r="C2191">
            <v>3</v>
          </cell>
          <cell r="D2191" t="str">
            <v>C</v>
          </cell>
          <cell r="E2191">
            <v>7</v>
          </cell>
          <cell r="F2191">
            <v>37736</v>
          </cell>
          <cell r="G2191">
            <v>1.9E-2</v>
          </cell>
          <cell r="H2191">
            <v>0.01</v>
          </cell>
          <cell r="I2191" t="str">
            <v>9      1,450</v>
          </cell>
          <cell r="J2191">
            <v>1.7999999999999999E-2</v>
          </cell>
          <cell r="K2191">
            <v>1.7999999999999999E-2</v>
          </cell>
          <cell r="L2191">
            <v>2003</v>
          </cell>
          <cell r="M2191" t="str">
            <v>No Trade</v>
          </cell>
          <cell r="N2191" t="str">
            <v>NG53</v>
          </cell>
          <cell r="O2191">
            <v>59.02</v>
          </cell>
          <cell r="P2191">
            <v>1</v>
          </cell>
        </row>
        <row r="2192">
          <cell r="A2192" t="str">
            <v>ON</v>
          </cell>
          <cell r="B2192">
            <v>5</v>
          </cell>
          <cell r="C2192">
            <v>3</v>
          </cell>
          <cell r="D2192" t="str">
            <v>C</v>
          </cell>
          <cell r="E2192">
            <v>8</v>
          </cell>
          <cell r="F2192">
            <v>37736</v>
          </cell>
          <cell r="G2192">
            <v>0.01</v>
          </cell>
          <cell r="H2192">
            <v>0</v>
          </cell>
          <cell r="I2192" t="str">
            <v>8          0</v>
          </cell>
          <cell r="J2192">
            <v>0</v>
          </cell>
          <cell r="K2192">
            <v>0</v>
          </cell>
          <cell r="L2192">
            <v>2003</v>
          </cell>
          <cell r="M2192" t="str">
            <v>No Trade</v>
          </cell>
          <cell r="N2192" t="str">
            <v>NG53</v>
          </cell>
          <cell r="O2192">
            <v>59.02</v>
          </cell>
          <cell r="P2192">
            <v>1</v>
          </cell>
        </row>
        <row r="2193">
          <cell r="A2193" t="str">
            <v>ON</v>
          </cell>
          <cell r="B2193">
            <v>5</v>
          </cell>
          <cell r="C2193">
            <v>3</v>
          </cell>
          <cell r="D2193" t="str">
            <v>C</v>
          </cell>
          <cell r="E2193">
            <v>10</v>
          </cell>
          <cell r="F2193">
            <v>37736</v>
          </cell>
          <cell r="G2193">
            <v>4.0000000000000001E-3</v>
          </cell>
          <cell r="H2193">
            <v>0</v>
          </cell>
          <cell r="I2193" t="str">
            <v>3          0</v>
          </cell>
          <cell r="J2193">
            <v>0</v>
          </cell>
          <cell r="K2193">
            <v>0</v>
          </cell>
          <cell r="L2193">
            <v>2003</v>
          </cell>
          <cell r="M2193" t="str">
            <v>No Trade</v>
          </cell>
          <cell r="N2193" t="str">
            <v>NG53</v>
          </cell>
          <cell r="O2193">
            <v>59.02</v>
          </cell>
          <cell r="P2193">
            <v>1</v>
          </cell>
        </row>
        <row r="2194">
          <cell r="A2194" t="str">
            <v>ON</v>
          </cell>
          <cell r="B2194">
            <v>6</v>
          </cell>
          <cell r="C2194">
            <v>3</v>
          </cell>
          <cell r="D2194" t="str">
            <v>P</v>
          </cell>
          <cell r="E2194">
            <v>0.25</v>
          </cell>
          <cell r="F2194">
            <v>37768</v>
          </cell>
          <cell r="G2194">
            <v>0</v>
          </cell>
          <cell r="H2194">
            <v>0</v>
          </cell>
          <cell r="I2194" t="str">
            <v>0          0</v>
          </cell>
          <cell r="J2194">
            <v>0</v>
          </cell>
          <cell r="K2194">
            <v>0</v>
          </cell>
          <cell r="L2194">
            <v>2003</v>
          </cell>
          <cell r="M2194" t="str">
            <v>No Trade</v>
          </cell>
          <cell r="N2194" t="str">
            <v/>
          </cell>
          <cell r="O2194" t="str">
            <v/>
          </cell>
          <cell r="P2194" t="str">
            <v/>
          </cell>
        </row>
        <row r="2195">
          <cell r="A2195" t="str">
            <v>ON</v>
          </cell>
          <cell r="B2195">
            <v>6</v>
          </cell>
          <cell r="C2195">
            <v>3</v>
          </cell>
          <cell r="D2195" t="str">
            <v>C</v>
          </cell>
          <cell r="E2195">
            <v>1</v>
          </cell>
          <cell r="F2195">
            <v>37768</v>
          </cell>
          <cell r="G2195">
            <v>2.536</v>
          </cell>
          <cell r="H2195">
            <v>2.5299999999999998</v>
          </cell>
          <cell r="I2195" t="str">
            <v>6          0</v>
          </cell>
          <cell r="J2195">
            <v>0</v>
          </cell>
          <cell r="K2195">
            <v>0</v>
          </cell>
          <cell r="L2195">
            <v>2003</v>
          </cell>
          <cell r="M2195" t="str">
            <v>No Trade</v>
          </cell>
          <cell r="N2195" t="str">
            <v>NG63</v>
          </cell>
          <cell r="O2195">
            <v>38.49</v>
          </cell>
          <cell r="P2195">
            <v>1</v>
          </cell>
        </row>
        <row r="2196">
          <cell r="A2196" t="str">
            <v>ON</v>
          </cell>
          <cell r="B2196">
            <v>6</v>
          </cell>
          <cell r="C2196">
            <v>3</v>
          </cell>
          <cell r="D2196" t="str">
            <v>P</v>
          </cell>
          <cell r="E2196">
            <v>1</v>
          </cell>
          <cell r="F2196">
            <v>37768</v>
          </cell>
          <cell r="G2196">
            <v>1E-3</v>
          </cell>
          <cell r="H2196">
            <v>0</v>
          </cell>
          <cell r="I2196" t="str">
            <v>1          0</v>
          </cell>
          <cell r="J2196">
            <v>0</v>
          </cell>
          <cell r="K2196">
            <v>0</v>
          </cell>
          <cell r="L2196">
            <v>2003</v>
          </cell>
          <cell r="M2196">
            <v>1.6420061074044974</v>
          </cell>
          <cell r="N2196" t="str">
            <v>NG63</v>
          </cell>
          <cell r="O2196">
            <v>38.49</v>
          </cell>
          <cell r="P2196">
            <v>2</v>
          </cell>
        </row>
        <row r="2197">
          <cell r="A2197" t="str">
            <v>ON</v>
          </cell>
          <cell r="B2197">
            <v>6</v>
          </cell>
          <cell r="C2197">
            <v>3</v>
          </cell>
          <cell r="D2197" t="str">
            <v>C</v>
          </cell>
          <cell r="E2197">
            <v>1.5</v>
          </cell>
          <cell r="F2197">
            <v>37768</v>
          </cell>
          <cell r="G2197">
            <v>0</v>
          </cell>
          <cell r="H2197">
            <v>0</v>
          </cell>
          <cell r="I2197" t="str">
            <v>0          0</v>
          </cell>
          <cell r="J2197">
            <v>0</v>
          </cell>
          <cell r="K2197">
            <v>0</v>
          </cell>
          <cell r="L2197">
            <v>2003</v>
          </cell>
          <cell r="M2197" t="str">
            <v>No Trade</v>
          </cell>
          <cell r="N2197" t="str">
            <v/>
          </cell>
          <cell r="O2197" t="str">
            <v/>
          </cell>
          <cell r="P2197" t="str">
            <v/>
          </cell>
        </row>
        <row r="2198">
          <cell r="A2198" t="str">
            <v>ON</v>
          </cell>
          <cell r="B2198">
            <v>6</v>
          </cell>
          <cell r="C2198">
            <v>3</v>
          </cell>
          <cell r="D2198" t="str">
            <v>P</v>
          </cell>
          <cell r="E2198">
            <v>1.5</v>
          </cell>
          <cell r="F2198">
            <v>37768</v>
          </cell>
          <cell r="G2198">
            <v>0</v>
          </cell>
          <cell r="H2198">
            <v>0</v>
          </cell>
          <cell r="I2198" t="str">
            <v>0          0</v>
          </cell>
          <cell r="J2198">
            <v>0</v>
          </cell>
          <cell r="K2198">
            <v>0</v>
          </cell>
          <cell r="L2198">
            <v>2003</v>
          </cell>
          <cell r="M2198" t="str">
            <v>No Trade</v>
          </cell>
          <cell r="N2198" t="str">
            <v/>
          </cell>
          <cell r="O2198" t="str">
            <v/>
          </cell>
          <cell r="P2198" t="str">
            <v/>
          </cell>
        </row>
        <row r="2199">
          <cell r="A2199" t="str">
            <v>ON</v>
          </cell>
          <cell r="B2199">
            <v>6</v>
          </cell>
          <cell r="C2199">
            <v>3</v>
          </cell>
          <cell r="D2199" t="str">
            <v>P</v>
          </cell>
          <cell r="E2199">
            <v>2</v>
          </cell>
          <cell r="F2199">
            <v>37768</v>
          </cell>
          <cell r="G2199">
            <v>1E-3</v>
          </cell>
          <cell r="H2199">
            <v>0</v>
          </cell>
          <cell r="I2199" t="str">
            <v>1          0</v>
          </cell>
          <cell r="J2199">
            <v>0</v>
          </cell>
          <cell r="K2199">
            <v>0</v>
          </cell>
          <cell r="L2199">
            <v>2003</v>
          </cell>
          <cell r="M2199">
            <v>1.3121383848617132</v>
          </cell>
          <cell r="N2199" t="str">
            <v>NG63</v>
          </cell>
          <cell r="O2199">
            <v>38.49</v>
          </cell>
          <cell r="P2199">
            <v>2</v>
          </cell>
        </row>
        <row r="2200">
          <cell r="A2200" t="str">
            <v>ON</v>
          </cell>
          <cell r="B2200">
            <v>6</v>
          </cell>
          <cell r="C2200">
            <v>3</v>
          </cell>
          <cell r="D2200" t="str">
            <v>P</v>
          </cell>
          <cell r="E2200">
            <v>2.1</v>
          </cell>
          <cell r="F2200">
            <v>37768</v>
          </cell>
          <cell r="G2200">
            <v>1E-3</v>
          </cell>
          <cell r="H2200">
            <v>0</v>
          </cell>
          <cell r="I2200" t="str">
            <v>1          0</v>
          </cell>
          <cell r="J2200">
            <v>0</v>
          </cell>
          <cell r="K2200">
            <v>0</v>
          </cell>
          <cell r="L2200">
            <v>2003</v>
          </cell>
          <cell r="M2200">
            <v>1.2894945263224635</v>
          </cell>
          <cell r="N2200" t="str">
            <v>NG63</v>
          </cell>
          <cell r="O2200">
            <v>38.49</v>
          </cell>
          <cell r="P2200">
            <v>2</v>
          </cell>
        </row>
        <row r="2201">
          <cell r="A2201" t="str">
            <v>ON</v>
          </cell>
          <cell r="B2201">
            <v>6</v>
          </cell>
          <cell r="C2201">
            <v>3</v>
          </cell>
          <cell r="D2201" t="str">
            <v>P</v>
          </cell>
          <cell r="E2201">
            <v>2.25</v>
          </cell>
          <cell r="F2201">
            <v>37768</v>
          </cell>
          <cell r="G2201">
            <v>2E-3</v>
          </cell>
          <cell r="H2201">
            <v>0</v>
          </cell>
          <cell r="I2201" t="str">
            <v>3          0</v>
          </cell>
          <cell r="J2201">
            <v>0</v>
          </cell>
          <cell r="K2201">
            <v>0</v>
          </cell>
          <cell r="L2201">
            <v>2003</v>
          </cell>
          <cell r="M2201">
            <v>1.3281763940685032</v>
          </cell>
          <cell r="N2201" t="str">
            <v>NG63</v>
          </cell>
          <cell r="O2201">
            <v>38.49</v>
          </cell>
          <cell r="P2201">
            <v>2</v>
          </cell>
        </row>
        <row r="2202">
          <cell r="A2202" t="str">
            <v>ON</v>
          </cell>
          <cell r="B2202">
            <v>6</v>
          </cell>
          <cell r="C2202">
            <v>3</v>
          </cell>
          <cell r="D2202" t="str">
            <v>P</v>
          </cell>
          <cell r="E2202">
            <v>2.4500000000000002</v>
          </cell>
          <cell r="F2202">
            <v>37768</v>
          </cell>
          <cell r="G2202">
            <v>0</v>
          </cell>
          <cell r="H2202">
            <v>0</v>
          </cell>
          <cell r="I2202" t="str">
            <v>0          0</v>
          </cell>
          <cell r="J2202">
            <v>0</v>
          </cell>
          <cell r="K2202">
            <v>0</v>
          </cell>
          <cell r="L2202">
            <v>2003</v>
          </cell>
          <cell r="M2202" t="str">
            <v>No Trade</v>
          </cell>
          <cell r="N2202" t="str">
            <v/>
          </cell>
          <cell r="O2202" t="str">
            <v/>
          </cell>
          <cell r="P2202" t="str">
            <v/>
          </cell>
        </row>
        <row r="2203">
          <cell r="A2203" t="str">
            <v>ON</v>
          </cell>
          <cell r="B2203">
            <v>6</v>
          </cell>
          <cell r="C2203">
            <v>3</v>
          </cell>
          <cell r="D2203" t="str">
            <v>C</v>
          </cell>
          <cell r="E2203">
            <v>2.5</v>
          </cell>
          <cell r="F2203">
            <v>37768</v>
          </cell>
          <cell r="G2203">
            <v>1.56</v>
          </cell>
          <cell r="H2203">
            <v>1.45</v>
          </cell>
          <cell r="I2203" t="str">
            <v>7          0</v>
          </cell>
          <cell r="J2203">
            <v>0</v>
          </cell>
          <cell r="K2203">
            <v>0</v>
          </cell>
          <cell r="L2203">
            <v>2003</v>
          </cell>
          <cell r="M2203" t="str">
            <v>No Trade</v>
          </cell>
          <cell r="N2203" t="str">
            <v>NG63</v>
          </cell>
          <cell r="O2203">
            <v>38.49</v>
          </cell>
          <cell r="P2203">
            <v>1</v>
          </cell>
        </row>
        <row r="2204">
          <cell r="A2204" t="str">
            <v>ON</v>
          </cell>
          <cell r="B2204">
            <v>6</v>
          </cell>
          <cell r="C2204">
            <v>3</v>
          </cell>
          <cell r="D2204" t="str">
            <v>P</v>
          </cell>
          <cell r="E2204">
            <v>2.5</v>
          </cell>
          <cell r="F2204">
            <v>37768</v>
          </cell>
          <cell r="G2204">
            <v>8.0000000000000002E-3</v>
          </cell>
          <cell r="H2204">
            <v>0.01</v>
          </cell>
          <cell r="I2204" t="str">
            <v>0          0</v>
          </cell>
          <cell r="J2204">
            <v>0</v>
          </cell>
          <cell r="K2204">
            <v>0</v>
          </cell>
          <cell r="L2204">
            <v>2003</v>
          </cell>
          <cell r="M2204">
            <v>1.4483388767306569</v>
          </cell>
          <cell r="N2204" t="str">
            <v>NG63</v>
          </cell>
          <cell r="O2204">
            <v>38.49</v>
          </cell>
          <cell r="P2204">
            <v>2</v>
          </cell>
        </row>
        <row r="2205">
          <cell r="A2205" t="str">
            <v>ON</v>
          </cell>
          <cell r="B2205">
            <v>6</v>
          </cell>
          <cell r="C2205">
            <v>3</v>
          </cell>
          <cell r="D2205" t="str">
            <v>P</v>
          </cell>
          <cell r="E2205">
            <v>2.7</v>
          </cell>
          <cell r="F2205">
            <v>37768</v>
          </cell>
          <cell r="G2205">
            <v>1.7999999999999999E-2</v>
          </cell>
          <cell r="H2205">
            <v>0.02</v>
          </cell>
          <cell r="I2205" t="str">
            <v>2          0</v>
          </cell>
          <cell r="J2205">
            <v>0</v>
          </cell>
          <cell r="K2205">
            <v>0</v>
          </cell>
          <cell r="L2205">
            <v>2003</v>
          </cell>
          <cell r="M2205">
            <v>1.5338147585183655</v>
          </cell>
          <cell r="N2205" t="str">
            <v>NG63</v>
          </cell>
          <cell r="O2205">
            <v>38.49</v>
          </cell>
          <cell r="P2205">
            <v>2</v>
          </cell>
        </row>
        <row r="2206">
          <cell r="A2206" t="str">
            <v>ON</v>
          </cell>
          <cell r="B2206">
            <v>6</v>
          </cell>
          <cell r="C2206">
            <v>3</v>
          </cell>
          <cell r="D2206" t="str">
            <v>C</v>
          </cell>
          <cell r="E2206">
            <v>2.75</v>
          </cell>
          <cell r="F2206">
            <v>37768</v>
          </cell>
          <cell r="G2206">
            <v>1.0580000000000001</v>
          </cell>
          <cell r="H2206">
            <v>1.05</v>
          </cell>
          <cell r="I2206" t="str">
            <v>8          0</v>
          </cell>
          <cell r="J2206">
            <v>0</v>
          </cell>
          <cell r="K2206">
            <v>0</v>
          </cell>
          <cell r="L2206">
            <v>2003</v>
          </cell>
          <cell r="M2206" t="str">
            <v>No Trade</v>
          </cell>
          <cell r="N2206" t="str">
            <v>NG63</v>
          </cell>
          <cell r="O2206">
            <v>38.49</v>
          </cell>
          <cell r="P2206">
            <v>1</v>
          </cell>
        </row>
        <row r="2207">
          <cell r="A2207" t="str">
            <v>ON</v>
          </cell>
          <cell r="B2207">
            <v>6</v>
          </cell>
          <cell r="C2207">
            <v>3</v>
          </cell>
          <cell r="D2207" t="str">
            <v>P</v>
          </cell>
          <cell r="E2207">
            <v>2.75</v>
          </cell>
          <cell r="F2207">
            <v>37768</v>
          </cell>
          <cell r="G2207">
            <v>2.1999999999999999E-2</v>
          </cell>
          <cell r="H2207">
            <v>0.02</v>
          </cell>
          <cell r="I2207" t="str">
            <v>6          0</v>
          </cell>
          <cell r="J2207">
            <v>0</v>
          </cell>
          <cell r="K2207">
            <v>0</v>
          </cell>
          <cell r="L2207">
            <v>2003</v>
          </cell>
          <cell r="M2207">
            <v>1.5589524869311466</v>
          </cell>
          <cell r="N2207" t="str">
            <v>NG63</v>
          </cell>
          <cell r="O2207">
            <v>38.49</v>
          </cell>
          <cell r="P2207">
            <v>2</v>
          </cell>
        </row>
        <row r="2208">
          <cell r="A2208" t="str">
            <v>ON</v>
          </cell>
          <cell r="B2208">
            <v>6</v>
          </cell>
          <cell r="C2208">
            <v>3</v>
          </cell>
          <cell r="D2208" t="str">
            <v>C</v>
          </cell>
          <cell r="E2208">
            <v>2.8</v>
          </cell>
          <cell r="F2208">
            <v>37768</v>
          </cell>
          <cell r="G2208">
            <v>1.2709999999999999</v>
          </cell>
          <cell r="H2208">
            <v>1.17</v>
          </cell>
          <cell r="I2208" t="str">
            <v>6          0</v>
          </cell>
          <cell r="J2208">
            <v>0</v>
          </cell>
          <cell r="K2208">
            <v>0</v>
          </cell>
          <cell r="L2208">
            <v>2003</v>
          </cell>
          <cell r="M2208" t="str">
            <v>No Trade</v>
          </cell>
          <cell r="N2208" t="str">
            <v>NG63</v>
          </cell>
          <cell r="O2208">
            <v>38.49</v>
          </cell>
          <cell r="P2208">
            <v>1</v>
          </cell>
        </row>
        <row r="2209">
          <cell r="A2209" t="str">
            <v>ON</v>
          </cell>
          <cell r="B2209">
            <v>6</v>
          </cell>
          <cell r="C2209">
            <v>3</v>
          </cell>
          <cell r="D2209" t="str">
            <v>P</v>
          </cell>
          <cell r="E2209">
            <v>2.8</v>
          </cell>
          <cell r="F2209">
            <v>37768</v>
          </cell>
          <cell r="G2209">
            <v>2.5999999999999999E-2</v>
          </cell>
          <cell r="H2209">
            <v>0.03</v>
          </cell>
          <cell r="I2209" t="str">
            <v>1          0</v>
          </cell>
          <cell r="J2209">
            <v>0</v>
          </cell>
          <cell r="K2209">
            <v>0</v>
          </cell>
          <cell r="L2209">
            <v>2003</v>
          </cell>
          <cell r="M2209">
            <v>1.5794088748232802</v>
          </cell>
          <cell r="N2209" t="str">
            <v>NG63</v>
          </cell>
          <cell r="O2209">
            <v>38.49</v>
          </cell>
          <cell r="P2209">
            <v>2</v>
          </cell>
        </row>
        <row r="2210">
          <cell r="A2210" t="str">
            <v>ON</v>
          </cell>
          <cell r="B2210">
            <v>6</v>
          </cell>
          <cell r="C2210">
            <v>3</v>
          </cell>
          <cell r="D2210" t="str">
            <v>P</v>
          </cell>
          <cell r="E2210">
            <v>2.85</v>
          </cell>
          <cell r="F2210">
            <v>37768</v>
          </cell>
          <cell r="G2210">
            <v>0</v>
          </cell>
          <cell r="H2210">
            <v>0</v>
          </cell>
          <cell r="I2210" t="str">
            <v>0          0</v>
          </cell>
          <cell r="J2210">
            <v>0</v>
          </cell>
          <cell r="K2210">
            <v>0</v>
          </cell>
          <cell r="L2210">
            <v>2003</v>
          </cell>
          <cell r="M2210" t="str">
            <v>No Trade</v>
          </cell>
          <cell r="N2210" t="str">
            <v/>
          </cell>
          <cell r="O2210" t="str">
            <v/>
          </cell>
          <cell r="P2210" t="str">
            <v/>
          </cell>
        </row>
        <row r="2211">
          <cell r="A2211" t="str">
            <v>ON</v>
          </cell>
          <cell r="B2211">
            <v>6</v>
          </cell>
          <cell r="C2211">
            <v>3</v>
          </cell>
          <cell r="D2211" t="str">
            <v>C</v>
          </cell>
          <cell r="E2211">
            <v>2.9</v>
          </cell>
          <cell r="F2211">
            <v>37768</v>
          </cell>
          <cell r="G2211">
            <v>1.1879999999999999</v>
          </cell>
          <cell r="H2211">
            <v>1.08</v>
          </cell>
          <cell r="I2211" t="str">
            <v>8          0</v>
          </cell>
          <cell r="J2211">
            <v>0</v>
          </cell>
          <cell r="K2211">
            <v>0</v>
          </cell>
          <cell r="L2211">
            <v>2003</v>
          </cell>
          <cell r="M2211" t="str">
            <v>No Trade</v>
          </cell>
          <cell r="N2211" t="str">
            <v>NG63</v>
          </cell>
          <cell r="O2211">
            <v>38.49</v>
          </cell>
          <cell r="P2211">
            <v>1</v>
          </cell>
        </row>
        <row r="2212">
          <cell r="A2212" t="str">
            <v>ON</v>
          </cell>
          <cell r="B2212">
            <v>6</v>
          </cell>
          <cell r="C2212">
            <v>3</v>
          </cell>
          <cell r="D2212" t="str">
            <v>P</v>
          </cell>
          <cell r="E2212">
            <v>2.9</v>
          </cell>
          <cell r="F2212">
            <v>37768</v>
          </cell>
          <cell r="G2212">
            <v>3.5999999999999997E-2</v>
          </cell>
          <cell r="H2212">
            <v>0.04</v>
          </cell>
          <cell r="I2212" t="str">
            <v>2          0</v>
          </cell>
          <cell r="J2212">
            <v>0</v>
          </cell>
          <cell r="K2212">
            <v>0</v>
          </cell>
          <cell r="L2212">
            <v>2003</v>
          </cell>
          <cell r="M2212">
            <v>1.6227940011243731</v>
          </cell>
          <cell r="N2212" t="str">
            <v>NG63</v>
          </cell>
          <cell r="O2212">
            <v>38.49</v>
          </cell>
          <cell r="P2212">
            <v>2</v>
          </cell>
        </row>
        <row r="2213">
          <cell r="A2213" t="str">
            <v>ON</v>
          </cell>
          <cell r="B2213">
            <v>6</v>
          </cell>
          <cell r="C2213">
            <v>3</v>
          </cell>
          <cell r="D2213" t="str">
            <v>C</v>
          </cell>
          <cell r="E2213">
            <v>2.95</v>
          </cell>
          <cell r="F2213">
            <v>37768</v>
          </cell>
          <cell r="G2213">
            <v>1.1439999999999999</v>
          </cell>
          <cell r="H2213">
            <v>1.04</v>
          </cell>
          <cell r="I2213" t="str">
            <v>5          0</v>
          </cell>
          <cell r="J2213">
            <v>0</v>
          </cell>
          <cell r="K2213">
            <v>0</v>
          </cell>
          <cell r="L2213">
            <v>2003</v>
          </cell>
          <cell r="M2213" t="str">
            <v>No Trade</v>
          </cell>
          <cell r="N2213" t="str">
            <v>NG63</v>
          </cell>
          <cell r="O2213">
            <v>38.49</v>
          </cell>
          <cell r="P2213">
            <v>1</v>
          </cell>
        </row>
        <row r="2214">
          <cell r="A2214" t="str">
            <v>ON</v>
          </cell>
          <cell r="B2214">
            <v>6</v>
          </cell>
          <cell r="C2214">
            <v>3</v>
          </cell>
          <cell r="D2214" t="str">
            <v>P</v>
          </cell>
          <cell r="E2214">
            <v>2.95</v>
          </cell>
          <cell r="F2214">
            <v>37768</v>
          </cell>
          <cell r="G2214">
            <v>4.2000000000000003E-2</v>
          </cell>
          <cell r="H2214">
            <v>0.04</v>
          </cell>
          <cell r="I2214" t="str">
            <v>9          0</v>
          </cell>
          <cell r="J2214">
            <v>0</v>
          </cell>
          <cell r="K2214">
            <v>0</v>
          </cell>
          <cell r="L2214">
            <v>2003</v>
          </cell>
          <cell r="M2214">
            <v>1.6448282385806685</v>
          </cell>
          <cell r="N2214" t="str">
            <v>NG63</v>
          </cell>
          <cell r="O2214">
            <v>38.49</v>
          </cell>
          <cell r="P2214">
            <v>2</v>
          </cell>
        </row>
        <row r="2215">
          <cell r="A2215" t="str">
            <v>ON</v>
          </cell>
          <cell r="B2215">
            <v>6</v>
          </cell>
          <cell r="C2215">
            <v>3</v>
          </cell>
          <cell r="D2215" t="str">
            <v>C</v>
          </cell>
          <cell r="E2215">
            <v>3</v>
          </cell>
          <cell r="F2215">
            <v>37768</v>
          </cell>
          <cell r="G2215">
            <v>0.74299999999999999</v>
          </cell>
          <cell r="H2215">
            <v>0.74</v>
          </cell>
          <cell r="I2215" t="str">
            <v>3          0</v>
          </cell>
          <cell r="J2215">
            <v>0</v>
          </cell>
          <cell r="K2215">
            <v>0</v>
          </cell>
          <cell r="L2215">
            <v>2003</v>
          </cell>
          <cell r="M2215" t="str">
            <v>No Trade</v>
          </cell>
          <cell r="N2215" t="str">
            <v>NG63</v>
          </cell>
          <cell r="O2215">
            <v>38.49</v>
          </cell>
          <cell r="P2215">
            <v>1</v>
          </cell>
        </row>
        <row r="2216">
          <cell r="A2216" t="str">
            <v>ON</v>
          </cell>
          <cell r="B2216">
            <v>6</v>
          </cell>
          <cell r="C2216">
            <v>3</v>
          </cell>
          <cell r="D2216" t="str">
            <v>P</v>
          </cell>
          <cell r="E2216">
            <v>3</v>
          </cell>
          <cell r="F2216">
            <v>37768</v>
          </cell>
          <cell r="G2216">
            <v>4.9000000000000002E-2</v>
          </cell>
          <cell r="H2216">
            <v>0.05</v>
          </cell>
          <cell r="I2216" t="str">
            <v>6          0</v>
          </cell>
          <cell r="J2216">
            <v>0</v>
          </cell>
          <cell r="K2216">
            <v>0</v>
          </cell>
          <cell r="L2216">
            <v>2003</v>
          </cell>
          <cell r="M2216">
            <v>1.66834125334848</v>
          </cell>
          <cell r="N2216" t="str">
            <v>NG63</v>
          </cell>
          <cell r="O2216">
            <v>38.49</v>
          </cell>
          <cell r="P2216">
            <v>2</v>
          </cell>
        </row>
        <row r="2217">
          <cell r="A2217" t="str">
            <v>ON</v>
          </cell>
          <cell r="B2217">
            <v>6</v>
          </cell>
          <cell r="C2217">
            <v>3</v>
          </cell>
          <cell r="D2217" t="str">
            <v>P</v>
          </cell>
          <cell r="E2217">
            <v>3.05</v>
          </cell>
          <cell r="F2217">
            <v>37768</v>
          </cell>
          <cell r="G2217">
            <v>0</v>
          </cell>
          <cell r="H2217">
            <v>0</v>
          </cell>
          <cell r="I2217" t="str">
            <v>0          0</v>
          </cell>
          <cell r="J2217">
            <v>0</v>
          </cell>
          <cell r="K2217">
            <v>0</v>
          </cell>
          <cell r="L2217">
            <v>2003</v>
          </cell>
          <cell r="M2217" t="str">
            <v>No Trade</v>
          </cell>
          <cell r="N2217" t="str">
            <v/>
          </cell>
          <cell r="O2217" t="str">
            <v/>
          </cell>
          <cell r="P2217" t="str">
            <v/>
          </cell>
        </row>
        <row r="2218">
          <cell r="A2218" t="str">
            <v>ON</v>
          </cell>
          <cell r="B2218">
            <v>6</v>
          </cell>
          <cell r="C2218">
            <v>3</v>
          </cell>
          <cell r="D2218" t="str">
            <v>C</v>
          </cell>
          <cell r="E2218">
            <v>3.1</v>
          </cell>
          <cell r="F2218">
            <v>37768</v>
          </cell>
          <cell r="G2218">
            <v>1.0089999999999999</v>
          </cell>
          <cell r="H2218">
            <v>0.92</v>
          </cell>
          <cell r="I2218" t="str">
            <v>1          0</v>
          </cell>
          <cell r="J2218">
            <v>0</v>
          </cell>
          <cell r="K2218">
            <v>0</v>
          </cell>
          <cell r="L2218">
            <v>2003</v>
          </cell>
          <cell r="M2218" t="str">
            <v>No Trade</v>
          </cell>
          <cell r="N2218" t="str">
            <v>NG63</v>
          </cell>
          <cell r="O2218">
            <v>38.49</v>
          </cell>
          <cell r="P2218">
            <v>1</v>
          </cell>
        </row>
        <row r="2219">
          <cell r="A2219" t="str">
            <v>ON</v>
          </cell>
          <cell r="B2219">
            <v>6</v>
          </cell>
          <cell r="C2219">
            <v>3</v>
          </cell>
          <cell r="D2219" t="str">
            <v>P</v>
          </cell>
          <cell r="E2219">
            <v>3.1</v>
          </cell>
          <cell r="F2219">
            <v>37768</v>
          </cell>
          <cell r="G2219">
            <v>6.4000000000000001E-2</v>
          </cell>
          <cell r="H2219">
            <v>7.0000000000000007E-2</v>
          </cell>
          <cell r="I2219" t="str">
            <v>4          0</v>
          </cell>
          <cell r="J2219">
            <v>0</v>
          </cell>
          <cell r="K2219">
            <v>0</v>
          </cell>
          <cell r="L2219">
            <v>2003</v>
          </cell>
          <cell r="M2219">
            <v>1.7097568679382058</v>
          </cell>
          <cell r="N2219" t="str">
            <v>NG63</v>
          </cell>
          <cell r="O2219">
            <v>38.49</v>
          </cell>
          <cell r="P2219">
            <v>2</v>
          </cell>
        </row>
        <row r="2220">
          <cell r="A2220" t="str">
            <v>ON</v>
          </cell>
          <cell r="B2220">
            <v>6</v>
          </cell>
          <cell r="C2220">
            <v>3</v>
          </cell>
          <cell r="D2220" t="str">
            <v>C</v>
          </cell>
          <cell r="E2220">
            <v>3.15</v>
          </cell>
          <cell r="F2220">
            <v>37768</v>
          </cell>
          <cell r="G2220">
            <v>0.96799999999999997</v>
          </cell>
          <cell r="H2220">
            <v>0.88</v>
          </cell>
          <cell r="I2220" t="str">
            <v>2          0</v>
          </cell>
          <cell r="J2220">
            <v>0</v>
          </cell>
          <cell r="K2220">
            <v>0</v>
          </cell>
          <cell r="L2220">
            <v>2003</v>
          </cell>
          <cell r="M2220" t="str">
            <v>No Trade</v>
          </cell>
          <cell r="N2220" t="str">
            <v>NG63</v>
          </cell>
          <cell r="O2220">
            <v>38.49</v>
          </cell>
          <cell r="P2220">
            <v>1</v>
          </cell>
        </row>
        <row r="2221">
          <cell r="A2221" t="str">
            <v>ON</v>
          </cell>
          <cell r="B2221">
            <v>6</v>
          </cell>
          <cell r="C2221">
            <v>3</v>
          </cell>
          <cell r="D2221" t="str">
            <v>P</v>
          </cell>
          <cell r="E2221">
            <v>3.15</v>
          </cell>
          <cell r="F2221">
            <v>37768</v>
          </cell>
          <cell r="G2221">
            <v>7.2999999999999995E-2</v>
          </cell>
          <cell r="H2221">
            <v>0.08</v>
          </cell>
          <cell r="I2221" t="str">
            <v>4          0</v>
          </cell>
          <cell r="J2221">
            <v>0</v>
          </cell>
          <cell r="K2221">
            <v>0</v>
          </cell>
          <cell r="L2221">
            <v>2003</v>
          </cell>
          <cell r="M2221">
            <v>1.7319229007306844</v>
          </cell>
          <cell r="N2221" t="str">
            <v>NG63</v>
          </cell>
          <cell r="O2221">
            <v>38.49</v>
          </cell>
          <cell r="P2221">
            <v>2</v>
          </cell>
        </row>
        <row r="2222">
          <cell r="A2222" t="str">
            <v>ON</v>
          </cell>
          <cell r="B2222">
            <v>6</v>
          </cell>
          <cell r="C2222">
            <v>3</v>
          </cell>
          <cell r="D2222" t="str">
            <v>C</v>
          </cell>
          <cell r="E2222">
            <v>3.2</v>
          </cell>
          <cell r="F2222">
            <v>37768</v>
          </cell>
          <cell r="G2222">
            <v>0.61</v>
          </cell>
          <cell r="H2222">
            <v>0.61</v>
          </cell>
          <cell r="I2222" t="str">
            <v>0          0</v>
          </cell>
          <cell r="J2222">
            <v>0</v>
          </cell>
          <cell r="K2222">
            <v>0</v>
          </cell>
          <cell r="L2222">
            <v>2003</v>
          </cell>
          <cell r="M2222" t="str">
            <v>No Trade</v>
          </cell>
          <cell r="N2222" t="str">
            <v>NG63</v>
          </cell>
          <cell r="O2222">
            <v>38.49</v>
          </cell>
          <cell r="P2222">
            <v>1</v>
          </cell>
        </row>
        <row r="2223">
          <cell r="A2223" t="str">
            <v>ON</v>
          </cell>
          <cell r="B2223">
            <v>6</v>
          </cell>
          <cell r="C2223">
            <v>3</v>
          </cell>
          <cell r="D2223" t="str">
            <v>P</v>
          </cell>
          <cell r="E2223">
            <v>3.2</v>
          </cell>
          <cell r="F2223">
            <v>37768</v>
          </cell>
          <cell r="G2223">
            <v>8.3000000000000004E-2</v>
          </cell>
          <cell r="H2223">
            <v>0.09</v>
          </cell>
          <cell r="I2223" t="str">
            <v>5          0</v>
          </cell>
          <cell r="J2223">
            <v>0</v>
          </cell>
          <cell r="K2223">
            <v>0</v>
          </cell>
          <cell r="L2223">
            <v>2003</v>
          </cell>
          <cell r="M2223">
            <v>1.7546044743959555</v>
          </cell>
          <cell r="N2223" t="str">
            <v>NG63</v>
          </cell>
          <cell r="O2223">
            <v>38.49</v>
          </cell>
          <cell r="P2223">
            <v>2</v>
          </cell>
        </row>
        <row r="2224">
          <cell r="A2224" t="str">
            <v>ON</v>
          </cell>
          <cell r="B2224">
            <v>6</v>
          </cell>
          <cell r="C2224">
            <v>3</v>
          </cell>
          <cell r="D2224" t="str">
            <v>C</v>
          </cell>
          <cell r="E2224">
            <v>3.25</v>
          </cell>
          <cell r="F2224">
            <v>37768</v>
          </cell>
          <cell r="G2224">
            <v>0.57199999999999995</v>
          </cell>
          <cell r="H2224">
            <v>0.56999999999999995</v>
          </cell>
          <cell r="I2224" t="str">
            <v>2          0</v>
          </cell>
          <cell r="J2224">
            <v>0</v>
          </cell>
          <cell r="K2224">
            <v>0</v>
          </cell>
          <cell r="L2224">
            <v>2003</v>
          </cell>
          <cell r="M2224" t="str">
            <v>No Trade</v>
          </cell>
          <cell r="N2224" t="str">
            <v>NG63</v>
          </cell>
          <cell r="O2224">
            <v>38.49</v>
          </cell>
          <cell r="P2224">
            <v>1</v>
          </cell>
        </row>
        <row r="2225">
          <cell r="A2225" t="str">
            <v>ON</v>
          </cell>
          <cell r="B2225">
            <v>6</v>
          </cell>
          <cell r="C2225">
            <v>3</v>
          </cell>
          <cell r="D2225" t="str">
            <v>P</v>
          </cell>
          <cell r="E2225">
            <v>3.25</v>
          </cell>
          <cell r="F2225">
            <v>37768</v>
          </cell>
          <cell r="G2225">
            <v>9.4E-2</v>
          </cell>
          <cell r="H2225">
            <v>0.1</v>
          </cell>
          <cell r="I2225" t="str">
            <v>7          0</v>
          </cell>
          <cell r="J2225">
            <v>0</v>
          </cell>
          <cell r="K2225">
            <v>0</v>
          </cell>
          <cell r="L2225">
            <v>2003</v>
          </cell>
          <cell r="M2225">
            <v>1.7775769426096624</v>
          </cell>
          <cell r="N2225" t="str">
            <v>NG63</v>
          </cell>
          <cell r="O2225">
            <v>38.49</v>
          </cell>
          <cell r="P2225">
            <v>2</v>
          </cell>
        </row>
        <row r="2226">
          <cell r="A2226" t="str">
            <v>ON</v>
          </cell>
          <cell r="B2226">
            <v>6</v>
          </cell>
          <cell r="C2226">
            <v>3</v>
          </cell>
          <cell r="D2226" t="str">
            <v>C</v>
          </cell>
          <cell r="E2226">
            <v>3.3</v>
          </cell>
          <cell r="F2226">
            <v>37768</v>
          </cell>
          <cell r="G2226">
            <v>0.85199999999999998</v>
          </cell>
          <cell r="H2226">
            <v>0.76</v>
          </cell>
          <cell r="I2226" t="str">
            <v>9          0</v>
          </cell>
          <cell r="J2226">
            <v>0</v>
          </cell>
          <cell r="K2226">
            <v>0</v>
          </cell>
          <cell r="L2226">
            <v>2003</v>
          </cell>
          <cell r="M2226" t="str">
            <v>No Trade</v>
          </cell>
          <cell r="N2226" t="str">
            <v>NG63</v>
          </cell>
          <cell r="O2226">
            <v>38.49</v>
          </cell>
          <cell r="P2226">
            <v>1</v>
          </cell>
        </row>
        <row r="2227">
          <cell r="A2227" t="str">
            <v>ON</v>
          </cell>
          <cell r="B2227">
            <v>6</v>
          </cell>
          <cell r="C2227">
            <v>3</v>
          </cell>
          <cell r="D2227" t="str">
            <v>P</v>
          </cell>
          <cell r="E2227">
            <v>3.3</v>
          </cell>
          <cell r="F2227">
            <v>37768</v>
          </cell>
          <cell r="G2227">
            <v>0.105</v>
          </cell>
          <cell r="H2227">
            <v>0.12</v>
          </cell>
          <cell r="I2227" t="str">
            <v>0          0</v>
          </cell>
          <cell r="J2227">
            <v>0</v>
          </cell>
          <cell r="K2227">
            <v>0</v>
          </cell>
          <cell r="L2227">
            <v>2003</v>
          </cell>
          <cell r="M2227">
            <v>1.797859040492666</v>
          </cell>
          <cell r="N2227" t="str">
            <v>NG63</v>
          </cell>
          <cell r="O2227">
            <v>38.49</v>
          </cell>
          <cell r="P2227">
            <v>2</v>
          </cell>
        </row>
        <row r="2228">
          <cell r="A2228" t="str">
            <v>ON</v>
          </cell>
          <cell r="B2228">
            <v>6</v>
          </cell>
          <cell r="C2228">
            <v>3</v>
          </cell>
          <cell r="D2228" t="str">
            <v>C</v>
          </cell>
          <cell r="E2228">
            <v>3.35</v>
          </cell>
          <cell r="F2228">
            <v>37768</v>
          </cell>
          <cell r="G2228">
            <v>0.81599999999999995</v>
          </cell>
          <cell r="H2228">
            <v>0.73</v>
          </cell>
          <cell r="I2228" t="str">
            <v>3          0</v>
          </cell>
          <cell r="J2228">
            <v>0</v>
          </cell>
          <cell r="K2228">
            <v>0</v>
          </cell>
          <cell r="L2228">
            <v>2003</v>
          </cell>
          <cell r="M2228" t="str">
            <v>No Trade</v>
          </cell>
          <cell r="N2228" t="str">
            <v>NG63</v>
          </cell>
          <cell r="O2228">
            <v>38.49</v>
          </cell>
          <cell r="P2228">
            <v>1</v>
          </cell>
        </row>
        <row r="2229">
          <cell r="A2229" t="str">
            <v>ON</v>
          </cell>
          <cell r="B2229">
            <v>6</v>
          </cell>
          <cell r="C2229">
            <v>3</v>
          </cell>
          <cell r="D2229" t="str">
            <v>P</v>
          </cell>
          <cell r="E2229">
            <v>3.35</v>
          </cell>
          <cell r="F2229">
            <v>37768</v>
          </cell>
          <cell r="G2229">
            <v>0.11799999999999999</v>
          </cell>
          <cell r="H2229">
            <v>0.13</v>
          </cell>
          <cell r="I2229" t="str">
            <v>4          0</v>
          </cell>
          <cell r="J2229">
            <v>0</v>
          </cell>
          <cell r="K2229">
            <v>0</v>
          </cell>
          <cell r="L2229">
            <v>2003</v>
          </cell>
          <cell r="M2229">
            <v>1.8211913288270005</v>
          </cell>
          <cell r="N2229" t="str">
            <v>NG63</v>
          </cell>
          <cell r="O2229">
            <v>38.49</v>
          </cell>
          <cell r="P2229">
            <v>2</v>
          </cell>
        </row>
        <row r="2230">
          <cell r="A2230" t="str">
            <v>ON</v>
          </cell>
          <cell r="B2230">
            <v>6</v>
          </cell>
          <cell r="C2230">
            <v>3</v>
          </cell>
          <cell r="D2230" t="str">
            <v>C</v>
          </cell>
          <cell r="E2230">
            <v>3.4</v>
          </cell>
          <cell r="F2230">
            <v>37768</v>
          </cell>
          <cell r="G2230">
            <v>0.78</v>
          </cell>
          <cell r="H2230">
            <v>0.69</v>
          </cell>
          <cell r="I2230" t="str">
            <v>9          0</v>
          </cell>
          <cell r="J2230">
            <v>0</v>
          </cell>
          <cell r="K2230">
            <v>0</v>
          </cell>
          <cell r="L2230">
            <v>2003</v>
          </cell>
          <cell r="M2230" t="str">
            <v>No Trade</v>
          </cell>
          <cell r="N2230" t="str">
            <v>NG63</v>
          </cell>
          <cell r="O2230">
            <v>38.49</v>
          </cell>
          <cell r="P2230">
            <v>1</v>
          </cell>
        </row>
        <row r="2231">
          <cell r="A2231" t="str">
            <v>ON</v>
          </cell>
          <cell r="B2231">
            <v>6</v>
          </cell>
          <cell r="C2231">
            <v>3</v>
          </cell>
          <cell r="D2231" t="str">
            <v>P</v>
          </cell>
          <cell r="E2231">
            <v>3.4</v>
          </cell>
          <cell r="F2231">
            <v>37768</v>
          </cell>
          <cell r="G2231">
            <v>0.13100000000000001</v>
          </cell>
          <cell r="H2231">
            <v>0.14000000000000001</v>
          </cell>
          <cell r="I2231" t="str">
            <v>9          0</v>
          </cell>
          <cell r="J2231">
            <v>0</v>
          </cell>
          <cell r="K2231">
            <v>0</v>
          </cell>
          <cell r="L2231">
            <v>2003</v>
          </cell>
          <cell r="M2231">
            <v>1.8420002905025861</v>
          </cell>
          <cell r="N2231" t="str">
            <v>NG63</v>
          </cell>
          <cell r="O2231">
            <v>38.49</v>
          </cell>
          <cell r="P2231">
            <v>2</v>
          </cell>
        </row>
        <row r="2232">
          <cell r="A2232" t="str">
            <v>ON</v>
          </cell>
          <cell r="B2232">
            <v>6</v>
          </cell>
          <cell r="C2232">
            <v>3</v>
          </cell>
          <cell r="D2232" t="str">
            <v>C</v>
          </cell>
          <cell r="E2232">
            <v>3.45</v>
          </cell>
          <cell r="F2232">
            <v>37768</v>
          </cell>
          <cell r="G2232">
            <v>0.745</v>
          </cell>
          <cell r="H2232">
            <v>0.66</v>
          </cell>
          <cell r="I2232" t="str">
            <v>5          0</v>
          </cell>
          <cell r="J2232">
            <v>0</v>
          </cell>
          <cell r="K2232">
            <v>0</v>
          </cell>
          <cell r="L2232">
            <v>2003</v>
          </cell>
          <cell r="M2232" t="str">
            <v>No Trade</v>
          </cell>
          <cell r="N2232" t="str">
            <v>NG63</v>
          </cell>
          <cell r="O2232">
            <v>38.49</v>
          </cell>
          <cell r="P2232">
            <v>1</v>
          </cell>
        </row>
        <row r="2233">
          <cell r="A2233" t="str">
            <v>ON</v>
          </cell>
          <cell r="B2233">
            <v>6</v>
          </cell>
          <cell r="C2233">
            <v>3</v>
          </cell>
          <cell r="D2233" t="str">
            <v>P</v>
          </cell>
          <cell r="E2233">
            <v>3.45</v>
          </cell>
          <cell r="F2233">
            <v>37768</v>
          </cell>
          <cell r="G2233">
            <v>0.14499999999999999</v>
          </cell>
          <cell r="H2233">
            <v>0.16</v>
          </cell>
          <cell r="I2233" t="str">
            <v>6          0</v>
          </cell>
          <cell r="J2233">
            <v>0</v>
          </cell>
          <cell r="K2233">
            <v>0</v>
          </cell>
          <cell r="L2233">
            <v>2003</v>
          </cell>
          <cell r="M2233">
            <v>1.8630009574893236</v>
          </cell>
          <cell r="N2233" t="str">
            <v>NG63</v>
          </cell>
          <cell r="O2233">
            <v>38.49</v>
          </cell>
          <cell r="P2233">
            <v>2</v>
          </cell>
        </row>
        <row r="2234">
          <cell r="A2234" t="str">
            <v>ON</v>
          </cell>
          <cell r="B2234">
            <v>6</v>
          </cell>
          <cell r="C2234">
            <v>3</v>
          </cell>
          <cell r="D2234" t="str">
            <v>C</v>
          </cell>
          <cell r="E2234">
            <v>3.5</v>
          </cell>
          <cell r="F2234">
            <v>37768</v>
          </cell>
          <cell r="G2234">
            <v>0.71199999999999997</v>
          </cell>
          <cell r="H2234">
            <v>0.63</v>
          </cell>
          <cell r="I2234" t="str">
            <v>3          0</v>
          </cell>
          <cell r="J2234">
            <v>0</v>
          </cell>
          <cell r="K2234">
            <v>0</v>
          </cell>
          <cell r="L2234">
            <v>2003</v>
          </cell>
          <cell r="M2234" t="str">
            <v>No Trade</v>
          </cell>
          <cell r="N2234" t="str">
            <v>NG63</v>
          </cell>
          <cell r="O2234">
            <v>38.49</v>
          </cell>
          <cell r="P2234">
            <v>1</v>
          </cell>
        </row>
        <row r="2235">
          <cell r="A2235" t="str">
            <v>ON</v>
          </cell>
          <cell r="B2235">
            <v>6</v>
          </cell>
          <cell r="C2235">
            <v>3</v>
          </cell>
          <cell r="D2235" t="str">
            <v>P</v>
          </cell>
          <cell r="E2235">
            <v>3.5</v>
          </cell>
          <cell r="F2235">
            <v>37768</v>
          </cell>
          <cell r="G2235">
            <v>0.161</v>
          </cell>
          <cell r="H2235">
            <v>0.18</v>
          </cell>
          <cell r="I2235" t="str">
            <v>4          0</v>
          </cell>
          <cell r="J2235">
            <v>0</v>
          </cell>
          <cell r="K2235">
            <v>0</v>
          </cell>
          <cell r="L2235">
            <v>2003</v>
          </cell>
          <cell r="M2235">
            <v>1.8862638328586794</v>
          </cell>
          <cell r="N2235" t="str">
            <v>NG63</v>
          </cell>
          <cell r="O2235">
            <v>38.49</v>
          </cell>
          <cell r="P2235">
            <v>2</v>
          </cell>
        </row>
        <row r="2236">
          <cell r="A2236" t="str">
            <v>ON</v>
          </cell>
          <cell r="B2236">
            <v>6</v>
          </cell>
          <cell r="C2236">
            <v>3</v>
          </cell>
          <cell r="D2236" t="str">
            <v>C</v>
          </cell>
          <cell r="E2236">
            <v>3.55</v>
          </cell>
          <cell r="F2236">
            <v>37768</v>
          </cell>
          <cell r="G2236">
            <v>0.67900000000000005</v>
          </cell>
          <cell r="H2236">
            <v>0.6</v>
          </cell>
          <cell r="I2236" t="str">
            <v>3          0</v>
          </cell>
          <cell r="J2236">
            <v>0</v>
          </cell>
          <cell r="K2236">
            <v>0</v>
          </cell>
          <cell r="L2236">
            <v>2003</v>
          </cell>
          <cell r="M2236" t="str">
            <v>No Trade</v>
          </cell>
          <cell r="N2236" t="str">
            <v>NG63</v>
          </cell>
          <cell r="O2236">
            <v>38.49</v>
          </cell>
          <cell r="P2236">
            <v>1</v>
          </cell>
        </row>
        <row r="2237">
          <cell r="A2237" t="str">
            <v>ON</v>
          </cell>
          <cell r="B2237">
            <v>6</v>
          </cell>
          <cell r="C2237">
            <v>3</v>
          </cell>
          <cell r="D2237" t="str">
            <v>P</v>
          </cell>
          <cell r="E2237">
            <v>3.55</v>
          </cell>
          <cell r="F2237">
            <v>37768</v>
          </cell>
          <cell r="G2237">
            <v>0.17699999999999999</v>
          </cell>
          <cell r="H2237">
            <v>0.2</v>
          </cell>
          <cell r="I2237" t="str">
            <v>3          0</v>
          </cell>
          <cell r="J2237">
            <v>0</v>
          </cell>
          <cell r="K2237">
            <v>0</v>
          </cell>
          <cell r="L2237">
            <v>2003</v>
          </cell>
          <cell r="M2237">
            <v>1.9073018756204507</v>
          </cell>
          <cell r="N2237" t="str">
            <v>NG63</v>
          </cell>
          <cell r="O2237">
            <v>38.49</v>
          </cell>
          <cell r="P2237">
            <v>2</v>
          </cell>
        </row>
        <row r="2238">
          <cell r="A2238" t="str">
            <v>ON</v>
          </cell>
          <cell r="B2238">
            <v>6</v>
          </cell>
          <cell r="C2238">
            <v>3</v>
          </cell>
          <cell r="D2238" t="str">
            <v>C</v>
          </cell>
          <cell r="E2238">
            <v>3.6</v>
          </cell>
          <cell r="F2238">
            <v>37768</v>
          </cell>
          <cell r="G2238">
            <v>0.64900000000000002</v>
          </cell>
          <cell r="H2238">
            <v>0.56999999999999995</v>
          </cell>
          <cell r="I2238" t="str">
            <v>4          0</v>
          </cell>
          <cell r="J2238">
            <v>0</v>
          </cell>
          <cell r="K2238">
            <v>0</v>
          </cell>
          <cell r="L2238">
            <v>2003</v>
          </cell>
          <cell r="M2238" t="str">
            <v>No Trade</v>
          </cell>
          <cell r="N2238" t="str">
            <v>NG63</v>
          </cell>
          <cell r="O2238">
            <v>38.49</v>
          </cell>
          <cell r="P2238">
            <v>1</v>
          </cell>
        </row>
        <row r="2239">
          <cell r="A2239" t="str">
            <v>ON</v>
          </cell>
          <cell r="B2239">
            <v>6</v>
          </cell>
          <cell r="C2239">
            <v>3</v>
          </cell>
          <cell r="D2239" t="str">
            <v>P</v>
          </cell>
          <cell r="E2239">
            <v>3.6</v>
          </cell>
          <cell r="F2239">
            <v>37768</v>
          </cell>
          <cell r="G2239">
            <v>0.19600000000000001</v>
          </cell>
          <cell r="H2239">
            <v>0.22</v>
          </cell>
          <cell r="I2239" t="str">
            <v>3          0</v>
          </cell>
          <cell r="J2239">
            <v>0</v>
          </cell>
          <cell r="K2239">
            <v>0</v>
          </cell>
          <cell r="L2239">
            <v>2003</v>
          </cell>
          <cell r="M2239">
            <v>1.9321747896405428</v>
          </cell>
          <cell r="N2239" t="str">
            <v>NG63</v>
          </cell>
          <cell r="O2239">
            <v>38.49</v>
          </cell>
          <cell r="P2239">
            <v>2</v>
          </cell>
        </row>
        <row r="2240">
          <cell r="A2240" t="str">
            <v>ON</v>
          </cell>
          <cell r="B2240">
            <v>6</v>
          </cell>
          <cell r="C2240">
            <v>3</v>
          </cell>
          <cell r="D2240" t="str">
            <v>C</v>
          </cell>
          <cell r="E2240">
            <v>3.65</v>
          </cell>
          <cell r="F2240">
            <v>37768</v>
          </cell>
          <cell r="G2240">
            <v>0.61899999999999999</v>
          </cell>
          <cell r="H2240">
            <v>0.54</v>
          </cell>
          <cell r="I2240" t="str">
            <v>6          0</v>
          </cell>
          <cell r="J2240">
            <v>0</v>
          </cell>
          <cell r="K2240">
            <v>0</v>
          </cell>
          <cell r="L2240">
            <v>2003</v>
          </cell>
          <cell r="M2240" t="str">
            <v>No Trade</v>
          </cell>
          <cell r="N2240" t="str">
            <v>NG63</v>
          </cell>
          <cell r="O2240">
            <v>38.49</v>
          </cell>
          <cell r="P2240">
            <v>1</v>
          </cell>
        </row>
        <row r="2241">
          <cell r="A2241" t="str">
            <v>ON</v>
          </cell>
          <cell r="B2241">
            <v>6</v>
          </cell>
          <cell r="C2241">
            <v>3</v>
          </cell>
          <cell r="D2241" t="str">
            <v>P</v>
          </cell>
          <cell r="E2241">
            <v>3.65</v>
          </cell>
          <cell r="F2241">
            <v>37768</v>
          </cell>
          <cell r="G2241">
            <v>0.215</v>
          </cell>
          <cell r="H2241">
            <v>0.24</v>
          </cell>
          <cell r="I2241" t="str">
            <v>4          0</v>
          </cell>
          <cell r="J2241">
            <v>0</v>
          </cell>
          <cell r="K2241">
            <v>0</v>
          </cell>
          <cell r="L2241">
            <v>2003</v>
          </cell>
          <cell r="M2241">
            <v>1.9548216668241039</v>
          </cell>
          <cell r="N2241" t="str">
            <v>NG63</v>
          </cell>
          <cell r="O2241">
            <v>38.49</v>
          </cell>
          <cell r="P2241">
            <v>2</v>
          </cell>
        </row>
        <row r="2242">
          <cell r="A2242" t="str">
            <v>ON</v>
          </cell>
          <cell r="B2242">
            <v>6</v>
          </cell>
          <cell r="C2242">
            <v>3</v>
          </cell>
          <cell r="D2242" t="str">
            <v>C</v>
          </cell>
          <cell r="E2242">
            <v>3.7</v>
          </cell>
          <cell r="F2242">
            <v>37768</v>
          </cell>
          <cell r="G2242">
            <v>0.59099999999999997</v>
          </cell>
          <cell r="H2242">
            <v>0.51</v>
          </cell>
          <cell r="I2242" t="str">
            <v>9          0</v>
          </cell>
          <cell r="J2242">
            <v>0</v>
          </cell>
          <cell r="K2242">
            <v>0</v>
          </cell>
          <cell r="L2242">
            <v>2003</v>
          </cell>
          <cell r="M2242" t="str">
            <v>No Trade</v>
          </cell>
          <cell r="N2242" t="str">
            <v>NG63</v>
          </cell>
          <cell r="O2242">
            <v>38.49</v>
          </cell>
          <cell r="P2242">
            <v>1</v>
          </cell>
        </row>
        <row r="2243">
          <cell r="A2243" t="str">
            <v>ON</v>
          </cell>
          <cell r="B2243">
            <v>6</v>
          </cell>
          <cell r="C2243">
            <v>3</v>
          </cell>
          <cell r="D2243" t="str">
            <v>P</v>
          </cell>
          <cell r="E2243">
            <v>3.7</v>
          </cell>
          <cell r="F2243">
            <v>37768</v>
          </cell>
          <cell r="G2243">
            <v>0.23599999999999999</v>
          </cell>
          <cell r="H2243">
            <v>0.26</v>
          </cell>
          <cell r="I2243" t="str">
            <v>7          0</v>
          </cell>
          <cell r="J2243">
            <v>0</v>
          </cell>
          <cell r="K2243">
            <v>0</v>
          </cell>
          <cell r="L2243">
            <v>2003</v>
          </cell>
          <cell r="M2243">
            <v>1.9789716875405685</v>
          </cell>
          <cell r="N2243" t="str">
            <v>NG63</v>
          </cell>
          <cell r="O2243">
            <v>38.49</v>
          </cell>
          <cell r="P2243">
            <v>2</v>
          </cell>
        </row>
        <row r="2244">
          <cell r="A2244" t="str">
            <v>ON</v>
          </cell>
          <cell r="B2244">
            <v>6</v>
          </cell>
          <cell r="C2244">
            <v>3</v>
          </cell>
          <cell r="D2244" t="str">
            <v>C</v>
          </cell>
          <cell r="E2244">
            <v>3.75</v>
          </cell>
          <cell r="F2244">
            <v>37768</v>
          </cell>
          <cell r="G2244">
            <v>0.56299999999999994</v>
          </cell>
          <cell r="H2244">
            <v>0.49</v>
          </cell>
          <cell r="I2244" t="str">
            <v>3          0</v>
          </cell>
          <cell r="J2244">
            <v>0</v>
          </cell>
          <cell r="K2244">
            <v>0</v>
          </cell>
          <cell r="L2244">
            <v>2003</v>
          </cell>
          <cell r="M2244" t="str">
            <v>No Trade</v>
          </cell>
          <cell r="N2244" t="str">
            <v>NG63</v>
          </cell>
          <cell r="O2244">
            <v>38.49</v>
          </cell>
          <cell r="P2244">
            <v>1</v>
          </cell>
        </row>
        <row r="2245">
          <cell r="A2245" t="str">
            <v>ON</v>
          </cell>
          <cell r="B2245">
            <v>6</v>
          </cell>
          <cell r="C2245">
            <v>3</v>
          </cell>
          <cell r="D2245" t="str">
            <v>P</v>
          </cell>
          <cell r="E2245">
            <v>3.75</v>
          </cell>
          <cell r="F2245">
            <v>37768</v>
          </cell>
          <cell r="G2245">
            <v>0.25700000000000001</v>
          </cell>
          <cell r="H2245">
            <v>0.28999999999999998</v>
          </cell>
          <cell r="I2245" t="str">
            <v>0         50</v>
          </cell>
          <cell r="J2245">
            <v>0</v>
          </cell>
          <cell r="K2245">
            <v>0</v>
          </cell>
          <cell r="L2245">
            <v>2003</v>
          </cell>
          <cell r="M2245">
            <v>2.0011454941887714</v>
          </cell>
          <cell r="N2245" t="str">
            <v>NG63</v>
          </cell>
          <cell r="O2245">
            <v>38.49</v>
          </cell>
          <cell r="P2245">
            <v>2</v>
          </cell>
        </row>
        <row r="2246">
          <cell r="A2246" t="str">
            <v>ON</v>
          </cell>
          <cell r="B2246">
            <v>6</v>
          </cell>
          <cell r="C2246">
            <v>3</v>
          </cell>
          <cell r="D2246" t="str">
            <v>C</v>
          </cell>
          <cell r="E2246">
            <v>3.8</v>
          </cell>
          <cell r="F2246">
            <v>37768</v>
          </cell>
          <cell r="G2246">
            <v>0.53700000000000003</v>
          </cell>
          <cell r="H2246">
            <v>0.46</v>
          </cell>
          <cell r="I2246" t="str">
            <v>8          0</v>
          </cell>
          <cell r="J2246">
            <v>0</v>
          </cell>
          <cell r="K2246">
            <v>0</v>
          </cell>
          <cell r="L2246">
            <v>2003</v>
          </cell>
          <cell r="M2246" t="str">
            <v>No Trade</v>
          </cell>
          <cell r="N2246" t="str">
            <v>NG63</v>
          </cell>
          <cell r="O2246">
            <v>38.49</v>
          </cell>
          <cell r="P2246">
            <v>1</v>
          </cell>
        </row>
        <row r="2247">
          <cell r="A2247" t="str">
            <v>ON</v>
          </cell>
          <cell r="B2247">
            <v>6</v>
          </cell>
          <cell r="C2247">
            <v>3</v>
          </cell>
          <cell r="D2247" t="str">
            <v>P</v>
          </cell>
          <cell r="E2247">
            <v>3.8</v>
          </cell>
          <cell r="F2247">
            <v>37768</v>
          </cell>
          <cell r="G2247">
            <v>0.28000000000000003</v>
          </cell>
          <cell r="H2247">
            <v>0.31</v>
          </cell>
          <cell r="I2247" t="str">
            <v>5          0</v>
          </cell>
          <cell r="J2247">
            <v>0</v>
          </cell>
          <cell r="K2247">
            <v>0</v>
          </cell>
          <cell r="L2247">
            <v>2003</v>
          </cell>
          <cell r="M2247">
            <v>2.024686454160785</v>
          </cell>
          <cell r="N2247" t="str">
            <v>NG63</v>
          </cell>
          <cell r="O2247">
            <v>38.49</v>
          </cell>
          <cell r="P2247">
            <v>2</v>
          </cell>
        </row>
        <row r="2248">
          <cell r="A2248" t="str">
            <v>ON</v>
          </cell>
          <cell r="B2248">
            <v>6</v>
          </cell>
          <cell r="C2248">
            <v>3</v>
          </cell>
          <cell r="D2248" t="str">
            <v>C</v>
          </cell>
          <cell r="E2248">
            <v>3.85</v>
          </cell>
          <cell r="F2248">
            <v>37768</v>
          </cell>
          <cell r="G2248">
            <v>0.51200000000000001</v>
          </cell>
          <cell r="H2248">
            <v>0.44</v>
          </cell>
          <cell r="I2248" t="str">
            <v>5          0</v>
          </cell>
          <cell r="J2248">
            <v>0</v>
          </cell>
          <cell r="K2248">
            <v>0</v>
          </cell>
          <cell r="L2248">
            <v>2003</v>
          </cell>
          <cell r="M2248" t="str">
            <v>No Trade</v>
          </cell>
          <cell r="N2248" t="str">
            <v>NG63</v>
          </cell>
          <cell r="O2248">
            <v>38.49</v>
          </cell>
          <cell r="P2248">
            <v>1</v>
          </cell>
        </row>
        <row r="2249">
          <cell r="A2249" t="str">
            <v>ON</v>
          </cell>
          <cell r="B2249">
            <v>6</v>
          </cell>
          <cell r="C2249">
            <v>3</v>
          </cell>
          <cell r="D2249" t="str">
            <v>P</v>
          </cell>
          <cell r="E2249">
            <v>3.85</v>
          </cell>
          <cell r="F2249">
            <v>37768</v>
          </cell>
          <cell r="G2249">
            <v>0.30399999999999999</v>
          </cell>
          <cell r="H2249">
            <v>0.34</v>
          </cell>
          <cell r="I2249" t="str">
            <v>1          0</v>
          </cell>
          <cell r="J2249">
            <v>0</v>
          </cell>
          <cell r="K2249">
            <v>0</v>
          </cell>
          <cell r="L2249">
            <v>2003</v>
          </cell>
          <cell r="M2249">
            <v>2.0479262907346554</v>
          </cell>
          <cell r="N2249" t="str">
            <v>NG63</v>
          </cell>
          <cell r="O2249">
            <v>38.49</v>
          </cell>
          <cell r="P2249">
            <v>2</v>
          </cell>
        </row>
        <row r="2250">
          <cell r="A2250" t="str">
            <v>ON</v>
          </cell>
          <cell r="B2250">
            <v>6</v>
          </cell>
          <cell r="C2250">
            <v>3</v>
          </cell>
          <cell r="D2250" t="str">
            <v>C</v>
          </cell>
          <cell r="E2250">
            <v>3.9</v>
          </cell>
          <cell r="F2250">
            <v>37768</v>
          </cell>
          <cell r="G2250">
            <v>0.48699999999999999</v>
          </cell>
          <cell r="H2250">
            <v>0.42</v>
          </cell>
          <cell r="I2250" t="str">
            <v>2          0</v>
          </cell>
          <cell r="J2250">
            <v>0</v>
          </cell>
          <cell r="K2250">
            <v>0</v>
          </cell>
          <cell r="L2250">
            <v>2003</v>
          </cell>
          <cell r="M2250" t="str">
            <v>No Trade</v>
          </cell>
          <cell r="N2250" t="str">
            <v>NG63</v>
          </cell>
          <cell r="O2250">
            <v>38.49</v>
          </cell>
          <cell r="P2250">
            <v>1</v>
          </cell>
        </row>
        <row r="2251">
          <cell r="A2251" t="str">
            <v>ON</v>
          </cell>
          <cell r="B2251">
            <v>6</v>
          </cell>
          <cell r="C2251">
            <v>3</v>
          </cell>
          <cell r="D2251" t="str">
            <v>P</v>
          </cell>
          <cell r="E2251">
            <v>3.9</v>
          </cell>
          <cell r="F2251">
            <v>37768</v>
          </cell>
          <cell r="G2251">
            <v>0.32800000000000001</v>
          </cell>
          <cell r="H2251">
            <v>0.36</v>
          </cell>
          <cell r="I2251" t="str">
            <v>8          0</v>
          </cell>
          <cell r="J2251">
            <v>0</v>
          </cell>
          <cell r="K2251">
            <v>0</v>
          </cell>
          <cell r="L2251">
            <v>2003</v>
          </cell>
          <cell r="M2251">
            <v>2.0694928763358611</v>
          </cell>
          <cell r="N2251" t="str">
            <v>NG63</v>
          </cell>
          <cell r="O2251">
            <v>38.49</v>
          </cell>
          <cell r="P2251">
            <v>2</v>
          </cell>
        </row>
        <row r="2252">
          <cell r="A2252" t="str">
            <v>ON</v>
          </cell>
          <cell r="B2252">
            <v>6</v>
          </cell>
          <cell r="C2252">
            <v>3</v>
          </cell>
          <cell r="D2252" t="str">
            <v>C</v>
          </cell>
          <cell r="E2252">
            <v>3.95</v>
          </cell>
          <cell r="F2252">
            <v>37768</v>
          </cell>
          <cell r="G2252">
            <v>0.46400000000000002</v>
          </cell>
          <cell r="H2252">
            <v>0.39</v>
          </cell>
          <cell r="I2252" t="str">
            <v>9          0</v>
          </cell>
          <cell r="J2252">
            <v>0</v>
          </cell>
          <cell r="K2252">
            <v>0</v>
          </cell>
          <cell r="L2252">
            <v>2003</v>
          </cell>
          <cell r="M2252" t="str">
            <v>No Trade</v>
          </cell>
          <cell r="N2252" t="str">
            <v>NG63</v>
          </cell>
          <cell r="O2252">
            <v>38.49</v>
          </cell>
          <cell r="P2252">
            <v>1</v>
          </cell>
        </row>
        <row r="2253">
          <cell r="A2253" t="str">
            <v>ON</v>
          </cell>
          <cell r="B2253">
            <v>6</v>
          </cell>
          <cell r="C2253">
            <v>3</v>
          </cell>
          <cell r="D2253" t="str">
            <v>P</v>
          </cell>
          <cell r="E2253">
            <v>3.95</v>
          </cell>
          <cell r="F2253">
            <v>37768</v>
          </cell>
          <cell r="G2253">
            <v>0.35399999999999998</v>
          </cell>
          <cell r="H2253">
            <v>0.39</v>
          </cell>
          <cell r="I2253" t="str">
            <v>5          0</v>
          </cell>
          <cell r="J2253">
            <v>0</v>
          </cell>
          <cell r="K2253">
            <v>0</v>
          </cell>
          <cell r="L2253">
            <v>2003</v>
          </cell>
          <cell r="M2253">
            <v>2.0922784008228756</v>
          </cell>
          <cell r="N2253" t="str">
            <v>NG63</v>
          </cell>
          <cell r="O2253">
            <v>38.49</v>
          </cell>
          <cell r="P2253">
            <v>2</v>
          </cell>
        </row>
        <row r="2254">
          <cell r="A2254" t="str">
            <v>ON</v>
          </cell>
          <cell r="B2254">
            <v>6</v>
          </cell>
          <cell r="C2254">
            <v>3</v>
          </cell>
          <cell r="D2254" t="str">
            <v>C</v>
          </cell>
          <cell r="E2254">
            <v>4</v>
          </cell>
          <cell r="F2254">
            <v>37768</v>
          </cell>
          <cell r="G2254">
            <v>0.441</v>
          </cell>
          <cell r="H2254">
            <v>0.37</v>
          </cell>
          <cell r="I2254" t="str">
            <v>9          0</v>
          </cell>
          <cell r="J2254">
            <v>0</v>
          </cell>
          <cell r="K2254">
            <v>0</v>
          </cell>
          <cell r="L2254">
            <v>2003</v>
          </cell>
          <cell r="M2254" t="str">
            <v>No Trade</v>
          </cell>
          <cell r="N2254" t="str">
            <v>NG63</v>
          </cell>
          <cell r="O2254">
            <v>38.49</v>
          </cell>
          <cell r="P2254">
            <v>1</v>
          </cell>
        </row>
        <row r="2255">
          <cell r="A2255" t="str">
            <v>ON</v>
          </cell>
          <cell r="B2255">
            <v>6</v>
          </cell>
          <cell r="C2255">
            <v>3</v>
          </cell>
          <cell r="D2255" t="str">
            <v>P</v>
          </cell>
          <cell r="E2255">
            <v>4</v>
          </cell>
          <cell r="F2255">
            <v>37768</v>
          </cell>
          <cell r="G2255">
            <v>0.38100000000000001</v>
          </cell>
          <cell r="H2255">
            <v>0.42</v>
          </cell>
          <cell r="I2255" t="str">
            <v>5          0</v>
          </cell>
          <cell r="J2255">
            <v>0</v>
          </cell>
          <cell r="K2255">
            <v>0</v>
          </cell>
          <cell r="L2255">
            <v>2003</v>
          </cell>
          <cell r="M2255">
            <v>2.1148418586479552</v>
          </cell>
          <cell r="N2255" t="str">
            <v>NG63</v>
          </cell>
          <cell r="O2255">
            <v>38.49</v>
          </cell>
          <cell r="P2255">
            <v>2</v>
          </cell>
        </row>
        <row r="2256">
          <cell r="A2256" t="str">
            <v>ON</v>
          </cell>
          <cell r="B2256">
            <v>6</v>
          </cell>
          <cell r="C2256">
            <v>3</v>
          </cell>
          <cell r="D2256" t="str">
            <v>C</v>
          </cell>
          <cell r="E2256">
            <v>4.05</v>
          </cell>
          <cell r="F2256">
            <v>37768</v>
          </cell>
          <cell r="G2256">
            <v>0.41199999999999998</v>
          </cell>
          <cell r="I2256">
            <v>0</v>
          </cell>
          <cell r="J2256">
            <v>0</v>
          </cell>
          <cell r="K2256">
            <v>0</v>
          </cell>
          <cell r="L2256">
            <v>2003</v>
          </cell>
          <cell r="M2256" t="str">
            <v>No Trade</v>
          </cell>
          <cell r="N2256" t="str">
            <v>NG63</v>
          </cell>
          <cell r="O2256">
            <v>38.49</v>
          </cell>
          <cell r="P2256">
            <v>1</v>
          </cell>
        </row>
        <row r="2257">
          <cell r="A2257" t="str">
            <v>ON</v>
          </cell>
          <cell r="B2257">
            <v>6</v>
          </cell>
          <cell r="C2257">
            <v>3</v>
          </cell>
          <cell r="D2257" t="str">
            <v>P</v>
          </cell>
          <cell r="E2257">
            <v>4.05</v>
          </cell>
          <cell r="F2257">
            <v>37768</v>
          </cell>
          <cell r="G2257">
            <v>0.40300000000000002</v>
          </cell>
          <cell r="I2257">
            <v>0</v>
          </cell>
          <cell r="J2257">
            <v>0</v>
          </cell>
          <cell r="K2257">
            <v>0</v>
          </cell>
          <cell r="L2257">
            <v>2003</v>
          </cell>
          <cell r="M2257">
            <v>2.1297315315978946</v>
          </cell>
          <cell r="N2257" t="str">
            <v>NG63</v>
          </cell>
          <cell r="O2257">
            <v>38.49</v>
          </cell>
          <cell r="P2257">
            <v>2</v>
          </cell>
        </row>
        <row r="2258">
          <cell r="A2258" t="str">
            <v>ON</v>
          </cell>
          <cell r="B2258">
            <v>6</v>
          </cell>
          <cell r="C2258">
            <v>3</v>
          </cell>
          <cell r="D2258" t="str">
            <v>C</v>
          </cell>
          <cell r="E2258">
            <v>4.0999999999999996</v>
          </cell>
          <cell r="F2258">
            <v>37768</v>
          </cell>
          <cell r="G2258">
            <v>0.39800000000000002</v>
          </cell>
          <cell r="H2258">
            <v>0.34</v>
          </cell>
          <cell r="I2258" t="str">
            <v>1          0</v>
          </cell>
          <cell r="J2258">
            <v>0</v>
          </cell>
          <cell r="K2258">
            <v>0</v>
          </cell>
          <cell r="L2258">
            <v>2003</v>
          </cell>
          <cell r="M2258" t="str">
            <v>No Trade</v>
          </cell>
          <cell r="N2258" t="str">
            <v>NG63</v>
          </cell>
          <cell r="O2258">
            <v>38.49</v>
          </cell>
          <cell r="P2258">
            <v>1</v>
          </cell>
        </row>
        <row r="2259">
          <cell r="A2259" t="str">
            <v>ON</v>
          </cell>
          <cell r="B2259">
            <v>6</v>
          </cell>
          <cell r="C2259">
            <v>3</v>
          </cell>
          <cell r="D2259" t="str">
            <v>P</v>
          </cell>
          <cell r="E2259">
            <v>4.0999999999999996</v>
          </cell>
          <cell r="F2259">
            <v>37768</v>
          </cell>
          <cell r="G2259">
            <v>0.438</v>
          </cell>
          <cell r="H2259">
            <v>0.48</v>
          </cell>
          <cell r="I2259" t="str">
            <v>7          0</v>
          </cell>
          <cell r="J2259">
            <v>0</v>
          </cell>
          <cell r="K2259">
            <v>0</v>
          </cell>
          <cell r="L2259">
            <v>2003</v>
          </cell>
          <cell r="M2259">
            <v>2.1593973840692766</v>
          </cell>
          <cell r="N2259" t="str">
            <v>NG63</v>
          </cell>
          <cell r="O2259">
            <v>38.49</v>
          </cell>
          <cell r="P2259">
            <v>2</v>
          </cell>
        </row>
        <row r="2260">
          <cell r="A2260" t="str">
            <v>ON</v>
          </cell>
          <cell r="B2260">
            <v>6</v>
          </cell>
          <cell r="C2260">
            <v>3</v>
          </cell>
          <cell r="D2260" t="str">
            <v>C</v>
          </cell>
          <cell r="E2260">
            <v>4.25</v>
          </cell>
          <cell r="F2260">
            <v>37768</v>
          </cell>
          <cell r="G2260">
            <v>0.34200000000000003</v>
          </cell>
          <cell r="H2260">
            <v>0.28999999999999998</v>
          </cell>
          <cell r="I2260" t="str">
            <v>1          0</v>
          </cell>
          <cell r="J2260">
            <v>0</v>
          </cell>
          <cell r="K2260">
            <v>0</v>
          </cell>
          <cell r="L2260">
            <v>2003</v>
          </cell>
          <cell r="M2260" t="str">
            <v>No Trade</v>
          </cell>
          <cell r="N2260" t="str">
            <v>NG63</v>
          </cell>
          <cell r="O2260">
            <v>38.49</v>
          </cell>
          <cell r="P2260">
            <v>1</v>
          </cell>
        </row>
        <row r="2261">
          <cell r="A2261" t="str">
            <v>ON</v>
          </cell>
          <cell r="B2261">
            <v>6</v>
          </cell>
          <cell r="C2261">
            <v>3</v>
          </cell>
          <cell r="D2261" t="str">
            <v>C</v>
          </cell>
          <cell r="E2261">
            <v>4.3</v>
          </cell>
          <cell r="F2261">
            <v>37768</v>
          </cell>
          <cell r="G2261">
            <v>0</v>
          </cell>
          <cell r="H2261">
            <v>0</v>
          </cell>
          <cell r="I2261" t="str">
            <v>0          0</v>
          </cell>
          <cell r="J2261">
            <v>0</v>
          </cell>
          <cell r="K2261">
            <v>0</v>
          </cell>
          <cell r="L2261">
            <v>2003</v>
          </cell>
          <cell r="M2261" t="str">
            <v>No Trade</v>
          </cell>
          <cell r="N2261" t="str">
            <v/>
          </cell>
          <cell r="O2261" t="str">
            <v/>
          </cell>
          <cell r="P2261" t="str">
            <v/>
          </cell>
        </row>
        <row r="2262">
          <cell r="A2262" t="str">
            <v>ON</v>
          </cell>
          <cell r="B2262">
            <v>6</v>
          </cell>
          <cell r="C2262">
            <v>3</v>
          </cell>
          <cell r="D2262" t="str">
            <v>C</v>
          </cell>
          <cell r="E2262">
            <v>4.5</v>
          </cell>
          <cell r="F2262">
            <v>37768</v>
          </cell>
          <cell r="G2262">
            <v>0.26500000000000001</v>
          </cell>
          <cell r="H2262">
            <v>0.22</v>
          </cell>
          <cell r="I2262" t="str">
            <v>2          0</v>
          </cell>
          <cell r="J2262">
            <v>0</v>
          </cell>
          <cell r="K2262">
            <v>0</v>
          </cell>
          <cell r="L2262">
            <v>2003</v>
          </cell>
          <cell r="M2262" t="str">
            <v>No Trade</v>
          </cell>
          <cell r="N2262" t="str">
            <v>NG63</v>
          </cell>
          <cell r="O2262">
            <v>38.49</v>
          </cell>
          <cell r="P2262">
            <v>1</v>
          </cell>
        </row>
        <row r="2263">
          <cell r="A2263" t="str">
            <v>ON</v>
          </cell>
          <cell r="B2263">
            <v>6</v>
          </cell>
          <cell r="C2263">
            <v>3</v>
          </cell>
          <cell r="D2263" t="str">
            <v>P</v>
          </cell>
          <cell r="E2263">
            <v>4.5</v>
          </cell>
          <cell r="F2263">
            <v>37768</v>
          </cell>
          <cell r="G2263">
            <v>0</v>
          </cell>
          <cell r="H2263">
            <v>0</v>
          </cell>
          <cell r="I2263" t="str">
            <v>0          0</v>
          </cell>
          <cell r="J2263">
            <v>0</v>
          </cell>
          <cell r="K2263">
            <v>0</v>
          </cell>
          <cell r="L2263">
            <v>2003</v>
          </cell>
          <cell r="M2263" t="str">
            <v>No Trade</v>
          </cell>
          <cell r="N2263" t="str">
            <v/>
          </cell>
          <cell r="O2263" t="str">
            <v/>
          </cell>
          <cell r="P2263" t="str">
            <v/>
          </cell>
        </row>
        <row r="2264">
          <cell r="A2264" t="str">
            <v>ON</v>
          </cell>
          <cell r="B2264">
            <v>6</v>
          </cell>
          <cell r="C2264">
            <v>3</v>
          </cell>
          <cell r="D2264" t="str">
            <v>C</v>
          </cell>
          <cell r="E2264">
            <v>4.55</v>
          </cell>
          <cell r="F2264">
            <v>37768</v>
          </cell>
          <cell r="G2264">
            <v>0</v>
          </cell>
          <cell r="H2264">
            <v>0</v>
          </cell>
          <cell r="I2264" t="str">
            <v>0          0</v>
          </cell>
          <cell r="J2264">
            <v>0</v>
          </cell>
          <cell r="K2264">
            <v>0</v>
          </cell>
          <cell r="L2264">
            <v>2003</v>
          </cell>
          <cell r="M2264" t="str">
            <v>No Trade</v>
          </cell>
          <cell r="N2264" t="str">
            <v/>
          </cell>
          <cell r="O2264" t="str">
            <v/>
          </cell>
          <cell r="P2264" t="str">
            <v/>
          </cell>
        </row>
        <row r="2265">
          <cell r="A2265" t="str">
            <v>ON</v>
          </cell>
          <cell r="B2265">
            <v>6</v>
          </cell>
          <cell r="C2265">
            <v>3</v>
          </cell>
          <cell r="D2265" t="str">
            <v>C</v>
          </cell>
          <cell r="E2265">
            <v>4.75</v>
          </cell>
          <cell r="F2265">
            <v>37768</v>
          </cell>
          <cell r="G2265">
            <v>0.20599999999999999</v>
          </cell>
          <cell r="H2265">
            <v>0.17</v>
          </cell>
          <cell r="I2265" t="str">
            <v>1          0</v>
          </cell>
          <cell r="J2265">
            <v>0</v>
          </cell>
          <cell r="K2265">
            <v>0</v>
          </cell>
          <cell r="L2265">
            <v>2003</v>
          </cell>
          <cell r="M2265" t="str">
            <v>No Trade</v>
          </cell>
          <cell r="N2265" t="str">
            <v>NG63</v>
          </cell>
          <cell r="O2265">
            <v>38.49</v>
          </cell>
          <cell r="P2265">
            <v>1</v>
          </cell>
        </row>
        <row r="2266">
          <cell r="A2266" t="str">
            <v>ON</v>
          </cell>
          <cell r="B2266">
            <v>6</v>
          </cell>
          <cell r="C2266">
            <v>3</v>
          </cell>
          <cell r="D2266" t="str">
            <v>C</v>
          </cell>
          <cell r="E2266">
            <v>4.8</v>
          </cell>
          <cell r="F2266">
            <v>37768</v>
          </cell>
          <cell r="G2266">
            <v>0.19600000000000001</v>
          </cell>
          <cell r="H2266">
            <v>0.16</v>
          </cell>
          <cell r="I2266" t="str">
            <v>2          0</v>
          </cell>
          <cell r="J2266">
            <v>0</v>
          </cell>
          <cell r="K2266">
            <v>0</v>
          </cell>
          <cell r="L2266">
            <v>2003</v>
          </cell>
          <cell r="M2266" t="str">
            <v>No Trade</v>
          </cell>
          <cell r="N2266" t="str">
            <v>NG63</v>
          </cell>
          <cell r="O2266">
            <v>38.49</v>
          </cell>
          <cell r="P2266">
            <v>1</v>
          </cell>
        </row>
        <row r="2267">
          <cell r="A2267" t="str">
            <v>ON</v>
          </cell>
          <cell r="B2267">
            <v>6</v>
          </cell>
          <cell r="C2267">
            <v>3</v>
          </cell>
          <cell r="D2267" t="str">
            <v>C</v>
          </cell>
          <cell r="E2267">
            <v>4.8499999999999996</v>
          </cell>
          <cell r="F2267">
            <v>37768</v>
          </cell>
          <cell r="G2267">
            <v>0.186</v>
          </cell>
          <cell r="H2267">
            <v>0.15</v>
          </cell>
          <cell r="I2267" t="str">
            <v>4          0</v>
          </cell>
          <cell r="J2267">
            <v>0</v>
          </cell>
          <cell r="K2267">
            <v>0</v>
          </cell>
          <cell r="L2267">
            <v>2003</v>
          </cell>
          <cell r="M2267" t="str">
            <v>No Trade</v>
          </cell>
          <cell r="N2267" t="str">
            <v>NG63</v>
          </cell>
          <cell r="O2267">
            <v>38.49</v>
          </cell>
          <cell r="P2267">
            <v>1</v>
          </cell>
        </row>
        <row r="2268">
          <cell r="A2268" t="str">
            <v>ON</v>
          </cell>
          <cell r="B2268">
            <v>6</v>
          </cell>
          <cell r="C2268">
            <v>3</v>
          </cell>
          <cell r="D2268" t="str">
            <v>C</v>
          </cell>
          <cell r="E2268">
            <v>4.9000000000000004</v>
          </cell>
          <cell r="F2268">
            <v>37768</v>
          </cell>
          <cell r="G2268">
            <v>0</v>
          </cell>
          <cell r="H2268">
            <v>0</v>
          </cell>
          <cell r="I2268" t="str">
            <v>0          0</v>
          </cell>
          <cell r="J2268">
            <v>0</v>
          </cell>
          <cell r="K2268">
            <v>0</v>
          </cell>
          <cell r="L2268">
            <v>2003</v>
          </cell>
          <cell r="M2268" t="str">
            <v>No Trade</v>
          </cell>
          <cell r="N2268" t="str">
            <v/>
          </cell>
          <cell r="O2268" t="str">
            <v/>
          </cell>
          <cell r="P2268" t="str">
            <v/>
          </cell>
        </row>
        <row r="2269">
          <cell r="A2269" t="str">
            <v>ON</v>
          </cell>
          <cell r="B2269">
            <v>6</v>
          </cell>
          <cell r="C2269">
            <v>3</v>
          </cell>
          <cell r="D2269" t="str">
            <v>C</v>
          </cell>
          <cell r="E2269">
            <v>4.95</v>
          </cell>
          <cell r="F2269">
            <v>37768</v>
          </cell>
          <cell r="G2269">
            <v>0.16800000000000001</v>
          </cell>
          <cell r="H2269">
            <v>0.13</v>
          </cell>
          <cell r="I2269" t="str">
            <v>8          0</v>
          </cell>
          <cell r="J2269">
            <v>0</v>
          </cell>
          <cell r="K2269">
            <v>0</v>
          </cell>
          <cell r="L2269">
            <v>2003</v>
          </cell>
          <cell r="M2269" t="str">
            <v>No Trade</v>
          </cell>
          <cell r="N2269" t="str">
            <v>NG63</v>
          </cell>
          <cell r="O2269">
            <v>38.49</v>
          </cell>
          <cell r="P2269">
            <v>1</v>
          </cell>
        </row>
        <row r="2270">
          <cell r="A2270" t="str">
            <v>ON</v>
          </cell>
          <cell r="B2270">
            <v>6</v>
          </cell>
          <cell r="C2270">
            <v>3</v>
          </cell>
          <cell r="D2270" t="str">
            <v>C</v>
          </cell>
          <cell r="E2270">
            <v>5</v>
          </cell>
          <cell r="F2270">
            <v>37768</v>
          </cell>
          <cell r="G2270">
            <v>0.16</v>
          </cell>
          <cell r="H2270">
            <v>0.13</v>
          </cell>
          <cell r="I2270" t="str">
            <v>1          0</v>
          </cell>
          <cell r="J2270">
            <v>0</v>
          </cell>
          <cell r="K2270">
            <v>0</v>
          </cell>
          <cell r="L2270">
            <v>2003</v>
          </cell>
          <cell r="M2270" t="str">
            <v>No Trade</v>
          </cell>
          <cell r="N2270" t="str">
            <v>NG63</v>
          </cell>
          <cell r="O2270">
            <v>38.49</v>
          </cell>
          <cell r="P2270">
            <v>1</v>
          </cell>
        </row>
        <row r="2271">
          <cell r="A2271" t="str">
            <v>ON</v>
          </cell>
          <cell r="B2271">
            <v>6</v>
          </cell>
          <cell r="C2271">
            <v>3</v>
          </cell>
          <cell r="D2271" t="str">
            <v>C</v>
          </cell>
          <cell r="E2271">
            <v>5.3</v>
          </cell>
          <cell r="F2271">
            <v>37768</v>
          </cell>
          <cell r="G2271">
            <v>0.11899999999999999</v>
          </cell>
          <cell r="H2271">
            <v>0.09</v>
          </cell>
          <cell r="I2271" t="str">
            <v>7          0</v>
          </cell>
          <cell r="J2271">
            <v>0</v>
          </cell>
          <cell r="K2271">
            <v>0</v>
          </cell>
          <cell r="L2271">
            <v>2003</v>
          </cell>
          <cell r="M2271" t="str">
            <v>No Trade</v>
          </cell>
          <cell r="N2271" t="str">
            <v>NG63</v>
          </cell>
          <cell r="O2271">
            <v>38.49</v>
          </cell>
          <cell r="P2271">
            <v>1</v>
          </cell>
        </row>
        <row r="2272">
          <cell r="A2272" t="str">
            <v>ON</v>
          </cell>
          <cell r="B2272">
            <v>6</v>
          </cell>
          <cell r="C2272">
            <v>3</v>
          </cell>
          <cell r="D2272" t="str">
            <v>C</v>
          </cell>
          <cell r="E2272">
            <v>5.4</v>
          </cell>
          <cell r="F2272">
            <v>37768</v>
          </cell>
          <cell r="G2272">
            <v>0.109</v>
          </cell>
          <cell r="H2272">
            <v>0.08</v>
          </cell>
          <cell r="I2272" t="str">
            <v>8          0</v>
          </cell>
          <cell r="J2272">
            <v>0</v>
          </cell>
          <cell r="K2272">
            <v>0</v>
          </cell>
          <cell r="L2272">
            <v>2003</v>
          </cell>
          <cell r="M2272" t="str">
            <v>No Trade</v>
          </cell>
          <cell r="N2272" t="str">
            <v>NG63</v>
          </cell>
          <cell r="O2272">
            <v>38.49</v>
          </cell>
          <cell r="P2272">
            <v>1</v>
          </cell>
        </row>
        <row r="2273">
          <cell r="A2273" t="str">
            <v>ON</v>
          </cell>
          <cell r="B2273">
            <v>6</v>
          </cell>
          <cell r="C2273">
            <v>3</v>
          </cell>
          <cell r="D2273" t="str">
            <v>C</v>
          </cell>
          <cell r="E2273">
            <v>5.5</v>
          </cell>
          <cell r="F2273">
            <v>37768</v>
          </cell>
          <cell r="G2273">
            <v>9.9000000000000005E-2</v>
          </cell>
          <cell r="H2273">
            <v>0.08</v>
          </cell>
          <cell r="I2273" t="str">
            <v>0          0</v>
          </cell>
          <cell r="J2273">
            <v>0</v>
          </cell>
          <cell r="K2273">
            <v>0</v>
          </cell>
          <cell r="L2273">
            <v>2003</v>
          </cell>
          <cell r="M2273" t="str">
            <v>No Trade</v>
          </cell>
          <cell r="N2273" t="str">
            <v>NG63</v>
          </cell>
          <cell r="O2273">
            <v>38.49</v>
          </cell>
          <cell r="P2273">
            <v>1</v>
          </cell>
        </row>
        <row r="2274">
          <cell r="A2274" t="str">
            <v>ON</v>
          </cell>
          <cell r="B2274">
            <v>6</v>
          </cell>
          <cell r="C2274">
            <v>3</v>
          </cell>
          <cell r="D2274" t="str">
            <v>C</v>
          </cell>
          <cell r="E2274">
            <v>5.55</v>
          </cell>
          <cell r="F2274">
            <v>37768</v>
          </cell>
          <cell r="G2274">
            <v>9.5000000000000001E-2</v>
          </cell>
          <cell r="H2274">
            <v>7.0000000000000007E-2</v>
          </cell>
          <cell r="I2274" t="str">
            <v>6          0</v>
          </cell>
          <cell r="J2274">
            <v>0</v>
          </cell>
          <cell r="K2274">
            <v>0</v>
          </cell>
          <cell r="L2274">
            <v>2003</v>
          </cell>
          <cell r="M2274" t="str">
            <v>No Trade</v>
          </cell>
          <cell r="N2274" t="str">
            <v>NG63</v>
          </cell>
          <cell r="O2274">
            <v>38.49</v>
          </cell>
          <cell r="P2274">
            <v>1</v>
          </cell>
        </row>
        <row r="2275">
          <cell r="A2275" t="str">
            <v>ON</v>
          </cell>
          <cell r="B2275">
            <v>6</v>
          </cell>
          <cell r="C2275">
            <v>3</v>
          </cell>
          <cell r="D2275" t="str">
            <v>C</v>
          </cell>
          <cell r="E2275">
            <v>5.75</v>
          </cell>
          <cell r="F2275">
            <v>37768</v>
          </cell>
          <cell r="G2275">
            <v>7.9000000000000001E-2</v>
          </cell>
          <cell r="H2275">
            <v>0.06</v>
          </cell>
          <cell r="I2275" t="str">
            <v>3          0</v>
          </cell>
          <cell r="J2275">
            <v>0</v>
          </cell>
          <cell r="K2275">
            <v>0</v>
          </cell>
          <cell r="L2275">
            <v>2003</v>
          </cell>
          <cell r="M2275" t="str">
            <v>No Trade</v>
          </cell>
          <cell r="N2275" t="str">
            <v>NG63</v>
          </cell>
          <cell r="O2275">
            <v>38.49</v>
          </cell>
          <cell r="P2275">
            <v>1</v>
          </cell>
        </row>
        <row r="2276">
          <cell r="A2276" t="str">
            <v>ON</v>
          </cell>
          <cell r="B2276">
            <v>6</v>
          </cell>
          <cell r="C2276">
            <v>3</v>
          </cell>
          <cell r="D2276" t="str">
            <v>C</v>
          </cell>
          <cell r="E2276">
            <v>6</v>
          </cell>
          <cell r="F2276">
            <v>37768</v>
          </cell>
          <cell r="G2276">
            <v>6.4000000000000001E-2</v>
          </cell>
          <cell r="H2276">
            <v>0.05</v>
          </cell>
          <cell r="I2276" t="str">
            <v>1          5</v>
          </cell>
          <cell r="J2276">
            <v>0.05</v>
          </cell>
          <cell r="K2276">
            <v>0.05</v>
          </cell>
          <cell r="L2276">
            <v>2003</v>
          </cell>
          <cell r="M2276" t="str">
            <v>No Trade</v>
          </cell>
          <cell r="N2276" t="str">
            <v>NG63</v>
          </cell>
          <cell r="O2276">
            <v>38.49</v>
          </cell>
          <cell r="P2276">
            <v>1</v>
          </cell>
        </row>
        <row r="2277">
          <cell r="A2277" t="str">
            <v>ON</v>
          </cell>
          <cell r="B2277">
            <v>6</v>
          </cell>
          <cell r="C2277">
            <v>3</v>
          </cell>
          <cell r="D2277" t="str">
            <v>C</v>
          </cell>
          <cell r="E2277">
            <v>6.75</v>
          </cell>
          <cell r="F2277">
            <v>37768</v>
          </cell>
          <cell r="G2277">
            <v>0</v>
          </cell>
          <cell r="H2277">
            <v>0</v>
          </cell>
          <cell r="I2277" t="str">
            <v>0          0</v>
          </cell>
          <cell r="J2277">
            <v>0</v>
          </cell>
          <cell r="K2277">
            <v>0</v>
          </cell>
          <cell r="L2277">
            <v>2003</v>
          </cell>
          <cell r="M2277" t="str">
            <v>No Trade</v>
          </cell>
          <cell r="N2277" t="str">
            <v/>
          </cell>
          <cell r="O2277" t="str">
            <v/>
          </cell>
          <cell r="P2277" t="str">
            <v/>
          </cell>
        </row>
        <row r="2278">
          <cell r="A2278" t="str">
            <v>ON</v>
          </cell>
          <cell r="B2278">
            <v>6</v>
          </cell>
          <cell r="C2278">
            <v>3</v>
          </cell>
          <cell r="D2278" t="str">
            <v>C</v>
          </cell>
          <cell r="E2278">
            <v>7</v>
          </cell>
          <cell r="F2278">
            <v>37768</v>
          </cell>
          <cell r="G2278">
            <v>2.9000000000000001E-2</v>
          </cell>
          <cell r="H2278">
            <v>0.02</v>
          </cell>
          <cell r="I2278" t="str">
            <v>3          0</v>
          </cell>
          <cell r="J2278">
            <v>0</v>
          </cell>
          <cell r="K2278">
            <v>0</v>
          </cell>
          <cell r="L2278">
            <v>2003</v>
          </cell>
          <cell r="M2278" t="str">
            <v>No Trade</v>
          </cell>
          <cell r="N2278" t="str">
            <v>NG63</v>
          </cell>
          <cell r="O2278">
            <v>38.49</v>
          </cell>
          <cell r="P2278">
            <v>1</v>
          </cell>
        </row>
        <row r="2279">
          <cell r="A2279" t="str">
            <v>ON</v>
          </cell>
          <cell r="B2279">
            <v>6</v>
          </cell>
          <cell r="C2279">
            <v>3</v>
          </cell>
          <cell r="D2279" t="str">
            <v>C</v>
          </cell>
          <cell r="E2279">
            <v>8</v>
          </cell>
          <cell r="F2279">
            <v>37768</v>
          </cell>
          <cell r="G2279">
            <v>1.6E-2</v>
          </cell>
          <cell r="H2279">
            <v>0.01</v>
          </cell>
          <cell r="I2279" t="str">
            <v>2          0</v>
          </cell>
          <cell r="J2279">
            <v>0</v>
          </cell>
          <cell r="K2279">
            <v>0</v>
          </cell>
          <cell r="L2279">
            <v>2003</v>
          </cell>
          <cell r="M2279" t="str">
            <v>No Trade</v>
          </cell>
          <cell r="N2279" t="str">
            <v>NG63</v>
          </cell>
          <cell r="O2279">
            <v>38.49</v>
          </cell>
          <cell r="P2279">
            <v>1</v>
          </cell>
        </row>
        <row r="2280">
          <cell r="A2280" t="str">
            <v>ON</v>
          </cell>
          <cell r="B2280">
            <v>6</v>
          </cell>
          <cell r="C2280">
            <v>3</v>
          </cell>
          <cell r="D2280" t="str">
            <v>C</v>
          </cell>
          <cell r="E2280">
            <v>10</v>
          </cell>
          <cell r="F2280">
            <v>37768</v>
          </cell>
          <cell r="G2280">
            <v>7.0000000000000001E-3</v>
          </cell>
          <cell r="H2280">
            <v>0</v>
          </cell>
          <cell r="I2280" t="str">
            <v>5          0</v>
          </cell>
          <cell r="J2280">
            <v>0</v>
          </cell>
          <cell r="K2280">
            <v>0</v>
          </cell>
          <cell r="L2280">
            <v>2003</v>
          </cell>
          <cell r="M2280" t="str">
            <v>No Trade</v>
          </cell>
          <cell r="N2280" t="str">
            <v>NG63</v>
          </cell>
          <cell r="O2280">
            <v>38.49</v>
          </cell>
          <cell r="P2280">
            <v>1</v>
          </cell>
        </row>
        <row r="2281">
          <cell r="A2281" t="str">
            <v>ON</v>
          </cell>
          <cell r="B2281">
            <v>6</v>
          </cell>
          <cell r="C2281">
            <v>3</v>
          </cell>
          <cell r="D2281" t="str">
            <v>P</v>
          </cell>
          <cell r="E2281">
            <v>10</v>
          </cell>
          <cell r="F2281">
            <v>37768</v>
          </cell>
          <cell r="G2281">
            <v>6.157</v>
          </cell>
          <cell r="H2281">
            <v>6.15</v>
          </cell>
          <cell r="I2281" t="str">
            <v>7          0</v>
          </cell>
          <cell r="J2281">
            <v>0</v>
          </cell>
          <cell r="K2281">
            <v>0</v>
          </cell>
          <cell r="L2281">
            <v>2003</v>
          </cell>
          <cell r="M2281">
            <v>3.6325666575895137</v>
          </cell>
          <cell r="N2281" t="str">
            <v>NG63</v>
          </cell>
          <cell r="O2281">
            <v>38.49</v>
          </cell>
          <cell r="P2281">
            <v>2</v>
          </cell>
        </row>
        <row r="2282">
          <cell r="A2282" t="str">
            <v>ON</v>
          </cell>
          <cell r="B2282">
            <v>7</v>
          </cell>
          <cell r="C2282">
            <v>3</v>
          </cell>
          <cell r="D2282" t="str">
            <v>P</v>
          </cell>
          <cell r="E2282">
            <v>0.25</v>
          </cell>
          <cell r="F2282">
            <v>37797</v>
          </cell>
          <cell r="G2282">
            <v>0</v>
          </cell>
          <cell r="H2282">
            <v>0</v>
          </cell>
          <cell r="I2282" t="str">
            <v>0          0</v>
          </cell>
          <cell r="J2282">
            <v>0</v>
          </cell>
          <cell r="K2282">
            <v>0</v>
          </cell>
          <cell r="L2282">
            <v>2003</v>
          </cell>
          <cell r="M2282" t="str">
            <v>No Trade</v>
          </cell>
          <cell r="N2282" t="str">
            <v/>
          </cell>
          <cell r="O2282" t="str">
            <v/>
          </cell>
          <cell r="P2282" t="str">
            <v/>
          </cell>
        </row>
        <row r="2283">
          <cell r="A2283" t="str">
            <v>ON</v>
          </cell>
          <cell r="B2283">
            <v>7</v>
          </cell>
          <cell r="C2283">
            <v>3</v>
          </cell>
          <cell r="D2283" t="str">
            <v>P</v>
          </cell>
          <cell r="E2283">
            <v>0.5</v>
          </cell>
          <cell r="F2283">
            <v>37797</v>
          </cell>
          <cell r="G2283">
            <v>0</v>
          </cell>
          <cell r="H2283">
            <v>0</v>
          </cell>
          <cell r="I2283" t="str">
            <v>0          0</v>
          </cell>
          <cell r="J2283">
            <v>0</v>
          </cell>
          <cell r="K2283">
            <v>0</v>
          </cell>
          <cell r="L2283">
            <v>2003</v>
          </cell>
          <cell r="M2283" t="str">
            <v>No Trade</v>
          </cell>
          <cell r="N2283" t="str">
            <v/>
          </cell>
          <cell r="O2283" t="str">
            <v/>
          </cell>
          <cell r="P2283" t="str">
            <v/>
          </cell>
        </row>
        <row r="2284">
          <cell r="A2284" t="str">
            <v>ON</v>
          </cell>
          <cell r="B2284">
            <v>7</v>
          </cell>
          <cell r="C2284">
            <v>3</v>
          </cell>
          <cell r="D2284" t="str">
            <v>C</v>
          </cell>
          <cell r="E2284">
            <v>1</v>
          </cell>
          <cell r="F2284">
            <v>37797</v>
          </cell>
          <cell r="G2284">
            <v>0</v>
          </cell>
          <cell r="H2284">
            <v>0</v>
          </cell>
          <cell r="I2284" t="str">
            <v>0          0</v>
          </cell>
          <cell r="J2284">
            <v>0</v>
          </cell>
          <cell r="K2284">
            <v>0</v>
          </cell>
          <cell r="L2284">
            <v>2003</v>
          </cell>
          <cell r="M2284" t="str">
            <v>No Trade</v>
          </cell>
          <cell r="N2284" t="str">
            <v/>
          </cell>
          <cell r="O2284" t="str">
            <v/>
          </cell>
          <cell r="P2284" t="str">
            <v/>
          </cell>
        </row>
        <row r="2285">
          <cell r="A2285" t="str">
            <v>ON</v>
          </cell>
          <cell r="B2285">
            <v>7</v>
          </cell>
          <cell r="C2285">
            <v>3</v>
          </cell>
          <cell r="D2285" t="str">
            <v>C</v>
          </cell>
          <cell r="E2285">
            <v>1.75</v>
          </cell>
          <cell r="F2285">
            <v>37797</v>
          </cell>
          <cell r="G2285">
            <v>0.19700000000000001</v>
          </cell>
          <cell r="H2285">
            <v>0.19</v>
          </cell>
          <cell r="I2285" t="str">
            <v>7          0</v>
          </cell>
          <cell r="J2285">
            <v>0</v>
          </cell>
          <cell r="K2285">
            <v>0</v>
          </cell>
          <cell r="L2285">
            <v>2003</v>
          </cell>
          <cell r="M2285" t="str">
            <v>No Trade</v>
          </cell>
          <cell r="N2285" t="str">
            <v>NG73</v>
          </cell>
          <cell r="O2285">
            <v>38.49</v>
          </cell>
          <cell r="P2285">
            <v>1</v>
          </cell>
        </row>
        <row r="2286">
          <cell r="A2286" t="str">
            <v>ON</v>
          </cell>
          <cell r="B2286">
            <v>7</v>
          </cell>
          <cell r="C2286">
            <v>3</v>
          </cell>
          <cell r="D2286" t="str">
            <v>P</v>
          </cell>
          <cell r="E2286">
            <v>2</v>
          </cell>
          <cell r="F2286">
            <v>37797</v>
          </cell>
          <cell r="G2286">
            <v>1E-3</v>
          </cell>
          <cell r="H2286">
            <v>0</v>
          </cell>
          <cell r="I2286" t="str">
            <v>1          0</v>
          </cell>
          <cell r="J2286">
            <v>0</v>
          </cell>
          <cell r="K2286">
            <v>0</v>
          </cell>
          <cell r="L2286">
            <v>2003</v>
          </cell>
          <cell r="M2286">
            <v>1.2168118783283901</v>
          </cell>
          <cell r="N2286" t="str">
            <v>NG73</v>
          </cell>
          <cell r="O2286">
            <v>38.49</v>
          </cell>
          <cell r="P2286">
            <v>2</v>
          </cell>
        </row>
        <row r="2287">
          <cell r="A2287" t="str">
            <v>ON</v>
          </cell>
          <cell r="B2287">
            <v>7</v>
          </cell>
          <cell r="C2287">
            <v>3</v>
          </cell>
          <cell r="D2287" t="str">
            <v>P</v>
          </cell>
          <cell r="E2287">
            <v>2.1</v>
          </cell>
          <cell r="F2287">
            <v>37797</v>
          </cell>
          <cell r="G2287">
            <v>1E-3</v>
          </cell>
          <cell r="H2287">
            <v>0</v>
          </cell>
          <cell r="I2287" t="str">
            <v>1          0</v>
          </cell>
          <cell r="J2287">
            <v>0</v>
          </cell>
          <cell r="K2287">
            <v>0</v>
          </cell>
          <cell r="L2287">
            <v>2003</v>
          </cell>
          <cell r="M2287">
            <v>1.1958199283945428</v>
          </cell>
          <cell r="N2287" t="str">
            <v>NG73</v>
          </cell>
          <cell r="O2287">
            <v>38.49</v>
          </cell>
          <cell r="P2287">
            <v>2</v>
          </cell>
        </row>
        <row r="2288">
          <cell r="A2288" t="str">
            <v>ON</v>
          </cell>
          <cell r="B2288">
            <v>7</v>
          </cell>
          <cell r="C2288">
            <v>3</v>
          </cell>
          <cell r="D2288" t="str">
            <v>P</v>
          </cell>
          <cell r="E2288">
            <v>2.5</v>
          </cell>
          <cell r="F2288">
            <v>37797</v>
          </cell>
          <cell r="G2288">
            <v>0.01</v>
          </cell>
          <cell r="H2288">
            <v>0.01</v>
          </cell>
          <cell r="I2288" t="str">
            <v>1          0</v>
          </cell>
          <cell r="J2288">
            <v>0</v>
          </cell>
          <cell r="K2288">
            <v>0</v>
          </cell>
          <cell r="L2288">
            <v>2003</v>
          </cell>
          <cell r="M2288">
            <v>1.3743505328437162</v>
          </cell>
          <cell r="N2288" t="str">
            <v>NG73</v>
          </cell>
          <cell r="O2288">
            <v>38.49</v>
          </cell>
          <cell r="P2288">
            <v>2</v>
          </cell>
        </row>
        <row r="2289">
          <cell r="A2289" t="str">
            <v>ON</v>
          </cell>
          <cell r="B2289">
            <v>7</v>
          </cell>
          <cell r="C2289">
            <v>3</v>
          </cell>
          <cell r="D2289" t="str">
            <v>C</v>
          </cell>
          <cell r="E2289">
            <v>2.75</v>
          </cell>
          <cell r="F2289">
            <v>37797</v>
          </cell>
          <cell r="G2289">
            <v>1.286</v>
          </cell>
          <cell r="H2289">
            <v>1.28</v>
          </cell>
          <cell r="I2289" t="str">
            <v>6          0</v>
          </cell>
          <cell r="J2289">
            <v>0</v>
          </cell>
          <cell r="K2289">
            <v>0</v>
          </cell>
          <cell r="L2289">
            <v>2003</v>
          </cell>
          <cell r="M2289" t="str">
            <v>No Trade</v>
          </cell>
          <cell r="N2289" t="str">
            <v>NG73</v>
          </cell>
          <cell r="O2289">
            <v>38.49</v>
          </cell>
          <cell r="P2289">
            <v>1</v>
          </cell>
        </row>
        <row r="2290">
          <cell r="A2290" t="str">
            <v>ON</v>
          </cell>
          <cell r="B2290">
            <v>7</v>
          </cell>
          <cell r="C2290">
            <v>3</v>
          </cell>
          <cell r="D2290" t="str">
            <v>P</v>
          </cell>
          <cell r="E2290">
            <v>2.75</v>
          </cell>
          <cell r="F2290">
            <v>37797</v>
          </cell>
          <cell r="G2290">
            <v>2.5000000000000001E-2</v>
          </cell>
          <cell r="H2290">
            <v>0.02</v>
          </cell>
          <cell r="I2290" t="str">
            <v>9          0</v>
          </cell>
          <cell r="J2290">
            <v>0</v>
          </cell>
          <cell r="K2290">
            <v>0</v>
          </cell>
          <cell r="L2290">
            <v>2003</v>
          </cell>
          <cell r="M2290">
            <v>1.468377148056297</v>
          </cell>
          <cell r="N2290" t="str">
            <v>NG73</v>
          </cell>
          <cell r="O2290">
            <v>38.49</v>
          </cell>
          <cell r="P2290">
            <v>2</v>
          </cell>
        </row>
        <row r="2291">
          <cell r="A2291" t="str">
            <v>ON</v>
          </cell>
          <cell r="B2291">
            <v>7</v>
          </cell>
          <cell r="C2291">
            <v>3</v>
          </cell>
          <cell r="D2291" t="str">
            <v>C</v>
          </cell>
          <cell r="E2291">
            <v>2.9</v>
          </cell>
          <cell r="F2291">
            <v>37797</v>
          </cell>
          <cell r="G2291">
            <v>0.91800000000000004</v>
          </cell>
          <cell r="H2291">
            <v>0.91</v>
          </cell>
          <cell r="I2291" t="str">
            <v>8          0</v>
          </cell>
          <cell r="J2291">
            <v>0</v>
          </cell>
          <cell r="K2291">
            <v>0</v>
          </cell>
          <cell r="L2291">
            <v>2003</v>
          </cell>
          <cell r="M2291" t="str">
            <v>No Trade</v>
          </cell>
          <cell r="N2291" t="str">
            <v>NG73</v>
          </cell>
          <cell r="O2291">
            <v>38.49</v>
          </cell>
          <cell r="P2291">
            <v>1</v>
          </cell>
        </row>
        <row r="2292">
          <cell r="A2292" t="str">
            <v>ON</v>
          </cell>
          <cell r="B2292">
            <v>7</v>
          </cell>
          <cell r="C2292">
            <v>3</v>
          </cell>
          <cell r="D2292" t="str">
            <v>P</v>
          </cell>
          <cell r="E2292">
            <v>2.9</v>
          </cell>
          <cell r="F2292">
            <v>37797</v>
          </cell>
          <cell r="G2292">
            <v>4.1000000000000002E-2</v>
          </cell>
          <cell r="H2292">
            <v>0.04</v>
          </cell>
          <cell r="I2292" t="str">
            <v>6          0</v>
          </cell>
          <cell r="J2292">
            <v>0</v>
          </cell>
          <cell r="K2292">
            <v>0</v>
          </cell>
          <cell r="L2292">
            <v>2003</v>
          </cell>
          <cell r="M2292">
            <v>1.5313185411206149</v>
          </cell>
          <cell r="N2292" t="str">
            <v>NG73</v>
          </cell>
          <cell r="O2292">
            <v>38.49</v>
          </cell>
          <cell r="P2292">
            <v>2</v>
          </cell>
        </row>
        <row r="2293">
          <cell r="A2293" t="str">
            <v>ON</v>
          </cell>
          <cell r="B2293">
            <v>7</v>
          </cell>
          <cell r="C2293">
            <v>3</v>
          </cell>
          <cell r="D2293" t="str">
            <v>P</v>
          </cell>
          <cell r="E2293">
            <v>3</v>
          </cell>
          <cell r="F2293">
            <v>37797</v>
          </cell>
          <cell r="G2293">
            <v>5.5E-2</v>
          </cell>
          <cell r="H2293">
            <v>0.06</v>
          </cell>
          <cell r="I2293" t="str">
            <v>2          0</v>
          </cell>
          <cell r="J2293">
            <v>0</v>
          </cell>
          <cell r="K2293">
            <v>0</v>
          </cell>
          <cell r="L2293">
            <v>2003</v>
          </cell>
          <cell r="M2293">
            <v>1.5727842777705898</v>
          </cell>
          <cell r="N2293" t="str">
            <v>NG73</v>
          </cell>
          <cell r="O2293">
            <v>38.49</v>
          </cell>
          <cell r="P2293">
            <v>2</v>
          </cell>
        </row>
        <row r="2294">
          <cell r="A2294" t="str">
            <v>ON</v>
          </cell>
          <cell r="B2294">
            <v>7</v>
          </cell>
          <cell r="C2294">
            <v>3</v>
          </cell>
          <cell r="D2294" t="str">
            <v>P</v>
          </cell>
          <cell r="E2294">
            <v>3.1</v>
          </cell>
          <cell r="F2294">
            <v>37797</v>
          </cell>
          <cell r="G2294">
            <v>7.1999999999999995E-2</v>
          </cell>
          <cell r="H2294">
            <v>0.08</v>
          </cell>
          <cell r="I2294" t="str">
            <v>1          0</v>
          </cell>
          <cell r="J2294">
            <v>0</v>
          </cell>
          <cell r="K2294">
            <v>0</v>
          </cell>
          <cell r="L2294">
            <v>2003</v>
          </cell>
          <cell r="M2294">
            <v>1.6139317240917102</v>
          </cell>
          <cell r="N2294" t="str">
            <v>NG73</v>
          </cell>
          <cell r="O2294">
            <v>38.49</v>
          </cell>
          <cell r="P2294">
            <v>2</v>
          </cell>
        </row>
        <row r="2295">
          <cell r="A2295" t="str">
            <v>ON</v>
          </cell>
          <cell r="B2295">
            <v>7</v>
          </cell>
          <cell r="C2295">
            <v>3</v>
          </cell>
          <cell r="D2295" t="str">
            <v>P</v>
          </cell>
          <cell r="E2295">
            <v>3.15</v>
          </cell>
          <cell r="F2295">
            <v>37797</v>
          </cell>
          <cell r="G2295">
            <v>8.2000000000000003E-2</v>
          </cell>
          <cell r="H2295">
            <v>0.09</v>
          </cell>
          <cell r="I2295" t="str">
            <v>2          0</v>
          </cell>
          <cell r="J2295">
            <v>0</v>
          </cell>
          <cell r="K2295">
            <v>0</v>
          </cell>
          <cell r="L2295">
            <v>2003</v>
          </cell>
          <cell r="M2295">
            <v>1.6353174550476453</v>
          </cell>
          <cell r="N2295" t="str">
            <v>NG73</v>
          </cell>
          <cell r="O2295">
            <v>38.49</v>
          </cell>
          <cell r="P2295">
            <v>2</v>
          </cell>
        </row>
        <row r="2296">
          <cell r="A2296" t="str">
            <v>ON</v>
          </cell>
          <cell r="B2296">
            <v>7</v>
          </cell>
          <cell r="C2296">
            <v>3</v>
          </cell>
          <cell r="D2296" t="str">
            <v>P</v>
          </cell>
          <cell r="E2296">
            <v>3.2</v>
          </cell>
          <cell r="F2296">
            <v>37797</v>
          </cell>
          <cell r="G2296">
            <v>9.1999999999999998E-2</v>
          </cell>
          <cell r="H2296">
            <v>0.1</v>
          </cell>
          <cell r="I2296" t="str">
            <v>4          0</v>
          </cell>
          <cell r="J2296">
            <v>0</v>
          </cell>
          <cell r="K2296">
            <v>0</v>
          </cell>
          <cell r="L2296">
            <v>2003</v>
          </cell>
          <cell r="M2296">
            <v>1.6540647809205704</v>
          </cell>
          <cell r="N2296" t="str">
            <v>NG73</v>
          </cell>
          <cell r="O2296">
            <v>38.49</v>
          </cell>
          <cell r="P2296">
            <v>2</v>
          </cell>
        </row>
        <row r="2297">
          <cell r="A2297" t="str">
            <v>ON</v>
          </cell>
          <cell r="B2297">
            <v>7</v>
          </cell>
          <cell r="C2297">
            <v>3</v>
          </cell>
          <cell r="D2297" t="str">
            <v>P</v>
          </cell>
          <cell r="E2297">
            <v>3.25</v>
          </cell>
          <cell r="F2297">
            <v>37797</v>
          </cell>
          <cell r="G2297">
            <v>0.104</v>
          </cell>
          <cell r="H2297">
            <v>0.11</v>
          </cell>
          <cell r="I2297" t="str">
            <v>7          0</v>
          </cell>
          <cell r="J2297">
            <v>0</v>
          </cell>
          <cell r="K2297">
            <v>0</v>
          </cell>
          <cell r="L2297">
            <v>2003</v>
          </cell>
          <cell r="M2297">
            <v>1.6760061172041651</v>
          </cell>
          <cell r="N2297" t="str">
            <v>NG73</v>
          </cell>
          <cell r="O2297">
            <v>38.49</v>
          </cell>
          <cell r="P2297">
            <v>2</v>
          </cell>
        </row>
        <row r="2298">
          <cell r="A2298" t="str">
            <v>ON</v>
          </cell>
          <cell r="B2298">
            <v>7</v>
          </cell>
          <cell r="C2298">
            <v>3</v>
          </cell>
          <cell r="D2298" t="str">
            <v>P</v>
          </cell>
          <cell r="E2298">
            <v>3.3</v>
          </cell>
          <cell r="F2298">
            <v>37797</v>
          </cell>
          <cell r="G2298">
            <v>0.11600000000000001</v>
          </cell>
          <cell r="H2298">
            <v>0.13</v>
          </cell>
          <cell r="I2298" t="str">
            <v>0          0</v>
          </cell>
          <cell r="J2298">
            <v>0</v>
          </cell>
          <cell r="K2298">
            <v>0</v>
          </cell>
          <cell r="L2298">
            <v>2003</v>
          </cell>
          <cell r="M2298">
            <v>1.6954445385269468</v>
          </cell>
          <cell r="N2298" t="str">
            <v>NG73</v>
          </cell>
          <cell r="O2298">
            <v>38.49</v>
          </cell>
          <cell r="P2298">
            <v>2</v>
          </cell>
        </row>
        <row r="2299">
          <cell r="A2299" t="str">
            <v>ON</v>
          </cell>
          <cell r="B2299">
            <v>7</v>
          </cell>
          <cell r="C2299">
            <v>3</v>
          </cell>
          <cell r="D2299" t="str">
            <v>P</v>
          </cell>
          <cell r="E2299">
            <v>3.35</v>
          </cell>
          <cell r="F2299">
            <v>37797</v>
          </cell>
          <cell r="G2299">
            <v>0.13</v>
          </cell>
          <cell r="H2299">
            <v>0.14000000000000001</v>
          </cell>
          <cell r="I2299" t="str">
            <v>5          0</v>
          </cell>
          <cell r="J2299">
            <v>0</v>
          </cell>
          <cell r="K2299">
            <v>0</v>
          </cell>
          <cell r="L2299">
            <v>2003</v>
          </cell>
          <cell r="M2299">
            <v>1.7174330646985687</v>
          </cell>
          <cell r="N2299" t="str">
            <v>NG73</v>
          </cell>
          <cell r="O2299">
            <v>38.49</v>
          </cell>
          <cell r="P2299">
            <v>2</v>
          </cell>
        </row>
        <row r="2300">
          <cell r="A2300" t="str">
            <v>ON</v>
          </cell>
          <cell r="B2300">
            <v>7</v>
          </cell>
          <cell r="C2300">
            <v>3</v>
          </cell>
          <cell r="D2300" t="str">
            <v>P</v>
          </cell>
          <cell r="E2300">
            <v>3.4</v>
          </cell>
          <cell r="F2300">
            <v>37797</v>
          </cell>
          <cell r="G2300">
            <v>0.14399999999999999</v>
          </cell>
          <cell r="H2300">
            <v>0.16</v>
          </cell>
          <cell r="I2300" t="str">
            <v>1          0</v>
          </cell>
          <cell r="J2300">
            <v>0</v>
          </cell>
          <cell r="K2300">
            <v>0</v>
          </cell>
          <cell r="L2300">
            <v>2003</v>
          </cell>
          <cell r="M2300">
            <v>1.7371129501860436</v>
          </cell>
          <cell r="N2300" t="str">
            <v>NG73</v>
          </cell>
          <cell r="O2300">
            <v>38.49</v>
          </cell>
          <cell r="P2300">
            <v>2</v>
          </cell>
        </row>
        <row r="2301">
          <cell r="A2301" t="str">
            <v>ON</v>
          </cell>
          <cell r="B2301">
            <v>7</v>
          </cell>
          <cell r="C2301">
            <v>3</v>
          </cell>
          <cell r="D2301" t="str">
            <v>C</v>
          </cell>
          <cell r="E2301">
            <v>3.45</v>
          </cell>
          <cell r="F2301">
            <v>37797</v>
          </cell>
          <cell r="G2301">
            <v>0.77</v>
          </cell>
          <cell r="H2301">
            <v>0.77</v>
          </cell>
          <cell r="I2301" t="str">
            <v>0          0</v>
          </cell>
          <cell r="J2301">
            <v>0</v>
          </cell>
          <cell r="K2301">
            <v>0</v>
          </cell>
          <cell r="L2301">
            <v>2003</v>
          </cell>
          <cell r="M2301" t="str">
            <v>No Trade</v>
          </cell>
          <cell r="N2301" t="str">
            <v>NG73</v>
          </cell>
          <cell r="O2301">
            <v>38.49</v>
          </cell>
          <cell r="P2301">
            <v>1</v>
          </cell>
        </row>
        <row r="2302">
          <cell r="A2302" t="str">
            <v>ON</v>
          </cell>
          <cell r="B2302">
            <v>7</v>
          </cell>
          <cell r="C2302">
            <v>3</v>
          </cell>
          <cell r="D2302" t="str">
            <v>P</v>
          </cell>
          <cell r="E2302">
            <v>3.45</v>
          </cell>
          <cell r="F2302">
            <v>37797</v>
          </cell>
          <cell r="G2302">
            <v>0.159</v>
          </cell>
          <cell r="H2302">
            <v>0.17</v>
          </cell>
          <cell r="I2302" t="str">
            <v>8          0</v>
          </cell>
          <cell r="J2302">
            <v>0</v>
          </cell>
          <cell r="K2302">
            <v>0</v>
          </cell>
          <cell r="L2302">
            <v>2003</v>
          </cell>
          <cell r="M2302">
            <v>1.7568830662015762</v>
          </cell>
          <cell r="N2302" t="str">
            <v>NG73</v>
          </cell>
          <cell r="O2302">
            <v>38.49</v>
          </cell>
          <cell r="P2302">
            <v>2</v>
          </cell>
        </row>
        <row r="2303">
          <cell r="A2303" t="str">
            <v>ON</v>
          </cell>
          <cell r="B2303">
            <v>7</v>
          </cell>
          <cell r="C2303">
            <v>3</v>
          </cell>
          <cell r="D2303" t="str">
            <v>C</v>
          </cell>
          <cell r="E2303">
            <v>3.5</v>
          </cell>
          <cell r="F2303">
            <v>37797</v>
          </cell>
          <cell r="G2303">
            <v>0.748</v>
          </cell>
          <cell r="H2303">
            <v>0.66</v>
          </cell>
          <cell r="I2303" t="str">
            <v>8          0</v>
          </cell>
          <cell r="J2303">
            <v>0</v>
          </cell>
          <cell r="K2303">
            <v>0</v>
          </cell>
          <cell r="L2303">
            <v>2003</v>
          </cell>
          <cell r="M2303" t="str">
            <v>No Trade</v>
          </cell>
          <cell r="N2303" t="str">
            <v>NG73</v>
          </cell>
          <cell r="O2303">
            <v>38.49</v>
          </cell>
          <cell r="P2303">
            <v>1</v>
          </cell>
        </row>
        <row r="2304">
          <cell r="A2304" t="str">
            <v>ON</v>
          </cell>
          <cell r="B2304">
            <v>7</v>
          </cell>
          <cell r="C2304">
            <v>3</v>
          </cell>
          <cell r="D2304" t="str">
            <v>P</v>
          </cell>
          <cell r="E2304">
            <v>3.5</v>
          </cell>
          <cell r="F2304">
            <v>37797</v>
          </cell>
          <cell r="G2304">
            <v>0.17899999999999999</v>
          </cell>
          <cell r="H2304">
            <v>0.19</v>
          </cell>
          <cell r="I2304" t="str">
            <v>6          0</v>
          </cell>
          <cell r="J2304">
            <v>0</v>
          </cell>
          <cell r="K2304">
            <v>0</v>
          </cell>
          <cell r="L2304">
            <v>2003</v>
          </cell>
          <cell r="M2304">
            <v>1.7842600520699772</v>
          </cell>
          <cell r="N2304" t="str">
            <v>NG73</v>
          </cell>
          <cell r="O2304">
            <v>38.49</v>
          </cell>
          <cell r="P2304">
            <v>2</v>
          </cell>
        </row>
        <row r="2305">
          <cell r="A2305" t="str">
            <v>ON</v>
          </cell>
          <cell r="B2305">
            <v>7</v>
          </cell>
          <cell r="C2305">
            <v>3</v>
          </cell>
          <cell r="D2305" t="str">
            <v>C</v>
          </cell>
          <cell r="E2305">
            <v>3.55</v>
          </cell>
          <cell r="F2305">
            <v>37797</v>
          </cell>
          <cell r="G2305">
            <v>0.71299999999999997</v>
          </cell>
          <cell r="H2305">
            <v>0.63</v>
          </cell>
          <cell r="I2305" t="str">
            <v>8          0</v>
          </cell>
          <cell r="J2305">
            <v>0</v>
          </cell>
          <cell r="K2305">
            <v>0</v>
          </cell>
          <cell r="L2305">
            <v>2003</v>
          </cell>
          <cell r="M2305" t="str">
            <v>No Trade</v>
          </cell>
          <cell r="N2305" t="str">
            <v>NG73</v>
          </cell>
          <cell r="O2305">
            <v>38.49</v>
          </cell>
          <cell r="P2305">
            <v>1</v>
          </cell>
        </row>
        <row r="2306">
          <cell r="A2306" t="str">
            <v>ON</v>
          </cell>
          <cell r="B2306">
            <v>7</v>
          </cell>
          <cell r="C2306">
            <v>3</v>
          </cell>
          <cell r="D2306" t="str">
            <v>P</v>
          </cell>
          <cell r="E2306">
            <v>3.55</v>
          </cell>
          <cell r="F2306">
            <v>37797</v>
          </cell>
          <cell r="G2306">
            <v>0.193</v>
          </cell>
          <cell r="H2306">
            <v>0.21</v>
          </cell>
          <cell r="I2306" t="str">
            <v>5          0</v>
          </cell>
          <cell r="J2306">
            <v>0</v>
          </cell>
          <cell r="K2306">
            <v>0</v>
          </cell>
          <cell r="L2306">
            <v>2003</v>
          </cell>
          <cell r="M2306">
            <v>1.7982892139639339</v>
          </cell>
          <cell r="N2306" t="str">
            <v>NG73</v>
          </cell>
          <cell r="O2306">
            <v>38.49</v>
          </cell>
          <cell r="P2306">
            <v>2</v>
          </cell>
        </row>
        <row r="2307">
          <cell r="A2307" t="str">
            <v>ON</v>
          </cell>
          <cell r="B2307">
            <v>7</v>
          </cell>
          <cell r="C2307">
            <v>3</v>
          </cell>
          <cell r="D2307" t="str">
            <v>C</v>
          </cell>
          <cell r="E2307">
            <v>3.6</v>
          </cell>
          <cell r="F2307">
            <v>37797</v>
          </cell>
          <cell r="G2307">
            <v>0.68200000000000005</v>
          </cell>
          <cell r="H2307">
            <v>0.6</v>
          </cell>
          <cell r="I2307" t="str">
            <v>9          0</v>
          </cell>
          <cell r="J2307">
            <v>0</v>
          </cell>
          <cell r="K2307">
            <v>0</v>
          </cell>
          <cell r="L2307">
            <v>2003</v>
          </cell>
          <cell r="M2307" t="str">
            <v>No Trade</v>
          </cell>
          <cell r="N2307" t="str">
            <v>NG73</v>
          </cell>
          <cell r="O2307">
            <v>38.49</v>
          </cell>
          <cell r="P2307">
            <v>1</v>
          </cell>
        </row>
        <row r="2308">
          <cell r="A2308" t="str">
            <v>ON</v>
          </cell>
          <cell r="B2308">
            <v>7</v>
          </cell>
          <cell r="C2308">
            <v>3</v>
          </cell>
          <cell r="D2308" t="str">
            <v>P</v>
          </cell>
          <cell r="E2308">
            <v>3.6</v>
          </cell>
          <cell r="F2308">
            <v>37797</v>
          </cell>
          <cell r="G2308">
            <v>0.21099999999999999</v>
          </cell>
          <cell r="H2308">
            <v>0.23</v>
          </cell>
          <cell r="I2308" t="str">
            <v>5          0</v>
          </cell>
          <cell r="J2308">
            <v>0</v>
          </cell>
          <cell r="K2308">
            <v>0</v>
          </cell>
          <cell r="L2308">
            <v>2003</v>
          </cell>
          <cell r="M2308">
            <v>1.8179683376920974</v>
          </cell>
          <cell r="N2308" t="str">
            <v>NG73</v>
          </cell>
          <cell r="O2308">
            <v>38.49</v>
          </cell>
          <cell r="P2308">
            <v>2</v>
          </cell>
        </row>
        <row r="2309">
          <cell r="A2309" t="str">
            <v>ON</v>
          </cell>
          <cell r="B2309">
            <v>7</v>
          </cell>
          <cell r="C2309">
            <v>3</v>
          </cell>
          <cell r="D2309" t="str">
            <v>P</v>
          </cell>
          <cell r="E2309">
            <v>3.65</v>
          </cell>
          <cell r="F2309">
            <v>37797</v>
          </cell>
          <cell r="G2309">
            <v>0.23100000000000001</v>
          </cell>
          <cell r="H2309">
            <v>0.25</v>
          </cell>
          <cell r="I2309" t="str">
            <v>7          0</v>
          </cell>
          <cell r="J2309">
            <v>0</v>
          </cell>
          <cell r="K2309">
            <v>0</v>
          </cell>
          <cell r="L2309">
            <v>2003</v>
          </cell>
          <cell r="M2309">
            <v>1.8392172974145546</v>
          </cell>
          <cell r="N2309" t="str">
            <v>NG73</v>
          </cell>
          <cell r="O2309">
            <v>38.49</v>
          </cell>
          <cell r="P2309">
            <v>2</v>
          </cell>
        </row>
        <row r="2310">
          <cell r="A2310" t="str">
            <v>ON</v>
          </cell>
          <cell r="B2310">
            <v>7</v>
          </cell>
          <cell r="C2310">
            <v>3</v>
          </cell>
          <cell r="D2310" t="str">
            <v>C</v>
          </cell>
          <cell r="E2310">
            <v>3.7</v>
          </cell>
          <cell r="F2310">
            <v>37797</v>
          </cell>
          <cell r="G2310">
            <v>0.626</v>
          </cell>
          <cell r="H2310">
            <v>0.55000000000000004</v>
          </cell>
          <cell r="I2310" t="str">
            <v>4          0</v>
          </cell>
          <cell r="J2310">
            <v>0</v>
          </cell>
          <cell r="K2310">
            <v>0</v>
          </cell>
          <cell r="L2310">
            <v>2003</v>
          </cell>
          <cell r="M2310" t="str">
            <v>No Trade</v>
          </cell>
          <cell r="N2310" t="str">
            <v>NG73</v>
          </cell>
          <cell r="O2310">
            <v>38.49</v>
          </cell>
          <cell r="P2310">
            <v>1</v>
          </cell>
        </row>
        <row r="2311">
          <cell r="A2311" t="str">
            <v>ON</v>
          </cell>
          <cell r="B2311">
            <v>7</v>
          </cell>
          <cell r="C2311">
            <v>3</v>
          </cell>
          <cell r="D2311" t="str">
            <v>P</v>
          </cell>
          <cell r="E2311">
            <v>3.7</v>
          </cell>
          <cell r="F2311">
            <v>37797</v>
          </cell>
          <cell r="G2311">
            <v>0.252</v>
          </cell>
          <cell r="H2311">
            <v>0.28000000000000003</v>
          </cell>
          <cell r="I2311" t="str">
            <v>0          0</v>
          </cell>
          <cell r="J2311">
            <v>0</v>
          </cell>
          <cell r="K2311">
            <v>0</v>
          </cell>
          <cell r="L2311">
            <v>2003</v>
          </cell>
          <cell r="M2311">
            <v>1.8602545940125099</v>
          </cell>
          <cell r="N2311" t="str">
            <v>NG73</v>
          </cell>
          <cell r="O2311">
            <v>38.49</v>
          </cell>
          <cell r="P2311">
            <v>2</v>
          </cell>
        </row>
        <row r="2312">
          <cell r="A2312" t="str">
            <v>ON</v>
          </cell>
          <cell r="B2312">
            <v>7</v>
          </cell>
          <cell r="C2312">
            <v>3</v>
          </cell>
          <cell r="D2312" t="str">
            <v>C</v>
          </cell>
          <cell r="E2312">
            <v>3.75</v>
          </cell>
          <cell r="F2312">
            <v>37797</v>
          </cell>
          <cell r="G2312">
            <v>0.59899999999999998</v>
          </cell>
          <cell r="H2312">
            <v>0.52</v>
          </cell>
          <cell r="I2312" t="str">
            <v>8          0</v>
          </cell>
          <cell r="J2312">
            <v>0</v>
          </cell>
          <cell r="K2312">
            <v>0</v>
          </cell>
          <cell r="L2312">
            <v>2003</v>
          </cell>
          <cell r="M2312" t="str">
            <v>No Trade</v>
          </cell>
          <cell r="N2312" t="str">
            <v>NG73</v>
          </cell>
          <cell r="O2312">
            <v>38.49</v>
          </cell>
          <cell r="P2312">
            <v>1</v>
          </cell>
        </row>
        <row r="2313">
          <cell r="A2313" t="str">
            <v>ON</v>
          </cell>
          <cell r="B2313">
            <v>7</v>
          </cell>
          <cell r="C2313">
            <v>3</v>
          </cell>
          <cell r="D2313" t="str">
            <v>P</v>
          </cell>
          <cell r="E2313">
            <v>3.75</v>
          </cell>
          <cell r="F2313">
            <v>37797</v>
          </cell>
          <cell r="G2313">
            <v>0.27400000000000002</v>
          </cell>
          <cell r="H2313">
            <v>0.3</v>
          </cell>
          <cell r="I2313" t="str">
            <v>3         50</v>
          </cell>
          <cell r="J2313">
            <v>0</v>
          </cell>
          <cell r="K2313">
            <v>0</v>
          </cell>
          <cell r="L2313">
            <v>2003</v>
          </cell>
          <cell r="M2313">
            <v>1.8810945948400499</v>
          </cell>
          <cell r="N2313" t="str">
            <v>NG73</v>
          </cell>
          <cell r="O2313">
            <v>38.49</v>
          </cell>
          <cell r="P2313">
            <v>2</v>
          </cell>
        </row>
        <row r="2314">
          <cell r="A2314" t="str">
            <v>ON</v>
          </cell>
          <cell r="B2314">
            <v>7</v>
          </cell>
          <cell r="C2314">
            <v>3</v>
          </cell>
          <cell r="D2314" t="str">
            <v>C</v>
          </cell>
          <cell r="E2314">
            <v>3.8</v>
          </cell>
          <cell r="F2314">
            <v>37797</v>
          </cell>
          <cell r="G2314">
            <v>0.57299999999999995</v>
          </cell>
          <cell r="H2314">
            <v>0.5</v>
          </cell>
          <cell r="I2314" t="str">
            <v>4          0</v>
          </cell>
          <cell r="J2314">
            <v>0</v>
          </cell>
          <cell r="K2314">
            <v>0</v>
          </cell>
          <cell r="L2314">
            <v>2003</v>
          </cell>
          <cell r="M2314" t="str">
            <v>No Trade</v>
          </cell>
          <cell r="N2314" t="str">
            <v>NG73</v>
          </cell>
          <cell r="O2314">
            <v>38.49</v>
          </cell>
          <cell r="P2314">
            <v>1</v>
          </cell>
        </row>
        <row r="2315">
          <cell r="A2315" t="str">
            <v>ON</v>
          </cell>
          <cell r="B2315">
            <v>7</v>
          </cell>
          <cell r="C2315">
            <v>3</v>
          </cell>
          <cell r="D2315" t="str">
            <v>P</v>
          </cell>
          <cell r="E2315">
            <v>3.8</v>
          </cell>
          <cell r="F2315">
            <v>37797</v>
          </cell>
          <cell r="G2315">
            <v>0.29699999999999999</v>
          </cell>
          <cell r="H2315">
            <v>0.32</v>
          </cell>
          <cell r="I2315" t="str">
            <v>8          0</v>
          </cell>
          <cell r="J2315">
            <v>0</v>
          </cell>
          <cell r="K2315">
            <v>0</v>
          </cell>
          <cell r="L2315">
            <v>2003</v>
          </cell>
          <cell r="M2315">
            <v>1.9017519926663626</v>
          </cell>
          <cell r="N2315" t="str">
            <v>NG73</v>
          </cell>
          <cell r="O2315">
            <v>38.49</v>
          </cell>
          <cell r="P2315">
            <v>2</v>
          </cell>
        </row>
        <row r="2316">
          <cell r="A2316" t="str">
            <v>ON</v>
          </cell>
          <cell r="B2316">
            <v>7</v>
          </cell>
          <cell r="C2316">
            <v>3</v>
          </cell>
          <cell r="D2316" t="str">
            <v>C</v>
          </cell>
          <cell r="E2316">
            <v>3.85</v>
          </cell>
          <cell r="F2316">
            <v>37797</v>
          </cell>
          <cell r="G2316">
            <v>0.54800000000000004</v>
          </cell>
          <cell r="H2316">
            <v>0.48</v>
          </cell>
          <cell r="I2316" t="str">
            <v>0          0</v>
          </cell>
          <cell r="J2316">
            <v>0</v>
          </cell>
          <cell r="K2316">
            <v>0</v>
          </cell>
          <cell r="L2316">
            <v>2003</v>
          </cell>
          <cell r="M2316" t="str">
            <v>No Trade</v>
          </cell>
          <cell r="N2316" t="str">
            <v>NG73</v>
          </cell>
          <cell r="O2316">
            <v>38.49</v>
          </cell>
          <cell r="P2316">
            <v>1</v>
          </cell>
        </row>
        <row r="2317">
          <cell r="A2317" t="str">
            <v>ON</v>
          </cell>
          <cell r="B2317">
            <v>7</v>
          </cell>
          <cell r="C2317">
            <v>3</v>
          </cell>
          <cell r="D2317" t="str">
            <v>P</v>
          </cell>
          <cell r="E2317">
            <v>3.85</v>
          </cell>
          <cell r="F2317">
            <v>37797</v>
          </cell>
          <cell r="G2317">
            <v>0.32</v>
          </cell>
          <cell r="H2317">
            <v>0.35</v>
          </cell>
          <cell r="I2317" t="str">
            <v>3          0</v>
          </cell>
          <cell r="J2317">
            <v>0</v>
          </cell>
          <cell r="K2317">
            <v>0</v>
          </cell>
          <cell r="L2317">
            <v>2003</v>
          </cell>
          <cell r="M2317">
            <v>1.9209147938147764</v>
          </cell>
          <cell r="N2317" t="str">
            <v>NG73</v>
          </cell>
          <cell r="O2317">
            <v>38.49</v>
          </cell>
          <cell r="P2317">
            <v>2</v>
          </cell>
        </row>
        <row r="2318">
          <cell r="A2318" t="str">
            <v>ON</v>
          </cell>
          <cell r="B2318">
            <v>7</v>
          </cell>
          <cell r="C2318">
            <v>3</v>
          </cell>
          <cell r="D2318" t="str">
            <v>C</v>
          </cell>
          <cell r="E2318">
            <v>3.9</v>
          </cell>
          <cell r="F2318">
            <v>37797</v>
          </cell>
          <cell r="G2318">
            <v>0.52400000000000002</v>
          </cell>
          <cell r="H2318">
            <v>0.45</v>
          </cell>
          <cell r="I2318" t="str">
            <v>7          0</v>
          </cell>
          <cell r="J2318">
            <v>0</v>
          </cell>
          <cell r="K2318">
            <v>0</v>
          </cell>
          <cell r="L2318">
            <v>2003</v>
          </cell>
          <cell r="M2318" t="str">
            <v>No Trade</v>
          </cell>
          <cell r="N2318" t="str">
            <v>NG73</v>
          </cell>
          <cell r="O2318">
            <v>38.49</v>
          </cell>
          <cell r="P2318">
            <v>1</v>
          </cell>
        </row>
        <row r="2319">
          <cell r="A2319" t="str">
            <v>ON</v>
          </cell>
          <cell r="B2319">
            <v>7</v>
          </cell>
          <cell r="C2319">
            <v>3</v>
          </cell>
          <cell r="D2319" t="str">
            <v>P</v>
          </cell>
          <cell r="E2319">
            <v>3.9</v>
          </cell>
          <cell r="F2319">
            <v>37797</v>
          </cell>
          <cell r="G2319">
            <v>0.34499999999999997</v>
          </cell>
          <cell r="H2319">
            <v>0.38</v>
          </cell>
          <cell r="I2319" t="str">
            <v>0          0</v>
          </cell>
          <cell r="J2319">
            <v>0</v>
          </cell>
          <cell r="K2319">
            <v>0</v>
          </cell>
          <cell r="L2319">
            <v>2003</v>
          </cell>
          <cell r="M2319">
            <v>1.9413061956822313</v>
          </cell>
          <cell r="N2319" t="str">
            <v>NG73</v>
          </cell>
          <cell r="O2319">
            <v>38.49</v>
          </cell>
          <cell r="P2319">
            <v>2</v>
          </cell>
        </row>
        <row r="2320">
          <cell r="A2320" t="str">
            <v>ON</v>
          </cell>
          <cell r="B2320">
            <v>7</v>
          </cell>
          <cell r="C2320">
            <v>3</v>
          </cell>
          <cell r="D2320" t="str">
            <v>C</v>
          </cell>
          <cell r="E2320">
            <v>3.95</v>
          </cell>
          <cell r="F2320">
            <v>37797</v>
          </cell>
          <cell r="G2320">
            <v>0.501</v>
          </cell>
          <cell r="H2320">
            <v>0.43</v>
          </cell>
          <cell r="I2320" t="str">
            <v>5          0</v>
          </cell>
          <cell r="J2320">
            <v>0</v>
          </cell>
          <cell r="K2320">
            <v>0</v>
          </cell>
          <cell r="L2320">
            <v>2003</v>
          </cell>
          <cell r="M2320" t="str">
            <v>No Trade</v>
          </cell>
          <cell r="N2320" t="str">
            <v>NG73</v>
          </cell>
          <cell r="O2320">
            <v>38.49</v>
          </cell>
          <cell r="P2320">
            <v>1</v>
          </cell>
        </row>
        <row r="2321">
          <cell r="A2321" t="str">
            <v>ON</v>
          </cell>
          <cell r="B2321">
            <v>7</v>
          </cell>
          <cell r="C2321">
            <v>3</v>
          </cell>
          <cell r="D2321" t="str">
            <v>P</v>
          </cell>
          <cell r="E2321">
            <v>3.95</v>
          </cell>
          <cell r="F2321">
            <v>37797</v>
          </cell>
          <cell r="G2321">
            <v>0.371</v>
          </cell>
          <cell r="H2321">
            <v>0.4</v>
          </cell>
          <cell r="I2321" t="str">
            <v>8          0</v>
          </cell>
          <cell r="J2321">
            <v>0</v>
          </cell>
          <cell r="K2321">
            <v>0</v>
          </cell>
          <cell r="L2321">
            <v>2003</v>
          </cell>
          <cell r="M2321">
            <v>1.9615537216356709</v>
          </cell>
          <cell r="N2321" t="str">
            <v>NG73</v>
          </cell>
          <cell r="O2321">
            <v>38.49</v>
          </cell>
          <cell r="P2321">
            <v>2</v>
          </cell>
        </row>
        <row r="2322">
          <cell r="A2322" t="str">
            <v>ON</v>
          </cell>
          <cell r="B2322">
            <v>7</v>
          </cell>
          <cell r="C2322">
            <v>3</v>
          </cell>
          <cell r="D2322" t="str">
            <v>C</v>
          </cell>
          <cell r="E2322">
            <v>4</v>
          </cell>
          <cell r="F2322">
            <v>37797</v>
          </cell>
          <cell r="G2322">
            <v>0.47799999999999998</v>
          </cell>
          <cell r="H2322">
            <v>0.41</v>
          </cell>
          <cell r="I2322" t="str">
            <v>3          0</v>
          </cell>
          <cell r="J2322">
            <v>0</v>
          </cell>
          <cell r="K2322">
            <v>0</v>
          </cell>
          <cell r="L2322">
            <v>2003</v>
          </cell>
          <cell r="M2322" t="str">
            <v>No Trade</v>
          </cell>
          <cell r="N2322" t="str">
            <v>NG73</v>
          </cell>
          <cell r="O2322">
            <v>38.49</v>
          </cell>
          <cell r="P2322">
            <v>1</v>
          </cell>
        </row>
        <row r="2323">
          <cell r="A2323" t="str">
            <v>ON</v>
          </cell>
          <cell r="B2323">
            <v>7</v>
          </cell>
          <cell r="C2323">
            <v>3</v>
          </cell>
          <cell r="D2323" t="str">
            <v>P</v>
          </cell>
          <cell r="E2323">
            <v>4</v>
          </cell>
          <cell r="F2323">
            <v>37797</v>
          </cell>
          <cell r="G2323">
            <v>0.39800000000000002</v>
          </cell>
          <cell r="H2323">
            <v>0.43</v>
          </cell>
          <cell r="I2323" t="str">
            <v>6        100</v>
          </cell>
          <cell r="J2323">
            <v>0.40200000000000002</v>
          </cell>
          <cell r="K2323">
            <v>0.39500000000000002</v>
          </cell>
          <cell r="L2323">
            <v>2003</v>
          </cell>
          <cell r="M2323">
            <v>1.98167169074837</v>
          </cell>
          <cell r="N2323" t="str">
            <v>NG73</v>
          </cell>
          <cell r="O2323">
            <v>38.49</v>
          </cell>
          <cell r="P2323">
            <v>2</v>
          </cell>
        </row>
        <row r="2324">
          <cell r="A2324" t="str">
            <v>ON</v>
          </cell>
          <cell r="B2324">
            <v>7</v>
          </cell>
          <cell r="C2324">
            <v>3</v>
          </cell>
          <cell r="D2324" t="str">
            <v>C</v>
          </cell>
          <cell r="E2324">
            <v>4.05</v>
          </cell>
          <cell r="F2324">
            <v>37797</v>
          </cell>
          <cell r="G2324">
            <v>0.45500000000000002</v>
          </cell>
          <cell r="H2324">
            <v>0.39</v>
          </cell>
          <cell r="I2324" t="str">
            <v>4          0</v>
          </cell>
          <cell r="J2324">
            <v>0</v>
          </cell>
          <cell r="K2324">
            <v>0</v>
          </cell>
          <cell r="L2324">
            <v>2003</v>
          </cell>
          <cell r="M2324" t="str">
            <v>No Trade</v>
          </cell>
          <cell r="N2324" t="str">
            <v>NG73</v>
          </cell>
          <cell r="O2324">
            <v>38.49</v>
          </cell>
          <cell r="P2324">
            <v>1</v>
          </cell>
        </row>
        <row r="2325">
          <cell r="A2325" t="str">
            <v>ON</v>
          </cell>
          <cell r="B2325">
            <v>7</v>
          </cell>
          <cell r="C2325">
            <v>3</v>
          </cell>
          <cell r="D2325" t="str">
            <v>P</v>
          </cell>
          <cell r="E2325">
            <v>4.05</v>
          </cell>
          <cell r="F2325">
            <v>37797</v>
          </cell>
          <cell r="G2325">
            <v>0.42499999999999999</v>
          </cell>
          <cell r="H2325">
            <v>0.46</v>
          </cell>
          <cell r="I2325" t="str">
            <v>7          0</v>
          </cell>
          <cell r="J2325">
            <v>0</v>
          </cell>
          <cell r="K2325">
            <v>0</v>
          </cell>
          <cell r="L2325">
            <v>2003</v>
          </cell>
          <cell r="M2325">
            <v>2.0005409823872369</v>
          </cell>
          <cell r="N2325" t="str">
            <v>NG73</v>
          </cell>
          <cell r="O2325">
            <v>38.49</v>
          </cell>
          <cell r="P2325">
            <v>2</v>
          </cell>
        </row>
        <row r="2326">
          <cell r="A2326" t="str">
            <v>ON</v>
          </cell>
          <cell r="B2326">
            <v>7</v>
          </cell>
          <cell r="C2326">
            <v>3</v>
          </cell>
          <cell r="D2326" t="str">
            <v>C</v>
          </cell>
          <cell r="E2326">
            <v>4.0999999999999996</v>
          </cell>
          <cell r="F2326">
            <v>37797</v>
          </cell>
          <cell r="G2326">
            <v>0.434</v>
          </cell>
          <cell r="H2326">
            <v>0.37</v>
          </cell>
          <cell r="I2326" t="str">
            <v>5          0</v>
          </cell>
          <cell r="J2326">
            <v>0</v>
          </cell>
          <cell r="K2326">
            <v>0</v>
          </cell>
          <cell r="L2326">
            <v>2003</v>
          </cell>
          <cell r="M2326" t="str">
            <v>No Trade</v>
          </cell>
          <cell r="N2326" t="str">
            <v>NG73</v>
          </cell>
          <cell r="O2326">
            <v>38.49</v>
          </cell>
          <cell r="P2326">
            <v>1</v>
          </cell>
        </row>
        <row r="2327">
          <cell r="A2327" t="str">
            <v>ON</v>
          </cell>
          <cell r="B2327">
            <v>7</v>
          </cell>
          <cell r="C2327">
            <v>3</v>
          </cell>
          <cell r="D2327" t="str">
            <v>P</v>
          </cell>
          <cell r="E2327">
            <v>4.0999999999999996</v>
          </cell>
          <cell r="F2327">
            <v>37797</v>
          </cell>
          <cell r="G2327">
            <v>0.45400000000000001</v>
          </cell>
          <cell r="H2327">
            <v>0.49</v>
          </cell>
          <cell r="I2327" t="str">
            <v>8          0</v>
          </cell>
          <cell r="J2327">
            <v>0</v>
          </cell>
          <cell r="K2327">
            <v>0</v>
          </cell>
          <cell r="L2327">
            <v>2003</v>
          </cell>
          <cell r="M2327">
            <v>2.0204801643615697</v>
          </cell>
          <cell r="N2327" t="str">
            <v>NG73</v>
          </cell>
          <cell r="O2327">
            <v>38.49</v>
          </cell>
          <cell r="P2327">
            <v>2</v>
          </cell>
        </row>
        <row r="2328">
          <cell r="A2328" t="str">
            <v>ON</v>
          </cell>
          <cell r="B2328">
            <v>7</v>
          </cell>
          <cell r="C2328">
            <v>3</v>
          </cell>
          <cell r="D2328" t="str">
            <v>C</v>
          </cell>
          <cell r="E2328">
            <v>4.25</v>
          </cell>
          <cell r="F2328">
            <v>37797</v>
          </cell>
          <cell r="G2328">
            <v>0.377</v>
          </cell>
          <cell r="H2328">
            <v>0.32</v>
          </cell>
          <cell r="I2328" t="str">
            <v>3          0</v>
          </cell>
          <cell r="J2328">
            <v>0</v>
          </cell>
          <cell r="K2328">
            <v>0</v>
          </cell>
          <cell r="L2328">
            <v>2003</v>
          </cell>
          <cell r="M2328" t="str">
            <v>No Trade</v>
          </cell>
          <cell r="N2328" t="str">
            <v>NG73</v>
          </cell>
          <cell r="O2328">
            <v>38.49</v>
          </cell>
          <cell r="P2328">
            <v>1</v>
          </cell>
        </row>
        <row r="2329">
          <cell r="A2329" t="str">
            <v>ON</v>
          </cell>
          <cell r="B2329">
            <v>7</v>
          </cell>
          <cell r="C2329">
            <v>3</v>
          </cell>
          <cell r="D2329" t="str">
            <v>C</v>
          </cell>
          <cell r="E2329">
            <v>4.4000000000000004</v>
          </cell>
          <cell r="F2329">
            <v>37797</v>
          </cell>
          <cell r="G2329">
            <v>0.32700000000000001</v>
          </cell>
          <cell r="H2329">
            <v>0.27</v>
          </cell>
          <cell r="I2329" t="str">
            <v>8          0</v>
          </cell>
          <cell r="J2329">
            <v>0</v>
          </cell>
          <cell r="K2329">
            <v>0</v>
          </cell>
          <cell r="L2329">
            <v>2003</v>
          </cell>
          <cell r="M2329" t="str">
            <v>No Trade</v>
          </cell>
          <cell r="N2329" t="str">
            <v>NG73</v>
          </cell>
          <cell r="O2329">
            <v>38.49</v>
          </cell>
          <cell r="P2329">
            <v>1</v>
          </cell>
        </row>
        <row r="2330">
          <cell r="A2330" t="str">
            <v>ON</v>
          </cell>
          <cell r="B2330">
            <v>7</v>
          </cell>
          <cell r="C2330">
            <v>3</v>
          </cell>
          <cell r="D2330" t="str">
            <v>C</v>
          </cell>
          <cell r="E2330">
            <v>4.45</v>
          </cell>
          <cell r="F2330">
            <v>37797</v>
          </cell>
          <cell r="G2330">
            <v>0.312</v>
          </cell>
          <cell r="H2330">
            <v>0.26</v>
          </cell>
          <cell r="I2330" t="str">
            <v>5          0</v>
          </cell>
          <cell r="J2330">
            <v>0</v>
          </cell>
          <cell r="K2330">
            <v>0</v>
          </cell>
          <cell r="L2330">
            <v>2003</v>
          </cell>
          <cell r="M2330" t="str">
            <v>No Trade</v>
          </cell>
          <cell r="N2330" t="str">
            <v>NG73</v>
          </cell>
          <cell r="O2330">
            <v>38.49</v>
          </cell>
          <cell r="P2330">
            <v>1</v>
          </cell>
        </row>
        <row r="2331">
          <cell r="A2331" t="str">
            <v>ON</v>
          </cell>
          <cell r="B2331">
            <v>7</v>
          </cell>
          <cell r="C2331">
            <v>3</v>
          </cell>
          <cell r="D2331" t="str">
            <v>C</v>
          </cell>
          <cell r="E2331">
            <v>4.5</v>
          </cell>
          <cell r="F2331">
            <v>37797</v>
          </cell>
          <cell r="G2331">
            <v>0.29799999999999999</v>
          </cell>
          <cell r="H2331">
            <v>0.25</v>
          </cell>
          <cell r="I2331" t="str">
            <v>2          0</v>
          </cell>
          <cell r="J2331">
            <v>0</v>
          </cell>
          <cell r="K2331">
            <v>0</v>
          </cell>
          <cell r="L2331">
            <v>2003</v>
          </cell>
          <cell r="M2331" t="str">
            <v>No Trade</v>
          </cell>
          <cell r="N2331" t="str">
            <v>NG73</v>
          </cell>
          <cell r="O2331">
            <v>38.49</v>
          </cell>
          <cell r="P2331">
            <v>1</v>
          </cell>
        </row>
        <row r="2332">
          <cell r="A2332" t="str">
            <v>ON</v>
          </cell>
          <cell r="B2332">
            <v>7</v>
          </cell>
          <cell r="C2332">
            <v>3</v>
          </cell>
          <cell r="D2332" t="str">
            <v>C</v>
          </cell>
          <cell r="E2332">
            <v>4.55</v>
          </cell>
          <cell r="F2332">
            <v>37797</v>
          </cell>
          <cell r="G2332">
            <v>0.28399999999999997</v>
          </cell>
          <cell r="H2332">
            <v>0.24</v>
          </cell>
          <cell r="I2332" t="str">
            <v>0          0</v>
          </cell>
          <cell r="J2332">
            <v>0</v>
          </cell>
          <cell r="K2332">
            <v>0</v>
          </cell>
          <cell r="L2332">
            <v>2003</v>
          </cell>
          <cell r="M2332" t="str">
            <v>No Trade</v>
          </cell>
          <cell r="N2332" t="str">
            <v>NG73</v>
          </cell>
          <cell r="O2332">
            <v>38.49</v>
          </cell>
          <cell r="P2332">
            <v>1</v>
          </cell>
        </row>
        <row r="2333">
          <cell r="A2333" t="str">
            <v>ON</v>
          </cell>
          <cell r="B2333">
            <v>7</v>
          </cell>
          <cell r="C2333">
            <v>3</v>
          </cell>
          <cell r="D2333" t="str">
            <v>C</v>
          </cell>
          <cell r="E2333">
            <v>4.75</v>
          </cell>
          <cell r="F2333">
            <v>37797</v>
          </cell>
          <cell r="G2333">
            <v>0.23499999999999999</v>
          </cell>
          <cell r="H2333">
            <v>0.19</v>
          </cell>
          <cell r="I2333" t="str">
            <v>7          0</v>
          </cell>
          <cell r="J2333">
            <v>0</v>
          </cell>
          <cell r="K2333">
            <v>0</v>
          </cell>
          <cell r="L2333">
            <v>2003</v>
          </cell>
          <cell r="M2333" t="str">
            <v>No Trade</v>
          </cell>
          <cell r="N2333" t="str">
            <v>NG73</v>
          </cell>
          <cell r="O2333">
            <v>38.49</v>
          </cell>
          <cell r="P2333">
            <v>1</v>
          </cell>
        </row>
        <row r="2334">
          <cell r="A2334" t="str">
            <v>ON</v>
          </cell>
          <cell r="B2334">
            <v>7</v>
          </cell>
          <cell r="C2334">
            <v>3</v>
          </cell>
          <cell r="D2334" t="str">
            <v>C</v>
          </cell>
          <cell r="E2334">
            <v>4.8499999999999996</v>
          </cell>
          <cell r="F2334">
            <v>37797</v>
          </cell>
          <cell r="G2334">
            <v>0.214</v>
          </cell>
          <cell r="H2334">
            <v>0.17</v>
          </cell>
          <cell r="I2334" t="str">
            <v>8          0</v>
          </cell>
          <cell r="J2334">
            <v>0</v>
          </cell>
          <cell r="K2334">
            <v>0</v>
          </cell>
          <cell r="L2334">
            <v>2003</v>
          </cell>
          <cell r="M2334" t="str">
            <v>No Trade</v>
          </cell>
          <cell r="N2334" t="str">
            <v>NG73</v>
          </cell>
          <cell r="O2334">
            <v>38.49</v>
          </cell>
          <cell r="P2334">
            <v>1</v>
          </cell>
        </row>
        <row r="2335">
          <cell r="A2335" t="str">
            <v>ON</v>
          </cell>
          <cell r="B2335">
            <v>7</v>
          </cell>
          <cell r="C2335">
            <v>3</v>
          </cell>
          <cell r="D2335" t="str">
            <v>C</v>
          </cell>
          <cell r="E2335">
            <v>4.95</v>
          </cell>
          <cell r="F2335">
            <v>37797</v>
          </cell>
          <cell r="G2335">
            <v>0.19500000000000001</v>
          </cell>
          <cell r="H2335">
            <v>0.16</v>
          </cell>
          <cell r="I2335" t="str">
            <v>2          0</v>
          </cell>
          <cell r="J2335">
            <v>0</v>
          </cell>
          <cell r="K2335">
            <v>0</v>
          </cell>
          <cell r="L2335">
            <v>2003</v>
          </cell>
          <cell r="M2335" t="str">
            <v>No Trade</v>
          </cell>
          <cell r="N2335" t="str">
            <v>NG73</v>
          </cell>
          <cell r="O2335">
            <v>38.49</v>
          </cell>
          <cell r="P2335">
            <v>1</v>
          </cell>
        </row>
        <row r="2336">
          <cell r="A2336" t="str">
            <v>ON</v>
          </cell>
          <cell r="B2336">
            <v>7</v>
          </cell>
          <cell r="C2336">
            <v>3</v>
          </cell>
          <cell r="D2336" t="str">
            <v>C</v>
          </cell>
          <cell r="E2336">
            <v>5</v>
          </cell>
          <cell r="F2336">
            <v>37797</v>
          </cell>
          <cell r="G2336">
            <v>0.186</v>
          </cell>
          <cell r="H2336">
            <v>0.15</v>
          </cell>
          <cell r="I2336" t="str">
            <v>4          4</v>
          </cell>
          <cell r="J2336">
            <v>0.17</v>
          </cell>
          <cell r="K2336">
            <v>0.17</v>
          </cell>
          <cell r="L2336">
            <v>2003</v>
          </cell>
          <cell r="M2336" t="str">
            <v>No Trade</v>
          </cell>
          <cell r="N2336" t="str">
            <v>NG73</v>
          </cell>
          <cell r="O2336">
            <v>38.49</v>
          </cell>
          <cell r="P2336">
            <v>1</v>
          </cell>
        </row>
        <row r="2337">
          <cell r="A2337" t="str">
            <v>ON</v>
          </cell>
          <cell r="B2337">
            <v>7</v>
          </cell>
          <cell r="C2337">
            <v>3</v>
          </cell>
          <cell r="D2337" t="str">
            <v>P</v>
          </cell>
          <cell r="E2337">
            <v>5</v>
          </cell>
          <cell r="F2337">
            <v>37797</v>
          </cell>
          <cell r="G2337">
            <v>0</v>
          </cell>
          <cell r="H2337">
            <v>0</v>
          </cell>
          <cell r="I2337" t="str">
            <v>0          0</v>
          </cell>
          <cell r="J2337">
            <v>0</v>
          </cell>
          <cell r="K2337">
            <v>0</v>
          </cell>
          <cell r="L2337">
            <v>2003</v>
          </cell>
          <cell r="M2337" t="str">
            <v>No Trade</v>
          </cell>
          <cell r="N2337" t="str">
            <v/>
          </cell>
          <cell r="O2337" t="str">
            <v/>
          </cell>
          <cell r="P2337" t="str">
            <v/>
          </cell>
        </row>
        <row r="2338">
          <cell r="A2338" t="str">
            <v>ON</v>
          </cell>
          <cell r="B2338">
            <v>7</v>
          </cell>
          <cell r="C2338">
            <v>3</v>
          </cell>
          <cell r="D2338" t="str">
            <v>C</v>
          </cell>
          <cell r="E2338">
            <v>5.05</v>
          </cell>
          <cell r="F2338">
            <v>37797</v>
          </cell>
          <cell r="G2338">
            <v>0.17799999999999999</v>
          </cell>
          <cell r="H2338">
            <v>0.14000000000000001</v>
          </cell>
          <cell r="I2338" t="str">
            <v>7          0</v>
          </cell>
          <cell r="J2338">
            <v>0</v>
          </cell>
          <cell r="K2338">
            <v>0</v>
          </cell>
          <cell r="L2338">
            <v>2003</v>
          </cell>
          <cell r="M2338" t="str">
            <v>No Trade</v>
          </cell>
          <cell r="N2338" t="str">
            <v>NG73</v>
          </cell>
          <cell r="O2338">
            <v>38.49</v>
          </cell>
          <cell r="P2338">
            <v>1</v>
          </cell>
        </row>
        <row r="2339">
          <cell r="A2339" t="str">
            <v>ON</v>
          </cell>
          <cell r="B2339">
            <v>7</v>
          </cell>
          <cell r="C2339">
            <v>3</v>
          </cell>
          <cell r="D2339" t="str">
            <v>C</v>
          </cell>
          <cell r="E2339">
            <v>5.35</v>
          </cell>
          <cell r="F2339">
            <v>37797</v>
          </cell>
          <cell r="G2339">
            <v>0.13500000000000001</v>
          </cell>
          <cell r="H2339">
            <v>0.11</v>
          </cell>
          <cell r="I2339" t="str">
            <v>0          0</v>
          </cell>
          <cell r="J2339">
            <v>0</v>
          </cell>
          <cell r="K2339">
            <v>0</v>
          </cell>
          <cell r="L2339">
            <v>2003</v>
          </cell>
          <cell r="M2339" t="str">
            <v>No Trade</v>
          </cell>
          <cell r="N2339" t="str">
            <v>NG73</v>
          </cell>
          <cell r="O2339">
            <v>38.49</v>
          </cell>
          <cell r="P2339">
            <v>1</v>
          </cell>
        </row>
        <row r="2340">
          <cell r="A2340" t="str">
            <v>ON</v>
          </cell>
          <cell r="B2340">
            <v>7</v>
          </cell>
          <cell r="C2340">
            <v>3</v>
          </cell>
          <cell r="D2340" t="str">
            <v>C</v>
          </cell>
          <cell r="E2340">
            <v>5.5</v>
          </cell>
          <cell r="F2340">
            <v>37797</v>
          </cell>
          <cell r="G2340">
            <v>0.11799999999999999</v>
          </cell>
          <cell r="H2340">
            <v>0.09</v>
          </cell>
          <cell r="I2340" t="str">
            <v>6          0</v>
          </cell>
          <cell r="J2340">
            <v>0</v>
          </cell>
          <cell r="K2340">
            <v>0</v>
          </cell>
          <cell r="L2340">
            <v>2003</v>
          </cell>
          <cell r="M2340" t="str">
            <v>No Trade</v>
          </cell>
          <cell r="N2340" t="str">
            <v>NG73</v>
          </cell>
          <cell r="O2340">
            <v>38.49</v>
          </cell>
          <cell r="P2340">
            <v>1</v>
          </cell>
        </row>
        <row r="2341">
          <cell r="A2341" t="str">
            <v>ON</v>
          </cell>
          <cell r="B2341">
            <v>7</v>
          </cell>
          <cell r="C2341">
            <v>3</v>
          </cell>
          <cell r="D2341" t="str">
            <v>C</v>
          </cell>
          <cell r="E2341">
            <v>5.55</v>
          </cell>
          <cell r="F2341">
            <v>37797</v>
          </cell>
          <cell r="G2341">
            <v>0.113</v>
          </cell>
          <cell r="H2341">
            <v>0.09</v>
          </cell>
          <cell r="I2341" t="str">
            <v>1          0</v>
          </cell>
          <cell r="J2341">
            <v>0</v>
          </cell>
          <cell r="K2341">
            <v>0</v>
          </cell>
          <cell r="L2341">
            <v>2003</v>
          </cell>
          <cell r="M2341" t="str">
            <v>No Trade</v>
          </cell>
          <cell r="N2341" t="str">
            <v>NG73</v>
          </cell>
          <cell r="O2341">
            <v>38.49</v>
          </cell>
          <cell r="P2341">
            <v>1</v>
          </cell>
        </row>
        <row r="2342">
          <cell r="A2342" t="str">
            <v>ON</v>
          </cell>
          <cell r="B2342">
            <v>7</v>
          </cell>
          <cell r="C2342">
            <v>3</v>
          </cell>
          <cell r="D2342" t="str">
            <v>P</v>
          </cell>
          <cell r="E2342">
            <v>5.55</v>
          </cell>
          <cell r="F2342">
            <v>37797</v>
          </cell>
          <cell r="G2342">
            <v>0</v>
          </cell>
          <cell r="H2342">
            <v>0</v>
          </cell>
          <cell r="I2342" t="str">
            <v>0          0</v>
          </cell>
          <cell r="J2342">
            <v>0</v>
          </cell>
          <cell r="K2342">
            <v>0</v>
          </cell>
          <cell r="L2342">
            <v>2003</v>
          </cell>
          <cell r="M2342" t="str">
            <v>No Trade</v>
          </cell>
          <cell r="N2342" t="str">
            <v/>
          </cell>
          <cell r="O2342" t="str">
            <v/>
          </cell>
          <cell r="P2342" t="str">
            <v/>
          </cell>
        </row>
        <row r="2343">
          <cell r="A2343" t="str">
            <v>ON</v>
          </cell>
          <cell r="B2343">
            <v>7</v>
          </cell>
          <cell r="C2343">
            <v>3</v>
          </cell>
          <cell r="D2343" t="str">
            <v>C</v>
          </cell>
          <cell r="E2343">
            <v>6</v>
          </cell>
          <cell r="F2343">
            <v>37797</v>
          </cell>
          <cell r="G2343">
            <v>7.6999999999999999E-2</v>
          </cell>
          <cell r="H2343">
            <v>0.06</v>
          </cell>
          <cell r="I2343" t="str">
            <v>1          0</v>
          </cell>
          <cell r="J2343">
            <v>0</v>
          </cell>
          <cell r="K2343">
            <v>0</v>
          </cell>
          <cell r="L2343">
            <v>2003</v>
          </cell>
          <cell r="M2343" t="str">
            <v>No Trade</v>
          </cell>
          <cell r="N2343" t="str">
            <v>NG73</v>
          </cell>
          <cell r="O2343">
            <v>38.49</v>
          </cell>
          <cell r="P2343">
            <v>1</v>
          </cell>
        </row>
        <row r="2344">
          <cell r="A2344" t="str">
            <v>ON</v>
          </cell>
          <cell r="B2344">
            <v>7</v>
          </cell>
          <cell r="C2344">
            <v>3</v>
          </cell>
          <cell r="D2344" t="str">
            <v>C</v>
          </cell>
          <cell r="E2344">
            <v>7</v>
          </cell>
          <cell r="F2344">
            <v>37797</v>
          </cell>
          <cell r="G2344">
            <v>3.5999999999999997E-2</v>
          </cell>
          <cell r="H2344">
            <v>0.02</v>
          </cell>
          <cell r="I2344" t="str">
            <v>8        150</v>
          </cell>
          <cell r="J2344">
            <v>3.3000000000000002E-2</v>
          </cell>
          <cell r="K2344">
            <v>3.3000000000000002E-2</v>
          </cell>
          <cell r="L2344">
            <v>2003</v>
          </cell>
          <cell r="M2344" t="str">
            <v>No Trade</v>
          </cell>
          <cell r="N2344" t="str">
            <v>NG73</v>
          </cell>
          <cell r="O2344">
            <v>38.49</v>
          </cell>
          <cell r="P2344">
            <v>1</v>
          </cell>
        </row>
        <row r="2345">
          <cell r="A2345" t="str">
            <v>ON</v>
          </cell>
          <cell r="B2345">
            <v>7</v>
          </cell>
          <cell r="C2345">
            <v>3</v>
          </cell>
          <cell r="D2345" t="str">
            <v>C</v>
          </cell>
          <cell r="E2345">
            <v>8</v>
          </cell>
          <cell r="F2345">
            <v>37797</v>
          </cell>
          <cell r="G2345">
            <v>1.9E-2</v>
          </cell>
          <cell r="H2345">
            <v>0.01</v>
          </cell>
          <cell r="I2345" t="str">
            <v>4          0</v>
          </cell>
          <cell r="J2345">
            <v>0</v>
          </cell>
          <cell r="K2345">
            <v>0</v>
          </cell>
          <cell r="L2345">
            <v>2003</v>
          </cell>
          <cell r="M2345" t="str">
            <v>No Trade</v>
          </cell>
          <cell r="N2345" t="str">
            <v>NG73</v>
          </cell>
          <cell r="O2345">
            <v>38.49</v>
          </cell>
          <cell r="P2345">
            <v>1</v>
          </cell>
        </row>
        <row r="2346">
          <cell r="A2346" t="str">
            <v>ON</v>
          </cell>
          <cell r="B2346">
            <v>7</v>
          </cell>
          <cell r="C2346">
            <v>3</v>
          </cell>
          <cell r="D2346" t="str">
            <v>C</v>
          </cell>
          <cell r="E2346">
            <v>10</v>
          </cell>
          <cell r="F2346">
            <v>37797</v>
          </cell>
          <cell r="G2346">
            <v>8.0000000000000002E-3</v>
          </cell>
          <cell r="H2346">
            <v>0</v>
          </cell>
          <cell r="I2346" t="str">
            <v>6          0</v>
          </cell>
          <cell r="J2346">
            <v>0</v>
          </cell>
          <cell r="K2346">
            <v>0</v>
          </cell>
          <cell r="L2346">
            <v>2003</v>
          </cell>
          <cell r="M2346" t="str">
            <v>No Trade</v>
          </cell>
          <cell r="N2346" t="str">
            <v>NG73</v>
          </cell>
          <cell r="O2346">
            <v>38.49</v>
          </cell>
          <cell r="P2346">
            <v>1</v>
          </cell>
        </row>
        <row r="2347">
          <cell r="A2347" t="str">
            <v>ON</v>
          </cell>
          <cell r="B2347">
            <v>8</v>
          </cell>
          <cell r="C2347">
            <v>3</v>
          </cell>
          <cell r="D2347" t="str">
            <v>P</v>
          </cell>
          <cell r="E2347">
            <v>1.75</v>
          </cell>
          <cell r="F2347">
            <v>37830</v>
          </cell>
          <cell r="G2347">
            <v>0</v>
          </cell>
          <cell r="H2347">
            <v>0</v>
          </cell>
          <cell r="I2347" t="str">
            <v>0          0</v>
          </cell>
          <cell r="J2347">
            <v>0</v>
          </cell>
          <cell r="K2347">
            <v>0</v>
          </cell>
          <cell r="L2347">
            <v>2003</v>
          </cell>
          <cell r="M2347" t="str">
            <v>No Trade</v>
          </cell>
          <cell r="N2347" t="str">
            <v/>
          </cell>
          <cell r="O2347" t="str">
            <v/>
          </cell>
          <cell r="P2347" t="str">
            <v/>
          </cell>
        </row>
        <row r="2348">
          <cell r="A2348" t="str">
            <v>ON</v>
          </cell>
          <cell r="B2348">
            <v>8</v>
          </cell>
          <cell r="C2348">
            <v>3</v>
          </cell>
          <cell r="D2348" t="str">
            <v>P</v>
          </cell>
          <cell r="E2348">
            <v>2</v>
          </cell>
          <cell r="F2348">
            <v>37830</v>
          </cell>
          <cell r="G2348">
            <v>1E-3</v>
          </cell>
          <cell r="H2348">
            <v>0</v>
          </cell>
          <cell r="I2348" t="str">
            <v>1          0</v>
          </cell>
          <cell r="J2348">
            <v>0</v>
          </cell>
          <cell r="K2348">
            <v>0</v>
          </cell>
          <cell r="L2348">
            <v>2003</v>
          </cell>
          <cell r="M2348">
            <v>1.1274803003388718</v>
          </cell>
          <cell r="N2348" t="str">
            <v>NG83</v>
          </cell>
          <cell r="O2348">
            <v>38.49</v>
          </cell>
          <cell r="P2348">
            <v>2</v>
          </cell>
        </row>
        <row r="2349">
          <cell r="A2349" t="str">
            <v>ON</v>
          </cell>
          <cell r="B2349">
            <v>8</v>
          </cell>
          <cell r="C2349">
            <v>3</v>
          </cell>
          <cell r="D2349" t="str">
            <v>P</v>
          </cell>
          <cell r="E2349">
            <v>2.1</v>
          </cell>
          <cell r="F2349">
            <v>37830</v>
          </cell>
          <cell r="G2349">
            <v>1E-3</v>
          </cell>
          <cell r="H2349">
            <v>0</v>
          </cell>
          <cell r="I2349" t="str">
            <v>2          0</v>
          </cell>
          <cell r="J2349">
            <v>0</v>
          </cell>
          <cell r="K2349">
            <v>0</v>
          </cell>
          <cell r="L2349">
            <v>2003</v>
          </cell>
          <cell r="M2349">
            <v>1.1080369242430377</v>
          </cell>
          <cell r="N2349" t="str">
            <v>NG83</v>
          </cell>
          <cell r="O2349">
            <v>38.49</v>
          </cell>
          <cell r="P2349">
            <v>2</v>
          </cell>
        </row>
        <row r="2350">
          <cell r="A2350" t="str">
            <v>ON</v>
          </cell>
          <cell r="B2350">
            <v>8</v>
          </cell>
          <cell r="C2350">
            <v>3</v>
          </cell>
          <cell r="D2350" t="str">
            <v>P</v>
          </cell>
          <cell r="E2350">
            <v>2.25</v>
          </cell>
          <cell r="F2350">
            <v>37830</v>
          </cell>
          <cell r="G2350">
            <v>0</v>
          </cell>
          <cell r="H2350">
            <v>0</v>
          </cell>
          <cell r="I2350" t="str">
            <v>0          0</v>
          </cell>
          <cell r="J2350">
            <v>0</v>
          </cell>
          <cell r="K2350">
            <v>0</v>
          </cell>
          <cell r="L2350">
            <v>2003</v>
          </cell>
          <cell r="M2350" t="str">
            <v>No Trade</v>
          </cell>
          <cell r="N2350" t="str">
            <v/>
          </cell>
          <cell r="O2350" t="str">
            <v/>
          </cell>
          <cell r="P2350" t="str">
            <v/>
          </cell>
        </row>
        <row r="2351">
          <cell r="A2351" t="str">
            <v>ON</v>
          </cell>
          <cell r="B2351">
            <v>8</v>
          </cell>
          <cell r="C2351">
            <v>3</v>
          </cell>
          <cell r="D2351" t="str">
            <v>P</v>
          </cell>
          <cell r="E2351">
            <v>2.5</v>
          </cell>
          <cell r="F2351">
            <v>37830</v>
          </cell>
          <cell r="G2351">
            <v>1.0999999999999999E-2</v>
          </cell>
          <cell r="H2351">
            <v>0.01</v>
          </cell>
          <cell r="I2351" t="str">
            <v>3          0</v>
          </cell>
          <cell r="J2351">
            <v>0</v>
          </cell>
          <cell r="K2351">
            <v>0</v>
          </cell>
          <cell r="L2351">
            <v>2003</v>
          </cell>
          <cell r="M2351">
            <v>1.286394218673423</v>
          </cell>
          <cell r="N2351" t="str">
            <v>NG83</v>
          </cell>
          <cell r="O2351">
            <v>38.49</v>
          </cell>
          <cell r="P2351">
            <v>2</v>
          </cell>
        </row>
        <row r="2352">
          <cell r="A2352" t="str">
            <v>ON</v>
          </cell>
          <cell r="B2352">
            <v>8</v>
          </cell>
          <cell r="C2352">
            <v>3</v>
          </cell>
          <cell r="D2352" t="str">
            <v>C</v>
          </cell>
          <cell r="E2352">
            <v>2.75</v>
          </cell>
          <cell r="F2352">
            <v>37830</v>
          </cell>
          <cell r="G2352">
            <v>0</v>
          </cell>
          <cell r="H2352">
            <v>0</v>
          </cell>
          <cell r="I2352" t="str">
            <v>0          0</v>
          </cell>
          <cell r="J2352">
            <v>0</v>
          </cell>
          <cell r="K2352">
            <v>0</v>
          </cell>
          <cell r="L2352">
            <v>2003</v>
          </cell>
          <cell r="M2352" t="str">
            <v>No Trade</v>
          </cell>
          <cell r="N2352" t="str">
            <v/>
          </cell>
          <cell r="O2352" t="str">
            <v/>
          </cell>
          <cell r="P2352" t="str">
            <v/>
          </cell>
        </row>
        <row r="2353">
          <cell r="A2353" t="str">
            <v>ON</v>
          </cell>
          <cell r="B2353">
            <v>8</v>
          </cell>
          <cell r="C2353">
            <v>3</v>
          </cell>
          <cell r="D2353" t="str">
            <v>P</v>
          </cell>
          <cell r="E2353">
            <v>2.75</v>
          </cell>
          <cell r="F2353">
            <v>37830</v>
          </cell>
          <cell r="G2353">
            <v>2.8000000000000001E-2</v>
          </cell>
          <cell r="H2353">
            <v>0.03</v>
          </cell>
          <cell r="I2353" t="str">
            <v>3          0</v>
          </cell>
          <cell r="J2353">
            <v>0</v>
          </cell>
          <cell r="K2353">
            <v>0</v>
          </cell>
          <cell r="L2353">
            <v>2003</v>
          </cell>
          <cell r="M2353">
            <v>1.3799537567224323</v>
          </cell>
          <cell r="N2353" t="str">
            <v>NG83</v>
          </cell>
          <cell r="O2353">
            <v>38.49</v>
          </cell>
          <cell r="P2353">
            <v>2</v>
          </cell>
        </row>
        <row r="2354">
          <cell r="A2354" t="str">
            <v>ON</v>
          </cell>
          <cell r="B2354">
            <v>8</v>
          </cell>
          <cell r="C2354">
            <v>3</v>
          </cell>
          <cell r="D2354" t="str">
            <v>P</v>
          </cell>
          <cell r="E2354">
            <v>2.8</v>
          </cell>
          <cell r="F2354">
            <v>37830</v>
          </cell>
          <cell r="G2354">
            <v>0</v>
          </cell>
          <cell r="H2354">
            <v>0</v>
          </cell>
          <cell r="I2354" t="str">
            <v>0          0</v>
          </cell>
          <cell r="J2354">
            <v>0</v>
          </cell>
          <cell r="K2354">
            <v>0</v>
          </cell>
          <cell r="L2354">
            <v>2003</v>
          </cell>
          <cell r="M2354" t="str">
            <v>No Trade</v>
          </cell>
          <cell r="N2354" t="str">
            <v/>
          </cell>
          <cell r="O2354" t="str">
            <v/>
          </cell>
          <cell r="P2354" t="str">
            <v/>
          </cell>
        </row>
        <row r="2355">
          <cell r="A2355" t="str">
            <v>ON</v>
          </cell>
          <cell r="B2355">
            <v>8</v>
          </cell>
          <cell r="C2355">
            <v>3</v>
          </cell>
          <cell r="D2355" t="str">
            <v>P</v>
          </cell>
          <cell r="E2355">
            <v>2.85</v>
          </cell>
          <cell r="F2355">
            <v>37830</v>
          </cell>
          <cell r="G2355">
            <v>0.04</v>
          </cell>
          <cell r="H2355">
            <v>0.04</v>
          </cell>
          <cell r="I2355" t="str">
            <v>5          0</v>
          </cell>
          <cell r="J2355">
            <v>0</v>
          </cell>
          <cell r="K2355">
            <v>0</v>
          </cell>
          <cell r="L2355">
            <v>2003</v>
          </cell>
          <cell r="M2355">
            <v>1.4244984249364903</v>
          </cell>
          <cell r="N2355" t="str">
            <v>NG83</v>
          </cell>
          <cell r="O2355">
            <v>38.49</v>
          </cell>
          <cell r="P2355">
            <v>2</v>
          </cell>
        </row>
        <row r="2356">
          <cell r="A2356" t="str">
            <v>ON</v>
          </cell>
          <cell r="B2356">
            <v>8</v>
          </cell>
          <cell r="C2356">
            <v>3</v>
          </cell>
          <cell r="D2356" t="str">
            <v>P</v>
          </cell>
          <cell r="E2356">
            <v>3</v>
          </cell>
          <cell r="F2356">
            <v>37830</v>
          </cell>
          <cell r="G2356">
            <v>6.2E-2</v>
          </cell>
          <cell r="H2356">
            <v>7.0000000000000007E-2</v>
          </cell>
          <cell r="I2356" t="str">
            <v>0          0</v>
          </cell>
          <cell r="J2356">
            <v>0</v>
          </cell>
          <cell r="K2356">
            <v>0</v>
          </cell>
          <cell r="L2356">
            <v>2003</v>
          </cell>
          <cell r="M2356">
            <v>1.4830573074208675</v>
          </cell>
          <cell r="N2356" t="str">
            <v>NG83</v>
          </cell>
          <cell r="O2356">
            <v>38.49</v>
          </cell>
          <cell r="P2356">
            <v>2</v>
          </cell>
        </row>
        <row r="2357">
          <cell r="A2357" t="str">
            <v>ON</v>
          </cell>
          <cell r="B2357">
            <v>8</v>
          </cell>
          <cell r="C2357">
            <v>3</v>
          </cell>
          <cell r="D2357" t="str">
            <v>P</v>
          </cell>
          <cell r="E2357">
            <v>3.1</v>
          </cell>
          <cell r="F2357">
            <v>37830</v>
          </cell>
          <cell r="G2357">
            <v>0.08</v>
          </cell>
          <cell r="H2357">
            <v>0.09</v>
          </cell>
          <cell r="I2357" t="str">
            <v>1          0</v>
          </cell>
          <cell r="J2357">
            <v>0</v>
          </cell>
          <cell r="K2357">
            <v>0</v>
          </cell>
          <cell r="L2357">
            <v>2003</v>
          </cell>
          <cell r="M2357">
            <v>1.5200353029186411</v>
          </cell>
          <cell r="N2357" t="str">
            <v>NG83</v>
          </cell>
          <cell r="O2357">
            <v>38.49</v>
          </cell>
          <cell r="P2357">
            <v>2</v>
          </cell>
        </row>
        <row r="2358">
          <cell r="A2358" t="str">
            <v>ON</v>
          </cell>
          <cell r="B2358">
            <v>8</v>
          </cell>
          <cell r="C2358">
            <v>3</v>
          </cell>
          <cell r="D2358" t="str">
            <v>P</v>
          </cell>
          <cell r="E2358">
            <v>3.2</v>
          </cell>
          <cell r="F2358">
            <v>37830</v>
          </cell>
          <cell r="G2358">
            <v>0.10299999999999999</v>
          </cell>
          <cell r="H2358">
            <v>0.11</v>
          </cell>
          <cell r="I2358" t="str">
            <v>5          0</v>
          </cell>
          <cell r="J2358">
            <v>0</v>
          </cell>
          <cell r="K2358">
            <v>0</v>
          </cell>
          <cell r="L2358">
            <v>2003</v>
          </cell>
          <cell r="M2358">
            <v>1.5612345064602928</v>
          </cell>
          <cell r="N2358" t="str">
            <v>NG83</v>
          </cell>
          <cell r="O2358">
            <v>38.49</v>
          </cell>
          <cell r="P2358">
            <v>2</v>
          </cell>
        </row>
        <row r="2359">
          <cell r="A2359" t="str">
            <v>ON</v>
          </cell>
          <cell r="B2359">
            <v>8</v>
          </cell>
          <cell r="C2359">
            <v>3</v>
          </cell>
          <cell r="D2359" t="str">
            <v>P</v>
          </cell>
          <cell r="E2359">
            <v>3.25</v>
          </cell>
          <cell r="F2359">
            <v>37830</v>
          </cell>
          <cell r="G2359">
            <v>0.115</v>
          </cell>
          <cell r="H2359">
            <v>0.12</v>
          </cell>
          <cell r="I2359" t="str">
            <v>9          0</v>
          </cell>
          <cell r="J2359">
            <v>0</v>
          </cell>
          <cell r="K2359">
            <v>0</v>
          </cell>
          <cell r="L2359">
            <v>2003</v>
          </cell>
          <cell r="M2359">
            <v>1.5794733003696573</v>
          </cell>
          <cell r="N2359" t="str">
            <v>NG83</v>
          </cell>
          <cell r="O2359">
            <v>38.49</v>
          </cell>
          <cell r="P2359">
            <v>2</v>
          </cell>
        </row>
        <row r="2360">
          <cell r="A2360" t="str">
            <v>ON</v>
          </cell>
          <cell r="B2360">
            <v>8</v>
          </cell>
          <cell r="C2360">
            <v>3</v>
          </cell>
          <cell r="D2360" t="str">
            <v>P</v>
          </cell>
          <cell r="E2360">
            <v>3.3</v>
          </cell>
          <cell r="F2360">
            <v>37830</v>
          </cell>
          <cell r="G2360">
            <v>0.129</v>
          </cell>
          <cell r="H2360">
            <v>0.14000000000000001</v>
          </cell>
          <cell r="I2360" t="str">
            <v>4          0</v>
          </cell>
          <cell r="J2360">
            <v>0</v>
          </cell>
          <cell r="K2360">
            <v>0</v>
          </cell>
          <cell r="L2360">
            <v>2003</v>
          </cell>
          <cell r="M2360">
            <v>1.6000871505156091</v>
          </cell>
          <cell r="N2360" t="str">
            <v>NG83</v>
          </cell>
          <cell r="O2360">
            <v>38.49</v>
          </cell>
          <cell r="P2360">
            <v>2</v>
          </cell>
        </row>
        <row r="2361">
          <cell r="A2361" t="str">
            <v>ON</v>
          </cell>
          <cell r="B2361">
            <v>8</v>
          </cell>
          <cell r="C2361">
            <v>3</v>
          </cell>
          <cell r="D2361" t="str">
            <v>P</v>
          </cell>
          <cell r="E2361">
            <v>3.35</v>
          </cell>
          <cell r="F2361">
            <v>37830</v>
          </cell>
          <cell r="G2361">
            <v>0.14299999999999999</v>
          </cell>
          <cell r="H2361">
            <v>0.16</v>
          </cell>
          <cell r="I2361" t="str">
            <v>0          0</v>
          </cell>
          <cell r="J2361">
            <v>0</v>
          </cell>
          <cell r="K2361">
            <v>0</v>
          </cell>
          <cell r="L2361">
            <v>2003</v>
          </cell>
          <cell r="M2361">
            <v>1.6185174853797331</v>
          </cell>
          <cell r="N2361" t="str">
            <v>NG83</v>
          </cell>
          <cell r="O2361">
            <v>38.49</v>
          </cell>
          <cell r="P2361">
            <v>2</v>
          </cell>
        </row>
        <row r="2362">
          <cell r="A2362" t="str">
            <v>ON</v>
          </cell>
          <cell r="B2362">
            <v>8</v>
          </cell>
          <cell r="C2362">
            <v>3</v>
          </cell>
          <cell r="D2362" t="str">
            <v>P</v>
          </cell>
          <cell r="E2362">
            <v>3.4</v>
          </cell>
          <cell r="F2362">
            <v>37830</v>
          </cell>
          <cell r="G2362">
            <v>0.158</v>
          </cell>
          <cell r="H2362">
            <v>0.17</v>
          </cell>
          <cell r="I2362" t="str">
            <v>7          0</v>
          </cell>
          <cell r="J2362">
            <v>0</v>
          </cell>
          <cell r="K2362">
            <v>0</v>
          </cell>
          <cell r="L2362">
            <v>2003</v>
          </cell>
          <cell r="M2362">
            <v>1.6370190211433377</v>
          </cell>
          <cell r="N2362" t="str">
            <v>NG83</v>
          </cell>
          <cell r="O2362">
            <v>38.49</v>
          </cell>
          <cell r="P2362">
            <v>2</v>
          </cell>
        </row>
        <row r="2363">
          <cell r="A2363" t="str">
            <v>ON</v>
          </cell>
          <cell r="B2363">
            <v>8</v>
          </cell>
          <cell r="C2363">
            <v>3</v>
          </cell>
          <cell r="D2363" t="str">
            <v>P</v>
          </cell>
          <cell r="E2363">
            <v>3.45</v>
          </cell>
          <cell r="F2363">
            <v>37830</v>
          </cell>
          <cell r="G2363">
            <v>0.17499999999999999</v>
          </cell>
          <cell r="H2363">
            <v>0.19</v>
          </cell>
          <cell r="I2363" t="str">
            <v>4          0</v>
          </cell>
          <cell r="J2363">
            <v>0</v>
          </cell>
          <cell r="K2363">
            <v>0</v>
          </cell>
          <cell r="L2363">
            <v>2003</v>
          </cell>
          <cell r="M2363">
            <v>1.6573251239923399</v>
          </cell>
          <cell r="N2363" t="str">
            <v>NG83</v>
          </cell>
          <cell r="O2363">
            <v>38.49</v>
          </cell>
          <cell r="P2363">
            <v>2</v>
          </cell>
        </row>
        <row r="2364">
          <cell r="A2364" t="str">
            <v>ON</v>
          </cell>
          <cell r="B2364">
            <v>8</v>
          </cell>
          <cell r="C2364">
            <v>3</v>
          </cell>
          <cell r="D2364" t="str">
            <v>P</v>
          </cell>
          <cell r="E2364">
            <v>3.5</v>
          </cell>
          <cell r="F2364">
            <v>37830</v>
          </cell>
          <cell r="G2364">
            <v>0.192</v>
          </cell>
          <cell r="H2364">
            <v>0.21</v>
          </cell>
          <cell r="I2364" t="str">
            <v>3          0</v>
          </cell>
          <cell r="J2364">
            <v>0</v>
          </cell>
          <cell r="K2364">
            <v>0</v>
          </cell>
          <cell r="L2364">
            <v>2003</v>
          </cell>
          <cell r="M2364">
            <v>1.6757371865473081</v>
          </cell>
          <cell r="N2364" t="str">
            <v>NG83</v>
          </cell>
          <cell r="O2364">
            <v>38.49</v>
          </cell>
          <cell r="P2364">
            <v>2</v>
          </cell>
        </row>
        <row r="2365">
          <cell r="A2365" t="str">
            <v>ON</v>
          </cell>
          <cell r="B2365">
            <v>8</v>
          </cell>
          <cell r="C2365">
            <v>3</v>
          </cell>
          <cell r="D2365" t="str">
            <v>C</v>
          </cell>
          <cell r="E2365">
            <v>3.55</v>
          </cell>
          <cell r="F2365">
            <v>37830</v>
          </cell>
          <cell r="G2365">
            <v>0.74399999999999999</v>
          </cell>
          <cell r="H2365">
            <v>0.67</v>
          </cell>
          <cell r="I2365" t="str">
            <v>2          0</v>
          </cell>
          <cell r="J2365">
            <v>0</v>
          </cell>
          <cell r="K2365">
            <v>0</v>
          </cell>
          <cell r="L2365">
            <v>2003</v>
          </cell>
          <cell r="M2365" t="str">
            <v>No Trade</v>
          </cell>
          <cell r="N2365" t="str">
            <v>NG83</v>
          </cell>
          <cell r="O2365">
            <v>38.49</v>
          </cell>
          <cell r="P2365">
            <v>1</v>
          </cell>
        </row>
        <row r="2366">
          <cell r="A2366" t="str">
            <v>ON</v>
          </cell>
          <cell r="B2366">
            <v>8</v>
          </cell>
          <cell r="C2366">
            <v>3</v>
          </cell>
          <cell r="D2366" t="str">
            <v>P</v>
          </cell>
          <cell r="E2366">
            <v>3.55</v>
          </cell>
          <cell r="F2366">
            <v>37830</v>
          </cell>
          <cell r="G2366">
            <v>0.21</v>
          </cell>
          <cell r="H2366">
            <v>0.23</v>
          </cell>
          <cell r="I2366" t="str">
            <v>3          0</v>
          </cell>
          <cell r="J2366">
            <v>0</v>
          </cell>
          <cell r="K2366">
            <v>0</v>
          </cell>
          <cell r="L2366">
            <v>2003</v>
          </cell>
          <cell r="M2366">
            <v>1.6941228223954856</v>
          </cell>
          <cell r="N2366" t="str">
            <v>NG83</v>
          </cell>
          <cell r="O2366">
            <v>38.49</v>
          </cell>
          <cell r="P2366">
            <v>2</v>
          </cell>
        </row>
        <row r="2367">
          <cell r="A2367" t="str">
            <v>ON</v>
          </cell>
          <cell r="B2367">
            <v>8</v>
          </cell>
          <cell r="C2367">
            <v>3</v>
          </cell>
          <cell r="D2367" t="str">
            <v>C</v>
          </cell>
          <cell r="E2367">
            <v>3.6</v>
          </cell>
          <cell r="F2367">
            <v>37830</v>
          </cell>
          <cell r="G2367">
            <v>0.71499999999999997</v>
          </cell>
          <cell r="H2367">
            <v>0.64</v>
          </cell>
          <cell r="I2367" t="str">
            <v>3          0</v>
          </cell>
          <cell r="J2367">
            <v>0</v>
          </cell>
          <cell r="K2367">
            <v>0</v>
          </cell>
          <cell r="L2367">
            <v>2003</v>
          </cell>
          <cell r="M2367" t="str">
            <v>No Trade</v>
          </cell>
          <cell r="N2367" t="str">
            <v>NG83</v>
          </cell>
          <cell r="O2367">
            <v>38.49</v>
          </cell>
          <cell r="P2367">
            <v>1</v>
          </cell>
        </row>
        <row r="2368">
          <cell r="A2368" t="str">
            <v>ON</v>
          </cell>
          <cell r="B2368">
            <v>8</v>
          </cell>
          <cell r="C2368">
            <v>3</v>
          </cell>
          <cell r="D2368" t="str">
            <v>P</v>
          </cell>
          <cell r="E2368">
            <v>3.6</v>
          </cell>
          <cell r="F2368">
            <v>37830</v>
          </cell>
          <cell r="G2368">
            <v>0.23</v>
          </cell>
          <cell r="H2368">
            <v>0.25</v>
          </cell>
          <cell r="I2368" t="str">
            <v>4          0</v>
          </cell>
          <cell r="J2368">
            <v>0</v>
          </cell>
          <cell r="K2368">
            <v>0</v>
          </cell>
          <cell r="L2368">
            <v>2003</v>
          </cell>
          <cell r="M2368">
            <v>1.7139711404700508</v>
          </cell>
          <cell r="N2368" t="str">
            <v>NG83</v>
          </cell>
          <cell r="O2368">
            <v>38.49</v>
          </cell>
          <cell r="P2368">
            <v>2</v>
          </cell>
        </row>
        <row r="2369">
          <cell r="A2369" t="str">
            <v>ON</v>
          </cell>
          <cell r="B2369">
            <v>8</v>
          </cell>
          <cell r="C2369">
            <v>3</v>
          </cell>
          <cell r="D2369" t="str">
            <v>C</v>
          </cell>
          <cell r="E2369">
            <v>3.65</v>
          </cell>
          <cell r="F2369">
            <v>37830</v>
          </cell>
          <cell r="G2369">
            <v>0</v>
          </cell>
          <cell r="H2369">
            <v>0</v>
          </cell>
          <cell r="I2369" t="str">
            <v>0          0</v>
          </cell>
          <cell r="J2369">
            <v>0</v>
          </cell>
          <cell r="K2369">
            <v>0</v>
          </cell>
          <cell r="L2369">
            <v>2003</v>
          </cell>
          <cell r="M2369" t="str">
            <v>No Trade</v>
          </cell>
          <cell r="N2369" t="str">
            <v/>
          </cell>
          <cell r="O2369" t="str">
            <v/>
          </cell>
          <cell r="P2369" t="str">
            <v/>
          </cell>
        </row>
        <row r="2370">
          <cell r="A2370" t="str">
            <v>ON</v>
          </cell>
          <cell r="B2370">
            <v>8</v>
          </cell>
          <cell r="C2370">
            <v>3</v>
          </cell>
          <cell r="D2370" t="str">
            <v>P</v>
          </cell>
          <cell r="E2370">
            <v>3.65</v>
          </cell>
          <cell r="F2370">
            <v>37830</v>
          </cell>
          <cell r="G2370">
            <v>0.25</v>
          </cell>
          <cell r="H2370">
            <v>0.27</v>
          </cell>
          <cell r="I2370" t="str">
            <v>6          0</v>
          </cell>
          <cell r="J2370">
            <v>0</v>
          </cell>
          <cell r="K2370">
            <v>0</v>
          </cell>
          <cell r="L2370">
            <v>2003</v>
          </cell>
          <cell r="M2370">
            <v>1.7321843306686178</v>
          </cell>
          <cell r="N2370" t="str">
            <v>NG83</v>
          </cell>
          <cell r="O2370">
            <v>38.49</v>
          </cell>
          <cell r="P2370">
            <v>2</v>
          </cell>
        </row>
        <row r="2371">
          <cell r="A2371" t="str">
            <v>ON</v>
          </cell>
          <cell r="B2371">
            <v>8</v>
          </cell>
          <cell r="C2371">
            <v>3</v>
          </cell>
          <cell r="D2371" t="str">
            <v>C</v>
          </cell>
          <cell r="E2371">
            <v>3.7</v>
          </cell>
          <cell r="F2371">
            <v>37830</v>
          </cell>
          <cell r="G2371">
            <v>0</v>
          </cell>
          <cell r="H2371">
            <v>0</v>
          </cell>
          <cell r="I2371" t="str">
            <v>0          0</v>
          </cell>
          <cell r="J2371">
            <v>0</v>
          </cell>
          <cell r="K2371">
            <v>0</v>
          </cell>
          <cell r="L2371">
            <v>2003</v>
          </cell>
          <cell r="M2371" t="str">
            <v>No Trade</v>
          </cell>
          <cell r="N2371" t="str">
            <v/>
          </cell>
          <cell r="O2371" t="str">
            <v/>
          </cell>
          <cell r="P2371" t="str">
            <v/>
          </cell>
        </row>
        <row r="2372">
          <cell r="A2372" t="str">
            <v>ON</v>
          </cell>
          <cell r="B2372">
            <v>8</v>
          </cell>
          <cell r="C2372">
            <v>3</v>
          </cell>
          <cell r="D2372" t="str">
            <v>C</v>
          </cell>
          <cell r="E2372">
            <v>3.75</v>
          </cell>
          <cell r="F2372">
            <v>37830</v>
          </cell>
          <cell r="G2372">
            <v>0.63200000000000001</v>
          </cell>
          <cell r="H2372">
            <v>0.56000000000000005</v>
          </cell>
          <cell r="I2372" t="str">
            <v>3          0</v>
          </cell>
          <cell r="J2372">
            <v>0</v>
          </cell>
          <cell r="K2372">
            <v>0</v>
          </cell>
          <cell r="L2372">
            <v>2003</v>
          </cell>
          <cell r="M2372" t="str">
            <v>No Trade</v>
          </cell>
          <cell r="N2372" t="str">
            <v>NG83</v>
          </cell>
          <cell r="O2372">
            <v>38.49</v>
          </cell>
          <cell r="P2372">
            <v>1</v>
          </cell>
        </row>
        <row r="2373">
          <cell r="A2373" t="str">
            <v>ON</v>
          </cell>
          <cell r="B2373">
            <v>8</v>
          </cell>
          <cell r="C2373">
            <v>3</v>
          </cell>
          <cell r="D2373" t="str">
            <v>P</v>
          </cell>
          <cell r="E2373">
            <v>3.75</v>
          </cell>
          <cell r="F2373">
            <v>37830</v>
          </cell>
          <cell r="G2373">
            <v>0.29299999999999998</v>
          </cell>
          <cell r="H2373">
            <v>0.32</v>
          </cell>
          <cell r="I2373" t="str">
            <v>2         50</v>
          </cell>
          <cell r="J2373">
            <v>0</v>
          </cell>
          <cell r="K2373">
            <v>0</v>
          </cell>
          <cell r="L2373">
            <v>2003</v>
          </cell>
          <cell r="M2373">
            <v>1.7684420741848665</v>
          </cell>
          <cell r="N2373" t="str">
            <v>NG83</v>
          </cell>
          <cell r="O2373">
            <v>38.49</v>
          </cell>
          <cell r="P2373">
            <v>2</v>
          </cell>
        </row>
        <row r="2374">
          <cell r="A2374" t="str">
            <v>ON</v>
          </cell>
          <cell r="B2374">
            <v>8</v>
          </cell>
          <cell r="C2374">
            <v>3</v>
          </cell>
          <cell r="D2374" t="str">
            <v>C</v>
          </cell>
          <cell r="E2374">
            <v>3.8</v>
          </cell>
          <cell r="F2374">
            <v>37830</v>
          </cell>
          <cell r="G2374">
            <v>0.60699999999999998</v>
          </cell>
          <cell r="H2374">
            <v>0.54</v>
          </cell>
          <cell r="I2374" t="str">
            <v>0          0</v>
          </cell>
          <cell r="J2374">
            <v>0</v>
          </cell>
          <cell r="K2374">
            <v>0</v>
          </cell>
          <cell r="L2374">
            <v>2003</v>
          </cell>
          <cell r="M2374" t="str">
            <v>No Trade</v>
          </cell>
          <cell r="N2374" t="str">
            <v>NG83</v>
          </cell>
          <cell r="O2374">
            <v>38.49</v>
          </cell>
          <cell r="P2374">
            <v>1</v>
          </cell>
        </row>
        <row r="2375">
          <cell r="A2375" t="str">
            <v>ON</v>
          </cell>
          <cell r="B2375">
            <v>8</v>
          </cell>
          <cell r="C2375">
            <v>3</v>
          </cell>
          <cell r="D2375" t="str">
            <v>P</v>
          </cell>
          <cell r="E2375">
            <v>3.8</v>
          </cell>
          <cell r="F2375">
            <v>37830</v>
          </cell>
          <cell r="G2375">
            <v>0.316</v>
          </cell>
          <cell r="H2375">
            <v>0.34</v>
          </cell>
          <cell r="I2375" t="str">
            <v>7          0</v>
          </cell>
          <cell r="J2375">
            <v>0</v>
          </cell>
          <cell r="K2375">
            <v>0</v>
          </cell>
          <cell r="L2375">
            <v>2003</v>
          </cell>
          <cell r="M2375">
            <v>1.7864817692505208</v>
          </cell>
          <cell r="N2375" t="str">
            <v>NG83</v>
          </cell>
          <cell r="O2375">
            <v>38.49</v>
          </cell>
          <cell r="P2375">
            <v>2</v>
          </cell>
        </row>
        <row r="2376">
          <cell r="A2376" t="str">
            <v>ON</v>
          </cell>
          <cell r="B2376">
            <v>8</v>
          </cell>
          <cell r="C2376">
            <v>3</v>
          </cell>
          <cell r="D2376" t="str">
            <v>C</v>
          </cell>
          <cell r="E2376">
            <v>3.85</v>
          </cell>
          <cell r="F2376">
            <v>37830</v>
          </cell>
          <cell r="G2376">
            <v>0.441</v>
          </cell>
          <cell r="H2376">
            <v>0.44</v>
          </cell>
          <cell r="I2376" t="str">
            <v>1          0</v>
          </cell>
          <cell r="J2376">
            <v>0</v>
          </cell>
          <cell r="K2376">
            <v>0</v>
          </cell>
          <cell r="L2376">
            <v>2003</v>
          </cell>
          <cell r="M2376" t="str">
            <v>No Trade</v>
          </cell>
          <cell r="N2376" t="str">
            <v>NG83</v>
          </cell>
          <cell r="O2376">
            <v>38.49</v>
          </cell>
          <cell r="P2376">
            <v>1</v>
          </cell>
        </row>
        <row r="2377">
          <cell r="A2377" t="str">
            <v>ON</v>
          </cell>
          <cell r="B2377">
            <v>8</v>
          </cell>
          <cell r="C2377">
            <v>3</v>
          </cell>
          <cell r="D2377" t="str">
            <v>P</v>
          </cell>
          <cell r="E2377">
            <v>3.85</v>
          </cell>
          <cell r="F2377">
            <v>37830</v>
          </cell>
          <cell r="G2377">
            <v>0.34100000000000003</v>
          </cell>
          <cell r="H2377">
            <v>0.37</v>
          </cell>
          <cell r="I2377" t="str">
            <v>3          0</v>
          </cell>
          <cell r="J2377">
            <v>0</v>
          </cell>
          <cell r="K2377">
            <v>0</v>
          </cell>
          <cell r="L2377">
            <v>2003</v>
          </cell>
          <cell r="M2377">
            <v>1.8056586000560648</v>
          </cell>
          <cell r="N2377" t="str">
            <v>NG83</v>
          </cell>
          <cell r="O2377">
            <v>38.49</v>
          </cell>
          <cell r="P2377">
            <v>2</v>
          </cell>
        </row>
        <row r="2378">
          <cell r="A2378" t="str">
            <v>ON</v>
          </cell>
          <cell r="B2378">
            <v>8</v>
          </cell>
          <cell r="C2378">
            <v>3</v>
          </cell>
          <cell r="D2378" t="str">
            <v>C</v>
          </cell>
          <cell r="E2378">
            <v>3.9</v>
          </cell>
          <cell r="F2378">
            <v>37830</v>
          </cell>
          <cell r="G2378">
            <v>0.56000000000000005</v>
          </cell>
          <cell r="H2378">
            <v>0.49</v>
          </cell>
          <cell r="I2378" t="str">
            <v>4          0</v>
          </cell>
          <cell r="J2378">
            <v>0</v>
          </cell>
          <cell r="K2378">
            <v>0</v>
          </cell>
          <cell r="L2378">
            <v>2003</v>
          </cell>
          <cell r="M2378" t="str">
            <v>No Trade</v>
          </cell>
          <cell r="N2378" t="str">
            <v>NG83</v>
          </cell>
          <cell r="O2378">
            <v>38.49</v>
          </cell>
          <cell r="P2378">
            <v>1</v>
          </cell>
        </row>
        <row r="2379">
          <cell r="A2379" t="str">
            <v>ON</v>
          </cell>
          <cell r="B2379">
            <v>8</v>
          </cell>
          <cell r="C2379">
            <v>3</v>
          </cell>
          <cell r="D2379" t="str">
            <v>P</v>
          </cell>
          <cell r="E2379">
            <v>3.9</v>
          </cell>
          <cell r="F2379">
            <v>37830</v>
          </cell>
          <cell r="G2379">
            <v>0.36599999999999999</v>
          </cell>
          <cell r="H2379">
            <v>0.4</v>
          </cell>
          <cell r="I2379" t="str">
            <v>0          0</v>
          </cell>
          <cell r="J2379">
            <v>0</v>
          </cell>
          <cell r="K2379">
            <v>0</v>
          </cell>
          <cell r="L2379">
            <v>2003</v>
          </cell>
          <cell r="M2379">
            <v>1.8235364822672895</v>
          </cell>
          <cell r="N2379" t="str">
            <v>NG83</v>
          </cell>
          <cell r="O2379">
            <v>38.49</v>
          </cell>
          <cell r="P2379">
            <v>2</v>
          </cell>
        </row>
        <row r="2380">
          <cell r="A2380" t="str">
            <v>ON</v>
          </cell>
          <cell r="B2380">
            <v>8</v>
          </cell>
          <cell r="C2380">
            <v>3</v>
          </cell>
          <cell r="D2380" t="str">
            <v>C</v>
          </cell>
          <cell r="E2380">
            <v>3.95</v>
          </cell>
          <cell r="F2380">
            <v>37830</v>
          </cell>
          <cell r="G2380">
            <v>0.53700000000000003</v>
          </cell>
          <cell r="H2380">
            <v>0.47</v>
          </cell>
          <cell r="I2380" t="str">
            <v>1          0</v>
          </cell>
          <cell r="J2380">
            <v>0</v>
          </cell>
          <cell r="K2380">
            <v>0</v>
          </cell>
          <cell r="L2380">
            <v>2003</v>
          </cell>
          <cell r="M2380" t="str">
            <v>No Trade</v>
          </cell>
          <cell r="N2380" t="str">
            <v>NG83</v>
          </cell>
          <cell r="O2380">
            <v>38.49</v>
          </cell>
          <cell r="P2380">
            <v>1</v>
          </cell>
        </row>
        <row r="2381">
          <cell r="A2381" t="str">
            <v>ON</v>
          </cell>
          <cell r="B2381">
            <v>8</v>
          </cell>
          <cell r="C2381">
            <v>3</v>
          </cell>
          <cell r="D2381" t="str">
            <v>P</v>
          </cell>
          <cell r="E2381">
            <v>3.95</v>
          </cell>
          <cell r="F2381">
            <v>37830</v>
          </cell>
          <cell r="G2381">
            <v>0.39200000000000002</v>
          </cell>
          <cell r="H2381">
            <v>0.42</v>
          </cell>
          <cell r="I2381" t="str">
            <v>7          0</v>
          </cell>
          <cell r="J2381">
            <v>0</v>
          </cell>
          <cell r="K2381">
            <v>0</v>
          </cell>
          <cell r="L2381">
            <v>2003</v>
          </cell>
          <cell r="M2381">
            <v>1.8413656697244813</v>
          </cell>
          <cell r="N2381" t="str">
            <v>NG83</v>
          </cell>
          <cell r="O2381">
            <v>38.49</v>
          </cell>
          <cell r="P2381">
            <v>2</v>
          </cell>
        </row>
        <row r="2382">
          <cell r="A2382" t="str">
            <v>ON</v>
          </cell>
          <cell r="B2382">
            <v>8</v>
          </cell>
          <cell r="C2382">
            <v>3</v>
          </cell>
          <cell r="D2382" t="str">
            <v>C</v>
          </cell>
          <cell r="E2382">
            <v>4</v>
          </cell>
          <cell r="F2382">
            <v>37830</v>
          </cell>
          <cell r="G2382">
            <v>0.51300000000000001</v>
          </cell>
          <cell r="H2382">
            <v>0.45</v>
          </cell>
          <cell r="I2382" t="str">
            <v>0          0</v>
          </cell>
          <cell r="J2382">
            <v>0</v>
          </cell>
          <cell r="K2382">
            <v>0</v>
          </cell>
          <cell r="L2382">
            <v>2003</v>
          </cell>
          <cell r="M2382" t="str">
            <v>No Trade</v>
          </cell>
          <cell r="N2382" t="str">
            <v>NG83</v>
          </cell>
          <cell r="O2382">
            <v>38.49</v>
          </cell>
          <cell r="P2382">
            <v>1</v>
          </cell>
        </row>
        <row r="2383">
          <cell r="A2383" t="str">
            <v>ON</v>
          </cell>
          <cell r="B2383">
            <v>8</v>
          </cell>
          <cell r="C2383">
            <v>3</v>
          </cell>
          <cell r="D2383" t="str">
            <v>P</v>
          </cell>
          <cell r="E2383">
            <v>4</v>
          </cell>
          <cell r="F2383">
            <v>37830</v>
          </cell>
          <cell r="G2383">
            <v>0.41799999999999998</v>
          </cell>
          <cell r="H2383">
            <v>0.45</v>
          </cell>
          <cell r="I2383" t="str">
            <v>6          0</v>
          </cell>
          <cell r="J2383">
            <v>0</v>
          </cell>
          <cell r="K2383">
            <v>0</v>
          </cell>
          <cell r="L2383">
            <v>2003</v>
          </cell>
          <cell r="M2383">
            <v>1.858084375063614</v>
          </cell>
          <cell r="N2383" t="str">
            <v>NG83</v>
          </cell>
          <cell r="O2383">
            <v>38.49</v>
          </cell>
          <cell r="P2383">
            <v>2</v>
          </cell>
        </row>
        <row r="2384">
          <cell r="A2384" t="str">
            <v>ON</v>
          </cell>
          <cell r="B2384">
            <v>8</v>
          </cell>
          <cell r="C2384">
            <v>3</v>
          </cell>
          <cell r="D2384" t="str">
            <v>C</v>
          </cell>
          <cell r="E2384">
            <v>4.05</v>
          </cell>
          <cell r="F2384">
            <v>37830</v>
          </cell>
          <cell r="G2384">
            <v>0</v>
          </cell>
          <cell r="H2384">
            <v>0</v>
          </cell>
          <cell r="I2384" t="str">
            <v>0          0</v>
          </cell>
          <cell r="J2384">
            <v>0</v>
          </cell>
          <cell r="K2384">
            <v>0</v>
          </cell>
          <cell r="L2384">
            <v>2003</v>
          </cell>
          <cell r="M2384" t="str">
            <v>No Trade</v>
          </cell>
          <cell r="N2384" t="str">
            <v/>
          </cell>
          <cell r="O2384" t="str">
            <v/>
          </cell>
          <cell r="P2384" t="str">
            <v/>
          </cell>
        </row>
        <row r="2385">
          <cell r="A2385" t="str">
            <v>ON</v>
          </cell>
          <cell r="B2385">
            <v>8</v>
          </cell>
          <cell r="C2385">
            <v>3</v>
          </cell>
          <cell r="D2385" t="str">
            <v>C</v>
          </cell>
          <cell r="E2385">
            <v>4.0999999999999996</v>
          </cell>
          <cell r="F2385">
            <v>37830</v>
          </cell>
          <cell r="G2385">
            <v>0.47</v>
          </cell>
          <cell r="H2385">
            <v>0.41</v>
          </cell>
          <cell r="I2385" t="str">
            <v>1          0</v>
          </cell>
          <cell r="J2385">
            <v>0</v>
          </cell>
          <cell r="K2385">
            <v>0</v>
          </cell>
          <cell r="L2385">
            <v>2003</v>
          </cell>
          <cell r="M2385" t="str">
            <v>No Trade</v>
          </cell>
          <cell r="N2385" t="str">
            <v>NG83</v>
          </cell>
          <cell r="O2385">
            <v>38.49</v>
          </cell>
          <cell r="P2385">
            <v>1</v>
          </cell>
        </row>
        <row r="2386">
          <cell r="A2386" t="str">
            <v>ON</v>
          </cell>
          <cell r="B2386">
            <v>8</v>
          </cell>
          <cell r="C2386">
            <v>3</v>
          </cell>
          <cell r="D2386" t="str">
            <v>P</v>
          </cell>
          <cell r="E2386">
            <v>4.0999999999999996</v>
          </cell>
          <cell r="F2386">
            <v>37830</v>
          </cell>
          <cell r="G2386">
            <v>0.47499999999999998</v>
          </cell>
          <cell r="H2386">
            <v>0.51</v>
          </cell>
          <cell r="I2386" t="str">
            <v>7          0</v>
          </cell>
          <cell r="J2386">
            <v>0</v>
          </cell>
          <cell r="K2386">
            <v>0</v>
          </cell>
          <cell r="L2386">
            <v>2003</v>
          </cell>
          <cell r="M2386">
            <v>1.8936119153147637</v>
          </cell>
          <cell r="N2386" t="str">
            <v>NG83</v>
          </cell>
          <cell r="O2386">
            <v>38.49</v>
          </cell>
          <cell r="P2386">
            <v>2</v>
          </cell>
        </row>
        <row r="2387">
          <cell r="A2387" t="str">
            <v>ON</v>
          </cell>
          <cell r="B2387">
            <v>8</v>
          </cell>
          <cell r="C2387">
            <v>3</v>
          </cell>
          <cell r="D2387" t="str">
            <v>C</v>
          </cell>
          <cell r="E2387">
            <v>4.2</v>
          </cell>
          <cell r="F2387">
            <v>37830</v>
          </cell>
          <cell r="G2387">
            <v>0</v>
          </cell>
          <cell r="H2387">
            <v>0</v>
          </cell>
          <cell r="I2387" t="str">
            <v>0          0</v>
          </cell>
          <cell r="J2387">
            <v>0</v>
          </cell>
          <cell r="K2387">
            <v>0</v>
          </cell>
          <cell r="L2387">
            <v>2003</v>
          </cell>
          <cell r="M2387" t="str">
            <v>No Trade</v>
          </cell>
          <cell r="N2387" t="str">
            <v/>
          </cell>
          <cell r="O2387" t="str">
            <v/>
          </cell>
          <cell r="P2387" t="str">
            <v/>
          </cell>
        </row>
        <row r="2388">
          <cell r="A2388" t="str">
            <v>ON</v>
          </cell>
          <cell r="B2388">
            <v>8</v>
          </cell>
          <cell r="C2388">
            <v>3</v>
          </cell>
          <cell r="D2388" t="str">
            <v>C</v>
          </cell>
          <cell r="E2388">
            <v>4.25</v>
          </cell>
          <cell r="F2388">
            <v>37830</v>
          </cell>
          <cell r="G2388">
            <v>0.41199999999999998</v>
          </cell>
          <cell r="H2388">
            <v>0.35</v>
          </cell>
          <cell r="I2388" t="str">
            <v>8          0</v>
          </cell>
          <cell r="J2388">
            <v>0</v>
          </cell>
          <cell r="K2388">
            <v>0</v>
          </cell>
          <cell r="L2388">
            <v>2003</v>
          </cell>
          <cell r="M2388" t="str">
            <v>No Trade</v>
          </cell>
          <cell r="N2388" t="str">
            <v>NG83</v>
          </cell>
          <cell r="O2388">
            <v>38.49</v>
          </cell>
          <cell r="P2388">
            <v>1</v>
          </cell>
        </row>
        <row r="2389">
          <cell r="A2389" t="str">
            <v>ON</v>
          </cell>
          <cell r="B2389">
            <v>8</v>
          </cell>
          <cell r="C2389">
            <v>3</v>
          </cell>
          <cell r="D2389" t="str">
            <v>C</v>
          </cell>
          <cell r="E2389">
            <v>4.3</v>
          </cell>
          <cell r="F2389">
            <v>37830</v>
          </cell>
          <cell r="G2389">
            <v>0</v>
          </cell>
          <cell r="H2389">
            <v>0</v>
          </cell>
          <cell r="I2389" t="str">
            <v>0          0</v>
          </cell>
          <cell r="J2389">
            <v>0</v>
          </cell>
          <cell r="K2389">
            <v>0</v>
          </cell>
          <cell r="L2389">
            <v>2003</v>
          </cell>
          <cell r="M2389" t="str">
            <v>No Trade</v>
          </cell>
          <cell r="N2389" t="str">
            <v/>
          </cell>
          <cell r="O2389" t="str">
            <v/>
          </cell>
          <cell r="P2389" t="str">
            <v/>
          </cell>
        </row>
        <row r="2390">
          <cell r="A2390" t="str">
            <v>ON</v>
          </cell>
          <cell r="B2390">
            <v>8</v>
          </cell>
          <cell r="C2390">
            <v>3</v>
          </cell>
          <cell r="D2390" t="str">
            <v>C</v>
          </cell>
          <cell r="E2390">
            <v>4.4000000000000004</v>
          </cell>
          <cell r="F2390">
            <v>37830</v>
          </cell>
          <cell r="G2390">
            <v>0.36199999999999999</v>
          </cell>
          <cell r="H2390">
            <v>0.31</v>
          </cell>
          <cell r="I2390" t="str">
            <v>2          0</v>
          </cell>
          <cell r="J2390">
            <v>0</v>
          </cell>
          <cell r="K2390">
            <v>0</v>
          </cell>
          <cell r="L2390">
            <v>2003</v>
          </cell>
          <cell r="M2390" t="str">
            <v>No Trade</v>
          </cell>
          <cell r="N2390" t="str">
            <v>NG83</v>
          </cell>
          <cell r="O2390">
            <v>38.49</v>
          </cell>
          <cell r="P2390">
            <v>1</v>
          </cell>
        </row>
        <row r="2391">
          <cell r="A2391" t="str">
            <v>ON</v>
          </cell>
          <cell r="B2391">
            <v>8</v>
          </cell>
          <cell r="C2391">
            <v>3</v>
          </cell>
          <cell r="D2391" t="str">
            <v>C</v>
          </cell>
          <cell r="E2391">
            <v>4.5</v>
          </cell>
          <cell r="F2391">
            <v>37830</v>
          </cell>
          <cell r="G2391">
            <v>0.33200000000000002</v>
          </cell>
          <cell r="H2391">
            <v>0.28000000000000003</v>
          </cell>
          <cell r="I2391" t="str">
            <v>5          0</v>
          </cell>
          <cell r="J2391">
            <v>0</v>
          </cell>
          <cell r="K2391">
            <v>0</v>
          </cell>
          <cell r="L2391">
            <v>2003</v>
          </cell>
          <cell r="M2391" t="str">
            <v>No Trade</v>
          </cell>
          <cell r="N2391" t="str">
            <v>NG83</v>
          </cell>
          <cell r="O2391">
            <v>38.49</v>
          </cell>
          <cell r="P2391">
            <v>1</v>
          </cell>
        </row>
        <row r="2392">
          <cell r="A2392" t="str">
            <v>ON</v>
          </cell>
          <cell r="B2392">
            <v>8</v>
          </cell>
          <cell r="C2392">
            <v>3</v>
          </cell>
          <cell r="D2392" t="str">
            <v>C</v>
          </cell>
          <cell r="E2392">
            <v>4.55</v>
          </cell>
          <cell r="F2392">
            <v>37830</v>
          </cell>
          <cell r="G2392">
            <v>0.317</v>
          </cell>
          <cell r="H2392">
            <v>0.27</v>
          </cell>
          <cell r="I2392" t="str">
            <v>2          0</v>
          </cell>
          <cell r="J2392">
            <v>0</v>
          </cell>
          <cell r="K2392">
            <v>0</v>
          </cell>
          <cell r="L2392">
            <v>2003</v>
          </cell>
          <cell r="M2392" t="str">
            <v>No Trade</v>
          </cell>
          <cell r="N2392" t="str">
            <v>NG83</v>
          </cell>
          <cell r="O2392">
            <v>38.49</v>
          </cell>
          <cell r="P2392">
            <v>1</v>
          </cell>
        </row>
        <row r="2393">
          <cell r="A2393" t="str">
            <v>ON</v>
          </cell>
          <cell r="B2393">
            <v>8</v>
          </cell>
          <cell r="C2393">
            <v>3</v>
          </cell>
          <cell r="D2393" t="str">
            <v>C</v>
          </cell>
          <cell r="E2393">
            <v>4.75</v>
          </cell>
          <cell r="F2393">
            <v>37830</v>
          </cell>
          <cell r="G2393">
            <v>0.26600000000000001</v>
          </cell>
          <cell r="H2393">
            <v>0.22</v>
          </cell>
          <cell r="I2393" t="str">
            <v>6          0</v>
          </cell>
          <cell r="J2393">
            <v>0</v>
          </cell>
          <cell r="K2393">
            <v>0</v>
          </cell>
          <cell r="L2393">
            <v>2003</v>
          </cell>
          <cell r="M2393" t="str">
            <v>No Trade</v>
          </cell>
          <cell r="N2393" t="str">
            <v>NG83</v>
          </cell>
          <cell r="O2393">
            <v>38.49</v>
          </cell>
          <cell r="P2393">
            <v>1</v>
          </cell>
        </row>
        <row r="2394">
          <cell r="A2394" t="str">
            <v>ON</v>
          </cell>
          <cell r="B2394">
            <v>8</v>
          </cell>
          <cell r="C2394">
            <v>3</v>
          </cell>
          <cell r="D2394" t="str">
            <v>C</v>
          </cell>
          <cell r="E2394">
            <v>4.8</v>
          </cell>
          <cell r="F2394">
            <v>37830</v>
          </cell>
          <cell r="G2394">
            <v>0.255</v>
          </cell>
          <cell r="H2394">
            <v>0.21</v>
          </cell>
          <cell r="I2394" t="str">
            <v>6          0</v>
          </cell>
          <cell r="J2394">
            <v>0</v>
          </cell>
          <cell r="K2394">
            <v>0</v>
          </cell>
          <cell r="L2394">
            <v>2003</v>
          </cell>
          <cell r="M2394" t="str">
            <v>No Trade</v>
          </cell>
          <cell r="N2394" t="str">
            <v>NG83</v>
          </cell>
          <cell r="O2394">
            <v>38.49</v>
          </cell>
          <cell r="P2394">
            <v>1</v>
          </cell>
        </row>
        <row r="2395">
          <cell r="A2395" t="str">
            <v>ON</v>
          </cell>
          <cell r="B2395">
            <v>8</v>
          </cell>
          <cell r="C2395">
            <v>3</v>
          </cell>
          <cell r="D2395" t="str">
            <v>C</v>
          </cell>
          <cell r="E2395">
            <v>4.8499999999999996</v>
          </cell>
          <cell r="F2395">
            <v>37830</v>
          </cell>
          <cell r="G2395">
            <v>0.24399999999999999</v>
          </cell>
          <cell r="H2395">
            <v>0.2</v>
          </cell>
          <cell r="I2395" t="str">
            <v>6          0</v>
          </cell>
          <cell r="J2395">
            <v>0</v>
          </cell>
          <cell r="K2395">
            <v>0</v>
          </cell>
          <cell r="L2395">
            <v>2003</v>
          </cell>
          <cell r="M2395" t="str">
            <v>No Trade</v>
          </cell>
          <cell r="N2395" t="str">
            <v>NG83</v>
          </cell>
          <cell r="O2395">
            <v>38.49</v>
          </cell>
          <cell r="P2395">
            <v>1</v>
          </cell>
        </row>
        <row r="2396">
          <cell r="A2396" t="str">
            <v>ON</v>
          </cell>
          <cell r="B2396">
            <v>8</v>
          </cell>
          <cell r="C2396">
            <v>3</v>
          </cell>
          <cell r="D2396" t="str">
            <v>C</v>
          </cell>
          <cell r="E2396">
            <v>5</v>
          </cell>
          <cell r="F2396">
            <v>37830</v>
          </cell>
          <cell r="G2396">
            <v>0.214</v>
          </cell>
          <cell r="H2396">
            <v>0.18</v>
          </cell>
          <cell r="I2396" t="str">
            <v>0          0</v>
          </cell>
          <cell r="J2396">
            <v>0</v>
          </cell>
          <cell r="K2396">
            <v>0</v>
          </cell>
          <cell r="L2396">
            <v>2003</v>
          </cell>
          <cell r="M2396" t="str">
            <v>No Trade</v>
          </cell>
          <cell r="N2396" t="str">
            <v>NG83</v>
          </cell>
          <cell r="O2396">
            <v>38.49</v>
          </cell>
          <cell r="P2396">
            <v>1</v>
          </cell>
        </row>
        <row r="2397">
          <cell r="A2397" t="str">
            <v>ON</v>
          </cell>
          <cell r="B2397">
            <v>8</v>
          </cell>
          <cell r="C2397">
            <v>3</v>
          </cell>
          <cell r="D2397" t="str">
            <v>C</v>
          </cell>
          <cell r="E2397">
            <v>5.0999999999999996</v>
          </cell>
          <cell r="F2397">
            <v>37830</v>
          </cell>
          <cell r="G2397">
            <v>0.19600000000000001</v>
          </cell>
          <cell r="H2397">
            <v>0.16</v>
          </cell>
          <cell r="I2397" t="str">
            <v>4          0</v>
          </cell>
          <cell r="J2397">
            <v>0</v>
          </cell>
          <cell r="K2397">
            <v>0</v>
          </cell>
          <cell r="L2397">
            <v>2003</v>
          </cell>
          <cell r="M2397" t="str">
            <v>No Trade</v>
          </cell>
          <cell r="N2397" t="str">
            <v>NG83</v>
          </cell>
          <cell r="O2397">
            <v>38.49</v>
          </cell>
          <cell r="P2397">
            <v>1</v>
          </cell>
        </row>
        <row r="2398">
          <cell r="A2398" t="str">
            <v>ON</v>
          </cell>
          <cell r="B2398">
            <v>8</v>
          </cell>
          <cell r="C2398">
            <v>3</v>
          </cell>
          <cell r="D2398" t="str">
            <v>C</v>
          </cell>
          <cell r="E2398">
            <v>5.2</v>
          </cell>
          <cell r="F2398">
            <v>37830</v>
          </cell>
          <cell r="G2398">
            <v>0.18</v>
          </cell>
          <cell r="H2398">
            <v>0.15</v>
          </cell>
          <cell r="I2398" t="str">
            <v>0          0</v>
          </cell>
          <cell r="J2398">
            <v>0</v>
          </cell>
          <cell r="K2398">
            <v>0</v>
          </cell>
          <cell r="L2398">
            <v>2003</v>
          </cell>
          <cell r="M2398" t="str">
            <v>No Trade</v>
          </cell>
          <cell r="N2398" t="str">
            <v>NG83</v>
          </cell>
          <cell r="O2398">
            <v>38.49</v>
          </cell>
          <cell r="P2398">
            <v>1</v>
          </cell>
        </row>
        <row r="2399">
          <cell r="A2399" t="str">
            <v>ON</v>
          </cell>
          <cell r="B2399">
            <v>8</v>
          </cell>
          <cell r="C2399">
            <v>3</v>
          </cell>
          <cell r="D2399" t="str">
            <v>C</v>
          </cell>
          <cell r="E2399">
            <v>5.5</v>
          </cell>
          <cell r="F2399">
            <v>37830</v>
          </cell>
          <cell r="G2399">
            <v>0.14000000000000001</v>
          </cell>
          <cell r="H2399">
            <v>0.11</v>
          </cell>
          <cell r="I2399" t="str">
            <v>5          0</v>
          </cell>
          <cell r="J2399">
            <v>0</v>
          </cell>
          <cell r="K2399">
            <v>0</v>
          </cell>
          <cell r="L2399">
            <v>2003</v>
          </cell>
          <cell r="M2399" t="str">
            <v>No Trade</v>
          </cell>
          <cell r="N2399" t="str">
            <v>NG83</v>
          </cell>
          <cell r="O2399">
            <v>38.49</v>
          </cell>
          <cell r="P2399">
            <v>1</v>
          </cell>
        </row>
        <row r="2400">
          <cell r="A2400" t="str">
            <v>ON</v>
          </cell>
          <cell r="B2400">
            <v>8</v>
          </cell>
          <cell r="C2400">
            <v>3</v>
          </cell>
          <cell r="D2400" t="str">
            <v>C</v>
          </cell>
          <cell r="E2400">
            <v>5.55</v>
          </cell>
          <cell r="F2400">
            <v>37830</v>
          </cell>
          <cell r="G2400">
            <v>0.13400000000000001</v>
          </cell>
          <cell r="H2400">
            <v>0.11</v>
          </cell>
          <cell r="I2400" t="str">
            <v>0          0</v>
          </cell>
          <cell r="J2400">
            <v>0</v>
          </cell>
          <cell r="K2400">
            <v>0</v>
          </cell>
          <cell r="L2400">
            <v>2003</v>
          </cell>
          <cell r="M2400" t="str">
            <v>No Trade</v>
          </cell>
          <cell r="N2400" t="str">
            <v>NG83</v>
          </cell>
          <cell r="O2400">
            <v>38.49</v>
          </cell>
          <cell r="P2400">
            <v>1</v>
          </cell>
        </row>
        <row r="2401">
          <cell r="A2401" t="str">
            <v>ON</v>
          </cell>
          <cell r="B2401">
            <v>8</v>
          </cell>
          <cell r="C2401">
            <v>3</v>
          </cell>
          <cell r="D2401" t="str">
            <v>C</v>
          </cell>
          <cell r="E2401">
            <v>5.7</v>
          </cell>
          <cell r="F2401">
            <v>37830</v>
          </cell>
          <cell r="G2401">
            <v>0.11799999999999999</v>
          </cell>
          <cell r="H2401">
            <v>0.09</v>
          </cell>
          <cell r="I2401" t="str">
            <v>7          0</v>
          </cell>
          <cell r="J2401">
            <v>0</v>
          </cell>
          <cell r="K2401">
            <v>0</v>
          </cell>
          <cell r="L2401">
            <v>2003</v>
          </cell>
          <cell r="M2401" t="str">
            <v>No Trade</v>
          </cell>
          <cell r="N2401" t="str">
            <v>NG83</v>
          </cell>
          <cell r="O2401">
            <v>38.49</v>
          </cell>
          <cell r="P2401">
            <v>1</v>
          </cell>
        </row>
        <row r="2402">
          <cell r="A2402" t="str">
            <v>ON</v>
          </cell>
          <cell r="B2402">
            <v>8</v>
          </cell>
          <cell r="C2402">
            <v>3</v>
          </cell>
          <cell r="D2402" t="str">
            <v>C</v>
          </cell>
          <cell r="E2402">
            <v>6</v>
          </cell>
          <cell r="F2402">
            <v>37830</v>
          </cell>
          <cell r="G2402">
            <v>9.2999999999999999E-2</v>
          </cell>
          <cell r="H2402">
            <v>7.0000000000000007E-2</v>
          </cell>
          <cell r="I2402" t="str">
            <v>5          0</v>
          </cell>
          <cell r="J2402">
            <v>0</v>
          </cell>
          <cell r="K2402">
            <v>0</v>
          </cell>
          <cell r="L2402">
            <v>2003</v>
          </cell>
          <cell r="M2402" t="str">
            <v>No Trade</v>
          </cell>
          <cell r="N2402" t="str">
            <v>NG83</v>
          </cell>
          <cell r="O2402">
            <v>38.49</v>
          </cell>
          <cell r="P2402">
            <v>1</v>
          </cell>
        </row>
        <row r="2403">
          <cell r="A2403" t="str">
            <v>ON</v>
          </cell>
          <cell r="B2403">
            <v>8</v>
          </cell>
          <cell r="C2403">
            <v>3</v>
          </cell>
          <cell r="D2403" t="str">
            <v>C</v>
          </cell>
          <cell r="E2403">
            <v>7</v>
          </cell>
          <cell r="F2403">
            <v>37830</v>
          </cell>
          <cell r="G2403">
            <v>4.3999999999999997E-2</v>
          </cell>
          <cell r="H2403">
            <v>0.03</v>
          </cell>
          <cell r="I2403" t="str">
            <v>5          0</v>
          </cell>
          <cell r="J2403">
            <v>0</v>
          </cell>
          <cell r="K2403">
            <v>0</v>
          </cell>
          <cell r="L2403">
            <v>2003</v>
          </cell>
          <cell r="M2403" t="str">
            <v>No Trade</v>
          </cell>
          <cell r="N2403" t="str">
            <v>NG83</v>
          </cell>
          <cell r="O2403">
            <v>38.49</v>
          </cell>
          <cell r="P2403">
            <v>1</v>
          </cell>
        </row>
        <row r="2404">
          <cell r="A2404" t="str">
            <v>ON</v>
          </cell>
          <cell r="B2404">
            <v>8</v>
          </cell>
          <cell r="C2404">
            <v>3</v>
          </cell>
          <cell r="D2404" t="str">
            <v>C</v>
          </cell>
          <cell r="E2404">
            <v>8</v>
          </cell>
          <cell r="F2404">
            <v>37830</v>
          </cell>
          <cell r="G2404">
            <v>2.4E-2</v>
          </cell>
          <cell r="H2404">
            <v>0.01</v>
          </cell>
          <cell r="I2404" t="str">
            <v>8          0</v>
          </cell>
          <cell r="J2404">
            <v>0</v>
          </cell>
          <cell r="K2404">
            <v>0</v>
          </cell>
          <cell r="L2404">
            <v>2003</v>
          </cell>
          <cell r="M2404" t="str">
            <v>No Trade</v>
          </cell>
          <cell r="N2404" t="str">
            <v>NG83</v>
          </cell>
          <cell r="O2404">
            <v>38.49</v>
          </cell>
          <cell r="P2404">
            <v>1</v>
          </cell>
        </row>
        <row r="2405">
          <cell r="A2405" t="str">
            <v>ON</v>
          </cell>
          <cell r="B2405">
            <v>8</v>
          </cell>
          <cell r="C2405">
            <v>3</v>
          </cell>
          <cell r="D2405" t="str">
            <v>C</v>
          </cell>
          <cell r="E2405">
            <v>10</v>
          </cell>
          <cell r="F2405">
            <v>37830</v>
          </cell>
          <cell r="G2405">
            <v>8.9999999999999993E-3</v>
          </cell>
          <cell r="H2405">
            <v>0</v>
          </cell>
          <cell r="I2405" t="str">
            <v>7          0</v>
          </cell>
          <cell r="J2405">
            <v>0</v>
          </cell>
          <cell r="K2405">
            <v>0</v>
          </cell>
          <cell r="L2405">
            <v>2003</v>
          </cell>
          <cell r="M2405" t="str">
            <v>No Trade</v>
          </cell>
          <cell r="N2405" t="str">
            <v>NG83</v>
          </cell>
          <cell r="O2405">
            <v>38.49</v>
          </cell>
          <cell r="P2405">
            <v>1</v>
          </cell>
        </row>
        <row r="2406">
          <cell r="A2406" t="str">
            <v>ON</v>
          </cell>
          <cell r="B2406">
            <v>9</v>
          </cell>
          <cell r="C2406">
            <v>3</v>
          </cell>
          <cell r="D2406" t="str">
            <v>P</v>
          </cell>
          <cell r="E2406">
            <v>0.25</v>
          </cell>
          <cell r="F2406">
            <v>37859</v>
          </cell>
          <cell r="G2406">
            <v>0</v>
          </cell>
          <cell r="H2406">
            <v>0</v>
          </cell>
          <cell r="I2406" t="str">
            <v>0          0</v>
          </cell>
          <cell r="J2406">
            <v>0</v>
          </cell>
          <cell r="K2406">
            <v>0</v>
          </cell>
          <cell r="L2406">
            <v>2003</v>
          </cell>
          <cell r="M2406" t="str">
            <v>No Trade</v>
          </cell>
          <cell r="N2406" t="str">
            <v/>
          </cell>
          <cell r="O2406" t="str">
            <v/>
          </cell>
          <cell r="P2406" t="str">
            <v/>
          </cell>
        </row>
        <row r="2407">
          <cell r="A2407" t="str">
            <v>ON</v>
          </cell>
          <cell r="B2407">
            <v>9</v>
          </cell>
          <cell r="C2407">
            <v>3</v>
          </cell>
          <cell r="D2407" t="str">
            <v>P</v>
          </cell>
          <cell r="E2407">
            <v>2</v>
          </cell>
          <cell r="F2407">
            <v>37859</v>
          </cell>
          <cell r="G2407">
            <v>1E-3</v>
          </cell>
          <cell r="H2407">
            <v>0</v>
          </cell>
          <cell r="I2407" t="str">
            <v>1          0</v>
          </cell>
          <cell r="J2407">
            <v>0</v>
          </cell>
          <cell r="K2407">
            <v>0</v>
          </cell>
          <cell r="L2407">
            <v>2003</v>
          </cell>
          <cell r="M2407">
            <v>1.1466079249216363</v>
          </cell>
          <cell r="N2407" t="str">
            <v>NG93</v>
          </cell>
          <cell r="O2407">
            <v>50.75</v>
          </cell>
          <cell r="P2407">
            <v>2</v>
          </cell>
        </row>
        <row r="2408">
          <cell r="A2408" t="str">
            <v>ON</v>
          </cell>
          <cell r="B2408">
            <v>9</v>
          </cell>
          <cell r="C2408">
            <v>3</v>
          </cell>
          <cell r="D2408" t="str">
            <v>P</v>
          </cell>
          <cell r="E2408">
            <v>2.1</v>
          </cell>
          <cell r="F2408">
            <v>37859</v>
          </cell>
          <cell r="G2408">
            <v>2E-3</v>
          </cell>
          <cell r="H2408">
            <v>0</v>
          </cell>
          <cell r="I2408" t="str">
            <v>2          0</v>
          </cell>
          <cell r="J2408">
            <v>0</v>
          </cell>
          <cell r="K2408">
            <v>0</v>
          </cell>
          <cell r="L2408">
            <v>2003</v>
          </cell>
          <cell r="M2408">
            <v>1.1902212209151628</v>
          </cell>
          <cell r="N2408" t="str">
            <v>NG93</v>
          </cell>
          <cell r="O2408">
            <v>50.75</v>
          </cell>
          <cell r="P2408">
            <v>2</v>
          </cell>
        </row>
        <row r="2409">
          <cell r="A2409" t="str">
            <v>ON</v>
          </cell>
          <cell r="B2409">
            <v>9</v>
          </cell>
          <cell r="C2409">
            <v>3</v>
          </cell>
          <cell r="D2409" t="str">
            <v>P</v>
          </cell>
          <cell r="E2409">
            <v>2.25</v>
          </cell>
          <cell r="F2409">
            <v>37859</v>
          </cell>
          <cell r="G2409">
            <v>5.0000000000000001E-3</v>
          </cell>
          <cell r="H2409">
            <v>0</v>
          </cell>
          <cell r="I2409" t="str">
            <v>6          0</v>
          </cell>
          <cell r="J2409">
            <v>0</v>
          </cell>
          <cell r="K2409">
            <v>0</v>
          </cell>
          <cell r="L2409">
            <v>2003</v>
          </cell>
          <cell r="M2409">
            <v>1.2579360831193505</v>
          </cell>
          <cell r="N2409" t="str">
            <v>NG93</v>
          </cell>
          <cell r="O2409">
            <v>50.75</v>
          </cell>
          <cell r="P2409">
            <v>2</v>
          </cell>
        </row>
        <row r="2410">
          <cell r="A2410" t="str">
            <v>ON</v>
          </cell>
          <cell r="B2410">
            <v>9</v>
          </cell>
          <cell r="C2410">
            <v>3</v>
          </cell>
          <cell r="D2410" t="str">
            <v>P</v>
          </cell>
          <cell r="E2410">
            <v>2.5</v>
          </cell>
          <cell r="F2410">
            <v>37859</v>
          </cell>
          <cell r="G2410">
            <v>1.4E-2</v>
          </cell>
          <cell r="H2410">
            <v>0.01</v>
          </cell>
          <cell r="I2410" t="str">
            <v>7          0</v>
          </cell>
          <cell r="J2410">
            <v>0</v>
          </cell>
          <cell r="K2410">
            <v>0</v>
          </cell>
          <cell r="L2410">
            <v>2003</v>
          </cell>
          <cell r="M2410">
            <v>1.342573259504507</v>
          </cell>
          <cell r="N2410" t="str">
            <v>NG93</v>
          </cell>
          <cell r="O2410">
            <v>50.75</v>
          </cell>
          <cell r="P2410">
            <v>2</v>
          </cell>
        </row>
        <row r="2411">
          <cell r="A2411" t="str">
            <v>ON</v>
          </cell>
          <cell r="B2411">
            <v>9</v>
          </cell>
          <cell r="C2411">
            <v>3</v>
          </cell>
          <cell r="D2411" t="str">
            <v>P</v>
          </cell>
          <cell r="E2411">
            <v>2.5499999999999998</v>
          </cell>
          <cell r="F2411">
            <v>37859</v>
          </cell>
          <cell r="G2411">
            <v>0</v>
          </cell>
          <cell r="H2411">
            <v>0</v>
          </cell>
          <cell r="I2411" t="str">
            <v>0          0</v>
          </cell>
          <cell r="J2411">
            <v>0</v>
          </cell>
          <cell r="K2411">
            <v>0</v>
          </cell>
          <cell r="L2411">
            <v>2003</v>
          </cell>
          <cell r="M2411" t="str">
            <v>No Trade</v>
          </cell>
          <cell r="N2411" t="str">
            <v/>
          </cell>
          <cell r="O2411" t="str">
            <v/>
          </cell>
          <cell r="P2411" t="str">
            <v/>
          </cell>
        </row>
        <row r="2412">
          <cell r="A2412" t="str">
            <v>ON</v>
          </cell>
          <cell r="B2412">
            <v>9</v>
          </cell>
          <cell r="C2412">
            <v>3</v>
          </cell>
          <cell r="D2412" t="str">
            <v>P</v>
          </cell>
          <cell r="E2412">
            <v>2.75</v>
          </cell>
          <cell r="F2412">
            <v>37859</v>
          </cell>
          <cell r="G2412">
            <v>3.5999999999999997E-2</v>
          </cell>
          <cell r="H2412">
            <v>0.04</v>
          </cell>
          <cell r="I2412" t="str">
            <v>1          0</v>
          </cell>
          <cell r="J2412">
            <v>0</v>
          </cell>
          <cell r="K2412">
            <v>0</v>
          </cell>
          <cell r="L2412">
            <v>2003</v>
          </cell>
          <cell r="M2412">
            <v>1.4478353211291985</v>
          </cell>
          <cell r="N2412" t="str">
            <v>NG93</v>
          </cell>
          <cell r="O2412">
            <v>50.75</v>
          </cell>
          <cell r="P2412">
            <v>2</v>
          </cell>
        </row>
        <row r="2413">
          <cell r="A2413" t="str">
            <v>ON</v>
          </cell>
          <cell r="B2413">
            <v>9</v>
          </cell>
          <cell r="C2413">
            <v>3</v>
          </cell>
          <cell r="D2413" t="str">
            <v>C</v>
          </cell>
          <cell r="E2413">
            <v>2.9</v>
          </cell>
          <cell r="F2413">
            <v>37859</v>
          </cell>
          <cell r="G2413">
            <v>1.2070000000000001</v>
          </cell>
          <cell r="H2413">
            <v>1.1200000000000001</v>
          </cell>
          <cell r="I2413" t="str">
            <v>6          0</v>
          </cell>
          <cell r="J2413">
            <v>0</v>
          </cell>
          <cell r="K2413">
            <v>0</v>
          </cell>
          <cell r="L2413">
            <v>2003</v>
          </cell>
          <cell r="M2413" t="str">
            <v>No Trade</v>
          </cell>
          <cell r="N2413" t="str">
            <v>NG93</v>
          </cell>
          <cell r="O2413">
            <v>50.75</v>
          </cell>
          <cell r="P2413">
            <v>1</v>
          </cell>
        </row>
        <row r="2414">
          <cell r="A2414" t="str">
            <v>ON</v>
          </cell>
          <cell r="B2414">
            <v>9</v>
          </cell>
          <cell r="C2414">
            <v>3</v>
          </cell>
          <cell r="D2414" t="str">
            <v>P</v>
          </cell>
          <cell r="E2414">
            <v>2.9</v>
          </cell>
          <cell r="F2414">
            <v>37859</v>
          </cell>
          <cell r="G2414">
            <v>5.6000000000000001E-2</v>
          </cell>
          <cell r="H2414">
            <v>0.06</v>
          </cell>
          <cell r="I2414" t="str">
            <v>4          0</v>
          </cell>
          <cell r="J2414">
            <v>0</v>
          </cell>
          <cell r="K2414">
            <v>0</v>
          </cell>
          <cell r="L2414">
            <v>2003</v>
          </cell>
          <cell r="M2414">
            <v>1.5048147335537272</v>
          </cell>
          <cell r="N2414" t="str">
            <v>NG93</v>
          </cell>
          <cell r="O2414">
            <v>50.75</v>
          </cell>
          <cell r="P2414">
            <v>2</v>
          </cell>
        </row>
        <row r="2415">
          <cell r="A2415" t="str">
            <v>ON</v>
          </cell>
          <cell r="B2415">
            <v>9</v>
          </cell>
          <cell r="C2415">
            <v>3</v>
          </cell>
          <cell r="D2415" t="str">
            <v>C</v>
          </cell>
          <cell r="E2415">
            <v>3</v>
          </cell>
          <cell r="F2415">
            <v>37859</v>
          </cell>
          <cell r="G2415">
            <v>1.1359999999999999</v>
          </cell>
          <cell r="H2415">
            <v>1.05</v>
          </cell>
          <cell r="I2415" t="str">
            <v>4          0</v>
          </cell>
          <cell r="J2415">
            <v>0</v>
          </cell>
          <cell r="K2415">
            <v>0</v>
          </cell>
          <cell r="L2415">
            <v>2003</v>
          </cell>
          <cell r="M2415" t="str">
            <v>No Trade</v>
          </cell>
          <cell r="N2415" t="str">
            <v>NG93</v>
          </cell>
          <cell r="O2415">
            <v>50.75</v>
          </cell>
          <cell r="P2415">
            <v>1</v>
          </cell>
        </row>
        <row r="2416">
          <cell r="A2416" t="str">
            <v>ON</v>
          </cell>
          <cell r="B2416">
            <v>9</v>
          </cell>
          <cell r="C2416">
            <v>3</v>
          </cell>
          <cell r="D2416" t="str">
            <v>P</v>
          </cell>
          <cell r="E2416">
            <v>3</v>
          </cell>
          <cell r="F2416">
            <v>37859</v>
          </cell>
          <cell r="G2416">
            <v>0.08</v>
          </cell>
          <cell r="H2416">
            <v>0.09</v>
          </cell>
          <cell r="I2416" t="str">
            <v>1          0</v>
          </cell>
          <cell r="J2416">
            <v>0</v>
          </cell>
          <cell r="K2416">
            <v>0</v>
          </cell>
          <cell r="L2416">
            <v>2003</v>
          </cell>
          <cell r="M2416">
            <v>1.5636300054381729</v>
          </cell>
          <cell r="N2416" t="str">
            <v>NG93</v>
          </cell>
          <cell r="O2416">
            <v>50.75</v>
          </cell>
          <cell r="P2416">
            <v>2</v>
          </cell>
        </row>
        <row r="2417">
          <cell r="A2417" t="str">
            <v>ON</v>
          </cell>
          <cell r="B2417">
            <v>9</v>
          </cell>
          <cell r="C2417">
            <v>3</v>
          </cell>
          <cell r="D2417" t="str">
            <v>C</v>
          </cell>
          <cell r="E2417">
            <v>3.05</v>
          </cell>
          <cell r="F2417">
            <v>37859</v>
          </cell>
          <cell r="G2417">
            <v>1.0960000000000001</v>
          </cell>
          <cell r="H2417">
            <v>1</v>
          </cell>
          <cell r="I2417" t="str">
            <v>8          0</v>
          </cell>
          <cell r="J2417">
            <v>0</v>
          </cell>
          <cell r="K2417">
            <v>0</v>
          </cell>
          <cell r="L2417">
            <v>2003</v>
          </cell>
          <cell r="M2417" t="str">
            <v>No Trade</v>
          </cell>
          <cell r="N2417" t="str">
            <v>NG93</v>
          </cell>
          <cell r="O2417">
            <v>50.75</v>
          </cell>
          <cell r="P2417">
            <v>1</v>
          </cell>
        </row>
        <row r="2418">
          <cell r="A2418" t="str">
            <v>ON</v>
          </cell>
          <cell r="B2418">
            <v>9</v>
          </cell>
          <cell r="C2418">
            <v>3</v>
          </cell>
          <cell r="D2418" t="str">
            <v>P</v>
          </cell>
          <cell r="E2418">
            <v>3.05</v>
          </cell>
          <cell r="F2418">
            <v>37859</v>
          </cell>
          <cell r="G2418">
            <v>8.3000000000000004E-2</v>
          </cell>
          <cell r="H2418">
            <v>0.09</v>
          </cell>
          <cell r="I2418" t="str">
            <v>5          0</v>
          </cell>
          <cell r="J2418">
            <v>0</v>
          </cell>
          <cell r="K2418">
            <v>0</v>
          </cell>
          <cell r="L2418">
            <v>2003</v>
          </cell>
          <cell r="M2418">
            <v>1.5621185609131525</v>
          </cell>
          <cell r="N2418" t="str">
            <v>NG93</v>
          </cell>
          <cell r="O2418">
            <v>50.75</v>
          </cell>
          <cell r="P2418">
            <v>2</v>
          </cell>
        </row>
        <row r="2419">
          <cell r="A2419" t="str">
            <v>ON</v>
          </cell>
          <cell r="B2419">
            <v>9</v>
          </cell>
          <cell r="C2419">
            <v>3</v>
          </cell>
          <cell r="D2419" t="str">
            <v>C</v>
          </cell>
          <cell r="E2419">
            <v>3.1</v>
          </cell>
          <cell r="F2419">
            <v>37859</v>
          </cell>
          <cell r="G2419">
            <v>1.0580000000000001</v>
          </cell>
          <cell r="H2419">
            <v>0.97</v>
          </cell>
          <cell r="I2419" t="str">
            <v>0          0</v>
          </cell>
          <cell r="J2419">
            <v>0</v>
          </cell>
          <cell r="K2419">
            <v>0</v>
          </cell>
          <cell r="L2419">
            <v>2003</v>
          </cell>
          <cell r="M2419" t="str">
            <v>No Trade</v>
          </cell>
          <cell r="N2419" t="str">
            <v>NG93</v>
          </cell>
          <cell r="O2419">
            <v>50.75</v>
          </cell>
          <cell r="P2419">
            <v>1</v>
          </cell>
        </row>
        <row r="2420">
          <cell r="A2420" t="str">
            <v>ON</v>
          </cell>
          <cell r="B2420">
            <v>9</v>
          </cell>
          <cell r="C2420">
            <v>3</v>
          </cell>
          <cell r="D2420" t="str">
            <v>P</v>
          </cell>
          <cell r="E2420">
            <v>3.1</v>
          </cell>
          <cell r="F2420">
            <v>37859</v>
          </cell>
          <cell r="G2420">
            <v>9.4E-2</v>
          </cell>
          <cell r="H2420">
            <v>0.1</v>
          </cell>
          <cell r="I2420" t="str">
            <v>7          0</v>
          </cell>
          <cell r="J2420">
            <v>0</v>
          </cell>
          <cell r="K2420">
            <v>0</v>
          </cell>
          <cell r="L2420">
            <v>2003</v>
          </cell>
          <cell r="M2420">
            <v>1.5819666681981321</v>
          </cell>
          <cell r="N2420" t="str">
            <v>NG93</v>
          </cell>
          <cell r="O2420">
            <v>50.75</v>
          </cell>
          <cell r="P2420">
            <v>2</v>
          </cell>
        </row>
        <row r="2421">
          <cell r="A2421" t="str">
            <v>ON</v>
          </cell>
          <cell r="B2421">
            <v>9</v>
          </cell>
          <cell r="C2421">
            <v>3</v>
          </cell>
          <cell r="D2421" t="str">
            <v>C</v>
          </cell>
          <cell r="E2421">
            <v>3.15</v>
          </cell>
          <cell r="F2421">
            <v>37859</v>
          </cell>
          <cell r="G2421">
            <v>1.02</v>
          </cell>
          <cell r="H2421">
            <v>0.93</v>
          </cell>
          <cell r="I2421" t="str">
            <v>4          0</v>
          </cell>
          <cell r="J2421">
            <v>0</v>
          </cell>
          <cell r="K2421">
            <v>0</v>
          </cell>
          <cell r="L2421">
            <v>2003</v>
          </cell>
          <cell r="M2421" t="str">
            <v>No Trade</v>
          </cell>
          <cell r="N2421" t="str">
            <v>NG93</v>
          </cell>
          <cell r="O2421">
            <v>50.75</v>
          </cell>
          <cell r="P2421">
            <v>1</v>
          </cell>
        </row>
        <row r="2422">
          <cell r="A2422" t="str">
            <v>ON</v>
          </cell>
          <cell r="B2422">
            <v>9</v>
          </cell>
          <cell r="C2422">
            <v>3</v>
          </cell>
          <cell r="D2422" t="str">
            <v>P</v>
          </cell>
          <cell r="E2422">
            <v>3.15</v>
          </cell>
          <cell r="F2422">
            <v>37859</v>
          </cell>
          <cell r="G2422">
            <v>0.106</v>
          </cell>
          <cell r="H2422">
            <v>0.12</v>
          </cell>
          <cell r="I2422" t="str">
            <v>0          0</v>
          </cell>
          <cell r="J2422">
            <v>0</v>
          </cell>
          <cell r="K2422">
            <v>0</v>
          </cell>
          <cell r="L2422">
            <v>2003</v>
          </cell>
          <cell r="M2422">
            <v>1.6019092108211763</v>
          </cell>
          <cell r="N2422" t="str">
            <v>NG93</v>
          </cell>
          <cell r="O2422">
            <v>50.75</v>
          </cell>
          <cell r="P2422">
            <v>2</v>
          </cell>
        </row>
        <row r="2423">
          <cell r="A2423" t="str">
            <v>ON</v>
          </cell>
          <cell r="B2423">
            <v>9</v>
          </cell>
          <cell r="C2423">
            <v>3</v>
          </cell>
          <cell r="D2423" t="str">
            <v>C</v>
          </cell>
          <cell r="E2423">
            <v>3.2</v>
          </cell>
          <cell r="F2423">
            <v>37859</v>
          </cell>
          <cell r="G2423">
            <v>0.97399999999999998</v>
          </cell>
          <cell r="H2423">
            <v>0.89</v>
          </cell>
          <cell r="I2423" t="str">
            <v>8          0</v>
          </cell>
          <cell r="J2423">
            <v>0</v>
          </cell>
          <cell r="K2423">
            <v>0</v>
          </cell>
          <cell r="L2423">
            <v>2003</v>
          </cell>
          <cell r="M2423" t="str">
            <v>No Trade</v>
          </cell>
          <cell r="N2423" t="str">
            <v>NG93</v>
          </cell>
          <cell r="O2423">
            <v>50.75</v>
          </cell>
          <cell r="P2423">
            <v>1</v>
          </cell>
        </row>
        <row r="2424">
          <cell r="A2424" t="str">
            <v>ON</v>
          </cell>
          <cell r="B2424">
            <v>9</v>
          </cell>
          <cell r="C2424">
            <v>3</v>
          </cell>
          <cell r="D2424" t="str">
            <v>P</v>
          </cell>
          <cell r="E2424">
            <v>3.2</v>
          </cell>
          <cell r="F2424">
            <v>37859</v>
          </cell>
          <cell r="G2424">
            <v>0.11899999999999999</v>
          </cell>
          <cell r="H2424">
            <v>0.13</v>
          </cell>
          <cell r="I2424" t="str">
            <v>4          0</v>
          </cell>
          <cell r="J2424">
            <v>0</v>
          </cell>
          <cell r="K2424">
            <v>0</v>
          </cell>
          <cell r="L2424">
            <v>2003</v>
          </cell>
          <cell r="M2424">
            <v>1.6218511954121018</v>
          </cell>
          <cell r="N2424" t="str">
            <v>NG93</v>
          </cell>
          <cell r="O2424">
            <v>50.75</v>
          </cell>
          <cell r="P2424">
            <v>2</v>
          </cell>
        </row>
        <row r="2425">
          <cell r="A2425" t="str">
            <v>ON</v>
          </cell>
          <cell r="B2425">
            <v>9</v>
          </cell>
          <cell r="C2425">
            <v>3</v>
          </cell>
          <cell r="D2425" t="str">
            <v>P</v>
          </cell>
          <cell r="E2425">
            <v>3.25</v>
          </cell>
          <cell r="F2425">
            <v>37859</v>
          </cell>
          <cell r="G2425">
            <v>0.13200000000000001</v>
          </cell>
          <cell r="H2425">
            <v>0.14000000000000001</v>
          </cell>
          <cell r="I2425" t="str">
            <v>9          0</v>
          </cell>
          <cell r="J2425">
            <v>0</v>
          </cell>
          <cell r="K2425">
            <v>0</v>
          </cell>
          <cell r="L2425">
            <v>2003</v>
          </cell>
          <cell r="M2425">
            <v>1.6396447227685897</v>
          </cell>
          <cell r="N2425" t="str">
            <v>NG93</v>
          </cell>
          <cell r="O2425">
            <v>50.75</v>
          </cell>
          <cell r="P2425">
            <v>2</v>
          </cell>
        </row>
        <row r="2426">
          <cell r="A2426" t="str">
            <v>ON</v>
          </cell>
          <cell r="B2426">
            <v>9</v>
          </cell>
          <cell r="C2426">
            <v>3</v>
          </cell>
          <cell r="D2426" t="str">
            <v>P</v>
          </cell>
          <cell r="E2426">
            <v>3.3</v>
          </cell>
          <cell r="F2426">
            <v>37859</v>
          </cell>
          <cell r="G2426">
            <v>0</v>
          </cell>
          <cell r="H2426">
            <v>0</v>
          </cell>
          <cell r="I2426" t="str">
            <v>0          0</v>
          </cell>
          <cell r="J2426">
            <v>0</v>
          </cell>
          <cell r="K2426">
            <v>0</v>
          </cell>
          <cell r="L2426">
            <v>2003</v>
          </cell>
          <cell r="M2426" t="str">
            <v>No Trade</v>
          </cell>
          <cell r="N2426" t="str">
            <v/>
          </cell>
          <cell r="O2426" t="str">
            <v/>
          </cell>
          <cell r="P2426" t="str">
            <v/>
          </cell>
        </row>
        <row r="2427">
          <cell r="A2427" t="str">
            <v>ON</v>
          </cell>
          <cell r="B2427">
            <v>9</v>
          </cell>
          <cell r="C2427">
            <v>3</v>
          </cell>
          <cell r="D2427" t="str">
            <v>C</v>
          </cell>
          <cell r="E2427">
            <v>3.35</v>
          </cell>
          <cell r="F2427">
            <v>37859</v>
          </cell>
          <cell r="G2427">
            <v>0.87</v>
          </cell>
          <cell r="H2427">
            <v>0.79</v>
          </cell>
          <cell r="I2427" t="str">
            <v>7          0</v>
          </cell>
          <cell r="J2427">
            <v>0</v>
          </cell>
          <cell r="K2427">
            <v>0</v>
          </cell>
          <cell r="L2427">
            <v>2003</v>
          </cell>
          <cell r="M2427" t="str">
            <v>No Trade</v>
          </cell>
          <cell r="N2427" t="str">
            <v>NG93</v>
          </cell>
          <cell r="O2427">
            <v>50.75</v>
          </cell>
          <cell r="P2427">
            <v>1</v>
          </cell>
        </row>
        <row r="2428">
          <cell r="A2428" t="str">
            <v>ON</v>
          </cell>
          <cell r="B2428">
            <v>9</v>
          </cell>
          <cell r="C2428">
            <v>3</v>
          </cell>
          <cell r="D2428" t="str">
            <v>P</v>
          </cell>
          <cell r="E2428">
            <v>3.35</v>
          </cell>
          <cell r="F2428">
            <v>37859</v>
          </cell>
          <cell r="G2428">
            <v>0.16200000000000001</v>
          </cell>
          <cell r="H2428">
            <v>0.18</v>
          </cell>
          <cell r="I2428" t="str">
            <v>2          0</v>
          </cell>
          <cell r="J2428">
            <v>0</v>
          </cell>
          <cell r="K2428">
            <v>0</v>
          </cell>
          <cell r="L2428">
            <v>2003</v>
          </cell>
          <cell r="M2428">
            <v>1.6774821602317871</v>
          </cell>
          <cell r="N2428" t="str">
            <v>NG93</v>
          </cell>
          <cell r="O2428">
            <v>50.75</v>
          </cell>
          <cell r="P2428">
            <v>2</v>
          </cell>
        </row>
        <row r="2429">
          <cell r="A2429" t="str">
            <v>ON</v>
          </cell>
          <cell r="B2429">
            <v>9</v>
          </cell>
          <cell r="C2429">
            <v>3</v>
          </cell>
          <cell r="D2429" t="str">
            <v>C</v>
          </cell>
          <cell r="E2429">
            <v>3.4</v>
          </cell>
          <cell r="F2429">
            <v>37859</v>
          </cell>
          <cell r="G2429">
            <v>0.83699999999999997</v>
          </cell>
          <cell r="H2429">
            <v>0.76</v>
          </cell>
          <cell r="I2429" t="str">
            <v>6          0</v>
          </cell>
          <cell r="J2429">
            <v>0</v>
          </cell>
          <cell r="K2429">
            <v>0</v>
          </cell>
          <cell r="L2429">
            <v>2003</v>
          </cell>
          <cell r="M2429" t="str">
            <v>No Trade</v>
          </cell>
          <cell r="N2429" t="str">
            <v>NG93</v>
          </cell>
          <cell r="O2429">
            <v>50.75</v>
          </cell>
          <cell r="P2429">
            <v>1</v>
          </cell>
        </row>
        <row r="2430">
          <cell r="A2430" t="str">
            <v>ON</v>
          </cell>
          <cell r="B2430">
            <v>9</v>
          </cell>
          <cell r="C2430">
            <v>3</v>
          </cell>
          <cell r="D2430" t="str">
            <v>P</v>
          </cell>
          <cell r="E2430">
            <v>3.4</v>
          </cell>
          <cell r="F2430">
            <v>37859</v>
          </cell>
          <cell r="G2430">
            <v>0.17799999999999999</v>
          </cell>
          <cell r="H2430">
            <v>0.19</v>
          </cell>
          <cell r="I2430" t="str">
            <v>9          0</v>
          </cell>
          <cell r="J2430">
            <v>0</v>
          </cell>
          <cell r="K2430">
            <v>0</v>
          </cell>
          <cell r="L2430">
            <v>2003</v>
          </cell>
          <cell r="M2430">
            <v>1.6954646082362799</v>
          </cell>
          <cell r="N2430" t="str">
            <v>NG93</v>
          </cell>
          <cell r="O2430">
            <v>50.75</v>
          </cell>
          <cell r="P2430">
            <v>2</v>
          </cell>
        </row>
        <row r="2431">
          <cell r="A2431" t="str">
            <v>ON</v>
          </cell>
          <cell r="B2431">
            <v>9</v>
          </cell>
          <cell r="C2431">
            <v>3</v>
          </cell>
          <cell r="D2431" t="str">
            <v>C</v>
          </cell>
          <cell r="E2431">
            <v>3.45</v>
          </cell>
          <cell r="F2431">
            <v>37859</v>
          </cell>
          <cell r="G2431">
            <v>0.80700000000000005</v>
          </cell>
          <cell r="H2431">
            <v>0.73</v>
          </cell>
          <cell r="I2431" t="str">
            <v>5          0</v>
          </cell>
          <cell r="J2431">
            <v>0</v>
          </cell>
          <cell r="K2431">
            <v>0</v>
          </cell>
          <cell r="L2431">
            <v>2003</v>
          </cell>
          <cell r="M2431" t="str">
            <v>No Trade</v>
          </cell>
          <cell r="N2431" t="str">
            <v>NG93</v>
          </cell>
          <cell r="O2431">
            <v>50.75</v>
          </cell>
          <cell r="P2431">
            <v>1</v>
          </cell>
        </row>
        <row r="2432">
          <cell r="A2432" t="str">
            <v>ON</v>
          </cell>
          <cell r="B2432">
            <v>9</v>
          </cell>
          <cell r="C2432">
            <v>3</v>
          </cell>
          <cell r="D2432" t="str">
            <v>P</v>
          </cell>
          <cell r="E2432">
            <v>3.45</v>
          </cell>
          <cell r="F2432">
            <v>37859</v>
          </cell>
          <cell r="G2432">
            <v>0.19600000000000001</v>
          </cell>
          <cell r="H2432">
            <v>0.21</v>
          </cell>
          <cell r="I2432" t="str">
            <v>8          0</v>
          </cell>
          <cell r="J2432">
            <v>0</v>
          </cell>
          <cell r="K2432">
            <v>0</v>
          </cell>
          <cell r="L2432">
            <v>2003</v>
          </cell>
          <cell r="M2432">
            <v>1.7150853332554918</v>
          </cell>
          <cell r="N2432" t="str">
            <v>NG93</v>
          </cell>
          <cell r="O2432">
            <v>50.75</v>
          </cell>
          <cell r="P2432">
            <v>2</v>
          </cell>
        </row>
        <row r="2433">
          <cell r="A2433" t="str">
            <v>ON</v>
          </cell>
          <cell r="B2433">
            <v>9</v>
          </cell>
          <cell r="C2433">
            <v>3</v>
          </cell>
          <cell r="D2433" t="str">
            <v>C</v>
          </cell>
          <cell r="E2433">
            <v>3.5</v>
          </cell>
          <cell r="F2433">
            <v>37859</v>
          </cell>
          <cell r="G2433">
            <v>0.77600000000000002</v>
          </cell>
          <cell r="H2433">
            <v>0.7</v>
          </cell>
          <cell r="I2433" t="str">
            <v>6          0</v>
          </cell>
          <cell r="J2433">
            <v>0</v>
          </cell>
          <cell r="K2433">
            <v>0</v>
          </cell>
          <cell r="L2433">
            <v>2003</v>
          </cell>
          <cell r="M2433" t="str">
            <v>No Trade</v>
          </cell>
          <cell r="N2433" t="str">
            <v>NG93</v>
          </cell>
          <cell r="O2433">
            <v>50.75</v>
          </cell>
          <cell r="P2433">
            <v>1</v>
          </cell>
        </row>
        <row r="2434">
          <cell r="A2434" t="str">
            <v>ON</v>
          </cell>
          <cell r="B2434">
            <v>9</v>
          </cell>
          <cell r="C2434">
            <v>3</v>
          </cell>
          <cell r="D2434" t="str">
            <v>P</v>
          </cell>
          <cell r="E2434">
            <v>3.5</v>
          </cell>
          <cell r="F2434">
            <v>37859</v>
          </cell>
          <cell r="G2434">
            <v>0.214</v>
          </cell>
          <cell r="H2434">
            <v>0.23</v>
          </cell>
          <cell r="I2434" t="str">
            <v>8          0</v>
          </cell>
          <cell r="J2434">
            <v>0</v>
          </cell>
          <cell r="K2434">
            <v>0</v>
          </cell>
          <cell r="L2434">
            <v>2003</v>
          </cell>
          <cell r="M2434">
            <v>1.7329791681528117</v>
          </cell>
          <cell r="N2434" t="str">
            <v>NG93</v>
          </cell>
          <cell r="O2434">
            <v>50.75</v>
          </cell>
          <cell r="P2434">
            <v>2</v>
          </cell>
        </row>
        <row r="2435">
          <cell r="A2435" t="str">
            <v>ON</v>
          </cell>
          <cell r="B2435">
            <v>9</v>
          </cell>
          <cell r="C2435">
            <v>3</v>
          </cell>
          <cell r="D2435" t="str">
            <v>C</v>
          </cell>
          <cell r="E2435">
            <v>3.55</v>
          </cell>
          <cell r="F2435">
            <v>37859</v>
          </cell>
          <cell r="G2435">
            <v>0.746</v>
          </cell>
          <cell r="H2435">
            <v>0.67</v>
          </cell>
          <cell r="I2435" t="str">
            <v>7          0</v>
          </cell>
          <cell r="J2435">
            <v>0</v>
          </cell>
          <cell r="K2435">
            <v>0</v>
          </cell>
          <cell r="L2435">
            <v>2003</v>
          </cell>
          <cell r="M2435" t="str">
            <v>No Trade</v>
          </cell>
          <cell r="N2435" t="str">
            <v>NG93</v>
          </cell>
          <cell r="O2435">
            <v>50.75</v>
          </cell>
          <cell r="P2435">
            <v>1</v>
          </cell>
        </row>
        <row r="2436">
          <cell r="A2436" t="str">
            <v>ON</v>
          </cell>
          <cell r="B2436">
            <v>9</v>
          </cell>
          <cell r="C2436">
            <v>3</v>
          </cell>
          <cell r="D2436" t="str">
            <v>P</v>
          </cell>
          <cell r="E2436">
            <v>3.55</v>
          </cell>
          <cell r="F2436">
            <v>37859</v>
          </cell>
          <cell r="G2436">
            <v>0.23300000000000001</v>
          </cell>
          <cell r="H2436">
            <v>0.25</v>
          </cell>
          <cell r="I2436" t="str">
            <v>9          0</v>
          </cell>
          <cell r="J2436">
            <v>0</v>
          </cell>
          <cell r="K2436">
            <v>0</v>
          </cell>
          <cell r="L2436">
            <v>2003</v>
          </cell>
          <cell r="M2436">
            <v>1.7508459585461116</v>
          </cell>
          <cell r="N2436" t="str">
            <v>NG93</v>
          </cell>
          <cell r="O2436">
            <v>50.75</v>
          </cell>
          <cell r="P2436">
            <v>2</v>
          </cell>
        </row>
        <row r="2437">
          <cell r="A2437" t="str">
            <v>ON</v>
          </cell>
          <cell r="B2437">
            <v>9</v>
          </cell>
          <cell r="C2437">
            <v>3</v>
          </cell>
          <cell r="D2437" t="str">
            <v>C</v>
          </cell>
          <cell r="E2437">
            <v>3.6</v>
          </cell>
          <cell r="F2437">
            <v>37859</v>
          </cell>
          <cell r="G2437">
            <v>0.71799999999999997</v>
          </cell>
          <cell r="H2437">
            <v>0.65</v>
          </cell>
          <cell r="I2437" t="str">
            <v>0          0</v>
          </cell>
          <cell r="J2437">
            <v>0</v>
          </cell>
          <cell r="K2437">
            <v>0</v>
          </cell>
          <cell r="L2437">
            <v>2003</v>
          </cell>
          <cell r="M2437" t="str">
            <v>No Trade</v>
          </cell>
          <cell r="N2437" t="str">
            <v>NG93</v>
          </cell>
          <cell r="O2437">
            <v>50.75</v>
          </cell>
          <cell r="P2437">
            <v>1</v>
          </cell>
        </row>
        <row r="2438">
          <cell r="A2438" t="str">
            <v>ON</v>
          </cell>
          <cell r="B2438">
            <v>9</v>
          </cell>
          <cell r="C2438">
            <v>3</v>
          </cell>
          <cell r="D2438" t="str">
            <v>P</v>
          </cell>
          <cell r="E2438">
            <v>3.6</v>
          </cell>
          <cell r="F2438">
            <v>37859</v>
          </cell>
          <cell r="G2438">
            <v>0.253</v>
          </cell>
          <cell r="H2438">
            <v>0.28000000000000003</v>
          </cell>
          <cell r="I2438" t="str">
            <v>1          0</v>
          </cell>
          <cell r="J2438">
            <v>0</v>
          </cell>
          <cell r="K2438">
            <v>0</v>
          </cell>
          <cell r="L2438">
            <v>2003</v>
          </cell>
          <cell r="M2438">
            <v>1.7686712546940517</v>
          </cell>
          <cell r="N2438" t="str">
            <v>NG93</v>
          </cell>
          <cell r="O2438">
            <v>50.75</v>
          </cell>
          <cell r="P2438">
            <v>2</v>
          </cell>
        </row>
        <row r="2439">
          <cell r="A2439" t="str">
            <v>ON</v>
          </cell>
          <cell r="B2439">
            <v>9</v>
          </cell>
          <cell r="C2439">
            <v>3</v>
          </cell>
          <cell r="D2439" t="str">
            <v>C</v>
          </cell>
          <cell r="E2439">
            <v>3.65</v>
          </cell>
          <cell r="F2439">
            <v>37859</v>
          </cell>
          <cell r="G2439">
            <v>0.69099999999999995</v>
          </cell>
          <cell r="H2439">
            <v>0.62</v>
          </cell>
          <cell r="I2439" t="str">
            <v>2          0</v>
          </cell>
          <cell r="J2439">
            <v>0</v>
          </cell>
          <cell r="K2439">
            <v>0</v>
          </cell>
          <cell r="L2439">
            <v>2003</v>
          </cell>
          <cell r="M2439" t="str">
            <v>No Trade</v>
          </cell>
          <cell r="N2439" t="str">
            <v>NG93</v>
          </cell>
          <cell r="O2439">
            <v>50.75</v>
          </cell>
          <cell r="P2439">
            <v>1</v>
          </cell>
        </row>
        <row r="2440">
          <cell r="A2440" t="str">
            <v>ON</v>
          </cell>
          <cell r="B2440">
            <v>9</v>
          </cell>
          <cell r="C2440">
            <v>3</v>
          </cell>
          <cell r="D2440" t="str">
            <v>P</v>
          </cell>
          <cell r="E2440">
            <v>3.65</v>
          </cell>
          <cell r="F2440">
            <v>37859</v>
          </cell>
          <cell r="G2440">
            <v>0.27400000000000002</v>
          </cell>
          <cell r="H2440">
            <v>0.3</v>
          </cell>
          <cell r="I2440" t="str">
            <v>3          0</v>
          </cell>
          <cell r="J2440">
            <v>0</v>
          </cell>
          <cell r="K2440">
            <v>0</v>
          </cell>
          <cell r="L2440">
            <v>2003</v>
          </cell>
          <cell r="M2440">
            <v>1.7864456372768727</v>
          </cell>
          <cell r="N2440" t="str">
            <v>NG93</v>
          </cell>
          <cell r="O2440">
            <v>50.75</v>
          </cell>
          <cell r="P2440">
            <v>2</v>
          </cell>
        </row>
        <row r="2441">
          <cell r="A2441" t="str">
            <v>ON</v>
          </cell>
          <cell r="B2441">
            <v>9</v>
          </cell>
          <cell r="C2441">
            <v>3</v>
          </cell>
          <cell r="D2441" t="str">
            <v>C</v>
          </cell>
          <cell r="E2441">
            <v>3.7</v>
          </cell>
          <cell r="F2441">
            <v>37859</v>
          </cell>
          <cell r="G2441">
            <v>0.66500000000000004</v>
          </cell>
          <cell r="H2441">
            <v>0.59</v>
          </cell>
          <cell r="I2441" t="str">
            <v>7          0</v>
          </cell>
          <cell r="J2441">
            <v>0</v>
          </cell>
          <cell r="K2441">
            <v>0</v>
          </cell>
          <cell r="L2441">
            <v>2003</v>
          </cell>
          <cell r="M2441" t="str">
            <v>No Trade</v>
          </cell>
          <cell r="N2441" t="str">
            <v>NG93</v>
          </cell>
          <cell r="O2441">
            <v>50.75</v>
          </cell>
          <cell r="P2441">
            <v>1</v>
          </cell>
        </row>
        <row r="2442">
          <cell r="A2442" t="str">
            <v>ON</v>
          </cell>
          <cell r="B2442">
            <v>9</v>
          </cell>
          <cell r="C2442">
            <v>3</v>
          </cell>
          <cell r="D2442" t="str">
            <v>P</v>
          </cell>
          <cell r="E2442">
            <v>3.7</v>
          </cell>
          <cell r="F2442">
            <v>37859</v>
          </cell>
          <cell r="G2442">
            <v>0.29699999999999999</v>
          </cell>
          <cell r="H2442">
            <v>0.32</v>
          </cell>
          <cell r="I2442" t="str">
            <v>7          0</v>
          </cell>
          <cell r="J2442">
            <v>0</v>
          </cell>
          <cell r="K2442">
            <v>0</v>
          </cell>
          <cell r="L2442">
            <v>2003</v>
          </cell>
          <cell r="M2442">
            <v>1.8054250074739866</v>
          </cell>
          <cell r="N2442" t="str">
            <v>NG93</v>
          </cell>
          <cell r="O2442">
            <v>50.75</v>
          </cell>
          <cell r="P2442">
            <v>2</v>
          </cell>
        </row>
        <row r="2443">
          <cell r="A2443" t="str">
            <v>ON</v>
          </cell>
          <cell r="B2443">
            <v>9</v>
          </cell>
          <cell r="C2443">
            <v>3</v>
          </cell>
          <cell r="D2443" t="str">
            <v>C</v>
          </cell>
          <cell r="E2443">
            <v>3.75</v>
          </cell>
          <cell r="F2443">
            <v>37859</v>
          </cell>
          <cell r="G2443">
            <v>0.64</v>
          </cell>
          <cell r="H2443">
            <v>0.56999999999999995</v>
          </cell>
          <cell r="I2443" t="str">
            <v>3          0</v>
          </cell>
          <cell r="J2443">
            <v>0</v>
          </cell>
          <cell r="K2443">
            <v>0</v>
          </cell>
          <cell r="L2443">
            <v>2003</v>
          </cell>
          <cell r="M2443" t="str">
            <v>No Trade</v>
          </cell>
          <cell r="N2443" t="str">
            <v>NG93</v>
          </cell>
          <cell r="O2443">
            <v>50.75</v>
          </cell>
          <cell r="P2443">
            <v>1</v>
          </cell>
        </row>
        <row r="2444">
          <cell r="A2444" t="str">
            <v>ON</v>
          </cell>
          <cell r="B2444">
            <v>9</v>
          </cell>
          <cell r="C2444">
            <v>3</v>
          </cell>
          <cell r="D2444" t="str">
            <v>P</v>
          </cell>
          <cell r="E2444">
            <v>3.75</v>
          </cell>
          <cell r="F2444">
            <v>37859</v>
          </cell>
          <cell r="G2444">
            <v>0.32</v>
          </cell>
          <cell r="H2444">
            <v>0.35</v>
          </cell>
          <cell r="I2444" t="str">
            <v>1         50</v>
          </cell>
          <cell r="J2444">
            <v>0</v>
          </cell>
          <cell r="K2444">
            <v>0</v>
          </cell>
          <cell r="L2444">
            <v>2003</v>
          </cell>
          <cell r="M2444">
            <v>1.8230296651945008</v>
          </cell>
          <cell r="N2444" t="str">
            <v>NG93</v>
          </cell>
          <cell r="O2444">
            <v>50.75</v>
          </cell>
          <cell r="P2444">
            <v>2</v>
          </cell>
        </row>
        <row r="2445">
          <cell r="A2445" t="str">
            <v>ON</v>
          </cell>
          <cell r="B2445">
            <v>9</v>
          </cell>
          <cell r="C2445">
            <v>3</v>
          </cell>
          <cell r="D2445" t="str">
            <v>C</v>
          </cell>
          <cell r="E2445">
            <v>3.8</v>
          </cell>
          <cell r="F2445">
            <v>37859</v>
          </cell>
          <cell r="G2445">
            <v>0.61399999999999999</v>
          </cell>
          <cell r="H2445">
            <v>0.54</v>
          </cell>
          <cell r="I2445" t="str">
            <v>9          0</v>
          </cell>
          <cell r="J2445">
            <v>0</v>
          </cell>
          <cell r="K2445">
            <v>0</v>
          </cell>
          <cell r="L2445">
            <v>2003</v>
          </cell>
          <cell r="M2445" t="str">
            <v>No Trade</v>
          </cell>
          <cell r="N2445" t="str">
            <v>NG93</v>
          </cell>
          <cell r="O2445">
            <v>50.75</v>
          </cell>
          <cell r="P2445">
            <v>1</v>
          </cell>
        </row>
        <row r="2446">
          <cell r="A2446" t="str">
            <v>ON</v>
          </cell>
          <cell r="B2446">
            <v>9</v>
          </cell>
          <cell r="C2446">
            <v>3</v>
          </cell>
          <cell r="D2446" t="str">
            <v>P</v>
          </cell>
          <cell r="E2446">
            <v>3.8</v>
          </cell>
          <cell r="F2446">
            <v>37859</v>
          </cell>
          <cell r="G2446">
            <v>0.34300000000000003</v>
          </cell>
          <cell r="H2446">
            <v>0.37</v>
          </cell>
          <cell r="I2446" t="str">
            <v>7          0</v>
          </cell>
          <cell r="J2446">
            <v>0</v>
          </cell>
          <cell r="K2446">
            <v>0</v>
          </cell>
          <cell r="L2446">
            <v>2003</v>
          </cell>
          <cell r="M2446">
            <v>1.8394218102467625</v>
          </cell>
          <cell r="N2446" t="str">
            <v>NG93</v>
          </cell>
          <cell r="O2446">
            <v>50.75</v>
          </cell>
          <cell r="P2446">
            <v>2</v>
          </cell>
        </row>
        <row r="2447">
          <cell r="A2447" t="str">
            <v>ON</v>
          </cell>
          <cell r="B2447">
            <v>9</v>
          </cell>
          <cell r="C2447">
            <v>3</v>
          </cell>
          <cell r="D2447" t="str">
            <v>C</v>
          </cell>
          <cell r="E2447">
            <v>3.85</v>
          </cell>
          <cell r="F2447">
            <v>37859</v>
          </cell>
          <cell r="G2447">
            <v>0.59099999999999997</v>
          </cell>
          <cell r="H2447">
            <v>0.52</v>
          </cell>
          <cell r="I2447" t="str">
            <v>7          0</v>
          </cell>
          <cell r="J2447">
            <v>0</v>
          </cell>
          <cell r="K2447">
            <v>0</v>
          </cell>
          <cell r="L2447">
            <v>2003</v>
          </cell>
          <cell r="M2447" t="str">
            <v>No Trade</v>
          </cell>
          <cell r="N2447" t="str">
            <v>NG93</v>
          </cell>
          <cell r="O2447">
            <v>50.75</v>
          </cell>
          <cell r="P2447">
            <v>1</v>
          </cell>
        </row>
        <row r="2448">
          <cell r="A2448" t="str">
            <v>ON</v>
          </cell>
          <cell r="B2448">
            <v>9</v>
          </cell>
          <cell r="C2448">
            <v>3</v>
          </cell>
          <cell r="D2448" t="str">
            <v>P</v>
          </cell>
          <cell r="E2448">
            <v>3.85</v>
          </cell>
          <cell r="F2448">
            <v>37859</v>
          </cell>
          <cell r="G2448">
            <v>0.36799999999999999</v>
          </cell>
          <cell r="H2448">
            <v>0.4</v>
          </cell>
          <cell r="I2448" t="str">
            <v>3          0</v>
          </cell>
          <cell r="J2448">
            <v>0</v>
          </cell>
          <cell r="K2448">
            <v>0</v>
          </cell>
          <cell r="L2448">
            <v>2003</v>
          </cell>
          <cell r="M2448">
            <v>1.8569632179898166</v>
          </cell>
          <cell r="N2448" t="str">
            <v>NG93</v>
          </cell>
          <cell r="O2448">
            <v>50.75</v>
          </cell>
          <cell r="P2448">
            <v>2</v>
          </cell>
        </row>
        <row r="2449">
          <cell r="A2449" t="str">
            <v>ON</v>
          </cell>
          <cell r="B2449">
            <v>9</v>
          </cell>
          <cell r="C2449">
            <v>3</v>
          </cell>
          <cell r="D2449" t="str">
            <v>C</v>
          </cell>
          <cell r="E2449">
            <v>3.9</v>
          </cell>
          <cell r="F2449">
            <v>37859</v>
          </cell>
          <cell r="G2449">
            <v>0.56899999999999995</v>
          </cell>
          <cell r="H2449">
            <v>0.5</v>
          </cell>
          <cell r="I2449" t="str">
            <v>5          0</v>
          </cell>
          <cell r="J2449">
            <v>0</v>
          </cell>
          <cell r="K2449">
            <v>0</v>
          </cell>
          <cell r="L2449">
            <v>2003</v>
          </cell>
          <cell r="M2449" t="str">
            <v>No Trade</v>
          </cell>
          <cell r="N2449" t="str">
            <v>NG93</v>
          </cell>
          <cell r="O2449">
            <v>50.75</v>
          </cell>
          <cell r="P2449">
            <v>1</v>
          </cell>
        </row>
        <row r="2450">
          <cell r="A2450" t="str">
            <v>ON</v>
          </cell>
          <cell r="B2450">
            <v>9</v>
          </cell>
          <cell r="C2450">
            <v>3</v>
          </cell>
          <cell r="D2450" t="str">
            <v>P</v>
          </cell>
          <cell r="E2450">
            <v>3.9</v>
          </cell>
          <cell r="F2450">
            <v>37859</v>
          </cell>
          <cell r="G2450">
            <v>0.39400000000000002</v>
          </cell>
          <cell r="H2450">
            <v>0.43</v>
          </cell>
          <cell r="I2450" t="str">
            <v>1          0</v>
          </cell>
          <cell r="J2450">
            <v>0</v>
          </cell>
          <cell r="K2450">
            <v>0</v>
          </cell>
          <cell r="L2450">
            <v>2003</v>
          </cell>
          <cell r="M2450">
            <v>1.8744493102702229</v>
          </cell>
          <cell r="N2450" t="str">
            <v>NG93</v>
          </cell>
          <cell r="O2450">
            <v>50.75</v>
          </cell>
          <cell r="P2450">
            <v>2</v>
          </cell>
        </row>
        <row r="2451">
          <cell r="A2451" t="str">
            <v>ON</v>
          </cell>
          <cell r="B2451">
            <v>9</v>
          </cell>
          <cell r="C2451">
            <v>3</v>
          </cell>
          <cell r="D2451" t="str">
            <v>C</v>
          </cell>
          <cell r="E2451">
            <v>3.95</v>
          </cell>
          <cell r="F2451">
            <v>37859</v>
          </cell>
          <cell r="G2451">
            <v>0.54500000000000004</v>
          </cell>
          <cell r="H2451">
            <v>0.48</v>
          </cell>
          <cell r="I2451" t="str">
            <v>3          0</v>
          </cell>
          <cell r="J2451">
            <v>0</v>
          </cell>
          <cell r="K2451">
            <v>0</v>
          </cell>
          <cell r="L2451">
            <v>2003</v>
          </cell>
          <cell r="M2451" t="str">
            <v>No Trade</v>
          </cell>
          <cell r="N2451" t="str">
            <v>NG93</v>
          </cell>
          <cell r="O2451">
            <v>50.75</v>
          </cell>
          <cell r="P2451">
            <v>1</v>
          </cell>
        </row>
        <row r="2452">
          <cell r="A2452" t="str">
            <v>ON</v>
          </cell>
          <cell r="B2452">
            <v>9</v>
          </cell>
          <cell r="C2452">
            <v>3</v>
          </cell>
          <cell r="D2452" t="str">
            <v>P</v>
          </cell>
          <cell r="E2452">
            <v>3.95</v>
          </cell>
          <cell r="F2452">
            <v>37859</v>
          </cell>
          <cell r="G2452">
            <v>0.42</v>
          </cell>
          <cell r="H2452">
            <v>0.45</v>
          </cell>
          <cell r="I2452" t="str">
            <v>9          0</v>
          </cell>
          <cell r="J2452">
            <v>0</v>
          </cell>
          <cell r="K2452">
            <v>0</v>
          </cell>
          <cell r="L2452">
            <v>2003</v>
          </cell>
          <cell r="M2452">
            <v>1.8908519241947259</v>
          </cell>
          <cell r="N2452" t="str">
            <v>NG93</v>
          </cell>
          <cell r="O2452">
            <v>50.75</v>
          </cell>
          <cell r="P2452">
            <v>2</v>
          </cell>
        </row>
        <row r="2453">
          <cell r="A2453" t="str">
            <v>ON</v>
          </cell>
          <cell r="B2453">
            <v>9</v>
          </cell>
          <cell r="C2453">
            <v>3</v>
          </cell>
          <cell r="D2453" t="str">
            <v>C</v>
          </cell>
          <cell r="E2453">
            <v>4</v>
          </cell>
          <cell r="F2453">
            <v>37859</v>
          </cell>
          <cell r="G2453">
            <v>0.52300000000000002</v>
          </cell>
          <cell r="H2453">
            <v>0.46</v>
          </cell>
          <cell r="I2453" t="str">
            <v>2          0</v>
          </cell>
          <cell r="J2453">
            <v>0</v>
          </cell>
          <cell r="K2453">
            <v>0</v>
          </cell>
          <cell r="L2453">
            <v>2003</v>
          </cell>
          <cell r="M2453" t="str">
            <v>No Trade</v>
          </cell>
          <cell r="N2453" t="str">
            <v>NG93</v>
          </cell>
          <cell r="O2453">
            <v>50.75</v>
          </cell>
          <cell r="P2453">
            <v>1</v>
          </cell>
        </row>
        <row r="2454">
          <cell r="A2454" t="str">
            <v>ON</v>
          </cell>
          <cell r="B2454">
            <v>9</v>
          </cell>
          <cell r="C2454">
            <v>3</v>
          </cell>
          <cell r="D2454" t="str">
            <v>P</v>
          </cell>
          <cell r="E2454">
            <v>4</v>
          </cell>
          <cell r="F2454">
            <v>37859</v>
          </cell>
          <cell r="G2454">
            <v>0.44800000000000001</v>
          </cell>
          <cell r="H2454">
            <v>0.48</v>
          </cell>
          <cell r="I2454" t="str">
            <v>8          0</v>
          </cell>
          <cell r="J2454">
            <v>0</v>
          </cell>
          <cell r="K2454">
            <v>0</v>
          </cell>
          <cell r="L2454">
            <v>2003</v>
          </cell>
          <cell r="M2454">
            <v>1.9082753350101245</v>
          </cell>
          <cell r="N2454" t="str">
            <v>NG93</v>
          </cell>
          <cell r="O2454">
            <v>50.75</v>
          </cell>
          <cell r="P2454">
            <v>2</v>
          </cell>
        </row>
        <row r="2455">
          <cell r="A2455" t="str">
            <v>ON</v>
          </cell>
          <cell r="B2455">
            <v>9</v>
          </cell>
          <cell r="C2455">
            <v>3</v>
          </cell>
          <cell r="D2455" t="str">
            <v>C</v>
          </cell>
          <cell r="E2455">
            <v>4.05</v>
          </cell>
          <cell r="F2455">
            <v>37859</v>
          </cell>
          <cell r="G2455">
            <v>0.501</v>
          </cell>
          <cell r="H2455">
            <v>0.44</v>
          </cell>
          <cell r="I2455" t="str">
            <v>3          0</v>
          </cell>
          <cell r="J2455">
            <v>0</v>
          </cell>
          <cell r="K2455">
            <v>0</v>
          </cell>
          <cell r="L2455">
            <v>2003</v>
          </cell>
          <cell r="M2455" t="str">
            <v>No Trade</v>
          </cell>
          <cell r="N2455" t="str">
            <v>NG93</v>
          </cell>
          <cell r="O2455">
            <v>50.75</v>
          </cell>
          <cell r="P2455">
            <v>1</v>
          </cell>
        </row>
        <row r="2456">
          <cell r="A2456" t="str">
            <v>ON</v>
          </cell>
          <cell r="B2456">
            <v>9</v>
          </cell>
          <cell r="C2456">
            <v>3</v>
          </cell>
          <cell r="D2456" t="str">
            <v>C</v>
          </cell>
          <cell r="E2456">
            <v>4.0999999999999996</v>
          </cell>
          <cell r="F2456">
            <v>37859</v>
          </cell>
          <cell r="G2456">
            <v>0.48</v>
          </cell>
          <cell r="H2456">
            <v>0.42</v>
          </cell>
          <cell r="I2456" t="str">
            <v>4          0</v>
          </cell>
          <cell r="J2456">
            <v>0</v>
          </cell>
          <cell r="K2456">
            <v>0</v>
          </cell>
          <cell r="L2456">
            <v>2003</v>
          </cell>
          <cell r="M2456" t="str">
            <v>No Trade</v>
          </cell>
          <cell r="N2456" t="str">
            <v>NG93</v>
          </cell>
          <cell r="O2456">
            <v>50.75</v>
          </cell>
          <cell r="P2456">
            <v>1</v>
          </cell>
        </row>
        <row r="2457">
          <cell r="A2457" t="str">
            <v>ON</v>
          </cell>
          <cell r="B2457">
            <v>9</v>
          </cell>
          <cell r="C2457">
            <v>3</v>
          </cell>
          <cell r="D2457" t="str">
            <v>P</v>
          </cell>
          <cell r="E2457">
            <v>4.0999999999999996</v>
          </cell>
          <cell r="F2457">
            <v>37859</v>
          </cell>
          <cell r="G2457">
            <v>0.505</v>
          </cell>
          <cell r="H2457">
            <v>0.55000000000000004</v>
          </cell>
          <cell r="I2457" t="str">
            <v>0          0</v>
          </cell>
          <cell r="J2457">
            <v>0</v>
          </cell>
          <cell r="K2457">
            <v>0</v>
          </cell>
          <cell r="L2457">
            <v>2003</v>
          </cell>
          <cell r="M2457">
            <v>1.941129034574395</v>
          </cell>
          <cell r="N2457" t="str">
            <v>NG93</v>
          </cell>
          <cell r="O2457">
            <v>50.75</v>
          </cell>
          <cell r="P2457">
            <v>2</v>
          </cell>
        </row>
        <row r="2458">
          <cell r="A2458" t="str">
            <v>ON</v>
          </cell>
          <cell r="B2458">
            <v>9</v>
          </cell>
          <cell r="C2458">
            <v>3</v>
          </cell>
          <cell r="D2458" t="str">
            <v>C</v>
          </cell>
          <cell r="E2458">
            <v>4.2</v>
          </cell>
          <cell r="F2458">
            <v>37859</v>
          </cell>
          <cell r="G2458">
            <v>0.442</v>
          </cell>
          <cell r="H2458">
            <v>0.38</v>
          </cell>
          <cell r="I2458" t="str">
            <v>9          0</v>
          </cell>
          <cell r="J2458">
            <v>0</v>
          </cell>
          <cell r="K2458">
            <v>0</v>
          </cell>
          <cell r="L2458">
            <v>2003</v>
          </cell>
          <cell r="M2458" t="str">
            <v>No Trade</v>
          </cell>
          <cell r="N2458" t="str">
            <v>NG93</v>
          </cell>
          <cell r="O2458">
            <v>50.75</v>
          </cell>
          <cell r="P2458">
            <v>1</v>
          </cell>
        </row>
        <row r="2459">
          <cell r="A2459" t="str">
            <v>ON</v>
          </cell>
          <cell r="B2459">
            <v>9</v>
          </cell>
          <cell r="C2459">
            <v>3</v>
          </cell>
          <cell r="D2459" t="str">
            <v>C</v>
          </cell>
          <cell r="E2459">
            <v>4.25</v>
          </cell>
          <cell r="F2459">
            <v>37859</v>
          </cell>
          <cell r="G2459">
            <v>0.42399999999999999</v>
          </cell>
          <cell r="H2459">
            <v>0.37</v>
          </cell>
          <cell r="I2459" t="str">
            <v>2          0</v>
          </cell>
          <cell r="J2459">
            <v>0</v>
          </cell>
          <cell r="K2459">
            <v>0</v>
          </cell>
          <cell r="L2459">
            <v>2003</v>
          </cell>
          <cell r="M2459" t="str">
            <v>No Trade</v>
          </cell>
          <cell r="N2459" t="str">
            <v>NG93</v>
          </cell>
          <cell r="O2459">
            <v>50.75</v>
          </cell>
          <cell r="P2459">
            <v>1</v>
          </cell>
        </row>
        <row r="2460">
          <cell r="A2460" t="str">
            <v>ON</v>
          </cell>
          <cell r="B2460">
            <v>9</v>
          </cell>
          <cell r="C2460">
            <v>3</v>
          </cell>
          <cell r="D2460" t="str">
            <v>C</v>
          </cell>
          <cell r="E2460">
            <v>4.4000000000000004</v>
          </cell>
          <cell r="F2460">
            <v>37859</v>
          </cell>
          <cell r="G2460">
            <v>0</v>
          </cell>
          <cell r="H2460">
            <v>0</v>
          </cell>
          <cell r="I2460" t="str">
            <v>0          0</v>
          </cell>
          <cell r="J2460">
            <v>0</v>
          </cell>
          <cell r="K2460">
            <v>0</v>
          </cell>
          <cell r="L2460">
            <v>2003</v>
          </cell>
          <cell r="M2460" t="str">
            <v>No Trade</v>
          </cell>
          <cell r="N2460" t="str">
            <v/>
          </cell>
          <cell r="O2460" t="str">
            <v/>
          </cell>
          <cell r="P2460" t="str">
            <v/>
          </cell>
        </row>
        <row r="2461">
          <cell r="A2461" t="str">
            <v>ON</v>
          </cell>
          <cell r="B2461">
            <v>9</v>
          </cell>
          <cell r="C2461">
            <v>3</v>
          </cell>
          <cell r="D2461" t="str">
            <v>C</v>
          </cell>
          <cell r="E2461">
            <v>4.5</v>
          </cell>
          <cell r="F2461">
            <v>37859</v>
          </cell>
          <cell r="G2461">
            <v>0.34399999999999997</v>
          </cell>
          <cell r="H2461">
            <v>0.28999999999999998</v>
          </cell>
          <cell r="I2461" t="str">
            <v>9          0</v>
          </cell>
          <cell r="J2461">
            <v>0</v>
          </cell>
          <cell r="K2461">
            <v>0</v>
          </cell>
          <cell r="L2461">
            <v>2003</v>
          </cell>
          <cell r="M2461" t="str">
            <v>No Trade</v>
          </cell>
          <cell r="N2461" t="str">
            <v>NG93</v>
          </cell>
          <cell r="O2461">
            <v>50.75</v>
          </cell>
          <cell r="P2461">
            <v>1</v>
          </cell>
        </row>
        <row r="2462">
          <cell r="A2462" t="str">
            <v>ON</v>
          </cell>
          <cell r="B2462">
            <v>9</v>
          </cell>
          <cell r="C2462">
            <v>3</v>
          </cell>
          <cell r="D2462" t="str">
            <v>C</v>
          </cell>
          <cell r="E2462">
            <v>4.8499999999999996</v>
          </cell>
          <cell r="F2462">
            <v>37859</v>
          </cell>
          <cell r="G2462">
            <v>0.25800000000000001</v>
          </cell>
          <cell r="H2462">
            <v>0.22</v>
          </cell>
          <cell r="I2462" t="str">
            <v>1          0</v>
          </cell>
          <cell r="J2462">
            <v>0</v>
          </cell>
          <cell r="K2462">
            <v>0</v>
          </cell>
          <cell r="L2462">
            <v>2003</v>
          </cell>
          <cell r="M2462" t="str">
            <v>No Trade</v>
          </cell>
          <cell r="N2462" t="str">
            <v>NG93</v>
          </cell>
          <cell r="O2462">
            <v>50.75</v>
          </cell>
          <cell r="P2462">
            <v>1</v>
          </cell>
        </row>
        <row r="2463">
          <cell r="A2463" t="str">
            <v>ON</v>
          </cell>
          <cell r="B2463">
            <v>9</v>
          </cell>
          <cell r="C2463">
            <v>3</v>
          </cell>
          <cell r="D2463" t="str">
            <v>C</v>
          </cell>
          <cell r="E2463">
            <v>5</v>
          </cell>
          <cell r="F2463">
            <v>37859</v>
          </cell>
          <cell r="G2463">
            <v>0.22800000000000001</v>
          </cell>
          <cell r="H2463">
            <v>0.19</v>
          </cell>
          <cell r="I2463" t="str">
            <v>5         15</v>
          </cell>
          <cell r="J2463">
            <v>0.22</v>
          </cell>
          <cell r="K2463">
            <v>0.22</v>
          </cell>
          <cell r="L2463">
            <v>2003</v>
          </cell>
          <cell r="M2463" t="str">
            <v>No Trade</v>
          </cell>
          <cell r="N2463" t="str">
            <v>NG93</v>
          </cell>
          <cell r="O2463">
            <v>50.75</v>
          </cell>
          <cell r="P2463">
            <v>1</v>
          </cell>
        </row>
        <row r="2464">
          <cell r="A2464" t="str">
            <v>ON</v>
          </cell>
          <cell r="B2464">
            <v>9</v>
          </cell>
          <cell r="C2464">
            <v>3</v>
          </cell>
          <cell r="D2464" t="str">
            <v>C</v>
          </cell>
          <cell r="E2464">
            <v>5.2</v>
          </cell>
          <cell r="F2464">
            <v>37859</v>
          </cell>
          <cell r="G2464">
            <v>0.19400000000000001</v>
          </cell>
          <cell r="H2464">
            <v>0.16</v>
          </cell>
          <cell r="I2464" t="str">
            <v>5          0</v>
          </cell>
          <cell r="J2464">
            <v>0</v>
          </cell>
          <cell r="K2464">
            <v>0</v>
          </cell>
          <cell r="L2464">
            <v>2003</v>
          </cell>
          <cell r="M2464" t="str">
            <v>No Trade</v>
          </cell>
          <cell r="N2464" t="str">
            <v>NG93</v>
          </cell>
          <cell r="O2464">
            <v>50.75</v>
          </cell>
          <cell r="P2464">
            <v>1</v>
          </cell>
        </row>
        <row r="2465">
          <cell r="A2465" t="str">
            <v>ON</v>
          </cell>
          <cell r="B2465">
            <v>9</v>
          </cell>
          <cell r="C2465">
            <v>3</v>
          </cell>
          <cell r="D2465" t="str">
            <v>C</v>
          </cell>
          <cell r="E2465">
            <v>5.25</v>
          </cell>
          <cell r="F2465">
            <v>37859</v>
          </cell>
          <cell r="G2465">
            <v>0.186</v>
          </cell>
          <cell r="H2465">
            <v>0.15</v>
          </cell>
          <cell r="I2465" t="str">
            <v>8          0</v>
          </cell>
          <cell r="J2465">
            <v>0</v>
          </cell>
          <cell r="K2465">
            <v>0</v>
          </cell>
          <cell r="L2465">
            <v>2003</v>
          </cell>
          <cell r="M2465" t="str">
            <v>No Trade</v>
          </cell>
          <cell r="N2465" t="str">
            <v>NG93</v>
          </cell>
          <cell r="O2465">
            <v>50.75</v>
          </cell>
          <cell r="P2465">
            <v>1</v>
          </cell>
        </row>
        <row r="2466">
          <cell r="A2466" t="str">
            <v>ON</v>
          </cell>
          <cell r="B2466">
            <v>9</v>
          </cell>
          <cell r="C2466">
            <v>3</v>
          </cell>
          <cell r="D2466" t="str">
            <v>C</v>
          </cell>
          <cell r="E2466">
            <v>5.3</v>
          </cell>
          <cell r="F2466">
            <v>37859</v>
          </cell>
          <cell r="G2466">
            <v>0.17899999999999999</v>
          </cell>
          <cell r="H2466">
            <v>0.15</v>
          </cell>
          <cell r="I2466" t="str">
            <v>2          0</v>
          </cell>
          <cell r="J2466">
            <v>0</v>
          </cell>
          <cell r="K2466">
            <v>0</v>
          </cell>
          <cell r="L2466">
            <v>2003</v>
          </cell>
          <cell r="M2466" t="str">
            <v>No Trade</v>
          </cell>
          <cell r="N2466" t="str">
            <v>NG93</v>
          </cell>
          <cell r="O2466">
            <v>50.75</v>
          </cell>
          <cell r="P2466">
            <v>1</v>
          </cell>
        </row>
        <row r="2467">
          <cell r="A2467" t="str">
            <v>ON</v>
          </cell>
          <cell r="B2467">
            <v>9</v>
          </cell>
          <cell r="C2467">
            <v>3</v>
          </cell>
          <cell r="D2467" t="str">
            <v>C</v>
          </cell>
          <cell r="E2467">
            <v>5.4</v>
          </cell>
          <cell r="F2467">
            <v>37859</v>
          </cell>
          <cell r="G2467">
            <v>0.16500000000000001</v>
          </cell>
          <cell r="H2467">
            <v>0.14000000000000001</v>
          </cell>
          <cell r="I2467" t="str">
            <v>0          0</v>
          </cell>
          <cell r="J2467">
            <v>0</v>
          </cell>
          <cell r="K2467">
            <v>0</v>
          </cell>
          <cell r="L2467">
            <v>2003</v>
          </cell>
          <cell r="M2467" t="str">
            <v>No Trade</v>
          </cell>
          <cell r="N2467" t="str">
            <v>NG93</v>
          </cell>
          <cell r="O2467">
            <v>50.75</v>
          </cell>
          <cell r="P2467">
            <v>1</v>
          </cell>
        </row>
        <row r="2468">
          <cell r="A2468" t="str">
            <v>ON</v>
          </cell>
          <cell r="B2468">
            <v>9</v>
          </cell>
          <cell r="C2468">
            <v>3</v>
          </cell>
          <cell r="D2468" t="str">
            <v>C</v>
          </cell>
          <cell r="E2468">
            <v>5.5</v>
          </cell>
          <cell r="F2468">
            <v>37859</v>
          </cell>
          <cell r="G2468">
            <v>0.153</v>
          </cell>
          <cell r="H2468">
            <v>0.12</v>
          </cell>
          <cell r="I2468" t="str">
            <v>9          0</v>
          </cell>
          <cell r="J2468">
            <v>0</v>
          </cell>
          <cell r="K2468">
            <v>0</v>
          </cell>
          <cell r="L2468">
            <v>2003</v>
          </cell>
          <cell r="M2468" t="str">
            <v>No Trade</v>
          </cell>
          <cell r="N2468" t="str">
            <v>NG93</v>
          </cell>
          <cell r="O2468">
            <v>50.75</v>
          </cell>
          <cell r="P2468">
            <v>1</v>
          </cell>
        </row>
        <row r="2469">
          <cell r="A2469" t="str">
            <v>ON</v>
          </cell>
          <cell r="B2469">
            <v>9</v>
          </cell>
          <cell r="C2469">
            <v>3</v>
          </cell>
          <cell r="D2469" t="str">
            <v>C</v>
          </cell>
          <cell r="E2469">
            <v>5.6</v>
          </cell>
          <cell r="F2469">
            <v>37859</v>
          </cell>
          <cell r="G2469">
            <v>0.14099999999999999</v>
          </cell>
          <cell r="H2469">
            <v>0.11</v>
          </cell>
          <cell r="I2469" t="str">
            <v>9          0</v>
          </cell>
          <cell r="J2469">
            <v>0</v>
          </cell>
          <cell r="K2469">
            <v>0</v>
          </cell>
          <cell r="L2469">
            <v>2003</v>
          </cell>
          <cell r="M2469" t="str">
            <v>No Trade</v>
          </cell>
          <cell r="N2469" t="str">
            <v>NG93</v>
          </cell>
          <cell r="O2469">
            <v>50.75</v>
          </cell>
          <cell r="P2469">
            <v>1</v>
          </cell>
        </row>
        <row r="2470">
          <cell r="A2470" t="str">
            <v>ON</v>
          </cell>
          <cell r="B2470">
            <v>9</v>
          </cell>
          <cell r="C2470">
            <v>3</v>
          </cell>
          <cell r="D2470" t="str">
            <v>C</v>
          </cell>
          <cell r="E2470">
            <v>5.65</v>
          </cell>
          <cell r="F2470">
            <v>37859</v>
          </cell>
          <cell r="G2470">
            <v>0.13600000000000001</v>
          </cell>
          <cell r="H2470">
            <v>0.11</v>
          </cell>
          <cell r="I2470" t="str">
            <v>4          0</v>
          </cell>
          <cell r="J2470">
            <v>0</v>
          </cell>
          <cell r="K2470">
            <v>0</v>
          </cell>
          <cell r="L2470">
            <v>2003</v>
          </cell>
          <cell r="M2470" t="str">
            <v>No Trade</v>
          </cell>
          <cell r="N2470" t="str">
            <v>NG93</v>
          </cell>
          <cell r="O2470">
            <v>50.75</v>
          </cell>
          <cell r="P2470">
            <v>1</v>
          </cell>
        </row>
        <row r="2471">
          <cell r="A2471" t="str">
            <v>ON</v>
          </cell>
          <cell r="B2471">
            <v>9</v>
          </cell>
          <cell r="C2471">
            <v>3</v>
          </cell>
          <cell r="D2471" t="str">
            <v>C</v>
          </cell>
          <cell r="E2471">
            <v>5.9</v>
          </cell>
          <cell r="F2471">
            <v>37859</v>
          </cell>
          <cell r="G2471">
            <v>0.113</v>
          </cell>
          <cell r="H2471">
            <v>0.09</v>
          </cell>
          <cell r="I2471" t="str">
            <v>4          0</v>
          </cell>
          <cell r="J2471">
            <v>0</v>
          </cell>
          <cell r="K2471">
            <v>0</v>
          </cell>
          <cell r="L2471">
            <v>2003</v>
          </cell>
          <cell r="M2471" t="str">
            <v>No Trade</v>
          </cell>
          <cell r="N2471" t="str">
            <v>NG93</v>
          </cell>
          <cell r="O2471">
            <v>50.75</v>
          </cell>
          <cell r="P2471">
            <v>1</v>
          </cell>
        </row>
        <row r="2472">
          <cell r="A2472" t="str">
            <v>ON</v>
          </cell>
          <cell r="B2472">
            <v>9</v>
          </cell>
          <cell r="C2472">
            <v>3</v>
          </cell>
          <cell r="D2472" t="str">
            <v>C</v>
          </cell>
          <cell r="E2472">
            <v>6</v>
          </cell>
          <cell r="F2472">
            <v>37859</v>
          </cell>
          <cell r="G2472">
            <v>0.105</v>
          </cell>
          <cell r="H2472">
            <v>0.08</v>
          </cell>
          <cell r="I2472" t="str">
            <v>7          0</v>
          </cell>
          <cell r="J2472">
            <v>0</v>
          </cell>
          <cell r="K2472">
            <v>0</v>
          </cell>
          <cell r="L2472">
            <v>2003</v>
          </cell>
          <cell r="M2472" t="str">
            <v>No Trade</v>
          </cell>
          <cell r="N2472" t="str">
            <v>NG93</v>
          </cell>
          <cell r="O2472">
            <v>50.75</v>
          </cell>
          <cell r="P2472">
            <v>1</v>
          </cell>
        </row>
        <row r="2473">
          <cell r="A2473" t="str">
            <v>ON</v>
          </cell>
          <cell r="B2473">
            <v>9</v>
          </cell>
          <cell r="C2473">
            <v>3</v>
          </cell>
          <cell r="D2473" t="str">
            <v>C</v>
          </cell>
          <cell r="E2473">
            <v>7</v>
          </cell>
          <cell r="F2473">
            <v>37859</v>
          </cell>
          <cell r="G2473">
            <v>5.2999999999999999E-2</v>
          </cell>
          <cell r="H2473">
            <v>0.04</v>
          </cell>
          <cell r="I2473" t="str">
            <v>3          0</v>
          </cell>
          <cell r="J2473">
            <v>0</v>
          </cell>
          <cell r="K2473">
            <v>0</v>
          </cell>
          <cell r="L2473">
            <v>2003</v>
          </cell>
          <cell r="M2473" t="str">
            <v>No Trade</v>
          </cell>
          <cell r="N2473" t="str">
            <v>NG93</v>
          </cell>
          <cell r="O2473">
            <v>50.75</v>
          </cell>
          <cell r="P2473">
            <v>1</v>
          </cell>
        </row>
        <row r="2474">
          <cell r="A2474" t="str">
            <v>ON</v>
          </cell>
          <cell r="B2474">
            <v>9</v>
          </cell>
          <cell r="C2474">
            <v>3</v>
          </cell>
          <cell r="D2474" t="str">
            <v>C</v>
          </cell>
          <cell r="E2474">
            <v>8</v>
          </cell>
          <cell r="F2474">
            <v>37859</v>
          </cell>
          <cell r="G2474">
            <v>0.03</v>
          </cell>
          <cell r="H2474">
            <v>0.02</v>
          </cell>
          <cell r="I2474" t="str">
            <v>4          0</v>
          </cell>
          <cell r="J2474">
            <v>0</v>
          </cell>
          <cell r="K2474">
            <v>0</v>
          </cell>
          <cell r="L2474">
            <v>2003</v>
          </cell>
          <cell r="M2474" t="str">
            <v>No Trade</v>
          </cell>
          <cell r="N2474" t="str">
            <v>NG93</v>
          </cell>
          <cell r="O2474">
            <v>50.75</v>
          </cell>
          <cell r="P2474">
            <v>1</v>
          </cell>
        </row>
        <row r="2475">
          <cell r="A2475" t="str">
            <v>ON</v>
          </cell>
          <cell r="B2475">
            <v>9</v>
          </cell>
          <cell r="C2475">
            <v>3</v>
          </cell>
          <cell r="D2475" t="str">
            <v>C</v>
          </cell>
          <cell r="E2475">
            <v>10</v>
          </cell>
          <cell r="F2475">
            <v>37859</v>
          </cell>
          <cell r="G2475">
            <v>1.2E-2</v>
          </cell>
          <cell r="H2475">
            <v>0.01</v>
          </cell>
          <cell r="I2475" t="str">
            <v>0          0</v>
          </cell>
          <cell r="J2475">
            <v>0</v>
          </cell>
          <cell r="K2475">
            <v>0</v>
          </cell>
          <cell r="L2475">
            <v>2003</v>
          </cell>
          <cell r="M2475" t="str">
            <v>No Trade</v>
          </cell>
          <cell r="N2475" t="str">
            <v>NG93</v>
          </cell>
          <cell r="O2475">
            <v>50.75</v>
          </cell>
          <cell r="P2475">
            <v>1</v>
          </cell>
        </row>
        <row r="2476">
          <cell r="A2476" t="str">
            <v>ON</v>
          </cell>
          <cell r="B2476">
            <v>10</v>
          </cell>
          <cell r="C2476">
            <v>3</v>
          </cell>
          <cell r="D2476" t="str">
            <v>P</v>
          </cell>
          <cell r="E2476">
            <v>0.75</v>
          </cell>
          <cell r="F2476">
            <v>37889</v>
          </cell>
          <cell r="G2476">
            <v>0</v>
          </cell>
          <cell r="H2476">
            <v>0</v>
          </cell>
          <cell r="I2476" t="str">
            <v>0          0</v>
          </cell>
          <cell r="J2476">
            <v>0</v>
          </cell>
          <cell r="K2476">
            <v>0</v>
          </cell>
          <cell r="L2476">
            <v>2003</v>
          </cell>
          <cell r="M2476" t="str">
            <v>No Trade</v>
          </cell>
          <cell r="N2476" t="str">
            <v/>
          </cell>
          <cell r="O2476" t="str">
            <v/>
          </cell>
          <cell r="P2476" t="str">
            <v/>
          </cell>
        </row>
        <row r="2477">
          <cell r="A2477" t="str">
            <v>ON</v>
          </cell>
          <cell r="B2477">
            <v>10</v>
          </cell>
          <cell r="C2477">
            <v>3</v>
          </cell>
          <cell r="D2477" t="str">
            <v>C</v>
          </cell>
          <cell r="E2477">
            <v>1</v>
          </cell>
          <cell r="F2477">
            <v>37889</v>
          </cell>
          <cell r="G2477">
            <v>0</v>
          </cell>
          <cell r="H2477">
            <v>0</v>
          </cell>
          <cell r="I2477" t="str">
            <v>0          0</v>
          </cell>
          <cell r="J2477">
            <v>0</v>
          </cell>
          <cell r="K2477">
            <v>0</v>
          </cell>
          <cell r="L2477">
            <v>2003</v>
          </cell>
          <cell r="M2477" t="str">
            <v>No Trade</v>
          </cell>
          <cell r="N2477" t="str">
            <v/>
          </cell>
          <cell r="O2477" t="str">
            <v/>
          </cell>
          <cell r="P2477" t="str">
            <v/>
          </cell>
        </row>
        <row r="2478">
          <cell r="A2478" t="str">
            <v>ON</v>
          </cell>
          <cell r="B2478">
            <v>10</v>
          </cell>
          <cell r="C2478">
            <v>3</v>
          </cell>
          <cell r="D2478" t="str">
            <v>P</v>
          </cell>
          <cell r="E2478">
            <v>2</v>
          </cell>
          <cell r="F2478">
            <v>37889</v>
          </cell>
          <cell r="G2478">
            <v>3.0000000000000001E-3</v>
          </cell>
          <cell r="H2478">
            <v>0</v>
          </cell>
          <cell r="I2478" t="str">
            <v>4          0</v>
          </cell>
          <cell r="J2478">
            <v>0</v>
          </cell>
          <cell r="K2478">
            <v>0</v>
          </cell>
          <cell r="L2478">
            <v>2003</v>
          </cell>
          <cell r="M2478">
            <v>1.1871046375656622</v>
          </cell>
          <cell r="N2478" t="str">
            <v>NG103</v>
          </cell>
          <cell r="O2478">
            <v>50.75</v>
          </cell>
          <cell r="P2478">
            <v>2</v>
          </cell>
        </row>
        <row r="2479">
          <cell r="A2479" t="str">
            <v>ON</v>
          </cell>
          <cell r="B2479">
            <v>10</v>
          </cell>
          <cell r="C2479">
            <v>3</v>
          </cell>
          <cell r="D2479" t="str">
            <v>P</v>
          </cell>
          <cell r="E2479">
            <v>2.1</v>
          </cell>
          <cell r="F2479">
            <v>37889</v>
          </cell>
          <cell r="G2479">
            <v>5.0000000000000001E-3</v>
          </cell>
          <cell r="H2479">
            <v>0</v>
          </cell>
          <cell r="I2479" t="str">
            <v>7          0</v>
          </cell>
          <cell r="J2479">
            <v>0</v>
          </cell>
          <cell r="K2479">
            <v>0</v>
          </cell>
          <cell r="L2479">
            <v>2003</v>
          </cell>
          <cell r="M2479">
            <v>1.221995327504646</v>
          </cell>
          <cell r="N2479" t="str">
            <v>NG103</v>
          </cell>
          <cell r="O2479">
            <v>50.75</v>
          </cell>
          <cell r="P2479">
            <v>2</v>
          </cell>
        </row>
        <row r="2480">
          <cell r="A2480" t="str">
            <v>ON</v>
          </cell>
          <cell r="B2480">
            <v>10</v>
          </cell>
          <cell r="C2480">
            <v>3</v>
          </cell>
          <cell r="D2480" t="str">
            <v>P</v>
          </cell>
          <cell r="E2480">
            <v>2.5</v>
          </cell>
          <cell r="F2480">
            <v>37889</v>
          </cell>
          <cell r="G2480">
            <v>2.5999999999999999E-2</v>
          </cell>
          <cell r="H2480">
            <v>0.03</v>
          </cell>
          <cell r="I2480" t="str">
            <v>1          0</v>
          </cell>
          <cell r="J2480">
            <v>0</v>
          </cell>
          <cell r="K2480">
            <v>0</v>
          </cell>
          <cell r="L2480">
            <v>2003</v>
          </cell>
          <cell r="M2480">
            <v>1.3668937145412048</v>
          </cell>
          <cell r="N2480" t="str">
            <v>NG103</v>
          </cell>
          <cell r="O2480">
            <v>50.75</v>
          </cell>
          <cell r="P2480">
            <v>2</v>
          </cell>
        </row>
        <row r="2481">
          <cell r="A2481" t="str">
            <v>ON</v>
          </cell>
          <cell r="B2481">
            <v>10</v>
          </cell>
          <cell r="C2481">
            <v>3</v>
          </cell>
          <cell r="D2481" t="str">
            <v>P</v>
          </cell>
          <cell r="E2481">
            <v>2.6</v>
          </cell>
          <cell r="F2481">
            <v>37889</v>
          </cell>
          <cell r="G2481">
            <v>3.5000000000000003E-2</v>
          </cell>
          <cell r="H2481">
            <v>0.04</v>
          </cell>
          <cell r="I2481" t="str">
            <v>2          0</v>
          </cell>
          <cell r="J2481">
            <v>0</v>
          </cell>
          <cell r="K2481">
            <v>0</v>
          </cell>
          <cell r="L2481">
            <v>2003</v>
          </cell>
          <cell r="M2481">
            <v>1.3978629893228152</v>
          </cell>
          <cell r="N2481" t="str">
            <v>NG103</v>
          </cell>
          <cell r="O2481">
            <v>50.75</v>
          </cell>
          <cell r="P2481">
            <v>2</v>
          </cell>
        </row>
        <row r="2482">
          <cell r="A2482" t="str">
            <v>ON</v>
          </cell>
          <cell r="B2482">
            <v>10</v>
          </cell>
          <cell r="C2482">
            <v>3</v>
          </cell>
          <cell r="D2482" t="str">
            <v>P</v>
          </cell>
          <cell r="E2482">
            <v>2.7</v>
          </cell>
          <cell r="F2482">
            <v>37889</v>
          </cell>
          <cell r="G2482">
            <v>0</v>
          </cell>
          <cell r="H2482">
            <v>0</v>
          </cell>
          <cell r="I2482" t="str">
            <v>0          0</v>
          </cell>
          <cell r="J2482">
            <v>0</v>
          </cell>
          <cell r="K2482">
            <v>0</v>
          </cell>
          <cell r="L2482">
            <v>2003</v>
          </cell>
          <cell r="M2482" t="str">
            <v>No Trade</v>
          </cell>
          <cell r="N2482" t="str">
            <v/>
          </cell>
          <cell r="O2482" t="str">
            <v/>
          </cell>
          <cell r="P2482" t="str">
            <v/>
          </cell>
        </row>
        <row r="2483">
          <cell r="A2483" t="str">
            <v>ON</v>
          </cell>
          <cell r="B2483">
            <v>10</v>
          </cell>
          <cell r="C2483">
            <v>3</v>
          </cell>
          <cell r="D2483" t="str">
            <v>P</v>
          </cell>
          <cell r="E2483">
            <v>2.75</v>
          </cell>
          <cell r="F2483">
            <v>37889</v>
          </cell>
          <cell r="G2483">
            <v>5.3999999999999999E-2</v>
          </cell>
          <cell r="H2483">
            <v>0.06</v>
          </cell>
          <cell r="I2483" t="str">
            <v>3          0</v>
          </cell>
          <cell r="J2483">
            <v>0</v>
          </cell>
          <cell r="K2483">
            <v>0</v>
          </cell>
          <cell r="L2483">
            <v>2003</v>
          </cell>
          <cell r="M2483">
            <v>1.4499129806085567</v>
          </cell>
          <cell r="N2483" t="str">
            <v>NG103</v>
          </cell>
          <cell r="O2483">
            <v>50.75</v>
          </cell>
          <cell r="P2483">
            <v>2</v>
          </cell>
        </row>
        <row r="2484">
          <cell r="A2484" t="str">
            <v>ON</v>
          </cell>
          <cell r="B2484">
            <v>10</v>
          </cell>
          <cell r="C2484">
            <v>3</v>
          </cell>
          <cell r="D2484" t="str">
            <v>P</v>
          </cell>
          <cell r="E2484">
            <v>2.8</v>
          </cell>
          <cell r="F2484">
            <v>37889</v>
          </cell>
          <cell r="G2484">
            <v>0</v>
          </cell>
          <cell r="H2484">
            <v>0</v>
          </cell>
          <cell r="I2484" t="str">
            <v>0          0</v>
          </cell>
          <cell r="J2484">
            <v>0</v>
          </cell>
          <cell r="K2484">
            <v>0</v>
          </cell>
          <cell r="L2484">
            <v>2003</v>
          </cell>
          <cell r="M2484" t="str">
            <v>No Trade</v>
          </cell>
          <cell r="N2484" t="str">
            <v/>
          </cell>
          <cell r="O2484" t="str">
            <v/>
          </cell>
          <cell r="P2484" t="str">
            <v/>
          </cell>
        </row>
        <row r="2485">
          <cell r="A2485" t="str">
            <v>ON</v>
          </cell>
          <cell r="B2485">
            <v>10</v>
          </cell>
          <cell r="C2485">
            <v>3</v>
          </cell>
          <cell r="D2485" t="str">
            <v>P</v>
          </cell>
          <cell r="E2485">
            <v>3</v>
          </cell>
          <cell r="F2485">
            <v>37889</v>
          </cell>
          <cell r="G2485">
            <v>9.8000000000000004E-2</v>
          </cell>
          <cell r="H2485">
            <v>0.11</v>
          </cell>
          <cell r="I2485" t="str">
            <v>3          0</v>
          </cell>
          <cell r="J2485">
            <v>0</v>
          </cell>
          <cell r="K2485">
            <v>0</v>
          </cell>
          <cell r="L2485">
            <v>2003</v>
          </cell>
          <cell r="M2485">
            <v>1.5308186338393701</v>
          </cell>
          <cell r="N2485" t="str">
            <v>NG103</v>
          </cell>
          <cell r="O2485">
            <v>50.75</v>
          </cell>
          <cell r="P2485">
            <v>2</v>
          </cell>
        </row>
        <row r="2486">
          <cell r="A2486" t="str">
            <v>ON</v>
          </cell>
          <cell r="B2486">
            <v>10</v>
          </cell>
          <cell r="C2486">
            <v>3</v>
          </cell>
          <cell r="D2486" t="str">
            <v>P</v>
          </cell>
          <cell r="E2486">
            <v>3.1</v>
          </cell>
          <cell r="F2486">
            <v>37889</v>
          </cell>
          <cell r="G2486">
            <v>0.122</v>
          </cell>
          <cell r="H2486">
            <v>0.13</v>
          </cell>
          <cell r="I2486" t="str">
            <v>9          0</v>
          </cell>
          <cell r="J2486">
            <v>0</v>
          </cell>
          <cell r="K2486">
            <v>0</v>
          </cell>
          <cell r="L2486">
            <v>2003</v>
          </cell>
          <cell r="M2486">
            <v>1.5653295382821197</v>
          </cell>
          <cell r="N2486" t="str">
            <v>NG103</v>
          </cell>
          <cell r="O2486">
            <v>50.75</v>
          </cell>
          <cell r="P2486">
            <v>2</v>
          </cell>
        </row>
        <row r="2487">
          <cell r="A2487" t="str">
            <v>ON</v>
          </cell>
          <cell r="B2487">
            <v>10</v>
          </cell>
          <cell r="C2487">
            <v>3</v>
          </cell>
          <cell r="D2487" t="str">
            <v>P</v>
          </cell>
          <cell r="E2487">
            <v>3.15</v>
          </cell>
          <cell r="F2487">
            <v>37889</v>
          </cell>
          <cell r="G2487">
            <v>0.13500000000000001</v>
          </cell>
          <cell r="H2487">
            <v>0.15</v>
          </cell>
          <cell r="I2487" t="str">
            <v>3          0</v>
          </cell>
          <cell r="J2487">
            <v>0</v>
          </cell>
          <cell r="K2487">
            <v>0</v>
          </cell>
          <cell r="L2487">
            <v>2003</v>
          </cell>
          <cell r="M2487">
            <v>1.5818671994063969</v>
          </cell>
          <cell r="N2487" t="str">
            <v>NG103</v>
          </cell>
          <cell r="O2487">
            <v>50.75</v>
          </cell>
          <cell r="P2487">
            <v>2</v>
          </cell>
        </row>
        <row r="2488">
          <cell r="A2488" t="str">
            <v>ON</v>
          </cell>
          <cell r="B2488">
            <v>10</v>
          </cell>
          <cell r="C2488">
            <v>3</v>
          </cell>
          <cell r="D2488" t="str">
            <v>P</v>
          </cell>
          <cell r="E2488">
            <v>3.2</v>
          </cell>
          <cell r="F2488">
            <v>37889</v>
          </cell>
          <cell r="G2488">
            <v>0.14799999999999999</v>
          </cell>
          <cell r="H2488">
            <v>0.16</v>
          </cell>
          <cell r="I2488" t="str">
            <v>8          0</v>
          </cell>
          <cell r="J2488">
            <v>0</v>
          </cell>
          <cell r="K2488">
            <v>0</v>
          </cell>
          <cell r="L2488">
            <v>2003</v>
          </cell>
          <cell r="M2488">
            <v>1.5967373497067985</v>
          </cell>
          <cell r="N2488" t="str">
            <v>NG103</v>
          </cell>
          <cell r="O2488">
            <v>50.75</v>
          </cell>
          <cell r="P2488">
            <v>2</v>
          </cell>
        </row>
        <row r="2489">
          <cell r="A2489" t="str">
            <v>ON</v>
          </cell>
          <cell r="B2489">
            <v>10</v>
          </cell>
          <cell r="C2489">
            <v>3</v>
          </cell>
          <cell r="D2489" t="str">
            <v>P</v>
          </cell>
          <cell r="E2489">
            <v>3.25</v>
          </cell>
          <cell r="F2489">
            <v>37889</v>
          </cell>
          <cell r="G2489">
            <v>0.16300000000000001</v>
          </cell>
          <cell r="H2489">
            <v>0.18</v>
          </cell>
          <cell r="I2489" t="str">
            <v>4          0</v>
          </cell>
          <cell r="J2489">
            <v>0</v>
          </cell>
          <cell r="K2489">
            <v>0</v>
          </cell>
          <cell r="L2489">
            <v>2003</v>
          </cell>
          <cell r="M2489">
            <v>1.6137176993402509</v>
          </cell>
          <cell r="N2489" t="str">
            <v>NG103</v>
          </cell>
          <cell r="O2489">
            <v>50.75</v>
          </cell>
          <cell r="P2489">
            <v>2</v>
          </cell>
        </row>
        <row r="2490">
          <cell r="A2490" t="str">
            <v>ON</v>
          </cell>
          <cell r="B2490">
            <v>10</v>
          </cell>
          <cell r="C2490">
            <v>3</v>
          </cell>
          <cell r="D2490" t="str">
            <v>P</v>
          </cell>
          <cell r="E2490">
            <v>3.35</v>
          </cell>
          <cell r="F2490">
            <v>37889</v>
          </cell>
          <cell r="G2490">
            <v>0.19400000000000001</v>
          </cell>
          <cell r="H2490">
            <v>0.21</v>
          </cell>
          <cell r="I2490" t="str">
            <v>8          0</v>
          </cell>
          <cell r="J2490">
            <v>0</v>
          </cell>
          <cell r="K2490">
            <v>0</v>
          </cell>
          <cell r="L2490">
            <v>2003</v>
          </cell>
          <cell r="M2490">
            <v>1.6446927842329018</v>
          </cell>
          <cell r="N2490" t="str">
            <v>NG103</v>
          </cell>
          <cell r="O2490">
            <v>50.75</v>
          </cell>
          <cell r="P2490">
            <v>2</v>
          </cell>
        </row>
        <row r="2491">
          <cell r="A2491" t="str">
            <v>ON</v>
          </cell>
          <cell r="B2491">
            <v>10</v>
          </cell>
          <cell r="C2491">
            <v>3</v>
          </cell>
          <cell r="D2491" t="str">
            <v>C</v>
          </cell>
          <cell r="E2491">
            <v>3.4</v>
          </cell>
          <cell r="F2491">
            <v>37889</v>
          </cell>
          <cell r="G2491">
            <v>0.64100000000000001</v>
          </cell>
          <cell r="H2491">
            <v>0.64</v>
          </cell>
          <cell r="I2491" t="str">
            <v>1          0</v>
          </cell>
          <cell r="J2491">
            <v>0</v>
          </cell>
          <cell r="K2491">
            <v>0</v>
          </cell>
          <cell r="L2491">
            <v>2003</v>
          </cell>
          <cell r="M2491" t="str">
            <v>No Trade</v>
          </cell>
          <cell r="N2491" t="str">
            <v>NG103</v>
          </cell>
          <cell r="O2491">
            <v>50.75</v>
          </cell>
          <cell r="P2491">
            <v>1</v>
          </cell>
        </row>
        <row r="2492">
          <cell r="A2492" t="str">
            <v>ON</v>
          </cell>
          <cell r="B2492">
            <v>10</v>
          </cell>
          <cell r="C2492">
            <v>3</v>
          </cell>
          <cell r="D2492" t="str">
            <v>P</v>
          </cell>
          <cell r="E2492">
            <v>3.4</v>
          </cell>
          <cell r="F2492">
            <v>37889</v>
          </cell>
          <cell r="G2492">
            <v>0.21199999999999999</v>
          </cell>
          <cell r="H2492">
            <v>0.23</v>
          </cell>
          <cell r="I2492" t="str">
            <v>7          0</v>
          </cell>
          <cell r="J2492">
            <v>0</v>
          </cell>
          <cell r="K2492">
            <v>0</v>
          </cell>
          <cell r="L2492">
            <v>2003</v>
          </cell>
          <cell r="M2492">
            <v>1.6619267045557229</v>
          </cell>
          <cell r="N2492" t="str">
            <v>NG103</v>
          </cell>
          <cell r="O2492">
            <v>50.75</v>
          </cell>
          <cell r="P2492">
            <v>2</v>
          </cell>
        </row>
        <row r="2493">
          <cell r="A2493" t="str">
            <v>ON</v>
          </cell>
          <cell r="B2493">
            <v>10</v>
          </cell>
          <cell r="C2493">
            <v>3</v>
          </cell>
          <cell r="D2493" t="str">
            <v>C</v>
          </cell>
          <cell r="E2493">
            <v>3.45</v>
          </cell>
          <cell r="F2493">
            <v>37889</v>
          </cell>
          <cell r="G2493">
            <v>0.63300000000000001</v>
          </cell>
          <cell r="H2493">
            <v>0.63</v>
          </cell>
          <cell r="I2493" t="str">
            <v>3          0</v>
          </cell>
          <cell r="J2493">
            <v>0</v>
          </cell>
          <cell r="K2493">
            <v>0</v>
          </cell>
          <cell r="L2493">
            <v>2003</v>
          </cell>
          <cell r="M2493" t="str">
            <v>No Trade</v>
          </cell>
          <cell r="N2493" t="str">
            <v>NG103</v>
          </cell>
          <cell r="O2493">
            <v>50.75</v>
          </cell>
          <cell r="P2493">
            <v>1</v>
          </cell>
        </row>
        <row r="2494">
          <cell r="A2494" t="str">
            <v>ON</v>
          </cell>
          <cell r="B2494">
            <v>10</v>
          </cell>
          <cell r="C2494">
            <v>3</v>
          </cell>
          <cell r="D2494" t="str">
            <v>P</v>
          </cell>
          <cell r="E2494">
            <v>3.45</v>
          </cell>
          <cell r="F2494">
            <v>37889</v>
          </cell>
          <cell r="G2494">
            <v>0.23</v>
          </cell>
          <cell r="H2494">
            <v>0.25</v>
          </cell>
          <cell r="I2494" t="str">
            <v>6          0</v>
          </cell>
          <cell r="J2494">
            <v>0</v>
          </cell>
          <cell r="K2494">
            <v>0</v>
          </cell>
          <cell r="L2494">
            <v>2003</v>
          </cell>
          <cell r="M2494">
            <v>1.6777070496735553</v>
          </cell>
          <cell r="N2494" t="str">
            <v>NG103</v>
          </cell>
          <cell r="O2494">
            <v>50.75</v>
          </cell>
          <cell r="P2494">
            <v>2</v>
          </cell>
        </row>
        <row r="2495">
          <cell r="A2495" t="str">
            <v>ON</v>
          </cell>
          <cell r="B2495">
            <v>10</v>
          </cell>
          <cell r="C2495">
            <v>3</v>
          </cell>
          <cell r="D2495" t="str">
            <v>P</v>
          </cell>
          <cell r="E2495">
            <v>3.5</v>
          </cell>
          <cell r="F2495">
            <v>37889</v>
          </cell>
          <cell r="G2495">
            <v>0.248</v>
          </cell>
          <cell r="H2495">
            <v>0.27</v>
          </cell>
          <cell r="I2495" t="str">
            <v>6          0</v>
          </cell>
          <cell r="J2495">
            <v>0</v>
          </cell>
          <cell r="K2495">
            <v>0</v>
          </cell>
          <cell r="L2495">
            <v>2003</v>
          </cell>
          <cell r="M2495">
            <v>1.6922230067740471</v>
          </cell>
          <cell r="N2495" t="str">
            <v>NG103</v>
          </cell>
          <cell r="O2495">
            <v>50.75</v>
          </cell>
          <cell r="P2495">
            <v>2</v>
          </cell>
        </row>
        <row r="2496">
          <cell r="A2496" t="str">
            <v>ON</v>
          </cell>
          <cell r="B2496">
            <v>10</v>
          </cell>
          <cell r="C2496">
            <v>3</v>
          </cell>
          <cell r="D2496" t="str">
            <v>C</v>
          </cell>
          <cell r="E2496">
            <v>3.6</v>
          </cell>
          <cell r="F2496">
            <v>37889</v>
          </cell>
          <cell r="G2496">
            <v>0.751</v>
          </cell>
          <cell r="H2496">
            <v>0.68</v>
          </cell>
          <cell r="I2496" t="str">
            <v>5          0</v>
          </cell>
          <cell r="J2496">
            <v>0</v>
          </cell>
          <cell r="K2496">
            <v>0</v>
          </cell>
          <cell r="L2496">
            <v>2003</v>
          </cell>
          <cell r="M2496" t="str">
            <v>No Trade</v>
          </cell>
          <cell r="N2496" t="str">
            <v>NG103</v>
          </cell>
          <cell r="O2496">
            <v>50.75</v>
          </cell>
          <cell r="P2496">
            <v>1</v>
          </cell>
        </row>
        <row r="2497">
          <cell r="A2497" t="str">
            <v>ON</v>
          </cell>
          <cell r="B2497">
            <v>10</v>
          </cell>
          <cell r="C2497">
            <v>3</v>
          </cell>
          <cell r="D2497" t="str">
            <v>P</v>
          </cell>
          <cell r="E2497">
            <v>3.6</v>
          </cell>
          <cell r="F2497">
            <v>37889</v>
          </cell>
          <cell r="G2497">
            <v>0.28799999999999998</v>
          </cell>
          <cell r="H2497">
            <v>0.31</v>
          </cell>
          <cell r="I2497" t="str">
            <v>8          0</v>
          </cell>
          <cell r="J2497">
            <v>0</v>
          </cell>
          <cell r="K2497">
            <v>0</v>
          </cell>
          <cell r="L2497">
            <v>2003</v>
          </cell>
          <cell r="M2497">
            <v>1.7230011394892499</v>
          </cell>
          <cell r="N2497" t="str">
            <v>NG103</v>
          </cell>
          <cell r="O2497">
            <v>50.75</v>
          </cell>
          <cell r="P2497">
            <v>2</v>
          </cell>
        </row>
        <row r="2498">
          <cell r="A2498" t="str">
            <v>ON</v>
          </cell>
          <cell r="B2498">
            <v>10</v>
          </cell>
          <cell r="C2498">
            <v>3</v>
          </cell>
          <cell r="D2498" t="str">
            <v>P</v>
          </cell>
          <cell r="E2498">
            <v>3.65</v>
          </cell>
          <cell r="F2498">
            <v>37889</v>
          </cell>
          <cell r="G2498">
            <v>0.309</v>
          </cell>
          <cell r="H2498">
            <v>0.34</v>
          </cell>
          <cell r="I2498" t="str">
            <v>0          0</v>
          </cell>
          <cell r="J2498">
            <v>0</v>
          </cell>
          <cell r="K2498">
            <v>0</v>
          </cell>
          <cell r="L2498">
            <v>2003</v>
          </cell>
          <cell r="M2498">
            <v>1.7379167119934327</v>
          </cell>
          <cell r="N2498" t="str">
            <v>NG103</v>
          </cell>
          <cell r="O2498">
            <v>50.75</v>
          </cell>
          <cell r="P2498">
            <v>2</v>
          </cell>
        </row>
        <row r="2499">
          <cell r="A2499" t="str">
            <v>ON</v>
          </cell>
          <cell r="B2499">
            <v>10</v>
          </cell>
          <cell r="C2499">
            <v>3</v>
          </cell>
          <cell r="D2499" t="str">
            <v>C</v>
          </cell>
          <cell r="E2499">
            <v>3.7</v>
          </cell>
          <cell r="F2499">
            <v>37889</v>
          </cell>
          <cell r="G2499">
            <v>0.69399999999999995</v>
          </cell>
          <cell r="H2499">
            <v>0.63</v>
          </cell>
          <cell r="I2499" t="str">
            <v>4          0</v>
          </cell>
          <cell r="J2499">
            <v>0</v>
          </cell>
          <cell r="K2499">
            <v>0</v>
          </cell>
          <cell r="L2499">
            <v>2003</v>
          </cell>
          <cell r="M2499" t="str">
            <v>No Trade</v>
          </cell>
          <cell r="N2499" t="str">
            <v>NG103</v>
          </cell>
          <cell r="O2499">
            <v>50.75</v>
          </cell>
          <cell r="P2499">
            <v>1</v>
          </cell>
        </row>
        <row r="2500">
          <cell r="A2500" t="str">
            <v>ON</v>
          </cell>
          <cell r="B2500">
            <v>10</v>
          </cell>
          <cell r="C2500">
            <v>3</v>
          </cell>
          <cell r="D2500" t="str">
            <v>P</v>
          </cell>
          <cell r="E2500">
            <v>3.7</v>
          </cell>
          <cell r="F2500">
            <v>37889</v>
          </cell>
          <cell r="G2500">
            <v>0.33100000000000002</v>
          </cell>
          <cell r="H2500">
            <v>0.36</v>
          </cell>
          <cell r="I2500" t="str">
            <v>3          0</v>
          </cell>
          <cell r="J2500">
            <v>0</v>
          </cell>
          <cell r="K2500">
            <v>0</v>
          </cell>
          <cell r="L2500">
            <v>2003</v>
          </cell>
          <cell r="M2500">
            <v>1.7529354026946418</v>
          </cell>
          <cell r="N2500" t="str">
            <v>NG103</v>
          </cell>
          <cell r="O2500">
            <v>50.75</v>
          </cell>
          <cell r="P2500">
            <v>2</v>
          </cell>
        </row>
        <row r="2501">
          <cell r="A2501" t="str">
            <v>ON</v>
          </cell>
          <cell r="B2501">
            <v>10</v>
          </cell>
          <cell r="C2501">
            <v>3</v>
          </cell>
          <cell r="D2501" t="str">
            <v>C</v>
          </cell>
          <cell r="E2501">
            <v>3.75</v>
          </cell>
          <cell r="F2501">
            <v>37889</v>
          </cell>
          <cell r="G2501">
            <v>0.66800000000000004</v>
          </cell>
          <cell r="H2501">
            <v>0.61</v>
          </cell>
          <cell r="I2501" t="str">
            <v>0          0</v>
          </cell>
          <cell r="J2501">
            <v>0</v>
          </cell>
          <cell r="K2501">
            <v>0</v>
          </cell>
          <cell r="L2501">
            <v>2003</v>
          </cell>
          <cell r="M2501" t="str">
            <v>No Trade</v>
          </cell>
          <cell r="N2501" t="str">
            <v>NG103</v>
          </cell>
          <cell r="O2501">
            <v>50.75</v>
          </cell>
          <cell r="P2501">
            <v>1</v>
          </cell>
        </row>
        <row r="2502">
          <cell r="A2502" t="str">
            <v>ON</v>
          </cell>
          <cell r="B2502">
            <v>10</v>
          </cell>
          <cell r="C2502">
            <v>3</v>
          </cell>
          <cell r="D2502" t="str">
            <v>P</v>
          </cell>
          <cell r="E2502">
            <v>3.75</v>
          </cell>
          <cell r="F2502">
            <v>37889</v>
          </cell>
          <cell r="G2502">
            <v>0.35299999999999998</v>
          </cell>
          <cell r="H2502">
            <v>0.38</v>
          </cell>
          <cell r="I2502" t="str">
            <v>7         50</v>
          </cell>
          <cell r="J2502">
            <v>0</v>
          </cell>
          <cell r="K2502">
            <v>0</v>
          </cell>
          <cell r="L2502">
            <v>2003</v>
          </cell>
          <cell r="M2502">
            <v>1.7669467859736581</v>
          </cell>
          <cell r="N2502" t="str">
            <v>NG103</v>
          </cell>
          <cell r="O2502">
            <v>50.75</v>
          </cell>
          <cell r="P2502">
            <v>2</v>
          </cell>
        </row>
        <row r="2503">
          <cell r="A2503" t="str">
            <v>ON</v>
          </cell>
          <cell r="B2503">
            <v>10</v>
          </cell>
          <cell r="C2503">
            <v>3</v>
          </cell>
          <cell r="D2503" t="str">
            <v>C</v>
          </cell>
          <cell r="E2503">
            <v>3.8</v>
          </cell>
          <cell r="F2503">
            <v>37889</v>
          </cell>
          <cell r="G2503">
            <v>0.64300000000000002</v>
          </cell>
          <cell r="H2503">
            <v>0.57999999999999996</v>
          </cell>
          <cell r="I2503" t="str">
            <v>3          0</v>
          </cell>
          <cell r="J2503">
            <v>0</v>
          </cell>
          <cell r="K2503">
            <v>0</v>
          </cell>
          <cell r="L2503">
            <v>2003</v>
          </cell>
          <cell r="M2503" t="str">
            <v>No Trade</v>
          </cell>
          <cell r="N2503" t="str">
            <v>NG103</v>
          </cell>
          <cell r="O2503">
            <v>50.75</v>
          </cell>
          <cell r="P2503">
            <v>1</v>
          </cell>
        </row>
        <row r="2504">
          <cell r="A2504" t="str">
            <v>ON</v>
          </cell>
          <cell r="B2504">
            <v>10</v>
          </cell>
          <cell r="C2504">
            <v>3</v>
          </cell>
          <cell r="D2504" t="str">
            <v>P</v>
          </cell>
          <cell r="E2504">
            <v>3.8</v>
          </cell>
          <cell r="F2504">
            <v>37889</v>
          </cell>
          <cell r="G2504">
            <v>0.376</v>
          </cell>
          <cell r="H2504">
            <v>0.41</v>
          </cell>
          <cell r="I2504" t="str">
            <v>2          0</v>
          </cell>
          <cell r="J2504">
            <v>0</v>
          </cell>
          <cell r="K2504">
            <v>0</v>
          </cell>
          <cell r="L2504">
            <v>2003</v>
          </cell>
          <cell r="M2504">
            <v>1.7811100283119006</v>
          </cell>
          <cell r="N2504" t="str">
            <v>NG103</v>
          </cell>
          <cell r="O2504">
            <v>50.75</v>
          </cell>
          <cell r="P2504">
            <v>2</v>
          </cell>
        </row>
        <row r="2505">
          <cell r="A2505" t="str">
            <v>ON</v>
          </cell>
          <cell r="B2505">
            <v>10</v>
          </cell>
          <cell r="C2505">
            <v>3</v>
          </cell>
          <cell r="D2505" t="str">
            <v>C</v>
          </cell>
          <cell r="E2505">
            <v>3.85</v>
          </cell>
          <cell r="F2505">
            <v>37889</v>
          </cell>
          <cell r="G2505">
            <v>0.61899999999999999</v>
          </cell>
          <cell r="H2505">
            <v>0.55000000000000004</v>
          </cell>
          <cell r="I2505" t="str">
            <v>9          0</v>
          </cell>
          <cell r="J2505">
            <v>0</v>
          </cell>
          <cell r="K2505">
            <v>0</v>
          </cell>
          <cell r="L2505">
            <v>2003</v>
          </cell>
          <cell r="M2505" t="str">
            <v>No Trade</v>
          </cell>
          <cell r="N2505" t="str">
            <v>NG103</v>
          </cell>
          <cell r="O2505">
            <v>50.75</v>
          </cell>
          <cell r="P2505">
            <v>1</v>
          </cell>
        </row>
        <row r="2506">
          <cell r="A2506" t="str">
            <v>ON</v>
          </cell>
          <cell r="B2506">
            <v>10</v>
          </cell>
          <cell r="C2506">
            <v>3</v>
          </cell>
          <cell r="D2506" t="str">
            <v>P</v>
          </cell>
          <cell r="E2506">
            <v>3.85</v>
          </cell>
          <cell r="F2506">
            <v>37889</v>
          </cell>
          <cell r="G2506">
            <v>0.4</v>
          </cell>
          <cell r="H2506">
            <v>0.43</v>
          </cell>
          <cell r="I2506" t="str">
            <v>7          0</v>
          </cell>
          <cell r="J2506">
            <v>0</v>
          </cell>
          <cell r="K2506">
            <v>0</v>
          </cell>
          <cell r="L2506">
            <v>2003</v>
          </cell>
          <cell r="M2506">
            <v>1.7954061284437153</v>
          </cell>
          <cell r="N2506" t="str">
            <v>NG103</v>
          </cell>
          <cell r="O2506">
            <v>50.75</v>
          </cell>
          <cell r="P2506">
            <v>2</v>
          </cell>
        </row>
        <row r="2507">
          <cell r="A2507" t="str">
            <v>ON</v>
          </cell>
          <cell r="B2507">
            <v>10</v>
          </cell>
          <cell r="C2507">
            <v>3</v>
          </cell>
          <cell r="D2507" t="str">
            <v>C</v>
          </cell>
          <cell r="E2507">
            <v>3.9</v>
          </cell>
          <cell r="F2507">
            <v>37889</v>
          </cell>
          <cell r="G2507">
            <v>0.59499999999999997</v>
          </cell>
          <cell r="H2507">
            <v>0.53</v>
          </cell>
          <cell r="I2507" t="str">
            <v>8          0</v>
          </cell>
          <cell r="J2507">
            <v>0</v>
          </cell>
          <cell r="K2507">
            <v>0</v>
          </cell>
          <cell r="L2507">
            <v>2003</v>
          </cell>
          <cell r="M2507" t="str">
            <v>No Trade</v>
          </cell>
          <cell r="N2507" t="str">
            <v>NG103</v>
          </cell>
          <cell r="O2507">
            <v>50.75</v>
          </cell>
          <cell r="P2507">
            <v>1</v>
          </cell>
        </row>
        <row r="2508">
          <cell r="A2508" t="str">
            <v>ON</v>
          </cell>
          <cell r="B2508">
            <v>10</v>
          </cell>
          <cell r="C2508">
            <v>3</v>
          </cell>
          <cell r="D2508" t="str">
            <v>P</v>
          </cell>
          <cell r="E2508">
            <v>3.9</v>
          </cell>
          <cell r="F2508">
            <v>37889</v>
          </cell>
          <cell r="G2508">
            <v>0.42499999999999999</v>
          </cell>
          <cell r="H2508">
            <v>0.46</v>
          </cell>
          <cell r="I2508" t="str">
            <v>4          0</v>
          </cell>
          <cell r="J2508">
            <v>0</v>
          </cell>
          <cell r="K2508">
            <v>0</v>
          </cell>
          <cell r="L2508">
            <v>2003</v>
          </cell>
          <cell r="M2508">
            <v>1.8098194747672633</v>
          </cell>
          <cell r="N2508" t="str">
            <v>NG103</v>
          </cell>
          <cell r="O2508">
            <v>50.75</v>
          </cell>
          <cell r="P2508">
            <v>2</v>
          </cell>
        </row>
        <row r="2509">
          <cell r="A2509" t="str">
            <v>ON</v>
          </cell>
          <cell r="B2509">
            <v>10</v>
          </cell>
          <cell r="C2509">
            <v>3</v>
          </cell>
          <cell r="D2509" t="str">
            <v>C</v>
          </cell>
          <cell r="E2509">
            <v>3.95</v>
          </cell>
          <cell r="F2509">
            <v>37889</v>
          </cell>
          <cell r="G2509">
            <v>0.57099999999999995</v>
          </cell>
          <cell r="H2509">
            <v>0.51</v>
          </cell>
          <cell r="I2509" t="str">
            <v>5          0</v>
          </cell>
          <cell r="J2509">
            <v>0</v>
          </cell>
          <cell r="K2509">
            <v>0</v>
          </cell>
          <cell r="L2509">
            <v>2003</v>
          </cell>
          <cell r="M2509" t="str">
            <v>No Trade</v>
          </cell>
          <cell r="N2509" t="str">
            <v>NG103</v>
          </cell>
          <cell r="O2509">
            <v>50.75</v>
          </cell>
          <cell r="P2509">
            <v>1</v>
          </cell>
        </row>
        <row r="2510">
          <cell r="A2510" t="str">
            <v>ON</v>
          </cell>
          <cell r="B2510">
            <v>10</v>
          </cell>
          <cell r="C2510">
            <v>3</v>
          </cell>
          <cell r="D2510" t="str">
            <v>P</v>
          </cell>
          <cell r="E2510">
            <v>3.95</v>
          </cell>
          <cell r="F2510">
            <v>37889</v>
          </cell>
          <cell r="G2510">
            <v>0.45100000000000001</v>
          </cell>
          <cell r="H2510">
            <v>0.49</v>
          </cell>
          <cell r="I2510" t="str">
            <v>1          0</v>
          </cell>
          <cell r="J2510">
            <v>0</v>
          </cell>
          <cell r="K2510">
            <v>0</v>
          </cell>
          <cell r="L2510">
            <v>2003</v>
          </cell>
          <cell r="M2510">
            <v>1.8243373286102016</v>
          </cell>
          <cell r="N2510" t="str">
            <v>NG103</v>
          </cell>
          <cell r="O2510">
            <v>50.75</v>
          </cell>
          <cell r="P2510">
            <v>2</v>
          </cell>
        </row>
        <row r="2511">
          <cell r="A2511" t="str">
            <v>ON</v>
          </cell>
          <cell r="B2511">
            <v>10</v>
          </cell>
          <cell r="C2511">
            <v>3</v>
          </cell>
          <cell r="D2511" t="str">
            <v>C</v>
          </cell>
          <cell r="E2511">
            <v>4</v>
          </cell>
          <cell r="F2511">
            <v>37889</v>
          </cell>
          <cell r="G2511">
            <v>0.54700000000000004</v>
          </cell>
          <cell r="H2511">
            <v>0.49</v>
          </cell>
          <cell r="I2511" t="str">
            <v>5          0</v>
          </cell>
          <cell r="J2511">
            <v>0</v>
          </cell>
          <cell r="K2511">
            <v>0</v>
          </cell>
          <cell r="L2511">
            <v>2003</v>
          </cell>
          <cell r="M2511" t="str">
            <v>No Trade</v>
          </cell>
          <cell r="N2511" t="str">
            <v>NG103</v>
          </cell>
          <cell r="O2511">
            <v>50.75</v>
          </cell>
          <cell r="P2511">
            <v>1</v>
          </cell>
        </row>
        <row r="2512">
          <cell r="A2512" t="str">
            <v>ON</v>
          </cell>
          <cell r="B2512">
            <v>10</v>
          </cell>
          <cell r="C2512">
            <v>3</v>
          </cell>
          <cell r="D2512" t="str">
            <v>P</v>
          </cell>
          <cell r="E2512">
            <v>4</v>
          </cell>
          <cell r="F2512">
            <v>37889</v>
          </cell>
          <cell r="G2512">
            <v>0.47699999999999998</v>
          </cell>
          <cell r="H2512">
            <v>0.52</v>
          </cell>
          <cell r="I2512" t="str">
            <v>1          0</v>
          </cell>
          <cell r="J2512">
            <v>0</v>
          </cell>
          <cell r="K2512">
            <v>0</v>
          </cell>
          <cell r="L2512">
            <v>2003</v>
          </cell>
          <cell r="M2512">
            <v>1.8380286810039406</v>
          </cell>
          <cell r="N2512" t="str">
            <v>NG103</v>
          </cell>
          <cell r="O2512">
            <v>50.75</v>
          </cell>
          <cell r="P2512">
            <v>2</v>
          </cell>
        </row>
        <row r="2513">
          <cell r="A2513" t="str">
            <v>ON</v>
          </cell>
          <cell r="B2513">
            <v>10</v>
          </cell>
          <cell r="C2513">
            <v>3</v>
          </cell>
          <cell r="D2513" t="str">
            <v>C</v>
          </cell>
          <cell r="E2513">
            <v>4.05</v>
          </cell>
          <cell r="F2513">
            <v>37889</v>
          </cell>
          <cell r="G2513">
            <v>0.52400000000000002</v>
          </cell>
          <cell r="H2513">
            <v>0.47</v>
          </cell>
          <cell r="I2513" t="str">
            <v>5          0</v>
          </cell>
          <cell r="J2513">
            <v>0</v>
          </cell>
          <cell r="K2513">
            <v>0</v>
          </cell>
          <cell r="L2513">
            <v>2003</v>
          </cell>
          <cell r="M2513" t="str">
            <v>No Trade</v>
          </cell>
          <cell r="N2513" t="str">
            <v>NG103</v>
          </cell>
          <cell r="O2513">
            <v>50.75</v>
          </cell>
          <cell r="P2513">
            <v>1</v>
          </cell>
        </row>
        <row r="2514">
          <cell r="A2514" t="str">
            <v>ON</v>
          </cell>
          <cell r="B2514">
            <v>10</v>
          </cell>
          <cell r="C2514">
            <v>3</v>
          </cell>
          <cell r="D2514" t="str">
            <v>P</v>
          </cell>
          <cell r="E2514">
            <v>4.05</v>
          </cell>
          <cell r="F2514">
            <v>37889</v>
          </cell>
          <cell r="G2514">
            <v>0.504</v>
          </cell>
          <cell r="H2514">
            <v>0.55000000000000004</v>
          </cell>
          <cell r="I2514" t="str">
            <v>1          0</v>
          </cell>
          <cell r="J2514">
            <v>0</v>
          </cell>
          <cell r="K2514">
            <v>0</v>
          </cell>
          <cell r="L2514">
            <v>2003</v>
          </cell>
          <cell r="M2514">
            <v>1.8518622157290554</v>
          </cell>
          <cell r="N2514" t="str">
            <v>NG103</v>
          </cell>
          <cell r="O2514">
            <v>50.75</v>
          </cell>
          <cell r="P2514">
            <v>2</v>
          </cell>
        </row>
        <row r="2515">
          <cell r="A2515" t="str">
            <v>ON</v>
          </cell>
          <cell r="B2515">
            <v>10</v>
          </cell>
          <cell r="C2515">
            <v>3</v>
          </cell>
          <cell r="D2515" t="str">
            <v>C</v>
          </cell>
          <cell r="E2515">
            <v>4.0999999999999996</v>
          </cell>
          <cell r="F2515">
            <v>37889</v>
          </cell>
          <cell r="G2515">
            <v>0.504</v>
          </cell>
          <cell r="H2515">
            <v>0.45</v>
          </cell>
          <cell r="I2515" t="str">
            <v>6          0</v>
          </cell>
          <cell r="J2515">
            <v>0</v>
          </cell>
          <cell r="K2515">
            <v>0</v>
          </cell>
          <cell r="L2515">
            <v>2003</v>
          </cell>
          <cell r="M2515" t="str">
            <v>No Trade</v>
          </cell>
          <cell r="N2515" t="str">
            <v>NG103</v>
          </cell>
          <cell r="O2515">
            <v>50.75</v>
          </cell>
          <cell r="P2515">
            <v>1</v>
          </cell>
        </row>
        <row r="2516">
          <cell r="A2516" t="str">
            <v>ON</v>
          </cell>
          <cell r="B2516">
            <v>10</v>
          </cell>
          <cell r="C2516">
            <v>3</v>
          </cell>
          <cell r="D2516" t="str">
            <v>P</v>
          </cell>
          <cell r="E2516">
            <v>4.0999999999999996</v>
          </cell>
          <cell r="F2516">
            <v>37889</v>
          </cell>
          <cell r="G2516">
            <v>0.53400000000000003</v>
          </cell>
          <cell r="H2516">
            <v>0.57999999999999996</v>
          </cell>
          <cell r="I2516" t="str">
            <v>2          0</v>
          </cell>
          <cell r="J2516">
            <v>0</v>
          </cell>
          <cell r="K2516">
            <v>0</v>
          </cell>
          <cell r="L2516">
            <v>2003</v>
          </cell>
          <cell r="M2516">
            <v>1.867559213291667</v>
          </cell>
          <cell r="N2516" t="str">
            <v>NG103</v>
          </cell>
          <cell r="O2516">
            <v>50.75</v>
          </cell>
          <cell r="P2516">
            <v>2</v>
          </cell>
        </row>
        <row r="2517">
          <cell r="A2517" t="str">
            <v>ON</v>
          </cell>
          <cell r="B2517">
            <v>10</v>
          </cell>
          <cell r="C2517">
            <v>3</v>
          </cell>
          <cell r="D2517" t="str">
            <v>C</v>
          </cell>
          <cell r="E2517">
            <v>4.25</v>
          </cell>
          <cell r="F2517">
            <v>37889</v>
          </cell>
          <cell r="G2517">
            <v>0.44800000000000001</v>
          </cell>
          <cell r="H2517">
            <v>0.4</v>
          </cell>
          <cell r="I2517" t="str">
            <v>5          0</v>
          </cell>
          <cell r="J2517">
            <v>0</v>
          </cell>
          <cell r="K2517">
            <v>0</v>
          </cell>
          <cell r="L2517">
            <v>2003</v>
          </cell>
          <cell r="M2517" t="str">
            <v>No Trade</v>
          </cell>
          <cell r="N2517" t="str">
            <v>NG103</v>
          </cell>
          <cell r="O2517">
            <v>50.75</v>
          </cell>
          <cell r="P2517">
            <v>1</v>
          </cell>
        </row>
        <row r="2518">
          <cell r="A2518" t="str">
            <v>ON</v>
          </cell>
          <cell r="B2518">
            <v>10</v>
          </cell>
          <cell r="C2518">
            <v>3</v>
          </cell>
          <cell r="D2518" t="str">
            <v>C</v>
          </cell>
          <cell r="E2518">
            <v>4.4000000000000004</v>
          </cell>
          <cell r="F2518">
            <v>37889</v>
          </cell>
          <cell r="G2518">
            <v>0.39900000000000002</v>
          </cell>
          <cell r="H2518">
            <v>0.35</v>
          </cell>
          <cell r="I2518" t="str">
            <v>9          0</v>
          </cell>
          <cell r="J2518">
            <v>0</v>
          </cell>
          <cell r="K2518">
            <v>0</v>
          </cell>
          <cell r="L2518">
            <v>2003</v>
          </cell>
          <cell r="M2518" t="str">
            <v>No Trade</v>
          </cell>
          <cell r="N2518" t="str">
            <v>NG103</v>
          </cell>
          <cell r="O2518">
            <v>50.75</v>
          </cell>
          <cell r="P2518">
            <v>1</v>
          </cell>
        </row>
        <row r="2519">
          <cell r="A2519" t="str">
            <v>ON</v>
          </cell>
          <cell r="B2519">
            <v>10</v>
          </cell>
          <cell r="C2519">
            <v>3</v>
          </cell>
          <cell r="D2519" t="str">
            <v>C</v>
          </cell>
          <cell r="E2519">
            <v>4.5</v>
          </cell>
          <cell r="F2519">
            <v>37889</v>
          </cell>
          <cell r="G2519">
            <v>0.36899999999999999</v>
          </cell>
          <cell r="H2519">
            <v>0.33</v>
          </cell>
          <cell r="I2519" t="str">
            <v>2         10</v>
          </cell>
          <cell r="J2519">
            <v>0.34</v>
          </cell>
          <cell r="K2519">
            <v>0.34</v>
          </cell>
          <cell r="L2519">
            <v>2003</v>
          </cell>
          <cell r="M2519" t="str">
            <v>No Trade</v>
          </cell>
          <cell r="N2519" t="str">
            <v>NG103</v>
          </cell>
          <cell r="O2519">
            <v>50.75</v>
          </cell>
          <cell r="P2519">
            <v>1</v>
          </cell>
        </row>
        <row r="2520">
          <cell r="A2520" t="str">
            <v>ON</v>
          </cell>
          <cell r="B2520">
            <v>10</v>
          </cell>
          <cell r="C2520">
            <v>3</v>
          </cell>
          <cell r="D2520" t="str">
            <v>C</v>
          </cell>
          <cell r="E2520">
            <v>4.55</v>
          </cell>
          <cell r="F2520">
            <v>37889</v>
          </cell>
          <cell r="G2520">
            <v>0</v>
          </cell>
          <cell r="H2520">
            <v>0</v>
          </cell>
          <cell r="I2520" t="str">
            <v>0          0</v>
          </cell>
          <cell r="J2520">
            <v>0</v>
          </cell>
          <cell r="K2520">
            <v>0</v>
          </cell>
          <cell r="L2520">
            <v>2003</v>
          </cell>
          <cell r="M2520" t="str">
            <v>No Trade</v>
          </cell>
          <cell r="N2520" t="str">
            <v/>
          </cell>
          <cell r="O2520" t="str">
            <v/>
          </cell>
          <cell r="P2520" t="str">
            <v/>
          </cell>
        </row>
        <row r="2521">
          <cell r="A2521" t="str">
            <v>ON</v>
          </cell>
          <cell r="B2521">
            <v>10</v>
          </cell>
          <cell r="C2521">
            <v>3</v>
          </cell>
          <cell r="D2521" t="str">
            <v>C</v>
          </cell>
          <cell r="E2521">
            <v>4.5999999999999996</v>
          </cell>
          <cell r="F2521">
            <v>37889</v>
          </cell>
          <cell r="G2521">
            <v>0</v>
          </cell>
          <cell r="H2521">
            <v>0</v>
          </cell>
          <cell r="I2521" t="str">
            <v>0          0</v>
          </cell>
          <cell r="J2521">
            <v>0</v>
          </cell>
          <cell r="K2521">
            <v>0</v>
          </cell>
          <cell r="L2521">
            <v>2003</v>
          </cell>
          <cell r="M2521" t="str">
            <v>No Trade</v>
          </cell>
          <cell r="N2521" t="str">
            <v/>
          </cell>
          <cell r="O2521" t="str">
            <v/>
          </cell>
          <cell r="P2521" t="str">
            <v/>
          </cell>
        </row>
        <row r="2522">
          <cell r="A2522" t="str">
            <v>ON</v>
          </cell>
          <cell r="B2522">
            <v>10</v>
          </cell>
          <cell r="C2522">
            <v>3</v>
          </cell>
          <cell r="D2522" t="str">
            <v>C</v>
          </cell>
          <cell r="E2522">
            <v>4.6500000000000004</v>
          </cell>
          <cell r="F2522">
            <v>37889</v>
          </cell>
          <cell r="G2522">
            <v>0</v>
          </cell>
          <cell r="H2522">
            <v>0</v>
          </cell>
          <cell r="I2522" t="str">
            <v>0          0</v>
          </cell>
          <cell r="J2522">
            <v>0</v>
          </cell>
          <cell r="K2522">
            <v>0</v>
          </cell>
          <cell r="L2522">
            <v>2003</v>
          </cell>
          <cell r="M2522" t="str">
            <v>No Trade</v>
          </cell>
          <cell r="N2522" t="str">
            <v/>
          </cell>
          <cell r="O2522" t="str">
            <v/>
          </cell>
          <cell r="P2522" t="str">
            <v/>
          </cell>
        </row>
        <row r="2523">
          <cell r="A2523" t="str">
            <v>ON</v>
          </cell>
          <cell r="B2523">
            <v>10</v>
          </cell>
          <cell r="C2523">
            <v>3</v>
          </cell>
          <cell r="D2523" t="str">
            <v>C</v>
          </cell>
          <cell r="E2523">
            <v>4.7</v>
          </cell>
          <cell r="F2523">
            <v>37889</v>
          </cell>
          <cell r="G2523">
            <v>0</v>
          </cell>
          <cell r="H2523">
            <v>0</v>
          </cell>
          <cell r="I2523" t="str">
            <v>0          0</v>
          </cell>
          <cell r="J2523">
            <v>0</v>
          </cell>
          <cell r="K2523">
            <v>0</v>
          </cell>
          <cell r="L2523">
            <v>2003</v>
          </cell>
          <cell r="M2523" t="str">
            <v>No Trade</v>
          </cell>
          <cell r="N2523" t="str">
            <v/>
          </cell>
          <cell r="O2523" t="str">
            <v/>
          </cell>
          <cell r="P2523" t="str">
            <v/>
          </cell>
        </row>
        <row r="2524">
          <cell r="A2524" t="str">
            <v>ON</v>
          </cell>
          <cell r="B2524">
            <v>10</v>
          </cell>
          <cell r="C2524">
            <v>3</v>
          </cell>
          <cell r="D2524" t="str">
            <v>C</v>
          </cell>
          <cell r="E2524">
            <v>4.75</v>
          </cell>
          <cell r="F2524">
            <v>37889</v>
          </cell>
          <cell r="G2524">
            <v>0.30399999999999999</v>
          </cell>
          <cell r="H2524">
            <v>0.27</v>
          </cell>
          <cell r="I2524" t="str">
            <v>3          0</v>
          </cell>
          <cell r="J2524">
            <v>0</v>
          </cell>
          <cell r="K2524">
            <v>0</v>
          </cell>
          <cell r="L2524">
            <v>2003</v>
          </cell>
          <cell r="M2524" t="str">
            <v>No Trade</v>
          </cell>
          <cell r="N2524" t="str">
            <v>NG103</v>
          </cell>
          <cell r="O2524">
            <v>50.75</v>
          </cell>
          <cell r="P2524">
            <v>1</v>
          </cell>
        </row>
        <row r="2525">
          <cell r="A2525" t="str">
            <v>ON</v>
          </cell>
          <cell r="B2525">
            <v>10</v>
          </cell>
          <cell r="C2525">
            <v>3</v>
          </cell>
          <cell r="D2525" t="str">
            <v>C</v>
          </cell>
          <cell r="E2525">
            <v>4.8499999999999996</v>
          </cell>
          <cell r="F2525">
            <v>37889</v>
          </cell>
          <cell r="G2525">
            <v>0.28199999999999997</v>
          </cell>
          <cell r="H2525">
            <v>0.25</v>
          </cell>
          <cell r="I2525" t="str">
            <v>3          0</v>
          </cell>
          <cell r="J2525">
            <v>0</v>
          </cell>
          <cell r="K2525">
            <v>0</v>
          </cell>
          <cell r="L2525">
            <v>2003</v>
          </cell>
          <cell r="M2525" t="str">
            <v>No Trade</v>
          </cell>
          <cell r="N2525" t="str">
            <v>NG103</v>
          </cell>
          <cell r="O2525">
            <v>50.75</v>
          </cell>
          <cell r="P2525">
            <v>1</v>
          </cell>
        </row>
        <row r="2526">
          <cell r="A2526" t="str">
            <v>ON</v>
          </cell>
          <cell r="B2526">
            <v>10</v>
          </cell>
          <cell r="C2526">
            <v>3</v>
          </cell>
          <cell r="D2526" t="str">
            <v>C</v>
          </cell>
          <cell r="E2526">
            <v>5</v>
          </cell>
          <cell r="F2526">
            <v>37889</v>
          </cell>
          <cell r="G2526">
            <v>0.253</v>
          </cell>
          <cell r="H2526">
            <v>0.22</v>
          </cell>
          <cell r="I2526" t="str">
            <v>6          0</v>
          </cell>
          <cell r="J2526">
            <v>0</v>
          </cell>
          <cell r="K2526">
            <v>0</v>
          </cell>
          <cell r="L2526">
            <v>2003</v>
          </cell>
          <cell r="M2526" t="str">
            <v>No Trade</v>
          </cell>
          <cell r="N2526" t="str">
            <v>NG103</v>
          </cell>
          <cell r="O2526">
            <v>50.75</v>
          </cell>
          <cell r="P2526">
            <v>1</v>
          </cell>
        </row>
        <row r="2527">
          <cell r="A2527" t="str">
            <v>ON</v>
          </cell>
          <cell r="B2527">
            <v>10</v>
          </cell>
          <cell r="C2527">
            <v>3</v>
          </cell>
          <cell r="D2527" t="str">
            <v>C</v>
          </cell>
          <cell r="E2527">
            <v>5.0999999999999996</v>
          </cell>
          <cell r="F2527">
            <v>37889</v>
          </cell>
          <cell r="G2527">
            <v>0.23499999999999999</v>
          </cell>
          <cell r="H2527">
            <v>0.21</v>
          </cell>
          <cell r="I2527" t="str">
            <v>0          0</v>
          </cell>
          <cell r="J2527">
            <v>0</v>
          </cell>
          <cell r="K2527">
            <v>0</v>
          </cell>
          <cell r="L2527">
            <v>2003</v>
          </cell>
          <cell r="M2527" t="str">
            <v>No Trade</v>
          </cell>
          <cell r="N2527" t="str">
            <v>NG103</v>
          </cell>
          <cell r="O2527">
            <v>50.75</v>
          </cell>
          <cell r="P2527">
            <v>1</v>
          </cell>
        </row>
        <row r="2528">
          <cell r="A2528" t="str">
            <v>ON</v>
          </cell>
          <cell r="B2528">
            <v>10</v>
          </cell>
          <cell r="C2528">
            <v>3</v>
          </cell>
          <cell r="D2528" t="str">
            <v>C</v>
          </cell>
          <cell r="E2528">
            <v>5.3</v>
          </cell>
          <cell r="F2528">
            <v>37889</v>
          </cell>
          <cell r="G2528">
            <v>0.20399999999999999</v>
          </cell>
          <cell r="H2528">
            <v>0.18</v>
          </cell>
          <cell r="I2528" t="str">
            <v>2          0</v>
          </cell>
          <cell r="J2528">
            <v>0</v>
          </cell>
          <cell r="K2528">
            <v>0</v>
          </cell>
          <cell r="L2528">
            <v>2003</v>
          </cell>
          <cell r="M2528" t="str">
            <v>No Trade</v>
          </cell>
          <cell r="N2528" t="str">
            <v>NG103</v>
          </cell>
          <cell r="O2528">
            <v>50.75</v>
          </cell>
          <cell r="P2528">
            <v>1</v>
          </cell>
        </row>
        <row r="2529">
          <cell r="A2529" t="str">
            <v>ON</v>
          </cell>
          <cell r="B2529">
            <v>10</v>
          </cell>
          <cell r="C2529">
            <v>3</v>
          </cell>
          <cell r="D2529" t="str">
            <v>C</v>
          </cell>
          <cell r="E2529">
            <v>5.4</v>
          </cell>
          <cell r="F2529">
            <v>37889</v>
          </cell>
          <cell r="G2529">
            <v>0.19</v>
          </cell>
          <cell r="H2529">
            <v>0.16</v>
          </cell>
          <cell r="I2529" t="str">
            <v>9          0</v>
          </cell>
          <cell r="J2529">
            <v>0</v>
          </cell>
          <cell r="K2529">
            <v>0</v>
          </cell>
          <cell r="L2529">
            <v>2003</v>
          </cell>
          <cell r="M2529" t="str">
            <v>No Trade</v>
          </cell>
          <cell r="N2529" t="str">
            <v>NG103</v>
          </cell>
          <cell r="O2529">
            <v>50.75</v>
          </cell>
          <cell r="P2529">
            <v>1</v>
          </cell>
        </row>
        <row r="2530">
          <cell r="A2530" t="str">
            <v>ON</v>
          </cell>
          <cell r="B2530">
            <v>10</v>
          </cell>
          <cell r="C2530">
            <v>3</v>
          </cell>
          <cell r="D2530" t="str">
            <v>C</v>
          </cell>
          <cell r="E2530">
            <v>5.45</v>
          </cell>
          <cell r="F2530">
            <v>37889</v>
          </cell>
          <cell r="G2530">
            <v>0.184</v>
          </cell>
          <cell r="H2530">
            <v>0.16</v>
          </cell>
          <cell r="I2530" t="str">
            <v>4          0</v>
          </cell>
          <cell r="J2530">
            <v>0</v>
          </cell>
          <cell r="K2530">
            <v>0</v>
          </cell>
          <cell r="L2530">
            <v>2003</v>
          </cell>
          <cell r="M2530" t="str">
            <v>No Trade</v>
          </cell>
          <cell r="N2530" t="str">
            <v>NG103</v>
          </cell>
          <cell r="O2530">
            <v>50.75</v>
          </cell>
          <cell r="P2530">
            <v>1</v>
          </cell>
        </row>
        <row r="2531">
          <cell r="A2531" t="str">
            <v>ON</v>
          </cell>
          <cell r="B2531">
            <v>10</v>
          </cell>
          <cell r="C2531">
            <v>3</v>
          </cell>
          <cell r="D2531" t="str">
            <v>C</v>
          </cell>
          <cell r="E2531">
            <v>5.5</v>
          </cell>
          <cell r="F2531">
            <v>37889</v>
          </cell>
          <cell r="G2531">
            <v>0.17699999999999999</v>
          </cell>
          <cell r="H2531">
            <v>0.15</v>
          </cell>
          <cell r="I2531" t="str">
            <v>8          0</v>
          </cell>
          <cell r="J2531">
            <v>0</v>
          </cell>
          <cell r="K2531">
            <v>0</v>
          </cell>
          <cell r="L2531">
            <v>2003</v>
          </cell>
          <cell r="M2531" t="str">
            <v>No Trade</v>
          </cell>
          <cell r="N2531" t="str">
            <v>NG103</v>
          </cell>
          <cell r="O2531">
            <v>50.75</v>
          </cell>
          <cell r="P2531">
            <v>1</v>
          </cell>
        </row>
        <row r="2532">
          <cell r="A2532" t="str">
            <v>ON</v>
          </cell>
          <cell r="B2532">
            <v>10</v>
          </cell>
          <cell r="C2532">
            <v>3</v>
          </cell>
          <cell r="D2532" t="str">
            <v>C</v>
          </cell>
          <cell r="E2532">
            <v>5.6</v>
          </cell>
          <cell r="F2532">
            <v>37889</v>
          </cell>
          <cell r="G2532">
            <v>0.16600000000000001</v>
          </cell>
          <cell r="H2532">
            <v>0.14000000000000001</v>
          </cell>
          <cell r="I2532" t="str">
            <v>8          0</v>
          </cell>
          <cell r="J2532">
            <v>0</v>
          </cell>
          <cell r="K2532">
            <v>0</v>
          </cell>
          <cell r="L2532">
            <v>2003</v>
          </cell>
          <cell r="M2532" t="str">
            <v>No Trade</v>
          </cell>
          <cell r="N2532" t="str">
            <v>NG103</v>
          </cell>
          <cell r="O2532">
            <v>50.75</v>
          </cell>
          <cell r="P2532">
            <v>1</v>
          </cell>
        </row>
        <row r="2533">
          <cell r="A2533" t="str">
            <v>ON</v>
          </cell>
          <cell r="B2533">
            <v>10</v>
          </cell>
          <cell r="C2533">
            <v>3</v>
          </cell>
          <cell r="D2533" t="str">
            <v>C</v>
          </cell>
          <cell r="E2533">
            <v>5.65</v>
          </cell>
          <cell r="F2533">
            <v>37889</v>
          </cell>
          <cell r="G2533">
            <v>0.16</v>
          </cell>
          <cell r="H2533">
            <v>0.14000000000000001</v>
          </cell>
          <cell r="I2533" t="str">
            <v>3          0</v>
          </cell>
          <cell r="J2533">
            <v>0</v>
          </cell>
          <cell r="K2533">
            <v>0</v>
          </cell>
          <cell r="L2533">
            <v>2003</v>
          </cell>
          <cell r="M2533" t="str">
            <v>No Trade</v>
          </cell>
          <cell r="N2533" t="str">
            <v>NG103</v>
          </cell>
          <cell r="O2533">
            <v>50.75</v>
          </cell>
          <cell r="P2533">
            <v>1</v>
          </cell>
        </row>
        <row r="2534">
          <cell r="A2534" t="str">
            <v>ON</v>
          </cell>
          <cell r="B2534">
            <v>10</v>
          </cell>
          <cell r="C2534">
            <v>3</v>
          </cell>
          <cell r="D2534" t="str">
            <v>C</v>
          </cell>
          <cell r="E2534">
            <v>5.7</v>
          </cell>
          <cell r="F2534">
            <v>37889</v>
          </cell>
          <cell r="G2534">
            <v>0.155</v>
          </cell>
          <cell r="H2534">
            <v>0.13</v>
          </cell>
          <cell r="I2534" t="str">
            <v>8          0</v>
          </cell>
          <cell r="J2534">
            <v>0</v>
          </cell>
          <cell r="K2534">
            <v>0</v>
          </cell>
          <cell r="L2534">
            <v>2003</v>
          </cell>
          <cell r="M2534" t="str">
            <v>No Trade</v>
          </cell>
          <cell r="N2534" t="str">
            <v>NG103</v>
          </cell>
          <cell r="O2534">
            <v>50.75</v>
          </cell>
          <cell r="P2534">
            <v>1</v>
          </cell>
        </row>
        <row r="2535">
          <cell r="A2535" t="str">
            <v>ON</v>
          </cell>
          <cell r="B2535">
            <v>10</v>
          </cell>
          <cell r="C2535">
            <v>3</v>
          </cell>
          <cell r="D2535" t="str">
            <v>C</v>
          </cell>
          <cell r="E2535">
            <v>5.75</v>
          </cell>
          <cell r="F2535">
            <v>37889</v>
          </cell>
          <cell r="G2535">
            <v>0.15</v>
          </cell>
          <cell r="H2535">
            <v>0.13</v>
          </cell>
          <cell r="I2535" t="str">
            <v>3          0</v>
          </cell>
          <cell r="J2535">
            <v>0</v>
          </cell>
          <cell r="K2535">
            <v>0</v>
          </cell>
          <cell r="L2535">
            <v>2003</v>
          </cell>
          <cell r="M2535" t="str">
            <v>No Trade</v>
          </cell>
          <cell r="N2535" t="str">
            <v>NG103</v>
          </cell>
          <cell r="O2535">
            <v>50.75</v>
          </cell>
          <cell r="P2535">
            <v>1</v>
          </cell>
        </row>
        <row r="2536">
          <cell r="A2536" t="str">
            <v>ON</v>
          </cell>
          <cell r="B2536">
            <v>10</v>
          </cell>
          <cell r="C2536">
            <v>3</v>
          </cell>
          <cell r="D2536" t="str">
            <v>C</v>
          </cell>
          <cell r="E2536">
            <v>5.8</v>
          </cell>
          <cell r="F2536">
            <v>37889</v>
          </cell>
          <cell r="G2536">
            <v>0.14499999999999999</v>
          </cell>
          <cell r="H2536">
            <v>0.12</v>
          </cell>
          <cell r="I2536" t="str">
            <v>9          0</v>
          </cell>
          <cell r="J2536">
            <v>0</v>
          </cell>
          <cell r="K2536">
            <v>0</v>
          </cell>
          <cell r="L2536">
            <v>2003</v>
          </cell>
          <cell r="M2536" t="str">
            <v>No Trade</v>
          </cell>
          <cell r="N2536" t="str">
            <v>NG103</v>
          </cell>
          <cell r="O2536">
            <v>50.75</v>
          </cell>
          <cell r="P2536">
            <v>1</v>
          </cell>
        </row>
        <row r="2537">
          <cell r="A2537" t="str">
            <v>ON</v>
          </cell>
          <cell r="B2537">
            <v>10</v>
          </cell>
          <cell r="C2537">
            <v>3</v>
          </cell>
          <cell r="D2537" t="str">
            <v>C</v>
          </cell>
          <cell r="E2537">
            <v>6</v>
          </cell>
          <cell r="F2537">
            <v>37889</v>
          </cell>
          <cell r="G2537">
            <v>0.128</v>
          </cell>
          <cell r="H2537">
            <v>0.11</v>
          </cell>
          <cell r="I2537" t="str">
            <v>3          0</v>
          </cell>
          <cell r="J2537">
            <v>0</v>
          </cell>
          <cell r="K2537">
            <v>0</v>
          </cell>
          <cell r="L2537">
            <v>2003</v>
          </cell>
          <cell r="M2537" t="str">
            <v>No Trade</v>
          </cell>
          <cell r="N2537" t="str">
            <v>NG103</v>
          </cell>
          <cell r="O2537">
            <v>50.75</v>
          </cell>
          <cell r="P2537">
            <v>1</v>
          </cell>
        </row>
        <row r="2538">
          <cell r="A2538" t="str">
            <v>ON</v>
          </cell>
          <cell r="B2538">
            <v>10</v>
          </cell>
          <cell r="C2538">
            <v>3</v>
          </cell>
          <cell r="D2538" t="str">
            <v>C</v>
          </cell>
          <cell r="E2538">
            <v>6.5</v>
          </cell>
          <cell r="F2538">
            <v>37889</v>
          </cell>
          <cell r="G2538">
            <v>9.4E-2</v>
          </cell>
          <cell r="H2538">
            <v>0.08</v>
          </cell>
          <cell r="I2538" t="str">
            <v>4          0</v>
          </cell>
          <cell r="J2538">
            <v>0</v>
          </cell>
          <cell r="K2538">
            <v>0</v>
          </cell>
          <cell r="L2538">
            <v>2003</v>
          </cell>
          <cell r="M2538" t="str">
            <v>No Trade</v>
          </cell>
          <cell r="N2538" t="str">
            <v>NG103</v>
          </cell>
          <cell r="O2538">
            <v>50.75</v>
          </cell>
          <cell r="P2538">
            <v>1</v>
          </cell>
        </row>
        <row r="2539">
          <cell r="A2539" t="str">
            <v>ON</v>
          </cell>
          <cell r="B2539">
            <v>10</v>
          </cell>
          <cell r="C2539">
            <v>3</v>
          </cell>
          <cell r="D2539" t="str">
            <v>C</v>
          </cell>
          <cell r="E2539">
            <v>7</v>
          </cell>
          <cell r="F2539">
            <v>37889</v>
          </cell>
          <cell r="G2539">
            <v>7.1999999999999995E-2</v>
          </cell>
          <cell r="H2539">
            <v>0.06</v>
          </cell>
          <cell r="I2539" t="str">
            <v>4          0</v>
          </cell>
          <cell r="J2539">
            <v>0</v>
          </cell>
          <cell r="K2539">
            <v>0</v>
          </cell>
          <cell r="L2539">
            <v>2003</v>
          </cell>
          <cell r="M2539" t="str">
            <v>No Trade</v>
          </cell>
          <cell r="N2539" t="str">
            <v>NG103</v>
          </cell>
          <cell r="O2539">
            <v>50.75</v>
          </cell>
          <cell r="P2539">
            <v>1</v>
          </cell>
        </row>
        <row r="2540">
          <cell r="A2540" t="str">
            <v>ON</v>
          </cell>
          <cell r="B2540">
            <v>10</v>
          </cell>
          <cell r="C2540">
            <v>3</v>
          </cell>
          <cell r="D2540" t="str">
            <v>C</v>
          </cell>
          <cell r="E2540">
            <v>8</v>
          </cell>
          <cell r="F2540">
            <v>37889</v>
          </cell>
          <cell r="G2540">
            <v>4.4999999999999998E-2</v>
          </cell>
          <cell r="H2540">
            <v>0.04</v>
          </cell>
          <cell r="I2540" t="str">
            <v>0          0</v>
          </cell>
          <cell r="J2540">
            <v>0</v>
          </cell>
          <cell r="K2540">
            <v>0</v>
          </cell>
          <cell r="L2540">
            <v>2003</v>
          </cell>
          <cell r="M2540" t="str">
            <v>No Trade</v>
          </cell>
          <cell r="N2540" t="str">
            <v>NG103</v>
          </cell>
          <cell r="O2540">
            <v>50.75</v>
          </cell>
          <cell r="P2540">
            <v>1</v>
          </cell>
        </row>
        <row r="2541">
          <cell r="A2541" t="str">
            <v>ON</v>
          </cell>
          <cell r="B2541">
            <v>10</v>
          </cell>
          <cell r="C2541">
            <v>3</v>
          </cell>
          <cell r="D2541" t="str">
            <v>C</v>
          </cell>
          <cell r="E2541">
            <v>10</v>
          </cell>
          <cell r="F2541">
            <v>37889</v>
          </cell>
          <cell r="G2541">
            <v>2.4E-2</v>
          </cell>
          <cell r="H2541">
            <v>0.02</v>
          </cell>
          <cell r="I2541" t="str">
            <v>1          0</v>
          </cell>
          <cell r="J2541">
            <v>0</v>
          </cell>
          <cell r="K2541">
            <v>0</v>
          </cell>
          <cell r="L2541">
            <v>2003</v>
          </cell>
          <cell r="M2541" t="str">
            <v>No Trade</v>
          </cell>
          <cell r="N2541" t="str">
            <v>NG103</v>
          </cell>
          <cell r="O2541">
            <v>50.75</v>
          </cell>
          <cell r="P2541">
            <v>1</v>
          </cell>
        </row>
        <row r="2542">
          <cell r="A2542" t="str">
            <v>ON</v>
          </cell>
          <cell r="B2542">
            <v>11</v>
          </cell>
          <cell r="C2542">
            <v>3</v>
          </cell>
          <cell r="D2542" t="str">
            <v>P</v>
          </cell>
          <cell r="E2542">
            <v>2</v>
          </cell>
          <cell r="F2542">
            <v>37922</v>
          </cell>
          <cell r="G2542">
            <v>3.0000000000000001E-3</v>
          </cell>
          <cell r="H2542">
            <v>0</v>
          </cell>
          <cell r="I2542" t="str">
            <v>4          0</v>
          </cell>
          <cell r="J2542">
            <v>0</v>
          </cell>
          <cell r="K2542">
            <v>0</v>
          </cell>
          <cell r="L2542">
            <v>2003</v>
          </cell>
          <cell r="M2542">
            <v>1.1038621796301014</v>
          </cell>
          <cell r="N2542" t="str">
            <v>NG113</v>
          </cell>
          <cell r="O2542">
            <v>47</v>
          </cell>
          <cell r="P2542">
            <v>2</v>
          </cell>
        </row>
        <row r="2543">
          <cell r="A2543" t="str">
            <v>ON</v>
          </cell>
          <cell r="B2543">
            <v>11</v>
          </cell>
          <cell r="C2543">
            <v>3</v>
          </cell>
          <cell r="D2543" t="str">
            <v>P</v>
          </cell>
          <cell r="E2543">
            <v>2.5</v>
          </cell>
          <cell r="F2543">
            <v>37922</v>
          </cell>
          <cell r="G2543">
            <v>2.1999999999999999E-2</v>
          </cell>
          <cell r="H2543">
            <v>0.02</v>
          </cell>
          <cell r="I2543" t="str">
            <v>6          0</v>
          </cell>
          <cell r="J2543">
            <v>0</v>
          </cell>
          <cell r="K2543">
            <v>0</v>
          </cell>
          <cell r="L2543">
            <v>2003</v>
          </cell>
          <cell r="M2543">
            <v>1.2461637769791269</v>
          </cell>
          <cell r="N2543" t="str">
            <v>NG113</v>
          </cell>
          <cell r="O2543">
            <v>47</v>
          </cell>
          <cell r="P2543">
            <v>2</v>
          </cell>
        </row>
        <row r="2544">
          <cell r="A2544" t="str">
            <v>ON</v>
          </cell>
          <cell r="B2544">
            <v>11</v>
          </cell>
          <cell r="C2544">
            <v>3</v>
          </cell>
          <cell r="D2544" t="str">
            <v>C</v>
          </cell>
          <cell r="E2544">
            <v>2.75</v>
          </cell>
          <cell r="F2544">
            <v>37922</v>
          </cell>
          <cell r="G2544">
            <v>0</v>
          </cell>
          <cell r="H2544">
            <v>0</v>
          </cell>
          <cell r="I2544" t="str">
            <v>0          0</v>
          </cell>
          <cell r="J2544">
            <v>0</v>
          </cell>
          <cell r="K2544">
            <v>0</v>
          </cell>
          <cell r="L2544">
            <v>2003</v>
          </cell>
          <cell r="M2544" t="str">
            <v>No Trade</v>
          </cell>
          <cell r="N2544" t="str">
            <v/>
          </cell>
          <cell r="O2544" t="str">
            <v/>
          </cell>
          <cell r="P2544" t="str">
            <v/>
          </cell>
        </row>
        <row r="2545">
          <cell r="A2545" t="str">
            <v>ON</v>
          </cell>
          <cell r="B2545">
            <v>11</v>
          </cell>
          <cell r="C2545">
            <v>3</v>
          </cell>
          <cell r="D2545" t="str">
            <v>P</v>
          </cell>
          <cell r="E2545">
            <v>2.75</v>
          </cell>
          <cell r="F2545">
            <v>37922</v>
          </cell>
          <cell r="G2545">
            <v>4.5999999999999999E-2</v>
          </cell>
          <cell r="H2545">
            <v>0.05</v>
          </cell>
          <cell r="I2545" t="str">
            <v>4          0</v>
          </cell>
          <cell r="J2545">
            <v>0</v>
          </cell>
          <cell r="K2545">
            <v>0</v>
          </cell>
          <cell r="L2545">
            <v>2003</v>
          </cell>
          <cell r="M2545">
            <v>1.3193226921036085</v>
          </cell>
          <cell r="N2545" t="str">
            <v>NG113</v>
          </cell>
          <cell r="O2545">
            <v>47</v>
          </cell>
          <cell r="P2545">
            <v>2</v>
          </cell>
        </row>
        <row r="2546">
          <cell r="A2546" t="str">
            <v>ON</v>
          </cell>
          <cell r="B2546">
            <v>11</v>
          </cell>
          <cell r="C2546">
            <v>3</v>
          </cell>
          <cell r="D2546" t="str">
            <v>P</v>
          </cell>
          <cell r="E2546">
            <v>2.8</v>
          </cell>
          <cell r="F2546">
            <v>37922</v>
          </cell>
          <cell r="G2546">
            <v>0</v>
          </cell>
          <cell r="H2546">
            <v>0</v>
          </cell>
          <cell r="I2546" t="str">
            <v>0          0</v>
          </cell>
          <cell r="J2546">
            <v>0</v>
          </cell>
          <cell r="K2546">
            <v>0</v>
          </cell>
          <cell r="L2546">
            <v>2003</v>
          </cell>
          <cell r="M2546" t="str">
            <v>No Trade</v>
          </cell>
          <cell r="N2546" t="str">
            <v/>
          </cell>
          <cell r="O2546" t="str">
            <v/>
          </cell>
          <cell r="P2546" t="str">
            <v/>
          </cell>
        </row>
        <row r="2547">
          <cell r="A2547" t="str">
            <v>ON</v>
          </cell>
          <cell r="B2547">
            <v>11</v>
          </cell>
          <cell r="C2547">
            <v>3</v>
          </cell>
          <cell r="D2547" t="str">
            <v>P</v>
          </cell>
          <cell r="E2547">
            <v>3</v>
          </cell>
          <cell r="F2547">
            <v>37922</v>
          </cell>
          <cell r="G2547">
            <v>8.5999999999999993E-2</v>
          </cell>
          <cell r="H2547">
            <v>0.09</v>
          </cell>
          <cell r="I2547" t="str">
            <v>8          0</v>
          </cell>
          <cell r="J2547">
            <v>0</v>
          </cell>
          <cell r="K2547">
            <v>0</v>
          </cell>
          <cell r="L2547">
            <v>2003</v>
          </cell>
          <cell r="M2547">
            <v>1.3954720574015806</v>
          </cell>
          <cell r="N2547" t="str">
            <v>NG113</v>
          </cell>
          <cell r="O2547">
            <v>47</v>
          </cell>
          <cell r="P2547">
            <v>2</v>
          </cell>
        </row>
        <row r="2548">
          <cell r="A2548" t="str">
            <v>ON</v>
          </cell>
          <cell r="B2548">
            <v>11</v>
          </cell>
          <cell r="C2548">
            <v>3</v>
          </cell>
          <cell r="D2548" t="str">
            <v>P</v>
          </cell>
          <cell r="E2548">
            <v>3.25</v>
          </cell>
          <cell r="F2548">
            <v>37922</v>
          </cell>
          <cell r="G2548">
            <v>0.14299999999999999</v>
          </cell>
          <cell r="H2548">
            <v>0.16</v>
          </cell>
          <cell r="I2548" t="str">
            <v>1          0</v>
          </cell>
          <cell r="J2548">
            <v>0</v>
          </cell>
          <cell r="K2548">
            <v>0</v>
          </cell>
          <cell r="L2548">
            <v>2003</v>
          </cell>
          <cell r="M2548">
            <v>1.4675732651601281</v>
          </cell>
          <cell r="N2548" t="str">
            <v>NG113</v>
          </cell>
          <cell r="O2548">
            <v>47</v>
          </cell>
          <cell r="P2548">
            <v>2</v>
          </cell>
        </row>
        <row r="2549">
          <cell r="A2549" t="str">
            <v>ON</v>
          </cell>
          <cell r="B2549">
            <v>11</v>
          </cell>
          <cell r="C2549">
            <v>3</v>
          </cell>
          <cell r="D2549" t="str">
            <v>P</v>
          </cell>
          <cell r="E2549">
            <v>3.3</v>
          </cell>
          <cell r="F2549">
            <v>37922</v>
          </cell>
          <cell r="G2549">
            <v>0.156</v>
          </cell>
          <cell r="H2549">
            <v>0.17</v>
          </cell>
          <cell r="I2549" t="str">
            <v>6          0</v>
          </cell>
          <cell r="J2549">
            <v>0</v>
          </cell>
          <cell r="K2549">
            <v>0</v>
          </cell>
          <cell r="L2549">
            <v>2003</v>
          </cell>
          <cell r="M2549">
            <v>1.4806225517337175</v>
          </cell>
          <cell r="N2549" t="str">
            <v>NG113</v>
          </cell>
          <cell r="O2549">
            <v>47</v>
          </cell>
          <cell r="P2549">
            <v>2</v>
          </cell>
        </row>
        <row r="2550">
          <cell r="A2550" t="str">
            <v>ON</v>
          </cell>
          <cell r="B2550">
            <v>11</v>
          </cell>
          <cell r="C2550">
            <v>3</v>
          </cell>
          <cell r="D2550" t="str">
            <v>P</v>
          </cell>
          <cell r="E2550">
            <v>3.4</v>
          </cell>
          <cell r="F2550">
            <v>37922</v>
          </cell>
          <cell r="G2550">
            <v>0.186</v>
          </cell>
          <cell r="H2550">
            <v>0.2</v>
          </cell>
          <cell r="I2550" t="str">
            <v>8          0</v>
          </cell>
          <cell r="J2550">
            <v>0</v>
          </cell>
          <cell r="K2550">
            <v>0</v>
          </cell>
          <cell r="L2550">
            <v>2003</v>
          </cell>
          <cell r="M2550">
            <v>1.5093173548403445</v>
          </cell>
          <cell r="N2550" t="str">
            <v>NG113</v>
          </cell>
          <cell r="O2550">
            <v>47</v>
          </cell>
          <cell r="P2550">
            <v>2</v>
          </cell>
        </row>
        <row r="2551">
          <cell r="A2551" t="str">
            <v>ON</v>
          </cell>
          <cell r="B2551">
            <v>11</v>
          </cell>
          <cell r="C2551">
            <v>3</v>
          </cell>
          <cell r="D2551" t="str">
            <v>P</v>
          </cell>
          <cell r="E2551">
            <v>3.45</v>
          </cell>
          <cell r="F2551">
            <v>37922</v>
          </cell>
          <cell r="G2551">
            <v>0.20300000000000001</v>
          </cell>
          <cell r="H2551">
            <v>0.22</v>
          </cell>
          <cell r="I2551" t="str">
            <v>6          0</v>
          </cell>
          <cell r="J2551">
            <v>0</v>
          </cell>
          <cell r="K2551">
            <v>0</v>
          </cell>
          <cell r="L2551">
            <v>2003</v>
          </cell>
          <cell r="M2551">
            <v>1.5246575009069099</v>
          </cell>
          <cell r="N2551" t="str">
            <v>NG113</v>
          </cell>
          <cell r="O2551">
            <v>47</v>
          </cell>
          <cell r="P2551">
            <v>2</v>
          </cell>
        </row>
        <row r="2552">
          <cell r="A2552" t="str">
            <v>ON</v>
          </cell>
          <cell r="B2552">
            <v>11</v>
          </cell>
          <cell r="C2552">
            <v>3</v>
          </cell>
          <cell r="D2552" t="str">
            <v>P</v>
          </cell>
          <cell r="E2552">
            <v>3.5</v>
          </cell>
          <cell r="F2552">
            <v>37922</v>
          </cell>
          <cell r="G2552">
            <v>0.22</v>
          </cell>
          <cell r="H2552">
            <v>0.24</v>
          </cell>
          <cell r="I2552" t="str">
            <v>4          0</v>
          </cell>
          <cell r="J2552">
            <v>0</v>
          </cell>
          <cell r="K2552">
            <v>0</v>
          </cell>
          <cell r="L2552">
            <v>2003</v>
          </cell>
          <cell r="M2552">
            <v>1.5386976626864504</v>
          </cell>
          <cell r="N2552" t="str">
            <v>NG113</v>
          </cell>
          <cell r="O2552">
            <v>47</v>
          </cell>
          <cell r="P2552">
            <v>2</v>
          </cell>
        </row>
        <row r="2553">
          <cell r="A2553" t="str">
            <v>ON</v>
          </cell>
          <cell r="B2553">
            <v>11</v>
          </cell>
          <cell r="C2553">
            <v>3</v>
          </cell>
          <cell r="D2553" t="str">
            <v>P</v>
          </cell>
          <cell r="E2553">
            <v>3.6</v>
          </cell>
          <cell r="F2553">
            <v>37922</v>
          </cell>
          <cell r="G2553">
            <v>0.25600000000000001</v>
          </cell>
          <cell r="H2553">
            <v>0.28000000000000003</v>
          </cell>
          <cell r="I2553" t="str">
            <v>3          0</v>
          </cell>
          <cell r="J2553">
            <v>0</v>
          </cell>
          <cell r="K2553">
            <v>0</v>
          </cell>
          <cell r="L2553">
            <v>2003</v>
          </cell>
          <cell r="M2553">
            <v>1.5659875790098163</v>
          </cell>
          <cell r="N2553" t="str">
            <v>NG113</v>
          </cell>
          <cell r="O2553">
            <v>47</v>
          </cell>
          <cell r="P2553">
            <v>2</v>
          </cell>
        </row>
        <row r="2554">
          <cell r="A2554" t="str">
            <v>ON</v>
          </cell>
          <cell r="B2554">
            <v>11</v>
          </cell>
          <cell r="C2554">
            <v>3</v>
          </cell>
          <cell r="D2554" t="str">
            <v>P</v>
          </cell>
          <cell r="E2554">
            <v>3.65</v>
          </cell>
          <cell r="F2554">
            <v>37922</v>
          </cell>
          <cell r="G2554">
            <v>0.27500000000000002</v>
          </cell>
          <cell r="H2554">
            <v>0.3</v>
          </cell>
          <cell r="I2554" t="str">
            <v>4          0</v>
          </cell>
          <cell r="J2554">
            <v>0</v>
          </cell>
          <cell r="K2554">
            <v>0</v>
          </cell>
          <cell r="L2554">
            <v>2003</v>
          </cell>
          <cell r="M2554">
            <v>1.5792826367722783</v>
          </cell>
          <cell r="N2554" t="str">
            <v>NG113</v>
          </cell>
          <cell r="O2554">
            <v>47</v>
          </cell>
          <cell r="P2554">
            <v>2</v>
          </cell>
        </row>
        <row r="2555">
          <cell r="A2555" t="str">
            <v>ON</v>
          </cell>
          <cell r="B2555">
            <v>11</v>
          </cell>
          <cell r="C2555">
            <v>3</v>
          </cell>
          <cell r="D2555" t="str">
            <v>P</v>
          </cell>
          <cell r="E2555">
            <v>3.7</v>
          </cell>
          <cell r="F2555">
            <v>37922</v>
          </cell>
          <cell r="G2555">
            <v>0.29599999999999999</v>
          </cell>
          <cell r="H2555">
            <v>0.32</v>
          </cell>
          <cell r="I2555" t="str">
            <v>6          0</v>
          </cell>
          <cell r="J2555">
            <v>0</v>
          </cell>
          <cell r="K2555">
            <v>0</v>
          </cell>
          <cell r="L2555">
            <v>2003</v>
          </cell>
          <cell r="M2555">
            <v>1.5938788965188979</v>
          </cell>
          <cell r="N2555" t="str">
            <v>NG113</v>
          </cell>
          <cell r="O2555">
            <v>47</v>
          </cell>
          <cell r="P2555">
            <v>2</v>
          </cell>
        </row>
        <row r="2556">
          <cell r="A2556" t="str">
            <v>ON</v>
          </cell>
          <cell r="B2556">
            <v>11</v>
          </cell>
          <cell r="C2556">
            <v>3</v>
          </cell>
          <cell r="D2556" t="str">
            <v>P</v>
          </cell>
          <cell r="E2556">
            <v>3.75</v>
          </cell>
          <cell r="F2556">
            <v>37922</v>
          </cell>
          <cell r="G2556">
            <v>0.317</v>
          </cell>
          <cell r="H2556">
            <v>0.34</v>
          </cell>
          <cell r="I2556" t="str">
            <v>9         50</v>
          </cell>
          <cell r="J2556">
            <v>0</v>
          </cell>
          <cell r="K2556">
            <v>0</v>
          </cell>
          <cell r="L2556">
            <v>2003</v>
          </cell>
          <cell r="M2556">
            <v>1.6074422033617817</v>
          </cell>
          <cell r="N2556" t="str">
            <v>NG113</v>
          </cell>
          <cell r="O2556">
            <v>47</v>
          </cell>
          <cell r="P2556">
            <v>2</v>
          </cell>
        </row>
        <row r="2557">
          <cell r="A2557" t="str">
            <v>ON</v>
          </cell>
          <cell r="B2557">
            <v>11</v>
          </cell>
          <cell r="C2557">
            <v>3</v>
          </cell>
          <cell r="D2557" t="str">
            <v>C</v>
          </cell>
          <cell r="E2557">
            <v>3.8</v>
          </cell>
          <cell r="F2557">
            <v>37922</v>
          </cell>
          <cell r="G2557">
            <v>0.76300000000000001</v>
          </cell>
          <cell r="H2557">
            <v>0.7</v>
          </cell>
          <cell r="I2557" t="str">
            <v>5          0</v>
          </cell>
          <cell r="J2557">
            <v>0</v>
          </cell>
          <cell r="K2557">
            <v>0</v>
          </cell>
          <cell r="L2557">
            <v>2003</v>
          </cell>
          <cell r="M2557" t="str">
            <v>No Trade</v>
          </cell>
          <cell r="N2557" t="str">
            <v>NG113</v>
          </cell>
          <cell r="O2557">
            <v>47</v>
          </cell>
          <cell r="P2557">
            <v>1</v>
          </cell>
        </row>
        <row r="2558">
          <cell r="A2558" t="str">
            <v>ON</v>
          </cell>
          <cell r="B2558">
            <v>11</v>
          </cell>
          <cell r="C2558">
            <v>3</v>
          </cell>
          <cell r="D2558" t="str">
            <v>P</v>
          </cell>
          <cell r="E2558">
            <v>3.8</v>
          </cell>
          <cell r="F2558">
            <v>37922</v>
          </cell>
          <cell r="G2558">
            <v>0.33900000000000002</v>
          </cell>
          <cell r="H2558">
            <v>0.37</v>
          </cell>
          <cell r="I2558" t="str">
            <v>3          0</v>
          </cell>
          <cell r="J2558">
            <v>0</v>
          </cell>
          <cell r="K2558">
            <v>0</v>
          </cell>
          <cell r="L2558">
            <v>2003</v>
          </cell>
          <cell r="M2558">
            <v>1.6211294114496326</v>
          </cell>
          <cell r="N2558" t="str">
            <v>NG113</v>
          </cell>
          <cell r="O2558">
            <v>47</v>
          </cell>
          <cell r="P2558">
            <v>2</v>
          </cell>
        </row>
        <row r="2559">
          <cell r="A2559" t="str">
            <v>ON</v>
          </cell>
          <cell r="B2559">
            <v>11</v>
          </cell>
          <cell r="C2559">
            <v>3</v>
          </cell>
          <cell r="D2559" t="str">
            <v>C</v>
          </cell>
          <cell r="E2559">
            <v>3.85</v>
          </cell>
          <cell r="F2559">
            <v>37922</v>
          </cell>
          <cell r="G2559">
            <v>0.73899999999999999</v>
          </cell>
          <cell r="H2559">
            <v>0.68</v>
          </cell>
          <cell r="I2559" t="str">
            <v>1          0</v>
          </cell>
          <cell r="J2559">
            <v>0</v>
          </cell>
          <cell r="K2559">
            <v>0</v>
          </cell>
          <cell r="L2559">
            <v>2003</v>
          </cell>
          <cell r="M2559" t="str">
            <v>No Trade</v>
          </cell>
          <cell r="N2559" t="str">
            <v>NG113</v>
          </cell>
          <cell r="O2559">
            <v>47</v>
          </cell>
          <cell r="P2559">
            <v>1</v>
          </cell>
        </row>
        <row r="2560">
          <cell r="A2560" t="str">
            <v>ON</v>
          </cell>
          <cell r="B2560">
            <v>11</v>
          </cell>
          <cell r="C2560">
            <v>3</v>
          </cell>
          <cell r="D2560" t="str">
            <v>P</v>
          </cell>
          <cell r="E2560">
            <v>3.85</v>
          </cell>
          <cell r="F2560">
            <v>37922</v>
          </cell>
          <cell r="G2560">
            <v>0.36299999999999999</v>
          </cell>
          <cell r="H2560">
            <v>0.39</v>
          </cell>
          <cell r="I2560" t="str">
            <v>8          0</v>
          </cell>
          <cell r="J2560">
            <v>0</v>
          </cell>
          <cell r="K2560">
            <v>0</v>
          </cell>
          <cell r="L2560">
            <v>2003</v>
          </cell>
          <cell r="M2560">
            <v>1.6359252005130298</v>
          </cell>
          <cell r="N2560" t="str">
            <v>NG113</v>
          </cell>
          <cell r="O2560">
            <v>47</v>
          </cell>
          <cell r="P2560">
            <v>2</v>
          </cell>
        </row>
        <row r="2561">
          <cell r="A2561" t="str">
            <v>ON</v>
          </cell>
          <cell r="B2561">
            <v>11</v>
          </cell>
          <cell r="C2561">
            <v>3</v>
          </cell>
          <cell r="D2561" t="str">
            <v>C</v>
          </cell>
          <cell r="E2561">
            <v>3.9</v>
          </cell>
          <cell r="F2561">
            <v>37922</v>
          </cell>
          <cell r="G2561">
            <v>0.71499999999999997</v>
          </cell>
          <cell r="H2561">
            <v>0.65</v>
          </cell>
          <cell r="I2561" t="str">
            <v>7          0</v>
          </cell>
          <cell r="J2561">
            <v>0</v>
          </cell>
          <cell r="K2561">
            <v>0</v>
          </cell>
          <cell r="L2561">
            <v>2003</v>
          </cell>
          <cell r="M2561" t="str">
            <v>No Trade</v>
          </cell>
          <cell r="N2561" t="str">
            <v>NG113</v>
          </cell>
          <cell r="O2561">
            <v>47</v>
          </cell>
          <cell r="P2561">
            <v>1</v>
          </cell>
        </row>
        <row r="2562">
          <cell r="A2562" t="str">
            <v>ON</v>
          </cell>
          <cell r="B2562">
            <v>11</v>
          </cell>
          <cell r="C2562">
            <v>3</v>
          </cell>
          <cell r="D2562" t="str">
            <v>P</v>
          </cell>
          <cell r="E2562">
            <v>3.9</v>
          </cell>
          <cell r="F2562">
            <v>37922</v>
          </cell>
          <cell r="G2562">
            <v>0.38700000000000001</v>
          </cell>
          <cell r="H2562">
            <v>0.42</v>
          </cell>
          <cell r="I2562" t="str">
            <v>4          0</v>
          </cell>
          <cell r="J2562">
            <v>0</v>
          </cell>
          <cell r="K2562">
            <v>0</v>
          </cell>
          <cell r="L2562">
            <v>2003</v>
          </cell>
          <cell r="M2562">
            <v>1.6497724648799905</v>
          </cell>
          <cell r="N2562" t="str">
            <v>NG113</v>
          </cell>
          <cell r="O2562">
            <v>47</v>
          </cell>
          <cell r="P2562">
            <v>2</v>
          </cell>
        </row>
        <row r="2563">
          <cell r="A2563" t="str">
            <v>ON</v>
          </cell>
          <cell r="B2563">
            <v>11</v>
          </cell>
          <cell r="C2563">
            <v>3</v>
          </cell>
          <cell r="D2563" t="str">
            <v>C</v>
          </cell>
          <cell r="E2563">
            <v>4</v>
          </cell>
          <cell r="F2563">
            <v>37922</v>
          </cell>
          <cell r="G2563">
            <v>0.66900000000000004</v>
          </cell>
          <cell r="H2563">
            <v>0.61</v>
          </cell>
          <cell r="I2563" t="str">
            <v>2          0</v>
          </cell>
          <cell r="J2563">
            <v>0</v>
          </cell>
          <cell r="K2563">
            <v>0</v>
          </cell>
          <cell r="L2563">
            <v>2003</v>
          </cell>
          <cell r="M2563" t="str">
            <v>No Trade</v>
          </cell>
          <cell r="N2563" t="str">
            <v>NG113</v>
          </cell>
          <cell r="O2563">
            <v>47</v>
          </cell>
          <cell r="P2563">
            <v>1</v>
          </cell>
        </row>
        <row r="2564">
          <cell r="A2564" t="str">
            <v>ON</v>
          </cell>
          <cell r="B2564">
            <v>11</v>
          </cell>
          <cell r="C2564">
            <v>3</v>
          </cell>
          <cell r="D2564" t="str">
            <v>P</v>
          </cell>
          <cell r="E2564">
            <v>4</v>
          </cell>
          <cell r="F2564">
            <v>37922</v>
          </cell>
          <cell r="G2564">
            <v>0.437</v>
          </cell>
          <cell r="H2564">
            <v>0.47</v>
          </cell>
          <cell r="I2564" t="str">
            <v>7          0</v>
          </cell>
          <cell r="J2564">
            <v>0</v>
          </cell>
          <cell r="K2564">
            <v>0</v>
          </cell>
          <cell r="L2564">
            <v>2003</v>
          </cell>
          <cell r="M2564">
            <v>1.6768001149157432</v>
          </cell>
          <cell r="N2564" t="str">
            <v>NG113</v>
          </cell>
          <cell r="O2564">
            <v>47</v>
          </cell>
          <cell r="P2564">
            <v>2</v>
          </cell>
        </row>
        <row r="2565">
          <cell r="A2565" t="str">
            <v>ON</v>
          </cell>
          <cell r="B2565">
            <v>11</v>
          </cell>
          <cell r="C2565">
            <v>3</v>
          </cell>
          <cell r="D2565" t="str">
            <v>C</v>
          </cell>
          <cell r="E2565">
            <v>4.05</v>
          </cell>
          <cell r="F2565">
            <v>37922</v>
          </cell>
          <cell r="G2565">
            <v>0.64400000000000002</v>
          </cell>
          <cell r="H2565">
            <v>0.59</v>
          </cell>
          <cell r="I2565" t="str">
            <v>1          0</v>
          </cell>
          <cell r="J2565">
            <v>0</v>
          </cell>
          <cell r="K2565">
            <v>0</v>
          </cell>
          <cell r="L2565">
            <v>2003</v>
          </cell>
          <cell r="M2565" t="str">
            <v>No Trade</v>
          </cell>
          <cell r="N2565" t="str">
            <v>NG113</v>
          </cell>
          <cell r="O2565">
            <v>47</v>
          </cell>
          <cell r="P2565">
            <v>1</v>
          </cell>
        </row>
        <row r="2566">
          <cell r="A2566" t="str">
            <v>ON</v>
          </cell>
          <cell r="B2566">
            <v>11</v>
          </cell>
          <cell r="C2566">
            <v>3</v>
          </cell>
          <cell r="D2566" t="str">
            <v>P</v>
          </cell>
          <cell r="E2566">
            <v>4.05</v>
          </cell>
          <cell r="F2566">
            <v>37922</v>
          </cell>
          <cell r="G2566">
            <v>0.46400000000000002</v>
          </cell>
          <cell r="H2566">
            <v>0.5</v>
          </cell>
          <cell r="I2566" t="str">
            <v>5          0</v>
          </cell>
          <cell r="J2566">
            <v>0</v>
          </cell>
          <cell r="K2566">
            <v>0</v>
          </cell>
          <cell r="L2566">
            <v>2003</v>
          </cell>
          <cell r="M2566">
            <v>1.690894467881578</v>
          </cell>
          <cell r="N2566" t="str">
            <v>NG113</v>
          </cell>
          <cell r="O2566">
            <v>47</v>
          </cell>
          <cell r="P2566">
            <v>2</v>
          </cell>
        </row>
        <row r="2567">
          <cell r="A2567" t="str">
            <v>ON</v>
          </cell>
          <cell r="B2567">
            <v>11</v>
          </cell>
          <cell r="C2567">
            <v>3</v>
          </cell>
          <cell r="D2567" t="str">
            <v>C</v>
          </cell>
          <cell r="E2567">
            <v>4.0999999999999996</v>
          </cell>
          <cell r="F2567">
            <v>37922</v>
          </cell>
          <cell r="G2567">
            <v>0.624</v>
          </cell>
          <cell r="H2567">
            <v>0.56999999999999995</v>
          </cell>
          <cell r="I2567" t="str">
            <v>0          0</v>
          </cell>
          <cell r="J2567">
            <v>0</v>
          </cell>
          <cell r="K2567">
            <v>0</v>
          </cell>
          <cell r="L2567">
            <v>2003</v>
          </cell>
          <cell r="M2567" t="str">
            <v>No Trade</v>
          </cell>
          <cell r="N2567" t="str">
            <v>NG113</v>
          </cell>
          <cell r="O2567">
            <v>47</v>
          </cell>
          <cell r="P2567">
            <v>1</v>
          </cell>
        </row>
        <row r="2568">
          <cell r="A2568" t="str">
            <v>ON</v>
          </cell>
          <cell r="B2568">
            <v>11</v>
          </cell>
          <cell r="C2568">
            <v>3</v>
          </cell>
          <cell r="D2568" t="str">
            <v>P</v>
          </cell>
          <cell r="E2568">
            <v>4.0999999999999996</v>
          </cell>
          <cell r="F2568">
            <v>37922</v>
          </cell>
          <cell r="G2568">
            <v>0.49099999999999999</v>
          </cell>
          <cell r="H2568">
            <v>0.53</v>
          </cell>
          <cell r="I2568" t="str">
            <v>4          0</v>
          </cell>
          <cell r="J2568">
            <v>0</v>
          </cell>
          <cell r="K2568">
            <v>0</v>
          </cell>
          <cell r="L2568">
            <v>2003</v>
          </cell>
          <cell r="M2568">
            <v>1.7042005843470245</v>
          </cell>
          <cell r="N2568" t="str">
            <v>NG113</v>
          </cell>
          <cell r="O2568">
            <v>47</v>
          </cell>
          <cell r="P2568">
            <v>2</v>
          </cell>
        </row>
        <row r="2569">
          <cell r="A2569" t="str">
            <v>ON</v>
          </cell>
          <cell r="B2569">
            <v>11</v>
          </cell>
          <cell r="C2569">
            <v>3</v>
          </cell>
          <cell r="D2569" t="str">
            <v>C</v>
          </cell>
          <cell r="E2569">
            <v>4.1500000000000004</v>
          </cell>
          <cell r="F2569">
            <v>37922</v>
          </cell>
          <cell r="G2569">
            <v>0.60099999999999998</v>
          </cell>
          <cell r="H2569">
            <v>0.55000000000000004</v>
          </cell>
          <cell r="I2569" t="str">
            <v>0          0</v>
          </cell>
          <cell r="J2569">
            <v>0</v>
          </cell>
          <cell r="K2569">
            <v>0</v>
          </cell>
          <cell r="L2569">
            <v>2003</v>
          </cell>
          <cell r="M2569" t="str">
            <v>No Trade</v>
          </cell>
          <cell r="N2569" t="str">
            <v>NG113</v>
          </cell>
          <cell r="O2569">
            <v>47</v>
          </cell>
          <cell r="P2569">
            <v>1</v>
          </cell>
        </row>
        <row r="2570">
          <cell r="A2570" t="str">
            <v>ON</v>
          </cell>
          <cell r="B2570">
            <v>11</v>
          </cell>
          <cell r="C2570">
            <v>3</v>
          </cell>
          <cell r="D2570" t="str">
            <v>C</v>
          </cell>
          <cell r="E2570">
            <v>4.25</v>
          </cell>
          <cell r="F2570">
            <v>37922</v>
          </cell>
          <cell r="G2570">
            <v>0.56100000000000005</v>
          </cell>
          <cell r="H2570">
            <v>0.51</v>
          </cell>
          <cell r="I2570" t="str">
            <v>2          0</v>
          </cell>
          <cell r="J2570">
            <v>0</v>
          </cell>
          <cell r="K2570">
            <v>0</v>
          </cell>
          <cell r="L2570">
            <v>2003</v>
          </cell>
          <cell r="M2570" t="str">
            <v>No Trade</v>
          </cell>
          <cell r="N2570" t="str">
            <v>NG113</v>
          </cell>
          <cell r="O2570">
            <v>47</v>
          </cell>
          <cell r="P2570">
            <v>1</v>
          </cell>
        </row>
        <row r="2571">
          <cell r="A2571" t="str">
            <v>ON</v>
          </cell>
          <cell r="B2571">
            <v>11</v>
          </cell>
          <cell r="C2571">
            <v>3</v>
          </cell>
          <cell r="D2571" t="str">
            <v>C</v>
          </cell>
          <cell r="E2571">
            <v>4.5</v>
          </cell>
          <cell r="F2571">
            <v>37922</v>
          </cell>
          <cell r="G2571">
            <v>0.47099999999999997</v>
          </cell>
          <cell r="H2571">
            <v>0.42</v>
          </cell>
          <cell r="I2571" t="str">
            <v>9          0</v>
          </cell>
          <cell r="J2571">
            <v>0</v>
          </cell>
          <cell r="K2571">
            <v>0</v>
          </cell>
          <cell r="L2571">
            <v>2003</v>
          </cell>
          <cell r="M2571" t="str">
            <v>No Trade</v>
          </cell>
          <cell r="N2571" t="str">
            <v>NG113</v>
          </cell>
          <cell r="O2571">
            <v>47</v>
          </cell>
          <cell r="P2571">
            <v>1</v>
          </cell>
        </row>
        <row r="2572">
          <cell r="A2572" t="str">
            <v>ON</v>
          </cell>
          <cell r="B2572">
            <v>11</v>
          </cell>
          <cell r="C2572">
            <v>3</v>
          </cell>
          <cell r="D2572" t="str">
            <v>C</v>
          </cell>
          <cell r="E2572">
            <v>4.75</v>
          </cell>
          <cell r="F2572">
            <v>37922</v>
          </cell>
          <cell r="G2572">
            <v>0.39700000000000002</v>
          </cell>
          <cell r="H2572">
            <v>0.36</v>
          </cell>
          <cell r="I2572" t="str">
            <v>0          0</v>
          </cell>
          <cell r="J2572">
            <v>0</v>
          </cell>
          <cell r="K2572">
            <v>0</v>
          </cell>
          <cell r="L2572">
            <v>2003</v>
          </cell>
          <cell r="M2572" t="str">
            <v>No Trade</v>
          </cell>
          <cell r="N2572" t="str">
            <v>NG113</v>
          </cell>
          <cell r="O2572">
            <v>47</v>
          </cell>
          <cell r="P2572">
            <v>1</v>
          </cell>
        </row>
        <row r="2573">
          <cell r="A2573" t="str">
            <v>ON</v>
          </cell>
          <cell r="B2573">
            <v>11</v>
          </cell>
          <cell r="C2573">
            <v>3</v>
          </cell>
          <cell r="D2573" t="str">
            <v>C</v>
          </cell>
          <cell r="E2573">
            <v>4.8</v>
          </cell>
          <cell r="F2573">
            <v>37922</v>
          </cell>
          <cell r="G2573">
            <v>0.38400000000000001</v>
          </cell>
          <cell r="H2573">
            <v>0.34</v>
          </cell>
          <cell r="I2573" t="str">
            <v>8          0</v>
          </cell>
          <cell r="J2573">
            <v>0</v>
          </cell>
          <cell r="K2573">
            <v>0</v>
          </cell>
          <cell r="L2573">
            <v>2003</v>
          </cell>
          <cell r="M2573" t="str">
            <v>No Trade</v>
          </cell>
          <cell r="N2573" t="str">
            <v>NG113</v>
          </cell>
          <cell r="O2573">
            <v>47</v>
          </cell>
          <cell r="P2573">
            <v>1</v>
          </cell>
        </row>
        <row r="2574">
          <cell r="A2574" t="str">
            <v>ON</v>
          </cell>
          <cell r="B2574">
            <v>11</v>
          </cell>
          <cell r="C2574">
            <v>3</v>
          </cell>
          <cell r="D2574" t="str">
            <v>C</v>
          </cell>
          <cell r="E2574">
            <v>4.8499999999999996</v>
          </cell>
          <cell r="F2574">
            <v>37922</v>
          </cell>
          <cell r="G2574">
            <v>0.371</v>
          </cell>
          <cell r="H2574">
            <v>0.33</v>
          </cell>
          <cell r="I2574" t="str">
            <v>6          0</v>
          </cell>
          <cell r="J2574">
            <v>0</v>
          </cell>
          <cell r="K2574">
            <v>0</v>
          </cell>
          <cell r="L2574">
            <v>2003</v>
          </cell>
          <cell r="M2574" t="str">
            <v>No Trade</v>
          </cell>
          <cell r="N2574" t="str">
            <v>NG113</v>
          </cell>
          <cell r="O2574">
            <v>47</v>
          </cell>
          <cell r="P2574">
            <v>1</v>
          </cell>
        </row>
        <row r="2575">
          <cell r="A2575" t="str">
            <v>ON</v>
          </cell>
          <cell r="B2575">
            <v>11</v>
          </cell>
          <cell r="C2575">
            <v>3</v>
          </cell>
          <cell r="D2575" t="str">
            <v>C</v>
          </cell>
          <cell r="E2575">
            <v>4.9000000000000004</v>
          </cell>
          <cell r="F2575">
            <v>37922</v>
          </cell>
          <cell r="G2575">
            <v>0.35799999999999998</v>
          </cell>
          <cell r="H2575">
            <v>0.32</v>
          </cell>
          <cell r="I2575" t="str">
            <v>5          0</v>
          </cell>
          <cell r="J2575">
            <v>0</v>
          </cell>
          <cell r="K2575">
            <v>0</v>
          </cell>
          <cell r="L2575">
            <v>2003</v>
          </cell>
          <cell r="M2575" t="str">
            <v>No Trade</v>
          </cell>
          <cell r="N2575" t="str">
            <v>NG113</v>
          </cell>
          <cell r="O2575">
            <v>47</v>
          </cell>
          <cell r="P2575">
            <v>1</v>
          </cell>
        </row>
        <row r="2576">
          <cell r="A2576" t="str">
            <v>ON</v>
          </cell>
          <cell r="B2576">
            <v>11</v>
          </cell>
          <cell r="C2576">
            <v>3</v>
          </cell>
          <cell r="D2576" t="str">
            <v>C</v>
          </cell>
          <cell r="E2576">
            <v>5</v>
          </cell>
          <cell r="F2576">
            <v>37922</v>
          </cell>
          <cell r="G2576">
            <v>0.33500000000000002</v>
          </cell>
          <cell r="H2576">
            <v>0.3</v>
          </cell>
          <cell r="I2576" t="str">
            <v>4          0</v>
          </cell>
          <cell r="J2576">
            <v>0</v>
          </cell>
          <cell r="K2576">
            <v>0</v>
          </cell>
          <cell r="L2576">
            <v>2003</v>
          </cell>
          <cell r="M2576" t="str">
            <v>No Trade</v>
          </cell>
          <cell r="N2576" t="str">
            <v>NG113</v>
          </cell>
          <cell r="O2576">
            <v>47</v>
          </cell>
          <cell r="P2576">
            <v>1</v>
          </cell>
        </row>
        <row r="2577">
          <cell r="A2577" t="str">
            <v>ON</v>
          </cell>
          <cell r="B2577">
            <v>11</v>
          </cell>
          <cell r="C2577">
            <v>3</v>
          </cell>
          <cell r="D2577" t="str">
            <v>C</v>
          </cell>
          <cell r="E2577">
            <v>5.5</v>
          </cell>
          <cell r="F2577">
            <v>37922</v>
          </cell>
          <cell r="G2577">
            <v>0.24399999999999999</v>
          </cell>
          <cell r="H2577">
            <v>0.22</v>
          </cell>
          <cell r="I2577" t="str">
            <v>1          0</v>
          </cell>
          <cell r="J2577">
            <v>0</v>
          </cell>
          <cell r="K2577">
            <v>0</v>
          </cell>
          <cell r="L2577">
            <v>2003</v>
          </cell>
          <cell r="M2577" t="str">
            <v>No Trade</v>
          </cell>
          <cell r="N2577" t="str">
            <v>NG113</v>
          </cell>
          <cell r="O2577">
            <v>47</v>
          </cell>
          <cell r="P2577">
            <v>1</v>
          </cell>
        </row>
        <row r="2578">
          <cell r="A2578" t="str">
            <v>ON</v>
          </cell>
          <cell r="B2578">
            <v>11</v>
          </cell>
          <cell r="C2578">
            <v>3</v>
          </cell>
          <cell r="D2578" t="str">
            <v>C</v>
          </cell>
          <cell r="E2578">
            <v>6</v>
          </cell>
          <cell r="F2578">
            <v>37922</v>
          </cell>
          <cell r="G2578">
            <v>0.182</v>
          </cell>
          <cell r="H2578">
            <v>0.16</v>
          </cell>
          <cell r="I2578" t="str">
            <v>4          0</v>
          </cell>
          <cell r="J2578">
            <v>0</v>
          </cell>
          <cell r="K2578">
            <v>0</v>
          </cell>
          <cell r="L2578">
            <v>2003</v>
          </cell>
          <cell r="M2578" t="str">
            <v>No Trade</v>
          </cell>
          <cell r="N2578" t="str">
            <v>NG113</v>
          </cell>
          <cell r="O2578">
            <v>47</v>
          </cell>
          <cell r="P2578">
            <v>1</v>
          </cell>
        </row>
        <row r="2579">
          <cell r="A2579" t="str">
            <v>ON</v>
          </cell>
          <cell r="B2579">
            <v>11</v>
          </cell>
          <cell r="C2579">
            <v>3</v>
          </cell>
          <cell r="D2579" t="str">
            <v>C</v>
          </cell>
          <cell r="E2579">
            <v>6.05</v>
          </cell>
          <cell r="F2579">
            <v>37922</v>
          </cell>
          <cell r="G2579">
            <v>0.17699999999999999</v>
          </cell>
          <cell r="H2579">
            <v>0.15</v>
          </cell>
          <cell r="I2579" t="str">
            <v>9          0</v>
          </cell>
          <cell r="J2579">
            <v>0</v>
          </cell>
          <cell r="K2579">
            <v>0</v>
          </cell>
          <cell r="L2579">
            <v>2003</v>
          </cell>
          <cell r="M2579" t="str">
            <v>No Trade</v>
          </cell>
          <cell r="N2579" t="str">
            <v>NG113</v>
          </cell>
          <cell r="O2579">
            <v>47</v>
          </cell>
          <cell r="P2579">
            <v>1</v>
          </cell>
        </row>
        <row r="2580">
          <cell r="A2580" t="str">
            <v>ON</v>
          </cell>
          <cell r="B2580">
            <v>11</v>
          </cell>
          <cell r="C2580">
            <v>3</v>
          </cell>
          <cell r="D2580" t="str">
            <v>C</v>
          </cell>
          <cell r="E2580">
            <v>7</v>
          </cell>
          <cell r="F2580">
            <v>37922</v>
          </cell>
          <cell r="G2580">
            <v>0.109</v>
          </cell>
          <cell r="H2580">
            <v>0.09</v>
          </cell>
          <cell r="I2580" t="str">
            <v>8          0</v>
          </cell>
          <cell r="J2580">
            <v>0</v>
          </cell>
          <cell r="K2580">
            <v>0</v>
          </cell>
          <cell r="L2580">
            <v>2003</v>
          </cell>
          <cell r="M2580" t="str">
            <v>No Trade</v>
          </cell>
          <cell r="N2580" t="str">
            <v>NG113</v>
          </cell>
          <cell r="O2580">
            <v>47</v>
          </cell>
          <cell r="P2580">
            <v>1</v>
          </cell>
        </row>
        <row r="2581">
          <cell r="A2581" t="str">
            <v>ON</v>
          </cell>
          <cell r="B2581">
            <v>12</v>
          </cell>
          <cell r="C2581">
            <v>3</v>
          </cell>
          <cell r="D2581" t="str">
            <v>P</v>
          </cell>
          <cell r="E2581">
            <v>0.5</v>
          </cell>
          <cell r="F2581">
            <v>37949</v>
          </cell>
          <cell r="G2581">
            <v>0</v>
          </cell>
          <cell r="H2581">
            <v>0</v>
          </cell>
          <cell r="I2581" t="str">
            <v>0          0</v>
          </cell>
          <cell r="J2581">
            <v>0</v>
          </cell>
          <cell r="K2581">
            <v>0</v>
          </cell>
          <cell r="L2581">
            <v>2003</v>
          </cell>
          <cell r="M2581" t="str">
            <v>No Trade</v>
          </cell>
          <cell r="N2581" t="str">
            <v/>
          </cell>
          <cell r="O2581" t="str">
            <v/>
          </cell>
          <cell r="P2581" t="str">
            <v/>
          </cell>
        </row>
        <row r="2582">
          <cell r="A2582" t="str">
            <v>ON</v>
          </cell>
          <cell r="B2582">
            <v>12</v>
          </cell>
          <cell r="C2582">
            <v>3</v>
          </cell>
          <cell r="D2582" t="str">
            <v>P</v>
          </cell>
          <cell r="E2582">
            <v>2</v>
          </cell>
          <cell r="F2582">
            <v>37949</v>
          </cell>
          <cell r="G2582">
            <v>3.0000000000000001E-3</v>
          </cell>
          <cell r="H2582">
            <v>0</v>
          </cell>
          <cell r="I2582" t="str">
            <v>4          0</v>
          </cell>
          <cell r="J2582">
            <v>0</v>
          </cell>
          <cell r="K2582">
            <v>0</v>
          </cell>
          <cell r="L2582">
            <v>2003</v>
          </cell>
          <cell r="M2582">
            <v>1.062198551412165</v>
          </cell>
          <cell r="N2582" t="str">
            <v>NG123</v>
          </cell>
          <cell r="O2582">
            <v>47</v>
          </cell>
          <cell r="P2582">
            <v>2</v>
          </cell>
        </row>
        <row r="2583">
          <cell r="A2583" t="str">
            <v>ON</v>
          </cell>
          <cell r="B2583">
            <v>12</v>
          </cell>
          <cell r="C2583">
            <v>3</v>
          </cell>
          <cell r="D2583" t="str">
            <v>P</v>
          </cell>
          <cell r="E2583">
            <v>2.1</v>
          </cell>
          <cell r="F2583">
            <v>37949</v>
          </cell>
          <cell r="G2583">
            <v>5.0000000000000001E-3</v>
          </cell>
          <cell r="H2583">
            <v>0</v>
          </cell>
          <cell r="I2583" t="str">
            <v>6          0</v>
          </cell>
          <cell r="J2583">
            <v>0</v>
          </cell>
          <cell r="K2583">
            <v>0</v>
          </cell>
          <cell r="L2583">
            <v>2003</v>
          </cell>
          <cell r="M2583">
            <v>1.0934307710073863</v>
          </cell>
          <cell r="N2583" t="str">
            <v>NG123</v>
          </cell>
          <cell r="O2583">
            <v>47</v>
          </cell>
          <cell r="P2583">
            <v>2</v>
          </cell>
        </row>
        <row r="2584">
          <cell r="A2584" t="str">
            <v>ON</v>
          </cell>
          <cell r="B2584">
            <v>12</v>
          </cell>
          <cell r="C2584">
            <v>3</v>
          </cell>
          <cell r="D2584" t="str">
            <v>C</v>
          </cell>
          <cell r="E2584">
            <v>2.5</v>
          </cell>
          <cell r="F2584">
            <v>37949</v>
          </cell>
          <cell r="G2584">
            <v>0</v>
          </cell>
          <cell r="H2584">
            <v>0</v>
          </cell>
          <cell r="I2584" t="str">
            <v>0          0</v>
          </cell>
          <cell r="J2584">
            <v>0</v>
          </cell>
          <cell r="K2584">
            <v>0</v>
          </cell>
          <cell r="L2584">
            <v>2003</v>
          </cell>
          <cell r="M2584" t="str">
            <v>No Trade</v>
          </cell>
          <cell r="N2584" t="str">
            <v/>
          </cell>
          <cell r="O2584" t="str">
            <v/>
          </cell>
          <cell r="P2584" t="str">
            <v/>
          </cell>
        </row>
        <row r="2585">
          <cell r="A2585" t="str">
            <v>ON</v>
          </cell>
          <cell r="B2585">
            <v>12</v>
          </cell>
          <cell r="C2585">
            <v>3</v>
          </cell>
          <cell r="D2585" t="str">
            <v>P</v>
          </cell>
          <cell r="E2585">
            <v>2.5</v>
          </cell>
          <cell r="F2585">
            <v>37949</v>
          </cell>
          <cell r="G2585">
            <v>2.1999999999999999E-2</v>
          </cell>
          <cell r="H2585">
            <v>0.02</v>
          </cell>
          <cell r="I2585" t="str">
            <v>6          0</v>
          </cell>
          <cell r="J2585">
            <v>0</v>
          </cell>
          <cell r="K2585">
            <v>0</v>
          </cell>
          <cell r="L2585">
            <v>2003</v>
          </cell>
          <cell r="M2585">
            <v>1.1991690965729793</v>
          </cell>
          <cell r="N2585" t="str">
            <v>NG123</v>
          </cell>
          <cell r="O2585">
            <v>47</v>
          </cell>
          <cell r="P2585">
            <v>2</v>
          </cell>
        </row>
        <row r="2586">
          <cell r="A2586" t="str">
            <v>ON</v>
          </cell>
          <cell r="B2586">
            <v>12</v>
          </cell>
          <cell r="C2586">
            <v>3</v>
          </cell>
          <cell r="D2586" t="str">
            <v>P</v>
          </cell>
          <cell r="E2586">
            <v>2.65</v>
          </cell>
          <cell r="F2586">
            <v>37949</v>
          </cell>
          <cell r="G2586">
            <v>0.24</v>
          </cell>
          <cell r="H2586">
            <v>0.24</v>
          </cell>
          <cell r="I2586" t="str">
            <v>0          0</v>
          </cell>
          <cell r="J2586">
            <v>0</v>
          </cell>
          <cell r="K2586">
            <v>0</v>
          </cell>
          <cell r="L2586">
            <v>2003</v>
          </cell>
          <cell r="M2586">
            <v>1.6955764126916688</v>
          </cell>
          <cell r="N2586" t="str">
            <v>NG123</v>
          </cell>
          <cell r="O2586">
            <v>47</v>
          </cell>
          <cell r="P2586">
            <v>2</v>
          </cell>
        </row>
        <row r="2587">
          <cell r="A2587" t="str">
            <v>ON</v>
          </cell>
          <cell r="B2587">
            <v>12</v>
          </cell>
          <cell r="C2587">
            <v>3</v>
          </cell>
          <cell r="D2587" t="str">
            <v>P</v>
          </cell>
          <cell r="E2587">
            <v>2.75</v>
          </cell>
          <cell r="F2587">
            <v>37949</v>
          </cell>
          <cell r="G2587">
            <v>4.4999999999999998E-2</v>
          </cell>
          <cell r="H2587">
            <v>0.05</v>
          </cell>
          <cell r="I2587" t="str">
            <v>2          0</v>
          </cell>
          <cell r="J2587">
            <v>0</v>
          </cell>
          <cell r="K2587">
            <v>0</v>
          </cell>
          <cell r="L2587">
            <v>2003</v>
          </cell>
          <cell r="M2587">
            <v>1.2658285367605828</v>
          </cell>
          <cell r="N2587" t="str">
            <v>NG123</v>
          </cell>
          <cell r="O2587">
            <v>47</v>
          </cell>
          <cell r="P2587">
            <v>2</v>
          </cell>
        </row>
        <row r="2588">
          <cell r="A2588" t="str">
            <v>ON</v>
          </cell>
          <cell r="B2588">
            <v>12</v>
          </cell>
          <cell r="C2588">
            <v>3</v>
          </cell>
          <cell r="D2588" t="str">
            <v>P</v>
          </cell>
          <cell r="E2588">
            <v>2.95</v>
          </cell>
          <cell r="F2588">
            <v>37949</v>
          </cell>
          <cell r="G2588">
            <v>0</v>
          </cell>
          <cell r="H2588">
            <v>0</v>
          </cell>
          <cell r="I2588" t="str">
            <v>0          0</v>
          </cell>
          <cell r="J2588">
            <v>0</v>
          </cell>
          <cell r="K2588">
            <v>0</v>
          </cell>
          <cell r="L2588">
            <v>2003</v>
          </cell>
          <cell r="M2588" t="str">
            <v>No Trade</v>
          </cell>
          <cell r="N2588" t="str">
            <v/>
          </cell>
          <cell r="O2588" t="str">
            <v/>
          </cell>
          <cell r="P2588" t="str">
            <v/>
          </cell>
        </row>
        <row r="2589">
          <cell r="A2589" t="str">
            <v>ON</v>
          </cell>
          <cell r="B2589">
            <v>12</v>
          </cell>
          <cell r="C2589">
            <v>3</v>
          </cell>
          <cell r="D2589" t="str">
            <v>C</v>
          </cell>
          <cell r="E2589">
            <v>3</v>
          </cell>
          <cell r="F2589">
            <v>37949</v>
          </cell>
          <cell r="G2589">
            <v>0</v>
          </cell>
          <cell r="H2589">
            <v>0</v>
          </cell>
          <cell r="I2589" t="str">
            <v>0          0</v>
          </cell>
          <cell r="J2589">
            <v>0</v>
          </cell>
          <cell r="K2589">
            <v>0</v>
          </cell>
          <cell r="L2589">
            <v>2003</v>
          </cell>
          <cell r="M2589" t="str">
            <v>No Trade</v>
          </cell>
          <cell r="N2589" t="str">
            <v/>
          </cell>
          <cell r="O2589" t="str">
            <v/>
          </cell>
          <cell r="P2589" t="str">
            <v/>
          </cell>
        </row>
        <row r="2590">
          <cell r="A2590" t="str">
            <v>ON</v>
          </cell>
          <cell r="B2590">
            <v>12</v>
          </cell>
          <cell r="C2590">
            <v>3</v>
          </cell>
          <cell r="D2590" t="str">
            <v>P</v>
          </cell>
          <cell r="E2590">
            <v>3</v>
          </cell>
          <cell r="F2590">
            <v>37949</v>
          </cell>
          <cell r="G2590">
            <v>8.2000000000000003E-2</v>
          </cell>
          <cell r="H2590">
            <v>0.09</v>
          </cell>
          <cell r="I2590" t="str">
            <v>3          0</v>
          </cell>
          <cell r="J2590">
            <v>0</v>
          </cell>
          <cell r="K2590">
            <v>0</v>
          </cell>
          <cell r="L2590">
            <v>2003</v>
          </cell>
          <cell r="M2590">
            <v>1.3331090139971471</v>
          </cell>
          <cell r="N2590" t="str">
            <v>NG123</v>
          </cell>
          <cell r="O2590">
            <v>47</v>
          </cell>
          <cell r="P2590">
            <v>2</v>
          </cell>
        </row>
        <row r="2591">
          <cell r="A2591" t="str">
            <v>ON</v>
          </cell>
          <cell r="B2591">
            <v>12</v>
          </cell>
          <cell r="C2591">
            <v>3</v>
          </cell>
          <cell r="D2591" t="str">
            <v>P</v>
          </cell>
          <cell r="E2591">
            <v>3.1</v>
          </cell>
          <cell r="F2591">
            <v>37949</v>
          </cell>
          <cell r="G2591">
            <v>0.10199999999999999</v>
          </cell>
          <cell r="H2591">
            <v>0.11</v>
          </cell>
          <cell r="I2591" t="str">
            <v>4          0</v>
          </cell>
          <cell r="J2591">
            <v>0</v>
          </cell>
          <cell r="K2591">
            <v>0</v>
          </cell>
          <cell r="L2591">
            <v>2003</v>
          </cell>
          <cell r="M2591">
            <v>1.3612217058473439</v>
          </cell>
          <cell r="N2591" t="str">
            <v>NG123</v>
          </cell>
          <cell r="O2591">
            <v>47</v>
          </cell>
          <cell r="P2591">
            <v>2</v>
          </cell>
        </row>
        <row r="2592">
          <cell r="A2592" t="str">
            <v>ON</v>
          </cell>
          <cell r="B2592">
            <v>12</v>
          </cell>
          <cell r="C2592">
            <v>3</v>
          </cell>
          <cell r="D2592" t="str">
            <v>C</v>
          </cell>
          <cell r="E2592">
            <v>3.2</v>
          </cell>
          <cell r="F2592">
            <v>37949</v>
          </cell>
          <cell r="G2592">
            <v>0.98799999999999999</v>
          </cell>
          <cell r="H2592">
            <v>0.98</v>
          </cell>
          <cell r="I2592" t="str">
            <v>8          0</v>
          </cell>
          <cell r="J2592">
            <v>0</v>
          </cell>
          <cell r="K2592">
            <v>0</v>
          </cell>
          <cell r="L2592">
            <v>2003</v>
          </cell>
          <cell r="M2592" t="str">
            <v>No Trade</v>
          </cell>
          <cell r="N2592" t="str">
            <v>NG123</v>
          </cell>
          <cell r="O2592">
            <v>47</v>
          </cell>
          <cell r="P2592">
            <v>1</v>
          </cell>
        </row>
        <row r="2593">
          <cell r="A2593" t="str">
            <v>ON</v>
          </cell>
          <cell r="B2593">
            <v>12</v>
          </cell>
          <cell r="C2593">
            <v>3</v>
          </cell>
          <cell r="D2593" t="str">
            <v>P</v>
          </cell>
          <cell r="E2593">
            <v>3.2</v>
          </cell>
          <cell r="F2593">
            <v>37949</v>
          </cell>
          <cell r="G2593">
            <v>0.124</v>
          </cell>
          <cell r="H2593">
            <v>0.13</v>
          </cell>
          <cell r="I2593" t="str">
            <v>9          0</v>
          </cell>
          <cell r="J2593">
            <v>0</v>
          </cell>
          <cell r="K2593">
            <v>0</v>
          </cell>
          <cell r="L2593">
            <v>2003</v>
          </cell>
          <cell r="M2593">
            <v>1.3872857400383791</v>
          </cell>
          <cell r="N2593" t="str">
            <v>NG123</v>
          </cell>
          <cell r="O2593">
            <v>47</v>
          </cell>
          <cell r="P2593">
            <v>2</v>
          </cell>
        </row>
        <row r="2594">
          <cell r="A2594" t="str">
            <v>ON</v>
          </cell>
          <cell r="B2594">
            <v>12</v>
          </cell>
          <cell r="C2594">
            <v>3</v>
          </cell>
          <cell r="D2594" t="str">
            <v>C</v>
          </cell>
          <cell r="E2594">
            <v>3.25</v>
          </cell>
          <cell r="F2594">
            <v>37949</v>
          </cell>
          <cell r="G2594">
            <v>1.242</v>
          </cell>
          <cell r="H2594">
            <v>1.1599999999999999</v>
          </cell>
          <cell r="I2594" t="str">
            <v>3          0</v>
          </cell>
          <cell r="J2594">
            <v>0</v>
          </cell>
          <cell r="K2594">
            <v>0</v>
          </cell>
          <cell r="L2594">
            <v>2003</v>
          </cell>
          <cell r="M2594" t="str">
            <v>No Trade</v>
          </cell>
          <cell r="N2594" t="str">
            <v>NG123</v>
          </cell>
          <cell r="O2594">
            <v>47</v>
          </cell>
          <cell r="P2594">
            <v>1</v>
          </cell>
        </row>
        <row r="2595">
          <cell r="A2595" t="str">
            <v>ON</v>
          </cell>
          <cell r="B2595">
            <v>12</v>
          </cell>
          <cell r="C2595">
            <v>3</v>
          </cell>
          <cell r="D2595" t="str">
            <v>P</v>
          </cell>
          <cell r="E2595">
            <v>3.25</v>
          </cell>
          <cell r="F2595">
            <v>37949</v>
          </cell>
          <cell r="G2595">
            <v>0.13600000000000001</v>
          </cell>
          <cell r="H2595">
            <v>0.15</v>
          </cell>
          <cell r="I2595" t="str">
            <v>2          0</v>
          </cell>
          <cell r="J2595">
            <v>0</v>
          </cell>
          <cell r="K2595">
            <v>0</v>
          </cell>
          <cell r="L2595">
            <v>2003</v>
          </cell>
          <cell r="M2595">
            <v>1.4001233499607684</v>
          </cell>
          <cell r="N2595" t="str">
            <v>NG123</v>
          </cell>
          <cell r="O2595">
            <v>47</v>
          </cell>
          <cell r="P2595">
            <v>2</v>
          </cell>
        </row>
        <row r="2596">
          <cell r="A2596" t="str">
            <v>ON</v>
          </cell>
          <cell r="B2596">
            <v>12</v>
          </cell>
          <cell r="C2596">
            <v>3</v>
          </cell>
          <cell r="D2596" t="str">
            <v>P</v>
          </cell>
          <cell r="E2596">
            <v>3.3</v>
          </cell>
          <cell r="F2596">
            <v>37949</v>
          </cell>
          <cell r="G2596">
            <v>0</v>
          </cell>
          <cell r="H2596">
            <v>0</v>
          </cell>
          <cell r="I2596" t="str">
            <v>0          0</v>
          </cell>
          <cell r="J2596">
            <v>0</v>
          </cell>
          <cell r="K2596">
            <v>0</v>
          </cell>
          <cell r="L2596">
            <v>2003</v>
          </cell>
          <cell r="M2596" t="str">
            <v>No Trade</v>
          </cell>
          <cell r="N2596" t="str">
            <v/>
          </cell>
          <cell r="O2596" t="str">
            <v/>
          </cell>
          <cell r="P2596" t="str">
            <v/>
          </cell>
        </row>
        <row r="2597">
          <cell r="A2597" t="str">
            <v>ON</v>
          </cell>
          <cell r="B2597">
            <v>12</v>
          </cell>
          <cell r="C2597">
            <v>3</v>
          </cell>
          <cell r="D2597" t="str">
            <v>C</v>
          </cell>
          <cell r="E2597">
            <v>3.4</v>
          </cell>
          <cell r="F2597">
            <v>37949</v>
          </cell>
          <cell r="G2597">
            <v>0</v>
          </cell>
          <cell r="H2597">
            <v>0</v>
          </cell>
          <cell r="I2597" t="str">
            <v>0          0</v>
          </cell>
          <cell r="J2597">
            <v>0</v>
          </cell>
          <cell r="K2597">
            <v>0</v>
          </cell>
          <cell r="L2597">
            <v>2003</v>
          </cell>
          <cell r="M2597" t="str">
            <v>No Trade</v>
          </cell>
          <cell r="N2597" t="str">
            <v/>
          </cell>
          <cell r="O2597" t="str">
            <v/>
          </cell>
          <cell r="P2597" t="str">
            <v/>
          </cell>
        </row>
        <row r="2598">
          <cell r="A2598" t="str">
            <v>ON</v>
          </cell>
          <cell r="B2598">
            <v>12</v>
          </cell>
          <cell r="C2598">
            <v>3</v>
          </cell>
          <cell r="D2598" t="str">
            <v>P</v>
          </cell>
          <cell r="E2598">
            <v>3.4</v>
          </cell>
          <cell r="F2598">
            <v>37949</v>
          </cell>
          <cell r="G2598">
            <v>0.44500000000000001</v>
          </cell>
          <cell r="H2598">
            <v>0.44</v>
          </cell>
          <cell r="I2598" t="str">
            <v>5          0</v>
          </cell>
          <cell r="J2598">
            <v>0</v>
          </cell>
          <cell r="K2598">
            <v>0</v>
          </cell>
          <cell r="L2598">
            <v>2003</v>
          </cell>
          <cell r="M2598">
            <v>1.7473700839264086</v>
          </cell>
          <cell r="N2598" t="str">
            <v>NG123</v>
          </cell>
          <cell r="O2598">
            <v>47</v>
          </cell>
          <cell r="P2598">
            <v>2</v>
          </cell>
        </row>
        <row r="2599">
          <cell r="A2599" t="str">
            <v>ON</v>
          </cell>
          <cell r="B2599">
            <v>12</v>
          </cell>
          <cell r="C2599">
            <v>3</v>
          </cell>
          <cell r="D2599" t="str">
            <v>P</v>
          </cell>
          <cell r="E2599">
            <v>3.45</v>
          </cell>
          <cell r="F2599">
            <v>37949</v>
          </cell>
          <cell r="G2599">
            <v>0.192</v>
          </cell>
          <cell r="H2599">
            <v>0.21</v>
          </cell>
          <cell r="I2599" t="str">
            <v>2          0</v>
          </cell>
          <cell r="J2599">
            <v>0</v>
          </cell>
          <cell r="K2599">
            <v>0</v>
          </cell>
          <cell r="L2599">
            <v>2003</v>
          </cell>
          <cell r="M2599">
            <v>1.4519571469530057</v>
          </cell>
          <cell r="N2599" t="str">
            <v>NG123</v>
          </cell>
          <cell r="O2599">
            <v>47</v>
          </cell>
          <cell r="P2599">
            <v>2</v>
          </cell>
        </row>
        <row r="2600">
          <cell r="A2600" t="str">
            <v>ON</v>
          </cell>
          <cell r="B2600">
            <v>12</v>
          </cell>
          <cell r="C2600">
            <v>3</v>
          </cell>
          <cell r="D2600" t="str">
            <v>C</v>
          </cell>
          <cell r="E2600">
            <v>3.5</v>
          </cell>
          <cell r="F2600">
            <v>37949</v>
          </cell>
          <cell r="G2600">
            <v>1.0669999999999999</v>
          </cell>
          <cell r="H2600">
            <v>0.99</v>
          </cell>
          <cell r="I2600" t="str">
            <v>4          0</v>
          </cell>
          <cell r="J2600">
            <v>0</v>
          </cell>
          <cell r="K2600">
            <v>0</v>
          </cell>
          <cell r="L2600">
            <v>2003</v>
          </cell>
          <cell r="M2600" t="str">
            <v>No Trade</v>
          </cell>
          <cell r="N2600" t="str">
            <v>NG123</v>
          </cell>
          <cell r="O2600">
            <v>47</v>
          </cell>
          <cell r="P2600">
            <v>1</v>
          </cell>
        </row>
        <row r="2601">
          <cell r="A2601" t="str">
            <v>ON</v>
          </cell>
          <cell r="B2601">
            <v>12</v>
          </cell>
          <cell r="C2601">
            <v>3</v>
          </cell>
          <cell r="D2601" t="str">
            <v>P</v>
          </cell>
          <cell r="E2601">
            <v>3.5</v>
          </cell>
          <cell r="F2601">
            <v>37949</v>
          </cell>
          <cell r="G2601">
            <v>0.20799999999999999</v>
          </cell>
          <cell r="H2601">
            <v>0.22</v>
          </cell>
          <cell r="I2601" t="str">
            <v>9          0</v>
          </cell>
          <cell r="J2601">
            <v>0</v>
          </cell>
          <cell r="K2601">
            <v>0</v>
          </cell>
          <cell r="L2601">
            <v>2003</v>
          </cell>
          <cell r="M2601">
            <v>1.4649035305772022</v>
          </cell>
          <cell r="N2601" t="str">
            <v>NG123</v>
          </cell>
          <cell r="O2601">
            <v>47</v>
          </cell>
          <cell r="P2601">
            <v>2</v>
          </cell>
        </row>
        <row r="2602">
          <cell r="A2602" t="str">
            <v>ON</v>
          </cell>
          <cell r="B2602">
            <v>12</v>
          </cell>
          <cell r="C2602">
            <v>3</v>
          </cell>
          <cell r="D2602" t="str">
            <v>P</v>
          </cell>
          <cell r="E2602">
            <v>3.6</v>
          </cell>
          <cell r="F2602">
            <v>37949</v>
          </cell>
          <cell r="G2602">
            <v>0.24199999999999999</v>
          </cell>
          <cell r="H2602">
            <v>0.26</v>
          </cell>
          <cell r="I2602" t="str">
            <v>6          0</v>
          </cell>
          <cell r="J2602">
            <v>0</v>
          </cell>
          <cell r="K2602">
            <v>0</v>
          </cell>
          <cell r="L2602">
            <v>2003</v>
          </cell>
          <cell r="M2602">
            <v>1.4901924831594897</v>
          </cell>
          <cell r="N2602" t="str">
            <v>NG123</v>
          </cell>
          <cell r="O2602">
            <v>47</v>
          </cell>
          <cell r="P2602">
            <v>2</v>
          </cell>
        </row>
        <row r="2603">
          <cell r="A2603" t="str">
            <v>ON</v>
          </cell>
          <cell r="B2603">
            <v>12</v>
          </cell>
          <cell r="C2603">
            <v>3</v>
          </cell>
          <cell r="D2603" t="str">
            <v>C</v>
          </cell>
          <cell r="E2603">
            <v>3.65</v>
          </cell>
          <cell r="F2603">
            <v>37949</v>
          </cell>
          <cell r="G2603">
            <v>0.84799999999999998</v>
          </cell>
          <cell r="H2603">
            <v>0.84</v>
          </cell>
          <cell r="I2603" t="str">
            <v>8          0</v>
          </cell>
          <cell r="J2603">
            <v>0</v>
          </cell>
          <cell r="K2603">
            <v>0</v>
          </cell>
          <cell r="L2603">
            <v>2003</v>
          </cell>
          <cell r="M2603" t="str">
            <v>No Trade</v>
          </cell>
          <cell r="N2603" t="str">
            <v>NG123</v>
          </cell>
          <cell r="O2603">
            <v>47</v>
          </cell>
          <cell r="P2603">
            <v>1</v>
          </cell>
        </row>
        <row r="2604">
          <cell r="A2604" t="str">
            <v>ON</v>
          </cell>
          <cell r="B2604">
            <v>12</v>
          </cell>
          <cell r="C2604">
            <v>3</v>
          </cell>
          <cell r="D2604" t="str">
            <v>P</v>
          </cell>
          <cell r="E2604">
            <v>3.65</v>
          </cell>
          <cell r="F2604">
            <v>37949</v>
          </cell>
          <cell r="G2604">
            <v>0.26</v>
          </cell>
          <cell r="H2604">
            <v>0.28000000000000003</v>
          </cell>
          <cell r="I2604" t="str">
            <v>5          0</v>
          </cell>
          <cell r="J2604">
            <v>0</v>
          </cell>
          <cell r="K2604">
            <v>0</v>
          </cell>
          <cell r="L2604">
            <v>2003</v>
          </cell>
          <cell r="M2604">
            <v>1.5025642109828319</v>
          </cell>
          <cell r="N2604" t="str">
            <v>NG123</v>
          </cell>
          <cell r="O2604">
            <v>47</v>
          </cell>
          <cell r="P2604">
            <v>2</v>
          </cell>
        </row>
        <row r="2605">
          <cell r="A2605" t="str">
            <v>ON</v>
          </cell>
          <cell r="B2605">
            <v>12</v>
          </cell>
          <cell r="C2605">
            <v>3</v>
          </cell>
          <cell r="D2605" t="str">
            <v>P</v>
          </cell>
          <cell r="E2605">
            <v>3.7</v>
          </cell>
          <cell r="F2605">
            <v>37949</v>
          </cell>
          <cell r="G2605">
            <v>0</v>
          </cell>
          <cell r="H2605">
            <v>0</v>
          </cell>
          <cell r="I2605" t="str">
            <v>0          0</v>
          </cell>
          <cell r="J2605">
            <v>0</v>
          </cell>
          <cell r="K2605">
            <v>0</v>
          </cell>
          <cell r="L2605">
            <v>2003</v>
          </cell>
          <cell r="M2605" t="str">
            <v>No Trade</v>
          </cell>
          <cell r="N2605" t="str">
            <v/>
          </cell>
          <cell r="O2605" t="str">
            <v/>
          </cell>
          <cell r="P2605" t="str">
            <v/>
          </cell>
        </row>
        <row r="2606">
          <cell r="A2606" t="str">
            <v>ON</v>
          </cell>
          <cell r="B2606">
            <v>12</v>
          </cell>
          <cell r="C2606">
            <v>3</v>
          </cell>
          <cell r="D2606" t="str">
            <v>C</v>
          </cell>
          <cell r="E2606">
            <v>3.75</v>
          </cell>
          <cell r="F2606">
            <v>37949</v>
          </cell>
          <cell r="G2606">
            <v>0</v>
          </cell>
          <cell r="H2606">
            <v>0</v>
          </cell>
          <cell r="I2606" t="str">
            <v>0          0</v>
          </cell>
          <cell r="J2606">
            <v>0</v>
          </cell>
          <cell r="K2606">
            <v>0</v>
          </cell>
          <cell r="L2606">
            <v>2003</v>
          </cell>
          <cell r="M2606" t="str">
            <v>No Trade</v>
          </cell>
          <cell r="N2606" t="str">
            <v/>
          </cell>
          <cell r="O2606" t="str">
            <v/>
          </cell>
          <cell r="P2606" t="str">
            <v/>
          </cell>
        </row>
        <row r="2607">
          <cell r="A2607" t="str">
            <v>ON</v>
          </cell>
          <cell r="B2607">
            <v>12</v>
          </cell>
          <cell r="C2607">
            <v>3</v>
          </cell>
          <cell r="D2607" t="str">
            <v>P</v>
          </cell>
          <cell r="E2607">
            <v>3.75</v>
          </cell>
          <cell r="F2607">
            <v>37949</v>
          </cell>
          <cell r="G2607">
            <v>0.29899999999999999</v>
          </cell>
          <cell r="H2607">
            <v>0.32</v>
          </cell>
          <cell r="I2607" t="str">
            <v>7         50</v>
          </cell>
          <cell r="J2607">
            <v>0</v>
          </cell>
          <cell r="K2607">
            <v>0</v>
          </cell>
          <cell r="L2607">
            <v>2003</v>
          </cell>
          <cell r="M2607">
            <v>1.5279019675769943</v>
          </cell>
          <cell r="N2607" t="str">
            <v>NG123</v>
          </cell>
          <cell r="O2607">
            <v>47</v>
          </cell>
          <cell r="P2607">
            <v>2</v>
          </cell>
        </row>
        <row r="2608">
          <cell r="A2608" t="str">
            <v>ON</v>
          </cell>
          <cell r="B2608">
            <v>12</v>
          </cell>
          <cell r="C2608">
            <v>3</v>
          </cell>
          <cell r="D2608" t="str">
            <v>C</v>
          </cell>
          <cell r="E2608">
            <v>3.8</v>
          </cell>
          <cell r="F2608">
            <v>37949</v>
          </cell>
          <cell r="G2608">
            <v>0.88300000000000001</v>
          </cell>
          <cell r="H2608">
            <v>0.81</v>
          </cell>
          <cell r="I2608" t="str">
            <v>7          0</v>
          </cell>
          <cell r="J2608">
            <v>0</v>
          </cell>
          <cell r="K2608">
            <v>0</v>
          </cell>
          <cell r="L2608">
            <v>2003</v>
          </cell>
          <cell r="M2608" t="str">
            <v>No Trade</v>
          </cell>
          <cell r="N2608" t="str">
            <v>NG123</v>
          </cell>
          <cell r="O2608">
            <v>47</v>
          </cell>
          <cell r="P2608">
            <v>1</v>
          </cell>
        </row>
        <row r="2609">
          <cell r="A2609" t="str">
            <v>ON</v>
          </cell>
          <cell r="B2609">
            <v>12</v>
          </cell>
          <cell r="C2609">
            <v>3</v>
          </cell>
          <cell r="D2609" t="str">
            <v>P</v>
          </cell>
          <cell r="E2609">
            <v>3.8</v>
          </cell>
          <cell r="F2609">
            <v>37949</v>
          </cell>
          <cell r="G2609">
            <v>0.31900000000000001</v>
          </cell>
          <cell r="H2609">
            <v>0.34</v>
          </cell>
          <cell r="I2609" t="str">
            <v>8          0</v>
          </cell>
          <cell r="J2609">
            <v>0</v>
          </cell>
          <cell r="K2609">
            <v>0</v>
          </cell>
          <cell r="L2609">
            <v>2003</v>
          </cell>
          <cell r="M2609">
            <v>1.5397759077596926</v>
          </cell>
          <cell r="N2609" t="str">
            <v>NG123</v>
          </cell>
          <cell r="O2609">
            <v>47</v>
          </cell>
          <cell r="P2609">
            <v>2</v>
          </cell>
        </row>
        <row r="2610">
          <cell r="A2610" t="str">
            <v>ON</v>
          </cell>
          <cell r="B2610">
            <v>12</v>
          </cell>
          <cell r="C2610">
            <v>3</v>
          </cell>
          <cell r="D2610" t="str">
            <v>C</v>
          </cell>
          <cell r="E2610">
            <v>3.9</v>
          </cell>
          <cell r="F2610">
            <v>37949</v>
          </cell>
          <cell r="G2610">
            <v>0.82799999999999996</v>
          </cell>
          <cell r="H2610">
            <v>0.76</v>
          </cell>
          <cell r="I2610" t="str">
            <v>6          0</v>
          </cell>
          <cell r="J2610">
            <v>0</v>
          </cell>
          <cell r="K2610">
            <v>0</v>
          </cell>
          <cell r="L2610">
            <v>2003</v>
          </cell>
          <cell r="M2610" t="str">
            <v>No Trade</v>
          </cell>
          <cell r="N2610" t="str">
            <v>NG123</v>
          </cell>
          <cell r="O2610">
            <v>47</v>
          </cell>
          <cell r="P2610">
            <v>1</v>
          </cell>
        </row>
        <row r="2611">
          <cell r="A2611" t="str">
            <v>ON</v>
          </cell>
          <cell r="B2611">
            <v>12</v>
          </cell>
          <cell r="C2611">
            <v>3</v>
          </cell>
          <cell r="D2611" t="str">
            <v>P</v>
          </cell>
          <cell r="E2611">
            <v>3.9</v>
          </cell>
          <cell r="F2611">
            <v>37949</v>
          </cell>
          <cell r="G2611">
            <v>0.36299999999999999</v>
          </cell>
          <cell r="H2611">
            <v>0.39</v>
          </cell>
          <cell r="I2611" t="str">
            <v>6          0</v>
          </cell>
          <cell r="J2611">
            <v>0</v>
          </cell>
          <cell r="K2611">
            <v>0</v>
          </cell>
          <cell r="L2611">
            <v>2003</v>
          </cell>
          <cell r="M2611">
            <v>1.5650690599619783</v>
          </cell>
          <cell r="N2611" t="str">
            <v>NG123</v>
          </cell>
          <cell r="O2611">
            <v>47</v>
          </cell>
          <cell r="P2611">
            <v>2</v>
          </cell>
        </row>
        <row r="2612">
          <cell r="A2612" t="str">
            <v>ON</v>
          </cell>
          <cell r="B2612">
            <v>12</v>
          </cell>
          <cell r="C2612">
            <v>3</v>
          </cell>
          <cell r="D2612" t="str">
            <v>C</v>
          </cell>
          <cell r="E2612">
            <v>3.95</v>
          </cell>
          <cell r="F2612">
            <v>37949</v>
          </cell>
          <cell r="G2612">
            <v>0.80200000000000005</v>
          </cell>
          <cell r="H2612">
            <v>0.74</v>
          </cell>
          <cell r="I2612" t="str">
            <v>2          0</v>
          </cell>
          <cell r="J2612">
            <v>0</v>
          </cell>
          <cell r="K2612">
            <v>0</v>
          </cell>
          <cell r="L2612">
            <v>2003</v>
          </cell>
          <cell r="M2612" t="str">
            <v>No Trade</v>
          </cell>
          <cell r="N2612" t="str">
            <v>NG123</v>
          </cell>
          <cell r="O2612">
            <v>47</v>
          </cell>
          <cell r="P2612">
            <v>1</v>
          </cell>
        </row>
        <row r="2613">
          <cell r="A2613" t="str">
            <v>ON</v>
          </cell>
          <cell r="B2613">
            <v>12</v>
          </cell>
          <cell r="C2613">
            <v>3</v>
          </cell>
          <cell r="D2613" t="str">
            <v>P</v>
          </cell>
          <cell r="E2613">
            <v>3.95</v>
          </cell>
          <cell r="F2613">
            <v>37949</v>
          </cell>
          <cell r="G2613">
            <v>0.38700000000000001</v>
          </cell>
          <cell r="H2613">
            <v>0.42</v>
          </cell>
          <cell r="I2613" t="str">
            <v>0          0</v>
          </cell>
          <cell r="J2613">
            <v>0</v>
          </cell>
          <cell r="K2613">
            <v>0</v>
          </cell>
          <cell r="L2613">
            <v>2003</v>
          </cell>
          <cell r="M2613">
            <v>1.5783723741007882</v>
          </cell>
          <cell r="N2613" t="str">
            <v>NG123</v>
          </cell>
          <cell r="O2613">
            <v>47</v>
          </cell>
          <cell r="P2613">
            <v>2</v>
          </cell>
        </row>
        <row r="2614">
          <cell r="A2614" t="str">
            <v>ON</v>
          </cell>
          <cell r="B2614">
            <v>12</v>
          </cell>
          <cell r="C2614">
            <v>3</v>
          </cell>
          <cell r="D2614" t="str">
            <v>C</v>
          </cell>
          <cell r="E2614">
            <v>4</v>
          </cell>
          <cell r="F2614">
            <v>37949</v>
          </cell>
          <cell r="G2614">
            <v>0.77700000000000002</v>
          </cell>
          <cell r="H2614">
            <v>0.71</v>
          </cell>
          <cell r="I2614" t="str">
            <v>8          0</v>
          </cell>
          <cell r="J2614">
            <v>0</v>
          </cell>
          <cell r="K2614">
            <v>0</v>
          </cell>
          <cell r="L2614">
            <v>2003</v>
          </cell>
          <cell r="M2614" t="str">
            <v>No Trade</v>
          </cell>
          <cell r="N2614" t="str">
            <v>NG123</v>
          </cell>
          <cell r="O2614">
            <v>47</v>
          </cell>
          <cell r="P2614">
            <v>1</v>
          </cell>
        </row>
        <row r="2615">
          <cell r="A2615" t="str">
            <v>ON</v>
          </cell>
          <cell r="B2615">
            <v>12</v>
          </cell>
          <cell r="C2615">
            <v>3</v>
          </cell>
          <cell r="D2615" t="str">
            <v>P</v>
          </cell>
          <cell r="E2615">
            <v>4</v>
          </cell>
          <cell r="F2615">
            <v>37949</v>
          </cell>
          <cell r="G2615">
            <v>0.41099999999999998</v>
          </cell>
          <cell r="H2615">
            <v>0.44</v>
          </cell>
          <cell r="I2615" t="str">
            <v>6          0</v>
          </cell>
          <cell r="J2615">
            <v>0</v>
          </cell>
          <cell r="K2615">
            <v>0</v>
          </cell>
          <cell r="L2615">
            <v>2003</v>
          </cell>
          <cell r="M2615">
            <v>1.5908617305710131</v>
          </cell>
          <cell r="N2615" t="str">
            <v>NG123</v>
          </cell>
          <cell r="O2615">
            <v>47</v>
          </cell>
          <cell r="P2615">
            <v>2</v>
          </cell>
        </row>
        <row r="2616">
          <cell r="A2616" t="str">
            <v>ON</v>
          </cell>
          <cell r="B2616">
            <v>12</v>
          </cell>
          <cell r="C2616">
            <v>3</v>
          </cell>
          <cell r="D2616" t="str">
            <v>C</v>
          </cell>
          <cell r="E2616">
            <v>4.05</v>
          </cell>
          <cell r="F2616">
            <v>37949</v>
          </cell>
          <cell r="G2616">
            <v>0.753</v>
          </cell>
          <cell r="H2616">
            <v>0.69</v>
          </cell>
          <cell r="I2616" t="str">
            <v>5          0</v>
          </cell>
          <cell r="J2616">
            <v>0</v>
          </cell>
          <cell r="K2616">
            <v>0</v>
          </cell>
          <cell r="L2616">
            <v>2003</v>
          </cell>
          <cell r="M2616" t="str">
            <v>No Trade</v>
          </cell>
          <cell r="N2616" t="str">
            <v>NG123</v>
          </cell>
          <cell r="O2616">
            <v>47</v>
          </cell>
          <cell r="P2616">
            <v>1</v>
          </cell>
        </row>
        <row r="2617">
          <cell r="A2617" t="str">
            <v>ON</v>
          </cell>
          <cell r="B2617">
            <v>12</v>
          </cell>
          <cell r="C2617">
            <v>3</v>
          </cell>
          <cell r="D2617" t="str">
            <v>P</v>
          </cell>
          <cell r="E2617">
            <v>4.05</v>
          </cell>
          <cell r="F2617">
            <v>37949</v>
          </cell>
          <cell r="G2617">
            <v>0.436</v>
          </cell>
          <cell r="H2617">
            <v>0.47</v>
          </cell>
          <cell r="I2617" t="str">
            <v>2          0</v>
          </cell>
          <cell r="J2617">
            <v>0</v>
          </cell>
          <cell r="K2617">
            <v>0</v>
          </cell>
          <cell r="L2617">
            <v>2003</v>
          </cell>
          <cell r="M2617">
            <v>1.6034783247433375</v>
          </cell>
          <cell r="N2617" t="str">
            <v>NG123</v>
          </cell>
          <cell r="O2617">
            <v>47</v>
          </cell>
          <cell r="P2617">
            <v>2</v>
          </cell>
        </row>
        <row r="2618">
          <cell r="A2618" t="str">
            <v>ON</v>
          </cell>
          <cell r="B2618">
            <v>12</v>
          </cell>
          <cell r="C2618">
            <v>3</v>
          </cell>
          <cell r="D2618" t="str">
            <v>C</v>
          </cell>
          <cell r="E2618">
            <v>4.0999999999999996</v>
          </cell>
          <cell r="F2618">
            <v>37949</v>
          </cell>
          <cell r="G2618">
            <v>0.73</v>
          </cell>
          <cell r="H2618">
            <v>0.67</v>
          </cell>
          <cell r="I2618" t="str">
            <v>3          0</v>
          </cell>
          <cell r="J2618">
            <v>0</v>
          </cell>
          <cell r="K2618">
            <v>0</v>
          </cell>
          <cell r="L2618">
            <v>2003</v>
          </cell>
          <cell r="M2618" t="str">
            <v>No Trade</v>
          </cell>
          <cell r="N2618" t="str">
            <v>NG123</v>
          </cell>
          <cell r="O2618">
            <v>47</v>
          </cell>
          <cell r="P2618">
            <v>1</v>
          </cell>
        </row>
        <row r="2619">
          <cell r="A2619" t="str">
            <v>ON</v>
          </cell>
          <cell r="B2619">
            <v>12</v>
          </cell>
          <cell r="C2619">
            <v>3</v>
          </cell>
          <cell r="D2619" t="str">
            <v>P</v>
          </cell>
          <cell r="E2619">
            <v>4.0999999999999996</v>
          </cell>
          <cell r="F2619">
            <v>37949</v>
          </cell>
          <cell r="G2619">
            <v>0.46200000000000002</v>
          </cell>
          <cell r="H2619">
            <v>0.49</v>
          </cell>
          <cell r="I2619" t="str">
            <v>9          0</v>
          </cell>
          <cell r="J2619">
            <v>0</v>
          </cell>
          <cell r="K2619">
            <v>0</v>
          </cell>
          <cell r="L2619">
            <v>2003</v>
          </cell>
          <cell r="M2619">
            <v>1.6162093195294722</v>
          </cell>
          <cell r="N2619" t="str">
            <v>NG123</v>
          </cell>
          <cell r="O2619">
            <v>47</v>
          </cell>
          <cell r="P2619">
            <v>2</v>
          </cell>
        </row>
        <row r="2620">
          <cell r="A2620" t="str">
            <v>ON</v>
          </cell>
          <cell r="B2620">
            <v>12</v>
          </cell>
          <cell r="C2620">
            <v>3</v>
          </cell>
          <cell r="D2620" t="str">
            <v>C</v>
          </cell>
          <cell r="E2620">
            <v>4.1500000000000004</v>
          </cell>
          <cell r="F2620">
            <v>37949</v>
          </cell>
          <cell r="G2620">
            <v>0.70699999999999996</v>
          </cell>
          <cell r="H2620">
            <v>0.65</v>
          </cell>
          <cell r="I2620" t="str">
            <v>1          0</v>
          </cell>
          <cell r="J2620">
            <v>0</v>
          </cell>
          <cell r="K2620">
            <v>0</v>
          </cell>
          <cell r="L2620">
            <v>2003</v>
          </cell>
          <cell r="M2620" t="str">
            <v>No Trade</v>
          </cell>
          <cell r="N2620" t="str">
            <v>NG123</v>
          </cell>
          <cell r="O2620">
            <v>47</v>
          </cell>
          <cell r="P2620">
            <v>1</v>
          </cell>
        </row>
        <row r="2621">
          <cell r="A2621" t="str">
            <v>ON</v>
          </cell>
          <cell r="B2621">
            <v>12</v>
          </cell>
          <cell r="C2621">
            <v>3</v>
          </cell>
          <cell r="D2621" t="str">
            <v>P</v>
          </cell>
          <cell r="E2621">
            <v>4.1500000000000004</v>
          </cell>
          <cell r="F2621">
            <v>37949</v>
          </cell>
          <cell r="G2621">
            <v>0.48799999999999999</v>
          </cell>
          <cell r="H2621">
            <v>0.52</v>
          </cell>
          <cell r="I2621" t="str">
            <v>7          0</v>
          </cell>
          <cell r="J2621">
            <v>0</v>
          </cell>
          <cell r="K2621">
            <v>0</v>
          </cell>
          <cell r="L2621">
            <v>2003</v>
          </cell>
          <cell r="M2621">
            <v>1.6282351495938501</v>
          </cell>
          <cell r="N2621" t="str">
            <v>NG123</v>
          </cell>
          <cell r="O2621">
            <v>47</v>
          </cell>
          <cell r="P2621">
            <v>2</v>
          </cell>
        </row>
        <row r="2622">
          <cell r="A2622" t="str">
            <v>ON</v>
          </cell>
          <cell r="B2622">
            <v>12</v>
          </cell>
          <cell r="C2622">
            <v>3</v>
          </cell>
          <cell r="D2622" t="str">
            <v>C</v>
          </cell>
          <cell r="E2622">
            <v>4.2</v>
          </cell>
          <cell r="F2622">
            <v>37949</v>
          </cell>
          <cell r="G2622">
            <v>0.68500000000000005</v>
          </cell>
          <cell r="H2622">
            <v>0.63</v>
          </cell>
          <cell r="I2622" t="str">
            <v>1          0</v>
          </cell>
          <cell r="J2622">
            <v>0</v>
          </cell>
          <cell r="K2622">
            <v>0</v>
          </cell>
          <cell r="L2622">
            <v>2003</v>
          </cell>
          <cell r="M2622" t="str">
            <v>No Trade</v>
          </cell>
          <cell r="N2622" t="str">
            <v>NG123</v>
          </cell>
          <cell r="O2622">
            <v>47</v>
          </cell>
          <cell r="P2622">
            <v>1</v>
          </cell>
        </row>
        <row r="2623">
          <cell r="A2623" t="str">
            <v>ON</v>
          </cell>
          <cell r="B2623">
            <v>12</v>
          </cell>
          <cell r="C2623">
            <v>3</v>
          </cell>
          <cell r="D2623" t="str">
            <v>P</v>
          </cell>
          <cell r="E2623">
            <v>4.2</v>
          </cell>
          <cell r="F2623">
            <v>37949</v>
          </cell>
          <cell r="G2623">
            <v>0.51500000000000001</v>
          </cell>
          <cell r="H2623">
            <v>0.55000000000000004</v>
          </cell>
          <cell r="I2623" t="str">
            <v>5          0</v>
          </cell>
          <cell r="J2623">
            <v>0</v>
          </cell>
          <cell r="K2623">
            <v>0</v>
          </cell>
          <cell r="L2623">
            <v>2003</v>
          </cell>
          <cell r="M2623">
            <v>1.6404031855315853</v>
          </cell>
          <cell r="N2623" t="str">
            <v>NG123</v>
          </cell>
          <cell r="O2623">
            <v>47</v>
          </cell>
          <cell r="P2623">
            <v>2</v>
          </cell>
        </row>
        <row r="2624">
          <cell r="A2624" t="str">
            <v>ON</v>
          </cell>
          <cell r="B2624">
            <v>12</v>
          </cell>
          <cell r="C2624">
            <v>3</v>
          </cell>
          <cell r="D2624" t="str">
            <v>C</v>
          </cell>
          <cell r="E2624">
            <v>4.25</v>
          </cell>
          <cell r="F2624">
            <v>37949</v>
          </cell>
          <cell r="G2624">
            <v>0.66400000000000003</v>
          </cell>
          <cell r="H2624">
            <v>0.61</v>
          </cell>
          <cell r="I2624" t="str">
            <v>0          0</v>
          </cell>
          <cell r="J2624">
            <v>0</v>
          </cell>
          <cell r="K2624">
            <v>0</v>
          </cell>
          <cell r="L2624">
            <v>2003</v>
          </cell>
          <cell r="M2624" t="str">
            <v>No Trade</v>
          </cell>
          <cell r="N2624" t="str">
            <v>NG123</v>
          </cell>
          <cell r="O2624">
            <v>47</v>
          </cell>
          <cell r="P2624">
            <v>1</v>
          </cell>
        </row>
        <row r="2625">
          <cell r="A2625" t="str">
            <v>ON</v>
          </cell>
          <cell r="B2625">
            <v>12</v>
          </cell>
          <cell r="C2625">
            <v>3</v>
          </cell>
          <cell r="D2625" t="str">
            <v>P</v>
          </cell>
          <cell r="E2625">
            <v>4.25</v>
          </cell>
          <cell r="F2625">
            <v>37949</v>
          </cell>
          <cell r="G2625">
            <v>0.54300000000000004</v>
          </cell>
          <cell r="H2625">
            <v>0.57999999999999996</v>
          </cell>
          <cell r="I2625" t="str">
            <v>5          0</v>
          </cell>
          <cell r="J2625">
            <v>0</v>
          </cell>
          <cell r="K2625">
            <v>0</v>
          </cell>
          <cell r="L2625">
            <v>2003</v>
          </cell>
          <cell r="M2625">
            <v>1.6527029099624446</v>
          </cell>
          <cell r="N2625" t="str">
            <v>NG123</v>
          </cell>
          <cell r="O2625">
            <v>47</v>
          </cell>
          <cell r="P2625">
            <v>2</v>
          </cell>
        </row>
        <row r="2626">
          <cell r="A2626" t="str">
            <v>ON</v>
          </cell>
          <cell r="B2626">
            <v>12</v>
          </cell>
          <cell r="C2626">
            <v>3</v>
          </cell>
          <cell r="D2626" t="str">
            <v>C</v>
          </cell>
          <cell r="E2626">
            <v>4.3</v>
          </cell>
          <cell r="F2626">
            <v>37949</v>
          </cell>
          <cell r="G2626">
            <v>0.64300000000000002</v>
          </cell>
          <cell r="H2626">
            <v>0.59</v>
          </cell>
          <cell r="I2626" t="str">
            <v>1          0</v>
          </cell>
          <cell r="J2626">
            <v>0</v>
          </cell>
          <cell r="K2626">
            <v>0</v>
          </cell>
          <cell r="L2626">
            <v>2003</v>
          </cell>
          <cell r="M2626" t="str">
            <v>No Trade</v>
          </cell>
          <cell r="N2626" t="str">
            <v>NG123</v>
          </cell>
          <cell r="O2626">
            <v>47</v>
          </cell>
          <cell r="P2626">
            <v>1</v>
          </cell>
        </row>
        <row r="2627">
          <cell r="A2627" t="str">
            <v>ON</v>
          </cell>
          <cell r="B2627">
            <v>12</v>
          </cell>
          <cell r="C2627">
            <v>3</v>
          </cell>
          <cell r="D2627" t="str">
            <v>P</v>
          </cell>
          <cell r="E2627">
            <v>4.3</v>
          </cell>
          <cell r="F2627">
            <v>37949</v>
          </cell>
          <cell r="G2627">
            <v>0.57099999999999995</v>
          </cell>
          <cell r="H2627">
            <v>0.61</v>
          </cell>
          <cell r="I2627" t="str">
            <v>4          0</v>
          </cell>
          <cell r="J2627">
            <v>0</v>
          </cell>
          <cell r="K2627">
            <v>0</v>
          </cell>
          <cell r="L2627">
            <v>2003</v>
          </cell>
          <cell r="M2627">
            <v>1.6643815962230761</v>
          </cell>
          <cell r="N2627" t="str">
            <v>NG123</v>
          </cell>
          <cell r="O2627">
            <v>47</v>
          </cell>
          <cell r="P2627">
            <v>2</v>
          </cell>
        </row>
        <row r="2628">
          <cell r="A2628" t="str">
            <v>ON</v>
          </cell>
          <cell r="B2628">
            <v>12</v>
          </cell>
          <cell r="C2628">
            <v>3</v>
          </cell>
          <cell r="D2628" t="str">
            <v>C</v>
          </cell>
          <cell r="E2628">
            <v>4.3499999999999996</v>
          </cell>
          <cell r="F2628">
            <v>37949</v>
          </cell>
          <cell r="G2628">
            <v>0.623</v>
          </cell>
          <cell r="H2628">
            <v>0.56999999999999995</v>
          </cell>
          <cell r="I2628" t="str">
            <v>2          0</v>
          </cell>
          <cell r="J2628">
            <v>0</v>
          </cell>
          <cell r="K2628">
            <v>0</v>
          </cell>
          <cell r="L2628">
            <v>2003</v>
          </cell>
          <cell r="M2628" t="str">
            <v>No Trade</v>
          </cell>
          <cell r="N2628" t="str">
            <v>NG123</v>
          </cell>
          <cell r="O2628">
            <v>47</v>
          </cell>
          <cell r="P2628">
            <v>1</v>
          </cell>
        </row>
        <row r="2629">
          <cell r="A2629" t="str">
            <v>ON</v>
          </cell>
          <cell r="B2629">
            <v>12</v>
          </cell>
          <cell r="C2629">
            <v>3</v>
          </cell>
          <cell r="D2629" t="str">
            <v>P</v>
          </cell>
          <cell r="E2629">
            <v>4.3499999999999996</v>
          </cell>
          <cell r="F2629">
            <v>37949</v>
          </cell>
          <cell r="G2629">
            <v>0.6</v>
          </cell>
          <cell r="H2629">
            <v>0.64</v>
          </cell>
          <cell r="I2629" t="str">
            <v>4          0</v>
          </cell>
          <cell r="J2629">
            <v>0</v>
          </cell>
          <cell r="K2629">
            <v>0</v>
          </cell>
          <cell r="L2629">
            <v>2003</v>
          </cell>
          <cell r="M2629">
            <v>1.6762137022019659</v>
          </cell>
          <cell r="N2629" t="str">
            <v>NG123</v>
          </cell>
          <cell r="O2629">
            <v>47</v>
          </cell>
          <cell r="P2629">
            <v>2</v>
          </cell>
        </row>
        <row r="2630">
          <cell r="A2630" t="str">
            <v>ON</v>
          </cell>
          <cell r="B2630">
            <v>12</v>
          </cell>
          <cell r="C2630">
            <v>3</v>
          </cell>
          <cell r="D2630" t="str">
            <v>C</v>
          </cell>
          <cell r="E2630">
            <v>4.45</v>
          </cell>
          <cell r="F2630">
            <v>37949</v>
          </cell>
          <cell r="G2630">
            <v>0.58499999999999996</v>
          </cell>
          <cell r="H2630">
            <v>0.53</v>
          </cell>
          <cell r="I2630" t="str">
            <v>6          0</v>
          </cell>
          <cell r="J2630">
            <v>0</v>
          </cell>
          <cell r="K2630">
            <v>0</v>
          </cell>
          <cell r="L2630">
            <v>2003</v>
          </cell>
          <cell r="M2630" t="str">
            <v>No Trade</v>
          </cell>
          <cell r="N2630" t="str">
            <v>NG123</v>
          </cell>
          <cell r="O2630">
            <v>47</v>
          </cell>
          <cell r="P2630">
            <v>1</v>
          </cell>
        </row>
        <row r="2631">
          <cell r="A2631" t="str">
            <v>ON</v>
          </cell>
          <cell r="B2631">
            <v>12</v>
          </cell>
          <cell r="C2631">
            <v>3</v>
          </cell>
          <cell r="D2631" t="str">
            <v>P</v>
          </cell>
          <cell r="E2631">
            <v>4.45</v>
          </cell>
          <cell r="F2631">
            <v>37949</v>
          </cell>
          <cell r="G2631">
            <v>0.73299999999999998</v>
          </cell>
          <cell r="H2631">
            <v>0.73</v>
          </cell>
          <cell r="I2631" t="str">
            <v>3          0</v>
          </cell>
          <cell r="J2631">
            <v>0</v>
          </cell>
          <cell r="K2631">
            <v>0</v>
          </cell>
          <cell r="L2631">
            <v>2003</v>
          </cell>
          <cell r="M2631">
            <v>1.7489813988332279</v>
          </cell>
          <cell r="N2631" t="str">
            <v>NG123</v>
          </cell>
          <cell r="O2631">
            <v>47</v>
          </cell>
          <cell r="P2631">
            <v>2</v>
          </cell>
        </row>
        <row r="2632">
          <cell r="A2632" t="str">
            <v>ON</v>
          </cell>
          <cell r="B2632">
            <v>12</v>
          </cell>
          <cell r="C2632">
            <v>3</v>
          </cell>
          <cell r="D2632" t="str">
            <v>C</v>
          </cell>
          <cell r="E2632">
            <v>4.5</v>
          </cell>
          <cell r="F2632">
            <v>37949</v>
          </cell>
          <cell r="G2632">
            <v>0.56699999999999995</v>
          </cell>
          <cell r="H2632">
            <v>0.51</v>
          </cell>
          <cell r="I2632" t="str">
            <v>9          0</v>
          </cell>
          <cell r="J2632">
            <v>0</v>
          </cell>
          <cell r="K2632">
            <v>0</v>
          </cell>
          <cell r="L2632">
            <v>2003</v>
          </cell>
          <cell r="M2632" t="str">
            <v>No Trade</v>
          </cell>
          <cell r="N2632" t="str">
            <v>NG123</v>
          </cell>
          <cell r="O2632">
            <v>47</v>
          </cell>
          <cell r="P2632">
            <v>1</v>
          </cell>
        </row>
        <row r="2633">
          <cell r="A2633" t="str">
            <v>ON</v>
          </cell>
          <cell r="B2633">
            <v>12</v>
          </cell>
          <cell r="C2633">
            <v>3</v>
          </cell>
          <cell r="D2633" t="str">
            <v>P</v>
          </cell>
          <cell r="E2633">
            <v>4.5</v>
          </cell>
          <cell r="F2633">
            <v>37949</v>
          </cell>
          <cell r="G2633">
            <v>0.69199999999999995</v>
          </cell>
          <cell r="H2633">
            <v>0.73</v>
          </cell>
          <cell r="I2633" t="str">
            <v>9          0</v>
          </cell>
          <cell r="J2633">
            <v>0</v>
          </cell>
          <cell r="K2633">
            <v>0</v>
          </cell>
          <cell r="L2633">
            <v>2003</v>
          </cell>
          <cell r="M2633">
            <v>1.711867532174687</v>
          </cell>
          <cell r="N2633" t="str">
            <v>NG123</v>
          </cell>
          <cell r="O2633">
            <v>47</v>
          </cell>
          <cell r="P2633">
            <v>2</v>
          </cell>
        </row>
        <row r="2634">
          <cell r="A2634" t="str">
            <v>ON</v>
          </cell>
          <cell r="B2634">
            <v>12</v>
          </cell>
          <cell r="C2634">
            <v>3</v>
          </cell>
          <cell r="D2634" t="str">
            <v>C</v>
          </cell>
          <cell r="E2634">
            <v>4.8499999999999996</v>
          </cell>
          <cell r="F2634">
            <v>37949</v>
          </cell>
          <cell r="G2634">
            <v>0.45600000000000002</v>
          </cell>
          <cell r="H2634">
            <v>0.41</v>
          </cell>
          <cell r="I2634" t="str">
            <v>6          0</v>
          </cell>
          <cell r="J2634">
            <v>0</v>
          </cell>
          <cell r="K2634">
            <v>0</v>
          </cell>
          <cell r="L2634">
            <v>2003</v>
          </cell>
          <cell r="M2634" t="str">
            <v>No Trade</v>
          </cell>
          <cell r="N2634" t="str">
            <v>NG123</v>
          </cell>
          <cell r="O2634">
            <v>47</v>
          </cell>
          <cell r="P2634">
            <v>1</v>
          </cell>
        </row>
        <row r="2635">
          <cell r="A2635" t="str">
            <v>ON</v>
          </cell>
          <cell r="B2635">
            <v>12</v>
          </cell>
          <cell r="C2635">
            <v>3</v>
          </cell>
          <cell r="D2635" t="str">
            <v>C</v>
          </cell>
          <cell r="E2635">
            <v>5</v>
          </cell>
          <cell r="F2635">
            <v>37949</v>
          </cell>
          <cell r="G2635">
            <v>0.41499999999999998</v>
          </cell>
          <cell r="H2635">
            <v>0.37</v>
          </cell>
          <cell r="I2635" t="str">
            <v>8          0</v>
          </cell>
          <cell r="J2635">
            <v>0</v>
          </cell>
          <cell r="K2635">
            <v>0</v>
          </cell>
          <cell r="L2635">
            <v>2003</v>
          </cell>
          <cell r="M2635" t="str">
            <v>No Trade</v>
          </cell>
          <cell r="N2635" t="str">
            <v>NG123</v>
          </cell>
          <cell r="O2635">
            <v>47</v>
          </cell>
          <cell r="P2635">
            <v>1</v>
          </cell>
        </row>
        <row r="2636">
          <cell r="A2636" t="str">
            <v>ON</v>
          </cell>
          <cell r="B2636">
            <v>12</v>
          </cell>
          <cell r="C2636">
            <v>3</v>
          </cell>
          <cell r="D2636" t="str">
            <v>C</v>
          </cell>
          <cell r="E2636">
            <v>5.05</v>
          </cell>
          <cell r="F2636">
            <v>37949</v>
          </cell>
          <cell r="G2636">
            <v>0.40300000000000002</v>
          </cell>
          <cell r="H2636">
            <v>0.36</v>
          </cell>
          <cell r="I2636" t="str">
            <v>7          0</v>
          </cell>
          <cell r="J2636">
            <v>0</v>
          </cell>
          <cell r="K2636">
            <v>0</v>
          </cell>
          <cell r="L2636">
            <v>2003</v>
          </cell>
          <cell r="M2636" t="str">
            <v>No Trade</v>
          </cell>
          <cell r="N2636" t="str">
            <v>NG123</v>
          </cell>
          <cell r="O2636">
            <v>47</v>
          </cell>
          <cell r="P2636">
            <v>1</v>
          </cell>
        </row>
        <row r="2637">
          <cell r="A2637" t="str">
            <v>ON</v>
          </cell>
          <cell r="B2637">
            <v>12</v>
          </cell>
          <cell r="C2637">
            <v>3</v>
          </cell>
          <cell r="D2637" t="str">
            <v>C</v>
          </cell>
          <cell r="E2637">
            <v>5.0999999999999996</v>
          </cell>
          <cell r="F2637">
            <v>37949</v>
          </cell>
          <cell r="G2637">
            <v>0.39100000000000001</v>
          </cell>
          <cell r="H2637">
            <v>0.35</v>
          </cell>
          <cell r="I2637" t="str">
            <v>6          0</v>
          </cell>
          <cell r="J2637">
            <v>0</v>
          </cell>
          <cell r="K2637">
            <v>0</v>
          </cell>
          <cell r="L2637">
            <v>2003</v>
          </cell>
          <cell r="M2637" t="str">
            <v>No Trade</v>
          </cell>
          <cell r="N2637" t="str">
            <v>NG123</v>
          </cell>
          <cell r="O2637">
            <v>47</v>
          </cell>
          <cell r="P2637">
            <v>1</v>
          </cell>
        </row>
        <row r="2638">
          <cell r="A2638" t="str">
            <v>ON</v>
          </cell>
          <cell r="B2638">
            <v>12</v>
          </cell>
          <cell r="C2638">
            <v>3</v>
          </cell>
          <cell r="D2638" t="str">
            <v>C</v>
          </cell>
          <cell r="E2638">
            <v>5.15</v>
          </cell>
          <cell r="F2638">
            <v>37949</v>
          </cell>
          <cell r="G2638">
            <v>0.38</v>
          </cell>
          <cell r="H2638">
            <v>0.34</v>
          </cell>
          <cell r="I2638" t="str">
            <v>5          0</v>
          </cell>
          <cell r="J2638">
            <v>0</v>
          </cell>
          <cell r="K2638">
            <v>0</v>
          </cell>
          <cell r="L2638">
            <v>2003</v>
          </cell>
          <cell r="M2638" t="str">
            <v>No Trade</v>
          </cell>
          <cell r="N2638" t="str">
            <v>NG123</v>
          </cell>
          <cell r="O2638">
            <v>47</v>
          </cell>
          <cell r="P2638">
            <v>1</v>
          </cell>
        </row>
        <row r="2639">
          <cell r="A2639" t="str">
            <v>ON</v>
          </cell>
          <cell r="B2639">
            <v>12</v>
          </cell>
          <cell r="C2639">
            <v>3</v>
          </cell>
          <cell r="D2639" t="str">
            <v>C</v>
          </cell>
          <cell r="E2639">
            <v>5.5</v>
          </cell>
          <cell r="F2639">
            <v>37949</v>
          </cell>
          <cell r="G2639">
            <v>0.311</v>
          </cell>
          <cell r="H2639">
            <v>0.28000000000000003</v>
          </cell>
          <cell r="I2639" t="str">
            <v>2          0</v>
          </cell>
          <cell r="J2639">
            <v>0</v>
          </cell>
          <cell r="K2639">
            <v>0</v>
          </cell>
          <cell r="L2639">
            <v>2003</v>
          </cell>
          <cell r="M2639" t="str">
            <v>No Trade</v>
          </cell>
          <cell r="N2639" t="str">
            <v>NG123</v>
          </cell>
          <cell r="O2639">
            <v>47</v>
          </cell>
          <cell r="P2639">
            <v>1</v>
          </cell>
        </row>
        <row r="2640">
          <cell r="A2640" t="str">
            <v>ON</v>
          </cell>
          <cell r="B2640">
            <v>12</v>
          </cell>
          <cell r="C2640">
            <v>3</v>
          </cell>
          <cell r="D2640" t="str">
            <v>C</v>
          </cell>
          <cell r="E2640">
            <v>6</v>
          </cell>
          <cell r="F2640">
            <v>37949</v>
          </cell>
          <cell r="G2640">
            <v>0.23699999999999999</v>
          </cell>
          <cell r="H2640">
            <v>0.21</v>
          </cell>
          <cell r="I2640" t="str">
            <v>5          0</v>
          </cell>
          <cell r="J2640">
            <v>0</v>
          </cell>
          <cell r="K2640">
            <v>0</v>
          </cell>
          <cell r="L2640">
            <v>2003</v>
          </cell>
          <cell r="M2640" t="str">
            <v>No Trade</v>
          </cell>
          <cell r="N2640" t="str">
            <v>NG123</v>
          </cell>
          <cell r="O2640">
            <v>47</v>
          </cell>
          <cell r="P2640">
            <v>1</v>
          </cell>
        </row>
        <row r="2641">
          <cell r="A2641" t="str">
            <v>ON</v>
          </cell>
          <cell r="B2641">
            <v>12</v>
          </cell>
          <cell r="C2641">
            <v>3</v>
          </cell>
          <cell r="D2641" t="str">
            <v>C</v>
          </cell>
          <cell r="E2641">
            <v>6.5</v>
          </cell>
          <cell r="F2641">
            <v>37949</v>
          </cell>
          <cell r="G2641">
            <v>0.185</v>
          </cell>
          <cell r="H2641">
            <v>0.16</v>
          </cell>
          <cell r="I2641" t="str">
            <v>7          0</v>
          </cell>
          <cell r="J2641">
            <v>0</v>
          </cell>
          <cell r="K2641">
            <v>0</v>
          </cell>
          <cell r="L2641">
            <v>2003</v>
          </cell>
          <cell r="M2641" t="str">
            <v>No Trade</v>
          </cell>
          <cell r="N2641" t="str">
            <v>NG123</v>
          </cell>
          <cell r="O2641">
            <v>47</v>
          </cell>
          <cell r="P2641">
            <v>1</v>
          </cell>
        </row>
        <row r="2642">
          <cell r="A2642" t="str">
            <v>ON</v>
          </cell>
          <cell r="B2642">
            <v>12</v>
          </cell>
          <cell r="C2642">
            <v>3</v>
          </cell>
          <cell r="D2642" t="str">
            <v>P</v>
          </cell>
          <cell r="E2642">
            <v>6.5</v>
          </cell>
          <cell r="F2642">
            <v>37949</v>
          </cell>
          <cell r="G2642">
            <v>0</v>
          </cell>
          <cell r="H2642">
            <v>0</v>
          </cell>
          <cell r="I2642" t="str">
            <v>0          0</v>
          </cell>
          <cell r="J2642">
            <v>0</v>
          </cell>
          <cell r="K2642">
            <v>0</v>
          </cell>
          <cell r="L2642">
            <v>2003</v>
          </cell>
          <cell r="M2642" t="str">
            <v>No Trade</v>
          </cell>
          <cell r="N2642" t="str">
            <v/>
          </cell>
          <cell r="O2642" t="str">
            <v/>
          </cell>
          <cell r="P2642" t="str">
            <v/>
          </cell>
        </row>
        <row r="2643">
          <cell r="A2643" t="str">
            <v>ON</v>
          </cell>
          <cell r="B2643">
            <v>12</v>
          </cell>
          <cell r="C2643">
            <v>3</v>
          </cell>
          <cell r="D2643" t="str">
            <v>P</v>
          </cell>
          <cell r="E2643">
            <v>6.75</v>
          </cell>
          <cell r="F2643">
            <v>37949</v>
          </cell>
          <cell r="G2643">
            <v>0.45300000000000001</v>
          </cell>
          <cell r="H2643">
            <v>0.45</v>
          </cell>
          <cell r="I2643" t="str">
            <v>3          0</v>
          </cell>
          <cell r="J2643">
            <v>0</v>
          </cell>
          <cell r="K2643">
            <v>0</v>
          </cell>
          <cell r="L2643">
            <v>2003</v>
          </cell>
          <cell r="M2643">
            <v>1.2518130223884858</v>
          </cell>
          <cell r="N2643" t="str">
            <v>NG123</v>
          </cell>
          <cell r="O2643">
            <v>47</v>
          </cell>
          <cell r="P2643">
            <v>2</v>
          </cell>
        </row>
        <row r="2644">
          <cell r="A2644" t="str">
            <v>ON</v>
          </cell>
          <cell r="B2644">
            <v>12</v>
          </cell>
          <cell r="C2644">
            <v>3</v>
          </cell>
          <cell r="D2644" t="str">
            <v>C</v>
          </cell>
          <cell r="E2644">
            <v>7</v>
          </cell>
          <cell r="F2644">
            <v>37949</v>
          </cell>
          <cell r="G2644">
            <v>0.14799999999999999</v>
          </cell>
          <cell r="H2644">
            <v>0.13</v>
          </cell>
          <cell r="I2644" t="str">
            <v>4          0</v>
          </cell>
          <cell r="J2644">
            <v>0</v>
          </cell>
          <cell r="K2644">
            <v>0</v>
          </cell>
          <cell r="L2644">
            <v>2003</v>
          </cell>
          <cell r="M2644" t="str">
            <v>No Trade</v>
          </cell>
          <cell r="N2644" t="str">
            <v>NG123</v>
          </cell>
          <cell r="O2644">
            <v>47</v>
          </cell>
          <cell r="P2644">
            <v>1</v>
          </cell>
        </row>
        <row r="2645">
          <cell r="A2645" t="str">
            <v>ON</v>
          </cell>
          <cell r="B2645">
            <v>1</v>
          </cell>
          <cell r="C2645">
            <v>4</v>
          </cell>
          <cell r="D2645" t="str">
            <v>P</v>
          </cell>
          <cell r="E2645">
            <v>2.5</v>
          </cell>
          <cell r="F2645">
            <v>37979</v>
          </cell>
          <cell r="G2645">
            <v>2.8000000000000001E-2</v>
          </cell>
          <cell r="H2645">
            <v>0.03</v>
          </cell>
          <cell r="I2645" t="str">
            <v>2          0</v>
          </cell>
          <cell r="J2645">
            <v>0</v>
          </cell>
          <cell r="K2645">
            <v>0</v>
          </cell>
          <cell r="L2645">
            <v>2004</v>
          </cell>
          <cell r="M2645">
            <v>1.1981757524572751</v>
          </cell>
          <cell r="N2645" t="str">
            <v>NG14</v>
          </cell>
          <cell r="O2645">
            <v>49.15</v>
          </cell>
          <cell r="P2645">
            <v>2</v>
          </cell>
        </row>
        <row r="2646">
          <cell r="A2646" t="str">
            <v>ON</v>
          </cell>
          <cell r="B2646">
            <v>1</v>
          </cell>
          <cell r="C2646">
            <v>4</v>
          </cell>
          <cell r="D2646" t="str">
            <v>C</v>
          </cell>
          <cell r="E2646">
            <v>3</v>
          </cell>
          <cell r="F2646">
            <v>37979</v>
          </cell>
          <cell r="G2646">
            <v>1.214</v>
          </cell>
          <cell r="H2646">
            <v>1.21</v>
          </cell>
          <cell r="I2646" t="str">
            <v>4          0</v>
          </cell>
          <cell r="J2646">
            <v>0</v>
          </cell>
          <cell r="K2646">
            <v>0</v>
          </cell>
          <cell r="L2646">
            <v>2004</v>
          </cell>
          <cell r="M2646" t="str">
            <v>No Trade</v>
          </cell>
          <cell r="N2646" t="str">
            <v>NG14</v>
          </cell>
          <cell r="O2646">
            <v>49.15</v>
          </cell>
          <cell r="P2646">
            <v>1</v>
          </cell>
        </row>
        <row r="2647">
          <cell r="A2647" t="str">
            <v>ON</v>
          </cell>
          <cell r="B2647">
            <v>1</v>
          </cell>
          <cell r="C2647">
            <v>4</v>
          </cell>
          <cell r="D2647" t="str">
            <v>P</v>
          </cell>
          <cell r="E2647">
            <v>3</v>
          </cell>
          <cell r="F2647">
            <v>37979</v>
          </cell>
          <cell r="G2647">
            <v>9.4E-2</v>
          </cell>
          <cell r="H2647">
            <v>0.1</v>
          </cell>
          <cell r="I2647" t="str">
            <v>5          0</v>
          </cell>
          <cell r="J2647">
            <v>0</v>
          </cell>
          <cell r="K2647">
            <v>0</v>
          </cell>
          <cell r="L2647">
            <v>2004</v>
          </cell>
          <cell r="M2647">
            <v>1.3214687791316264</v>
          </cell>
          <cell r="N2647" t="str">
            <v>NG14</v>
          </cell>
          <cell r="O2647">
            <v>49.15</v>
          </cell>
          <cell r="P2647">
            <v>2</v>
          </cell>
        </row>
        <row r="2648">
          <cell r="A2648" t="str">
            <v>ON</v>
          </cell>
          <cell r="B2648">
            <v>1</v>
          </cell>
          <cell r="C2648">
            <v>4</v>
          </cell>
          <cell r="D2648" t="str">
            <v>P</v>
          </cell>
          <cell r="E2648">
            <v>3.25</v>
          </cell>
          <cell r="F2648">
            <v>37979</v>
          </cell>
          <cell r="G2648">
            <v>0.151</v>
          </cell>
          <cell r="H2648">
            <v>0.16</v>
          </cell>
          <cell r="I2648" t="str">
            <v>6          0</v>
          </cell>
          <cell r="J2648">
            <v>0</v>
          </cell>
          <cell r="K2648">
            <v>0</v>
          </cell>
          <cell r="L2648">
            <v>2004</v>
          </cell>
          <cell r="M2648">
            <v>1.3836098761907516</v>
          </cell>
          <cell r="N2648" t="str">
            <v>NG14</v>
          </cell>
          <cell r="O2648">
            <v>49.15</v>
          </cell>
          <cell r="P2648">
            <v>2</v>
          </cell>
        </row>
        <row r="2649">
          <cell r="A2649" t="str">
            <v>ON</v>
          </cell>
          <cell r="B2649">
            <v>1</v>
          </cell>
          <cell r="C2649">
            <v>4</v>
          </cell>
          <cell r="D2649" t="str">
            <v>P</v>
          </cell>
          <cell r="E2649">
            <v>3.5</v>
          </cell>
          <cell r="F2649">
            <v>37979</v>
          </cell>
          <cell r="G2649">
            <v>0.22500000000000001</v>
          </cell>
          <cell r="H2649">
            <v>0.24</v>
          </cell>
          <cell r="I2649" t="str">
            <v>5          0</v>
          </cell>
          <cell r="J2649">
            <v>0</v>
          </cell>
          <cell r="K2649">
            <v>0</v>
          </cell>
          <cell r="L2649">
            <v>2004</v>
          </cell>
          <cell r="M2649">
            <v>1.4430909588425338</v>
          </cell>
          <cell r="N2649" t="str">
            <v>NG14</v>
          </cell>
          <cell r="O2649">
            <v>49.15</v>
          </cell>
          <cell r="P2649">
            <v>2</v>
          </cell>
        </row>
        <row r="2650">
          <cell r="A2650" t="str">
            <v>ON</v>
          </cell>
          <cell r="B2650">
            <v>1</v>
          </cell>
          <cell r="C2650">
            <v>4</v>
          </cell>
          <cell r="D2650" t="str">
            <v>P</v>
          </cell>
          <cell r="E2650">
            <v>3.65</v>
          </cell>
          <cell r="F2650">
            <v>37979</v>
          </cell>
          <cell r="G2650">
            <v>0.27800000000000002</v>
          </cell>
          <cell r="H2650">
            <v>0.3</v>
          </cell>
          <cell r="I2650" t="str">
            <v>2          0</v>
          </cell>
          <cell r="J2650">
            <v>0</v>
          </cell>
          <cell r="K2650">
            <v>0</v>
          </cell>
          <cell r="L2650">
            <v>2004</v>
          </cell>
          <cell r="M2650">
            <v>1.477923653537891</v>
          </cell>
          <cell r="N2650" t="str">
            <v>NG14</v>
          </cell>
          <cell r="O2650">
            <v>49.15</v>
          </cell>
          <cell r="P2650">
            <v>2</v>
          </cell>
        </row>
        <row r="2651">
          <cell r="A2651" t="str">
            <v>ON</v>
          </cell>
          <cell r="B2651">
            <v>1</v>
          </cell>
          <cell r="C2651">
            <v>4</v>
          </cell>
          <cell r="D2651" t="str">
            <v>P</v>
          </cell>
          <cell r="E2651">
            <v>3.7</v>
          </cell>
          <cell r="F2651">
            <v>37979</v>
          </cell>
          <cell r="G2651">
            <v>0.29699999999999999</v>
          </cell>
          <cell r="H2651">
            <v>0.32</v>
          </cell>
          <cell r="I2651" t="str">
            <v>2          0</v>
          </cell>
          <cell r="J2651">
            <v>0</v>
          </cell>
          <cell r="K2651">
            <v>0</v>
          </cell>
          <cell r="L2651">
            <v>2004</v>
          </cell>
          <cell r="M2651">
            <v>1.4892823173987484</v>
          </cell>
          <cell r="N2651" t="str">
            <v>NG14</v>
          </cell>
          <cell r="O2651">
            <v>49.15</v>
          </cell>
          <cell r="P2651">
            <v>2</v>
          </cell>
        </row>
        <row r="2652">
          <cell r="A2652" t="str">
            <v>ON</v>
          </cell>
          <cell r="B2652">
            <v>1</v>
          </cell>
          <cell r="C2652">
            <v>4</v>
          </cell>
          <cell r="D2652" t="str">
            <v>P</v>
          </cell>
          <cell r="E2652">
            <v>3.75</v>
          </cell>
          <cell r="F2652">
            <v>37979</v>
          </cell>
          <cell r="G2652">
            <v>0.316</v>
          </cell>
          <cell r="H2652">
            <v>0.34</v>
          </cell>
          <cell r="I2652" t="str">
            <v>3          0</v>
          </cell>
          <cell r="J2652">
            <v>0</v>
          </cell>
          <cell r="K2652">
            <v>0</v>
          </cell>
          <cell r="L2652">
            <v>2004</v>
          </cell>
          <cell r="M2652">
            <v>1.4998570963618276</v>
          </cell>
          <cell r="N2652" t="str">
            <v>NG14</v>
          </cell>
          <cell r="O2652">
            <v>49.15</v>
          </cell>
          <cell r="P2652">
            <v>2</v>
          </cell>
        </row>
        <row r="2653">
          <cell r="A2653" t="str">
            <v>ON</v>
          </cell>
          <cell r="B2653">
            <v>1</v>
          </cell>
          <cell r="C2653">
            <v>4</v>
          </cell>
          <cell r="D2653" t="str">
            <v>C</v>
          </cell>
          <cell r="E2653">
            <v>3.8</v>
          </cell>
          <cell r="F2653">
            <v>37979</v>
          </cell>
          <cell r="G2653">
            <v>0.96</v>
          </cell>
          <cell r="H2653">
            <v>0.89</v>
          </cell>
          <cell r="I2653" t="str">
            <v>8          0</v>
          </cell>
          <cell r="J2653">
            <v>0</v>
          </cell>
          <cell r="K2653">
            <v>0</v>
          </cell>
          <cell r="L2653">
            <v>2004</v>
          </cell>
          <cell r="M2653" t="str">
            <v>No Trade</v>
          </cell>
          <cell r="N2653" t="str">
            <v>NG14</v>
          </cell>
          <cell r="O2653">
            <v>49.15</v>
          </cell>
          <cell r="P2653">
            <v>1</v>
          </cell>
        </row>
        <row r="2654">
          <cell r="A2654" t="str">
            <v>ON</v>
          </cell>
          <cell r="B2654">
            <v>1</v>
          </cell>
          <cell r="C2654">
            <v>4</v>
          </cell>
          <cell r="D2654" t="str">
            <v>P</v>
          </cell>
          <cell r="E2654">
            <v>3.8</v>
          </cell>
          <cell r="F2654">
            <v>37979</v>
          </cell>
          <cell r="G2654">
            <v>0.33700000000000002</v>
          </cell>
          <cell r="H2654">
            <v>0.36</v>
          </cell>
          <cell r="I2654" t="str">
            <v>4          0</v>
          </cell>
          <cell r="J2654">
            <v>0</v>
          </cell>
          <cell r="K2654">
            <v>0</v>
          </cell>
          <cell r="L2654">
            <v>2004</v>
          </cell>
          <cell r="M2654">
            <v>1.5116687258555126</v>
          </cell>
          <cell r="N2654" t="str">
            <v>NG14</v>
          </cell>
          <cell r="O2654">
            <v>49.15</v>
          </cell>
          <cell r="P2654">
            <v>2</v>
          </cell>
        </row>
        <row r="2655">
          <cell r="A2655" t="str">
            <v>ON</v>
          </cell>
          <cell r="B2655">
            <v>1</v>
          </cell>
          <cell r="C2655">
            <v>4</v>
          </cell>
          <cell r="D2655" t="str">
            <v>P</v>
          </cell>
          <cell r="E2655">
            <v>3.9</v>
          </cell>
          <cell r="F2655">
            <v>37979</v>
          </cell>
          <cell r="G2655">
            <v>0.38</v>
          </cell>
          <cell r="H2655">
            <v>0.41</v>
          </cell>
          <cell r="I2655" t="str">
            <v>0          0</v>
          </cell>
          <cell r="J2655">
            <v>0</v>
          </cell>
          <cell r="K2655">
            <v>0</v>
          </cell>
          <cell r="L2655">
            <v>2004</v>
          </cell>
          <cell r="M2655">
            <v>1.5339635459554541</v>
          </cell>
          <cell r="N2655" t="str">
            <v>NG14</v>
          </cell>
          <cell r="O2655">
            <v>49.15</v>
          </cell>
          <cell r="P2655">
            <v>2</v>
          </cell>
        </row>
        <row r="2656">
          <cell r="A2656" t="str">
            <v>ON</v>
          </cell>
          <cell r="B2656">
            <v>1</v>
          </cell>
          <cell r="C2656">
            <v>4</v>
          </cell>
          <cell r="D2656" t="str">
            <v>C</v>
          </cell>
          <cell r="E2656">
            <v>4</v>
          </cell>
          <cell r="F2656">
            <v>37979</v>
          </cell>
          <cell r="G2656">
            <v>0</v>
          </cell>
          <cell r="H2656">
            <v>0</v>
          </cell>
          <cell r="I2656" t="str">
            <v>0          0</v>
          </cell>
          <cell r="J2656">
            <v>0</v>
          </cell>
          <cell r="K2656">
            <v>0</v>
          </cell>
          <cell r="L2656">
            <v>2004</v>
          </cell>
          <cell r="M2656" t="str">
            <v>No Trade</v>
          </cell>
          <cell r="N2656" t="str">
            <v/>
          </cell>
          <cell r="O2656" t="str">
            <v/>
          </cell>
          <cell r="P2656" t="str">
            <v/>
          </cell>
        </row>
        <row r="2657">
          <cell r="A2657" t="str">
            <v>ON</v>
          </cell>
          <cell r="B2657">
            <v>1</v>
          </cell>
          <cell r="C2657">
            <v>4</v>
          </cell>
          <cell r="D2657" t="str">
            <v>P</v>
          </cell>
          <cell r="E2657">
            <v>4</v>
          </cell>
          <cell r="F2657">
            <v>37979</v>
          </cell>
          <cell r="G2657">
            <v>0.42699999999999999</v>
          </cell>
          <cell r="H2657">
            <v>0.46</v>
          </cell>
          <cell r="I2657" t="str">
            <v>0          0</v>
          </cell>
          <cell r="J2657">
            <v>0</v>
          </cell>
          <cell r="K2657">
            <v>0</v>
          </cell>
          <cell r="L2657">
            <v>2004</v>
          </cell>
          <cell r="M2657">
            <v>1.5570078951974904</v>
          </cell>
          <cell r="N2657" t="str">
            <v>NG14</v>
          </cell>
          <cell r="O2657">
            <v>49.15</v>
          </cell>
          <cell r="P2657">
            <v>2</v>
          </cell>
        </row>
        <row r="2658">
          <cell r="A2658" t="str">
            <v>ON</v>
          </cell>
          <cell r="B2658">
            <v>1</v>
          </cell>
          <cell r="C2658">
            <v>4</v>
          </cell>
          <cell r="D2658" t="str">
            <v>C</v>
          </cell>
          <cell r="E2658">
            <v>4.05</v>
          </cell>
          <cell r="F2658">
            <v>37979</v>
          </cell>
          <cell r="G2658">
            <v>0</v>
          </cell>
          <cell r="H2658">
            <v>0</v>
          </cell>
          <cell r="I2658" t="str">
            <v>0          0</v>
          </cell>
          <cell r="J2658">
            <v>0</v>
          </cell>
          <cell r="K2658">
            <v>0</v>
          </cell>
          <cell r="L2658">
            <v>2004</v>
          </cell>
          <cell r="M2658" t="str">
            <v>No Trade</v>
          </cell>
          <cell r="N2658" t="str">
            <v/>
          </cell>
          <cell r="O2658" t="str">
            <v/>
          </cell>
          <cell r="P2658" t="str">
            <v/>
          </cell>
        </row>
        <row r="2659">
          <cell r="A2659" t="str">
            <v>ON</v>
          </cell>
          <cell r="B2659">
            <v>1</v>
          </cell>
          <cell r="C2659">
            <v>4</v>
          </cell>
          <cell r="D2659" t="str">
            <v>C</v>
          </cell>
          <cell r="E2659">
            <v>4.0999999999999996</v>
          </cell>
          <cell r="F2659">
            <v>37979</v>
          </cell>
          <cell r="G2659">
            <v>0</v>
          </cell>
          <cell r="H2659">
            <v>0</v>
          </cell>
          <cell r="I2659" t="str">
            <v>0          0</v>
          </cell>
          <cell r="J2659">
            <v>0</v>
          </cell>
          <cell r="K2659">
            <v>0</v>
          </cell>
          <cell r="L2659">
            <v>2004</v>
          </cell>
          <cell r="M2659" t="str">
            <v>No Trade</v>
          </cell>
          <cell r="N2659" t="str">
            <v/>
          </cell>
          <cell r="O2659" t="str">
            <v/>
          </cell>
          <cell r="P2659" t="str">
            <v/>
          </cell>
        </row>
        <row r="2660">
          <cell r="A2660" t="str">
            <v>ON</v>
          </cell>
          <cell r="B2660">
            <v>1</v>
          </cell>
          <cell r="C2660">
            <v>4</v>
          </cell>
          <cell r="D2660" t="str">
            <v>C</v>
          </cell>
          <cell r="E2660">
            <v>4.1500000000000004</v>
          </cell>
          <cell r="F2660">
            <v>37979</v>
          </cell>
          <cell r="G2660">
            <v>0</v>
          </cell>
          <cell r="H2660">
            <v>0</v>
          </cell>
          <cell r="I2660" t="str">
            <v>0          0</v>
          </cell>
          <cell r="J2660">
            <v>0</v>
          </cell>
          <cell r="K2660">
            <v>0</v>
          </cell>
          <cell r="L2660">
            <v>2004</v>
          </cell>
          <cell r="M2660" t="str">
            <v>No Trade</v>
          </cell>
          <cell r="N2660" t="str">
            <v/>
          </cell>
          <cell r="O2660" t="str">
            <v/>
          </cell>
          <cell r="P2660" t="str">
            <v/>
          </cell>
        </row>
        <row r="2661">
          <cell r="A2661" t="str">
            <v>ON</v>
          </cell>
          <cell r="B2661">
            <v>1</v>
          </cell>
          <cell r="C2661">
            <v>4</v>
          </cell>
          <cell r="D2661" t="str">
            <v>C</v>
          </cell>
          <cell r="E2661">
            <v>4.2</v>
          </cell>
          <cell r="F2661">
            <v>37979</v>
          </cell>
          <cell r="G2661">
            <v>0</v>
          </cell>
          <cell r="H2661">
            <v>0</v>
          </cell>
          <cell r="I2661" t="str">
            <v>0          0</v>
          </cell>
          <cell r="J2661">
            <v>0</v>
          </cell>
          <cell r="K2661">
            <v>0</v>
          </cell>
          <cell r="L2661">
            <v>2004</v>
          </cell>
          <cell r="M2661" t="str">
            <v>No Trade</v>
          </cell>
          <cell r="N2661" t="str">
            <v/>
          </cell>
          <cell r="O2661" t="str">
            <v/>
          </cell>
          <cell r="P2661" t="str">
            <v/>
          </cell>
        </row>
        <row r="2662">
          <cell r="A2662" t="str">
            <v>ON</v>
          </cell>
          <cell r="B2662">
            <v>1</v>
          </cell>
          <cell r="C2662">
            <v>4</v>
          </cell>
          <cell r="D2662" t="str">
            <v>C</v>
          </cell>
          <cell r="E2662">
            <v>4.25</v>
          </cell>
          <cell r="F2662">
            <v>37979</v>
          </cell>
          <cell r="G2662">
            <v>0</v>
          </cell>
          <cell r="H2662">
            <v>0</v>
          </cell>
          <cell r="I2662" t="str">
            <v>0          0</v>
          </cell>
          <cell r="J2662">
            <v>0</v>
          </cell>
          <cell r="K2662">
            <v>0</v>
          </cell>
          <cell r="L2662">
            <v>2004</v>
          </cell>
          <cell r="M2662" t="str">
            <v>No Trade</v>
          </cell>
          <cell r="N2662" t="str">
            <v/>
          </cell>
          <cell r="O2662" t="str">
            <v/>
          </cell>
          <cell r="P2662" t="str">
            <v/>
          </cell>
        </row>
        <row r="2663">
          <cell r="A2663" t="str">
            <v>ON</v>
          </cell>
          <cell r="B2663">
            <v>1</v>
          </cell>
          <cell r="C2663">
            <v>4</v>
          </cell>
          <cell r="D2663" t="str">
            <v>C</v>
          </cell>
          <cell r="E2663">
            <v>4.3</v>
          </cell>
          <cell r="F2663">
            <v>37979</v>
          </cell>
          <cell r="G2663">
            <v>0.71799999999999997</v>
          </cell>
          <cell r="H2663">
            <v>0.67</v>
          </cell>
          <cell r="I2663" t="str">
            <v>0          0</v>
          </cell>
          <cell r="J2663">
            <v>0</v>
          </cell>
          <cell r="K2663">
            <v>0</v>
          </cell>
          <cell r="L2663">
            <v>2004</v>
          </cell>
          <cell r="M2663" t="str">
            <v>No Trade</v>
          </cell>
          <cell r="N2663" t="str">
            <v>NG14</v>
          </cell>
          <cell r="O2663">
            <v>49.15</v>
          </cell>
          <cell r="P2663">
            <v>1</v>
          </cell>
        </row>
        <row r="2664">
          <cell r="A2664" t="str">
            <v>ON</v>
          </cell>
          <cell r="B2664">
            <v>1</v>
          </cell>
          <cell r="C2664">
            <v>4</v>
          </cell>
          <cell r="D2664" t="str">
            <v>P</v>
          </cell>
          <cell r="E2664">
            <v>4.3</v>
          </cell>
          <cell r="F2664">
            <v>37979</v>
          </cell>
          <cell r="G2664">
            <v>0.58499999999999996</v>
          </cell>
          <cell r="H2664">
            <v>0.62</v>
          </cell>
          <cell r="I2664" t="str">
            <v>6          0</v>
          </cell>
          <cell r="J2664">
            <v>0</v>
          </cell>
          <cell r="K2664">
            <v>0</v>
          </cell>
          <cell r="L2664">
            <v>2004</v>
          </cell>
          <cell r="M2664">
            <v>1.6244082654996272</v>
          </cell>
          <cell r="N2664" t="str">
            <v>NG14</v>
          </cell>
          <cell r="O2664">
            <v>49.15</v>
          </cell>
          <cell r="P2664">
            <v>2</v>
          </cell>
        </row>
        <row r="2665">
          <cell r="A2665" t="str">
            <v>ON</v>
          </cell>
          <cell r="B2665">
            <v>1</v>
          </cell>
          <cell r="C2665">
            <v>4</v>
          </cell>
          <cell r="D2665" t="str">
            <v>C</v>
          </cell>
          <cell r="E2665">
            <v>4.3499999999999996</v>
          </cell>
          <cell r="F2665">
            <v>37979</v>
          </cell>
          <cell r="G2665">
            <v>0.69799999999999995</v>
          </cell>
          <cell r="H2665">
            <v>0.65</v>
          </cell>
          <cell r="I2665" t="str">
            <v>0          0</v>
          </cell>
          <cell r="J2665">
            <v>0</v>
          </cell>
          <cell r="K2665">
            <v>0</v>
          </cell>
          <cell r="L2665">
            <v>2004</v>
          </cell>
          <cell r="M2665" t="str">
            <v>No Trade</v>
          </cell>
          <cell r="N2665" t="str">
            <v>NG14</v>
          </cell>
          <cell r="O2665">
            <v>49.15</v>
          </cell>
          <cell r="P2665">
            <v>1</v>
          </cell>
        </row>
        <row r="2666">
          <cell r="A2666" t="str">
            <v>ON</v>
          </cell>
          <cell r="B2666">
            <v>1</v>
          </cell>
          <cell r="C2666">
            <v>4</v>
          </cell>
          <cell r="D2666" t="str">
            <v>P</v>
          </cell>
          <cell r="E2666">
            <v>4.3499999999999996</v>
          </cell>
          <cell r="F2666">
            <v>37979</v>
          </cell>
          <cell r="G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2004</v>
          </cell>
          <cell r="M2666" t="str">
            <v>No Trade</v>
          </cell>
          <cell r="N2666" t="str">
            <v/>
          </cell>
          <cell r="O2666" t="str">
            <v/>
          </cell>
          <cell r="P2666" t="str">
            <v/>
          </cell>
        </row>
        <row r="2667">
          <cell r="A2667" t="str">
            <v>ON</v>
          </cell>
          <cell r="B2667">
            <v>1</v>
          </cell>
          <cell r="C2667">
            <v>4</v>
          </cell>
          <cell r="D2667" t="str">
            <v>C</v>
          </cell>
          <cell r="E2667">
            <v>4.4000000000000004</v>
          </cell>
          <cell r="F2667">
            <v>37979</v>
          </cell>
          <cell r="G2667">
            <v>0.67800000000000005</v>
          </cell>
          <cell r="H2667">
            <v>0.63</v>
          </cell>
          <cell r="I2667" t="str">
            <v>1          0</v>
          </cell>
          <cell r="J2667">
            <v>0</v>
          </cell>
          <cell r="K2667">
            <v>0</v>
          </cell>
          <cell r="L2667">
            <v>2004</v>
          </cell>
          <cell r="M2667" t="str">
            <v>No Trade</v>
          </cell>
          <cell r="N2667" t="str">
            <v>NG14</v>
          </cell>
          <cell r="O2667">
            <v>49.15</v>
          </cell>
          <cell r="P2667">
            <v>1</v>
          </cell>
        </row>
        <row r="2668">
          <cell r="A2668" t="str">
            <v>ON</v>
          </cell>
          <cell r="B2668">
            <v>1</v>
          </cell>
          <cell r="C2668">
            <v>4</v>
          </cell>
          <cell r="D2668" t="str">
            <v>P</v>
          </cell>
          <cell r="E2668">
            <v>4.4000000000000004</v>
          </cell>
          <cell r="F2668">
            <v>37979</v>
          </cell>
          <cell r="G2668">
            <v>0.64300000000000002</v>
          </cell>
          <cell r="H2668">
            <v>0.68</v>
          </cell>
          <cell r="I2668" t="str">
            <v>7          0</v>
          </cell>
          <cell r="J2668">
            <v>0</v>
          </cell>
          <cell r="K2668">
            <v>0</v>
          </cell>
          <cell r="L2668">
            <v>2004</v>
          </cell>
          <cell r="M2668">
            <v>1.6462327667422831</v>
          </cell>
          <cell r="N2668" t="str">
            <v>NG14</v>
          </cell>
          <cell r="O2668">
            <v>49.15</v>
          </cell>
          <cell r="P2668">
            <v>2</v>
          </cell>
        </row>
        <row r="2669">
          <cell r="A2669" t="str">
            <v>ON</v>
          </cell>
          <cell r="B2669">
            <v>1</v>
          </cell>
          <cell r="C2669">
            <v>4</v>
          </cell>
          <cell r="D2669" t="str">
            <v>C</v>
          </cell>
          <cell r="E2669">
            <v>4.5</v>
          </cell>
          <cell r="F2669">
            <v>37979</v>
          </cell>
          <cell r="G2669">
            <v>0.64</v>
          </cell>
          <cell r="H2669">
            <v>0.59</v>
          </cell>
          <cell r="I2669" t="str">
            <v>5          0</v>
          </cell>
          <cell r="J2669">
            <v>0</v>
          </cell>
          <cell r="K2669">
            <v>0</v>
          </cell>
          <cell r="L2669">
            <v>2004</v>
          </cell>
          <cell r="M2669" t="str">
            <v>No Trade</v>
          </cell>
          <cell r="N2669" t="str">
            <v>NG14</v>
          </cell>
          <cell r="O2669">
            <v>49.15</v>
          </cell>
          <cell r="P2669">
            <v>1</v>
          </cell>
        </row>
        <row r="2670">
          <cell r="A2670" t="str">
            <v>ON</v>
          </cell>
          <cell r="B2670">
            <v>1</v>
          </cell>
          <cell r="C2670">
            <v>4</v>
          </cell>
          <cell r="D2670" t="str">
            <v>P</v>
          </cell>
          <cell r="E2670">
            <v>4.5</v>
          </cell>
          <cell r="F2670">
            <v>37979</v>
          </cell>
          <cell r="G2670">
            <v>0.87</v>
          </cell>
          <cell r="H2670">
            <v>0.87</v>
          </cell>
          <cell r="I2670" t="str">
            <v>0          0</v>
          </cell>
          <cell r="J2670">
            <v>0</v>
          </cell>
          <cell r="K2670">
            <v>0</v>
          </cell>
          <cell r="L2670">
            <v>2004</v>
          </cell>
          <cell r="M2670">
            <v>1.771141055424869</v>
          </cell>
          <cell r="N2670" t="str">
            <v>NG14</v>
          </cell>
          <cell r="O2670">
            <v>49.15</v>
          </cell>
          <cell r="P2670">
            <v>2</v>
          </cell>
        </row>
        <row r="2671">
          <cell r="A2671" t="str">
            <v>ON</v>
          </cell>
          <cell r="B2671">
            <v>1</v>
          </cell>
          <cell r="C2671">
            <v>4</v>
          </cell>
          <cell r="D2671" t="str">
            <v>C</v>
          </cell>
          <cell r="E2671">
            <v>4.75</v>
          </cell>
          <cell r="F2671">
            <v>37979</v>
          </cell>
          <cell r="G2671">
            <v>0.55500000000000005</v>
          </cell>
          <cell r="H2671">
            <v>0.51</v>
          </cell>
          <cell r="I2671" t="str">
            <v>5          0</v>
          </cell>
          <cell r="J2671">
            <v>0</v>
          </cell>
          <cell r="K2671">
            <v>0</v>
          </cell>
          <cell r="L2671">
            <v>2004</v>
          </cell>
          <cell r="M2671" t="str">
            <v>No Trade</v>
          </cell>
          <cell r="N2671" t="str">
            <v>NG14</v>
          </cell>
          <cell r="O2671">
            <v>49.15</v>
          </cell>
          <cell r="P2671">
            <v>1</v>
          </cell>
        </row>
        <row r="2672">
          <cell r="A2672" t="str">
            <v>ON</v>
          </cell>
          <cell r="B2672">
            <v>1</v>
          </cell>
          <cell r="C2672">
            <v>4</v>
          </cell>
          <cell r="D2672" t="str">
            <v>C</v>
          </cell>
          <cell r="E2672">
            <v>5</v>
          </cell>
          <cell r="F2672">
            <v>37979</v>
          </cell>
          <cell r="G2672">
            <v>0.48299999999999998</v>
          </cell>
          <cell r="H2672">
            <v>0.44</v>
          </cell>
          <cell r="I2672" t="str">
            <v>7          0</v>
          </cell>
          <cell r="J2672">
            <v>0</v>
          </cell>
          <cell r="K2672">
            <v>0</v>
          </cell>
          <cell r="L2672">
            <v>2004</v>
          </cell>
          <cell r="M2672" t="str">
            <v>No Trade</v>
          </cell>
          <cell r="N2672" t="str">
            <v>NG14</v>
          </cell>
          <cell r="O2672">
            <v>49.15</v>
          </cell>
          <cell r="P2672">
            <v>1</v>
          </cell>
        </row>
        <row r="2673">
          <cell r="A2673" t="str">
            <v>ON</v>
          </cell>
          <cell r="B2673">
            <v>1</v>
          </cell>
          <cell r="C2673">
            <v>4</v>
          </cell>
          <cell r="D2673" t="str">
            <v>C</v>
          </cell>
          <cell r="E2673">
            <v>5.25</v>
          </cell>
          <cell r="F2673">
            <v>37979</v>
          </cell>
          <cell r="G2673">
            <v>0.42199999999999999</v>
          </cell>
          <cell r="H2673">
            <v>0.39</v>
          </cell>
          <cell r="I2673" t="str">
            <v>1          0</v>
          </cell>
          <cell r="J2673">
            <v>0</v>
          </cell>
          <cell r="K2673">
            <v>0</v>
          </cell>
          <cell r="L2673">
            <v>2004</v>
          </cell>
          <cell r="M2673" t="str">
            <v>No Trade</v>
          </cell>
          <cell r="N2673" t="str">
            <v>NG14</v>
          </cell>
          <cell r="O2673">
            <v>49.15</v>
          </cell>
          <cell r="P2673">
            <v>1</v>
          </cell>
        </row>
        <row r="2674">
          <cell r="A2674" t="str">
            <v>ON</v>
          </cell>
          <cell r="B2674">
            <v>1</v>
          </cell>
          <cell r="C2674">
            <v>4</v>
          </cell>
          <cell r="D2674" t="str">
            <v>C</v>
          </cell>
          <cell r="E2674">
            <v>6</v>
          </cell>
          <cell r="F2674">
            <v>37979</v>
          </cell>
          <cell r="G2674">
            <v>0.29099999999999998</v>
          </cell>
          <cell r="H2674">
            <v>0.26</v>
          </cell>
          <cell r="I2674" t="str">
            <v>9          0</v>
          </cell>
          <cell r="J2674">
            <v>0</v>
          </cell>
          <cell r="K2674">
            <v>0</v>
          </cell>
          <cell r="L2674">
            <v>2004</v>
          </cell>
          <cell r="M2674" t="str">
            <v>No Trade</v>
          </cell>
          <cell r="N2674" t="str">
            <v>NG14</v>
          </cell>
          <cell r="O2674">
            <v>49.15</v>
          </cell>
          <cell r="P2674">
            <v>1</v>
          </cell>
        </row>
        <row r="2675">
          <cell r="A2675" t="str">
            <v>ON</v>
          </cell>
          <cell r="B2675">
            <v>1</v>
          </cell>
          <cell r="C2675">
            <v>4</v>
          </cell>
          <cell r="D2675" t="str">
            <v>C</v>
          </cell>
          <cell r="E2675">
            <v>6.25</v>
          </cell>
          <cell r="F2675">
            <v>37979</v>
          </cell>
          <cell r="G2675">
            <v>0.26</v>
          </cell>
          <cell r="H2675">
            <v>0.24</v>
          </cell>
          <cell r="I2675" t="str">
            <v>0          0</v>
          </cell>
          <cell r="J2675">
            <v>0</v>
          </cell>
          <cell r="K2675">
            <v>0</v>
          </cell>
          <cell r="L2675">
            <v>2004</v>
          </cell>
          <cell r="M2675" t="str">
            <v>No Trade</v>
          </cell>
          <cell r="N2675" t="str">
            <v>NG14</v>
          </cell>
          <cell r="O2675">
            <v>49.15</v>
          </cell>
          <cell r="P2675">
            <v>1</v>
          </cell>
        </row>
        <row r="2676">
          <cell r="A2676" t="str">
            <v>ON</v>
          </cell>
          <cell r="B2676">
            <v>1</v>
          </cell>
          <cell r="C2676">
            <v>4</v>
          </cell>
          <cell r="D2676" t="str">
            <v>C</v>
          </cell>
          <cell r="E2676">
            <v>6.5</v>
          </cell>
          <cell r="F2676">
            <v>37979</v>
          </cell>
          <cell r="G2676">
            <v>0.23300000000000001</v>
          </cell>
          <cell r="H2676">
            <v>0.21</v>
          </cell>
          <cell r="I2676" t="str">
            <v>5          0</v>
          </cell>
          <cell r="J2676">
            <v>0</v>
          </cell>
          <cell r="K2676">
            <v>0</v>
          </cell>
          <cell r="L2676">
            <v>2004</v>
          </cell>
          <cell r="M2676" t="str">
            <v>No Trade</v>
          </cell>
          <cell r="N2676" t="str">
            <v>NG14</v>
          </cell>
          <cell r="O2676">
            <v>49.15</v>
          </cell>
          <cell r="P2676">
            <v>1</v>
          </cell>
        </row>
        <row r="2677">
          <cell r="A2677" t="str">
            <v>ON</v>
          </cell>
          <cell r="B2677">
            <v>1</v>
          </cell>
          <cell r="C2677">
            <v>4</v>
          </cell>
          <cell r="D2677" t="str">
            <v>C</v>
          </cell>
          <cell r="E2677">
            <v>7</v>
          </cell>
          <cell r="F2677">
            <v>37979</v>
          </cell>
          <cell r="G2677">
            <v>0.191</v>
          </cell>
          <cell r="H2677">
            <v>0.17</v>
          </cell>
          <cell r="I2677" t="str">
            <v>6          0</v>
          </cell>
          <cell r="J2677">
            <v>0</v>
          </cell>
          <cell r="K2677">
            <v>0</v>
          </cell>
          <cell r="L2677">
            <v>2004</v>
          </cell>
          <cell r="M2677" t="str">
            <v>No Trade</v>
          </cell>
          <cell r="N2677" t="str">
            <v>NG14</v>
          </cell>
          <cell r="O2677">
            <v>49.15</v>
          </cell>
          <cell r="P2677">
            <v>1</v>
          </cell>
        </row>
        <row r="2678">
          <cell r="A2678" t="str">
            <v>ON</v>
          </cell>
          <cell r="B2678">
            <v>2</v>
          </cell>
          <cell r="C2678">
            <v>4</v>
          </cell>
          <cell r="D2678" t="str">
            <v>P</v>
          </cell>
          <cell r="E2678">
            <v>2.5</v>
          </cell>
          <cell r="F2678">
            <v>38013</v>
          </cell>
          <cell r="G2678">
            <v>2.9000000000000001E-2</v>
          </cell>
          <cell r="H2678">
            <v>0.03</v>
          </cell>
          <cell r="I2678" t="str">
            <v>4          0</v>
          </cell>
          <cell r="J2678">
            <v>0</v>
          </cell>
          <cell r="K2678">
            <v>0</v>
          </cell>
          <cell r="L2678">
            <v>2004</v>
          </cell>
          <cell r="M2678">
            <v>1.1860795736152234</v>
          </cell>
          <cell r="N2678" t="str">
            <v>NG24</v>
          </cell>
          <cell r="O2678">
            <v>55</v>
          </cell>
          <cell r="P2678">
            <v>2</v>
          </cell>
        </row>
        <row r="2679">
          <cell r="A2679" t="str">
            <v>ON</v>
          </cell>
          <cell r="B2679">
            <v>2</v>
          </cell>
          <cell r="C2679">
            <v>4</v>
          </cell>
          <cell r="D2679" t="str">
            <v>P</v>
          </cell>
          <cell r="E2679">
            <v>3.25</v>
          </cell>
          <cell r="F2679">
            <v>38013</v>
          </cell>
          <cell r="G2679">
            <v>0.161</v>
          </cell>
          <cell r="H2679">
            <v>0.17</v>
          </cell>
          <cell r="I2679" t="str">
            <v>7          0</v>
          </cell>
          <cell r="J2679">
            <v>0</v>
          </cell>
          <cell r="K2679">
            <v>0</v>
          </cell>
          <cell r="L2679">
            <v>2004</v>
          </cell>
          <cell r="M2679">
            <v>1.3783544171218745</v>
          </cell>
          <cell r="N2679" t="str">
            <v>NG24</v>
          </cell>
          <cell r="O2679">
            <v>55</v>
          </cell>
          <cell r="P2679">
            <v>2</v>
          </cell>
        </row>
        <row r="2680">
          <cell r="A2680" t="str">
            <v>ON</v>
          </cell>
          <cell r="B2680">
            <v>2</v>
          </cell>
          <cell r="C2680">
            <v>4</v>
          </cell>
          <cell r="D2680" t="str">
            <v>P</v>
          </cell>
          <cell r="E2680">
            <v>3.5</v>
          </cell>
          <cell r="F2680">
            <v>38013</v>
          </cell>
          <cell r="G2680">
            <v>0.24</v>
          </cell>
          <cell r="H2680">
            <v>0.26</v>
          </cell>
          <cell r="I2680" t="str">
            <v>2          0</v>
          </cell>
          <cell r="J2680">
            <v>0</v>
          </cell>
          <cell r="K2680">
            <v>0</v>
          </cell>
          <cell r="L2680">
            <v>2004</v>
          </cell>
          <cell r="M2680">
            <v>1.4390285227808444</v>
          </cell>
          <cell r="N2680" t="str">
            <v>NG24</v>
          </cell>
          <cell r="O2680">
            <v>55</v>
          </cell>
          <cell r="P2680">
            <v>2</v>
          </cell>
        </row>
        <row r="2681">
          <cell r="A2681" t="str">
            <v>ON</v>
          </cell>
          <cell r="B2681">
            <v>2</v>
          </cell>
          <cell r="C2681">
            <v>4</v>
          </cell>
          <cell r="D2681" t="str">
            <v>P</v>
          </cell>
          <cell r="E2681">
            <v>3.65</v>
          </cell>
          <cell r="F2681">
            <v>38013</v>
          </cell>
          <cell r="G2681">
            <v>0.29599999999999999</v>
          </cell>
          <cell r="H2681">
            <v>0.32</v>
          </cell>
          <cell r="I2681" t="str">
            <v>1          0</v>
          </cell>
          <cell r="J2681">
            <v>0</v>
          </cell>
          <cell r="K2681">
            <v>0</v>
          </cell>
          <cell r="L2681">
            <v>2004</v>
          </cell>
          <cell r="M2681">
            <v>1.4740257734216489</v>
          </cell>
          <cell r="N2681" t="str">
            <v>NG24</v>
          </cell>
          <cell r="O2681">
            <v>55</v>
          </cell>
          <cell r="P2681">
            <v>2</v>
          </cell>
        </row>
        <row r="2682">
          <cell r="A2682" t="str">
            <v>ON</v>
          </cell>
          <cell r="B2682">
            <v>2</v>
          </cell>
          <cell r="C2682">
            <v>4</v>
          </cell>
          <cell r="D2682" t="str">
            <v>P</v>
          </cell>
          <cell r="E2682">
            <v>3.7</v>
          </cell>
          <cell r="F2682">
            <v>38013</v>
          </cell>
          <cell r="G2682">
            <v>0.316</v>
          </cell>
          <cell r="H2682">
            <v>0.34</v>
          </cell>
          <cell r="I2682" t="str">
            <v>3          0</v>
          </cell>
          <cell r="J2682">
            <v>0</v>
          </cell>
          <cell r="K2682">
            <v>0</v>
          </cell>
          <cell r="L2682">
            <v>2004</v>
          </cell>
          <cell r="M2682">
            <v>1.485389358518038</v>
          </cell>
          <cell r="N2682" t="str">
            <v>NG24</v>
          </cell>
          <cell r="O2682">
            <v>55</v>
          </cell>
          <cell r="P2682">
            <v>2</v>
          </cell>
        </row>
        <row r="2683">
          <cell r="A2683" t="str">
            <v>ON</v>
          </cell>
          <cell r="B2683">
            <v>2</v>
          </cell>
          <cell r="C2683">
            <v>4</v>
          </cell>
          <cell r="D2683" t="str">
            <v>P</v>
          </cell>
          <cell r="E2683">
            <v>3.75</v>
          </cell>
          <cell r="F2683">
            <v>38013</v>
          </cell>
          <cell r="G2683">
            <v>0.33700000000000002</v>
          </cell>
          <cell r="H2683">
            <v>0.36</v>
          </cell>
          <cell r="I2683" t="str">
            <v>6          0</v>
          </cell>
          <cell r="J2683">
            <v>0</v>
          </cell>
          <cell r="K2683">
            <v>0</v>
          </cell>
          <cell r="L2683">
            <v>2004</v>
          </cell>
          <cell r="M2683">
            <v>1.4969355547211709</v>
          </cell>
          <cell r="N2683" t="str">
            <v>NG24</v>
          </cell>
          <cell r="O2683">
            <v>55</v>
          </cell>
          <cell r="P2683">
            <v>2</v>
          </cell>
        </row>
        <row r="2684">
          <cell r="A2684" t="str">
            <v>ON</v>
          </cell>
          <cell r="B2684">
            <v>2</v>
          </cell>
          <cell r="C2684">
            <v>4</v>
          </cell>
          <cell r="D2684" t="str">
            <v>C</v>
          </cell>
          <cell r="E2684">
            <v>3.8</v>
          </cell>
          <cell r="F2684">
            <v>38013</v>
          </cell>
          <cell r="G2684">
            <v>0.85399999999999998</v>
          </cell>
          <cell r="H2684">
            <v>0.79</v>
          </cell>
          <cell r="I2684" t="str">
            <v>9          0</v>
          </cell>
          <cell r="J2684">
            <v>0</v>
          </cell>
          <cell r="K2684">
            <v>0</v>
          </cell>
          <cell r="L2684">
            <v>2004</v>
          </cell>
          <cell r="M2684" t="str">
            <v>No Trade</v>
          </cell>
          <cell r="N2684" t="str">
            <v>NG24</v>
          </cell>
          <cell r="O2684">
            <v>55</v>
          </cell>
          <cell r="P2684">
            <v>1</v>
          </cell>
        </row>
        <row r="2685">
          <cell r="A2685" t="str">
            <v>ON</v>
          </cell>
          <cell r="B2685">
            <v>2</v>
          </cell>
          <cell r="C2685">
            <v>4</v>
          </cell>
          <cell r="D2685" t="str">
            <v>P</v>
          </cell>
          <cell r="E2685">
            <v>3.8</v>
          </cell>
          <cell r="F2685">
            <v>38013</v>
          </cell>
          <cell r="G2685">
            <v>0.35899999999999999</v>
          </cell>
          <cell r="H2685">
            <v>0.39</v>
          </cell>
          <cell r="I2685" t="str">
            <v>0          0</v>
          </cell>
          <cell r="J2685">
            <v>0</v>
          </cell>
          <cell r="K2685">
            <v>0</v>
          </cell>
          <cell r="L2685">
            <v>2004</v>
          </cell>
          <cell r="M2685">
            <v>1.5086400938273454</v>
          </cell>
          <cell r="N2685" t="str">
            <v>NG24</v>
          </cell>
          <cell r="O2685">
            <v>55</v>
          </cell>
          <cell r="P2685">
            <v>2</v>
          </cell>
        </row>
        <row r="2686">
          <cell r="A2686" t="str">
            <v>ON</v>
          </cell>
          <cell r="B2686">
            <v>2</v>
          </cell>
          <cell r="C2686">
            <v>4</v>
          </cell>
          <cell r="D2686" t="str">
            <v>C</v>
          </cell>
          <cell r="E2686">
            <v>4.1500000000000004</v>
          </cell>
          <cell r="F2686">
            <v>38013</v>
          </cell>
          <cell r="G2686">
            <v>0.68899999999999995</v>
          </cell>
          <cell r="H2686">
            <v>0.64</v>
          </cell>
          <cell r="I2686" t="str">
            <v>3          0</v>
          </cell>
          <cell r="J2686">
            <v>0</v>
          </cell>
          <cell r="K2686">
            <v>0</v>
          </cell>
          <cell r="L2686">
            <v>2004</v>
          </cell>
          <cell r="M2686" t="str">
            <v>No Trade</v>
          </cell>
          <cell r="N2686" t="str">
            <v>NG24</v>
          </cell>
          <cell r="O2686">
            <v>55</v>
          </cell>
          <cell r="P2686">
            <v>1</v>
          </cell>
        </row>
        <row r="2687">
          <cell r="A2687" t="str">
            <v>ON</v>
          </cell>
          <cell r="B2687">
            <v>2</v>
          </cell>
          <cell r="C2687">
            <v>4</v>
          </cell>
          <cell r="D2687" t="str">
            <v>P</v>
          </cell>
          <cell r="E2687">
            <v>4.1500000000000004</v>
          </cell>
          <cell r="F2687">
            <v>38013</v>
          </cell>
          <cell r="G2687">
            <v>0.53700000000000003</v>
          </cell>
          <cell r="H2687">
            <v>0.56999999999999995</v>
          </cell>
          <cell r="I2687" t="str">
            <v>6          0</v>
          </cell>
          <cell r="J2687">
            <v>0</v>
          </cell>
          <cell r="K2687">
            <v>0</v>
          </cell>
          <cell r="L2687">
            <v>2004</v>
          </cell>
          <cell r="M2687">
            <v>1.5907794309135415</v>
          </cell>
          <cell r="N2687" t="str">
            <v>NG24</v>
          </cell>
          <cell r="O2687">
            <v>55</v>
          </cell>
          <cell r="P2687">
            <v>2</v>
          </cell>
        </row>
        <row r="2688">
          <cell r="A2688" t="str">
            <v>ON</v>
          </cell>
          <cell r="B2688">
            <v>2</v>
          </cell>
          <cell r="C2688">
            <v>4</v>
          </cell>
          <cell r="D2688" t="str">
            <v>C</v>
          </cell>
          <cell r="E2688">
            <v>4.25</v>
          </cell>
          <cell r="F2688">
            <v>38013</v>
          </cell>
          <cell r="G2688">
            <v>0.64800000000000002</v>
          </cell>
          <cell r="H2688">
            <v>0.6</v>
          </cell>
          <cell r="I2688" t="str">
            <v>3          0</v>
          </cell>
          <cell r="J2688">
            <v>0</v>
          </cell>
          <cell r="K2688">
            <v>0</v>
          </cell>
          <cell r="L2688">
            <v>2004</v>
          </cell>
          <cell r="M2688" t="str">
            <v>No Trade</v>
          </cell>
          <cell r="N2688" t="str">
            <v>NG24</v>
          </cell>
          <cell r="O2688">
            <v>55</v>
          </cell>
          <cell r="P2688">
            <v>1</v>
          </cell>
        </row>
        <row r="2689">
          <cell r="A2689" t="str">
            <v>ON</v>
          </cell>
          <cell r="B2689">
            <v>2</v>
          </cell>
          <cell r="C2689">
            <v>4</v>
          </cell>
          <cell r="D2689" t="str">
            <v>C</v>
          </cell>
          <cell r="E2689">
            <v>4.75</v>
          </cell>
          <cell r="F2689">
            <v>38013</v>
          </cell>
          <cell r="G2689">
            <v>0.48</v>
          </cell>
          <cell r="H2689">
            <v>0.44</v>
          </cell>
          <cell r="I2689" t="str">
            <v>4          0</v>
          </cell>
          <cell r="J2689">
            <v>0</v>
          </cell>
          <cell r="K2689">
            <v>0</v>
          </cell>
          <cell r="L2689">
            <v>2004</v>
          </cell>
          <cell r="M2689" t="str">
            <v>No Trade</v>
          </cell>
          <cell r="N2689" t="str">
            <v>NG24</v>
          </cell>
          <cell r="O2689">
            <v>55</v>
          </cell>
          <cell r="P2689">
            <v>1</v>
          </cell>
        </row>
        <row r="2690">
          <cell r="A2690" t="str">
            <v>ON</v>
          </cell>
          <cell r="B2690">
            <v>2</v>
          </cell>
          <cell r="C2690">
            <v>4</v>
          </cell>
          <cell r="D2690" t="str">
            <v>C</v>
          </cell>
          <cell r="E2690">
            <v>6</v>
          </cell>
          <cell r="F2690">
            <v>38013</v>
          </cell>
          <cell r="G2690">
            <v>0.24</v>
          </cell>
          <cell r="H2690">
            <v>0.22</v>
          </cell>
          <cell r="I2690" t="str">
            <v>1          0</v>
          </cell>
          <cell r="J2690">
            <v>0</v>
          </cell>
          <cell r="K2690">
            <v>0</v>
          </cell>
          <cell r="L2690">
            <v>2004</v>
          </cell>
          <cell r="M2690" t="str">
            <v>No Trade</v>
          </cell>
          <cell r="N2690" t="str">
            <v>NG24</v>
          </cell>
          <cell r="O2690">
            <v>55</v>
          </cell>
          <cell r="P2690">
            <v>1</v>
          </cell>
        </row>
        <row r="2691">
          <cell r="A2691" t="str">
            <v>ON</v>
          </cell>
          <cell r="B2691">
            <v>3</v>
          </cell>
          <cell r="C2691">
            <v>4</v>
          </cell>
          <cell r="D2691" t="str">
            <v>P</v>
          </cell>
          <cell r="E2691">
            <v>2</v>
          </cell>
          <cell r="F2691">
            <v>38041</v>
          </cell>
          <cell r="G2691">
            <v>8.9999999999999993E-3</v>
          </cell>
          <cell r="H2691">
            <v>0.01</v>
          </cell>
          <cell r="I2691" t="str">
            <v>1          0</v>
          </cell>
          <cell r="J2691">
            <v>0</v>
          </cell>
          <cell r="K2691">
            <v>0</v>
          </cell>
          <cell r="L2691">
            <v>2004</v>
          </cell>
          <cell r="M2691">
            <v>1.1475310857827681</v>
          </cell>
          <cell r="N2691" t="str">
            <v>NG34</v>
          </cell>
          <cell r="O2691">
            <v>69.349999999999994</v>
          </cell>
          <cell r="P2691">
            <v>2</v>
          </cell>
        </row>
        <row r="2692">
          <cell r="A2692" t="str">
            <v>ON</v>
          </cell>
          <cell r="B2692">
            <v>3</v>
          </cell>
          <cell r="C2692">
            <v>4</v>
          </cell>
          <cell r="D2692" t="str">
            <v>P</v>
          </cell>
          <cell r="E2692">
            <v>2.4</v>
          </cell>
          <cell r="F2692">
            <v>38041</v>
          </cell>
          <cell r="G2692">
            <v>0</v>
          </cell>
          <cell r="H2692">
            <v>0</v>
          </cell>
          <cell r="I2692" t="str">
            <v>0          0</v>
          </cell>
          <cell r="J2692">
            <v>0</v>
          </cell>
          <cell r="K2692">
            <v>0</v>
          </cell>
          <cell r="L2692">
            <v>2004</v>
          </cell>
          <cell r="M2692" t="str">
            <v>No Trade</v>
          </cell>
          <cell r="N2692" t="str">
            <v/>
          </cell>
          <cell r="O2692" t="str">
            <v/>
          </cell>
          <cell r="P2692" t="str">
            <v/>
          </cell>
        </row>
        <row r="2693">
          <cell r="A2693" t="str">
            <v>ON</v>
          </cell>
          <cell r="B2693">
            <v>3</v>
          </cell>
          <cell r="C2693">
            <v>4</v>
          </cell>
          <cell r="D2693" t="str">
            <v>P</v>
          </cell>
          <cell r="E2693">
            <v>2.5</v>
          </cell>
          <cell r="F2693">
            <v>38041</v>
          </cell>
          <cell r="G2693">
            <v>4.4999999999999998E-2</v>
          </cell>
          <cell r="H2693">
            <v>0.05</v>
          </cell>
          <cell r="I2693" t="str">
            <v>0          0</v>
          </cell>
          <cell r="J2693">
            <v>0</v>
          </cell>
          <cell r="K2693">
            <v>0</v>
          </cell>
          <cell r="L2693">
            <v>2004</v>
          </cell>
          <cell r="M2693">
            <v>1.2789938912346188</v>
          </cell>
          <cell r="N2693" t="str">
            <v>NG34</v>
          </cell>
          <cell r="O2693">
            <v>69.349999999999994</v>
          </cell>
          <cell r="P2693">
            <v>2</v>
          </cell>
        </row>
        <row r="2694">
          <cell r="A2694" t="str">
            <v>ON</v>
          </cell>
          <cell r="B2694">
            <v>3</v>
          </cell>
          <cell r="C2694">
            <v>4</v>
          </cell>
          <cell r="D2694" t="str">
            <v>P</v>
          </cell>
          <cell r="E2694">
            <v>2.7</v>
          </cell>
          <cell r="F2694">
            <v>38041</v>
          </cell>
          <cell r="G2694">
            <v>0</v>
          </cell>
          <cell r="H2694">
            <v>0</v>
          </cell>
          <cell r="I2694" t="str">
            <v>0          0</v>
          </cell>
          <cell r="J2694">
            <v>0</v>
          </cell>
          <cell r="K2694">
            <v>0</v>
          </cell>
          <cell r="L2694">
            <v>2004</v>
          </cell>
          <cell r="M2694" t="str">
            <v>No Trade</v>
          </cell>
          <cell r="N2694" t="str">
            <v/>
          </cell>
          <cell r="O2694" t="str">
            <v/>
          </cell>
          <cell r="P2694" t="str">
            <v/>
          </cell>
        </row>
        <row r="2695">
          <cell r="A2695" t="str">
            <v>ON</v>
          </cell>
          <cell r="B2695">
            <v>3</v>
          </cell>
          <cell r="C2695">
            <v>4</v>
          </cell>
          <cell r="D2695" t="str">
            <v>P</v>
          </cell>
          <cell r="E2695">
            <v>2.75</v>
          </cell>
          <cell r="F2695">
            <v>38041</v>
          </cell>
          <cell r="G2695">
            <v>0</v>
          </cell>
          <cell r="H2695">
            <v>0</v>
          </cell>
          <cell r="I2695" t="str">
            <v>0          0</v>
          </cell>
          <cell r="J2695">
            <v>0</v>
          </cell>
          <cell r="K2695">
            <v>0</v>
          </cell>
          <cell r="L2695">
            <v>2004</v>
          </cell>
          <cell r="M2695" t="str">
            <v>No Trade</v>
          </cell>
          <cell r="N2695" t="str">
            <v/>
          </cell>
          <cell r="O2695" t="str">
            <v/>
          </cell>
          <cell r="P2695" t="str">
            <v/>
          </cell>
        </row>
        <row r="2696">
          <cell r="A2696" t="str">
            <v>ON</v>
          </cell>
          <cell r="B2696">
            <v>3</v>
          </cell>
          <cell r="C2696">
            <v>4</v>
          </cell>
          <cell r="D2696" t="str">
            <v>P</v>
          </cell>
          <cell r="E2696">
            <v>3</v>
          </cell>
          <cell r="F2696">
            <v>38041</v>
          </cell>
          <cell r="G2696">
            <v>0.13200000000000001</v>
          </cell>
          <cell r="H2696">
            <v>0.14000000000000001</v>
          </cell>
          <cell r="I2696" t="str">
            <v>5          0</v>
          </cell>
          <cell r="J2696">
            <v>0</v>
          </cell>
          <cell r="K2696">
            <v>0</v>
          </cell>
          <cell r="L2696">
            <v>2004</v>
          </cell>
          <cell r="M2696">
            <v>1.4012594223406185</v>
          </cell>
          <cell r="N2696" t="str">
            <v>NG34</v>
          </cell>
          <cell r="O2696">
            <v>69.349999999999994</v>
          </cell>
          <cell r="P2696">
            <v>2</v>
          </cell>
        </row>
        <row r="2697">
          <cell r="A2697" t="str">
            <v>ON</v>
          </cell>
          <cell r="B2697">
            <v>3</v>
          </cell>
          <cell r="C2697">
            <v>4</v>
          </cell>
          <cell r="D2697" t="str">
            <v>C</v>
          </cell>
          <cell r="E2697">
            <v>3.2</v>
          </cell>
          <cell r="F2697">
            <v>38041</v>
          </cell>
          <cell r="G2697">
            <v>0</v>
          </cell>
          <cell r="H2697">
            <v>0</v>
          </cell>
          <cell r="I2697" t="str">
            <v>0          0</v>
          </cell>
          <cell r="J2697">
            <v>0</v>
          </cell>
          <cell r="K2697">
            <v>0</v>
          </cell>
          <cell r="L2697">
            <v>2004</v>
          </cell>
          <cell r="M2697" t="str">
            <v>No Trade</v>
          </cell>
          <cell r="N2697" t="str">
            <v/>
          </cell>
          <cell r="O2697" t="str">
            <v/>
          </cell>
          <cell r="P2697" t="str">
            <v/>
          </cell>
        </row>
        <row r="2698">
          <cell r="A2698" t="str">
            <v>ON</v>
          </cell>
          <cell r="B2698">
            <v>3</v>
          </cell>
          <cell r="C2698">
            <v>4</v>
          </cell>
          <cell r="D2698" t="str">
            <v>P</v>
          </cell>
          <cell r="E2698">
            <v>3.2</v>
          </cell>
          <cell r="F2698">
            <v>38041</v>
          </cell>
          <cell r="G2698">
            <v>0</v>
          </cell>
          <cell r="H2698">
            <v>0</v>
          </cell>
          <cell r="I2698" t="str">
            <v>0          0</v>
          </cell>
          <cell r="J2698">
            <v>0</v>
          </cell>
          <cell r="K2698">
            <v>0</v>
          </cell>
          <cell r="L2698">
            <v>2004</v>
          </cell>
          <cell r="M2698" t="str">
            <v>No Trade</v>
          </cell>
          <cell r="N2698" t="str">
            <v/>
          </cell>
          <cell r="O2698" t="str">
            <v/>
          </cell>
          <cell r="P2698" t="str">
            <v/>
          </cell>
        </row>
        <row r="2699">
          <cell r="A2699" t="str">
            <v>ON</v>
          </cell>
          <cell r="B2699">
            <v>3</v>
          </cell>
          <cell r="C2699">
            <v>4</v>
          </cell>
          <cell r="D2699" t="str">
            <v>C</v>
          </cell>
          <cell r="E2699">
            <v>3.25</v>
          </cell>
          <cell r="F2699">
            <v>38041</v>
          </cell>
          <cell r="G2699">
            <v>0.89</v>
          </cell>
          <cell r="H2699">
            <v>0.89</v>
          </cell>
          <cell r="I2699" t="str">
            <v>0          0</v>
          </cell>
          <cell r="J2699">
            <v>0</v>
          </cell>
          <cell r="K2699">
            <v>0</v>
          </cell>
          <cell r="L2699">
            <v>2004</v>
          </cell>
          <cell r="M2699" t="str">
            <v>No Trade</v>
          </cell>
          <cell r="N2699" t="str">
            <v>NG34</v>
          </cell>
          <cell r="O2699">
            <v>69.349999999999994</v>
          </cell>
          <cell r="P2699">
            <v>1</v>
          </cell>
        </row>
        <row r="2700">
          <cell r="A2700" t="str">
            <v>ON</v>
          </cell>
          <cell r="B2700">
            <v>3</v>
          </cell>
          <cell r="C2700">
            <v>4</v>
          </cell>
          <cell r="D2700" t="str">
            <v>P</v>
          </cell>
          <cell r="E2700">
            <v>3.25</v>
          </cell>
          <cell r="F2700">
            <v>38041</v>
          </cell>
          <cell r="G2700">
            <v>0.20100000000000001</v>
          </cell>
          <cell r="H2700">
            <v>0.22</v>
          </cell>
          <cell r="I2700" t="str">
            <v>0          0</v>
          </cell>
          <cell r="J2700">
            <v>0</v>
          </cell>
          <cell r="K2700">
            <v>0</v>
          </cell>
          <cell r="L2700">
            <v>2004</v>
          </cell>
          <cell r="M2700">
            <v>1.4609644450372206</v>
          </cell>
          <cell r="N2700" t="str">
            <v>NG34</v>
          </cell>
          <cell r="O2700">
            <v>69.349999999999994</v>
          </cell>
          <cell r="P2700">
            <v>2</v>
          </cell>
        </row>
        <row r="2701">
          <cell r="A2701" t="str">
            <v>ON</v>
          </cell>
          <cell r="B2701">
            <v>3</v>
          </cell>
          <cell r="C2701">
            <v>4</v>
          </cell>
          <cell r="D2701" t="str">
            <v>C</v>
          </cell>
          <cell r="E2701">
            <v>3.3</v>
          </cell>
          <cell r="F2701">
            <v>38041</v>
          </cell>
          <cell r="G2701">
            <v>1.0089999999999999</v>
          </cell>
          <cell r="H2701">
            <v>0.95</v>
          </cell>
          <cell r="I2701" t="str">
            <v>6          0</v>
          </cell>
          <cell r="J2701">
            <v>0</v>
          </cell>
          <cell r="K2701">
            <v>0</v>
          </cell>
          <cell r="L2701">
            <v>2004</v>
          </cell>
          <cell r="M2701" t="str">
            <v>No Trade</v>
          </cell>
          <cell r="N2701" t="str">
            <v>NG34</v>
          </cell>
          <cell r="O2701">
            <v>69.349999999999994</v>
          </cell>
          <cell r="P2701">
            <v>1</v>
          </cell>
        </row>
        <row r="2702">
          <cell r="A2702" t="str">
            <v>ON</v>
          </cell>
          <cell r="B2702">
            <v>3</v>
          </cell>
          <cell r="C2702">
            <v>4</v>
          </cell>
          <cell r="D2702" t="str">
            <v>P</v>
          </cell>
          <cell r="E2702">
            <v>3.3</v>
          </cell>
          <cell r="F2702">
            <v>38041</v>
          </cell>
          <cell r="G2702">
            <v>0.217</v>
          </cell>
          <cell r="H2702">
            <v>0.23</v>
          </cell>
          <cell r="I2702" t="str">
            <v>7          0</v>
          </cell>
          <cell r="J2702">
            <v>0</v>
          </cell>
          <cell r="K2702">
            <v>0</v>
          </cell>
          <cell r="L2702">
            <v>2004</v>
          </cell>
          <cell r="M2702">
            <v>1.4727302814240377</v>
          </cell>
          <cell r="N2702" t="str">
            <v>NG34</v>
          </cell>
          <cell r="O2702">
            <v>69.349999999999994</v>
          </cell>
          <cell r="P2702">
            <v>2</v>
          </cell>
        </row>
        <row r="2703">
          <cell r="A2703" t="str">
            <v>ON</v>
          </cell>
          <cell r="B2703">
            <v>3</v>
          </cell>
          <cell r="C2703">
            <v>4</v>
          </cell>
          <cell r="D2703" t="str">
            <v>P</v>
          </cell>
          <cell r="E2703">
            <v>3.5</v>
          </cell>
          <cell r="F2703">
            <v>38041</v>
          </cell>
          <cell r="G2703">
            <v>0.28899999999999998</v>
          </cell>
          <cell r="H2703">
            <v>0.31</v>
          </cell>
          <cell r="I2703" t="str">
            <v>2          0</v>
          </cell>
          <cell r="J2703">
            <v>0</v>
          </cell>
          <cell r="K2703">
            <v>0</v>
          </cell>
          <cell r="L2703">
            <v>2004</v>
          </cell>
          <cell r="M2703">
            <v>1.5197317697918422</v>
          </cell>
          <cell r="N2703" t="str">
            <v>NG34</v>
          </cell>
          <cell r="O2703">
            <v>69.349999999999994</v>
          </cell>
          <cell r="P2703">
            <v>2</v>
          </cell>
        </row>
        <row r="2704">
          <cell r="A2704" t="str">
            <v>ON</v>
          </cell>
          <cell r="B2704">
            <v>3</v>
          </cell>
          <cell r="C2704">
            <v>4</v>
          </cell>
          <cell r="D2704" t="str">
            <v>P</v>
          </cell>
          <cell r="E2704">
            <v>3.65</v>
          </cell>
          <cell r="F2704">
            <v>38041</v>
          </cell>
          <cell r="G2704">
            <v>0.35199999999999998</v>
          </cell>
          <cell r="H2704">
            <v>0.38</v>
          </cell>
          <cell r="I2704" t="str">
            <v>0          0</v>
          </cell>
          <cell r="J2704">
            <v>0</v>
          </cell>
          <cell r="K2704">
            <v>0</v>
          </cell>
          <cell r="L2704">
            <v>2004</v>
          </cell>
          <cell r="M2704">
            <v>1.555272281519793</v>
          </cell>
          <cell r="N2704" t="str">
            <v>NG34</v>
          </cell>
          <cell r="O2704">
            <v>69.349999999999994</v>
          </cell>
          <cell r="P2704">
            <v>2</v>
          </cell>
        </row>
        <row r="2705">
          <cell r="A2705" t="str">
            <v>ON</v>
          </cell>
          <cell r="B2705">
            <v>3</v>
          </cell>
          <cell r="C2705">
            <v>4</v>
          </cell>
          <cell r="D2705" t="str">
            <v>C</v>
          </cell>
          <cell r="E2705">
            <v>3.7</v>
          </cell>
          <cell r="F2705">
            <v>38041</v>
          </cell>
          <cell r="G2705">
            <v>0.69499999999999995</v>
          </cell>
          <cell r="H2705">
            <v>0.69</v>
          </cell>
          <cell r="I2705" t="str">
            <v>5          0</v>
          </cell>
          <cell r="J2705">
            <v>0</v>
          </cell>
          <cell r="K2705">
            <v>0</v>
          </cell>
          <cell r="L2705">
            <v>2004</v>
          </cell>
          <cell r="M2705" t="str">
            <v>No Trade</v>
          </cell>
          <cell r="N2705" t="str">
            <v>NG34</v>
          </cell>
          <cell r="O2705">
            <v>69.349999999999994</v>
          </cell>
          <cell r="P2705">
            <v>1</v>
          </cell>
        </row>
        <row r="2706">
          <cell r="A2706" t="str">
            <v>ON</v>
          </cell>
          <cell r="B2706">
            <v>3</v>
          </cell>
          <cell r="C2706">
            <v>4</v>
          </cell>
          <cell r="D2706" t="str">
            <v>P</v>
          </cell>
          <cell r="E2706">
            <v>3.7</v>
          </cell>
          <cell r="F2706">
            <v>38041</v>
          </cell>
          <cell r="G2706">
            <v>0.375</v>
          </cell>
          <cell r="H2706">
            <v>0.4</v>
          </cell>
          <cell r="I2706" t="str">
            <v>5          0</v>
          </cell>
          <cell r="J2706">
            <v>0</v>
          </cell>
          <cell r="K2706">
            <v>0</v>
          </cell>
          <cell r="L2706">
            <v>2004</v>
          </cell>
          <cell r="M2706">
            <v>1.5673822734039247</v>
          </cell>
          <cell r="N2706" t="str">
            <v>NG34</v>
          </cell>
          <cell r="O2706">
            <v>69.349999999999994</v>
          </cell>
          <cell r="P2706">
            <v>2</v>
          </cell>
        </row>
        <row r="2707">
          <cell r="A2707" t="str">
            <v>ON</v>
          </cell>
          <cell r="B2707">
            <v>3</v>
          </cell>
          <cell r="C2707">
            <v>4</v>
          </cell>
          <cell r="D2707" t="str">
            <v>P</v>
          </cell>
          <cell r="E2707">
            <v>3.75</v>
          </cell>
          <cell r="F2707">
            <v>38041</v>
          </cell>
          <cell r="G2707">
            <v>0.4</v>
          </cell>
          <cell r="H2707">
            <v>0.43</v>
          </cell>
          <cell r="I2707" t="str">
            <v>0          0</v>
          </cell>
          <cell r="J2707">
            <v>0</v>
          </cell>
          <cell r="K2707">
            <v>0</v>
          </cell>
          <cell r="L2707">
            <v>2004</v>
          </cell>
          <cell r="M2707">
            <v>1.5804522540132073</v>
          </cell>
          <cell r="N2707" t="str">
            <v>NG34</v>
          </cell>
          <cell r="O2707">
            <v>69.349999999999994</v>
          </cell>
          <cell r="P2707">
            <v>2</v>
          </cell>
        </row>
        <row r="2708">
          <cell r="A2708" t="str">
            <v>ON</v>
          </cell>
          <cell r="B2708">
            <v>3</v>
          </cell>
          <cell r="C2708">
            <v>4</v>
          </cell>
          <cell r="D2708" t="str">
            <v>C</v>
          </cell>
          <cell r="E2708">
            <v>3.8</v>
          </cell>
          <cell r="F2708">
            <v>38041</v>
          </cell>
          <cell r="G2708">
            <v>0.74099999999999999</v>
          </cell>
          <cell r="H2708">
            <v>0.68</v>
          </cell>
          <cell r="I2708" t="str">
            <v>6          0</v>
          </cell>
          <cell r="J2708">
            <v>0</v>
          </cell>
          <cell r="K2708">
            <v>0</v>
          </cell>
          <cell r="L2708">
            <v>2004</v>
          </cell>
          <cell r="M2708" t="str">
            <v>No Trade</v>
          </cell>
          <cell r="N2708" t="str">
            <v>NG34</v>
          </cell>
          <cell r="O2708">
            <v>69.349999999999994</v>
          </cell>
          <cell r="P2708">
            <v>1</v>
          </cell>
        </row>
        <row r="2709">
          <cell r="A2709" t="str">
            <v>ON</v>
          </cell>
          <cell r="B2709">
            <v>3</v>
          </cell>
          <cell r="C2709">
            <v>4</v>
          </cell>
          <cell r="D2709" t="str">
            <v>P</v>
          </cell>
          <cell r="E2709">
            <v>3.8</v>
          </cell>
          <cell r="F2709">
            <v>38041</v>
          </cell>
          <cell r="G2709">
            <v>0.42499999999999999</v>
          </cell>
          <cell r="H2709">
            <v>0.45</v>
          </cell>
          <cell r="I2709" t="str">
            <v>7          0</v>
          </cell>
          <cell r="J2709">
            <v>0</v>
          </cell>
          <cell r="K2709">
            <v>0</v>
          </cell>
          <cell r="L2709">
            <v>2004</v>
          </cell>
          <cell r="M2709">
            <v>1.5927236341537936</v>
          </cell>
          <cell r="N2709" t="str">
            <v>NG34</v>
          </cell>
          <cell r="O2709">
            <v>69.349999999999994</v>
          </cell>
          <cell r="P2709">
            <v>2</v>
          </cell>
        </row>
        <row r="2710">
          <cell r="A2710" t="str">
            <v>ON</v>
          </cell>
          <cell r="B2710">
            <v>3</v>
          </cell>
          <cell r="C2710">
            <v>4</v>
          </cell>
          <cell r="D2710" t="str">
            <v>C</v>
          </cell>
          <cell r="E2710">
            <v>3.85</v>
          </cell>
          <cell r="F2710">
            <v>38041</v>
          </cell>
          <cell r="G2710">
            <v>0.71899999999999997</v>
          </cell>
          <cell r="H2710">
            <v>0.66</v>
          </cell>
          <cell r="I2710" t="str">
            <v>4          0</v>
          </cell>
          <cell r="J2710">
            <v>0</v>
          </cell>
          <cell r="K2710">
            <v>0</v>
          </cell>
          <cell r="L2710">
            <v>2004</v>
          </cell>
          <cell r="M2710" t="str">
            <v>No Trade</v>
          </cell>
          <cell r="N2710" t="str">
            <v>NG34</v>
          </cell>
          <cell r="O2710">
            <v>69.349999999999994</v>
          </cell>
          <cell r="P2710">
            <v>1</v>
          </cell>
        </row>
        <row r="2711">
          <cell r="A2711" t="str">
            <v>ON</v>
          </cell>
          <cell r="B2711">
            <v>3</v>
          </cell>
          <cell r="C2711">
            <v>4</v>
          </cell>
          <cell r="D2711" t="str">
            <v>P</v>
          </cell>
          <cell r="E2711">
            <v>3.85</v>
          </cell>
          <cell r="F2711">
            <v>38041</v>
          </cell>
          <cell r="G2711">
            <v>0.45</v>
          </cell>
          <cell r="H2711">
            <v>0.48</v>
          </cell>
          <cell r="I2711" t="str">
            <v>3          0</v>
          </cell>
          <cell r="J2711">
            <v>0</v>
          </cell>
          <cell r="K2711">
            <v>0</v>
          </cell>
          <cell r="L2711">
            <v>2004</v>
          </cell>
          <cell r="M2711">
            <v>1.6042744727905696</v>
          </cell>
          <cell r="N2711" t="str">
            <v>NG34</v>
          </cell>
          <cell r="O2711">
            <v>69.349999999999994</v>
          </cell>
          <cell r="P2711">
            <v>2</v>
          </cell>
        </row>
        <row r="2712">
          <cell r="A2712" t="str">
            <v>ON</v>
          </cell>
          <cell r="B2712">
            <v>3</v>
          </cell>
          <cell r="C2712">
            <v>4</v>
          </cell>
          <cell r="D2712" t="str">
            <v>C</v>
          </cell>
          <cell r="E2712">
            <v>3.95</v>
          </cell>
          <cell r="F2712">
            <v>38041</v>
          </cell>
          <cell r="G2712">
            <v>0.67400000000000004</v>
          </cell>
          <cell r="H2712">
            <v>0.62</v>
          </cell>
          <cell r="I2712" t="str">
            <v>2          0</v>
          </cell>
          <cell r="J2712">
            <v>0</v>
          </cell>
          <cell r="K2712">
            <v>0</v>
          </cell>
          <cell r="L2712">
            <v>2004</v>
          </cell>
          <cell r="M2712" t="str">
            <v>No Trade</v>
          </cell>
          <cell r="N2712" t="str">
            <v>NG34</v>
          </cell>
          <cell r="O2712">
            <v>69.349999999999994</v>
          </cell>
          <cell r="P2712">
            <v>1</v>
          </cell>
        </row>
        <row r="2713">
          <cell r="A2713" t="str">
            <v>ON</v>
          </cell>
          <cell r="B2713">
            <v>3</v>
          </cell>
          <cell r="C2713">
            <v>4</v>
          </cell>
          <cell r="D2713" t="str">
            <v>P</v>
          </cell>
          <cell r="E2713">
            <v>3.95</v>
          </cell>
          <cell r="F2713">
            <v>38041</v>
          </cell>
          <cell r="G2713">
            <v>0.504</v>
          </cell>
          <cell r="H2713">
            <v>0.53</v>
          </cell>
          <cell r="I2713" t="str">
            <v>9          0</v>
          </cell>
          <cell r="J2713">
            <v>0</v>
          </cell>
          <cell r="K2713">
            <v>0</v>
          </cell>
          <cell r="L2713">
            <v>2004</v>
          </cell>
          <cell r="M2713">
            <v>1.6284843426164046</v>
          </cell>
          <cell r="N2713" t="str">
            <v>NG34</v>
          </cell>
          <cell r="O2713">
            <v>69.349999999999994</v>
          </cell>
          <cell r="P2713">
            <v>2</v>
          </cell>
        </row>
        <row r="2714">
          <cell r="A2714" t="str">
            <v>ON</v>
          </cell>
          <cell r="B2714">
            <v>3</v>
          </cell>
          <cell r="C2714">
            <v>4</v>
          </cell>
          <cell r="D2714" t="str">
            <v>C</v>
          </cell>
          <cell r="E2714">
            <v>4</v>
          </cell>
          <cell r="F2714">
            <v>38041</v>
          </cell>
          <cell r="G2714">
            <v>0.65200000000000002</v>
          </cell>
          <cell r="H2714">
            <v>0.6</v>
          </cell>
          <cell r="I2714" t="str">
            <v>3          0</v>
          </cell>
          <cell r="J2714">
            <v>0</v>
          </cell>
          <cell r="K2714">
            <v>0</v>
          </cell>
          <cell r="L2714">
            <v>2004</v>
          </cell>
          <cell r="M2714" t="str">
            <v>No Trade</v>
          </cell>
          <cell r="N2714" t="str">
            <v>NG34</v>
          </cell>
          <cell r="O2714">
            <v>69.349999999999994</v>
          </cell>
          <cell r="P2714">
            <v>1</v>
          </cell>
        </row>
        <row r="2715">
          <cell r="A2715" t="str">
            <v>ON</v>
          </cell>
          <cell r="B2715">
            <v>3</v>
          </cell>
          <cell r="C2715">
            <v>4</v>
          </cell>
          <cell r="D2715" t="str">
            <v>P</v>
          </cell>
          <cell r="E2715">
            <v>4</v>
          </cell>
          <cell r="F2715">
            <v>38041</v>
          </cell>
          <cell r="G2715">
            <v>0.53200000000000003</v>
          </cell>
          <cell r="H2715">
            <v>0.56000000000000005</v>
          </cell>
          <cell r="I2715" t="str">
            <v>9          0</v>
          </cell>
          <cell r="J2715">
            <v>0</v>
          </cell>
          <cell r="K2715">
            <v>0</v>
          </cell>
          <cell r="L2715">
            <v>2004</v>
          </cell>
          <cell r="M2715">
            <v>1.6403473199822165</v>
          </cell>
          <cell r="N2715" t="str">
            <v>NG34</v>
          </cell>
          <cell r="O2715">
            <v>69.349999999999994</v>
          </cell>
          <cell r="P2715">
            <v>2</v>
          </cell>
        </row>
        <row r="2716">
          <cell r="A2716" t="str">
            <v>ON</v>
          </cell>
          <cell r="B2716">
            <v>3</v>
          </cell>
          <cell r="C2716">
            <v>4</v>
          </cell>
          <cell r="D2716" t="str">
            <v>C</v>
          </cell>
          <cell r="E2716">
            <v>4.05</v>
          </cell>
          <cell r="F2716">
            <v>38041</v>
          </cell>
          <cell r="G2716">
            <v>0.63100000000000001</v>
          </cell>
          <cell r="H2716">
            <v>0.57999999999999996</v>
          </cell>
          <cell r="I2716" t="str">
            <v>3          0</v>
          </cell>
          <cell r="J2716">
            <v>0</v>
          </cell>
          <cell r="K2716">
            <v>0</v>
          </cell>
          <cell r="L2716">
            <v>2004</v>
          </cell>
          <cell r="M2716" t="str">
            <v>No Trade</v>
          </cell>
          <cell r="N2716" t="str">
            <v>NG34</v>
          </cell>
          <cell r="O2716">
            <v>69.349999999999994</v>
          </cell>
          <cell r="P2716">
            <v>1</v>
          </cell>
        </row>
        <row r="2717">
          <cell r="A2717" t="str">
            <v>ON</v>
          </cell>
          <cell r="B2717">
            <v>3</v>
          </cell>
          <cell r="C2717">
            <v>4</v>
          </cell>
          <cell r="D2717" t="str">
            <v>P</v>
          </cell>
          <cell r="E2717">
            <v>4.05</v>
          </cell>
          <cell r="F2717">
            <v>38041</v>
          </cell>
          <cell r="G2717">
            <v>0.56100000000000005</v>
          </cell>
          <cell r="H2717">
            <v>0.59</v>
          </cell>
          <cell r="I2717" t="str">
            <v>9          0</v>
          </cell>
          <cell r="J2717">
            <v>0</v>
          </cell>
          <cell r="K2717">
            <v>0</v>
          </cell>
          <cell r="L2717">
            <v>2004</v>
          </cell>
          <cell r="M2717">
            <v>1.6523047034590392</v>
          </cell>
          <cell r="N2717" t="str">
            <v>NG34</v>
          </cell>
          <cell r="O2717">
            <v>69.349999999999994</v>
          </cell>
          <cell r="P2717">
            <v>2</v>
          </cell>
        </row>
        <row r="2718">
          <cell r="A2718" t="str">
            <v>ON</v>
          </cell>
          <cell r="B2718">
            <v>3</v>
          </cell>
          <cell r="C2718">
            <v>4</v>
          </cell>
          <cell r="D2718" t="str">
            <v>C</v>
          </cell>
          <cell r="E2718">
            <v>4.25</v>
          </cell>
          <cell r="F2718">
            <v>38041</v>
          </cell>
          <cell r="G2718">
            <v>0.55400000000000005</v>
          </cell>
          <cell r="H2718">
            <v>0.51</v>
          </cell>
          <cell r="I2718" t="str">
            <v>2          0</v>
          </cell>
          <cell r="J2718">
            <v>0</v>
          </cell>
          <cell r="K2718">
            <v>0</v>
          </cell>
          <cell r="L2718">
            <v>2004</v>
          </cell>
          <cell r="M2718" t="str">
            <v>No Trade</v>
          </cell>
          <cell r="N2718" t="str">
            <v>NG34</v>
          </cell>
          <cell r="O2718">
            <v>69.349999999999994</v>
          </cell>
          <cell r="P2718">
            <v>1</v>
          </cell>
        </row>
        <row r="2719">
          <cell r="A2719" t="str">
            <v>ON</v>
          </cell>
          <cell r="B2719">
            <v>3</v>
          </cell>
          <cell r="C2719">
            <v>4</v>
          </cell>
          <cell r="D2719" t="str">
            <v>C</v>
          </cell>
          <cell r="E2719">
            <v>4.45</v>
          </cell>
          <cell r="F2719">
            <v>38041</v>
          </cell>
          <cell r="G2719">
            <v>0</v>
          </cell>
          <cell r="H2719">
            <v>0</v>
          </cell>
          <cell r="I2719" t="str">
            <v>0          0</v>
          </cell>
          <cell r="J2719">
            <v>0</v>
          </cell>
          <cell r="K2719">
            <v>0</v>
          </cell>
          <cell r="L2719">
            <v>2004</v>
          </cell>
          <cell r="M2719" t="str">
            <v>No Trade</v>
          </cell>
          <cell r="N2719" t="str">
            <v/>
          </cell>
          <cell r="O2719" t="str">
            <v/>
          </cell>
          <cell r="P2719" t="str">
            <v/>
          </cell>
        </row>
        <row r="2720">
          <cell r="A2720" t="str">
            <v>ON</v>
          </cell>
          <cell r="B2720">
            <v>3</v>
          </cell>
          <cell r="C2720">
            <v>4</v>
          </cell>
          <cell r="D2720" t="str">
            <v>C</v>
          </cell>
          <cell r="E2720">
            <v>4.75</v>
          </cell>
          <cell r="F2720">
            <v>38041</v>
          </cell>
          <cell r="G2720">
            <v>0.40699999999999997</v>
          </cell>
          <cell r="H2720">
            <v>0.37</v>
          </cell>
          <cell r="I2720" t="str">
            <v>4          0</v>
          </cell>
          <cell r="J2720">
            <v>0</v>
          </cell>
          <cell r="K2720">
            <v>0</v>
          </cell>
          <cell r="L2720">
            <v>2004</v>
          </cell>
          <cell r="M2720" t="str">
            <v>No Trade</v>
          </cell>
          <cell r="N2720" t="str">
            <v>NG34</v>
          </cell>
          <cell r="O2720">
            <v>69.349999999999994</v>
          </cell>
          <cell r="P2720">
            <v>1</v>
          </cell>
        </row>
        <row r="2721">
          <cell r="A2721" t="str">
            <v>ON</v>
          </cell>
          <cell r="B2721">
            <v>3</v>
          </cell>
          <cell r="C2721">
            <v>4</v>
          </cell>
          <cell r="D2721" t="str">
            <v>C</v>
          </cell>
          <cell r="E2721">
            <v>6</v>
          </cell>
          <cell r="F2721">
            <v>38041</v>
          </cell>
          <cell r="G2721">
            <v>0.19900000000000001</v>
          </cell>
          <cell r="H2721">
            <v>0.18</v>
          </cell>
          <cell r="I2721" t="str">
            <v>1          0</v>
          </cell>
          <cell r="J2721">
            <v>0</v>
          </cell>
          <cell r="K2721">
            <v>0</v>
          </cell>
          <cell r="L2721">
            <v>2004</v>
          </cell>
          <cell r="M2721" t="str">
            <v>No Trade</v>
          </cell>
          <cell r="N2721" t="str">
            <v>NG34</v>
          </cell>
          <cell r="O2721">
            <v>69.349999999999994</v>
          </cell>
          <cell r="P2721">
            <v>1</v>
          </cell>
        </row>
        <row r="2722">
          <cell r="A2722" t="str">
            <v>ON</v>
          </cell>
          <cell r="B2722">
            <v>4</v>
          </cell>
          <cell r="C2722">
            <v>4</v>
          </cell>
          <cell r="D2722" t="str">
            <v>P</v>
          </cell>
          <cell r="E2722">
            <v>2</v>
          </cell>
          <cell r="F2722">
            <v>38072</v>
          </cell>
          <cell r="G2722">
            <v>0</v>
          </cell>
          <cell r="H2722">
            <v>0</v>
          </cell>
          <cell r="I2722" t="str">
            <v>0          0</v>
          </cell>
          <cell r="J2722">
            <v>0</v>
          </cell>
          <cell r="K2722">
            <v>0</v>
          </cell>
          <cell r="L2722">
            <v>2004</v>
          </cell>
          <cell r="M2722" t="str">
            <v>No Trade</v>
          </cell>
          <cell r="N2722" t="str">
            <v/>
          </cell>
          <cell r="O2722" t="str">
            <v/>
          </cell>
          <cell r="P2722" t="str">
            <v/>
          </cell>
        </row>
        <row r="2723">
          <cell r="A2723" t="str">
            <v>ON</v>
          </cell>
          <cell r="B2723">
            <v>4</v>
          </cell>
          <cell r="C2723">
            <v>4</v>
          </cell>
          <cell r="D2723" t="str">
            <v>P</v>
          </cell>
          <cell r="E2723">
            <v>3</v>
          </cell>
          <cell r="F2723">
            <v>38072</v>
          </cell>
          <cell r="G2723">
            <v>0.128</v>
          </cell>
          <cell r="H2723">
            <v>0.14000000000000001</v>
          </cell>
          <cell r="I2723" t="str">
            <v>2          0</v>
          </cell>
          <cell r="J2723">
            <v>0</v>
          </cell>
          <cell r="K2723">
            <v>0</v>
          </cell>
          <cell r="L2723">
            <v>2004</v>
          </cell>
          <cell r="M2723">
            <v>1.3466226605217171</v>
          </cell>
          <cell r="N2723" t="str">
            <v>NG44</v>
          </cell>
          <cell r="O2723">
            <v>69.349999999999994</v>
          </cell>
          <cell r="P2723">
            <v>2</v>
          </cell>
        </row>
        <row r="2724">
          <cell r="A2724" t="str">
            <v>ON</v>
          </cell>
          <cell r="B2724">
            <v>4</v>
          </cell>
          <cell r="C2724">
            <v>4</v>
          </cell>
          <cell r="D2724" t="str">
            <v>C</v>
          </cell>
          <cell r="E2724">
            <v>3.6</v>
          </cell>
          <cell r="F2724">
            <v>38072</v>
          </cell>
          <cell r="G2724">
            <v>0.61599999999999999</v>
          </cell>
          <cell r="H2724">
            <v>0.56999999999999995</v>
          </cell>
          <cell r="I2724" t="str">
            <v>1          0</v>
          </cell>
          <cell r="J2724">
            <v>0</v>
          </cell>
          <cell r="K2724">
            <v>0</v>
          </cell>
          <cell r="L2724">
            <v>2004</v>
          </cell>
          <cell r="M2724" t="str">
            <v>No Trade</v>
          </cell>
          <cell r="N2724" t="str">
            <v>NG44</v>
          </cell>
          <cell r="O2724">
            <v>69.349999999999994</v>
          </cell>
          <cell r="P2724">
            <v>1</v>
          </cell>
        </row>
        <row r="2725">
          <cell r="A2725" t="str">
            <v>ON</v>
          </cell>
          <cell r="B2725">
            <v>4</v>
          </cell>
          <cell r="C2725">
            <v>4</v>
          </cell>
          <cell r="D2725" t="str">
            <v>P</v>
          </cell>
          <cell r="E2725">
            <v>3.6</v>
          </cell>
          <cell r="F2725">
            <v>38072</v>
          </cell>
          <cell r="G2725">
            <v>0.35199999999999998</v>
          </cell>
          <cell r="H2725">
            <v>0.38</v>
          </cell>
          <cell r="I2725" t="str">
            <v>1          0</v>
          </cell>
          <cell r="J2725">
            <v>0</v>
          </cell>
          <cell r="K2725">
            <v>0</v>
          </cell>
          <cell r="L2725">
            <v>2004</v>
          </cell>
          <cell r="M2725">
            <v>1.5106950139680979</v>
          </cell>
          <cell r="N2725" t="str">
            <v>NG44</v>
          </cell>
          <cell r="O2725">
            <v>69.349999999999994</v>
          </cell>
          <cell r="P2725">
            <v>2</v>
          </cell>
        </row>
        <row r="2726">
          <cell r="A2726" t="str">
            <v>ON</v>
          </cell>
          <cell r="B2726">
            <v>4</v>
          </cell>
          <cell r="C2726">
            <v>4</v>
          </cell>
          <cell r="D2726" t="str">
            <v>C</v>
          </cell>
          <cell r="E2726">
            <v>3.65</v>
          </cell>
          <cell r="F2726">
            <v>38072</v>
          </cell>
          <cell r="G2726">
            <v>0.55500000000000005</v>
          </cell>
          <cell r="H2726">
            <v>0.55000000000000004</v>
          </cell>
          <cell r="I2726" t="str">
            <v>5          0</v>
          </cell>
          <cell r="J2726">
            <v>0</v>
          </cell>
          <cell r="K2726">
            <v>0</v>
          </cell>
          <cell r="L2726">
            <v>2004</v>
          </cell>
          <cell r="M2726" t="str">
            <v>No Trade</v>
          </cell>
          <cell r="N2726" t="str">
            <v>NG44</v>
          </cell>
          <cell r="O2726">
            <v>69.349999999999994</v>
          </cell>
          <cell r="P2726">
            <v>1</v>
          </cell>
        </row>
        <row r="2727">
          <cell r="A2727" t="str">
            <v>ON</v>
          </cell>
          <cell r="B2727">
            <v>4</v>
          </cell>
          <cell r="C2727">
            <v>4</v>
          </cell>
          <cell r="D2727" t="str">
            <v>P</v>
          </cell>
          <cell r="E2727">
            <v>3.65</v>
          </cell>
          <cell r="F2727">
            <v>38072</v>
          </cell>
          <cell r="G2727">
            <v>0.377</v>
          </cell>
          <cell r="H2727">
            <v>0.4</v>
          </cell>
          <cell r="I2727" t="str">
            <v>7          0</v>
          </cell>
          <cell r="J2727">
            <v>0</v>
          </cell>
          <cell r="K2727">
            <v>0</v>
          </cell>
          <cell r="L2727">
            <v>2004</v>
          </cell>
          <cell r="M2727">
            <v>1.5241450700494048</v>
          </cell>
          <cell r="N2727" t="str">
            <v>NG44</v>
          </cell>
          <cell r="O2727">
            <v>69.349999999999994</v>
          </cell>
          <cell r="P2727">
            <v>2</v>
          </cell>
        </row>
        <row r="2728">
          <cell r="A2728" t="str">
            <v>ON</v>
          </cell>
          <cell r="B2728">
            <v>4</v>
          </cell>
          <cell r="C2728">
            <v>4</v>
          </cell>
          <cell r="D2728" t="str">
            <v>C</v>
          </cell>
          <cell r="E2728">
            <v>3.7</v>
          </cell>
          <cell r="F2728">
            <v>38072</v>
          </cell>
          <cell r="G2728">
            <v>0.56999999999999995</v>
          </cell>
          <cell r="H2728">
            <v>0.52</v>
          </cell>
          <cell r="I2728" t="str">
            <v>7          0</v>
          </cell>
          <cell r="J2728">
            <v>0</v>
          </cell>
          <cell r="K2728">
            <v>0</v>
          </cell>
          <cell r="L2728">
            <v>2004</v>
          </cell>
          <cell r="M2728" t="str">
            <v>No Trade</v>
          </cell>
          <cell r="N2728" t="str">
            <v>NG44</v>
          </cell>
          <cell r="O2728">
            <v>69.349999999999994</v>
          </cell>
          <cell r="P2728">
            <v>1</v>
          </cell>
        </row>
        <row r="2729">
          <cell r="A2729" t="str">
            <v>ON</v>
          </cell>
          <cell r="B2729">
            <v>4</v>
          </cell>
          <cell r="C2729">
            <v>4</v>
          </cell>
          <cell r="D2729" t="str">
            <v>P</v>
          </cell>
          <cell r="E2729">
            <v>3.7</v>
          </cell>
          <cell r="F2729">
            <v>38072</v>
          </cell>
          <cell r="G2729">
            <v>0.40300000000000002</v>
          </cell>
          <cell r="H2729">
            <v>0.43</v>
          </cell>
          <cell r="I2729" t="str">
            <v>5          0</v>
          </cell>
          <cell r="J2729">
            <v>0</v>
          </cell>
          <cell r="K2729">
            <v>0</v>
          </cell>
          <cell r="L2729">
            <v>2004</v>
          </cell>
          <cell r="M2729">
            <v>1.5375688540729133</v>
          </cell>
          <cell r="N2729" t="str">
            <v>NG44</v>
          </cell>
          <cell r="O2729">
            <v>69.349999999999994</v>
          </cell>
          <cell r="P2729">
            <v>2</v>
          </cell>
        </row>
        <row r="2730">
          <cell r="A2730" t="str">
            <v>ON</v>
          </cell>
          <cell r="B2730">
            <v>4</v>
          </cell>
          <cell r="C2730">
            <v>4</v>
          </cell>
          <cell r="D2730" t="str">
            <v>C</v>
          </cell>
          <cell r="E2730">
            <v>3.75</v>
          </cell>
          <cell r="F2730">
            <v>38072</v>
          </cell>
          <cell r="G2730">
            <v>0.55000000000000004</v>
          </cell>
          <cell r="H2730">
            <v>0.5</v>
          </cell>
          <cell r="I2730" t="str">
            <v>7          0</v>
          </cell>
          <cell r="J2730">
            <v>0</v>
          </cell>
          <cell r="K2730">
            <v>0</v>
          </cell>
          <cell r="L2730">
            <v>2004</v>
          </cell>
          <cell r="M2730" t="str">
            <v>No Trade</v>
          </cell>
          <cell r="N2730" t="str">
            <v>NG44</v>
          </cell>
          <cell r="O2730">
            <v>69.349999999999994</v>
          </cell>
          <cell r="P2730">
            <v>1</v>
          </cell>
        </row>
        <row r="2731">
          <cell r="A2731" t="str">
            <v>ON</v>
          </cell>
          <cell r="B2731">
            <v>4</v>
          </cell>
          <cell r="C2731">
            <v>4</v>
          </cell>
          <cell r="D2731" t="str">
            <v>P</v>
          </cell>
          <cell r="E2731">
            <v>3.75</v>
          </cell>
          <cell r="F2731">
            <v>38072</v>
          </cell>
          <cell r="G2731">
            <v>0.43</v>
          </cell>
          <cell r="H2731">
            <v>0.46</v>
          </cell>
          <cell r="I2731" t="str">
            <v>3          0</v>
          </cell>
          <cell r="J2731">
            <v>0</v>
          </cell>
          <cell r="K2731">
            <v>0</v>
          </cell>
          <cell r="L2731">
            <v>2004</v>
          </cell>
          <cell r="M2731">
            <v>1.550967019961724</v>
          </cell>
          <cell r="N2731" t="str">
            <v>NG44</v>
          </cell>
          <cell r="O2731">
            <v>69.349999999999994</v>
          </cell>
          <cell r="P2731">
            <v>2</v>
          </cell>
        </row>
        <row r="2732">
          <cell r="A2732" t="str">
            <v>ON</v>
          </cell>
          <cell r="B2732">
            <v>4</v>
          </cell>
          <cell r="C2732">
            <v>4</v>
          </cell>
          <cell r="D2732" t="str">
            <v>C</v>
          </cell>
          <cell r="E2732">
            <v>4</v>
          </cell>
          <cell r="F2732">
            <v>38072</v>
          </cell>
          <cell r="G2732">
            <v>0.44900000000000001</v>
          </cell>
          <cell r="H2732">
            <v>0.41</v>
          </cell>
          <cell r="I2732" t="str">
            <v>3          0</v>
          </cell>
          <cell r="J2732">
            <v>0</v>
          </cell>
          <cell r="K2732">
            <v>0</v>
          </cell>
          <cell r="L2732">
            <v>2004</v>
          </cell>
          <cell r="M2732" t="str">
            <v>No Trade</v>
          </cell>
          <cell r="N2732" t="str">
            <v>NG44</v>
          </cell>
          <cell r="O2732">
            <v>69.349999999999994</v>
          </cell>
          <cell r="P2732">
            <v>1</v>
          </cell>
        </row>
        <row r="2733">
          <cell r="A2733" t="str">
            <v>ON</v>
          </cell>
          <cell r="B2733">
            <v>4</v>
          </cell>
          <cell r="C2733">
            <v>4</v>
          </cell>
          <cell r="D2733" t="str">
            <v>C</v>
          </cell>
          <cell r="E2733">
            <v>4.25</v>
          </cell>
          <cell r="F2733">
            <v>38072</v>
          </cell>
          <cell r="G2733">
            <v>0.36799999999999999</v>
          </cell>
          <cell r="H2733">
            <v>0.33</v>
          </cell>
          <cell r="I2733" t="str">
            <v>7          0</v>
          </cell>
          <cell r="J2733">
            <v>0</v>
          </cell>
          <cell r="K2733">
            <v>0</v>
          </cell>
          <cell r="L2733">
            <v>2004</v>
          </cell>
          <cell r="M2733" t="str">
            <v>No Trade</v>
          </cell>
          <cell r="N2733" t="str">
            <v>NG44</v>
          </cell>
          <cell r="O2733">
            <v>69.349999999999994</v>
          </cell>
          <cell r="P2733">
            <v>1</v>
          </cell>
        </row>
        <row r="2734">
          <cell r="A2734" t="str">
            <v>ON</v>
          </cell>
          <cell r="B2734">
            <v>4</v>
          </cell>
          <cell r="C2734">
            <v>4</v>
          </cell>
          <cell r="D2734" t="str">
            <v>C</v>
          </cell>
          <cell r="E2734">
            <v>4.75</v>
          </cell>
          <cell r="F2734">
            <v>38072</v>
          </cell>
          <cell r="G2734">
            <v>0.249</v>
          </cell>
          <cell r="H2734">
            <v>0.22</v>
          </cell>
          <cell r="I2734" t="str">
            <v>6          0</v>
          </cell>
          <cell r="J2734">
            <v>0</v>
          </cell>
          <cell r="K2734">
            <v>0</v>
          </cell>
          <cell r="L2734">
            <v>2004</v>
          </cell>
          <cell r="M2734" t="str">
            <v>No Trade</v>
          </cell>
          <cell r="N2734" t="str">
            <v>NG44</v>
          </cell>
          <cell r="O2734">
            <v>69.349999999999994</v>
          </cell>
          <cell r="P2734">
            <v>1</v>
          </cell>
        </row>
        <row r="2735">
          <cell r="A2735" t="str">
            <v>ON</v>
          </cell>
          <cell r="B2735">
            <v>4</v>
          </cell>
          <cell r="C2735">
            <v>4</v>
          </cell>
          <cell r="D2735" t="str">
            <v>C</v>
          </cell>
          <cell r="E2735">
            <v>6</v>
          </cell>
          <cell r="F2735">
            <v>38072</v>
          </cell>
          <cell r="G2735">
            <v>0.10100000000000001</v>
          </cell>
          <cell r="H2735">
            <v>0.09</v>
          </cell>
          <cell r="I2735" t="str">
            <v>1          0</v>
          </cell>
          <cell r="J2735">
            <v>0</v>
          </cell>
          <cell r="K2735">
            <v>0</v>
          </cell>
          <cell r="L2735">
            <v>2004</v>
          </cell>
          <cell r="M2735" t="str">
            <v>No Trade</v>
          </cell>
          <cell r="N2735" t="str">
            <v>NG44</v>
          </cell>
          <cell r="O2735">
            <v>69.349999999999994</v>
          </cell>
          <cell r="P2735">
            <v>1</v>
          </cell>
        </row>
        <row r="2736">
          <cell r="A2736" t="str">
            <v>ON</v>
          </cell>
          <cell r="B2736">
            <v>4</v>
          </cell>
          <cell r="C2736">
            <v>4</v>
          </cell>
          <cell r="D2736" t="str">
            <v>P</v>
          </cell>
          <cell r="E2736">
            <v>7</v>
          </cell>
          <cell r="F2736">
            <v>38072</v>
          </cell>
          <cell r="G2736">
            <v>0.46800000000000003</v>
          </cell>
          <cell r="H2736">
            <v>0.46</v>
          </cell>
          <cell r="I2736" t="str">
            <v>8          0</v>
          </cell>
          <cell r="J2736">
            <v>0</v>
          </cell>
          <cell r="K2736">
            <v>0</v>
          </cell>
          <cell r="L2736">
            <v>2004</v>
          </cell>
          <cell r="M2736">
            <v>1.1963055347053666</v>
          </cell>
          <cell r="N2736" t="str">
            <v>NG44</v>
          </cell>
          <cell r="O2736">
            <v>69.349999999999994</v>
          </cell>
          <cell r="P2736">
            <v>2</v>
          </cell>
        </row>
        <row r="2737">
          <cell r="A2737" t="str">
            <v>ON</v>
          </cell>
          <cell r="B2737">
            <v>5</v>
          </cell>
          <cell r="C2737">
            <v>4</v>
          </cell>
          <cell r="D2737" t="str">
            <v>P</v>
          </cell>
          <cell r="E2737">
            <v>2</v>
          </cell>
          <cell r="F2737">
            <v>38104</v>
          </cell>
          <cell r="G2737">
            <v>0</v>
          </cell>
          <cell r="H2737">
            <v>0</v>
          </cell>
          <cell r="I2737" t="str">
            <v>0          0</v>
          </cell>
          <cell r="J2737">
            <v>0</v>
          </cell>
          <cell r="K2737">
            <v>0</v>
          </cell>
          <cell r="L2737">
            <v>2004</v>
          </cell>
          <cell r="M2737" t="str">
            <v>No Trade</v>
          </cell>
          <cell r="N2737" t="str">
            <v/>
          </cell>
          <cell r="O2737" t="str">
            <v/>
          </cell>
          <cell r="P2737" t="str">
            <v/>
          </cell>
        </row>
        <row r="2738">
          <cell r="A2738" t="str">
            <v>ON</v>
          </cell>
          <cell r="B2738">
            <v>5</v>
          </cell>
          <cell r="C2738">
            <v>4</v>
          </cell>
          <cell r="D2738" t="str">
            <v>P</v>
          </cell>
          <cell r="E2738">
            <v>3</v>
          </cell>
          <cell r="F2738">
            <v>38104</v>
          </cell>
          <cell r="G2738">
            <v>0</v>
          </cell>
          <cell r="H2738">
            <v>0</v>
          </cell>
          <cell r="I2738" t="str">
            <v>0          0</v>
          </cell>
          <cell r="J2738">
            <v>0</v>
          </cell>
          <cell r="K2738">
            <v>0</v>
          </cell>
          <cell r="L2738">
            <v>2004</v>
          </cell>
          <cell r="M2738" t="str">
            <v>No Trade</v>
          </cell>
          <cell r="N2738" t="str">
            <v/>
          </cell>
          <cell r="O2738" t="str">
            <v/>
          </cell>
          <cell r="P2738" t="str">
            <v/>
          </cell>
        </row>
        <row r="2739">
          <cell r="A2739" t="str">
            <v>ON</v>
          </cell>
          <cell r="B2739">
            <v>5</v>
          </cell>
          <cell r="C2739">
            <v>4</v>
          </cell>
          <cell r="D2739" t="str">
            <v>P</v>
          </cell>
          <cell r="E2739">
            <v>3.3</v>
          </cell>
          <cell r="F2739">
            <v>38104</v>
          </cell>
          <cell r="G2739">
            <v>0</v>
          </cell>
          <cell r="H2739">
            <v>0</v>
          </cell>
          <cell r="I2739" t="str">
            <v>0          0</v>
          </cell>
          <cell r="J2739">
            <v>0</v>
          </cell>
          <cell r="K2739">
            <v>0</v>
          </cell>
          <cell r="L2739">
            <v>2004</v>
          </cell>
          <cell r="M2739" t="str">
            <v>No Trade</v>
          </cell>
          <cell r="N2739" t="str">
            <v/>
          </cell>
          <cell r="O2739" t="str">
            <v/>
          </cell>
          <cell r="P2739" t="str">
            <v/>
          </cell>
        </row>
        <row r="2740">
          <cell r="A2740" t="str">
            <v>ON</v>
          </cell>
          <cell r="B2740">
            <v>5</v>
          </cell>
          <cell r="C2740">
            <v>4</v>
          </cell>
          <cell r="D2740" t="str">
            <v>C</v>
          </cell>
          <cell r="E2740">
            <v>3.65</v>
          </cell>
          <cell r="F2740">
            <v>38104</v>
          </cell>
          <cell r="G2740">
            <v>0.55300000000000005</v>
          </cell>
          <cell r="H2740">
            <v>0.51</v>
          </cell>
          <cell r="I2740" t="str">
            <v>0          0</v>
          </cell>
          <cell r="J2740">
            <v>0</v>
          </cell>
          <cell r="K2740">
            <v>0</v>
          </cell>
          <cell r="L2740">
            <v>2004</v>
          </cell>
          <cell r="M2740" t="str">
            <v>No Trade</v>
          </cell>
          <cell r="N2740" t="str">
            <v>NG54</v>
          </cell>
          <cell r="O2740">
            <v>48.93</v>
          </cell>
          <cell r="P2740">
            <v>1</v>
          </cell>
        </row>
        <row r="2741">
          <cell r="A2741" t="str">
            <v>ON</v>
          </cell>
          <cell r="B2741">
            <v>5</v>
          </cell>
          <cell r="C2741">
            <v>4</v>
          </cell>
          <cell r="D2741" t="str">
            <v>P</v>
          </cell>
          <cell r="E2741">
            <v>3.65</v>
          </cell>
          <cell r="F2741">
            <v>38104</v>
          </cell>
          <cell r="G2741">
            <v>0.38700000000000001</v>
          </cell>
          <cell r="H2741">
            <v>0.41</v>
          </cell>
          <cell r="I2741" t="str">
            <v>8          0</v>
          </cell>
          <cell r="J2741">
            <v>0</v>
          </cell>
          <cell r="K2741">
            <v>0</v>
          </cell>
          <cell r="L2741">
            <v>2004</v>
          </cell>
          <cell r="M2741">
            <v>1.3803993907718124</v>
          </cell>
          <cell r="N2741" t="str">
            <v>NG54</v>
          </cell>
          <cell r="O2741">
            <v>48.93</v>
          </cell>
          <cell r="P2741">
            <v>2</v>
          </cell>
        </row>
        <row r="2742">
          <cell r="A2742" t="str">
            <v>ON</v>
          </cell>
          <cell r="B2742">
            <v>5</v>
          </cell>
          <cell r="C2742">
            <v>4</v>
          </cell>
          <cell r="D2742" t="str">
            <v>C</v>
          </cell>
          <cell r="E2742">
            <v>3.7</v>
          </cell>
          <cell r="F2742">
            <v>38104</v>
          </cell>
          <cell r="G2742">
            <v>0.53100000000000003</v>
          </cell>
          <cell r="H2742">
            <v>0.49</v>
          </cell>
          <cell r="I2742" t="str">
            <v>0          0</v>
          </cell>
          <cell r="J2742">
            <v>0</v>
          </cell>
          <cell r="K2742">
            <v>0</v>
          </cell>
          <cell r="L2742">
            <v>2004</v>
          </cell>
          <cell r="M2742" t="str">
            <v>No Trade</v>
          </cell>
          <cell r="N2742" t="str">
            <v>NG54</v>
          </cell>
          <cell r="O2742">
            <v>48.93</v>
          </cell>
          <cell r="P2742">
            <v>1</v>
          </cell>
        </row>
        <row r="2743">
          <cell r="A2743" t="str">
            <v>ON</v>
          </cell>
          <cell r="B2743">
            <v>5</v>
          </cell>
          <cell r="C2743">
            <v>4</v>
          </cell>
          <cell r="D2743" t="str">
            <v>P</v>
          </cell>
          <cell r="E2743">
            <v>3.7</v>
          </cell>
          <cell r="F2743">
            <v>38104</v>
          </cell>
          <cell r="G2743">
            <v>0.41399999999999998</v>
          </cell>
          <cell r="H2743">
            <v>0.44</v>
          </cell>
          <cell r="I2743" t="str">
            <v>6          0</v>
          </cell>
          <cell r="J2743">
            <v>0</v>
          </cell>
          <cell r="K2743">
            <v>0</v>
          </cell>
          <cell r="L2743">
            <v>2004</v>
          </cell>
          <cell r="M2743">
            <v>1.3933825273852329</v>
          </cell>
          <cell r="N2743" t="str">
            <v>NG54</v>
          </cell>
          <cell r="O2743">
            <v>48.93</v>
          </cell>
          <cell r="P2743">
            <v>2</v>
          </cell>
        </row>
        <row r="2744">
          <cell r="A2744" t="str">
            <v>ON</v>
          </cell>
          <cell r="B2744">
            <v>5</v>
          </cell>
          <cell r="C2744">
            <v>4</v>
          </cell>
          <cell r="D2744" t="str">
            <v>C</v>
          </cell>
          <cell r="E2744">
            <v>3.75</v>
          </cell>
          <cell r="F2744">
            <v>38104</v>
          </cell>
          <cell r="G2744">
            <v>0.46899999999999997</v>
          </cell>
          <cell r="H2744">
            <v>0.46</v>
          </cell>
          <cell r="I2744" t="str">
            <v>9          0</v>
          </cell>
          <cell r="J2744">
            <v>0</v>
          </cell>
          <cell r="K2744">
            <v>0</v>
          </cell>
          <cell r="L2744">
            <v>2004</v>
          </cell>
          <cell r="M2744" t="str">
            <v>No Trade</v>
          </cell>
          <cell r="N2744" t="str">
            <v>NG54</v>
          </cell>
          <cell r="O2744">
            <v>48.93</v>
          </cell>
          <cell r="P2744">
            <v>1</v>
          </cell>
        </row>
        <row r="2745">
          <cell r="A2745" t="str">
            <v>ON</v>
          </cell>
          <cell r="B2745">
            <v>5</v>
          </cell>
          <cell r="C2745">
            <v>4</v>
          </cell>
          <cell r="D2745" t="str">
            <v>P</v>
          </cell>
          <cell r="E2745">
            <v>3.75</v>
          </cell>
          <cell r="F2745">
            <v>38104</v>
          </cell>
          <cell r="G2745">
            <v>0.441</v>
          </cell>
          <cell r="H2745">
            <v>0.47</v>
          </cell>
          <cell r="I2745" t="str">
            <v>5          0</v>
          </cell>
          <cell r="J2745">
            <v>0</v>
          </cell>
          <cell r="K2745">
            <v>0</v>
          </cell>
          <cell r="L2745">
            <v>2004</v>
          </cell>
          <cell r="M2745">
            <v>1.4055662025913138</v>
          </cell>
          <cell r="N2745" t="str">
            <v>NG54</v>
          </cell>
          <cell r="O2745">
            <v>48.93</v>
          </cell>
          <cell r="P2745">
            <v>2</v>
          </cell>
        </row>
        <row r="2746">
          <cell r="A2746" t="str">
            <v>ON</v>
          </cell>
          <cell r="B2746">
            <v>5</v>
          </cell>
          <cell r="C2746">
            <v>4</v>
          </cell>
          <cell r="D2746" t="str">
            <v>P</v>
          </cell>
          <cell r="E2746">
            <v>3.85</v>
          </cell>
          <cell r="F2746">
            <v>38104</v>
          </cell>
          <cell r="G2746">
            <v>0</v>
          </cell>
          <cell r="H2746">
            <v>0</v>
          </cell>
          <cell r="I2746" t="str">
            <v>0          0</v>
          </cell>
          <cell r="J2746">
            <v>0</v>
          </cell>
          <cell r="K2746">
            <v>0</v>
          </cell>
          <cell r="L2746">
            <v>2004</v>
          </cell>
          <cell r="M2746" t="str">
            <v>No Trade</v>
          </cell>
          <cell r="N2746" t="str">
            <v/>
          </cell>
          <cell r="O2746" t="str">
            <v/>
          </cell>
          <cell r="P2746" t="str">
            <v/>
          </cell>
        </row>
        <row r="2747">
          <cell r="A2747" t="str">
            <v>ON</v>
          </cell>
          <cell r="B2747">
            <v>5</v>
          </cell>
          <cell r="C2747">
            <v>4</v>
          </cell>
          <cell r="D2747" t="str">
            <v>C</v>
          </cell>
          <cell r="E2747">
            <v>4.05</v>
          </cell>
          <cell r="F2747">
            <v>38104</v>
          </cell>
          <cell r="G2747">
            <v>0</v>
          </cell>
          <cell r="H2747">
            <v>0</v>
          </cell>
          <cell r="I2747" t="str">
            <v>0          0</v>
          </cell>
          <cell r="J2747">
            <v>0</v>
          </cell>
          <cell r="K2747">
            <v>0</v>
          </cell>
          <cell r="L2747">
            <v>2004</v>
          </cell>
          <cell r="M2747" t="str">
            <v>No Trade</v>
          </cell>
          <cell r="N2747" t="str">
            <v/>
          </cell>
          <cell r="O2747" t="str">
            <v/>
          </cell>
          <cell r="P2747" t="str">
            <v/>
          </cell>
        </row>
        <row r="2748">
          <cell r="A2748" t="str">
            <v>ON</v>
          </cell>
          <cell r="B2748">
            <v>5</v>
          </cell>
          <cell r="C2748">
            <v>4</v>
          </cell>
          <cell r="D2748" t="str">
            <v>C</v>
          </cell>
          <cell r="E2748">
            <v>4.75</v>
          </cell>
          <cell r="F2748">
            <v>38104</v>
          </cell>
          <cell r="G2748">
            <v>0.217</v>
          </cell>
          <cell r="H2748">
            <v>0.19</v>
          </cell>
          <cell r="I2748" t="str">
            <v>6          0</v>
          </cell>
          <cell r="J2748">
            <v>0</v>
          </cell>
          <cell r="K2748">
            <v>0</v>
          </cell>
          <cell r="L2748">
            <v>2004</v>
          </cell>
          <cell r="M2748" t="str">
            <v>No Trade</v>
          </cell>
          <cell r="N2748" t="str">
            <v>NG54</v>
          </cell>
          <cell r="O2748">
            <v>48.93</v>
          </cell>
          <cell r="P2748">
            <v>1</v>
          </cell>
        </row>
        <row r="2749">
          <cell r="A2749" t="str">
            <v>ON</v>
          </cell>
          <cell r="B2749">
            <v>6</v>
          </cell>
          <cell r="C2749">
            <v>4</v>
          </cell>
          <cell r="D2749" t="str">
            <v>C</v>
          </cell>
          <cell r="E2749">
            <v>2</v>
          </cell>
          <cell r="F2749">
            <v>38132</v>
          </cell>
          <cell r="G2749">
            <v>1.829</v>
          </cell>
          <cell r="H2749">
            <v>1.82</v>
          </cell>
          <cell r="I2749" t="str">
            <v>9          0</v>
          </cell>
          <cell r="J2749">
            <v>0</v>
          </cell>
          <cell r="K2749">
            <v>0</v>
          </cell>
          <cell r="L2749">
            <v>2004</v>
          </cell>
          <cell r="M2749" t="str">
            <v>No Trade</v>
          </cell>
          <cell r="N2749" t="str">
            <v>NG64</v>
          </cell>
          <cell r="O2749">
            <v>45.5</v>
          </cell>
          <cell r="P2749">
            <v>1</v>
          </cell>
        </row>
        <row r="2750">
          <cell r="A2750" t="str">
            <v>ON</v>
          </cell>
          <cell r="B2750">
            <v>6</v>
          </cell>
          <cell r="C2750">
            <v>4</v>
          </cell>
          <cell r="D2750" t="str">
            <v>P</v>
          </cell>
          <cell r="E2750">
            <v>2</v>
          </cell>
          <cell r="F2750">
            <v>38132</v>
          </cell>
          <cell r="G2750">
            <v>3.0000000000000001E-3</v>
          </cell>
          <cell r="H2750">
            <v>0</v>
          </cell>
          <cell r="I2750" t="str">
            <v>4          0</v>
          </cell>
          <cell r="J2750">
            <v>0</v>
          </cell>
          <cell r="K2750">
            <v>0</v>
          </cell>
          <cell r="L2750">
            <v>2004</v>
          </cell>
          <cell r="M2750">
            <v>0.85659332235528851</v>
          </cell>
          <cell r="N2750" t="str">
            <v>NG64</v>
          </cell>
          <cell r="O2750">
            <v>45.5</v>
          </cell>
          <cell r="P2750">
            <v>2</v>
          </cell>
        </row>
        <row r="2751">
          <cell r="A2751" t="str">
            <v>ON</v>
          </cell>
          <cell r="B2751">
            <v>6</v>
          </cell>
          <cell r="C2751">
            <v>4</v>
          </cell>
          <cell r="D2751" t="str">
            <v>P</v>
          </cell>
          <cell r="E2751">
            <v>3.6</v>
          </cell>
          <cell r="F2751">
            <v>38132</v>
          </cell>
          <cell r="G2751">
            <v>0.36699999999999999</v>
          </cell>
          <cell r="H2751">
            <v>0.39</v>
          </cell>
          <cell r="I2751" t="str">
            <v>8          0</v>
          </cell>
          <cell r="J2751">
            <v>0</v>
          </cell>
          <cell r="K2751">
            <v>0</v>
          </cell>
          <cell r="L2751">
            <v>2004</v>
          </cell>
          <cell r="M2751">
            <v>1.3144584515085549</v>
          </cell>
          <cell r="N2751" t="str">
            <v>NG64</v>
          </cell>
          <cell r="O2751">
            <v>45.5</v>
          </cell>
          <cell r="P2751">
            <v>2</v>
          </cell>
        </row>
        <row r="2752">
          <cell r="A2752" t="str">
            <v>ON</v>
          </cell>
          <cell r="B2752">
            <v>6</v>
          </cell>
          <cell r="C2752">
            <v>4</v>
          </cell>
          <cell r="D2752" t="str">
            <v>C</v>
          </cell>
          <cell r="E2752">
            <v>3.65</v>
          </cell>
          <cell r="F2752">
            <v>38132</v>
          </cell>
          <cell r="G2752">
            <v>0.57099999999999995</v>
          </cell>
          <cell r="H2752">
            <v>0.52</v>
          </cell>
          <cell r="I2752" t="str">
            <v>9          0</v>
          </cell>
          <cell r="J2752">
            <v>0</v>
          </cell>
          <cell r="K2752">
            <v>0</v>
          </cell>
          <cell r="L2752">
            <v>2004</v>
          </cell>
          <cell r="M2752" t="str">
            <v>No Trade</v>
          </cell>
          <cell r="N2752" t="str">
            <v>NG64</v>
          </cell>
          <cell r="O2752">
            <v>45.5</v>
          </cell>
          <cell r="P2752">
            <v>1</v>
          </cell>
        </row>
        <row r="2753">
          <cell r="A2753" t="str">
            <v>ON</v>
          </cell>
          <cell r="B2753">
            <v>6</v>
          </cell>
          <cell r="C2753">
            <v>4</v>
          </cell>
          <cell r="D2753" t="str">
            <v>P</v>
          </cell>
          <cell r="E2753">
            <v>3.65</v>
          </cell>
          <cell r="F2753">
            <v>38132</v>
          </cell>
          <cell r="G2753">
            <v>0.39300000000000002</v>
          </cell>
          <cell r="H2753">
            <v>0.42</v>
          </cell>
          <cell r="I2753" t="str">
            <v>5          0</v>
          </cell>
          <cell r="J2753">
            <v>0</v>
          </cell>
          <cell r="K2753">
            <v>0</v>
          </cell>
          <cell r="L2753">
            <v>2004</v>
          </cell>
          <cell r="M2753">
            <v>1.3268499292417395</v>
          </cell>
          <cell r="N2753" t="str">
            <v>NG64</v>
          </cell>
          <cell r="O2753">
            <v>45.5</v>
          </cell>
          <cell r="P2753">
            <v>2</v>
          </cell>
        </row>
        <row r="2754">
          <cell r="A2754" t="str">
            <v>ON</v>
          </cell>
          <cell r="B2754">
            <v>6</v>
          </cell>
          <cell r="C2754">
            <v>4</v>
          </cell>
          <cell r="D2754" t="str">
            <v>C</v>
          </cell>
          <cell r="E2754">
            <v>3.7</v>
          </cell>
          <cell r="F2754">
            <v>38132</v>
          </cell>
          <cell r="G2754">
            <v>0.54900000000000004</v>
          </cell>
          <cell r="H2754">
            <v>0.5</v>
          </cell>
          <cell r="I2754" t="str">
            <v>9          0</v>
          </cell>
          <cell r="J2754">
            <v>0</v>
          </cell>
          <cell r="K2754">
            <v>0</v>
          </cell>
          <cell r="L2754">
            <v>2004</v>
          </cell>
          <cell r="M2754" t="str">
            <v>No Trade</v>
          </cell>
          <cell r="N2754" t="str">
            <v>NG64</v>
          </cell>
          <cell r="O2754">
            <v>45.5</v>
          </cell>
          <cell r="P2754">
            <v>1</v>
          </cell>
        </row>
        <row r="2755">
          <cell r="A2755" t="str">
            <v>ON</v>
          </cell>
          <cell r="B2755">
            <v>6</v>
          </cell>
          <cell r="C2755">
            <v>4</v>
          </cell>
          <cell r="D2755" t="str">
            <v>P</v>
          </cell>
          <cell r="E2755">
            <v>3.7</v>
          </cell>
          <cell r="F2755">
            <v>38132</v>
          </cell>
          <cell r="G2755">
            <v>0.41899999999999998</v>
          </cell>
          <cell r="H2755">
            <v>0.45</v>
          </cell>
          <cell r="I2755" t="str">
            <v>3          0</v>
          </cell>
          <cell r="J2755">
            <v>0</v>
          </cell>
          <cell r="K2755">
            <v>0</v>
          </cell>
          <cell r="L2755">
            <v>2004</v>
          </cell>
          <cell r="M2755">
            <v>1.3384566378404856</v>
          </cell>
          <cell r="N2755" t="str">
            <v>NG64</v>
          </cell>
          <cell r="O2755">
            <v>45.5</v>
          </cell>
          <cell r="P2755">
            <v>2</v>
          </cell>
        </row>
        <row r="2756">
          <cell r="A2756" t="str">
            <v>ON</v>
          </cell>
          <cell r="B2756">
            <v>6</v>
          </cell>
          <cell r="C2756">
            <v>4</v>
          </cell>
          <cell r="D2756" t="str">
            <v>C</v>
          </cell>
          <cell r="E2756">
            <v>3.75</v>
          </cell>
          <cell r="F2756">
            <v>38132</v>
          </cell>
          <cell r="G2756">
            <v>0.52800000000000002</v>
          </cell>
          <cell r="H2756">
            <v>0.48</v>
          </cell>
          <cell r="I2756" t="str">
            <v>9          0</v>
          </cell>
          <cell r="J2756">
            <v>0</v>
          </cell>
          <cell r="K2756">
            <v>0</v>
          </cell>
          <cell r="L2756">
            <v>2004</v>
          </cell>
          <cell r="M2756" t="str">
            <v>No Trade</v>
          </cell>
          <cell r="N2756" t="str">
            <v>NG64</v>
          </cell>
          <cell r="O2756">
            <v>45.5</v>
          </cell>
          <cell r="P2756">
            <v>1</v>
          </cell>
        </row>
        <row r="2757">
          <cell r="A2757" t="str">
            <v>ON</v>
          </cell>
          <cell r="B2757">
            <v>6</v>
          </cell>
          <cell r="C2757">
            <v>4</v>
          </cell>
          <cell r="D2757" t="str">
            <v>P</v>
          </cell>
          <cell r="E2757">
            <v>3.75</v>
          </cell>
          <cell r="F2757">
            <v>38132</v>
          </cell>
          <cell r="G2757">
            <v>0.44700000000000001</v>
          </cell>
          <cell r="H2757">
            <v>0.48</v>
          </cell>
          <cell r="I2757" t="str">
            <v>2          0</v>
          </cell>
          <cell r="J2757">
            <v>0</v>
          </cell>
          <cell r="K2757">
            <v>0</v>
          </cell>
          <cell r="L2757">
            <v>2004</v>
          </cell>
          <cell r="M2757">
            <v>1.3508165629075044</v>
          </cell>
          <cell r="N2757" t="str">
            <v>NG64</v>
          </cell>
          <cell r="O2757">
            <v>45.5</v>
          </cell>
          <cell r="P2757">
            <v>2</v>
          </cell>
        </row>
        <row r="2758">
          <cell r="A2758" t="str">
            <v>ON</v>
          </cell>
          <cell r="B2758">
            <v>6</v>
          </cell>
          <cell r="C2758">
            <v>4</v>
          </cell>
          <cell r="D2758" t="str">
            <v>C</v>
          </cell>
          <cell r="E2758">
            <v>3.9</v>
          </cell>
          <cell r="F2758">
            <v>38132</v>
          </cell>
          <cell r="G2758">
            <v>0.46899999999999997</v>
          </cell>
          <cell r="H2758">
            <v>0.43</v>
          </cell>
          <cell r="I2758" t="str">
            <v>1          0</v>
          </cell>
          <cell r="J2758">
            <v>0</v>
          </cell>
          <cell r="K2758">
            <v>0</v>
          </cell>
          <cell r="L2758">
            <v>2004</v>
          </cell>
          <cell r="M2758" t="str">
            <v>No Trade</v>
          </cell>
          <cell r="N2758" t="str">
            <v>NG64</v>
          </cell>
          <cell r="O2758">
            <v>45.5</v>
          </cell>
          <cell r="P2758">
            <v>1</v>
          </cell>
        </row>
        <row r="2759">
          <cell r="A2759" t="str">
            <v>ON</v>
          </cell>
          <cell r="B2759">
            <v>6</v>
          </cell>
          <cell r="C2759">
            <v>4</v>
          </cell>
          <cell r="D2759" t="str">
            <v>C</v>
          </cell>
          <cell r="E2759">
            <v>4.75</v>
          </cell>
          <cell r="F2759">
            <v>38132</v>
          </cell>
          <cell r="G2759">
            <v>0.23200000000000001</v>
          </cell>
          <cell r="H2759">
            <v>0.21</v>
          </cell>
          <cell r="I2759" t="str">
            <v>0          0</v>
          </cell>
          <cell r="J2759">
            <v>0</v>
          </cell>
          <cell r="K2759">
            <v>0</v>
          </cell>
          <cell r="L2759">
            <v>2004</v>
          </cell>
          <cell r="M2759" t="str">
            <v>No Trade</v>
          </cell>
          <cell r="N2759" t="str">
            <v>NG64</v>
          </cell>
          <cell r="O2759">
            <v>45.5</v>
          </cell>
          <cell r="P2759">
            <v>1</v>
          </cell>
        </row>
        <row r="2760">
          <cell r="A2760" t="str">
            <v>ON</v>
          </cell>
          <cell r="B2760">
            <v>6</v>
          </cell>
          <cell r="C2760">
            <v>4</v>
          </cell>
          <cell r="D2760" t="str">
            <v>C</v>
          </cell>
          <cell r="E2760">
            <v>4.95</v>
          </cell>
          <cell r="F2760">
            <v>38132</v>
          </cell>
          <cell r="G2760">
            <v>0.254</v>
          </cell>
          <cell r="H2760">
            <v>0.25</v>
          </cell>
          <cell r="I2760" t="str">
            <v>4          0</v>
          </cell>
          <cell r="J2760">
            <v>0</v>
          </cell>
          <cell r="K2760">
            <v>0</v>
          </cell>
          <cell r="L2760">
            <v>2004</v>
          </cell>
          <cell r="M2760" t="str">
            <v>No Trade</v>
          </cell>
          <cell r="N2760" t="str">
            <v>NG64</v>
          </cell>
          <cell r="O2760">
            <v>45.5</v>
          </cell>
          <cell r="P2760">
            <v>1</v>
          </cell>
        </row>
        <row r="2761">
          <cell r="A2761" t="str">
            <v>ON</v>
          </cell>
          <cell r="B2761">
            <v>7</v>
          </cell>
          <cell r="C2761">
            <v>4</v>
          </cell>
          <cell r="D2761" t="str">
            <v>P</v>
          </cell>
          <cell r="E2761">
            <v>2</v>
          </cell>
          <cell r="F2761">
            <v>38163</v>
          </cell>
          <cell r="G2761">
            <v>0</v>
          </cell>
          <cell r="H2761">
            <v>0</v>
          </cell>
          <cell r="I2761" t="str">
            <v>0          0</v>
          </cell>
          <cell r="J2761">
            <v>0</v>
          </cell>
          <cell r="K2761">
            <v>0</v>
          </cell>
          <cell r="L2761">
            <v>2004</v>
          </cell>
          <cell r="M2761" t="str">
            <v>No Trade</v>
          </cell>
          <cell r="N2761" t="str">
            <v/>
          </cell>
          <cell r="O2761" t="str">
            <v/>
          </cell>
          <cell r="P2761" t="str">
            <v/>
          </cell>
        </row>
        <row r="2762">
          <cell r="A2762" t="str">
            <v>ON</v>
          </cell>
          <cell r="B2762">
            <v>7</v>
          </cell>
          <cell r="C2762">
            <v>4</v>
          </cell>
          <cell r="D2762" t="str">
            <v>P</v>
          </cell>
          <cell r="E2762">
            <v>3.6</v>
          </cell>
          <cell r="F2762">
            <v>38163</v>
          </cell>
          <cell r="G2762">
            <v>0</v>
          </cell>
          <cell r="H2762">
            <v>0</v>
          </cell>
          <cell r="I2762" t="str">
            <v>0          0</v>
          </cell>
          <cell r="J2762">
            <v>0</v>
          </cell>
          <cell r="K2762">
            <v>0</v>
          </cell>
          <cell r="L2762">
            <v>2004</v>
          </cell>
          <cell r="M2762" t="str">
            <v>No Trade</v>
          </cell>
          <cell r="N2762" t="str">
            <v/>
          </cell>
          <cell r="O2762" t="str">
            <v/>
          </cell>
          <cell r="P2762" t="str">
            <v/>
          </cell>
        </row>
        <row r="2763">
          <cell r="A2763" t="str">
            <v>ON</v>
          </cell>
          <cell r="B2763">
            <v>7</v>
          </cell>
          <cell r="C2763">
            <v>4</v>
          </cell>
          <cell r="D2763" t="str">
            <v>P</v>
          </cell>
          <cell r="E2763">
            <v>3.65</v>
          </cell>
          <cell r="F2763">
            <v>38163</v>
          </cell>
          <cell r="G2763">
            <v>0</v>
          </cell>
          <cell r="H2763">
            <v>0</v>
          </cell>
          <cell r="I2763" t="str">
            <v>0          0</v>
          </cell>
          <cell r="J2763">
            <v>0</v>
          </cell>
          <cell r="K2763">
            <v>0</v>
          </cell>
          <cell r="L2763">
            <v>2004</v>
          </cell>
          <cell r="M2763" t="str">
            <v>No Trade</v>
          </cell>
          <cell r="N2763" t="str">
            <v/>
          </cell>
          <cell r="O2763" t="str">
            <v/>
          </cell>
          <cell r="P2763" t="str">
            <v/>
          </cell>
        </row>
        <row r="2764">
          <cell r="A2764" t="str">
            <v>ON</v>
          </cell>
          <cell r="B2764">
            <v>7</v>
          </cell>
          <cell r="C2764">
            <v>4</v>
          </cell>
          <cell r="D2764" t="str">
            <v>C</v>
          </cell>
          <cell r="E2764">
            <v>3.7</v>
          </cell>
          <cell r="F2764">
            <v>38163</v>
          </cell>
          <cell r="G2764">
            <v>0.56699999999999995</v>
          </cell>
          <cell r="H2764">
            <v>0.52</v>
          </cell>
          <cell r="I2764" t="str">
            <v>9          0</v>
          </cell>
          <cell r="J2764">
            <v>0</v>
          </cell>
          <cell r="K2764">
            <v>0</v>
          </cell>
          <cell r="L2764">
            <v>2004</v>
          </cell>
          <cell r="M2764" t="str">
            <v>No Trade</v>
          </cell>
          <cell r="N2764" t="str">
            <v>NG74</v>
          </cell>
          <cell r="O2764">
            <v>45.5</v>
          </cell>
          <cell r="P2764">
            <v>1</v>
          </cell>
        </row>
        <row r="2765">
          <cell r="A2765" t="str">
            <v>ON</v>
          </cell>
          <cell r="B2765">
            <v>7</v>
          </cell>
          <cell r="C2765">
            <v>4</v>
          </cell>
          <cell r="D2765" t="str">
            <v>P</v>
          </cell>
          <cell r="E2765">
            <v>3.7</v>
          </cell>
          <cell r="F2765">
            <v>38163</v>
          </cell>
          <cell r="G2765">
            <v>0.42799999999999999</v>
          </cell>
          <cell r="H2765">
            <v>0.46</v>
          </cell>
          <cell r="I2765" t="str">
            <v>2          0</v>
          </cell>
          <cell r="J2765">
            <v>0</v>
          </cell>
          <cell r="K2765">
            <v>0</v>
          </cell>
          <cell r="L2765">
            <v>2004</v>
          </cell>
          <cell r="M2765">
            <v>1.3093597497556655</v>
          </cell>
          <cell r="N2765" t="str">
            <v>NG74</v>
          </cell>
          <cell r="O2765">
            <v>45.5</v>
          </cell>
          <cell r="P2765">
            <v>2</v>
          </cell>
        </row>
        <row r="2766">
          <cell r="A2766" t="str">
            <v>ON</v>
          </cell>
          <cell r="B2766">
            <v>7</v>
          </cell>
          <cell r="C2766">
            <v>4</v>
          </cell>
          <cell r="D2766" t="str">
            <v>C</v>
          </cell>
          <cell r="E2766">
            <v>3.75</v>
          </cell>
          <cell r="F2766">
            <v>38163</v>
          </cell>
          <cell r="G2766">
            <v>0.56699999999999995</v>
          </cell>
          <cell r="H2766">
            <v>0.56000000000000005</v>
          </cell>
          <cell r="I2766" t="str">
            <v>7          0</v>
          </cell>
          <cell r="J2766">
            <v>0</v>
          </cell>
          <cell r="K2766">
            <v>0</v>
          </cell>
          <cell r="L2766">
            <v>2004</v>
          </cell>
          <cell r="M2766" t="str">
            <v>No Trade</v>
          </cell>
          <cell r="N2766" t="str">
            <v>NG74</v>
          </cell>
          <cell r="O2766">
            <v>45.5</v>
          </cell>
          <cell r="P2766">
            <v>1</v>
          </cell>
        </row>
        <row r="2767">
          <cell r="A2767" t="str">
            <v>ON</v>
          </cell>
          <cell r="B2767">
            <v>7</v>
          </cell>
          <cell r="C2767">
            <v>4</v>
          </cell>
          <cell r="D2767" t="str">
            <v>P</v>
          </cell>
          <cell r="E2767">
            <v>3.75</v>
          </cell>
          <cell r="F2767">
            <v>38163</v>
          </cell>
          <cell r="G2767">
            <v>0.45600000000000002</v>
          </cell>
          <cell r="H2767">
            <v>0.49</v>
          </cell>
          <cell r="I2767" t="str">
            <v>0          0</v>
          </cell>
          <cell r="J2767">
            <v>0</v>
          </cell>
          <cell r="K2767">
            <v>0</v>
          </cell>
          <cell r="L2767">
            <v>2004</v>
          </cell>
          <cell r="M2767">
            <v>1.321169674221941</v>
          </cell>
          <cell r="N2767" t="str">
            <v>NG74</v>
          </cell>
          <cell r="O2767">
            <v>45.5</v>
          </cell>
          <cell r="P2767">
            <v>2</v>
          </cell>
        </row>
        <row r="2768">
          <cell r="A2768" t="str">
            <v>ON</v>
          </cell>
          <cell r="B2768">
            <v>7</v>
          </cell>
          <cell r="C2768">
            <v>4</v>
          </cell>
          <cell r="D2768" t="str">
            <v>C</v>
          </cell>
          <cell r="E2768">
            <v>3.9</v>
          </cell>
          <cell r="F2768">
            <v>38163</v>
          </cell>
          <cell r="G2768">
            <v>0</v>
          </cell>
          <cell r="H2768">
            <v>0</v>
          </cell>
          <cell r="I2768" t="str">
            <v>0          0</v>
          </cell>
          <cell r="J2768">
            <v>0</v>
          </cell>
          <cell r="K2768">
            <v>0</v>
          </cell>
          <cell r="L2768">
            <v>2004</v>
          </cell>
          <cell r="M2768" t="str">
            <v>No Trade</v>
          </cell>
          <cell r="N2768" t="str">
            <v/>
          </cell>
          <cell r="O2768" t="str">
            <v/>
          </cell>
          <cell r="P2768" t="str">
            <v/>
          </cell>
        </row>
        <row r="2769">
          <cell r="A2769" t="str">
            <v>ON</v>
          </cell>
          <cell r="B2769">
            <v>7</v>
          </cell>
          <cell r="C2769">
            <v>4</v>
          </cell>
          <cell r="D2769" t="str">
            <v>C</v>
          </cell>
          <cell r="E2769">
            <v>4.75</v>
          </cell>
          <cell r="F2769">
            <v>38163</v>
          </cell>
          <cell r="G2769">
            <v>0.247</v>
          </cell>
          <cell r="H2769">
            <v>0.22</v>
          </cell>
          <cell r="I2769" t="str">
            <v>5          0</v>
          </cell>
          <cell r="J2769">
            <v>0</v>
          </cell>
          <cell r="K2769">
            <v>0</v>
          </cell>
          <cell r="L2769">
            <v>2004</v>
          </cell>
          <cell r="M2769" t="str">
            <v>No Trade</v>
          </cell>
          <cell r="N2769" t="str">
            <v>NG74</v>
          </cell>
          <cell r="O2769">
            <v>45.5</v>
          </cell>
          <cell r="P2769">
            <v>1</v>
          </cell>
        </row>
        <row r="2770">
          <cell r="A2770" t="str">
            <v>ON</v>
          </cell>
          <cell r="B2770">
            <v>8</v>
          </cell>
          <cell r="C2770">
            <v>4</v>
          </cell>
          <cell r="D2770" t="str">
            <v>C</v>
          </cell>
          <cell r="E2770">
            <v>3.7</v>
          </cell>
          <cell r="F2770">
            <v>38195</v>
          </cell>
          <cell r="G2770">
            <v>0.58399999999999996</v>
          </cell>
          <cell r="H2770">
            <v>0.54</v>
          </cell>
          <cell r="I2770" t="str">
            <v>4          0</v>
          </cell>
          <cell r="J2770">
            <v>0</v>
          </cell>
          <cell r="K2770">
            <v>0</v>
          </cell>
          <cell r="L2770">
            <v>2004</v>
          </cell>
          <cell r="M2770" t="str">
            <v>No Trade</v>
          </cell>
          <cell r="N2770" t="str">
            <v>NG84</v>
          </cell>
          <cell r="O2770">
            <v>45.5</v>
          </cell>
          <cell r="P2770">
            <v>1</v>
          </cell>
        </row>
        <row r="2771">
          <cell r="A2771" t="str">
            <v>ON</v>
          </cell>
          <cell r="B2771">
            <v>8</v>
          </cell>
          <cell r="C2771">
            <v>4</v>
          </cell>
          <cell r="D2771" t="str">
            <v>P</v>
          </cell>
          <cell r="E2771">
            <v>3.7</v>
          </cell>
          <cell r="F2771">
            <v>38195</v>
          </cell>
          <cell r="G2771">
            <v>0.438</v>
          </cell>
          <cell r="H2771">
            <v>0.47</v>
          </cell>
          <cell r="I2771" t="str">
            <v>2          0</v>
          </cell>
          <cell r="J2771">
            <v>0</v>
          </cell>
          <cell r="K2771">
            <v>0</v>
          </cell>
          <cell r="L2771">
            <v>2004</v>
          </cell>
          <cell r="M2771">
            <v>1.2812368594407855</v>
          </cell>
          <cell r="N2771" t="str">
            <v>NG84</v>
          </cell>
          <cell r="O2771">
            <v>45.5</v>
          </cell>
          <cell r="P2771">
            <v>2</v>
          </cell>
        </row>
        <row r="2772">
          <cell r="A2772" t="str">
            <v>ON</v>
          </cell>
          <cell r="B2772">
            <v>8</v>
          </cell>
          <cell r="C2772">
            <v>4</v>
          </cell>
          <cell r="D2772" t="str">
            <v>C</v>
          </cell>
          <cell r="E2772">
            <v>3.75</v>
          </cell>
          <cell r="F2772">
            <v>38195</v>
          </cell>
          <cell r="G2772">
            <v>0.58699999999999997</v>
          </cell>
          <cell r="H2772">
            <v>0.57999999999999996</v>
          </cell>
          <cell r="I2772" t="str">
            <v>7          0</v>
          </cell>
          <cell r="J2772">
            <v>0</v>
          </cell>
          <cell r="K2772">
            <v>0</v>
          </cell>
          <cell r="L2772">
            <v>2004</v>
          </cell>
          <cell r="M2772" t="str">
            <v>No Trade</v>
          </cell>
          <cell r="N2772" t="str">
            <v>NG84</v>
          </cell>
          <cell r="O2772">
            <v>45.5</v>
          </cell>
          <cell r="P2772">
            <v>1</v>
          </cell>
        </row>
        <row r="2773">
          <cell r="A2773" t="str">
            <v>ON</v>
          </cell>
          <cell r="B2773">
            <v>8</v>
          </cell>
          <cell r="C2773">
            <v>4</v>
          </cell>
          <cell r="D2773" t="str">
            <v>P</v>
          </cell>
          <cell r="E2773">
            <v>3.75</v>
          </cell>
          <cell r="F2773">
            <v>38195</v>
          </cell>
          <cell r="G2773">
            <v>0.46600000000000003</v>
          </cell>
          <cell r="H2773">
            <v>0.5</v>
          </cell>
          <cell r="I2773" t="str">
            <v>0          0</v>
          </cell>
          <cell r="J2773">
            <v>0</v>
          </cell>
          <cell r="K2773">
            <v>0</v>
          </cell>
          <cell r="L2773">
            <v>2004</v>
          </cell>
          <cell r="M2773">
            <v>1.2924985001744687</v>
          </cell>
          <cell r="N2773" t="str">
            <v>NG84</v>
          </cell>
          <cell r="O2773">
            <v>45.5</v>
          </cell>
          <cell r="P2773">
            <v>2</v>
          </cell>
        </row>
        <row r="2774">
          <cell r="A2774" t="str">
            <v>ON</v>
          </cell>
          <cell r="B2774">
            <v>8</v>
          </cell>
          <cell r="C2774">
            <v>4</v>
          </cell>
          <cell r="D2774" t="str">
            <v>C</v>
          </cell>
          <cell r="E2774">
            <v>4.1500000000000004</v>
          </cell>
          <cell r="F2774">
            <v>38195</v>
          </cell>
          <cell r="G2774">
            <v>0</v>
          </cell>
          <cell r="H2774">
            <v>0</v>
          </cell>
          <cell r="I2774" t="str">
            <v>0          0</v>
          </cell>
          <cell r="J2774">
            <v>0</v>
          </cell>
          <cell r="K2774">
            <v>0</v>
          </cell>
          <cell r="L2774">
            <v>2004</v>
          </cell>
          <cell r="M2774" t="str">
            <v>No Trade</v>
          </cell>
          <cell r="N2774" t="str">
            <v/>
          </cell>
          <cell r="O2774" t="str">
            <v/>
          </cell>
          <cell r="P2774" t="str">
            <v/>
          </cell>
        </row>
        <row r="2775">
          <cell r="A2775" t="str">
            <v>ON</v>
          </cell>
          <cell r="B2775">
            <v>8</v>
          </cell>
          <cell r="C2775">
            <v>4</v>
          </cell>
          <cell r="D2775" t="str">
            <v>C</v>
          </cell>
          <cell r="E2775">
            <v>4.75</v>
          </cell>
          <cell r="F2775">
            <v>38195</v>
          </cell>
          <cell r="G2775">
            <v>0.26300000000000001</v>
          </cell>
          <cell r="H2775">
            <v>0.24</v>
          </cell>
          <cell r="I2775" t="str">
            <v>0          0</v>
          </cell>
          <cell r="J2775">
            <v>0</v>
          </cell>
          <cell r="K2775">
            <v>0</v>
          </cell>
          <cell r="L2775">
            <v>2004</v>
          </cell>
          <cell r="M2775" t="str">
            <v>No Trade</v>
          </cell>
          <cell r="N2775" t="str">
            <v>NG84</v>
          </cell>
          <cell r="O2775">
            <v>45.5</v>
          </cell>
          <cell r="P2775">
            <v>1</v>
          </cell>
        </row>
        <row r="2776">
          <cell r="A2776" t="str">
            <v>ON</v>
          </cell>
          <cell r="B2776">
            <v>9</v>
          </cell>
          <cell r="C2776">
            <v>4</v>
          </cell>
          <cell r="D2776" t="str">
            <v>P</v>
          </cell>
          <cell r="E2776">
            <v>2</v>
          </cell>
          <cell r="F2776">
            <v>38225</v>
          </cell>
          <cell r="G2776">
            <v>6.0000000000000001E-3</v>
          </cell>
          <cell r="H2776">
            <v>0</v>
          </cell>
          <cell r="I2776" t="str">
            <v>7          0</v>
          </cell>
          <cell r="J2776">
            <v>0</v>
          </cell>
          <cell r="K2776">
            <v>0</v>
          </cell>
          <cell r="L2776">
            <v>2004</v>
          </cell>
          <cell r="M2776">
            <v>0.86949111109641186</v>
          </cell>
          <cell r="N2776" t="str">
            <v>NG94</v>
          </cell>
          <cell r="O2776">
            <v>51.5</v>
          </cell>
          <cell r="P2776">
            <v>2</v>
          </cell>
        </row>
        <row r="2777">
          <cell r="A2777" t="str">
            <v>ON</v>
          </cell>
          <cell r="B2777">
            <v>9</v>
          </cell>
          <cell r="C2777">
            <v>4</v>
          </cell>
          <cell r="D2777" t="str">
            <v>C</v>
          </cell>
          <cell r="E2777">
            <v>2.9</v>
          </cell>
          <cell r="F2777">
            <v>38225</v>
          </cell>
          <cell r="G2777">
            <v>0</v>
          </cell>
          <cell r="H2777">
            <v>0</v>
          </cell>
          <cell r="I2777" t="str">
            <v>0          0</v>
          </cell>
          <cell r="J2777">
            <v>0</v>
          </cell>
          <cell r="K2777">
            <v>0</v>
          </cell>
          <cell r="L2777">
            <v>2004</v>
          </cell>
          <cell r="M2777" t="str">
            <v>No Trade</v>
          </cell>
          <cell r="N2777" t="str">
            <v/>
          </cell>
          <cell r="O2777" t="str">
            <v/>
          </cell>
          <cell r="P2777" t="str">
            <v/>
          </cell>
        </row>
        <row r="2778">
          <cell r="A2778" t="str">
            <v>ON</v>
          </cell>
          <cell r="B2778">
            <v>9</v>
          </cell>
          <cell r="C2778">
            <v>4</v>
          </cell>
          <cell r="D2778" t="str">
            <v>P</v>
          </cell>
          <cell r="E2778">
            <v>2.9</v>
          </cell>
          <cell r="F2778">
            <v>38225</v>
          </cell>
          <cell r="G2778">
            <v>0.38100000000000001</v>
          </cell>
          <cell r="H2778">
            <v>0.38</v>
          </cell>
          <cell r="I2778" t="str">
            <v>1          0</v>
          </cell>
          <cell r="J2778">
            <v>0</v>
          </cell>
          <cell r="K2778">
            <v>0</v>
          </cell>
          <cell r="L2778">
            <v>2004</v>
          </cell>
          <cell r="M2778">
            <v>1.3855492619616445</v>
          </cell>
          <cell r="N2778" t="str">
            <v>NG94</v>
          </cell>
          <cell r="O2778">
            <v>51.5</v>
          </cell>
          <cell r="P2778">
            <v>2</v>
          </cell>
        </row>
        <row r="2779">
          <cell r="A2779" t="str">
            <v>ON</v>
          </cell>
          <cell r="B2779">
            <v>9</v>
          </cell>
          <cell r="C2779">
            <v>4</v>
          </cell>
          <cell r="D2779" t="str">
            <v>P</v>
          </cell>
          <cell r="E2779">
            <v>3</v>
          </cell>
          <cell r="F2779">
            <v>38225</v>
          </cell>
          <cell r="G2779">
            <v>0</v>
          </cell>
          <cell r="H2779">
            <v>0</v>
          </cell>
          <cell r="I2779" t="str">
            <v>0          0</v>
          </cell>
          <cell r="J2779">
            <v>0</v>
          </cell>
          <cell r="K2779">
            <v>0</v>
          </cell>
          <cell r="L2779">
            <v>2004</v>
          </cell>
          <cell r="M2779" t="str">
            <v>No Trade</v>
          </cell>
          <cell r="N2779" t="str">
            <v/>
          </cell>
          <cell r="O2779" t="str">
            <v/>
          </cell>
          <cell r="P2779" t="str">
            <v/>
          </cell>
        </row>
        <row r="2780">
          <cell r="A2780" t="str">
            <v>ON</v>
          </cell>
          <cell r="B2780">
            <v>9</v>
          </cell>
          <cell r="C2780">
            <v>4</v>
          </cell>
          <cell r="D2780" t="str">
            <v>C</v>
          </cell>
          <cell r="E2780">
            <v>3.1</v>
          </cell>
          <cell r="F2780">
            <v>38225</v>
          </cell>
          <cell r="G2780">
            <v>0</v>
          </cell>
          <cell r="H2780">
            <v>0</v>
          </cell>
          <cell r="I2780" t="str">
            <v>0          0</v>
          </cell>
          <cell r="J2780">
            <v>0</v>
          </cell>
          <cell r="K2780">
            <v>0</v>
          </cell>
          <cell r="L2780">
            <v>2004</v>
          </cell>
          <cell r="M2780" t="str">
            <v>No Trade</v>
          </cell>
          <cell r="N2780" t="str">
            <v/>
          </cell>
          <cell r="O2780" t="str">
            <v/>
          </cell>
          <cell r="P2780" t="str">
            <v/>
          </cell>
        </row>
        <row r="2781">
          <cell r="A2781" t="str">
            <v>ON</v>
          </cell>
          <cell r="B2781">
            <v>9</v>
          </cell>
          <cell r="C2781">
            <v>4</v>
          </cell>
          <cell r="D2781" t="str">
            <v>C</v>
          </cell>
          <cell r="E2781">
            <v>3.15</v>
          </cell>
          <cell r="F2781">
            <v>38225</v>
          </cell>
          <cell r="G2781">
            <v>0</v>
          </cell>
          <cell r="H2781">
            <v>0</v>
          </cell>
          <cell r="I2781" t="str">
            <v>0          0</v>
          </cell>
          <cell r="J2781">
            <v>0</v>
          </cell>
          <cell r="K2781">
            <v>0</v>
          </cell>
          <cell r="L2781">
            <v>2004</v>
          </cell>
          <cell r="M2781" t="str">
            <v>No Trade</v>
          </cell>
          <cell r="N2781" t="str">
            <v/>
          </cell>
          <cell r="O2781" t="str">
            <v/>
          </cell>
          <cell r="P2781" t="str">
            <v/>
          </cell>
        </row>
        <row r="2782">
          <cell r="A2782" t="str">
            <v>ON</v>
          </cell>
          <cell r="B2782">
            <v>9</v>
          </cell>
          <cell r="C2782">
            <v>4</v>
          </cell>
          <cell r="D2782" t="str">
            <v>C</v>
          </cell>
          <cell r="E2782">
            <v>3.2</v>
          </cell>
          <cell r="F2782">
            <v>38225</v>
          </cell>
          <cell r="G2782">
            <v>0</v>
          </cell>
          <cell r="H2782">
            <v>0</v>
          </cell>
          <cell r="I2782" t="str">
            <v>0          0</v>
          </cell>
          <cell r="J2782">
            <v>0</v>
          </cell>
          <cell r="K2782">
            <v>0</v>
          </cell>
          <cell r="L2782">
            <v>2004</v>
          </cell>
          <cell r="M2782" t="str">
            <v>No Trade</v>
          </cell>
          <cell r="N2782" t="str">
            <v/>
          </cell>
          <cell r="O2782" t="str">
            <v/>
          </cell>
          <cell r="P2782" t="str">
            <v/>
          </cell>
        </row>
        <row r="2783">
          <cell r="A2783" t="str">
            <v>ON</v>
          </cell>
          <cell r="B2783">
            <v>9</v>
          </cell>
          <cell r="C2783">
            <v>4</v>
          </cell>
          <cell r="D2783" t="str">
            <v>C</v>
          </cell>
          <cell r="E2783">
            <v>3.3</v>
          </cell>
          <cell r="F2783">
            <v>38225</v>
          </cell>
          <cell r="G2783">
            <v>0.78400000000000003</v>
          </cell>
          <cell r="H2783">
            <v>0.73</v>
          </cell>
          <cell r="I2783" t="str">
            <v>5          0</v>
          </cell>
          <cell r="J2783">
            <v>0</v>
          </cell>
          <cell r="K2783">
            <v>0</v>
          </cell>
          <cell r="L2783">
            <v>2004</v>
          </cell>
          <cell r="M2783" t="str">
            <v>No Trade</v>
          </cell>
          <cell r="N2783" t="str">
            <v>NG94</v>
          </cell>
          <cell r="O2783">
            <v>51.5</v>
          </cell>
          <cell r="P2783">
            <v>1</v>
          </cell>
        </row>
        <row r="2784">
          <cell r="A2784" t="str">
            <v>ON</v>
          </cell>
          <cell r="B2784">
            <v>9</v>
          </cell>
          <cell r="C2784">
            <v>4</v>
          </cell>
          <cell r="D2784" t="str">
            <v>P</v>
          </cell>
          <cell r="E2784">
            <v>3.3</v>
          </cell>
          <cell r="F2784">
            <v>38225</v>
          </cell>
          <cell r="G2784">
            <v>0.25900000000000001</v>
          </cell>
          <cell r="H2784">
            <v>0.28000000000000003</v>
          </cell>
          <cell r="I2784" t="str">
            <v>4          0</v>
          </cell>
          <cell r="J2784">
            <v>0</v>
          </cell>
          <cell r="K2784">
            <v>0</v>
          </cell>
          <cell r="L2784">
            <v>2004</v>
          </cell>
          <cell r="M2784">
            <v>1.2057661302763847</v>
          </cell>
          <cell r="N2784" t="str">
            <v>NG94</v>
          </cell>
          <cell r="O2784">
            <v>51.5</v>
          </cell>
          <cell r="P2784">
            <v>2</v>
          </cell>
        </row>
        <row r="2785">
          <cell r="A2785" t="str">
            <v>ON</v>
          </cell>
          <cell r="B2785">
            <v>9</v>
          </cell>
          <cell r="C2785">
            <v>4</v>
          </cell>
          <cell r="D2785" t="str">
            <v>P</v>
          </cell>
          <cell r="E2785">
            <v>3.45</v>
          </cell>
          <cell r="F2785">
            <v>38225</v>
          </cell>
          <cell r="G2785">
            <v>0</v>
          </cell>
          <cell r="H2785">
            <v>0</v>
          </cell>
          <cell r="I2785" t="str">
            <v>0          0</v>
          </cell>
          <cell r="J2785">
            <v>0</v>
          </cell>
          <cell r="K2785">
            <v>0</v>
          </cell>
          <cell r="L2785">
            <v>2004</v>
          </cell>
          <cell r="M2785" t="str">
            <v>No Trade</v>
          </cell>
          <cell r="N2785" t="str">
            <v/>
          </cell>
          <cell r="O2785" t="str">
            <v/>
          </cell>
          <cell r="P2785" t="str">
            <v/>
          </cell>
        </row>
        <row r="2786">
          <cell r="A2786" t="str">
            <v>ON</v>
          </cell>
          <cell r="B2786">
            <v>9</v>
          </cell>
          <cell r="C2786">
            <v>4</v>
          </cell>
          <cell r="D2786" t="str">
            <v>P</v>
          </cell>
          <cell r="E2786">
            <v>3.5</v>
          </cell>
          <cell r="F2786">
            <v>38225</v>
          </cell>
          <cell r="G2786">
            <v>0</v>
          </cell>
          <cell r="H2786">
            <v>0</v>
          </cell>
          <cell r="I2786" t="str">
            <v>0          0</v>
          </cell>
          <cell r="J2786">
            <v>0</v>
          </cell>
          <cell r="K2786">
            <v>0</v>
          </cell>
          <cell r="L2786">
            <v>2004</v>
          </cell>
          <cell r="M2786" t="str">
            <v>No Trade</v>
          </cell>
          <cell r="N2786" t="str">
            <v/>
          </cell>
          <cell r="O2786" t="str">
            <v/>
          </cell>
          <cell r="P2786" t="str">
            <v/>
          </cell>
        </row>
        <row r="2787">
          <cell r="A2787" t="str">
            <v>ON</v>
          </cell>
          <cell r="B2787">
            <v>9</v>
          </cell>
          <cell r="C2787">
            <v>4</v>
          </cell>
          <cell r="D2787" t="str">
            <v>C</v>
          </cell>
          <cell r="E2787">
            <v>3.55</v>
          </cell>
          <cell r="F2787">
            <v>38225</v>
          </cell>
          <cell r="G2787">
            <v>0</v>
          </cell>
          <cell r="H2787">
            <v>0</v>
          </cell>
          <cell r="I2787" t="str">
            <v>0          0</v>
          </cell>
          <cell r="J2787">
            <v>0</v>
          </cell>
          <cell r="K2787">
            <v>0</v>
          </cell>
          <cell r="L2787">
            <v>2004</v>
          </cell>
          <cell r="M2787" t="str">
            <v>No Trade</v>
          </cell>
          <cell r="N2787" t="str">
            <v/>
          </cell>
          <cell r="O2787" t="str">
            <v/>
          </cell>
          <cell r="P2787" t="str">
            <v/>
          </cell>
        </row>
        <row r="2788">
          <cell r="A2788" t="str">
            <v>ON</v>
          </cell>
          <cell r="B2788">
            <v>9</v>
          </cell>
          <cell r="C2788">
            <v>4</v>
          </cell>
          <cell r="D2788" t="str">
            <v>C</v>
          </cell>
          <cell r="E2788">
            <v>3.6</v>
          </cell>
          <cell r="F2788">
            <v>38225</v>
          </cell>
          <cell r="G2788">
            <v>0</v>
          </cell>
          <cell r="H2788">
            <v>0</v>
          </cell>
          <cell r="I2788" t="str">
            <v>0          0</v>
          </cell>
          <cell r="J2788">
            <v>0</v>
          </cell>
          <cell r="K2788">
            <v>0</v>
          </cell>
          <cell r="L2788">
            <v>2004</v>
          </cell>
          <cell r="M2788" t="str">
            <v>No Trade</v>
          </cell>
          <cell r="N2788" t="str">
            <v/>
          </cell>
          <cell r="O2788" t="str">
            <v/>
          </cell>
          <cell r="P2788" t="str">
            <v/>
          </cell>
        </row>
        <row r="2789">
          <cell r="A2789" t="str">
            <v>ON</v>
          </cell>
          <cell r="B2789">
            <v>9</v>
          </cell>
          <cell r="C2789">
            <v>4</v>
          </cell>
          <cell r="D2789" t="str">
            <v>C</v>
          </cell>
          <cell r="E2789">
            <v>3.7</v>
          </cell>
          <cell r="F2789">
            <v>38225</v>
          </cell>
          <cell r="G2789">
            <v>0.59</v>
          </cell>
          <cell r="H2789">
            <v>0.54</v>
          </cell>
          <cell r="I2789" t="str">
            <v>9          0</v>
          </cell>
          <cell r="J2789">
            <v>0</v>
          </cell>
          <cell r="K2789">
            <v>0</v>
          </cell>
          <cell r="L2789">
            <v>2004</v>
          </cell>
          <cell r="M2789" t="str">
            <v>No Trade</v>
          </cell>
          <cell r="N2789" t="str">
            <v>NG94</v>
          </cell>
          <cell r="O2789">
            <v>51.5</v>
          </cell>
          <cell r="P2789">
            <v>1</v>
          </cell>
        </row>
        <row r="2790">
          <cell r="A2790" t="str">
            <v>ON</v>
          </cell>
          <cell r="B2790">
            <v>9</v>
          </cell>
          <cell r="C2790">
            <v>4</v>
          </cell>
          <cell r="D2790" t="str">
            <v>P</v>
          </cell>
          <cell r="E2790">
            <v>3.7</v>
          </cell>
          <cell r="F2790">
            <v>38225</v>
          </cell>
          <cell r="G2790">
            <v>0.45400000000000001</v>
          </cell>
          <cell r="H2790">
            <v>0.48</v>
          </cell>
          <cell r="I2790" t="str">
            <v>7          0</v>
          </cell>
          <cell r="J2790">
            <v>0</v>
          </cell>
          <cell r="K2790">
            <v>0</v>
          </cell>
          <cell r="L2790">
            <v>2004</v>
          </cell>
          <cell r="M2790">
            <v>1.2972153379432589</v>
          </cell>
          <cell r="N2790" t="str">
            <v>NG94</v>
          </cell>
          <cell r="O2790">
            <v>51.5</v>
          </cell>
          <cell r="P2790">
            <v>2</v>
          </cell>
        </row>
        <row r="2791">
          <cell r="A2791" t="str">
            <v>ON</v>
          </cell>
          <cell r="B2791">
            <v>9</v>
          </cell>
          <cell r="C2791">
            <v>4</v>
          </cell>
          <cell r="D2791" t="str">
            <v>C</v>
          </cell>
          <cell r="E2791">
            <v>3.75</v>
          </cell>
          <cell r="F2791">
            <v>38225</v>
          </cell>
          <cell r="G2791">
            <v>0.52100000000000002</v>
          </cell>
          <cell r="H2791">
            <v>0.52</v>
          </cell>
          <cell r="I2791" t="str">
            <v>1          0</v>
          </cell>
          <cell r="J2791">
            <v>0</v>
          </cell>
          <cell r="K2791">
            <v>0</v>
          </cell>
          <cell r="L2791">
            <v>2004</v>
          </cell>
          <cell r="M2791" t="str">
            <v>No Trade</v>
          </cell>
          <cell r="N2791" t="str">
            <v>NG94</v>
          </cell>
          <cell r="O2791">
            <v>51.5</v>
          </cell>
          <cell r="P2791">
            <v>1</v>
          </cell>
        </row>
        <row r="2792">
          <cell r="A2792" t="str">
            <v>ON</v>
          </cell>
          <cell r="B2792">
            <v>9</v>
          </cell>
          <cell r="C2792">
            <v>4</v>
          </cell>
          <cell r="D2792" t="str">
            <v>P</v>
          </cell>
          <cell r="E2792">
            <v>3.75</v>
          </cell>
          <cell r="F2792">
            <v>38225</v>
          </cell>
          <cell r="G2792">
            <v>0.48199999999999998</v>
          </cell>
          <cell r="H2792">
            <v>0.51</v>
          </cell>
          <cell r="I2792" t="str">
            <v>6          0</v>
          </cell>
          <cell r="J2792">
            <v>0</v>
          </cell>
          <cell r="K2792">
            <v>0</v>
          </cell>
          <cell r="L2792">
            <v>2004</v>
          </cell>
          <cell r="M2792">
            <v>1.3080260336041394</v>
          </cell>
          <cell r="N2792" t="str">
            <v>NG94</v>
          </cell>
          <cell r="O2792">
            <v>51.5</v>
          </cell>
          <cell r="P2792">
            <v>2</v>
          </cell>
        </row>
        <row r="2793">
          <cell r="A2793" t="str">
            <v>ON</v>
          </cell>
          <cell r="B2793">
            <v>9</v>
          </cell>
          <cell r="C2793">
            <v>4</v>
          </cell>
          <cell r="D2793" t="str">
            <v>C</v>
          </cell>
          <cell r="E2793">
            <v>3.8</v>
          </cell>
          <cell r="F2793">
            <v>38225</v>
          </cell>
          <cell r="G2793">
            <v>0.54900000000000004</v>
          </cell>
          <cell r="H2793">
            <v>0.51</v>
          </cell>
          <cell r="I2793" t="str">
            <v>0          0</v>
          </cell>
          <cell r="J2793">
            <v>0</v>
          </cell>
          <cell r="K2793">
            <v>0</v>
          </cell>
          <cell r="L2793">
            <v>2004</v>
          </cell>
          <cell r="M2793" t="str">
            <v>No Trade</v>
          </cell>
          <cell r="N2793" t="str">
            <v>NG94</v>
          </cell>
          <cell r="O2793">
            <v>51.5</v>
          </cell>
          <cell r="P2793">
            <v>1</v>
          </cell>
        </row>
        <row r="2794">
          <cell r="A2794" t="str">
            <v>ON</v>
          </cell>
          <cell r="B2794">
            <v>9</v>
          </cell>
          <cell r="C2794">
            <v>4</v>
          </cell>
          <cell r="D2794" t="str">
            <v>P</v>
          </cell>
          <cell r="E2794">
            <v>3.8</v>
          </cell>
          <cell r="F2794">
            <v>38225</v>
          </cell>
          <cell r="G2794">
            <v>0.51</v>
          </cell>
          <cell r="H2794">
            <v>0.54</v>
          </cell>
          <cell r="I2794" t="str">
            <v>5          0</v>
          </cell>
          <cell r="J2794">
            <v>0</v>
          </cell>
          <cell r="K2794">
            <v>0</v>
          </cell>
          <cell r="L2794">
            <v>2004</v>
          </cell>
          <cell r="M2794">
            <v>1.3182280498889312</v>
          </cell>
          <cell r="N2794" t="str">
            <v>NG94</v>
          </cell>
          <cell r="O2794">
            <v>51.5</v>
          </cell>
          <cell r="P2794">
            <v>2</v>
          </cell>
        </row>
        <row r="2795">
          <cell r="A2795" t="str">
            <v>ON</v>
          </cell>
          <cell r="B2795">
            <v>9</v>
          </cell>
          <cell r="C2795">
            <v>4</v>
          </cell>
          <cell r="D2795" t="str">
            <v>C</v>
          </cell>
          <cell r="E2795">
            <v>3.85</v>
          </cell>
          <cell r="F2795">
            <v>38225</v>
          </cell>
          <cell r="G2795">
            <v>0</v>
          </cell>
          <cell r="H2795">
            <v>0</v>
          </cell>
          <cell r="I2795" t="str">
            <v>0          0</v>
          </cell>
          <cell r="J2795">
            <v>0</v>
          </cell>
          <cell r="K2795">
            <v>0</v>
          </cell>
          <cell r="L2795">
            <v>2004</v>
          </cell>
          <cell r="M2795" t="str">
            <v>No Trade</v>
          </cell>
          <cell r="N2795" t="str">
            <v/>
          </cell>
          <cell r="O2795" t="str">
            <v/>
          </cell>
          <cell r="P2795" t="str">
            <v/>
          </cell>
        </row>
        <row r="2796">
          <cell r="A2796" t="str">
            <v>ON</v>
          </cell>
          <cell r="B2796">
            <v>9</v>
          </cell>
          <cell r="C2796">
            <v>4</v>
          </cell>
          <cell r="D2796" t="str">
            <v>C</v>
          </cell>
          <cell r="E2796">
            <v>4</v>
          </cell>
          <cell r="F2796">
            <v>38225</v>
          </cell>
          <cell r="G2796">
            <v>0.47399999999999998</v>
          </cell>
          <cell r="H2796">
            <v>0.43</v>
          </cell>
          <cell r="I2796" t="str">
            <v>8          0</v>
          </cell>
          <cell r="J2796">
            <v>0</v>
          </cell>
          <cell r="K2796">
            <v>0</v>
          </cell>
          <cell r="L2796">
            <v>2004</v>
          </cell>
          <cell r="M2796" t="str">
            <v>No Trade</v>
          </cell>
          <cell r="N2796" t="str">
            <v>NG94</v>
          </cell>
          <cell r="O2796">
            <v>51.5</v>
          </cell>
          <cell r="P2796">
            <v>1</v>
          </cell>
        </row>
        <row r="2797">
          <cell r="A2797" t="str">
            <v>ON</v>
          </cell>
          <cell r="B2797">
            <v>9</v>
          </cell>
          <cell r="C2797">
            <v>4</v>
          </cell>
          <cell r="D2797" t="str">
            <v>P</v>
          </cell>
          <cell r="E2797">
            <v>4</v>
          </cell>
          <cell r="F2797">
            <v>38225</v>
          </cell>
          <cell r="G2797">
            <v>0</v>
          </cell>
          <cell r="H2797">
            <v>0</v>
          </cell>
          <cell r="I2797" t="str">
            <v>0          0</v>
          </cell>
          <cell r="J2797">
            <v>0</v>
          </cell>
          <cell r="K2797">
            <v>0</v>
          </cell>
          <cell r="L2797">
            <v>2004</v>
          </cell>
          <cell r="M2797" t="str">
            <v>No Trade</v>
          </cell>
          <cell r="N2797" t="str">
            <v/>
          </cell>
          <cell r="O2797" t="str">
            <v/>
          </cell>
          <cell r="P2797" t="str">
            <v/>
          </cell>
        </row>
        <row r="2798">
          <cell r="A2798" t="str">
            <v>ON</v>
          </cell>
          <cell r="B2798">
            <v>9</v>
          </cell>
          <cell r="C2798">
            <v>4</v>
          </cell>
          <cell r="D2798" t="str">
            <v>C</v>
          </cell>
          <cell r="E2798">
            <v>4.75</v>
          </cell>
          <cell r="F2798">
            <v>38225</v>
          </cell>
          <cell r="G2798">
            <v>0.27200000000000002</v>
          </cell>
          <cell r="H2798">
            <v>0.24</v>
          </cell>
          <cell r="I2798" t="str">
            <v>9          0</v>
          </cell>
          <cell r="J2798">
            <v>0</v>
          </cell>
          <cell r="K2798">
            <v>0</v>
          </cell>
          <cell r="L2798">
            <v>2004</v>
          </cell>
          <cell r="M2798" t="str">
            <v>No Trade</v>
          </cell>
          <cell r="N2798" t="str">
            <v>NG94</v>
          </cell>
          <cell r="O2798">
            <v>51.5</v>
          </cell>
          <cell r="P2798">
            <v>1</v>
          </cell>
        </row>
        <row r="2799">
          <cell r="A2799" t="str">
            <v>ON</v>
          </cell>
          <cell r="B2799">
            <v>10</v>
          </cell>
          <cell r="C2799">
            <v>4</v>
          </cell>
          <cell r="D2799" t="str">
            <v>P</v>
          </cell>
          <cell r="E2799">
            <v>2.75</v>
          </cell>
          <cell r="F2799">
            <v>38257</v>
          </cell>
          <cell r="G2799">
            <v>0</v>
          </cell>
          <cell r="H2799">
            <v>0</v>
          </cell>
          <cell r="I2799" t="str">
            <v>0          0</v>
          </cell>
          <cell r="J2799">
            <v>0</v>
          </cell>
          <cell r="K2799">
            <v>0</v>
          </cell>
          <cell r="L2799">
            <v>2004</v>
          </cell>
          <cell r="M2799" t="str">
            <v>No Trade</v>
          </cell>
          <cell r="N2799" t="str">
            <v/>
          </cell>
          <cell r="O2799" t="str">
            <v/>
          </cell>
          <cell r="P2799" t="str">
            <v/>
          </cell>
        </row>
        <row r="2800">
          <cell r="A2800" t="str">
            <v>ON</v>
          </cell>
          <cell r="B2800">
            <v>10</v>
          </cell>
          <cell r="C2800">
            <v>4</v>
          </cell>
          <cell r="D2800" t="str">
            <v>P</v>
          </cell>
          <cell r="E2800">
            <v>3.25</v>
          </cell>
          <cell r="F2800">
            <v>38257</v>
          </cell>
          <cell r="G2800">
            <v>0.24399999999999999</v>
          </cell>
          <cell r="H2800">
            <v>0.26</v>
          </cell>
          <cell r="I2800" t="str">
            <v>5          0</v>
          </cell>
          <cell r="J2800">
            <v>0</v>
          </cell>
          <cell r="K2800">
            <v>0</v>
          </cell>
          <cell r="L2800">
            <v>2004</v>
          </cell>
          <cell r="M2800">
            <v>1.170822138815637</v>
          </cell>
          <cell r="N2800" t="str">
            <v>NG104</v>
          </cell>
          <cell r="O2800">
            <v>51.5</v>
          </cell>
          <cell r="P2800">
            <v>2</v>
          </cell>
        </row>
        <row r="2801">
          <cell r="A2801" t="str">
            <v>ON</v>
          </cell>
          <cell r="B2801">
            <v>10</v>
          </cell>
          <cell r="C2801">
            <v>4</v>
          </cell>
          <cell r="D2801" t="str">
            <v>P</v>
          </cell>
          <cell r="E2801">
            <v>3.45</v>
          </cell>
          <cell r="F2801">
            <v>38257</v>
          </cell>
          <cell r="G2801">
            <v>0</v>
          </cell>
          <cell r="H2801">
            <v>0</v>
          </cell>
          <cell r="I2801" t="str">
            <v>0          0</v>
          </cell>
          <cell r="J2801">
            <v>0</v>
          </cell>
          <cell r="K2801">
            <v>0</v>
          </cell>
          <cell r="L2801">
            <v>2004</v>
          </cell>
          <cell r="M2801" t="str">
            <v>No Trade</v>
          </cell>
          <cell r="N2801" t="str">
            <v/>
          </cell>
          <cell r="O2801" t="str">
            <v/>
          </cell>
          <cell r="P2801" t="str">
            <v/>
          </cell>
        </row>
        <row r="2802">
          <cell r="A2802" t="str">
            <v>ON</v>
          </cell>
          <cell r="B2802">
            <v>10</v>
          </cell>
          <cell r="C2802">
            <v>4</v>
          </cell>
          <cell r="D2802" t="str">
            <v>C</v>
          </cell>
          <cell r="E2802">
            <v>3.7</v>
          </cell>
          <cell r="F2802">
            <v>38257</v>
          </cell>
          <cell r="G2802">
            <v>0.61499999999999999</v>
          </cell>
          <cell r="H2802">
            <v>0.56999999999999995</v>
          </cell>
          <cell r="I2802" t="str">
            <v>2          0</v>
          </cell>
          <cell r="J2802">
            <v>0</v>
          </cell>
          <cell r="K2802">
            <v>0</v>
          </cell>
          <cell r="L2802">
            <v>2004</v>
          </cell>
          <cell r="M2802" t="str">
            <v>No Trade</v>
          </cell>
          <cell r="N2802" t="str">
            <v>NG104</v>
          </cell>
          <cell r="O2802">
            <v>51.5</v>
          </cell>
          <cell r="P2802">
            <v>1</v>
          </cell>
        </row>
        <row r="2803">
          <cell r="A2803" t="str">
            <v>ON</v>
          </cell>
          <cell r="B2803">
            <v>10</v>
          </cell>
          <cell r="C2803">
            <v>4</v>
          </cell>
          <cell r="D2803" t="str">
            <v>P</v>
          </cell>
          <cell r="E2803">
            <v>3.7</v>
          </cell>
          <cell r="F2803">
            <v>38257</v>
          </cell>
          <cell r="G2803">
            <v>0.45800000000000002</v>
          </cell>
          <cell r="H2803">
            <v>0.48</v>
          </cell>
          <cell r="I2803" t="str">
            <v>9          0</v>
          </cell>
          <cell r="J2803">
            <v>0</v>
          </cell>
          <cell r="K2803">
            <v>0</v>
          </cell>
          <cell r="L2803">
            <v>2004</v>
          </cell>
          <cell r="M2803">
            <v>1.2693185311721971</v>
          </cell>
          <cell r="N2803" t="str">
            <v>NG104</v>
          </cell>
          <cell r="O2803">
            <v>51.5</v>
          </cell>
          <cell r="P2803">
            <v>2</v>
          </cell>
        </row>
        <row r="2804">
          <cell r="A2804" t="str">
            <v>ON</v>
          </cell>
          <cell r="B2804">
            <v>10</v>
          </cell>
          <cell r="C2804">
            <v>4</v>
          </cell>
          <cell r="D2804" t="str">
            <v>C</v>
          </cell>
          <cell r="E2804">
            <v>3.75</v>
          </cell>
          <cell r="F2804">
            <v>38257</v>
          </cell>
          <cell r="G2804">
            <v>0</v>
          </cell>
          <cell r="H2804">
            <v>0</v>
          </cell>
          <cell r="I2804" t="str">
            <v>0          0</v>
          </cell>
          <cell r="J2804">
            <v>0</v>
          </cell>
          <cell r="K2804">
            <v>0</v>
          </cell>
          <cell r="L2804">
            <v>2004</v>
          </cell>
          <cell r="M2804" t="str">
            <v>No Trade</v>
          </cell>
          <cell r="N2804" t="str">
            <v/>
          </cell>
          <cell r="O2804" t="str">
            <v/>
          </cell>
          <cell r="P2804" t="str">
            <v/>
          </cell>
        </row>
        <row r="2805">
          <cell r="A2805" t="str">
            <v>ON</v>
          </cell>
          <cell r="B2805">
            <v>10</v>
          </cell>
          <cell r="C2805">
            <v>4</v>
          </cell>
          <cell r="D2805" t="str">
            <v>P</v>
          </cell>
          <cell r="E2805">
            <v>3.75</v>
          </cell>
          <cell r="F2805">
            <v>38257</v>
          </cell>
          <cell r="G2805">
            <v>0.48499999999999999</v>
          </cell>
          <cell r="H2805">
            <v>0.51</v>
          </cell>
          <cell r="I2805" t="str">
            <v>8          0</v>
          </cell>
          <cell r="J2805">
            <v>0</v>
          </cell>
          <cell r="K2805">
            <v>0</v>
          </cell>
          <cell r="L2805">
            <v>2004</v>
          </cell>
          <cell r="M2805">
            <v>1.2791534295055953</v>
          </cell>
          <cell r="N2805" t="str">
            <v>NG104</v>
          </cell>
          <cell r="O2805">
            <v>51.5</v>
          </cell>
          <cell r="P2805">
            <v>2</v>
          </cell>
        </row>
        <row r="2806">
          <cell r="A2806" t="str">
            <v>ON</v>
          </cell>
          <cell r="B2806">
            <v>10</v>
          </cell>
          <cell r="C2806">
            <v>4</v>
          </cell>
          <cell r="D2806" t="str">
            <v>C</v>
          </cell>
          <cell r="E2806">
            <v>4.75</v>
          </cell>
          <cell r="F2806">
            <v>38257</v>
          </cell>
          <cell r="G2806">
            <v>0.29199999999999998</v>
          </cell>
          <cell r="H2806">
            <v>0.26</v>
          </cell>
          <cell r="I2806" t="str">
            <v>7          0</v>
          </cell>
          <cell r="J2806">
            <v>0</v>
          </cell>
          <cell r="K2806">
            <v>0</v>
          </cell>
          <cell r="L2806">
            <v>2004</v>
          </cell>
          <cell r="M2806" t="str">
            <v>No Trade</v>
          </cell>
          <cell r="N2806" t="str">
            <v>NG104</v>
          </cell>
          <cell r="O2806">
            <v>51.5</v>
          </cell>
          <cell r="P2806">
            <v>1</v>
          </cell>
        </row>
        <row r="2807">
          <cell r="A2807" t="str">
            <v>ON</v>
          </cell>
          <cell r="B2807">
            <v>11</v>
          </cell>
          <cell r="C2807">
            <v>4</v>
          </cell>
          <cell r="D2807" t="str">
            <v>P</v>
          </cell>
          <cell r="E2807">
            <v>3.25</v>
          </cell>
          <cell r="F2807">
            <v>38286</v>
          </cell>
          <cell r="G2807">
            <v>0.219</v>
          </cell>
          <cell r="H2807">
            <v>0.23</v>
          </cell>
          <cell r="I2807" t="str">
            <v>7          0</v>
          </cell>
          <cell r="J2807">
            <v>0</v>
          </cell>
          <cell r="K2807">
            <v>0</v>
          </cell>
          <cell r="L2807">
            <v>2004</v>
          </cell>
          <cell r="M2807">
            <v>1.122115935617521</v>
          </cell>
          <cell r="N2807" t="str">
            <v>NG114</v>
          </cell>
          <cell r="O2807">
            <v>51.5</v>
          </cell>
          <cell r="P2807">
            <v>2</v>
          </cell>
        </row>
        <row r="2808">
          <cell r="A2808" t="str">
            <v>ON</v>
          </cell>
          <cell r="B2808">
            <v>11</v>
          </cell>
          <cell r="C2808">
            <v>4</v>
          </cell>
          <cell r="D2808" t="str">
            <v>P</v>
          </cell>
          <cell r="E2808">
            <v>3.7</v>
          </cell>
          <cell r="F2808">
            <v>38286</v>
          </cell>
          <cell r="G2808">
            <v>0.40699999999999997</v>
          </cell>
          <cell r="H2808">
            <v>0.43</v>
          </cell>
          <cell r="I2808" t="str">
            <v>5          0</v>
          </cell>
          <cell r="J2808">
            <v>0</v>
          </cell>
          <cell r="K2808">
            <v>0</v>
          </cell>
          <cell r="L2808">
            <v>2004</v>
          </cell>
          <cell r="M2808">
            <v>1.2087079945641301</v>
          </cell>
          <cell r="N2808" t="str">
            <v>NG114</v>
          </cell>
          <cell r="O2808">
            <v>51.5</v>
          </cell>
          <cell r="P2808">
            <v>2</v>
          </cell>
        </row>
        <row r="2809">
          <cell r="A2809" t="str">
            <v>ON</v>
          </cell>
          <cell r="B2809">
            <v>11</v>
          </cell>
          <cell r="C2809">
            <v>4</v>
          </cell>
          <cell r="D2809" t="str">
            <v>C</v>
          </cell>
          <cell r="E2809">
            <v>3.75</v>
          </cell>
          <cell r="F2809">
            <v>38286</v>
          </cell>
          <cell r="G2809">
            <v>0</v>
          </cell>
          <cell r="H2809">
            <v>0</v>
          </cell>
          <cell r="I2809" t="str">
            <v>0          0</v>
          </cell>
          <cell r="J2809">
            <v>0</v>
          </cell>
          <cell r="K2809">
            <v>0</v>
          </cell>
          <cell r="L2809">
            <v>2004</v>
          </cell>
          <cell r="M2809" t="str">
            <v>No Trade</v>
          </cell>
          <cell r="N2809" t="str">
            <v/>
          </cell>
          <cell r="O2809" t="str">
            <v/>
          </cell>
          <cell r="P2809" t="str">
            <v/>
          </cell>
        </row>
        <row r="2810">
          <cell r="A2810" t="str">
            <v>ON</v>
          </cell>
          <cell r="B2810">
            <v>11</v>
          </cell>
          <cell r="C2810">
            <v>4</v>
          </cell>
          <cell r="D2810" t="str">
            <v>C</v>
          </cell>
          <cell r="E2810">
            <v>4.75</v>
          </cell>
          <cell r="F2810">
            <v>38286</v>
          </cell>
          <cell r="G2810">
            <v>0.35899999999999999</v>
          </cell>
          <cell r="H2810">
            <v>0.33</v>
          </cell>
          <cell r="I2810" t="str">
            <v>1          0</v>
          </cell>
          <cell r="J2810">
            <v>0</v>
          </cell>
          <cell r="K2810">
            <v>0</v>
          </cell>
          <cell r="L2810">
            <v>2004</v>
          </cell>
          <cell r="M2810" t="str">
            <v>No Trade</v>
          </cell>
          <cell r="N2810" t="str">
            <v>NG114</v>
          </cell>
          <cell r="O2810">
            <v>51.5</v>
          </cell>
          <cell r="P2810">
            <v>1</v>
          </cell>
        </row>
        <row r="2811">
          <cell r="A2811" t="str">
            <v>ON</v>
          </cell>
          <cell r="B2811">
            <v>12</v>
          </cell>
          <cell r="C2811">
            <v>4</v>
          </cell>
          <cell r="D2811" t="str">
            <v>C</v>
          </cell>
          <cell r="E2811">
            <v>3.45</v>
          </cell>
          <cell r="F2811">
            <v>38314</v>
          </cell>
          <cell r="G2811">
            <v>0.999</v>
          </cell>
          <cell r="H2811">
            <v>0.94</v>
          </cell>
          <cell r="I2811" t="str">
            <v>4          0</v>
          </cell>
          <cell r="J2811">
            <v>0</v>
          </cell>
          <cell r="K2811">
            <v>0</v>
          </cell>
          <cell r="L2811">
            <v>2004</v>
          </cell>
          <cell r="M2811" t="str">
            <v>No Trade</v>
          </cell>
          <cell r="N2811" t="str">
            <v>NG124</v>
          </cell>
          <cell r="O2811">
            <v>51.5</v>
          </cell>
          <cell r="P2811">
            <v>1</v>
          </cell>
        </row>
        <row r="2812">
          <cell r="A2812" t="str">
            <v>ON</v>
          </cell>
          <cell r="B2812">
            <v>12</v>
          </cell>
          <cell r="C2812">
            <v>4</v>
          </cell>
          <cell r="D2812" t="str">
            <v>P</v>
          </cell>
          <cell r="E2812">
            <v>3.45</v>
          </cell>
          <cell r="F2812">
            <v>38314</v>
          </cell>
          <cell r="G2812">
            <v>0.27800000000000002</v>
          </cell>
          <cell r="H2812">
            <v>0.28999999999999998</v>
          </cell>
          <cell r="I2812" t="str">
            <v>6          0</v>
          </cell>
          <cell r="J2812">
            <v>0</v>
          </cell>
          <cell r="K2812">
            <v>0</v>
          </cell>
          <cell r="L2812">
            <v>2004</v>
          </cell>
          <cell r="M2812">
            <v>1.1257429551528979</v>
          </cell>
          <cell r="N2812" t="str">
            <v>NG124</v>
          </cell>
          <cell r="O2812">
            <v>51.5</v>
          </cell>
          <cell r="P2812">
            <v>2</v>
          </cell>
        </row>
        <row r="2813">
          <cell r="A2813" t="str">
            <v>ON</v>
          </cell>
          <cell r="B2813">
            <v>12</v>
          </cell>
          <cell r="C2813">
            <v>4</v>
          </cell>
          <cell r="D2813" t="str">
            <v>C</v>
          </cell>
          <cell r="E2813">
            <v>3.5</v>
          </cell>
          <cell r="F2813">
            <v>38314</v>
          </cell>
          <cell r="G2813">
            <v>0.96899999999999997</v>
          </cell>
          <cell r="H2813">
            <v>0.91</v>
          </cell>
          <cell r="I2813" t="str">
            <v>5          0</v>
          </cell>
          <cell r="J2813">
            <v>0</v>
          </cell>
          <cell r="K2813">
            <v>0</v>
          </cell>
          <cell r="L2813">
            <v>2004</v>
          </cell>
          <cell r="M2813" t="str">
            <v>No Trade</v>
          </cell>
          <cell r="N2813" t="str">
            <v>NG124</v>
          </cell>
          <cell r="O2813">
            <v>51.5</v>
          </cell>
          <cell r="P2813">
            <v>1</v>
          </cell>
        </row>
        <row r="2814">
          <cell r="A2814" t="str">
            <v>ON</v>
          </cell>
          <cell r="B2814">
            <v>12</v>
          </cell>
          <cell r="C2814">
            <v>4</v>
          </cell>
          <cell r="D2814" t="str">
            <v>P</v>
          </cell>
          <cell r="E2814">
            <v>3.5</v>
          </cell>
          <cell r="F2814">
            <v>38314</v>
          </cell>
          <cell r="G2814">
            <v>0.29599999999999999</v>
          </cell>
          <cell r="H2814">
            <v>0.31</v>
          </cell>
          <cell r="I2814" t="str">
            <v>6          0</v>
          </cell>
          <cell r="J2814">
            <v>0</v>
          </cell>
          <cell r="K2814">
            <v>0</v>
          </cell>
          <cell r="L2814">
            <v>2004</v>
          </cell>
          <cell r="M2814">
            <v>1.1334330793137777</v>
          </cell>
          <cell r="N2814" t="str">
            <v>NG124</v>
          </cell>
          <cell r="O2814">
            <v>51.5</v>
          </cell>
          <cell r="P2814">
            <v>2</v>
          </cell>
        </row>
        <row r="2815">
          <cell r="A2815" t="str">
            <v>ON</v>
          </cell>
          <cell r="B2815">
            <v>12</v>
          </cell>
          <cell r="C2815">
            <v>4</v>
          </cell>
          <cell r="D2815" t="str">
            <v>C</v>
          </cell>
          <cell r="E2815">
            <v>3.7</v>
          </cell>
          <cell r="F2815">
            <v>38314</v>
          </cell>
          <cell r="G2815">
            <v>0</v>
          </cell>
          <cell r="H2815">
            <v>0</v>
          </cell>
          <cell r="I2815" t="str">
            <v>0          0</v>
          </cell>
          <cell r="J2815">
            <v>0</v>
          </cell>
          <cell r="K2815">
            <v>0</v>
          </cell>
          <cell r="L2815">
            <v>2004</v>
          </cell>
          <cell r="M2815" t="str">
            <v>No Trade</v>
          </cell>
          <cell r="N2815" t="str">
            <v/>
          </cell>
          <cell r="O2815" t="str">
            <v/>
          </cell>
          <cell r="P2815" t="str">
            <v/>
          </cell>
        </row>
        <row r="2816">
          <cell r="A2816" t="str">
            <v>ON</v>
          </cell>
          <cell r="B2816">
            <v>12</v>
          </cell>
          <cell r="C2816">
            <v>4</v>
          </cell>
          <cell r="D2816" t="str">
            <v>P</v>
          </cell>
          <cell r="E2816">
            <v>3.7</v>
          </cell>
          <cell r="F2816">
            <v>38314</v>
          </cell>
          <cell r="G2816">
            <v>0.378</v>
          </cell>
          <cell r="H2816">
            <v>0.4</v>
          </cell>
          <cell r="I2816" t="str">
            <v>1          0</v>
          </cell>
          <cell r="J2816">
            <v>0</v>
          </cell>
          <cell r="K2816">
            <v>0</v>
          </cell>
          <cell r="L2816">
            <v>2004</v>
          </cell>
          <cell r="M2816">
            <v>1.1662614145981849</v>
          </cell>
          <cell r="N2816" t="str">
            <v>NG124</v>
          </cell>
          <cell r="O2816">
            <v>51.5</v>
          </cell>
          <cell r="P2816">
            <v>2</v>
          </cell>
        </row>
        <row r="2817">
          <cell r="A2817" t="str">
            <v>ON</v>
          </cell>
          <cell r="B2817">
            <v>12</v>
          </cell>
          <cell r="C2817">
            <v>4</v>
          </cell>
          <cell r="D2817" t="str">
            <v>C</v>
          </cell>
          <cell r="E2817">
            <v>3.75</v>
          </cell>
          <cell r="F2817">
            <v>38314</v>
          </cell>
          <cell r="G2817">
            <v>0</v>
          </cell>
          <cell r="H2817">
            <v>0</v>
          </cell>
          <cell r="I2817" t="str">
            <v>0          0</v>
          </cell>
          <cell r="J2817">
            <v>0</v>
          </cell>
          <cell r="K2817">
            <v>0</v>
          </cell>
          <cell r="L2817">
            <v>2004</v>
          </cell>
          <cell r="M2817" t="str">
            <v>No Trade</v>
          </cell>
          <cell r="N2817" t="str">
            <v/>
          </cell>
          <cell r="O2817" t="str">
            <v/>
          </cell>
          <cell r="P2817" t="str">
            <v/>
          </cell>
        </row>
        <row r="2818">
          <cell r="A2818" t="str">
            <v>ON</v>
          </cell>
          <cell r="B2818">
            <v>12</v>
          </cell>
          <cell r="C2818">
            <v>4</v>
          </cell>
          <cell r="D2818" t="str">
            <v>C</v>
          </cell>
          <cell r="E2818">
            <v>4</v>
          </cell>
          <cell r="F2818">
            <v>38314</v>
          </cell>
          <cell r="G2818">
            <v>0.70699999999999996</v>
          </cell>
          <cell r="H2818">
            <v>0.66</v>
          </cell>
          <cell r="I2818" t="str">
            <v>2          0</v>
          </cell>
          <cell r="J2818">
            <v>0</v>
          </cell>
          <cell r="K2818">
            <v>0</v>
          </cell>
          <cell r="L2818">
            <v>2004</v>
          </cell>
          <cell r="M2818" t="str">
            <v>No Trade</v>
          </cell>
          <cell r="N2818" t="str">
            <v>NG124</v>
          </cell>
          <cell r="O2818">
            <v>51.5</v>
          </cell>
          <cell r="P2818">
            <v>1</v>
          </cell>
        </row>
        <row r="2819">
          <cell r="A2819" t="str">
            <v>ON</v>
          </cell>
          <cell r="B2819">
            <v>12</v>
          </cell>
          <cell r="C2819">
            <v>4</v>
          </cell>
          <cell r="D2819" t="str">
            <v>P</v>
          </cell>
          <cell r="E2819">
            <v>4</v>
          </cell>
          <cell r="F2819">
            <v>38314</v>
          </cell>
          <cell r="G2819">
            <v>0.51900000000000002</v>
          </cell>
          <cell r="H2819">
            <v>0.54</v>
          </cell>
          <cell r="I2819" t="str">
            <v>8          0</v>
          </cell>
          <cell r="J2819">
            <v>0</v>
          </cell>
          <cell r="K2819">
            <v>0</v>
          </cell>
          <cell r="L2819">
            <v>2004</v>
          </cell>
          <cell r="M2819">
            <v>1.2127204315002813</v>
          </cell>
          <cell r="N2819" t="str">
            <v>NG124</v>
          </cell>
          <cell r="O2819">
            <v>51.5</v>
          </cell>
          <cell r="P2819">
            <v>2</v>
          </cell>
        </row>
        <row r="2820">
          <cell r="A2820" t="str">
            <v>ON</v>
          </cell>
          <cell r="B2820">
            <v>12</v>
          </cell>
          <cell r="C2820">
            <v>4</v>
          </cell>
          <cell r="D2820" t="str">
            <v>C</v>
          </cell>
          <cell r="E2820">
            <v>4.75</v>
          </cell>
          <cell r="F2820">
            <v>38314</v>
          </cell>
          <cell r="G2820">
            <v>0.442</v>
          </cell>
          <cell r="H2820">
            <v>0.41</v>
          </cell>
          <cell r="I2820" t="str">
            <v>2          0</v>
          </cell>
          <cell r="J2820">
            <v>0</v>
          </cell>
          <cell r="K2820">
            <v>0</v>
          </cell>
          <cell r="L2820">
            <v>2004</v>
          </cell>
          <cell r="M2820" t="str">
            <v>No Trade</v>
          </cell>
          <cell r="N2820" t="str">
            <v>NG124</v>
          </cell>
          <cell r="O2820">
            <v>51.5</v>
          </cell>
          <cell r="P2820">
            <v>1</v>
          </cell>
        </row>
        <row r="2821">
          <cell r="A2821" t="str">
            <v>ON</v>
          </cell>
          <cell r="B2821">
            <v>12</v>
          </cell>
          <cell r="C2821">
            <v>4</v>
          </cell>
          <cell r="D2821" t="str">
            <v>P</v>
          </cell>
          <cell r="E2821">
            <v>4.75</v>
          </cell>
          <cell r="F2821">
            <v>38314</v>
          </cell>
          <cell r="G2821">
            <v>1.069</v>
          </cell>
          <cell r="H2821">
            <v>1.06</v>
          </cell>
          <cell r="I2821" t="str">
            <v>9          0</v>
          </cell>
          <cell r="J2821">
            <v>0</v>
          </cell>
          <cell r="K2821">
            <v>0</v>
          </cell>
          <cell r="L2821">
            <v>2004</v>
          </cell>
          <cell r="M2821">
            <v>1.3639663984036972</v>
          </cell>
          <cell r="N2821" t="str">
            <v>NG124</v>
          </cell>
          <cell r="O2821">
            <v>51.5</v>
          </cell>
          <cell r="P2821">
            <v>2</v>
          </cell>
        </row>
        <row r="2822">
          <cell r="A2822" t="str">
            <v>ON</v>
          </cell>
          <cell r="B2822">
            <v>1</v>
          </cell>
          <cell r="C2822">
            <v>5</v>
          </cell>
          <cell r="D2822" t="str">
            <v>C</v>
          </cell>
          <cell r="E2822">
            <v>3.7</v>
          </cell>
          <cell r="F2822">
            <v>38348</v>
          </cell>
          <cell r="G2822">
            <v>0.40200000000000002</v>
          </cell>
          <cell r="H2822">
            <v>0.4</v>
          </cell>
          <cell r="I2822" t="str">
            <v>2          0</v>
          </cell>
          <cell r="J2822">
            <v>0</v>
          </cell>
          <cell r="K2822">
            <v>0</v>
          </cell>
          <cell r="L2822">
            <v>2005</v>
          </cell>
          <cell r="M2822" t="str">
            <v>No Trade</v>
          </cell>
          <cell r="N2822" t="str">
            <v>NG15</v>
          </cell>
          <cell r="O2822">
            <v>51.5</v>
          </cell>
          <cell r="P2822">
            <v>1</v>
          </cell>
        </row>
        <row r="2823">
          <cell r="A2823" t="str">
            <v>ON</v>
          </cell>
          <cell r="B2823">
            <v>1</v>
          </cell>
          <cell r="C2823">
            <v>5</v>
          </cell>
          <cell r="D2823" t="str">
            <v>P</v>
          </cell>
          <cell r="E2823">
            <v>3.7</v>
          </cell>
          <cell r="F2823">
            <v>38348</v>
          </cell>
          <cell r="G2823">
            <v>0.37</v>
          </cell>
          <cell r="H2823">
            <v>0.39</v>
          </cell>
          <cell r="I2823" t="str">
            <v>2          0</v>
          </cell>
          <cell r="J2823">
            <v>0</v>
          </cell>
          <cell r="K2823">
            <v>0</v>
          </cell>
          <cell r="L2823">
            <v>2005</v>
          </cell>
          <cell r="M2823">
            <v>1.1344493284828137</v>
          </cell>
          <cell r="N2823" t="str">
            <v>NG15</v>
          </cell>
          <cell r="O2823">
            <v>51.5</v>
          </cell>
          <cell r="P2823">
            <v>2</v>
          </cell>
        </row>
        <row r="2824">
          <cell r="A2824" t="str">
            <v>ON</v>
          </cell>
          <cell r="B2824">
            <v>2</v>
          </cell>
          <cell r="C2824">
            <v>5</v>
          </cell>
          <cell r="D2824" t="str">
            <v>P</v>
          </cell>
          <cell r="E2824">
            <v>3.7</v>
          </cell>
          <cell r="F2824">
            <v>38378</v>
          </cell>
          <cell r="G2824">
            <v>0.41299999999999998</v>
          </cell>
          <cell r="H2824">
            <v>0.43</v>
          </cell>
          <cell r="I2824" t="str">
            <v>5          0</v>
          </cell>
          <cell r="J2824">
            <v>0</v>
          </cell>
          <cell r="K2824">
            <v>0</v>
          </cell>
          <cell r="L2824">
            <v>2005</v>
          </cell>
          <cell r="M2824">
            <v>1.1415475085995526</v>
          </cell>
          <cell r="N2824" t="str">
            <v>NG25</v>
          </cell>
          <cell r="O2824">
            <v>51.5</v>
          </cell>
          <cell r="P2824">
            <v>2</v>
          </cell>
        </row>
        <row r="2825">
          <cell r="A2825" t="str">
            <v>ON</v>
          </cell>
          <cell r="B2825">
            <v>2</v>
          </cell>
          <cell r="C2825">
            <v>5</v>
          </cell>
          <cell r="D2825" t="str">
            <v>C</v>
          </cell>
          <cell r="E2825">
            <v>5</v>
          </cell>
          <cell r="F2825">
            <v>38378</v>
          </cell>
          <cell r="G2825">
            <v>0.38400000000000001</v>
          </cell>
          <cell r="H2825">
            <v>0.36</v>
          </cell>
          <cell r="I2825" t="str">
            <v>0          0</v>
          </cell>
          <cell r="J2825">
            <v>0</v>
          </cell>
          <cell r="K2825">
            <v>0</v>
          </cell>
          <cell r="L2825">
            <v>2005</v>
          </cell>
          <cell r="M2825" t="str">
            <v>No Trade</v>
          </cell>
          <cell r="N2825" t="str">
            <v>NG25</v>
          </cell>
          <cell r="O2825">
            <v>51.5</v>
          </cell>
          <cell r="P2825">
            <v>1</v>
          </cell>
        </row>
        <row r="2826">
          <cell r="A2826" t="str">
            <v>ON</v>
          </cell>
          <cell r="B2826">
            <v>3</v>
          </cell>
          <cell r="C2826">
            <v>5</v>
          </cell>
          <cell r="D2826" t="str">
            <v>P</v>
          </cell>
          <cell r="E2826">
            <v>3.7</v>
          </cell>
          <cell r="F2826">
            <v>38406</v>
          </cell>
          <cell r="G2826">
            <v>0.47599999999999998</v>
          </cell>
          <cell r="H2826">
            <v>0.49</v>
          </cell>
          <cell r="I2826" t="str">
            <v>9          0</v>
          </cell>
          <cell r="J2826">
            <v>0</v>
          </cell>
          <cell r="K2826">
            <v>0</v>
          </cell>
          <cell r="L2826">
            <v>2005</v>
          </cell>
          <cell r="M2826">
            <v>1.1609546883175503</v>
          </cell>
          <cell r="N2826" t="str">
            <v>NG35</v>
          </cell>
          <cell r="O2826">
            <v>51.5</v>
          </cell>
          <cell r="P2826">
            <v>2</v>
          </cell>
        </row>
        <row r="2827">
          <cell r="A2827" t="str">
            <v>ON</v>
          </cell>
          <cell r="B2827">
            <v>4</v>
          </cell>
          <cell r="C2827">
            <v>5</v>
          </cell>
          <cell r="D2827" t="str">
            <v>C</v>
          </cell>
          <cell r="E2827">
            <v>3.7</v>
          </cell>
          <cell r="F2827">
            <v>38439</v>
          </cell>
          <cell r="G2827">
            <v>0</v>
          </cell>
          <cell r="H2827">
            <v>0</v>
          </cell>
          <cell r="I2827" t="str">
            <v>0          0</v>
          </cell>
          <cell r="J2827">
            <v>0</v>
          </cell>
          <cell r="K2827">
            <v>0</v>
          </cell>
          <cell r="L2827">
            <v>2005</v>
          </cell>
          <cell r="M2827" t="str">
            <v>No Trade</v>
          </cell>
          <cell r="N2827" t="str">
            <v/>
          </cell>
          <cell r="O2827" t="str">
            <v/>
          </cell>
          <cell r="P2827" t="str">
            <v/>
          </cell>
        </row>
        <row r="2828">
          <cell r="A2828" t="str">
            <v>ON</v>
          </cell>
          <cell r="B2828">
            <v>4</v>
          </cell>
          <cell r="C2828">
            <v>5</v>
          </cell>
          <cell r="D2828" t="str">
            <v>P</v>
          </cell>
          <cell r="E2828">
            <v>3.7</v>
          </cell>
          <cell r="F2828">
            <v>38439</v>
          </cell>
          <cell r="G2828">
            <v>0.55700000000000005</v>
          </cell>
          <cell r="H2828">
            <v>0.57999999999999996</v>
          </cell>
          <cell r="I2828" t="str">
            <v>3          0</v>
          </cell>
          <cell r="J2828">
            <v>0</v>
          </cell>
          <cell r="K2828">
            <v>0</v>
          </cell>
          <cell r="L2828">
            <v>2005</v>
          </cell>
          <cell r="M2828">
            <v>1.1825445021827512</v>
          </cell>
          <cell r="N2828" t="str">
            <v>NG45</v>
          </cell>
          <cell r="O2828">
            <v>51.5</v>
          </cell>
          <cell r="P2828">
            <v>2</v>
          </cell>
        </row>
        <row r="2829">
          <cell r="A2829" t="str">
            <v>ON</v>
          </cell>
          <cell r="B2829">
            <v>5</v>
          </cell>
          <cell r="C2829">
            <v>5</v>
          </cell>
          <cell r="D2829" t="str">
            <v>C</v>
          </cell>
          <cell r="E2829">
            <v>3.7</v>
          </cell>
          <cell r="F2829">
            <v>38468</v>
          </cell>
          <cell r="G2829">
            <v>0.58299999999999996</v>
          </cell>
          <cell r="H2829">
            <v>0.57999999999999996</v>
          </cell>
          <cell r="I2829" t="str">
            <v>3          0</v>
          </cell>
          <cell r="J2829">
            <v>0</v>
          </cell>
          <cell r="K2829">
            <v>0</v>
          </cell>
          <cell r="L2829">
            <v>2005</v>
          </cell>
          <cell r="M2829" t="str">
            <v>No Trade</v>
          </cell>
          <cell r="N2829" t="str">
            <v>NG55</v>
          </cell>
          <cell r="O2829">
            <v>51.5</v>
          </cell>
          <cell r="P2829">
            <v>1</v>
          </cell>
        </row>
        <row r="2830">
          <cell r="A2830" t="str">
            <v>ON</v>
          </cell>
          <cell r="B2830">
            <v>5</v>
          </cell>
          <cell r="C2830">
            <v>5</v>
          </cell>
          <cell r="D2830" t="str">
            <v>P</v>
          </cell>
          <cell r="E2830">
            <v>3.7</v>
          </cell>
          <cell r="F2830">
            <v>38468</v>
          </cell>
          <cell r="G2830">
            <v>0.59299999999999997</v>
          </cell>
          <cell r="H2830">
            <v>0.62</v>
          </cell>
          <cell r="I2830" t="str">
            <v>0          0</v>
          </cell>
          <cell r="J2830">
            <v>0</v>
          </cell>
          <cell r="K2830">
            <v>0</v>
          </cell>
          <cell r="L2830">
            <v>2005</v>
          </cell>
          <cell r="M2830">
            <v>1.1828880706381513</v>
          </cell>
          <cell r="N2830" t="str">
            <v>NG55</v>
          </cell>
          <cell r="O2830">
            <v>51.5</v>
          </cell>
          <cell r="P2830">
            <v>2</v>
          </cell>
        </row>
        <row r="2831">
          <cell r="A2831" t="str">
            <v>ON</v>
          </cell>
          <cell r="B2831">
            <v>5</v>
          </cell>
          <cell r="C2831">
            <v>5</v>
          </cell>
          <cell r="D2831" t="str">
            <v>P</v>
          </cell>
          <cell r="E2831">
            <v>3.75</v>
          </cell>
          <cell r="F2831">
            <v>38468</v>
          </cell>
          <cell r="G2831">
            <v>0.69899999999999995</v>
          </cell>
          <cell r="H2831">
            <v>0.69</v>
          </cell>
          <cell r="I2831" t="str">
            <v>9          0</v>
          </cell>
          <cell r="J2831">
            <v>0</v>
          </cell>
          <cell r="K2831">
            <v>0</v>
          </cell>
          <cell r="L2831">
            <v>2005</v>
          </cell>
          <cell r="M2831">
            <v>1.2292712142815758</v>
          </cell>
          <cell r="N2831" t="str">
            <v>NG55</v>
          </cell>
          <cell r="O2831">
            <v>51.5</v>
          </cell>
          <cell r="P2831">
            <v>2</v>
          </cell>
        </row>
        <row r="2832">
          <cell r="A2832" t="str">
            <v>ON</v>
          </cell>
          <cell r="B2832">
            <v>6</v>
          </cell>
          <cell r="C2832">
            <v>5</v>
          </cell>
          <cell r="D2832" t="str">
            <v>P</v>
          </cell>
          <cell r="E2832">
            <v>3.7</v>
          </cell>
          <cell r="F2832">
            <v>38497</v>
          </cell>
          <cell r="G2832">
            <v>0</v>
          </cell>
          <cell r="H2832">
            <v>0</v>
          </cell>
          <cell r="I2832" t="str">
            <v>0          0</v>
          </cell>
          <cell r="J2832">
            <v>0</v>
          </cell>
          <cell r="K2832">
            <v>0</v>
          </cell>
          <cell r="L2832">
            <v>2005</v>
          </cell>
          <cell r="M2832" t="str">
            <v>No Trade</v>
          </cell>
          <cell r="N2832" t="str">
            <v/>
          </cell>
          <cell r="O2832" t="str">
            <v/>
          </cell>
          <cell r="P2832" t="str">
            <v/>
          </cell>
        </row>
        <row r="2833">
          <cell r="A2833" t="str">
            <v>ON</v>
          </cell>
          <cell r="B2833">
            <v>6</v>
          </cell>
          <cell r="C2833">
            <v>5</v>
          </cell>
          <cell r="D2833" t="str">
            <v>P</v>
          </cell>
          <cell r="E2833">
            <v>3.75</v>
          </cell>
          <cell r="F2833">
            <v>38497</v>
          </cell>
          <cell r="G2833">
            <v>0.23499999999999999</v>
          </cell>
          <cell r="H2833">
            <v>0.23</v>
          </cell>
          <cell r="I2833" t="str">
            <v>5          0</v>
          </cell>
          <cell r="J2833">
            <v>0</v>
          </cell>
          <cell r="K2833">
            <v>0</v>
          </cell>
          <cell r="L2833">
            <v>2005</v>
          </cell>
          <cell r="M2833">
            <v>0.93966456054775127</v>
          </cell>
          <cell r="N2833" t="str">
            <v>NG65</v>
          </cell>
          <cell r="O2833">
            <v>51.5</v>
          </cell>
          <cell r="P2833">
            <v>2</v>
          </cell>
        </row>
        <row r="2834">
          <cell r="A2834" t="str">
            <v>ON</v>
          </cell>
          <cell r="B2834">
            <v>11</v>
          </cell>
          <cell r="C2834">
            <v>5</v>
          </cell>
          <cell r="D2834" t="str">
            <v>P</v>
          </cell>
          <cell r="E2834">
            <v>3.7</v>
          </cell>
          <cell r="F2834">
            <v>38651</v>
          </cell>
          <cell r="G2834">
            <v>0.438</v>
          </cell>
          <cell r="H2834">
            <v>0.43</v>
          </cell>
          <cell r="I2834" t="str">
            <v>8          0</v>
          </cell>
          <cell r="J2834">
            <v>0</v>
          </cell>
          <cell r="K2834">
            <v>0</v>
          </cell>
          <cell r="L2834">
            <v>2005</v>
          </cell>
          <cell r="M2834">
            <v>1.0285496274919357</v>
          </cell>
          <cell r="N2834" t="str">
            <v>NG115</v>
          </cell>
          <cell r="O2834">
            <v>58.75</v>
          </cell>
          <cell r="P2834">
            <v>2</v>
          </cell>
        </row>
        <row r="2835">
          <cell r="A2835" t="str">
            <v>ON</v>
          </cell>
          <cell r="B2835">
            <v>11</v>
          </cell>
          <cell r="C2835">
            <v>5</v>
          </cell>
          <cell r="D2835" t="str">
            <v>C</v>
          </cell>
          <cell r="E2835">
            <v>4.75</v>
          </cell>
          <cell r="F2835">
            <v>38651</v>
          </cell>
          <cell r="G2835">
            <v>0.371</v>
          </cell>
          <cell r="H2835">
            <v>0.37</v>
          </cell>
          <cell r="I2835" t="str">
            <v>1          0</v>
          </cell>
          <cell r="J2835">
            <v>0</v>
          </cell>
          <cell r="K2835">
            <v>0</v>
          </cell>
          <cell r="L2835">
            <v>2005</v>
          </cell>
          <cell r="M2835" t="str">
            <v>No Trade</v>
          </cell>
          <cell r="N2835" t="str">
            <v>NG115</v>
          </cell>
          <cell r="O2835">
            <v>58.75</v>
          </cell>
          <cell r="P2835">
            <v>1</v>
          </cell>
        </row>
        <row r="2836">
          <cell r="A2836" t="str">
            <v>PO</v>
          </cell>
          <cell r="B2836">
            <v>1</v>
          </cell>
          <cell r="C2836">
            <v>3</v>
          </cell>
          <cell r="D2836" t="str">
            <v>P</v>
          </cell>
          <cell r="E2836">
            <v>530</v>
          </cell>
          <cell r="F2836">
            <v>37608</v>
          </cell>
          <cell r="G2836">
            <v>0.3</v>
          </cell>
          <cell r="H2836">
            <v>0.5</v>
          </cell>
          <cell r="I2836" t="str">
            <v>0          0</v>
          </cell>
          <cell r="J2836">
            <v>0</v>
          </cell>
          <cell r="K2836">
            <v>0</v>
          </cell>
          <cell r="L2836">
            <v>2003</v>
          </cell>
          <cell r="M2836" t="str">
            <v>No Trade</v>
          </cell>
          <cell r="N2836" t="str">
            <v/>
          </cell>
          <cell r="O2836" t="str">
            <v/>
          </cell>
          <cell r="P2836" t="str">
            <v/>
          </cell>
        </row>
        <row r="2837">
          <cell r="A2837" t="str">
            <v>PO</v>
          </cell>
          <cell r="B2837">
            <v>1</v>
          </cell>
          <cell r="C2837">
            <v>3</v>
          </cell>
          <cell r="D2837" t="str">
            <v>P</v>
          </cell>
          <cell r="E2837">
            <v>550</v>
          </cell>
          <cell r="F2837">
            <v>37608</v>
          </cell>
          <cell r="G2837">
            <v>0.6</v>
          </cell>
          <cell r="H2837">
            <v>0.8</v>
          </cell>
          <cell r="I2837" t="str">
            <v>0          0</v>
          </cell>
          <cell r="J2837">
            <v>0</v>
          </cell>
          <cell r="K2837">
            <v>0</v>
          </cell>
          <cell r="L2837">
            <v>2003</v>
          </cell>
          <cell r="M2837" t="str">
            <v>No Trade</v>
          </cell>
          <cell r="N2837" t="str">
            <v/>
          </cell>
          <cell r="O2837" t="str">
            <v/>
          </cell>
          <cell r="P2837" t="str">
            <v/>
          </cell>
        </row>
        <row r="2838">
          <cell r="A2838" t="str">
            <v>PO</v>
          </cell>
          <cell r="B2838">
            <v>1</v>
          </cell>
          <cell r="C2838">
            <v>3</v>
          </cell>
          <cell r="D2838" t="str">
            <v>P</v>
          </cell>
          <cell r="E2838">
            <v>560</v>
          </cell>
          <cell r="F2838">
            <v>37608</v>
          </cell>
          <cell r="G2838">
            <v>1.1000000000000001</v>
          </cell>
          <cell r="H2838">
            <v>1.6</v>
          </cell>
          <cell r="I2838" t="str">
            <v>0          1</v>
          </cell>
          <cell r="J2838">
            <v>0.1</v>
          </cell>
          <cell r="K2838">
            <v>0.1</v>
          </cell>
          <cell r="L2838">
            <v>2003</v>
          </cell>
          <cell r="M2838" t="str">
            <v>No Trade</v>
          </cell>
          <cell r="N2838" t="str">
            <v/>
          </cell>
          <cell r="O2838" t="str">
            <v/>
          </cell>
          <cell r="P2838" t="str">
            <v/>
          </cell>
        </row>
        <row r="2839">
          <cell r="A2839" t="str">
            <v>PO</v>
          </cell>
          <cell r="B2839">
            <v>1</v>
          </cell>
          <cell r="C2839">
            <v>3</v>
          </cell>
          <cell r="D2839" t="str">
            <v>C</v>
          </cell>
          <cell r="E2839">
            <v>570</v>
          </cell>
          <cell r="F2839">
            <v>37608</v>
          </cell>
          <cell r="G2839">
            <v>26.6</v>
          </cell>
          <cell r="H2839">
            <v>25</v>
          </cell>
          <cell r="I2839" t="str">
            <v>0          0</v>
          </cell>
          <cell r="J2839">
            <v>0</v>
          </cell>
          <cell r="K2839">
            <v>0</v>
          </cell>
          <cell r="L2839">
            <v>2003</v>
          </cell>
          <cell r="M2839" t="str">
            <v>No Trade</v>
          </cell>
          <cell r="N2839" t="str">
            <v/>
          </cell>
          <cell r="O2839" t="str">
            <v/>
          </cell>
          <cell r="P2839" t="str">
            <v/>
          </cell>
        </row>
        <row r="2840">
          <cell r="A2840" t="str">
            <v>PO</v>
          </cell>
          <cell r="B2840">
            <v>1</v>
          </cell>
          <cell r="C2840">
            <v>3</v>
          </cell>
          <cell r="D2840" t="str">
            <v>P</v>
          </cell>
          <cell r="E2840">
            <v>570</v>
          </cell>
          <cell r="F2840">
            <v>37608</v>
          </cell>
          <cell r="G2840">
            <v>1.9</v>
          </cell>
          <cell r="H2840">
            <v>2.5</v>
          </cell>
          <cell r="I2840" t="str">
            <v>0          0</v>
          </cell>
          <cell r="J2840">
            <v>0</v>
          </cell>
          <cell r="K2840">
            <v>0</v>
          </cell>
          <cell r="L2840">
            <v>2003</v>
          </cell>
          <cell r="M2840" t="str">
            <v>No Trade</v>
          </cell>
          <cell r="N2840" t="str">
            <v/>
          </cell>
          <cell r="O2840" t="str">
            <v/>
          </cell>
          <cell r="P2840" t="str">
            <v/>
          </cell>
        </row>
        <row r="2841">
          <cell r="A2841" t="str">
            <v>PO</v>
          </cell>
          <cell r="B2841">
            <v>1</v>
          </cell>
          <cell r="C2841">
            <v>3</v>
          </cell>
          <cell r="D2841" t="str">
            <v>P</v>
          </cell>
          <cell r="E2841">
            <v>580</v>
          </cell>
          <cell r="F2841">
            <v>37608</v>
          </cell>
          <cell r="G2841">
            <v>2.9</v>
          </cell>
          <cell r="H2841">
            <v>3.5</v>
          </cell>
          <cell r="I2841" t="str">
            <v>0          0</v>
          </cell>
          <cell r="J2841">
            <v>0</v>
          </cell>
          <cell r="K2841">
            <v>0</v>
          </cell>
          <cell r="L2841">
            <v>2003</v>
          </cell>
          <cell r="M2841" t="str">
            <v>No Trade</v>
          </cell>
          <cell r="N2841" t="str">
            <v/>
          </cell>
          <cell r="O2841" t="str">
            <v/>
          </cell>
          <cell r="P2841" t="str">
            <v/>
          </cell>
        </row>
        <row r="2842">
          <cell r="A2842" t="str">
            <v>PO</v>
          </cell>
          <cell r="B2842">
            <v>1</v>
          </cell>
          <cell r="C2842">
            <v>3</v>
          </cell>
          <cell r="D2842" t="str">
            <v>C</v>
          </cell>
          <cell r="E2842">
            <v>630</v>
          </cell>
          <cell r="F2842">
            <v>37608</v>
          </cell>
          <cell r="G2842">
            <v>1</v>
          </cell>
          <cell r="H2842">
            <v>1</v>
          </cell>
          <cell r="I2842" t="str">
            <v>0          0</v>
          </cell>
          <cell r="J2842">
            <v>0</v>
          </cell>
          <cell r="K2842">
            <v>0</v>
          </cell>
          <cell r="L2842">
            <v>2003</v>
          </cell>
          <cell r="M2842" t="str">
            <v>No Trade</v>
          </cell>
          <cell r="N2842" t="str">
            <v/>
          </cell>
          <cell r="O2842" t="str">
            <v/>
          </cell>
          <cell r="P2842" t="str">
            <v/>
          </cell>
        </row>
        <row r="2843">
          <cell r="A2843" t="str">
            <v>PO</v>
          </cell>
          <cell r="B2843">
            <v>1</v>
          </cell>
          <cell r="C2843">
            <v>3</v>
          </cell>
          <cell r="D2843" t="str">
            <v>C</v>
          </cell>
          <cell r="E2843">
            <v>700</v>
          </cell>
          <cell r="F2843">
            <v>37608</v>
          </cell>
          <cell r="G2843">
            <v>0.5</v>
          </cell>
          <cell r="H2843">
            <v>0.5</v>
          </cell>
          <cell r="I2843" t="str">
            <v>0          0</v>
          </cell>
          <cell r="J2843">
            <v>0</v>
          </cell>
          <cell r="K2843">
            <v>0</v>
          </cell>
          <cell r="L2843">
            <v>2003</v>
          </cell>
          <cell r="M2843" t="str">
            <v>No Trade</v>
          </cell>
          <cell r="N2843" t="str">
            <v/>
          </cell>
          <cell r="O2843" t="str">
            <v/>
          </cell>
          <cell r="P2843" t="str">
            <v/>
          </cell>
        </row>
        <row r="2844">
          <cell r="A2844" t="str">
            <v>WA</v>
          </cell>
          <cell r="B2844">
            <v>1</v>
          </cell>
          <cell r="C2844">
            <v>3</v>
          </cell>
          <cell r="D2844" t="str">
            <v>P</v>
          </cell>
          <cell r="E2844">
            <v>0</v>
          </cell>
          <cell r="F2844">
            <v>37608</v>
          </cell>
          <cell r="G2844">
            <v>0.04</v>
          </cell>
          <cell r="H2844">
            <v>0</v>
          </cell>
          <cell r="I2844" t="str">
            <v>4          0</v>
          </cell>
          <cell r="J2844">
            <v>0</v>
          </cell>
          <cell r="K2844">
            <v>0</v>
          </cell>
          <cell r="L2844">
            <v>2003</v>
          </cell>
          <cell r="M2844" t="str">
            <v>No Trade</v>
          </cell>
          <cell r="N2844" t="str">
            <v/>
          </cell>
          <cell r="O2844" t="str">
            <v/>
          </cell>
          <cell r="P2844" t="str">
            <v/>
          </cell>
        </row>
        <row r="2845">
          <cell r="A2845" t="str">
            <v>WA</v>
          </cell>
          <cell r="B2845">
            <v>1</v>
          </cell>
          <cell r="C2845">
            <v>3</v>
          </cell>
          <cell r="D2845" t="str">
            <v>C</v>
          </cell>
          <cell r="E2845">
            <v>0.1</v>
          </cell>
          <cell r="F2845">
            <v>37608</v>
          </cell>
          <cell r="G2845">
            <v>0.18</v>
          </cell>
          <cell r="H2845">
            <v>0.1</v>
          </cell>
          <cell r="I2845" t="str">
            <v>7          0</v>
          </cell>
          <cell r="J2845">
            <v>0</v>
          </cell>
          <cell r="K2845">
            <v>0</v>
          </cell>
          <cell r="L2845">
            <v>2003</v>
          </cell>
          <cell r="M2845" t="str">
            <v>No Trade</v>
          </cell>
          <cell r="N2845" t="str">
            <v/>
          </cell>
          <cell r="O2845" t="str">
            <v/>
          </cell>
          <cell r="P2845" t="str">
            <v/>
          </cell>
        </row>
        <row r="2846">
          <cell r="A2846" t="str">
            <v>WA</v>
          </cell>
          <cell r="B2846">
            <v>1</v>
          </cell>
          <cell r="C2846">
            <v>3</v>
          </cell>
          <cell r="D2846" t="str">
            <v>P</v>
          </cell>
          <cell r="E2846">
            <v>0.1</v>
          </cell>
          <cell r="F2846">
            <v>37608</v>
          </cell>
          <cell r="G2846">
            <v>0.17</v>
          </cell>
          <cell r="H2846">
            <v>0.1</v>
          </cell>
          <cell r="I2846" t="str">
            <v>9          0</v>
          </cell>
          <cell r="J2846">
            <v>0</v>
          </cell>
          <cell r="K2846">
            <v>0</v>
          </cell>
          <cell r="L2846">
            <v>2003</v>
          </cell>
          <cell r="M2846" t="str">
            <v>No Trade</v>
          </cell>
          <cell r="N2846" t="str">
            <v/>
          </cell>
          <cell r="O2846" t="str">
            <v/>
          </cell>
          <cell r="P2846" t="str">
            <v/>
          </cell>
        </row>
        <row r="2847">
          <cell r="A2847" t="str">
            <v>WA</v>
          </cell>
          <cell r="B2847">
            <v>1</v>
          </cell>
          <cell r="C2847">
            <v>3</v>
          </cell>
          <cell r="D2847" t="str">
            <v>C</v>
          </cell>
          <cell r="E2847">
            <v>0.15</v>
          </cell>
          <cell r="F2847">
            <v>37608</v>
          </cell>
          <cell r="G2847">
            <v>0.16</v>
          </cell>
          <cell r="H2847">
            <v>0.1</v>
          </cell>
          <cell r="I2847" t="str">
            <v>5          0</v>
          </cell>
          <cell r="J2847">
            <v>0</v>
          </cell>
          <cell r="K2847">
            <v>0</v>
          </cell>
          <cell r="L2847">
            <v>2003</v>
          </cell>
          <cell r="M2847" t="str">
            <v>No Trade</v>
          </cell>
          <cell r="N2847" t="str">
            <v/>
          </cell>
          <cell r="O2847" t="str">
            <v/>
          </cell>
          <cell r="P2847" t="str">
            <v/>
          </cell>
        </row>
        <row r="2848">
          <cell r="A2848" t="str">
            <v>WA</v>
          </cell>
          <cell r="B2848">
            <v>1</v>
          </cell>
          <cell r="C2848">
            <v>3</v>
          </cell>
          <cell r="D2848" t="str">
            <v>P</v>
          </cell>
          <cell r="E2848">
            <v>0.15</v>
          </cell>
          <cell r="F2848">
            <v>37608</v>
          </cell>
          <cell r="G2848">
            <v>0.19</v>
          </cell>
          <cell r="H2848">
            <v>0.2</v>
          </cell>
          <cell r="I2848" t="str">
            <v>1          0</v>
          </cell>
          <cell r="J2848">
            <v>0</v>
          </cell>
          <cell r="K2848">
            <v>0</v>
          </cell>
          <cell r="L2848">
            <v>2003</v>
          </cell>
          <cell r="M2848" t="str">
            <v>No Trade</v>
          </cell>
          <cell r="N2848" t="str">
            <v/>
          </cell>
          <cell r="O2848" t="str">
            <v/>
          </cell>
          <cell r="P2848" t="str">
            <v/>
          </cell>
        </row>
        <row r="2849">
          <cell r="A2849" t="str">
            <v>WA</v>
          </cell>
          <cell r="B2849">
            <v>1</v>
          </cell>
          <cell r="C2849">
            <v>3</v>
          </cell>
          <cell r="D2849" t="str">
            <v>C</v>
          </cell>
          <cell r="E2849">
            <v>0.2</v>
          </cell>
          <cell r="F2849">
            <v>37608</v>
          </cell>
          <cell r="G2849">
            <v>0.13</v>
          </cell>
          <cell r="H2849">
            <v>0.1</v>
          </cell>
          <cell r="I2849" t="str">
            <v>3          0</v>
          </cell>
          <cell r="J2849">
            <v>0</v>
          </cell>
          <cell r="K2849">
            <v>0</v>
          </cell>
          <cell r="L2849">
            <v>2003</v>
          </cell>
          <cell r="M2849" t="str">
            <v>No Trade</v>
          </cell>
          <cell r="N2849" t="str">
            <v/>
          </cell>
          <cell r="O2849" t="str">
            <v/>
          </cell>
          <cell r="P2849" t="str">
            <v/>
          </cell>
        </row>
        <row r="2850">
          <cell r="A2850" t="str">
            <v>WA</v>
          </cell>
          <cell r="B2850">
            <v>1</v>
          </cell>
          <cell r="C2850">
            <v>3</v>
          </cell>
          <cell r="D2850" t="str">
            <v>P</v>
          </cell>
          <cell r="E2850">
            <v>0.2</v>
          </cell>
          <cell r="F2850">
            <v>37608</v>
          </cell>
          <cell r="G2850">
            <v>0.23</v>
          </cell>
          <cell r="H2850">
            <v>0.2</v>
          </cell>
          <cell r="I2850" t="str">
            <v>5          0</v>
          </cell>
          <cell r="J2850">
            <v>0</v>
          </cell>
          <cell r="K2850">
            <v>0</v>
          </cell>
          <cell r="L2850">
            <v>2003</v>
          </cell>
          <cell r="M2850" t="str">
            <v>No Trade</v>
          </cell>
          <cell r="N2850" t="str">
            <v/>
          </cell>
          <cell r="O2850" t="str">
            <v/>
          </cell>
          <cell r="P2850" t="str">
            <v/>
          </cell>
        </row>
        <row r="2851">
          <cell r="A2851" t="str">
            <v>WA</v>
          </cell>
          <cell r="B2851">
            <v>1</v>
          </cell>
          <cell r="C2851">
            <v>3</v>
          </cell>
          <cell r="D2851" t="str">
            <v>C</v>
          </cell>
          <cell r="E2851">
            <v>0.25</v>
          </cell>
          <cell r="F2851">
            <v>37608</v>
          </cell>
          <cell r="G2851">
            <v>0.11</v>
          </cell>
          <cell r="H2851">
            <v>0</v>
          </cell>
          <cell r="I2851" t="str">
            <v>9          0</v>
          </cell>
          <cell r="J2851">
            <v>0</v>
          </cell>
          <cell r="K2851">
            <v>0</v>
          </cell>
          <cell r="L2851">
            <v>2003</v>
          </cell>
          <cell r="M2851" t="str">
            <v>No Trade</v>
          </cell>
          <cell r="N2851" t="str">
            <v/>
          </cell>
          <cell r="O2851" t="str">
            <v/>
          </cell>
          <cell r="P2851" t="str">
            <v/>
          </cell>
        </row>
        <row r="2852">
          <cell r="A2852" t="str">
            <v>WA</v>
          </cell>
          <cell r="B2852">
            <v>1</v>
          </cell>
          <cell r="C2852">
            <v>3</v>
          </cell>
          <cell r="D2852" t="str">
            <v>P</v>
          </cell>
          <cell r="E2852">
            <v>0.25</v>
          </cell>
          <cell r="F2852">
            <v>37608</v>
          </cell>
          <cell r="G2852">
            <v>0.25</v>
          </cell>
          <cell r="H2852">
            <v>0.2</v>
          </cell>
          <cell r="I2852" t="str">
            <v>7          0</v>
          </cell>
          <cell r="J2852">
            <v>0</v>
          </cell>
          <cell r="K2852">
            <v>0</v>
          </cell>
          <cell r="L2852">
            <v>2003</v>
          </cell>
          <cell r="M2852" t="str">
            <v>No Trade</v>
          </cell>
          <cell r="N2852" t="str">
            <v/>
          </cell>
          <cell r="O2852" t="str">
            <v/>
          </cell>
          <cell r="P2852" t="str">
            <v/>
          </cell>
        </row>
        <row r="2853">
          <cell r="A2853" t="str">
            <v>WA</v>
          </cell>
          <cell r="B2853">
            <v>1</v>
          </cell>
          <cell r="C2853">
            <v>3</v>
          </cell>
          <cell r="D2853" t="str">
            <v>C</v>
          </cell>
          <cell r="E2853">
            <v>0.3</v>
          </cell>
          <cell r="F2853">
            <v>37608</v>
          </cell>
          <cell r="G2853">
            <v>0.09</v>
          </cell>
          <cell r="H2853">
            <v>0</v>
          </cell>
          <cell r="I2853" t="str">
            <v>8          0</v>
          </cell>
          <cell r="J2853">
            <v>0</v>
          </cell>
          <cell r="K2853">
            <v>0</v>
          </cell>
          <cell r="L2853">
            <v>2003</v>
          </cell>
          <cell r="M2853" t="str">
            <v>No Trade</v>
          </cell>
          <cell r="N2853" t="str">
            <v/>
          </cell>
          <cell r="O2853" t="str">
            <v/>
          </cell>
          <cell r="P2853" t="str">
            <v/>
          </cell>
        </row>
        <row r="2854">
          <cell r="A2854" t="str">
            <v>WA</v>
          </cell>
          <cell r="B2854">
            <v>1</v>
          </cell>
          <cell r="C2854">
            <v>3</v>
          </cell>
          <cell r="D2854" t="str">
            <v>P</v>
          </cell>
          <cell r="E2854">
            <v>0.3</v>
          </cell>
          <cell r="F2854">
            <v>37608</v>
          </cell>
          <cell r="G2854">
            <v>0</v>
          </cell>
          <cell r="H2854">
            <v>0</v>
          </cell>
          <cell r="I2854" t="str">
            <v>0          0</v>
          </cell>
          <cell r="J2854">
            <v>0</v>
          </cell>
          <cell r="K2854">
            <v>0</v>
          </cell>
          <cell r="L2854">
            <v>2003</v>
          </cell>
          <cell r="M2854" t="str">
            <v>No Trade</v>
          </cell>
          <cell r="N2854" t="str">
            <v/>
          </cell>
          <cell r="O2854" t="str">
            <v/>
          </cell>
          <cell r="P2854" t="str">
            <v/>
          </cell>
        </row>
        <row r="2855">
          <cell r="A2855" t="str">
            <v>WA</v>
          </cell>
          <cell r="B2855">
            <v>1</v>
          </cell>
          <cell r="C2855">
            <v>3</v>
          </cell>
          <cell r="D2855" t="str">
            <v>C</v>
          </cell>
          <cell r="E2855">
            <v>0.35</v>
          </cell>
          <cell r="F2855">
            <v>37608</v>
          </cell>
          <cell r="G2855">
            <v>0.08</v>
          </cell>
          <cell r="H2855">
            <v>0</v>
          </cell>
          <cell r="I2855" t="str">
            <v>7          0</v>
          </cell>
          <cell r="J2855">
            <v>0</v>
          </cell>
          <cell r="K2855">
            <v>0</v>
          </cell>
          <cell r="L2855">
            <v>2003</v>
          </cell>
          <cell r="M2855" t="str">
            <v>No Trade</v>
          </cell>
          <cell r="N2855" t="str">
            <v/>
          </cell>
          <cell r="O2855" t="str">
            <v/>
          </cell>
          <cell r="P2855" t="str">
            <v/>
          </cell>
        </row>
        <row r="2856">
          <cell r="A2856" t="str">
            <v>WA</v>
          </cell>
          <cell r="B2856">
            <v>1</v>
          </cell>
          <cell r="C2856">
            <v>3</v>
          </cell>
          <cell r="D2856" t="str">
            <v>C</v>
          </cell>
          <cell r="E2856">
            <v>0.45</v>
          </cell>
          <cell r="F2856">
            <v>37608</v>
          </cell>
          <cell r="G2856">
            <v>7.0000000000000007E-2</v>
          </cell>
          <cell r="H2856">
            <v>0</v>
          </cell>
          <cell r="I2856" t="str">
            <v>6          0</v>
          </cell>
          <cell r="J2856">
            <v>0</v>
          </cell>
          <cell r="K2856">
            <v>0</v>
          </cell>
          <cell r="L2856">
            <v>2003</v>
          </cell>
          <cell r="M2856" t="str">
            <v>No Trade</v>
          </cell>
          <cell r="N2856" t="str">
            <v/>
          </cell>
          <cell r="O2856" t="str">
            <v/>
          </cell>
          <cell r="P2856" t="str">
            <v/>
          </cell>
        </row>
        <row r="2857">
          <cell r="A2857" t="str">
            <v>WA</v>
          </cell>
          <cell r="B2857">
            <v>1</v>
          </cell>
          <cell r="C2857">
            <v>3</v>
          </cell>
          <cell r="D2857" t="str">
            <v>P</v>
          </cell>
          <cell r="E2857">
            <v>0.45</v>
          </cell>
          <cell r="F2857">
            <v>37608</v>
          </cell>
          <cell r="G2857">
            <v>0.41</v>
          </cell>
          <cell r="H2857">
            <v>0.4</v>
          </cell>
          <cell r="I2857" t="str">
            <v>5          0</v>
          </cell>
          <cell r="J2857">
            <v>0</v>
          </cell>
          <cell r="K2857">
            <v>0</v>
          </cell>
          <cell r="L2857">
            <v>2003</v>
          </cell>
          <cell r="M2857" t="str">
            <v>No Trade</v>
          </cell>
          <cell r="N2857" t="str">
            <v/>
          </cell>
          <cell r="O2857" t="str">
            <v/>
          </cell>
          <cell r="P2857" t="str">
            <v/>
          </cell>
        </row>
        <row r="2858">
          <cell r="A2858" t="str">
            <v>WA</v>
          </cell>
          <cell r="B2858">
            <v>1</v>
          </cell>
          <cell r="C2858">
            <v>3</v>
          </cell>
          <cell r="D2858" t="str">
            <v>C</v>
          </cell>
          <cell r="E2858">
            <v>0.55000000000000004</v>
          </cell>
          <cell r="F2858">
            <v>37608</v>
          </cell>
          <cell r="G2858">
            <v>0</v>
          </cell>
          <cell r="H2858">
            <v>0</v>
          </cell>
          <cell r="I2858" t="str">
            <v>0          0</v>
          </cell>
          <cell r="J2858">
            <v>0</v>
          </cell>
          <cell r="K2858">
            <v>0</v>
          </cell>
          <cell r="L2858">
            <v>2003</v>
          </cell>
          <cell r="M2858" t="str">
            <v>No Trade</v>
          </cell>
          <cell r="N2858" t="str">
            <v/>
          </cell>
          <cell r="O2858" t="str">
            <v/>
          </cell>
          <cell r="P2858" t="str">
            <v/>
          </cell>
        </row>
        <row r="2859">
          <cell r="A2859" t="str">
            <v>WA</v>
          </cell>
          <cell r="B2859">
            <v>1</v>
          </cell>
          <cell r="C2859">
            <v>3</v>
          </cell>
          <cell r="D2859" t="str">
            <v>P</v>
          </cell>
          <cell r="E2859">
            <v>0.55000000000000004</v>
          </cell>
          <cell r="F2859">
            <v>37608</v>
          </cell>
          <cell r="G2859">
            <v>0.45</v>
          </cell>
          <cell r="H2859">
            <v>0.4</v>
          </cell>
          <cell r="I2859" t="str">
            <v>7          0</v>
          </cell>
          <cell r="J2859">
            <v>0</v>
          </cell>
          <cell r="K2859">
            <v>0</v>
          </cell>
          <cell r="L2859">
            <v>2003</v>
          </cell>
          <cell r="M2859" t="str">
            <v>No Trade</v>
          </cell>
          <cell r="N2859" t="str">
            <v/>
          </cell>
          <cell r="O2859" t="str">
            <v/>
          </cell>
          <cell r="P2859" t="str">
            <v/>
          </cell>
        </row>
        <row r="2860">
          <cell r="A2860" t="str">
            <v>WA</v>
          </cell>
          <cell r="B2860">
            <v>1</v>
          </cell>
          <cell r="C2860">
            <v>3</v>
          </cell>
          <cell r="D2860" t="str">
            <v>C</v>
          </cell>
          <cell r="E2860">
            <v>0.6</v>
          </cell>
          <cell r="F2860">
            <v>37608</v>
          </cell>
          <cell r="G2860">
            <v>0.06</v>
          </cell>
          <cell r="H2860">
            <v>0</v>
          </cell>
          <cell r="I2860" t="str">
            <v>5          0</v>
          </cell>
          <cell r="J2860">
            <v>0</v>
          </cell>
          <cell r="K2860">
            <v>0</v>
          </cell>
          <cell r="L2860">
            <v>2003</v>
          </cell>
          <cell r="M2860" t="str">
            <v>No Trade</v>
          </cell>
          <cell r="N2860" t="str">
            <v/>
          </cell>
          <cell r="O2860" t="str">
            <v/>
          </cell>
          <cell r="P2860" t="str">
            <v/>
          </cell>
        </row>
        <row r="2861">
          <cell r="A2861" t="str">
            <v>WA</v>
          </cell>
          <cell r="B2861">
            <v>1</v>
          </cell>
          <cell r="C2861">
            <v>3</v>
          </cell>
          <cell r="D2861" t="str">
            <v>C</v>
          </cell>
          <cell r="E2861">
            <v>0.8</v>
          </cell>
          <cell r="F2861">
            <v>37608</v>
          </cell>
          <cell r="G2861">
            <v>0.01</v>
          </cell>
          <cell r="H2861">
            <v>0</v>
          </cell>
          <cell r="I2861" t="str">
            <v>1          0</v>
          </cell>
          <cell r="J2861">
            <v>0</v>
          </cell>
          <cell r="K2861">
            <v>0</v>
          </cell>
          <cell r="L2861">
            <v>2003</v>
          </cell>
          <cell r="M2861" t="str">
            <v>No Trade</v>
          </cell>
          <cell r="N2861" t="str">
            <v/>
          </cell>
          <cell r="O2861" t="str">
            <v/>
          </cell>
          <cell r="P2861" t="str">
            <v/>
          </cell>
        </row>
        <row r="2862">
          <cell r="A2862" t="str">
            <v>WA</v>
          </cell>
          <cell r="B2862">
            <v>1</v>
          </cell>
          <cell r="C2862">
            <v>3</v>
          </cell>
          <cell r="D2862" t="str">
            <v>C</v>
          </cell>
          <cell r="E2862">
            <v>0.9</v>
          </cell>
          <cell r="F2862">
            <v>37608</v>
          </cell>
          <cell r="G2862">
            <v>0.01</v>
          </cell>
          <cell r="H2862">
            <v>0</v>
          </cell>
          <cell r="I2862" t="str">
            <v>1          0</v>
          </cell>
          <cell r="J2862">
            <v>0</v>
          </cell>
          <cell r="K2862">
            <v>0</v>
          </cell>
          <cell r="L2862">
            <v>2003</v>
          </cell>
          <cell r="M2862" t="str">
            <v>No Trade</v>
          </cell>
          <cell r="N2862" t="str">
            <v/>
          </cell>
          <cell r="O2862" t="str">
            <v/>
          </cell>
          <cell r="P2862" t="str">
            <v/>
          </cell>
        </row>
        <row r="2863">
          <cell r="A2863" t="str">
            <v>WA</v>
          </cell>
          <cell r="B2863">
            <v>2</v>
          </cell>
          <cell r="C2863">
            <v>3</v>
          </cell>
          <cell r="D2863" t="str">
            <v>P</v>
          </cell>
          <cell r="E2863">
            <v>-0.3</v>
          </cell>
          <cell r="F2863">
            <v>37638</v>
          </cell>
          <cell r="G2863">
            <v>0.12</v>
          </cell>
          <cell r="H2863">
            <v>0</v>
          </cell>
          <cell r="I2863" t="str">
            <v>9          0</v>
          </cell>
          <cell r="J2863">
            <v>0</v>
          </cell>
          <cell r="K2863">
            <v>0</v>
          </cell>
          <cell r="L2863">
            <v>2003</v>
          </cell>
          <cell r="M2863" t="str">
            <v>No Trade</v>
          </cell>
          <cell r="N2863" t="str">
            <v/>
          </cell>
          <cell r="O2863" t="str">
            <v/>
          </cell>
          <cell r="P2863" t="str">
            <v/>
          </cell>
        </row>
        <row r="2864">
          <cell r="A2864" t="str">
            <v>WA</v>
          </cell>
          <cell r="B2864">
            <v>2</v>
          </cell>
          <cell r="C2864">
            <v>3</v>
          </cell>
          <cell r="D2864" t="str">
            <v>C</v>
          </cell>
          <cell r="E2864">
            <v>0.1</v>
          </cell>
          <cell r="F2864">
            <v>37638</v>
          </cell>
          <cell r="G2864">
            <v>0.42</v>
          </cell>
          <cell r="H2864">
            <v>0.3</v>
          </cell>
          <cell r="I2864" t="str">
            <v>9          0</v>
          </cell>
          <cell r="J2864">
            <v>0</v>
          </cell>
          <cell r="K2864">
            <v>0</v>
          </cell>
          <cell r="L2864">
            <v>2003</v>
          </cell>
          <cell r="M2864" t="str">
            <v>No Trade</v>
          </cell>
          <cell r="N2864" t="str">
            <v/>
          </cell>
          <cell r="O2864" t="str">
            <v/>
          </cell>
          <cell r="P2864" t="str">
            <v/>
          </cell>
        </row>
        <row r="2865">
          <cell r="A2865" t="str">
            <v>WA</v>
          </cell>
          <cell r="B2865">
            <v>2</v>
          </cell>
          <cell r="C2865">
            <v>3</v>
          </cell>
          <cell r="D2865" t="str">
            <v>P</v>
          </cell>
          <cell r="E2865">
            <v>0.1</v>
          </cell>
          <cell r="F2865">
            <v>37638</v>
          </cell>
          <cell r="G2865">
            <v>0.16</v>
          </cell>
          <cell r="H2865">
            <v>0.1</v>
          </cell>
          <cell r="I2865" t="str">
            <v>8          0</v>
          </cell>
          <cell r="J2865">
            <v>0</v>
          </cell>
          <cell r="K2865">
            <v>0</v>
          </cell>
          <cell r="L2865">
            <v>2003</v>
          </cell>
          <cell r="M2865" t="str">
            <v>No Trade</v>
          </cell>
          <cell r="N2865" t="str">
            <v/>
          </cell>
          <cell r="O2865" t="str">
            <v/>
          </cell>
          <cell r="P2865" t="str">
            <v/>
          </cell>
        </row>
        <row r="2866">
          <cell r="A2866" t="str">
            <v>WA</v>
          </cell>
          <cell r="B2866">
            <v>2</v>
          </cell>
          <cell r="C2866">
            <v>3</v>
          </cell>
          <cell r="D2866" t="str">
            <v>P</v>
          </cell>
          <cell r="E2866">
            <v>0.2</v>
          </cell>
          <cell r="F2866">
            <v>37638</v>
          </cell>
          <cell r="G2866">
            <v>0.2</v>
          </cell>
          <cell r="H2866">
            <v>0.2</v>
          </cell>
          <cell r="I2866" t="str">
            <v>2          0</v>
          </cell>
          <cell r="J2866">
            <v>0</v>
          </cell>
          <cell r="K2866">
            <v>0</v>
          </cell>
          <cell r="L2866">
            <v>2003</v>
          </cell>
          <cell r="M2866" t="str">
            <v>No Trade</v>
          </cell>
          <cell r="N2866" t="str">
            <v/>
          </cell>
          <cell r="O2866" t="str">
            <v/>
          </cell>
          <cell r="P2866" t="str">
            <v/>
          </cell>
        </row>
        <row r="2867">
          <cell r="A2867" t="str">
            <v>WA</v>
          </cell>
          <cell r="B2867">
            <v>2</v>
          </cell>
          <cell r="C2867">
            <v>3</v>
          </cell>
          <cell r="D2867" t="str">
            <v>C</v>
          </cell>
          <cell r="E2867">
            <v>0.25</v>
          </cell>
          <cell r="F2867">
            <v>37638</v>
          </cell>
          <cell r="G2867">
            <v>0.31</v>
          </cell>
          <cell r="H2867">
            <v>0.3</v>
          </cell>
          <cell r="I2867" t="str">
            <v>0          0</v>
          </cell>
          <cell r="J2867">
            <v>0</v>
          </cell>
          <cell r="K2867">
            <v>0</v>
          </cell>
          <cell r="L2867">
            <v>2003</v>
          </cell>
          <cell r="M2867" t="str">
            <v>No Trade</v>
          </cell>
          <cell r="N2867" t="str">
            <v/>
          </cell>
          <cell r="O2867" t="str">
            <v/>
          </cell>
          <cell r="P2867" t="str">
            <v/>
          </cell>
        </row>
        <row r="2868">
          <cell r="A2868" t="str">
            <v>WA</v>
          </cell>
          <cell r="B2868">
            <v>2</v>
          </cell>
          <cell r="C2868">
            <v>3</v>
          </cell>
          <cell r="D2868" t="str">
            <v>P</v>
          </cell>
          <cell r="E2868">
            <v>0.25</v>
          </cell>
          <cell r="F2868">
            <v>37638</v>
          </cell>
          <cell r="G2868">
            <v>0.21</v>
          </cell>
          <cell r="H2868">
            <v>0.2</v>
          </cell>
          <cell r="I2868" t="str">
            <v>5          0</v>
          </cell>
          <cell r="J2868">
            <v>0</v>
          </cell>
          <cell r="K2868">
            <v>0</v>
          </cell>
          <cell r="L2868">
            <v>2003</v>
          </cell>
          <cell r="M2868" t="str">
            <v>No Trade</v>
          </cell>
          <cell r="N2868" t="str">
            <v/>
          </cell>
          <cell r="O2868" t="str">
            <v/>
          </cell>
          <cell r="P2868" t="str">
            <v/>
          </cell>
        </row>
        <row r="2869">
          <cell r="A2869" t="str">
            <v>WA</v>
          </cell>
          <cell r="B2869">
            <v>2</v>
          </cell>
          <cell r="C2869">
            <v>3</v>
          </cell>
          <cell r="D2869" t="str">
            <v>C</v>
          </cell>
          <cell r="E2869">
            <v>0.35</v>
          </cell>
          <cell r="F2869">
            <v>37638</v>
          </cell>
          <cell r="G2869">
            <v>0.26</v>
          </cell>
          <cell r="H2869">
            <v>0.2</v>
          </cell>
          <cell r="I2869" t="str">
            <v>5        100</v>
          </cell>
          <cell r="J2869">
            <v>0.19</v>
          </cell>
          <cell r="K2869">
            <v>0.19</v>
          </cell>
          <cell r="L2869">
            <v>2003</v>
          </cell>
          <cell r="M2869" t="str">
            <v>No Trade</v>
          </cell>
          <cell r="N2869" t="str">
            <v/>
          </cell>
          <cell r="O2869" t="str">
            <v/>
          </cell>
          <cell r="P2869" t="str">
            <v/>
          </cell>
        </row>
        <row r="2870">
          <cell r="A2870" t="str">
            <v>WA</v>
          </cell>
          <cell r="B2870">
            <v>2</v>
          </cell>
          <cell r="C2870">
            <v>3</v>
          </cell>
          <cell r="D2870" t="str">
            <v>P</v>
          </cell>
          <cell r="E2870">
            <v>0.35</v>
          </cell>
          <cell r="F2870">
            <v>37638</v>
          </cell>
          <cell r="G2870">
            <v>0.22</v>
          </cell>
          <cell r="H2870">
            <v>0.2</v>
          </cell>
          <cell r="I2870" t="str">
            <v>6        100</v>
          </cell>
          <cell r="J2870">
            <v>0.19</v>
          </cell>
          <cell r="K2870">
            <v>0.19</v>
          </cell>
          <cell r="L2870">
            <v>2003</v>
          </cell>
          <cell r="M2870" t="str">
            <v>No Trade</v>
          </cell>
          <cell r="N2870" t="str">
            <v/>
          </cell>
          <cell r="O2870" t="str">
            <v/>
          </cell>
          <cell r="P2870" t="str">
            <v/>
          </cell>
        </row>
        <row r="2871">
          <cell r="A2871" t="str">
            <v>WA</v>
          </cell>
          <cell r="B2871">
            <v>2</v>
          </cell>
          <cell r="C2871">
            <v>3</v>
          </cell>
          <cell r="D2871" t="str">
            <v>P</v>
          </cell>
          <cell r="E2871">
            <v>0.4</v>
          </cell>
          <cell r="F2871">
            <v>37638</v>
          </cell>
          <cell r="G2871">
            <v>0.23</v>
          </cell>
          <cell r="H2871">
            <v>0.2</v>
          </cell>
          <cell r="I2871" t="str">
            <v>7          0</v>
          </cell>
          <cell r="J2871">
            <v>0</v>
          </cell>
          <cell r="K2871">
            <v>0</v>
          </cell>
          <cell r="L2871">
            <v>2003</v>
          </cell>
          <cell r="M2871" t="str">
            <v>No Trade</v>
          </cell>
          <cell r="N2871" t="str">
            <v/>
          </cell>
          <cell r="O2871" t="str">
            <v/>
          </cell>
          <cell r="P2871" t="str">
            <v/>
          </cell>
        </row>
        <row r="2872">
          <cell r="A2872" t="str">
            <v>WA</v>
          </cell>
          <cell r="B2872">
            <v>2</v>
          </cell>
          <cell r="C2872">
            <v>3</v>
          </cell>
          <cell r="D2872" t="str">
            <v>C</v>
          </cell>
          <cell r="E2872">
            <v>0.45</v>
          </cell>
          <cell r="F2872">
            <v>37638</v>
          </cell>
          <cell r="G2872">
            <v>0.18</v>
          </cell>
          <cell r="H2872">
            <v>0.2</v>
          </cell>
          <cell r="I2872" t="str">
            <v>0          0</v>
          </cell>
          <cell r="J2872">
            <v>0</v>
          </cell>
          <cell r="K2872">
            <v>0</v>
          </cell>
          <cell r="L2872">
            <v>2003</v>
          </cell>
          <cell r="M2872" t="str">
            <v>No Trade</v>
          </cell>
          <cell r="N2872" t="str">
            <v/>
          </cell>
          <cell r="O2872" t="str">
            <v/>
          </cell>
          <cell r="P2872" t="str">
            <v/>
          </cell>
        </row>
        <row r="2873">
          <cell r="A2873" t="str">
            <v>WA</v>
          </cell>
          <cell r="B2873">
            <v>2</v>
          </cell>
          <cell r="C2873">
            <v>3</v>
          </cell>
          <cell r="D2873" t="str">
            <v>P</v>
          </cell>
          <cell r="E2873">
            <v>0.45</v>
          </cell>
          <cell r="F2873">
            <v>37638</v>
          </cell>
          <cell r="G2873">
            <v>0.3</v>
          </cell>
          <cell r="H2873">
            <v>0.2</v>
          </cell>
          <cell r="I2873" t="str">
            <v>9          0</v>
          </cell>
          <cell r="J2873">
            <v>0</v>
          </cell>
          <cell r="K2873">
            <v>0</v>
          </cell>
          <cell r="L2873">
            <v>2003</v>
          </cell>
          <cell r="M2873" t="str">
            <v>No Trade</v>
          </cell>
          <cell r="N2873" t="str">
            <v/>
          </cell>
          <cell r="O2873" t="str">
            <v/>
          </cell>
          <cell r="P2873" t="str">
            <v/>
          </cell>
        </row>
        <row r="2874">
          <cell r="A2874" t="str">
            <v>WA</v>
          </cell>
          <cell r="B2874">
            <v>2</v>
          </cell>
          <cell r="C2874">
            <v>3</v>
          </cell>
          <cell r="D2874" t="str">
            <v>C</v>
          </cell>
          <cell r="E2874">
            <v>0.6</v>
          </cell>
          <cell r="F2874">
            <v>37638</v>
          </cell>
          <cell r="G2874">
            <v>0.16</v>
          </cell>
          <cell r="H2874">
            <v>0.1</v>
          </cell>
          <cell r="I2874" t="str">
            <v>5          0</v>
          </cell>
          <cell r="J2874">
            <v>0</v>
          </cell>
          <cell r="K2874">
            <v>0</v>
          </cell>
          <cell r="L2874">
            <v>2003</v>
          </cell>
          <cell r="M2874" t="str">
            <v>No Trade</v>
          </cell>
          <cell r="N2874" t="str">
            <v/>
          </cell>
          <cell r="O2874" t="str">
            <v/>
          </cell>
          <cell r="P2874" t="str">
            <v/>
          </cell>
        </row>
        <row r="2875">
          <cell r="A2875" t="str">
            <v>WA</v>
          </cell>
          <cell r="B2875">
            <v>2</v>
          </cell>
          <cell r="C2875">
            <v>3</v>
          </cell>
          <cell r="D2875" t="str">
            <v>C</v>
          </cell>
          <cell r="E2875">
            <v>0.8</v>
          </cell>
          <cell r="F2875">
            <v>37638</v>
          </cell>
          <cell r="G2875">
            <v>0.12</v>
          </cell>
          <cell r="H2875">
            <v>0.1</v>
          </cell>
          <cell r="I2875" t="str">
            <v>2          0</v>
          </cell>
          <cell r="J2875">
            <v>0</v>
          </cell>
          <cell r="K2875">
            <v>0</v>
          </cell>
          <cell r="L2875">
            <v>2003</v>
          </cell>
          <cell r="M2875" t="str">
            <v>No Trade</v>
          </cell>
          <cell r="N2875" t="str">
            <v/>
          </cell>
          <cell r="O2875" t="str">
            <v/>
          </cell>
          <cell r="P2875" t="str">
            <v/>
          </cell>
        </row>
        <row r="2876">
          <cell r="A2876" t="str">
            <v>WA</v>
          </cell>
          <cell r="B2876">
            <v>2</v>
          </cell>
          <cell r="C2876">
            <v>3</v>
          </cell>
          <cell r="D2876" t="str">
            <v>C</v>
          </cell>
          <cell r="E2876">
            <v>1</v>
          </cell>
          <cell r="F2876">
            <v>37638</v>
          </cell>
          <cell r="G2876">
            <v>0.03</v>
          </cell>
          <cell r="H2876">
            <v>0</v>
          </cell>
          <cell r="I2876" t="str">
            <v>3          0</v>
          </cell>
          <cell r="J2876">
            <v>0</v>
          </cell>
          <cell r="K2876">
            <v>0</v>
          </cell>
          <cell r="L2876">
            <v>2003</v>
          </cell>
          <cell r="M2876" t="str">
            <v>No Trade</v>
          </cell>
          <cell r="N2876" t="str">
            <v/>
          </cell>
          <cell r="O2876" t="str">
            <v/>
          </cell>
          <cell r="P2876" t="str">
            <v/>
          </cell>
        </row>
        <row r="2877">
          <cell r="A2877" t="str">
            <v>WA</v>
          </cell>
          <cell r="B2877">
            <v>3</v>
          </cell>
          <cell r="C2877">
            <v>3</v>
          </cell>
          <cell r="D2877" t="str">
            <v>C</v>
          </cell>
          <cell r="E2877">
            <v>0.1</v>
          </cell>
          <cell r="F2877">
            <v>37671</v>
          </cell>
          <cell r="G2877">
            <v>0.41</v>
          </cell>
          <cell r="H2877">
            <v>0.3</v>
          </cell>
          <cell r="I2877" t="str">
            <v>9          0</v>
          </cell>
          <cell r="J2877">
            <v>0</v>
          </cell>
          <cell r="K2877">
            <v>0</v>
          </cell>
          <cell r="L2877">
            <v>2003</v>
          </cell>
          <cell r="M2877" t="str">
            <v>No Trade</v>
          </cell>
          <cell r="N2877" t="str">
            <v/>
          </cell>
          <cell r="O2877" t="str">
            <v/>
          </cell>
          <cell r="P2877" t="str">
            <v/>
          </cell>
        </row>
        <row r="2878">
          <cell r="A2878" t="str">
            <v>WA</v>
          </cell>
          <cell r="B2878">
            <v>3</v>
          </cell>
          <cell r="C2878">
            <v>3</v>
          </cell>
          <cell r="D2878" t="str">
            <v>P</v>
          </cell>
          <cell r="E2878">
            <v>0.15</v>
          </cell>
          <cell r="F2878">
            <v>37671</v>
          </cell>
          <cell r="G2878">
            <v>0.18</v>
          </cell>
          <cell r="H2878">
            <v>0.2</v>
          </cell>
          <cell r="I2878" t="str">
            <v>5          0</v>
          </cell>
          <cell r="J2878">
            <v>0</v>
          </cell>
          <cell r="K2878">
            <v>0</v>
          </cell>
          <cell r="L2878">
            <v>2003</v>
          </cell>
          <cell r="M2878" t="str">
            <v>No Trade</v>
          </cell>
          <cell r="N2878" t="str">
            <v/>
          </cell>
          <cell r="O2878" t="str">
            <v/>
          </cell>
          <cell r="P2878" t="str">
            <v/>
          </cell>
        </row>
        <row r="2879">
          <cell r="A2879" t="str">
            <v>WA</v>
          </cell>
          <cell r="B2879">
            <v>3</v>
          </cell>
          <cell r="C2879">
            <v>3</v>
          </cell>
          <cell r="D2879" t="str">
            <v>P</v>
          </cell>
          <cell r="E2879">
            <v>0.2</v>
          </cell>
          <cell r="F2879">
            <v>37671</v>
          </cell>
          <cell r="G2879">
            <v>0.22</v>
          </cell>
          <cell r="H2879">
            <v>0.2</v>
          </cell>
          <cell r="I2879" t="str">
            <v>7          0</v>
          </cell>
          <cell r="J2879">
            <v>0</v>
          </cell>
          <cell r="K2879">
            <v>0</v>
          </cell>
          <cell r="L2879">
            <v>2003</v>
          </cell>
          <cell r="M2879" t="str">
            <v>No Trade</v>
          </cell>
          <cell r="N2879" t="str">
            <v/>
          </cell>
          <cell r="O2879" t="str">
            <v/>
          </cell>
          <cell r="P2879" t="str">
            <v/>
          </cell>
        </row>
        <row r="2880">
          <cell r="A2880" t="str">
            <v>WA</v>
          </cell>
          <cell r="B2880">
            <v>3</v>
          </cell>
          <cell r="C2880">
            <v>3</v>
          </cell>
          <cell r="D2880" t="str">
            <v>C</v>
          </cell>
          <cell r="E2880">
            <v>0.25</v>
          </cell>
          <cell r="F2880">
            <v>37671</v>
          </cell>
          <cell r="G2880">
            <v>0.37</v>
          </cell>
          <cell r="H2880">
            <v>0.3</v>
          </cell>
          <cell r="I2880" t="str">
            <v>5          0</v>
          </cell>
          <cell r="J2880">
            <v>0</v>
          </cell>
          <cell r="K2880">
            <v>0</v>
          </cell>
          <cell r="L2880">
            <v>2003</v>
          </cell>
          <cell r="M2880" t="str">
            <v>No Trade</v>
          </cell>
          <cell r="N2880" t="str">
            <v/>
          </cell>
          <cell r="O2880" t="str">
            <v/>
          </cell>
          <cell r="P2880" t="str">
            <v/>
          </cell>
        </row>
        <row r="2881">
          <cell r="A2881" t="str">
            <v>WA</v>
          </cell>
          <cell r="B2881">
            <v>3</v>
          </cell>
          <cell r="C2881">
            <v>3</v>
          </cell>
          <cell r="D2881" t="str">
            <v>P</v>
          </cell>
          <cell r="E2881">
            <v>0.25</v>
          </cell>
          <cell r="F2881">
            <v>37671</v>
          </cell>
          <cell r="G2881">
            <v>0.28999999999999998</v>
          </cell>
          <cell r="H2881">
            <v>0.3</v>
          </cell>
          <cell r="I2881" t="str">
            <v>0          0</v>
          </cell>
          <cell r="J2881">
            <v>0</v>
          </cell>
          <cell r="K2881">
            <v>0</v>
          </cell>
          <cell r="L2881">
            <v>2003</v>
          </cell>
          <cell r="M2881" t="str">
            <v>No Trade</v>
          </cell>
          <cell r="N2881" t="str">
            <v/>
          </cell>
          <cell r="O2881" t="str">
            <v/>
          </cell>
          <cell r="P2881" t="str">
            <v/>
          </cell>
        </row>
        <row r="2882">
          <cell r="A2882" t="str">
            <v>WA</v>
          </cell>
          <cell r="B2882">
            <v>3</v>
          </cell>
          <cell r="C2882">
            <v>3</v>
          </cell>
          <cell r="D2882" t="str">
            <v>C</v>
          </cell>
          <cell r="E2882">
            <v>0.6</v>
          </cell>
          <cell r="F2882">
            <v>37671</v>
          </cell>
          <cell r="G2882">
            <v>0.17</v>
          </cell>
          <cell r="H2882">
            <v>0.1</v>
          </cell>
          <cell r="I2882" t="str">
            <v>6          0</v>
          </cell>
          <cell r="J2882">
            <v>0</v>
          </cell>
          <cell r="K2882">
            <v>0</v>
          </cell>
          <cell r="L2882">
            <v>2003</v>
          </cell>
          <cell r="M2882" t="str">
            <v>No Trade</v>
          </cell>
          <cell r="N2882" t="str">
            <v/>
          </cell>
          <cell r="O2882" t="str">
            <v/>
          </cell>
          <cell r="P2882" t="str">
            <v/>
          </cell>
        </row>
        <row r="2883">
          <cell r="A2883" t="str">
            <v>WA</v>
          </cell>
          <cell r="B2883">
            <v>3</v>
          </cell>
          <cell r="C2883">
            <v>3</v>
          </cell>
          <cell r="D2883" t="str">
            <v>C</v>
          </cell>
          <cell r="E2883">
            <v>1</v>
          </cell>
          <cell r="F2883">
            <v>37671</v>
          </cell>
          <cell r="G2883">
            <v>0.08</v>
          </cell>
          <cell r="H2883">
            <v>0</v>
          </cell>
          <cell r="I2883" t="str">
            <v>8          0</v>
          </cell>
          <cell r="J2883">
            <v>0</v>
          </cell>
          <cell r="K2883">
            <v>0</v>
          </cell>
          <cell r="L2883">
            <v>2003</v>
          </cell>
          <cell r="M2883" t="str">
            <v>No Trade</v>
          </cell>
          <cell r="N2883" t="str">
            <v/>
          </cell>
          <cell r="O2883" t="str">
            <v/>
          </cell>
          <cell r="P2883" t="str">
            <v/>
          </cell>
        </row>
        <row r="2884">
          <cell r="A2884" t="str">
            <v>WA</v>
          </cell>
          <cell r="B2884">
            <v>4</v>
          </cell>
          <cell r="C2884">
            <v>3</v>
          </cell>
          <cell r="D2884" t="str">
            <v>C</v>
          </cell>
          <cell r="E2884">
            <v>0.25</v>
          </cell>
          <cell r="F2884">
            <v>37699</v>
          </cell>
          <cell r="G2884">
            <v>0.35</v>
          </cell>
          <cell r="H2884">
            <v>0.3</v>
          </cell>
          <cell r="I2884" t="str">
            <v>4          0</v>
          </cell>
          <cell r="J2884">
            <v>0</v>
          </cell>
          <cell r="K2884">
            <v>0</v>
          </cell>
          <cell r="L2884">
            <v>2003</v>
          </cell>
          <cell r="M2884" t="str">
            <v>No Trade</v>
          </cell>
          <cell r="N2884" t="str">
            <v/>
          </cell>
          <cell r="O2884" t="str">
            <v/>
          </cell>
          <cell r="P2884" t="str">
            <v/>
          </cell>
        </row>
        <row r="2885">
          <cell r="A2885" t="str">
            <v>WA</v>
          </cell>
          <cell r="B2885">
            <v>4</v>
          </cell>
          <cell r="C2885">
            <v>3</v>
          </cell>
          <cell r="D2885" t="str">
            <v>P</v>
          </cell>
          <cell r="E2885">
            <v>0.25</v>
          </cell>
          <cell r="F2885">
            <v>37699</v>
          </cell>
          <cell r="G2885">
            <v>0.25</v>
          </cell>
          <cell r="H2885">
            <v>0.2</v>
          </cell>
          <cell r="I2885" t="str">
            <v>7          0</v>
          </cell>
          <cell r="J2885">
            <v>0</v>
          </cell>
          <cell r="K2885">
            <v>0</v>
          </cell>
          <cell r="L2885">
            <v>2003</v>
          </cell>
          <cell r="M2885" t="str">
            <v>No Trade</v>
          </cell>
          <cell r="N2885" t="str">
            <v/>
          </cell>
          <cell r="O2885" t="str">
            <v/>
          </cell>
          <cell r="P2885" t="str">
            <v/>
          </cell>
        </row>
        <row r="2886">
          <cell r="A2886" t="str">
            <v>WA</v>
          </cell>
          <cell r="B2886">
            <v>4</v>
          </cell>
          <cell r="C2886">
            <v>3</v>
          </cell>
          <cell r="D2886" t="str">
            <v>C</v>
          </cell>
          <cell r="E2886">
            <v>0.7</v>
          </cell>
          <cell r="F2886">
            <v>37699</v>
          </cell>
          <cell r="G2886">
            <v>0.16</v>
          </cell>
          <cell r="H2886">
            <v>0.1</v>
          </cell>
          <cell r="I2886" t="str">
            <v>5          0</v>
          </cell>
          <cell r="J2886">
            <v>0</v>
          </cell>
          <cell r="K2886">
            <v>0</v>
          </cell>
          <cell r="L2886">
            <v>2003</v>
          </cell>
          <cell r="M2886" t="str">
            <v>No Trade</v>
          </cell>
          <cell r="N2886" t="str">
            <v/>
          </cell>
          <cell r="O2886" t="str">
            <v/>
          </cell>
          <cell r="P2886" t="str">
            <v/>
          </cell>
        </row>
        <row r="2887">
          <cell r="A2887" t="str">
            <v>WA</v>
          </cell>
          <cell r="B2887">
            <v>4</v>
          </cell>
          <cell r="C2887">
            <v>3</v>
          </cell>
          <cell r="D2887" t="str">
            <v>P</v>
          </cell>
          <cell r="E2887">
            <v>0.7</v>
          </cell>
          <cell r="F2887">
            <v>37699</v>
          </cell>
          <cell r="G2887">
            <v>0.51</v>
          </cell>
          <cell r="H2887">
            <v>0.5</v>
          </cell>
          <cell r="I2887" t="str">
            <v>2          0</v>
          </cell>
          <cell r="J2887">
            <v>0</v>
          </cell>
          <cell r="K2887">
            <v>0</v>
          </cell>
          <cell r="L2887">
            <v>2003</v>
          </cell>
          <cell r="M2887" t="str">
            <v>No Trade</v>
          </cell>
          <cell r="N2887" t="str">
            <v/>
          </cell>
          <cell r="O2887" t="str">
            <v/>
          </cell>
          <cell r="P2887" t="str">
            <v/>
          </cell>
        </row>
        <row r="2888">
          <cell r="A2888" t="str">
            <v>WA</v>
          </cell>
          <cell r="B2888">
            <v>4</v>
          </cell>
          <cell r="C2888">
            <v>3</v>
          </cell>
          <cell r="D2888" t="str">
            <v>C</v>
          </cell>
          <cell r="E2888">
            <v>1</v>
          </cell>
          <cell r="F2888">
            <v>37699</v>
          </cell>
          <cell r="G2888">
            <v>0.1</v>
          </cell>
          <cell r="H2888">
            <v>0</v>
          </cell>
          <cell r="I2888" t="str">
            <v>9          0</v>
          </cell>
          <cell r="J2888">
            <v>0</v>
          </cell>
          <cell r="K2888">
            <v>0</v>
          </cell>
          <cell r="L2888">
            <v>2003</v>
          </cell>
          <cell r="M2888" t="str">
            <v>No Trade</v>
          </cell>
          <cell r="N2888" t="str">
            <v/>
          </cell>
          <cell r="O2888" t="str">
            <v/>
          </cell>
          <cell r="P2888" t="str">
            <v/>
          </cell>
        </row>
        <row r="2889">
          <cell r="A2889" t="str">
            <v>WA</v>
          </cell>
          <cell r="B2889">
            <v>4</v>
          </cell>
          <cell r="C2889">
            <v>3</v>
          </cell>
          <cell r="D2889" t="str">
            <v>P</v>
          </cell>
          <cell r="E2889">
            <v>1</v>
          </cell>
          <cell r="F2889">
            <v>37699</v>
          </cell>
          <cell r="G2889">
            <v>0.74</v>
          </cell>
          <cell r="H2889">
            <v>0.7</v>
          </cell>
          <cell r="I2889" t="str">
            <v>6          0</v>
          </cell>
          <cell r="J2889">
            <v>0</v>
          </cell>
          <cell r="K2889">
            <v>0</v>
          </cell>
          <cell r="L2889">
            <v>2003</v>
          </cell>
          <cell r="M2889" t="str">
            <v>No Trade</v>
          </cell>
          <cell r="N2889" t="str">
            <v/>
          </cell>
          <cell r="O2889" t="str">
            <v/>
          </cell>
          <cell r="P2889" t="str">
            <v/>
          </cell>
        </row>
        <row r="2890">
          <cell r="A2890" t="str">
            <v>WA</v>
          </cell>
          <cell r="B2890">
            <v>5</v>
          </cell>
          <cell r="C2890">
            <v>3</v>
          </cell>
          <cell r="D2890" t="str">
            <v>C</v>
          </cell>
          <cell r="E2890">
            <v>0.25</v>
          </cell>
          <cell r="F2890">
            <v>37732</v>
          </cell>
          <cell r="G2890">
            <v>0.35</v>
          </cell>
          <cell r="H2890">
            <v>0.3</v>
          </cell>
          <cell r="I2890" t="str">
            <v>5          0</v>
          </cell>
          <cell r="J2890">
            <v>0</v>
          </cell>
          <cell r="K2890">
            <v>0</v>
          </cell>
          <cell r="L2890">
            <v>2003</v>
          </cell>
          <cell r="M2890" t="str">
            <v>No Trade</v>
          </cell>
          <cell r="N2890" t="str">
            <v/>
          </cell>
          <cell r="O2890" t="str">
            <v/>
          </cell>
          <cell r="P2890" t="str">
            <v/>
          </cell>
        </row>
        <row r="2891">
          <cell r="A2891" t="str">
            <v>WA</v>
          </cell>
          <cell r="B2891">
            <v>5</v>
          </cell>
          <cell r="C2891">
            <v>3</v>
          </cell>
          <cell r="D2891" t="str">
            <v>P</v>
          </cell>
          <cell r="E2891">
            <v>0.25</v>
          </cell>
          <cell r="F2891">
            <v>37732</v>
          </cell>
          <cell r="G2891">
            <v>0.35</v>
          </cell>
          <cell r="H2891">
            <v>0.3</v>
          </cell>
          <cell r="I2891" t="str">
            <v>5          0</v>
          </cell>
          <cell r="J2891">
            <v>0</v>
          </cell>
          <cell r="K2891">
            <v>0</v>
          </cell>
          <cell r="L2891">
            <v>2003</v>
          </cell>
          <cell r="M2891" t="str">
            <v>No Trade</v>
          </cell>
          <cell r="N2891" t="str">
            <v/>
          </cell>
          <cell r="O2891" t="str">
            <v/>
          </cell>
          <cell r="P2891" t="str">
            <v/>
          </cell>
        </row>
        <row r="2892">
          <cell r="A2892" t="str">
            <v>WA</v>
          </cell>
          <cell r="B2892">
            <v>6</v>
          </cell>
          <cell r="C2892">
            <v>3</v>
          </cell>
          <cell r="D2892" t="str">
            <v>C</v>
          </cell>
          <cell r="E2892">
            <v>0.25</v>
          </cell>
          <cell r="F2892">
            <v>37760</v>
          </cell>
          <cell r="G2892">
            <v>0.35</v>
          </cell>
          <cell r="H2892">
            <v>0.3</v>
          </cell>
          <cell r="I2892" t="str">
            <v>5          0</v>
          </cell>
          <cell r="J2892">
            <v>0</v>
          </cell>
          <cell r="K2892">
            <v>0</v>
          </cell>
          <cell r="L2892">
            <v>2003</v>
          </cell>
          <cell r="M2892" t="str">
            <v>No Trade</v>
          </cell>
          <cell r="N2892" t="str">
            <v/>
          </cell>
          <cell r="O2892" t="str">
            <v/>
          </cell>
          <cell r="P2892" t="str">
            <v/>
          </cell>
        </row>
        <row r="2893">
          <cell r="A2893" t="str">
            <v>WA</v>
          </cell>
          <cell r="B2893">
            <v>6</v>
          </cell>
          <cell r="C2893">
            <v>3</v>
          </cell>
          <cell r="D2893" t="str">
            <v>P</v>
          </cell>
          <cell r="E2893">
            <v>0.25</v>
          </cell>
          <cell r="F2893">
            <v>37760</v>
          </cell>
          <cell r="G2893">
            <v>0.35</v>
          </cell>
          <cell r="H2893">
            <v>0.3</v>
          </cell>
          <cell r="I2893" t="str">
            <v>5          0</v>
          </cell>
          <cell r="J2893">
            <v>0</v>
          </cell>
          <cell r="K2893">
            <v>0</v>
          </cell>
          <cell r="L2893">
            <v>2003</v>
          </cell>
          <cell r="M2893" t="str">
            <v>No Trade</v>
          </cell>
          <cell r="N2893" t="str">
            <v/>
          </cell>
          <cell r="O2893" t="str">
            <v/>
          </cell>
          <cell r="P2893" t="str">
            <v/>
          </cell>
        </row>
        <row r="2894">
          <cell r="A2894" t="str">
            <v>WA</v>
          </cell>
          <cell r="B2894">
            <v>7</v>
          </cell>
          <cell r="C2894">
            <v>3</v>
          </cell>
          <cell r="D2894" t="str">
            <v>C</v>
          </cell>
          <cell r="E2894">
            <v>0.25</v>
          </cell>
          <cell r="F2894">
            <v>37791</v>
          </cell>
          <cell r="G2894">
            <v>0.35</v>
          </cell>
          <cell r="H2894">
            <v>0.3</v>
          </cell>
          <cell r="I2894" t="str">
            <v>5          0</v>
          </cell>
          <cell r="J2894">
            <v>0</v>
          </cell>
          <cell r="K2894">
            <v>0</v>
          </cell>
          <cell r="L2894">
            <v>2003</v>
          </cell>
          <cell r="M2894" t="str">
            <v>No Trade</v>
          </cell>
          <cell r="N2894" t="str">
            <v/>
          </cell>
          <cell r="O2894" t="str">
            <v/>
          </cell>
          <cell r="P2894" t="str">
            <v/>
          </cell>
        </row>
        <row r="2895">
          <cell r="A2895" t="str">
            <v>WA</v>
          </cell>
          <cell r="B2895">
            <v>7</v>
          </cell>
          <cell r="C2895">
            <v>3</v>
          </cell>
          <cell r="D2895" t="str">
            <v>P</v>
          </cell>
          <cell r="E2895">
            <v>0.25</v>
          </cell>
          <cell r="F2895">
            <v>37791</v>
          </cell>
          <cell r="G2895">
            <v>0.35</v>
          </cell>
          <cell r="H2895">
            <v>0.3</v>
          </cell>
          <cell r="I2895" t="str">
            <v>5          0</v>
          </cell>
          <cell r="J2895">
            <v>0</v>
          </cell>
          <cell r="K2895">
            <v>0</v>
          </cell>
          <cell r="L2895">
            <v>2003</v>
          </cell>
          <cell r="M2895" t="str">
            <v>No Trade</v>
          </cell>
          <cell r="N2895" t="str">
            <v/>
          </cell>
          <cell r="O2895" t="str">
            <v/>
          </cell>
          <cell r="P2895" t="str">
            <v/>
          </cell>
        </row>
        <row r="2896">
          <cell r="A2896" t="str">
            <v>WA</v>
          </cell>
          <cell r="B2896">
            <v>8</v>
          </cell>
          <cell r="C2896">
            <v>3</v>
          </cell>
          <cell r="D2896" t="str">
            <v>C</v>
          </cell>
          <cell r="E2896">
            <v>0.25</v>
          </cell>
          <cell r="F2896">
            <v>37823</v>
          </cell>
          <cell r="G2896">
            <v>0.35</v>
          </cell>
          <cell r="H2896">
            <v>0.3</v>
          </cell>
          <cell r="I2896" t="str">
            <v>5          0</v>
          </cell>
          <cell r="J2896">
            <v>0</v>
          </cell>
          <cell r="K2896">
            <v>0</v>
          </cell>
          <cell r="L2896">
            <v>2003</v>
          </cell>
          <cell r="M2896" t="str">
            <v>No Trade</v>
          </cell>
          <cell r="N2896" t="str">
            <v/>
          </cell>
          <cell r="O2896" t="str">
            <v/>
          </cell>
          <cell r="P2896" t="str">
            <v/>
          </cell>
        </row>
        <row r="2897">
          <cell r="A2897" t="str">
            <v>WA</v>
          </cell>
          <cell r="B2897">
            <v>8</v>
          </cell>
          <cell r="C2897">
            <v>3</v>
          </cell>
          <cell r="D2897" t="str">
            <v>P</v>
          </cell>
          <cell r="E2897">
            <v>0.25</v>
          </cell>
          <cell r="F2897">
            <v>37823</v>
          </cell>
          <cell r="G2897">
            <v>0.35</v>
          </cell>
          <cell r="H2897">
            <v>0.3</v>
          </cell>
          <cell r="I2897" t="str">
            <v>5          0</v>
          </cell>
          <cell r="J2897">
            <v>0</v>
          </cell>
          <cell r="K2897">
            <v>0</v>
          </cell>
          <cell r="L2897">
            <v>2003</v>
          </cell>
          <cell r="M2897" t="str">
            <v>No Trade</v>
          </cell>
          <cell r="N2897" t="str">
            <v/>
          </cell>
          <cell r="O2897" t="str">
            <v/>
          </cell>
          <cell r="P2897" t="str">
            <v/>
          </cell>
        </row>
        <row r="2898">
          <cell r="A2898" t="str">
            <v>WA</v>
          </cell>
          <cell r="B2898">
            <v>9</v>
          </cell>
          <cell r="C2898">
            <v>3</v>
          </cell>
          <cell r="D2898" t="str">
            <v>C</v>
          </cell>
          <cell r="E2898">
            <v>0.25</v>
          </cell>
          <cell r="F2898">
            <v>37852</v>
          </cell>
          <cell r="G2898">
            <v>0.35</v>
          </cell>
          <cell r="H2898">
            <v>0.3</v>
          </cell>
          <cell r="I2898" t="str">
            <v>5          0</v>
          </cell>
          <cell r="J2898">
            <v>0</v>
          </cell>
          <cell r="K2898">
            <v>0</v>
          </cell>
          <cell r="L2898">
            <v>2003</v>
          </cell>
          <cell r="M2898" t="str">
            <v>No Trade</v>
          </cell>
          <cell r="N2898" t="str">
            <v/>
          </cell>
          <cell r="O2898" t="str">
            <v/>
          </cell>
          <cell r="P2898" t="str">
            <v/>
          </cell>
        </row>
        <row r="2899">
          <cell r="A2899" t="str">
            <v>WA</v>
          </cell>
          <cell r="B2899">
            <v>9</v>
          </cell>
          <cell r="C2899">
            <v>3</v>
          </cell>
          <cell r="D2899" t="str">
            <v>P</v>
          </cell>
          <cell r="E2899">
            <v>0.25</v>
          </cell>
          <cell r="F2899">
            <v>37852</v>
          </cell>
          <cell r="G2899">
            <v>0.35</v>
          </cell>
          <cell r="H2899">
            <v>0.3</v>
          </cell>
          <cell r="I2899" t="str">
            <v>5          0</v>
          </cell>
          <cell r="J2899">
            <v>0</v>
          </cell>
          <cell r="K2899">
            <v>0</v>
          </cell>
          <cell r="L2899">
            <v>2003</v>
          </cell>
          <cell r="M2899" t="str">
            <v>No Trade</v>
          </cell>
          <cell r="N2899" t="str">
            <v/>
          </cell>
          <cell r="O2899" t="str">
            <v/>
          </cell>
          <cell r="P2899" t="str">
            <v/>
          </cell>
        </row>
        <row r="2900">
          <cell r="A2900" t="str">
            <v>WA</v>
          </cell>
          <cell r="B2900">
            <v>10</v>
          </cell>
          <cell r="C2900">
            <v>3</v>
          </cell>
          <cell r="D2900" t="str">
            <v>C</v>
          </cell>
          <cell r="E2900">
            <v>0.25</v>
          </cell>
          <cell r="F2900">
            <v>37883</v>
          </cell>
          <cell r="G2900">
            <v>0.35</v>
          </cell>
          <cell r="H2900">
            <v>0.3</v>
          </cell>
          <cell r="I2900" t="str">
            <v>5          0</v>
          </cell>
          <cell r="J2900">
            <v>0</v>
          </cell>
          <cell r="K2900">
            <v>0</v>
          </cell>
          <cell r="L2900">
            <v>2003</v>
          </cell>
          <cell r="M2900" t="str">
            <v>No Trade</v>
          </cell>
          <cell r="N2900" t="str">
            <v/>
          </cell>
          <cell r="O2900" t="str">
            <v/>
          </cell>
          <cell r="P2900" t="str">
            <v/>
          </cell>
        </row>
        <row r="2901">
          <cell r="A2901" t="str">
            <v>WA</v>
          </cell>
          <cell r="B2901">
            <v>10</v>
          </cell>
          <cell r="C2901">
            <v>3</v>
          </cell>
          <cell r="D2901" t="str">
            <v>P</v>
          </cell>
          <cell r="E2901">
            <v>0.25</v>
          </cell>
          <cell r="F2901">
            <v>37883</v>
          </cell>
          <cell r="G2901">
            <v>0.35</v>
          </cell>
          <cell r="H2901">
            <v>0.3</v>
          </cell>
          <cell r="I2901" t="str">
            <v>5          0</v>
          </cell>
          <cell r="J2901">
            <v>0</v>
          </cell>
          <cell r="K2901">
            <v>0</v>
          </cell>
          <cell r="L2901">
            <v>2003</v>
          </cell>
          <cell r="M2901" t="str">
            <v>No Trade</v>
          </cell>
          <cell r="N2901" t="str">
            <v/>
          </cell>
          <cell r="O2901" t="str">
            <v/>
          </cell>
          <cell r="P2901" t="str">
            <v/>
          </cell>
        </row>
        <row r="2902">
          <cell r="A2902" t="str">
            <v>WA</v>
          </cell>
          <cell r="B2902">
            <v>11</v>
          </cell>
          <cell r="C2902">
            <v>3</v>
          </cell>
          <cell r="D2902" t="str">
            <v>C</v>
          </cell>
          <cell r="E2902">
            <v>0.25</v>
          </cell>
          <cell r="F2902">
            <v>37914</v>
          </cell>
          <cell r="G2902">
            <v>0.35</v>
          </cell>
          <cell r="H2902">
            <v>0.3</v>
          </cell>
          <cell r="I2902" t="str">
            <v>5          0</v>
          </cell>
          <cell r="J2902">
            <v>0</v>
          </cell>
          <cell r="K2902">
            <v>0</v>
          </cell>
          <cell r="L2902">
            <v>2003</v>
          </cell>
          <cell r="M2902" t="str">
            <v>No Trade</v>
          </cell>
          <cell r="N2902" t="str">
            <v/>
          </cell>
          <cell r="O2902" t="str">
            <v/>
          </cell>
          <cell r="P2902" t="str">
            <v/>
          </cell>
        </row>
        <row r="2903">
          <cell r="A2903" t="str">
            <v>WA</v>
          </cell>
          <cell r="B2903">
            <v>11</v>
          </cell>
          <cell r="C2903">
            <v>3</v>
          </cell>
          <cell r="D2903" t="str">
            <v>P</v>
          </cell>
          <cell r="E2903">
            <v>0.25</v>
          </cell>
          <cell r="F2903">
            <v>37914</v>
          </cell>
          <cell r="G2903">
            <v>0.35</v>
          </cell>
          <cell r="H2903">
            <v>0.3</v>
          </cell>
          <cell r="I2903" t="str">
            <v>5          0</v>
          </cell>
          <cell r="J2903">
            <v>0</v>
          </cell>
          <cell r="K2903">
            <v>0</v>
          </cell>
          <cell r="L2903">
            <v>2003</v>
          </cell>
          <cell r="M2903" t="str">
            <v>No Trade</v>
          </cell>
          <cell r="N2903" t="str">
            <v/>
          </cell>
          <cell r="O2903" t="str">
            <v/>
          </cell>
          <cell r="P2903" t="str">
            <v/>
          </cell>
        </row>
        <row r="2904">
          <cell r="L2904" t="str">
            <v/>
          </cell>
          <cell r="M2904" t="str">
            <v>No Trade</v>
          </cell>
          <cell r="N2904" t="str">
            <v/>
          </cell>
          <cell r="O2904" t="str">
            <v/>
          </cell>
          <cell r="P2904" t="str">
            <v/>
          </cell>
        </row>
        <row r="2905">
          <cell r="L2905" t="str">
            <v/>
          </cell>
          <cell r="M2905" t="str">
            <v>No Trade</v>
          </cell>
          <cell r="N2905" t="str">
            <v/>
          </cell>
          <cell r="O2905" t="str">
            <v/>
          </cell>
          <cell r="P2905" t="str">
            <v/>
          </cell>
        </row>
        <row r="2906">
          <cell r="L2906" t="str">
            <v/>
          </cell>
          <cell r="M2906" t="str">
            <v>No Trade</v>
          </cell>
          <cell r="N2906" t="str">
            <v/>
          </cell>
          <cell r="O2906" t="str">
            <v/>
          </cell>
          <cell r="P2906" t="str">
            <v/>
          </cell>
        </row>
        <row r="2907">
          <cell r="L2907" t="str">
            <v/>
          </cell>
          <cell r="M2907" t="str">
            <v>No Trade</v>
          </cell>
          <cell r="N2907" t="str">
            <v/>
          </cell>
          <cell r="O2907" t="str">
            <v/>
          </cell>
          <cell r="P2907" t="str">
            <v/>
          </cell>
        </row>
        <row r="2908">
          <cell r="L2908" t="str">
            <v/>
          </cell>
          <cell r="M2908" t="str">
            <v>No Trade</v>
          </cell>
          <cell r="N2908" t="str">
            <v/>
          </cell>
          <cell r="O2908" t="str">
            <v/>
          </cell>
          <cell r="P2908" t="str">
            <v/>
          </cell>
        </row>
        <row r="2909">
          <cell r="L2909" t="str">
            <v/>
          </cell>
          <cell r="M2909" t="str">
            <v>No Trade</v>
          </cell>
          <cell r="N2909" t="str">
            <v/>
          </cell>
          <cell r="O2909" t="str">
            <v/>
          </cell>
          <cell r="P2909" t="str">
            <v/>
          </cell>
        </row>
        <row r="2910">
          <cell r="L2910" t="str">
            <v/>
          </cell>
          <cell r="M2910" t="str">
            <v>No Trade</v>
          </cell>
          <cell r="N2910" t="str">
            <v/>
          </cell>
          <cell r="O2910" t="str">
            <v/>
          </cell>
          <cell r="P2910" t="str">
            <v/>
          </cell>
        </row>
        <row r="2911">
          <cell r="L2911" t="str">
            <v/>
          </cell>
          <cell r="M2911" t="str">
            <v>No Trade</v>
          </cell>
          <cell r="N2911" t="str">
            <v/>
          </cell>
          <cell r="O2911" t="str">
            <v/>
          </cell>
          <cell r="P2911" t="str">
            <v/>
          </cell>
        </row>
        <row r="2912">
          <cell r="L2912" t="str">
            <v/>
          </cell>
          <cell r="M2912" t="str">
            <v>No Trade</v>
          </cell>
          <cell r="N2912" t="str">
            <v/>
          </cell>
          <cell r="O2912" t="str">
            <v/>
          </cell>
          <cell r="P2912" t="str">
            <v/>
          </cell>
        </row>
        <row r="2913">
          <cell r="L2913" t="str">
            <v/>
          </cell>
          <cell r="M2913" t="str">
            <v>No Trade</v>
          </cell>
          <cell r="N2913" t="str">
            <v/>
          </cell>
          <cell r="O2913" t="str">
            <v/>
          </cell>
          <cell r="P2913" t="str">
            <v/>
          </cell>
        </row>
        <row r="2914">
          <cell r="L2914" t="str">
            <v/>
          </cell>
          <cell r="M2914" t="str">
            <v>No Trade</v>
          </cell>
          <cell r="N2914" t="str">
            <v/>
          </cell>
          <cell r="O2914" t="str">
            <v/>
          </cell>
          <cell r="P2914" t="str">
            <v/>
          </cell>
        </row>
        <row r="2915">
          <cell r="L2915" t="str">
            <v/>
          </cell>
          <cell r="M2915" t="str">
            <v>No Trade</v>
          </cell>
          <cell r="N2915" t="str">
            <v/>
          </cell>
          <cell r="O2915" t="str">
            <v/>
          </cell>
          <cell r="P2915" t="str">
            <v/>
          </cell>
        </row>
        <row r="2916">
          <cell r="L2916" t="str">
            <v/>
          </cell>
          <cell r="M2916" t="str">
            <v>No Trade</v>
          </cell>
          <cell r="N2916" t="str">
            <v/>
          </cell>
          <cell r="O2916" t="str">
            <v/>
          </cell>
          <cell r="P2916" t="str">
            <v/>
          </cell>
        </row>
        <row r="2917">
          <cell r="L2917" t="str">
            <v/>
          </cell>
          <cell r="M2917" t="str">
            <v>No Trade</v>
          </cell>
          <cell r="N2917" t="str">
            <v/>
          </cell>
          <cell r="O2917" t="str">
            <v/>
          </cell>
          <cell r="P2917" t="str">
            <v/>
          </cell>
        </row>
        <row r="2918">
          <cell r="L2918" t="str">
            <v/>
          </cell>
          <cell r="M2918" t="str">
            <v>No Trade</v>
          </cell>
          <cell r="N2918" t="str">
            <v/>
          </cell>
          <cell r="O2918" t="str">
            <v/>
          </cell>
          <cell r="P2918" t="str">
            <v/>
          </cell>
        </row>
        <row r="2919">
          <cell r="L2919" t="str">
            <v/>
          </cell>
          <cell r="M2919" t="str">
            <v>No Trade</v>
          </cell>
          <cell r="N2919" t="str">
            <v/>
          </cell>
          <cell r="O2919" t="str">
            <v/>
          </cell>
          <cell r="P2919" t="str">
            <v/>
          </cell>
        </row>
        <row r="2920">
          <cell r="L2920" t="str">
            <v/>
          </cell>
          <cell r="M2920" t="str">
            <v>No Trade</v>
          </cell>
          <cell r="N2920" t="str">
            <v/>
          </cell>
          <cell r="O2920" t="str">
            <v/>
          </cell>
          <cell r="P2920" t="str">
            <v/>
          </cell>
        </row>
        <row r="2921">
          <cell r="L2921" t="str">
            <v/>
          </cell>
          <cell r="M2921" t="str">
            <v>No Trade</v>
          </cell>
          <cell r="N2921" t="str">
            <v/>
          </cell>
          <cell r="O2921" t="str">
            <v/>
          </cell>
          <cell r="P2921" t="str">
            <v/>
          </cell>
        </row>
        <row r="2922">
          <cell r="L2922" t="str">
            <v/>
          </cell>
          <cell r="M2922" t="str">
            <v>No Trade</v>
          </cell>
          <cell r="N2922" t="str">
            <v/>
          </cell>
          <cell r="O2922" t="str">
            <v/>
          </cell>
          <cell r="P2922" t="str">
            <v/>
          </cell>
        </row>
        <row r="2923">
          <cell r="L2923" t="str">
            <v/>
          </cell>
          <cell r="M2923" t="str">
            <v>No Trade</v>
          </cell>
          <cell r="N2923" t="str">
            <v/>
          </cell>
          <cell r="O2923" t="str">
            <v/>
          </cell>
          <cell r="P2923" t="str">
            <v/>
          </cell>
        </row>
        <row r="2924">
          <cell r="L2924" t="str">
            <v/>
          </cell>
          <cell r="M2924" t="str">
            <v>No Trade</v>
          </cell>
          <cell r="N2924" t="str">
            <v/>
          </cell>
          <cell r="O2924" t="str">
            <v/>
          </cell>
          <cell r="P2924" t="str">
            <v/>
          </cell>
        </row>
        <row r="2925">
          <cell r="L2925" t="str">
            <v/>
          </cell>
          <cell r="M2925" t="str">
            <v>No Trade</v>
          </cell>
          <cell r="N2925" t="str">
            <v/>
          </cell>
          <cell r="O2925" t="str">
            <v/>
          </cell>
          <cell r="P2925" t="str">
            <v/>
          </cell>
        </row>
        <row r="2926">
          <cell r="L2926" t="str">
            <v/>
          </cell>
          <cell r="M2926" t="str">
            <v>No Trade</v>
          </cell>
          <cell r="N2926" t="str">
            <v/>
          </cell>
          <cell r="O2926" t="str">
            <v/>
          </cell>
          <cell r="P2926" t="str">
            <v/>
          </cell>
        </row>
        <row r="2927">
          <cell r="L2927" t="str">
            <v/>
          </cell>
          <cell r="M2927" t="str">
            <v>No Trade</v>
          </cell>
          <cell r="N2927" t="str">
            <v/>
          </cell>
          <cell r="O2927" t="str">
            <v/>
          </cell>
          <cell r="P2927" t="str">
            <v/>
          </cell>
        </row>
        <row r="2928">
          <cell r="L2928" t="str">
            <v/>
          </cell>
          <cell r="M2928" t="str">
            <v>No Trade</v>
          </cell>
          <cell r="N2928" t="str">
            <v/>
          </cell>
          <cell r="O2928" t="str">
            <v/>
          </cell>
          <cell r="P2928" t="str">
            <v/>
          </cell>
        </row>
        <row r="2929">
          <cell r="L2929" t="str">
            <v/>
          </cell>
          <cell r="M2929" t="str">
            <v>No Trade</v>
          </cell>
          <cell r="N2929" t="str">
            <v/>
          </cell>
          <cell r="O2929" t="str">
            <v/>
          </cell>
          <cell r="P2929" t="str">
            <v/>
          </cell>
        </row>
        <row r="2930">
          <cell r="L2930" t="str">
            <v/>
          </cell>
          <cell r="M2930" t="str">
            <v>No Trade</v>
          </cell>
          <cell r="N2930" t="str">
            <v/>
          </cell>
          <cell r="O2930" t="str">
            <v/>
          </cell>
          <cell r="P2930" t="str">
            <v/>
          </cell>
        </row>
        <row r="2931">
          <cell r="L2931" t="str">
            <v/>
          </cell>
          <cell r="M2931" t="str">
            <v>No Trade</v>
          </cell>
          <cell r="N2931" t="str">
            <v/>
          </cell>
          <cell r="O2931" t="str">
            <v/>
          </cell>
          <cell r="P2931" t="str">
            <v/>
          </cell>
        </row>
        <row r="2932">
          <cell r="L2932" t="str">
            <v/>
          </cell>
          <cell r="M2932" t="str">
            <v>No Trade</v>
          </cell>
          <cell r="N2932" t="str">
            <v/>
          </cell>
          <cell r="O2932" t="str">
            <v/>
          </cell>
          <cell r="P2932" t="str">
            <v/>
          </cell>
        </row>
        <row r="2933">
          <cell r="L2933" t="str">
            <v/>
          </cell>
          <cell r="M2933" t="str">
            <v>No Trade</v>
          </cell>
          <cell r="N2933" t="str">
            <v/>
          </cell>
          <cell r="O2933" t="str">
            <v/>
          </cell>
          <cell r="P2933" t="str">
            <v/>
          </cell>
        </row>
        <row r="2934">
          <cell r="L2934" t="str">
            <v/>
          </cell>
          <cell r="M2934" t="str">
            <v>No Trade</v>
          </cell>
          <cell r="N2934" t="str">
            <v/>
          </cell>
          <cell r="O2934" t="str">
            <v/>
          </cell>
          <cell r="P2934" t="str">
            <v/>
          </cell>
        </row>
        <row r="2935">
          <cell r="L2935" t="str">
            <v/>
          </cell>
          <cell r="M2935" t="str">
            <v>No Trade</v>
          </cell>
          <cell r="N2935" t="str">
            <v/>
          </cell>
          <cell r="O2935" t="str">
            <v/>
          </cell>
          <cell r="P2935" t="str">
            <v/>
          </cell>
        </row>
        <row r="2936">
          <cell r="L2936" t="str">
            <v/>
          </cell>
          <cell r="M2936" t="str">
            <v>No Trade</v>
          </cell>
          <cell r="N2936" t="str">
            <v/>
          </cell>
          <cell r="O2936" t="str">
            <v/>
          </cell>
          <cell r="P2936" t="str">
            <v/>
          </cell>
        </row>
        <row r="2937">
          <cell r="L2937" t="str">
            <v/>
          </cell>
          <cell r="M2937" t="str">
            <v>No Trade</v>
          </cell>
          <cell r="N2937" t="str">
            <v/>
          </cell>
          <cell r="O2937" t="str">
            <v/>
          </cell>
          <cell r="P2937" t="str">
            <v/>
          </cell>
        </row>
        <row r="2938">
          <cell r="L2938" t="str">
            <v/>
          </cell>
          <cell r="M2938" t="str">
            <v>No Trade</v>
          </cell>
          <cell r="N2938" t="str">
            <v/>
          </cell>
          <cell r="O2938" t="str">
            <v/>
          </cell>
          <cell r="P2938" t="str">
            <v/>
          </cell>
        </row>
        <row r="2939">
          <cell r="L2939" t="str">
            <v/>
          </cell>
          <cell r="M2939" t="str">
            <v>No Trade</v>
          </cell>
          <cell r="N2939" t="str">
            <v/>
          </cell>
          <cell r="O2939" t="str">
            <v/>
          </cell>
          <cell r="P2939" t="str">
            <v/>
          </cell>
        </row>
        <row r="2940">
          <cell r="L2940" t="str">
            <v/>
          </cell>
          <cell r="M2940" t="str">
            <v>No Trade</v>
          </cell>
          <cell r="N2940" t="str">
            <v/>
          </cell>
          <cell r="O2940" t="str">
            <v/>
          </cell>
          <cell r="P2940" t="str">
            <v/>
          </cell>
        </row>
        <row r="2941">
          <cell r="L2941" t="str">
            <v/>
          </cell>
          <cell r="M2941" t="str">
            <v>No Trade</v>
          </cell>
          <cell r="N2941" t="str">
            <v/>
          </cell>
          <cell r="O2941" t="str">
            <v/>
          </cell>
          <cell r="P2941" t="str">
            <v/>
          </cell>
        </row>
        <row r="2942">
          <cell r="L2942" t="str">
            <v/>
          </cell>
          <cell r="M2942" t="str">
            <v>No Trade</v>
          </cell>
          <cell r="N2942" t="str">
            <v/>
          </cell>
          <cell r="O2942" t="str">
            <v/>
          </cell>
          <cell r="P2942" t="str">
            <v/>
          </cell>
        </row>
        <row r="2943">
          <cell r="L2943" t="str">
            <v/>
          </cell>
          <cell r="M2943" t="str">
            <v>No Trade</v>
          </cell>
          <cell r="N2943" t="str">
            <v/>
          </cell>
          <cell r="O2943" t="str">
            <v/>
          </cell>
          <cell r="P2943" t="str">
            <v/>
          </cell>
        </row>
        <row r="2944">
          <cell r="L2944" t="str">
            <v/>
          </cell>
          <cell r="M2944" t="str">
            <v>No Trade</v>
          </cell>
          <cell r="N2944" t="str">
            <v/>
          </cell>
          <cell r="O2944" t="str">
            <v/>
          </cell>
          <cell r="P2944" t="str">
            <v/>
          </cell>
        </row>
        <row r="2945">
          <cell r="L2945" t="str">
            <v/>
          </cell>
          <cell r="M2945" t="str">
            <v>No Trade</v>
          </cell>
          <cell r="N2945" t="str">
            <v/>
          </cell>
          <cell r="O2945" t="str">
            <v/>
          </cell>
          <cell r="P2945" t="str">
            <v/>
          </cell>
        </row>
        <row r="2946">
          <cell r="L2946" t="str">
            <v/>
          </cell>
          <cell r="M2946" t="str">
            <v>No Trade</v>
          </cell>
          <cell r="N2946" t="str">
            <v/>
          </cell>
          <cell r="O2946" t="str">
            <v/>
          </cell>
          <cell r="P2946" t="str">
            <v/>
          </cell>
        </row>
        <row r="2947">
          <cell r="L2947" t="str">
            <v/>
          </cell>
          <cell r="M2947" t="str">
            <v>No Trade</v>
          </cell>
          <cell r="N2947" t="str">
            <v/>
          </cell>
          <cell r="O2947" t="str">
            <v/>
          </cell>
          <cell r="P2947" t="str">
            <v/>
          </cell>
        </row>
        <row r="2948">
          <cell r="L2948" t="str">
            <v/>
          </cell>
          <cell r="M2948" t="str">
            <v>No Trade</v>
          </cell>
          <cell r="N2948" t="str">
            <v/>
          </cell>
          <cell r="O2948" t="str">
            <v/>
          </cell>
          <cell r="P2948" t="str">
            <v/>
          </cell>
        </row>
        <row r="2949">
          <cell r="L2949" t="str">
            <v/>
          </cell>
          <cell r="M2949" t="str">
            <v>No Trade</v>
          </cell>
          <cell r="N2949" t="str">
            <v/>
          </cell>
          <cell r="O2949" t="str">
            <v/>
          </cell>
          <cell r="P2949" t="str">
            <v/>
          </cell>
        </row>
        <row r="2950">
          <cell r="L2950" t="str">
            <v/>
          </cell>
          <cell r="M2950" t="str">
            <v>No Trade</v>
          </cell>
          <cell r="N2950" t="str">
            <v/>
          </cell>
          <cell r="O2950" t="str">
            <v/>
          </cell>
          <cell r="P2950" t="str">
            <v/>
          </cell>
        </row>
        <row r="2951">
          <cell r="L2951" t="str">
            <v/>
          </cell>
          <cell r="M2951" t="str">
            <v>No Trade</v>
          </cell>
          <cell r="N2951" t="str">
            <v/>
          </cell>
          <cell r="O2951" t="str">
            <v/>
          </cell>
          <cell r="P2951" t="str">
            <v/>
          </cell>
        </row>
        <row r="2952">
          <cell r="L2952" t="str">
            <v/>
          </cell>
          <cell r="M2952" t="str">
            <v>No Trade</v>
          </cell>
          <cell r="N2952" t="str">
            <v/>
          </cell>
          <cell r="O2952" t="str">
            <v/>
          </cell>
          <cell r="P2952" t="str">
            <v/>
          </cell>
        </row>
        <row r="2953">
          <cell r="L2953" t="str">
            <v/>
          </cell>
          <cell r="M2953" t="str">
            <v>No Trade</v>
          </cell>
          <cell r="N2953" t="str">
            <v/>
          </cell>
          <cell r="O2953" t="str">
            <v/>
          </cell>
          <cell r="P2953" t="str">
            <v/>
          </cell>
        </row>
        <row r="2954">
          <cell r="L2954" t="str">
            <v/>
          </cell>
          <cell r="M2954" t="str">
            <v>No Trade</v>
          </cell>
          <cell r="N2954" t="str">
            <v/>
          </cell>
          <cell r="O2954" t="str">
            <v/>
          </cell>
          <cell r="P2954" t="str">
            <v/>
          </cell>
        </row>
        <row r="2955">
          <cell r="L2955" t="str">
            <v/>
          </cell>
          <cell r="M2955" t="str">
            <v>No Trade</v>
          </cell>
          <cell r="N2955" t="str">
            <v/>
          </cell>
          <cell r="O2955" t="str">
            <v/>
          </cell>
          <cell r="P2955" t="str">
            <v/>
          </cell>
        </row>
        <row r="2956">
          <cell r="L2956" t="str">
            <v/>
          </cell>
          <cell r="M2956" t="str">
            <v>No Trade</v>
          </cell>
          <cell r="N2956" t="str">
            <v/>
          </cell>
          <cell r="O2956" t="str">
            <v/>
          </cell>
          <cell r="P2956" t="str">
            <v/>
          </cell>
        </row>
        <row r="2957">
          <cell r="L2957" t="str">
            <v/>
          </cell>
          <cell r="M2957" t="str">
            <v>No Trade</v>
          </cell>
          <cell r="N2957" t="str">
            <v/>
          </cell>
          <cell r="O2957" t="str">
            <v/>
          </cell>
          <cell r="P2957" t="str">
            <v/>
          </cell>
        </row>
        <row r="2958">
          <cell r="L2958" t="str">
            <v/>
          </cell>
          <cell r="M2958" t="str">
            <v>No Trade</v>
          </cell>
          <cell r="N2958" t="str">
            <v/>
          </cell>
          <cell r="O2958" t="str">
            <v/>
          </cell>
          <cell r="P2958" t="str">
            <v/>
          </cell>
        </row>
        <row r="2959">
          <cell r="L2959" t="str">
            <v/>
          </cell>
          <cell r="M2959" t="str">
            <v>No Trade</v>
          </cell>
          <cell r="N2959" t="str">
            <v/>
          </cell>
          <cell r="O2959" t="str">
            <v/>
          </cell>
          <cell r="P2959" t="str">
            <v/>
          </cell>
        </row>
        <row r="2960">
          <cell r="L2960" t="str">
            <v/>
          </cell>
          <cell r="M2960" t="str">
            <v>No Trade</v>
          </cell>
          <cell r="N2960" t="str">
            <v/>
          </cell>
          <cell r="O2960" t="str">
            <v/>
          </cell>
          <cell r="P2960" t="str">
            <v/>
          </cell>
        </row>
        <row r="2961">
          <cell r="L2961" t="str">
            <v/>
          </cell>
          <cell r="M2961" t="str">
            <v>No Trade</v>
          </cell>
          <cell r="N2961" t="str">
            <v/>
          </cell>
          <cell r="O2961" t="str">
            <v/>
          </cell>
          <cell r="P2961" t="str">
            <v/>
          </cell>
        </row>
        <row r="2962">
          <cell r="L2962" t="str">
            <v/>
          </cell>
          <cell r="M2962" t="str">
            <v>No Trade</v>
          </cell>
          <cell r="N2962" t="str">
            <v/>
          </cell>
          <cell r="O2962" t="str">
            <v/>
          </cell>
          <cell r="P2962" t="str">
            <v/>
          </cell>
        </row>
        <row r="2963">
          <cell r="L2963" t="str">
            <v/>
          </cell>
          <cell r="M2963" t="str">
            <v>No Trade</v>
          </cell>
          <cell r="N2963" t="str">
            <v/>
          </cell>
          <cell r="O2963" t="str">
            <v/>
          </cell>
          <cell r="P2963" t="str">
            <v/>
          </cell>
        </row>
        <row r="2964">
          <cell r="L2964" t="str">
            <v/>
          </cell>
          <cell r="M2964" t="str">
            <v>No Trade</v>
          </cell>
          <cell r="N2964" t="str">
            <v/>
          </cell>
          <cell r="O2964" t="str">
            <v/>
          </cell>
          <cell r="P2964" t="str">
            <v/>
          </cell>
        </row>
        <row r="2965">
          <cell r="L2965" t="str">
            <v/>
          </cell>
          <cell r="M2965" t="str">
            <v>No Trade</v>
          </cell>
          <cell r="N2965" t="str">
            <v/>
          </cell>
          <cell r="O2965" t="str">
            <v/>
          </cell>
          <cell r="P2965" t="str">
            <v/>
          </cell>
        </row>
        <row r="2966">
          <cell r="L2966" t="str">
            <v/>
          </cell>
          <cell r="M2966" t="str">
            <v>No Trade</v>
          </cell>
          <cell r="N2966" t="str">
            <v/>
          </cell>
          <cell r="O2966" t="str">
            <v/>
          </cell>
          <cell r="P2966" t="str">
            <v/>
          </cell>
        </row>
        <row r="2967">
          <cell r="L2967" t="str">
            <v/>
          </cell>
          <cell r="M2967" t="str">
            <v>No Trade</v>
          </cell>
          <cell r="N2967" t="str">
            <v/>
          </cell>
          <cell r="O2967" t="str">
            <v/>
          </cell>
          <cell r="P2967" t="str">
            <v/>
          </cell>
        </row>
        <row r="2968">
          <cell r="L2968" t="str">
            <v/>
          </cell>
          <cell r="M2968" t="str">
            <v>No Trade</v>
          </cell>
          <cell r="N2968" t="str">
            <v/>
          </cell>
          <cell r="O2968" t="str">
            <v/>
          </cell>
          <cell r="P2968" t="str">
            <v/>
          </cell>
        </row>
        <row r="2969">
          <cell r="L2969" t="str">
            <v/>
          </cell>
          <cell r="M2969" t="str">
            <v>No Trade</v>
          </cell>
          <cell r="N2969" t="str">
            <v/>
          </cell>
          <cell r="O2969" t="str">
            <v/>
          </cell>
          <cell r="P2969" t="str">
            <v/>
          </cell>
        </row>
        <row r="2970">
          <cell r="L2970" t="str">
            <v/>
          </cell>
          <cell r="M2970" t="str">
            <v>No Trade</v>
          </cell>
          <cell r="N2970" t="str">
            <v/>
          </cell>
          <cell r="O2970" t="str">
            <v/>
          </cell>
          <cell r="P2970" t="str">
            <v/>
          </cell>
        </row>
        <row r="2971">
          <cell r="L2971" t="str">
            <v/>
          </cell>
          <cell r="M2971" t="str">
            <v>No Trade</v>
          </cell>
          <cell r="N2971" t="str">
            <v/>
          </cell>
          <cell r="O2971" t="str">
            <v/>
          </cell>
          <cell r="P2971" t="str">
            <v/>
          </cell>
        </row>
        <row r="2972">
          <cell r="L2972" t="str">
            <v/>
          </cell>
          <cell r="M2972" t="str">
            <v>No Trade</v>
          </cell>
          <cell r="N2972" t="str">
            <v/>
          </cell>
          <cell r="O2972" t="str">
            <v/>
          </cell>
          <cell r="P2972" t="str">
            <v/>
          </cell>
        </row>
        <row r="2973">
          <cell r="L2973" t="str">
            <v/>
          </cell>
          <cell r="M2973" t="str">
            <v>No Trade</v>
          </cell>
          <cell r="N2973" t="str">
            <v/>
          </cell>
          <cell r="O2973" t="str">
            <v/>
          </cell>
          <cell r="P2973" t="str">
            <v/>
          </cell>
        </row>
        <row r="2974">
          <cell r="L2974" t="str">
            <v/>
          </cell>
          <cell r="M2974" t="str">
            <v>No Trade</v>
          </cell>
          <cell r="N2974" t="str">
            <v/>
          </cell>
          <cell r="O2974" t="str">
            <v/>
          </cell>
          <cell r="P2974" t="str">
            <v/>
          </cell>
        </row>
        <row r="2975">
          <cell r="L2975" t="str">
            <v/>
          </cell>
          <cell r="M2975" t="str">
            <v>No Trade</v>
          </cell>
          <cell r="N2975" t="str">
            <v/>
          </cell>
          <cell r="O2975" t="str">
            <v/>
          </cell>
          <cell r="P2975" t="str">
            <v/>
          </cell>
        </row>
        <row r="2976">
          <cell r="L2976" t="str">
            <v/>
          </cell>
          <cell r="M2976" t="str">
            <v>No Trade</v>
          </cell>
          <cell r="N2976" t="str">
            <v/>
          </cell>
          <cell r="O2976" t="str">
            <v/>
          </cell>
          <cell r="P2976" t="str">
            <v/>
          </cell>
        </row>
        <row r="2977">
          <cell r="L2977" t="str">
            <v/>
          </cell>
          <cell r="M2977" t="str">
            <v>No Trade</v>
          </cell>
          <cell r="N2977" t="str">
            <v/>
          </cell>
          <cell r="O2977" t="str">
            <v/>
          </cell>
          <cell r="P2977" t="str">
            <v/>
          </cell>
        </row>
        <row r="2978">
          <cell r="L2978" t="str">
            <v/>
          </cell>
          <cell r="M2978" t="str">
            <v>No Trade</v>
          </cell>
          <cell r="N2978" t="str">
            <v/>
          </cell>
          <cell r="O2978" t="str">
            <v/>
          </cell>
          <cell r="P2978" t="str">
            <v/>
          </cell>
        </row>
        <row r="2979">
          <cell r="L2979" t="str">
            <v/>
          </cell>
          <cell r="M2979" t="str">
            <v>No Trade</v>
          </cell>
          <cell r="N2979" t="str">
            <v/>
          </cell>
          <cell r="O2979" t="str">
            <v/>
          </cell>
          <cell r="P2979" t="str">
            <v/>
          </cell>
        </row>
        <row r="2980">
          <cell r="L2980" t="str">
            <v/>
          </cell>
          <cell r="M2980" t="str">
            <v>No Trade</v>
          </cell>
          <cell r="N2980" t="str">
            <v/>
          </cell>
          <cell r="O2980" t="str">
            <v/>
          </cell>
          <cell r="P2980" t="str">
            <v/>
          </cell>
        </row>
        <row r="2981">
          <cell r="L2981" t="str">
            <v/>
          </cell>
          <cell r="M2981" t="str">
            <v>No Trade</v>
          </cell>
          <cell r="N2981" t="str">
            <v/>
          </cell>
          <cell r="O2981" t="str">
            <v/>
          </cell>
          <cell r="P2981" t="str">
            <v/>
          </cell>
        </row>
        <row r="2982">
          <cell r="L2982" t="str">
            <v/>
          </cell>
          <cell r="M2982" t="str">
            <v>No Trade</v>
          </cell>
          <cell r="N2982" t="str">
            <v/>
          </cell>
          <cell r="O2982" t="str">
            <v/>
          </cell>
          <cell r="P2982" t="str">
            <v/>
          </cell>
        </row>
        <row r="2983">
          <cell r="L2983" t="str">
            <v/>
          </cell>
          <cell r="M2983" t="str">
            <v>No Trade</v>
          </cell>
          <cell r="N2983" t="str">
            <v/>
          </cell>
          <cell r="O2983" t="str">
            <v/>
          </cell>
          <cell r="P2983" t="str">
            <v/>
          </cell>
        </row>
        <row r="2984">
          <cell r="L2984" t="str">
            <v/>
          </cell>
          <cell r="M2984" t="str">
            <v>No Trade</v>
          </cell>
          <cell r="N2984" t="str">
            <v/>
          </cell>
          <cell r="O2984" t="str">
            <v/>
          </cell>
          <cell r="P2984" t="str">
            <v/>
          </cell>
        </row>
        <row r="2985">
          <cell r="L2985" t="str">
            <v/>
          </cell>
          <cell r="M2985" t="str">
            <v>No Trade</v>
          </cell>
          <cell r="N2985" t="str">
            <v/>
          </cell>
          <cell r="O2985" t="str">
            <v/>
          </cell>
          <cell r="P2985" t="str">
            <v/>
          </cell>
        </row>
        <row r="2986">
          <cell r="L2986" t="str">
            <v/>
          </cell>
          <cell r="M2986" t="str">
            <v>No Trade</v>
          </cell>
          <cell r="N2986" t="str">
            <v/>
          </cell>
          <cell r="O2986" t="str">
            <v/>
          </cell>
          <cell r="P2986" t="str">
            <v/>
          </cell>
        </row>
        <row r="2987">
          <cell r="L2987" t="str">
            <v/>
          </cell>
          <cell r="M2987" t="str">
            <v>No Trade</v>
          </cell>
          <cell r="N2987" t="str">
            <v/>
          </cell>
          <cell r="O2987" t="str">
            <v/>
          </cell>
          <cell r="P2987" t="str">
            <v/>
          </cell>
        </row>
        <row r="2988">
          <cell r="L2988" t="str">
            <v/>
          </cell>
          <cell r="M2988" t="str">
            <v>No Trade</v>
          </cell>
          <cell r="N2988" t="str">
            <v/>
          </cell>
          <cell r="O2988" t="str">
            <v/>
          </cell>
          <cell r="P2988" t="str">
            <v/>
          </cell>
        </row>
        <row r="2989">
          <cell r="L2989" t="str">
            <v/>
          </cell>
          <cell r="M2989" t="str">
            <v>No Trade</v>
          </cell>
          <cell r="N2989" t="str">
            <v/>
          </cell>
          <cell r="O2989" t="str">
            <v/>
          </cell>
          <cell r="P2989" t="str">
            <v/>
          </cell>
        </row>
        <row r="2990">
          <cell r="L2990" t="str">
            <v/>
          </cell>
          <cell r="M2990" t="str">
            <v>No Trade</v>
          </cell>
          <cell r="N2990" t="str">
            <v/>
          </cell>
          <cell r="O2990" t="str">
            <v/>
          </cell>
          <cell r="P2990" t="str">
            <v/>
          </cell>
        </row>
        <row r="2991">
          <cell r="L2991" t="str">
            <v/>
          </cell>
          <cell r="M2991" t="str">
            <v>No Trade</v>
          </cell>
          <cell r="N2991" t="str">
            <v/>
          </cell>
          <cell r="O2991" t="str">
            <v/>
          </cell>
          <cell r="P2991" t="str">
            <v/>
          </cell>
        </row>
        <row r="2992">
          <cell r="L2992" t="str">
            <v/>
          </cell>
          <cell r="M2992" t="str">
            <v>No Trade</v>
          </cell>
          <cell r="N2992" t="str">
            <v/>
          </cell>
          <cell r="O2992" t="str">
            <v/>
          </cell>
          <cell r="P2992" t="str">
            <v/>
          </cell>
        </row>
        <row r="2993">
          <cell r="L2993" t="str">
            <v/>
          </cell>
          <cell r="M2993" t="str">
            <v>No Trade</v>
          </cell>
          <cell r="N2993" t="str">
            <v/>
          </cell>
          <cell r="O2993" t="str">
            <v/>
          </cell>
          <cell r="P2993" t="str">
            <v/>
          </cell>
        </row>
        <row r="2994">
          <cell r="L2994" t="str">
            <v/>
          </cell>
          <cell r="M2994" t="str">
            <v>No Trade</v>
          </cell>
          <cell r="N2994" t="str">
            <v/>
          </cell>
          <cell r="O2994" t="str">
            <v/>
          </cell>
          <cell r="P2994" t="str">
            <v/>
          </cell>
        </row>
        <row r="2995">
          <cell r="L2995" t="str">
            <v/>
          </cell>
          <cell r="M2995" t="str">
            <v>No Trade</v>
          </cell>
          <cell r="N2995" t="str">
            <v/>
          </cell>
          <cell r="O2995" t="str">
            <v/>
          </cell>
          <cell r="P2995" t="str">
            <v/>
          </cell>
        </row>
        <row r="2996">
          <cell r="L2996" t="str">
            <v/>
          </cell>
          <cell r="M2996" t="str">
            <v>No Trade</v>
          </cell>
          <cell r="N2996" t="str">
            <v/>
          </cell>
          <cell r="O2996" t="str">
            <v/>
          </cell>
          <cell r="P2996" t="str">
            <v/>
          </cell>
        </row>
        <row r="2997">
          <cell r="L2997" t="str">
            <v/>
          </cell>
          <cell r="M2997" t="str">
            <v>No Trade</v>
          </cell>
          <cell r="N2997" t="str">
            <v/>
          </cell>
          <cell r="O2997" t="str">
            <v/>
          </cell>
          <cell r="P2997" t="str">
            <v/>
          </cell>
        </row>
        <row r="2998">
          <cell r="L2998" t="str">
            <v/>
          </cell>
          <cell r="M2998" t="str">
            <v>No Trade</v>
          </cell>
          <cell r="N2998" t="str">
            <v/>
          </cell>
          <cell r="O2998" t="str">
            <v/>
          </cell>
          <cell r="P2998" t="str">
            <v/>
          </cell>
        </row>
        <row r="2999">
          <cell r="L2999" t="str">
            <v/>
          </cell>
          <cell r="M2999" t="str">
            <v>No Trade</v>
          </cell>
          <cell r="N2999" t="str">
            <v/>
          </cell>
          <cell r="O2999" t="str">
            <v/>
          </cell>
          <cell r="P2999" t="str">
            <v/>
          </cell>
        </row>
        <row r="3000">
          <cell r="L3000" t="str">
            <v/>
          </cell>
          <cell r="M3000" t="str">
            <v>No Trade</v>
          </cell>
          <cell r="N3000" t="str">
            <v/>
          </cell>
          <cell r="O3000" t="str">
            <v/>
          </cell>
          <cell r="P3000" t="str">
            <v/>
          </cell>
        </row>
      </sheetData>
      <sheetData sheetId="9" refreshError="1">
        <row r="4">
          <cell r="B4">
            <v>37596.582250115738</v>
          </cell>
        </row>
        <row r="6">
          <cell r="B6" t="str">
            <v>Month</v>
          </cell>
          <cell r="C6" t="str">
            <v>US$/mmBTU</v>
          </cell>
        </row>
        <row r="7">
          <cell r="B7" t="str">
            <v>Contract</v>
          </cell>
          <cell r="C7" t="str">
            <v>Henry Hub</v>
          </cell>
          <cell r="D7" t="str">
            <v>AECO ($US)</v>
          </cell>
          <cell r="E7" t="str">
            <v>Malin</v>
          </cell>
          <cell r="F7" t="str">
            <v>Sumas</v>
          </cell>
          <cell r="G7" t="str">
            <v>Rockies/Opal</v>
          </cell>
          <cell r="H7" t="str">
            <v>Stanfield</v>
          </cell>
          <cell r="I7" t="str">
            <v>SO CAL Bdr</v>
          </cell>
          <cell r="J7" t="str">
            <v>San Juan</v>
          </cell>
          <cell r="L7" t="str">
            <v>Contract</v>
          </cell>
          <cell r="M7" t="str">
            <v>Henry Hub</v>
          </cell>
          <cell r="N7" t="str">
            <v>AECO ($US)</v>
          </cell>
          <cell r="O7" t="str">
            <v>Malin</v>
          </cell>
          <cell r="P7" t="str">
            <v>Sumas</v>
          </cell>
          <cell r="Q7" t="str">
            <v>Rockies/Opal</v>
          </cell>
          <cell r="R7" t="str">
            <v>Stanfield</v>
          </cell>
          <cell r="S7" t="str">
            <v>SO CAL Bdr</v>
          </cell>
          <cell r="T7" t="str">
            <v>San Juan</v>
          </cell>
        </row>
        <row r="8">
          <cell r="B8">
            <v>37652</v>
          </cell>
          <cell r="C8">
            <v>4.383</v>
          </cell>
          <cell r="D8">
            <v>3.8089246266505761</v>
          </cell>
          <cell r="E8">
            <v>4.1396309010193955</v>
          </cell>
          <cell r="F8">
            <v>4.0395088696986852</v>
          </cell>
          <cell r="G8">
            <v>3.3784711736665405</v>
          </cell>
          <cell r="H8">
            <v>3.708990021682613</v>
          </cell>
          <cell r="I8">
            <v>4.2008378235389783</v>
          </cell>
          <cell r="J8">
            <v>3.8298089393100239</v>
          </cell>
          <cell r="L8">
            <v>37652</v>
          </cell>
          <cell r="M8">
            <v>2.61</v>
          </cell>
          <cell r="N8">
            <v>2.3063585263157895</v>
          </cell>
          <cell r="P8">
            <v>2.42</v>
          </cell>
          <cell r="Q8">
            <v>2.4300000000000002</v>
          </cell>
        </row>
        <row r="9">
          <cell r="B9">
            <v>37680</v>
          </cell>
          <cell r="C9">
            <v>4.351</v>
          </cell>
          <cell r="D9">
            <v>3.779748765783669</v>
          </cell>
          <cell r="E9">
            <v>4.1078184517712373</v>
          </cell>
          <cell r="F9">
            <v>4.0092257415907637</v>
          </cell>
          <cell r="G9">
            <v>3.34593632925248</v>
          </cell>
          <cell r="H9">
            <v>3.6775810354216212</v>
          </cell>
          <cell r="I9">
            <v>4.1679831630279311</v>
          </cell>
          <cell r="J9">
            <v>3.7984342365686232</v>
          </cell>
          <cell r="L9">
            <v>37680</v>
          </cell>
          <cell r="M9">
            <v>2.6589999999999998</v>
          </cell>
          <cell r="N9">
            <v>2.3175425075742266</v>
          </cell>
          <cell r="P9">
            <v>2.3702381349802479</v>
          </cell>
          <cell r="Q9">
            <v>2.3752381349802478</v>
          </cell>
        </row>
        <row r="10">
          <cell r="B10">
            <v>37711</v>
          </cell>
          <cell r="C10">
            <v>4.2759999999999998</v>
          </cell>
          <cell r="D10">
            <v>3.7113678418768554</v>
          </cell>
          <cell r="E10">
            <v>4.0355484239318384</v>
          </cell>
          <cell r="F10">
            <v>3.9382496600878194</v>
          </cell>
          <cell r="G10">
            <v>3.2823081609658913</v>
          </cell>
          <cell r="H10">
            <v>3.6102789105268549</v>
          </cell>
          <cell r="I10">
            <v>4.0925442885662795</v>
          </cell>
          <cell r="J10">
            <v>3.7297690028495096</v>
          </cell>
          <cell r="L10">
            <v>37711</v>
          </cell>
          <cell r="M10">
            <v>2.569</v>
          </cell>
          <cell r="N10">
            <v>2.2639639994143255</v>
          </cell>
          <cell r="P10">
            <v>2.2612574417181324</v>
          </cell>
          <cell r="Q10">
            <v>2.2612574417181324</v>
          </cell>
        </row>
        <row r="11">
          <cell r="B11">
            <v>37741</v>
          </cell>
          <cell r="C11">
            <v>4.1310000000000002</v>
          </cell>
          <cell r="D11">
            <v>3.5716118660149787</v>
          </cell>
          <cell r="E11">
            <v>3.8992772045888699</v>
          </cell>
          <cell r="F11">
            <v>3.7207635853638039</v>
          </cell>
          <cell r="G11">
            <v>3.23345710544928</v>
          </cell>
          <cell r="H11">
            <v>3.4771103454065422</v>
          </cell>
          <cell r="I11">
            <v>3.9731806064875546</v>
          </cell>
          <cell r="J11">
            <v>3.5958595081182168</v>
          </cell>
          <cell r="L11">
            <v>37741</v>
          </cell>
          <cell r="M11">
            <v>2.5449999999999999</v>
          </cell>
          <cell r="N11">
            <v>2.2428136934641727</v>
          </cell>
          <cell r="P11">
            <v>2.2401324208535023</v>
          </cell>
          <cell r="Q11">
            <v>2.2401324208535023</v>
          </cell>
        </row>
        <row r="12">
          <cell r="B12">
            <v>37772</v>
          </cell>
          <cell r="C12">
            <v>4.0659999999999998</v>
          </cell>
          <cell r="D12">
            <v>3.515413664298451</v>
          </cell>
          <cell r="E12">
            <v>3.8379232906943459</v>
          </cell>
          <cell r="F12">
            <v>3.662218527738859</v>
          </cell>
          <cell r="G12">
            <v>3.1825796637029216</v>
          </cell>
          <cell r="H12">
            <v>3.4223990957208903</v>
          </cell>
          <cell r="I12">
            <v>3.9106638455527465</v>
          </cell>
          <cell r="J12">
            <v>3.5392797772957314</v>
          </cell>
          <cell r="L12">
            <v>37772</v>
          </cell>
          <cell r="M12">
            <v>2.54</v>
          </cell>
          <cell r="N12">
            <v>2.2384073797245572</v>
          </cell>
          <cell r="P12">
            <v>2.2357313748400376</v>
          </cell>
          <cell r="Q12">
            <v>2.2357313748400376</v>
          </cell>
        </row>
        <row r="13">
          <cell r="B13">
            <v>37802</v>
          </cell>
          <cell r="C13">
            <v>4.0659999999999998</v>
          </cell>
          <cell r="D13">
            <v>3.515413664298451</v>
          </cell>
          <cell r="E13">
            <v>3.8379232906943459</v>
          </cell>
          <cell r="F13">
            <v>3.662218527738859</v>
          </cell>
          <cell r="G13">
            <v>3.1825796637029216</v>
          </cell>
          <cell r="H13">
            <v>3.4223990957208903</v>
          </cell>
          <cell r="I13">
            <v>3.9106638455527465</v>
          </cell>
          <cell r="J13">
            <v>3.5392797772957314</v>
          </cell>
          <cell r="L13">
            <v>37802</v>
          </cell>
          <cell r="M13">
            <v>2.5470000000000002</v>
          </cell>
          <cell r="N13">
            <v>2.2445762189600185</v>
          </cell>
          <cell r="P13">
            <v>2.2418928392588882</v>
          </cell>
          <cell r="Q13">
            <v>2.2418928392588882</v>
          </cell>
        </row>
        <row r="14">
          <cell r="B14">
            <v>37833</v>
          </cell>
          <cell r="C14">
            <v>4.0860000000000003</v>
          </cell>
          <cell r="D14">
            <v>3.5327054186727675</v>
          </cell>
          <cell r="E14">
            <v>3.8568014180465076</v>
          </cell>
          <cell r="F14">
            <v>3.6802323916234574</v>
          </cell>
          <cell r="G14">
            <v>3.1982342611633401</v>
          </cell>
          <cell r="H14">
            <v>3.4392333263933987</v>
          </cell>
          <cell r="I14">
            <v>3.9298997719942257</v>
          </cell>
          <cell r="J14">
            <v>3.5566889252411116</v>
          </cell>
          <cell r="L14">
            <v>37833</v>
          </cell>
          <cell r="M14">
            <v>2.5550000000000002</v>
          </cell>
          <cell r="N14">
            <v>2.2516263209434033</v>
          </cell>
          <cell r="P14">
            <v>2.2489345128804317</v>
          </cell>
          <cell r="Q14">
            <v>2.2489345128804317</v>
          </cell>
        </row>
        <row r="15">
          <cell r="B15">
            <v>37864</v>
          </cell>
          <cell r="C15">
            <v>4.0960000000000001</v>
          </cell>
          <cell r="D15">
            <v>3.5413512958599247</v>
          </cell>
          <cell r="E15">
            <v>3.8662404817225875</v>
          </cell>
          <cell r="F15">
            <v>3.6892393235657561</v>
          </cell>
          <cell r="G15">
            <v>3.2060615598935485</v>
          </cell>
          <cell r="H15">
            <v>3.4476504417296523</v>
          </cell>
          <cell r="I15">
            <v>3.9395177352149653</v>
          </cell>
          <cell r="J15">
            <v>3.5653934992138012</v>
          </cell>
          <cell r="L15">
            <v>37864</v>
          </cell>
          <cell r="M15">
            <v>2.5579999999999998</v>
          </cell>
          <cell r="N15">
            <v>2.2542701091871722</v>
          </cell>
          <cell r="P15">
            <v>2.25157514048851</v>
          </cell>
          <cell r="Q15">
            <v>2.25157514048851</v>
          </cell>
        </row>
        <row r="16">
          <cell r="B16">
            <v>37894</v>
          </cell>
          <cell r="C16">
            <v>4.0759999999999996</v>
          </cell>
          <cell r="D16">
            <v>3.5240595414856086</v>
          </cell>
          <cell r="E16">
            <v>3.8473623543704258</v>
          </cell>
          <cell r="F16">
            <v>3.6712254596811578</v>
          </cell>
          <cell r="G16">
            <v>3.1904069624331308</v>
          </cell>
          <cell r="H16">
            <v>3.4308162110571443</v>
          </cell>
          <cell r="I16">
            <v>3.9202818087734856</v>
          </cell>
          <cell r="J16">
            <v>3.5479843512684215</v>
          </cell>
          <cell r="L16">
            <v>37894</v>
          </cell>
          <cell r="M16">
            <v>2.5779999999999998</v>
          </cell>
          <cell r="N16">
            <v>2.3085488449980858</v>
          </cell>
          <cell r="P16">
            <v>2.6141817914615326</v>
          </cell>
          <cell r="Q16">
            <v>2.3584466162098616</v>
          </cell>
        </row>
        <row r="17">
          <cell r="B17">
            <v>37925</v>
          </cell>
          <cell r="C17">
            <v>4.0759999999999996</v>
          </cell>
          <cell r="D17">
            <v>3.5240595414856086</v>
          </cell>
          <cell r="E17">
            <v>3.8473623543704258</v>
          </cell>
          <cell r="F17">
            <v>3.6712254596811578</v>
          </cell>
          <cell r="G17">
            <v>3.1904069624331308</v>
          </cell>
          <cell r="H17">
            <v>3.4308162110571443</v>
          </cell>
          <cell r="I17">
            <v>3.9202818087734856</v>
          </cell>
          <cell r="J17">
            <v>3.5479843512684215</v>
          </cell>
          <cell r="L17">
            <v>37925</v>
          </cell>
          <cell r="M17">
            <v>2.6920000000000002</v>
          </cell>
          <cell r="N17">
            <v>2.410633627127559</v>
          </cell>
          <cell r="P17">
            <v>2.7297817620692193</v>
          </cell>
          <cell r="Q17">
            <v>2.4627378940407092</v>
          </cell>
        </row>
        <row r="18">
          <cell r="B18">
            <v>37955</v>
          </cell>
          <cell r="C18">
            <v>4.2329999999999997</v>
          </cell>
          <cell r="D18">
            <v>3.7042838042517348</v>
          </cell>
          <cell r="E18">
            <v>4.1235816188890109</v>
          </cell>
          <cell r="F18">
            <v>4.029971154058674</v>
          </cell>
          <cell r="G18">
            <v>3.4449447963561157</v>
          </cell>
          <cell r="H18">
            <v>3.7374579752073949</v>
          </cell>
          <cell r="I18">
            <v>4.1387961650285945</v>
          </cell>
          <cell r="J18">
            <v>3.7952292032474881</v>
          </cell>
          <cell r="L18">
            <v>37955</v>
          </cell>
          <cell r="M18">
            <v>2.8069999999999999</v>
          </cell>
          <cell r="N18">
            <v>2.5136138898020275</v>
          </cell>
          <cell r="P18">
            <v>2.846395767506797</v>
          </cell>
          <cell r="Q18">
            <v>2.5679440076420024</v>
          </cell>
        </row>
        <row r="19">
          <cell r="B19">
            <v>37986</v>
          </cell>
          <cell r="C19">
            <v>4.3659999999999997</v>
          </cell>
          <cell r="D19">
            <v>3.8206716487982693</v>
          </cell>
          <cell r="E19">
            <v>4.2531437155845548</v>
          </cell>
          <cell r="F19">
            <v>4.1565920289676761</v>
          </cell>
          <cell r="G19">
            <v>3.5531842619633358</v>
          </cell>
          <cell r="H19">
            <v>3.8548881454655062</v>
          </cell>
          <cell r="I19">
            <v>4.2688362996727722</v>
          </cell>
          <cell r="J19">
            <v>3.9144745337534923</v>
          </cell>
          <cell r="L19">
            <v>37986</v>
          </cell>
          <cell r="M19">
            <v>2.835</v>
          </cell>
          <cell r="N19">
            <v>2.5386873450618985</v>
          </cell>
          <cell r="P19">
            <v>2.8747887427437728</v>
          </cell>
          <cell r="Q19">
            <v>2.5935594092144911</v>
          </cell>
        </row>
        <row r="20">
          <cell r="B20">
            <v>38017</v>
          </cell>
          <cell r="C20">
            <v>4.4279999999999999</v>
          </cell>
          <cell r="D20">
            <v>3.8869204129772905</v>
          </cell>
          <cell r="E20">
            <v>4.4076865515592267</v>
          </cell>
          <cell r="F20">
            <v>4.2739512088882554</v>
          </cell>
          <cell r="G20">
            <v>3.6988647835544914</v>
          </cell>
          <cell r="H20">
            <v>3.9864079962213737</v>
          </cell>
          <cell r="I20">
            <v>4.3834463182550882</v>
          </cell>
          <cell r="J20">
            <v>4.0458185649523006</v>
          </cell>
          <cell r="L20">
            <v>38017</v>
          </cell>
          <cell r="M20">
            <v>2.6970000000000001</v>
          </cell>
          <cell r="N20">
            <v>2.415111029852536</v>
          </cell>
          <cell r="P20">
            <v>2.7348519362186794</v>
          </cell>
          <cell r="Q20">
            <v>2.4673120728929394</v>
          </cell>
        </row>
        <row r="21">
          <cell r="B21">
            <v>38046</v>
          </cell>
          <cell r="C21">
            <v>4.298</v>
          </cell>
          <cell r="D21">
            <v>3.7728057667065027</v>
          </cell>
          <cell r="E21">
            <v>4.2782829265134499</v>
          </cell>
          <cell r="F21">
            <v>4.1484738698739214</v>
          </cell>
          <cell r="G21">
            <v>3.5902711923480588</v>
          </cell>
          <cell r="H21">
            <v>3.8693725311109901</v>
          </cell>
          <cell r="I21">
            <v>4.2547543531753327</v>
          </cell>
          <cell r="J21">
            <v>3.9270388871194646</v>
          </cell>
          <cell r="L21">
            <v>38046</v>
          </cell>
          <cell r="M21">
            <v>2.577</v>
          </cell>
          <cell r="N21">
            <v>2.2425834967931286</v>
          </cell>
          <cell r="P21">
            <v>2.2805178086936442</v>
          </cell>
          <cell r="Q21">
            <v>2.2909311320210124</v>
          </cell>
        </row>
        <row r="22">
          <cell r="B22">
            <v>38077</v>
          </cell>
          <cell r="C22">
            <v>4.1130000000000004</v>
          </cell>
          <cell r="D22">
            <v>3.610411847013459</v>
          </cell>
          <cell r="E22">
            <v>4.0941316139483064</v>
          </cell>
          <cell r="F22">
            <v>3.9699099643535223</v>
          </cell>
          <cell r="G22">
            <v>3.4357341587081356</v>
          </cell>
          <cell r="H22">
            <v>3.7028220615308287</v>
          </cell>
          <cell r="I22">
            <v>4.0716157874849097</v>
          </cell>
          <cell r="J22">
            <v>3.7580062686650439</v>
          </cell>
          <cell r="L22">
            <v>38077</v>
          </cell>
          <cell r="M22">
            <v>2.472</v>
          </cell>
          <cell r="N22">
            <v>2.1512093147352016</v>
          </cell>
          <cell r="P22">
            <v>2.1875979911100849</v>
          </cell>
          <cell r="Q22">
            <v>2.1975870230329622</v>
          </cell>
        </row>
        <row r="23">
          <cell r="B23">
            <v>38107</v>
          </cell>
          <cell r="C23">
            <v>3.8530000000000002</v>
          </cell>
          <cell r="D23">
            <v>3.3504676656286989</v>
          </cell>
          <cell r="E23">
            <v>3.8070265940173966</v>
          </cell>
          <cell r="F23">
            <v>3.5408949096449787</v>
          </cell>
          <cell r="G23">
            <v>3.152937454069928</v>
          </cell>
          <cell r="H23">
            <v>3.3469161818574533</v>
          </cell>
          <cell r="I23">
            <v>3.7965461693999689</v>
          </cell>
          <cell r="J23">
            <v>3.479600801424489</v>
          </cell>
          <cell r="L23">
            <v>38107</v>
          </cell>
          <cell r="M23">
            <v>2.44</v>
          </cell>
          <cell r="N23">
            <v>2.1233619449651666</v>
          </cell>
          <cell r="P23">
            <v>2.1592795705131906</v>
          </cell>
          <cell r="Q23">
            <v>2.1691392945794612</v>
          </cell>
        </row>
        <row r="24">
          <cell r="B24">
            <v>38138</v>
          </cell>
          <cell r="C24">
            <v>3.7930000000000001</v>
          </cell>
          <cell r="D24">
            <v>3.2982932405215819</v>
          </cell>
          <cell r="E24">
            <v>3.7477425048294792</v>
          </cell>
          <cell r="F24">
            <v>3.4857550979193883</v>
          </cell>
          <cell r="G24">
            <v>3.1038390249901986</v>
          </cell>
          <cell r="H24">
            <v>3.2947970614547937</v>
          </cell>
          <cell r="I24">
            <v>3.7374252843327493</v>
          </cell>
          <cell r="J24">
            <v>3.4254154787965443</v>
          </cell>
          <cell r="L24">
            <v>38138</v>
          </cell>
          <cell r="M24">
            <v>2.4420000000000002</v>
          </cell>
          <cell r="N24">
            <v>2.1251024055757939</v>
          </cell>
          <cell r="P24">
            <v>2.1610494718004967</v>
          </cell>
          <cell r="Q24">
            <v>2.170917277607805</v>
          </cell>
        </row>
        <row r="25">
          <cell r="B25">
            <v>38168</v>
          </cell>
          <cell r="C25">
            <v>3.7930000000000001</v>
          </cell>
          <cell r="D25">
            <v>3.2982932405215823</v>
          </cell>
          <cell r="E25">
            <v>3.7477425048294801</v>
          </cell>
          <cell r="F25">
            <v>3.4857550979193883</v>
          </cell>
          <cell r="G25">
            <v>3.103839024990199</v>
          </cell>
          <cell r="H25">
            <v>3.2947970614547941</v>
          </cell>
          <cell r="I25">
            <v>3.7374252843327493</v>
          </cell>
          <cell r="J25">
            <v>3.4254154787965447</v>
          </cell>
          <cell r="L25">
            <v>38168</v>
          </cell>
          <cell r="M25">
            <v>2.452</v>
          </cell>
          <cell r="N25">
            <v>2.1338047086289293</v>
          </cell>
          <cell r="P25">
            <v>2.1698989782370259</v>
          </cell>
          <cell r="Q25">
            <v>2.1798071927495237</v>
          </cell>
        </row>
        <row r="26">
          <cell r="B26">
            <v>38199</v>
          </cell>
          <cell r="C26">
            <v>3.8029999999999999</v>
          </cell>
          <cell r="D26">
            <v>3.3069889780394344</v>
          </cell>
          <cell r="E26">
            <v>3.7576231863607985</v>
          </cell>
          <cell r="F26">
            <v>3.4949450665403194</v>
          </cell>
          <cell r="G26">
            <v>3.1120220965034866</v>
          </cell>
          <cell r="H26">
            <v>3.3034835815219035</v>
          </cell>
          <cell r="I26">
            <v>3.7472787651772856</v>
          </cell>
          <cell r="J26">
            <v>3.4344463659012012</v>
          </cell>
          <cell r="L26">
            <v>38199</v>
          </cell>
          <cell r="M26">
            <v>2.4649999999999999</v>
          </cell>
          <cell r="N26">
            <v>2.1451177025980064</v>
          </cell>
          <cell r="P26">
            <v>2.181403336604514</v>
          </cell>
          <cell r="Q26">
            <v>2.1913640824337586</v>
          </cell>
        </row>
        <row r="27">
          <cell r="B27">
            <v>38230</v>
          </cell>
          <cell r="C27">
            <v>3.8130000000000002</v>
          </cell>
          <cell r="D27">
            <v>3.3156847155572877</v>
          </cell>
          <cell r="E27">
            <v>3.7675038678921187</v>
          </cell>
          <cell r="F27">
            <v>3.5041350351612515</v>
          </cell>
          <cell r="G27">
            <v>3.1202051680167751</v>
          </cell>
          <cell r="H27">
            <v>3.3121701015890137</v>
          </cell>
          <cell r="I27">
            <v>3.7571322460218224</v>
          </cell>
          <cell r="J27">
            <v>3.4434772530058591</v>
          </cell>
          <cell r="L27">
            <v>38230</v>
          </cell>
          <cell r="M27">
            <v>2.4750000000000001</v>
          </cell>
          <cell r="N27">
            <v>2.1538200056511423</v>
          </cell>
          <cell r="P27">
            <v>2.1902528430410437</v>
          </cell>
          <cell r="Q27">
            <v>2.2002539975754778</v>
          </cell>
        </row>
        <row r="28">
          <cell r="B28">
            <v>38260</v>
          </cell>
          <cell r="C28">
            <v>3.798</v>
          </cell>
          <cell r="D28">
            <v>3.3026411092805086</v>
          </cell>
          <cell r="E28">
            <v>3.7526828455951393</v>
          </cell>
          <cell r="F28">
            <v>3.4903500822298543</v>
          </cell>
          <cell r="G28">
            <v>3.1079305607468428</v>
          </cell>
          <cell r="H28">
            <v>3.2991403214883488</v>
          </cell>
          <cell r="I28">
            <v>3.7423520247550175</v>
          </cell>
          <cell r="J28">
            <v>3.429930922348873</v>
          </cell>
          <cell r="L28">
            <v>38260</v>
          </cell>
          <cell r="M28">
            <v>2.5030000000000001</v>
          </cell>
          <cell r="N28">
            <v>2.233548844998086</v>
          </cell>
          <cell r="P28">
            <v>2.5391817914615329</v>
          </cell>
          <cell r="Q28">
            <v>2.2834466162098619</v>
          </cell>
        </row>
        <row r="29">
          <cell r="B29">
            <v>38291</v>
          </cell>
          <cell r="C29">
            <v>3.823</v>
          </cell>
          <cell r="D29">
            <v>3.3243804530751406</v>
          </cell>
          <cell r="E29">
            <v>3.7773845494234379</v>
          </cell>
          <cell r="F29">
            <v>3.5133250037821835</v>
          </cell>
          <cell r="G29">
            <v>3.1283882395300635</v>
          </cell>
          <cell r="H29">
            <v>3.3208566216561231</v>
          </cell>
          <cell r="I29">
            <v>3.7669857268663591</v>
          </cell>
          <cell r="J29">
            <v>3.4525081401105164</v>
          </cell>
          <cell r="L29">
            <v>38291</v>
          </cell>
          <cell r="M29">
            <v>2.6280000000000001</v>
          </cell>
          <cell r="N29">
            <v>2.346633627127559</v>
          </cell>
          <cell r="P29">
            <v>2.6657817620692192</v>
          </cell>
          <cell r="Q29">
            <v>2.3987378940407091</v>
          </cell>
        </row>
        <row r="30">
          <cell r="B30">
            <v>38321</v>
          </cell>
          <cell r="C30">
            <v>3.9809999999999999</v>
          </cell>
          <cell r="D30">
            <v>3.4745765434482694</v>
          </cell>
          <cell r="E30">
            <v>3.9491167851224294</v>
          </cell>
          <cell r="F30">
            <v>3.7434652966875621</v>
          </cell>
          <cell r="G30">
            <v>3.2924383437156295</v>
          </cell>
          <cell r="H30">
            <v>3.517951820201596</v>
          </cell>
          <cell r="I30">
            <v>3.9334492324830372</v>
          </cell>
          <cell r="J30">
            <v>3.6181298060935538</v>
          </cell>
          <cell r="L30">
            <v>38321</v>
          </cell>
          <cell r="M30">
            <v>2.7589999999999999</v>
          </cell>
          <cell r="N30">
            <v>2.4656138898020274</v>
          </cell>
          <cell r="P30">
            <v>2.798395767506797</v>
          </cell>
          <cell r="Q30">
            <v>2.5199440076420023</v>
          </cell>
        </row>
        <row r="31">
          <cell r="B31">
            <v>38352</v>
          </cell>
          <cell r="C31">
            <v>4.1550000000000002</v>
          </cell>
          <cell r="D31">
            <v>3.6264419839305599</v>
          </cell>
          <cell r="E31">
            <v>4.1217232459642537</v>
          </cell>
          <cell r="F31">
            <v>3.9070832222398448</v>
          </cell>
          <cell r="G31">
            <v>3.4363429585879026</v>
          </cell>
          <cell r="H31">
            <v>3.6717130904138742</v>
          </cell>
          <cell r="I31">
            <v>4.1053709020263804</v>
          </cell>
          <cell r="J31">
            <v>3.776269616759286</v>
          </cell>
          <cell r="L31">
            <v>38352</v>
          </cell>
          <cell r="M31">
            <v>2.78</v>
          </cell>
          <cell r="N31">
            <v>2.4836873450618984</v>
          </cell>
          <cell r="P31">
            <v>2.8197887427437727</v>
          </cell>
          <cell r="Q31">
            <v>2.538559409214491</v>
          </cell>
        </row>
        <row r="32">
          <cell r="B32">
            <v>38383</v>
          </cell>
          <cell r="C32">
            <v>4.2149999999999999</v>
          </cell>
          <cell r="D32">
            <v>3.6659796069176598</v>
          </cell>
          <cell r="E32">
            <v>4.2238607177416085</v>
          </cell>
          <cell r="F32">
            <v>4.0186634316636241</v>
          </cell>
          <cell r="G32">
            <v>3.5460708248132584</v>
          </cell>
          <cell r="H32">
            <v>3.782367128238441</v>
          </cell>
          <cell r="I32">
            <v>4.1970448485739533</v>
          </cell>
          <cell r="J32">
            <v>3.9326497423949425</v>
          </cell>
          <cell r="L32">
            <v>38383</v>
          </cell>
          <cell r="M32">
            <v>2.6709999999999998</v>
          </cell>
          <cell r="N32">
            <v>2.3673585263157895</v>
          </cell>
          <cell r="P32">
            <v>2.4809999999999999</v>
          </cell>
          <cell r="Q32">
            <v>2.4910000000000001</v>
          </cell>
        </row>
        <row r="33">
          <cell r="B33">
            <v>38411</v>
          </cell>
          <cell r="C33">
            <v>4.1050000000000004</v>
          </cell>
          <cell r="D33">
            <v>3.5703075412567009</v>
          </cell>
          <cell r="E33">
            <v>4.1136294771837019</v>
          </cell>
          <cell r="F33">
            <v>3.9137872804221061</v>
          </cell>
          <cell r="G33">
            <v>3.4535280512119639</v>
          </cell>
          <cell r="H33">
            <v>3.683657665817035</v>
          </cell>
          <cell r="I33">
            <v>4.087513429038216</v>
          </cell>
          <cell r="J33">
            <v>3.8300183137677912</v>
          </cell>
          <cell r="L33">
            <v>38411</v>
          </cell>
          <cell r="M33">
            <v>2.5619999999999998</v>
          </cell>
          <cell r="N33">
            <v>2.2205425075742267</v>
          </cell>
          <cell r="P33">
            <v>2.273238134980248</v>
          </cell>
          <cell r="Q33">
            <v>2.2782381349802479</v>
          </cell>
        </row>
        <row r="34">
          <cell r="B34">
            <v>38442</v>
          </cell>
          <cell r="C34">
            <v>3.9350000000000001</v>
          </cell>
          <cell r="D34">
            <v>3.4224507125079455</v>
          </cell>
          <cell r="E34">
            <v>3.9432721054123911</v>
          </cell>
          <cell r="F34">
            <v>3.751705955776123</v>
          </cell>
          <cell r="G34">
            <v>3.310507401100871</v>
          </cell>
          <cell r="H34">
            <v>3.5311066784384972</v>
          </cell>
          <cell r="I34">
            <v>3.9182375988466207</v>
          </cell>
          <cell r="J34">
            <v>3.6714061058894658</v>
          </cell>
          <cell r="L34">
            <v>38442</v>
          </cell>
          <cell r="M34">
            <v>2.468</v>
          </cell>
          <cell r="N34">
            <v>2.1629639994143255</v>
          </cell>
          <cell r="P34">
            <v>2.1602574417181324</v>
          </cell>
          <cell r="Q34">
            <v>2.1602574417181324</v>
          </cell>
        </row>
        <row r="35">
          <cell r="B35">
            <v>38472</v>
          </cell>
          <cell r="C35">
            <v>3.6749999999999998</v>
          </cell>
          <cell r="D35">
            <v>3.1963167391274969</v>
          </cell>
          <cell r="E35">
            <v>3.6827255368209753</v>
          </cell>
          <cell r="F35">
            <v>3.5038168710234441</v>
          </cell>
          <cell r="G35">
            <v>3.091769936225083</v>
          </cell>
          <cell r="H35">
            <v>3.2977934036242633</v>
          </cell>
          <cell r="I35">
            <v>3.6593451526712402</v>
          </cell>
          <cell r="J35">
            <v>3.4288227291343802</v>
          </cell>
          <cell r="L35">
            <v>38472</v>
          </cell>
          <cell r="M35">
            <v>2.4489999999999998</v>
          </cell>
          <cell r="N35">
            <v>2.1468136934641726</v>
          </cell>
          <cell r="P35">
            <v>2.1441324208535022</v>
          </cell>
          <cell r="Q35">
            <v>2.1441324208535022</v>
          </cell>
        </row>
        <row r="36">
          <cell r="B36">
            <v>38503</v>
          </cell>
          <cell r="C36">
            <v>3.61</v>
          </cell>
          <cell r="D36">
            <v>3.1397832457823847</v>
          </cell>
          <cell r="E36">
            <v>3.6175888946731214</v>
          </cell>
          <cell r="F36">
            <v>3.441844599835274</v>
          </cell>
          <cell r="G36">
            <v>3.0370855700061359</v>
          </cell>
          <cell r="H36">
            <v>3.2394650849207052</v>
          </cell>
          <cell r="I36">
            <v>3.594622041127395</v>
          </cell>
          <cell r="J36">
            <v>3.3681768849456089</v>
          </cell>
          <cell r="L36">
            <v>38503</v>
          </cell>
          <cell r="M36">
            <v>2.4569999999999999</v>
          </cell>
          <cell r="N36">
            <v>2.155407379724557</v>
          </cell>
          <cell r="P36">
            <v>2.1527313748400374</v>
          </cell>
          <cell r="Q36">
            <v>2.1527313748400374</v>
          </cell>
        </row>
        <row r="37">
          <cell r="B37">
            <v>38533</v>
          </cell>
          <cell r="C37">
            <v>3.625</v>
          </cell>
          <cell r="D37">
            <v>3.1528294365543337</v>
          </cell>
          <cell r="E37">
            <v>3.6326204274764726</v>
          </cell>
          <cell r="F37">
            <v>3.4561458931863909</v>
          </cell>
          <cell r="G37">
            <v>3.0497050391335856</v>
          </cell>
          <cell r="H37">
            <v>3.2529254661599882</v>
          </cell>
          <cell r="I37">
            <v>3.60955814379136</v>
          </cell>
          <cell r="J37">
            <v>3.3821720797584027</v>
          </cell>
          <cell r="L37">
            <v>38533</v>
          </cell>
          <cell r="M37">
            <v>2.4630000000000001</v>
          </cell>
          <cell r="N37">
            <v>2.1605762189600184</v>
          </cell>
          <cell r="P37">
            <v>2.1578928392588881</v>
          </cell>
          <cell r="Q37">
            <v>2.1578928392588881</v>
          </cell>
        </row>
        <row r="38">
          <cell r="B38">
            <v>38564</v>
          </cell>
          <cell r="C38">
            <v>3.66</v>
          </cell>
          <cell r="D38">
            <v>3.1832705483555483</v>
          </cell>
          <cell r="E38">
            <v>3.6676940040176249</v>
          </cell>
          <cell r="F38">
            <v>3.4895155776723286</v>
          </cell>
          <cell r="G38">
            <v>3.0791504670976337</v>
          </cell>
          <cell r="H38">
            <v>3.2843330223849811</v>
          </cell>
          <cell r="I38">
            <v>3.6444090500072766</v>
          </cell>
          <cell r="J38">
            <v>3.4148275343215873</v>
          </cell>
          <cell r="L38">
            <v>38564</v>
          </cell>
          <cell r="M38">
            <v>2.4710000000000001</v>
          </cell>
          <cell r="N38">
            <v>2.1676263209434032</v>
          </cell>
          <cell r="P38">
            <v>2.1649345128804316</v>
          </cell>
          <cell r="Q38">
            <v>2.1649345128804316</v>
          </cell>
        </row>
        <row r="39">
          <cell r="B39">
            <v>38595</v>
          </cell>
          <cell r="C39">
            <v>3.67</v>
          </cell>
          <cell r="D39">
            <v>3.1919680088701807</v>
          </cell>
          <cell r="E39">
            <v>3.6777150258865254</v>
          </cell>
          <cell r="F39">
            <v>3.4990497732397392</v>
          </cell>
          <cell r="G39">
            <v>3.0875634465159334</v>
          </cell>
          <cell r="H39">
            <v>3.2933066098778361</v>
          </cell>
          <cell r="I39">
            <v>3.6543664517832526</v>
          </cell>
          <cell r="J39">
            <v>3.4241576641967826</v>
          </cell>
          <cell r="L39">
            <v>38595</v>
          </cell>
          <cell r="M39">
            <v>2.5121249999999997</v>
          </cell>
          <cell r="N39">
            <v>2.2083951091871721</v>
          </cell>
          <cell r="P39">
            <v>2.2057001404885099</v>
          </cell>
          <cell r="Q39">
            <v>2.2057001404885099</v>
          </cell>
        </row>
        <row r="40">
          <cell r="B40">
            <v>38625</v>
          </cell>
          <cell r="C40">
            <v>3.65</v>
          </cell>
          <cell r="D40">
            <v>3.1745730878409155</v>
          </cell>
          <cell r="E40">
            <v>3.6576729821487239</v>
          </cell>
          <cell r="F40">
            <v>3.4799813821049175</v>
          </cell>
          <cell r="G40">
            <v>3.0707374876793341</v>
          </cell>
          <cell r="H40">
            <v>3.2753594348921258</v>
          </cell>
          <cell r="I40">
            <v>3.6344516482313001</v>
          </cell>
          <cell r="J40">
            <v>3.4054974044463915</v>
          </cell>
          <cell r="L40">
            <v>38625</v>
          </cell>
          <cell r="M40">
            <v>2.5405449999999998</v>
          </cell>
          <cell r="N40">
            <v>2.2710938449980858</v>
          </cell>
          <cell r="P40">
            <v>2.5767267914615326</v>
          </cell>
          <cell r="Q40">
            <v>2.3209916162098616</v>
          </cell>
        </row>
        <row r="41">
          <cell r="B41">
            <v>38656</v>
          </cell>
          <cell r="C41">
            <v>3.6720000000000002</v>
          </cell>
          <cell r="D41">
            <v>3.1937075009731073</v>
          </cell>
          <cell r="E41">
            <v>3.6797192302603055</v>
          </cell>
          <cell r="F41">
            <v>3.500956612353221</v>
          </cell>
          <cell r="G41">
            <v>3.0892460423995933</v>
          </cell>
          <cell r="H41">
            <v>3.2951013273764072</v>
          </cell>
          <cell r="I41">
            <v>3.6563579321384476</v>
          </cell>
          <cell r="J41">
            <v>3.4260236901718217</v>
          </cell>
          <cell r="L41">
            <v>38656</v>
          </cell>
          <cell r="M41">
            <v>2.6674199999999999</v>
          </cell>
          <cell r="N41">
            <v>2.3860536271275588</v>
          </cell>
          <cell r="P41">
            <v>2.705201762069219</v>
          </cell>
          <cell r="Q41">
            <v>2.4381578940407089</v>
          </cell>
        </row>
        <row r="42">
          <cell r="B42">
            <v>38686</v>
          </cell>
          <cell r="C42">
            <v>3.8340000000000001</v>
          </cell>
          <cell r="D42">
            <v>3.3346063613101555</v>
          </cell>
          <cell r="E42">
            <v>3.8420597845364948</v>
          </cell>
          <cell r="F42">
            <v>3.6554105805452743</v>
          </cell>
          <cell r="G42">
            <v>3.2255363089760456</v>
          </cell>
          <cell r="H42">
            <v>3.4404734447606602</v>
          </cell>
          <cell r="I42">
            <v>3.817667840909261</v>
          </cell>
          <cell r="J42">
            <v>3.5771717941499901</v>
          </cell>
          <cell r="L42">
            <v>38686</v>
          </cell>
          <cell r="M42">
            <v>2.8003849999999995</v>
          </cell>
          <cell r="N42">
            <v>2.506998889802027</v>
          </cell>
          <cell r="P42">
            <v>2.8397807675067965</v>
          </cell>
          <cell r="Q42">
            <v>2.5613290076420019</v>
          </cell>
        </row>
        <row r="43">
          <cell r="B43">
            <v>38717</v>
          </cell>
          <cell r="C43">
            <v>4.0039999999999996</v>
          </cell>
          <cell r="D43">
            <v>3.4824631900589105</v>
          </cell>
          <cell r="E43">
            <v>4.012417156307805</v>
          </cell>
          <cell r="F43">
            <v>3.8174919051912566</v>
          </cell>
          <cell r="G43">
            <v>3.3685569590871376</v>
          </cell>
          <cell r="H43">
            <v>3.5930244321391971</v>
          </cell>
          <cell r="I43">
            <v>3.9869436711008555</v>
          </cell>
          <cell r="J43">
            <v>3.7357840020283146</v>
          </cell>
          <cell r="L43">
            <v>38717</v>
          </cell>
          <cell r="M43">
            <v>2.8216999999999994</v>
          </cell>
          <cell r="N43">
            <v>2.525387345061898</v>
          </cell>
          <cell r="P43">
            <v>2.8614887427437723</v>
          </cell>
          <cell r="Q43">
            <v>2.5802594092144906</v>
          </cell>
        </row>
        <row r="44">
          <cell r="B44">
            <v>38748</v>
          </cell>
          <cell r="C44">
            <v>4.0590000000000002</v>
          </cell>
          <cell r="D44">
            <v>3.4387923799389073</v>
          </cell>
          <cell r="E44">
            <v>3.9882215258888332</v>
          </cell>
          <cell r="F44">
            <v>3.789366225034847</v>
          </cell>
          <cell r="G44">
            <v>3.2933368260533586</v>
          </cell>
          <cell r="H44">
            <v>3.5413515255441026</v>
          </cell>
          <cell r="I44">
            <v>3.9518096158568894</v>
          </cell>
          <cell r="J44">
            <v>3.722780403213136</v>
          </cell>
          <cell r="L44">
            <v>38748</v>
          </cell>
          <cell r="M44">
            <v>2.7110649999999996</v>
          </cell>
          <cell r="N44">
            <v>2.4074235263157893</v>
          </cell>
          <cell r="P44">
            <v>2.5210649999999997</v>
          </cell>
          <cell r="Q44">
            <v>2.5310649999999999</v>
          </cell>
        </row>
        <row r="45">
          <cell r="B45">
            <v>38776</v>
          </cell>
          <cell r="C45">
            <v>3.9590000000000001</v>
          </cell>
          <cell r="D45">
            <v>3.5595411276496427</v>
          </cell>
          <cell r="E45">
            <v>4.0862243319472418</v>
          </cell>
          <cell r="F45">
            <v>3.902395227141779</v>
          </cell>
          <cell r="G45">
            <v>3.4591198199123681</v>
          </cell>
          <cell r="H45">
            <v>3.6807575235270735</v>
          </cell>
          <cell r="I45">
            <v>4.0967311648972045</v>
          </cell>
          <cell r="J45">
            <v>3.8022246416693841</v>
          </cell>
          <cell r="L45">
            <v>38776</v>
          </cell>
          <cell r="M45">
            <v>2.6004299999999998</v>
          </cell>
          <cell r="N45">
            <v>2.2589725075742266</v>
          </cell>
          <cell r="P45">
            <v>2.3116681349802479</v>
          </cell>
          <cell r="Q45">
            <v>2.3166681349802478</v>
          </cell>
        </row>
        <row r="46">
          <cell r="B46">
            <v>38807</v>
          </cell>
          <cell r="C46">
            <v>3.8330000000000002</v>
          </cell>
          <cell r="D46">
            <v>3.3354507125079458</v>
          </cell>
          <cell r="E46">
            <v>3.8562721054123914</v>
          </cell>
          <cell r="F46">
            <v>3.6647059557761232</v>
          </cell>
          <cell r="G46">
            <v>3.2235074011008713</v>
          </cell>
          <cell r="H46">
            <v>3.444106678438497</v>
          </cell>
          <cell r="I46">
            <v>3.8362375988466209</v>
          </cell>
          <cell r="J46">
            <v>3.5844061058894661</v>
          </cell>
          <cell r="L46">
            <v>38807</v>
          </cell>
          <cell r="M46">
            <v>2.5050199999999996</v>
          </cell>
          <cell r="N46">
            <v>2.1999839994143251</v>
          </cell>
          <cell r="P46">
            <v>2.197277441718132</v>
          </cell>
          <cell r="Q46">
            <v>2.197277441718132</v>
          </cell>
        </row>
        <row r="47">
          <cell r="B47">
            <v>38837</v>
          </cell>
          <cell r="C47">
            <v>3.6379999999999999</v>
          </cell>
          <cell r="D47">
            <v>3.1743167391274971</v>
          </cell>
          <cell r="E47">
            <v>3.6607255368209755</v>
          </cell>
          <cell r="F47">
            <v>3.4818168710234443</v>
          </cell>
          <cell r="G47">
            <v>3.0697699362250832</v>
          </cell>
          <cell r="H47">
            <v>3.2757934036242635</v>
          </cell>
          <cell r="I47">
            <v>3.6423451526712403</v>
          </cell>
          <cell r="J47">
            <v>3.4068227291343804</v>
          </cell>
          <cell r="L47">
            <v>38837</v>
          </cell>
          <cell r="M47">
            <v>2.4857349999999996</v>
          </cell>
          <cell r="N47">
            <v>2.1835486934641724</v>
          </cell>
          <cell r="P47">
            <v>2.1808674208535019</v>
          </cell>
          <cell r="Q47">
            <v>2.1808674208535019</v>
          </cell>
        </row>
        <row r="48">
          <cell r="B48">
            <v>38868</v>
          </cell>
          <cell r="C48">
            <v>3.6230000000000002</v>
          </cell>
          <cell r="D48">
            <v>3.1677832457823851</v>
          </cell>
          <cell r="E48">
            <v>3.6455888946731219</v>
          </cell>
          <cell r="F48">
            <v>3.4698445998352745</v>
          </cell>
          <cell r="G48">
            <v>3.0650855700061364</v>
          </cell>
          <cell r="H48">
            <v>3.2674650849207052</v>
          </cell>
          <cell r="I48">
            <v>3.6276220411273954</v>
          </cell>
          <cell r="J48">
            <v>3.3961768849456093</v>
          </cell>
          <cell r="L48">
            <v>38868</v>
          </cell>
          <cell r="M48">
            <v>2.4938549999999995</v>
          </cell>
          <cell r="N48">
            <v>2.1922623797245566</v>
          </cell>
          <cell r="P48">
            <v>2.189586374840037</v>
          </cell>
          <cell r="Q48">
            <v>2.189586374840037</v>
          </cell>
        </row>
        <row r="49">
          <cell r="B49">
            <v>38898</v>
          </cell>
          <cell r="C49">
            <v>3.6549999999999998</v>
          </cell>
          <cell r="D49">
            <v>3.1978294365543336</v>
          </cell>
          <cell r="E49">
            <v>3.6776204274764726</v>
          </cell>
          <cell r="F49">
            <v>3.5011458931863908</v>
          </cell>
          <cell r="G49">
            <v>3.0947050391335855</v>
          </cell>
          <cell r="H49">
            <v>3.2979254661599882</v>
          </cell>
          <cell r="I49">
            <v>3.6595581437913598</v>
          </cell>
          <cell r="J49">
            <v>3.4271720797584027</v>
          </cell>
          <cell r="L49">
            <v>38898</v>
          </cell>
          <cell r="M49">
            <v>2.4999449999999999</v>
          </cell>
          <cell r="N49">
            <v>2.1975212189600182</v>
          </cell>
          <cell r="P49">
            <v>2.1948378392588879</v>
          </cell>
          <cell r="Q49">
            <v>2.1948378392588879</v>
          </cell>
        </row>
        <row r="50">
          <cell r="B50">
            <v>38929</v>
          </cell>
          <cell r="C50">
            <v>3.6869999999999998</v>
          </cell>
          <cell r="D50">
            <v>3.2252705483555482</v>
          </cell>
          <cell r="E50">
            <v>3.7096940040176247</v>
          </cell>
          <cell r="F50">
            <v>3.5315155776723284</v>
          </cell>
          <cell r="G50">
            <v>3.1211504670976336</v>
          </cell>
          <cell r="H50">
            <v>3.326333022384981</v>
          </cell>
          <cell r="I50">
            <v>3.6914090500072763</v>
          </cell>
          <cell r="J50">
            <v>3.4568275343215871</v>
          </cell>
          <cell r="L50">
            <v>38929</v>
          </cell>
          <cell r="M50">
            <v>2.5080649999999998</v>
          </cell>
          <cell r="N50">
            <v>2.2046913209434029</v>
          </cell>
          <cell r="P50">
            <v>2.2019995128804313</v>
          </cell>
          <cell r="Q50">
            <v>2.2019995128804313</v>
          </cell>
        </row>
        <row r="51">
          <cell r="B51">
            <v>38960</v>
          </cell>
          <cell r="C51">
            <v>3.722</v>
          </cell>
          <cell r="D51">
            <v>3.2589680088701809</v>
          </cell>
          <cell r="E51">
            <v>3.7447150258865256</v>
          </cell>
          <cell r="F51">
            <v>3.5660497732397394</v>
          </cell>
          <cell r="G51">
            <v>3.1545634465159336</v>
          </cell>
          <cell r="H51">
            <v>3.3603066098778362</v>
          </cell>
          <cell r="I51">
            <v>3.7263664517832527</v>
          </cell>
          <cell r="J51">
            <v>3.4911576641967828</v>
          </cell>
          <cell r="L51">
            <v>38960</v>
          </cell>
          <cell r="M51">
            <v>2.5498068749999994</v>
          </cell>
          <cell r="N51">
            <v>2.2460769841871717</v>
          </cell>
          <cell r="P51">
            <v>2.2433820154885096</v>
          </cell>
          <cell r="Q51">
            <v>2.2433820154885096</v>
          </cell>
        </row>
        <row r="52">
          <cell r="B52">
            <v>38990</v>
          </cell>
          <cell r="C52">
            <v>3.7269999999999999</v>
          </cell>
          <cell r="D52">
            <v>3.2665730878409156</v>
          </cell>
          <cell r="E52">
            <v>3.749672982148724</v>
          </cell>
          <cell r="F52">
            <v>3.5719813821049176</v>
          </cell>
          <cell r="G52">
            <v>3.1627374876793342</v>
          </cell>
          <cell r="H52">
            <v>3.3673594348921259</v>
          </cell>
          <cell r="I52">
            <v>3.7314516482313</v>
          </cell>
          <cell r="J52">
            <v>3.4974974044463916</v>
          </cell>
          <cell r="L52">
            <v>38990</v>
          </cell>
          <cell r="M52">
            <v>2.5786531749999995</v>
          </cell>
          <cell r="N52">
            <v>2.3092020199980854</v>
          </cell>
          <cell r="P52">
            <v>2.6148349664615322</v>
          </cell>
          <cell r="Q52">
            <v>2.3590997912098612</v>
          </cell>
        </row>
        <row r="53">
          <cell r="B53">
            <v>39021</v>
          </cell>
          <cell r="C53">
            <v>3.7519999999999998</v>
          </cell>
          <cell r="D53">
            <v>3.288707500973107</v>
          </cell>
          <cell r="E53">
            <v>3.7747192302603052</v>
          </cell>
          <cell r="F53">
            <v>3.5959566123532207</v>
          </cell>
          <cell r="G53">
            <v>3.1842460423995931</v>
          </cell>
          <cell r="H53">
            <v>3.3901013273764069</v>
          </cell>
          <cell r="I53">
            <v>3.7563579321384473</v>
          </cell>
          <cell r="J53">
            <v>3.5210236901718215</v>
          </cell>
          <cell r="L53">
            <v>39021</v>
          </cell>
          <cell r="M53">
            <v>2.7074312999999997</v>
          </cell>
          <cell r="N53">
            <v>2.4260649271275585</v>
          </cell>
          <cell r="P53">
            <v>2.7452130620692188</v>
          </cell>
          <cell r="Q53">
            <v>2.4781691940407087</v>
          </cell>
        </row>
        <row r="54">
          <cell r="B54">
            <v>39051</v>
          </cell>
          <cell r="C54">
            <v>3.9369999999999998</v>
          </cell>
          <cell r="D54">
            <v>3.4526063613101554</v>
          </cell>
          <cell r="E54">
            <v>3.9600597845364947</v>
          </cell>
          <cell r="F54">
            <v>3.7734105805452742</v>
          </cell>
          <cell r="G54">
            <v>3.3435363089760455</v>
          </cell>
          <cell r="H54">
            <v>3.5584734447606596</v>
          </cell>
          <cell r="I54">
            <v>3.9406678409092608</v>
          </cell>
          <cell r="J54">
            <v>3.69517179414999</v>
          </cell>
          <cell r="L54">
            <v>39051</v>
          </cell>
          <cell r="M54">
            <v>2.8423907749999993</v>
          </cell>
          <cell r="N54">
            <v>2.5490046648020268</v>
          </cell>
          <cell r="P54">
            <v>2.8817865425067963</v>
          </cell>
          <cell r="Q54">
            <v>2.6033347826420017</v>
          </cell>
        </row>
        <row r="55">
          <cell r="B55">
            <v>39082</v>
          </cell>
          <cell r="C55">
            <v>4.1020000000000003</v>
          </cell>
          <cell r="D55">
            <v>3.5954631900589114</v>
          </cell>
          <cell r="E55">
            <v>4.1254171563078055</v>
          </cell>
          <cell r="F55">
            <v>3.9304919051912575</v>
          </cell>
          <cell r="G55">
            <v>3.4815569590871385</v>
          </cell>
          <cell r="H55">
            <v>3.706024432139198</v>
          </cell>
          <cell r="I55">
            <v>4.1049436711008562</v>
          </cell>
          <cell r="J55">
            <v>3.8487840020283155</v>
          </cell>
          <cell r="L55">
            <v>39082</v>
          </cell>
          <cell r="M55">
            <v>2.864025499999999</v>
          </cell>
          <cell r="N55">
            <v>2.5677128450618976</v>
          </cell>
          <cell r="P55">
            <v>2.9038142427437719</v>
          </cell>
          <cell r="Q55">
            <v>2.6225849092144902</v>
          </cell>
        </row>
        <row r="56">
          <cell r="B56">
            <v>39113</v>
          </cell>
          <cell r="C56">
            <v>4.1719999999999997</v>
          </cell>
          <cell r="D56">
            <v>3.566792379938907</v>
          </cell>
          <cell r="E56">
            <v>4.1162215258888324</v>
          </cell>
          <cell r="F56">
            <v>3.9173662250348467</v>
          </cell>
          <cell r="G56">
            <v>3.4213368260533583</v>
          </cell>
          <cell r="H56">
            <v>3.6693515255441023</v>
          </cell>
          <cell r="I56">
            <v>4.084809615856889</v>
          </cell>
          <cell r="J56">
            <v>3.8507804032131356</v>
          </cell>
          <cell r="L56">
            <v>39113</v>
          </cell>
          <cell r="M56">
            <v>2.7517309749999992</v>
          </cell>
          <cell r="N56">
            <v>2.4480895013157888</v>
          </cell>
          <cell r="P56">
            <v>2.5617309749999992</v>
          </cell>
          <cell r="Q56">
            <v>2.5717309749999995</v>
          </cell>
        </row>
        <row r="57">
          <cell r="B57">
            <v>39141</v>
          </cell>
          <cell r="C57">
            <v>4.0620000000000003</v>
          </cell>
          <cell r="D57">
            <v>3.677541127649643</v>
          </cell>
          <cell r="E57">
            <v>4.2042243319472421</v>
          </cell>
          <cell r="F57">
            <v>4.0203952271417789</v>
          </cell>
          <cell r="G57">
            <v>3.5771198199123684</v>
          </cell>
          <cell r="H57">
            <v>3.7987575235270739</v>
          </cell>
          <cell r="I57">
            <v>4.2197311648972047</v>
          </cell>
          <cell r="J57">
            <v>3.9202246416693844</v>
          </cell>
          <cell r="L57">
            <v>39141</v>
          </cell>
          <cell r="M57">
            <v>2.6394364499999994</v>
          </cell>
          <cell r="N57">
            <v>2.2979789575742262</v>
          </cell>
          <cell r="P57">
            <v>2.3506745849802475</v>
          </cell>
          <cell r="Q57">
            <v>2.3556745849802474</v>
          </cell>
        </row>
        <row r="58">
          <cell r="B58">
            <v>39172</v>
          </cell>
          <cell r="C58">
            <v>3.9169999999999998</v>
          </cell>
          <cell r="D58">
            <v>3.4194507125079454</v>
          </cell>
          <cell r="E58">
            <v>3.940272105412391</v>
          </cell>
          <cell r="F58">
            <v>3.7487059557761229</v>
          </cell>
          <cell r="G58">
            <v>3.3075074011008709</v>
          </cell>
          <cell r="H58">
            <v>3.5281066784384967</v>
          </cell>
          <cell r="I58">
            <v>3.9202375988466205</v>
          </cell>
          <cell r="J58">
            <v>3.6684061058894657</v>
          </cell>
          <cell r="L58">
            <v>39172</v>
          </cell>
          <cell r="M58">
            <v>2.5425952999999994</v>
          </cell>
          <cell r="N58">
            <v>2.237559299414325</v>
          </cell>
          <cell r="P58">
            <v>2.2348527417181319</v>
          </cell>
          <cell r="Q58">
            <v>2.2348527417181319</v>
          </cell>
        </row>
        <row r="59">
          <cell r="B59">
            <v>39202</v>
          </cell>
          <cell r="C59">
            <v>3.7370000000000001</v>
          </cell>
          <cell r="D59">
            <v>3.2733167391274973</v>
          </cell>
          <cell r="E59">
            <v>3.7597255368209757</v>
          </cell>
          <cell r="F59">
            <v>3.5808168710234445</v>
          </cell>
          <cell r="G59">
            <v>3.1687699362250834</v>
          </cell>
          <cell r="H59">
            <v>3.3747934036242637</v>
          </cell>
          <cell r="I59">
            <v>3.7413451526712405</v>
          </cell>
          <cell r="J59">
            <v>3.5058227291343806</v>
          </cell>
          <cell r="L59">
            <v>39202</v>
          </cell>
          <cell r="M59">
            <v>2.5230210249999994</v>
          </cell>
          <cell r="N59">
            <v>2.2208347184641721</v>
          </cell>
          <cell r="P59">
            <v>2.2181534458535017</v>
          </cell>
          <cell r="Q59">
            <v>2.2181534458535017</v>
          </cell>
        </row>
        <row r="60">
          <cell r="B60">
            <v>39233</v>
          </cell>
          <cell r="C60">
            <v>3.7269999999999999</v>
          </cell>
          <cell r="D60">
            <v>3.2717832457823848</v>
          </cell>
          <cell r="E60">
            <v>3.7495888946731215</v>
          </cell>
          <cell r="F60">
            <v>3.5738445998352741</v>
          </cell>
          <cell r="G60">
            <v>3.169085570006136</v>
          </cell>
          <cell r="H60">
            <v>3.3714650849207048</v>
          </cell>
          <cell r="I60">
            <v>3.731622041127395</v>
          </cell>
          <cell r="J60">
            <v>3.500176884945609</v>
          </cell>
          <cell r="L60">
            <v>39233</v>
          </cell>
          <cell r="M60">
            <v>2.5312628249999993</v>
          </cell>
          <cell r="N60">
            <v>2.2296702047245565</v>
          </cell>
          <cell r="P60">
            <v>2.2269941998400369</v>
          </cell>
          <cell r="Q60">
            <v>2.2269941998400369</v>
          </cell>
        </row>
        <row r="61">
          <cell r="B61">
            <v>39263</v>
          </cell>
          <cell r="C61">
            <v>3.7570000000000001</v>
          </cell>
          <cell r="D61">
            <v>3.2998294365543339</v>
          </cell>
          <cell r="E61">
            <v>3.7796204274764729</v>
          </cell>
          <cell r="F61">
            <v>3.6031458931863911</v>
          </cell>
          <cell r="G61">
            <v>3.1967050391335858</v>
          </cell>
          <cell r="H61">
            <v>3.3999254661599885</v>
          </cell>
          <cell r="I61">
            <v>3.7615581437913601</v>
          </cell>
          <cell r="J61">
            <v>3.529172079758403</v>
          </cell>
          <cell r="L61">
            <v>39263</v>
          </cell>
          <cell r="M61">
            <v>2.5374441749999996</v>
          </cell>
          <cell r="N61">
            <v>2.2350203939600179</v>
          </cell>
          <cell r="P61">
            <v>2.2323370142588876</v>
          </cell>
          <cell r="Q61">
            <v>2.2323370142588876</v>
          </cell>
        </row>
        <row r="62">
          <cell r="B62">
            <v>39294</v>
          </cell>
          <cell r="C62">
            <v>3.7869999999999999</v>
          </cell>
          <cell r="D62">
            <v>3.3252705483555483</v>
          </cell>
          <cell r="E62">
            <v>3.8096940040176248</v>
          </cell>
          <cell r="F62">
            <v>3.6315155776723285</v>
          </cell>
          <cell r="G62">
            <v>3.2211504670976336</v>
          </cell>
          <cell r="H62">
            <v>3.4263330223849811</v>
          </cell>
          <cell r="I62">
            <v>3.7914090500072763</v>
          </cell>
          <cell r="J62">
            <v>3.5568275343215872</v>
          </cell>
          <cell r="L62">
            <v>39294</v>
          </cell>
          <cell r="M62">
            <v>2.5456859749999996</v>
          </cell>
          <cell r="N62">
            <v>2.2423122959434028</v>
          </cell>
          <cell r="P62">
            <v>2.2396204878804311</v>
          </cell>
          <cell r="Q62">
            <v>2.2396204878804311</v>
          </cell>
        </row>
        <row r="63">
          <cell r="B63">
            <v>39325</v>
          </cell>
          <cell r="C63">
            <v>3.8220000000000001</v>
          </cell>
          <cell r="D63">
            <v>3.358968008870181</v>
          </cell>
          <cell r="E63">
            <v>3.8447150258865257</v>
          </cell>
          <cell r="F63">
            <v>3.6660497732397395</v>
          </cell>
          <cell r="G63">
            <v>3.2545634465159337</v>
          </cell>
          <cell r="H63">
            <v>3.4603066098778363</v>
          </cell>
          <cell r="I63">
            <v>3.8263664517832527</v>
          </cell>
          <cell r="J63">
            <v>3.5911576641967828</v>
          </cell>
          <cell r="L63">
            <v>39325</v>
          </cell>
          <cell r="M63">
            <v>2.5880539781249992</v>
          </cell>
          <cell r="N63">
            <v>2.2843240873121715</v>
          </cell>
          <cell r="P63">
            <v>2.2816291186135094</v>
          </cell>
          <cell r="Q63">
            <v>2.2816291186135094</v>
          </cell>
        </row>
        <row r="64">
          <cell r="B64">
            <v>39355</v>
          </cell>
          <cell r="C64">
            <v>3.8220000000000001</v>
          </cell>
          <cell r="D64">
            <v>3.3615730878409158</v>
          </cell>
          <cell r="E64">
            <v>3.8446729821487242</v>
          </cell>
          <cell r="F64">
            <v>3.6669813821049178</v>
          </cell>
          <cell r="G64">
            <v>3.2577374876793344</v>
          </cell>
          <cell r="H64">
            <v>3.4623594348921261</v>
          </cell>
          <cell r="I64">
            <v>3.8264516482313002</v>
          </cell>
          <cell r="J64">
            <v>3.5924974044463918</v>
          </cell>
          <cell r="L64">
            <v>39355</v>
          </cell>
          <cell r="M64">
            <v>2.6173329726249994</v>
          </cell>
          <cell r="N64">
            <v>2.3478818176230853</v>
          </cell>
          <cell r="P64">
            <v>2.6535147640865322</v>
          </cell>
          <cell r="Q64">
            <v>2.3977795888348612</v>
          </cell>
        </row>
        <row r="65">
          <cell r="B65">
            <v>39386</v>
          </cell>
          <cell r="C65">
            <v>3.847</v>
          </cell>
          <cell r="D65">
            <v>3.3837075009731072</v>
          </cell>
          <cell r="E65">
            <v>3.8697192302603054</v>
          </cell>
          <cell r="F65">
            <v>3.6909566123532209</v>
          </cell>
          <cell r="G65">
            <v>3.2792460423995933</v>
          </cell>
          <cell r="H65">
            <v>3.4851013273764071</v>
          </cell>
          <cell r="I65">
            <v>3.8513579321384475</v>
          </cell>
          <cell r="J65">
            <v>3.6160236901718217</v>
          </cell>
          <cell r="L65">
            <v>39386</v>
          </cell>
          <cell r="M65">
            <v>2.7480427694999996</v>
          </cell>
          <cell r="N65">
            <v>2.4666763966275584</v>
          </cell>
          <cell r="P65">
            <v>2.7858245315692187</v>
          </cell>
          <cell r="Q65">
            <v>2.5187806635407086</v>
          </cell>
        </row>
        <row r="66">
          <cell r="B66">
            <v>39416</v>
          </cell>
          <cell r="C66">
            <v>3.9969999999999999</v>
          </cell>
          <cell r="D66">
            <v>3.5126063613101555</v>
          </cell>
          <cell r="E66">
            <v>4.0200597845364943</v>
          </cell>
          <cell r="F66">
            <v>3.8334105805452743</v>
          </cell>
          <cell r="G66">
            <v>3.4035363089760455</v>
          </cell>
          <cell r="H66">
            <v>3.6184734447606597</v>
          </cell>
          <cell r="I66">
            <v>4.0006678409092604</v>
          </cell>
          <cell r="J66">
            <v>3.75517179414999</v>
          </cell>
          <cell r="L66">
            <v>39416</v>
          </cell>
          <cell r="M66">
            <v>2.8850266366249988</v>
          </cell>
          <cell r="N66">
            <v>2.5916405264270264</v>
          </cell>
          <cell r="P66">
            <v>2.9244224041317959</v>
          </cell>
          <cell r="Q66">
            <v>2.6459706442670012</v>
          </cell>
        </row>
        <row r="67">
          <cell r="B67">
            <v>39447</v>
          </cell>
          <cell r="C67">
            <v>4.1470000000000002</v>
          </cell>
          <cell r="D67">
            <v>3.6404631900589113</v>
          </cell>
          <cell r="E67">
            <v>4.1704171563078054</v>
          </cell>
          <cell r="F67">
            <v>3.9754919051912574</v>
          </cell>
          <cell r="G67">
            <v>3.5265569590871384</v>
          </cell>
          <cell r="H67">
            <v>3.7510244321391979</v>
          </cell>
          <cell r="I67">
            <v>4.1499436711008562</v>
          </cell>
          <cell r="J67">
            <v>3.8937840020283154</v>
          </cell>
          <cell r="L67">
            <v>39447</v>
          </cell>
          <cell r="M67">
            <v>2.9069858824999986</v>
          </cell>
          <cell r="N67">
            <v>2.6106732275618971</v>
          </cell>
          <cell r="P67">
            <v>2.9467746252437714</v>
          </cell>
          <cell r="Q67">
            <v>2.6655452917144897</v>
          </cell>
        </row>
        <row r="68">
          <cell r="B68">
            <v>39478</v>
          </cell>
          <cell r="C68">
            <v>4.1970000000000001</v>
          </cell>
          <cell r="D68">
            <v>3.5917923799389073</v>
          </cell>
          <cell r="E68">
            <v>4.1412215258888327</v>
          </cell>
          <cell r="F68">
            <v>3.942366225034847</v>
          </cell>
          <cell r="G68">
            <v>3.4463368260533587</v>
          </cell>
          <cell r="H68">
            <v>3.6943515255441026</v>
          </cell>
          <cell r="I68">
            <v>4.1098096158568893</v>
          </cell>
          <cell r="J68">
            <v>3.875780403213136</v>
          </cell>
          <cell r="L68">
            <v>39478</v>
          </cell>
          <cell r="M68">
            <v>2.7930069396249988</v>
          </cell>
          <cell r="N68">
            <v>2.4893654659407884</v>
          </cell>
          <cell r="P68">
            <v>2.6030069396249989</v>
          </cell>
          <cell r="Q68">
            <v>2.6130069396249991</v>
          </cell>
        </row>
        <row r="69">
          <cell r="B69">
            <v>39507</v>
          </cell>
          <cell r="C69">
            <v>4.0970000000000004</v>
          </cell>
          <cell r="D69">
            <v>3.7125411276496432</v>
          </cell>
          <cell r="E69">
            <v>4.2392243319472422</v>
          </cell>
          <cell r="F69">
            <v>4.055395227141779</v>
          </cell>
          <cell r="G69">
            <v>3.6121198199123685</v>
          </cell>
          <cell r="H69">
            <v>3.833757523527074</v>
          </cell>
          <cell r="I69">
            <v>4.2547311648972048</v>
          </cell>
          <cell r="J69">
            <v>3.9552246416693846</v>
          </cell>
          <cell r="L69">
            <v>39507</v>
          </cell>
          <cell r="M69">
            <v>2.679027996749999</v>
          </cell>
          <cell r="N69">
            <v>2.3375705043242259</v>
          </cell>
          <cell r="P69">
            <v>2.3902661317302472</v>
          </cell>
          <cell r="Q69">
            <v>2.3952661317302471</v>
          </cell>
        </row>
        <row r="70">
          <cell r="B70">
            <v>39538</v>
          </cell>
          <cell r="C70">
            <v>3.9470000000000001</v>
          </cell>
          <cell r="D70">
            <v>3.4494507125079457</v>
          </cell>
          <cell r="E70">
            <v>3.9702721054123913</v>
          </cell>
          <cell r="F70">
            <v>3.7787059557761231</v>
          </cell>
          <cell r="G70">
            <v>3.3375074011008712</v>
          </cell>
          <cell r="H70">
            <v>3.5581066784384969</v>
          </cell>
          <cell r="I70">
            <v>3.9502375988466207</v>
          </cell>
          <cell r="J70">
            <v>3.6984061058894659</v>
          </cell>
          <cell r="L70">
            <v>39538</v>
          </cell>
          <cell r="M70">
            <v>2.5807342294999991</v>
          </cell>
          <cell r="N70">
            <v>2.2756982289143246</v>
          </cell>
          <cell r="P70">
            <v>2.2729916712181315</v>
          </cell>
          <cell r="Q70">
            <v>2.2729916712181315</v>
          </cell>
        </row>
        <row r="71">
          <cell r="B71">
            <v>39568</v>
          </cell>
          <cell r="C71">
            <v>3.7970000000000002</v>
          </cell>
          <cell r="D71">
            <v>3.3333167391274974</v>
          </cell>
          <cell r="E71">
            <v>3.8197255368209757</v>
          </cell>
          <cell r="F71">
            <v>3.6408168710234445</v>
          </cell>
          <cell r="G71">
            <v>3.2287699362250835</v>
          </cell>
          <cell r="H71">
            <v>3.4347934036242638</v>
          </cell>
          <cell r="I71">
            <v>3.8013451526712405</v>
          </cell>
          <cell r="J71">
            <v>3.5658227291343807</v>
          </cell>
          <cell r="L71">
            <v>39568</v>
          </cell>
          <cell r="M71">
            <v>2.5608663403749992</v>
          </cell>
          <cell r="N71">
            <v>2.2586800338391719</v>
          </cell>
          <cell r="P71">
            <v>2.2559987612285015</v>
          </cell>
          <cell r="Q71">
            <v>2.2559987612285015</v>
          </cell>
        </row>
        <row r="72">
          <cell r="B72">
            <v>39599</v>
          </cell>
          <cell r="C72">
            <v>3.7669999999999999</v>
          </cell>
          <cell r="D72">
            <v>3.3117832457823848</v>
          </cell>
          <cell r="E72">
            <v>3.7895888946731215</v>
          </cell>
          <cell r="F72">
            <v>3.6138445998352742</v>
          </cell>
          <cell r="G72">
            <v>3.209085570006136</v>
          </cell>
          <cell r="H72">
            <v>3.4114650849207049</v>
          </cell>
          <cell r="I72">
            <v>3.7716220411273951</v>
          </cell>
          <cell r="J72">
            <v>3.540176884945609</v>
          </cell>
          <cell r="L72">
            <v>39599</v>
          </cell>
          <cell r="M72">
            <v>2.5692317673749989</v>
          </cell>
          <cell r="N72">
            <v>2.2676391470995561</v>
          </cell>
          <cell r="P72">
            <v>2.2649631422150365</v>
          </cell>
          <cell r="Q72">
            <v>2.2649631422150365</v>
          </cell>
        </row>
        <row r="73">
          <cell r="B73">
            <v>39629</v>
          </cell>
          <cell r="C73">
            <v>3.7970000000000002</v>
          </cell>
          <cell r="D73">
            <v>3.339829436554334</v>
          </cell>
          <cell r="E73">
            <v>3.8196204274764729</v>
          </cell>
          <cell r="F73">
            <v>3.6431458931863911</v>
          </cell>
          <cell r="G73">
            <v>3.2367050391335859</v>
          </cell>
          <cell r="H73">
            <v>3.4399254661599885</v>
          </cell>
          <cell r="I73">
            <v>3.8015581437913601</v>
          </cell>
          <cell r="J73">
            <v>3.569172079758403</v>
          </cell>
          <cell r="L73">
            <v>39629</v>
          </cell>
          <cell r="M73">
            <v>2.5755058376249993</v>
          </cell>
          <cell r="N73">
            <v>2.2730820565850176</v>
          </cell>
          <cell r="P73">
            <v>2.2703986768838873</v>
          </cell>
          <cell r="Q73">
            <v>2.2703986768838873</v>
          </cell>
        </row>
        <row r="74">
          <cell r="B74">
            <v>39660</v>
          </cell>
          <cell r="C74">
            <v>3.827</v>
          </cell>
          <cell r="D74">
            <v>3.3652705483555483</v>
          </cell>
          <cell r="E74">
            <v>3.8496940040176248</v>
          </cell>
          <cell r="F74">
            <v>3.6715155776723285</v>
          </cell>
          <cell r="G74">
            <v>3.2611504670976337</v>
          </cell>
          <cell r="H74">
            <v>3.4663330223849811</v>
          </cell>
          <cell r="I74">
            <v>3.8314090500072764</v>
          </cell>
          <cell r="J74">
            <v>3.5968275343215872</v>
          </cell>
          <cell r="L74">
            <v>39660</v>
          </cell>
          <cell r="M74">
            <v>2.5838712646249995</v>
          </cell>
          <cell r="N74">
            <v>2.2804975855684027</v>
          </cell>
          <cell r="P74">
            <v>2.277805777505431</v>
          </cell>
          <cell r="Q74">
            <v>2.277805777505431</v>
          </cell>
        </row>
        <row r="75">
          <cell r="B75">
            <v>39691</v>
          </cell>
          <cell r="C75">
            <v>3.8570000000000002</v>
          </cell>
          <cell r="D75">
            <v>3.3939680088701811</v>
          </cell>
          <cell r="E75">
            <v>3.8797150258865258</v>
          </cell>
          <cell r="F75">
            <v>3.7010497732397396</v>
          </cell>
          <cell r="G75">
            <v>3.2895634465159338</v>
          </cell>
          <cell r="H75">
            <v>3.4953066098778365</v>
          </cell>
          <cell r="I75">
            <v>3.8613664517832529</v>
          </cell>
          <cell r="J75">
            <v>3.626157664196783</v>
          </cell>
          <cell r="L75">
            <v>39691</v>
          </cell>
          <cell r="M75">
            <v>2.6268747877968739</v>
          </cell>
          <cell r="N75">
            <v>2.3231448969840462</v>
          </cell>
          <cell r="P75">
            <v>2.3204499282853841</v>
          </cell>
          <cell r="Q75">
            <v>2.3204499282853841</v>
          </cell>
        </row>
        <row r="76">
          <cell r="B76">
            <v>39721</v>
          </cell>
          <cell r="C76">
            <v>3.8570000000000002</v>
          </cell>
          <cell r="D76">
            <v>3.3965730878409159</v>
          </cell>
          <cell r="E76">
            <v>3.8796729821487244</v>
          </cell>
          <cell r="F76">
            <v>3.7019813821049179</v>
          </cell>
          <cell r="G76">
            <v>3.2927374876793345</v>
          </cell>
          <cell r="H76">
            <v>3.4973594348921262</v>
          </cell>
          <cell r="I76">
            <v>3.8614516482313004</v>
          </cell>
          <cell r="J76">
            <v>3.6274974044463919</v>
          </cell>
          <cell r="L76">
            <v>39721</v>
          </cell>
          <cell r="M76">
            <v>2.6565929672143742</v>
          </cell>
          <cell r="N76">
            <v>2.3871418122124601</v>
          </cell>
          <cell r="P76">
            <v>2.692774758675907</v>
          </cell>
          <cell r="Q76">
            <v>2.437039583424236</v>
          </cell>
        </row>
        <row r="77">
          <cell r="B77">
            <v>39752</v>
          </cell>
          <cell r="C77">
            <v>3.8820000000000001</v>
          </cell>
          <cell r="D77">
            <v>3.4187075009731074</v>
          </cell>
          <cell r="E77">
            <v>3.9047192302603055</v>
          </cell>
          <cell r="F77">
            <v>3.7259566123532211</v>
          </cell>
          <cell r="G77">
            <v>3.3142460423995934</v>
          </cell>
          <cell r="H77">
            <v>3.5201013273764072</v>
          </cell>
          <cell r="I77">
            <v>3.8863579321384476</v>
          </cell>
          <cell r="J77">
            <v>3.6510236901718218</v>
          </cell>
          <cell r="L77">
            <v>39752</v>
          </cell>
          <cell r="M77">
            <v>2.7892634110424992</v>
          </cell>
          <cell r="N77">
            <v>2.507897038170058</v>
          </cell>
          <cell r="P77">
            <v>2.8270451731117183</v>
          </cell>
          <cell r="Q77">
            <v>2.5600013050832082</v>
          </cell>
        </row>
        <row r="78">
          <cell r="B78">
            <v>39782</v>
          </cell>
          <cell r="C78">
            <v>4.032</v>
          </cell>
          <cell r="D78">
            <v>3.5476063613101556</v>
          </cell>
          <cell r="E78">
            <v>4.0550597845364944</v>
          </cell>
          <cell r="F78">
            <v>3.8684105805452744</v>
          </cell>
          <cell r="G78">
            <v>3.4385363089760457</v>
          </cell>
          <cell r="H78">
            <v>3.6534734447606598</v>
          </cell>
          <cell r="I78">
            <v>4.0356678409092606</v>
          </cell>
          <cell r="J78">
            <v>3.7901717941499902</v>
          </cell>
          <cell r="L78">
            <v>39782</v>
          </cell>
          <cell r="M78">
            <v>2.9283020361743737</v>
          </cell>
          <cell r="N78">
            <v>2.6349159259764012</v>
          </cell>
          <cell r="P78">
            <v>2.9676978036811708</v>
          </cell>
          <cell r="Q78">
            <v>2.6892460438163761</v>
          </cell>
        </row>
        <row r="79">
          <cell r="B79">
            <v>39813</v>
          </cell>
          <cell r="C79">
            <v>4.1820000000000004</v>
          </cell>
          <cell r="D79">
            <v>3.6754631900589114</v>
          </cell>
          <cell r="E79">
            <v>4.2054171563078055</v>
          </cell>
          <cell r="F79">
            <v>4.0104919051912571</v>
          </cell>
          <cell r="G79">
            <v>3.5615569590871385</v>
          </cell>
          <cell r="H79">
            <v>3.786024432139198</v>
          </cell>
          <cell r="I79">
            <v>4.1849436711008563</v>
          </cell>
          <cell r="J79">
            <v>3.9287840020283156</v>
          </cell>
          <cell r="L79">
            <v>39813</v>
          </cell>
          <cell r="M79">
            <v>2.9505906707374985</v>
          </cell>
          <cell r="N79">
            <v>2.654278015799397</v>
          </cell>
          <cell r="P79">
            <v>2.9903794134812713</v>
          </cell>
          <cell r="Q79">
            <v>2.7091500799519896</v>
          </cell>
        </row>
        <row r="80">
          <cell r="B80">
            <v>39844</v>
          </cell>
          <cell r="C80">
            <v>4.2809400000000002</v>
          </cell>
          <cell r="D80">
            <v>3.6757323799389074</v>
          </cell>
          <cell r="E80">
            <v>4.2251615258888329</v>
          </cell>
          <cell r="F80">
            <v>4.0263062250348467</v>
          </cell>
          <cell r="G80">
            <v>3.5302768260533588</v>
          </cell>
          <cell r="H80">
            <v>3.7782915255441027</v>
          </cell>
          <cell r="I80">
            <v>4.1937496158568894</v>
          </cell>
          <cell r="J80">
            <v>3.9597204032131361</v>
          </cell>
          <cell r="L80">
            <v>39844</v>
          </cell>
          <cell r="M80">
            <v>2.8349020437193735</v>
          </cell>
          <cell r="N80">
            <v>2.5312605700351631</v>
          </cell>
          <cell r="P80">
            <v>2.6449020437193735</v>
          </cell>
          <cell r="Q80">
            <v>2.6549020437193738</v>
          </cell>
        </row>
        <row r="81">
          <cell r="B81">
            <v>39872</v>
          </cell>
          <cell r="C81">
            <v>4.1789400000000008</v>
          </cell>
          <cell r="D81">
            <v>3.7944811276496435</v>
          </cell>
          <cell r="E81">
            <v>4.3211643319472426</v>
          </cell>
          <cell r="F81">
            <v>4.1373352271417794</v>
          </cell>
          <cell r="G81">
            <v>3.6940598199123689</v>
          </cell>
          <cell r="H81">
            <v>3.9156975235270743</v>
          </cell>
          <cell r="I81">
            <v>4.3366711648972052</v>
          </cell>
          <cell r="J81">
            <v>4.0371646416693849</v>
          </cell>
          <cell r="L81">
            <v>39872</v>
          </cell>
          <cell r="M81">
            <v>2.7192134167012489</v>
          </cell>
          <cell r="N81">
            <v>2.3777559242754758</v>
          </cell>
          <cell r="P81">
            <v>2.4304515516814971</v>
          </cell>
          <cell r="Q81">
            <v>2.435451551681497</v>
          </cell>
        </row>
        <row r="82">
          <cell r="B82">
            <v>39903</v>
          </cell>
          <cell r="C82">
            <v>4.0259400000000003</v>
          </cell>
          <cell r="D82">
            <v>3.5283907125079459</v>
          </cell>
          <cell r="E82">
            <v>4.0492121054123915</v>
          </cell>
          <cell r="F82">
            <v>3.8576459557761233</v>
          </cell>
          <cell r="G82">
            <v>3.4164474011008714</v>
          </cell>
          <cell r="H82">
            <v>3.6370466784384972</v>
          </cell>
          <cell r="I82">
            <v>4.029177598846621</v>
          </cell>
          <cell r="J82">
            <v>3.7773461058894662</v>
          </cell>
          <cell r="L82">
            <v>39903</v>
          </cell>
          <cell r="M82">
            <v>2.6194452429424988</v>
          </cell>
          <cell r="N82">
            <v>2.3144092423568243</v>
          </cell>
          <cell r="P82">
            <v>2.3117026846606312</v>
          </cell>
          <cell r="Q82">
            <v>2.3117026846606312</v>
          </cell>
        </row>
        <row r="83">
          <cell r="B83">
            <v>39933</v>
          </cell>
          <cell r="C83">
            <v>3.8729400000000003</v>
          </cell>
          <cell r="D83">
            <v>3.4092567391274975</v>
          </cell>
          <cell r="E83">
            <v>3.8956655368209758</v>
          </cell>
          <cell r="F83">
            <v>3.7167568710234447</v>
          </cell>
          <cell r="G83">
            <v>3.3047099362250836</v>
          </cell>
          <cell r="H83">
            <v>3.5107334036242639</v>
          </cell>
          <cell r="I83">
            <v>3.8772851526712406</v>
          </cell>
          <cell r="J83">
            <v>3.6417627291343808</v>
          </cell>
          <cell r="L83">
            <v>39933</v>
          </cell>
          <cell r="M83">
            <v>2.5992793354806238</v>
          </cell>
          <cell r="N83">
            <v>2.2970930289447966</v>
          </cell>
          <cell r="P83">
            <v>2.2944117563341262</v>
          </cell>
          <cell r="Q83">
            <v>2.2944117563341262</v>
          </cell>
        </row>
        <row r="84">
          <cell r="B84">
            <v>39964</v>
          </cell>
          <cell r="C84">
            <v>3.8423400000000001</v>
          </cell>
          <cell r="D84">
            <v>3.387123245782385</v>
          </cell>
          <cell r="E84">
            <v>3.8649288946731217</v>
          </cell>
          <cell r="F84">
            <v>3.6891845998352744</v>
          </cell>
          <cell r="G84">
            <v>3.2844255700061362</v>
          </cell>
          <cell r="H84">
            <v>3.4868050849207051</v>
          </cell>
          <cell r="I84">
            <v>3.8469620411273953</v>
          </cell>
          <cell r="J84">
            <v>3.6155168849456092</v>
          </cell>
          <cell r="L84">
            <v>39964</v>
          </cell>
          <cell r="M84">
            <v>2.6077702438856236</v>
          </cell>
          <cell r="N84">
            <v>2.3061776236101807</v>
          </cell>
          <cell r="P84">
            <v>2.3035016187256612</v>
          </cell>
          <cell r="Q84">
            <v>2.3035016187256612</v>
          </cell>
        </row>
        <row r="85">
          <cell r="B85">
            <v>39994</v>
          </cell>
          <cell r="C85">
            <v>3.8729400000000003</v>
          </cell>
          <cell r="D85">
            <v>3.4157694365543341</v>
          </cell>
          <cell r="E85">
            <v>3.895560427476473</v>
          </cell>
          <cell r="F85">
            <v>3.7190858931863913</v>
          </cell>
          <cell r="G85">
            <v>3.312645039133586</v>
          </cell>
          <cell r="H85">
            <v>3.5158654661599886</v>
          </cell>
          <cell r="I85">
            <v>3.8774981437913603</v>
          </cell>
          <cell r="J85">
            <v>3.6451120797584031</v>
          </cell>
          <cell r="L85">
            <v>39994</v>
          </cell>
          <cell r="M85">
            <v>2.614138425189374</v>
          </cell>
          <cell r="N85">
            <v>2.3117146441493923</v>
          </cell>
          <cell r="P85">
            <v>2.309031264448262</v>
          </cell>
          <cell r="Q85">
            <v>2.309031264448262</v>
          </cell>
        </row>
        <row r="86">
          <cell r="B86">
            <v>40025</v>
          </cell>
          <cell r="C86">
            <v>3.90354</v>
          </cell>
          <cell r="D86">
            <v>3.4418105483555483</v>
          </cell>
          <cell r="E86">
            <v>3.9262340040176249</v>
          </cell>
          <cell r="F86">
            <v>3.7480555776723286</v>
          </cell>
          <cell r="G86">
            <v>3.3376904670976337</v>
          </cell>
          <cell r="H86">
            <v>3.5428730223849811</v>
          </cell>
          <cell r="I86">
            <v>3.9079490500072764</v>
          </cell>
          <cell r="J86">
            <v>3.6733675343215872</v>
          </cell>
          <cell r="L86">
            <v>40025</v>
          </cell>
          <cell r="M86">
            <v>2.6226293335943742</v>
          </cell>
          <cell r="N86">
            <v>2.3192556545377774</v>
          </cell>
          <cell r="P86">
            <v>2.3165638464748057</v>
          </cell>
          <cell r="Q86">
            <v>2.3165638464748057</v>
          </cell>
        </row>
        <row r="87">
          <cell r="B87">
            <v>40056</v>
          </cell>
          <cell r="C87">
            <v>3.9341400000000002</v>
          </cell>
          <cell r="D87">
            <v>3.4711080088701811</v>
          </cell>
          <cell r="E87">
            <v>3.9568550258865258</v>
          </cell>
          <cell r="F87">
            <v>3.7781897732397396</v>
          </cell>
          <cell r="G87">
            <v>3.3667034465159338</v>
          </cell>
          <cell r="H87">
            <v>3.5724466098778365</v>
          </cell>
          <cell r="I87">
            <v>3.9385064517832529</v>
          </cell>
          <cell r="J87">
            <v>3.703297664196783</v>
          </cell>
          <cell r="L87">
            <v>40056</v>
          </cell>
          <cell r="M87">
            <v>2.6662779096138269</v>
          </cell>
          <cell r="N87">
            <v>2.3625480188009993</v>
          </cell>
          <cell r="P87">
            <v>2.3598530501023371</v>
          </cell>
          <cell r="Q87">
            <v>2.3598530501023371</v>
          </cell>
        </row>
        <row r="88">
          <cell r="B88">
            <v>40086</v>
          </cell>
          <cell r="C88">
            <v>3.9341400000000002</v>
          </cell>
          <cell r="D88">
            <v>3.4737130878409159</v>
          </cell>
          <cell r="E88">
            <v>3.9568129821487243</v>
          </cell>
          <cell r="F88">
            <v>3.7791213821049179</v>
          </cell>
          <cell r="G88">
            <v>3.3698774876793345</v>
          </cell>
          <cell r="H88">
            <v>3.5744994348921262</v>
          </cell>
          <cell r="I88">
            <v>3.9385916482313004</v>
          </cell>
          <cell r="J88">
            <v>3.7046374044463919</v>
          </cell>
          <cell r="L88">
            <v>40086</v>
          </cell>
          <cell r="M88">
            <v>2.6964418617225894</v>
          </cell>
          <cell r="N88">
            <v>2.4269907067206753</v>
          </cell>
          <cell r="P88">
            <v>2.7326236531841221</v>
          </cell>
          <cell r="Q88">
            <v>2.4768884779324511</v>
          </cell>
        </row>
        <row r="89">
          <cell r="B89">
            <v>40117</v>
          </cell>
          <cell r="C89">
            <v>3.9596400000000003</v>
          </cell>
          <cell r="D89">
            <v>3.4963475009731075</v>
          </cell>
          <cell r="E89">
            <v>3.9823592302603057</v>
          </cell>
          <cell r="F89">
            <v>3.8035966123532212</v>
          </cell>
          <cell r="G89">
            <v>3.3918860423995936</v>
          </cell>
          <cell r="H89">
            <v>3.5977413273764074</v>
          </cell>
          <cell r="I89">
            <v>3.9639979321384478</v>
          </cell>
          <cell r="J89">
            <v>3.728663690171822</v>
          </cell>
          <cell r="L89">
            <v>40117</v>
          </cell>
          <cell r="M89">
            <v>2.8311023622081364</v>
          </cell>
          <cell r="N89">
            <v>2.5497359893356952</v>
          </cell>
          <cell r="P89">
            <v>2.8688841242773555</v>
          </cell>
          <cell r="Q89">
            <v>2.6018402562488454</v>
          </cell>
        </row>
        <row r="90">
          <cell r="B90">
            <v>40147</v>
          </cell>
          <cell r="C90">
            <v>4.1126399999999999</v>
          </cell>
          <cell r="D90">
            <v>3.6282463613101554</v>
          </cell>
          <cell r="E90">
            <v>4.1356997845364942</v>
          </cell>
          <cell r="F90">
            <v>3.9490505805452742</v>
          </cell>
          <cell r="G90">
            <v>3.5191763089760455</v>
          </cell>
          <cell r="H90">
            <v>3.7341134447606597</v>
          </cell>
          <cell r="I90">
            <v>4.1163078409092604</v>
          </cell>
          <cell r="J90">
            <v>3.87081179414999</v>
          </cell>
          <cell r="L90">
            <v>40147</v>
          </cell>
          <cell r="M90">
            <v>2.9722265667169889</v>
          </cell>
          <cell r="N90">
            <v>2.6788404565190165</v>
          </cell>
          <cell r="P90">
            <v>3.011622334223786</v>
          </cell>
          <cell r="Q90">
            <v>2.7331705743589914</v>
          </cell>
        </row>
        <row r="91">
          <cell r="B91">
            <v>40178</v>
          </cell>
          <cell r="C91">
            <v>4.2656400000000003</v>
          </cell>
          <cell r="D91">
            <v>3.7591031900589114</v>
          </cell>
          <cell r="E91">
            <v>4.2890571563078055</v>
          </cell>
          <cell r="F91">
            <v>4.094131905191257</v>
          </cell>
          <cell r="G91">
            <v>3.6451969590871385</v>
          </cell>
          <cell r="H91">
            <v>3.869664432139198</v>
          </cell>
          <cell r="I91">
            <v>4.2685836711008562</v>
          </cell>
          <cell r="J91">
            <v>4.0124240020283155</v>
          </cell>
          <cell r="L91">
            <v>40178</v>
          </cell>
          <cell r="M91">
            <v>2.9948495307985605</v>
          </cell>
          <cell r="N91">
            <v>2.6985368758604591</v>
          </cell>
          <cell r="P91">
            <v>3.0346382735423334</v>
          </cell>
          <cell r="Q91">
            <v>2.7534089400130517</v>
          </cell>
        </row>
        <row r="92">
          <cell r="B92">
            <v>40209</v>
          </cell>
          <cell r="C92">
            <v>4.3665588</v>
          </cell>
          <cell r="D92">
            <v>3.7613511799389072</v>
          </cell>
          <cell r="E92">
            <v>4.3107803258888326</v>
          </cell>
          <cell r="F92">
            <v>4.1119250250348465</v>
          </cell>
          <cell r="G92">
            <v>3.6158956260533586</v>
          </cell>
          <cell r="H92">
            <v>3.8639103255441025</v>
          </cell>
          <cell r="I92">
            <v>4.2793684158568892</v>
          </cell>
          <cell r="J92">
            <v>4.0453392032131354</v>
          </cell>
          <cell r="L92">
            <v>40209</v>
          </cell>
          <cell r="M92">
            <v>2.877425574375164</v>
          </cell>
          <cell r="N92">
            <v>2.5737841006909536</v>
          </cell>
          <cell r="P92">
            <v>2.6874255743751641</v>
          </cell>
          <cell r="Q92">
            <v>2.6974255743751643</v>
          </cell>
        </row>
        <row r="93">
          <cell r="B93">
            <v>40237</v>
          </cell>
          <cell r="C93">
            <v>4.2625188000000005</v>
          </cell>
          <cell r="D93">
            <v>3.8780599276496432</v>
          </cell>
          <cell r="E93">
            <v>4.4047431319472423</v>
          </cell>
          <cell r="F93">
            <v>4.2209140271417791</v>
          </cell>
          <cell r="G93">
            <v>3.7776386199123686</v>
          </cell>
          <cell r="H93">
            <v>3.9992763235270741</v>
          </cell>
          <cell r="I93">
            <v>4.4202499648972049</v>
          </cell>
          <cell r="J93">
            <v>4.1207434416693847</v>
          </cell>
          <cell r="L93">
            <v>40237</v>
          </cell>
          <cell r="M93">
            <v>2.7600016179517675</v>
          </cell>
          <cell r="N93">
            <v>2.4185441255259943</v>
          </cell>
          <cell r="P93">
            <v>2.4712397529320156</v>
          </cell>
          <cell r="Q93">
            <v>2.4762397529320155</v>
          </cell>
        </row>
        <row r="94">
          <cell r="B94">
            <v>40268</v>
          </cell>
          <cell r="C94">
            <v>4.1064588000000004</v>
          </cell>
          <cell r="D94">
            <v>3.608909512507946</v>
          </cell>
          <cell r="E94">
            <v>4.1297309054123916</v>
          </cell>
          <cell r="F94">
            <v>3.9381647557761235</v>
          </cell>
          <cell r="G94">
            <v>3.4969662011008715</v>
          </cell>
          <cell r="H94">
            <v>3.7175654784384973</v>
          </cell>
          <cell r="I94">
            <v>4.1096963988466211</v>
          </cell>
          <cell r="J94">
            <v>3.8578649058894663</v>
          </cell>
          <cell r="L94">
            <v>40268</v>
          </cell>
          <cell r="M94">
            <v>2.6587369215866361</v>
          </cell>
          <cell r="N94">
            <v>2.3537009210009616</v>
          </cell>
          <cell r="P94">
            <v>2.3509943633047685</v>
          </cell>
          <cell r="Q94">
            <v>2.3509943633047685</v>
          </cell>
        </row>
        <row r="95">
          <cell r="B95">
            <v>40298</v>
          </cell>
          <cell r="C95">
            <v>3.9503988000000003</v>
          </cell>
          <cell r="D95">
            <v>3.4867155391274975</v>
          </cell>
          <cell r="E95">
            <v>3.9731243368209759</v>
          </cell>
          <cell r="F95">
            <v>3.7942156710234447</v>
          </cell>
          <cell r="G95">
            <v>3.3821687362250836</v>
          </cell>
          <cell r="H95">
            <v>3.5881922036242639</v>
          </cell>
          <cell r="I95">
            <v>3.9547439526712407</v>
          </cell>
          <cell r="J95">
            <v>3.7192215291343809</v>
          </cell>
          <cell r="L95">
            <v>40298</v>
          </cell>
          <cell r="M95">
            <v>2.6382685255128329</v>
          </cell>
          <cell r="N95">
            <v>2.3360822189770056</v>
          </cell>
          <cell r="P95">
            <v>2.3334009463663352</v>
          </cell>
          <cell r="Q95">
            <v>2.3334009463663352</v>
          </cell>
        </row>
        <row r="96">
          <cell r="B96">
            <v>40329</v>
          </cell>
          <cell r="C96">
            <v>3.9191868000000003</v>
          </cell>
          <cell r="D96">
            <v>3.4639700457823852</v>
          </cell>
          <cell r="E96">
            <v>3.9417756946731219</v>
          </cell>
          <cell r="F96">
            <v>3.7660313998352746</v>
          </cell>
          <cell r="G96">
            <v>3.3612723700061364</v>
          </cell>
          <cell r="H96">
            <v>3.5636518849207053</v>
          </cell>
          <cell r="I96">
            <v>3.9238088411273955</v>
          </cell>
          <cell r="J96">
            <v>3.6923636849456094</v>
          </cell>
          <cell r="L96">
            <v>40329</v>
          </cell>
          <cell r="M96">
            <v>2.6468867975439077</v>
          </cell>
          <cell r="N96">
            <v>2.3452941772684648</v>
          </cell>
          <cell r="P96">
            <v>2.3426181723839452</v>
          </cell>
          <cell r="Q96">
            <v>2.3426181723839452</v>
          </cell>
        </row>
        <row r="97">
          <cell r="B97">
            <v>40359</v>
          </cell>
          <cell r="C97">
            <v>3.9503988000000003</v>
          </cell>
          <cell r="D97">
            <v>3.4932282365543341</v>
          </cell>
          <cell r="E97">
            <v>3.9730192274764731</v>
          </cell>
          <cell r="F97">
            <v>3.7965446931863913</v>
          </cell>
          <cell r="G97">
            <v>3.390103839133586</v>
          </cell>
          <cell r="H97">
            <v>3.5933242661599887</v>
          </cell>
          <cell r="I97">
            <v>3.9549569437913603</v>
          </cell>
          <cell r="J97">
            <v>3.7225708797584032</v>
          </cell>
          <cell r="L97">
            <v>40359</v>
          </cell>
          <cell r="M97">
            <v>2.6533505015672145</v>
          </cell>
          <cell r="N97">
            <v>2.3509267205272328</v>
          </cell>
          <cell r="P97">
            <v>2.3482433408261025</v>
          </cell>
          <cell r="Q97">
            <v>2.3482433408261025</v>
          </cell>
        </row>
        <row r="98">
          <cell r="B98">
            <v>40390</v>
          </cell>
          <cell r="C98">
            <v>3.9816107999999999</v>
          </cell>
          <cell r="D98">
            <v>3.5198813483555482</v>
          </cell>
          <cell r="E98">
            <v>4.0043048040176243</v>
          </cell>
          <cell r="F98">
            <v>3.8261263776723284</v>
          </cell>
          <cell r="G98">
            <v>3.4157612670976336</v>
          </cell>
          <cell r="H98">
            <v>3.620943822384981</v>
          </cell>
          <cell r="I98">
            <v>3.9860198500072763</v>
          </cell>
          <cell r="J98">
            <v>3.7514383343215871</v>
          </cell>
          <cell r="L98">
            <v>40390</v>
          </cell>
          <cell r="M98">
            <v>2.6619687735982898</v>
          </cell>
          <cell r="N98">
            <v>2.3585950945416929</v>
          </cell>
          <cell r="P98">
            <v>2.3559032864787213</v>
          </cell>
          <cell r="Q98">
            <v>2.3559032864787213</v>
          </cell>
        </row>
        <row r="99">
          <cell r="B99">
            <v>40421</v>
          </cell>
          <cell r="C99">
            <v>4.0128228000000004</v>
          </cell>
          <cell r="D99">
            <v>3.5497908088701813</v>
          </cell>
          <cell r="E99">
            <v>4.035537825886526</v>
          </cell>
          <cell r="F99">
            <v>3.8568725732397398</v>
          </cell>
          <cell r="G99">
            <v>3.4453862465159339</v>
          </cell>
          <cell r="H99">
            <v>3.6511294098778366</v>
          </cell>
          <cell r="I99">
            <v>4.017189251783253</v>
          </cell>
          <cell r="J99">
            <v>3.7819804641967831</v>
          </cell>
          <cell r="L99">
            <v>40421</v>
          </cell>
          <cell r="M99">
            <v>2.7062720782580341</v>
          </cell>
          <cell r="N99">
            <v>2.4025421874452064</v>
          </cell>
          <cell r="P99">
            <v>2.3998472187465443</v>
          </cell>
          <cell r="Q99">
            <v>2.3998472187465443</v>
          </cell>
        </row>
        <row r="100">
          <cell r="B100">
            <v>40451</v>
          </cell>
          <cell r="C100">
            <v>4.0128228000000004</v>
          </cell>
          <cell r="D100">
            <v>3.5523958878409161</v>
          </cell>
          <cell r="E100">
            <v>4.0354957821487245</v>
          </cell>
          <cell r="F100">
            <v>3.857804182104918</v>
          </cell>
          <cell r="G100">
            <v>3.4485602876793346</v>
          </cell>
          <cell r="H100">
            <v>3.6531822348921263</v>
          </cell>
          <cell r="I100">
            <v>4.0172744482313005</v>
          </cell>
          <cell r="J100">
            <v>3.7833202044463921</v>
          </cell>
          <cell r="L100">
            <v>40451</v>
          </cell>
          <cell r="M100">
            <v>2.736888489648428</v>
          </cell>
          <cell r="N100">
            <v>2.4674373346465139</v>
          </cell>
          <cell r="P100">
            <v>2.7730702811099608</v>
          </cell>
          <cell r="Q100">
            <v>2.5173351058582898</v>
          </cell>
        </row>
        <row r="101">
          <cell r="B101">
            <v>40482</v>
          </cell>
          <cell r="C101">
            <v>4.0388328000000007</v>
          </cell>
          <cell r="D101">
            <v>3.5755403009731079</v>
          </cell>
          <cell r="E101">
            <v>4.0615520302603061</v>
          </cell>
          <cell r="F101">
            <v>3.8827894123532216</v>
          </cell>
          <cell r="G101">
            <v>3.471078842399594</v>
          </cell>
          <cell r="H101">
            <v>3.6769341273764078</v>
          </cell>
          <cell r="I101">
            <v>4.0431907321384477</v>
          </cell>
          <cell r="J101">
            <v>3.8078564901718224</v>
          </cell>
          <cell r="L101">
            <v>40482</v>
          </cell>
          <cell r="M101">
            <v>2.8735688976412583</v>
          </cell>
          <cell r="N101">
            <v>2.5922025247688172</v>
          </cell>
          <cell r="P101">
            <v>2.9113506597104775</v>
          </cell>
          <cell r="Q101">
            <v>2.6443067916819674</v>
          </cell>
        </row>
        <row r="102">
          <cell r="B102">
            <v>40512</v>
          </cell>
          <cell r="C102">
            <v>4.1948927999999999</v>
          </cell>
          <cell r="D102">
            <v>3.7104991613101554</v>
          </cell>
          <cell r="E102">
            <v>4.2179525845364942</v>
          </cell>
          <cell r="F102">
            <v>4.0313033805452738</v>
          </cell>
          <cell r="G102">
            <v>3.6014291089760455</v>
          </cell>
          <cell r="H102">
            <v>3.8163662447606597</v>
          </cell>
          <cell r="I102">
            <v>4.1985606409092604</v>
          </cell>
          <cell r="J102">
            <v>3.95306459414999</v>
          </cell>
          <cell r="L102">
            <v>40512</v>
          </cell>
          <cell r="M102">
            <v>3.0168099652177434</v>
          </cell>
          <cell r="N102">
            <v>2.7234238550197709</v>
          </cell>
          <cell r="P102">
            <v>3.0562057327245404</v>
          </cell>
          <cell r="Q102">
            <v>2.7777539728597458</v>
          </cell>
        </row>
        <row r="103">
          <cell r="B103">
            <v>40543</v>
          </cell>
          <cell r="C103">
            <v>4.3509528000000008</v>
          </cell>
          <cell r="D103">
            <v>3.8444159900589119</v>
          </cell>
          <cell r="E103">
            <v>4.374369956307806</v>
          </cell>
          <cell r="F103">
            <v>4.1794447051912575</v>
          </cell>
          <cell r="G103">
            <v>3.730509759087139</v>
          </cell>
          <cell r="H103">
            <v>3.9549772321391985</v>
          </cell>
          <cell r="I103">
            <v>4.3538964711008568</v>
          </cell>
          <cell r="J103">
            <v>4.097736802028316</v>
          </cell>
          <cell r="L103">
            <v>40543</v>
          </cell>
          <cell r="M103">
            <v>3.0397722737605388</v>
          </cell>
          <cell r="N103">
            <v>2.7434596188224374</v>
          </cell>
          <cell r="P103">
            <v>3.0795610165043117</v>
          </cell>
          <cell r="Q103">
            <v>2.79833168297503</v>
          </cell>
        </row>
        <row r="104">
          <cell r="B104">
            <v>40574</v>
          </cell>
          <cell r="C104">
            <v>4.4538899760000001</v>
          </cell>
          <cell r="D104">
            <v>3.8486823559389074</v>
          </cell>
          <cell r="E104">
            <v>4.3981115018888328</v>
          </cell>
          <cell r="F104">
            <v>4.1992562010348466</v>
          </cell>
          <cell r="G104">
            <v>3.7032268020533587</v>
          </cell>
          <cell r="H104">
            <v>3.9512415015441027</v>
          </cell>
          <cell r="I104">
            <v>4.3666995918568894</v>
          </cell>
          <cell r="J104">
            <v>4.1326703792131356</v>
          </cell>
          <cell r="L104">
            <v>40574</v>
          </cell>
          <cell r="M104">
            <v>2.9205869579907913</v>
          </cell>
          <cell r="N104">
            <v>2.6169454843065809</v>
          </cell>
          <cell r="P104">
            <v>2.7305869579907913</v>
          </cell>
          <cell r="Q104">
            <v>2.7405869579907916</v>
          </cell>
        </row>
        <row r="105">
          <cell r="B105">
            <v>40602</v>
          </cell>
          <cell r="C105">
            <v>4.3477691760000008</v>
          </cell>
          <cell r="D105">
            <v>3.9633103036496435</v>
          </cell>
          <cell r="E105">
            <v>4.4899935079472426</v>
          </cell>
          <cell r="F105">
            <v>4.3061644031417794</v>
          </cell>
          <cell r="G105">
            <v>3.8628889959123689</v>
          </cell>
          <cell r="H105">
            <v>4.0845266995270739</v>
          </cell>
          <cell r="I105">
            <v>4.5055003408972052</v>
          </cell>
          <cell r="J105">
            <v>4.205993817669385</v>
          </cell>
          <cell r="L105">
            <v>40602</v>
          </cell>
          <cell r="M105">
            <v>2.8014016422210437</v>
          </cell>
          <cell r="N105">
            <v>2.4599441497952705</v>
          </cell>
          <cell r="P105">
            <v>2.5126397772012918</v>
          </cell>
          <cell r="Q105">
            <v>2.5176397772012917</v>
          </cell>
        </row>
        <row r="106">
          <cell r="B106">
            <v>40633</v>
          </cell>
          <cell r="C106">
            <v>4.1885879760000009</v>
          </cell>
          <cell r="D106">
            <v>3.6910386885079465</v>
          </cell>
          <cell r="E106">
            <v>4.2118600814123921</v>
          </cell>
          <cell r="F106">
            <v>4.0202939317761235</v>
          </cell>
          <cell r="G106">
            <v>3.579095377100872</v>
          </cell>
          <cell r="H106">
            <v>3.7996946544384977</v>
          </cell>
          <cell r="I106">
            <v>4.1918255748466215</v>
          </cell>
          <cell r="J106">
            <v>3.9399940818894668</v>
          </cell>
          <cell r="L106">
            <v>40633</v>
          </cell>
          <cell r="M106">
            <v>2.6986179754104356</v>
          </cell>
          <cell r="N106">
            <v>2.3935819748247611</v>
          </cell>
          <cell r="P106">
            <v>2.390875417128568</v>
          </cell>
          <cell r="Q106">
            <v>2.390875417128568</v>
          </cell>
        </row>
        <row r="107">
          <cell r="B107">
            <v>40663</v>
          </cell>
          <cell r="C107">
            <v>4.0294067760000001</v>
          </cell>
          <cell r="D107">
            <v>3.5657235151274973</v>
          </cell>
          <cell r="E107">
            <v>4.0521323128209756</v>
          </cell>
          <cell r="F107">
            <v>3.8732236470234445</v>
          </cell>
          <cell r="G107">
            <v>3.4611767122250834</v>
          </cell>
          <cell r="H107">
            <v>3.6672001796242637</v>
          </cell>
          <cell r="I107">
            <v>4.03375192867124</v>
          </cell>
          <cell r="J107">
            <v>3.7982295051343806</v>
          </cell>
          <cell r="L107">
            <v>40663</v>
          </cell>
          <cell r="M107">
            <v>2.677842553395525</v>
          </cell>
          <cell r="N107">
            <v>2.3756562468596978</v>
          </cell>
          <cell r="P107">
            <v>2.3729749742490274</v>
          </cell>
          <cell r="Q107">
            <v>2.3729749742490274</v>
          </cell>
        </row>
        <row r="108">
          <cell r="B108">
            <v>40694</v>
          </cell>
          <cell r="C108">
            <v>3.9975705360000005</v>
          </cell>
          <cell r="D108">
            <v>3.5423537817823854</v>
          </cell>
          <cell r="E108">
            <v>4.0201594306731216</v>
          </cell>
          <cell r="F108">
            <v>3.8444151358352747</v>
          </cell>
          <cell r="G108">
            <v>3.4396561060061366</v>
          </cell>
          <cell r="H108">
            <v>3.6420356209207054</v>
          </cell>
          <cell r="I108">
            <v>4.0021925771273956</v>
          </cell>
          <cell r="J108">
            <v>3.7707474209456096</v>
          </cell>
          <cell r="L108">
            <v>40694</v>
          </cell>
          <cell r="M108">
            <v>2.686590099507066</v>
          </cell>
          <cell r="N108">
            <v>2.3849974792316231</v>
          </cell>
          <cell r="P108">
            <v>2.3823214743471035</v>
          </cell>
          <cell r="Q108">
            <v>2.3823214743471035</v>
          </cell>
        </row>
        <row r="109">
          <cell r="B109">
            <v>40724</v>
          </cell>
          <cell r="C109">
            <v>4.0294067760000001</v>
          </cell>
          <cell r="D109">
            <v>3.5722362125543339</v>
          </cell>
          <cell r="E109">
            <v>4.0520272034764728</v>
          </cell>
          <cell r="F109">
            <v>3.8755526691863911</v>
          </cell>
          <cell r="G109">
            <v>3.4691118151335858</v>
          </cell>
          <cell r="H109">
            <v>3.6723322421599884</v>
          </cell>
          <cell r="I109">
            <v>4.0339649197913596</v>
          </cell>
          <cell r="J109">
            <v>3.8015788557584029</v>
          </cell>
          <cell r="L109">
            <v>40724</v>
          </cell>
          <cell r="M109">
            <v>2.6931507590907224</v>
          </cell>
          <cell r="N109">
            <v>2.3907269780507407</v>
          </cell>
          <cell r="P109">
            <v>2.3880435983496104</v>
          </cell>
          <cell r="Q109">
            <v>2.3880435983496104</v>
          </cell>
        </row>
        <row r="110">
          <cell r="B110">
            <v>40755</v>
          </cell>
          <cell r="C110">
            <v>4.0612430159999997</v>
          </cell>
          <cell r="D110">
            <v>3.599513564355548</v>
          </cell>
          <cell r="E110">
            <v>4.0839370200176246</v>
          </cell>
          <cell r="F110">
            <v>3.9057585936723282</v>
          </cell>
          <cell r="G110">
            <v>3.4953934830976334</v>
          </cell>
          <cell r="H110">
            <v>3.7005760383849808</v>
          </cell>
          <cell r="I110">
            <v>4.0656520660072761</v>
          </cell>
          <cell r="J110">
            <v>3.8310705503215869</v>
          </cell>
          <cell r="L110">
            <v>40755</v>
          </cell>
          <cell r="M110">
            <v>2.7018983052022638</v>
          </cell>
          <cell r="N110">
            <v>2.398524626145667</v>
          </cell>
          <cell r="P110">
            <v>2.3958328180826953</v>
          </cell>
          <cell r="Q110">
            <v>2.3958328180826953</v>
          </cell>
        </row>
        <row r="111">
          <cell r="B111">
            <v>40786</v>
          </cell>
          <cell r="C111">
            <v>4.0930792560000002</v>
          </cell>
          <cell r="D111">
            <v>3.6300472648701811</v>
          </cell>
          <cell r="E111">
            <v>4.1157942818865259</v>
          </cell>
          <cell r="F111">
            <v>3.9371290292397396</v>
          </cell>
          <cell r="G111">
            <v>3.5256427025159338</v>
          </cell>
          <cell r="H111">
            <v>3.7313858658778365</v>
          </cell>
          <cell r="I111">
            <v>4.0974457077832529</v>
          </cell>
          <cell r="J111">
            <v>3.862236920196783</v>
          </cell>
          <cell r="L111">
            <v>40786</v>
          </cell>
          <cell r="M111">
            <v>2.7468661594319044</v>
          </cell>
          <cell r="N111">
            <v>2.4431362686190767</v>
          </cell>
          <cell r="P111">
            <v>2.4404412999204146</v>
          </cell>
          <cell r="Q111">
            <v>2.4404412999204146</v>
          </cell>
        </row>
        <row r="112">
          <cell r="B112">
            <v>40816</v>
          </cell>
          <cell r="C112">
            <v>4.0930792560000002</v>
          </cell>
          <cell r="D112">
            <v>3.632652343840916</v>
          </cell>
          <cell r="E112">
            <v>4.1157522381487244</v>
          </cell>
          <cell r="F112">
            <v>3.9380606381049179</v>
          </cell>
          <cell r="G112">
            <v>3.5288167436793345</v>
          </cell>
          <cell r="H112">
            <v>3.7334386908921262</v>
          </cell>
          <cell r="I112">
            <v>4.0975309042313004</v>
          </cell>
          <cell r="J112">
            <v>3.8635766604463919</v>
          </cell>
          <cell r="L112">
            <v>40816</v>
          </cell>
          <cell r="M112">
            <v>2.7779418169931542</v>
          </cell>
          <cell r="N112">
            <v>2.5084906619912402</v>
          </cell>
          <cell r="P112">
            <v>2.814123608454687</v>
          </cell>
          <cell r="Q112">
            <v>2.558388433203016</v>
          </cell>
        </row>
        <row r="113">
          <cell r="B113">
            <v>40847</v>
          </cell>
          <cell r="C113">
            <v>4.1196094560000009</v>
          </cell>
          <cell r="D113">
            <v>3.6563169569731082</v>
          </cell>
          <cell r="E113">
            <v>4.1423286862603064</v>
          </cell>
          <cell r="F113">
            <v>3.9635660683532219</v>
          </cell>
          <cell r="G113">
            <v>3.5518554983995942</v>
          </cell>
          <cell r="H113">
            <v>3.7577107833764081</v>
          </cell>
          <cell r="I113">
            <v>4.123967388138448</v>
          </cell>
          <cell r="J113">
            <v>3.8886331461718227</v>
          </cell>
          <cell r="L113">
            <v>40847</v>
          </cell>
          <cell r="M113">
            <v>2.9166724311058769</v>
          </cell>
          <cell r="N113">
            <v>2.6353060582334358</v>
          </cell>
          <cell r="P113">
            <v>2.9544541931750961</v>
          </cell>
          <cell r="Q113">
            <v>2.687410325146586</v>
          </cell>
        </row>
        <row r="114">
          <cell r="B114">
            <v>40877</v>
          </cell>
          <cell r="C114">
            <v>4.278790656</v>
          </cell>
          <cell r="D114">
            <v>3.7943970173101556</v>
          </cell>
          <cell r="E114">
            <v>4.3018504405364943</v>
          </cell>
          <cell r="F114">
            <v>4.1152012365452739</v>
          </cell>
          <cell r="G114">
            <v>3.6853269649760456</v>
          </cell>
          <cell r="H114">
            <v>3.9002641007606598</v>
          </cell>
          <cell r="I114">
            <v>4.2824584969092605</v>
          </cell>
          <cell r="J114">
            <v>4.0369624501499901</v>
          </cell>
          <cell r="L114">
            <v>40877</v>
          </cell>
          <cell r="M114">
            <v>3.0620621146960092</v>
          </cell>
          <cell r="N114">
            <v>2.7686760044980367</v>
          </cell>
          <cell r="P114">
            <v>3.1014578822028063</v>
          </cell>
          <cell r="Q114">
            <v>2.8230061223380116</v>
          </cell>
        </row>
        <row r="115">
          <cell r="B115">
            <v>40908</v>
          </cell>
          <cell r="C115">
            <v>4.4379718560000008</v>
          </cell>
          <cell r="D115">
            <v>3.9314350460589118</v>
          </cell>
          <cell r="E115">
            <v>4.4613890123078059</v>
          </cell>
          <cell r="F115">
            <v>4.2664637611912575</v>
          </cell>
          <cell r="G115">
            <v>3.8175288150871389</v>
          </cell>
          <cell r="H115">
            <v>4.041996288139198</v>
          </cell>
          <cell r="I115">
            <v>4.4409155271008567</v>
          </cell>
          <cell r="J115">
            <v>4.184755858028316</v>
          </cell>
          <cell r="L115">
            <v>40908</v>
          </cell>
          <cell r="M115">
            <v>3.0853688578669467</v>
          </cell>
          <cell r="N115">
            <v>2.7890562029288453</v>
          </cell>
          <cell r="P115">
            <v>3.1251576006107196</v>
          </cell>
          <cell r="Q115">
            <v>2.8439282670814379</v>
          </cell>
        </row>
        <row r="116">
          <cell r="B116">
            <v>40939</v>
          </cell>
          <cell r="C116">
            <v>4.5429677755200002</v>
          </cell>
          <cell r="D116">
            <v>3.9377601554589075</v>
          </cell>
          <cell r="E116">
            <v>4.4871893014088329</v>
          </cell>
          <cell r="F116">
            <v>4.2883340005548467</v>
          </cell>
          <cell r="G116">
            <v>3.7923046015733588</v>
          </cell>
          <cell r="H116">
            <v>4.0403193010641028</v>
          </cell>
          <cell r="I116">
            <v>4.4557773913768894</v>
          </cell>
          <cell r="J116">
            <v>4.2217481787331357</v>
          </cell>
          <cell r="L116">
            <v>40939</v>
          </cell>
          <cell r="M116">
            <v>2.9643957623606529</v>
          </cell>
          <cell r="N116">
            <v>2.6607542886764426</v>
          </cell>
          <cell r="P116">
            <v>2.774395762360653</v>
          </cell>
          <cell r="Q116">
            <v>2.7843957623606532</v>
          </cell>
        </row>
        <row r="117">
          <cell r="B117">
            <v>40968</v>
          </cell>
          <cell r="C117">
            <v>4.4347245595200011</v>
          </cell>
          <cell r="D117">
            <v>4.0502656871696434</v>
          </cell>
          <cell r="E117">
            <v>4.5769488914672429</v>
          </cell>
          <cell r="F117">
            <v>4.3931197866617797</v>
          </cell>
          <cell r="G117">
            <v>3.9498443794323692</v>
          </cell>
          <cell r="H117">
            <v>4.1714820830470742</v>
          </cell>
          <cell r="I117">
            <v>4.5924557244172055</v>
          </cell>
          <cell r="J117">
            <v>4.2929492011893853</v>
          </cell>
          <cell r="L117">
            <v>40968</v>
          </cell>
          <cell r="M117">
            <v>2.8434226668543592</v>
          </cell>
          <cell r="N117">
            <v>2.501965174428586</v>
          </cell>
          <cell r="P117">
            <v>2.5546608018346073</v>
          </cell>
          <cell r="Q117">
            <v>2.5596608018346072</v>
          </cell>
        </row>
        <row r="118">
          <cell r="B118">
            <v>40999</v>
          </cell>
          <cell r="C118">
            <v>4.2723597355200011</v>
          </cell>
          <cell r="D118">
            <v>3.7748104480279467</v>
          </cell>
          <cell r="E118">
            <v>4.2956318409323924</v>
          </cell>
          <cell r="F118">
            <v>4.1040656912961238</v>
          </cell>
          <cell r="G118">
            <v>3.6628671366208723</v>
          </cell>
          <cell r="H118">
            <v>3.883466413958498</v>
          </cell>
          <cell r="I118">
            <v>4.2755973343666218</v>
          </cell>
          <cell r="J118">
            <v>4.0237658414094666</v>
          </cell>
          <cell r="L118">
            <v>40999</v>
          </cell>
          <cell r="M118">
            <v>2.739097245041592</v>
          </cell>
          <cell r="N118">
            <v>2.4340612444559175</v>
          </cell>
          <cell r="P118">
            <v>2.4313546867597244</v>
          </cell>
          <cell r="Q118">
            <v>2.4313546867597244</v>
          </cell>
        </row>
        <row r="119">
          <cell r="B119">
            <v>41029</v>
          </cell>
          <cell r="C119">
            <v>4.1099949115200003</v>
          </cell>
          <cell r="D119">
            <v>3.6463116506474975</v>
          </cell>
          <cell r="E119">
            <v>4.1327204483409758</v>
          </cell>
          <cell r="F119">
            <v>3.9538117825434447</v>
          </cell>
          <cell r="G119">
            <v>3.5417648477450836</v>
          </cell>
          <cell r="H119">
            <v>3.7477883151442639</v>
          </cell>
          <cell r="I119">
            <v>4.1143400641912402</v>
          </cell>
          <cell r="J119">
            <v>3.8788176406543808</v>
          </cell>
          <cell r="L119">
            <v>41029</v>
          </cell>
          <cell r="M119">
            <v>2.7180101916964574</v>
          </cell>
          <cell r="N119">
            <v>2.4158238851606302</v>
          </cell>
          <cell r="P119">
            <v>2.4131426125499598</v>
          </cell>
          <cell r="Q119">
            <v>2.4131426125499598</v>
          </cell>
        </row>
        <row r="120">
          <cell r="B120">
            <v>41060</v>
          </cell>
          <cell r="C120">
            <v>4.0775219467200001</v>
          </cell>
          <cell r="D120">
            <v>3.622305192502385</v>
          </cell>
          <cell r="E120">
            <v>4.1001108413931213</v>
          </cell>
          <cell r="F120">
            <v>3.9243665465552744</v>
          </cell>
          <cell r="G120">
            <v>3.5196075167261363</v>
          </cell>
          <cell r="H120">
            <v>3.7219870316407051</v>
          </cell>
          <cell r="I120">
            <v>4.0821439878473953</v>
          </cell>
          <cell r="J120">
            <v>3.8506988316656092</v>
          </cell>
          <cell r="L120">
            <v>41060</v>
          </cell>
          <cell r="M120">
            <v>2.7268889509996717</v>
          </cell>
          <cell r="N120">
            <v>2.4252963307242288</v>
          </cell>
          <cell r="P120">
            <v>2.4226203258397092</v>
          </cell>
          <cell r="Q120">
            <v>2.4226203258397092</v>
          </cell>
        </row>
        <row r="121">
          <cell r="B121">
            <v>41090</v>
          </cell>
          <cell r="C121">
            <v>4.1099949115200003</v>
          </cell>
          <cell r="D121">
            <v>3.6528243480743341</v>
          </cell>
          <cell r="E121">
            <v>4.132615338996473</v>
          </cell>
          <cell r="F121">
            <v>3.9561408047063913</v>
          </cell>
          <cell r="G121">
            <v>3.549699950653586</v>
          </cell>
          <cell r="H121">
            <v>3.7529203776799887</v>
          </cell>
          <cell r="I121">
            <v>4.1145530553113598</v>
          </cell>
          <cell r="J121">
            <v>3.8821669912784031</v>
          </cell>
          <cell r="L121">
            <v>41090</v>
          </cell>
          <cell r="M121">
            <v>2.733548020477083</v>
          </cell>
          <cell r="N121">
            <v>2.4311242394371013</v>
          </cell>
          <cell r="P121">
            <v>2.428440859735971</v>
          </cell>
          <cell r="Q121">
            <v>2.428440859735971</v>
          </cell>
        </row>
        <row r="122">
          <cell r="B122">
            <v>41121</v>
          </cell>
          <cell r="C122">
            <v>4.1424678763199996</v>
          </cell>
          <cell r="D122">
            <v>3.6807384246755479</v>
          </cell>
          <cell r="E122">
            <v>4.1651618803376245</v>
          </cell>
          <cell r="F122">
            <v>3.9869834539923281</v>
          </cell>
          <cell r="G122">
            <v>3.5766183434176333</v>
          </cell>
          <cell r="H122">
            <v>3.7818008987049807</v>
          </cell>
          <cell r="I122">
            <v>4.146876926327276</v>
          </cell>
          <cell r="J122">
            <v>3.9122954106415868</v>
          </cell>
          <cell r="L122">
            <v>41121</v>
          </cell>
          <cell r="M122">
            <v>2.7424267797802977</v>
          </cell>
          <cell r="N122">
            <v>2.4390531007237009</v>
          </cell>
          <cell r="P122">
            <v>2.4363612926607292</v>
          </cell>
          <cell r="Q122">
            <v>2.4363612926607292</v>
          </cell>
        </row>
        <row r="123">
          <cell r="B123">
            <v>41152</v>
          </cell>
          <cell r="C123">
            <v>4.1749408411200006</v>
          </cell>
          <cell r="D123">
            <v>3.7119088499901816</v>
          </cell>
          <cell r="E123">
            <v>4.1976558670065263</v>
          </cell>
          <cell r="F123">
            <v>4.0189906143597396</v>
          </cell>
          <cell r="G123">
            <v>3.6075042876359342</v>
          </cell>
          <cell r="H123">
            <v>3.8132474509978369</v>
          </cell>
          <cell r="I123">
            <v>4.1793072929032533</v>
          </cell>
          <cell r="J123">
            <v>3.9440985053167834</v>
          </cell>
          <cell r="L123">
            <v>41152</v>
          </cell>
          <cell r="M123">
            <v>2.7880691518233829</v>
          </cell>
          <cell r="N123">
            <v>2.4843392610105552</v>
          </cell>
          <cell r="P123">
            <v>2.4816442923118931</v>
          </cell>
          <cell r="Q123">
            <v>2.4816442923118931</v>
          </cell>
        </row>
        <row r="124">
          <cell r="B124">
            <v>41182</v>
          </cell>
          <cell r="C124">
            <v>4.1749408411200006</v>
          </cell>
          <cell r="D124">
            <v>3.7145139289609164</v>
          </cell>
          <cell r="E124">
            <v>4.1976138232687248</v>
          </cell>
          <cell r="F124">
            <v>4.0199222232249179</v>
          </cell>
          <cell r="G124">
            <v>3.6106783287993349</v>
          </cell>
          <cell r="H124">
            <v>3.8153002760121266</v>
          </cell>
          <cell r="I124">
            <v>4.1793924893513008</v>
          </cell>
          <cell r="J124">
            <v>3.9454382455663923</v>
          </cell>
          <cell r="L124">
            <v>41182</v>
          </cell>
          <cell r="M124">
            <v>2.8196109442480513</v>
          </cell>
          <cell r="N124">
            <v>2.5501597892461372</v>
          </cell>
          <cell r="P124">
            <v>2.855792735709584</v>
          </cell>
          <cell r="Q124">
            <v>2.600057560457913</v>
          </cell>
        </row>
        <row r="125">
          <cell r="B125">
            <v>41213</v>
          </cell>
          <cell r="C125">
            <v>4.2020016451200011</v>
          </cell>
          <cell r="D125">
            <v>3.7387091460931083</v>
          </cell>
          <cell r="E125">
            <v>4.2247208753803065</v>
          </cell>
          <cell r="F125">
            <v>4.045958257473222</v>
          </cell>
          <cell r="G125">
            <v>3.6342476875195944</v>
          </cell>
          <cell r="H125">
            <v>3.8401029724964082</v>
          </cell>
          <cell r="I125">
            <v>4.2063595772584481</v>
          </cell>
          <cell r="J125">
            <v>3.9710253352918228</v>
          </cell>
          <cell r="L125">
            <v>41213</v>
          </cell>
          <cell r="M125">
            <v>2.9604225175724648</v>
          </cell>
          <cell r="N125">
            <v>2.6790561447000236</v>
          </cell>
          <cell r="P125">
            <v>2.9982042796416839</v>
          </cell>
          <cell r="Q125">
            <v>2.7311604116131738</v>
          </cell>
        </row>
        <row r="126">
          <cell r="B126">
            <v>41243</v>
          </cell>
          <cell r="C126">
            <v>4.3643664691200001</v>
          </cell>
          <cell r="D126">
            <v>3.8799728304301557</v>
          </cell>
          <cell r="E126">
            <v>4.3874262536564945</v>
          </cell>
          <cell r="F126">
            <v>4.2007770496652741</v>
          </cell>
          <cell r="G126">
            <v>3.7709027780960458</v>
          </cell>
          <cell r="H126">
            <v>3.9858399138806599</v>
          </cell>
          <cell r="I126">
            <v>4.3680343100292607</v>
          </cell>
          <cell r="J126">
            <v>4.1225382632699903</v>
          </cell>
          <cell r="L126">
            <v>41243</v>
          </cell>
          <cell r="M126">
            <v>3.1079930464164489</v>
          </cell>
          <cell r="N126">
            <v>2.8146069362184765</v>
          </cell>
          <cell r="P126">
            <v>3.147388813923246</v>
          </cell>
          <cell r="Q126">
            <v>2.8689370540584513</v>
          </cell>
        </row>
        <row r="127">
          <cell r="B127">
            <v>41274</v>
          </cell>
          <cell r="C127">
            <v>4.526731293120001</v>
          </cell>
          <cell r="D127">
            <v>4.020194483178912</v>
          </cell>
          <cell r="E127">
            <v>4.5501484494278062</v>
          </cell>
          <cell r="F127">
            <v>4.3552231983112577</v>
          </cell>
          <cell r="G127">
            <v>3.9062882522071392</v>
          </cell>
          <cell r="H127">
            <v>4.1307557252591982</v>
          </cell>
          <cell r="I127">
            <v>4.5296749642208569</v>
          </cell>
          <cell r="J127">
            <v>4.2735152951483162</v>
          </cell>
          <cell r="L127">
            <v>41274</v>
          </cell>
          <cell r="M127">
            <v>3.1316493907349505</v>
          </cell>
          <cell r="N127">
            <v>2.8353367357968491</v>
          </cell>
          <cell r="P127">
            <v>3.1714381334787234</v>
          </cell>
          <cell r="Q127">
            <v>2.8902087999494417</v>
          </cell>
        </row>
        <row r="128">
          <cell r="B128">
            <v>41305</v>
          </cell>
          <cell r="C128">
            <v>4.6338271310304</v>
          </cell>
          <cell r="D128">
            <v>4.0286195109693068</v>
          </cell>
          <cell r="E128">
            <v>4.5780486569192327</v>
          </cell>
          <cell r="F128">
            <v>4.3791933560652465</v>
          </cell>
          <cell r="G128">
            <v>3.8831639570837586</v>
          </cell>
          <cell r="H128">
            <v>4.1311786565745026</v>
          </cell>
          <cell r="I128">
            <v>4.5466367468872892</v>
          </cell>
          <cell r="J128">
            <v>4.3126075342435355</v>
          </cell>
          <cell r="L128">
            <v>41305</v>
          </cell>
          <cell r="M128">
            <v>3.0088616987960624</v>
          </cell>
          <cell r="N128">
            <v>2.705220225111852</v>
          </cell>
          <cell r="P128">
            <v>2.8188616987960624</v>
          </cell>
          <cell r="Q128">
            <v>2.8288616987960626</v>
          </cell>
        </row>
      </sheetData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</sheetNames>
    <sheetDataSet>
      <sheetData sheetId="0" refreshError="1"/>
      <sheetData sheetId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Production Summary"/>
      <sheetName val="Transmission Summary"/>
      <sheetName val="Distribution Summary"/>
      <sheetName val="Retail Summary"/>
      <sheetName val="Misc Summary"/>
      <sheetName val="P+T+D+R+M"/>
      <sheetName val="Production"/>
      <sheetName val="Transmission"/>
      <sheetName val="Distribution"/>
      <sheetName val="Retail"/>
      <sheetName val="Misc"/>
      <sheetName val="Production-Demand"/>
      <sheetName val="Production-Energy"/>
      <sheetName val="Transmission-Demand"/>
      <sheetName val="Transmission-Energy"/>
      <sheetName val="Dist-Subs"/>
      <sheetName val="Dist-P&amp;C"/>
      <sheetName val="Dist-Xfmr"/>
      <sheetName val="Dist-Service"/>
      <sheetName val="Dist-Meter"/>
      <sheetName val="COS Allocation Options"/>
      <sheetName val="JAM Download"/>
      <sheetName val="FuncStudy"/>
      <sheetName val="Func Factors"/>
      <sheetName val="Func Allocation Options"/>
      <sheetName val="Func Dist Factor Table"/>
      <sheetName val="COS Factor Table"/>
      <sheetName val="Demand Factors"/>
      <sheetName val="Dist. Factors"/>
      <sheetName val="Energy Factor"/>
      <sheetName val="Excess NEM Value"/>
      <sheetName val="Cust Advances"/>
      <sheetName val="Cust Factors"/>
      <sheetName val="MetersServices"/>
      <sheetName val="Uncollectables"/>
      <sheetName val="Revenues"/>
      <sheetName val="NPC Factors"/>
      <sheetName val="Cust Gen Assign"/>
      <sheetName val="TransInvest"/>
      <sheetName val="DistInvest"/>
      <sheetName val="Error Check"/>
    </sheetNames>
    <sheetDataSet>
      <sheetData sheetId="0"/>
      <sheetData sheetId="1">
        <row r="14">
          <cell r="B14" t="str">
            <v>1-135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D3" t="str">
            <v>2010 Protocol</v>
          </cell>
          <cell r="E3" t="str">
            <v>2010 Protocol</v>
          </cell>
          <cell r="G3" t="str">
            <v>Option-1</v>
          </cell>
        </row>
        <row r="4">
          <cell r="D4" t="str">
            <v>(Non-Wgt)</v>
          </cell>
          <cell r="E4" t="str">
            <v>(Monthly Wgt)</v>
          </cell>
          <cell r="F4" t="str">
            <v>Rolled-In</v>
          </cell>
          <cell r="G4" t="str">
            <v>(Undefined)</v>
          </cell>
        </row>
        <row r="5">
          <cell r="D5" t="str">
            <v>C</v>
          </cell>
          <cell r="E5" t="str">
            <v>C</v>
          </cell>
          <cell r="F5" t="str">
            <v>C</v>
          </cell>
          <cell r="G5" t="str">
            <v>C</v>
          </cell>
        </row>
        <row r="6">
          <cell r="D6" t="str">
            <v>COS
Factor</v>
          </cell>
          <cell r="E6" t="str">
            <v>COS
Factor</v>
          </cell>
          <cell r="F6" t="str">
            <v>COS
Factor</v>
          </cell>
          <cell r="G6" t="str">
            <v>COS
Factor</v>
          </cell>
        </row>
        <row r="7">
          <cell r="D7" t="str">
            <v>A</v>
          </cell>
          <cell r="E7" t="str">
            <v>A</v>
          </cell>
          <cell r="F7" t="str">
            <v>A</v>
          </cell>
          <cell r="G7" t="str">
            <v>A</v>
          </cell>
        </row>
        <row r="9">
          <cell r="D9" t="str">
            <v>A</v>
          </cell>
          <cell r="E9" t="str">
            <v>A</v>
          </cell>
          <cell r="F9" t="str">
            <v>A</v>
          </cell>
          <cell r="G9" t="str">
            <v>A</v>
          </cell>
        </row>
        <row r="10">
          <cell r="D10" t="str">
            <v>F10</v>
          </cell>
          <cell r="E10" t="str">
            <v>F10</v>
          </cell>
          <cell r="F10" t="str">
            <v>F10</v>
          </cell>
          <cell r="G10" t="str">
            <v>F10</v>
          </cell>
        </row>
        <row r="11">
          <cell r="D11" t="str">
            <v>F30</v>
          </cell>
          <cell r="E11" t="str">
            <v>F30</v>
          </cell>
          <cell r="F11" t="str">
            <v>F30</v>
          </cell>
          <cell r="G11" t="str">
            <v>F30</v>
          </cell>
        </row>
        <row r="14">
          <cell r="D14" t="str">
            <v>A</v>
          </cell>
          <cell r="E14" t="str">
            <v>A</v>
          </cell>
          <cell r="F14" t="str">
            <v>A</v>
          </cell>
          <cell r="G14" t="str">
            <v>A</v>
          </cell>
        </row>
        <row r="16">
          <cell r="D16" t="str">
            <v>A</v>
          </cell>
          <cell r="E16" t="str">
            <v>A</v>
          </cell>
          <cell r="F16" t="str">
            <v>A</v>
          </cell>
          <cell r="G16" t="str">
            <v>A</v>
          </cell>
        </row>
        <row r="18">
          <cell r="D18" t="str">
            <v>A</v>
          </cell>
          <cell r="E18" t="str">
            <v>A</v>
          </cell>
          <cell r="F18" t="str">
            <v>A</v>
          </cell>
          <cell r="G18" t="str">
            <v>A</v>
          </cell>
        </row>
        <row r="19">
          <cell r="D19" t="str">
            <v>F10</v>
          </cell>
          <cell r="E19" t="str">
            <v>F10</v>
          </cell>
          <cell r="F19" t="str">
            <v>F10</v>
          </cell>
          <cell r="G19" t="str">
            <v>F10</v>
          </cell>
        </row>
        <row r="24">
          <cell r="D24" t="str">
            <v>F11</v>
          </cell>
          <cell r="E24" t="str">
            <v>F11</v>
          </cell>
          <cell r="F24" t="str">
            <v>F11</v>
          </cell>
          <cell r="G24" t="str">
            <v>F11</v>
          </cell>
        </row>
        <row r="25">
          <cell r="D25" t="str">
            <v>F10</v>
          </cell>
          <cell r="E25" t="str">
            <v>F10</v>
          </cell>
          <cell r="F25" t="str">
            <v>F10</v>
          </cell>
          <cell r="G25" t="str">
            <v>F10</v>
          </cell>
        </row>
        <row r="26">
          <cell r="D26" t="str">
            <v>F10</v>
          </cell>
          <cell r="E26" t="str">
            <v>F85</v>
          </cell>
          <cell r="F26" t="str">
            <v>F10</v>
          </cell>
          <cell r="G26" t="str">
            <v>F10</v>
          </cell>
        </row>
        <row r="27">
          <cell r="D27" t="str">
            <v>F30</v>
          </cell>
          <cell r="E27" t="str">
            <v>F86</v>
          </cell>
          <cell r="F27" t="str">
            <v>F30</v>
          </cell>
          <cell r="G27" t="str">
            <v>F30</v>
          </cell>
        </row>
        <row r="30">
          <cell r="D30" t="str">
            <v>F11</v>
          </cell>
          <cell r="E30" t="str">
            <v>F11</v>
          </cell>
          <cell r="F30" t="str">
            <v>F11</v>
          </cell>
          <cell r="G30" t="str">
            <v>F11</v>
          </cell>
        </row>
        <row r="31">
          <cell r="D31" t="str">
            <v>F10</v>
          </cell>
          <cell r="E31" t="str">
            <v>F10</v>
          </cell>
          <cell r="F31" t="str">
            <v>F10</v>
          </cell>
          <cell r="G31" t="str">
            <v>F10</v>
          </cell>
        </row>
        <row r="33">
          <cell r="D33" t="str">
            <v>F140x</v>
          </cell>
          <cell r="E33" t="str">
            <v>F140x</v>
          </cell>
          <cell r="F33" t="str">
            <v>F140x</v>
          </cell>
          <cell r="G33" t="str">
            <v>F140x</v>
          </cell>
        </row>
        <row r="35">
          <cell r="D35" t="str">
            <v>A</v>
          </cell>
          <cell r="E35" t="str">
            <v>A</v>
          </cell>
          <cell r="F35" t="str">
            <v>A</v>
          </cell>
          <cell r="G35" t="str">
            <v>A</v>
          </cell>
        </row>
        <row r="40">
          <cell r="D40" t="str">
            <v>A</v>
          </cell>
          <cell r="E40" t="str">
            <v>A</v>
          </cell>
          <cell r="F40" t="str">
            <v>A</v>
          </cell>
          <cell r="G40" t="str">
            <v>A</v>
          </cell>
        </row>
        <row r="41">
          <cell r="D41" t="str">
            <v>F40</v>
          </cell>
          <cell r="E41" t="str">
            <v>F40</v>
          </cell>
          <cell r="F41" t="str">
            <v>F40</v>
          </cell>
          <cell r="G41" t="str">
            <v>F40</v>
          </cell>
        </row>
        <row r="44">
          <cell r="D44" t="str">
            <v>A</v>
          </cell>
          <cell r="E44" t="str">
            <v>A</v>
          </cell>
          <cell r="F44" t="str">
            <v>A</v>
          </cell>
          <cell r="G44" t="str">
            <v>A</v>
          </cell>
        </row>
        <row r="45">
          <cell r="D45" t="str">
            <v>F10</v>
          </cell>
          <cell r="E45" t="str">
            <v>F10</v>
          </cell>
          <cell r="F45" t="str">
            <v>F10</v>
          </cell>
          <cell r="G45" t="str">
            <v>F10</v>
          </cell>
        </row>
        <row r="46">
          <cell r="D46" t="str">
            <v>F40</v>
          </cell>
          <cell r="E46" t="str">
            <v>F40</v>
          </cell>
          <cell r="F46" t="str">
            <v>F40</v>
          </cell>
          <cell r="G46" t="str">
            <v>F40</v>
          </cell>
        </row>
        <row r="49">
          <cell r="D49" t="str">
            <v>F10</v>
          </cell>
          <cell r="E49" t="str">
            <v>F10</v>
          </cell>
          <cell r="F49" t="str">
            <v>F10</v>
          </cell>
          <cell r="G49" t="str">
            <v>F10</v>
          </cell>
        </row>
        <row r="51">
          <cell r="D51" t="str">
            <v>A</v>
          </cell>
          <cell r="E51" t="str">
            <v>A</v>
          </cell>
          <cell r="F51" t="str">
            <v>A</v>
          </cell>
          <cell r="G51" t="str">
            <v>A</v>
          </cell>
        </row>
        <row r="52">
          <cell r="D52" t="str">
            <v>F10</v>
          </cell>
          <cell r="E52" t="str">
            <v>F10</v>
          </cell>
          <cell r="F52" t="str">
            <v>F10</v>
          </cell>
          <cell r="G52" t="str">
            <v>F10</v>
          </cell>
        </row>
        <row r="53">
          <cell r="D53" t="str">
            <v>F10</v>
          </cell>
          <cell r="E53" t="str">
            <v>F10</v>
          </cell>
          <cell r="F53" t="str">
            <v>F10</v>
          </cell>
          <cell r="G53" t="str">
            <v>F10</v>
          </cell>
        </row>
        <row r="54">
          <cell r="D54" t="str">
            <v>F102x</v>
          </cell>
          <cell r="E54" t="str">
            <v>F102x</v>
          </cell>
          <cell r="F54" t="str">
            <v>F102x</v>
          </cell>
          <cell r="G54" t="str">
            <v>F102x</v>
          </cell>
        </row>
        <row r="57">
          <cell r="D57" t="str">
            <v>A</v>
          </cell>
          <cell r="E57" t="str">
            <v>A</v>
          </cell>
          <cell r="F57" t="str">
            <v>A</v>
          </cell>
          <cell r="G57" t="str">
            <v>A</v>
          </cell>
        </row>
        <row r="58">
          <cell r="D58" t="str">
            <v>F40</v>
          </cell>
          <cell r="E58" t="str">
            <v>F40</v>
          </cell>
          <cell r="F58" t="str">
            <v>F40</v>
          </cell>
          <cell r="G58" t="str">
            <v>F40</v>
          </cell>
        </row>
        <row r="59">
          <cell r="D59" t="str">
            <v>F30</v>
          </cell>
          <cell r="E59" t="str">
            <v>F30</v>
          </cell>
          <cell r="F59" t="str">
            <v>F30</v>
          </cell>
          <cell r="G59" t="str">
            <v>F30</v>
          </cell>
        </row>
        <row r="60">
          <cell r="D60" t="str">
            <v>F10</v>
          </cell>
          <cell r="E60" t="str">
            <v>F10</v>
          </cell>
          <cell r="F60" t="str">
            <v>F10</v>
          </cell>
          <cell r="G60" t="str">
            <v>F10</v>
          </cell>
        </row>
        <row r="61">
          <cell r="D61" t="str">
            <v>F10</v>
          </cell>
          <cell r="E61" t="str">
            <v>F10</v>
          </cell>
          <cell r="F61" t="str">
            <v>F10</v>
          </cell>
          <cell r="G61" t="str">
            <v>F10</v>
          </cell>
        </row>
        <row r="69">
          <cell r="D69" t="str">
            <v>F10</v>
          </cell>
          <cell r="E69" t="str">
            <v>F10</v>
          </cell>
          <cell r="F69" t="str">
            <v>F10</v>
          </cell>
          <cell r="G69" t="str">
            <v>F10</v>
          </cell>
        </row>
        <row r="70">
          <cell r="D70" t="str">
            <v>F10</v>
          </cell>
          <cell r="E70" t="str">
            <v>F10</v>
          </cell>
          <cell r="F70" t="str">
            <v>F10</v>
          </cell>
          <cell r="G70" t="str">
            <v>F10</v>
          </cell>
        </row>
        <row r="71">
          <cell r="D71" t="str">
            <v>F30</v>
          </cell>
          <cell r="E71" t="str">
            <v>F30</v>
          </cell>
          <cell r="F71" t="str">
            <v>F30</v>
          </cell>
          <cell r="G71" t="str">
            <v>F30</v>
          </cell>
        </row>
        <row r="72">
          <cell r="D72" t="str">
            <v>F10</v>
          </cell>
          <cell r="E72" t="str">
            <v>F10</v>
          </cell>
          <cell r="F72" t="str">
            <v>F10</v>
          </cell>
          <cell r="G72" t="str">
            <v>F10</v>
          </cell>
        </row>
        <row r="73">
          <cell r="D73" t="str">
            <v>F10</v>
          </cell>
          <cell r="E73" t="str">
            <v>F10</v>
          </cell>
          <cell r="F73" t="str">
            <v>F10</v>
          </cell>
          <cell r="G73" t="str">
            <v>F10</v>
          </cell>
        </row>
        <row r="74">
          <cell r="D74" t="str">
            <v>F10</v>
          </cell>
          <cell r="E74" t="str">
            <v>F10</v>
          </cell>
          <cell r="F74" t="str">
            <v>F102x</v>
          </cell>
          <cell r="G74" t="str">
            <v>F10</v>
          </cell>
        </row>
        <row r="79">
          <cell r="D79" t="str">
            <v>F80</v>
          </cell>
          <cell r="E79" t="str">
            <v>F80</v>
          </cell>
          <cell r="F79" t="str">
            <v>F80</v>
          </cell>
          <cell r="G79" t="str">
            <v>F80</v>
          </cell>
        </row>
        <row r="82">
          <cell r="D82" t="str">
            <v>F105</v>
          </cell>
          <cell r="E82" t="str">
            <v>F105</v>
          </cell>
          <cell r="F82" t="str">
            <v>F105</v>
          </cell>
          <cell r="G82" t="str">
            <v>F105</v>
          </cell>
        </row>
        <row r="83">
          <cell r="D83" t="str">
            <v>F105</v>
          </cell>
          <cell r="E83" t="str">
            <v>F105</v>
          </cell>
          <cell r="F83" t="str">
            <v>F105</v>
          </cell>
          <cell r="G83" t="str">
            <v>F105</v>
          </cell>
        </row>
        <row r="84">
          <cell r="D84" t="str">
            <v>F105</v>
          </cell>
          <cell r="E84" t="str">
            <v>F105</v>
          </cell>
          <cell r="F84" t="str">
            <v>F105</v>
          </cell>
          <cell r="G84" t="str">
            <v>F105</v>
          </cell>
        </row>
        <row r="92">
          <cell r="D92" t="str">
            <v>C</v>
          </cell>
          <cell r="E92" t="str">
            <v>C</v>
          </cell>
          <cell r="F92" t="str">
            <v>C</v>
          </cell>
          <cell r="G92" t="str">
            <v>C</v>
          </cell>
        </row>
        <row r="93">
          <cell r="D93" t="str">
            <v>COS
Factor</v>
          </cell>
          <cell r="E93" t="str">
            <v>COS
Factor</v>
          </cell>
          <cell r="F93" t="str">
            <v>COS
Factor</v>
          </cell>
          <cell r="G93" t="str">
            <v>COS
Factor</v>
          </cell>
        </row>
        <row r="94">
          <cell r="D94" t="str">
            <v>F10</v>
          </cell>
          <cell r="E94" t="str">
            <v>F10</v>
          </cell>
          <cell r="F94" t="str">
            <v>F10</v>
          </cell>
          <cell r="G94" t="str">
            <v>F10</v>
          </cell>
        </row>
        <row r="95">
          <cell r="D95" t="str">
            <v>F10</v>
          </cell>
          <cell r="E95" t="str">
            <v>F10</v>
          </cell>
          <cell r="F95" t="str">
            <v>F10</v>
          </cell>
          <cell r="G95" t="str">
            <v>F10</v>
          </cell>
        </row>
        <row r="98">
          <cell r="D98" t="str">
            <v>F30</v>
          </cell>
          <cell r="E98" t="str">
            <v>F90</v>
          </cell>
          <cell r="F98" t="str">
            <v>F30</v>
          </cell>
          <cell r="G98" t="str">
            <v>F30</v>
          </cell>
        </row>
        <row r="99">
          <cell r="D99" t="str">
            <v>F30</v>
          </cell>
          <cell r="E99" t="str">
            <v>F30</v>
          </cell>
          <cell r="F99" t="str">
            <v>F30</v>
          </cell>
          <cell r="G99" t="str">
            <v>F30</v>
          </cell>
        </row>
        <row r="100">
          <cell r="D100" t="str">
            <v>F30</v>
          </cell>
          <cell r="E100" t="str">
            <v>F93</v>
          </cell>
          <cell r="F100" t="str">
            <v>F30</v>
          </cell>
          <cell r="G100" t="str">
            <v>F30</v>
          </cell>
        </row>
        <row r="101">
          <cell r="D101" t="str">
            <v>F30</v>
          </cell>
          <cell r="E101" t="str">
            <v>F30</v>
          </cell>
          <cell r="F101" t="str">
            <v>F30</v>
          </cell>
          <cell r="G101" t="str">
            <v>F30</v>
          </cell>
        </row>
        <row r="102">
          <cell r="D102" t="str">
            <v>F30</v>
          </cell>
          <cell r="E102" t="str">
            <v>F91</v>
          </cell>
          <cell r="F102" t="str">
            <v>F30</v>
          </cell>
          <cell r="G102" t="str">
            <v>F30</v>
          </cell>
        </row>
        <row r="105">
          <cell r="D105" t="str">
            <v>F10</v>
          </cell>
          <cell r="E105" t="str">
            <v>F10</v>
          </cell>
          <cell r="F105" t="str">
            <v>F10</v>
          </cell>
          <cell r="G105" t="str">
            <v>F10</v>
          </cell>
        </row>
        <row r="106">
          <cell r="D106" t="str">
            <v>F10</v>
          </cell>
          <cell r="E106" t="str">
            <v>F10</v>
          </cell>
          <cell r="F106" t="str">
            <v>F10</v>
          </cell>
          <cell r="G106" t="str">
            <v>F10</v>
          </cell>
        </row>
        <row r="109">
          <cell r="D109" t="str">
            <v>F30</v>
          </cell>
          <cell r="E109" t="str">
            <v>F94</v>
          </cell>
          <cell r="F109" t="str">
            <v>F30</v>
          </cell>
          <cell r="G109" t="str">
            <v>F30</v>
          </cell>
        </row>
        <row r="110">
          <cell r="D110" t="str">
            <v>F30</v>
          </cell>
          <cell r="E110" t="str">
            <v>F30</v>
          </cell>
          <cell r="F110" t="str">
            <v>F30</v>
          </cell>
          <cell r="G110" t="str">
            <v>F30</v>
          </cell>
        </row>
        <row r="113">
          <cell r="D113" t="str">
            <v>F10</v>
          </cell>
          <cell r="E113" t="str">
            <v>F10</v>
          </cell>
          <cell r="F113" t="str">
            <v>F10</v>
          </cell>
          <cell r="G113" t="str">
            <v>F10</v>
          </cell>
        </row>
        <row r="114">
          <cell r="D114" t="str">
            <v>F10</v>
          </cell>
          <cell r="E114" t="str">
            <v>F10</v>
          </cell>
          <cell r="F114" t="str">
            <v>F10</v>
          </cell>
          <cell r="G114" t="str">
            <v>F10</v>
          </cell>
        </row>
        <row r="117">
          <cell r="D117" t="str">
            <v>F10</v>
          </cell>
          <cell r="E117" t="str">
            <v>F10</v>
          </cell>
          <cell r="F117" t="str">
            <v>F10</v>
          </cell>
          <cell r="G117" t="str">
            <v>F10</v>
          </cell>
        </row>
        <row r="118">
          <cell r="D118" t="str">
            <v>F30</v>
          </cell>
          <cell r="E118" t="str">
            <v>F30</v>
          </cell>
          <cell r="F118" t="str">
            <v>F30</v>
          </cell>
          <cell r="G118" t="str">
            <v>F30</v>
          </cell>
        </row>
        <row r="119">
          <cell r="D119" t="str">
            <v>F10</v>
          </cell>
          <cell r="E119" t="str">
            <v>F10</v>
          </cell>
          <cell r="F119" t="str">
            <v>F10</v>
          </cell>
          <cell r="G119" t="str">
            <v>F10</v>
          </cell>
        </row>
        <row r="122">
          <cell r="D122" t="str">
            <v>F10</v>
          </cell>
          <cell r="E122" t="str">
            <v>F10</v>
          </cell>
          <cell r="F122" t="str">
            <v>F10</v>
          </cell>
          <cell r="G122" t="str">
            <v>F10</v>
          </cell>
        </row>
        <row r="123">
          <cell r="D123" t="str">
            <v>F10</v>
          </cell>
          <cell r="E123" t="str">
            <v>F10</v>
          </cell>
          <cell r="F123" t="str">
            <v>F10</v>
          </cell>
          <cell r="G123" t="str">
            <v>F10</v>
          </cell>
        </row>
        <row r="126">
          <cell r="D126" t="str">
            <v>F10</v>
          </cell>
          <cell r="E126" t="str">
            <v>F10</v>
          </cell>
          <cell r="F126" t="str">
            <v>F10</v>
          </cell>
          <cell r="G126" t="str">
            <v>F10</v>
          </cell>
        </row>
        <row r="127">
          <cell r="D127" t="str">
            <v>F10</v>
          </cell>
          <cell r="E127" t="str">
            <v>F10</v>
          </cell>
          <cell r="F127" t="str">
            <v>F10</v>
          </cell>
          <cell r="G127" t="str">
            <v>F10</v>
          </cell>
        </row>
        <row r="130">
          <cell r="D130" t="str">
            <v>F10</v>
          </cell>
          <cell r="E130" t="str">
            <v>F10</v>
          </cell>
          <cell r="F130" t="str">
            <v>F10</v>
          </cell>
          <cell r="G130" t="str">
            <v>F10</v>
          </cell>
        </row>
        <row r="131">
          <cell r="D131" t="str">
            <v>F10</v>
          </cell>
          <cell r="E131" t="str">
            <v>F10</v>
          </cell>
          <cell r="F131" t="str">
            <v>F10</v>
          </cell>
          <cell r="G131" t="str">
            <v>F10</v>
          </cell>
        </row>
        <row r="134">
          <cell r="D134" t="str">
            <v>F10</v>
          </cell>
          <cell r="E134" t="str">
            <v>F10</v>
          </cell>
          <cell r="F134" t="str">
            <v>F10</v>
          </cell>
          <cell r="G134" t="str">
            <v>F10</v>
          </cell>
        </row>
        <row r="135">
          <cell r="D135" t="str">
            <v>F10</v>
          </cell>
          <cell r="E135" t="str">
            <v>F10</v>
          </cell>
          <cell r="F135" t="str">
            <v>F10</v>
          </cell>
          <cell r="G135" t="str">
            <v>F10</v>
          </cell>
        </row>
        <row r="138">
          <cell r="D138" t="str">
            <v>F10</v>
          </cell>
          <cell r="E138" t="str">
            <v>F10</v>
          </cell>
          <cell r="F138" t="str">
            <v>F10</v>
          </cell>
          <cell r="G138" t="str">
            <v>F10</v>
          </cell>
        </row>
        <row r="139">
          <cell r="D139" t="str">
            <v>F10</v>
          </cell>
          <cell r="E139" t="str">
            <v>F10</v>
          </cell>
          <cell r="F139" t="str">
            <v>F10</v>
          </cell>
          <cell r="G139" t="str">
            <v>F10</v>
          </cell>
        </row>
        <row r="142">
          <cell r="D142" t="str">
            <v>F10</v>
          </cell>
          <cell r="E142" t="str">
            <v>F10</v>
          </cell>
          <cell r="F142" t="str">
            <v>F10</v>
          </cell>
          <cell r="G142" t="str">
            <v>F10</v>
          </cell>
        </row>
        <row r="143">
          <cell r="D143" t="str">
            <v>F10</v>
          </cell>
          <cell r="E143" t="str">
            <v>F10</v>
          </cell>
          <cell r="F143" t="str">
            <v>F10</v>
          </cell>
          <cell r="G143" t="str">
            <v>F10</v>
          </cell>
        </row>
        <row r="152">
          <cell r="D152" t="str">
            <v>F10</v>
          </cell>
          <cell r="E152" t="str">
            <v>F10</v>
          </cell>
          <cell r="F152" t="str">
            <v>F10</v>
          </cell>
          <cell r="G152" t="str">
            <v>F10</v>
          </cell>
        </row>
        <row r="154">
          <cell r="D154" t="str">
            <v>F30</v>
          </cell>
          <cell r="E154" t="str">
            <v>F30</v>
          </cell>
          <cell r="F154" t="str">
            <v>F30</v>
          </cell>
          <cell r="G154" t="str">
            <v>F30</v>
          </cell>
        </row>
        <row r="156">
          <cell r="D156" t="str">
            <v>F10</v>
          </cell>
          <cell r="E156" t="str">
            <v>F10</v>
          </cell>
          <cell r="F156" t="str">
            <v>F10</v>
          </cell>
          <cell r="G156" t="str">
            <v>F10</v>
          </cell>
        </row>
        <row r="158">
          <cell r="D158" t="str">
            <v>F10</v>
          </cell>
          <cell r="E158" t="str">
            <v>F10</v>
          </cell>
          <cell r="F158" t="str">
            <v>F10</v>
          </cell>
          <cell r="G158" t="str">
            <v>F10</v>
          </cell>
        </row>
        <row r="160">
          <cell r="D160" t="str">
            <v>F10</v>
          </cell>
          <cell r="E160" t="str">
            <v>F10</v>
          </cell>
          <cell r="F160" t="str">
            <v>F10</v>
          </cell>
          <cell r="G160" t="str">
            <v>F10</v>
          </cell>
        </row>
        <row r="162">
          <cell r="D162" t="str">
            <v>F10</v>
          </cell>
          <cell r="E162" t="str">
            <v>F10</v>
          </cell>
          <cell r="F162" t="str">
            <v>F10</v>
          </cell>
          <cell r="G162" t="str">
            <v>F10</v>
          </cell>
        </row>
        <row r="164">
          <cell r="D164" t="str">
            <v>F10</v>
          </cell>
          <cell r="E164" t="str">
            <v>F10</v>
          </cell>
          <cell r="F164" t="str">
            <v>F10</v>
          </cell>
          <cell r="G164" t="str">
            <v>F10</v>
          </cell>
        </row>
        <row r="166">
          <cell r="D166" t="str">
            <v>F10</v>
          </cell>
          <cell r="E166" t="str">
            <v>F10</v>
          </cell>
          <cell r="F166" t="str">
            <v>F10</v>
          </cell>
          <cell r="G166" t="str">
            <v>F10</v>
          </cell>
        </row>
        <row r="168">
          <cell r="D168" t="str">
            <v>F10</v>
          </cell>
          <cell r="E168" t="str">
            <v>F10</v>
          </cell>
          <cell r="F168" t="str">
            <v>F10</v>
          </cell>
          <cell r="G168" t="str">
            <v>F10</v>
          </cell>
        </row>
        <row r="170">
          <cell r="D170" t="str">
            <v>F10</v>
          </cell>
          <cell r="E170" t="str">
            <v>F10</v>
          </cell>
          <cell r="F170" t="str">
            <v>F10</v>
          </cell>
          <cell r="G170" t="str">
            <v>F10</v>
          </cell>
        </row>
        <row r="172">
          <cell r="D172" t="str">
            <v>F10</v>
          </cell>
          <cell r="E172" t="str">
            <v>F10</v>
          </cell>
          <cell r="F172" t="str">
            <v>F10</v>
          </cell>
          <cell r="G172" t="str">
            <v>F10</v>
          </cell>
        </row>
        <row r="180">
          <cell r="D180" t="str">
            <v>C</v>
          </cell>
          <cell r="E180" t="str">
            <v>C</v>
          </cell>
          <cell r="F180" t="str">
            <v>C</v>
          </cell>
          <cell r="G180" t="str">
            <v>C</v>
          </cell>
        </row>
        <row r="181">
          <cell r="D181" t="str">
            <v>COS
Factor</v>
          </cell>
          <cell r="E181" t="str">
            <v>COS
Factor</v>
          </cell>
          <cell r="F181" t="str">
            <v>COS
Factor</v>
          </cell>
          <cell r="G181" t="str">
            <v>COS
Factor</v>
          </cell>
        </row>
        <row r="182">
          <cell r="D182" t="str">
            <v>F10</v>
          </cell>
          <cell r="E182" t="str">
            <v>F10</v>
          </cell>
          <cell r="F182" t="str">
            <v>F10</v>
          </cell>
          <cell r="G182" t="str">
            <v>F10</v>
          </cell>
        </row>
        <row r="184">
          <cell r="D184" t="str">
            <v>F10</v>
          </cell>
          <cell r="E184" t="str">
            <v>F10</v>
          </cell>
          <cell r="F184" t="str">
            <v>F10</v>
          </cell>
          <cell r="G184" t="str">
            <v>F10</v>
          </cell>
        </row>
        <row r="186">
          <cell r="D186" t="str">
            <v>F10</v>
          </cell>
          <cell r="E186" t="str">
            <v>F10</v>
          </cell>
          <cell r="F186" t="str">
            <v>F10</v>
          </cell>
          <cell r="G186" t="str">
            <v>F10</v>
          </cell>
        </row>
        <row r="188">
          <cell r="D188" t="str">
            <v>F10</v>
          </cell>
          <cell r="E188" t="str">
            <v>F10</v>
          </cell>
          <cell r="F188" t="str">
            <v>F10</v>
          </cell>
          <cell r="G188" t="str">
            <v>F10</v>
          </cell>
        </row>
        <row r="190">
          <cell r="D190" t="str">
            <v>F10</v>
          </cell>
          <cell r="E190" t="str">
            <v>F10</v>
          </cell>
          <cell r="F190" t="str">
            <v>F10</v>
          </cell>
          <cell r="G190" t="str">
            <v>F10</v>
          </cell>
        </row>
        <row r="192">
          <cell r="D192" t="str">
            <v>F10</v>
          </cell>
          <cell r="E192" t="str">
            <v>F10</v>
          </cell>
          <cell r="F192" t="str">
            <v>F10</v>
          </cell>
          <cell r="G192" t="str">
            <v>F10</v>
          </cell>
        </row>
        <row r="194">
          <cell r="D194" t="str">
            <v>F10</v>
          </cell>
          <cell r="E194" t="str">
            <v>F10</v>
          </cell>
          <cell r="F194" t="str">
            <v>F10</v>
          </cell>
          <cell r="G194" t="str">
            <v>F10</v>
          </cell>
        </row>
        <row r="196">
          <cell r="D196" t="str">
            <v>F10</v>
          </cell>
          <cell r="E196" t="str">
            <v>F10</v>
          </cell>
          <cell r="F196" t="str">
            <v>F10</v>
          </cell>
          <cell r="G196" t="str">
            <v>F10</v>
          </cell>
        </row>
        <row r="198">
          <cell r="D198" t="str">
            <v>F10</v>
          </cell>
          <cell r="E198" t="str">
            <v>F10</v>
          </cell>
          <cell r="F198" t="str">
            <v>F10</v>
          </cell>
          <cell r="G198" t="str">
            <v>F10</v>
          </cell>
        </row>
        <row r="200">
          <cell r="D200" t="str">
            <v>F10</v>
          </cell>
          <cell r="E200" t="str">
            <v>F10</v>
          </cell>
          <cell r="F200" t="str">
            <v>F10</v>
          </cell>
          <cell r="G200" t="str">
            <v>F10</v>
          </cell>
        </row>
        <row r="202">
          <cell r="D202" t="str">
            <v>F10</v>
          </cell>
          <cell r="E202" t="str">
            <v>F10</v>
          </cell>
          <cell r="F202" t="str">
            <v>F10</v>
          </cell>
          <cell r="G202" t="str">
            <v>F10</v>
          </cell>
        </row>
        <row r="210">
          <cell r="D210" t="str">
            <v>F10</v>
          </cell>
          <cell r="E210" t="str">
            <v>F10</v>
          </cell>
          <cell r="F210" t="str">
            <v>F10</v>
          </cell>
          <cell r="G210" t="str">
            <v>F10</v>
          </cell>
        </row>
        <row r="212">
          <cell r="D212" t="str">
            <v>F30</v>
          </cell>
          <cell r="E212" t="str">
            <v>F92</v>
          </cell>
          <cell r="F212" t="str">
            <v>F30</v>
          </cell>
          <cell r="G212" t="str">
            <v>F30</v>
          </cell>
        </row>
        <row r="213">
          <cell r="D213" t="str">
            <v>F30</v>
          </cell>
          <cell r="E213" t="str">
            <v>F93</v>
          </cell>
          <cell r="F213" t="str">
            <v>F30</v>
          </cell>
          <cell r="G213" t="str">
            <v>F30</v>
          </cell>
        </row>
        <row r="216">
          <cell r="D216" t="str">
            <v>F10</v>
          </cell>
          <cell r="E216" t="str">
            <v>F10</v>
          </cell>
          <cell r="F216" t="str">
            <v>F10</v>
          </cell>
          <cell r="G216" t="str">
            <v>F10</v>
          </cell>
        </row>
        <row r="217">
          <cell r="D217" t="str">
            <v>F10</v>
          </cell>
          <cell r="E217" t="str">
            <v>F10</v>
          </cell>
          <cell r="F217" t="str">
            <v>F10</v>
          </cell>
          <cell r="G217" t="str">
            <v>F10</v>
          </cell>
        </row>
        <row r="220">
          <cell r="D220" t="str">
            <v>F10</v>
          </cell>
          <cell r="E220" t="str">
            <v>F10</v>
          </cell>
          <cell r="F220" t="str">
            <v>F10</v>
          </cell>
          <cell r="G220" t="str">
            <v>F10</v>
          </cell>
        </row>
        <row r="221">
          <cell r="D221" t="str">
            <v>F10</v>
          </cell>
          <cell r="E221" t="str">
            <v>F10</v>
          </cell>
          <cell r="F221" t="str">
            <v>F10</v>
          </cell>
          <cell r="G221" t="str">
            <v>F10</v>
          </cell>
        </row>
        <row r="224">
          <cell r="D224" t="str">
            <v>F10</v>
          </cell>
          <cell r="E224" t="str">
            <v>F10</v>
          </cell>
          <cell r="F224" t="str">
            <v>F10</v>
          </cell>
          <cell r="G224" t="str">
            <v>F10</v>
          </cell>
        </row>
        <row r="225">
          <cell r="D225" t="str">
            <v>F10</v>
          </cell>
          <cell r="E225" t="str">
            <v>F10</v>
          </cell>
          <cell r="F225" t="str">
            <v>F10</v>
          </cell>
          <cell r="G225" t="str">
            <v>F10</v>
          </cell>
        </row>
        <row r="228">
          <cell r="D228" t="str">
            <v>F10</v>
          </cell>
          <cell r="E228" t="str">
            <v>F10</v>
          </cell>
          <cell r="F228" t="str">
            <v>F10</v>
          </cell>
          <cell r="G228" t="str">
            <v>F10</v>
          </cell>
        </row>
        <row r="230">
          <cell r="D230" t="str">
            <v>F10</v>
          </cell>
          <cell r="E230" t="str">
            <v>F10</v>
          </cell>
          <cell r="F230" t="str">
            <v>F10</v>
          </cell>
          <cell r="G230" t="str">
            <v>F10</v>
          </cell>
        </row>
        <row r="232">
          <cell r="D232" t="str">
            <v>F10</v>
          </cell>
          <cell r="E232" t="str">
            <v>F10</v>
          </cell>
          <cell r="F232" t="str">
            <v>F10</v>
          </cell>
          <cell r="G232" t="str">
            <v>F10</v>
          </cell>
        </row>
        <row r="233">
          <cell r="D233" t="str">
            <v>F10</v>
          </cell>
          <cell r="E233" t="str">
            <v>F10</v>
          </cell>
          <cell r="F233" t="str">
            <v>F10</v>
          </cell>
          <cell r="G233" t="str">
            <v>F10</v>
          </cell>
        </row>
        <row r="234">
          <cell r="D234" t="str">
            <v>F10</v>
          </cell>
          <cell r="E234" t="str">
            <v>F10</v>
          </cell>
          <cell r="F234" t="str">
            <v>F10</v>
          </cell>
          <cell r="G234" t="str">
            <v>F10</v>
          </cell>
        </row>
        <row r="237">
          <cell r="D237" t="str">
            <v>F10</v>
          </cell>
          <cell r="E237" t="str">
            <v>F10</v>
          </cell>
          <cell r="F237" t="str">
            <v>F10</v>
          </cell>
          <cell r="G237" t="str">
            <v>F10</v>
          </cell>
        </row>
        <row r="238">
          <cell r="D238" t="str">
            <v>F10</v>
          </cell>
          <cell r="E238" t="str">
            <v>F10</v>
          </cell>
          <cell r="F238" t="str">
            <v>F10</v>
          </cell>
          <cell r="G238" t="str">
            <v>F10</v>
          </cell>
        </row>
        <row r="239">
          <cell r="D239" t="str">
            <v>F10</v>
          </cell>
          <cell r="E239" t="str">
            <v>F10</v>
          </cell>
          <cell r="F239" t="str">
            <v>F10</v>
          </cell>
          <cell r="G239" t="str">
            <v>F10</v>
          </cell>
        </row>
        <row r="248">
          <cell r="D248" t="str">
            <v>F10</v>
          </cell>
          <cell r="E248" t="str">
            <v>F10</v>
          </cell>
          <cell r="F248" t="str">
            <v>F10</v>
          </cell>
          <cell r="G248" t="str">
            <v>F10</v>
          </cell>
        </row>
        <row r="249">
          <cell r="D249" t="str">
            <v>F10</v>
          </cell>
          <cell r="E249" t="str">
            <v>F87</v>
          </cell>
          <cell r="F249" t="str">
            <v>F10</v>
          </cell>
          <cell r="G249" t="str">
            <v>F10</v>
          </cell>
        </row>
        <row r="250">
          <cell r="D250" t="str">
            <v>F30</v>
          </cell>
          <cell r="E250" t="str">
            <v>F89</v>
          </cell>
          <cell r="F250" t="str">
            <v>F30</v>
          </cell>
          <cell r="G250" t="str">
            <v>F30</v>
          </cell>
        </row>
        <row r="251">
          <cell r="D251" t="str">
            <v>F10</v>
          </cell>
          <cell r="E251" t="str">
            <v>F88</v>
          </cell>
          <cell r="F251" t="str">
            <v>F10</v>
          </cell>
          <cell r="G251" t="str">
            <v>F10</v>
          </cell>
        </row>
        <row r="252">
          <cell r="D252" t="str">
            <v>F10</v>
          </cell>
          <cell r="E252" t="str">
            <v>F88</v>
          </cell>
          <cell r="F252" t="str">
            <v>F10</v>
          </cell>
          <cell r="G252" t="str">
            <v>F10</v>
          </cell>
        </row>
        <row r="256">
          <cell r="D256" t="str">
            <v>A</v>
          </cell>
          <cell r="E256" t="str">
            <v>A</v>
          </cell>
          <cell r="F256" t="str">
            <v>A</v>
          </cell>
          <cell r="G256" t="str">
            <v>A</v>
          </cell>
        </row>
        <row r="257">
          <cell r="D257" t="str">
            <v>F30</v>
          </cell>
          <cell r="E257" t="str">
            <v>F30</v>
          </cell>
          <cell r="F257" t="str">
            <v>F30</v>
          </cell>
          <cell r="G257" t="str">
            <v>F30</v>
          </cell>
        </row>
        <row r="261">
          <cell r="D261" t="str">
            <v>F10</v>
          </cell>
          <cell r="E261" t="str">
            <v>F10</v>
          </cell>
          <cell r="F261" t="str">
            <v>F10</v>
          </cell>
          <cell r="G261" t="str">
            <v>F10</v>
          </cell>
        </row>
        <row r="263">
          <cell r="D263" t="str">
            <v>F10</v>
          </cell>
          <cell r="E263" t="str">
            <v>F10</v>
          </cell>
          <cell r="F263" t="str">
            <v>F10</v>
          </cell>
          <cell r="G263" t="str">
            <v>F10</v>
          </cell>
        </row>
        <row r="267">
          <cell r="D267" t="str">
            <v>F10</v>
          </cell>
          <cell r="E267" t="str">
            <v>F10</v>
          </cell>
          <cell r="F267" t="str">
            <v>F10</v>
          </cell>
          <cell r="G267" t="str">
            <v>F10</v>
          </cell>
        </row>
        <row r="268">
          <cell r="D268" t="str">
            <v>F10</v>
          </cell>
          <cell r="E268" t="str">
            <v>F10</v>
          </cell>
          <cell r="F268" t="str">
            <v>F10</v>
          </cell>
          <cell r="G268" t="str">
            <v>F10</v>
          </cell>
        </row>
        <row r="269">
          <cell r="D269" t="str">
            <v>F10</v>
          </cell>
          <cell r="E269" t="str">
            <v>F10</v>
          </cell>
          <cell r="F269" t="str">
            <v>F10</v>
          </cell>
          <cell r="G269" t="str">
            <v>F10</v>
          </cell>
        </row>
        <row r="270">
          <cell r="D270" t="str">
            <v>F10</v>
          </cell>
          <cell r="E270" t="str">
            <v>F10</v>
          </cell>
          <cell r="F270" t="str">
            <v>F10</v>
          </cell>
          <cell r="G270" t="str">
            <v>F10</v>
          </cell>
        </row>
        <row r="271">
          <cell r="D271" t="str">
            <v>F10</v>
          </cell>
          <cell r="E271" t="str">
            <v>F10</v>
          </cell>
          <cell r="F271" t="str">
            <v>F10</v>
          </cell>
          <cell r="G271" t="str">
            <v>F10</v>
          </cell>
        </row>
        <row r="281">
          <cell r="D281" t="str">
            <v>C</v>
          </cell>
          <cell r="E281" t="str">
            <v>C</v>
          </cell>
          <cell r="F281" t="str">
            <v>C</v>
          </cell>
          <cell r="G281" t="str">
            <v>C</v>
          </cell>
        </row>
        <row r="282">
          <cell r="D282" t="str">
            <v>COS
Factor</v>
          </cell>
          <cell r="E282" t="str">
            <v>COS
Factor</v>
          </cell>
          <cell r="F282" t="str">
            <v>COS
Factor</v>
          </cell>
          <cell r="G282" t="str">
            <v>COS
Factor</v>
          </cell>
        </row>
        <row r="283">
          <cell r="D283" t="str">
            <v>F106</v>
          </cell>
          <cell r="E283" t="str">
            <v>F106</v>
          </cell>
          <cell r="F283" t="str">
            <v>F106</v>
          </cell>
          <cell r="G283" t="str">
            <v>F106</v>
          </cell>
        </row>
        <row r="285">
          <cell r="D285" t="str">
            <v>F106</v>
          </cell>
          <cell r="E285" t="str">
            <v>F106</v>
          </cell>
          <cell r="F285" t="str">
            <v>F106</v>
          </cell>
          <cell r="G285" t="str">
            <v>F106</v>
          </cell>
        </row>
        <row r="287">
          <cell r="D287" t="str">
            <v>F106</v>
          </cell>
          <cell r="E287" t="str">
            <v>F106</v>
          </cell>
          <cell r="F287" t="str">
            <v>F106</v>
          </cell>
          <cell r="G287" t="str">
            <v>F106</v>
          </cell>
        </row>
        <row r="289">
          <cell r="D289" t="str">
            <v>F106</v>
          </cell>
          <cell r="E289" t="str">
            <v>F106</v>
          </cell>
          <cell r="F289" t="str">
            <v>F106</v>
          </cell>
          <cell r="G289" t="str">
            <v>F106</v>
          </cell>
        </row>
        <row r="291">
          <cell r="D291" t="str">
            <v>F106</v>
          </cell>
          <cell r="E291" t="str">
            <v>F106</v>
          </cell>
          <cell r="F291" t="str">
            <v>F106</v>
          </cell>
          <cell r="G291" t="str">
            <v>F106</v>
          </cell>
        </row>
        <row r="293">
          <cell r="D293" t="str">
            <v>F10</v>
          </cell>
          <cell r="E293" t="str">
            <v>F95</v>
          </cell>
          <cell r="F293" t="str">
            <v>F10</v>
          </cell>
          <cell r="G293" t="str">
            <v>F10</v>
          </cell>
        </row>
        <row r="294">
          <cell r="D294" t="str">
            <v>F30</v>
          </cell>
          <cell r="E294" t="str">
            <v>F96</v>
          </cell>
          <cell r="F294" t="str">
            <v>F30</v>
          </cell>
          <cell r="G294" t="str">
            <v>F30</v>
          </cell>
        </row>
        <row r="297">
          <cell r="D297" t="str">
            <v>F106</v>
          </cell>
          <cell r="E297" t="str">
            <v>F106</v>
          </cell>
          <cell r="F297" t="str">
            <v>F106</v>
          </cell>
          <cell r="G297" t="str">
            <v>F106</v>
          </cell>
        </row>
        <row r="299">
          <cell r="D299" t="str">
            <v>F106</v>
          </cell>
          <cell r="E299" t="str">
            <v>F106</v>
          </cell>
          <cell r="F299" t="str">
            <v>F106</v>
          </cell>
          <cell r="G299" t="str">
            <v>F106</v>
          </cell>
        </row>
        <row r="301">
          <cell r="D301" t="str">
            <v>F106</v>
          </cell>
          <cell r="E301" t="str">
            <v>F106</v>
          </cell>
          <cell r="F301" t="str">
            <v>F106</v>
          </cell>
          <cell r="G301" t="str">
            <v>F106</v>
          </cell>
        </row>
        <row r="303">
          <cell r="D303" t="str">
            <v>F106</v>
          </cell>
          <cell r="E303" t="str">
            <v>F106</v>
          </cell>
          <cell r="F303" t="str">
            <v>F106</v>
          </cell>
          <cell r="G303" t="str">
            <v>F106</v>
          </cell>
        </row>
        <row r="305">
          <cell r="D305" t="str">
            <v>F106</v>
          </cell>
          <cell r="E305" t="str">
            <v>F106</v>
          </cell>
          <cell r="F305" t="str">
            <v>F106</v>
          </cell>
          <cell r="G305" t="str">
            <v>F106</v>
          </cell>
        </row>
        <row r="307">
          <cell r="D307" t="str">
            <v>F106</v>
          </cell>
          <cell r="E307" t="str">
            <v>F106</v>
          </cell>
          <cell r="F307" t="str">
            <v>F106</v>
          </cell>
          <cell r="G307" t="str">
            <v>F106</v>
          </cell>
        </row>
        <row r="309">
          <cell r="D309" t="str">
            <v>F106</v>
          </cell>
          <cell r="E309" t="str">
            <v>F106</v>
          </cell>
          <cell r="F309" t="str">
            <v>F106</v>
          </cell>
          <cell r="G309" t="str">
            <v>F106</v>
          </cell>
        </row>
        <row r="311">
          <cell r="D311" t="str">
            <v>F106</v>
          </cell>
          <cell r="E311" t="str">
            <v>F106</v>
          </cell>
          <cell r="F311" t="str">
            <v>F106</v>
          </cell>
          <cell r="G311" t="str">
            <v>F106</v>
          </cell>
        </row>
        <row r="329">
          <cell r="D329" t="str">
            <v>C</v>
          </cell>
          <cell r="E329" t="str">
            <v>C</v>
          </cell>
          <cell r="F329" t="str">
            <v>C</v>
          </cell>
          <cell r="G329" t="str">
            <v>C</v>
          </cell>
        </row>
        <row r="330">
          <cell r="D330" t="str">
            <v>COS
Factor</v>
          </cell>
          <cell r="E330" t="str">
            <v>COS
Factor</v>
          </cell>
          <cell r="F330" t="str">
            <v>COS
Factor</v>
          </cell>
          <cell r="G330" t="str">
            <v>COS
Factor</v>
          </cell>
        </row>
        <row r="332">
          <cell r="D332" t="str">
            <v>F131</v>
          </cell>
          <cell r="E332" t="str">
            <v>F131</v>
          </cell>
          <cell r="F332" t="str">
            <v>F131</v>
          </cell>
          <cell r="G332" t="str">
            <v>F131</v>
          </cell>
        </row>
        <row r="333">
          <cell r="D333" t="str">
            <v>A</v>
          </cell>
          <cell r="E333" t="str">
            <v>A</v>
          </cell>
          <cell r="F333" t="str">
            <v>A</v>
          </cell>
          <cell r="G333" t="str">
            <v>A</v>
          </cell>
        </row>
        <row r="336">
          <cell r="D336" t="str">
            <v>F20</v>
          </cell>
          <cell r="E336" t="str">
            <v>F20</v>
          </cell>
          <cell r="F336" t="str">
            <v>F20</v>
          </cell>
          <cell r="G336" t="str">
            <v>F20</v>
          </cell>
        </row>
        <row r="338">
          <cell r="D338" t="str">
            <v>F120</v>
          </cell>
          <cell r="E338" t="str">
            <v>F120</v>
          </cell>
          <cell r="F338" t="str">
            <v>F120</v>
          </cell>
          <cell r="G338" t="str">
            <v>F120</v>
          </cell>
        </row>
        <row r="340">
          <cell r="D340" t="str">
            <v>F132</v>
          </cell>
          <cell r="E340" t="str">
            <v>F132</v>
          </cell>
          <cell r="F340" t="str">
            <v>F132</v>
          </cell>
          <cell r="G340" t="str">
            <v>F132</v>
          </cell>
        </row>
        <row r="342">
          <cell r="D342" t="str">
            <v>F133</v>
          </cell>
          <cell r="E342" t="str">
            <v>F133</v>
          </cell>
          <cell r="F342" t="str">
            <v>F133</v>
          </cell>
          <cell r="G342" t="str">
            <v>F133</v>
          </cell>
        </row>
        <row r="344">
          <cell r="D344" t="str">
            <v>F130</v>
          </cell>
          <cell r="E344" t="str">
            <v>F130</v>
          </cell>
          <cell r="F344" t="str">
            <v>F130</v>
          </cell>
          <cell r="G344" t="str">
            <v>F130</v>
          </cell>
        </row>
        <row r="346">
          <cell r="D346" t="str">
            <v>F127</v>
          </cell>
          <cell r="E346" t="str">
            <v>F127</v>
          </cell>
          <cell r="F346" t="str">
            <v>F127</v>
          </cell>
          <cell r="G346" t="str">
            <v>F127</v>
          </cell>
        </row>
        <row r="348">
          <cell r="D348" t="str">
            <v>F20</v>
          </cell>
          <cell r="E348" t="str">
            <v>F20</v>
          </cell>
          <cell r="F348" t="str">
            <v>F20</v>
          </cell>
          <cell r="G348" t="str">
            <v>F20</v>
          </cell>
        </row>
        <row r="350">
          <cell r="D350" t="str">
            <v>F131</v>
          </cell>
          <cell r="E350" t="str">
            <v>F131</v>
          </cell>
          <cell r="F350" t="str">
            <v>F131</v>
          </cell>
          <cell r="G350" t="str">
            <v>F131</v>
          </cell>
        </row>
        <row r="352">
          <cell r="D352" t="str">
            <v>F131</v>
          </cell>
          <cell r="E352" t="str">
            <v>F131</v>
          </cell>
          <cell r="F352" t="str">
            <v>F131</v>
          </cell>
          <cell r="G352" t="str">
            <v>F131</v>
          </cell>
        </row>
        <row r="354">
          <cell r="D354" t="str">
            <v>F131</v>
          </cell>
          <cell r="E354" t="str">
            <v>F131</v>
          </cell>
          <cell r="F354" t="str">
            <v>F131</v>
          </cell>
          <cell r="G354" t="str">
            <v>F131</v>
          </cell>
        </row>
        <row r="356">
          <cell r="D356" t="str">
            <v>F119</v>
          </cell>
          <cell r="E356" t="str">
            <v>F119</v>
          </cell>
          <cell r="F356" t="str">
            <v>F119</v>
          </cell>
          <cell r="G356" t="str">
            <v>F119</v>
          </cell>
        </row>
        <row r="358">
          <cell r="D358" t="str">
            <v>F120</v>
          </cell>
          <cell r="E358" t="str">
            <v>F120</v>
          </cell>
          <cell r="F358" t="str">
            <v>F120</v>
          </cell>
          <cell r="G358" t="str">
            <v>F120</v>
          </cell>
        </row>
        <row r="360">
          <cell r="D360" t="str">
            <v>F134</v>
          </cell>
          <cell r="E360" t="str">
            <v>F134</v>
          </cell>
          <cell r="F360" t="str">
            <v>F134</v>
          </cell>
          <cell r="G360" t="str">
            <v>F134</v>
          </cell>
        </row>
        <row r="362">
          <cell r="D362" t="str">
            <v>F135</v>
          </cell>
          <cell r="E362" t="str">
            <v>F135</v>
          </cell>
          <cell r="F362" t="str">
            <v>F135</v>
          </cell>
          <cell r="G362" t="str">
            <v>F135</v>
          </cell>
        </row>
        <row r="364">
          <cell r="D364" t="str">
            <v>F125</v>
          </cell>
          <cell r="E364" t="str">
            <v>F125</v>
          </cell>
          <cell r="F364" t="str">
            <v>F125</v>
          </cell>
          <cell r="G364" t="str">
            <v>F125</v>
          </cell>
        </row>
        <row r="366">
          <cell r="D366" t="str">
            <v>F130</v>
          </cell>
          <cell r="E366" t="str">
            <v>F130</v>
          </cell>
          <cell r="F366" t="str">
            <v>F130</v>
          </cell>
          <cell r="G366" t="str">
            <v>F130</v>
          </cell>
        </row>
        <row r="368">
          <cell r="D368" t="str">
            <v>F127</v>
          </cell>
          <cell r="E368" t="str">
            <v>F127</v>
          </cell>
          <cell r="F368" t="str">
            <v>F127</v>
          </cell>
          <cell r="G368" t="str">
            <v>F127</v>
          </cell>
        </row>
        <row r="370">
          <cell r="D370" t="str">
            <v>F131</v>
          </cell>
          <cell r="E370" t="str">
            <v>F131</v>
          </cell>
          <cell r="F370" t="str">
            <v>F131</v>
          </cell>
          <cell r="G370" t="str">
            <v>F131</v>
          </cell>
        </row>
        <row r="378">
          <cell r="D378" t="str">
            <v>F136</v>
          </cell>
          <cell r="E378" t="str">
            <v>F136</v>
          </cell>
          <cell r="F378" t="str">
            <v>F136</v>
          </cell>
          <cell r="G378" t="str">
            <v>F136</v>
          </cell>
        </row>
        <row r="380">
          <cell r="D380" t="str">
            <v>F47</v>
          </cell>
          <cell r="E380" t="str">
            <v>F47</v>
          </cell>
          <cell r="F380" t="str">
            <v>F47</v>
          </cell>
          <cell r="G380" t="str">
            <v>F47</v>
          </cell>
        </row>
        <row r="383">
          <cell r="D383" t="str">
            <v>F48</v>
          </cell>
          <cell r="E383" t="str">
            <v>F48</v>
          </cell>
          <cell r="F383" t="str">
            <v>F48</v>
          </cell>
          <cell r="G383" t="str">
            <v>F48</v>
          </cell>
        </row>
        <row r="384">
          <cell r="D384" t="str">
            <v>A</v>
          </cell>
          <cell r="E384" t="str">
            <v>A</v>
          </cell>
          <cell r="F384" t="str">
            <v>A</v>
          </cell>
          <cell r="G384" t="str">
            <v>A</v>
          </cell>
        </row>
        <row r="387">
          <cell r="D387" t="str">
            <v>F80</v>
          </cell>
          <cell r="E387" t="str">
            <v>F80</v>
          </cell>
          <cell r="F387" t="str">
            <v>F80</v>
          </cell>
          <cell r="G387" t="str">
            <v>F80</v>
          </cell>
        </row>
        <row r="389">
          <cell r="D389" t="str">
            <v>F136</v>
          </cell>
          <cell r="E389" t="str">
            <v>F136</v>
          </cell>
          <cell r="F389" t="str">
            <v>F136</v>
          </cell>
          <cell r="G389" t="str">
            <v>F136</v>
          </cell>
        </row>
        <row r="395">
          <cell r="D395" t="str">
            <v>C</v>
          </cell>
          <cell r="E395" t="str">
            <v>C</v>
          </cell>
          <cell r="F395" t="str">
            <v>C</v>
          </cell>
          <cell r="G395" t="str">
            <v>C</v>
          </cell>
        </row>
        <row r="396">
          <cell r="D396" t="str">
            <v>COS
Factor</v>
          </cell>
          <cell r="E396" t="str">
            <v>COS
Factor</v>
          </cell>
          <cell r="F396" t="str">
            <v>COS
Factor</v>
          </cell>
          <cell r="G396" t="str">
            <v>COS
Factor</v>
          </cell>
        </row>
        <row r="397">
          <cell r="D397" t="str">
            <v>F40</v>
          </cell>
          <cell r="E397" t="str">
            <v>F40</v>
          </cell>
          <cell r="F397" t="str">
            <v>F40</v>
          </cell>
          <cell r="G397" t="str">
            <v>F40</v>
          </cell>
        </row>
        <row r="399">
          <cell r="D399" t="str">
            <v>F40</v>
          </cell>
          <cell r="E399" t="str">
            <v>F40</v>
          </cell>
          <cell r="F399" t="str">
            <v>F40</v>
          </cell>
          <cell r="G399" t="str">
            <v>F40</v>
          </cell>
        </row>
        <row r="401">
          <cell r="D401" t="str">
            <v>F40</v>
          </cell>
          <cell r="E401" t="str">
            <v>F40</v>
          </cell>
          <cell r="F401" t="str">
            <v>F40</v>
          </cell>
          <cell r="G401" t="str">
            <v>F40</v>
          </cell>
        </row>
        <row r="403">
          <cell r="D403" t="str">
            <v>F40</v>
          </cell>
          <cell r="E403" t="str">
            <v>F40</v>
          </cell>
          <cell r="F403" t="str">
            <v>F40</v>
          </cell>
          <cell r="G403" t="str">
            <v>F40</v>
          </cell>
        </row>
        <row r="411">
          <cell r="D411" t="str">
            <v>F40</v>
          </cell>
          <cell r="E411" t="str">
            <v>F40</v>
          </cell>
          <cell r="F411" t="str">
            <v>F40</v>
          </cell>
          <cell r="G411" t="str">
            <v>F40</v>
          </cell>
        </row>
        <row r="413">
          <cell r="D413" t="str">
            <v>F40</v>
          </cell>
          <cell r="E413" t="str">
            <v>F40</v>
          </cell>
          <cell r="F413" t="str">
            <v>F40</v>
          </cell>
          <cell r="G413" t="str">
            <v>F40</v>
          </cell>
        </row>
        <row r="415">
          <cell r="D415" t="str">
            <v>F40</v>
          </cell>
          <cell r="E415" t="str">
            <v>F40</v>
          </cell>
          <cell r="F415" t="str">
            <v>F40</v>
          </cell>
          <cell r="G415" t="str">
            <v>F40</v>
          </cell>
        </row>
        <row r="417">
          <cell r="D417" t="str">
            <v>F40</v>
          </cell>
          <cell r="E417" t="str">
            <v>F40</v>
          </cell>
          <cell r="F417" t="str">
            <v>F40</v>
          </cell>
          <cell r="G417" t="str">
            <v>F40</v>
          </cell>
        </row>
        <row r="425">
          <cell r="D425" t="str">
            <v>F102x</v>
          </cell>
          <cell r="E425" t="str">
            <v>F102x</v>
          </cell>
          <cell r="F425" t="str">
            <v>F102x</v>
          </cell>
          <cell r="G425" t="str">
            <v>F102x</v>
          </cell>
        </row>
        <row r="426">
          <cell r="D426" t="str">
            <v>F42</v>
          </cell>
          <cell r="E426" t="str">
            <v>F42</v>
          </cell>
          <cell r="F426" t="str">
            <v>F42</v>
          </cell>
          <cell r="G426" t="str">
            <v>F42</v>
          </cell>
        </row>
        <row r="427">
          <cell r="D427" t="str">
            <v>F102x</v>
          </cell>
          <cell r="E427" t="str">
            <v>F102x</v>
          </cell>
          <cell r="F427" t="str">
            <v>F102x</v>
          </cell>
          <cell r="G427" t="str">
            <v>F102x</v>
          </cell>
        </row>
        <row r="430">
          <cell r="D430" t="str">
            <v>F102x</v>
          </cell>
          <cell r="E430" t="str">
            <v>F102x</v>
          </cell>
          <cell r="F430" t="str">
            <v>F102x</v>
          </cell>
          <cell r="G430" t="str">
            <v>F102x</v>
          </cell>
        </row>
        <row r="431">
          <cell r="D431" t="str">
            <v>F42</v>
          </cell>
          <cell r="E431" t="str">
            <v>F42</v>
          </cell>
          <cell r="F431" t="str">
            <v>F42</v>
          </cell>
          <cell r="G431" t="str">
            <v>F42</v>
          </cell>
        </row>
        <row r="432">
          <cell r="D432" t="str">
            <v>F102x</v>
          </cell>
          <cell r="E432" t="str">
            <v>F102x</v>
          </cell>
          <cell r="F432" t="str">
            <v>F102x</v>
          </cell>
          <cell r="G432" t="str">
            <v>F102x</v>
          </cell>
        </row>
        <row r="435">
          <cell r="D435" t="str">
            <v>F102x</v>
          </cell>
          <cell r="E435" t="str">
            <v>F102x</v>
          </cell>
          <cell r="F435" t="str">
            <v>F102x</v>
          </cell>
          <cell r="G435" t="str">
            <v>F102x</v>
          </cell>
        </row>
        <row r="437">
          <cell r="D437" t="str">
            <v>F102x</v>
          </cell>
          <cell r="E437" t="str">
            <v>F102x</v>
          </cell>
          <cell r="F437" t="str">
            <v>F102x</v>
          </cell>
          <cell r="G437" t="str">
            <v>F102x</v>
          </cell>
        </row>
        <row r="438">
          <cell r="D438" t="str">
            <v>F42</v>
          </cell>
          <cell r="E438" t="str">
            <v>F42</v>
          </cell>
          <cell r="F438" t="str">
            <v>F42</v>
          </cell>
          <cell r="G438" t="str">
            <v>F42</v>
          </cell>
        </row>
        <row r="439">
          <cell r="D439" t="str">
            <v>F102x</v>
          </cell>
          <cell r="E439" t="str">
            <v>F102x</v>
          </cell>
          <cell r="F439" t="str">
            <v>F102x</v>
          </cell>
          <cell r="G439" t="str">
            <v>F102x</v>
          </cell>
        </row>
        <row r="442">
          <cell r="D442" t="str">
            <v>F102x</v>
          </cell>
          <cell r="E442" t="str">
            <v>F102x</v>
          </cell>
          <cell r="F442" t="str">
            <v>F102x</v>
          </cell>
          <cell r="G442" t="str">
            <v>F102x</v>
          </cell>
        </row>
        <row r="443">
          <cell r="D443" t="str">
            <v>F10</v>
          </cell>
          <cell r="E443" t="str">
            <v>F10</v>
          </cell>
          <cell r="F443" t="str">
            <v>F10</v>
          </cell>
          <cell r="G443" t="str">
            <v>F10</v>
          </cell>
        </row>
        <row r="444">
          <cell r="D444" t="str">
            <v>F102x</v>
          </cell>
          <cell r="E444" t="str">
            <v>F102x</v>
          </cell>
          <cell r="F444" t="str">
            <v>F102x</v>
          </cell>
          <cell r="G444" t="str">
            <v>F102x</v>
          </cell>
        </row>
        <row r="446">
          <cell r="D446" t="str">
            <v>F102x</v>
          </cell>
          <cell r="E446" t="str">
            <v>F102x</v>
          </cell>
          <cell r="F446" t="str">
            <v>F102x</v>
          </cell>
          <cell r="G446" t="str">
            <v>F102x</v>
          </cell>
        </row>
        <row r="448">
          <cell r="D448" t="str">
            <v>F138x</v>
          </cell>
          <cell r="E448" t="str">
            <v>F138x</v>
          </cell>
          <cell r="F448" t="str">
            <v>F138x</v>
          </cell>
          <cell r="G448" t="str">
            <v>F138x</v>
          </cell>
        </row>
        <row r="450">
          <cell r="D450" t="str">
            <v>F102</v>
          </cell>
          <cell r="E450" t="str">
            <v>F102</v>
          </cell>
          <cell r="F450" t="str">
            <v>F102</v>
          </cell>
          <cell r="G450" t="str">
            <v>F102</v>
          </cell>
        </row>
        <row r="452">
          <cell r="D452" t="str">
            <v>F102</v>
          </cell>
          <cell r="E452" t="str">
            <v>F102</v>
          </cell>
          <cell r="F452" t="str">
            <v>F102</v>
          </cell>
          <cell r="G452" t="str">
            <v>F102</v>
          </cell>
        </row>
        <row r="453">
          <cell r="D453" t="str">
            <v>F103</v>
          </cell>
          <cell r="E453" t="str">
            <v>F103</v>
          </cell>
          <cell r="F453" t="str">
            <v>F103</v>
          </cell>
          <cell r="G453" t="str">
            <v>F103</v>
          </cell>
        </row>
        <row r="455">
          <cell r="D455" t="str">
            <v>F102x</v>
          </cell>
          <cell r="E455" t="str">
            <v>F102x</v>
          </cell>
          <cell r="F455" t="str">
            <v>F102x</v>
          </cell>
          <cell r="G455" t="str">
            <v>F102x</v>
          </cell>
        </row>
        <row r="458">
          <cell r="D458" t="str">
            <v>F102x</v>
          </cell>
          <cell r="E458" t="str">
            <v>F102x</v>
          </cell>
          <cell r="F458" t="str">
            <v>F102x</v>
          </cell>
          <cell r="G458" t="str">
            <v>F102x</v>
          </cell>
        </row>
        <row r="459">
          <cell r="D459" t="str">
            <v>F42</v>
          </cell>
          <cell r="E459" t="str">
            <v>F42</v>
          </cell>
          <cell r="F459" t="str">
            <v>F42</v>
          </cell>
          <cell r="G459" t="str">
            <v>F42</v>
          </cell>
        </row>
        <row r="460">
          <cell r="D460" t="str">
            <v>F138x</v>
          </cell>
          <cell r="E460" t="str">
            <v>F138x</v>
          </cell>
          <cell r="F460" t="str">
            <v>F138x</v>
          </cell>
          <cell r="G460" t="str">
            <v>F138x</v>
          </cell>
        </row>
        <row r="462">
          <cell r="D462" t="str">
            <v>F102x</v>
          </cell>
          <cell r="E462" t="str">
            <v>F102x</v>
          </cell>
          <cell r="F462" t="str">
            <v>F102x</v>
          </cell>
          <cell r="G462" t="str">
            <v>F102x</v>
          </cell>
        </row>
        <row r="464">
          <cell r="D464" t="str">
            <v>F108</v>
          </cell>
          <cell r="E464" t="str">
            <v>F108</v>
          </cell>
          <cell r="F464" t="str">
            <v>F108</v>
          </cell>
          <cell r="G464" t="str">
            <v>F108</v>
          </cell>
        </row>
        <row r="473">
          <cell r="D473" t="str">
            <v>C</v>
          </cell>
          <cell r="E473" t="str">
            <v>C</v>
          </cell>
          <cell r="F473" t="str">
            <v>C</v>
          </cell>
          <cell r="G473" t="str">
            <v>C</v>
          </cell>
        </row>
        <row r="474">
          <cell r="D474" t="str">
            <v>COS
Factor</v>
          </cell>
          <cell r="E474" t="str">
            <v>COS
Factor</v>
          </cell>
          <cell r="F474" t="str">
            <v>COS
Factor</v>
          </cell>
          <cell r="G474" t="str">
            <v>COS
Factor</v>
          </cell>
        </row>
        <row r="475">
          <cell r="D475" t="str">
            <v>F10</v>
          </cell>
          <cell r="E475" t="str">
            <v>F10</v>
          </cell>
          <cell r="F475" t="str">
            <v>F10</v>
          </cell>
          <cell r="G475" t="str">
            <v>F10</v>
          </cell>
        </row>
        <row r="477">
          <cell r="D477" t="str">
            <v>F10</v>
          </cell>
          <cell r="E477" t="str">
            <v>F10</v>
          </cell>
          <cell r="F477" t="str">
            <v>F10</v>
          </cell>
          <cell r="G477" t="str">
            <v>F10</v>
          </cell>
        </row>
        <row r="479">
          <cell r="D479" t="str">
            <v>F10</v>
          </cell>
          <cell r="E479" t="str">
            <v>F10</v>
          </cell>
          <cell r="F479" t="str">
            <v>F10</v>
          </cell>
          <cell r="G479" t="str">
            <v>F10</v>
          </cell>
        </row>
        <row r="481">
          <cell r="D481" t="str">
            <v>F10</v>
          </cell>
          <cell r="E481" t="str">
            <v>F10</v>
          </cell>
          <cell r="F481" t="str">
            <v>F10</v>
          </cell>
          <cell r="G481" t="str">
            <v>F10</v>
          </cell>
        </row>
        <row r="482">
          <cell r="D482" t="str">
            <v>F10</v>
          </cell>
          <cell r="E482" t="str">
            <v>F10</v>
          </cell>
          <cell r="F482" t="str">
            <v>F10</v>
          </cell>
          <cell r="G482" t="str">
            <v>F10</v>
          </cell>
        </row>
        <row r="483">
          <cell r="D483" t="str">
            <v>F10</v>
          </cell>
          <cell r="E483" t="str">
            <v>F10</v>
          </cell>
          <cell r="F483" t="str">
            <v>F10</v>
          </cell>
          <cell r="G483" t="str">
            <v>F10</v>
          </cell>
        </row>
        <row r="484">
          <cell r="D484" t="str">
            <v>F10</v>
          </cell>
          <cell r="E484" t="str">
            <v>F10</v>
          </cell>
          <cell r="F484" t="str">
            <v>F10</v>
          </cell>
          <cell r="G484" t="str">
            <v>F10</v>
          </cell>
        </row>
        <row r="487">
          <cell r="D487" t="str">
            <v>F106</v>
          </cell>
          <cell r="E487" t="str">
            <v>F106</v>
          </cell>
          <cell r="F487" t="str">
            <v>F106</v>
          </cell>
          <cell r="G487" t="str">
            <v>F106</v>
          </cell>
        </row>
        <row r="490">
          <cell r="D490" t="str">
            <v>F118</v>
          </cell>
          <cell r="E490" t="str">
            <v>F118</v>
          </cell>
          <cell r="F490" t="str">
            <v>F118</v>
          </cell>
          <cell r="G490" t="str">
            <v>F118</v>
          </cell>
        </row>
        <row r="491">
          <cell r="D491" t="str">
            <v>F119</v>
          </cell>
          <cell r="E491" t="str">
            <v>F119</v>
          </cell>
          <cell r="F491" t="str">
            <v>F119</v>
          </cell>
          <cell r="G491" t="str">
            <v>F119</v>
          </cell>
        </row>
        <row r="492">
          <cell r="D492" t="str">
            <v>F120</v>
          </cell>
          <cell r="E492" t="str">
            <v>F120</v>
          </cell>
          <cell r="F492" t="str">
            <v>F120</v>
          </cell>
          <cell r="G492" t="str">
            <v>F120</v>
          </cell>
        </row>
        <row r="493">
          <cell r="D493" t="str">
            <v>F121</v>
          </cell>
          <cell r="E493" t="str">
            <v>F121</v>
          </cell>
          <cell r="F493" t="str">
            <v>F121</v>
          </cell>
          <cell r="G493" t="str">
            <v>F121</v>
          </cell>
        </row>
        <row r="494">
          <cell r="D494" t="str">
            <v>F122</v>
          </cell>
          <cell r="E494" t="str">
            <v>F122</v>
          </cell>
          <cell r="F494" t="str">
            <v>F122</v>
          </cell>
          <cell r="G494" t="str">
            <v>F122</v>
          </cell>
        </row>
        <row r="495">
          <cell r="D495" t="str">
            <v>F123</v>
          </cell>
          <cell r="E495" t="str">
            <v>F123</v>
          </cell>
          <cell r="F495" t="str">
            <v>F123</v>
          </cell>
          <cell r="G495" t="str">
            <v>F123</v>
          </cell>
        </row>
        <row r="496">
          <cell r="D496" t="str">
            <v>F124</v>
          </cell>
          <cell r="E496" t="str">
            <v>F124</v>
          </cell>
          <cell r="F496" t="str">
            <v>F124</v>
          </cell>
          <cell r="G496" t="str">
            <v>F124</v>
          </cell>
        </row>
        <row r="497">
          <cell r="D497" t="str">
            <v>F125</v>
          </cell>
          <cell r="E497" t="str">
            <v>F125</v>
          </cell>
          <cell r="F497" t="str">
            <v>F125</v>
          </cell>
          <cell r="G497" t="str">
            <v>F125</v>
          </cell>
        </row>
        <row r="498">
          <cell r="D498" t="str">
            <v>F126</v>
          </cell>
          <cell r="E498" t="str">
            <v>F126</v>
          </cell>
          <cell r="F498" t="str">
            <v>F126</v>
          </cell>
          <cell r="G498" t="str">
            <v>F126</v>
          </cell>
        </row>
        <row r="499">
          <cell r="D499" t="str">
            <v>F127</v>
          </cell>
          <cell r="E499" t="str">
            <v>F127</v>
          </cell>
          <cell r="F499" t="str">
            <v>F127</v>
          </cell>
          <cell r="G499" t="str">
            <v>F127</v>
          </cell>
        </row>
        <row r="500">
          <cell r="D500" t="str">
            <v>F128</v>
          </cell>
          <cell r="E500" t="str">
            <v>F128</v>
          </cell>
          <cell r="F500" t="str">
            <v>F128</v>
          </cell>
          <cell r="G500" t="str">
            <v>F128</v>
          </cell>
        </row>
        <row r="501">
          <cell r="D501" t="str">
            <v>F129</v>
          </cell>
          <cell r="E501" t="str">
            <v>F129</v>
          </cell>
          <cell r="F501" t="str">
            <v>F129</v>
          </cell>
          <cell r="G501" t="str">
            <v>F129</v>
          </cell>
        </row>
        <row r="502">
          <cell r="D502" t="str">
            <v>F130</v>
          </cell>
          <cell r="E502" t="str">
            <v>F130</v>
          </cell>
          <cell r="F502" t="str">
            <v>F130</v>
          </cell>
          <cell r="G502" t="str">
            <v>F130</v>
          </cell>
        </row>
        <row r="506">
          <cell r="D506" t="str">
            <v>F107x</v>
          </cell>
          <cell r="E506" t="str">
            <v>F107x</v>
          </cell>
          <cell r="F506" t="str">
            <v>F107x</v>
          </cell>
          <cell r="G506" t="str">
            <v>F107x</v>
          </cell>
        </row>
        <row r="507">
          <cell r="D507" t="str">
            <v>F105x</v>
          </cell>
          <cell r="E507" t="str">
            <v>F105x</v>
          </cell>
          <cell r="F507" t="str">
            <v>F105x</v>
          </cell>
          <cell r="G507" t="str">
            <v>F105x</v>
          </cell>
        </row>
        <row r="508">
          <cell r="D508" t="str">
            <v>F105x</v>
          </cell>
          <cell r="E508" t="str">
            <v>F105x</v>
          </cell>
          <cell r="F508" t="str">
            <v>F105x</v>
          </cell>
          <cell r="G508" t="str">
            <v>F105x</v>
          </cell>
        </row>
        <row r="509">
          <cell r="D509" t="str">
            <v>F30</v>
          </cell>
          <cell r="E509" t="str">
            <v>F30</v>
          </cell>
          <cell r="F509" t="str">
            <v>F30</v>
          </cell>
          <cell r="G509" t="str">
            <v>F30</v>
          </cell>
        </row>
        <row r="510">
          <cell r="D510" t="str">
            <v>F42</v>
          </cell>
          <cell r="E510" t="str">
            <v>F42</v>
          </cell>
          <cell r="F510" t="str">
            <v>F42</v>
          </cell>
          <cell r="G510" t="str">
            <v>F42</v>
          </cell>
        </row>
        <row r="511">
          <cell r="D511" t="str">
            <v>F105x</v>
          </cell>
          <cell r="E511" t="str">
            <v>F105x</v>
          </cell>
          <cell r="F511" t="str">
            <v>F105x</v>
          </cell>
          <cell r="G511" t="str">
            <v>F105x</v>
          </cell>
        </row>
        <row r="512">
          <cell r="D512" t="str">
            <v>F102x</v>
          </cell>
          <cell r="E512" t="str">
            <v>F102x</v>
          </cell>
          <cell r="F512" t="str">
            <v>F102x</v>
          </cell>
          <cell r="G512" t="str">
            <v>F102x</v>
          </cell>
        </row>
        <row r="513">
          <cell r="D513" t="str">
            <v>F10</v>
          </cell>
          <cell r="E513" t="str">
            <v>F10</v>
          </cell>
          <cell r="F513" t="str">
            <v>F105x</v>
          </cell>
          <cell r="G513" t="str">
            <v>F10</v>
          </cell>
        </row>
        <row r="514">
          <cell r="D514" t="str">
            <v>F10</v>
          </cell>
          <cell r="E514" t="str">
            <v>F10</v>
          </cell>
          <cell r="F514" t="str">
            <v>F102x</v>
          </cell>
          <cell r="G514" t="str">
            <v>F10</v>
          </cell>
        </row>
        <row r="517">
          <cell r="D517" t="str">
            <v>F105x</v>
          </cell>
          <cell r="E517" t="str">
            <v>F105x</v>
          </cell>
          <cell r="F517" t="str">
            <v>F105x</v>
          </cell>
          <cell r="G517" t="str">
            <v>F105x</v>
          </cell>
        </row>
        <row r="519">
          <cell r="D519" t="str">
            <v>F30</v>
          </cell>
          <cell r="E519" t="str">
            <v>F30</v>
          </cell>
          <cell r="F519" t="str">
            <v>F30</v>
          </cell>
          <cell r="G519" t="str">
            <v>F30</v>
          </cell>
        </row>
        <row r="521">
          <cell r="D521" t="str">
            <v>F10</v>
          </cell>
          <cell r="E521" t="str">
            <v>F10</v>
          </cell>
          <cell r="F521" t="str">
            <v>F10</v>
          </cell>
          <cell r="G521" t="str">
            <v>F10</v>
          </cell>
        </row>
        <row r="530">
          <cell r="D530" t="str">
            <v>F10</v>
          </cell>
          <cell r="E530" t="str">
            <v>F10</v>
          </cell>
          <cell r="F530" t="str">
            <v>F10</v>
          </cell>
          <cell r="G530" t="str">
            <v>F10</v>
          </cell>
        </row>
        <row r="531">
          <cell r="D531" t="str">
            <v>F10</v>
          </cell>
          <cell r="E531" t="str">
            <v>F10</v>
          </cell>
          <cell r="F531" t="str">
            <v>F10</v>
          </cell>
          <cell r="G531" t="str">
            <v>F10</v>
          </cell>
        </row>
        <row r="532">
          <cell r="D532" t="str">
            <v>F102x</v>
          </cell>
          <cell r="E532" t="str">
            <v>F102x</v>
          </cell>
          <cell r="F532" t="str">
            <v>F102x</v>
          </cell>
          <cell r="G532" t="str">
            <v>F102x</v>
          </cell>
        </row>
        <row r="533">
          <cell r="D533" t="str">
            <v>F10</v>
          </cell>
          <cell r="E533" t="str">
            <v>F10</v>
          </cell>
          <cell r="F533" t="str">
            <v>F10</v>
          </cell>
          <cell r="G533" t="str">
            <v>F10</v>
          </cell>
        </row>
        <row r="534">
          <cell r="D534" t="str">
            <v>F42</v>
          </cell>
          <cell r="E534" t="str">
            <v>F42</v>
          </cell>
          <cell r="F534" t="str">
            <v>F42</v>
          </cell>
          <cell r="G534" t="str">
            <v>F42</v>
          </cell>
        </row>
        <row r="535">
          <cell r="D535" t="str">
            <v>F10</v>
          </cell>
          <cell r="E535" t="str">
            <v>F10</v>
          </cell>
          <cell r="F535" t="str">
            <v>F105x</v>
          </cell>
          <cell r="G535" t="str">
            <v>F10</v>
          </cell>
        </row>
        <row r="538">
          <cell r="D538" t="str">
            <v>F10</v>
          </cell>
          <cell r="E538" t="str">
            <v>F10</v>
          </cell>
          <cell r="F538" t="str">
            <v>F10</v>
          </cell>
          <cell r="G538" t="str">
            <v>F10</v>
          </cell>
        </row>
        <row r="541">
          <cell r="D541" t="str">
            <v>F107x</v>
          </cell>
          <cell r="E541" t="str">
            <v>F107x</v>
          </cell>
          <cell r="F541" t="str">
            <v>F107x</v>
          </cell>
          <cell r="G541" t="str">
            <v>F107x</v>
          </cell>
        </row>
        <row r="542">
          <cell r="D542" t="str">
            <v>F30</v>
          </cell>
          <cell r="E542" t="str">
            <v>F30</v>
          </cell>
          <cell r="F542" t="str">
            <v>F30</v>
          </cell>
          <cell r="G542" t="str">
            <v>F30</v>
          </cell>
        </row>
        <row r="543">
          <cell r="D543" t="str">
            <v>F105x</v>
          </cell>
          <cell r="E543" t="str">
            <v>F105x</v>
          </cell>
          <cell r="F543" t="str">
            <v>F105x</v>
          </cell>
          <cell r="G543" t="str">
            <v>F105x</v>
          </cell>
        </row>
        <row r="544">
          <cell r="D544" t="str">
            <v>F102x</v>
          </cell>
          <cell r="E544" t="str">
            <v>F102x</v>
          </cell>
          <cell r="F544" t="str">
            <v>F102x</v>
          </cell>
          <cell r="G544" t="str">
            <v>F102x</v>
          </cell>
        </row>
        <row r="545">
          <cell r="D545" t="str">
            <v>F42</v>
          </cell>
          <cell r="E545" t="str">
            <v>F42</v>
          </cell>
          <cell r="F545" t="str">
            <v>F42</v>
          </cell>
          <cell r="G545" t="str">
            <v>F42</v>
          </cell>
        </row>
        <row r="546">
          <cell r="D546" t="str">
            <v>F105x</v>
          </cell>
          <cell r="E546" t="str">
            <v>F105x</v>
          </cell>
          <cell r="F546" t="str">
            <v>F105x</v>
          </cell>
          <cell r="G546" t="str">
            <v>F105x</v>
          </cell>
        </row>
        <row r="547">
          <cell r="D547" t="str">
            <v>F105x</v>
          </cell>
          <cell r="E547" t="str">
            <v>F105x</v>
          </cell>
          <cell r="F547" t="str">
            <v>F105x</v>
          </cell>
          <cell r="G547" t="str">
            <v>F105x</v>
          </cell>
        </row>
        <row r="548">
          <cell r="D548" t="str">
            <v>F105x</v>
          </cell>
          <cell r="E548" t="str">
            <v>F105x</v>
          </cell>
          <cell r="F548" t="str">
            <v>F105x</v>
          </cell>
          <cell r="G548" t="str">
            <v>F105x</v>
          </cell>
        </row>
        <row r="549">
          <cell r="D549" t="str">
            <v>F105x</v>
          </cell>
          <cell r="E549" t="str">
            <v>F105x</v>
          </cell>
          <cell r="F549" t="str">
            <v>F105x</v>
          </cell>
          <cell r="G549" t="str">
            <v>F105x</v>
          </cell>
        </row>
        <row r="550">
          <cell r="D550" t="str">
            <v>F105x</v>
          </cell>
          <cell r="E550" t="str">
            <v>F105x</v>
          </cell>
          <cell r="F550" t="str">
            <v>F105x</v>
          </cell>
          <cell r="G550" t="str">
            <v>F105x</v>
          </cell>
        </row>
        <row r="551">
          <cell r="D551" t="str">
            <v>F10</v>
          </cell>
          <cell r="E551" t="str">
            <v>F10</v>
          </cell>
          <cell r="F551" t="str">
            <v>F10</v>
          </cell>
          <cell r="G551" t="str">
            <v>F10</v>
          </cell>
        </row>
        <row r="557">
          <cell r="D557" t="str">
            <v>C</v>
          </cell>
          <cell r="E557" t="str">
            <v>C</v>
          </cell>
          <cell r="F557" t="str">
            <v>C</v>
          </cell>
          <cell r="G557" t="str">
            <v>C</v>
          </cell>
        </row>
        <row r="558">
          <cell r="D558" t="str">
            <v>COS
Factor</v>
          </cell>
          <cell r="E558" t="str">
            <v>COS
Factor</v>
          </cell>
          <cell r="F558" t="str">
            <v>COS
Factor</v>
          </cell>
          <cell r="G558" t="str">
            <v>COS
Factor</v>
          </cell>
        </row>
        <row r="559">
          <cell r="D559" t="str">
            <v>F10</v>
          </cell>
          <cell r="E559" t="str">
            <v>F10</v>
          </cell>
          <cell r="F559" t="str">
            <v>F10</v>
          </cell>
          <cell r="G559" t="str">
            <v>F10</v>
          </cell>
        </row>
        <row r="561">
          <cell r="D561" t="str">
            <v>F10</v>
          </cell>
          <cell r="E561" t="str">
            <v>F10</v>
          </cell>
          <cell r="F561" t="str">
            <v>F10</v>
          </cell>
          <cell r="G561" t="str">
            <v>F10</v>
          </cell>
        </row>
        <row r="563">
          <cell r="D563" t="str">
            <v>F10</v>
          </cell>
          <cell r="E563" t="str">
            <v>F10</v>
          </cell>
          <cell r="F563" t="str">
            <v>F10</v>
          </cell>
          <cell r="G563" t="str">
            <v>F10</v>
          </cell>
        </row>
        <row r="565">
          <cell r="D565" t="str">
            <v>F10</v>
          </cell>
          <cell r="E565" t="str">
            <v>F10</v>
          </cell>
          <cell r="F565" t="str">
            <v>F10</v>
          </cell>
          <cell r="G565" t="str">
            <v>F10</v>
          </cell>
        </row>
        <row r="567">
          <cell r="D567" t="str">
            <v>F151</v>
          </cell>
          <cell r="E567" t="str">
            <v>F151</v>
          </cell>
          <cell r="F567" t="str">
            <v>F151</v>
          </cell>
          <cell r="G567" t="str">
            <v>F151</v>
          </cell>
        </row>
        <row r="576">
          <cell r="D576" t="str">
            <v>F101x</v>
          </cell>
          <cell r="E576" t="str">
            <v>F101x</v>
          </cell>
          <cell r="F576" t="str">
            <v>F101x</v>
          </cell>
          <cell r="G576" t="str">
            <v>F101x</v>
          </cell>
        </row>
        <row r="582">
          <cell r="D582" t="str">
            <v>F101x</v>
          </cell>
          <cell r="E582" t="str">
            <v>F101x</v>
          </cell>
          <cell r="F582" t="str">
            <v>F101x</v>
          </cell>
          <cell r="G582" t="str">
            <v>F101x</v>
          </cell>
        </row>
        <row r="584">
          <cell r="D584" t="str">
            <v>F101x</v>
          </cell>
          <cell r="E584" t="str">
            <v>F101x</v>
          </cell>
          <cell r="F584" t="str">
            <v>F101x</v>
          </cell>
          <cell r="G584" t="str">
            <v>F101x</v>
          </cell>
        </row>
        <row r="590">
          <cell r="D590" t="str">
            <v>F104x</v>
          </cell>
          <cell r="E590" t="str">
            <v>F104x</v>
          </cell>
          <cell r="F590" t="str">
            <v>F104x</v>
          </cell>
          <cell r="G590" t="str">
            <v>F104x</v>
          </cell>
        </row>
        <row r="595">
          <cell r="D595" t="str">
            <v>F101x</v>
          </cell>
          <cell r="E595" t="str">
            <v>F101x</v>
          </cell>
          <cell r="F595" t="str">
            <v>F101x</v>
          </cell>
          <cell r="G595" t="str">
            <v>F101x</v>
          </cell>
        </row>
        <row r="597">
          <cell r="D597" t="str">
            <v>F101x</v>
          </cell>
          <cell r="E597" t="str">
            <v>F101x</v>
          </cell>
          <cell r="F597" t="str">
            <v>F101x</v>
          </cell>
          <cell r="G597" t="str">
            <v>F101x</v>
          </cell>
        </row>
        <row r="599">
          <cell r="D599" t="str">
            <v>F101x</v>
          </cell>
          <cell r="E599" t="str">
            <v>F101x</v>
          </cell>
          <cell r="F599" t="str">
            <v>F101x</v>
          </cell>
          <cell r="G599" t="str">
            <v>F101x</v>
          </cell>
        </row>
        <row r="601">
          <cell r="D601" t="str">
            <v>F101x</v>
          </cell>
          <cell r="E601" t="str">
            <v>F101x</v>
          </cell>
          <cell r="F601" t="str">
            <v>F101x</v>
          </cell>
          <cell r="G601" t="str">
            <v>F101x</v>
          </cell>
        </row>
        <row r="606">
          <cell r="D606" t="str">
            <v>F101x</v>
          </cell>
          <cell r="E606" t="str">
            <v>F101x</v>
          </cell>
          <cell r="F606" t="str">
            <v>F101x</v>
          </cell>
          <cell r="G606" t="str">
            <v>F101x</v>
          </cell>
        </row>
        <row r="607">
          <cell r="D607" t="str">
            <v>F104x</v>
          </cell>
          <cell r="E607" t="str">
            <v>F104x</v>
          </cell>
          <cell r="F607" t="str">
            <v>F104x</v>
          </cell>
          <cell r="G607" t="str">
            <v>F104x</v>
          </cell>
        </row>
        <row r="608">
          <cell r="D608" t="str">
            <v>F102x</v>
          </cell>
          <cell r="E608" t="str">
            <v>F102x</v>
          </cell>
          <cell r="F608" t="str">
            <v>F102x</v>
          </cell>
          <cell r="G608" t="str">
            <v>F102x</v>
          </cell>
        </row>
        <row r="609">
          <cell r="D609" t="str">
            <v>F30</v>
          </cell>
          <cell r="E609" t="str">
            <v>F30</v>
          </cell>
          <cell r="F609" t="str">
            <v>F30</v>
          </cell>
          <cell r="G609" t="str">
            <v>F30</v>
          </cell>
        </row>
        <row r="610">
          <cell r="D610" t="str">
            <v>F10</v>
          </cell>
          <cell r="E610" t="str">
            <v>F10</v>
          </cell>
          <cell r="F610" t="str">
            <v>F10</v>
          </cell>
          <cell r="G610" t="str">
            <v>F10</v>
          </cell>
        </row>
        <row r="611">
          <cell r="D611" t="str">
            <v>F10</v>
          </cell>
          <cell r="E611" t="str">
            <v>F10</v>
          </cell>
          <cell r="F611" t="str">
            <v>F10</v>
          </cell>
          <cell r="G611" t="str">
            <v>F10</v>
          </cell>
        </row>
        <row r="615">
          <cell r="D615" t="str">
            <v>F101x</v>
          </cell>
          <cell r="E615" t="str">
            <v>F101x</v>
          </cell>
          <cell r="F615" t="str">
            <v>F101x</v>
          </cell>
          <cell r="G615" t="str">
            <v>F101x</v>
          </cell>
        </row>
        <row r="616">
          <cell r="D616" t="str">
            <v>F30</v>
          </cell>
          <cell r="E616" t="str">
            <v>F30</v>
          </cell>
          <cell r="F616" t="str">
            <v>F30</v>
          </cell>
          <cell r="G616" t="str">
            <v>F30</v>
          </cell>
        </row>
        <row r="617">
          <cell r="D617" t="str">
            <v>F104x</v>
          </cell>
          <cell r="E617" t="str">
            <v>F104x</v>
          </cell>
          <cell r="F617" t="str">
            <v>F104x</v>
          </cell>
          <cell r="G617" t="str">
            <v>F104x</v>
          </cell>
        </row>
        <row r="618">
          <cell r="D618" t="str">
            <v>F102x</v>
          </cell>
          <cell r="E618" t="str">
            <v>F102x</v>
          </cell>
          <cell r="F618" t="str">
            <v>F102x</v>
          </cell>
          <cell r="G618" t="str">
            <v>F102x</v>
          </cell>
        </row>
        <row r="619">
          <cell r="D619" t="str">
            <v>F10</v>
          </cell>
          <cell r="E619" t="str">
            <v>F10</v>
          </cell>
          <cell r="F619" t="str">
            <v>F10</v>
          </cell>
          <cell r="G619" t="str">
            <v>F10</v>
          </cell>
        </row>
        <row r="620">
          <cell r="D620" t="str">
            <v>F80</v>
          </cell>
          <cell r="E620" t="str">
            <v>F80</v>
          </cell>
          <cell r="F620" t="str">
            <v>F80</v>
          </cell>
          <cell r="G620" t="str">
            <v>F80</v>
          </cell>
        </row>
        <row r="624">
          <cell r="D624" t="str">
            <v>F101x</v>
          </cell>
          <cell r="E624" t="str">
            <v>F101x</v>
          </cell>
          <cell r="F624" t="str">
            <v>F101x</v>
          </cell>
          <cell r="G624" t="str">
            <v>F101x</v>
          </cell>
        </row>
        <row r="625">
          <cell r="D625" t="str">
            <v>F10</v>
          </cell>
          <cell r="E625" t="str">
            <v>F10</v>
          </cell>
          <cell r="F625" t="str">
            <v>F10</v>
          </cell>
          <cell r="G625" t="str">
            <v>F10</v>
          </cell>
        </row>
        <row r="626">
          <cell r="D626" t="str">
            <v>F104x</v>
          </cell>
          <cell r="E626" t="str">
            <v>F104x</v>
          </cell>
          <cell r="F626" t="str">
            <v>F104x</v>
          </cell>
          <cell r="G626" t="str">
            <v>F104x</v>
          </cell>
        </row>
        <row r="627">
          <cell r="D627" t="str">
            <v>F104x</v>
          </cell>
          <cell r="E627" t="str">
            <v>F104x</v>
          </cell>
          <cell r="F627" t="str">
            <v>F104x</v>
          </cell>
          <cell r="G627" t="str">
            <v>F104x</v>
          </cell>
        </row>
        <row r="628">
          <cell r="D628" t="str">
            <v>F10</v>
          </cell>
          <cell r="E628" t="str">
            <v>F10</v>
          </cell>
          <cell r="F628" t="str">
            <v>F10</v>
          </cell>
          <cell r="G628" t="str">
            <v>F10</v>
          </cell>
        </row>
        <row r="629">
          <cell r="D629" t="str">
            <v>F10</v>
          </cell>
          <cell r="E629" t="str">
            <v>F10</v>
          </cell>
          <cell r="F629" t="str">
            <v>F10</v>
          </cell>
          <cell r="G629" t="str">
            <v>F10</v>
          </cell>
        </row>
        <row r="630">
          <cell r="D630" t="str">
            <v>F30</v>
          </cell>
          <cell r="E630" t="str">
            <v>F30</v>
          </cell>
          <cell r="F630" t="str">
            <v>F30</v>
          </cell>
          <cell r="G630" t="str">
            <v>F30</v>
          </cell>
        </row>
        <row r="631">
          <cell r="D631" t="str">
            <v>F10</v>
          </cell>
          <cell r="E631" t="str">
            <v>F10</v>
          </cell>
          <cell r="F631" t="str">
            <v>F10</v>
          </cell>
          <cell r="G631" t="str">
            <v>F10</v>
          </cell>
        </row>
        <row r="632">
          <cell r="D632" t="str">
            <v>F102x</v>
          </cell>
          <cell r="E632" t="str">
            <v>F102x</v>
          </cell>
          <cell r="F632" t="str">
            <v>F102x</v>
          </cell>
          <cell r="G632" t="str">
            <v>F102x</v>
          </cell>
        </row>
        <row r="633">
          <cell r="D633" t="str">
            <v>F102x</v>
          </cell>
          <cell r="E633" t="str">
            <v>F102x</v>
          </cell>
          <cell r="F633" t="str">
            <v>F102x</v>
          </cell>
          <cell r="G633" t="str">
            <v>F102x</v>
          </cell>
        </row>
        <row r="634">
          <cell r="D634" t="str">
            <v>F104x</v>
          </cell>
          <cell r="E634" t="str">
            <v>F104x</v>
          </cell>
          <cell r="F634" t="str">
            <v>F104x</v>
          </cell>
          <cell r="G634" t="str">
            <v>F104x</v>
          </cell>
        </row>
        <row r="635">
          <cell r="D635" t="str">
            <v>F80</v>
          </cell>
          <cell r="E635" t="str">
            <v>F80</v>
          </cell>
          <cell r="F635" t="str">
            <v>F80</v>
          </cell>
          <cell r="G635" t="str">
            <v>F80</v>
          </cell>
        </row>
        <row r="636">
          <cell r="D636" t="str">
            <v>F151x</v>
          </cell>
          <cell r="E636" t="str">
            <v>F151x</v>
          </cell>
          <cell r="F636" t="str">
            <v>F151x</v>
          </cell>
          <cell r="G636" t="str">
            <v>F151x</v>
          </cell>
        </row>
        <row r="637">
          <cell r="D637" t="str">
            <v>F151x</v>
          </cell>
          <cell r="E637" t="str">
            <v>F151x</v>
          </cell>
          <cell r="F637" t="str">
            <v>F151x</v>
          </cell>
          <cell r="G637" t="str">
            <v>F151x</v>
          </cell>
        </row>
        <row r="643">
          <cell r="D643" t="str">
            <v>F101x</v>
          </cell>
          <cell r="E643" t="str">
            <v>F101x</v>
          </cell>
          <cell r="F643" t="str">
            <v>F101x</v>
          </cell>
          <cell r="G643" t="str">
            <v>F101x</v>
          </cell>
        </row>
        <row r="644">
          <cell r="D644" t="str">
            <v>F10</v>
          </cell>
          <cell r="E644" t="str">
            <v>F10</v>
          </cell>
          <cell r="F644" t="str">
            <v>F10</v>
          </cell>
          <cell r="G644" t="str">
            <v>F10</v>
          </cell>
        </row>
        <row r="645">
          <cell r="D645" t="str">
            <v>F10</v>
          </cell>
          <cell r="E645" t="str">
            <v>F10</v>
          </cell>
          <cell r="F645" t="str">
            <v>F10</v>
          </cell>
          <cell r="G645" t="str">
            <v>F10</v>
          </cell>
        </row>
        <row r="648">
          <cell r="D648" t="str">
            <v>F101x</v>
          </cell>
          <cell r="E648" t="str">
            <v>F101x</v>
          </cell>
          <cell r="F648" t="str">
            <v>F101x</v>
          </cell>
          <cell r="G648" t="str">
            <v>F101x</v>
          </cell>
        </row>
        <row r="649">
          <cell r="D649" t="str">
            <v>F30</v>
          </cell>
          <cell r="E649" t="str">
            <v>F30</v>
          </cell>
          <cell r="F649" t="str">
            <v>F30</v>
          </cell>
          <cell r="G649" t="str">
            <v>F30</v>
          </cell>
        </row>
        <row r="650">
          <cell r="D650" t="str">
            <v>F104x</v>
          </cell>
          <cell r="E650" t="str">
            <v>F104x</v>
          </cell>
          <cell r="F650" t="str">
            <v>F104x</v>
          </cell>
          <cell r="G650" t="str">
            <v>F104x</v>
          </cell>
        </row>
        <row r="651">
          <cell r="D651" t="str">
            <v>F150x</v>
          </cell>
          <cell r="E651" t="str">
            <v>F150x</v>
          </cell>
          <cell r="F651" t="str">
            <v>F150x</v>
          </cell>
          <cell r="G651" t="str">
            <v>F150x</v>
          </cell>
        </row>
        <row r="652">
          <cell r="D652" t="str">
            <v>F10</v>
          </cell>
          <cell r="E652" t="str">
            <v>F10</v>
          </cell>
          <cell r="F652" t="str">
            <v>F10</v>
          </cell>
          <cell r="G652" t="str">
            <v>F10</v>
          </cell>
        </row>
        <row r="653">
          <cell r="D653" t="str">
            <v>F102x</v>
          </cell>
          <cell r="E653" t="str">
            <v>F102x</v>
          </cell>
          <cell r="F653" t="str">
            <v>F102x</v>
          </cell>
          <cell r="G653" t="str">
            <v>F102x</v>
          </cell>
        </row>
        <row r="657">
          <cell r="D657" t="str">
            <v>F101x</v>
          </cell>
          <cell r="E657" t="str">
            <v>F101x</v>
          </cell>
          <cell r="F657" t="str">
            <v>F101x</v>
          </cell>
          <cell r="G657" t="str">
            <v>F101x</v>
          </cell>
        </row>
        <row r="658">
          <cell r="D658" t="str">
            <v>F80</v>
          </cell>
          <cell r="E658" t="str">
            <v>F80</v>
          </cell>
          <cell r="F658" t="str">
            <v>F80</v>
          </cell>
          <cell r="G658" t="str">
            <v>F80</v>
          </cell>
        </row>
        <row r="659">
          <cell r="D659" t="str">
            <v>F104x</v>
          </cell>
          <cell r="E659" t="str">
            <v>F104x</v>
          </cell>
          <cell r="F659" t="str">
            <v>F104x</v>
          </cell>
          <cell r="G659" t="str">
            <v>F104x</v>
          </cell>
        </row>
        <row r="660">
          <cell r="D660" t="str">
            <v>F40</v>
          </cell>
          <cell r="E660" t="str">
            <v>F40</v>
          </cell>
          <cell r="F660" t="str">
            <v>F40</v>
          </cell>
          <cell r="G660" t="str">
            <v>F40</v>
          </cell>
        </row>
        <row r="661">
          <cell r="D661" t="str">
            <v>F10</v>
          </cell>
          <cell r="E661" t="str">
            <v>F10</v>
          </cell>
          <cell r="F661" t="str">
            <v>F10</v>
          </cell>
          <cell r="G661" t="str">
            <v>F10</v>
          </cell>
        </row>
        <row r="662">
          <cell r="D662" t="str">
            <v>F10</v>
          </cell>
          <cell r="E662" t="str">
            <v>F10</v>
          </cell>
          <cell r="F662" t="str">
            <v>F10</v>
          </cell>
          <cell r="G662" t="str">
            <v>F10</v>
          </cell>
        </row>
        <row r="663">
          <cell r="D663" t="str">
            <v>F30</v>
          </cell>
          <cell r="E663" t="str">
            <v>F30</v>
          </cell>
          <cell r="F663" t="str">
            <v>F30</v>
          </cell>
          <cell r="G663" t="str">
            <v>F30</v>
          </cell>
        </row>
        <row r="664">
          <cell r="D664" t="str">
            <v>F10</v>
          </cell>
          <cell r="E664" t="str">
            <v>F10</v>
          </cell>
          <cell r="F664" t="str">
            <v>F10</v>
          </cell>
          <cell r="G664" t="str">
            <v>F10</v>
          </cell>
        </row>
        <row r="665">
          <cell r="D665" t="str">
            <v>F102x</v>
          </cell>
          <cell r="E665" t="str">
            <v>F102x</v>
          </cell>
          <cell r="F665" t="str">
            <v>F102x</v>
          </cell>
          <cell r="G665" t="str">
            <v>F102x</v>
          </cell>
        </row>
        <row r="666">
          <cell r="D666" t="str">
            <v>F102x</v>
          </cell>
          <cell r="E666" t="str">
            <v>F102x</v>
          </cell>
          <cell r="F666" t="str">
            <v>F102x</v>
          </cell>
          <cell r="G666" t="str">
            <v>F102x</v>
          </cell>
        </row>
        <row r="667">
          <cell r="D667" t="str">
            <v>F151x</v>
          </cell>
          <cell r="E667" t="str">
            <v>F151x</v>
          </cell>
          <cell r="F667" t="str">
            <v>F151x</v>
          </cell>
          <cell r="G667" t="str">
            <v>F151x</v>
          </cell>
        </row>
        <row r="668">
          <cell r="D668" t="str">
            <v>F104x</v>
          </cell>
          <cell r="E668" t="str">
            <v>F104x</v>
          </cell>
          <cell r="F668" t="str">
            <v>F104x</v>
          </cell>
          <cell r="G668" t="str">
            <v>F104x</v>
          </cell>
        </row>
        <row r="679">
          <cell r="D679" t="str">
            <v>F150x</v>
          </cell>
          <cell r="E679" t="str">
            <v>F150x</v>
          </cell>
          <cell r="F679" t="str">
            <v>F150x</v>
          </cell>
          <cell r="G679" t="str">
            <v>F150x</v>
          </cell>
        </row>
        <row r="680">
          <cell r="D680" t="str">
            <v>F10</v>
          </cell>
          <cell r="E680" t="str">
            <v>F10</v>
          </cell>
          <cell r="F680" t="str">
            <v>F10</v>
          </cell>
          <cell r="G680" t="str">
            <v>F10</v>
          </cell>
        </row>
        <row r="681">
          <cell r="D681" t="str">
            <v/>
          </cell>
          <cell r="E681" t="str">
            <v/>
          </cell>
          <cell r="F681" t="str">
            <v/>
          </cell>
          <cell r="G681" t="str">
            <v/>
          </cell>
        </row>
        <row r="691">
          <cell r="D691" t="str">
            <v>F104x</v>
          </cell>
          <cell r="E691" t="str">
            <v>F104x</v>
          </cell>
          <cell r="F691" t="str">
            <v>F104x</v>
          </cell>
          <cell r="G691" t="str">
            <v>F104x</v>
          </cell>
        </row>
        <row r="695">
          <cell r="D695" t="str">
            <v>F101x</v>
          </cell>
          <cell r="E695" t="str">
            <v>F101x</v>
          </cell>
          <cell r="F695" t="str">
            <v>F101x</v>
          </cell>
          <cell r="G695" t="str">
            <v>F101x</v>
          </cell>
        </row>
        <row r="704">
          <cell r="D704" t="str">
            <v>F30</v>
          </cell>
          <cell r="E704" t="str">
            <v>F30</v>
          </cell>
          <cell r="F704" t="str">
            <v>F30</v>
          </cell>
          <cell r="G704" t="str">
            <v>F30</v>
          </cell>
        </row>
        <row r="705">
          <cell r="D705" t="str">
            <v>F10</v>
          </cell>
          <cell r="E705" t="str">
            <v>F10</v>
          </cell>
          <cell r="F705" t="str">
            <v>F10</v>
          </cell>
          <cell r="G705" t="str">
            <v>F10</v>
          </cell>
        </row>
        <row r="706">
          <cell r="D706" t="str">
            <v>F102x</v>
          </cell>
          <cell r="E706" t="str">
            <v>F102x</v>
          </cell>
          <cell r="F706" t="str">
            <v>F102x</v>
          </cell>
          <cell r="G706" t="str">
            <v>F102x</v>
          </cell>
        </row>
        <row r="707">
          <cell r="D707" t="str">
            <v>F107x</v>
          </cell>
          <cell r="E707" t="str">
            <v>F107x</v>
          </cell>
          <cell r="F707" t="str">
            <v>F107x</v>
          </cell>
          <cell r="G707" t="str">
            <v>F107x</v>
          </cell>
        </row>
        <row r="709"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</row>
        <row r="712"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20">
          <cell r="D720" t="str">
            <v>C</v>
          </cell>
          <cell r="E720" t="str">
            <v>C</v>
          </cell>
          <cell r="F720" t="str">
            <v>C</v>
          </cell>
          <cell r="G720" t="str">
            <v>C</v>
          </cell>
        </row>
        <row r="721">
          <cell r="D721" t="str">
            <v>COS
Factor</v>
          </cell>
          <cell r="E721" t="str">
            <v>COS
Factor</v>
          </cell>
          <cell r="F721" t="str">
            <v>COS
Factor</v>
          </cell>
          <cell r="G721" t="str">
            <v>COS
Factor</v>
          </cell>
        </row>
        <row r="722">
          <cell r="D722" t="str">
            <v>F10</v>
          </cell>
          <cell r="E722" t="str">
            <v>F10</v>
          </cell>
          <cell r="F722" t="str">
            <v>F10</v>
          </cell>
          <cell r="G722" t="str">
            <v>F10</v>
          </cell>
        </row>
        <row r="725">
          <cell r="D725" t="str">
            <v>F10</v>
          </cell>
          <cell r="E725" t="str">
            <v>F10</v>
          </cell>
          <cell r="F725" t="str">
            <v>F10</v>
          </cell>
          <cell r="G725" t="str">
            <v>F10</v>
          </cell>
        </row>
        <row r="728">
          <cell r="D728" t="str">
            <v>F10</v>
          </cell>
          <cell r="E728" t="str">
            <v>F10</v>
          </cell>
          <cell r="F728" t="str">
            <v>F10</v>
          </cell>
          <cell r="G728" t="str">
            <v>F10</v>
          </cell>
        </row>
        <row r="731">
          <cell r="D731" t="str">
            <v>F10</v>
          </cell>
          <cell r="E731" t="str">
            <v>F10</v>
          </cell>
          <cell r="F731" t="str">
            <v>F10</v>
          </cell>
          <cell r="G731" t="str">
            <v>F10</v>
          </cell>
        </row>
        <row r="734">
          <cell r="D734" t="str">
            <v>F10</v>
          </cell>
          <cell r="E734" t="str">
            <v>F10</v>
          </cell>
          <cell r="F734" t="str">
            <v>F10</v>
          </cell>
          <cell r="G734" t="str">
            <v>F10</v>
          </cell>
        </row>
        <row r="737">
          <cell r="D737" t="str">
            <v>F10</v>
          </cell>
          <cell r="E737" t="str">
            <v>F10</v>
          </cell>
          <cell r="F737" t="str">
            <v>F10</v>
          </cell>
          <cell r="G737" t="str">
            <v>F10</v>
          </cell>
        </row>
        <row r="740">
          <cell r="D740" t="str">
            <v>F10</v>
          </cell>
          <cell r="E740" t="str">
            <v>F10</v>
          </cell>
          <cell r="F740" t="str">
            <v>F10</v>
          </cell>
          <cell r="G740" t="str">
            <v>F10</v>
          </cell>
        </row>
        <row r="750">
          <cell r="D750" t="str">
            <v>F10</v>
          </cell>
          <cell r="E750" t="str">
            <v>F10</v>
          </cell>
          <cell r="F750" t="str">
            <v>F10</v>
          </cell>
          <cell r="G750" t="str">
            <v>F10</v>
          </cell>
        </row>
        <row r="752">
          <cell r="D752" t="str">
            <v>F10</v>
          </cell>
          <cell r="E752" t="str">
            <v>F10</v>
          </cell>
          <cell r="F752" t="str">
            <v>F10</v>
          </cell>
          <cell r="G752" t="str">
            <v>F10</v>
          </cell>
        </row>
        <row r="754">
          <cell r="D754" t="str">
            <v>F10</v>
          </cell>
          <cell r="E754" t="str">
            <v>F10</v>
          </cell>
          <cell r="F754" t="str">
            <v>F10</v>
          </cell>
          <cell r="G754" t="str">
            <v>F10</v>
          </cell>
        </row>
        <row r="756">
          <cell r="D756" t="str">
            <v>F10</v>
          </cell>
          <cell r="E756" t="str">
            <v>F10</v>
          </cell>
          <cell r="F756" t="str">
            <v>F10</v>
          </cell>
          <cell r="G756" t="str">
            <v>F10</v>
          </cell>
        </row>
        <row r="758">
          <cell r="D758" t="str">
            <v>F10</v>
          </cell>
          <cell r="E758" t="str">
            <v>F10</v>
          </cell>
          <cell r="F758" t="str">
            <v>F10</v>
          </cell>
          <cell r="G758" t="str">
            <v>F10</v>
          </cell>
        </row>
        <row r="760">
          <cell r="D760" t="str">
            <v>F10</v>
          </cell>
          <cell r="E760" t="str">
            <v>F10</v>
          </cell>
          <cell r="F760" t="str">
            <v>F10</v>
          </cell>
          <cell r="G760" t="str">
            <v>F10</v>
          </cell>
        </row>
        <row r="762">
          <cell r="D762" t="str">
            <v>F10</v>
          </cell>
          <cell r="E762" t="str">
            <v>F10</v>
          </cell>
          <cell r="F762" t="str">
            <v>F10</v>
          </cell>
          <cell r="G762" t="str">
            <v>F10</v>
          </cell>
        </row>
        <row r="770">
          <cell r="D770" t="str">
            <v>F10</v>
          </cell>
          <cell r="E770" t="str">
            <v>F10</v>
          </cell>
          <cell r="F770" t="str">
            <v>F10</v>
          </cell>
          <cell r="G770" t="str">
            <v>F10</v>
          </cell>
        </row>
        <row r="772">
          <cell r="D772" t="str">
            <v>F10</v>
          </cell>
          <cell r="E772" t="str">
            <v>F10</v>
          </cell>
          <cell r="F772" t="str">
            <v>F10</v>
          </cell>
          <cell r="G772" t="str">
            <v>F10</v>
          </cell>
        </row>
        <row r="774">
          <cell r="D774" t="str">
            <v>F10</v>
          </cell>
          <cell r="E774" t="str">
            <v>F10</v>
          </cell>
          <cell r="F774" t="str">
            <v>F10</v>
          </cell>
          <cell r="G774" t="str">
            <v>F10</v>
          </cell>
        </row>
        <row r="776">
          <cell r="D776" t="str">
            <v>F10</v>
          </cell>
          <cell r="E776" t="str">
            <v>F10</v>
          </cell>
          <cell r="F776" t="str">
            <v>F10</v>
          </cell>
          <cell r="G776" t="str">
            <v>F10</v>
          </cell>
        </row>
        <row r="778">
          <cell r="D778" t="str">
            <v>F10</v>
          </cell>
          <cell r="E778" t="str">
            <v>F10</v>
          </cell>
          <cell r="F778" t="str">
            <v>F10</v>
          </cell>
          <cell r="G778" t="str">
            <v>F10</v>
          </cell>
        </row>
        <row r="780">
          <cell r="D780" t="str">
            <v>F10</v>
          </cell>
          <cell r="E780" t="str">
            <v>F10</v>
          </cell>
          <cell r="F780" t="str">
            <v>F10</v>
          </cell>
          <cell r="G780" t="str">
            <v>F10</v>
          </cell>
        </row>
        <row r="782">
          <cell r="D782" t="str">
            <v>F10</v>
          </cell>
          <cell r="E782" t="str">
            <v>F10</v>
          </cell>
          <cell r="F782" t="str">
            <v>F10</v>
          </cell>
          <cell r="G782" t="str">
            <v>F10</v>
          </cell>
        </row>
        <row r="784">
          <cell r="D784" t="str">
            <v>F10</v>
          </cell>
          <cell r="E784" t="str">
            <v>F10</v>
          </cell>
          <cell r="F784" t="str">
            <v>F10</v>
          </cell>
          <cell r="G784" t="str">
            <v>F10</v>
          </cell>
        </row>
        <row r="789">
          <cell r="D789" t="str">
            <v>C</v>
          </cell>
          <cell r="E789" t="str">
            <v>C</v>
          </cell>
          <cell r="F789" t="str">
            <v>C</v>
          </cell>
          <cell r="G789" t="str">
            <v>C</v>
          </cell>
        </row>
        <row r="790">
          <cell r="D790" t="str">
            <v>COS
Factor</v>
          </cell>
          <cell r="E790" t="str">
            <v>COS
Factor</v>
          </cell>
          <cell r="F790" t="str">
            <v>COS
Factor</v>
          </cell>
          <cell r="G790" t="str">
            <v>COS
Factor</v>
          </cell>
        </row>
        <row r="791">
          <cell r="D791" t="str">
            <v>F10</v>
          </cell>
          <cell r="E791" t="str">
            <v>F10</v>
          </cell>
          <cell r="F791" t="str">
            <v>F10</v>
          </cell>
          <cell r="G791" t="str">
            <v>F10</v>
          </cell>
        </row>
        <row r="792">
          <cell r="D792" t="str">
            <v>F10</v>
          </cell>
          <cell r="E792" t="str">
            <v>F10</v>
          </cell>
          <cell r="F792" t="str">
            <v>F10</v>
          </cell>
          <cell r="G792" t="str">
            <v>F10</v>
          </cell>
        </row>
        <row r="793">
          <cell r="D793" t="str">
            <v>F10</v>
          </cell>
          <cell r="E793" t="str">
            <v>F10</v>
          </cell>
          <cell r="F793" t="str">
            <v>F10</v>
          </cell>
          <cell r="G793" t="str">
            <v>F10</v>
          </cell>
        </row>
        <row r="796">
          <cell r="D796" t="str">
            <v>F10</v>
          </cell>
          <cell r="E796" t="str">
            <v>F10</v>
          </cell>
          <cell r="F796" t="str">
            <v>F10</v>
          </cell>
          <cell r="G796" t="str">
            <v>F10</v>
          </cell>
        </row>
        <row r="797">
          <cell r="D797" t="str">
            <v>F10</v>
          </cell>
          <cell r="E797" t="str">
            <v>F10</v>
          </cell>
          <cell r="F797" t="str">
            <v>F10</v>
          </cell>
          <cell r="G797" t="str">
            <v>F10</v>
          </cell>
        </row>
        <row r="798">
          <cell r="D798" t="str">
            <v>F10</v>
          </cell>
          <cell r="E798" t="str">
            <v>F10</v>
          </cell>
          <cell r="F798" t="str">
            <v>F10</v>
          </cell>
          <cell r="G798" t="str">
            <v>F10</v>
          </cell>
        </row>
        <row r="801">
          <cell r="D801" t="str">
            <v>F10</v>
          </cell>
          <cell r="E801" t="str">
            <v>F10</v>
          </cell>
          <cell r="F801" t="str">
            <v>F10</v>
          </cell>
          <cell r="G801" t="str">
            <v>F10</v>
          </cell>
        </row>
        <row r="802">
          <cell r="D802" t="str">
            <v>F10</v>
          </cell>
          <cell r="E802" t="str">
            <v>F10</v>
          </cell>
          <cell r="F802" t="str">
            <v>F10</v>
          </cell>
          <cell r="G802" t="str">
            <v>F10</v>
          </cell>
        </row>
        <row r="805">
          <cell r="D805" t="str">
            <v>F10</v>
          </cell>
          <cell r="E805" t="str">
            <v>F10</v>
          </cell>
          <cell r="F805" t="str">
            <v>F10</v>
          </cell>
          <cell r="G805" t="str">
            <v>F10</v>
          </cell>
        </row>
        <row r="806">
          <cell r="D806" t="str">
            <v>F10</v>
          </cell>
          <cell r="E806" t="str">
            <v>F10</v>
          </cell>
          <cell r="F806" t="str">
            <v>F10</v>
          </cell>
          <cell r="G806" t="str">
            <v>F10</v>
          </cell>
        </row>
        <row r="807">
          <cell r="D807" t="str">
            <v>F10</v>
          </cell>
          <cell r="E807" t="str">
            <v>F10</v>
          </cell>
          <cell r="F807" t="str">
            <v>F10</v>
          </cell>
          <cell r="G807" t="str">
            <v>F10</v>
          </cell>
        </row>
        <row r="810">
          <cell r="D810" t="str">
            <v>F10</v>
          </cell>
          <cell r="E810" t="str">
            <v>F10</v>
          </cell>
          <cell r="F810" t="str">
            <v>F10</v>
          </cell>
          <cell r="G810" t="str">
            <v>F10</v>
          </cell>
        </row>
        <row r="811">
          <cell r="D811" t="str">
            <v>F10</v>
          </cell>
          <cell r="E811" t="str">
            <v>F10</v>
          </cell>
          <cell r="F811" t="str">
            <v>F10</v>
          </cell>
          <cell r="G811" t="str">
            <v>F10</v>
          </cell>
        </row>
        <row r="812">
          <cell r="D812" t="str">
            <v>F10</v>
          </cell>
          <cell r="E812" t="str">
            <v>F10</v>
          </cell>
          <cell r="F812" t="str">
            <v>F10</v>
          </cell>
          <cell r="G812" t="str">
            <v>F10</v>
          </cell>
        </row>
        <row r="815">
          <cell r="D815" t="str">
            <v>F10</v>
          </cell>
          <cell r="E815" t="str">
            <v>F10</v>
          </cell>
          <cell r="F815" t="str">
            <v>F10</v>
          </cell>
          <cell r="G815" t="str">
            <v>F10</v>
          </cell>
        </row>
        <row r="816">
          <cell r="D816" t="str">
            <v>F10</v>
          </cell>
          <cell r="E816" t="str">
            <v>F10</v>
          </cell>
          <cell r="F816" t="str">
            <v>F10</v>
          </cell>
          <cell r="G816" t="str">
            <v>F10</v>
          </cell>
        </row>
        <row r="817">
          <cell r="D817" t="str">
            <v>F10</v>
          </cell>
          <cell r="E817" t="str">
            <v>F10</v>
          </cell>
          <cell r="F817" t="str">
            <v>F10</v>
          </cell>
          <cell r="G817" t="str">
            <v>F10</v>
          </cell>
        </row>
        <row r="820">
          <cell r="D820" t="str">
            <v>F10</v>
          </cell>
          <cell r="E820" t="str">
            <v>F10</v>
          </cell>
          <cell r="F820" t="str">
            <v>F10</v>
          </cell>
          <cell r="G820" t="str">
            <v>F10</v>
          </cell>
        </row>
        <row r="821">
          <cell r="D821" t="str">
            <v>F10</v>
          </cell>
          <cell r="E821" t="str">
            <v>F10</v>
          </cell>
          <cell r="F821" t="str">
            <v>F10</v>
          </cell>
          <cell r="G821" t="str">
            <v>F10</v>
          </cell>
        </row>
        <row r="823">
          <cell r="D823" t="str">
            <v>F10</v>
          </cell>
          <cell r="E823" t="str">
            <v>F10</v>
          </cell>
          <cell r="F823" t="str">
            <v>F10</v>
          </cell>
          <cell r="G823" t="str">
            <v>F10</v>
          </cell>
        </row>
        <row r="828">
          <cell r="D828" t="str">
            <v>F10</v>
          </cell>
          <cell r="E828" t="str">
            <v>F10</v>
          </cell>
          <cell r="F828" t="str">
            <v>F10</v>
          </cell>
          <cell r="G828" t="str">
            <v>F10</v>
          </cell>
        </row>
        <row r="834">
          <cell r="D834" t="str">
            <v>F10</v>
          </cell>
          <cell r="E834" t="str">
            <v>F10</v>
          </cell>
          <cell r="F834" t="str">
            <v>F10</v>
          </cell>
          <cell r="G834" t="str">
            <v>F10</v>
          </cell>
        </row>
        <row r="835">
          <cell r="D835" t="str">
            <v>A</v>
          </cell>
          <cell r="E835" t="str">
            <v>A</v>
          </cell>
          <cell r="F835" t="str">
            <v>A</v>
          </cell>
          <cell r="G835" t="str">
            <v>A</v>
          </cell>
        </row>
        <row r="838">
          <cell r="D838" t="str">
            <v>F10</v>
          </cell>
          <cell r="E838" t="str">
            <v>F10</v>
          </cell>
          <cell r="F838" t="str">
            <v>F10</v>
          </cell>
          <cell r="G838" t="str">
            <v>F10</v>
          </cell>
        </row>
        <row r="839">
          <cell r="D839" t="str">
            <v>A</v>
          </cell>
          <cell r="E839" t="str">
            <v>A</v>
          </cell>
          <cell r="F839" t="str">
            <v>A</v>
          </cell>
          <cell r="G839" t="str">
            <v>A</v>
          </cell>
        </row>
        <row r="842">
          <cell r="D842" t="str">
            <v>F10</v>
          </cell>
          <cell r="E842" t="str">
            <v>F10</v>
          </cell>
          <cell r="F842" t="str">
            <v>F10</v>
          </cell>
          <cell r="G842" t="str">
            <v>F10</v>
          </cell>
        </row>
        <row r="843">
          <cell r="D843" t="str">
            <v>A</v>
          </cell>
          <cell r="E843" t="str">
            <v>A</v>
          </cell>
          <cell r="F843" t="str">
            <v>A</v>
          </cell>
          <cell r="G843" t="str">
            <v>A</v>
          </cell>
        </row>
        <row r="846">
          <cell r="D846" t="str">
            <v>F10</v>
          </cell>
          <cell r="E846" t="str">
            <v>F10</v>
          </cell>
          <cell r="F846" t="str">
            <v>F10</v>
          </cell>
          <cell r="G846" t="str">
            <v>F10</v>
          </cell>
        </row>
        <row r="847">
          <cell r="D847" t="str">
            <v>A</v>
          </cell>
          <cell r="E847" t="str">
            <v>A</v>
          </cell>
          <cell r="F847" t="str">
            <v>A</v>
          </cell>
          <cell r="G847" t="str">
            <v>A</v>
          </cell>
        </row>
        <row r="850">
          <cell r="D850" t="str">
            <v>F10</v>
          </cell>
          <cell r="E850" t="str">
            <v>F10</v>
          </cell>
          <cell r="F850" t="str">
            <v>F10</v>
          </cell>
          <cell r="G850" t="str">
            <v>F10</v>
          </cell>
        </row>
        <row r="851">
          <cell r="D851" t="str">
            <v>A</v>
          </cell>
          <cell r="E851" t="str">
            <v>A</v>
          </cell>
          <cell r="F851" t="str">
            <v>A</v>
          </cell>
          <cell r="G851" t="str">
            <v>A</v>
          </cell>
        </row>
        <row r="854">
          <cell r="D854" t="str">
            <v>F10</v>
          </cell>
          <cell r="E854" t="str">
            <v>F10</v>
          </cell>
          <cell r="F854" t="str">
            <v>F10</v>
          </cell>
          <cell r="G854" t="str">
            <v>F10</v>
          </cell>
        </row>
        <row r="855">
          <cell r="D855" t="str">
            <v>A</v>
          </cell>
          <cell r="E855" t="str">
            <v>A</v>
          </cell>
          <cell r="F855" t="str">
            <v>A</v>
          </cell>
          <cell r="G855" t="str">
            <v>A</v>
          </cell>
        </row>
        <row r="858">
          <cell r="D858" t="str">
            <v>F10</v>
          </cell>
          <cell r="E858" t="str">
            <v>F10</v>
          </cell>
          <cell r="F858" t="str">
            <v>F10</v>
          </cell>
          <cell r="G858" t="str">
            <v>F10</v>
          </cell>
        </row>
        <row r="859">
          <cell r="D859" t="str">
            <v>A</v>
          </cell>
          <cell r="E859" t="str">
            <v>A</v>
          </cell>
          <cell r="F859" t="str">
            <v>A</v>
          </cell>
          <cell r="G859" t="str">
            <v>A</v>
          </cell>
        </row>
        <row r="862">
          <cell r="D862" t="str">
            <v>F10</v>
          </cell>
          <cell r="E862" t="str">
            <v>F10</v>
          </cell>
          <cell r="F862" t="str">
            <v>F10</v>
          </cell>
          <cell r="G862" t="str">
            <v>F10</v>
          </cell>
        </row>
        <row r="863">
          <cell r="D863" t="str">
            <v>A</v>
          </cell>
          <cell r="E863" t="str">
            <v>A</v>
          </cell>
          <cell r="F863" t="str">
            <v>A</v>
          </cell>
          <cell r="G863" t="str">
            <v>A</v>
          </cell>
        </row>
        <row r="866">
          <cell r="D866" t="str">
            <v>F10</v>
          </cell>
          <cell r="E866" t="str">
            <v>F10</v>
          </cell>
          <cell r="F866" t="str">
            <v>F10</v>
          </cell>
          <cell r="G866" t="str">
            <v>F10</v>
          </cell>
        </row>
        <row r="867">
          <cell r="D867" t="str">
            <v>A</v>
          </cell>
          <cell r="E867" t="str">
            <v>A</v>
          </cell>
          <cell r="F867" t="str">
            <v>A</v>
          </cell>
          <cell r="G867" t="str">
            <v>A</v>
          </cell>
        </row>
        <row r="870">
          <cell r="D870" t="str">
            <v>F10</v>
          </cell>
          <cell r="E870" t="str">
            <v>F10</v>
          </cell>
          <cell r="F870" t="str">
            <v>F10</v>
          </cell>
          <cell r="G870" t="str">
            <v>F10</v>
          </cell>
        </row>
        <row r="871">
          <cell r="D871" t="str">
            <v>F10</v>
          </cell>
          <cell r="E871" t="str">
            <v>F10</v>
          </cell>
          <cell r="F871" t="str">
            <v>F10</v>
          </cell>
          <cell r="G871" t="str">
            <v>F10</v>
          </cell>
        </row>
        <row r="875">
          <cell r="D875" t="str">
            <v>C</v>
          </cell>
          <cell r="E875" t="str">
            <v>C</v>
          </cell>
          <cell r="F875" t="str">
            <v>C</v>
          </cell>
          <cell r="G875" t="str">
            <v>C</v>
          </cell>
        </row>
        <row r="876">
          <cell r="D876" t="str">
            <v>COS
Factor</v>
          </cell>
          <cell r="E876" t="str">
            <v>COS
Factor</v>
          </cell>
          <cell r="F876" t="str">
            <v>COS
Factor</v>
          </cell>
          <cell r="G876" t="str">
            <v>COS
Factor</v>
          </cell>
        </row>
        <row r="879">
          <cell r="D879" t="str">
            <v>F20</v>
          </cell>
          <cell r="E879" t="str">
            <v>F20</v>
          </cell>
          <cell r="F879" t="str">
            <v>F20</v>
          </cell>
          <cell r="G879" t="str">
            <v>F20</v>
          </cell>
        </row>
        <row r="880">
          <cell r="D880" t="str">
            <v>A</v>
          </cell>
          <cell r="E880" t="str">
            <v>A</v>
          </cell>
          <cell r="F880" t="str">
            <v>A</v>
          </cell>
          <cell r="G880" t="str">
            <v>A</v>
          </cell>
        </row>
        <row r="883">
          <cell r="D883" t="str">
            <v>F20</v>
          </cell>
          <cell r="E883" t="str">
            <v>F20</v>
          </cell>
          <cell r="F883" t="str">
            <v>F20</v>
          </cell>
          <cell r="G883" t="str">
            <v>F20</v>
          </cell>
        </row>
        <row r="884">
          <cell r="D884" t="str">
            <v>A</v>
          </cell>
          <cell r="E884" t="str">
            <v>A</v>
          </cell>
          <cell r="F884" t="str">
            <v>A</v>
          </cell>
          <cell r="G884" t="str">
            <v>A</v>
          </cell>
        </row>
        <row r="887">
          <cell r="D887" t="str">
            <v>F20</v>
          </cell>
          <cell r="E887" t="str">
            <v>F20</v>
          </cell>
          <cell r="F887" t="str">
            <v>F20</v>
          </cell>
          <cell r="G887" t="str">
            <v>F20</v>
          </cell>
        </row>
        <row r="888">
          <cell r="D888" t="str">
            <v>A</v>
          </cell>
          <cell r="E888" t="str">
            <v>A</v>
          </cell>
          <cell r="F888" t="str">
            <v>A</v>
          </cell>
          <cell r="G888" t="str">
            <v>A</v>
          </cell>
        </row>
        <row r="891">
          <cell r="D891" t="str">
            <v>F20</v>
          </cell>
          <cell r="E891" t="str">
            <v>F20</v>
          </cell>
          <cell r="F891" t="str">
            <v>F20</v>
          </cell>
          <cell r="G891" t="str">
            <v>F20</v>
          </cell>
        </row>
        <row r="892">
          <cell r="D892" t="str">
            <v>F22</v>
          </cell>
          <cell r="E892" t="str">
            <v>F22</v>
          </cell>
          <cell r="F892" t="str">
            <v>F22</v>
          </cell>
          <cell r="G892" t="str">
            <v>F22</v>
          </cell>
        </row>
        <row r="893">
          <cell r="D893" t="str">
            <v>A</v>
          </cell>
          <cell r="E893" t="str">
            <v>A</v>
          </cell>
          <cell r="F893" t="str">
            <v>A</v>
          </cell>
          <cell r="G893" t="str">
            <v>A</v>
          </cell>
        </row>
        <row r="896">
          <cell r="D896" t="str">
            <v>F20</v>
          </cell>
          <cell r="E896" t="str">
            <v>F20</v>
          </cell>
          <cell r="F896" t="str">
            <v>F20</v>
          </cell>
          <cell r="G896" t="str">
            <v>F20</v>
          </cell>
        </row>
        <row r="897">
          <cell r="D897" t="str">
            <v>F22</v>
          </cell>
          <cell r="E897" t="str">
            <v>F22</v>
          </cell>
          <cell r="F897" t="str">
            <v>F22</v>
          </cell>
          <cell r="G897" t="str">
            <v>F22</v>
          </cell>
        </row>
        <row r="898">
          <cell r="D898" t="str">
            <v>A</v>
          </cell>
          <cell r="E898" t="str">
            <v>A</v>
          </cell>
          <cell r="F898" t="str">
            <v>A</v>
          </cell>
          <cell r="G898" t="str">
            <v>A</v>
          </cell>
        </row>
        <row r="901">
          <cell r="D901" t="str">
            <v>F20</v>
          </cell>
          <cell r="E901" t="str">
            <v>F20</v>
          </cell>
          <cell r="F901" t="str">
            <v>F20</v>
          </cell>
          <cell r="G901" t="str">
            <v>F20</v>
          </cell>
        </row>
        <row r="902">
          <cell r="D902" t="str">
            <v>F22</v>
          </cell>
          <cell r="E902" t="str">
            <v>F22</v>
          </cell>
          <cell r="F902" t="str">
            <v>F22</v>
          </cell>
          <cell r="G902" t="str">
            <v>F22</v>
          </cell>
        </row>
        <row r="903">
          <cell r="D903" t="str">
            <v>A</v>
          </cell>
          <cell r="E903" t="str">
            <v>A</v>
          </cell>
          <cell r="F903" t="str">
            <v>A</v>
          </cell>
          <cell r="G903" t="str">
            <v>A</v>
          </cell>
        </row>
        <row r="906">
          <cell r="D906" t="str">
            <v>F20</v>
          </cell>
          <cell r="E906" t="str">
            <v>F20</v>
          </cell>
          <cell r="F906" t="str">
            <v>F20</v>
          </cell>
          <cell r="G906" t="str">
            <v>F20</v>
          </cell>
        </row>
        <row r="907">
          <cell r="D907" t="str">
            <v>F22</v>
          </cell>
          <cell r="E907" t="str">
            <v>F22</v>
          </cell>
          <cell r="F907" t="str">
            <v>F22</v>
          </cell>
          <cell r="G907" t="str">
            <v>F22</v>
          </cell>
        </row>
        <row r="908">
          <cell r="D908" t="str">
            <v>A</v>
          </cell>
          <cell r="E908" t="str">
            <v>A</v>
          </cell>
          <cell r="F908" t="str">
            <v>A</v>
          </cell>
          <cell r="G908" t="str">
            <v>A</v>
          </cell>
        </row>
        <row r="911">
          <cell r="D911" t="str">
            <v>F21</v>
          </cell>
          <cell r="E911" t="str">
            <v>F21</v>
          </cell>
          <cell r="F911" t="str">
            <v>F21</v>
          </cell>
          <cell r="G911" t="str">
            <v>F21</v>
          </cell>
        </row>
        <row r="912">
          <cell r="D912" t="str">
            <v>A</v>
          </cell>
          <cell r="E912" t="str">
            <v>A</v>
          </cell>
          <cell r="F912" t="str">
            <v>A</v>
          </cell>
          <cell r="G912" t="str">
            <v>A</v>
          </cell>
        </row>
        <row r="915">
          <cell r="D915" t="str">
            <v>F70</v>
          </cell>
          <cell r="E915" t="str">
            <v>F70</v>
          </cell>
          <cell r="F915" t="str">
            <v>F70</v>
          </cell>
          <cell r="G915" t="str">
            <v>F70</v>
          </cell>
        </row>
        <row r="916">
          <cell r="D916" t="str">
            <v>A</v>
          </cell>
          <cell r="E916" t="str">
            <v>A</v>
          </cell>
          <cell r="F916" t="str">
            <v>A</v>
          </cell>
          <cell r="G916" t="str">
            <v>A</v>
          </cell>
        </row>
        <row r="919">
          <cell r="D919" t="str">
            <v>F60</v>
          </cell>
          <cell r="E919" t="str">
            <v>F60</v>
          </cell>
          <cell r="F919" t="str">
            <v>F60</v>
          </cell>
          <cell r="G919" t="str">
            <v>F60</v>
          </cell>
        </row>
        <row r="920">
          <cell r="D920" t="str">
            <v>A</v>
          </cell>
          <cell r="E920" t="str">
            <v>A</v>
          </cell>
          <cell r="F920" t="str">
            <v>A</v>
          </cell>
          <cell r="G920" t="str">
            <v>A</v>
          </cell>
        </row>
        <row r="923">
          <cell r="D923" t="str">
            <v>F20</v>
          </cell>
          <cell r="E923" t="str">
            <v>F20</v>
          </cell>
          <cell r="F923" t="str">
            <v>F20</v>
          </cell>
          <cell r="G923" t="str">
            <v>F20</v>
          </cell>
        </row>
        <row r="924">
          <cell r="D924" t="str">
            <v>F22</v>
          </cell>
          <cell r="E924" t="str">
            <v>F22</v>
          </cell>
          <cell r="F924" t="str">
            <v>F22</v>
          </cell>
          <cell r="G924" t="str">
            <v>F22</v>
          </cell>
        </row>
        <row r="925">
          <cell r="D925" t="str">
            <v>A</v>
          </cell>
          <cell r="E925" t="str">
            <v>A</v>
          </cell>
          <cell r="F925" t="str">
            <v>A</v>
          </cell>
          <cell r="G925" t="str">
            <v>A</v>
          </cell>
        </row>
        <row r="928">
          <cell r="D928" t="str">
            <v>F20</v>
          </cell>
          <cell r="E928" t="str">
            <v>F20</v>
          </cell>
          <cell r="F928" t="str">
            <v>F20</v>
          </cell>
          <cell r="G928" t="str">
            <v>F20</v>
          </cell>
        </row>
        <row r="929">
          <cell r="D929" t="str">
            <v>F22</v>
          </cell>
          <cell r="E929" t="str">
            <v>F22</v>
          </cell>
          <cell r="F929" t="str">
            <v>F22</v>
          </cell>
          <cell r="G929" t="str">
            <v>F22</v>
          </cell>
        </row>
        <row r="930">
          <cell r="D930" t="str">
            <v>A</v>
          </cell>
          <cell r="E930" t="str">
            <v>A</v>
          </cell>
          <cell r="F930" t="str">
            <v>A</v>
          </cell>
          <cell r="G930" t="str">
            <v>A</v>
          </cell>
        </row>
        <row r="933">
          <cell r="D933" t="str">
            <v>A</v>
          </cell>
          <cell r="E933" t="str">
            <v>A</v>
          </cell>
          <cell r="F933" t="str">
            <v>A</v>
          </cell>
          <cell r="G933" t="str">
            <v>A</v>
          </cell>
        </row>
        <row r="936">
          <cell r="D936" t="str">
            <v>F22</v>
          </cell>
          <cell r="E936" t="str">
            <v>F22</v>
          </cell>
          <cell r="F936" t="str">
            <v>F22</v>
          </cell>
          <cell r="G936" t="str">
            <v>F22</v>
          </cell>
        </row>
        <row r="937">
          <cell r="D937" t="str">
            <v>F20</v>
          </cell>
          <cell r="E937" t="str">
            <v>F20</v>
          </cell>
          <cell r="F937" t="str">
            <v>F20</v>
          </cell>
          <cell r="G937" t="str">
            <v>F20</v>
          </cell>
        </row>
        <row r="942">
          <cell r="D942" t="str">
            <v>C</v>
          </cell>
          <cell r="E942" t="str">
            <v>C</v>
          </cell>
          <cell r="F942" t="str">
            <v>C</v>
          </cell>
          <cell r="G942" t="str">
            <v>C</v>
          </cell>
        </row>
        <row r="943">
          <cell r="D943" t="str">
            <v>COS
Factor</v>
          </cell>
          <cell r="E943" t="str">
            <v>COS
Factor</v>
          </cell>
          <cell r="F943" t="str">
            <v>COS
Factor</v>
          </cell>
          <cell r="G943" t="str">
            <v>COS
Factor</v>
          </cell>
        </row>
        <row r="945">
          <cell r="D945" t="str">
            <v>F107x</v>
          </cell>
          <cell r="E945" t="str">
            <v>F107x</v>
          </cell>
          <cell r="F945" t="str">
            <v>F107x</v>
          </cell>
          <cell r="G945" t="str">
            <v>F107x</v>
          </cell>
        </row>
        <row r="946">
          <cell r="D946" t="str">
            <v>F42</v>
          </cell>
          <cell r="E946" t="str">
            <v>F42</v>
          </cell>
          <cell r="F946" t="str">
            <v>F42</v>
          </cell>
          <cell r="G946" t="str">
            <v>F42</v>
          </cell>
        </row>
        <row r="947">
          <cell r="D947" t="str">
            <v>F105x</v>
          </cell>
          <cell r="E947" t="str">
            <v>F105x</v>
          </cell>
          <cell r="F947" t="str">
            <v>F105x</v>
          </cell>
          <cell r="G947" t="str">
            <v>F105x</v>
          </cell>
        </row>
        <row r="948">
          <cell r="D948" t="str">
            <v>F105x</v>
          </cell>
          <cell r="E948" t="str">
            <v>F105x</v>
          </cell>
          <cell r="F948" t="str">
            <v>F105x</v>
          </cell>
          <cell r="G948" t="str">
            <v>F105x</v>
          </cell>
        </row>
        <row r="949">
          <cell r="D949" t="str">
            <v>F102x</v>
          </cell>
          <cell r="E949" t="str">
            <v>F102x</v>
          </cell>
          <cell r="F949" t="str">
            <v>F102x</v>
          </cell>
          <cell r="G949" t="str">
            <v>F102x</v>
          </cell>
        </row>
        <row r="953">
          <cell r="D953" t="str">
            <v>F107x</v>
          </cell>
          <cell r="E953" t="str">
            <v>F107x</v>
          </cell>
          <cell r="F953" t="str">
            <v>F107x</v>
          </cell>
          <cell r="G953" t="str">
            <v>F107x</v>
          </cell>
        </row>
        <row r="954">
          <cell r="D954" t="str">
            <v>F105x</v>
          </cell>
          <cell r="E954" t="str">
            <v>F105x</v>
          </cell>
          <cell r="F954" t="str">
            <v>F105x</v>
          </cell>
          <cell r="G954" t="str">
            <v>F105x</v>
          </cell>
        </row>
        <row r="955">
          <cell r="D955" t="str">
            <v>F105x</v>
          </cell>
          <cell r="E955" t="str">
            <v>F105x</v>
          </cell>
          <cell r="F955" t="str">
            <v>F105x</v>
          </cell>
          <cell r="G955" t="str">
            <v>F105x</v>
          </cell>
        </row>
        <row r="956">
          <cell r="D956" t="str">
            <v>F105x</v>
          </cell>
          <cell r="E956" t="str">
            <v>F105x</v>
          </cell>
          <cell r="F956" t="str">
            <v>F105x</v>
          </cell>
          <cell r="G956" t="str">
            <v>F105x</v>
          </cell>
        </row>
        <row r="957">
          <cell r="D957" t="str">
            <v>F42</v>
          </cell>
          <cell r="E957" t="str">
            <v>F42</v>
          </cell>
          <cell r="F957" t="str">
            <v>F42</v>
          </cell>
          <cell r="G957" t="str">
            <v>F42</v>
          </cell>
        </row>
        <row r="958">
          <cell r="D958" t="str">
            <v>F102x</v>
          </cell>
          <cell r="E958" t="str">
            <v>F102x</v>
          </cell>
          <cell r="F958" t="str">
            <v>F102x</v>
          </cell>
          <cell r="G958" t="str">
            <v>F102x</v>
          </cell>
        </row>
        <row r="959">
          <cell r="D959" t="str">
            <v>F102x</v>
          </cell>
          <cell r="E959" t="str">
            <v>F102x</v>
          </cell>
          <cell r="F959" t="str">
            <v>F102x</v>
          </cell>
          <cell r="G959" t="str">
            <v>F102x</v>
          </cell>
        </row>
        <row r="964">
          <cell r="D964" t="str">
            <v>F107x</v>
          </cell>
          <cell r="E964" t="str">
            <v>F107x</v>
          </cell>
          <cell r="F964" t="str">
            <v>F107x</v>
          </cell>
          <cell r="G964" t="str">
            <v>F107x</v>
          </cell>
        </row>
        <row r="965">
          <cell r="D965" t="str">
            <v>F105x</v>
          </cell>
          <cell r="E965" t="str">
            <v>F105x</v>
          </cell>
          <cell r="F965" t="str">
            <v>F105x</v>
          </cell>
          <cell r="G965" t="str">
            <v>F105x</v>
          </cell>
        </row>
        <row r="966">
          <cell r="D966" t="str">
            <v>F105x</v>
          </cell>
          <cell r="E966" t="str">
            <v>F105x</v>
          </cell>
          <cell r="F966" t="str">
            <v>F105x</v>
          </cell>
          <cell r="G966" t="str">
            <v>F105x</v>
          </cell>
        </row>
        <row r="967">
          <cell r="D967" t="str">
            <v>F42</v>
          </cell>
          <cell r="E967" t="str">
            <v>F42</v>
          </cell>
          <cell r="F967" t="str">
            <v>F42</v>
          </cell>
          <cell r="G967" t="str">
            <v>F42</v>
          </cell>
        </row>
        <row r="968">
          <cell r="D968" t="str">
            <v>F105x</v>
          </cell>
          <cell r="E968" t="str">
            <v>F105x</v>
          </cell>
          <cell r="F968" t="str">
            <v>F105x</v>
          </cell>
          <cell r="G968" t="str">
            <v>F105x</v>
          </cell>
        </row>
        <row r="969">
          <cell r="D969" t="str">
            <v>F30</v>
          </cell>
          <cell r="E969" t="str">
            <v>F30</v>
          </cell>
          <cell r="F969" t="str">
            <v>F30</v>
          </cell>
          <cell r="G969" t="str">
            <v>F30</v>
          </cell>
        </row>
        <row r="970">
          <cell r="D970" t="str">
            <v>F102x</v>
          </cell>
          <cell r="E970" t="str">
            <v>F102x</v>
          </cell>
          <cell r="F970" t="str">
            <v>F102x</v>
          </cell>
          <cell r="G970" t="str">
            <v>F102x</v>
          </cell>
        </row>
        <row r="971">
          <cell r="D971" t="str">
            <v>F10</v>
          </cell>
          <cell r="E971" t="str">
            <v>F10</v>
          </cell>
          <cell r="F971" t="str">
            <v>F105x</v>
          </cell>
          <cell r="G971" t="str">
            <v>F10</v>
          </cell>
        </row>
        <row r="972">
          <cell r="D972" t="str">
            <v>F10</v>
          </cell>
          <cell r="E972" t="str">
            <v>F10</v>
          </cell>
          <cell r="F972" t="str">
            <v>F105x</v>
          </cell>
          <cell r="G972" t="str">
            <v>F10</v>
          </cell>
        </row>
        <row r="976">
          <cell r="D976" t="str">
            <v>F107x</v>
          </cell>
          <cell r="E976" t="str">
            <v>F107x</v>
          </cell>
          <cell r="F976" t="str">
            <v>F107x</v>
          </cell>
          <cell r="G976" t="str">
            <v>F107x</v>
          </cell>
        </row>
        <row r="977">
          <cell r="D977" t="str">
            <v>F102x</v>
          </cell>
          <cell r="E977" t="str">
            <v>F102x</v>
          </cell>
          <cell r="F977" t="str">
            <v>F102x</v>
          </cell>
          <cell r="G977" t="str">
            <v>F102x</v>
          </cell>
        </row>
        <row r="978">
          <cell r="D978" t="str">
            <v>F105x</v>
          </cell>
          <cell r="E978" t="str">
            <v>F105x</v>
          </cell>
          <cell r="F978" t="str">
            <v>F105x</v>
          </cell>
          <cell r="G978" t="str">
            <v>F105x</v>
          </cell>
        </row>
        <row r="979">
          <cell r="D979" t="str">
            <v>F42</v>
          </cell>
          <cell r="E979" t="str">
            <v>F42</v>
          </cell>
          <cell r="F979" t="str">
            <v>F42</v>
          </cell>
          <cell r="G979" t="str">
            <v>F42</v>
          </cell>
        </row>
        <row r="980">
          <cell r="D980" t="str">
            <v>F105x</v>
          </cell>
          <cell r="E980" t="str">
            <v>F105x</v>
          </cell>
          <cell r="F980" t="str">
            <v>F105x</v>
          </cell>
          <cell r="G980" t="str">
            <v>F105x</v>
          </cell>
        </row>
        <row r="981">
          <cell r="D981" t="str">
            <v>F30</v>
          </cell>
          <cell r="E981" t="str">
            <v>F30</v>
          </cell>
          <cell r="F981" t="str">
            <v>F30</v>
          </cell>
          <cell r="G981" t="str">
            <v>F30</v>
          </cell>
        </row>
        <row r="982">
          <cell r="D982" t="str">
            <v>F105x</v>
          </cell>
          <cell r="E982" t="str">
            <v>F105x</v>
          </cell>
          <cell r="F982" t="str">
            <v>F105x</v>
          </cell>
          <cell r="G982" t="str">
            <v>F105x</v>
          </cell>
        </row>
        <row r="983">
          <cell r="D983" t="str">
            <v>F10</v>
          </cell>
          <cell r="E983" t="str">
            <v>F10</v>
          </cell>
          <cell r="F983" t="str">
            <v>F105x</v>
          </cell>
          <cell r="G983" t="str">
            <v>F10</v>
          </cell>
        </row>
        <row r="984">
          <cell r="D984" t="str">
            <v>F10</v>
          </cell>
          <cell r="E984" t="str">
            <v>F10</v>
          </cell>
          <cell r="F984" t="str">
            <v>F10</v>
          </cell>
          <cell r="G984" t="str">
            <v>F10</v>
          </cell>
        </row>
        <row r="988">
          <cell r="D988" t="str">
            <v>F107x</v>
          </cell>
          <cell r="E988" t="str">
            <v>F107x</v>
          </cell>
          <cell r="F988" t="str">
            <v>F107x</v>
          </cell>
          <cell r="G988" t="str">
            <v>F107x</v>
          </cell>
        </row>
        <row r="989">
          <cell r="D989" t="str">
            <v>F105x</v>
          </cell>
          <cell r="E989" t="str">
            <v>F105x</v>
          </cell>
          <cell r="F989" t="str">
            <v>F105x</v>
          </cell>
          <cell r="G989" t="str">
            <v>F105x</v>
          </cell>
        </row>
        <row r="990">
          <cell r="D990" t="str">
            <v>F105x</v>
          </cell>
          <cell r="E990" t="str">
            <v>F105x</v>
          </cell>
          <cell r="F990" t="str">
            <v>F105x</v>
          </cell>
          <cell r="G990" t="str">
            <v>F105x</v>
          </cell>
        </row>
        <row r="991">
          <cell r="D991" t="str">
            <v>F102x</v>
          </cell>
          <cell r="E991" t="str">
            <v>F102x</v>
          </cell>
          <cell r="F991" t="str">
            <v>F102x</v>
          </cell>
          <cell r="G991" t="str">
            <v>F102x</v>
          </cell>
        </row>
        <row r="992">
          <cell r="D992" t="str">
            <v>F105x</v>
          </cell>
          <cell r="E992" t="str">
            <v>F105x</v>
          </cell>
          <cell r="F992" t="str">
            <v>F105x</v>
          </cell>
          <cell r="G992" t="str">
            <v>F105x</v>
          </cell>
        </row>
        <row r="993">
          <cell r="D993" t="str">
            <v>F10</v>
          </cell>
          <cell r="E993" t="str">
            <v>F10</v>
          </cell>
          <cell r="F993" t="str">
            <v>F102x</v>
          </cell>
          <cell r="G993" t="str">
            <v>F10</v>
          </cell>
        </row>
        <row r="997">
          <cell r="D997" t="str">
            <v>F107x</v>
          </cell>
          <cell r="E997" t="str">
            <v>F107x</v>
          </cell>
          <cell r="F997" t="str">
            <v>F107x</v>
          </cell>
          <cell r="G997" t="str">
            <v>F107x</v>
          </cell>
        </row>
        <row r="998">
          <cell r="D998" t="str">
            <v>F105x</v>
          </cell>
          <cell r="E998" t="str">
            <v>F105x</v>
          </cell>
          <cell r="F998" t="str">
            <v>F105x</v>
          </cell>
          <cell r="G998" t="str">
            <v>F105x</v>
          </cell>
        </row>
        <row r="999">
          <cell r="D999" t="str">
            <v>F105x</v>
          </cell>
          <cell r="E999" t="str">
            <v>F105x</v>
          </cell>
          <cell r="F999" t="str">
            <v>F105x</v>
          </cell>
          <cell r="G999" t="str">
            <v>F105x</v>
          </cell>
        </row>
        <row r="1000">
          <cell r="D1000" t="str">
            <v>F102x</v>
          </cell>
          <cell r="E1000" t="str">
            <v>F102x</v>
          </cell>
          <cell r="F1000" t="str">
            <v>F102x</v>
          </cell>
          <cell r="G1000" t="str">
            <v>F102x</v>
          </cell>
        </row>
        <row r="1001">
          <cell r="D1001" t="str">
            <v>F30</v>
          </cell>
          <cell r="E1001" t="str">
            <v>F30</v>
          </cell>
          <cell r="F1001" t="str">
            <v>F30</v>
          </cell>
          <cell r="G1001" t="str">
            <v>F30</v>
          </cell>
        </row>
        <row r="1002">
          <cell r="D1002" t="str">
            <v>F105x</v>
          </cell>
          <cell r="E1002" t="str">
            <v>F105x</v>
          </cell>
          <cell r="F1002" t="str">
            <v>F105x</v>
          </cell>
          <cell r="G1002" t="str">
            <v>F105x</v>
          </cell>
        </row>
        <row r="1003">
          <cell r="D1003" t="str">
            <v>F10</v>
          </cell>
          <cell r="E1003" t="str">
            <v>F10</v>
          </cell>
          <cell r="F1003" t="str">
            <v>F105x</v>
          </cell>
          <cell r="G1003" t="str">
            <v>F10</v>
          </cell>
        </row>
        <row r="1004">
          <cell r="D1004" t="str">
            <v>F10</v>
          </cell>
          <cell r="E1004" t="str">
            <v>F10</v>
          </cell>
          <cell r="F1004" t="str">
            <v>F102x</v>
          </cell>
          <cell r="G1004" t="str">
            <v>F10</v>
          </cell>
        </row>
        <row r="1008">
          <cell r="D1008" t="str">
            <v>F107x</v>
          </cell>
          <cell r="E1008" t="str">
            <v>F107x</v>
          </cell>
          <cell r="F1008" t="str">
            <v>F107x</v>
          </cell>
          <cell r="G1008" t="str">
            <v>F107x</v>
          </cell>
        </row>
        <row r="1009">
          <cell r="D1009" t="str">
            <v>F105x</v>
          </cell>
          <cell r="E1009" t="str">
            <v>F105x</v>
          </cell>
          <cell r="F1009" t="str">
            <v>F105x</v>
          </cell>
          <cell r="G1009" t="str">
            <v>F105x</v>
          </cell>
        </row>
        <row r="1010">
          <cell r="D1010" t="str">
            <v>F105x</v>
          </cell>
          <cell r="E1010" t="str">
            <v>F105x</v>
          </cell>
          <cell r="F1010" t="str">
            <v>F105x</v>
          </cell>
          <cell r="G1010" t="str">
            <v>F105x</v>
          </cell>
        </row>
        <row r="1011">
          <cell r="D1011" t="str">
            <v>F102x</v>
          </cell>
          <cell r="E1011" t="str">
            <v>F102x</v>
          </cell>
          <cell r="F1011" t="str">
            <v>F102x</v>
          </cell>
          <cell r="G1011" t="str">
            <v>F102x</v>
          </cell>
        </row>
        <row r="1012">
          <cell r="D1012" t="str">
            <v>F30</v>
          </cell>
          <cell r="E1012" t="str">
            <v>F30</v>
          </cell>
          <cell r="F1012" t="str">
            <v>F30</v>
          </cell>
          <cell r="G1012" t="str">
            <v>F30</v>
          </cell>
        </row>
        <row r="1013">
          <cell r="D1013" t="str">
            <v>F105x</v>
          </cell>
          <cell r="E1013" t="str">
            <v>F105x</v>
          </cell>
          <cell r="F1013" t="str">
            <v>F105x</v>
          </cell>
          <cell r="G1013" t="str">
            <v>F105x</v>
          </cell>
        </row>
        <row r="1014">
          <cell r="D1014" t="str">
            <v>F10</v>
          </cell>
          <cell r="E1014" t="str">
            <v>F10</v>
          </cell>
          <cell r="F1014" t="str">
            <v>F105x</v>
          </cell>
          <cell r="G1014" t="str">
            <v>F10</v>
          </cell>
        </row>
        <row r="1015">
          <cell r="D1015" t="str">
            <v>F10</v>
          </cell>
          <cell r="E1015" t="str">
            <v>F10</v>
          </cell>
          <cell r="F1015" t="str">
            <v>F102x</v>
          </cell>
          <cell r="G1015" t="str">
            <v>F10</v>
          </cell>
        </row>
        <row r="1019">
          <cell r="D1019" t="str">
            <v>F107x</v>
          </cell>
          <cell r="E1019" t="str">
            <v>F107x</v>
          </cell>
          <cell r="F1019" t="str">
            <v>F107x</v>
          </cell>
          <cell r="G1019" t="str">
            <v>F107x</v>
          </cell>
        </row>
        <row r="1020">
          <cell r="D1020" t="str">
            <v>F105x</v>
          </cell>
          <cell r="E1020" t="str">
            <v>F105x</v>
          </cell>
          <cell r="F1020" t="str">
            <v>F105x</v>
          </cell>
          <cell r="G1020" t="str">
            <v>F105x</v>
          </cell>
        </row>
        <row r="1021">
          <cell r="D1021" t="str">
            <v>F105x</v>
          </cell>
          <cell r="E1021" t="str">
            <v>F105x</v>
          </cell>
          <cell r="F1021" t="str">
            <v>F105x</v>
          </cell>
          <cell r="G1021" t="str">
            <v>F105x</v>
          </cell>
        </row>
        <row r="1022">
          <cell r="D1022" t="str">
            <v>F102x</v>
          </cell>
          <cell r="E1022" t="str">
            <v>F102x</v>
          </cell>
          <cell r="F1022" t="str">
            <v>F102x</v>
          </cell>
          <cell r="G1022" t="str">
            <v>F102x</v>
          </cell>
        </row>
        <row r="1023">
          <cell r="D1023" t="str">
            <v>F105x</v>
          </cell>
          <cell r="E1023" t="str">
            <v>F105x</v>
          </cell>
          <cell r="F1023" t="str">
            <v>F105x</v>
          </cell>
          <cell r="G1023" t="str">
            <v>F105x</v>
          </cell>
        </row>
        <row r="1024">
          <cell r="D1024" t="str">
            <v>F30</v>
          </cell>
          <cell r="E1024" t="str">
            <v>F30</v>
          </cell>
          <cell r="F1024" t="str">
            <v>F30</v>
          </cell>
          <cell r="G1024" t="str">
            <v>F30</v>
          </cell>
        </row>
        <row r="1025">
          <cell r="D1025" t="str">
            <v>F10</v>
          </cell>
          <cell r="E1025" t="str">
            <v>F10</v>
          </cell>
          <cell r="F1025" t="str">
            <v>F105x</v>
          </cell>
          <cell r="G1025" t="str">
            <v>F10</v>
          </cell>
        </row>
        <row r="1026">
          <cell r="D1026" t="str">
            <v>F10</v>
          </cell>
          <cell r="E1026" t="str">
            <v>F10</v>
          </cell>
          <cell r="F1026" t="str">
            <v>F102x</v>
          </cell>
          <cell r="G1026" t="str">
            <v>F10</v>
          </cell>
        </row>
        <row r="1030">
          <cell r="D1030" t="str">
            <v>F107x</v>
          </cell>
          <cell r="E1030" t="str">
            <v>F107x</v>
          </cell>
          <cell r="F1030" t="str">
            <v>F107x</v>
          </cell>
          <cell r="G1030" t="str">
            <v>F107x</v>
          </cell>
        </row>
        <row r="1031">
          <cell r="D1031" t="str">
            <v>F105x</v>
          </cell>
          <cell r="E1031" t="str">
            <v>F105x</v>
          </cell>
          <cell r="F1031" t="str">
            <v>F105x</v>
          </cell>
          <cell r="G1031" t="str">
            <v>F105x</v>
          </cell>
        </row>
        <row r="1032">
          <cell r="D1032" t="str">
            <v>F105x</v>
          </cell>
          <cell r="E1032" t="str">
            <v>F105x</v>
          </cell>
          <cell r="F1032" t="str">
            <v>F105x</v>
          </cell>
          <cell r="G1032" t="str">
            <v>F105x</v>
          </cell>
        </row>
        <row r="1033">
          <cell r="D1033" t="str">
            <v>F102x</v>
          </cell>
          <cell r="E1033" t="str">
            <v>F102x</v>
          </cell>
          <cell r="F1033" t="str">
            <v>F102x</v>
          </cell>
          <cell r="G1033" t="str">
            <v>F102x</v>
          </cell>
        </row>
        <row r="1034">
          <cell r="D1034" t="str">
            <v>F42</v>
          </cell>
          <cell r="E1034" t="str">
            <v>F42</v>
          </cell>
          <cell r="F1034" t="str">
            <v>F42</v>
          </cell>
          <cell r="G1034" t="str">
            <v>F42</v>
          </cell>
        </row>
        <row r="1035">
          <cell r="D1035" t="str">
            <v>F105x</v>
          </cell>
          <cell r="E1035" t="str">
            <v>F105x</v>
          </cell>
          <cell r="F1035" t="str">
            <v>F105x</v>
          </cell>
          <cell r="G1035" t="str">
            <v>F105x</v>
          </cell>
        </row>
        <row r="1036">
          <cell r="D1036" t="str">
            <v>F30</v>
          </cell>
          <cell r="E1036" t="str">
            <v>F30</v>
          </cell>
          <cell r="F1036" t="str">
            <v>F30</v>
          </cell>
          <cell r="G1036" t="str">
            <v>F30</v>
          </cell>
        </row>
        <row r="1037">
          <cell r="D1037" t="str">
            <v>F10</v>
          </cell>
          <cell r="E1037" t="str">
            <v>F10</v>
          </cell>
          <cell r="F1037" t="str">
            <v>F105x</v>
          </cell>
          <cell r="G1037" t="str">
            <v>F10</v>
          </cell>
        </row>
        <row r="1038">
          <cell r="D1038" t="str">
            <v>F10</v>
          </cell>
          <cell r="E1038" t="str">
            <v>F10</v>
          </cell>
          <cell r="F1038" t="str">
            <v>F102x</v>
          </cell>
          <cell r="G1038" t="str">
            <v>F10</v>
          </cell>
        </row>
        <row r="1043">
          <cell r="D1043" t="str">
            <v>C</v>
          </cell>
          <cell r="E1043" t="str">
            <v>C</v>
          </cell>
          <cell r="F1043" t="str">
            <v>C</v>
          </cell>
          <cell r="G1043" t="str">
            <v>C</v>
          </cell>
        </row>
        <row r="1044">
          <cell r="D1044" t="str">
            <v>COS
Factor</v>
          </cell>
          <cell r="E1044" t="str">
            <v>COS
Factor</v>
          </cell>
          <cell r="F1044" t="str">
            <v>COS
Factor</v>
          </cell>
          <cell r="G1044" t="str">
            <v>COS
Factor</v>
          </cell>
        </row>
        <row r="1046">
          <cell r="D1046" t="str">
            <v>F107x</v>
          </cell>
          <cell r="E1046" t="str">
            <v>F107x</v>
          </cell>
          <cell r="F1046" t="str">
            <v>F107x</v>
          </cell>
          <cell r="G1046" t="str">
            <v>F107x</v>
          </cell>
        </row>
        <row r="1047">
          <cell r="D1047" t="str">
            <v>F105x</v>
          </cell>
          <cell r="E1047" t="str">
            <v>F105x</v>
          </cell>
          <cell r="F1047" t="str">
            <v>F105x</v>
          </cell>
          <cell r="G1047" t="str">
            <v>F105x</v>
          </cell>
        </row>
        <row r="1048">
          <cell r="D1048" t="str">
            <v>F105x</v>
          </cell>
          <cell r="E1048" t="str">
            <v>F105x</v>
          </cell>
          <cell r="F1048" t="str">
            <v>F105x</v>
          </cell>
          <cell r="G1048" t="str">
            <v>F105x</v>
          </cell>
        </row>
        <row r="1049">
          <cell r="D1049" t="str">
            <v>F42</v>
          </cell>
          <cell r="E1049" t="str">
            <v>F42</v>
          </cell>
          <cell r="F1049" t="str">
            <v>F42</v>
          </cell>
          <cell r="G1049" t="str">
            <v>F42</v>
          </cell>
        </row>
        <row r="1050">
          <cell r="D1050" t="str">
            <v>F102x</v>
          </cell>
          <cell r="E1050" t="str">
            <v>F102x</v>
          </cell>
          <cell r="F1050" t="str">
            <v>F102x</v>
          </cell>
          <cell r="G1050" t="str">
            <v>F102x</v>
          </cell>
        </row>
        <row r="1051">
          <cell r="D1051" t="str">
            <v>F30</v>
          </cell>
          <cell r="E1051" t="str">
            <v>F30</v>
          </cell>
          <cell r="F1051" t="str">
            <v>F30</v>
          </cell>
          <cell r="G1051" t="str">
            <v>F30</v>
          </cell>
        </row>
        <row r="1052">
          <cell r="D1052" t="str">
            <v>F105x</v>
          </cell>
          <cell r="E1052" t="str">
            <v>F105x</v>
          </cell>
          <cell r="F1052" t="str">
            <v>F105x</v>
          </cell>
          <cell r="G1052" t="str">
            <v>F105x</v>
          </cell>
        </row>
        <row r="1055">
          <cell r="D1055" t="str">
            <v>F30</v>
          </cell>
          <cell r="E1055" t="str">
            <v>F30</v>
          </cell>
          <cell r="F1055" t="str">
            <v>F30</v>
          </cell>
          <cell r="G1055" t="str">
            <v>F30</v>
          </cell>
        </row>
        <row r="1056">
          <cell r="D1056" t="str">
            <v>F30</v>
          </cell>
          <cell r="E1056" t="str">
            <v>F30</v>
          </cell>
          <cell r="F1056" t="str">
            <v>F30</v>
          </cell>
          <cell r="G1056" t="str">
            <v>F30</v>
          </cell>
        </row>
        <row r="1057">
          <cell r="D1057" t="str">
            <v>F30</v>
          </cell>
          <cell r="E1057" t="str">
            <v>F30</v>
          </cell>
          <cell r="F1057" t="str">
            <v>F30</v>
          </cell>
          <cell r="G1057" t="str">
            <v>F30</v>
          </cell>
        </row>
        <row r="1060">
          <cell r="D1060" t="str">
            <v>F107x</v>
          </cell>
          <cell r="E1060" t="str">
            <v>F107x</v>
          </cell>
          <cell r="F1060" t="str">
            <v>F107x</v>
          </cell>
          <cell r="G1060" t="str">
            <v>F107x</v>
          </cell>
        </row>
        <row r="1061">
          <cell r="D1061" t="str">
            <v>F105x</v>
          </cell>
          <cell r="E1061" t="str">
            <v>F105x</v>
          </cell>
          <cell r="F1061" t="str">
            <v>F105x</v>
          </cell>
          <cell r="G1061" t="str">
            <v>F105x</v>
          </cell>
        </row>
        <row r="1062">
          <cell r="D1062" t="str">
            <v>F102x</v>
          </cell>
          <cell r="E1062" t="str">
            <v>F102x</v>
          </cell>
          <cell r="F1062" t="str">
            <v>F102x</v>
          </cell>
          <cell r="G1062" t="str">
            <v>F102x</v>
          </cell>
        </row>
        <row r="1066">
          <cell r="D1066" t="str">
            <v>F30</v>
          </cell>
          <cell r="E1066" t="str">
            <v>F30</v>
          </cell>
          <cell r="F1066" t="str">
            <v>F30</v>
          </cell>
          <cell r="G1066" t="str">
            <v>F30</v>
          </cell>
        </row>
        <row r="1067">
          <cell r="D1067" t="str">
            <v>F30</v>
          </cell>
          <cell r="E1067" t="str">
            <v>F30</v>
          </cell>
          <cell r="F1067" t="str">
            <v>F30</v>
          </cell>
          <cell r="G1067" t="str">
            <v>F30</v>
          </cell>
        </row>
        <row r="1069">
          <cell r="D1069" t="str">
            <v>F102x</v>
          </cell>
          <cell r="E1069" t="str">
            <v>F102x</v>
          </cell>
          <cell r="F1069" t="str">
            <v>F102x</v>
          </cell>
          <cell r="G1069" t="str">
            <v>F102x</v>
          </cell>
        </row>
        <row r="1070">
          <cell r="D1070" t="str">
            <v>F102x</v>
          </cell>
          <cell r="E1070" t="str">
            <v>F102x</v>
          </cell>
          <cell r="F1070" t="str">
            <v>F102x</v>
          </cell>
          <cell r="G1070" t="str">
            <v>F102x</v>
          </cell>
        </row>
        <row r="1079">
          <cell r="D1079" t="str">
            <v>F107x</v>
          </cell>
          <cell r="E1079" t="str">
            <v>F107x</v>
          </cell>
          <cell r="F1079" t="str">
            <v>F107x</v>
          </cell>
          <cell r="G1079" t="str">
            <v>F107x</v>
          </cell>
        </row>
        <row r="1080">
          <cell r="D1080" t="str">
            <v>F102x</v>
          </cell>
          <cell r="E1080" t="str">
            <v>F102x</v>
          </cell>
          <cell r="F1080" t="str">
            <v>F102x</v>
          </cell>
          <cell r="G1080" t="str">
            <v>F102x</v>
          </cell>
        </row>
        <row r="1081">
          <cell r="D1081" t="str">
            <v>F105x</v>
          </cell>
          <cell r="E1081" t="str">
            <v>F105x</v>
          </cell>
          <cell r="F1081" t="str">
            <v>F105x</v>
          </cell>
          <cell r="G1081" t="str">
            <v>F105x</v>
          </cell>
        </row>
        <row r="1085">
          <cell r="D1085" t="str">
            <v>F107x</v>
          </cell>
          <cell r="E1085" t="str">
            <v>F107x</v>
          </cell>
          <cell r="F1085" t="str">
            <v>F107x</v>
          </cell>
          <cell r="G1085" t="str">
            <v>F107x</v>
          </cell>
        </row>
        <row r="1086">
          <cell r="D1086" t="str">
            <v>F105x</v>
          </cell>
          <cell r="E1086" t="str">
            <v>F105x</v>
          </cell>
          <cell r="F1086" t="str">
            <v>F105x</v>
          </cell>
          <cell r="G1086" t="str">
            <v>F105x</v>
          </cell>
        </row>
        <row r="1087">
          <cell r="D1087" t="str">
            <v>F105x</v>
          </cell>
          <cell r="E1087" t="str">
            <v>F105x</v>
          </cell>
          <cell r="F1087" t="str">
            <v>F105x</v>
          </cell>
          <cell r="G1087" t="str">
            <v>F105x</v>
          </cell>
        </row>
        <row r="1088">
          <cell r="D1088" t="str">
            <v>F105x</v>
          </cell>
          <cell r="E1088" t="str">
            <v>F105x</v>
          </cell>
          <cell r="F1088" t="str">
            <v>F105x</v>
          </cell>
          <cell r="G1088" t="str">
            <v>F105x</v>
          </cell>
        </row>
        <row r="1089">
          <cell r="D1089" t="str">
            <v>F105x</v>
          </cell>
          <cell r="E1089" t="str">
            <v>F105x</v>
          </cell>
          <cell r="F1089" t="str">
            <v>F105x</v>
          </cell>
          <cell r="G1089" t="str">
            <v>F105x</v>
          </cell>
        </row>
        <row r="1090">
          <cell r="D1090" t="str">
            <v>F105x</v>
          </cell>
          <cell r="E1090" t="str">
            <v>F105x</v>
          </cell>
          <cell r="F1090" t="str">
            <v>F105x</v>
          </cell>
          <cell r="G1090" t="str">
            <v>F105x</v>
          </cell>
        </row>
        <row r="1094">
          <cell r="D1094" t="str">
            <v>F107x</v>
          </cell>
          <cell r="E1094" t="str">
            <v>F107x</v>
          </cell>
          <cell r="F1094" t="str">
            <v>F107x</v>
          </cell>
          <cell r="G1094" t="str">
            <v>F107x</v>
          </cell>
        </row>
        <row r="1095">
          <cell r="D1095" t="str">
            <v>F105x</v>
          </cell>
          <cell r="E1095" t="str">
            <v>F105x</v>
          </cell>
          <cell r="F1095" t="str">
            <v>F105x</v>
          </cell>
          <cell r="G1095" t="str">
            <v>F105x</v>
          </cell>
        </row>
        <row r="1096">
          <cell r="D1096" t="str">
            <v>F102x</v>
          </cell>
          <cell r="E1096" t="str">
            <v>F102x</v>
          </cell>
          <cell r="F1096" t="str">
            <v>F102x</v>
          </cell>
          <cell r="G1096" t="str">
            <v>F102x</v>
          </cell>
        </row>
        <row r="1097">
          <cell r="D1097" t="str">
            <v>F30</v>
          </cell>
          <cell r="E1097" t="str">
            <v>F30</v>
          </cell>
          <cell r="F1097" t="str">
            <v>F30</v>
          </cell>
          <cell r="G1097" t="str">
            <v>F30</v>
          </cell>
        </row>
        <row r="1098">
          <cell r="D1098" t="str">
            <v>F42</v>
          </cell>
          <cell r="E1098" t="str">
            <v>F42</v>
          </cell>
          <cell r="F1098" t="str">
            <v>F42</v>
          </cell>
          <cell r="G1098" t="str">
            <v>F42</v>
          </cell>
        </row>
        <row r="1099">
          <cell r="D1099" t="str">
            <v>F10</v>
          </cell>
          <cell r="E1099" t="str">
            <v>F105x</v>
          </cell>
          <cell r="F1099" t="str">
            <v>F10</v>
          </cell>
          <cell r="G1099" t="str">
            <v>F10</v>
          </cell>
        </row>
        <row r="1100">
          <cell r="D1100" t="str">
            <v>F105x</v>
          </cell>
          <cell r="E1100" t="str">
            <v>F105x</v>
          </cell>
          <cell r="F1100" t="str">
            <v>F105x</v>
          </cell>
          <cell r="G1100" t="str">
            <v>F105x</v>
          </cell>
        </row>
        <row r="1103">
          <cell r="D1103" t="str">
            <v>F102x</v>
          </cell>
          <cell r="E1103" t="str">
            <v>F102x</v>
          </cell>
          <cell r="F1103" t="str">
            <v>F102x</v>
          </cell>
          <cell r="G1103" t="str">
            <v>F102x</v>
          </cell>
        </row>
        <row r="1113">
          <cell r="D1113" t="str">
            <v>C</v>
          </cell>
          <cell r="E1113" t="str">
            <v>C</v>
          </cell>
          <cell r="F1113" t="str">
            <v>C</v>
          </cell>
          <cell r="G1113" t="str">
            <v>C</v>
          </cell>
        </row>
        <row r="1114">
          <cell r="D1114" t="str">
            <v>COS
Factor</v>
          </cell>
          <cell r="E1114" t="str">
            <v>COS
Factor</v>
          </cell>
          <cell r="F1114" t="str">
            <v>COS
Factor</v>
          </cell>
          <cell r="G1114" t="str">
            <v>COS
Factor</v>
          </cell>
        </row>
        <row r="1116">
          <cell r="D1116" t="str">
            <v>F20</v>
          </cell>
          <cell r="E1116" t="str">
            <v>F20</v>
          </cell>
          <cell r="F1116" t="str">
            <v>F20</v>
          </cell>
          <cell r="G1116" t="str">
            <v>F20</v>
          </cell>
        </row>
        <row r="1117">
          <cell r="D1117" t="str">
            <v>F10</v>
          </cell>
          <cell r="E1117" t="str">
            <v>F10</v>
          </cell>
          <cell r="F1117" t="str">
            <v>F10</v>
          </cell>
          <cell r="G1117" t="str">
            <v>F10</v>
          </cell>
        </row>
        <row r="1118">
          <cell r="D1118" t="str">
            <v>F10</v>
          </cell>
          <cell r="E1118" t="str">
            <v>F10</v>
          </cell>
          <cell r="F1118" t="str">
            <v>F10</v>
          </cell>
          <cell r="G1118" t="str">
            <v>F10</v>
          </cell>
        </row>
        <row r="1119">
          <cell r="D1119" t="str">
            <v>F10</v>
          </cell>
          <cell r="E1119" t="str">
            <v>F10</v>
          </cell>
          <cell r="F1119" t="str">
            <v>F10</v>
          </cell>
          <cell r="G1119" t="str">
            <v>F10</v>
          </cell>
        </row>
        <row r="1120">
          <cell r="D1120" t="str">
            <v>F30</v>
          </cell>
          <cell r="E1120" t="str">
            <v>F30</v>
          </cell>
          <cell r="F1120" t="str">
            <v>F30</v>
          </cell>
          <cell r="G1120" t="str">
            <v>F30</v>
          </cell>
        </row>
        <row r="1121">
          <cell r="D1121" t="str">
            <v>F102</v>
          </cell>
          <cell r="E1121" t="str">
            <v>F102</v>
          </cell>
          <cell r="F1121" t="str">
            <v>F102</v>
          </cell>
          <cell r="G1121" t="str">
            <v>F102</v>
          </cell>
        </row>
        <row r="1124">
          <cell r="D1124" t="str">
            <v>F10</v>
          </cell>
          <cell r="E1124" t="str">
            <v>F10</v>
          </cell>
          <cell r="F1124" t="str">
            <v>F10</v>
          </cell>
          <cell r="G1124" t="str">
            <v>F10</v>
          </cell>
        </row>
        <row r="1126">
          <cell r="D1126" t="str">
            <v>F10</v>
          </cell>
          <cell r="E1126" t="str">
            <v>F10</v>
          </cell>
          <cell r="F1126" t="str">
            <v>F10</v>
          </cell>
          <cell r="G1126" t="str">
            <v>F10</v>
          </cell>
        </row>
        <row r="1128">
          <cell r="D1128" t="str">
            <v>F102x</v>
          </cell>
          <cell r="E1128" t="str">
            <v>F102x</v>
          </cell>
          <cell r="F1128" t="str">
            <v>F102x</v>
          </cell>
          <cell r="G1128" t="str">
            <v>F102x</v>
          </cell>
        </row>
        <row r="1130">
          <cell r="D1130" t="str">
            <v>F11</v>
          </cell>
          <cell r="E1130" t="str">
            <v>F11</v>
          </cell>
          <cell r="F1130" t="str">
            <v>F11</v>
          </cell>
          <cell r="G1130" t="str">
            <v>F11</v>
          </cell>
        </row>
        <row r="1132">
          <cell r="D1132" t="str">
            <v>F30</v>
          </cell>
          <cell r="E1132" t="str">
            <v>F30</v>
          </cell>
          <cell r="F1132" t="str">
            <v>F30</v>
          </cell>
          <cell r="G1132" t="str">
            <v>F30</v>
          </cell>
        </row>
        <row r="1133">
          <cell r="D1133" t="str">
            <v>F30</v>
          </cell>
          <cell r="E1133" t="str">
            <v>F30</v>
          </cell>
          <cell r="F1133" t="str">
            <v>F30</v>
          </cell>
          <cell r="G1133" t="str">
            <v>F30</v>
          </cell>
        </row>
        <row r="1136">
          <cell r="D1136" t="str">
            <v>F30</v>
          </cell>
          <cell r="E1136" t="str">
            <v>F30</v>
          </cell>
          <cell r="F1136" t="str">
            <v>F30</v>
          </cell>
          <cell r="G1136" t="str">
            <v>F30</v>
          </cell>
        </row>
        <row r="1138">
          <cell r="D1138" t="str">
            <v>F30</v>
          </cell>
          <cell r="E1138" t="str">
            <v>F30</v>
          </cell>
          <cell r="F1138" t="str">
            <v>F30</v>
          </cell>
          <cell r="G1138" t="str">
            <v>F30</v>
          </cell>
        </row>
        <row r="1140">
          <cell r="D1140" t="str">
            <v>F30</v>
          </cell>
          <cell r="E1140" t="str">
            <v>F30</v>
          </cell>
          <cell r="F1140" t="str">
            <v>F30</v>
          </cell>
          <cell r="G1140" t="str">
            <v>F30</v>
          </cell>
        </row>
        <row r="1142">
          <cell r="D1142" t="str">
            <v>F30</v>
          </cell>
          <cell r="E1142" t="str">
            <v>F30</v>
          </cell>
          <cell r="F1142" t="str">
            <v>F30</v>
          </cell>
          <cell r="G1142" t="str">
            <v>F30</v>
          </cell>
        </row>
        <row r="1144">
          <cell r="D1144" t="str">
            <v>F102x</v>
          </cell>
          <cell r="E1144" t="str">
            <v>F102x</v>
          </cell>
          <cell r="F1144" t="str">
            <v>F102x</v>
          </cell>
          <cell r="G1144" t="str">
            <v>F102x</v>
          </cell>
        </row>
        <row r="1146">
          <cell r="D1146" t="str">
            <v>F102x</v>
          </cell>
          <cell r="E1146" t="str">
            <v>F102x</v>
          </cell>
          <cell r="F1146" t="str">
            <v>F102x</v>
          </cell>
          <cell r="G1146" t="str">
            <v>F102x</v>
          </cell>
        </row>
        <row r="1148">
          <cell r="D1148" t="str">
            <v>F102x</v>
          </cell>
          <cell r="E1148" t="str">
            <v>F102x</v>
          </cell>
          <cell r="F1148" t="str">
            <v>F102x</v>
          </cell>
          <cell r="G1148" t="str">
            <v>F102x</v>
          </cell>
        </row>
        <row r="1150">
          <cell r="D1150" t="str">
            <v>F102x</v>
          </cell>
          <cell r="E1150" t="str">
            <v>F102x</v>
          </cell>
          <cell r="F1150" t="str">
            <v>F102x</v>
          </cell>
          <cell r="G1150" t="str">
            <v>F102x</v>
          </cell>
        </row>
        <row r="1151">
          <cell r="D1151" t="str">
            <v>F102x</v>
          </cell>
          <cell r="E1151" t="str">
            <v>F102x</v>
          </cell>
          <cell r="F1151" t="str">
            <v>F102x</v>
          </cell>
          <cell r="G1151" t="str">
            <v>F102x</v>
          </cell>
        </row>
        <row r="1152">
          <cell r="D1152" t="str">
            <v>F102x</v>
          </cell>
          <cell r="E1152" t="str">
            <v>F102x</v>
          </cell>
          <cell r="F1152" t="str">
            <v>F102x</v>
          </cell>
          <cell r="G1152" t="str">
            <v>F102x</v>
          </cell>
        </row>
        <row r="1153">
          <cell r="D1153" t="str">
            <v>F30</v>
          </cell>
          <cell r="E1153" t="str">
            <v>F30</v>
          </cell>
          <cell r="F1153" t="str">
            <v>F30</v>
          </cell>
          <cell r="G1153" t="str">
            <v>F30</v>
          </cell>
        </row>
        <row r="1154">
          <cell r="D1154" t="str">
            <v>F102x</v>
          </cell>
          <cell r="E1154" t="str">
            <v>F102x</v>
          </cell>
          <cell r="F1154" t="str">
            <v>F102x</v>
          </cell>
          <cell r="G1154" t="str">
            <v>F102x</v>
          </cell>
        </row>
        <row r="1157">
          <cell r="D1157" t="str">
            <v>F102x</v>
          </cell>
          <cell r="E1157" t="str">
            <v>F102x</v>
          </cell>
          <cell r="F1157" t="str">
            <v>F102x</v>
          </cell>
          <cell r="G1157" t="str">
            <v>F102x</v>
          </cell>
        </row>
        <row r="1158">
          <cell r="D1158" t="str">
            <v>F102x</v>
          </cell>
          <cell r="E1158" t="str">
            <v>F102x</v>
          </cell>
          <cell r="F1158" t="str">
            <v>F102x</v>
          </cell>
          <cell r="G1158" t="str">
            <v>F102x</v>
          </cell>
        </row>
        <row r="1159">
          <cell r="D1159" t="str">
            <v>F102x</v>
          </cell>
          <cell r="E1159" t="str">
            <v>F102x</v>
          </cell>
          <cell r="F1159" t="str">
            <v>F102x</v>
          </cell>
          <cell r="G1159" t="str">
            <v>F102x</v>
          </cell>
        </row>
        <row r="1160">
          <cell r="D1160" t="str">
            <v>F102x</v>
          </cell>
          <cell r="E1160" t="str">
            <v>F102x</v>
          </cell>
          <cell r="F1160" t="str">
            <v>F102x</v>
          </cell>
          <cell r="G1160" t="str">
            <v>F102x</v>
          </cell>
        </row>
        <row r="1161">
          <cell r="D1161" t="str">
            <v>F30</v>
          </cell>
          <cell r="E1161" t="str">
            <v>F30</v>
          </cell>
          <cell r="F1161" t="str">
            <v>F30</v>
          </cell>
          <cell r="G1161" t="str">
            <v>F30</v>
          </cell>
        </row>
        <row r="1162">
          <cell r="D1162" t="str">
            <v>F102x</v>
          </cell>
          <cell r="E1162" t="str">
            <v>F102x</v>
          </cell>
          <cell r="F1162" t="str">
            <v>F102x</v>
          </cell>
          <cell r="G1162" t="str">
            <v>F102x</v>
          </cell>
        </row>
        <row r="1163">
          <cell r="D1163" t="str">
            <v>F102x</v>
          </cell>
          <cell r="E1163" t="str">
            <v>F102x</v>
          </cell>
          <cell r="F1163" t="str">
            <v>F102x</v>
          </cell>
          <cell r="G1163" t="str">
            <v>F102x</v>
          </cell>
        </row>
        <row r="1166">
          <cell r="D1166" t="str">
            <v>F102x</v>
          </cell>
          <cell r="E1166" t="str">
            <v>F102x</v>
          </cell>
          <cell r="F1166" t="str">
            <v>F102x</v>
          </cell>
          <cell r="G1166" t="str">
            <v>F102x</v>
          </cell>
        </row>
        <row r="1167">
          <cell r="D1167" t="str">
            <v>F102x</v>
          </cell>
          <cell r="E1167" t="str">
            <v>F102x</v>
          </cell>
          <cell r="F1167" t="str">
            <v>F102x</v>
          </cell>
          <cell r="G1167" t="str">
            <v>F102x</v>
          </cell>
        </row>
        <row r="1168">
          <cell r="D1168" t="str">
            <v>F102x</v>
          </cell>
          <cell r="E1168" t="str">
            <v>F102x</v>
          </cell>
          <cell r="F1168" t="str">
            <v>F102x</v>
          </cell>
          <cell r="G1168" t="str">
            <v>F102x</v>
          </cell>
        </row>
        <row r="1169">
          <cell r="D1169" t="str">
            <v>F102x</v>
          </cell>
          <cell r="E1169" t="str">
            <v>F102x</v>
          </cell>
          <cell r="F1169" t="str">
            <v>F102x</v>
          </cell>
          <cell r="G1169" t="str">
            <v>F102x</v>
          </cell>
        </row>
        <row r="1170">
          <cell r="D1170" t="str">
            <v>F102x</v>
          </cell>
          <cell r="E1170" t="str">
            <v>F102x</v>
          </cell>
          <cell r="F1170" t="str">
            <v>F102x</v>
          </cell>
          <cell r="G1170" t="str">
            <v>F102x</v>
          </cell>
        </row>
        <row r="1171">
          <cell r="D1171" t="str">
            <v>F30</v>
          </cell>
          <cell r="E1171" t="str">
            <v>F30</v>
          </cell>
          <cell r="F1171" t="str">
            <v>F30</v>
          </cell>
          <cell r="G1171" t="str">
            <v>F30</v>
          </cell>
        </row>
        <row r="1172">
          <cell r="D1172" t="str">
            <v>F102x</v>
          </cell>
          <cell r="E1172" t="str">
            <v>F102x</v>
          </cell>
          <cell r="F1172" t="str">
            <v>F102x</v>
          </cell>
          <cell r="G1172" t="str">
            <v>F102x</v>
          </cell>
        </row>
        <row r="1173">
          <cell r="D1173" t="str">
            <v>F102x</v>
          </cell>
          <cell r="E1173" t="str">
            <v>F102x</v>
          </cell>
          <cell r="F1173" t="str">
            <v>F102x</v>
          </cell>
          <cell r="G1173" t="str">
            <v>F102x</v>
          </cell>
        </row>
        <row r="1178">
          <cell r="D1178" t="str">
            <v>F137x</v>
          </cell>
          <cell r="E1178" t="str">
            <v>F137x</v>
          </cell>
          <cell r="F1178" t="str">
            <v>F137x</v>
          </cell>
          <cell r="G1178" t="str">
            <v>F137x</v>
          </cell>
        </row>
        <row r="1181">
          <cell r="D1181" t="str">
            <v>F10</v>
          </cell>
          <cell r="E1181" t="str">
            <v>F10</v>
          </cell>
          <cell r="F1181" t="str">
            <v>F10</v>
          </cell>
          <cell r="G1181" t="str">
            <v>F10</v>
          </cell>
        </row>
        <row r="1183">
          <cell r="D1183" t="str">
            <v>F10</v>
          </cell>
          <cell r="E1183" t="str">
            <v>F10</v>
          </cell>
          <cell r="F1183" t="str">
            <v>F10</v>
          </cell>
          <cell r="G1183" t="str">
            <v>F10</v>
          </cell>
        </row>
        <row r="1185">
          <cell r="D1185" t="str">
            <v>F30</v>
          </cell>
          <cell r="E1185" t="str">
            <v>F30</v>
          </cell>
          <cell r="F1185" t="str">
            <v>F30</v>
          </cell>
          <cell r="G1185" t="str">
            <v>F30</v>
          </cell>
        </row>
        <row r="1190">
          <cell r="D1190" t="str">
            <v>C</v>
          </cell>
          <cell r="E1190" t="str">
            <v>C</v>
          </cell>
          <cell r="F1190" t="str">
            <v>C</v>
          </cell>
          <cell r="G1190" t="str">
            <v>C</v>
          </cell>
        </row>
        <row r="1191">
          <cell r="D1191" t="str">
            <v>COS
Factor</v>
          </cell>
          <cell r="E1191" t="str">
            <v>COS
Factor</v>
          </cell>
          <cell r="F1191" t="str">
            <v>COS
Factor</v>
          </cell>
          <cell r="G1191" t="str">
            <v>COS
Factor</v>
          </cell>
        </row>
        <row r="1193">
          <cell r="D1193" t="str">
            <v>F51</v>
          </cell>
          <cell r="E1193" t="str">
            <v>F51</v>
          </cell>
          <cell r="F1193" t="str">
            <v>F51</v>
          </cell>
          <cell r="G1193" t="str">
            <v>F51</v>
          </cell>
        </row>
        <row r="1195">
          <cell r="D1195" t="str">
            <v>F102x</v>
          </cell>
          <cell r="E1195" t="str">
            <v>F102x</v>
          </cell>
          <cell r="F1195" t="str">
            <v>F102x</v>
          </cell>
          <cell r="G1195" t="str">
            <v>F102x</v>
          </cell>
        </row>
        <row r="1197">
          <cell r="D1197" t="str">
            <v>F102x</v>
          </cell>
          <cell r="E1197" t="str">
            <v>F102x</v>
          </cell>
          <cell r="F1197" t="str">
            <v>F102x</v>
          </cell>
          <cell r="G1197" t="str">
            <v>F102x</v>
          </cell>
        </row>
        <row r="1199">
          <cell r="D1199" t="str">
            <v>F102x</v>
          </cell>
          <cell r="E1199" t="str">
            <v>F102x</v>
          </cell>
          <cell r="F1199" t="str">
            <v>F102x</v>
          </cell>
          <cell r="G1199" t="str">
            <v>F102x</v>
          </cell>
        </row>
        <row r="1201">
          <cell r="D1201" t="str">
            <v>F30</v>
          </cell>
          <cell r="E1201" t="str">
            <v>F30</v>
          </cell>
          <cell r="F1201" t="str">
            <v>F30</v>
          </cell>
          <cell r="G1201" t="str">
            <v>F30</v>
          </cell>
        </row>
        <row r="1203">
          <cell r="D1203" t="str">
            <v>F10</v>
          </cell>
          <cell r="E1203" t="str">
            <v>F10</v>
          </cell>
          <cell r="F1203" t="str">
            <v>F10</v>
          </cell>
          <cell r="G1203" t="str">
            <v>F10</v>
          </cell>
        </row>
        <row r="1205">
          <cell r="D1205" t="str">
            <v>F30</v>
          </cell>
          <cell r="E1205" t="str">
            <v>F30</v>
          </cell>
          <cell r="F1205" t="str">
            <v>F30</v>
          </cell>
          <cell r="G1205" t="str">
            <v>F30</v>
          </cell>
        </row>
        <row r="1206">
          <cell r="D1206" t="str">
            <v>F102x</v>
          </cell>
          <cell r="E1206" t="str">
            <v>F102x</v>
          </cell>
          <cell r="F1206" t="str">
            <v>F102x</v>
          </cell>
          <cell r="G1206" t="str">
            <v>F102x</v>
          </cell>
        </row>
        <row r="1208">
          <cell r="D1208" t="str">
            <v>F10</v>
          </cell>
          <cell r="E1208" t="str">
            <v>F10</v>
          </cell>
          <cell r="F1208" t="str">
            <v>F10</v>
          </cell>
          <cell r="G1208" t="str">
            <v>F10</v>
          </cell>
        </row>
        <row r="1210">
          <cell r="D1210" t="str">
            <v>F50</v>
          </cell>
          <cell r="E1210" t="str">
            <v>F50</v>
          </cell>
          <cell r="F1210" t="str">
            <v>F50</v>
          </cell>
          <cell r="G1210" t="str">
            <v>F50</v>
          </cell>
        </row>
        <row r="1212">
          <cell r="D1212" t="str">
            <v>F30</v>
          </cell>
          <cell r="E1212" t="str">
            <v>F30</v>
          </cell>
          <cell r="F1212" t="str">
            <v>F30</v>
          </cell>
          <cell r="G1212" t="str">
            <v>F30</v>
          </cell>
        </row>
        <row r="1214">
          <cell r="D1214" t="str">
            <v>F10</v>
          </cell>
          <cell r="E1214" t="str">
            <v>F10</v>
          </cell>
          <cell r="F1214" t="str">
            <v>F10</v>
          </cell>
          <cell r="G1214" t="str">
            <v>F10</v>
          </cell>
        </row>
        <row r="1216">
          <cell r="D1216" t="str">
            <v>F104x</v>
          </cell>
          <cell r="E1216" t="str">
            <v>F104x</v>
          </cell>
          <cell r="F1216" t="str">
            <v>F104x</v>
          </cell>
          <cell r="G1216" t="str">
            <v>F104x</v>
          </cell>
        </row>
        <row r="1217">
          <cell r="D1217" t="str">
            <v>F42</v>
          </cell>
          <cell r="E1217" t="str">
            <v>F42</v>
          </cell>
          <cell r="F1217" t="str">
            <v>F42</v>
          </cell>
          <cell r="G1217" t="str">
            <v>F42</v>
          </cell>
        </row>
        <row r="1218">
          <cell r="D1218" t="str">
            <v>F138x</v>
          </cell>
          <cell r="E1218" t="str">
            <v>F138x</v>
          </cell>
          <cell r="F1218" t="str">
            <v>F138x</v>
          </cell>
          <cell r="G1218" t="str">
            <v>F138x</v>
          </cell>
        </row>
        <row r="1219">
          <cell r="D1219" t="str">
            <v>F104x</v>
          </cell>
          <cell r="E1219" t="str">
            <v>F104x</v>
          </cell>
          <cell r="F1219" t="str">
            <v>F104x</v>
          </cell>
          <cell r="G1219" t="str">
            <v>F104x</v>
          </cell>
        </row>
        <row r="1220">
          <cell r="D1220" t="str">
            <v>F141</v>
          </cell>
          <cell r="E1220" t="str">
            <v>F141</v>
          </cell>
          <cell r="F1220" t="str">
            <v>F141</v>
          </cell>
          <cell r="G1220" t="str">
            <v>F141</v>
          </cell>
        </row>
        <row r="1221">
          <cell r="D1221" t="str">
            <v>F104x</v>
          </cell>
          <cell r="E1221" t="str">
            <v>F104x</v>
          </cell>
          <cell r="F1221" t="str">
            <v>F104x</v>
          </cell>
          <cell r="G1221" t="str">
            <v>F104x</v>
          </cell>
        </row>
        <row r="1222">
          <cell r="D1222" t="str">
            <v>F104x</v>
          </cell>
          <cell r="E1222" t="str">
            <v>F104x</v>
          </cell>
          <cell r="F1222" t="str">
            <v>F104x</v>
          </cell>
          <cell r="G1222" t="str">
            <v>F104x</v>
          </cell>
        </row>
        <row r="1223">
          <cell r="D1223" t="str">
            <v>F104x</v>
          </cell>
          <cell r="E1223" t="str">
            <v>F104x</v>
          </cell>
          <cell r="F1223" t="str">
            <v>F104x</v>
          </cell>
          <cell r="G1223" t="str">
            <v>F104x</v>
          </cell>
        </row>
        <row r="1224">
          <cell r="D1224" t="str">
            <v>F104x</v>
          </cell>
          <cell r="E1224" t="str">
            <v>F104x</v>
          </cell>
          <cell r="F1224" t="str">
            <v>F104x</v>
          </cell>
          <cell r="G1224" t="str">
            <v>F104x</v>
          </cell>
        </row>
        <row r="1225">
          <cell r="D1225" t="str">
            <v>F104x</v>
          </cell>
          <cell r="E1225" t="str">
            <v>F104x</v>
          </cell>
          <cell r="F1225" t="str">
            <v>F104x</v>
          </cell>
          <cell r="G1225" t="str">
            <v>F104x</v>
          </cell>
        </row>
        <row r="1226">
          <cell r="D1226" t="str">
            <v>F104x</v>
          </cell>
          <cell r="E1226" t="str">
            <v>F104x</v>
          </cell>
          <cell r="F1226" t="str">
            <v>F104x</v>
          </cell>
          <cell r="G1226" t="str">
            <v>F104x</v>
          </cell>
        </row>
        <row r="1227">
          <cell r="D1227" t="str">
            <v>F10</v>
          </cell>
          <cell r="E1227" t="str">
            <v>F10</v>
          </cell>
          <cell r="F1227" t="str">
            <v>F102x</v>
          </cell>
          <cell r="G1227" t="str">
            <v>F10</v>
          </cell>
        </row>
        <row r="1230">
          <cell r="D1230" t="str">
            <v>F104x</v>
          </cell>
          <cell r="E1230" t="str">
            <v>F104x</v>
          </cell>
          <cell r="F1230" t="str">
            <v>F104x</v>
          </cell>
          <cell r="G1230" t="str">
            <v>F104x</v>
          </cell>
        </row>
        <row r="1232">
          <cell r="D1232" t="str">
            <v>F104x</v>
          </cell>
          <cell r="E1232" t="str">
            <v>F104x</v>
          </cell>
          <cell r="F1232" t="str">
            <v>F104x</v>
          </cell>
          <cell r="G1232" t="str">
            <v>F104x</v>
          </cell>
        </row>
        <row r="1233">
          <cell r="D1233" t="str">
            <v>F104x</v>
          </cell>
          <cell r="E1233" t="str">
            <v>F104x</v>
          </cell>
          <cell r="F1233" t="str">
            <v>F104x</v>
          </cell>
          <cell r="G1233" t="str">
            <v>F104x</v>
          </cell>
        </row>
        <row r="1234">
          <cell r="D1234" t="str">
            <v>F104x</v>
          </cell>
          <cell r="E1234" t="str">
            <v>F104x</v>
          </cell>
          <cell r="F1234" t="str">
            <v>F104x</v>
          </cell>
          <cell r="G1234" t="str">
            <v>F104x</v>
          </cell>
        </row>
        <row r="1235">
          <cell r="D1235" t="str">
            <v>F138x</v>
          </cell>
          <cell r="E1235" t="str">
            <v>F138x</v>
          </cell>
          <cell r="F1235" t="str">
            <v>F138x</v>
          </cell>
          <cell r="G1235" t="str">
            <v>F138x</v>
          </cell>
        </row>
        <row r="1236">
          <cell r="D1236" t="str">
            <v>F104x</v>
          </cell>
          <cell r="E1236" t="str">
            <v>F104x</v>
          </cell>
          <cell r="F1236" t="str">
            <v>F104x</v>
          </cell>
          <cell r="G1236" t="str">
            <v>F104x</v>
          </cell>
        </row>
        <row r="1237">
          <cell r="D1237" t="str">
            <v>F104x</v>
          </cell>
          <cell r="E1237" t="str">
            <v>F104x</v>
          </cell>
          <cell r="F1237" t="str">
            <v>F104x</v>
          </cell>
          <cell r="G1237" t="str">
            <v>F104x</v>
          </cell>
        </row>
        <row r="1238">
          <cell r="D1238" t="str">
            <v>F104x</v>
          </cell>
          <cell r="E1238" t="str">
            <v>F104x</v>
          </cell>
          <cell r="F1238" t="str">
            <v>F104x</v>
          </cell>
          <cell r="G1238" t="str">
            <v>F104x</v>
          </cell>
        </row>
        <row r="1239">
          <cell r="D1239" t="str">
            <v>F104x</v>
          </cell>
          <cell r="E1239" t="str">
            <v>F104x</v>
          </cell>
          <cell r="F1239" t="str">
            <v>F104x</v>
          </cell>
          <cell r="G1239" t="str">
            <v>F104x</v>
          </cell>
        </row>
        <row r="1240">
          <cell r="D1240" t="str">
            <v>F104x</v>
          </cell>
          <cell r="E1240" t="str">
            <v>F104x</v>
          </cell>
          <cell r="F1240" t="str">
            <v>F104x</v>
          </cell>
          <cell r="G1240" t="str">
            <v>F104x</v>
          </cell>
        </row>
        <row r="1241">
          <cell r="D1241" t="str">
            <v>F104x</v>
          </cell>
          <cell r="E1241" t="str">
            <v>F104x</v>
          </cell>
          <cell r="F1241" t="str">
            <v>F104x</v>
          </cell>
          <cell r="G1241" t="str">
            <v>F104x</v>
          </cell>
        </row>
        <row r="1242">
          <cell r="D1242" t="str">
            <v>F104x</v>
          </cell>
          <cell r="E1242" t="str">
            <v>F104x</v>
          </cell>
          <cell r="F1242" t="str">
            <v>F104x</v>
          </cell>
          <cell r="G1242" t="str">
            <v>F104x</v>
          </cell>
        </row>
        <row r="1243">
          <cell r="D1243" t="str">
            <v>F104x</v>
          </cell>
          <cell r="E1243" t="str">
            <v>F104x</v>
          </cell>
          <cell r="F1243" t="str">
            <v>F104x</v>
          </cell>
          <cell r="G1243" t="str">
            <v>F104x</v>
          </cell>
        </row>
        <row r="1244">
          <cell r="D1244" t="str">
            <v>F104x</v>
          </cell>
          <cell r="E1244" t="str">
            <v>F104x</v>
          </cell>
          <cell r="F1244" t="str">
            <v>F104x</v>
          </cell>
          <cell r="G1244" t="str">
            <v>F104x</v>
          </cell>
        </row>
        <row r="1245">
          <cell r="D1245" t="str">
            <v>F104x</v>
          </cell>
          <cell r="E1245" t="str">
            <v>F104x</v>
          </cell>
          <cell r="F1245" t="str">
            <v>F104x</v>
          </cell>
          <cell r="G1245" t="str">
            <v>F104x</v>
          </cell>
        </row>
        <row r="1246">
          <cell r="D1246" t="str">
            <v>F104x</v>
          </cell>
          <cell r="E1246" t="str">
            <v>F104x</v>
          </cell>
          <cell r="F1246" t="str">
            <v>F104x</v>
          </cell>
          <cell r="G1246" t="str">
            <v>F104x</v>
          </cell>
        </row>
        <row r="1250">
          <cell r="D1250" t="str">
            <v>F104x</v>
          </cell>
          <cell r="E1250" t="str">
            <v>F104x</v>
          </cell>
          <cell r="F1250" t="str">
            <v>F104x</v>
          </cell>
          <cell r="G1250" t="str">
            <v>F104x</v>
          </cell>
        </row>
        <row r="1251">
          <cell r="D1251" t="str">
            <v>F104x</v>
          </cell>
          <cell r="E1251" t="str">
            <v>F104x</v>
          </cell>
          <cell r="F1251" t="str">
            <v>F104x</v>
          </cell>
          <cell r="G1251" t="str">
            <v>F104x</v>
          </cell>
        </row>
        <row r="1252">
          <cell r="D1252" t="str">
            <v>F104x</v>
          </cell>
          <cell r="E1252" t="str">
            <v>F104x</v>
          </cell>
          <cell r="F1252" t="str">
            <v>F104x</v>
          </cell>
          <cell r="G1252" t="str">
            <v>F104x</v>
          </cell>
        </row>
        <row r="1253">
          <cell r="D1253" t="str">
            <v>F138x</v>
          </cell>
          <cell r="E1253" t="str">
            <v>F138x</v>
          </cell>
          <cell r="F1253" t="str">
            <v>F138x</v>
          </cell>
          <cell r="G1253" t="str">
            <v>F138x</v>
          </cell>
        </row>
        <row r="1254">
          <cell r="D1254" t="str">
            <v>F104x</v>
          </cell>
          <cell r="E1254" t="str">
            <v>F104x</v>
          </cell>
          <cell r="F1254" t="str">
            <v>F104x</v>
          </cell>
          <cell r="G1254" t="str">
            <v>F104x</v>
          </cell>
        </row>
        <row r="1255">
          <cell r="D1255" t="str">
            <v>F104x</v>
          </cell>
          <cell r="E1255" t="str">
            <v>F104x</v>
          </cell>
          <cell r="F1255" t="str">
            <v>F104x</v>
          </cell>
          <cell r="G1255" t="str">
            <v>F104x</v>
          </cell>
        </row>
        <row r="1256">
          <cell r="D1256" t="str">
            <v>F104x</v>
          </cell>
          <cell r="E1256" t="str">
            <v>F104x</v>
          </cell>
          <cell r="F1256" t="str">
            <v>F104x</v>
          </cell>
          <cell r="G1256" t="str">
            <v>F104x</v>
          </cell>
        </row>
        <row r="1257">
          <cell r="D1257" t="str">
            <v>F104x</v>
          </cell>
          <cell r="E1257" t="str">
            <v>F104x</v>
          </cell>
          <cell r="F1257" t="str">
            <v>F104x</v>
          </cell>
          <cell r="G1257" t="str">
            <v>F104x</v>
          </cell>
        </row>
        <row r="1258">
          <cell r="D1258" t="str">
            <v>F104x</v>
          </cell>
          <cell r="E1258" t="str">
            <v>F104x</v>
          </cell>
          <cell r="F1258" t="str">
            <v>F104x</v>
          </cell>
          <cell r="G1258" t="str">
            <v>F104x</v>
          </cell>
        </row>
        <row r="1259">
          <cell r="D1259" t="str">
            <v>F104x</v>
          </cell>
          <cell r="E1259" t="str">
            <v>F104x</v>
          </cell>
          <cell r="F1259" t="str">
            <v>F104x</v>
          </cell>
          <cell r="G1259" t="str">
            <v>F104x</v>
          </cell>
        </row>
        <row r="1262">
          <cell r="D1262" t="str">
            <v>F104x</v>
          </cell>
          <cell r="E1262" t="str">
            <v>F104x</v>
          </cell>
          <cell r="F1262" t="str">
            <v>F104x</v>
          </cell>
          <cell r="G1262" t="str">
            <v>F104x</v>
          </cell>
        </row>
        <row r="1268">
          <cell r="D1268" t="str">
            <v>F10</v>
          </cell>
          <cell r="E1268" t="str">
            <v>F10</v>
          </cell>
          <cell r="F1268" t="str">
            <v>F10</v>
          </cell>
          <cell r="G1268" t="str">
            <v>F10</v>
          </cell>
        </row>
        <row r="1270">
          <cell r="D1270" t="str">
            <v>F10</v>
          </cell>
          <cell r="E1270" t="str">
            <v>F10</v>
          </cell>
          <cell r="F1270" t="str">
            <v>F10</v>
          </cell>
          <cell r="G1270" t="str">
            <v>F10</v>
          </cell>
        </row>
        <row r="1272">
          <cell r="D1272" t="str">
            <v>F10</v>
          </cell>
          <cell r="E1272" t="str">
            <v>F10</v>
          </cell>
          <cell r="F1272" t="str">
            <v>F10</v>
          </cell>
          <cell r="G1272" t="str">
            <v>F10</v>
          </cell>
        </row>
        <row r="1274">
          <cell r="D1274" t="str">
            <v>F10</v>
          </cell>
          <cell r="E1274" t="str">
            <v>F10</v>
          </cell>
          <cell r="F1274" t="str">
            <v>F10</v>
          </cell>
          <cell r="G1274" t="str">
            <v>F10</v>
          </cell>
        </row>
        <row r="1275">
          <cell r="D1275" t="str">
            <v>F10</v>
          </cell>
          <cell r="E1275" t="str">
            <v>F10</v>
          </cell>
          <cell r="F1275" t="str">
            <v>F10</v>
          </cell>
          <cell r="G1275" t="str">
            <v>F10</v>
          </cell>
        </row>
        <row r="1276">
          <cell r="D1276" t="str">
            <v>F10</v>
          </cell>
          <cell r="E1276" t="str">
            <v>F10</v>
          </cell>
          <cell r="F1276" t="str">
            <v>F10</v>
          </cell>
          <cell r="G1276" t="str">
            <v>F10</v>
          </cell>
        </row>
        <row r="1277">
          <cell r="D1277" t="str">
            <v>F10</v>
          </cell>
          <cell r="E1277" t="str">
            <v>F10</v>
          </cell>
          <cell r="F1277" t="str">
            <v>F10</v>
          </cell>
          <cell r="G1277" t="str">
            <v>F10</v>
          </cell>
        </row>
        <row r="1278">
          <cell r="D1278" t="str">
            <v>F10</v>
          </cell>
          <cell r="E1278" t="str">
            <v>F10</v>
          </cell>
          <cell r="F1278" t="str">
            <v>F10</v>
          </cell>
          <cell r="G1278" t="str">
            <v>F10</v>
          </cell>
        </row>
        <row r="1281">
          <cell r="D1281" t="str">
            <v>F10</v>
          </cell>
          <cell r="E1281" t="str">
            <v>F10</v>
          </cell>
          <cell r="F1281" t="str">
            <v>F10</v>
          </cell>
          <cell r="G1281" t="str">
            <v>F10</v>
          </cell>
        </row>
        <row r="1290">
          <cell r="D1290" t="str">
            <v>F106</v>
          </cell>
          <cell r="E1290" t="str">
            <v>F106</v>
          </cell>
          <cell r="F1290" t="str">
            <v>F106</v>
          </cell>
          <cell r="G1290" t="str">
            <v>F106</v>
          </cell>
        </row>
        <row r="1295">
          <cell r="D1295" t="str">
            <v>F118</v>
          </cell>
          <cell r="E1295" t="str">
            <v>F118</v>
          </cell>
          <cell r="F1295" t="str">
            <v>F118</v>
          </cell>
          <cell r="G1295" t="str">
            <v>F118</v>
          </cell>
        </row>
        <row r="1297">
          <cell r="D1297" t="str">
            <v>F119</v>
          </cell>
          <cell r="E1297" t="str">
            <v>F119</v>
          </cell>
          <cell r="F1297" t="str">
            <v>F119</v>
          </cell>
          <cell r="G1297" t="str">
            <v>F119</v>
          </cell>
        </row>
        <row r="1299">
          <cell r="D1299" t="str">
            <v>F120</v>
          </cell>
          <cell r="E1299" t="str">
            <v>F120</v>
          </cell>
          <cell r="F1299" t="str">
            <v>F120</v>
          </cell>
          <cell r="G1299" t="str">
            <v>F120</v>
          </cell>
        </row>
        <row r="1303">
          <cell r="D1303" t="str">
            <v>C</v>
          </cell>
          <cell r="E1303" t="str">
            <v>C</v>
          </cell>
          <cell r="F1303" t="str">
            <v>C</v>
          </cell>
          <cell r="G1303" t="str">
            <v>C</v>
          </cell>
        </row>
        <row r="1304">
          <cell r="D1304" t="str">
            <v>COS
Factor</v>
          </cell>
          <cell r="E1304" t="str">
            <v>COS
Factor</v>
          </cell>
          <cell r="F1304" t="str">
            <v>COS
Factor</v>
          </cell>
          <cell r="G1304" t="str">
            <v>COS
Factor</v>
          </cell>
        </row>
        <row r="1306">
          <cell r="D1306" t="str">
            <v>F121</v>
          </cell>
          <cell r="E1306" t="str">
            <v>F121</v>
          </cell>
          <cell r="F1306" t="str">
            <v>F121</v>
          </cell>
          <cell r="G1306" t="str">
            <v>F121</v>
          </cell>
        </row>
        <row r="1308">
          <cell r="D1308" t="str">
            <v>F122</v>
          </cell>
          <cell r="E1308" t="str">
            <v>F122</v>
          </cell>
          <cell r="F1308" t="str">
            <v>F122</v>
          </cell>
          <cell r="G1308" t="str">
            <v>F122</v>
          </cell>
        </row>
        <row r="1310">
          <cell r="D1310" t="str">
            <v>F123</v>
          </cell>
          <cell r="E1310" t="str">
            <v>F123</v>
          </cell>
          <cell r="F1310" t="str">
            <v>F123</v>
          </cell>
          <cell r="G1310" t="str">
            <v>F123</v>
          </cell>
        </row>
        <row r="1312">
          <cell r="D1312" t="str">
            <v>F124</v>
          </cell>
          <cell r="E1312" t="str">
            <v>F124</v>
          </cell>
          <cell r="F1312" t="str">
            <v>F124</v>
          </cell>
          <cell r="G1312" t="str">
            <v>F124</v>
          </cell>
        </row>
        <row r="1314">
          <cell r="D1314" t="str">
            <v>F125</v>
          </cell>
          <cell r="E1314" t="str">
            <v>F125</v>
          </cell>
          <cell r="F1314" t="str">
            <v>F125</v>
          </cell>
          <cell r="G1314" t="str">
            <v>F125</v>
          </cell>
        </row>
        <row r="1316">
          <cell r="D1316" t="str">
            <v>F126</v>
          </cell>
          <cell r="E1316" t="str">
            <v>F126</v>
          </cell>
          <cell r="F1316" t="str">
            <v>F126</v>
          </cell>
          <cell r="G1316" t="str">
            <v>F126</v>
          </cell>
        </row>
        <row r="1318">
          <cell r="D1318" t="str">
            <v>F127</v>
          </cell>
          <cell r="E1318" t="str">
            <v>F127</v>
          </cell>
          <cell r="F1318" t="str">
            <v>F127</v>
          </cell>
          <cell r="G1318" t="str">
            <v>F127</v>
          </cell>
        </row>
        <row r="1320">
          <cell r="D1320" t="str">
            <v>F128</v>
          </cell>
          <cell r="E1320" t="str">
            <v>F128</v>
          </cell>
          <cell r="F1320" t="str">
            <v>F128</v>
          </cell>
          <cell r="G1320" t="str">
            <v>F128</v>
          </cell>
        </row>
        <row r="1322">
          <cell r="D1322" t="str">
            <v>F129</v>
          </cell>
          <cell r="E1322" t="str">
            <v>F129</v>
          </cell>
          <cell r="F1322" t="str">
            <v>F129</v>
          </cell>
          <cell r="G1322" t="str">
            <v>F129</v>
          </cell>
        </row>
        <row r="1324">
          <cell r="D1324" t="str">
            <v>F130</v>
          </cell>
          <cell r="E1324" t="str">
            <v>F130</v>
          </cell>
          <cell r="F1324" t="str">
            <v>F130</v>
          </cell>
          <cell r="G1324" t="str">
            <v>F130</v>
          </cell>
        </row>
        <row r="1326">
          <cell r="D1326" t="str">
            <v>F121</v>
          </cell>
          <cell r="E1326" t="str">
            <v>F121</v>
          </cell>
          <cell r="F1326" t="str">
            <v>F121</v>
          </cell>
          <cell r="G1326" t="str">
            <v>F121</v>
          </cell>
        </row>
        <row r="1328">
          <cell r="D1328" t="str">
            <v>F120</v>
          </cell>
          <cell r="E1328" t="str">
            <v>F120</v>
          </cell>
          <cell r="F1328" t="str">
            <v>F120</v>
          </cell>
          <cell r="G1328" t="str">
            <v>F120</v>
          </cell>
        </row>
        <row r="1330">
          <cell r="D1330" t="str">
            <v>F102x</v>
          </cell>
          <cell r="E1330" t="str">
            <v>F102x</v>
          </cell>
          <cell r="F1330" t="str">
            <v>F102x</v>
          </cell>
          <cell r="G1330" t="str">
            <v>F102x</v>
          </cell>
        </row>
        <row r="1337">
          <cell r="D1337" t="str">
            <v>F107x</v>
          </cell>
          <cell r="E1337" t="str">
            <v>F107x</v>
          </cell>
          <cell r="F1337" t="str">
            <v>F107x</v>
          </cell>
          <cell r="G1337" t="str">
            <v>F107x</v>
          </cell>
        </row>
        <row r="1338">
          <cell r="D1338" t="str">
            <v>F105x</v>
          </cell>
          <cell r="E1338" t="str">
            <v>F105x</v>
          </cell>
          <cell r="F1338" t="str">
            <v>F105x</v>
          </cell>
          <cell r="G1338" t="str">
            <v>F105x</v>
          </cell>
        </row>
        <row r="1339">
          <cell r="D1339" t="str">
            <v>F105x</v>
          </cell>
          <cell r="E1339" t="str">
            <v>F105x</v>
          </cell>
          <cell r="F1339" t="str">
            <v>F105x</v>
          </cell>
          <cell r="G1339" t="str">
            <v>F105x</v>
          </cell>
        </row>
        <row r="1340">
          <cell r="D1340" t="str">
            <v>F105x</v>
          </cell>
          <cell r="E1340" t="str">
            <v>F105x</v>
          </cell>
          <cell r="F1340" t="str">
            <v>F105x</v>
          </cell>
          <cell r="G1340" t="str">
            <v>F105x</v>
          </cell>
        </row>
        <row r="1341">
          <cell r="D1341" t="str">
            <v>F42</v>
          </cell>
          <cell r="E1341" t="str">
            <v>F42</v>
          </cell>
          <cell r="F1341" t="str">
            <v>F42</v>
          </cell>
          <cell r="G1341" t="str">
            <v>F42</v>
          </cell>
        </row>
        <row r="1342">
          <cell r="D1342" t="str">
            <v>F102x</v>
          </cell>
          <cell r="E1342" t="str">
            <v>F102x</v>
          </cell>
          <cell r="F1342" t="str">
            <v>F102x</v>
          </cell>
          <cell r="G1342" t="str">
            <v>F102x</v>
          </cell>
        </row>
        <row r="1343">
          <cell r="D1343" t="str">
            <v>F30</v>
          </cell>
          <cell r="E1343" t="str">
            <v>F30</v>
          </cell>
          <cell r="F1343" t="str">
            <v>F30</v>
          </cell>
          <cell r="G1343" t="str">
            <v>F30</v>
          </cell>
        </row>
        <row r="1344">
          <cell r="D1344" t="str">
            <v>F10</v>
          </cell>
          <cell r="E1344" t="str">
            <v>F10</v>
          </cell>
          <cell r="F1344" t="str">
            <v>F105x</v>
          </cell>
          <cell r="G1344" t="str">
            <v>F10</v>
          </cell>
        </row>
        <row r="1345">
          <cell r="D1345" t="str">
            <v>F10</v>
          </cell>
          <cell r="E1345" t="str">
            <v>F10</v>
          </cell>
          <cell r="F1345" t="str">
            <v>F105x</v>
          </cell>
          <cell r="G1345" t="str">
            <v>F10</v>
          </cell>
        </row>
        <row r="1348">
          <cell r="D1348" t="str">
            <v>F30</v>
          </cell>
          <cell r="E1348" t="str">
            <v>F30</v>
          </cell>
          <cell r="F1348" t="str">
            <v>F30</v>
          </cell>
          <cell r="G1348" t="str">
            <v>F30</v>
          </cell>
        </row>
        <row r="1350">
          <cell r="D1350" t="str">
            <v>F30</v>
          </cell>
          <cell r="E1350" t="str">
            <v>F30</v>
          </cell>
          <cell r="F1350" t="str">
            <v>F30</v>
          </cell>
          <cell r="G1350" t="str">
            <v>F30</v>
          </cell>
        </row>
        <row r="1351">
          <cell r="D1351" t="str">
            <v>F30</v>
          </cell>
          <cell r="E1351" t="str">
            <v>F30</v>
          </cell>
          <cell r="F1351" t="str">
            <v>F30</v>
          </cell>
          <cell r="G1351" t="str">
            <v>F30</v>
          </cell>
        </row>
        <row r="1353">
          <cell r="D1353" t="str">
            <v>F30</v>
          </cell>
          <cell r="E1353" t="str">
            <v>F30</v>
          </cell>
          <cell r="F1353" t="str">
            <v>F30</v>
          </cell>
          <cell r="G1353" t="str">
            <v>F30</v>
          </cell>
        </row>
        <row r="1354">
          <cell r="D1354" t="str">
            <v>F30</v>
          </cell>
          <cell r="E1354" t="str">
            <v>F30</v>
          </cell>
          <cell r="F1354" t="str">
            <v>F30</v>
          </cell>
          <cell r="G1354" t="str">
            <v>F30</v>
          </cell>
        </row>
        <row r="1355">
          <cell r="D1355" t="str">
            <v>F30</v>
          </cell>
          <cell r="E1355" t="str">
            <v>F30</v>
          </cell>
          <cell r="F1355" t="str">
            <v>F30</v>
          </cell>
          <cell r="G1355" t="str">
            <v>F30</v>
          </cell>
        </row>
        <row r="1365">
          <cell r="D1365" t="str">
            <v>F10</v>
          </cell>
          <cell r="E1365" t="str">
            <v>F10</v>
          </cell>
          <cell r="F1365" t="str">
            <v>F10</v>
          </cell>
          <cell r="G1365" t="str">
            <v>F10</v>
          </cell>
        </row>
        <row r="1368">
          <cell r="D1368" t="str">
            <v>F108x</v>
          </cell>
          <cell r="E1368" t="str">
            <v>F108x</v>
          </cell>
          <cell r="F1368" t="str">
            <v>F108x</v>
          </cell>
          <cell r="G1368" t="str">
            <v>F108x</v>
          </cell>
        </row>
        <row r="1369">
          <cell r="D1369" t="str">
            <v>F40</v>
          </cell>
          <cell r="E1369" t="str">
            <v>F40</v>
          </cell>
          <cell r="F1369" t="str">
            <v>F40</v>
          </cell>
          <cell r="G1369" t="str">
            <v>F40</v>
          </cell>
        </row>
        <row r="1370">
          <cell r="D1370" t="str">
            <v>F108x</v>
          </cell>
          <cell r="E1370" t="str">
            <v>F108x</v>
          </cell>
          <cell r="F1370" t="str">
            <v>F108x</v>
          </cell>
          <cell r="G1370" t="str">
            <v>F108x</v>
          </cell>
        </row>
        <row r="1371">
          <cell r="D1371" t="str">
            <v>F108x</v>
          </cell>
          <cell r="E1371" t="str">
            <v>F108x</v>
          </cell>
          <cell r="F1371" t="str">
            <v>F108x</v>
          </cell>
          <cell r="G1371" t="str">
            <v>F108x</v>
          </cell>
        </row>
        <row r="1372">
          <cell r="D1372" t="str">
            <v>F108x</v>
          </cell>
          <cell r="E1372" t="str">
            <v>F108x</v>
          </cell>
          <cell r="F1372" t="str">
            <v>F108x</v>
          </cell>
          <cell r="G1372" t="str">
            <v>F108x</v>
          </cell>
        </row>
        <row r="1375">
          <cell r="D1375" t="str">
            <v>F10</v>
          </cell>
          <cell r="E1375" t="str">
            <v>F10</v>
          </cell>
          <cell r="F1375" t="str">
            <v>F10</v>
          </cell>
          <cell r="G1375" t="str">
            <v>F10</v>
          </cell>
        </row>
        <row r="1378">
          <cell r="D1378" t="str">
            <v>F107x</v>
          </cell>
          <cell r="E1378" t="str">
            <v>F107x</v>
          </cell>
          <cell r="F1378" t="str">
            <v>F107x</v>
          </cell>
          <cell r="G1378" t="str">
            <v>F107x</v>
          </cell>
        </row>
        <row r="1379">
          <cell r="D1379" t="str">
            <v>F105x</v>
          </cell>
          <cell r="E1379" t="str">
            <v>F105x</v>
          </cell>
          <cell r="F1379" t="str">
            <v>F105x</v>
          </cell>
          <cell r="G1379" t="str">
            <v>F105x</v>
          </cell>
        </row>
        <row r="1380">
          <cell r="D1380" t="str">
            <v>F105x</v>
          </cell>
          <cell r="E1380" t="str">
            <v>F105x</v>
          </cell>
          <cell r="F1380" t="str">
            <v>F105x</v>
          </cell>
          <cell r="G1380" t="str">
            <v>F105x</v>
          </cell>
        </row>
        <row r="1381">
          <cell r="D1381" t="str">
            <v>F30</v>
          </cell>
          <cell r="E1381" t="str">
            <v>F30</v>
          </cell>
          <cell r="F1381" t="str">
            <v>F30</v>
          </cell>
          <cell r="G1381" t="str">
            <v>F30</v>
          </cell>
        </row>
        <row r="1382">
          <cell r="D1382" t="str">
            <v>F105x</v>
          </cell>
          <cell r="E1382" t="str">
            <v>F105x</v>
          </cell>
          <cell r="F1382" t="str">
            <v>F105x</v>
          </cell>
          <cell r="G1382" t="str">
            <v>F105x</v>
          </cell>
        </row>
        <row r="1383">
          <cell r="D1383" t="str">
            <v>F105x</v>
          </cell>
          <cell r="E1383" t="str">
            <v>F105x</v>
          </cell>
          <cell r="F1383" t="str">
            <v>F105x</v>
          </cell>
          <cell r="G1383" t="str">
            <v>F105x</v>
          </cell>
        </row>
        <row r="1384">
          <cell r="D1384" t="str">
            <v>F105x</v>
          </cell>
          <cell r="E1384" t="str">
            <v>F105x</v>
          </cell>
          <cell r="F1384" t="str">
            <v>F105x</v>
          </cell>
          <cell r="G1384" t="str">
            <v>F105x</v>
          </cell>
        </row>
        <row r="1385">
          <cell r="D1385" t="str">
            <v>F42</v>
          </cell>
          <cell r="E1385" t="str">
            <v>F42</v>
          </cell>
          <cell r="F1385" t="str">
            <v>F42</v>
          </cell>
          <cell r="G1385" t="str">
            <v>F42</v>
          </cell>
        </row>
        <row r="1386">
          <cell r="D1386" t="str">
            <v>F105x</v>
          </cell>
          <cell r="E1386" t="str">
            <v>F105x</v>
          </cell>
          <cell r="F1386" t="str">
            <v>F105x</v>
          </cell>
          <cell r="G1386" t="str">
            <v>F105x</v>
          </cell>
        </row>
        <row r="1387">
          <cell r="D1387" t="str">
            <v>F10</v>
          </cell>
          <cell r="E1387" t="str">
            <v>F10</v>
          </cell>
          <cell r="F1387" t="str">
            <v>F105x</v>
          </cell>
          <cell r="G1387" t="str">
            <v>F10</v>
          </cell>
        </row>
        <row r="1388">
          <cell r="D1388" t="str">
            <v>F102x</v>
          </cell>
          <cell r="E1388" t="str">
            <v>F102x</v>
          </cell>
          <cell r="F1388" t="str">
            <v>F102x</v>
          </cell>
          <cell r="G1388" t="str">
            <v>F102x</v>
          </cell>
        </row>
        <row r="1391">
          <cell r="D1391" t="str">
            <v>F30</v>
          </cell>
          <cell r="E1391" t="str">
            <v>F30</v>
          </cell>
          <cell r="F1391" t="str">
            <v>F30</v>
          </cell>
          <cell r="G1391" t="str">
            <v>F30</v>
          </cell>
        </row>
      </sheetData>
      <sheetData sheetId="27">
        <row r="6">
          <cell r="R6" t="str">
            <v>440.NA</v>
          </cell>
          <cell r="S6">
            <v>0</v>
          </cell>
        </row>
        <row r="7">
          <cell r="R7" t="str">
            <v>440.S</v>
          </cell>
          <cell r="S7">
            <v>742487158.46402931</v>
          </cell>
        </row>
        <row r="8">
          <cell r="R8" t="str">
            <v>440.NA1</v>
          </cell>
          <cell r="S8">
            <v>0</v>
          </cell>
        </row>
        <row r="9">
          <cell r="R9" t="str">
            <v>440.NA2</v>
          </cell>
          <cell r="S9">
            <v>742487158.46402931</v>
          </cell>
        </row>
        <row r="10">
          <cell r="R10" t="str">
            <v>440.NA3</v>
          </cell>
          <cell r="S10">
            <v>0</v>
          </cell>
        </row>
        <row r="11">
          <cell r="R11" t="str">
            <v>442.NA</v>
          </cell>
          <cell r="S11">
            <v>0</v>
          </cell>
        </row>
        <row r="12">
          <cell r="R12" t="str">
            <v>442.S</v>
          </cell>
          <cell r="S12">
            <v>1220620281.6892591</v>
          </cell>
        </row>
        <row r="13">
          <cell r="R13" t="str">
            <v>442.SE</v>
          </cell>
          <cell r="S13">
            <v>0</v>
          </cell>
        </row>
        <row r="14">
          <cell r="R14" t="str">
            <v>442.SG</v>
          </cell>
          <cell r="S14">
            <v>0</v>
          </cell>
        </row>
        <row r="15">
          <cell r="R15" t="str">
            <v>442.NA1</v>
          </cell>
          <cell r="S15">
            <v>0</v>
          </cell>
        </row>
        <row r="16">
          <cell r="R16" t="str">
            <v>442.NA2</v>
          </cell>
          <cell r="S16">
            <v>0</v>
          </cell>
        </row>
        <row r="17">
          <cell r="R17" t="str">
            <v>442.NA3</v>
          </cell>
          <cell r="S17">
            <v>1220620281.6892591</v>
          </cell>
        </row>
        <row r="18">
          <cell r="R18" t="str">
            <v>442.NA4</v>
          </cell>
          <cell r="S18">
            <v>0</v>
          </cell>
        </row>
        <row r="19">
          <cell r="R19" t="str">
            <v>444.NA</v>
          </cell>
          <cell r="S19">
            <v>0</v>
          </cell>
        </row>
        <row r="20">
          <cell r="R20" t="str">
            <v>444.S</v>
          </cell>
          <cell r="S20">
            <v>9123413.1166586392</v>
          </cell>
        </row>
        <row r="21">
          <cell r="R21" t="str">
            <v>444.SO</v>
          </cell>
          <cell r="S21">
            <v>0</v>
          </cell>
        </row>
        <row r="22">
          <cell r="R22" t="str">
            <v>444.NA1</v>
          </cell>
          <cell r="S22">
            <v>9123413.1166586392</v>
          </cell>
        </row>
        <row r="23">
          <cell r="R23" t="str">
            <v>444.NA2</v>
          </cell>
          <cell r="S23">
            <v>0</v>
          </cell>
        </row>
        <row r="24">
          <cell r="R24" t="str">
            <v>445.NA</v>
          </cell>
          <cell r="S24">
            <v>0</v>
          </cell>
        </row>
        <row r="25">
          <cell r="R25" t="str">
            <v>445.S</v>
          </cell>
          <cell r="S25">
            <v>16329652.593925001</v>
          </cell>
        </row>
        <row r="26">
          <cell r="R26" t="str">
            <v>445.NA1</v>
          </cell>
          <cell r="S26">
            <v>0</v>
          </cell>
        </row>
        <row r="27">
          <cell r="R27" t="str">
            <v>445.NA2</v>
          </cell>
          <cell r="S27">
            <v>16329652.593925001</v>
          </cell>
        </row>
        <row r="28">
          <cell r="R28" t="str">
            <v>445.NA3</v>
          </cell>
          <cell r="S28">
            <v>0</v>
          </cell>
        </row>
        <row r="29">
          <cell r="R29" t="str">
            <v>448.NA</v>
          </cell>
          <cell r="S29">
            <v>0</v>
          </cell>
        </row>
        <row r="30">
          <cell r="R30" t="str">
            <v>448.S</v>
          </cell>
          <cell r="S30">
            <v>0</v>
          </cell>
        </row>
        <row r="31">
          <cell r="R31" t="str">
            <v>448.SO</v>
          </cell>
          <cell r="S31">
            <v>0</v>
          </cell>
        </row>
        <row r="32">
          <cell r="R32" t="str">
            <v>448.NA1</v>
          </cell>
          <cell r="S32">
            <v>0</v>
          </cell>
        </row>
        <row r="33">
          <cell r="R33" t="str">
            <v>448.NA2</v>
          </cell>
          <cell r="S33">
            <v>0</v>
          </cell>
        </row>
        <row r="34">
          <cell r="R34" t="str">
            <v>Total Sales to Ultimate Customers.NA</v>
          </cell>
          <cell r="S34">
            <v>1988560505.8638721</v>
          </cell>
        </row>
        <row r="35">
          <cell r="R35" t="str">
            <v>Total Sales to Ultimate Customers.NA1</v>
          </cell>
          <cell r="S35">
            <v>0</v>
          </cell>
        </row>
        <row r="36">
          <cell r="R36" t="str">
            <v>Total Sales to Ultimate Customers.NA2</v>
          </cell>
          <cell r="S36">
            <v>0</v>
          </cell>
        </row>
        <row r="37">
          <cell r="R37" t="str">
            <v>Total Sales to Ultimate Customers.NA3</v>
          </cell>
          <cell r="S37">
            <v>0</v>
          </cell>
        </row>
        <row r="38">
          <cell r="R38" t="str">
            <v>447.NA</v>
          </cell>
          <cell r="S38">
            <v>0</v>
          </cell>
        </row>
        <row r="39">
          <cell r="R39" t="str">
            <v>447.S</v>
          </cell>
          <cell r="S39">
            <v>0</v>
          </cell>
        </row>
        <row r="40">
          <cell r="R40" t="str">
            <v>447.NA1</v>
          </cell>
          <cell r="S40">
            <v>0</v>
          </cell>
        </row>
        <row r="41">
          <cell r="R41" t="str">
            <v>447.NA2</v>
          </cell>
          <cell r="S41">
            <v>0</v>
          </cell>
        </row>
        <row r="42">
          <cell r="R42" t="str">
            <v>447NPC.NA</v>
          </cell>
          <cell r="S42">
            <v>0</v>
          </cell>
        </row>
        <row r="43">
          <cell r="R43" t="str">
            <v>447NPC.SG</v>
          </cell>
          <cell r="S43">
            <v>115082019.36786942</v>
          </cell>
        </row>
        <row r="44">
          <cell r="R44" t="str">
            <v>447NPC.SE</v>
          </cell>
          <cell r="S44">
            <v>0</v>
          </cell>
        </row>
        <row r="45">
          <cell r="R45" t="str">
            <v>447NPC.SG1</v>
          </cell>
          <cell r="S45">
            <v>0</v>
          </cell>
        </row>
        <row r="46">
          <cell r="R46" t="str">
            <v>447NPC.NA1</v>
          </cell>
          <cell r="S46">
            <v>115082019.36786942</v>
          </cell>
        </row>
        <row r="47">
          <cell r="R47" t="str">
            <v>447NPC.NA2</v>
          </cell>
          <cell r="S47">
            <v>0</v>
          </cell>
        </row>
        <row r="48">
          <cell r="R48" t="str">
            <v>447NPC.NA3</v>
          </cell>
          <cell r="S48">
            <v>115082019.36786942</v>
          </cell>
        </row>
        <row r="49">
          <cell r="R49" t="str">
            <v>447NPC.NA4</v>
          </cell>
          <cell r="S49">
            <v>0</v>
          </cell>
        </row>
        <row r="50">
          <cell r="R50" t="str">
            <v>449.NA</v>
          </cell>
          <cell r="S50">
            <v>0</v>
          </cell>
        </row>
        <row r="51">
          <cell r="R51" t="str">
            <v>449.S</v>
          </cell>
          <cell r="S51">
            <v>0.1</v>
          </cell>
        </row>
        <row r="52">
          <cell r="R52" t="str">
            <v>449.SG</v>
          </cell>
          <cell r="S52">
            <v>0</v>
          </cell>
        </row>
        <row r="53">
          <cell r="R53" t="str">
            <v>449.NA1</v>
          </cell>
          <cell r="S53">
            <v>0</v>
          </cell>
        </row>
        <row r="54">
          <cell r="R54" t="str">
            <v>449.NA2</v>
          </cell>
          <cell r="S54">
            <v>0</v>
          </cell>
        </row>
        <row r="55">
          <cell r="R55" t="str">
            <v>449.NA3</v>
          </cell>
          <cell r="S55">
            <v>0.1</v>
          </cell>
        </row>
        <row r="56">
          <cell r="R56" t="str">
            <v>449.NA4</v>
          </cell>
          <cell r="S56">
            <v>0</v>
          </cell>
        </row>
        <row r="57">
          <cell r="R57" t="str">
            <v>Total Sales from Electricity.NA</v>
          </cell>
          <cell r="S57">
            <v>2103642525.3317416</v>
          </cell>
        </row>
        <row r="58">
          <cell r="R58" t="str">
            <v>450.NA</v>
          </cell>
          <cell r="S58">
            <v>0</v>
          </cell>
        </row>
        <row r="59">
          <cell r="R59" t="str">
            <v>450.S</v>
          </cell>
          <cell r="S59">
            <v>3479500.68</v>
          </cell>
        </row>
        <row r="60">
          <cell r="R60" t="str">
            <v>450.SO</v>
          </cell>
          <cell r="S60">
            <v>0</v>
          </cell>
        </row>
        <row r="61">
          <cell r="R61" t="str">
            <v>450.NA1</v>
          </cell>
          <cell r="S61">
            <v>3479500.68</v>
          </cell>
        </row>
        <row r="62">
          <cell r="R62" t="str">
            <v>450.NA2</v>
          </cell>
          <cell r="S62">
            <v>0</v>
          </cell>
        </row>
        <row r="63">
          <cell r="R63" t="str">
            <v>451.NA</v>
          </cell>
          <cell r="S63">
            <v>0</v>
          </cell>
        </row>
        <row r="64">
          <cell r="R64" t="str">
            <v>451.S</v>
          </cell>
          <cell r="S64">
            <v>3596319.8</v>
          </cell>
        </row>
        <row r="65">
          <cell r="R65" t="str">
            <v>451.SG</v>
          </cell>
          <cell r="S65">
            <v>0</v>
          </cell>
        </row>
        <row r="66">
          <cell r="R66" t="str">
            <v>451.SO</v>
          </cell>
          <cell r="S66">
            <v>4070.8740095580783</v>
          </cell>
        </row>
        <row r="67">
          <cell r="R67" t="str">
            <v>451.NA1</v>
          </cell>
          <cell r="S67">
            <v>3600390.6740095578</v>
          </cell>
        </row>
        <row r="68">
          <cell r="R68" t="str">
            <v>451.NA2</v>
          </cell>
          <cell r="S68">
            <v>0</v>
          </cell>
        </row>
        <row r="69">
          <cell r="R69" t="str">
            <v>453.NA</v>
          </cell>
          <cell r="S69">
            <v>0</v>
          </cell>
        </row>
        <row r="70">
          <cell r="R70" t="str">
            <v>453.SG</v>
          </cell>
          <cell r="S70">
            <v>0</v>
          </cell>
        </row>
        <row r="71">
          <cell r="R71" t="str">
            <v>453.NA1</v>
          </cell>
          <cell r="S71">
            <v>0</v>
          </cell>
        </row>
        <row r="72">
          <cell r="R72" t="str">
            <v>453.NA2</v>
          </cell>
          <cell r="S72">
            <v>0</v>
          </cell>
        </row>
        <row r="73">
          <cell r="R73" t="str">
            <v>454.NA</v>
          </cell>
          <cell r="S73">
            <v>0</v>
          </cell>
        </row>
        <row r="74">
          <cell r="R74" t="str">
            <v>454.S</v>
          </cell>
          <cell r="S74">
            <v>2963721.2399999998</v>
          </cell>
        </row>
        <row r="75">
          <cell r="R75" t="str">
            <v>454.SG</v>
          </cell>
          <cell r="S75">
            <v>2702576.1955494457</v>
          </cell>
        </row>
        <row r="76">
          <cell r="R76" t="str">
            <v>454.SG1</v>
          </cell>
          <cell r="S76">
            <v>7873.8753037604338</v>
          </cell>
        </row>
        <row r="77">
          <cell r="R77" t="str">
            <v>454.SO</v>
          </cell>
          <cell r="S77">
            <v>1928059.5490942798</v>
          </cell>
        </row>
        <row r="78">
          <cell r="R78" t="str">
            <v>454.NA1</v>
          </cell>
          <cell r="S78">
            <v>7602230.8599474858</v>
          </cell>
        </row>
        <row r="79">
          <cell r="R79" t="str">
            <v>454.NA2</v>
          </cell>
          <cell r="S79">
            <v>0</v>
          </cell>
        </row>
        <row r="80">
          <cell r="R80" t="str">
            <v>454.NA3</v>
          </cell>
          <cell r="S80">
            <v>0</v>
          </cell>
        </row>
        <row r="81">
          <cell r="R81" t="str">
            <v>454.NA4</v>
          </cell>
          <cell r="S81">
            <v>0</v>
          </cell>
        </row>
        <row r="82">
          <cell r="R82" t="str">
            <v>456.NA</v>
          </cell>
          <cell r="S82">
            <v>0</v>
          </cell>
        </row>
        <row r="83">
          <cell r="R83" t="str">
            <v>456.S</v>
          </cell>
          <cell r="S83">
            <v>-1838779.113416886</v>
          </cell>
        </row>
        <row r="84">
          <cell r="R84" t="str">
            <v>456.CN</v>
          </cell>
          <cell r="S84">
            <v>0</v>
          </cell>
        </row>
        <row r="85">
          <cell r="R85" t="str">
            <v>456.SE</v>
          </cell>
          <cell r="S85">
            <v>3575969.77818966</v>
          </cell>
        </row>
        <row r="86">
          <cell r="R86" t="str">
            <v>456.SO</v>
          </cell>
          <cell r="S86">
            <v>637812.08901322982</v>
          </cell>
        </row>
        <row r="87">
          <cell r="R87" t="str">
            <v>456.SG</v>
          </cell>
          <cell r="S87">
            <v>51905165.243835233</v>
          </cell>
        </row>
        <row r="88">
          <cell r="R88" t="str">
            <v>456.NA1</v>
          </cell>
          <cell r="S88">
            <v>0</v>
          </cell>
        </row>
        <row r="89">
          <cell r="R89" t="str">
            <v>456.NA2</v>
          </cell>
          <cell r="S89">
            <v>0</v>
          </cell>
        </row>
        <row r="90">
          <cell r="R90" t="str">
            <v>456.NA3</v>
          </cell>
          <cell r="S90">
            <v>54280167.997621238</v>
          </cell>
        </row>
        <row r="91">
          <cell r="R91" t="str">
            <v>456.NA4</v>
          </cell>
          <cell r="S91">
            <v>0</v>
          </cell>
        </row>
        <row r="92">
          <cell r="R92" t="str">
            <v>Total Other Electric Revenues.NA</v>
          </cell>
          <cell r="S92">
            <v>68962290.21157828</v>
          </cell>
        </row>
        <row r="93">
          <cell r="R93" t="str">
            <v>Total Other Electric Revenues.NA1</v>
          </cell>
          <cell r="S93">
            <v>0</v>
          </cell>
        </row>
        <row r="94">
          <cell r="R94" t="str">
            <v>Total Electric Operating Revenues.NA</v>
          </cell>
          <cell r="S94">
            <v>2172604815.5433197</v>
          </cell>
        </row>
        <row r="95">
          <cell r="R95" t="str">
            <v>Total Electric Operating Revenues.NA1</v>
          </cell>
          <cell r="S95">
            <v>0</v>
          </cell>
        </row>
        <row r="96">
          <cell r="R96" t="str">
            <v>Summary of Revenues by Factor.NA</v>
          </cell>
          <cell r="S96">
            <v>0</v>
          </cell>
        </row>
        <row r="97">
          <cell r="R97" t="str">
            <v>Summary of Revenues by Factor.NA1</v>
          </cell>
          <cell r="S97">
            <v>1996761268.5704551</v>
          </cell>
        </row>
        <row r="98">
          <cell r="R98" t="str">
            <v>Summary of Revenues by Factor.NA2</v>
          </cell>
          <cell r="S98">
            <v>0</v>
          </cell>
        </row>
        <row r="99">
          <cell r="R99" t="str">
            <v>Summary of Revenues by Factor.NA3</v>
          </cell>
          <cell r="S99">
            <v>3575969.77818966</v>
          </cell>
        </row>
        <row r="100">
          <cell r="R100" t="str">
            <v>Summary of Revenues by Factor.NA4</v>
          </cell>
          <cell r="S100">
            <v>2569942.5121170674</v>
          </cell>
        </row>
        <row r="101">
          <cell r="R101" t="str">
            <v>Summary of Revenues by Factor.NA5</v>
          </cell>
          <cell r="S101">
            <v>169697634.68255785</v>
          </cell>
        </row>
        <row r="102">
          <cell r="R102" t="str">
            <v>Summary of Revenues by Factor.NA6</v>
          </cell>
          <cell r="S102">
            <v>0</v>
          </cell>
        </row>
        <row r="103">
          <cell r="R103" t="str">
            <v>Summary of Revenues by Factor.NA7</v>
          </cell>
          <cell r="S103">
            <v>0</v>
          </cell>
        </row>
        <row r="104">
          <cell r="R104" t="str">
            <v>Total Electric Operating Revenues.NA2</v>
          </cell>
          <cell r="S104">
            <v>2172604815.5433197</v>
          </cell>
        </row>
        <row r="105">
          <cell r="R105" t="str">
            <v>Miscellaneous Revenues.NA</v>
          </cell>
          <cell r="S105">
            <v>0</v>
          </cell>
        </row>
        <row r="106">
          <cell r="R106" t="str">
            <v>41160.NA</v>
          </cell>
          <cell r="S106">
            <v>0</v>
          </cell>
        </row>
        <row r="107">
          <cell r="R107" t="str">
            <v>41160.S</v>
          </cell>
          <cell r="S107">
            <v>0</v>
          </cell>
        </row>
        <row r="108">
          <cell r="R108" t="str">
            <v>41160.SG</v>
          </cell>
          <cell r="S108">
            <v>0</v>
          </cell>
        </row>
        <row r="109">
          <cell r="R109" t="str">
            <v>41160.SO</v>
          </cell>
          <cell r="S109">
            <v>0</v>
          </cell>
        </row>
        <row r="110">
          <cell r="R110" t="str">
            <v>41160.SG1</v>
          </cell>
          <cell r="S110">
            <v>0</v>
          </cell>
        </row>
        <row r="111">
          <cell r="R111" t="str">
            <v>41160.SG2</v>
          </cell>
          <cell r="S111">
            <v>0</v>
          </cell>
        </row>
        <row r="112">
          <cell r="R112" t="str">
            <v>41160.NA1</v>
          </cell>
          <cell r="S112">
            <v>0</v>
          </cell>
        </row>
        <row r="113">
          <cell r="R113" t="str">
            <v>41160.NA2</v>
          </cell>
          <cell r="S113">
            <v>0</v>
          </cell>
        </row>
        <row r="114">
          <cell r="R114" t="str">
            <v>41170.NA</v>
          </cell>
          <cell r="S114">
            <v>0</v>
          </cell>
        </row>
        <row r="115">
          <cell r="R115" t="str">
            <v>41170.S</v>
          </cell>
          <cell r="S115">
            <v>0</v>
          </cell>
        </row>
        <row r="116">
          <cell r="R116" t="str">
            <v>41170.SG</v>
          </cell>
          <cell r="S116">
            <v>0</v>
          </cell>
        </row>
        <row r="117">
          <cell r="R117" t="str">
            <v>41170.NA1</v>
          </cell>
          <cell r="S117">
            <v>0</v>
          </cell>
        </row>
        <row r="118">
          <cell r="R118" t="str">
            <v>41170.NA2</v>
          </cell>
          <cell r="S118">
            <v>0</v>
          </cell>
        </row>
        <row r="119">
          <cell r="R119" t="str">
            <v>4118.NA</v>
          </cell>
          <cell r="S119">
            <v>0</v>
          </cell>
        </row>
        <row r="120">
          <cell r="R120" t="str">
            <v>4118.S</v>
          </cell>
          <cell r="S120">
            <v>0</v>
          </cell>
        </row>
        <row r="121">
          <cell r="R121" t="str">
            <v>4118.SE</v>
          </cell>
          <cell r="S121">
            <v>-11711.175965208819</v>
          </cell>
        </row>
        <row r="122">
          <cell r="R122" t="str">
            <v>4118.NA1</v>
          </cell>
          <cell r="S122">
            <v>-11711.175965208819</v>
          </cell>
        </row>
        <row r="123">
          <cell r="R123" t="str">
            <v>4118.NA2</v>
          </cell>
          <cell r="S123">
            <v>0</v>
          </cell>
        </row>
        <row r="124">
          <cell r="R124" t="str">
            <v>41181.NA</v>
          </cell>
          <cell r="S124">
            <v>0</v>
          </cell>
        </row>
        <row r="125">
          <cell r="R125" t="str">
            <v>41181.SE</v>
          </cell>
          <cell r="S125">
            <v>0</v>
          </cell>
        </row>
        <row r="126">
          <cell r="R126" t="str">
            <v>41181.NA1</v>
          </cell>
          <cell r="S126">
            <v>0</v>
          </cell>
        </row>
        <row r="127">
          <cell r="R127" t="str">
            <v>41181.NA2</v>
          </cell>
          <cell r="S127">
            <v>0</v>
          </cell>
        </row>
        <row r="128">
          <cell r="R128" t="str">
            <v>4194.NA</v>
          </cell>
          <cell r="S128">
            <v>0</v>
          </cell>
        </row>
        <row r="129">
          <cell r="R129" t="str">
            <v>4194.SG</v>
          </cell>
          <cell r="S129">
            <v>0</v>
          </cell>
        </row>
        <row r="130">
          <cell r="R130" t="str">
            <v>4194.NA1</v>
          </cell>
          <cell r="S130">
            <v>0</v>
          </cell>
        </row>
        <row r="131">
          <cell r="R131" t="str">
            <v>4194.NA2</v>
          </cell>
          <cell r="S131">
            <v>0</v>
          </cell>
        </row>
        <row r="132">
          <cell r="R132" t="str">
            <v>421.NA</v>
          </cell>
          <cell r="S132">
            <v>0</v>
          </cell>
        </row>
        <row r="133">
          <cell r="R133" t="str">
            <v>421.S</v>
          </cell>
          <cell r="S133">
            <v>-55793.630000000121</v>
          </cell>
        </row>
        <row r="134">
          <cell r="R134" t="str">
            <v>421.SG</v>
          </cell>
          <cell r="S134">
            <v>0</v>
          </cell>
        </row>
        <row r="135">
          <cell r="R135" t="str">
            <v>421.SG-P</v>
          </cell>
          <cell r="S135">
            <v>0</v>
          </cell>
        </row>
        <row r="136">
          <cell r="R136" t="str">
            <v>421.CN</v>
          </cell>
          <cell r="S136">
            <v>0</v>
          </cell>
        </row>
        <row r="137">
          <cell r="R137" t="str">
            <v>421.SO</v>
          </cell>
          <cell r="S137">
            <v>-189.30131451225739</v>
          </cell>
        </row>
        <row r="138">
          <cell r="R138" t="str">
            <v>421.SG1</v>
          </cell>
          <cell r="S138">
            <v>-389945.03502777725</v>
          </cell>
        </row>
        <row r="139">
          <cell r="R139" t="str">
            <v>421.NA1</v>
          </cell>
          <cell r="S139">
            <v>-445927.96634228964</v>
          </cell>
        </row>
        <row r="140">
          <cell r="R140" t="str">
            <v>421.NA2</v>
          </cell>
          <cell r="S140">
            <v>0</v>
          </cell>
        </row>
        <row r="141">
          <cell r="R141" t="str">
            <v>Total Miscellaneous Revenues.NA</v>
          </cell>
          <cell r="S141">
            <v>-457639.14230749843</v>
          </cell>
        </row>
        <row r="142">
          <cell r="R142" t="str">
            <v>Miscellaneous Expenses.NA</v>
          </cell>
          <cell r="S142">
            <v>0</v>
          </cell>
        </row>
        <row r="143">
          <cell r="R143" t="str">
            <v>4311.NA</v>
          </cell>
          <cell r="S143">
            <v>0</v>
          </cell>
        </row>
        <row r="144">
          <cell r="R144" t="str">
            <v>4311.S</v>
          </cell>
          <cell r="S144">
            <v>983443.5</v>
          </cell>
        </row>
        <row r="145">
          <cell r="R145" t="str">
            <v>4311.NA1</v>
          </cell>
          <cell r="S145">
            <v>983443.5</v>
          </cell>
        </row>
        <row r="146">
          <cell r="R146" t="str">
            <v>Total Miscellaneous Expenses.NA</v>
          </cell>
          <cell r="S146">
            <v>983443.5</v>
          </cell>
        </row>
        <row r="147">
          <cell r="R147" t="str">
            <v>Total Miscellaneous Expenses.NA1</v>
          </cell>
          <cell r="S147">
            <v>0</v>
          </cell>
        </row>
        <row r="148">
          <cell r="R148" t="str">
            <v>Net Misc Revenue and Expense.NA</v>
          </cell>
          <cell r="S148">
            <v>525804.35769250151</v>
          </cell>
        </row>
        <row r="149">
          <cell r="R149" t="str">
            <v>Net Misc Revenue and Expense.NA1</v>
          </cell>
          <cell r="S149">
            <v>0</v>
          </cell>
        </row>
        <row r="150">
          <cell r="R150" t="str">
            <v>500.NA</v>
          </cell>
          <cell r="S150">
            <v>0</v>
          </cell>
        </row>
        <row r="151">
          <cell r="R151" t="str">
            <v>500.SG</v>
          </cell>
          <cell r="S151">
            <v>6157919.4978705887</v>
          </cell>
        </row>
        <row r="152">
          <cell r="R152" t="str">
            <v>500.SG1</v>
          </cell>
          <cell r="S152">
            <v>629803.33766484389</v>
          </cell>
        </row>
        <row r="153">
          <cell r="R153" t="str">
            <v>500.NA1</v>
          </cell>
          <cell r="S153">
            <v>6787722.8355354322</v>
          </cell>
        </row>
        <row r="154">
          <cell r="R154" t="str">
            <v>500.NA2</v>
          </cell>
          <cell r="S154">
            <v>0</v>
          </cell>
        </row>
        <row r="155">
          <cell r="R155" t="str">
            <v>501.NA</v>
          </cell>
          <cell r="S155">
            <v>0</v>
          </cell>
        </row>
        <row r="156">
          <cell r="R156" t="str">
            <v>501.S</v>
          </cell>
          <cell r="S156">
            <v>0</v>
          </cell>
        </row>
        <row r="157">
          <cell r="R157" t="str">
            <v>501.SE</v>
          </cell>
          <cell r="S157">
            <v>14901642.49394688</v>
          </cell>
        </row>
        <row r="158">
          <cell r="R158" t="str">
            <v>501.SE1</v>
          </cell>
          <cell r="S158">
            <v>0</v>
          </cell>
        </row>
        <row r="159">
          <cell r="R159" t="str">
            <v>501.SE2</v>
          </cell>
          <cell r="S159">
            <v>0</v>
          </cell>
        </row>
        <row r="160">
          <cell r="R160" t="str">
            <v>501.SE3</v>
          </cell>
          <cell r="S160">
            <v>1559197.0070634068</v>
          </cell>
        </row>
        <row r="161">
          <cell r="R161" t="str">
            <v>501.NA1</v>
          </cell>
          <cell r="S161">
            <v>16460839.501010288</v>
          </cell>
        </row>
        <row r="162">
          <cell r="R162" t="str">
            <v>501.NA2</v>
          </cell>
          <cell r="S162">
            <v>0</v>
          </cell>
        </row>
        <row r="163">
          <cell r="R163" t="str">
            <v>501NPC.NA</v>
          </cell>
          <cell r="S163">
            <v>0</v>
          </cell>
        </row>
        <row r="164">
          <cell r="R164" t="str">
            <v>501NPC.S</v>
          </cell>
          <cell r="S164">
            <v>0</v>
          </cell>
        </row>
        <row r="165">
          <cell r="R165" t="str">
            <v>501NPC.SE</v>
          </cell>
          <cell r="S165">
            <v>319381918.76118594</v>
          </cell>
        </row>
        <row r="166">
          <cell r="R166" t="str">
            <v>501NPC.SE1</v>
          </cell>
          <cell r="S166">
            <v>0</v>
          </cell>
        </row>
        <row r="167">
          <cell r="R167" t="str">
            <v>501NPC.SE2</v>
          </cell>
          <cell r="S167">
            <v>0</v>
          </cell>
        </row>
        <row r="168">
          <cell r="R168" t="str">
            <v>501NPC.SE3</v>
          </cell>
          <cell r="S168">
            <v>24994175.583884533</v>
          </cell>
        </row>
        <row r="169">
          <cell r="R169" t="str">
            <v>501NPC.NA1</v>
          </cell>
          <cell r="S169">
            <v>344376094.34507048</v>
          </cell>
        </row>
        <row r="170">
          <cell r="R170" t="str">
            <v>501NPC.NA2</v>
          </cell>
          <cell r="S170">
            <v>0</v>
          </cell>
        </row>
        <row r="171">
          <cell r="R171" t="str">
            <v>501NPC.NA3</v>
          </cell>
          <cell r="S171">
            <v>360836933.84608078</v>
          </cell>
        </row>
        <row r="172">
          <cell r="R172" t="str">
            <v>501NPC.NA4</v>
          </cell>
          <cell r="S172">
            <v>0</v>
          </cell>
        </row>
        <row r="173">
          <cell r="R173" t="str">
            <v>502.NA</v>
          </cell>
          <cell r="S173">
            <v>0</v>
          </cell>
        </row>
        <row r="174">
          <cell r="R174" t="str">
            <v>502.SG</v>
          </cell>
          <cell r="S174">
            <v>33527015.858707167</v>
          </cell>
        </row>
        <row r="175">
          <cell r="R175" t="str">
            <v>502.SG1</v>
          </cell>
          <cell r="S175">
            <v>3486341.817650137</v>
          </cell>
        </row>
        <row r="176">
          <cell r="R176" t="str">
            <v>502.NA1</v>
          </cell>
          <cell r="S176">
            <v>37013357.676357307</v>
          </cell>
        </row>
        <row r="177">
          <cell r="R177" t="str">
            <v>502.NA2</v>
          </cell>
          <cell r="S177">
            <v>0</v>
          </cell>
        </row>
        <row r="178">
          <cell r="R178" t="str">
            <v>503.NA</v>
          </cell>
          <cell r="S178">
            <v>0</v>
          </cell>
        </row>
        <row r="179">
          <cell r="R179" t="str">
            <v>503.SE</v>
          </cell>
          <cell r="S179">
            <v>0</v>
          </cell>
        </row>
        <row r="180">
          <cell r="R180" t="str">
            <v>503.NA1</v>
          </cell>
          <cell r="S180">
            <v>0</v>
          </cell>
        </row>
        <row r="181">
          <cell r="R181" t="str">
            <v>503.NA2</v>
          </cell>
          <cell r="S181">
            <v>0</v>
          </cell>
        </row>
        <row r="182">
          <cell r="R182" t="str">
            <v>503NPC.NA</v>
          </cell>
          <cell r="S182">
            <v>0</v>
          </cell>
        </row>
        <row r="183">
          <cell r="R183" t="str">
            <v>503NPC.SE</v>
          </cell>
          <cell r="S183">
            <v>1710047.2553217798</v>
          </cell>
        </row>
        <row r="184">
          <cell r="R184" t="str">
            <v>503NPC.NA1</v>
          </cell>
          <cell r="S184">
            <v>1710047.2553217798</v>
          </cell>
        </row>
        <row r="185">
          <cell r="R185" t="str">
            <v>503NPC.NA2</v>
          </cell>
          <cell r="S185">
            <v>0</v>
          </cell>
        </row>
        <row r="186">
          <cell r="R186" t="str">
            <v>505.NA</v>
          </cell>
          <cell r="S186">
            <v>0</v>
          </cell>
        </row>
        <row r="187">
          <cell r="R187" t="str">
            <v>505.SG</v>
          </cell>
          <cell r="S187">
            <v>714965.23947649216</v>
          </cell>
        </row>
        <row r="188">
          <cell r="R188" t="str">
            <v>505.SG1</v>
          </cell>
          <cell r="S188">
            <v>313733.98843518732</v>
          </cell>
        </row>
        <row r="189">
          <cell r="R189" t="str">
            <v>505.NA1</v>
          </cell>
          <cell r="S189">
            <v>1028699.2279116795</v>
          </cell>
        </row>
        <row r="190">
          <cell r="R190" t="str">
            <v>505.NA2</v>
          </cell>
          <cell r="S190">
            <v>0</v>
          </cell>
        </row>
        <row r="191">
          <cell r="R191" t="str">
            <v>506.NA</v>
          </cell>
          <cell r="S191">
            <v>0</v>
          </cell>
        </row>
        <row r="192">
          <cell r="R192" t="str">
            <v>506.SG</v>
          </cell>
          <cell r="S192">
            <v>9315520.1144503318</v>
          </cell>
        </row>
        <row r="193">
          <cell r="R193" t="str">
            <v>506.SE</v>
          </cell>
          <cell r="S193">
            <v>0</v>
          </cell>
        </row>
        <row r="194">
          <cell r="R194" t="str">
            <v>506.SG1</v>
          </cell>
          <cell r="S194">
            <v>446926.75706728303</v>
          </cell>
        </row>
        <row r="195">
          <cell r="R195" t="str">
            <v>506.NA1</v>
          </cell>
          <cell r="S195">
            <v>9762446.8715176154</v>
          </cell>
        </row>
        <row r="196">
          <cell r="R196" t="str">
            <v>506.NA2</v>
          </cell>
          <cell r="S196">
            <v>0</v>
          </cell>
        </row>
        <row r="197">
          <cell r="R197" t="str">
            <v>507.NA</v>
          </cell>
          <cell r="S197">
            <v>0</v>
          </cell>
        </row>
        <row r="198">
          <cell r="R198" t="str">
            <v>507.SG</v>
          </cell>
          <cell r="S198">
            <v>172657.48903207603</v>
          </cell>
        </row>
        <row r="199">
          <cell r="R199" t="str">
            <v>507.SG1</v>
          </cell>
          <cell r="S199">
            <v>0</v>
          </cell>
        </row>
        <row r="200">
          <cell r="R200" t="str">
            <v>507.NA1</v>
          </cell>
          <cell r="S200">
            <v>172657.48903207603</v>
          </cell>
        </row>
        <row r="201">
          <cell r="R201" t="str">
            <v>507.NA2</v>
          </cell>
          <cell r="S201">
            <v>0</v>
          </cell>
        </row>
        <row r="202">
          <cell r="R202" t="str">
            <v>510.NA</v>
          </cell>
          <cell r="S202">
            <v>0</v>
          </cell>
        </row>
        <row r="203">
          <cell r="R203" t="str">
            <v>510.SG</v>
          </cell>
          <cell r="S203">
            <v>771660.6077034917</v>
          </cell>
        </row>
        <row r="204">
          <cell r="R204" t="str">
            <v>510.SG1</v>
          </cell>
          <cell r="S204">
            <v>1540653.4541119379</v>
          </cell>
        </row>
        <row r="205">
          <cell r="R205" t="str">
            <v>510.NA1</v>
          </cell>
          <cell r="S205">
            <v>2312314.0618154295</v>
          </cell>
        </row>
        <row r="206">
          <cell r="R206" t="str">
            <v>510.NA2</v>
          </cell>
          <cell r="S206">
            <v>0</v>
          </cell>
        </row>
        <row r="207">
          <cell r="R207" t="str">
            <v>510.NA3</v>
          </cell>
          <cell r="S207">
            <v>0</v>
          </cell>
        </row>
        <row r="208">
          <cell r="R208" t="str">
            <v>510.NA4</v>
          </cell>
          <cell r="S208">
            <v>0</v>
          </cell>
        </row>
        <row r="209">
          <cell r="R209" t="str">
            <v>511.NA</v>
          </cell>
          <cell r="S209">
            <v>0</v>
          </cell>
        </row>
        <row r="210">
          <cell r="R210" t="str">
            <v>511.SG</v>
          </cell>
          <cell r="S210">
            <v>12804797.045976831</v>
          </cell>
        </row>
        <row r="211">
          <cell r="R211" t="str">
            <v>511.SG1</v>
          </cell>
          <cell r="S211">
            <v>609204.06379390974</v>
          </cell>
        </row>
        <row r="212">
          <cell r="R212" t="str">
            <v>511.NA1</v>
          </cell>
          <cell r="S212">
            <v>13414001.109770741</v>
          </cell>
        </row>
        <row r="213">
          <cell r="R213" t="str">
            <v>511.NA2</v>
          </cell>
          <cell r="S213">
            <v>0</v>
          </cell>
        </row>
        <row r="214">
          <cell r="R214" t="str">
            <v>512.NA</v>
          </cell>
          <cell r="S214">
            <v>0</v>
          </cell>
        </row>
        <row r="215">
          <cell r="R215" t="str">
            <v>512.SG</v>
          </cell>
          <cell r="S215">
            <v>40165642.915305115</v>
          </cell>
        </row>
        <row r="216">
          <cell r="R216" t="str">
            <v>512.SG1</v>
          </cell>
          <cell r="S216">
            <v>1404886.6299405862</v>
          </cell>
        </row>
        <row r="217">
          <cell r="R217" t="str">
            <v>512.NA1</v>
          </cell>
          <cell r="S217">
            <v>41570529.5452457</v>
          </cell>
        </row>
        <row r="218">
          <cell r="R218" t="str">
            <v>512.NA2</v>
          </cell>
          <cell r="S218">
            <v>0</v>
          </cell>
        </row>
        <row r="219">
          <cell r="R219" t="str">
            <v>513.NA</v>
          </cell>
          <cell r="S219">
            <v>0</v>
          </cell>
        </row>
        <row r="220">
          <cell r="R220" t="str">
            <v>513.SG</v>
          </cell>
          <cell r="S220">
            <v>14909197.651186576</v>
          </cell>
        </row>
        <row r="221">
          <cell r="R221" t="str">
            <v>513.SG1</v>
          </cell>
          <cell r="S221">
            <v>328977.64479701116</v>
          </cell>
        </row>
        <row r="222">
          <cell r="R222" t="str">
            <v>513.NA1</v>
          </cell>
          <cell r="S222">
            <v>15238175.295983586</v>
          </cell>
        </row>
        <row r="223">
          <cell r="R223" t="str">
            <v>513.NA2</v>
          </cell>
          <cell r="S223">
            <v>0</v>
          </cell>
        </row>
        <row r="224">
          <cell r="R224" t="str">
            <v>514.NA</v>
          </cell>
          <cell r="S224">
            <v>0</v>
          </cell>
        </row>
        <row r="225">
          <cell r="R225" t="str">
            <v>514.SG</v>
          </cell>
          <cell r="S225">
            <v>3789632.1428474258</v>
          </cell>
        </row>
        <row r="226">
          <cell r="R226" t="str">
            <v>514.SG1</v>
          </cell>
          <cell r="S226">
            <v>1413352.8831296994</v>
          </cell>
        </row>
        <row r="227">
          <cell r="R227" t="str">
            <v>514.NA1</v>
          </cell>
          <cell r="S227">
            <v>5202985.0259771254</v>
          </cell>
        </row>
        <row r="228">
          <cell r="R228" t="str">
            <v>514.NA2</v>
          </cell>
          <cell r="S228">
            <v>0</v>
          </cell>
        </row>
        <row r="229">
          <cell r="R229" t="str">
            <v>Total Steam Power Generation.NA</v>
          </cell>
          <cell r="S229">
            <v>495049870.24054933</v>
          </cell>
        </row>
        <row r="230">
          <cell r="R230" t="str">
            <v>517.NA</v>
          </cell>
          <cell r="S230">
            <v>0</v>
          </cell>
        </row>
        <row r="231">
          <cell r="R231" t="str">
            <v>517.SG</v>
          </cell>
          <cell r="S231">
            <v>0</v>
          </cell>
        </row>
        <row r="232">
          <cell r="R232" t="str">
            <v>517.NA1</v>
          </cell>
          <cell r="S232">
            <v>0</v>
          </cell>
        </row>
        <row r="233">
          <cell r="R233" t="str">
            <v>517.NA2</v>
          </cell>
          <cell r="S233">
            <v>0</v>
          </cell>
        </row>
        <row r="234">
          <cell r="R234" t="str">
            <v>518.NA</v>
          </cell>
          <cell r="S234">
            <v>0</v>
          </cell>
        </row>
        <row r="235">
          <cell r="R235" t="str">
            <v>518.SE</v>
          </cell>
          <cell r="S235">
            <v>0</v>
          </cell>
        </row>
        <row r="236">
          <cell r="R236" t="str">
            <v>518.NA1</v>
          </cell>
          <cell r="S236">
            <v>0</v>
          </cell>
        </row>
        <row r="237">
          <cell r="R237" t="str">
            <v>518.NA2</v>
          </cell>
          <cell r="S237">
            <v>0</v>
          </cell>
        </row>
        <row r="238">
          <cell r="R238" t="str">
            <v>518.NA3</v>
          </cell>
          <cell r="S238">
            <v>0</v>
          </cell>
        </row>
        <row r="239">
          <cell r="R239" t="str">
            <v>519.NA</v>
          </cell>
          <cell r="S239">
            <v>0</v>
          </cell>
        </row>
        <row r="240">
          <cell r="R240" t="str">
            <v>519.SG</v>
          </cell>
          <cell r="S240">
            <v>0</v>
          </cell>
        </row>
        <row r="241">
          <cell r="R241" t="str">
            <v>519.NA1</v>
          </cell>
          <cell r="S241">
            <v>0</v>
          </cell>
        </row>
        <row r="242">
          <cell r="R242" t="str">
            <v>519.NA2</v>
          </cell>
          <cell r="S242">
            <v>0</v>
          </cell>
        </row>
        <row r="243">
          <cell r="R243" t="str">
            <v>520.NA</v>
          </cell>
          <cell r="S243">
            <v>0</v>
          </cell>
        </row>
        <row r="244">
          <cell r="R244" t="str">
            <v>520.SG</v>
          </cell>
          <cell r="S244">
            <v>0</v>
          </cell>
        </row>
        <row r="245">
          <cell r="R245" t="str">
            <v>520.NA1</v>
          </cell>
          <cell r="S245">
            <v>0</v>
          </cell>
        </row>
        <row r="246">
          <cell r="R246" t="str">
            <v>520.NA2</v>
          </cell>
          <cell r="S246">
            <v>0</v>
          </cell>
        </row>
        <row r="247">
          <cell r="R247" t="str">
            <v>520.NA3</v>
          </cell>
          <cell r="S247">
            <v>0</v>
          </cell>
        </row>
        <row r="248">
          <cell r="R248" t="str">
            <v>520.NA4</v>
          </cell>
          <cell r="S248">
            <v>0</v>
          </cell>
        </row>
        <row r="249">
          <cell r="R249" t="str">
            <v>523.NA</v>
          </cell>
          <cell r="S249">
            <v>0</v>
          </cell>
        </row>
        <row r="250">
          <cell r="R250" t="str">
            <v>523.SG</v>
          </cell>
          <cell r="S250">
            <v>0</v>
          </cell>
        </row>
        <row r="251">
          <cell r="R251" t="str">
            <v>523.NA1</v>
          </cell>
          <cell r="S251">
            <v>0</v>
          </cell>
        </row>
        <row r="252">
          <cell r="R252" t="str">
            <v>523.NA2</v>
          </cell>
          <cell r="S252">
            <v>0</v>
          </cell>
        </row>
        <row r="253">
          <cell r="R253" t="str">
            <v>524.NA</v>
          </cell>
          <cell r="S253">
            <v>0</v>
          </cell>
        </row>
        <row r="254">
          <cell r="R254" t="str">
            <v>524.SG</v>
          </cell>
          <cell r="S254">
            <v>0</v>
          </cell>
        </row>
        <row r="255">
          <cell r="R255" t="str">
            <v>524.NA1</v>
          </cell>
          <cell r="S255">
            <v>0</v>
          </cell>
        </row>
        <row r="256">
          <cell r="R256" t="str">
            <v>524.NA2</v>
          </cell>
          <cell r="S256">
            <v>0</v>
          </cell>
        </row>
        <row r="257">
          <cell r="R257" t="str">
            <v>528.NA</v>
          </cell>
          <cell r="S257">
            <v>0</v>
          </cell>
        </row>
        <row r="258">
          <cell r="R258" t="str">
            <v>528.SG</v>
          </cell>
          <cell r="S258">
            <v>0</v>
          </cell>
        </row>
        <row r="259">
          <cell r="R259" t="str">
            <v>528.NA1</v>
          </cell>
          <cell r="S259">
            <v>0</v>
          </cell>
        </row>
        <row r="260">
          <cell r="R260" t="str">
            <v>528.NA2</v>
          </cell>
          <cell r="S260">
            <v>0</v>
          </cell>
        </row>
        <row r="261">
          <cell r="R261" t="str">
            <v>529.NA</v>
          </cell>
          <cell r="S261">
            <v>0</v>
          </cell>
        </row>
        <row r="262">
          <cell r="R262" t="str">
            <v>529.SG</v>
          </cell>
          <cell r="S262">
            <v>0</v>
          </cell>
        </row>
        <row r="263">
          <cell r="R263" t="str">
            <v>529.NA1</v>
          </cell>
          <cell r="S263">
            <v>0</v>
          </cell>
        </row>
        <row r="264">
          <cell r="R264" t="str">
            <v>529.NA2</v>
          </cell>
          <cell r="S264">
            <v>0</v>
          </cell>
        </row>
        <row r="265">
          <cell r="R265" t="str">
            <v>530.NA</v>
          </cell>
          <cell r="S265">
            <v>0</v>
          </cell>
        </row>
        <row r="266">
          <cell r="R266" t="str">
            <v>530.SG</v>
          </cell>
          <cell r="S266">
            <v>0</v>
          </cell>
        </row>
        <row r="267">
          <cell r="R267" t="str">
            <v>530.NA1</v>
          </cell>
          <cell r="S267">
            <v>0</v>
          </cell>
        </row>
        <row r="268">
          <cell r="R268" t="str">
            <v>530.NA2</v>
          </cell>
          <cell r="S268">
            <v>0</v>
          </cell>
        </row>
        <row r="269">
          <cell r="R269" t="str">
            <v>531.NA</v>
          </cell>
          <cell r="S269">
            <v>0</v>
          </cell>
        </row>
        <row r="270">
          <cell r="R270" t="str">
            <v>531.SG</v>
          </cell>
          <cell r="S270">
            <v>0</v>
          </cell>
        </row>
        <row r="271">
          <cell r="R271" t="str">
            <v>531.NA1</v>
          </cell>
          <cell r="S271">
            <v>0</v>
          </cell>
        </row>
        <row r="272">
          <cell r="R272" t="str">
            <v>531.NA2</v>
          </cell>
          <cell r="S272">
            <v>0</v>
          </cell>
        </row>
        <row r="273">
          <cell r="R273" t="str">
            <v>532.NA</v>
          </cell>
          <cell r="S273">
            <v>0</v>
          </cell>
        </row>
        <row r="274">
          <cell r="R274" t="str">
            <v>532.SG</v>
          </cell>
          <cell r="S274">
            <v>0</v>
          </cell>
        </row>
        <row r="275">
          <cell r="R275" t="str">
            <v>532.NA1</v>
          </cell>
          <cell r="S275">
            <v>0</v>
          </cell>
        </row>
        <row r="276">
          <cell r="R276" t="str">
            <v>532.NA2</v>
          </cell>
          <cell r="S276">
            <v>0</v>
          </cell>
        </row>
        <row r="277">
          <cell r="R277" t="str">
            <v>Total Nuclear Power Generation.NA</v>
          </cell>
          <cell r="S277">
            <v>0</v>
          </cell>
        </row>
        <row r="278">
          <cell r="R278" t="str">
            <v>Total Nuclear Power Generation.NA1</v>
          </cell>
          <cell r="S278">
            <v>0</v>
          </cell>
        </row>
        <row r="279">
          <cell r="R279" t="str">
            <v>535.NA</v>
          </cell>
          <cell r="S279">
            <v>0</v>
          </cell>
        </row>
        <row r="280">
          <cell r="R280" t="str">
            <v>535.DGP</v>
          </cell>
          <cell r="S280">
            <v>0</v>
          </cell>
        </row>
        <row r="281">
          <cell r="R281" t="str">
            <v>535.SG</v>
          </cell>
          <cell r="S281">
            <v>3254859.8266743389</v>
          </cell>
        </row>
        <row r="282">
          <cell r="R282" t="str">
            <v>535.SG1</v>
          </cell>
          <cell r="S282">
            <v>610404.31797583832</v>
          </cell>
        </row>
        <row r="283">
          <cell r="R283" t="str">
            <v>535.NA1</v>
          </cell>
          <cell r="S283">
            <v>0</v>
          </cell>
        </row>
        <row r="284">
          <cell r="R284" t="str">
            <v>535.NA2</v>
          </cell>
          <cell r="S284">
            <v>3865264.1446501771</v>
          </cell>
        </row>
        <row r="285">
          <cell r="R285" t="str">
            <v>535.NA3</v>
          </cell>
          <cell r="S285">
            <v>0</v>
          </cell>
        </row>
        <row r="286">
          <cell r="R286" t="str">
            <v>536.NA</v>
          </cell>
          <cell r="S286">
            <v>0</v>
          </cell>
        </row>
        <row r="287">
          <cell r="R287" t="str">
            <v>536.DGP</v>
          </cell>
          <cell r="S287">
            <v>0</v>
          </cell>
        </row>
        <row r="288">
          <cell r="R288" t="str">
            <v>536.SG</v>
          </cell>
          <cell r="S288">
            <v>53344.341599182044</v>
          </cell>
        </row>
        <row r="289">
          <cell r="R289" t="str">
            <v>536.SG1</v>
          </cell>
          <cell r="S289">
            <v>0</v>
          </cell>
        </row>
        <row r="290">
          <cell r="R290" t="str">
            <v>536.NA1</v>
          </cell>
          <cell r="S290">
            <v>0</v>
          </cell>
        </row>
        <row r="291">
          <cell r="R291" t="str">
            <v>536.NA2</v>
          </cell>
          <cell r="S291">
            <v>53344.341599182044</v>
          </cell>
        </row>
        <row r="292">
          <cell r="R292" t="str">
            <v>536.NA3</v>
          </cell>
          <cell r="S292">
            <v>0</v>
          </cell>
        </row>
        <row r="293">
          <cell r="R293" t="str">
            <v>537.NA</v>
          </cell>
          <cell r="S293">
            <v>0</v>
          </cell>
        </row>
        <row r="294">
          <cell r="R294" t="str">
            <v>537.DGP</v>
          </cell>
          <cell r="S294">
            <v>0</v>
          </cell>
        </row>
        <row r="295">
          <cell r="R295" t="str">
            <v>537.SG</v>
          </cell>
          <cell r="S295">
            <v>1756348.1606624865</v>
          </cell>
        </row>
        <row r="296">
          <cell r="R296" t="str">
            <v>537.SG1</v>
          </cell>
          <cell r="S296">
            <v>136881.00118375628</v>
          </cell>
        </row>
        <row r="297">
          <cell r="R297" t="str">
            <v>537.NA1</v>
          </cell>
          <cell r="S297">
            <v>0</v>
          </cell>
        </row>
        <row r="298">
          <cell r="R298" t="str">
            <v>537.NA2</v>
          </cell>
          <cell r="S298">
            <v>1893229.1618462428</v>
          </cell>
        </row>
        <row r="299">
          <cell r="R299" t="str">
            <v>537.NA3</v>
          </cell>
          <cell r="S299">
            <v>0</v>
          </cell>
        </row>
        <row r="300">
          <cell r="R300" t="str">
            <v>538.NA</v>
          </cell>
          <cell r="S300">
            <v>0</v>
          </cell>
        </row>
        <row r="301">
          <cell r="R301" t="str">
            <v>538.DGP</v>
          </cell>
          <cell r="S301">
            <v>0</v>
          </cell>
        </row>
        <row r="302">
          <cell r="R302" t="str">
            <v>538.SG</v>
          </cell>
          <cell r="S302">
            <v>0</v>
          </cell>
        </row>
        <row r="303">
          <cell r="R303" t="str">
            <v>538.SG1</v>
          </cell>
          <cell r="S303">
            <v>0</v>
          </cell>
        </row>
        <row r="304">
          <cell r="R304" t="str">
            <v>538.NA1</v>
          </cell>
          <cell r="S304">
            <v>0</v>
          </cell>
        </row>
        <row r="305">
          <cell r="R305" t="str">
            <v>538.NA2</v>
          </cell>
          <cell r="S305">
            <v>0</v>
          </cell>
        </row>
        <row r="306">
          <cell r="R306" t="str">
            <v>538.NA3</v>
          </cell>
          <cell r="S306">
            <v>0</v>
          </cell>
        </row>
        <row r="307">
          <cell r="R307" t="str">
            <v>539.NA</v>
          </cell>
          <cell r="S307">
            <v>0</v>
          </cell>
        </row>
        <row r="308">
          <cell r="R308" t="str">
            <v>539.DGP</v>
          </cell>
          <cell r="S308">
            <v>0</v>
          </cell>
        </row>
        <row r="309">
          <cell r="R309" t="str">
            <v>539.SG</v>
          </cell>
          <cell r="S309">
            <v>4887509.1394778639</v>
          </cell>
        </row>
        <row r="310">
          <cell r="R310" t="str">
            <v>539.SG1</v>
          </cell>
          <cell r="S310">
            <v>3923830.3397401846</v>
          </cell>
        </row>
        <row r="311">
          <cell r="R311" t="str">
            <v>539.NA1</v>
          </cell>
          <cell r="S311">
            <v>0</v>
          </cell>
        </row>
        <row r="312">
          <cell r="R312" t="str">
            <v>539.NA2</v>
          </cell>
          <cell r="S312">
            <v>0</v>
          </cell>
        </row>
        <row r="313">
          <cell r="R313" t="str">
            <v>539.NA3</v>
          </cell>
          <cell r="S313">
            <v>8811339.479218049</v>
          </cell>
        </row>
        <row r="314">
          <cell r="R314" t="str">
            <v>539.NA4</v>
          </cell>
          <cell r="S314">
            <v>0</v>
          </cell>
        </row>
        <row r="315">
          <cell r="R315" t="str">
            <v>540.NA</v>
          </cell>
          <cell r="S315">
            <v>0</v>
          </cell>
        </row>
        <row r="316">
          <cell r="R316" t="str">
            <v>540.DGP</v>
          </cell>
          <cell r="S316">
            <v>0</v>
          </cell>
        </row>
        <row r="317">
          <cell r="R317" t="str">
            <v>540.SG</v>
          </cell>
          <cell r="S317">
            <v>664514.30208643258</v>
          </cell>
        </row>
        <row r="318">
          <cell r="R318" t="str">
            <v>540.SG1</v>
          </cell>
          <cell r="S318">
            <v>23792.445261621215</v>
          </cell>
        </row>
        <row r="319">
          <cell r="R319" t="str">
            <v>540.NA1</v>
          </cell>
          <cell r="S319">
            <v>0</v>
          </cell>
        </row>
        <row r="320">
          <cell r="R320" t="str">
            <v>540.NA2</v>
          </cell>
          <cell r="S320">
            <v>688306.74734805385</v>
          </cell>
        </row>
        <row r="321">
          <cell r="R321" t="str">
            <v>540.NA3</v>
          </cell>
          <cell r="S321">
            <v>0</v>
          </cell>
        </row>
        <row r="322">
          <cell r="R322" t="str">
            <v>541.NA</v>
          </cell>
          <cell r="S322">
            <v>0</v>
          </cell>
        </row>
        <row r="323">
          <cell r="R323" t="str">
            <v>541.DGP</v>
          </cell>
          <cell r="S323">
            <v>0</v>
          </cell>
        </row>
        <row r="324">
          <cell r="R324" t="str">
            <v>541.SG</v>
          </cell>
          <cell r="S324">
            <v>169.7257565477249</v>
          </cell>
        </row>
        <row r="325">
          <cell r="R325" t="str">
            <v>541.SG1</v>
          </cell>
          <cell r="S325">
            <v>0</v>
          </cell>
        </row>
        <row r="326">
          <cell r="R326" t="str">
            <v>541.NA1</v>
          </cell>
          <cell r="S326">
            <v>0</v>
          </cell>
        </row>
        <row r="327">
          <cell r="R327" t="str">
            <v>541.NA2</v>
          </cell>
          <cell r="S327">
            <v>169.7257565477249</v>
          </cell>
        </row>
        <row r="328">
          <cell r="R328" t="str">
            <v>541.NA3</v>
          </cell>
          <cell r="S328">
            <v>0</v>
          </cell>
        </row>
        <row r="329">
          <cell r="R329" t="str">
            <v>542.NA</v>
          </cell>
          <cell r="S329">
            <v>0</v>
          </cell>
        </row>
        <row r="330">
          <cell r="R330" t="str">
            <v>542.DGP</v>
          </cell>
          <cell r="S330">
            <v>0</v>
          </cell>
        </row>
        <row r="331">
          <cell r="R331" t="str">
            <v>542.SG</v>
          </cell>
          <cell r="S331">
            <v>334730.7880239574</v>
          </cell>
        </row>
        <row r="332">
          <cell r="R332" t="str">
            <v>542.SG1</v>
          </cell>
          <cell r="S332">
            <v>62156.743469774206</v>
          </cell>
        </row>
        <row r="333">
          <cell r="R333" t="str">
            <v>542.NA1</v>
          </cell>
          <cell r="S333">
            <v>0</v>
          </cell>
        </row>
        <row r="334">
          <cell r="R334" t="str">
            <v>542.NA2</v>
          </cell>
          <cell r="S334">
            <v>396887.5314937316</v>
          </cell>
        </row>
        <row r="335">
          <cell r="R335" t="str">
            <v>542.NA3</v>
          </cell>
          <cell r="S335">
            <v>0</v>
          </cell>
        </row>
        <row r="336">
          <cell r="R336" t="str">
            <v>542.NA4</v>
          </cell>
          <cell r="S336">
            <v>0</v>
          </cell>
        </row>
        <row r="337">
          <cell r="R337" t="str">
            <v>542.NA5</v>
          </cell>
          <cell r="S337">
            <v>0</v>
          </cell>
        </row>
        <row r="338">
          <cell r="R338" t="str">
            <v>542.NA6</v>
          </cell>
          <cell r="S338">
            <v>0</v>
          </cell>
        </row>
        <row r="339">
          <cell r="R339" t="str">
            <v>543.NA</v>
          </cell>
          <cell r="S339">
            <v>0</v>
          </cell>
        </row>
        <row r="340">
          <cell r="R340" t="str">
            <v>543.DGP</v>
          </cell>
          <cell r="S340">
            <v>0</v>
          </cell>
        </row>
        <row r="341">
          <cell r="R341" t="str">
            <v>543.SG</v>
          </cell>
          <cell r="S341">
            <v>455594.61208479881</v>
          </cell>
        </row>
        <row r="342">
          <cell r="R342" t="str">
            <v>543.SG1</v>
          </cell>
          <cell r="S342">
            <v>162588.69662301452</v>
          </cell>
        </row>
        <row r="343">
          <cell r="R343" t="str">
            <v>543.NA1</v>
          </cell>
          <cell r="S343">
            <v>0</v>
          </cell>
        </row>
        <row r="344">
          <cell r="R344" t="str">
            <v>543.NA2</v>
          </cell>
          <cell r="S344">
            <v>618183.30870781327</v>
          </cell>
        </row>
        <row r="345">
          <cell r="R345" t="str">
            <v>543.NA3</v>
          </cell>
          <cell r="S345">
            <v>0</v>
          </cell>
        </row>
        <row r="346">
          <cell r="R346" t="str">
            <v>544.NA</v>
          </cell>
          <cell r="S346">
            <v>0</v>
          </cell>
        </row>
        <row r="347">
          <cell r="R347" t="str">
            <v>544.DGP</v>
          </cell>
          <cell r="S347">
            <v>0</v>
          </cell>
        </row>
        <row r="348">
          <cell r="R348" t="str">
            <v>544.SG</v>
          </cell>
          <cell r="S348">
            <v>564258.9905768818</v>
          </cell>
        </row>
        <row r="349">
          <cell r="R349" t="str">
            <v>544.SG1</v>
          </cell>
          <cell r="S349">
            <v>201180.39234994011</v>
          </cell>
        </row>
        <row r="350">
          <cell r="R350" t="str">
            <v>544.NA1</v>
          </cell>
          <cell r="S350">
            <v>0</v>
          </cell>
        </row>
        <row r="351">
          <cell r="R351" t="str">
            <v>544.NA2</v>
          </cell>
          <cell r="S351">
            <v>765439.38292682194</v>
          </cell>
        </row>
        <row r="352">
          <cell r="R352" t="str">
            <v>544.NA3</v>
          </cell>
          <cell r="S352">
            <v>0</v>
          </cell>
        </row>
        <row r="353">
          <cell r="R353" t="str">
            <v>545.NA</v>
          </cell>
          <cell r="S353">
            <v>0</v>
          </cell>
        </row>
        <row r="354">
          <cell r="R354" t="str">
            <v>545.DGP</v>
          </cell>
          <cell r="S354">
            <v>0</v>
          </cell>
        </row>
        <row r="355">
          <cell r="R355" t="str">
            <v>545.SG</v>
          </cell>
          <cell r="S355">
            <v>1044153.2217291177</v>
          </cell>
        </row>
        <row r="356">
          <cell r="R356" t="str">
            <v>545.SG1</v>
          </cell>
          <cell r="S356">
            <v>275174.99991139857</v>
          </cell>
        </row>
        <row r="357">
          <cell r="R357" t="str">
            <v>545.NA1</v>
          </cell>
          <cell r="S357">
            <v>0</v>
          </cell>
        </row>
        <row r="358">
          <cell r="R358" t="str">
            <v>545.NA2</v>
          </cell>
          <cell r="S358">
            <v>1319328.2216405163</v>
          </cell>
        </row>
        <row r="359">
          <cell r="R359" t="str">
            <v>545.NA3</v>
          </cell>
          <cell r="S359">
            <v>0</v>
          </cell>
        </row>
        <row r="360">
          <cell r="R360" t="str">
            <v>Total Hydraulic Power Generation .NA</v>
          </cell>
          <cell r="S360">
            <v>18411492.045187138</v>
          </cell>
        </row>
        <row r="361">
          <cell r="R361" t="str">
            <v>Total Hydraulic Power Generation .NA1</v>
          </cell>
          <cell r="S361">
            <v>0</v>
          </cell>
        </row>
        <row r="362">
          <cell r="R362" t="str">
            <v>546.NA</v>
          </cell>
          <cell r="S362">
            <v>0</v>
          </cell>
        </row>
        <row r="363">
          <cell r="R363" t="str">
            <v>546.SG</v>
          </cell>
          <cell r="S363">
            <v>182888.98632553944</v>
          </cell>
        </row>
        <row r="364">
          <cell r="R364" t="str">
            <v>546.SG1</v>
          </cell>
          <cell r="S364">
            <v>0</v>
          </cell>
        </row>
        <row r="365">
          <cell r="R365" t="str">
            <v>546.NA1</v>
          </cell>
          <cell r="S365">
            <v>182888.98632553944</v>
          </cell>
        </row>
        <row r="366">
          <cell r="R366" t="str">
            <v>546.NA2</v>
          </cell>
          <cell r="S366">
            <v>0</v>
          </cell>
        </row>
        <row r="367">
          <cell r="R367" t="str">
            <v>547.NA</v>
          </cell>
          <cell r="S367">
            <v>0</v>
          </cell>
        </row>
        <row r="368">
          <cell r="R368" t="str">
            <v>547.SE</v>
          </cell>
          <cell r="S368">
            <v>0</v>
          </cell>
        </row>
        <row r="369">
          <cell r="R369" t="str">
            <v>547.SE1</v>
          </cell>
          <cell r="S369">
            <v>0</v>
          </cell>
        </row>
        <row r="370">
          <cell r="R370" t="str">
            <v>547.NA1</v>
          </cell>
          <cell r="S370">
            <v>0</v>
          </cell>
        </row>
        <row r="371">
          <cell r="R371" t="str">
            <v>547.NA2</v>
          </cell>
          <cell r="S371">
            <v>0</v>
          </cell>
        </row>
        <row r="372">
          <cell r="R372" t="str">
            <v>547NPC.NA</v>
          </cell>
          <cell r="S372">
            <v>0</v>
          </cell>
        </row>
        <row r="373">
          <cell r="R373" t="str">
            <v>547NPC.SE</v>
          </cell>
          <cell r="S373">
            <v>115633084.12677391</v>
          </cell>
        </row>
        <row r="374">
          <cell r="R374" t="str">
            <v>547NPC.SE1</v>
          </cell>
          <cell r="S374">
            <v>1388926.3878713145</v>
          </cell>
        </row>
        <row r="375">
          <cell r="R375" t="str">
            <v>547NPC.NA1</v>
          </cell>
          <cell r="S375">
            <v>117022010.51464522</v>
          </cell>
        </row>
        <row r="376">
          <cell r="R376" t="str">
            <v>547NPC.NA2</v>
          </cell>
          <cell r="S376">
            <v>0</v>
          </cell>
        </row>
        <row r="377">
          <cell r="R377" t="str">
            <v>548.NA</v>
          </cell>
          <cell r="S377">
            <v>0</v>
          </cell>
        </row>
        <row r="378">
          <cell r="R378" t="str">
            <v>548.SG</v>
          </cell>
          <cell r="S378">
            <v>7701367.9257866489</v>
          </cell>
        </row>
        <row r="379">
          <cell r="R379" t="str">
            <v>548.SG1</v>
          </cell>
          <cell r="S379">
            <v>276668.46408651379</v>
          </cell>
        </row>
        <row r="380">
          <cell r="R380" t="str">
            <v>548.NA1</v>
          </cell>
          <cell r="S380">
            <v>7978036.3898731628</v>
          </cell>
        </row>
        <row r="381">
          <cell r="R381" t="str">
            <v>548.NA2</v>
          </cell>
          <cell r="S381">
            <v>0</v>
          </cell>
        </row>
        <row r="382">
          <cell r="R382" t="str">
            <v>549.NA</v>
          </cell>
          <cell r="S382">
            <v>0</v>
          </cell>
        </row>
        <row r="383">
          <cell r="R383" t="str">
            <v>549.S</v>
          </cell>
          <cell r="S383">
            <v>0</v>
          </cell>
        </row>
        <row r="384">
          <cell r="R384" t="str">
            <v>549.SG</v>
          </cell>
          <cell r="S384">
            <v>1979443.984509761</v>
          </cell>
        </row>
        <row r="385">
          <cell r="R385" t="str">
            <v>549.SG1</v>
          </cell>
          <cell r="S385">
            <v>1392516.6362327482</v>
          </cell>
        </row>
        <row r="386">
          <cell r="R386" t="str">
            <v>549.NA1</v>
          </cell>
          <cell r="S386">
            <v>3371960.6207425091</v>
          </cell>
        </row>
        <row r="387">
          <cell r="R387" t="str">
            <v>549.NA2</v>
          </cell>
          <cell r="S387">
            <v>0</v>
          </cell>
        </row>
        <row r="388">
          <cell r="R388" t="str">
            <v>549.NA3</v>
          </cell>
          <cell r="S388">
            <v>0</v>
          </cell>
        </row>
        <row r="389">
          <cell r="R389" t="str">
            <v>549.NA4</v>
          </cell>
          <cell r="S389">
            <v>0</v>
          </cell>
        </row>
        <row r="390">
          <cell r="R390" t="str">
            <v>549.NA5</v>
          </cell>
          <cell r="S390">
            <v>0</v>
          </cell>
        </row>
        <row r="391">
          <cell r="R391" t="str">
            <v>550.NA</v>
          </cell>
          <cell r="S391">
            <v>0</v>
          </cell>
        </row>
        <row r="392">
          <cell r="R392" t="str">
            <v>550.S</v>
          </cell>
          <cell r="S392">
            <v>0</v>
          </cell>
        </row>
        <row r="393">
          <cell r="R393" t="str">
            <v>550.SG</v>
          </cell>
          <cell r="S393">
            <v>17638.893603602879</v>
          </cell>
        </row>
        <row r="394">
          <cell r="R394" t="str">
            <v>550.SG1</v>
          </cell>
          <cell r="S394">
            <v>1304336.5817809149</v>
          </cell>
        </row>
        <row r="395">
          <cell r="R395" t="str">
            <v>550.NA1</v>
          </cell>
          <cell r="S395">
            <v>1321975.4753845178</v>
          </cell>
        </row>
        <row r="396">
          <cell r="R396" t="str">
            <v>550.NA2</v>
          </cell>
          <cell r="S396">
            <v>0</v>
          </cell>
        </row>
        <row r="397">
          <cell r="R397" t="str">
            <v>551.NA</v>
          </cell>
          <cell r="S397">
            <v>0</v>
          </cell>
        </row>
        <row r="398">
          <cell r="R398" t="str">
            <v>551.SG</v>
          </cell>
          <cell r="S398">
            <v>0</v>
          </cell>
        </row>
        <row r="399">
          <cell r="R399" t="str">
            <v>551.NA1</v>
          </cell>
          <cell r="S399">
            <v>0</v>
          </cell>
        </row>
        <row r="400">
          <cell r="R400" t="str">
            <v>551.NA2</v>
          </cell>
          <cell r="S400">
            <v>0</v>
          </cell>
        </row>
        <row r="401">
          <cell r="R401" t="str">
            <v>552.NA</v>
          </cell>
          <cell r="S401">
            <v>0</v>
          </cell>
        </row>
        <row r="402">
          <cell r="R402" t="str">
            <v>552.SG</v>
          </cell>
          <cell r="S402">
            <v>1768920.2373799954</v>
          </cell>
        </row>
        <row r="403">
          <cell r="R403" t="str">
            <v>552.SG1</v>
          </cell>
          <cell r="S403">
            <v>80569.542779483032</v>
          </cell>
        </row>
        <row r="404">
          <cell r="R404" t="str">
            <v>552.NA1</v>
          </cell>
          <cell r="S404">
            <v>1849489.7801594785</v>
          </cell>
        </row>
        <row r="405">
          <cell r="R405" t="str">
            <v>552.NA2</v>
          </cell>
          <cell r="S405">
            <v>0</v>
          </cell>
        </row>
        <row r="406">
          <cell r="R406" t="str">
            <v>553.NA</v>
          </cell>
          <cell r="S406">
            <v>0</v>
          </cell>
        </row>
        <row r="407">
          <cell r="R407" t="str">
            <v>553.SG</v>
          </cell>
          <cell r="S407">
            <v>4158760.8029818959</v>
          </cell>
        </row>
        <row r="408">
          <cell r="R408" t="str">
            <v>553.SG1</v>
          </cell>
          <cell r="S408">
            <v>6261574.1975650322</v>
          </cell>
        </row>
        <row r="409">
          <cell r="R409" t="str">
            <v>553.SG2</v>
          </cell>
          <cell r="S409">
            <v>290616.45327010303</v>
          </cell>
        </row>
        <row r="410">
          <cell r="R410" t="str">
            <v>553.NA1</v>
          </cell>
          <cell r="S410">
            <v>10710951.453817032</v>
          </cell>
        </row>
        <row r="411">
          <cell r="R411" t="str">
            <v>553.NA2</v>
          </cell>
          <cell r="S411">
            <v>0</v>
          </cell>
        </row>
        <row r="412">
          <cell r="R412" t="str">
            <v>554.NA</v>
          </cell>
          <cell r="S412">
            <v>0</v>
          </cell>
        </row>
        <row r="413">
          <cell r="R413" t="str">
            <v>554.SG</v>
          </cell>
          <cell r="S413">
            <v>25213.006100173985</v>
          </cell>
        </row>
        <row r="414">
          <cell r="R414" t="str">
            <v>554.SG1</v>
          </cell>
          <cell r="S414">
            <v>551154.49116008298</v>
          </cell>
        </row>
        <row r="415">
          <cell r="R415" t="str">
            <v>554.SG2</v>
          </cell>
          <cell r="S415">
            <v>71813.535353566476</v>
          </cell>
        </row>
        <row r="416">
          <cell r="R416" t="str">
            <v>554.NA1</v>
          </cell>
          <cell r="S416">
            <v>648181.03261382354</v>
          </cell>
        </row>
        <row r="417">
          <cell r="R417" t="str">
            <v>554.NA2</v>
          </cell>
          <cell r="S417">
            <v>0</v>
          </cell>
        </row>
        <row r="418">
          <cell r="R418" t="str">
            <v>Total Other Power Generation.NA</v>
          </cell>
          <cell r="S418">
            <v>143085494.25356129</v>
          </cell>
        </row>
        <row r="419">
          <cell r="R419" t="str">
            <v>Total Other Power Generation.NA1</v>
          </cell>
          <cell r="S419">
            <v>0</v>
          </cell>
        </row>
        <row r="420">
          <cell r="R420" t="str">
            <v>Total Other Power Generation.NA2</v>
          </cell>
          <cell r="S420">
            <v>0</v>
          </cell>
        </row>
        <row r="421">
          <cell r="R421" t="str">
            <v>555.NA</v>
          </cell>
          <cell r="S421">
            <v>0</v>
          </cell>
        </row>
        <row r="422">
          <cell r="R422" t="str">
            <v>555.S</v>
          </cell>
          <cell r="S422">
            <v>0</v>
          </cell>
        </row>
        <row r="423">
          <cell r="R423" t="str">
            <v>555.NA1</v>
          </cell>
          <cell r="S423">
            <v>0</v>
          </cell>
        </row>
        <row r="424">
          <cell r="R424" t="str">
            <v>555.NA2</v>
          </cell>
          <cell r="S424">
            <v>0</v>
          </cell>
        </row>
        <row r="425">
          <cell r="R425" t="str">
            <v>555NPC.NA</v>
          </cell>
          <cell r="S425">
            <v>0</v>
          </cell>
        </row>
        <row r="426">
          <cell r="R426" t="str">
            <v>555NPC.SG</v>
          </cell>
          <cell r="S426">
            <v>236325045.72357804</v>
          </cell>
        </row>
        <row r="427">
          <cell r="R427" t="str">
            <v>555NPC.SE</v>
          </cell>
          <cell r="S427">
            <v>4859495.2073726552</v>
          </cell>
        </row>
        <row r="428">
          <cell r="R428" t="str">
            <v>555NPC.SG1</v>
          </cell>
          <cell r="S428">
            <v>0</v>
          </cell>
        </row>
        <row r="429">
          <cell r="R429" t="str">
            <v>555NPC.DGP</v>
          </cell>
          <cell r="S429">
            <v>0</v>
          </cell>
        </row>
        <row r="430">
          <cell r="R430" t="str">
            <v>555NPC.NA1</v>
          </cell>
          <cell r="S430">
            <v>241184540.9309507</v>
          </cell>
        </row>
        <row r="431">
          <cell r="R431" t="str">
            <v>555NPC.NA2</v>
          </cell>
          <cell r="S431">
            <v>0</v>
          </cell>
        </row>
        <row r="432">
          <cell r="R432" t="str">
            <v>555NPC.NA3</v>
          </cell>
          <cell r="S432">
            <v>241184540.9309507</v>
          </cell>
        </row>
        <row r="433">
          <cell r="R433" t="str">
            <v>555NPC.NA4</v>
          </cell>
          <cell r="S433">
            <v>0</v>
          </cell>
        </row>
        <row r="434">
          <cell r="R434" t="str">
            <v>556.NA</v>
          </cell>
          <cell r="S434">
            <v>0</v>
          </cell>
        </row>
        <row r="435">
          <cell r="R435" t="str">
            <v>556.SG</v>
          </cell>
          <cell r="S435">
            <v>624067.17576230271</v>
          </cell>
        </row>
        <row r="436">
          <cell r="R436" t="str">
            <v>556.NA1</v>
          </cell>
          <cell r="S436">
            <v>0</v>
          </cell>
        </row>
        <row r="437">
          <cell r="R437" t="str">
            <v>556.NA2</v>
          </cell>
          <cell r="S437">
            <v>624067.17576230271</v>
          </cell>
        </row>
        <row r="438">
          <cell r="R438" t="str">
            <v>556.NA3</v>
          </cell>
          <cell r="S438">
            <v>0</v>
          </cell>
        </row>
        <row r="439">
          <cell r="R439" t="str">
            <v>556.NA4</v>
          </cell>
          <cell r="S439">
            <v>0</v>
          </cell>
        </row>
        <row r="440">
          <cell r="R440" t="str">
            <v>556.NA5</v>
          </cell>
          <cell r="S440">
            <v>0</v>
          </cell>
        </row>
        <row r="441">
          <cell r="R441" t="str">
            <v>557.NA</v>
          </cell>
          <cell r="S441">
            <v>0</v>
          </cell>
        </row>
        <row r="442">
          <cell r="R442" t="str">
            <v>557.S</v>
          </cell>
          <cell r="S442">
            <v>0</v>
          </cell>
        </row>
        <row r="443">
          <cell r="R443" t="str">
            <v>557.SG</v>
          </cell>
          <cell r="S443">
            <v>18182329.954922441</v>
          </cell>
        </row>
        <row r="444">
          <cell r="R444" t="str">
            <v>557.SGCT</v>
          </cell>
          <cell r="S444">
            <v>491822.57964503509</v>
          </cell>
        </row>
        <row r="445">
          <cell r="R445" t="str">
            <v>557.SE</v>
          </cell>
          <cell r="S445">
            <v>4068.7870950473052</v>
          </cell>
        </row>
        <row r="446">
          <cell r="R446" t="str">
            <v>557.SG1</v>
          </cell>
          <cell r="S446">
            <v>0</v>
          </cell>
        </row>
        <row r="447">
          <cell r="R447" t="str">
            <v>557.TROJP</v>
          </cell>
          <cell r="S447">
            <v>0</v>
          </cell>
        </row>
        <row r="448">
          <cell r="R448" t="str">
            <v>557.NA1</v>
          </cell>
          <cell r="S448">
            <v>0</v>
          </cell>
        </row>
        <row r="449">
          <cell r="R449" t="str">
            <v>557.NA2</v>
          </cell>
          <cell r="S449">
            <v>18678221.321662523</v>
          </cell>
        </row>
        <row r="450">
          <cell r="R450" t="str">
            <v>557.NA3</v>
          </cell>
          <cell r="S450">
            <v>0</v>
          </cell>
        </row>
        <row r="451">
          <cell r="R451" t="str">
            <v>Embedded Cost Differentials.NA</v>
          </cell>
          <cell r="S451">
            <v>0</v>
          </cell>
        </row>
        <row r="452">
          <cell r="R452" t="str">
            <v>Company Owned Hydro.DGP</v>
          </cell>
          <cell r="S452">
            <v>0</v>
          </cell>
        </row>
        <row r="453">
          <cell r="R453" t="str">
            <v>Company Owned Hydro.SG</v>
          </cell>
          <cell r="S453">
            <v>0</v>
          </cell>
        </row>
        <row r="454">
          <cell r="R454" t="str">
            <v>Mid-C Contract.MC</v>
          </cell>
          <cell r="S454">
            <v>0</v>
          </cell>
        </row>
        <row r="455">
          <cell r="R455" t="str">
            <v>Mid-C Contract.SG</v>
          </cell>
          <cell r="S455">
            <v>0</v>
          </cell>
        </row>
        <row r="456">
          <cell r="R456" t="str">
            <v>Existing QF Contracts.S</v>
          </cell>
          <cell r="S456">
            <v>0</v>
          </cell>
        </row>
        <row r="457">
          <cell r="R457" t="str">
            <v>Existing QF Contracts.SG</v>
          </cell>
          <cell r="S457">
            <v>0</v>
          </cell>
        </row>
        <row r="458">
          <cell r="R458" t="str">
            <v>Existing QF Contracts.NA</v>
          </cell>
          <cell r="S458">
            <v>0</v>
          </cell>
        </row>
        <row r="459">
          <cell r="R459" t="str">
            <v>Existing QF Contracts.NA1</v>
          </cell>
          <cell r="S459">
            <v>0</v>
          </cell>
        </row>
        <row r="460">
          <cell r="R460" t="str">
            <v>Existing QF Contracts.NA2</v>
          </cell>
          <cell r="S460">
            <v>0</v>
          </cell>
        </row>
        <row r="461">
          <cell r="R461" t="str">
            <v>2010 Protocol Stipulated Embedded Cost Differential .NA</v>
          </cell>
          <cell r="S461">
            <v>0</v>
          </cell>
        </row>
        <row r="462">
          <cell r="R462" t="str">
            <v>Company Owned Hydro.DGP1</v>
          </cell>
          <cell r="S462">
            <v>0</v>
          </cell>
        </row>
        <row r="463">
          <cell r="R463" t="str">
            <v>Company Owned Hydro.SG1</v>
          </cell>
          <cell r="S463">
            <v>0</v>
          </cell>
        </row>
        <row r="464">
          <cell r="R464" t="str">
            <v>Mid-C Contract.MC1</v>
          </cell>
          <cell r="S464">
            <v>0</v>
          </cell>
        </row>
        <row r="465">
          <cell r="R465" t="str">
            <v>Mid-C Contract.SG1</v>
          </cell>
          <cell r="S465">
            <v>0</v>
          </cell>
        </row>
        <row r="466">
          <cell r="R466" t="str">
            <v>Klamath Dam Removal Surcharge Re-allocation.S</v>
          </cell>
          <cell r="S466">
            <v>0</v>
          </cell>
        </row>
        <row r="467">
          <cell r="R467" t="str">
            <v>Klamath Dam Removal Surcharge Re-allocation.NA</v>
          </cell>
          <cell r="S467">
            <v>0</v>
          </cell>
        </row>
        <row r="468">
          <cell r="R468" t="str">
            <v>Klamath Dam Removal Surcharge Re-allocation.NA1</v>
          </cell>
          <cell r="S468">
            <v>0</v>
          </cell>
        </row>
        <row r="469">
          <cell r="R469" t="str">
            <v>Total Other Power Supply.NA</v>
          </cell>
          <cell r="S469">
            <v>260486829.42837551</v>
          </cell>
        </row>
        <row r="470">
          <cell r="R470" t="str">
            <v>Total Other Power Supply.NA1</v>
          </cell>
          <cell r="S470">
            <v>0</v>
          </cell>
        </row>
        <row r="471">
          <cell r="R471" t="str">
            <v>Total Production Expense.NA</v>
          </cell>
          <cell r="S471">
            <v>917033685.9676733</v>
          </cell>
        </row>
        <row r="472">
          <cell r="R472" t="str">
            <v>Total Production Expense.NA1</v>
          </cell>
          <cell r="S472">
            <v>0</v>
          </cell>
        </row>
        <row r="473">
          <cell r="R473" t="str">
            <v>Total Production Expense.NA2</v>
          </cell>
          <cell r="S473">
            <v>0</v>
          </cell>
        </row>
        <row r="474">
          <cell r="R474" t="str">
            <v>Summary of Production Expense by Factor.NA</v>
          </cell>
          <cell r="S474">
            <v>0</v>
          </cell>
        </row>
        <row r="475">
          <cell r="R475" t="str">
            <v>Summary of Production Expense by Factor.NA1</v>
          </cell>
          <cell r="S475">
            <v>0</v>
          </cell>
        </row>
        <row r="476">
          <cell r="R476" t="str">
            <v>Summary of Production Expense by Factor.NA2</v>
          </cell>
          <cell r="S476">
            <v>432109307.77751267</v>
          </cell>
        </row>
        <row r="477">
          <cell r="R477" t="str">
            <v>Summary of Production Expense by Factor.NA3</v>
          </cell>
          <cell r="S477">
            <v>484432555.61051553</v>
          </cell>
        </row>
        <row r="478">
          <cell r="R478" t="str">
            <v>Summary of Production Expense by Factor.NA4</v>
          </cell>
          <cell r="S478">
            <v>0</v>
          </cell>
        </row>
        <row r="479">
          <cell r="R479" t="str">
            <v>Summary of Production Expense by Factor.NA5</v>
          </cell>
          <cell r="S479">
            <v>0</v>
          </cell>
        </row>
        <row r="480">
          <cell r="R480" t="str">
            <v>Summary of Production Expense by Factor.NA6</v>
          </cell>
          <cell r="S480">
            <v>491822.57964503509</v>
          </cell>
        </row>
        <row r="481">
          <cell r="R481" t="str">
            <v>Summary of Production Expense by Factor.NA7</v>
          </cell>
          <cell r="S481">
            <v>0</v>
          </cell>
        </row>
        <row r="482">
          <cell r="R482" t="str">
            <v>Summary of Production Expense by Factor.NA8</v>
          </cell>
          <cell r="S482">
            <v>0</v>
          </cell>
        </row>
        <row r="483">
          <cell r="R483" t="str">
            <v>Summary of Production Expense by Factor.NA9</v>
          </cell>
          <cell r="S483">
            <v>0</v>
          </cell>
        </row>
        <row r="484">
          <cell r="R484" t="str">
            <v>Summary of Production Expense by Factor.NA10</v>
          </cell>
          <cell r="S484">
            <v>0</v>
          </cell>
        </row>
        <row r="485">
          <cell r="R485" t="str">
            <v>Summary of Production Expense by Factor.NA11</v>
          </cell>
          <cell r="S485">
            <v>0</v>
          </cell>
        </row>
        <row r="486">
          <cell r="R486" t="str">
            <v>Summary of Production Expense by Factor.NA12</v>
          </cell>
          <cell r="S486">
            <v>0</v>
          </cell>
        </row>
        <row r="487">
          <cell r="R487" t="str">
            <v>Summary of Production Expense by Factor.NA13</v>
          </cell>
          <cell r="S487">
            <v>0</v>
          </cell>
        </row>
        <row r="488">
          <cell r="R488" t="str">
            <v>Summary of Production Expense by Factor.NA14</v>
          </cell>
          <cell r="S488">
            <v>0</v>
          </cell>
        </row>
        <row r="489">
          <cell r="R489" t="str">
            <v>Summary of Production Expense by Factor.NA15</v>
          </cell>
          <cell r="S489">
            <v>0</v>
          </cell>
        </row>
        <row r="490">
          <cell r="R490" t="str">
            <v>Summary of Production Expense by Factor.NA16</v>
          </cell>
          <cell r="S490">
            <v>0</v>
          </cell>
        </row>
        <row r="491">
          <cell r="R491" t="str">
            <v>Summary of Production Expense by Factor.NA17</v>
          </cell>
          <cell r="S491">
            <v>0</v>
          </cell>
        </row>
        <row r="492">
          <cell r="R492" t="str">
            <v>Summary of Production Expense by Factor.NA18</v>
          </cell>
          <cell r="S492">
            <v>0</v>
          </cell>
        </row>
        <row r="493">
          <cell r="R493" t="str">
            <v>Total Production Expense by Factor.NA</v>
          </cell>
          <cell r="S493">
            <v>917033685.96767318</v>
          </cell>
        </row>
        <row r="494">
          <cell r="R494" t="str">
            <v>560.NA</v>
          </cell>
          <cell r="S494">
            <v>0</v>
          </cell>
        </row>
        <row r="495">
          <cell r="R495" t="str">
            <v>560.SG</v>
          </cell>
          <cell r="S495">
            <v>4059714.7838961198</v>
          </cell>
        </row>
        <row r="496">
          <cell r="R496" t="str">
            <v>560.NA1</v>
          </cell>
          <cell r="S496">
            <v>0</v>
          </cell>
        </row>
        <row r="497">
          <cell r="R497" t="str">
            <v>560.NA2</v>
          </cell>
          <cell r="S497">
            <v>4059714.7838961198</v>
          </cell>
        </row>
        <row r="498">
          <cell r="R498" t="str">
            <v>560.NA3</v>
          </cell>
          <cell r="S498">
            <v>0</v>
          </cell>
        </row>
        <row r="499">
          <cell r="R499" t="str">
            <v>561.NA</v>
          </cell>
          <cell r="S499">
            <v>0</v>
          </cell>
        </row>
        <row r="500">
          <cell r="R500" t="str">
            <v>561.SG</v>
          </cell>
          <cell r="S500">
            <v>8205936.2050232673</v>
          </cell>
        </row>
        <row r="501">
          <cell r="R501" t="str">
            <v>561.NA1</v>
          </cell>
          <cell r="S501">
            <v>0</v>
          </cell>
        </row>
        <row r="502">
          <cell r="R502" t="str">
            <v>561.NA2</v>
          </cell>
          <cell r="S502">
            <v>8205936.2050232673</v>
          </cell>
        </row>
        <row r="503">
          <cell r="R503" t="str">
            <v>562.NA</v>
          </cell>
          <cell r="S503">
            <v>0</v>
          </cell>
        </row>
        <row r="504">
          <cell r="R504" t="str">
            <v>562.SG</v>
          </cell>
          <cell r="S504">
            <v>1344233.5166938193</v>
          </cell>
        </row>
        <row r="505">
          <cell r="R505" t="str">
            <v>562.NA1</v>
          </cell>
          <cell r="S505">
            <v>0</v>
          </cell>
        </row>
        <row r="506">
          <cell r="R506" t="str">
            <v>562.NA2</v>
          </cell>
          <cell r="S506">
            <v>1344233.5166938193</v>
          </cell>
        </row>
        <row r="507">
          <cell r="R507" t="str">
            <v>562.NA3</v>
          </cell>
          <cell r="S507">
            <v>0</v>
          </cell>
        </row>
        <row r="508">
          <cell r="R508" t="str">
            <v>563.NA</v>
          </cell>
          <cell r="S508">
            <v>0</v>
          </cell>
        </row>
        <row r="509">
          <cell r="R509" t="str">
            <v>563.SG</v>
          </cell>
          <cell r="S509">
            <v>179134.7750732085</v>
          </cell>
        </row>
        <row r="510">
          <cell r="R510" t="str">
            <v>563.NA1</v>
          </cell>
          <cell r="S510">
            <v>0</v>
          </cell>
        </row>
        <row r="511">
          <cell r="R511" t="str">
            <v>563.NA2</v>
          </cell>
          <cell r="S511">
            <v>179134.7750732085</v>
          </cell>
        </row>
        <row r="512">
          <cell r="R512" t="str">
            <v>563.NA3</v>
          </cell>
          <cell r="S512">
            <v>0</v>
          </cell>
        </row>
        <row r="513">
          <cell r="R513" t="str">
            <v>564.NA</v>
          </cell>
          <cell r="S513">
            <v>0</v>
          </cell>
        </row>
        <row r="514">
          <cell r="R514" t="str">
            <v>564.SG</v>
          </cell>
          <cell r="S514">
            <v>0</v>
          </cell>
        </row>
        <row r="515">
          <cell r="R515" t="str">
            <v>564.NA1</v>
          </cell>
          <cell r="S515">
            <v>0</v>
          </cell>
        </row>
        <row r="516">
          <cell r="R516" t="str">
            <v>564.NA2</v>
          </cell>
          <cell r="S516">
            <v>0</v>
          </cell>
        </row>
        <row r="517">
          <cell r="R517" t="str">
            <v>564.NA3</v>
          </cell>
          <cell r="S517">
            <v>0</v>
          </cell>
        </row>
        <row r="518">
          <cell r="R518" t="str">
            <v>565.NA</v>
          </cell>
          <cell r="S518">
            <v>0</v>
          </cell>
        </row>
        <row r="519">
          <cell r="R519" t="str">
            <v>565.SG</v>
          </cell>
          <cell r="S519">
            <v>0</v>
          </cell>
        </row>
        <row r="520">
          <cell r="R520" t="str">
            <v>565.SE</v>
          </cell>
          <cell r="S520">
            <v>0</v>
          </cell>
        </row>
        <row r="521">
          <cell r="R521" t="str">
            <v>565.NA1</v>
          </cell>
          <cell r="S521">
            <v>0</v>
          </cell>
        </row>
        <row r="522">
          <cell r="R522" t="str">
            <v>565.NA2</v>
          </cell>
          <cell r="S522">
            <v>0</v>
          </cell>
        </row>
        <row r="523">
          <cell r="R523" t="str">
            <v>565NPC.NA</v>
          </cell>
          <cell r="S523">
            <v>0</v>
          </cell>
        </row>
        <row r="524">
          <cell r="R524" t="str">
            <v>565NPC.SG</v>
          </cell>
          <cell r="S524">
            <v>62950194.107227273</v>
          </cell>
        </row>
        <row r="525">
          <cell r="R525" t="str">
            <v>565NPC.SE</v>
          </cell>
          <cell r="S525">
            <v>1941001.7242775455</v>
          </cell>
        </row>
        <row r="526">
          <cell r="R526" t="str">
            <v>565NPC.NA1</v>
          </cell>
          <cell r="S526">
            <v>64891195.831504822</v>
          </cell>
        </row>
        <row r="527">
          <cell r="R527" t="str">
            <v>565NPC.NA2</v>
          </cell>
          <cell r="S527">
            <v>0</v>
          </cell>
        </row>
        <row r="528">
          <cell r="R528" t="str">
            <v>565NPC.NA3</v>
          </cell>
          <cell r="S528">
            <v>64891195.831504822</v>
          </cell>
        </row>
        <row r="529">
          <cell r="R529" t="str">
            <v>565NPC.NA4</v>
          </cell>
          <cell r="S529">
            <v>0</v>
          </cell>
        </row>
        <row r="530">
          <cell r="R530" t="str">
            <v>566.NA</v>
          </cell>
          <cell r="S530">
            <v>0</v>
          </cell>
        </row>
        <row r="531">
          <cell r="R531" t="str">
            <v>566.SG</v>
          </cell>
          <cell r="S531">
            <v>1050077.3286607845</v>
          </cell>
        </row>
        <row r="532">
          <cell r="R532" t="str">
            <v>566.NA1</v>
          </cell>
          <cell r="S532">
            <v>0</v>
          </cell>
        </row>
        <row r="533">
          <cell r="R533" t="str">
            <v>566.NA2</v>
          </cell>
          <cell r="S533">
            <v>1050077.3286607845</v>
          </cell>
        </row>
        <row r="534">
          <cell r="R534" t="str">
            <v>566.NA3</v>
          </cell>
          <cell r="S534">
            <v>0</v>
          </cell>
        </row>
        <row r="535">
          <cell r="R535" t="str">
            <v>567.NA</v>
          </cell>
          <cell r="S535">
            <v>0</v>
          </cell>
        </row>
        <row r="536">
          <cell r="R536" t="str">
            <v>567.SG</v>
          </cell>
          <cell r="S536">
            <v>983694.9169061163</v>
          </cell>
        </row>
        <row r="537">
          <cell r="R537" t="str">
            <v>567.NA1</v>
          </cell>
          <cell r="S537">
            <v>0</v>
          </cell>
        </row>
        <row r="538">
          <cell r="R538" t="str">
            <v>567.NA2</v>
          </cell>
          <cell r="S538">
            <v>983694.9169061163</v>
          </cell>
        </row>
        <row r="539">
          <cell r="R539" t="str">
            <v>567.NA3</v>
          </cell>
          <cell r="S539">
            <v>0</v>
          </cell>
        </row>
        <row r="540">
          <cell r="R540" t="str">
            <v>568.NA</v>
          </cell>
          <cell r="S540">
            <v>0</v>
          </cell>
        </row>
        <row r="541">
          <cell r="R541" t="str">
            <v>568.SG</v>
          </cell>
          <cell r="S541">
            <v>519020.73798729363</v>
          </cell>
        </row>
        <row r="542">
          <cell r="R542" t="str">
            <v>568.NA1</v>
          </cell>
          <cell r="S542">
            <v>0</v>
          </cell>
        </row>
        <row r="543">
          <cell r="R543" t="str">
            <v>568.NA2</v>
          </cell>
          <cell r="S543">
            <v>519020.73798729363</v>
          </cell>
        </row>
        <row r="544">
          <cell r="R544" t="str">
            <v>568.NA3</v>
          </cell>
          <cell r="S544">
            <v>0</v>
          </cell>
        </row>
        <row r="545">
          <cell r="R545" t="str">
            <v>569.NA</v>
          </cell>
          <cell r="S545">
            <v>0</v>
          </cell>
        </row>
        <row r="546">
          <cell r="R546" t="str">
            <v>569.SG</v>
          </cell>
          <cell r="S546">
            <v>1818459.9486786514</v>
          </cell>
        </row>
        <row r="547">
          <cell r="R547" t="str">
            <v>569.NA1</v>
          </cell>
          <cell r="S547">
            <v>0</v>
          </cell>
        </row>
        <row r="548">
          <cell r="R548" t="str">
            <v>569.NA2</v>
          </cell>
          <cell r="S548">
            <v>1818459.9486786514</v>
          </cell>
        </row>
        <row r="549">
          <cell r="R549" t="str">
            <v>569.NA3</v>
          </cell>
          <cell r="S549">
            <v>0</v>
          </cell>
        </row>
        <row r="550">
          <cell r="R550" t="str">
            <v>570.NA</v>
          </cell>
          <cell r="S550">
            <v>0</v>
          </cell>
        </row>
        <row r="551">
          <cell r="R551" t="str">
            <v>570.SG</v>
          </cell>
          <cell r="S551">
            <v>3515819.7258060938</v>
          </cell>
        </row>
        <row r="552">
          <cell r="R552" t="str">
            <v>570.NA1</v>
          </cell>
          <cell r="S552">
            <v>0</v>
          </cell>
        </row>
        <row r="553">
          <cell r="R553" t="str">
            <v>570.NA2</v>
          </cell>
          <cell r="S553">
            <v>3515819.7258060938</v>
          </cell>
        </row>
        <row r="554">
          <cell r="R554" t="str">
            <v>570.NA3</v>
          </cell>
          <cell r="S554">
            <v>0</v>
          </cell>
        </row>
        <row r="555">
          <cell r="R555" t="str">
            <v>571.NA</v>
          </cell>
          <cell r="S555">
            <v>0</v>
          </cell>
        </row>
        <row r="556">
          <cell r="R556" t="str">
            <v>571.SG</v>
          </cell>
          <cell r="S556">
            <v>7476399.0819796156</v>
          </cell>
        </row>
        <row r="557">
          <cell r="R557" t="str">
            <v>571.NA1</v>
          </cell>
          <cell r="S557">
            <v>0</v>
          </cell>
        </row>
        <row r="558">
          <cell r="R558" t="str">
            <v>571.NA2</v>
          </cell>
          <cell r="S558">
            <v>7476399.0819796156</v>
          </cell>
        </row>
        <row r="559">
          <cell r="R559" t="str">
            <v>571.NA3</v>
          </cell>
          <cell r="S559">
            <v>0</v>
          </cell>
        </row>
        <row r="560">
          <cell r="R560" t="str">
            <v>572.NA</v>
          </cell>
          <cell r="S560">
            <v>0</v>
          </cell>
        </row>
        <row r="561">
          <cell r="R561" t="str">
            <v>572.SG</v>
          </cell>
          <cell r="S561">
            <v>22590.196364615542</v>
          </cell>
        </row>
        <row r="562">
          <cell r="R562" t="str">
            <v>572.NA1</v>
          </cell>
          <cell r="S562">
            <v>0</v>
          </cell>
        </row>
        <row r="563">
          <cell r="R563" t="str">
            <v>572.NA2</v>
          </cell>
          <cell r="S563">
            <v>22590.196364615542</v>
          </cell>
        </row>
        <row r="564">
          <cell r="R564" t="str">
            <v>572.NA3</v>
          </cell>
          <cell r="S564">
            <v>0</v>
          </cell>
        </row>
        <row r="565">
          <cell r="R565" t="str">
            <v>573.NA</v>
          </cell>
          <cell r="S565">
            <v>0</v>
          </cell>
        </row>
        <row r="566">
          <cell r="R566" t="str">
            <v>573.SG</v>
          </cell>
          <cell r="S566">
            <v>237826.85593182204</v>
          </cell>
        </row>
        <row r="567">
          <cell r="R567" t="str">
            <v>573.NA1</v>
          </cell>
          <cell r="S567">
            <v>0</v>
          </cell>
        </row>
        <row r="568">
          <cell r="R568" t="str">
            <v>573.NA2</v>
          </cell>
          <cell r="S568">
            <v>237826.85593182204</v>
          </cell>
        </row>
        <row r="569">
          <cell r="R569" t="str">
            <v>573.NA3</v>
          </cell>
          <cell r="S569">
            <v>0</v>
          </cell>
        </row>
        <row r="570">
          <cell r="R570" t="str">
            <v>Total Transmission Expense.NA</v>
          </cell>
          <cell r="S570">
            <v>94304103.904506221</v>
          </cell>
        </row>
        <row r="571">
          <cell r="R571" t="str">
            <v>Total Transmission Expense.NA1</v>
          </cell>
          <cell r="S571">
            <v>0</v>
          </cell>
        </row>
        <row r="572">
          <cell r="R572" t="str">
            <v>Summary of Transmission Expense by Factor.NA</v>
          </cell>
          <cell r="S572">
            <v>0</v>
          </cell>
        </row>
        <row r="573">
          <cell r="R573" t="str">
            <v>Summary of Transmission Expense by Factor.NA1</v>
          </cell>
          <cell r="S573">
            <v>1941001.7242775455</v>
          </cell>
        </row>
        <row r="574">
          <cell r="R574" t="str">
            <v>Summary of Transmission Expense by Factor.NA2</v>
          </cell>
          <cell r="S574">
            <v>92363102.18022868</v>
          </cell>
        </row>
        <row r="575">
          <cell r="R575" t="str">
            <v>Summary of Transmission Expense by Factor.NA3</v>
          </cell>
          <cell r="S575">
            <v>0</v>
          </cell>
        </row>
        <row r="576">
          <cell r="R576" t="str">
            <v>Total Transmission Expense by Factor.NA</v>
          </cell>
          <cell r="S576">
            <v>94304103.904506221</v>
          </cell>
        </row>
        <row r="577">
          <cell r="R577" t="str">
            <v>580.NA</v>
          </cell>
          <cell r="S577">
            <v>0</v>
          </cell>
        </row>
        <row r="578">
          <cell r="R578" t="str">
            <v>580.S</v>
          </cell>
          <cell r="S578">
            <v>801638.22</v>
          </cell>
        </row>
        <row r="579">
          <cell r="R579" t="str">
            <v>580.SNPD</v>
          </cell>
          <cell r="S579">
            <v>4753508.1053913441</v>
          </cell>
        </row>
        <row r="580">
          <cell r="R580" t="str">
            <v>580.NA1</v>
          </cell>
          <cell r="S580">
            <v>5555146.3253913438</v>
          </cell>
        </row>
        <row r="581">
          <cell r="R581" t="str">
            <v>580.NA2</v>
          </cell>
          <cell r="S581">
            <v>0</v>
          </cell>
        </row>
        <row r="582">
          <cell r="R582" t="str">
            <v>581.NA</v>
          </cell>
          <cell r="S582">
            <v>0</v>
          </cell>
        </row>
        <row r="583">
          <cell r="R583" t="str">
            <v>581.S</v>
          </cell>
          <cell r="S583">
            <v>0</v>
          </cell>
        </row>
        <row r="584">
          <cell r="R584" t="str">
            <v>581.SNPD</v>
          </cell>
          <cell r="S584">
            <v>5626627.8575685592</v>
          </cell>
        </row>
        <row r="585">
          <cell r="R585" t="str">
            <v>581.NA1</v>
          </cell>
          <cell r="S585">
            <v>5626627.8575685592</v>
          </cell>
        </row>
        <row r="586">
          <cell r="R586" t="str">
            <v>581.NA2</v>
          </cell>
          <cell r="S586">
            <v>0</v>
          </cell>
        </row>
        <row r="587">
          <cell r="R587" t="str">
            <v>582.NA</v>
          </cell>
          <cell r="S587">
            <v>0</v>
          </cell>
        </row>
        <row r="588">
          <cell r="R588" t="str">
            <v>582.S</v>
          </cell>
          <cell r="S588">
            <v>1751703.53</v>
          </cell>
        </row>
        <row r="589">
          <cell r="R589" t="str">
            <v>582.SNPD</v>
          </cell>
          <cell r="S589">
            <v>7131.6806167717523</v>
          </cell>
        </row>
        <row r="590">
          <cell r="R590" t="str">
            <v>582.NA1</v>
          </cell>
          <cell r="S590">
            <v>1758835.2106167718</v>
          </cell>
        </row>
        <row r="591">
          <cell r="R591" t="str">
            <v>582.NA2</v>
          </cell>
          <cell r="S591">
            <v>0</v>
          </cell>
        </row>
        <row r="592">
          <cell r="R592" t="str">
            <v>583.NA</v>
          </cell>
          <cell r="S592">
            <v>0</v>
          </cell>
        </row>
        <row r="593">
          <cell r="R593" t="str">
            <v>583.S</v>
          </cell>
          <cell r="S593">
            <v>4149414.26</v>
          </cell>
        </row>
        <row r="594">
          <cell r="R594" t="str">
            <v>583.SNPD</v>
          </cell>
          <cell r="S594">
            <v>2624.8229032930549</v>
          </cell>
        </row>
        <row r="595">
          <cell r="R595" t="str">
            <v>583.NA1</v>
          </cell>
          <cell r="S595">
            <v>4152039.082903293</v>
          </cell>
        </row>
        <row r="596">
          <cell r="R596" t="str">
            <v>583.NA2</v>
          </cell>
          <cell r="S596">
            <v>0</v>
          </cell>
        </row>
        <row r="597">
          <cell r="R597" t="str">
            <v>584.NA</v>
          </cell>
          <cell r="S597">
            <v>0</v>
          </cell>
        </row>
        <row r="598">
          <cell r="R598" t="str">
            <v>584.S</v>
          </cell>
          <cell r="S598">
            <v>32.11</v>
          </cell>
        </row>
        <row r="599">
          <cell r="R599" t="str">
            <v>584.SNPD</v>
          </cell>
          <cell r="S599">
            <v>2959.9960607613343</v>
          </cell>
        </row>
        <row r="600">
          <cell r="R600" t="str">
            <v>584.NA1</v>
          </cell>
          <cell r="S600">
            <v>2992.1060607613344</v>
          </cell>
        </row>
        <row r="601">
          <cell r="R601" t="str">
            <v>584.NA2</v>
          </cell>
          <cell r="S601">
            <v>0</v>
          </cell>
        </row>
        <row r="602">
          <cell r="R602" t="str">
            <v>585.NA</v>
          </cell>
          <cell r="S602">
            <v>0</v>
          </cell>
        </row>
        <row r="603">
          <cell r="R603" t="str">
            <v>585.S</v>
          </cell>
          <cell r="S603">
            <v>0</v>
          </cell>
        </row>
        <row r="604">
          <cell r="R604" t="str">
            <v>585.SNPD</v>
          </cell>
          <cell r="S604">
            <v>107276.35302386136</v>
          </cell>
        </row>
        <row r="605">
          <cell r="R605" t="str">
            <v>585.NA1</v>
          </cell>
          <cell r="S605">
            <v>107276.35302386136</v>
          </cell>
        </row>
        <row r="606">
          <cell r="R606" t="str">
            <v>585.NA2</v>
          </cell>
          <cell r="S606">
            <v>0</v>
          </cell>
        </row>
        <row r="607">
          <cell r="R607" t="str">
            <v>586.NA</v>
          </cell>
          <cell r="S607">
            <v>0</v>
          </cell>
        </row>
        <row r="608">
          <cell r="R608" t="str">
            <v>586.S</v>
          </cell>
          <cell r="S608">
            <v>2058403.42</v>
          </cell>
        </row>
        <row r="609">
          <cell r="R609" t="str">
            <v>586.SNPD</v>
          </cell>
          <cell r="S609">
            <v>150377.70213119304</v>
          </cell>
        </row>
        <row r="610">
          <cell r="R610" t="str">
            <v>586.NA1</v>
          </cell>
          <cell r="S610">
            <v>2208781.1221311931</v>
          </cell>
        </row>
        <row r="611">
          <cell r="R611" t="str">
            <v>586.NA2</v>
          </cell>
          <cell r="S611">
            <v>0</v>
          </cell>
        </row>
        <row r="612">
          <cell r="R612" t="str">
            <v>587.NA</v>
          </cell>
          <cell r="S612">
            <v>0</v>
          </cell>
        </row>
        <row r="613">
          <cell r="R613" t="str">
            <v>587.S</v>
          </cell>
          <cell r="S613">
            <v>3746958.73</v>
          </cell>
        </row>
        <row r="614">
          <cell r="R614" t="str">
            <v>587.SNPD</v>
          </cell>
          <cell r="S614">
            <v>0</v>
          </cell>
        </row>
        <row r="615">
          <cell r="R615" t="str">
            <v>587.NA1</v>
          </cell>
          <cell r="S615">
            <v>3746958.73</v>
          </cell>
        </row>
        <row r="616">
          <cell r="R616" t="str">
            <v>587.NA2</v>
          </cell>
          <cell r="S616">
            <v>0</v>
          </cell>
        </row>
        <row r="617">
          <cell r="R617" t="str">
            <v>588.NA</v>
          </cell>
          <cell r="S617">
            <v>0</v>
          </cell>
        </row>
        <row r="618">
          <cell r="R618" t="str">
            <v>588.S</v>
          </cell>
          <cell r="S618">
            <v>929144.54</v>
          </cell>
        </row>
        <row r="619">
          <cell r="R619" t="str">
            <v>588.SNPD</v>
          </cell>
          <cell r="S619">
            <v>1746568.7520685613</v>
          </cell>
        </row>
        <row r="620">
          <cell r="R620" t="str">
            <v>588.NA1</v>
          </cell>
          <cell r="S620">
            <v>2675713.2920685615</v>
          </cell>
        </row>
        <row r="621">
          <cell r="R621" t="str">
            <v>588.NA2</v>
          </cell>
          <cell r="S621">
            <v>0</v>
          </cell>
        </row>
        <row r="622">
          <cell r="R622" t="str">
            <v>589.NA</v>
          </cell>
          <cell r="S622">
            <v>0</v>
          </cell>
        </row>
        <row r="623">
          <cell r="R623" t="str">
            <v>589.S</v>
          </cell>
          <cell r="S623">
            <v>630427.81999999995</v>
          </cell>
        </row>
        <row r="624">
          <cell r="R624" t="str">
            <v>589.SNPD</v>
          </cell>
          <cell r="S624">
            <v>11401.41042277232</v>
          </cell>
        </row>
        <row r="625">
          <cell r="R625" t="str">
            <v>589.NA1</v>
          </cell>
          <cell r="S625">
            <v>641829.23042277223</v>
          </cell>
        </row>
        <row r="626">
          <cell r="R626" t="str">
            <v>589.NA2</v>
          </cell>
          <cell r="S626">
            <v>0</v>
          </cell>
        </row>
        <row r="627">
          <cell r="R627" t="str">
            <v>590.NA</v>
          </cell>
          <cell r="S627">
            <v>0</v>
          </cell>
        </row>
        <row r="628">
          <cell r="R628" t="str">
            <v>590.S</v>
          </cell>
          <cell r="S628">
            <v>1454643.71</v>
          </cell>
        </row>
        <row r="629">
          <cell r="R629" t="str">
            <v>590.SNPD</v>
          </cell>
          <cell r="S629">
            <v>1047785.3531622316</v>
          </cell>
        </row>
        <row r="630">
          <cell r="R630" t="str">
            <v>590.NA1</v>
          </cell>
          <cell r="S630">
            <v>2502429.0631622318</v>
          </cell>
        </row>
        <row r="631">
          <cell r="R631" t="str">
            <v>590.NA2</v>
          </cell>
          <cell r="S631">
            <v>0</v>
          </cell>
        </row>
        <row r="632">
          <cell r="R632" t="str">
            <v>591.NA</v>
          </cell>
          <cell r="S632">
            <v>0</v>
          </cell>
        </row>
        <row r="633">
          <cell r="R633" t="str">
            <v>591.S</v>
          </cell>
          <cell r="S633">
            <v>695907.73</v>
          </cell>
        </row>
        <row r="634">
          <cell r="R634" t="str">
            <v>591.SNPD</v>
          </cell>
          <cell r="S634">
            <v>45816.773332606077</v>
          </cell>
        </row>
        <row r="635">
          <cell r="R635" t="str">
            <v>591.NA1</v>
          </cell>
          <cell r="S635">
            <v>741724.50333260605</v>
          </cell>
        </row>
        <row r="636">
          <cell r="R636" t="str">
            <v>591.NA2</v>
          </cell>
          <cell r="S636">
            <v>0</v>
          </cell>
        </row>
        <row r="637">
          <cell r="R637" t="str">
            <v>592.NA</v>
          </cell>
          <cell r="S637">
            <v>0</v>
          </cell>
        </row>
        <row r="638">
          <cell r="R638" t="str">
            <v>592.S</v>
          </cell>
          <cell r="S638">
            <v>3413841.97</v>
          </cell>
        </row>
        <row r="639">
          <cell r="R639" t="str">
            <v>592.SNPD</v>
          </cell>
          <cell r="S639">
            <v>720019.76629377971</v>
          </cell>
        </row>
        <row r="640">
          <cell r="R640" t="str">
            <v>592.NA1</v>
          </cell>
          <cell r="S640">
            <v>4133861.7362937797</v>
          </cell>
        </row>
        <row r="641">
          <cell r="R641" t="str">
            <v>593.NA</v>
          </cell>
          <cell r="S641">
            <v>0</v>
          </cell>
        </row>
        <row r="642">
          <cell r="R642" t="str">
            <v>593.S</v>
          </cell>
          <cell r="S642">
            <v>32404760.890000001</v>
          </cell>
        </row>
        <row r="643">
          <cell r="R643" t="str">
            <v>593.SNPD</v>
          </cell>
          <cell r="S643">
            <v>851283.88512556907</v>
          </cell>
        </row>
        <row r="644">
          <cell r="R644" t="str">
            <v>593.NA1</v>
          </cell>
          <cell r="S644">
            <v>33256044.775125571</v>
          </cell>
        </row>
        <row r="645">
          <cell r="R645" t="str">
            <v>593.NA2</v>
          </cell>
          <cell r="S645">
            <v>0</v>
          </cell>
        </row>
        <row r="646">
          <cell r="R646" t="str">
            <v>594.NA</v>
          </cell>
          <cell r="S646">
            <v>0</v>
          </cell>
        </row>
        <row r="647">
          <cell r="R647" t="str">
            <v>594.S</v>
          </cell>
          <cell r="S647">
            <v>12480061.689999999</v>
          </cell>
        </row>
        <row r="648">
          <cell r="R648" t="str">
            <v>594.SNPD</v>
          </cell>
          <cell r="S648">
            <v>4312.8461483477113</v>
          </cell>
        </row>
        <row r="649">
          <cell r="R649" t="str">
            <v>594.NA1</v>
          </cell>
          <cell r="S649">
            <v>12484374.536148347</v>
          </cell>
        </row>
        <row r="650">
          <cell r="R650" t="str">
            <v>594.NA2</v>
          </cell>
          <cell r="S650">
            <v>0</v>
          </cell>
        </row>
        <row r="651">
          <cell r="R651" t="str">
            <v>595.NA</v>
          </cell>
          <cell r="S651">
            <v>0</v>
          </cell>
        </row>
        <row r="652">
          <cell r="R652" t="str">
            <v>595.S</v>
          </cell>
          <cell r="S652">
            <v>0</v>
          </cell>
        </row>
        <row r="653">
          <cell r="R653" t="str">
            <v>595.SNPD</v>
          </cell>
          <cell r="S653">
            <v>441814.19949860475</v>
          </cell>
        </row>
        <row r="654">
          <cell r="R654" t="str">
            <v>595.NA1</v>
          </cell>
          <cell r="S654">
            <v>441814.19949860475</v>
          </cell>
        </row>
        <row r="655">
          <cell r="R655" t="str">
            <v>595.NA2</v>
          </cell>
          <cell r="S655">
            <v>0</v>
          </cell>
        </row>
        <row r="656">
          <cell r="R656" t="str">
            <v>596.NA</v>
          </cell>
          <cell r="S656">
            <v>0</v>
          </cell>
        </row>
        <row r="657">
          <cell r="R657" t="str">
            <v>596.S</v>
          </cell>
          <cell r="S657">
            <v>1597474.07</v>
          </cell>
        </row>
        <row r="658">
          <cell r="R658" t="str">
            <v>596.SNPD</v>
          </cell>
          <cell r="S658">
            <v>0</v>
          </cell>
        </row>
        <row r="659">
          <cell r="R659" t="str">
            <v>596.NA1</v>
          </cell>
          <cell r="S659">
            <v>1597474.07</v>
          </cell>
        </row>
        <row r="660">
          <cell r="R660" t="str">
            <v>596.NA2</v>
          </cell>
          <cell r="S660">
            <v>0</v>
          </cell>
        </row>
        <row r="661">
          <cell r="R661" t="str">
            <v>597.NA</v>
          </cell>
          <cell r="S661">
            <v>0</v>
          </cell>
        </row>
        <row r="662">
          <cell r="R662" t="str">
            <v>597.S</v>
          </cell>
          <cell r="S662">
            <v>1700609.66</v>
          </cell>
        </row>
        <row r="663">
          <cell r="R663" t="str">
            <v>597.SNPD</v>
          </cell>
          <cell r="S663">
            <v>136840.08555713057</v>
          </cell>
        </row>
        <row r="664">
          <cell r="R664" t="str">
            <v>597.NA1</v>
          </cell>
          <cell r="S664">
            <v>1837449.7455571305</v>
          </cell>
        </row>
        <row r="665">
          <cell r="R665" t="str">
            <v>597.NA2</v>
          </cell>
          <cell r="S665">
            <v>0</v>
          </cell>
        </row>
        <row r="666">
          <cell r="R666" t="str">
            <v>598.NA</v>
          </cell>
          <cell r="S666">
            <v>0</v>
          </cell>
        </row>
        <row r="667">
          <cell r="R667" t="str">
            <v>598.S</v>
          </cell>
          <cell r="S667">
            <v>820869.59</v>
          </cell>
        </row>
        <row r="668">
          <cell r="R668" t="str">
            <v>598.SNPD</v>
          </cell>
          <cell r="S668">
            <v>1610792.9134982424</v>
          </cell>
        </row>
        <row r="669">
          <cell r="R669" t="str">
            <v>598.NA1</v>
          </cell>
          <cell r="S669">
            <v>2431662.5034982422</v>
          </cell>
        </row>
        <row r="670">
          <cell r="R670" t="str">
            <v>598.NA2</v>
          </cell>
          <cell r="S670">
            <v>0</v>
          </cell>
        </row>
        <row r="671">
          <cell r="R671" t="str">
            <v>Total Distribution Expense.NA</v>
          </cell>
          <cell r="S671">
            <v>85903034.442803606</v>
          </cell>
        </row>
        <row r="672">
          <cell r="R672" t="str">
            <v>Total Distribution Expense.NA1</v>
          </cell>
          <cell r="S672">
            <v>0</v>
          </cell>
        </row>
        <row r="673">
          <cell r="R673" t="str">
            <v>Total Distribution Expense.NA2</v>
          </cell>
          <cell r="S673">
            <v>0</v>
          </cell>
        </row>
        <row r="674">
          <cell r="R674" t="str">
            <v>Summary of Distribution Expense by Factor.NA</v>
          </cell>
          <cell r="S674">
            <v>0</v>
          </cell>
        </row>
        <row r="675">
          <cell r="R675" t="str">
            <v>Summary of Distribution Expense by Factor.NA1</v>
          </cell>
          <cell r="S675">
            <v>68635891.939999998</v>
          </cell>
        </row>
        <row r="676">
          <cell r="R676" t="str">
            <v>Summary of Distribution Expense by Factor.NA2</v>
          </cell>
          <cell r="S676">
            <v>17267142.502803627</v>
          </cell>
        </row>
        <row r="677">
          <cell r="R677" t="str">
            <v>Summary of Distribution Expense by Factor.NA3</v>
          </cell>
          <cell r="S677">
            <v>0</v>
          </cell>
        </row>
        <row r="678">
          <cell r="R678" t="str">
            <v>Total Distribution Expense by Factor.NA</v>
          </cell>
          <cell r="S678">
            <v>85903034.442803621</v>
          </cell>
        </row>
        <row r="679">
          <cell r="R679" t="str">
            <v>Total Distribution Expense by Factor.NA1</v>
          </cell>
          <cell r="S679">
            <v>0</v>
          </cell>
        </row>
        <row r="680">
          <cell r="R680" t="str">
            <v>901.NA</v>
          </cell>
          <cell r="S680">
            <v>0</v>
          </cell>
        </row>
        <row r="681">
          <cell r="R681" t="str">
            <v>901.S</v>
          </cell>
          <cell r="S681">
            <v>0</v>
          </cell>
        </row>
        <row r="682">
          <cell r="R682" t="str">
            <v>901.CN</v>
          </cell>
          <cell r="S682">
            <v>856539.87681823375</v>
          </cell>
        </row>
        <row r="683">
          <cell r="R683" t="str">
            <v>901.NA1</v>
          </cell>
          <cell r="S683">
            <v>856539.87681823375</v>
          </cell>
        </row>
        <row r="684">
          <cell r="R684" t="str">
            <v>901.NA2</v>
          </cell>
          <cell r="S684">
            <v>0</v>
          </cell>
        </row>
        <row r="685">
          <cell r="R685" t="str">
            <v>902.NA</v>
          </cell>
          <cell r="S685">
            <v>0</v>
          </cell>
        </row>
        <row r="686">
          <cell r="R686" t="str">
            <v>902.S</v>
          </cell>
          <cell r="S686">
            <v>3562100.44</v>
          </cell>
        </row>
        <row r="687">
          <cell r="R687" t="str">
            <v>902.CN</v>
          </cell>
          <cell r="S687">
            <v>743320.78467258229</v>
          </cell>
        </row>
        <row r="688">
          <cell r="R688" t="str">
            <v>902.NA1</v>
          </cell>
          <cell r="S688">
            <v>4305421.224672582</v>
          </cell>
        </row>
        <row r="689">
          <cell r="R689" t="str">
            <v>902.NA2</v>
          </cell>
          <cell r="S689">
            <v>0</v>
          </cell>
        </row>
        <row r="690">
          <cell r="R690" t="str">
            <v>903.NA</v>
          </cell>
          <cell r="S690">
            <v>0</v>
          </cell>
        </row>
        <row r="691">
          <cell r="R691" t="str">
            <v>903.S</v>
          </cell>
          <cell r="S691">
            <v>3066935.09</v>
          </cell>
        </row>
        <row r="692">
          <cell r="R692" t="str">
            <v>903.CN</v>
          </cell>
          <cell r="S692">
            <v>21901612.746455591</v>
          </cell>
        </row>
        <row r="693">
          <cell r="R693" t="str">
            <v>903.NA1</v>
          </cell>
          <cell r="S693">
            <v>24968547.836455591</v>
          </cell>
        </row>
        <row r="694">
          <cell r="R694" t="str">
            <v>903.NA2</v>
          </cell>
          <cell r="S694">
            <v>0</v>
          </cell>
        </row>
        <row r="695">
          <cell r="R695" t="str">
            <v>904.NA</v>
          </cell>
          <cell r="S695">
            <v>0</v>
          </cell>
        </row>
        <row r="696">
          <cell r="R696" t="str">
            <v>904.S</v>
          </cell>
          <cell r="S696">
            <v>3704725.8795765098</v>
          </cell>
        </row>
        <row r="697">
          <cell r="R697" t="str">
            <v>904.SG</v>
          </cell>
          <cell r="S697">
            <v>0</v>
          </cell>
        </row>
        <row r="698">
          <cell r="R698" t="str">
            <v>904.CN</v>
          </cell>
          <cell r="S698">
            <v>1594.901481817833</v>
          </cell>
        </row>
        <row r="699">
          <cell r="R699" t="str">
            <v>904.NA1</v>
          </cell>
          <cell r="S699">
            <v>3706320.7810583278</v>
          </cell>
        </row>
        <row r="700">
          <cell r="R700" t="str">
            <v>904.NA2</v>
          </cell>
          <cell r="S700">
            <v>0</v>
          </cell>
        </row>
        <row r="701">
          <cell r="R701" t="str">
            <v>905.NA</v>
          </cell>
          <cell r="S701">
            <v>0</v>
          </cell>
        </row>
        <row r="702">
          <cell r="R702" t="str">
            <v>905.S</v>
          </cell>
          <cell r="S702">
            <v>0</v>
          </cell>
        </row>
        <row r="703">
          <cell r="R703" t="str">
            <v>905.CN</v>
          </cell>
          <cell r="S703">
            <v>16198.284854594942</v>
          </cell>
        </row>
        <row r="704">
          <cell r="R704" t="str">
            <v>905.NA1</v>
          </cell>
          <cell r="S704">
            <v>16198.284854594942</v>
          </cell>
        </row>
        <row r="705">
          <cell r="R705" t="str">
            <v>905.NA2</v>
          </cell>
          <cell r="S705">
            <v>0</v>
          </cell>
        </row>
        <row r="706">
          <cell r="R706" t="str">
            <v>Total Customer Accounts Expense.NA</v>
          </cell>
          <cell r="S706">
            <v>33853028.003859334</v>
          </cell>
        </row>
        <row r="707">
          <cell r="R707" t="str">
            <v>Total Customer Accounts Expense.NA1</v>
          </cell>
          <cell r="S707">
            <v>0</v>
          </cell>
        </row>
        <row r="708">
          <cell r="R708" t="str">
            <v>Summary of Customer Accts Exp by Factor.NA</v>
          </cell>
          <cell r="S708">
            <v>0</v>
          </cell>
        </row>
        <row r="709">
          <cell r="R709" t="str">
            <v>Summary of Customer Accts Exp by Factor.NA1</v>
          </cell>
          <cell r="S709">
            <v>10333761.409576509</v>
          </cell>
        </row>
        <row r="710">
          <cell r="R710" t="str">
            <v>Summary of Customer Accts Exp by Factor.NA2</v>
          </cell>
          <cell r="S710">
            <v>23519266.594282821</v>
          </cell>
        </row>
        <row r="711">
          <cell r="R711" t="str">
            <v>Summary of Customer Accts Exp by Factor.NA3</v>
          </cell>
          <cell r="S711">
            <v>0</v>
          </cell>
        </row>
        <row r="712">
          <cell r="R712" t="str">
            <v>Total Customer Accounts Expense by Factor.NA</v>
          </cell>
          <cell r="S712">
            <v>33853028.003859326</v>
          </cell>
        </row>
        <row r="713">
          <cell r="R713" t="str">
            <v>Total Customer Accounts Expense by Factor.NA1</v>
          </cell>
          <cell r="S713">
            <v>0</v>
          </cell>
        </row>
        <row r="714">
          <cell r="R714" t="str">
            <v>907.NA</v>
          </cell>
          <cell r="S714">
            <v>0</v>
          </cell>
        </row>
        <row r="715">
          <cell r="R715" t="str">
            <v>907.S</v>
          </cell>
          <cell r="S715">
            <v>0</v>
          </cell>
        </row>
        <row r="716">
          <cell r="R716" t="str">
            <v>907.CN</v>
          </cell>
          <cell r="S716">
            <v>133923.99338040134</v>
          </cell>
        </row>
        <row r="717">
          <cell r="R717" t="str">
            <v>907.NA1</v>
          </cell>
          <cell r="S717">
            <v>133923.99338040134</v>
          </cell>
        </row>
        <row r="718">
          <cell r="R718" t="str">
            <v>907.NA2</v>
          </cell>
          <cell r="S718">
            <v>0</v>
          </cell>
        </row>
        <row r="719">
          <cell r="R719" t="str">
            <v>908.NA</v>
          </cell>
          <cell r="S719">
            <v>0</v>
          </cell>
        </row>
        <row r="720">
          <cell r="R720" t="str">
            <v>908.S</v>
          </cell>
          <cell r="S720">
            <v>2345006.5699999928</v>
          </cell>
        </row>
        <row r="721">
          <cell r="R721" t="str">
            <v>908.CN</v>
          </cell>
          <cell r="S721">
            <v>760306.11019865843</v>
          </cell>
        </row>
        <row r="722">
          <cell r="R722" t="str">
            <v>908.NA1</v>
          </cell>
          <cell r="S722">
            <v>0</v>
          </cell>
        </row>
        <row r="723">
          <cell r="R723" t="str">
            <v>908.NA2</v>
          </cell>
          <cell r="S723">
            <v>0</v>
          </cell>
        </row>
        <row r="724">
          <cell r="R724" t="str">
            <v>908.NA3</v>
          </cell>
          <cell r="S724">
            <v>3105312.6801986513</v>
          </cell>
        </row>
        <row r="725">
          <cell r="R725" t="str">
            <v>908.NA4</v>
          </cell>
          <cell r="S725">
            <v>0</v>
          </cell>
        </row>
        <row r="726">
          <cell r="R726" t="str">
            <v>909.NA</v>
          </cell>
          <cell r="S726">
            <v>0</v>
          </cell>
        </row>
        <row r="727">
          <cell r="R727" t="str">
            <v>909.S</v>
          </cell>
          <cell r="S727">
            <v>267432.58</v>
          </cell>
        </row>
        <row r="728">
          <cell r="R728" t="str">
            <v>909.CN</v>
          </cell>
          <cell r="S728">
            <v>953237.00856362469</v>
          </cell>
        </row>
        <row r="729">
          <cell r="R729" t="str">
            <v>909.NA1</v>
          </cell>
          <cell r="S729">
            <v>1220669.5885636248</v>
          </cell>
        </row>
        <row r="730">
          <cell r="R730" t="str">
            <v>909.NA2</v>
          </cell>
          <cell r="S730">
            <v>0</v>
          </cell>
        </row>
        <row r="731">
          <cell r="R731" t="str">
            <v>910.NA</v>
          </cell>
          <cell r="S731">
            <v>0</v>
          </cell>
        </row>
        <row r="732">
          <cell r="R732" t="str">
            <v>910.S</v>
          </cell>
          <cell r="S732">
            <v>0</v>
          </cell>
        </row>
        <row r="733">
          <cell r="R733" t="str">
            <v>910.CN</v>
          </cell>
          <cell r="S733">
            <v>8056.8960248342482</v>
          </cell>
        </row>
        <row r="734">
          <cell r="R734" t="str">
            <v>910.NA1</v>
          </cell>
          <cell r="S734">
            <v>0</v>
          </cell>
        </row>
        <row r="735">
          <cell r="R735" t="str">
            <v>910.NA2</v>
          </cell>
          <cell r="S735">
            <v>8056.8960248342482</v>
          </cell>
        </row>
        <row r="736">
          <cell r="R736" t="str">
            <v>910.NA3</v>
          </cell>
          <cell r="S736">
            <v>0</v>
          </cell>
        </row>
        <row r="737">
          <cell r="R737" t="str">
            <v>Total Customer Service Expense.NA</v>
          </cell>
          <cell r="S737">
            <v>4467963.1581675112</v>
          </cell>
        </row>
        <row r="738">
          <cell r="R738" t="str">
            <v>Total Customer Service Expense.NA1</v>
          </cell>
          <cell r="S738">
            <v>0</v>
          </cell>
        </row>
        <row r="739">
          <cell r="R739" t="str">
            <v>Total Customer Service Expense.NA2</v>
          </cell>
          <cell r="S739">
            <v>0</v>
          </cell>
        </row>
        <row r="740">
          <cell r="R740" t="str">
            <v>Summary of Customer Service Exp by Factor.NA</v>
          </cell>
          <cell r="S740">
            <v>0</v>
          </cell>
        </row>
        <row r="741">
          <cell r="R741" t="str">
            <v>Summary of Customer Service Exp by Factor.NA1</v>
          </cell>
          <cell r="S741">
            <v>2612439.1499999929</v>
          </cell>
        </row>
        <row r="742">
          <cell r="R742" t="str">
            <v>Summary of Customer Service Exp by Factor.NA2</v>
          </cell>
          <cell r="S742">
            <v>1855524.0081675188</v>
          </cell>
        </row>
        <row r="743">
          <cell r="R743" t="str">
            <v>Summary of Customer Service Exp by Factor.NA3</v>
          </cell>
          <cell r="S743">
            <v>0</v>
          </cell>
        </row>
        <row r="744">
          <cell r="R744" t="str">
            <v>Total Customer Service Expense by Factor.NA</v>
          </cell>
          <cell r="S744">
            <v>4467963.1581675112</v>
          </cell>
        </row>
        <row r="745">
          <cell r="R745" t="str">
            <v>Total Customer Service Expense by Factor.NA1</v>
          </cell>
          <cell r="S745">
            <v>0</v>
          </cell>
        </row>
        <row r="746">
          <cell r="R746" t="str">
            <v>Total Customer Service Expense by Factor.NA2</v>
          </cell>
          <cell r="S746">
            <v>0</v>
          </cell>
        </row>
        <row r="747">
          <cell r="R747" t="str">
            <v>911.NA</v>
          </cell>
          <cell r="S747">
            <v>0</v>
          </cell>
        </row>
        <row r="748">
          <cell r="R748" t="str">
            <v>911.S</v>
          </cell>
          <cell r="S748">
            <v>0</v>
          </cell>
        </row>
        <row r="749">
          <cell r="R749" t="str">
            <v>911.CN</v>
          </cell>
          <cell r="S749">
            <v>0</v>
          </cell>
        </row>
        <row r="750">
          <cell r="R750" t="str">
            <v>911.NA1</v>
          </cell>
          <cell r="S750">
            <v>0</v>
          </cell>
        </row>
        <row r="751">
          <cell r="R751" t="str">
            <v>911.NA2</v>
          </cell>
          <cell r="S751">
            <v>0</v>
          </cell>
        </row>
        <row r="752">
          <cell r="R752" t="str">
            <v>912.NA</v>
          </cell>
          <cell r="S752">
            <v>0</v>
          </cell>
        </row>
        <row r="753">
          <cell r="R753" t="str">
            <v>912.S</v>
          </cell>
          <cell r="S753">
            <v>0</v>
          </cell>
        </row>
        <row r="754">
          <cell r="R754" t="str">
            <v>912.CN</v>
          </cell>
          <cell r="S754">
            <v>0</v>
          </cell>
        </row>
        <row r="755">
          <cell r="R755" t="str">
            <v>912.NA1</v>
          </cell>
          <cell r="S755">
            <v>0</v>
          </cell>
        </row>
        <row r="756">
          <cell r="R756" t="str">
            <v>912.NA2</v>
          </cell>
          <cell r="S756">
            <v>0</v>
          </cell>
        </row>
        <row r="757">
          <cell r="R757" t="str">
            <v>913.NA</v>
          </cell>
          <cell r="S757">
            <v>0</v>
          </cell>
        </row>
        <row r="758">
          <cell r="R758" t="str">
            <v>913.S</v>
          </cell>
          <cell r="S758">
            <v>0</v>
          </cell>
        </row>
        <row r="759">
          <cell r="R759" t="str">
            <v>913.CN</v>
          </cell>
          <cell r="S759">
            <v>0</v>
          </cell>
        </row>
        <row r="760">
          <cell r="R760" t="str">
            <v>913.NA1</v>
          </cell>
          <cell r="S760">
            <v>0</v>
          </cell>
        </row>
        <row r="761">
          <cell r="R761" t="str">
            <v>913.NA2</v>
          </cell>
          <cell r="S761">
            <v>0</v>
          </cell>
        </row>
        <row r="762">
          <cell r="R762" t="str">
            <v>916.NA</v>
          </cell>
          <cell r="S762">
            <v>0</v>
          </cell>
        </row>
        <row r="763">
          <cell r="R763" t="str">
            <v>916.S</v>
          </cell>
          <cell r="S763">
            <v>0</v>
          </cell>
        </row>
        <row r="764">
          <cell r="R764" t="str">
            <v>916.CN</v>
          </cell>
          <cell r="S764">
            <v>0</v>
          </cell>
        </row>
        <row r="765">
          <cell r="R765" t="str">
            <v>916.NA1</v>
          </cell>
          <cell r="S765">
            <v>0</v>
          </cell>
        </row>
        <row r="766">
          <cell r="R766" t="str">
            <v>916.NA2</v>
          </cell>
          <cell r="S766">
            <v>0</v>
          </cell>
        </row>
        <row r="767">
          <cell r="R767" t="str">
            <v>Total Sales Expense.NA</v>
          </cell>
          <cell r="S767">
            <v>0</v>
          </cell>
        </row>
        <row r="768">
          <cell r="R768" t="str">
            <v>Total Sales Expense.NA1</v>
          </cell>
          <cell r="S768">
            <v>0</v>
          </cell>
        </row>
        <row r="769">
          <cell r="R769" t="str">
            <v>Total Sales Expense.NA2</v>
          </cell>
          <cell r="S769">
            <v>0</v>
          </cell>
        </row>
        <row r="770">
          <cell r="R770" t="str">
            <v>Total Sales Expense by Factor.NA</v>
          </cell>
          <cell r="S770">
            <v>0</v>
          </cell>
        </row>
        <row r="771">
          <cell r="R771" t="str">
            <v>Total Sales Expense by Factor.NA1</v>
          </cell>
          <cell r="S771">
            <v>0</v>
          </cell>
        </row>
        <row r="772">
          <cell r="R772" t="str">
            <v>Total Sales Expense by Factor.NA2</v>
          </cell>
          <cell r="S772">
            <v>0</v>
          </cell>
        </row>
        <row r="773">
          <cell r="R773" t="str">
            <v>Total Sales Expense by Factor.NA3</v>
          </cell>
          <cell r="S773">
            <v>0</v>
          </cell>
        </row>
        <row r="774">
          <cell r="R774" t="str">
            <v>Total Sales Expense by Factor.NA4</v>
          </cell>
          <cell r="S774">
            <v>0</v>
          </cell>
        </row>
        <row r="775">
          <cell r="R775" t="str">
            <v>Total Customer Service Exp Including Sales.NA</v>
          </cell>
          <cell r="S775">
            <v>4467963.1581675112</v>
          </cell>
        </row>
        <row r="776">
          <cell r="R776" t="str">
            <v>920.NA</v>
          </cell>
          <cell r="S776">
            <v>0</v>
          </cell>
        </row>
        <row r="777">
          <cell r="R777" t="str">
            <v>920.S</v>
          </cell>
          <cell r="S777">
            <v>561824</v>
          </cell>
        </row>
        <row r="778">
          <cell r="R778" t="str">
            <v>920.CN</v>
          </cell>
          <cell r="S778">
            <v>0</v>
          </cell>
        </row>
        <row r="779">
          <cell r="R779" t="str">
            <v>920.SO</v>
          </cell>
          <cell r="S779">
            <v>33939571.549016602</v>
          </cell>
        </row>
        <row r="780">
          <cell r="R780" t="str">
            <v>920.NA1</v>
          </cell>
          <cell r="S780">
            <v>34501395.549016602</v>
          </cell>
        </row>
        <row r="781">
          <cell r="R781" t="str">
            <v>920.NA2</v>
          </cell>
          <cell r="S781">
            <v>0</v>
          </cell>
        </row>
        <row r="782">
          <cell r="R782" t="str">
            <v>921.NA</v>
          </cell>
          <cell r="S782">
            <v>0</v>
          </cell>
        </row>
        <row r="783">
          <cell r="R783" t="str">
            <v>921.S</v>
          </cell>
          <cell r="S783">
            <v>126674.88</v>
          </cell>
        </row>
        <row r="784">
          <cell r="R784" t="str">
            <v>921.CN</v>
          </cell>
          <cell r="S784">
            <v>41084.037518183279</v>
          </cell>
        </row>
        <row r="785">
          <cell r="R785" t="str">
            <v>921.SO</v>
          </cell>
          <cell r="S785">
            <v>3528517.1660941788</v>
          </cell>
        </row>
        <row r="786">
          <cell r="R786" t="str">
            <v>921.NA1</v>
          </cell>
          <cell r="S786">
            <v>3696276.0836123619</v>
          </cell>
        </row>
        <row r="787">
          <cell r="R787" t="str">
            <v>921.NA2</v>
          </cell>
          <cell r="S787">
            <v>0</v>
          </cell>
        </row>
        <row r="788">
          <cell r="R788" t="str">
            <v>922.NA</v>
          </cell>
          <cell r="S788">
            <v>0</v>
          </cell>
        </row>
        <row r="789">
          <cell r="R789" t="str">
            <v>922.S</v>
          </cell>
          <cell r="S789">
            <v>0</v>
          </cell>
        </row>
        <row r="790">
          <cell r="R790" t="str">
            <v>922.CN</v>
          </cell>
          <cell r="S790">
            <v>0</v>
          </cell>
        </row>
        <row r="791">
          <cell r="R791" t="str">
            <v>922.SO</v>
          </cell>
          <cell r="S791">
            <v>-16345498.108166998</v>
          </cell>
        </row>
        <row r="792">
          <cell r="R792" t="str">
            <v>922.NA1</v>
          </cell>
          <cell r="S792">
            <v>-16345498.108166998</v>
          </cell>
        </row>
        <row r="793">
          <cell r="R793" t="str">
            <v>922.NA2</v>
          </cell>
          <cell r="S793">
            <v>0</v>
          </cell>
        </row>
        <row r="794">
          <cell r="R794" t="str">
            <v>923.NA</v>
          </cell>
          <cell r="S794">
            <v>0</v>
          </cell>
        </row>
        <row r="795">
          <cell r="R795" t="str">
            <v>923.S</v>
          </cell>
          <cell r="S795">
            <v>8481.65</v>
          </cell>
        </row>
        <row r="796">
          <cell r="R796" t="str">
            <v>923.CN</v>
          </cell>
          <cell r="S796">
            <v>0</v>
          </cell>
        </row>
        <row r="797">
          <cell r="R797" t="str">
            <v>923.SO</v>
          </cell>
          <cell r="S797">
            <v>7195270.9283328736</v>
          </cell>
        </row>
        <row r="798">
          <cell r="R798" t="str">
            <v>923.NA1</v>
          </cell>
          <cell r="S798">
            <v>7203752.578332874</v>
          </cell>
        </row>
        <row r="799">
          <cell r="R799" t="str">
            <v>923.NA2</v>
          </cell>
          <cell r="S799">
            <v>0</v>
          </cell>
        </row>
        <row r="800">
          <cell r="R800" t="str">
            <v>924.NA</v>
          </cell>
          <cell r="S800">
            <v>0</v>
          </cell>
        </row>
        <row r="801">
          <cell r="R801" t="str">
            <v>924.S</v>
          </cell>
          <cell r="S801">
            <v>2148116.64</v>
          </cell>
        </row>
        <row r="802">
          <cell r="R802" t="str">
            <v>924.SG</v>
          </cell>
          <cell r="S802">
            <v>0</v>
          </cell>
        </row>
        <row r="803">
          <cell r="R803" t="str">
            <v>924.SO</v>
          </cell>
          <cell r="S803">
            <v>2823086.9520242158</v>
          </cell>
        </row>
        <row r="804">
          <cell r="R804" t="str">
            <v>924.NA1</v>
          </cell>
          <cell r="S804">
            <v>4971203.5920242164</v>
          </cell>
        </row>
        <row r="805">
          <cell r="R805" t="str">
            <v>924.NA2</v>
          </cell>
          <cell r="S805">
            <v>0</v>
          </cell>
        </row>
        <row r="806">
          <cell r="R806" t="str">
            <v>925.NA</v>
          </cell>
          <cell r="S806">
            <v>0</v>
          </cell>
        </row>
        <row r="807">
          <cell r="R807" t="str">
            <v>925.S</v>
          </cell>
          <cell r="S807">
            <v>0</v>
          </cell>
        </row>
        <row r="808">
          <cell r="R808" t="str">
            <v>925.SO</v>
          </cell>
          <cell r="S808">
            <v>4526209.7961688712</v>
          </cell>
        </row>
        <row r="809">
          <cell r="R809" t="str">
            <v>925.NA1</v>
          </cell>
          <cell r="S809">
            <v>4526209.7961688712</v>
          </cell>
        </row>
        <row r="810">
          <cell r="R810" t="str">
            <v>925.NA2</v>
          </cell>
          <cell r="S810">
            <v>0</v>
          </cell>
        </row>
        <row r="811">
          <cell r="R811" t="str">
            <v>926.NA</v>
          </cell>
          <cell r="S811">
            <v>0</v>
          </cell>
        </row>
        <row r="812">
          <cell r="R812" t="str">
            <v>926.S</v>
          </cell>
          <cell r="S812">
            <v>0</v>
          </cell>
        </row>
        <row r="813">
          <cell r="R813" t="str">
            <v>926.CN</v>
          </cell>
          <cell r="S813">
            <v>0</v>
          </cell>
        </row>
        <row r="814">
          <cell r="R814" t="str">
            <v>926.SO</v>
          </cell>
          <cell r="S814">
            <v>0</v>
          </cell>
        </row>
        <row r="815">
          <cell r="R815" t="str">
            <v>926.NA1</v>
          </cell>
          <cell r="S815">
            <v>0</v>
          </cell>
        </row>
        <row r="816">
          <cell r="R816" t="str">
            <v>926.NA2</v>
          </cell>
          <cell r="S816">
            <v>0</v>
          </cell>
        </row>
        <row r="817">
          <cell r="R817" t="str">
            <v>927.NA</v>
          </cell>
          <cell r="S817">
            <v>0</v>
          </cell>
        </row>
        <row r="818">
          <cell r="R818" t="str">
            <v>927.S</v>
          </cell>
          <cell r="S818">
            <v>0</v>
          </cell>
        </row>
        <row r="819">
          <cell r="R819" t="str">
            <v>927.SO</v>
          </cell>
          <cell r="S819">
            <v>0</v>
          </cell>
        </row>
        <row r="820">
          <cell r="R820" t="str">
            <v>927.NA1</v>
          </cell>
          <cell r="S820">
            <v>0</v>
          </cell>
        </row>
        <row r="821">
          <cell r="R821" t="str">
            <v>927.NA2</v>
          </cell>
          <cell r="S821">
            <v>0</v>
          </cell>
        </row>
        <row r="822">
          <cell r="R822" t="str">
            <v>928.NA</v>
          </cell>
          <cell r="S822">
            <v>0</v>
          </cell>
        </row>
        <row r="823">
          <cell r="R823" t="str">
            <v>928.S</v>
          </cell>
          <cell r="S823">
            <v>5979242.173254679</v>
          </cell>
        </row>
        <row r="824">
          <cell r="R824" t="str">
            <v>928.SE</v>
          </cell>
          <cell r="S824">
            <v>206866.46842225312</v>
          </cell>
        </row>
        <row r="825">
          <cell r="R825" t="str">
            <v>928.SO</v>
          </cell>
          <cell r="S825">
            <v>603720.6254880965</v>
          </cell>
        </row>
        <row r="826">
          <cell r="R826" t="str">
            <v>928.SG</v>
          </cell>
          <cell r="S826">
            <v>1794119.0442583717</v>
          </cell>
        </row>
        <row r="827">
          <cell r="R827" t="str">
            <v>928.NA1</v>
          </cell>
          <cell r="S827">
            <v>8583948.3114234004</v>
          </cell>
        </row>
        <row r="828">
          <cell r="R828" t="str">
            <v>928.NA2</v>
          </cell>
          <cell r="S828">
            <v>0</v>
          </cell>
        </row>
        <row r="829">
          <cell r="R829" t="str">
            <v>929.NA</v>
          </cell>
          <cell r="S829">
            <v>0</v>
          </cell>
        </row>
        <row r="830">
          <cell r="R830" t="str">
            <v>929.S</v>
          </cell>
          <cell r="S830">
            <v>0</v>
          </cell>
        </row>
        <row r="831">
          <cell r="R831" t="str">
            <v>929.SO</v>
          </cell>
          <cell r="S831">
            <v>-2288379.3302872269</v>
          </cell>
        </row>
        <row r="832">
          <cell r="R832" t="str">
            <v>929.NA1</v>
          </cell>
          <cell r="S832">
            <v>-2288379.3302872269</v>
          </cell>
        </row>
        <row r="833">
          <cell r="R833" t="str">
            <v>929.NA2</v>
          </cell>
          <cell r="S833">
            <v>0</v>
          </cell>
        </row>
        <row r="834">
          <cell r="R834" t="str">
            <v>930.NA</v>
          </cell>
          <cell r="S834">
            <v>0</v>
          </cell>
        </row>
        <row r="835">
          <cell r="R835" t="str">
            <v>930.S</v>
          </cell>
          <cell r="S835">
            <v>45500.04</v>
          </cell>
        </row>
        <row r="836">
          <cell r="R836" t="str">
            <v>930.CN</v>
          </cell>
          <cell r="S836">
            <v>0</v>
          </cell>
        </row>
        <row r="837">
          <cell r="R837" t="str">
            <v>930.SG</v>
          </cell>
          <cell r="S837">
            <v>0</v>
          </cell>
        </row>
        <row r="838">
          <cell r="R838" t="str">
            <v>930.SO</v>
          </cell>
          <cell r="S838">
            <v>960348.10500953044</v>
          </cell>
        </row>
        <row r="839">
          <cell r="R839" t="str">
            <v>930.NA1</v>
          </cell>
          <cell r="S839">
            <v>1005848.1450095305</v>
          </cell>
        </row>
        <row r="840">
          <cell r="R840" t="str">
            <v>930.NA2</v>
          </cell>
          <cell r="S840">
            <v>0</v>
          </cell>
        </row>
        <row r="841">
          <cell r="R841" t="str">
            <v>931.NA</v>
          </cell>
          <cell r="S841">
            <v>0</v>
          </cell>
        </row>
        <row r="842">
          <cell r="R842" t="str">
            <v>931.S</v>
          </cell>
          <cell r="S842">
            <v>4679.3999999999996</v>
          </cell>
        </row>
        <row r="843">
          <cell r="R843" t="str">
            <v>931.SO</v>
          </cell>
          <cell r="S843">
            <v>1992711.7465591952</v>
          </cell>
        </row>
        <row r="844">
          <cell r="R844" t="str">
            <v>931.NA1</v>
          </cell>
          <cell r="S844">
            <v>1997391.1465591951</v>
          </cell>
        </row>
        <row r="845">
          <cell r="R845" t="str">
            <v>931.NA2</v>
          </cell>
          <cell r="S845">
            <v>0</v>
          </cell>
        </row>
        <row r="846">
          <cell r="R846" t="str">
            <v>935.NA</v>
          </cell>
          <cell r="S846">
            <v>0</v>
          </cell>
        </row>
        <row r="847">
          <cell r="R847" t="str">
            <v>935.S</v>
          </cell>
          <cell r="S847">
            <v>91225.01</v>
          </cell>
        </row>
        <row r="848">
          <cell r="R848" t="str">
            <v>935.CN</v>
          </cell>
          <cell r="S848">
            <v>31223.151611144574</v>
          </cell>
        </row>
        <row r="849">
          <cell r="R849" t="str">
            <v>935.SO</v>
          </cell>
          <cell r="S849">
            <v>9604597.9867019728</v>
          </cell>
        </row>
        <row r="850">
          <cell r="R850" t="str">
            <v>935.NA1</v>
          </cell>
          <cell r="S850">
            <v>9727046.1483131181</v>
          </cell>
        </row>
        <row r="851">
          <cell r="R851" t="str">
            <v>935.NA2</v>
          </cell>
          <cell r="S851">
            <v>0</v>
          </cell>
        </row>
        <row r="852">
          <cell r="R852" t="str">
            <v>Total Administrative &amp; General Expense.NA</v>
          </cell>
          <cell r="S852">
            <v>57579193.912005931</v>
          </cell>
        </row>
        <row r="853">
          <cell r="R853" t="str">
            <v>Total Administrative &amp; General Expense.NA1</v>
          </cell>
          <cell r="S853">
            <v>0</v>
          </cell>
        </row>
        <row r="854">
          <cell r="R854" t="str">
            <v>Summary of A&amp;G Expense by Factor.NA</v>
          </cell>
          <cell r="S854">
            <v>0</v>
          </cell>
        </row>
        <row r="855">
          <cell r="R855" t="str">
            <v>Summary of A&amp;G Expense by Factor.NA1</v>
          </cell>
          <cell r="S855">
            <v>8965743.7932546772</v>
          </cell>
        </row>
        <row r="856">
          <cell r="R856" t="str">
            <v>Summary of A&amp;G Expense by Factor.NA2</v>
          </cell>
          <cell r="S856">
            <v>46540157.416941307</v>
          </cell>
        </row>
        <row r="857">
          <cell r="R857" t="str">
            <v>Summary of A&amp;G Expense by Factor.NA3</v>
          </cell>
          <cell r="S857">
            <v>1794119.0442583717</v>
          </cell>
        </row>
        <row r="858">
          <cell r="R858" t="str">
            <v>Summary of A&amp;G Expense by Factor.NA4</v>
          </cell>
          <cell r="S858">
            <v>72307.18912932786</v>
          </cell>
        </row>
        <row r="859">
          <cell r="R859" t="str">
            <v>Total A&amp;G Expense by Factor.NA</v>
          </cell>
          <cell r="S859">
            <v>57372327.44358369</v>
          </cell>
        </row>
        <row r="860">
          <cell r="R860" t="str">
            <v>Total A&amp;G Expense by Factor.NA1</v>
          </cell>
          <cell r="S860">
            <v>0</v>
          </cell>
        </row>
        <row r="861">
          <cell r="R861" t="str">
            <v>Total O&amp;M Expense.NA</v>
          </cell>
          <cell r="S861">
            <v>1193141009.3890159</v>
          </cell>
        </row>
        <row r="862">
          <cell r="R862" t="str">
            <v>403SP.NA</v>
          </cell>
          <cell r="S862">
            <v>0</v>
          </cell>
        </row>
        <row r="863">
          <cell r="R863" t="str">
            <v>403SP.SG</v>
          </cell>
          <cell r="S863">
            <v>13551737.108827481</v>
          </cell>
        </row>
        <row r="864">
          <cell r="R864" t="str">
            <v>403SP.SG1</v>
          </cell>
          <cell r="S864">
            <v>16346030.023655199</v>
          </cell>
        </row>
        <row r="865">
          <cell r="R865" t="str">
            <v>403SP.SG2</v>
          </cell>
          <cell r="S865">
            <v>69122075.845120877</v>
          </cell>
        </row>
        <row r="866">
          <cell r="R866" t="str">
            <v>403SP.SG3</v>
          </cell>
          <cell r="S866">
            <v>6487506.1869223462</v>
          </cell>
        </row>
        <row r="867">
          <cell r="R867" t="str">
            <v>403SP.NA1</v>
          </cell>
          <cell r="S867">
            <v>105507349.1645259</v>
          </cell>
        </row>
        <row r="868">
          <cell r="R868" t="str">
            <v>403SP.NA2</v>
          </cell>
          <cell r="S868">
            <v>0</v>
          </cell>
        </row>
        <row r="869">
          <cell r="R869" t="str">
            <v>403NP.NA</v>
          </cell>
          <cell r="S869">
            <v>0</v>
          </cell>
        </row>
        <row r="870">
          <cell r="R870" t="str">
            <v>403NP.SG</v>
          </cell>
          <cell r="S870">
            <v>0</v>
          </cell>
        </row>
        <row r="871">
          <cell r="R871" t="str">
            <v>403NP.NA1</v>
          </cell>
          <cell r="S871">
            <v>0</v>
          </cell>
        </row>
        <row r="872">
          <cell r="R872" t="str">
            <v>403NP.NA2</v>
          </cell>
          <cell r="S872">
            <v>0</v>
          </cell>
        </row>
        <row r="873">
          <cell r="R873" t="str">
            <v>403HP.NA</v>
          </cell>
          <cell r="S873">
            <v>0</v>
          </cell>
        </row>
        <row r="874">
          <cell r="R874" t="str">
            <v>403HP.SG</v>
          </cell>
          <cell r="S874">
            <v>2214429.3075732118</v>
          </cell>
        </row>
        <row r="875">
          <cell r="R875" t="str">
            <v>403HP.SG1</v>
          </cell>
          <cell r="S875">
            <v>619311.43381758442</v>
          </cell>
        </row>
        <row r="876">
          <cell r="R876" t="str">
            <v>403HP.SG2</v>
          </cell>
          <cell r="S876">
            <v>9225486.7287826221</v>
          </cell>
        </row>
        <row r="877">
          <cell r="R877" t="str">
            <v>403HP.SG3</v>
          </cell>
          <cell r="S877">
            <v>2297861.9576393981</v>
          </cell>
        </row>
        <row r="878">
          <cell r="R878" t="str">
            <v>403HP.NA1</v>
          </cell>
          <cell r="S878">
            <v>14357089.427812817</v>
          </cell>
        </row>
        <row r="879">
          <cell r="R879" t="str">
            <v>403HP.NA2</v>
          </cell>
          <cell r="S879">
            <v>0</v>
          </cell>
        </row>
        <row r="880">
          <cell r="R880" t="str">
            <v>403OP.NA</v>
          </cell>
          <cell r="S880">
            <v>0</v>
          </cell>
        </row>
        <row r="881">
          <cell r="R881" t="str">
            <v>403OP.SG</v>
          </cell>
          <cell r="S881">
            <v>0</v>
          </cell>
        </row>
        <row r="882">
          <cell r="R882" t="str">
            <v>403OP.SG1</v>
          </cell>
          <cell r="S882">
            <v>24979061.878400698</v>
          </cell>
        </row>
        <row r="883">
          <cell r="R883" t="str">
            <v>403OP.SG2</v>
          </cell>
          <cell r="S883">
            <v>1363397.9080218982</v>
          </cell>
        </row>
        <row r="884">
          <cell r="R884" t="str">
            <v>403OP.SG3</v>
          </cell>
          <cell r="S884">
            <v>29198417.305641729</v>
          </cell>
        </row>
        <row r="885">
          <cell r="R885" t="str">
            <v>403OP.NA1</v>
          </cell>
          <cell r="S885">
            <v>55540877.092064321</v>
          </cell>
        </row>
        <row r="886">
          <cell r="R886" t="str">
            <v>403OP.NA2</v>
          </cell>
          <cell r="S886">
            <v>0</v>
          </cell>
        </row>
        <row r="887">
          <cell r="R887" t="str">
            <v>403TP.NA</v>
          </cell>
          <cell r="S887">
            <v>0</v>
          </cell>
        </row>
        <row r="888">
          <cell r="R888" t="str">
            <v>403TP.SG</v>
          </cell>
          <cell r="S888">
            <v>4203414.6048366847</v>
          </cell>
        </row>
        <row r="889">
          <cell r="R889" t="str">
            <v>403TP.SG1</v>
          </cell>
          <cell r="S889">
            <v>4874295.0138449613</v>
          </cell>
        </row>
        <row r="890">
          <cell r="R890" t="str">
            <v>403TP.SG2</v>
          </cell>
          <cell r="S890">
            <v>34192780.440329961</v>
          </cell>
        </row>
        <row r="891">
          <cell r="R891" t="str">
            <v>403TP.NA1</v>
          </cell>
          <cell r="S891">
            <v>43270490.059011608</v>
          </cell>
        </row>
        <row r="892">
          <cell r="R892" t="str">
            <v>403TP.NA2</v>
          </cell>
          <cell r="S892">
            <v>0</v>
          </cell>
        </row>
        <row r="893">
          <cell r="R893" t="str">
            <v>403TP.NA3</v>
          </cell>
          <cell r="S893">
            <v>0</v>
          </cell>
        </row>
        <row r="894">
          <cell r="R894" t="str">
            <v>403TP.NA4</v>
          </cell>
          <cell r="S894">
            <v>0</v>
          </cell>
        </row>
        <row r="895">
          <cell r="R895" t="str">
            <v>403.NA</v>
          </cell>
          <cell r="S895">
            <v>0</v>
          </cell>
        </row>
        <row r="896">
          <cell r="R896" t="str">
            <v>360.S</v>
          </cell>
          <cell r="S896">
            <v>186387.69</v>
          </cell>
        </row>
        <row r="897">
          <cell r="R897" t="str">
            <v>361.S</v>
          </cell>
          <cell r="S897">
            <v>890454.03</v>
          </cell>
        </row>
        <row r="898">
          <cell r="R898" t="str">
            <v>362.S</v>
          </cell>
          <cell r="S898">
            <v>-11928366.060000001</v>
          </cell>
        </row>
        <row r="899">
          <cell r="R899" t="str">
            <v>363.S</v>
          </cell>
          <cell r="S899">
            <v>0</v>
          </cell>
        </row>
        <row r="900">
          <cell r="R900" t="str">
            <v>364.S</v>
          </cell>
          <cell r="S900">
            <v>12691433.49</v>
          </cell>
        </row>
        <row r="901">
          <cell r="R901" t="str">
            <v>365.S</v>
          </cell>
          <cell r="S901">
            <v>6206212.0999999996</v>
          </cell>
        </row>
        <row r="902">
          <cell r="R902" t="str">
            <v>366.S</v>
          </cell>
          <cell r="S902">
            <v>4621938.7699999996</v>
          </cell>
        </row>
        <row r="903">
          <cell r="R903" t="str">
            <v>367.S</v>
          </cell>
          <cell r="S903">
            <v>12576576.050000001</v>
          </cell>
        </row>
        <row r="904">
          <cell r="R904" t="str">
            <v>368.S</v>
          </cell>
          <cell r="S904">
            <v>11202456.65</v>
          </cell>
        </row>
        <row r="905">
          <cell r="R905" t="str">
            <v>369.S</v>
          </cell>
          <cell r="S905">
            <v>5998623.1200000001</v>
          </cell>
        </row>
        <row r="906">
          <cell r="R906" t="str">
            <v>370.S</v>
          </cell>
          <cell r="S906">
            <v>3018805.83</v>
          </cell>
        </row>
        <row r="907">
          <cell r="R907" t="str">
            <v>371.S</v>
          </cell>
          <cell r="S907">
            <v>277051.65999999997</v>
          </cell>
        </row>
        <row r="908">
          <cell r="R908" t="str">
            <v>372.S</v>
          </cell>
          <cell r="S908">
            <v>0</v>
          </cell>
        </row>
        <row r="909">
          <cell r="R909" t="str">
            <v>373.S</v>
          </cell>
          <cell r="S909">
            <v>1053095.18</v>
          </cell>
        </row>
        <row r="910">
          <cell r="R910" t="str">
            <v>373.NA</v>
          </cell>
          <cell r="S910">
            <v>46794668.50999999</v>
          </cell>
        </row>
        <row r="911">
          <cell r="R911" t="str">
            <v>373.NA1</v>
          </cell>
          <cell r="S911">
            <v>0</v>
          </cell>
        </row>
        <row r="912">
          <cell r="R912" t="str">
            <v>403GP.NA</v>
          </cell>
          <cell r="S912">
            <v>0</v>
          </cell>
        </row>
        <row r="913">
          <cell r="R913" t="str">
            <v>403GP.S</v>
          </cell>
          <cell r="S913">
            <v>4759151.03</v>
          </cell>
        </row>
        <row r="914">
          <cell r="R914" t="str">
            <v>403GP.SG</v>
          </cell>
          <cell r="S914">
            <v>15449.055147872714</v>
          </cell>
        </row>
        <row r="915">
          <cell r="R915" t="str">
            <v>403GP.SG1</v>
          </cell>
          <cell r="S915">
            <v>35319.033190671958</v>
          </cell>
        </row>
        <row r="916">
          <cell r="R916" t="str">
            <v>403GP.SE</v>
          </cell>
          <cell r="S916">
            <v>21334.965911449675</v>
          </cell>
        </row>
        <row r="917">
          <cell r="R917" t="str">
            <v>403GP.CN</v>
          </cell>
          <cell r="S917">
            <v>589072.95034084131</v>
          </cell>
        </row>
        <row r="918">
          <cell r="R918" t="str">
            <v>403GP.SG2</v>
          </cell>
          <cell r="S918">
            <v>3820270.3408937692</v>
          </cell>
        </row>
        <row r="919">
          <cell r="R919" t="str">
            <v>403GP.SO</v>
          </cell>
          <cell r="S919">
            <v>6265358.2997344397</v>
          </cell>
        </row>
        <row r="920">
          <cell r="R920" t="str">
            <v>403GP.SG3</v>
          </cell>
          <cell r="S920">
            <v>3227.9520476537832</v>
          </cell>
        </row>
        <row r="921">
          <cell r="R921" t="str">
            <v>403GP.SG4</v>
          </cell>
          <cell r="S921">
            <v>63890.408959781002</v>
          </cell>
        </row>
        <row r="922">
          <cell r="R922" t="str">
            <v>403GP.NA1</v>
          </cell>
          <cell r="S922">
            <v>15573074.036226479</v>
          </cell>
        </row>
        <row r="923">
          <cell r="R923" t="str">
            <v>403GP.NA2</v>
          </cell>
          <cell r="S923">
            <v>0</v>
          </cell>
        </row>
        <row r="924">
          <cell r="R924" t="str">
            <v>403GV0.NA</v>
          </cell>
          <cell r="S924">
            <v>0</v>
          </cell>
        </row>
        <row r="925">
          <cell r="R925" t="str">
            <v>403GV0.SG</v>
          </cell>
          <cell r="S925">
            <v>0</v>
          </cell>
        </row>
        <row r="926">
          <cell r="R926" t="str">
            <v>403GV0.NA1</v>
          </cell>
          <cell r="S926">
            <v>0</v>
          </cell>
        </row>
        <row r="927">
          <cell r="R927" t="str">
            <v>403GV0.NA2</v>
          </cell>
          <cell r="S927">
            <v>0</v>
          </cell>
        </row>
        <row r="928">
          <cell r="R928" t="str">
            <v>403MP.NA</v>
          </cell>
          <cell r="S928">
            <v>0</v>
          </cell>
        </row>
        <row r="929">
          <cell r="R929" t="str">
            <v>403MP.SE</v>
          </cell>
          <cell r="S929">
            <v>0</v>
          </cell>
        </row>
        <row r="930">
          <cell r="R930" t="str">
            <v>403MP.NA1</v>
          </cell>
          <cell r="S930">
            <v>0</v>
          </cell>
        </row>
        <row r="931">
          <cell r="R931" t="str">
            <v>403MP.NA2</v>
          </cell>
          <cell r="S931">
            <v>0</v>
          </cell>
        </row>
        <row r="932">
          <cell r="R932" t="str">
            <v>403EP.NA</v>
          </cell>
          <cell r="S932">
            <v>0</v>
          </cell>
        </row>
        <row r="933">
          <cell r="R933" t="str">
            <v>403EP.SG</v>
          </cell>
          <cell r="S933">
            <v>0</v>
          </cell>
        </row>
        <row r="934">
          <cell r="R934" t="str">
            <v>403EP.SG1</v>
          </cell>
          <cell r="S934">
            <v>0</v>
          </cell>
        </row>
        <row r="935">
          <cell r="R935" t="str">
            <v>403EP.NA1</v>
          </cell>
          <cell r="S935">
            <v>0</v>
          </cell>
        </row>
        <row r="936">
          <cell r="R936" t="str">
            <v>4031.NA</v>
          </cell>
          <cell r="S936">
            <v>0</v>
          </cell>
        </row>
        <row r="937">
          <cell r="R937" t="str">
            <v>4031.S</v>
          </cell>
          <cell r="S937">
            <v>0</v>
          </cell>
        </row>
        <row r="938">
          <cell r="R938" t="str">
            <v>4031.NA1</v>
          </cell>
          <cell r="S938">
            <v>0</v>
          </cell>
        </row>
        <row r="939">
          <cell r="R939" t="str">
            <v>4031.NA2</v>
          </cell>
          <cell r="S939">
            <v>0</v>
          </cell>
        </row>
        <row r="940">
          <cell r="R940" t="str">
            <v>4031.NA3</v>
          </cell>
          <cell r="S940">
            <v>0</v>
          </cell>
        </row>
        <row r="941">
          <cell r="R941" t="str">
            <v>Total Depreciation Expense.NA</v>
          </cell>
          <cell r="S941">
            <v>281043548.2896412</v>
          </cell>
        </row>
        <row r="942">
          <cell r="R942" t="str">
            <v>Total Depreciation Expense.NA1</v>
          </cell>
          <cell r="S942">
            <v>0</v>
          </cell>
        </row>
        <row r="943">
          <cell r="R943" t="str">
            <v>Summary.NA</v>
          </cell>
          <cell r="S943">
            <v>51553819.539999992</v>
          </cell>
        </row>
        <row r="944">
          <cell r="R944" t="str">
            <v>Summary.NA1</v>
          </cell>
          <cell r="S944">
            <v>0</v>
          </cell>
        </row>
        <row r="945">
          <cell r="R945" t="str">
            <v>Summary.NA2</v>
          </cell>
          <cell r="S945">
            <v>0</v>
          </cell>
        </row>
        <row r="946">
          <cell r="R946" t="str">
            <v>Summary.NA3</v>
          </cell>
          <cell r="S946">
            <v>222613962.53365442</v>
          </cell>
        </row>
        <row r="947">
          <cell r="R947" t="str">
            <v>Summary.NA4</v>
          </cell>
          <cell r="S947">
            <v>6265358.2997344397</v>
          </cell>
        </row>
        <row r="948">
          <cell r="R948" t="str">
            <v>Summary.NA5</v>
          </cell>
          <cell r="S948">
            <v>589072.95034084131</v>
          </cell>
        </row>
        <row r="949">
          <cell r="R949" t="str">
            <v>Summary.NA6</v>
          </cell>
          <cell r="S949">
            <v>21334.965911449675</v>
          </cell>
        </row>
        <row r="950">
          <cell r="R950" t="str">
            <v>Summary.NA7</v>
          </cell>
          <cell r="S950">
            <v>0</v>
          </cell>
        </row>
        <row r="951">
          <cell r="R951" t="str">
            <v>Summary.NA8</v>
          </cell>
          <cell r="S951">
            <v>0</v>
          </cell>
        </row>
        <row r="952">
          <cell r="R952" t="str">
            <v>Total Depreciation Expense By Factor.NA</v>
          </cell>
          <cell r="S952">
            <v>281043548.28964114</v>
          </cell>
        </row>
        <row r="953">
          <cell r="R953" t="str">
            <v>Total Depreciation Expense By Factor.NA1</v>
          </cell>
          <cell r="S953">
            <v>0</v>
          </cell>
        </row>
        <row r="954">
          <cell r="R954" t="str">
            <v>404GP.NA</v>
          </cell>
          <cell r="S954">
            <v>0</v>
          </cell>
        </row>
        <row r="955">
          <cell r="R955" t="str">
            <v>404GP.S</v>
          </cell>
          <cell r="S955">
            <v>727.88</v>
          </cell>
        </row>
        <row r="956">
          <cell r="R956" t="str">
            <v>404GP.SG</v>
          </cell>
          <cell r="S956">
            <v>0</v>
          </cell>
        </row>
        <row r="957">
          <cell r="R957" t="str">
            <v>404GP.SO</v>
          </cell>
          <cell r="S957">
            <v>254305.35901646171</v>
          </cell>
        </row>
        <row r="958">
          <cell r="R958" t="str">
            <v>404GP.SG1</v>
          </cell>
          <cell r="S958">
            <v>0</v>
          </cell>
        </row>
        <row r="959">
          <cell r="R959" t="str">
            <v>404GP.CN</v>
          </cell>
          <cell r="S959">
            <v>1111.4504658307965</v>
          </cell>
        </row>
        <row r="960">
          <cell r="R960" t="str">
            <v>404GP.SG2</v>
          </cell>
          <cell r="S960">
            <v>0</v>
          </cell>
        </row>
        <row r="961">
          <cell r="R961" t="str">
            <v>404GP.NA1</v>
          </cell>
          <cell r="S961">
            <v>256144.68948229251</v>
          </cell>
        </row>
        <row r="962">
          <cell r="R962" t="str">
            <v>404GP.NA2</v>
          </cell>
          <cell r="S962">
            <v>0</v>
          </cell>
        </row>
        <row r="963">
          <cell r="R963" t="str">
            <v>404SP.NA</v>
          </cell>
          <cell r="S963">
            <v>0</v>
          </cell>
        </row>
        <row r="964">
          <cell r="R964" t="str">
            <v>404SP.SG</v>
          </cell>
          <cell r="S964">
            <v>0</v>
          </cell>
        </row>
        <row r="965">
          <cell r="R965" t="str">
            <v>404SP.SG1</v>
          </cell>
          <cell r="S965">
            <v>0</v>
          </cell>
        </row>
        <row r="966">
          <cell r="R966" t="str">
            <v>404SP.NA1</v>
          </cell>
          <cell r="S966">
            <v>0</v>
          </cell>
        </row>
        <row r="967">
          <cell r="R967" t="str">
            <v>404SP.NA2</v>
          </cell>
          <cell r="S967">
            <v>0</v>
          </cell>
        </row>
        <row r="968">
          <cell r="R968" t="str">
            <v>404IP.NA</v>
          </cell>
          <cell r="S968">
            <v>0</v>
          </cell>
        </row>
        <row r="969">
          <cell r="R969" t="str">
            <v>404IP.S</v>
          </cell>
          <cell r="S969">
            <v>4485507.9500000011</v>
          </cell>
        </row>
        <row r="970">
          <cell r="R970" t="str">
            <v>404IP.SE</v>
          </cell>
          <cell r="S970">
            <v>21027.85562612709</v>
          </cell>
        </row>
        <row r="971">
          <cell r="R971" t="str">
            <v>404IP.SG</v>
          </cell>
          <cell r="S971">
            <v>5069342.0029089097</v>
          </cell>
        </row>
        <row r="972">
          <cell r="R972" t="str">
            <v>404IP.SO</v>
          </cell>
          <cell r="S972">
            <v>3911794.6287040352</v>
          </cell>
        </row>
        <row r="973">
          <cell r="R973" t="str">
            <v>404IP.CN</v>
          </cell>
          <cell r="S973">
            <v>1648146.7817304758</v>
          </cell>
        </row>
        <row r="974">
          <cell r="R974" t="str">
            <v>404IP.SG1</v>
          </cell>
          <cell r="S974">
            <v>1127956.2020227206</v>
          </cell>
        </row>
        <row r="975">
          <cell r="R975" t="str">
            <v>404IP.SG2</v>
          </cell>
          <cell r="S975">
            <v>134369.38369061245</v>
          </cell>
        </row>
        <row r="976">
          <cell r="R976" t="str">
            <v>404IP.SG3</v>
          </cell>
          <cell r="S976">
            <v>34402.654085319642</v>
          </cell>
        </row>
        <row r="977">
          <cell r="R977" t="str">
            <v>404IP.SG4</v>
          </cell>
          <cell r="S977">
            <v>0</v>
          </cell>
        </row>
        <row r="978">
          <cell r="R978" t="str">
            <v>404IP.SG5</v>
          </cell>
          <cell r="S978">
            <v>110668.83967691162</v>
          </cell>
        </row>
        <row r="979">
          <cell r="R979" t="str">
            <v>404IP.SG6</v>
          </cell>
          <cell r="S979">
            <v>7211.1574656939301</v>
          </cell>
        </row>
        <row r="980">
          <cell r="R980" t="str">
            <v>404IP.NA1</v>
          </cell>
          <cell r="S980">
            <v>16550427.455910807</v>
          </cell>
        </row>
        <row r="981">
          <cell r="R981" t="str">
            <v>404IP.NA2</v>
          </cell>
          <cell r="S981">
            <v>0</v>
          </cell>
        </row>
        <row r="982">
          <cell r="R982" t="str">
            <v>404MP.NA</v>
          </cell>
          <cell r="S982">
            <v>0</v>
          </cell>
        </row>
        <row r="983">
          <cell r="R983" t="str">
            <v>404MP.SE</v>
          </cell>
          <cell r="S983">
            <v>0</v>
          </cell>
        </row>
        <row r="984">
          <cell r="R984" t="str">
            <v>404MP.NA1</v>
          </cell>
          <cell r="S984">
            <v>0</v>
          </cell>
        </row>
        <row r="985">
          <cell r="R985" t="str">
            <v>404MP.NA2</v>
          </cell>
          <cell r="S985">
            <v>0</v>
          </cell>
        </row>
        <row r="986">
          <cell r="R986" t="str">
            <v>404OP.NA</v>
          </cell>
          <cell r="S986">
            <v>0</v>
          </cell>
        </row>
        <row r="987">
          <cell r="R987" t="str">
            <v>404OP.SG</v>
          </cell>
          <cell r="S987">
            <v>0</v>
          </cell>
        </row>
        <row r="988">
          <cell r="R988" t="str">
            <v>404OP.NA1</v>
          </cell>
          <cell r="S988">
            <v>0</v>
          </cell>
        </row>
        <row r="989">
          <cell r="R989" t="str">
            <v>404OP.NA2</v>
          </cell>
          <cell r="S989">
            <v>0</v>
          </cell>
        </row>
        <row r="990">
          <cell r="R990" t="str">
            <v>404OP.NA3</v>
          </cell>
          <cell r="S990">
            <v>0</v>
          </cell>
        </row>
        <row r="991">
          <cell r="R991" t="str">
            <v>404HP.NA</v>
          </cell>
          <cell r="S991">
            <v>0</v>
          </cell>
        </row>
        <row r="992">
          <cell r="R992" t="str">
            <v>404HP.SG</v>
          </cell>
          <cell r="S992">
            <v>123193.03010944813</v>
          </cell>
        </row>
        <row r="993">
          <cell r="R993" t="str">
            <v>404HP.SG1</v>
          </cell>
          <cell r="S993">
            <v>0</v>
          </cell>
        </row>
        <row r="994">
          <cell r="R994" t="str">
            <v>404HP.SG2</v>
          </cell>
          <cell r="S994">
            <v>0</v>
          </cell>
        </row>
        <row r="995">
          <cell r="R995" t="str">
            <v>404HP.NA1</v>
          </cell>
          <cell r="S995">
            <v>123193.03010944813</v>
          </cell>
        </row>
        <row r="996">
          <cell r="R996" t="str">
            <v>404HP.NA2</v>
          </cell>
          <cell r="S996">
            <v>0</v>
          </cell>
        </row>
        <row r="997">
          <cell r="R997" t="str">
            <v>Total Amortization of Limited Term Plant.NA</v>
          </cell>
          <cell r="S997">
            <v>16929765.175502542</v>
          </cell>
        </row>
        <row r="998">
          <cell r="R998" t="str">
            <v>Total Amortization of Limited Term Plant.NA1</v>
          </cell>
          <cell r="S998">
            <v>0</v>
          </cell>
        </row>
        <row r="999">
          <cell r="R999" t="str">
            <v>Total Amortization of Limited Term Plant.NA2</v>
          </cell>
          <cell r="S999">
            <v>0</v>
          </cell>
        </row>
        <row r="1000">
          <cell r="R1000" t="str">
            <v>405.NA</v>
          </cell>
          <cell r="S1000">
            <v>0</v>
          </cell>
        </row>
        <row r="1001">
          <cell r="R1001" t="str">
            <v>405.S</v>
          </cell>
          <cell r="S1001">
            <v>0</v>
          </cell>
        </row>
        <row r="1002">
          <cell r="R1002" t="str">
            <v>405.NA1</v>
          </cell>
          <cell r="S1002">
            <v>0</v>
          </cell>
        </row>
        <row r="1003">
          <cell r="R1003" t="str">
            <v>405.NA2</v>
          </cell>
          <cell r="S1003">
            <v>0</v>
          </cell>
        </row>
        <row r="1004">
          <cell r="R1004" t="str">
            <v>405.NA3</v>
          </cell>
          <cell r="S1004">
            <v>0</v>
          </cell>
        </row>
        <row r="1005">
          <cell r="R1005" t="str">
            <v>406.NA</v>
          </cell>
          <cell r="S1005">
            <v>0</v>
          </cell>
        </row>
        <row r="1006">
          <cell r="R1006" t="str">
            <v>406.S</v>
          </cell>
          <cell r="S1006">
            <v>238546.21</v>
          </cell>
        </row>
        <row r="1007">
          <cell r="R1007" t="str">
            <v>406.SG</v>
          </cell>
          <cell r="S1007">
            <v>0</v>
          </cell>
        </row>
        <row r="1008">
          <cell r="R1008" t="str">
            <v>406.SG1</v>
          </cell>
          <cell r="S1008">
            <v>0</v>
          </cell>
        </row>
        <row r="1009">
          <cell r="R1009" t="str">
            <v>406.SG2</v>
          </cell>
          <cell r="S1009">
            <v>2078189.0254947979</v>
          </cell>
        </row>
        <row r="1010">
          <cell r="R1010" t="str">
            <v>406.SO</v>
          </cell>
          <cell r="S1010">
            <v>0</v>
          </cell>
        </row>
        <row r="1011">
          <cell r="R1011" t="str">
            <v>406.NA1</v>
          </cell>
          <cell r="S1011">
            <v>2316735.235494798</v>
          </cell>
        </row>
        <row r="1012">
          <cell r="R1012" t="str">
            <v>407.NA</v>
          </cell>
          <cell r="S1012">
            <v>0</v>
          </cell>
        </row>
        <row r="1013">
          <cell r="R1013" t="str">
            <v>407.S</v>
          </cell>
          <cell r="S1013">
            <v>-4777519.7800000012</v>
          </cell>
        </row>
        <row r="1014">
          <cell r="R1014" t="str">
            <v>407.SO</v>
          </cell>
          <cell r="S1014">
            <v>0</v>
          </cell>
        </row>
        <row r="1015">
          <cell r="R1015" t="str">
            <v>407.SG-P</v>
          </cell>
          <cell r="S1015">
            <v>0</v>
          </cell>
        </row>
        <row r="1016">
          <cell r="R1016" t="str">
            <v>407.SE</v>
          </cell>
          <cell r="S1016">
            <v>0</v>
          </cell>
        </row>
        <row r="1017">
          <cell r="R1017" t="str">
            <v>407.SG</v>
          </cell>
          <cell r="S1017">
            <v>0</v>
          </cell>
        </row>
        <row r="1018">
          <cell r="R1018" t="str">
            <v>407.TROJP</v>
          </cell>
          <cell r="S1018">
            <v>0</v>
          </cell>
        </row>
        <row r="1019">
          <cell r="R1019" t="str">
            <v>407.NA1</v>
          </cell>
          <cell r="S1019">
            <v>-4777519.7800000012</v>
          </cell>
        </row>
        <row r="1020">
          <cell r="R1020" t="str">
            <v>407.NA2</v>
          </cell>
          <cell r="S1020">
            <v>0</v>
          </cell>
        </row>
        <row r="1021">
          <cell r="R1021" t="str">
            <v>Total Amortization Expense.NA</v>
          </cell>
          <cell r="S1021">
            <v>14468980.630997339</v>
          </cell>
        </row>
        <row r="1022">
          <cell r="R1022" t="str">
            <v>Total Amortization Expense.NA1</v>
          </cell>
          <cell r="S1022">
            <v>0</v>
          </cell>
        </row>
        <row r="1023">
          <cell r="R1023" t="str">
            <v>Total Amortization Expense.NA2</v>
          </cell>
          <cell r="S1023">
            <v>0</v>
          </cell>
        </row>
        <row r="1024">
          <cell r="R1024" t="str">
            <v>Total Amortization Expense.NA3</v>
          </cell>
          <cell r="S1024">
            <v>0</v>
          </cell>
        </row>
        <row r="1025">
          <cell r="R1025" t="str">
            <v>Summary of Amortization Expense by Factor.NA</v>
          </cell>
          <cell r="S1025">
            <v>0</v>
          </cell>
        </row>
        <row r="1026">
          <cell r="R1026" t="str">
            <v>Summary of Amortization Expense by Factor.NA1</v>
          </cell>
          <cell r="S1026">
            <v>-52737.740000000224</v>
          </cell>
        </row>
        <row r="1027">
          <cell r="R1027" t="str">
            <v>Summary of Amortization Expense by Factor.NA2</v>
          </cell>
          <cell r="S1027">
            <v>21027.85562612709</v>
          </cell>
        </row>
        <row r="1028">
          <cell r="R1028" t="str">
            <v>Summary of Amortization Expense by Factor.NA3</v>
          </cell>
          <cell r="S1028">
            <v>0</v>
          </cell>
        </row>
        <row r="1029">
          <cell r="R1029" t="str">
            <v>Summary of Amortization Expense by Factor.NA4</v>
          </cell>
          <cell r="S1029">
            <v>0</v>
          </cell>
        </row>
        <row r="1030">
          <cell r="R1030" t="str">
            <v>Summary of Amortization Expense by Factor.NA5</v>
          </cell>
          <cell r="S1030">
            <v>0</v>
          </cell>
        </row>
        <row r="1031">
          <cell r="R1031" t="str">
            <v>Summary of Amortization Expense by Factor.NA6</v>
          </cell>
          <cell r="S1031">
            <v>4166099.987720497</v>
          </cell>
        </row>
        <row r="1032">
          <cell r="R1032" t="str">
            <v>Summary of Amortization Expense by Factor.NA7</v>
          </cell>
          <cell r="S1032">
            <v>0</v>
          </cell>
        </row>
        <row r="1033">
          <cell r="R1033" t="str">
            <v>Summary of Amortization Expense by Factor.NA8</v>
          </cell>
          <cell r="S1033">
            <v>0</v>
          </cell>
        </row>
        <row r="1034">
          <cell r="R1034" t="str">
            <v>Summary of Amortization Expense by Factor.NA9</v>
          </cell>
          <cell r="S1034">
            <v>1649258.2321963066</v>
          </cell>
        </row>
        <row r="1035">
          <cell r="R1035" t="str">
            <v>Summary of Amortization Expense by Factor.NA10</v>
          </cell>
          <cell r="S1035">
            <v>8685332.2954544127</v>
          </cell>
        </row>
        <row r="1036">
          <cell r="R1036" t="str">
            <v>Total Amortization Expense by Factor.NA</v>
          </cell>
          <cell r="S1036">
            <v>14468980.630997343</v>
          </cell>
        </row>
        <row r="1037">
          <cell r="R1037" t="str">
            <v>408.NA</v>
          </cell>
          <cell r="S1037">
            <v>0</v>
          </cell>
        </row>
        <row r="1038">
          <cell r="R1038" t="str">
            <v>408.S</v>
          </cell>
          <cell r="S1038">
            <v>609.72</v>
          </cell>
        </row>
        <row r="1039">
          <cell r="R1039" t="str">
            <v>408.GPS</v>
          </cell>
          <cell r="S1039">
            <v>60082400.982661881</v>
          </cell>
        </row>
        <row r="1040">
          <cell r="R1040" t="str">
            <v>408.SO</v>
          </cell>
          <cell r="S1040">
            <v>4614260.2696217047</v>
          </cell>
        </row>
        <row r="1041">
          <cell r="R1041" t="str">
            <v>408.SE</v>
          </cell>
          <cell r="S1041">
            <v>379452.68069481634</v>
          </cell>
        </row>
        <row r="1042">
          <cell r="R1042" t="str">
            <v>408.SG</v>
          </cell>
          <cell r="S1042">
            <v>760297.02495593869</v>
          </cell>
        </row>
        <row r="1043">
          <cell r="R1043" t="str">
            <v>408.OPRV-ID</v>
          </cell>
          <cell r="S1043">
            <v>0</v>
          </cell>
        </row>
        <row r="1044">
          <cell r="R1044" t="str">
            <v>408.EXCTAX</v>
          </cell>
          <cell r="S1044">
            <v>0</v>
          </cell>
        </row>
        <row r="1045">
          <cell r="R1045" t="str">
            <v>408.SG1</v>
          </cell>
          <cell r="S1045">
            <v>0</v>
          </cell>
        </row>
        <row r="1046">
          <cell r="R1046" t="str">
            <v>408.NA1</v>
          </cell>
          <cell r="S1046">
            <v>0</v>
          </cell>
        </row>
        <row r="1047">
          <cell r="R1047" t="str">
            <v>408.NA2</v>
          </cell>
          <cell r="S1047">
            <v>0</v>
          </cell>
        </row>
        <row r="1048">
          <cell r="R1048" t="str">
            <v>408.NA3</v>
          </cell>
          <cell r="S1048">
            <v>0</v>
          </cell>
        </row>
        <row r="1049">
          <cell r="R1049" t="str">
            <v>Total Taxes Other Than Income.NA</v>
          </cell>
          <cell r="S1049">
            <v>65837020.677934341</v>
          </cell>
        </row>
        <row r="1050">
          <cell r="R1050" t="str">
            <v>Total Taxes Other Than Income.NA1</v>
          </cell>
          <cell r="S1050">
            <v>0</v>
          </cell>
        </row>
        <row r="1051">
          <cell r="R1051" t="str">
            <v>Total Taxes Other Than Income.NA2</v>
          </cell>
          <cell r="S1051">
            <v>0</v>
          </cell>
        </row>
        <row r="1052">
          <cell r="R1052" t="str">
            <v>41140.NA</v>
          </cell>
          <cell r="S1052">
            <v>0</v>
          </cell>
        </row>
        <row r="1053">
          <cell r="R1053" t="str">
            <v>41140.DGU</v>
          </cell>
          <cell r="S1053">
            <v>-3978052.186232816</v>
          </cell>
        </row>
        <row r="1054">
          <cell r="R1054" t="str">
            <v>41140.NA1</v>
          </cell>
          <cell r="S1054">
            <v>0</v>
          </cell>
        </row>
        <row r="1055">
          <cell r="R1055" t="str">
            <v>41140.NA2</v>
          </cell>
          <cell r="S1055">
            <v>-3978052.186232816</v>
          </cell>
        </row>
        <row r="1056">
          <cell r="R1056" t="str">
            <v>41140.NA3</v>
          </cell>
          <cell r="S1056">
            <v>0</v>
          </cell>
        </row>
        <row r="1057">
          <cell r="R1057" t="str">
            <v>41141.NA</v>
          </cell>
          <cell r="S1057">
            <v>0</v>
          </cell>
        </row>
        <row r="1058">
          <cell r="R1058" t="str">
            <v>41141.DGU</v>
          </cell>
          <cell r="S1058">
            <v>0</v>
          </cell>
        </row>
        <row r="1059">
          <cell r="R1059" t="str">
            <v>41141.NA1</v>
          </cell>
          <cell r="S1059">
            <v>0</v>
          </cell>
        </row>
        <row r="1060">
          <cell r="R1060" t="str">
            <v>41141.NA2</v>
          </cell>
          <cell r="S1060">
            <v>0</v>
          </cell>
        </row>
        <row r="1061">
          <cell r="R1061" t="str">
            <v>41141.NA3</v>
          </cell>
          <cell r="S1061">
            <v>0</v>
          </cell>
        </row>
        <row r="1062">
          <cell r="R1062" t="str">
            <v>Total Deferred ITC.NA</v>
          </cell>
          <cell r="S1062">
            <v>-3978052.186232816</v>
          </cell>
        </row>
        <row r="1063">
          <cell r="R1063" t="str">
            <v>Total Deferred ITC.NA1</v>
          </cell>
          <cell r="S1063">
            <v>0</v>
          </cell>
        </row>
        <row r="1064">
          <cell r="R1064" t="str">
            <v>Total Deferred ITC.NA2</v>
          </cell>
          <cell r="S1064">
            <v>0</v>
          </cell>
        </row>
        <row r="1065">
          <cell r="R1065" t="str">
            <v>427.NA</v>
          </cell>
          <cell r="S1065">
            <v>0</v>
          </cell>
        </row>
        <row r="1066">
          <cell r="R1066" t="str">
            <v>427.S</v>
          </cell>
          <cell r="S1066">
            <v>155295150.76648656</v>
          </cell>
        </row>
        <row r="1067">
          <cell r="R1067" t="str">
            <v>427.SNP</v>
          </cell>
          <cell r="S1067">
            <v>0</v>
          </cell>
        </row>
        <row r="1068">
          <cell r="R1068" t="str">
            <v>427.NA1</v>
          </cell>
          <cell r="S1068">
            <v>155295150.76648656</v>
          </cell>
        </row>
        <row r="1069">
          <cell r="R1069" t="str">
            <v>427.NA2</v>
          </cell>
          <cell r="S1069">
            <v>0</v>
          </cell>
        </row>
        <row r="1070">
          <cell r="R1070" t="str">
            <v>428.NA</v>
          </cell>
          <cell r="S1070">
            <v>0</v>
          </cell>
        </row>
        <row r="1071">
          <cell r="R1071" t="str">
            <v>428.SNP</v>
          </cell>
          <cell r="S1071">
            <v>2189359.3959768424</v>
          </cell>
        </row>
        <row r="1072">
          <cell r="R1072" t="str">
            <v>428.NA1</v>
          </cell>
          <cell r="S1072">
            <v>2189359.3959768424</v>
          </cell>
        </row>
        <row r="1073">
          <cell r="R1073" t="str">
            <v>428.NA2</v>
          </cell>
          <cell r="S1073">
            <v>0</v>
          </cell>
        </row>
        <row r="1074">
          <cell r="R1074" t="str">
            <v>429.NA</v>
          </cell>
          <cell r="S1074">
            <v>0</v>
          </cell>
        </row>
        <row r="1075">
          <cell r="R1075" t="str">
            <v>429.SNP</v>
          </cell>
          <cell r="S1075">
            <v>-4905.5480863182693</v>
          </cell>
        </row>
        <row r="1076">
          <cell r="R1076" t="str">
            <v>429.NA1</v>
          </cell>
          <cell r="S1076">
            <v>-4905.5480863182693</v>
          </cell>
        </row>
        <row r="1077">
          <cell r="R1077" t="str">
            <v>429.NA2</v>
          </cell>
          <cell r="S1077">
            <v>0</v>
          </cell>
        </row>
        <row r="1078">
          <cell r="R1078" t="str">
            <v>431.NA</v>
          </cell>
          <cell r="S1078">
            <v>0</v>
          </cell>
        </row>
        <row r="1079">
          <cell r="R1079" t="str">
            <v>431.OTH</v>
          </cell>
          <cell r="S1079">
            <v>0</v>
          </cell>
        </row>
        <row r="1080">
          <cell r="R1080" t="str">
            <v>431.SO</v>
          </cell>
          <cell r="S1080">
            <v>0</v>
          </cell>
        </row>
        <row r="1081">
          <cell r="R1081" t="str">
            <v>431.SNP</v>
          </cell>
          <cell r="S1081">
            <v>6427141.9368966147</v>
          </cell>
        </row>
        <row r="1082">
          <cell r="R1082" t="str">
            <v>431.NA1</v>
          </cell>
          <cell r="S1082">
            <v>6427141.9368966147</v>
          </cell>
        </row>
        <row r="1083">
          <cell r="R1083" t="str">
            <v>431.NA2</v>
          </cell>
          <cell r="S1083">
            <v>0</v>
          </cell>
        </row>
        <row r="1084">
          <cell r="R1084" t="str">
            <v>432.NA</v>
          </cell>
          <cell r="S1084">
            <v>0</v>
          </cell>
        </row>
        <row r="1085">
          <cell r="R1085" t="str">
            <v>432.SNP</v>
          </cell>
          <cell r="S1085">
            <v>-7826474.3656951785</v>
          </cell>
        </row>
        <row r="1086">
          <cell r="R1086" t="str">
            <v>432.NA1</v>
          </cell>
          <cell r="S1086">
            <v>-7826474.3656951785</v>
          </cell>
        </row>
        <row r="1087">
          <cell r="R1087" t="str">
            <v>432.NA2</v>
          </cell>
          <cell r="S1087">
            <v>0</v>
          </cell>
        </row>
        <row r="1088">
          <cell r="R1088" t="str">
            <v>432.NA3</v>
          </cell>
          <cell r="S1088">
            <v>156080272.18557853</v>
          </cell>
        </row>
        <row r="1089">
          <cell r="R1089" t="str">
            <v>432.NA4</v>
          </cell>
          <cell r="S1089">
            <v>0</v>
          </cell>
        </row>
        <row r="1090">
          <cell r="R1090" t="str">
            <v>432.NA5</v>
          </cell>
          <cell r="S1090">
            <v>0</v>
          </cell>
        </row>
        <row r="1091">
          <cell r="R1091" t="str">
            <v>432.NUTIL</v>
          </cell>
          <cell r="S1091">
            <v>0</v>
          </cell>
        </row>
        <row r="1092">
          <cell r="R1092" t="str">
            <v>432.NUTIL1</v>
          </cell>
          <cell r="S1092">
            <v>0</v>
          </cell>
        </row>
        <row r="1093">
          <cell r="R1093" t="str">
            <v>432.NUTIL2</v>
          </cell>
          <cell r="S1093">
            <v>0</v>
          </cell>
        </row>
        <row r="1094">
          <cell r="R1094" t="str">
            <v>432.NUTIL3</v>
          </cell>
          <cell r="S1094">
            <v>0</v>
          </cell>
        </row>
        <row r="1095">
          <cell r="R1095" t="str">
            <v>432.NA6</v>
          </cell>
          <cell r="S1095">
            <v>0</v>
          </cell>
        </row>
        <row r="1096">
          <cell r="R1096" t="str">
            <v>432.NA7</v>
          </cell>
          <cell r="S1096">
            <v>0</v>
          </cell>
        </row>
        <row r="1097">
          <cell r="R1097" t="str">
            <v>432.NA8</v>
          </cell>
          <cell r="S1097">
            <v>0</v>
          </cell>
        </row>
        <row r="1098">
          <cell r="R1098" t="str">
            <v>432.NA9</v>
          </cell>
          <cell r="S1098">
            <v>156080272.18557853</v>
          </cell>
        </row>
        <row r="1099">
          <cell r="R1099" t="str">
            <v>432.NA10</v>
          </cell>
          <cell r="S1099">
            <v>0</v>
          </cell>
        </row>
        <row r="1100">
          <cell r="R1100" t="str">
            <v>432.NA11</v>
          </cell>
          <cell r="S1100">
            <v>0</v>
          </cell>
        </row>
        <row r="1101">
          <cell r="R1101" t="str">
            <v>419.NA</v>
          </cell>
          <cell r="S1101">
            <v>0</v>
          </cell>
        </row>
        <row r="1102">
          <cell r="R1102" t="str">
            <v>419.S</v>
          </cell>
          <cell r="S1102">
            <v>0</v>
          </cell>
        </row>
        <row r="1103">
          <cell r="R1103" t="str">
            <v>419.SNP</v>
          </cell>
          <cell r="S1103">
            <v>-14645519.840252023</v>
          </cell>
        </row>
        <row r="1104">
          <cell r="R1104" t="str">
            <v>419.NA1</v>
          </cell>
          <cell r="S1104">
            <v>-14645519.840252023</v>
          </cell>
        </row>
        <row r="1105">
          <cell r="R1105" t="str">
            <v>419.NA2</v>
          </cell>
          <cell r="S1105">
            <v>0</v>
          </cell>
        </row>
        <row r="1106">
          <cell r="R1106" t="str">
            <v>419.NA3</v>
          </cell>
          <cell r="S1106">
            <v>0</v>
          </cell>
        </row>
        <row r="1107">
          <cell r="R1107" t="str">
            <v>41010.NA</v>
          </cell>
          <cell r="S1107">
            <v>0</v>
          </cell>
        </row>
        <row r="1108">
          <cell r="R1108" t="str">
            <v>41010.S</v>
          </cell>
          <cell r="S1108">
            <v>1659335</v>
          </cell>
        </row>
        <row r="1109">
          <cell r="R1109" t="str">
            <v>41010.TROJD</v>
          </cell>
          <cell r="S1109">
            <v>0</v>
          </cell>
        </row>
        <row r="1110">
          <cell r="R1110" t="str">
            <v>41010.SG</v>
          </cell>
          <cell r="S1110">
            <v>31868.635416936602</v>
          </cell>
        </row>
        <row r="1111">
          <cell r="R1111" t="str">
            <v>41010.SO</v>
          </cell>
          <cell r="S1111">
            <v>8691343.2290154751</v>
          </cell>
        </row>
        <row r="1112">
          <cell r="R1112" t="str">
            <v>41010.SNP</v>
          </cell>
          <cell r="S1112">
            <v>8478246.7583246753</v>
          </cell>
        </row>
        <row r="1113">
          <cell r="R1113" t="str">
            <v>41010.SE</v>
          </cell>
          <cell r="S1113">
            <v>4969481.7973931218</v>
          </cell>
        </row>
        <row r="1114">
          <cell r="R1114" t="str">
            <v>41010.SG1</v>
          </cell>
          <cell r="S1114">
            <v>34255545.160706937</v>
          </cell>
        </row>
        <row r="1115">
          <cell r="R1115" t="str">
            <v>41010.GPS</v>
          </cell>
          <cell r="S1115">
            <v>-6571082.3935501929</v>
          </cell>
        </row>
        <row r="1116">
          <cell r="R1116" t="str">
            <v>41010.DITEXP</v>
          </cell>
          <cell r="S1116">
            <v>0</v>
          </cell>
        </row>
        <row r="1117">
          <cell r="R1117" t="str">
            <v>41010.BADDEBT</v>
          </cell>
          <cell r="S1117">
            <v>0</v>
          </cell>
        </row>
        <row r="1118">
          <cell r="R1118" t="str">
            <v>41010.CN</v>
          </cell>
          <cell r="S1118">
            <v>0</v>
          </cell>
        </row>
        <row r="1119">
          <cell r="R1119" t="str">
            <v>41010.IBT</v>
          </cell>
          <cell r="S1119">
            <v>0</v>
          </cell>
        </row>
        <row r="1120">
          <cell r="R1120" t="str">
            <v>41010.CIAC</v>
          </cell>
          <cell r="S1120">
            <v>0</v>
          </cell>
        </row>
        <row r="1121">
          <cell r="R1121" t="str">
            <v>41010.SCHMDEXP</v>
          </cell>
          <cell r="S1121">
            <v>0</v>
          </cell>
        </row>
        <row r="1122">
          <cell r="R1122" t="str">
            <v>41010.TAXDEPR</v>
          </cell>
          <cell r="S1122">
            <v>190810092.9251667</v>
          </cell>
        </row>
        <row r="1123">
          <cell r="R1123" t="str">
            <v>41010.SNPD</v>
          </cell>
          <cell r="S1123">
            <v>9254.1341829181929</v>
          </cell>
        </row>
        <row r="1124">
          <cell r="R1124" t="str">
            <v>41010.NA1</v>
          </cell>
          <cell r="S1124">
            <v>242334085.24665657</v>
          </cell>
        </row>
        <row r="1125">
          <cell r="R1125" t="str">
            <v>41010.NA2</v>
          </cell>
          <cell r="S1125">
            <v>0</v>
          </cell>
        </row>
        <row r="1126">
          <cell r="R1126" t="str">
            <v>41010.NA3</v>
          </cell>
          <cell r="S1126">
            <v>0</v>
          </cell>
        </row>
        <row r="1127">
          <cell r="R1127" t="str">
            <v>41010.NA4</v>
          </cell>
          <cell r="S1127">
            <v>0</v>
          </cell>
        </row>
        <row r="1128">
          <cell r="R1128" t="str">
            <v>41110.NA</v>
          </cell>
          <cell r="S1128">
            <v>0</v>
          </cell>
        </row>
        <row r="1129">
          <cell r="R1129" t="str">
            <v>41110.S</v>
          </cell>
          <cell r="S1129">
            <v>209263.08000000007</v>
          </cell>
        </row>
        <row r="1130">
          <cell r="R1130" t="str">
            <v>41110.SE</v>
          </cell>
          <cell r="S1130">
            <v>11926715.022761332</v>
          </cell>
        </row>
        <row r="1131">
          <cell r="R1131" t="str">
            <v>41110.SG</v>
          </cell>
          <cell r="S1131">
            <v>-235502.36108527204</v>
          </cell>
        </row>
        <row r="1132">
          <cell r="R1132" t="str">
            <v>41110.SNP</v>
          </cell>
          <cell r="S1132">
            <v>-4049153.794952393</v>
          </cell>
        </row>
        <row r="1133">
          <cell r="R1133" t="str">
            <v>41110.SG1</v>
          </cell>
          <cell r="S1133">
            <v>1346884.5498979667</v>
          </cell>
        </row>
        <row r="1134">
          <cell r="R1134" t="str">
            <v>41110.GPS</v>
          </cell>
          <cell r="S1134">
            <v>-37946.808558969897</v>
          </cell>
        </row>
        <row r="1135">
          <cell r="R1135" t="str">
            <v>41110.SO</v>
          </cell>
          <cell r="S1135">
            <v>-6885646.8622154966</v>
          </cell>
        </row>
        <row r="1136">
          <cell r="R1136" t="str">
            <v>41110.SNPD</v>
          </cell>
          <cell r="S1136">
            <v>-252071.8085136131</v>
          </cell>
        </row>
        <row r="1137">
          <cell r="R1137" t="str">
            <v>41110.BADDEBT</v>
          </cell>
          <cell r="S1137">
            <v>13111.522391044804</v>
          </cell>
        </row>
        <row r="1138">
          <cell r="R1138" t="str">
            <v>41110.SGCT</v>
          </cell>
          <cell r="S1138">
            <v>-186651.79449003996</v>
          </cell>
        </row>
        <row r="1139">
          <cell r="R1139" t="str">
            <v>41110.DITEXP</v>
          </cell>
          <cell r="S1139">
            <v>0</v>
          </cell>
        </row>
        <row r="1140">
          <cell r="R1140" t="str">
            <v>41110.TROJD</v>
          </cell>
          <cell r="S1140">
            <v>6096.9879016247987</v>
          </cell>
        </row>
        <row r="1141">
          <cell r="R1141" t="str">
            <v>41110.IBT</v>
          </cell>
          <cell r="S1141">
            <v>0</v>
          </cell>
        </row>
        <row r="1142">
          <cell r="R1142" t="str">
            <v>41110.CIAC</v>
          </cell>
          <cell r="S1142">
            <v>-19692903.404061366</v>
          </cell>
        </row>
        <row r="1143">
          <cell r="R1143" t="str">
            <v>41110.SCHMDEXP</v>
          </cell>
          <cell r="S1143">
            <v>-120964305.6308576</v>
          </cell>
        </row>
        <row r="1144">
          <cell r="R1144" t="str">
            <v>41110.TAXDEPR</v>
          </cell>
          <cell r="S1144">
            <v>0</v>
          </cell>
        </row>
        <row r="1145">
          <cell r="R1145" t="str">
            <v>41110.NA1</v>
          </cell>
          <cell r="S1145">
            <v>-138802111.30178279</v>
          </cell>
        </row>
        <row r="1146">
          <cell r="R1146" t="str">
            <v>41110.NA2</v>
          </cell>
          <cell r="S1146">
            <v>0</v>
          </cell>
        </row>
        <row r="1147">
          <cell r="R1147" t="str">
            <v>Total Deferred Income Taxes.NA</v>
          </cell>
          <cell r="S1147">
            <v>103531973.94487382</v>
          </cell>
        </row>
        <row r="1148">
          <cell r="R1148" t="str">
            <v>SCHMAF.NA</v>
          </cell>
          <cell r="S1148">
            <v>0</v>
          </cell>
        </row>
        <row r="1149">
          <cell r="R1149" t="str">
            <v>SCHMAF.S</v>
          </cell>
          <cell r="S1149">
            <v>0</v>
          </cell>
        </row>
        <row r="1150">
          <cell r="R1150" t="str">
            <v>SCHMAF.SNP</v>
          </cell>
          <cell r="S1150">
            <v>0</v>
          </cell>
        </row>
        <row r="1151">
          <cell r="R1151" t="str">
            <v>SCHMAF.SO</v>
          </cell>
          <cell r="S1151">
            <v>0</v>
          </cell>
        </row>
        <row r="1152">
          <cell r="R1152" t="str">
            <v>SCHMAF.SE</v>
          </cell>
          <cell r="S1152">
            <v>0</v>
          </cell>
        </row>
        <row r="1153">
          <cell r="R1153" t="str">
            <v>SCHMAF.TROJP</v>
          </cell>
          <cell r="S1153">
            <v>0</v>
          </cell>
        </row>
        <row r="1154">
          <cell r="R1154" t="str">
            <v>SCHMAF.SG</v>
          </cell>
          <cell r="S1154">
            <v>0</v>
          </cell>
        </row>
        <row r="1155">
          <cell r="R1155" t="str">
            <v>SCHMAF.NA1</v>
          </cell>
          <cell r="S1155">
            <v>0</v>
          </cell>
        </row>
        <row r="1156">
          <cell r="R1156" t="str">
            <v>SCHMAF.NA2</v>
          </cell>
          <cell r="S1156">
            <v>0</v>
          </cell>
        </row>
        <row r="1157">
          <cell r="R1157" t="str">
            <v>SCHMAP.NA</v>
          </cell>
          <cell r="S1157">
            <v>0</v>
          </cell>
        </row>
        <row r="1158">
          <cell r="R1158" t="str">
            <v>SCHMAP.S</v>
          </cell>
          <cell r="S1158">
            <v>0</v>
          </cell>
        </row>
        <row r="1159">
          <cell r="R1159" t="str">
            <v>SCHMAP.SE</v>
          </cell>
          <cell r="S1159">
            <v>27576.136774395523</v>
          </cell>
        </row>
        <row r="1160">
          <cell r="R1160" t="str">
            <v>SCHMAP.SNP</v>
          </cell>
          <cell r="S1160">
            <v>0</v>
          </cell>
        </row>
        <row r="1161">
          <cell r="R1161" t="str">
            <v>SCHMAP.SO</v>
          </cell>
          <cell r="S1161">
            <v>331740.75671437476</v>
          </cell>
        </row>
        <row r="1162">
          <cell r="R1162" t="str">
            <v>SCHMAP.SG</v>
          </cell>
          <cell r="S1162">
            <v>0</v>
          </cell>
        </row>
        <row r="1163">
          <cell r="R1163" t="str">
            <v>SCHMAP.SCHMDEXP</v>
          </cell>
          <cell r="S1163">
            <v>24656.698403500912</v>
          </cell>
        </row>
        <row r="1164">
          <cell r="R1164" t="str">
            <v>SCHMAP.NA1</v>
          </cell>
          <cell r="S1164">
            <v>383973.59189227119</v>
          </cell>
        </row>
        <row r="1165">
          <cell r="R1165" t="str">
            <v>SCHMAP.NA2</v>
          </cell>
          <cell r="S1165">
            <v>0</v>
          </cell>
        </row>
        <row r="1166">
          <cell r="R1166" t="str">
            <v>SCHMAT.NA</v>
          </cell>
          <cell r="S1166">
            <v>0</v>
          </cell>
        </row>
        <row r="1167">
          <cell r="R1167" t="str">
            <v>SCHMAT.S</v>
          </cell>
          <cell r="S1167">
            <v>8430009.7799999993</v>
          </cell>
        </row>
        <row r="1168">
          <cell r="R1168" t="str">
            <v>SCHMAT.SGCT</v>
          </cell>
          <cell r="S1168">
            <v>491822.56211789296</v>
          </cell>
        </row>
        <row r="1169">
          <cell r="R1169" t="str">
            <v>SCHMAT.CIAC</v>
          </cell>
          <cell r="S1169">
            <v>51890342.215457857</v>
          </cell>
        </row>
        <row r="1170">
          <cell r="R1170" t="str">
            <v>SCHMAT.SNP</v>
          </cell>
          <cell r="S1170">
            <v>10669426.718210384</v>
          </cell>
        </row>
        <row r="1171">
          <cell r="R1171" t="str">
            <v>SCHMAT.TROJD</v>
          </cell>
          <cell r="S1171">
            <v>-16066.345792116783</v>
          </cell>
        </row>
        <row r="1172">
          <cell r="R1172" t="str">
            <v>SCHMAT.SG</v>
          </cell>
          <cell r="S1172">
            <v>0</v>
          </cell>
        </row>
        <row r="1173">
          <cell r="R1173" t="str">
            <v>SCHMAT.SE</v>
          </cell>
          <cell r="S1173">
            <v>-31426615.471363738</v>
          </cell>
        </row>
        <row r="1174">
          <cell r="R1174" t="str">
            <v>SCHMAT.SG1</v>
          </cell>
          <cell r="S1174">
            <v>-3546445.4918782068</v>
          </cell>
        </row>
        <row r="1175">
          <cell r="R1175" t="str">
            <v>SCHMAT.GPS</v>
          </cell>
          <cell r="S1175">
            <v>99988.79335044176</v>
          </cell>
        </row>
        <row r="1176">
          <cell r="R1176" t="str">
            <v>SCHMAT.SO</v>
          </cell>
          <cell r="S1176">
            <v>18143515.819774065</v>
          </cell>
        </row>
        <row r="1177">
          <cell r="R1177" t="str">
            <v>SCHMAT.SNPD</v>
          </cell>
          <cell r="S1177">
            <v>664203.87678615958</v>
          </cell>
        </row>
        <row r="1178">
          <cell r="R1178" t="str">
            <v>SCHMAT.BADDEBT</v>
          </cell>
          <cell r="S1178">
            <v>-34548.424848260307</v>
          </cell>
        </row>
        <row r="1179">
          <cell r="R1179" t="str">
            <v>SCHMAT.TAXDEPR</v>
          </cell>
          <cell r="S1179">
            <v>0</v>
          </cell>
        </row>
        <row r="1180">
          <cell r="R1180" t="str">
            <v>SCHMAT.SCHMDEXP</v>
          </cell>
          <cell r="S1180">
            <v>318738123.63086534</v>
          </cell>
        </row>
        <row r="1181">
          <cell r="R1181" t="str">
            <v>SCHMAT.NA1</v>
          </cell>
          <cell r="S1181">
            <v>374103757.66267979</v>
          </cell>
        </row>
        <row r="1182">
          <cell r="R1182" t="str">
            <v>SCHMAT.NA2</v>
          </cell>
          <cell r="S1182">
            <v>0</v>
          </cell>
        </row>
        <row r="1183">
          <cell r="R1183" t="str">
            <v>TOTAL SCHEDULE - M ADDITIONS.NA</v>
          </cell>
          <cell r="S1183">
            <v>374487731.25457209</v>
          </cell>
        </row>
        <row r="1184">
          <cell r="R1184" t="str">
            <v>TOTAL SCHEDULE - M ADDITIONS.NA1</v>
          </cell>
          <cell r="S1184">
            <v>0</v>
          </cell>
        </row>
        <row r="1185">
          <cell r="R1185" t="str">
            <v>SCHMDF.NA</v>
          </cell>
          <cell r="S1185">
            <v>0</v>
          </cell>
        </row>
        <row r="1186">
          <cell r="R1186" t="str">
            <v>SCHMDF.S</v>
          </cell>
          <cell r="S1186">
            <v>0</v>
          </cell>
        </row>
        <row r="1187">
          <cell r="R1187" t="str">
            <v>SCHMDF.DGP</v>
          </cell>
          <cell r="S1187">
            <v>0</v>
          </cell>
        </row>
        <row r="1188">
          <cell r="R1188" t="str">
            <v>SCHMDF.DGU</v>
          </cell>
          <cell r="S1188">
            <v>0</v>
          </cell>
        </row>
        <row r="1189">
          <cell r="R1189" t="str">
            <v>SCHMDF.NA1</v>
          </cell>
          <cell r="S1189">
            <v>0</v>
          </cell>
        </row>
        <row r="1190">
          <cell r="R1190" t="str">
            <v>SCHMDP.NA</v>
          </cell>
          <cell r="S1190">
            <v>0</v>
          </cell>
        </row>
        <row r="1191">
          <cell r="R1191" t="str">
            <v>SCHMDP.S</v>
          </cell>
          <cell r="S1191">
            <v>0</v>
          </cell>
        </row>
        <row r="1192">
          <cell r="R1192" t="str">
            <v>SCHMDP.SE</v>
          </cell>
          <cell r="S1192">
            <v>277782.4236114184</v>
          </cell>
        </row>
        <row r="1193">
          <cell r="R1193" t="str">
            <v>SCHMDP.SNP</v>
          </cell>
          <cell r="S1193">
            <v>28812.459216025098</v>
          </cell>
        </row>
        <row r="1194">
          <cell r="R1194" t="str">
            <v>SCHMDP.SCHMDEXP</v>
          </cell>
          <cell r="S1194">
            <v>-7118.4350049039322</v>
          </cell>
        </row>
        <row r="1195">
          <cell r="R1195" t="str">
            <v>SCHMDP.SG</v>
          </cell>
          <cell r="S1195">
            <v>6915164.928088177</v>
          </cell>
        </row>
        <row r="1196">
          <cell r="R1196" t="str">
            <v>SCHMDP.SO</v>
          </cell>
          <cell r="S1196">
            <v>-12952.855683479065</v>
          </cell>
        </row>
        <row r="1197">
          <cell r="R1197" t="str">
            <v>SCHMDP.NA1</v>
          </cell>
          <cell r="S1197">
            <v>7201688.5202272367</v>
          </cell>
        </row>
        <row r="1198">
          <cell r="R1198" t="str">
            <v>SCHMDP.NA2</v>
          </cell>
          <cell r="S1198">
            <v>0</v>
          </cell>
        </row>
        <row r="1199">
          <cell r="R1199" t="str">
            <v>SCHMDT.NA</v>
          </cell>
          <cell r="S1199">
            <v>0</v>
          </cell>
        </row>
        <row r="1200">
          <cell r="R1200" t="str">
            <v>SCHMDT.S</v>
          </cell>
          <cell r="S1200">
            <v>4372312</v>
          </cell>
        </row>
        <row r="1201">
          <cell r="R1201" t="str">
            <v>SCHMDT.BADDEBT</v>
          </cell>
          <cell r="S1201">
            <v>0</v>
          </cell>
        </row>
        <row r="1202">
          <cell r="R1202" t="str">
            <v>SCHMDT.SNP</v>
          </cell>
          <cell r="S1202">
            <v>22339980.060364291</v>
          </cell>
        </row>
        <row r="1203">
          <cell r="R1203" t="str">
            <v>SCHMDT.CN</v>
          </cell>
          <cell r="S1203">
            <v>0</v>
          </cell>
        </row>
        <row r="1204">
          <cell r="R1204" t="str">
            <v>SCHMDT.SG</v>
          </cell>
          <cell r="S1204">
            <v>83972.69730139582</v>
          </cell>
        </row>
        <row r="1205">
          <cell r="R1205" t="str">
            <v>SCHMDT.DGP</v>
          </cell>
          <cell r="S1205">
            <v>0</v>
          </cell>
        </row>
        <row r="1206">
          <cell r="R1206" t="str">
            <v>SCHMDT.SE</v>
          </cell>
          <cell r="S1206">
            <v>13094470.455603894</v>
          </cell>
        </row>
        <row r="1207">
          <cell r="R1207" t="str">
            <v>SCHMDT.SG1</v>
          </cell>
          <cell r="S1207">
            <v>90262562.363547876</v>
          </cell>
        </row>
        <row r="1208">
          <cell r="R1208" t="str">
            <v>SCHMDT.GPS</v>
          </cell>
          <cell r="S1208">
            <v>-17314651.18652527</v>
          </cell>
        </row>
        <row r="1209">
          <cell r="R1209" t="str">
            <v>SCHMDT.SO</v>
          </cell>
          <cell r="S1209">
            <v>22901486.177617844</v>
          </cell>
        </row>
        <row r="1210">
          <cell r="R1210" t="str">
            <v>SCHMDT.TAXDEPR</v>
          </cell>
          <cell r="S1210">
            <v>502780145</v>
          </cell>
        </row>
        <row r="1211">
          <cell r="R1211" t="str">
            <v>SCHMDT.SNPD</v>
          </cell>
          <cell r="S1211">
            <v>24384.372927244513</v>
          </cell>
        </row>
        <row r="1212">
          <cell r="R1212" t="str">
            <v>SCHMDT.NA1</v>
          </cell>
          <cell r="S1212">
            <v>638544661.94083714</v>
          </cell>
        </row>
        <row r="1213">
          <cell r="R1213" t="str">
            <v>SCHMDT.NA2</v>
          </cell>
          <cell r="S1213">
            <v>0</v>
          </cell>
        </row>
        <row r="1214">
          <cell r="R1214" t="str">
            <v>TOTAL SCHEDULE - M DEDUCTIONS.NA</v>
          </cell>
          <cell r="S1214">
            <v>645746350.46106446</v>
          </cell>
        </row>
        <row r="1215">
          <cell r="R1215" t="str">
            <v>TOTAL SCHEDULE - M DEDUCTIONS.NA1</v>
          </cell>
          <cell r="S1215">
            <v>0</v>
          </cell>
        </row>
        <row r="1216">
          <cell r="R1216" t="str">
            <v>TOTAL SCHEDULE - M ADJUSTMENTS.NA</v>
          </cell>
          <cell r="S1216">
            <v>-271258619.20649236</v>
          </cell>
        </row>
        <row r="1217">
          <cell r="R1217" t="str">
            <v>TOTAL SCHEDULE - M ADJUSTMENTS.NA1</v>
          </cell>
          <cell r="S1217">
            <v>0</v>
          </cell>
        </row>
        <row r="1218">
          <cell r="R1218" t="str">
            <v>TOTAL SCHEDULE - M ADJUSTMENTS.NA2</v>
          </cell>
          <cell r="S1218">
            <v>0</v>
          </cell>
        </row>
        <row r="1219">
          <cell r="R1219" t="str">
            <v>TOTAL SCHEDULE - M ADJUSTMENTS.NA3</v>
          </cell>
          <cell r="S1219">
            <v>0</v>
          </cell>
        </row>
        <row r="1220">
          <cell r="R1220" t="str">
            <v>40911.NA</v>
          </cell>
          <cell r="S1220">
            <v>0</v>
          </cell>
        </row>
        <row r="1221">
          <cell r="R1221" t="str">
            <v>40911.NA1</v>
          </cell>
          <cell r="S1221">
            <v>9302236.661338361</v>
          </cell>
        </row>
        <row r="1222">
          <cell r="R1222" t="str">
            <v>40911.IBT</v>
          </cell>
          <cell r="S1222">
            <v>0</v>
          </cell>
        </row>
        <row r="1223">
          <cell r="R1223" t="str">
            <v>40911.SG</v>
          </cell>
          <cell r="S1223">
            <v>0</v>
          </cell>
        </row>
        <row r="1224">
          <cell r="R1224" t="str">
            <v>40911.IBT1</v>
          </cell>
          <cell r="S1224">
            <v>0</v>
          </cell>
        </row>
        <row r="1225">
          <cell r="R1225" t="str">
            <v>Total State Tax Expense.NA</v>
          </cell>
          <cell r="S1225">
            <v>9302236.661338361</v>
          </cell>
        </row>
        <row r="1226">
          <cell r="R1226" t="str">
            <v>Total State Tax Expense.NA1</v>
          </cell>
          <cell r="S1226">
            <v>0</v>
          </cell>
        </row>
        <row r="1227">
          <cell r="R1227" t="str">
            <v>Total State Tax Expense.NA2</v>
          </cell>
          <cell r="S1227">
            <v>0</v>
          </cell>
        </row>
        <row r="1228">
          <cell r="R1228" t="str">
            <v>Calculation of Taxable Income:.NA</v>
          </cell>
          <cell r="S1228">
            <v>0</v>
          </cell>
        </row>
        <row r="1229">
          <cell r="R1229" t="str">
            <v>Calculation of Taxable Income:.NA1</v>
          </cell>
          <cell r="S1229">
            <v>2172604815.5433197</v>
          </cell>
        </row>
        <row r="1230">
          <cell r="R1230" t="str">
            <v>Calculation of Taxable Income:.NA2</v>
          </cell>
          <cell r="S1230">
            <v>0</v>
          </cell>
        </row>
        <row r="1231">
          <cell r="R1231" t="str">
            <v>Calculation of Taxable Income:.NA3</v>
          </cell>
          <cell r="S1231">
            <v>1193141009.3890159</v>
          </cell>
        </row>
        <row r="1232">
          <cell r="R1232" t="str">
            <v>Calculation of Taxable Income:.NA4</v>
          </cell>
          <cell r="S1232">
            <v>281043548.2896412</v>
          </cell>
        </row>
        <row r="1233">
          <cell r="R1233" t="str">
            <v>Calculation of Taxable Income:.NA5</v>
          </cell>
          <cell r="S1233">
            <v>14468980.630997339</v>
          </cell>
        </row>
        <row r="1234">
          <cell r="R1234" t="str">
            <v>Calculation of Taxable Income:.NA6</v>
          </cell>
          <cell r="S1234">
            <v>65837020.677934341</v>
          </cell>
        </row>
        <row r="1235">
          <cell r="R1235" t="str">
            <v>Calculation of Taxable Income:.NA7</v>
          </cell>
          <cell r="S1235">
            <v>-14645519.840252023</v>
          </cell>
        </row>
        <row r="1236">
          <cell r="R1236" t="str">
            <v>Calculation of Taxable Income:.NA8</v>
          </cell>
          <cell r="S1236">
            <v>525804.35769250151</v>
          </cell>
        </row>
        <row r="1237">
          <cell r="R1237" t="str">
            <v>Calculation of Taxable Income:.NA9</v>
          </cell>
          <cell r="S1237">
            <v>1540370843.5050294</v>
          </cell>
        </row>
        <row r="1238">
          <cell r="R1238" t="str">
            <v>Calculation of Taxable Income:.NA10</v>
          </cell>
          <cell r="S1238">
            <v>0</v>
          </cell>
        </row>
        <row r="1239">
          <cell r="R1239" t="str">
            <v>Calculation of Taxable Income:.NA11</v>
          </cell>
          <cell r="S1239">
            <v>156080272.18557853</v>
          </cell>
        </row>
        <row r="1240">
          <cell r="R1240" t="str">
            <v>Calculation of Taxable Income:.NA12</v>
          </cell>
          <cell r="S1240">
            <v>0</v>
          </cell>
        </row>
        <row r="1241">
          <cell r="R1241" t="str">
            <v>Calculation of Taxable Income:.NA13</v>
          </cell>
          <cell r="S1241">
            <v>-271258619.20649236</v>
          </cell>
        </row>
        <row r="1242">
          <cell r="R1242" t="str">
            <v>Calculation of Taxable Income:.NA14</v>
          </cell>
          <cell r="S1242">
            <v>0</v>
          </cell>
        </row>
        <row r="1243">
          <cell r="R1243" t="str">
            <v>Calculation of Taxable Income:.NA15</v>
          </cell>
          <cell r="S1243">
            <v>204895080.64621937</v>
          </cell>
        </row>
        <row r="1244">
          <cell r="R1244" t="str">
            <v>Calculation of Taxable Income:.NA16</v>
          </cell>
          <cell r="S1244">
            <v>0</v>
          </cell>
        </row>
        <row r="1245">
          <cell r="R1245" t="str">
            <v>Calculation of Taxable Income:.NA17</v>
          </cell>
          <cell r="S1245">
            <v>9302236.661338361</v>
          </cell>
        </row>
        <row r="1246">
          <cell r="R1246" t="str">
            <v>Calculation of Taxable Income:.NA18</v>
          </cell>
          <cell r="S1246">
            <v>0</v>
          </cell>
        </row>
        <row r="1247">
          <cell r="R1247" t="str">
            <v>Total Taxable Income.NA</v>
          </cell>
          <cell r="S1247">
            <v>195592843.98488101</v>
          </cell>
        </row>
        <row r="1248">
          <cell r="R1248" t="str">
            <v>Total Taxable Income.NA1</v>
          </cell>
          <cell r="S1248">
            <v>0</v>
          </cell>
        </row>
        <row r="1249">
          <cell r="R1249" t="str">
            <v>Tax Rate.NA</v>
          </cell>
          <cell r="S1249">
            <v>0.35</v>
          </cell>
        </row>
        <row r="1250">
          <cell r="R1250" t="str">
            <v>Tax Rate.NA1</v>
          </cell>
          <cell r="S1250">
            <v>0</v>
          </cell>
        </row>
        <row r="1251">
          <cell r="R1251" t="str">
            <v>Federal Income Tax - Calculated.NA</v>
          </cell>
          <cell r="S1251">
            <v>68457495.39470835</v>
          </cell>
        </row>
        <row r="1252">
          <cell r="R1252" t="str">
            <v>Federal Income Tax - Calculated.NA1</v>
          </cell>
          <cell r="S1252">
            <v>0</v>
          </cell>
        </row>
        <row r="1253">
          <cell r="R1253" t="str">
            <v>Adjustments to Calculated Tax:.NA</v>
          </cell>
          <cell r="S1253">
            <v>0</v>
          </cell>
        </row>
        <row r="1254">
          <cell r="R1254" t="str">
            <v>40910.SE</v>
          </cell>
          <cell r="S1254">
            <v>-24969.597559992482</v>
          </cell>
        </row>
        <row r="1255">
          <cell r="R1255" t="str">
            <v>40910.SG</v>
          </cell>
          <cell r="S1255">
            <v>-25884494.564828217</v>
          </cell>
        </row>
        <row r="1256">
          <cell r="R1256" t="str">
            <v>40910.SO</v>
          </cell>
          <cell r="S1256">
            <v>-192.56408576314382</v>
          </cell>
        </row>
        <row r="1257">
          <cell r="R1257" t="str">
            <v>40910.S</v>
          </cell>
          <cell r="S1257">
            <v>0</v>
          </cell>
        </row>
        <row r="1258">
          <cell r="R1258" t="str">
            <v>Federal Income Tax Expense.NA</v>
          </cell>
          <cell r="S1258">
            <v>42547838.668234378</v>
          </cell>
        </row>
        <row r="1259">
          <cell r="R1259" t="str">
            <v>Federal Income Tax Expense.NA1</v>
          </cell>
          <cell r="S1259">
            <v>0</v>
          </cell>
        </row>
        <row r="1260">
          <cell r="R1260" t="str">
            <v>Total Operating Expenses.NA</v>
          </cell>
          <cell r="S1260">
            <v>1706420360.433495</v>
          </cell>
        </row>
        <row r="1261">
          <cell r="R1261" t="str">
            <v>310.NA</v>
          </cell>
          <cell r="S1261">
            <v>0</v>
          </cell>
        </row>
        <row r="1262">
          <cell r="R1262" t="str">
            <v>310.SG</v>
          </cell>
          <cell r="S1262">
            <v>1018454.3800252011</v>
          </cell>
        </row>
        <row r="1263">
          <cell r="R1263" t="str">
            <v>310.SG1</v>
          </cell>
          <cell r="S1263">
            <v>15208970.125745026</v>
          </cell>
        </row>
        <row r="1264">
          <cell r="R1264" t="str">
            <v>310.SG2</v>
          </cell>
          <cell r="S1264">
            <v>23556384.565720625</v>
          </cell>
        </row>
        <row r="1265">
          <cell r="R1265" t="str">
            <v>310.S</v>
          </cell>
          <cell r="S1265">
            <v>0</v>
          </cell>
        </row>
        <row r="1266">
          <cell r="R1266" t="str">
            <v>310.SG3</v>
          </cell>
          <cell r="S1266">
            <v>1152786.3890543717</v>
          </cell>
        </row>
        <row r="1267">
          <cell r="R1267" t="str">
            <v>310.NA1</v>
          </cell>
          <cell r="S1267">
            <v>40936595.460545227</v>
          </cell>
        </row>
        <row r="1268">
          <cell r="R1268" t="str">
            <v>310.NA2</v>
          </cell>
          <cell r="S1268">
            <v>0</v>
          </cell>
        </row>
        <row r="1269">
          <cell r="R1269" t="str">
            <v>311.NA</v>
          </cell>
          <cell r="S1269">
            <v>0</v>
          </cell>
        </row>
        <row r="1270">
          <cell r="R1270" t="str">
            <v>311.SG</v>
          </cell>
          <cell r="S1270">
            <v>99958215.820479497</v>
          </cell>
        </row>
        <row r="1271">
          <cell r="R1271" t="str">
            <v>311.SG1</v>
          </cell>
          <cell r="S1271">
            <v>139769025.97641316</v>
          </cell>
        </row>
        <row r="1272">
          <cell r="R1272" t="str">
            <v>311.SG2</v>
          </cell>
          <cell r="S1272">
            <v>177606253.36740574</v>
          </cell>
        </row>
        <row r="1273">
          <cell r="R1273" t="str">
            <v>311.SG3</v>
          </cell>
          <cell r="S1273">
            <v>28028420.318393003</v>
          </cell>
        </row>
        <row r="1274">
          <cell r="R1274" t="str">
            <v>311.NA1</v>
          </cell>
          <cell r="S1274">
            <v>445361915.48269141</v>
          </cell>
        </row>
        <row r="1275">
          <cell r="R1275" t="str">
            <v>311.NA2</v>
          </cell>
          <cell r="S1275">
            <v>0</v>
          </cell>
        </row>
        <row r="1276">
          <cell r="R1276" t="str">
            <v>312.NA</v>
          </cell>
          <cell r="S1276">
            <v>0</v>
          </cell>
        </row>
        <row r="1277">
          <cell r="R1277" t="str">
            <v>312.SG</v>
          </cell>
          <cell r="S1277">
            <v>268049065.75263929</v>
          </cell>
        </row>
        <row r="1278">
          <cell r="R1278" t="str">
            <v>312.SG1</v>
          </cell>
          <cell r="S1278">
            <v>232479773.02988711</v>
          </cell>
        </row>
        <row r="1279">
          <cell r="R1279" t="str">
            <v>312.SG2</v>
          </cell>
          <cell r="S1279">
            <v>1234405914.9179499</v>
          </cell>
        </row>
        <row r="1280">
          <cell r="R1280" t="str">
            <v>312.SG3</v>
          </cell>
          <cell r="S1280">
            <v>145994295.21012658</v>
          </cell>
        </row>
        <row r="1281">
          <cell r="R1281" t="str">
            <v>312.NA1</v>
          </cell>
          <cell r="S1281">
            <v>1880929048.9106028</v>
          </cell>
        </row>
        <row r="1282">
          <cell r="R1282" t="str">
            <v>312.NA2</v>
          </cell>
          <cell r="S1282">
            <v>0</v>
          </cell>
        </row>
        <row r="1283">
          <cell r="R1283" t="str">
            <v>314.NA</v>
          </cell>
          <cell r="S1283">
            <v>0</v>
          </cell>
        </row>
        <row r="1284">
          <cell r="R1284" t="str">
            <v>314.SG</v>
          </cell>
          <cell r="S1284">
            <v>50104240.782086231</v>
          </cell>
        </row>
        <row r="1285">
          <cell r="R1285" t="str">
            <v>314.SG1</v>
          </cell>
          <cell r="S1285">
            <v>57497310.738299228</v>
          </cell>
        </row>
        <row r="1286">
          <cell r="R1286" t="str">
            <v>314.SG2</v>
          </cell>
          <cell r="S1286">
            <v>298428500.20969045</v>
          </cell>
        </row>
        <row r="1287">
          <cell r="R1287" t="str">
            <v>314.SG3</v>
          </cell>
          <cell r="S1287">
            <v>29610273.068367578</v>
          </cell>
        </row>
        <row r="1288">
          <cell r="R1288" t="str">
            <v>314.NA1</v>
          </cell>
          <cell r="S1288">
            <v>435640324.7984435</v>
          </cell>
        </row>
        <row r="1289">
          <cell r="R1289" t="str">
            <v>314.NA2</v>
          </cell>
          <cell r="S1289">
            <v>0</v>
          </cell>
        </row>
        <row r="1290">
          <cell r="R1290" t="str">
            <v>315.NA</v>
          </cell>
          <cell r="S1290">
            <v>0</v>
          </cell>
        </row>
        <row r="1291">
          <cell r="R1291" t="str">
            <v>315.SG</v>
          </cell>
          <cell r="S1291">
            <v>37867674.226949498</v>
          </cell>
        </row>
        <row r="1292">
          <cell r="R1292" t="str">
            <v>315.SG1</v>
          </cell>
          <cell r="S1292">
            <v>59774097.25013148</v>
          </cell>
        </row>
        <row r="1293">
          <cell r="R1293" t="str">
            <v>315.SG2</v>
          </cell>
          <cell r="S1293">
            <v>88309913.402481943</v>
          </cell>
        </row>
        <row r="1294">
          <cell r="R1294" t="str">
            <v>315.SG3</v>
          </cell>
          <cell r="S1294">
            <v>29734917.986571591</v>
          </cell>
        </row>
        <row r="1295">
          <cell r="R1295" t="str">
            <v>315.NA1</v>
          </cell>
          <cell r="S1295">
            <v>215686602.86613449</v>
          </cell>
        </row>
        <row r="1296">
          <cell r="R1296" t="str">
            <v>315.NA2</v>
          </cell>
          <cell r="S1296">
            <v>0</v>
          </cell>
        </row>
        <row r="1297">
          <cell r="R1297" t="str">
            <v>315.NA3</v>
          </cell>
          <cell r="S1297">
            <v>0</v>
          </cell>
        </row>
        <row r="1298">
          <cell r="R1298" t="str">
            <v>315.NA4</v>
          </cell>
          <cell r="S1298">
            <v>0</v>
          </cell>
        </row>
        <row r="1299">
          <cell r="R1299" t="str">
            <v>316.NA</v>
          </cell>
          <cell r="S1299">
            <v>0</v>
          </cell>
        </row>
        <row r="1300">
          <cell r="R1300" t="str">
            <v>316.SG</v>
          </cell>
          <cell r="S1300">
            <v>1365401.6693066999</v>
          </cell>
        </row>
        <row r="1301">
          <cell r="R1301" t="str">
            <v>316.SG1</v>
          </cell>
          <cell r="S1301">
            <v>2204060.8092238377</v>
          </cell>
        </row>
        <row r="1302">
          <cell r="R1302" t="str">
            <v>316.SG2</v>
          </cell>
          <cell r="S1302">
            <v>8304434.5928265154</v>
          </cell>
        </row>
        <row r="1303">
          <cell r="R1303" t="str">
            <v>316.SG3</v>
          </cell>
          <cell r="S1303">
            <v>1791043.2898459644</v>
          </cell>
        </row>
        <row r="1304">
          <cell r="R1304" t="str">
            <v>316.NA1</v>
          </cell>
          <cell r="S1304">
            <v>13664940.361203017</v>
          </cell>
        </row>
        <row r="1305">
          <cell r="R1305" t="str">
            <v>316.NA2</v>
          </cell>
          <cell r="S1305">
            <v>0</v>
          </cell>
        </row>
        <row r="1306">
          <cell r="R1306" t="str">
            <v>317.NA</v>
          </cell>
          <cell r="S1306">
            <v>0</v>
          </cell>
        </row>
        <row r="1307">
          <cell r="R1307" t="str">
            <v>317.S</v>
          </cell>
          <cell r="S1307">
            <v>0</v>
          </cell>
        </row>
        <row r="1308">
          <cell r="R1308" t="str">
            <v>317.NA1</v>
          </cell>
          <cell r="S1308">
            <v>0</v>
          </cell>
        </row>
        <row r="1309">
          <cell r="R1309" t="str">
            <v>317.NA2</v>
          </cell>
          <cell r="S1309">
            <v>0</v>
          </cell>
        </row>
        <row r="1310">
          <cell r="R1310" t="str">
            <v>SP.NA</v>
          </cell>
          <cell r="S1310">
            <v>0</v>
          </cell>
        </row>
        <row r="1311">
          <cell r="R1311" t="str">
            <v>SP.SG</v>
          </cell>
          <cell r="S1311">
            <v>-1017807.3126920181</v>
          </cell>
        </row>
        <row r="1312">
          <cell r="R1312" t="str">
            <v>SP.NA1</v>
          </cell>
          <cell r="S1312">
            <v>-1017807.3126920181</v>
          </cell>
        </row>
        <row r="1313">
          <cell r="R1313" t="str">
            <v>SP.NA2</v>
          </cell>
          <cell r="S1313">
            <v>0</v>
          </cell>
        </row>
        <row r="1314">
          <cell r="R1314" t="str">
            <v>SP.NA3</v>
          </cell>
          <cell r="S1314">
            <v>0</v>
          </cell>
        </row>
        <row r="1315">
          <cell r="R1315" t="str">
            <v>Total Steam Production Plant.NA</v>
          </cell>
          <cell r="S1315">
            <v>3031201620.5669289</v>
          </cell>
        </row>
        <row r="1316">
          <cell r="R1316" t="str">
            <v>Total Steam Production Plant.NA1</v>
          </cell>
          <cell r="S1316">
            <v>0</v>
          </cell>
        </row>
        <row r="1317">
          <cell r="R1317" t="str">
            <v>Total Steam Production Plant.NA2</v>
          </cell>
          <cell r="S1317">
            <v>0</v>
          </cell>
        </row>
        <row r="1318">
          <cell r="R1318" t="str">
            <v>Summary of Steam Production Plant by Factor.NA</v>
          </cell>
          <cell r="S1318">
            <v>0</v>
          </cell>
        </row>
        <row r="1319">
          <cell r="R1319" t="str">
            <v>Summary of Steam Production Plant by Factor.NA1</v>
          </cell>
          <cell r="S1319">
            <v>0</v>
          </cell>
        </row>
        <row r="1320">
          <cell r="R1320" t="str">
            <v>Summary of Steam Production Plant by Factor.NA2</v>
          </cell>
          <cell r="S1320">
            <v>0</v>
          </cell>
        </row>
        <row r="1321">
          <cell r="R1321" t="str">
            <v>Summary of Steam Production Plant by Factor.NA3</v>
          </cell>
          <cell r="S1321">
            <v>0</v>
          </cell>
        </row>
        <row r="1322">
          <cell r="R1322" t="str">
            <v>Summary of Steam Production Plant by Factor.NA4</v>
          </cell>
          <cell r="S1322">
            <v>3031201620.5669289</v>
          </cell>
        </row>
        <row r="1323">
          <cell r="R1323" t="str">
            <v>Summary of Steam Production Plant by Factor.NA5</v>
          </cell>
          <cell r="S1323">
            <v>0</v>
          </cell>
        </row>
        <row r="1324">
          <cell r="R1324" t="str">
            <v>Total Steam Production Plant by Factor.NA</v>
          </cell>
          <cell r="S1324">
            <v>3031201620.5669289</v>
          </cell>
        </row>
        <row r="1325">
          <cell r="R1325" t="str">
            <v>320.NA</v>
          </cell>
          <cell r="S1325">
            <v>0</v>
          </cell>
        </row>
        <row r="1326">
          <cell r="R1326" t="str">
            <v>320.SG</v>
          </cell>
          <cell r="S1326">
            <v>0</v>
          </cell>
        </row>
        <row r="1327">
          <cell r="R1327" t="str">
            <v>320.SG1</v>
          </cell>
          <cell r="S1327">
            <v>0</v>
          </cell>
        </row>
        <row r="1328">
          <cell r="R1328" t="str">
            <v>320.NA1</v>
          </cell>
          <cell r="S1328">
            <v>0</v>
          </cell>
        </row>
        <row r="1329">
          <cell r="R1329" t="str">
            <v>320.NA2</v>
          </cell>
          <cell r="S1329">
            <v>0</v>
          </cell>
        </row>
        <row r="1330">
          <cell r="R1330" t="str">
            <v>321.NA</v>
          </cell>
          <cell r="S1330">
            <v>0</v>
          </cell>
        </row>
        <row r="1331">
          <cell r="R1331" t="str">
            <v>321.SG</v>
          </cell>
          <cell r="S1331">
            <v>0</v>
          </cell>
        </row>
        <row r="1332">
          <cell r="R1332" t="str">
            <v>321.SG1</v>
          </cell>
          <cell r="S1332">
            <v>0</v>
          </cell>
        </row>
        <row r="1333">
          <cell r="R1333" t="str">
            <v>321.NA1</v>
          </cell>
          <cell r="S1333">
            <v>0</v>
          </cell>
        </row>
        <row r="1334">
          <cell r="R1334" t="str">
            <v>321.NA2</v>
          </cell>
          <cell r="S1334">
            <v>0</v>
          </cell>
        </row>
        <row r="1335">
          <cell r="R1335" t="str">
            <v>322.NA</v>
          </cell>
          <cell r="S1335">
            <v>0</v>
          </cell>
        </row>
        <row r="1336">
          <cell r="R1336" t="str">
            <v>322.SG</v>
          </cell>
          <cell r="S1336">
            <v>0</v>
          </cell>
        </row>
        <row r="1337">
          <cell r="R1337" t="str">
            <v>322.SG1</v>
          </cell>
          <cell r="S1337">
            <v>0</v>
          </cell>
        </row>
        <row r="1338">
          <cell r="R1338" t="str">
            <v>322.NA1</v>
          </cell>
          <cell r="S1338">
            <v>0</v>
          </cell>
        </row>
        <row r="1339">
          <cell r="R1339" t="str">
            <v>322.NA2</v>
          </cell>
          <cell r="S1339">
            <v>0</v>
          </cell>
        </row>
        <row r="1340">
          <cell r="R1340" t="str">
            <v>323.NA</v>
          </cell>
          <cell r="S1340">
            <v>0</v>
          </cell>
        </row>
        <row r="1341">
          <cell r="R1341" t="str">
            <v>323.SG</v>
          </cell>
          <cell r="S1341">
            <v>0</v>
          </cell>
        </row>
        <row r="1342">
          <cell r="R1342" t="str">
            <v>323.SG1</v>
          </cell>
          <cell r="S1342">
            <v>0</v>
          </cell>
        </row>
        <row r="1343">
          <cell r="R1343" t="str">
            <v>323.NA1</v>
          </cell>
          <cell r="S1343">
            <v>0</v>
          </cell>
        </row>
        <row r="1344">
          <cell r="R1344" t="str">
            <v>323.NA2</v>
          </cell>
          <cell r="S1344">
            <v>0</v>
          </cell>
        </row>
        <row r="1345">
          <cell r="R1345" t="str">
            <v>324.NA</v>
          </cell>
          <cell r="S1345">
            <v>0</v>
          </cell>
        </row>
        <row r="1346">
          <cell r="R1346" t="str">
            <v>324.SG</v>
          </cell>
          <cell r="S1346">
            <v>0</v>
          </cell>
        </row>
        <row r="1347">
          <cell r="R1347" t="str">
            <v>324.SG1</v>
          </cell>
          <cell r="S1347">
            <v>0</v>
          </cell>
        </row>
        <row r="1348">
          <cell r="R1348" t="str">
            <v>324.NA1</v>
          </cell>
          <cell r="S1348">
            <v>0</v>
          </cell>
        </row>
        <row r="1349">
          <cell r="R1349" t="str">
            <v>324.NA2</v>
          </cell>
          <cell r="S1349">
            <v>0</v>
          </cell>
        </row>
        <row r="1350">
          <cell r="R1350" t="str">
            <v>325.NA</v>
          </cell>
          <cell r="S1350">
            <v>0</v>
          </cell>
        </row>
        <row r="1351">
          <cell r="R1351" t="str">
            <v>325.SG</v>
          </cell>
          <cell r="S1351">
            <v>0</v>
          </cell>
        </row>
        <row r="1352">
          <cell r="R1352" t="str">
            <v>325.SG1</v>
          </cell>
          <cell r="S1352">
            <v>0</v>
          </cell>
        </row>
        <row r="1353">
          <cell r="R1353" t="str">
            <v>325.NA1</v>
          </cell>
          <cell r="S1353">
            <v>0</v>
          </cell>
        </row>
        <row r="1354">
          <cell r="R1354" t="str">
            <v>325.NA2</v>
          </cell>
          <cell r="S1354">
            <v>0</v>
          </cell>
        </row>
        <row r="1355">
          <cell r="R1355" t="str">
            <v>325.NA3</v>
          </cell>
          <cell r="S1355">
            <v>0</v>
          </cell>
        </row>
        <row r="1356">
          <cell r="R1356" t="str">
            <v>NP.NA</v>
          </cell>
          <cell r="S1356">
            <v>0</v>
          </cell>
        </row>
        <row r="1357">
          <cell r="R1357" t="str">
            <v>NP.SG</v>
          </cell>
          <cell r="S1357">
            <v>0</v>
          </cell>
        </row>
        <row r="1358">
          <cell r="R1358" t="str">
            <v>NP.NA1</v>
          </cell>
          <cell r="S1358">
            <v>0</v>
          </cell>
        </row>
        <row r="1359">
          <cell r="R1359" t="str">
            <v>NP.NA2</v>
          </cell>
          <cell r="S1359">
            <v>0</v>
          </cell>
        </row>
        <row r="1360">
          <cell r="R1360" t="str">
            <v>NP.NA3</v>
          </cell>
          <cell r="S1360">
            <v>0</v>
          </cell>
        </row>
        <row r="1361">
          <cell r="R1361" t="str">
            <v>Total Nuclear Production Plant.NA</v>
          </cell>
          <cell r="S1361">
            <v>0</v>
          </cell>
        </row>
        <row r="1362">
          <cell r="R1362" t="str">
            <v>Total Nuclear Production Plant.NA1</v>
          </cell>
          <cell r="S1362">
            <v>0</v>
          </cell>
        </row>
        <row r="1363">
          <cell r="R1363" t="str">
            <v>Total Nuclear Production Plant.NA2</v>
          </cell>
          <cell r="S1363">
            <v>0</v>
          </cell>
        </row>
        <row r="1364">
          <cell r="R1364" t="str">
            <v>Total Nuclear Production Plant.NA3</v>
          </cell>
          <cell r="S1364">
            <v>0</v>
          </cell>
        </row>
        <row r="1365">
          <cell r="R1365" t="str">
            <v>Summary of Nuclear Production Plant by Factor.NA</v>
          </cell>
          <cell r="S1365">
            <v>0</v>
          </cell>
        </row>
        <row r="1366">
          <cell r="R1366" t="str">
            <v>Summary of Nuclear Production Plant by Factor.NA1</v>
          </cell>
          <cell r="S1366">
            <v>0</v>
          </cell>
        </row>
        <row r="1367">
          <cell r="R1367" t="str">
            <v>Summary of Nuclear Production Plant by Factor.NA2</v>
          </cell>
          <cell r="S1367">
            <v>0</v>
          </cell>
        </row>
        <row r="1368">
          <cell r="R1368" t="str">
            <v>Summary of Nuclear Production Plant by Factor.NA3</v>
          </cell>
          <cell r="S1368">
            <v>0</v>
          </cell>
        </row>
        <row r="1369">
          <cell r="R1369" t="str">
            <v>Summary of Nuclear Production Plant by Factor.NA4</v>
          </cell>
          <cell r="S1369">
            <v>0</v>
          </cell>
        </row>
        <row r="1370">
          <cell r="R1370" t="str">
            <v>Total Nuclear Plant by Factor.NA</v>
          </cell>
          <cell r="S1370">
            <v>0</v>
          </cell>
        </row>
        <row r="1371">
          <cell r="R1371" t="str">
            <v>Total Nuclear Plant by Factor.NA1</v>
          </cell>
          <cell r="S1371">
            <v>0</v>
          </cell>
        </row>
        <row r="1372">
          <cell r="R1372" t="str">
            <v>330.NA</v>
          </cell>
          <cell r="S1372">
            <v>0</v>
          </cell>
        </row>
        <row r="1373">
          <cell r="R1373" t="str">
            <v>330.SG</v>
          </cell>
          <cell r="S1373">
            <v>4519790.7017412009</v>
          </cell>
        </row>
        <row r="1374">
          <cell r="R1374" t="str">
            <v>330.SG1</v>
          </cell>
          <cell r="S1374">
            <v>2304635.8236250472</v>
          </cell>
        </row>
        <row r="1375">
          <cell r="R1375" t="str">
            <v>330.SG2</v>
          </cell>
          <cell r="S1375">
            <v>6580560.3663610918</v>
          </cell>
        </row>
        <row r="1376">
          <cell r="R1376" t="str">
            <v>330.SG3</v>
          </cell>
          <cell r="S1376">
            <v>293705.60888368124</v>
          </cell>
        </row>
        <row r="1377">
          <cell r="R1377" t="str">
            <v>330.NA1</v>
          </cell>
          <cell r="S1377">
            <v>13698692.50061102</v>
          </cell>
        </row>
        <row r="1378">
          <cell r="R1378" t="str">
            <v>330.NA2</v>
          </cell>
          <cell r="S1378">
            <v>0</v>
          </cell>
        </row>
        <row r="1379">
          <cell r="R1379" t="str">
            <v>331.NA</v>
          </cell>
          <cell r="S1379">
            <v>0</v>
          </cell>
        </row>
        <row r="1380">
          <cell r="R1380" t="str">
            <v>331.SG</v>
          </cell>
          <cell r="S1380">
            <v>8804849.6646299548</v>
          </cell>
        </row>
        <row r="1381">
          <cell r="R1381" t="str">
            <v>331.SG1</v>
          </cell>
          <cell r="S1381">
            <v>2240573.2167137684</v>
          </cell>
        </row>
        <row r="1382">
          <cell r="R1382" t="str">
            <v>331.SG2</v>
          </cell>
          <cell r="S1382">
            <v>95566854.103305474</v>
          </cell>
        </row>
        <row r="1383">
          <cell r="R1383" t="str">
            <v>331.SG3</v>
          </cell>
          <cell r="S1383">
            <v>4138815.1227851734</v>
          </cell>
        </row>
        <row r="1384">
          <cell r="R1384" t="str">
            <v>331.NA1</v>
          </cell>
          <cell r="S1384">
            <v>110751092.10743436</v>
          </cell>
        </row>
        <row r="1385">
          <cell r="R1385" t="str">
            <v>331.NA2</v>
          </cell>
          <cell r="S1385">
            <v>0</v>
          </cell>
        </row>
        <row r="1386">
          <cell r="R1386" t="str">
            <v>332.NA</v>
          </cell>
          <cell r="S1386">
            <v>0</v>
          </cell>
        </row>
        <row r="1387">
          <cell r="R1387" t="str">
            <v>332.SG</v>
          </cell>
          <cell r="S1387">
            <v>64245394.064506859</v>
          </cell>
        </row>
        <row r="1388">
          <cell r="R1388" t="str">
            <v>332.SG1</v>
          </cell>
          <cell r="S1388">
            <v>8329222.4783043368</v>
          </cell>
        </row>
        <row r="1389">
          <cell r="R1389" t="str">
            <v>332.SG2</v>
          </cell>
          <cell r="S1389">
            <v>107922255.79872042</v>
          </cell>
        </row>
        <row r="1390">
          <cell r="R1390" t="str">
            <v>332.SG3</v>
          </cell>
          <cell r="S1390">
            <v>30641806.42198452</v>
          </cell>
        </row>
        <row r="1391">
          <cell r="R1391" t="str">
            <v>332.NA1</v>
          </cell>
          <cell r="S1391">
            <v>211138678.76351616</v>
          </cell>
        </row>
        <row r="1392">
          <cell r="R1392" t="str">
            <v>332.NA2</v>
          </cell>
          <cell r="S1392">
            <v>0</v>
          </cell>
        </row>
        <row r="1393">
          <cell r="R1393" t="str">
            <v>333.NA</v>
          </cell>
          <cell r="S1393">
            <v>0</v>
          </cell>
        </row>
        <row r="1394">
          <cell r="R1394" t="str">
            <v>333.SG</v>
          </cell>
          <cell r="S1394">
            <v>12709561.492834782</v>
          </cell>
        </row>
        <row r="1395">
          <cell r="R1395" t="str">
            <v>333.SG1</v>
          </cell>
          <cell r="S1395">
            <v>3612625.9831480659</v>
          </cell>
        </row>
        <row r="1396">
          <cell r="R1396" t="str">
            <v>333.SG2</v>
          </cell>
          <cell r="S1396">
            <v>25835926.40292754</v>
          </cell>
        </row>
        <row r="1397">
          <cell r="R1397" t="str">
            <v>333.SG3</v>
          </cell>
          <cell r="S1397">
            <v>13487781.931186479</v>
          </cell>
        </row>
        <row r="1398">
          <cell r="R1398" t="str">
            <v>333.NA1</v>
          </cell>
          <cell r="S1398">
            <v>55645895.810096875</v>
          </cell>
        </row>
        <row r="1399">
          <cell r="R1399" t="str">
            <v>333.NA2</v>
          </cell>
          <cell r="S1399">
            <v>0</v>
          </cell>
        </row>
        <row r="1400">
          <cell r="R1400" t="str">
            <v>334.NA</v>
          </cell>
          <cell r="S1400">
            <v>0</v>
          </cell>
        </row>
        <row r="1401">
          <cell r="R1401" t="str">
            <v>334.SG</v>
          </cell>
          <cell r="S1401">
            <v>1760468.004063298</v>
          </cell>
        </row>
        <row r="1402">
          <cell r="R1402" t="str">
            <v>334.SG1</v>
          </cell>
          <cell r="S1402">
            <v>1496365.2041967858</v>
          </cell>
        </row>
        <row r="1403">
          <cell r="R1403" t="str">
            <v>334.SG2</v>
          </cell>
          <cell r="S1403">
            <v>27316832.72881224</v>
          </cell>
        </row>
        <row r="1404">
          <cell r="R1404" t="str">
            <v>334.SG3</v>
          </cell>
          <cell r="S1404">
            <v>3592404.7983001326</v>
          </cell>
        </row>
        <row r="1405">
          <cell r="R1405" t="str">
            <v>334.NA1</v>
          </cell>
          <cell r="S1405">
            <v>34166070.735372454</v>
          </cell>
        </row>
        <row r="1406">
          <cell r="R1406" t="str">
            <v>334.NA2</v>
          </cell>
          <cell r="S1406">
            <v>0</v>
          </cell>
        </row>
        <row r="1407">
          <cell r="R1407" t="str">
            <v>334.NA3</v>
          </cell>
          <cell r="S1407">
            <v>0</v>
          </cell>
        </row>
        <row r="1408">
          <cell r="R1408" t="str">
            <v>334.NA4</v>
          </cell>
          <cell r="S1408">
            <v>0</v>
          </cell>
        </row>
        <row r="1409">
          <cell r="R1409" t="str">
            <v>335.NA</v>
          </cell>
          <cell r="S1409">
            <v>0</v>
          </cell>
        </row>
        <row r="1410">
          <cell r="R1410" t="str">
            <v>335.SG</v>
          </cell>
          <cell r="S1410">
            <v>498236.50005566404</v>
          </cell>
        </row>
        <row r="1411">
          <cell r="R1411" t="str">
            <v>335.SG1</v>
          </cell>
          <cell r="S1411">
            <v>69794.458371827961</v>
          </cell>
        </row>
        <row r="1412">
          <cell r="R1412" t="str">
            <v>335.SG2</v>
          </cell>
          <cell r="S1412">
            <v>460012.31106522592</v>
          </cell>
        </row>
        <row r="1413">
          <cell r="R1413" t="str">
            <v>335.SG3</v>
          </cell>
          <cell r="S1413">
            <v>7804.2127062172194</v>
          </cell>
        </row>
        <row r="1414">
          <cell r="R1414" t="str">
            <v>335.NA1</v>
          </cell>
          <cell r="S1414">
            <v>1035847.4821989351</v>
          </cell>
        </row>
        <row r="1415">
          <cell r="R1415" t="str">
            <v>335.NA2</v>
          </cell>
          <cell r="S1415">
            <v>0</v>
          </cell>
        </row>
        <row r="1416">
          <cell r="R1416" t="str">
            <v>336.NA</v>
          </cell>
          <cell r="S1416">
            <v>0</v>
          </cell>
        </row>
        <row r="1417">
          <cell r="R1417" t="str">
            <v>336.SG</v>
          </cell>
          <cell r="S1417">
            <v>1893443.0290861283</v>
          </cell>
        </row>
        <row r="1418">
          <cell r="R1418" t="str">
            <v>336.SG1</v>
          </cell>
          <cell r="S1418">
            <v>360978.80090021418</v>
          </cell>
        </row>
        <row r="1419">
          <cell r="R1419" t="str">
            <v>336.SG2</v>
          </cell>
          <cell r="S1419">
            <v>6429665.2245389391</v>
          </cell>
        </row>
        <row r="1420">
          <cell r="R1420" t="str">
            <v>336.SG3</v>
          </cell>
          <cell r="S1420">
            <v>441656.14611784695</v>
          </cell>
        </row>
        <row r="1421">
          <cell r="R1421" t="str">
            <v>336.NA1</v>
          </cell>
          <cell r="S1421">
            <v>9125743.2006431296</v>
          </cell>
        </row>
        <row r="1422">
          <cell r="R1422" t="str">
            <v>336.NA2</v>
          </cell>
          <cell r="S1422">
            <v>0</v>
          </cell>
        </row>
        <row r="1423">
          <cell r="R1423" t="str">
            <v>337.NA</v>
          </cell>
          <cell r="S1423">
            <v>0</v>
          </cell>
        </row>
        <row r="1424">
          <cell r="R1424" t="str">
            <v>337.S</v>
          </cell>
          <cell r="S1424">
            <v>0</v>
          </cell>
        </row>
        <row r="1425">
          <cell r="R1425" t="str">
            <v>337.NA1</v>
          </cell>
          <cell r="S1425">
            <v>0</v>
          </cell>
        </row>
        <row r="1426">
          <cell r="R1426" t="str">
            <v>337.NA2</v>
          </cell>
          <cell r="S1426">
            <v>0</v>
          </cell>
        </row>
        <row r="1427">
          <cell r="R1427" t="str">
            <v>HP.NA</v>
          </cell>
          <cell r="S1427">
            <v>0</v>
          </cell>
        </row>
        <row r="1428">
          <cell r="R1428" t="str">
            <v>HP.S</v>
          </cell>
          <cell r="S1428">
            <v>0</v>
          </cell>
        </row>
        <row r="1429">
          <cell r="R1429" t="str">
            <v>HP.SG</v>
          </cell>
          <cell r="S1429">
            <v>0</v>
          </cell>
        </row>
        <row r="1430">
          <cell r="R1430" t="str">
            <v>HP.SG1</v>
          </cell>
          <cell r="S1430">
            <v>0</v>
          </cell>
        </row>
        <row r="1431">
          <cell r="R1431" t="str">
            <v>HP.SG2</v>
          </cell>
          <cell r="S1431">
            <v>0</v>
          </cell>
        </row>
        <row r="1432">
          <cell r="R1432" t="str">
            <v>HP.NA1</v>
          </cell>
          <cell r="S1432">
            <v>0</v>
          </cell>
        </row>
        <row r="1433">
          <cell r="R1433" t="str">
            <v>HP.NA2</v>
          </cell>
          <cell r="S1433">
            <v>0</v>
          </cell>
        </row>
        <row r="1434">
          <cell r="R1434" t="str">
            <v>Total Hydraulic Production Plant.NA</v>
          </cell>
          <cell r="S1434">
            <v>435562020.59987283</v>
          </cell>
        </row>
        <row r="1435">
          <cell r="R1435" t="str">
            <v>Total Hydraulic Production Plant.NA1</v>
          </cell>
          <cell r="S1435">
            <v>0</v>
          </cell>
        </row>
        <row r="1436">
          <cell r="R1436" t="str">
            <v>Summary of Hydraulic Plant by Factor.NA</v>
          </cell>
          <cell r="S1436">
            <v>0</v>
          </cell>
        </row>
        <row r="1437">
          <cell r="R1437" t="str">
            <v>Summary of Hydraulic Plant by Factor.NA1</v>
          </cell>
          <cell r="S1437">
            <v>0</v>
          </cell>
        </row>
        <row r="1438">
          <cell r="R1438" t="str">
            <v>Summary of Hydraulic Plant by Factor.NA2</v>
          </cell>
          <cell r="S1438">
            <v>435562020.59987283</v>
          </cell>
        </row>
        <row r="1439">
          <cell r="R1439" t="str">
            <v>Summary of Hydraulic Plant by Factor.NA3</v>
          </cell>
          <cell r="S1439">
            <v>0</v>
          </cell>
        </row>
        <row r="1440">
          <cell r="R1440" t="str">
            <v>Summary of Hydraulic Plant by Factor.NA4</v>
          </cell>
          <cell r="S1440">
            <v>0</v>
          </cell>
        </row>
        <row r="1441">
          <cell r="R1441" t="str">
            <v>Total Hydraulic Plant by Factor.NA</v>
          </cell>
          <cell r="S1441">
            <v>435562020.59987283</v>
          </cell>
        </row>
        <row r="1442">
          <cell r="R1442" t="str">
            <v>Total Hydraulic Plant by Factor.NA1</v>
          </cell>
          <cell r="S1442">
            <v>0</v>
          </cell>
        </row>
        <row r="1443">
          <cell r="R1443" t="str">
            <v>340.NA</v>
          </cell>
          <cell r="S1443">
            <v>0</v>
          </cell>
        </row>
        <row r="1444">
          <cell r="R1444" t="str">
            <v>340.S</v>
          </cell>
          <cell r="S1444">
            <v>0</v>
          </cell>
        </row>
        <row r="1445">
          <cell r="R1445" t="str">
            <v>340.SG</v>
          </cell>
          <cell r="S1445">
            <v>16329329.464818915</v>
          </cell>
        </row>
        <row r="1446">
          <cell r="R1446" t="str">
            <v>340.SG1</v>
          </cell>
          <cell r="S1446">
            <v>2360406.1438922444</v>
          </cell>
        </row>
        <row r="1447">
          <cell r="R1447" t="str">
            <v>340.SG2</v>
          </cell>
          <cell r="S1447">
            <v>94942.55850271901</v>
          </cell>
        </row>
        <row r="1448">
          <cell r="R1448" t="str">
            <v>340.NA1</v>
          </cell>
          <cell r="S1448">
            <v>18784678.16721388</v>
          </cell>
        </row>
        <row r="1449">
          <cell r="R1449" t="str">
            <v>340.NA2</v>
          </cell>
          <cell r="S1449">
            <v>0</v>
          </cell>
        </row>
        <row r="1450">
          <cell r="R1450" t="str">
            <v>341.NA</v>
          </cell>
          <cell r="S1450">
            <v>0</v>
          </cell>
        </row>
        <row r="1451">
          <cell r="R1451" t="str">
            <v>341.SG</v>
          </cell>
          <cell r="S1451">
            <v>74153758.962234139</v>
          </cell>
        </row>
        <row r="1452">
          <cell r="R1452" t="str">
            <v>341.SG1</v>
          </cell>
          <cell r="S1452">
            <v>0</v>
          </cell>
        </row>
        <row r="1453">
          <cell r="R1453" t="str">
            <v>341.SG2</v>
          </cell>
          <cell r="S1453">
            <v>23145135.144895136</v>
          </cell>
        </row>
        <row r="1454">
          <cell r="R1454" t="str">
            <v>341.SG3</v>
          </cell>
          <cell r="S1454">
            <v>1869170.540229978</v>
          </cell>
        </row>
        <row r="1455">
          <cell r="R1455" t="str">
            <v>341.NA1</v>
          </cell>
          <cell r="S1455">
            <v>99168064.647359252</v>
          </cell>
        </row>
        <row r="1456">
          <cell r="R1456" t="str">
            <v>341.NA2</v>
          </cell>
          <cell r="S1456">
            <v>0</v>
          </cell>
        </row>
        <row r="1457">
          <cell r="R1457" t="str">
            <v>342.NA</v>
          </cell>
          <cell r="S1457">
            <v>0</v>
          </cell>
        </row>
        <row r="1458">
          <cell r="R1458" t="str">
            <v>342.SG</v>
          </cell>
          <cell r="S1458">
            <v>5872206.5171358064</v>
          </cell>
        </row>
        <row r="1459">
          <cell r="R1459" t="str">
            <v>342.SG1</v>
          </cell>
          <cell r="S1459">
            <v>0</v>
          </cell>
        </row>
        <row r="1460">
          <cell r="R1460" t="str">
            <v>342.SG2</v>
          </cell>
          <cell r="S1460">
            <v>1071294.9477175435</v>
          </cell>
        </row>
        <row r="1461">
          <cell r="R1461" t="str">
            <v>342.NA1</v>
          </cell>
          <cell r="S1461">
            <v>6943501.4648533501</v>
          </cell>
        </row>
        <row r="1462">
          <cell r="R1462" t="str">
            <v>342.NA2</v>
          </cell>
          <cell r="S1462">
            <v>0</v>
          </cell>
        </row>
        <row r="1463">
          <cell r="R1463" t="str">
            <v>343.NA</v>
          </cell>
          <cell r="S1463">
            <v>0</v>
          </cell>
        </row>
        <row r="1464">
          <cell r="R1464" t="str">
            <v>343.S</v>
          </cell>
          <cell r="S1464">
            <v>0</v>
          </cell>
        </row>
        <row r="1465">
          <cell r="R1465" t="str">
            <v>343.SG</v>
          </cell>
          <cell r="S1465">
            <v>0</v>
          </cell>
        </row>
        <row r="1466">
          <cell r="R1466" t="str">
            <v>343.SG1</v>
          </cell>
          <cell r="S1466">
            <v>781772057.43831098</v>
          </cell>
        </row>
        <row r="1467">
          <cell r="R1467" t="str">
            <v>343.SG2</v>
          </cell>
          <cell r="S1467">
            <v>472731506.14018452</v>
          </cell>
        </row>
        <row r="1468">
          <cell r="R1468" t="str">
            <v>343.SG3</v>
          </cell>
          <cell r="S1468">
            <v>24069122.57742412</v>
          </cell>
        </row>
        <row r="1469">
          <cell r="R1469" t="str">
            <v>343.NA1</v>
          </cell>
          <cell r="S1469">
            <v>1278572686.1559196</v>
          </cell>
        </row>
        <row r="1470">
          <cell r="R1470" t="str">
            <v>343.NA2</v>
          </cell>
          <cell r="S1470">
            <v>0</v>
          </cell>
        </row>
        <row r="1471">
          <cell r="R1471" t="str">
            <v>344.NA</v>
          </cell>
          <cell r="S1471">
            <v>0</v>
          </cell>
        </row>
        <row r="1472">
          <cell r="R1472" t="str">
            <v>344.S</v>
          </cell>
          <cell r="S1472">
            <v>0</v>
          </cell>
        </row>
        <row r="1473">
          <cell r="R1473" t="str">
            <v>344.SG</v>
          </cell>
          <cell r="S1473">
            <v>24397367.286576379</v>
          </cell>
        </row>
        <row r="1474">
          <cell r="R1474" t="str">
            <v>344.SG1</v>
          </cell>
          <cell r="S1474">
            <v>174465626.12194383</v>
          </cell>
        </row>
        <row r="1475">
          <cell r="R1475" t="str">
            <v>344.SG2</v>
          </cell>
          <cell r="S1475">
            <v>7535767.4940682985</v>
          </cell>
        </row>
        <row r="1476">
          <cell r="R1476" t="str">
            <v>344.NA1</v>
          </cell>
          <cell r="S1476">
            <v>206398760.90258852</v>
          </cell>
        </row>
        <row r="1477">
          <cell r="R1477" t="str">
            <v>344.NA2</v>
          </cell>
          <cell r="S1477">
            <v>0</v>
          </cell>
        </row>
        <row r="1478">
          <cell r="R1478" t="str">
            <v>345.NA</v>
          </cell>
          <cell r="S1478">
            <v>0</v>
          </cell>
        </row>
        <row r="1479">
          <cell r="R1479" t="str">
            <v>345.SG</v>
          </cell>
          <cell r="S1479">
            <v>92045153.007876277</v>
          </cell>
        </row>
        <row r="1480">
          <cell r="R1480" t="str">
            <v>345.SG1</v>
          </cell>
          <cell r="S1480">
            <v>48915877.330592319</v>
          </cell>
        </row>
        <row r="1481">
          <cell r="R1481" t="str">
            <v>345.SG2</v>
          </cell>
          <cell r="S1481">
            <v>0</v>
          </cell>
        </row>
        <row r="1482">
          <cell r="R1482" t="str">
            <v>345.SG3</v>
          </cell>
          <cell r="S1482">
            <v>1261845.7773255885</v>
          </cell>
        </row>
        <row r="1483">
          <cell r="R1483" t="str">
            <v>345.NA1</v>
          </cell>
          <cell r="S1483">
            <v>142222876.11579421</v>
          </cell>
        </row>
        <row r="1484">
          <cell r="R1484" t="str">
            <v>345.NA2</v>
          </cell>
          <cell r="S1484">
            <v>0</v>
          </cell>
        </row>
        <row r="1485">
          <cell r="R1485" t="str">
            <v>345.NA3</v>
          </cell>
          <cell r="S1485">
            <v>0</v>
          </cell>
        </row>
        <row r="1486">
          <cell r="R1486" t="str">
            <v>345.NA4</v>
          </cell>
          <cell r="S1486">
            <v>0</v>
          </cell>
        </row>
        <row r="1487">
          <cell r="R1487" t="str">
            <v>346.NA</v>
          </cell>
          <cell r="S1487">
            <v>0</v>
          </cell>
        </row>
        <row r="1488">
          <cell r="R1488" t="str">
            <v>346.SG</v>
          </cell>
          <cell r="S1488">
            <v>5499368.8410105016</v>
          </cell>
        </row>
        <row r="1489">
          <cell r="R1489" t="str">
            <v>346.SG1</v>
          </cell>
          <cell r="S1489">
            <v>1133418.5357789735</v>
          </cell>
        </row>
        <row r="1490">
          <cell r="R1490" t="str">
            <v>346.SG2</v>
          </cell>
          <cell r="S1490">
            <v>0</v>
          </cell>
        </row>
        <row r="1491">
          <cell r="R1491" t="str">
            <v>346.NA1</v>
          </cell>
          <cell r="S1491">
            <v>6632787.3767894749</v>
          </cell>
        </row>
        <row r="1492">
          <cell r="R1492" t="str">
            <v>346.NA2</v>
          </cell>
          <cell r="S1492">
            <v>0</v>
          </cell>
        </row>
        <row r="1493">
          <cell r="R1493" t="str">
            <v>347.NA</v>
          </cell>
          <cell r="S1493">
            <v>0</v>
          </cell>
        </row>
        <row r="1494">
          <cell r="R1494" t="str">
            <v>347.S</v>
          </cell>
          <cell r="S1494">
            <v>0</v>
          </cell>
        </row>
        <row r="1495">
          <cell r="R1495" t="str">
            <v>347.NA1</v>
          </cell>
          <cell r="S1495">
            <v>0</v>
          </cell>
        </row>
        <row r="1496">
          <cell r="R1496" t="str">
            <v>347.NA2</v>
          </cell>
          <cell r="S1496">
            <v>0</v>
          </cell>
        </row>
        <row r="1497">
          <cell r="R1497" t="str">
            <v>OP.NA</v>
          </cell>
          <cell r="S1497">
            <v>0</v>
          </cell>
        </row>
        <row r="1498">
          <cell r="R1498" t="str">
            <v>OP.S</v>
          </cell>
          <cell r="S1498">
            <v>0</v>
          </cell>
        </row>
        <row r="1499">
          <cell r="R1499" t="str">
            <v>OP.SG</v>
          </cell>
          <cell r="S1499">
            <v>6668949.950018608</v>
          </cell>
        </row>
        <row r="1500">
          <cell r="R1500" t="str">
            <v>OP.NA1</v>
          </cell>
          <cell r="S1500">
            <v>6668949.950018608</v>
          </cell>
        </row>
        <row r="1501">
          <cell r="R1501" t="str">
            <v>OP.NA2</v>
          </cell>
          <cell r="S1501">
            <v>0</v>
          </cell>
        </row>
        <row r="1502">
          <cell r="R1502" t="str">
            <v>Total Other Production Plant.NA</v>
          </cell>
          <cell r="S1502">
            <v>1765392304.7805371</v>
          </cell>
        </row>
        <row r="1503">
          <cell r="R1503" t="str">
            <v>Total Other Production Plant.NA1</v>
          </cell>
          <cell r="S1503">
            <v>0</v>
          </cell>
        </row>
        <row r="1504">
          <cell r="R1504" t="str">
            <v>Summary of Other Production Plant by Factor.NA</v>
          </cell>
          <cell r="S1504">
            <v>0</v>
          </cell>
        </row>
        <row r="1505">
          <cell r="R1505" t="str">
            <v>Summary of Other Production Plant by Factor.NA1</v>
          </cell>
          <cell r="S1505">
            <v>0</v>
          </cell>
        </row>
        <row r="1506">
          <cell r="R1506" t="str">
            <v>Summary of Other Production Plant by Factor.NA2</v>
          </cell>
          <cell r="S1506">
            <v>0</v>
          </cell>
        </row>
        <row r="1507">
          <cell r="R1507" t="str">
            <v>Summary of Other Production Plant by Factor.NA3</v>
          </cell>
          <cell r="S1507">
            <v>1765392304.7805371</v>
          </cell>
        </row>
        <row r="1508">
          <cell r="R1508" t="str">
            <v>Summary of Other Production Plant by Factor.NA4</v>
          </cell>
          <cell r="S1508">
            <v>0</v>
          </cell>
        </row>
        <row r="1509">
          <cell r="R1509" t="str">
            <v>Total of Other Production Plant by Factor.NA</v>
          </cell>
          <cell r="S1509">
            <v>1765392304.7805371</v>
          </cell>
        </row>
        <row r="1510">
          <cell r="R1510" t="str">
            <v>Total of Other Production Plant by Factor.NA1</v>
          </cell>
          <cell r="S1510">
            <v>0</v>
          </cell>
        </row>
        <row r="1511">
          <cell r="R1511" t="str">
            <v>Experimental Plant.NA</v>
          </cell>
          <cell r="S1511">
            <v>0</v>
          </cell>
        </row>
        <row r="1512">
          <cell r="R1512" t="str">
            <v>103.NA</v>
          </cell>
          <cell r="S1512">
            <v>0</v>
          </cell>
        </row>
        <row r="1513">
          <cell r="R1513" t="str">
            <v>103.SG</v>
          </cell>
          <cell r="S1513">
            <v>0</v>
          </cell>
        </row>
        <row r="1514">
          <cell r="R1514" t="str">
            <v>Total Experimental Production Plant.NA</v>
          </cell>
          <cell r="S1514">
            <v>0</v>
          </cell>
        </row>
        <row r="1515">
          <cell r="R1515" t="str">
            <v>Total Experimental Production Plant.NA1</v>
          </cell>
          <cell r="S1515">
            <v>0</v>
          </cell>
        </row>
        <row r="1516">
          <cell r="R1516" t="str">
            <v>Total Production Plant.NA</v>
          </cell>
          <cell r="S1516">
            <v>5232155945.9473391</v>
          </cell>
        </row>
        <row r="1517">
          <cell r="R1517" t="str">
            <v>350.NA</v>
          </cell>
          <cell r="S1517">
            <v>0</v>
          </cell>
        </row>
        <row r="1518">
          <cell r="R1518" t="str">
            <v>350.SG</v>
          </cell>
          <cell r="S1518">
            <v>9212776.4352516625</v>
          </cell>
        </row>
        <row r="1519">
          <cell r="R1519" t="str">
            <v>350.SG1</v>
          </cell>
          <cell r="S1519">
            <v>21180038.636487428</v>
          </cell>
        </row>
        <row r="1520">
          <cell r="R1520" t="str">
            <v>350.SG2</v>
          </cell>
          <cell r="S1520">
            <v>75102121.670668289</v>
          </cell>
        </row>
        <row r="1521">
          <cell r="R1521" t="str">
            <v>350.NA1</v>
          </cell>
          <cell r="S1521">
            <v>105494936.74240738</v>
          </cell>
        </row>
        <row r="1522">
          <cell r="R1522" t="str">
            <v>350.NA2</v>
          </cell>
          <cell r="S1522">
            <v>0</v>
          </cell>
        </row>
        <row r="1523">
          <cell r="R1523" t="str">
            <v>352.NA</v>
          </cell>
          <cell r="S1523">
            <v>0</v>
          </cell>
        </row>
        <row r="1524">
          <cell r="R1524" t="str">
            <v>352.S</v>
          </cell>
          <cell r="S1524">
            <v>0</v>
          </cell>
        </row>
        <row r="1525">
          <cell r="R1525" t="str">
            <v>352.SG</v>
          </cell>
          <cell r="S1525">
            <v>3149806.059465487</v>
          </cell>
        </row>
        <row r="1526">
          <cell r="R1526" t="str">
            <v>352.SG1</v>
          </cell>
          <cell r="S1526">
            <v>7814338.0438186172</v>
          </cell>
        </row>
        <row r="1527">
          <cell r="R1527" t="str">
            <v>352.SG2</v>
          </cell>
          <cell r="S1527">
            <v>85020121.550317645</v>
          </cell>
        </row>
        <row r="1528">
          <cell r="R1528" t="str">
            <v>352.NA1</v>
          </cell>
          <cell r="S1528">
            <v>95984265.653601751</v>
          </cell>
        </row>
        <row r="1529">
          <cell r="R1529" t="str">
            <v>352.NA2</v>
          </cell>
          <cell r="S1529">
            <v>0</v>
          </cell>
        </row>
        <row r="1530">
          <cell r="R1530" t="str">
            <v>353.NA</v>
          </cell>
          <cell r="S1530">
            <v>0</v>
          </cell>
        </row>
        <row r="1531">
          <cell r="R1531" t="str">
            <v>353.SG</v>
          </cell>
          <cell r="S1531">
            <v>49197639.913049519</v>
          </cell>
        </row>
        <row r="1532">
          <cell r="R1532" t="str">
            <v>353.SG1</v>
          </cell>
          <cell r="S1532">
            <v>73865403.799002245</v>
          </cell>
        </row>
        <row r="1533">
          <cell r="R1533" t="str">
            <v>353.SG2</v>
          </cell>
          <cell r="S1533">
            <v>700808077.47665513</v>
          </cell>
        </row>
        <row r="1534">
          <cell r="R1534" t="str">
            <v>353.NA1</v>
          </cell>
          <cell r="S1534">
            <v>823871121.18870687</v>
          </cell>
        </row>
        <row r="1535">
          <cell r="R1535" t="str">
            <v>353.NA2</v>
          </cell>
          <cell r="S1535">
            <v>0</v>
          </cell>
        </row>
        <row r="1536">
          <cell r="R1536" t="str">
            <v>354.NA</v>
          </cell>
          <cell r="S1536">
            <v>0</v>
          </cell>
        </row>
        <row r="1537">
          <cell r="R1537" t="str">
            <v>354.SG</v>
          </cell>
          <cell r="S1537">
            <v>67956861.681237057</v>
          </cell>
        </row>
        <row r="1538">
          <cell r="R1538" t="str">
            <v>354.SG1</v>
          </cell>
          <cell r="S1538">
            <v>58247704.763029777</v>
          </cell>
        </row>
        <row r="1539">
          <cell r="R1539" t="str">
            <v>354.SG2</v>
          </cell>
          <cell r="S1539">
            <v>417606942.72715724</v>
          </cell>
        </row>
        <row r="1540">
          <cell r="R1540" t="str">
            <v>354.NA1</v>
          </cell>
          <cell r="S1540">
            <v>543811509.17142403</v>
          </cell>
        </row>
        <row r="1541">
          <cell r="R1541" t="str">
            <v>354.NA2</v>
          </cell>
          <cell r="S1541">
            <v>0</v>
          </cell>
        </row>
        <row r="1542">
          <cell r="R1542" t="str">
            <v>355.NA</v>
          </cell>
          <cell r="S1542">
            <v>0</v>
          </cell>
        </row>
        <row r="1543">
          <cell r="R1543" t="str">
            <v>355.SG</v>
          </cell>
          <cell r="S1543">
            <v>27804923.914168071</v>
          </cell>
        </row>
        <row r="1544">
          <cell r="R1544" t="str">
            <v>355.SG1</v>
          </cell>
          <cell r="S1544">
            <v>50621829.07674963</v>
          </cell>
        </row>
        <row r="1545">
          <cell r="R1545" t="str">
            <v>355.SG2</v>
          </cell>
          <cell r="S1545">
            <v>265844261.93930516</v>
          </cell>
        </row>
        <row r="1546">
          <cell r="R1546" t="str">
            <v>355.NA1</v>
          </cell>
          <cell r="S1546">
            <v>344271014.93022287</v>
          </cell>
        </row>
        <row r="1547">
          <cell r="R1547" t="str">
            <v>355.NA2</v>
          </cell>
          <cell r="S1547">
            <v>0</v>
          </cell>
        </row>
        <row r="1548">
          <cell r="R1548" t="str">
            <v>356.NA</v>
          </cell>
          <cell r="S1548">
            <v>0</v>
          </cell>
        </row>
        <row r="1549">
          <cell r="R1549" t="str">
            <v>356.SG</v>
          </cell>
          <cell r="S1549">
            <v>78178551.753774986</v>
          </cell>
        </row>
        <row r="1550">
          <cell r="R1550" t="str">
            <v>356.SG1</v>
          </cell>
          <cell r="S1550">
            <v>69635464.768560514</v>
          </cell>
        </row>
        <row r="1551">
          <cell r="R1551" t="str">
            <v>356.SG2</v>
          </cell>
          <cell r="S1551">
            <v>338317114.35876828</v>
          </cell>
        </row>
        <row r="1552">
          <cell r="R1552" t="str">
            <v>356.NA1</v>
          </cell>
          <cell r="S1552">
            <v>486131130.88110375</v>
          </cell>
        </row>
        <row r="1553">
          <cell r="R1553" t="str">
            <v>356.NA2</v>
          </cell>
          <cell r="S1553">
            <v>0</v>
          </cell>
        </row>
        <row r="1554">
          <cell r="R1554" t="str">
            <v>357.NA</v>
          </cell>
          <cell r="S1554">
            <v>0</v>
          </cell>
        </row>
        <row r="1555">
          <cell r="R1555" t="str">
            <v>357.SG</v>
          </cell>
          <cell r="S1555">
            <v>2786.9100456391488</v>
          </cell>
        </row>
        <row r="1556">
          <cell r="R1556" t="str">
            <v>357.SG1</v>
          </cell>
          <cell r="S1556">
            <v>40091.406509781831</v>
          </cell>
        </row>
        <row r="1557">
          <cell r="R1557" t="str">
            <v>357.SG2</v>
          </cell>
          <cell r="S1557">
            <v>1496711.7331124139</v>
          </cell>
        </row>
        <row r="1558">
          <cell r="R1558" t="str">
            <v>357.NA1</v>
          </cell>
          <cell r="S1558">
            <v>1539590.0496678348</v>
          </cell>
        </row>
        <row r="1559">
          <cell r="R1559" t="str">
            <v>357.NA2</v>
          </cell>
          <cell r="S1559">
            <v>0</v>
          </cell>
        </row>
        <row r="1560">
          <cell r="R1560" t="str">
            <v>358.NA</v>
          </cell>
          <cell r="S1560">
            <v>0</v>
          </cell>
        </row>
        <row r="1561">
          <cell r="R1561" t="str">
            <v>358.SG</v>
          </cell>
          <cell r="S1561">
            <v>0</v>
          </cell>
        </row>
        <row r="1562">
          <cell r="R1562" t="str">
            <v>358.SG1</v>
          </cell>
          <cell r="S1562">
            <v>475736.1075943227</v>
          </cell>
        </row>
        <row r="1563">
          <cell r="R1563" t="str">
            <v>358.SG2</v>
          </cell>
          <cell r="S1563">
            <v>3039229.1758844331</v>
          </cell>
        </row>
        <row r="1564">
          <cell r="R1564" t="str">
            <v>358.NA1</v>
          </cell>
          <cell r="S1564">
            <v>3514965.283478756</v>
          </cell>
        </row>
        <row r="1565">
          <cell r="R1565" t="str">
            <v>358.NA2</v>
          </cell>
          <cell r="S1565">
            <v>0</v>
          </cell>
        </row>
        <row r="1566">
          <cell r="R1566" t="str">
            <v>359.NA</v>
          </cell>
          <cell r="S1566">
            <v>0</v>
          </cell>
        </row>
        <row r="1567">
          <cell r="R1567" t="str">
            <v>359.SG</v>
          </cell>
          <cell r="S1567">
            <v>814959.89071848709</v>
          </cell>
        </row>
        <row r="1568">
          <cell r="R1568" t="str">
            <v>359.SG1</v>
          </cell>
          <cell r="S1568">
            <v>192697.00473329076</v>
          </cell>
        </row>
        <row r="1569">
          <cell r="R1569" t="str">
            <v>359.SG2</v>
          </cell>
          <cell r="S1569">
            <v>4214122.388472897</v>
          </cell>
        </row>
        <row r="1570">
          <cell r="R1570" t="str">
            <v>359.NA1</v>
          </cell>
          <cell r="S1570">
            <v>5221779.2839246746</v>
          </cell>
        </row>
        <row r="1571">
          <cell r="R1571" t="str">
            <v>359.NA2</v>
          </cell>
          <cell r="S1571">
            <v>0</v>
          </cell>
        </row>
        <row r="1572">
          <cell r="R1572" t="str">
            <v>TP.NA</v>
          </cell>
          <cell r="S1572">
            <v>0</v>
          </cell>
        </row>
        <row r="1573">
          <cell r="R1573" t="str">
            <v>TP.SG</v>
          </cell>
          <cell r="S1573">
            <v>75520041.825527936</v>
          </cell>
        </row>
        <row r="1574">
          <cell r="R1574" t="str">
            <v>TP.NA1</v>
          </cell>
          <cell r="S1574">
            <v>75520041.825527936</v>
          </cell>
        </row>
        <row r="1575">
          <cell r="R1575" t="str">
            <v>TP.NA2</v>
          </cell>
          <cell r="S1575">
            <v>0</v>
          </cell>
        </row>
        <row r="1576">
          <cell r="R1576" t="str">
            <v>TS0.NA</v>
          </cell>
          <cell r="S1576">
            <v>0</v>
          </cell>
        </row>
        <row r="1577">
          <cell r="R1577" t="str">
            <v>TS0.SG</v>
          </cell>
          <cell r="S1577">
            <v>0</v>
          </cell>
        </row>
        <row r="1578">
          <cell r="R1578" t="str">
            <v>TS0.NA1</v>
          </cell>
          <cell r="S1578">
            <v>0</v>
          </cell>
        </row>
        <row r="1579">
          <cell r="R1579" t="str">
            <v>TS0.NA2</v>
          </cell>
          <cell r="S1579">
            <v>0</v>
          </cell>
        </row>
        <row r="1580">
          <cell r="R1580" t="str">
            <v>Total Transmission Plant.NA</v>
          </cell>
          <cell r="S1580">
            <v>2485360355.010066</v>
          </cell>
        </row>
        <row r="1581">
          <cell r="R1581" t="str">
            <v>Summary of Transmission Plant by Factor.NA</v>
          </cell>
          <cell r="S1581">
            <v>0</v>
          </cell>
        </row>
        <row r="1582">
          <cell r="R1582" t="str">
            <v>Summary of Transmission Plant by Factor.NA1</v>
          </cell>
          <cell r="S1582">
            <v>0</v>
          </cell>
        </row>
        <row r="1583">
          <cell r="R1583" t="str">
            <v>Summary of Transmission Plant by Factor.NA2</v>
          </cell>
          <cell r="S1583">
            <v>0</v>
          </cell>
        </row>
        <row r="1584">
          <cell r="R1584" t="str">
            <v>Summary of Transmission Plant by Factor.NA3</v>
          </cell>
          <cell r="S1584">
            <v>2485360355.010066</v>
          </cell>
        </row>
        <row r="1585">
          <cell r="R1585" t="str">
            <v>Total Transmission Plant by Factor.NA</v>
          </cell>
          <cell r="S1585">
            <v>2485360355.010066</v>
          </cell>
        </row>
        <row r="1586">
          <cell r="R1586" t="str">
            <v>360.NA</v>
          </cell>
          <cell r="S1586">
            <v>0</v>
          </cell>
        </row>
        <row r="1587">
          <cell r="R1587" t="str">
            <v>360.S1</v>
          </cell>
          <cell r="S1587">
            <v>36848138.050769202</v>
          </cell>
        </row>
        <row r="1588">
          <cell r="R1588" t="str">
            <v>360.NA1</v>
          </cell>
          <cell r="S1588">
            <v>36848138.050769202</v>
          </cell>
        </row>
        <row r="1589">
          <cell r="R1589" t="str">
            <v>360.NA2</v>
          </cell>
          <cell r="S1589">
            <v>0</v>
          </cell>
        </row>
        <row r="1590">
          <cell r="R1590" t="str">
            <v>361.NA</v>
          </cell>
          <cell r="S1590">
            <v>0</v>
          </cell>
        </row>
        <row r="1591">
          <cell r="R1591" t="str">
            <v>361.S1</v>
          </cell>
          <cell r="S1591">
            <v>53649356.954615399</v>
          </cell>
        </row>
        <row r="1592">
          <cell r="R1592" t="str">
            <v>361.NA1</v>
          </cell>
          <cell r="S1592">
            <v>53649356.954615399</v>
          </cell>
        </row>
        <row r="1593">
          <cell r="R1593" t="str">
            <v>361.NA2</v>
          </cell>
          <cell r="S1593">
            <v>0</v>
          </cell>
        </row>
        <row r="1594">
          <cell r="R1594" t="str">
            <v>362.NA</v>
          </cell>
          <cell r="S1594">
            <v>0</v>
          </cell>
        </row>
        <row r="1595">
          <cell r="R1595" t="str">
            <v>362.S1</v>
          </cell>
          <cell r="S1595">
            <v>449954043.41230798</v>
          </cell>
        </row>
        <row r="1596">
          <cell r="R1596" t="str">
            <v>362.NA1</v>
          </cell>
          <cell r="S1596">
            <v>449954043.41230798</v>
          </cell>
        </row>
        <row r="1597">
          <cell r="R1597" t="str">
            <v>362.NA2</v>
          </cell>
          <cell r="S1597">
            <v>0</v>
          </cell>
        </row>
        <row r="1598">
          <cell r="R1598" t="str">
            <v>363.NA</v>
          </cell>
          <cell r="S1598">
            <v>0</v>
          </cell>
        </row>
        <row r="1599">
          <cell r="R1599" t="str">
            <v>363.S1</v>
          </cell>
          <cell r="S1599">
            <v>0</v>
          </cell>
        </row>
        <row r="1600">
          <cell r="R1600" t="str">
            <v>363.NA1</v>
          </cell>
          <cell r="S1600">
            <v>0</v>
          </cell>
        </row>
        <row r="1601">
          <cell r="R1601" t="str">
            <v>363.NA2</v>
          </cell>
          <cell r="S1601">
            <v>0</v>
          </cell>
        </row>
        <row r="1602">
          <cell r="R1602" t="str">
            <v>364.NA</v>
          </cell>
          <cell r="S1602">
            <v>0</v>
          </cell>
        </row>
        <row r="1603">
          <cell r="R1603" t="str">
            <v>364.S1</v>
          </cell>
          <cell r="S1603">
            <v>353004261.64307702</v>
          </cell>
        </row>
        <row r="1604">
          <cell r="R1604" t="str">
            <v>364.NA1</v>
          </cell>
          <cell r="S1604">
            <v>353004261.64307702</v>
          </cell>
        </row>
        <row r="1605">
          <cell r="R1605" t="str">
            <v>364.NA2</v>
          </cell>
          <cell r="S1605">
            <v>0</v>
          </cell>
        </row>
        <row r="1606">
          <cell r="R1606" t="str">
            <v>365.NA</v>
          </cell>
          <cell r="S1606">
            <v>0</v>
          </cell>
        </row>
        <row r="1607">
          <cell r="R1607" t="str">
            <v>365.S1</v>
          </cell>
          <cell r="S1607">
            <v>223337309.52307701</v>
          </cell>
        </row>
        <row r="1608">
          <cell r="R1608" t="str">
            <v>365.NA1</v>
          </cell>
          <cell r="S1608">
            <v>223337309.52307701</v>
          </cell>
        </row>
        <row r="1609">
          <cell r="R1609" t="str">
            <v>365.NA2</v>
          </cell>
          <cell r="S1609">
            <v>0</v>
          </cell>
        </row>
        <row r="1610">
          <cell r="R1610" t="str">
            <v>366.NA</v>
          </cell>
          <cell r="S1610">
            <v>0</v>
          </cell>
        </row>
        <row r="1611">
          <cell r="R1611" t="str">
            <v>366.S1</v>
          </cell>
          <cell r="S1611">
            <v>185511737.44</v>
          </cell>
        </row>
        <row r="1612">
          <cell r="R1612" t="str">
            <v>366.NA1</v>
          </cell>
          <cell r="S1612">
            <v>185511737.44</v>
          </cell>
        </row>
        <row r="1613">
          <cell r="R1613" t="str">
            <v>366.NA2</v>
          </cell>
          <cell r="S1613">
            <v>0</v>
          </cell>
        </row>
        <row r="1614">
          <cell r="R1614" t="str">
            <v>366.NA3</v>
          </cell>
          <cell r="S1614">
            <v>0</v>
          </cell>
        </row>
        <row r="1615">
          <cell r="R1615" t="str">
            <v>366.NA4</v>
          </cell>
          <cell r="S1615">
            <v>0</v>
          </cell>
        </row>
        <row r="1616">
          <cell r="R1616" t="str">
            <v>366.NA5</v>
          </cell>
          <cell r="S1616">
            <v>0</v>
          </cell>
        </row>
        <row r="1617">
          <cell r="R1617" t="str">
            <v>367.NA</v>
          </cell>
          <cell r="S1617">
            <v>0</v>
          </cell>
        </row>
        <row r="1618">
          <cell r="R1618" t="str">
            <v>367.S1</v>
          </cell>
          <cell r="S1618">
            <v>504853416.83153802</v>
          </cell>
        </row>
        <row r="1619">
          <cell r="R1619" t="str">
            <v>367.NA1</v>
          </cell>
          <cell r="S1619">
            <v>504853416.83153802</v>
          </cell>
        </row>
        <row r="1620">
          <cell r="R1620" t="str">
            <v>367.NA2</v>
          </cell>
          <cell r="S1620">
            <v>0</v>
          </cell>
        </row>
        <row r="1621">
          <cell r="R1621" t="str">
            <v>368.NA</v>
          </cell>
          <cell r="S1621">
            <v>0</v>
          </cell>
        </row>
        <row r="1622">
          <cell r="R1622" t="str">
            <v>368.S1</v>
          </cell>
          <cell r="S1622">
            <v>480346340.53692299</v>
          </cell>
        </row>
        <row r="1623">
          <cell r="R1623" t="str">
            <v>368.NA1</v>
          </cell>
          <cell r="S1623">
            <v>480346340.53692299</v>
          </cell>
        </row>
        <row r="1624">
          <cell r="R1624" t="str">
            <v>368.NA2</v>
          </cell>
          <cell r="S1624">
            <v>0</v>
          </cell>
        </row>
        <row r="1625">
          <cell r="R1625" t="str">
            <v>369.NA</v>
          </cell>
          <cell r="S1625">
            <v>0</v>
          </cell>
        </row>
        <row r="1626">
          <cell r="R1626" t="str">
            <v>369.S1</v>
          </cell>
          <cell r="S1626">
            <v>264418427.883077</v>
          </cell>
        </row>
        <row r="1627">
          <cell r="R1627" t="str">
            <v>369.NA1</v>
          </cell>
          <cell r="S1627">
            <v>264418427.883077</v>
          </cell>
        </row>
        <row r="1628">
          <cell r="R1628" t="str">
            <v>369.NA2</v>
          </cell>
          <cell r="S1628">
            <v>0</v>
          </cell>
        </row>
        <row r="1629">
          <cell r="R1629" t="str">
            <v>370.NA</v>
          </cell>
          <cell r="S1629">
            <v>0</v>
          </cell>
        </row>
        <row r="1630">
          <cell r="R1630" t="str">
            <v>370.S1</v>
          </cell>
          <cell r="S1630">
            <v>77439923.702307701</v>
          </cell>
        </row>
        <row r="1631">
          <cell r="R1631" t="str">
            <v>370.NA1</v>
          </cell>
          <cell r="S1631">
            <v>77439923.702307701</v>
          </cell>
        </row>
        <row r="1632">
          <cell r="R1632" t="str">
            <v>370.NA2</v>
          </cell>
          <cell r="S1632">
            <v>0</v>
          </cell>
        </row>
        <row r="1633">
          <cell r="R1633" t="str">
            <v>371.NA</v>
          </cell>
          <cell r="S1633">
            <v>0</v>
          </cell>
        </row>
        <row r="1634">
          <cell r="R1634" t="str">
            <v>371.S1</v>
          </cell>
          <cell r="S1634">
            <v>4339903.5046153804</v>
          </cell>
        </row>
        <row r="1635">
          <cell r="R1635" t="str">
            <v>371.NA1</v>
          </cell>
          <cell r="S1635">
            <v>4339903.5046153804</v>
          </cell>
        </row>
        <row r="1636">
          <cell r="R1636" t="str">
            <v>371.NA2</v>
          </cell>
          <cell r="S1636">
            <v>0</v>
          </cell>
        </row>
        <row r="1637">
          <cell r="R1637" t="str">
            <v>372.NA</v>
          </cell>
          <cell r="S1637">
            <v>0</v>
          </cell>
        </row>
        <row r="1638">
          <cell r="R1638" t="str">
            <v>372.S1</v>
          </cell>
          <cell r="S1638">
            <v>0</v>
          </cell>
        </row>
        <row r="1639">
          <cell r="R1639" t="str">
            <v>372.NA1</v>
          </cell>
          <cell r="S1639">
            <v>0</v>
          </cell>
        </row>
        <row r="1640">
          <cell r="R1640" t="str">
            <v>372.NA2</v>
          </cell>
          <cell r="S1640">
            <v>0</v>
          </cell>
        </row>
        <row r="1641">
          <cell r="R1641" t="str">
            <v>373.NA2</v>
          </cell>
          <cell r="S1641">
            <v>0</v>
          </cell>
        </row>
        <row r="1642">
          <cell r="R1642" t="str">
            <v>373.S1</v>
          </cell>
          <cell r="S1642">
            <v>22022824.606153801</v>
          </cell>
        </row>
        <row r="1643">
          <cell r="R1643" t="str">
            <v>373.NA3</v>
          </cell>
          <cell r="S1643">
            <v>22022824.606153801</v>
          </cell>
        </row>
        <row r="1644">
          <cell r="R1644" t="str">
            <v>373.NA4</v>
          </cell>
          <cell r="S1644">
            <v>0</v>
          </cell>
        </row>
        <row r="1645">
          <cell r="R1645" t="str">
            <v>DP.NA</v>
          </cell>
          <cell r="S1645">
            <v>0</v>
          </cell>
        </row>
        <row r="1646">
          <cell r="R1646" t="str">
            <v>DP.S</v>
          </cell>
          <cell r="S1646">
            <v>15375258.134615401</v>
          </cell>
        </row>
        <row r="1647">
          <cell r="R1647" t="str">
            <v>DP.NA1</v>
          </cell>
          <cell r="S1647">
            <v>15375258.134615401</v>
          </cell>
        </row>
        <row r="1648">
          <cell r="R1648" t="str">
            <v>DP.NA2</v>
          </cell>
          <cell r="S1648">
            <v>0</v>
          </cell>
        </row>
        <row r="1649">
          <cell r="R1649" t="str">
            <v>DS0.NA</v>
          </cell>
          <cell r="S1649">
            <v>0</v>
          </cell>
        </row>
        <row r="1650">
          <cell r="R1650" t="str">
            <v>DS0.S</v>
          </cell>
          <cell r="S1650">
            <v>0</v>
          </cell>
        </row>
        <row r="1651">
          <cell r="R1651" t="str">
            <v>DS0.NA1</v>
          </cell>
          <cell r="S1651">
            <v>0</v>
          </cell>
        </row>
        <row r="1652">
          <cell r="R1652" t="str">
            <v>DS0.NA2</v>
          </cell>
          <cell r="S1652">
            <v>0</v>
          </cell>
        </row>
        <row r="1653">
          <cell r="R1653" t="str">
            <v>DS0.NA3</v>
          </cell>
          <cell r="S1653">
            <v>0</v>
          </cell>
        </row>
        <row r="1654">
          <cell r="R1654" t="str">
            <v>Total Distribution Plant.NA</v>
          </cell>
          <cell r="S1654">
            <v>2671100942.2230773</v>
          </cell>
        </row>
        <row r="1655">
          <cell r="R1655" t="str">
            <v>Total Distribution Plant.NA1</v>
          </cell>
          <cell r="S1655">
            <v>0</v>
          </cell>
        </row>
        <row r="1656">
          <cell r="R1656" t="str">
            <v>Summary of Distribution Plant by Factor.NA</v>
          </cell>
          <cell r="S1656">
            <v>0</v>
          </cell>
        </row>
        <row r="1657">
          <cell r="R1657" t="str">
            <v>Summary of Distribution Plant by Factor.NA1</v>
          </cell>
          <cell r="S1657">
            <v>2671100942.2230773</v>
          </cell>
        </row>
        <row r="1658">
          <cell r="R1658" t="str">
            <v>Summary of Distribution Plant by Factor.NA2</v>
          </cell>
          <cell r="S1658">
            <v>0</v>
          </cell>
        </row>
        <row r="1659">
          <cell r="R1659" t="str">
            <v>Total Distribution Plant by Factor.NA</v>
          </cell>
          <cell r="S1659">
            <v>2671100942.2230773</v>
          </cell>
        </row>
        <row r="1660">
          <cell r="R1660" t="str">
            <v>389.NA</v>
          </cell>
          <cell r="S1660">
            <v>0</v>
          </cell>
        </row>
        <row r="1661">
          <cell r="R1661" t="str">
            <v>389.S</v>
          </cell>
          <cell r="S1661">
            <v>4068287.04</v>
          </cell>
        </row>
        <row r="1662">
          <cell r="R1662" t="str">
            <v>389.CN</v>
          </cell>
          <cell r="S1662">
            <v>556109.99400928908</v>
          </cell>
        </row>
        <row r="1663">
          <cell r="R1663" t="str">
            <v>389.SG</v>
          </cell>
          <cell r="S1663">
            <v>145.36923560809262</v>
          </cell>
        </row>
        <row r="1664">
          <cell r="R1664" t="str">
            <v>389.SG1</v>
          </cell>
          <cell r="S1664">
            <v>536.97642384061771</v>
          </cell>
        </row>
        <row r="1665">
          <cell r="R1665" t="str">
            <v>389.SO</v>
          </cell>
          <cell r="S1665">
            <v>3252516.5426123748</v>
          </cell>
        </row>
        <row r="1666">
          <cell r="R1666" t="str">
            <v>389.NA1</v>
          </cell>
          <cell r="S1666">
            <v>7877595.9222811125</v>
          </cell>
        </row>
        <row r="1667">
          <cell r="R1667" t="str">
            <v>389.NA2</v>
          </cell>
          <cell r="S1667">
            <v>0</v>
          </cell>
        </row>
        <row r="1668">
          <cell r="R1668" t="str">
            <v>390.NA</v>
          </cell>
          <cell r="S1668">
            <v>0</v>
          </cell>
        </row>
        <row r="1669">
          <cell r="R1669" t="str">
            <v>390.S</v>
          </cell>
          <cell r="S1669">
            <v>43118513.086153798</v>
          </cell>
        </row>
        <row r="1670">
          <cell r="R1670" t="str">
            <v>390.SG</v>
          </cell>
          <cell r="S1670">
            <v>147018.79599620082</v>
          </cell>
        </row>
        <row r="1671">
          <cell r="R1671" t="str">
            <v>390.SG1</v>
          </cell>
          <cell r="S1671">
            <v>699576.08163833502</v>
          </cell>
        </row>
        <row r="1672">
          <cell r="R1672" t="str">
            <v>390.CN</v>
          </cell>
          <cell r="S1672">
            <v>4077001.6675556633</v>
          </cell>
        </row>
        <row r="1673">
          <cell r="R1673" t="str">
            <v>390.SG2</v>
          </cell>
          <cell r="S1673">
            <v>2485008.7521301568</v>
          </cell>
        </row>
        <row r="1674">
          <cell r="R1674" t="str">
            <v>390.SE</v>
          </cell>
          <cell r="S1674">
            <v>135425.19466902368</v>
          </cell>
        </row>
        <row r="1675">
          <cell r="R1675" t="str">
            <v>390.SO</v>
          </cell>
          <cell r="S1675">
            <v>42316624.067258805</v>
          </cell>
        </row>
        <row r="1676">
          <cell r="R1676" t="str">
            <v>390.NA1</v>
          </cell>
          <cell r="S1676">
            <v>92979167.645401984</v>
          </cell>
        </row>
        <row r="1677">
          <cell r="R1677" t="str">
            <v>390.NA2</v>
          </cell>
          <cell r="S1677">
            <v>0</v>
          </cell>
        </row>
        <row r="1678">
          <cell r="R1678" t="str">
            <v>391.NA</v>
          </cell>
          <cell r="S1678">
            <v>0</v>
          </cell>
        </row>
        <row r="1679">
          <cell r="R1679" t="str">
            <v>391.S</v>
          </cell>
          <cell r="S1679">
            <v>2276308.1230769199</v>
          </cell>
        </row>
        <row r="1680">
          <cell r="R1680" t="str">
            <v>391.SG</v>
          </cell>
          <cell r="S1680">
            <v>1616.5722154895484</v>
          </cell>
        </row>
        <row r="1681">
          <cell r="R1681" t="str">
            <v>391.SG1</v>
          </cell>
          <cell r="S1681">
            <v>0</v>
          </cell>
        </row>
        <row r="1682">
          <cell r="R1682" t="str">
            <v>391.CN</v>
          </cell>
          <cell r="S1682">
            <v>3218882.6594920564</v>
          </cell>
        </row>
        <row r="1683">
          <cell r="R1683" t="str">
            <v>391.SG2</v>
          </cell>
          <cell r="S1683">
            <v>1623713.191153015</v>
          </cell>
        </row>
        <row r="1684">
          <cell r="R1684" t="str">
            <v>391.SE</v>
          </cell>
          <cell r="S1684">
            <v>30519.315531001346</v>
          </cell>
        </row>
        <row r="1685">
          <cell r="R1685" t="str">
            <v>391.SO</v>
          </cell>
          <cell r="S1685">
            <v>26294732.29886993</v>
          </cell>
        </row>
        <row r="1686">
          <cell r="R1686" t="str">
            <v>391.SG3</v>
          </cell>
          <cell r="S1686">
            <v>39661.208583810541</v>
          </cell>
        </row>
        <row r="1687">
          <cell r="R1687" t="str">
            <v>391.SG4</v>
          </cell>
          <cell r="S1687">
            <v>0</v>
          </cell>
        </row>
        <row r="1688">
          <cell r="R1688" t="str">
            <v>391.NA1</v>
          </cell>
          <cell r="S1688">
            <v>33485433.368922222</v>
          </cell>
        </row>
        <row r="1689">
          <cell r="R1689" t="str">
            <v>391.NA2</v>
          </cell>
          <cell r="S1689">
            <v>0</v>
          </cell>
        </row>
        <row r="1690">
          <cell r="R1690" t="str">
            <v>392.NA</v>
          </cell>
          <cell r="S1690">
            <v>0</v>
          </cell>
        </row>
        <row r="1691">
          <cell r="R1691" t="str">
            <v>392.S</v>
          </cell>
          <cell r="S1691">
            <v>33354822.653846201</v>
          </cell>
        </row>
        <row r="1692">
          <cell r="R1692" t="str">
            <v>392.SO</v>
          </cell>
          <cell r="S1692">
            <v>3129230.926752741</v>
          </cell>
        </row>
        <row r="1693">
          <cell r="R1693" t="str">
            <v>392.SG</v>
          </cell>
          <cell r="S1693">
            <v>8319334.0874826619</v>
          </cell>
        </row>
        <row r="1694">
          <cell r="R1694" t="str">
            <v>392.CN</v>
          </cell>
          <cell r="S1694">
            <v>0</v>
          </cell>
        </row>
        <row r="1695">
          <cell r="R1695" t="str">
            <v>392.SG1</v>
          </cell>
          <cell r="S1695">
            <v>267194.34106241266</v>
          </cell>
        </row>
        <row r="1696">
          <cell r="R1696" t="str">
            <v>392.SE</v>
          </cell>
          <cell r="S1696">
            <v>251926.34696814214</v>
          </cell>
        </row>
        <row r="1697">
          <cell r="R1697" t="str">
            <v>392.SG2</v>
          </cell>
          <cell r="S1697">
            <v>32424.264849477575</v>
          </cell>
        </row>
        <row r="1698">
          <cell r="R1698" t="str">
            <v>392.SG3</v>
          </cell>
          <cell r="S1698">
            <v>143939.36408023819</v>
          </cell>
        </row>
        <row r="1699">
          <cell r="R1699" t="str">
            <v>392.SG4</v>
          </cell>
          <cell r="S1699">
            <v>19533.811685455526</v>
          </cell>
        </row>
        <row r="1700">
          <cell r="R1700" t="str">
            <v>392.NA1</v>
          </cell>
          <cell r="S1700">
            <v>45518405.796727329</v>
          </cell>
        </row>
        <row r="1701">
          <cell r="R1701" t="str">
            <v>392.NA2</v>
          </cell>
          <cell r="S1701">
            <v>0</v>
          </cell>
        </row>
        <row r="1702">
          <cell r="R1702" t="str">
            <v>393.NA</v>
          </cell>
          <cell r="S1702">
            <v>0</v>
          </cell>
        </row>
        <row r="1703">
          <cell r="R1703" t="str">
            <v>393.S</v>
          </cell>
          <cell r="S1703">
            <v>3762023.5130769201</v>
          </cell>
        </row>
        <row r="1704">
          <cell r="R1704" t="str">
            <v>393.SG</v>
          </cell>
          <cell r="S1704">
            <v>0</v>
          </cell>
        </row>
        <row r="1705">
          <cell r="R1705" t="str">
            <v>393.SG1</v>
          </cell>
          <cell r="S1705">
            <v>0</v>
          </cell>
        </row>
        <row r="1706">
          <cell r="R1706" t="str">
            <v>393.SO</v>
          </cell>
          <cell r="S1706">
            <v>82992.716659003272</v>
          </cell>
        </row>
        <row r="1707">
          <cell r="R1707" t="str">
            <v>393.SG2</v>
          </cell>
          <cell r="S1707">
            <v>2459994.9708902184</v>
          </cell>
        </row>
        <row r="1708">
          <cell r="R1708" t="str">
            <v>393.SG3</v>
          </cell>
          <cell r="S1708">
            <v>23608.835238287858</v>
          </cell>
        </row>
        <row r="1709">
          <cell r="R1709" t="str">
            <v>393.NA1</v>
          </cell>
          <cell r="S1709">
            <v>6328620.0358644305</v>
          </cell>
        </row>
        <row r="1710">
          <cell r="R1710" t="str">
            <v>393.NA2</v>
          </cell>
          <cell r="S1710">
            <v>0</v>
          </cell>
        </row>
        <row r="1711">
          <cell r="R1711" t="str">
            <v>394.NA</v>
          </cell>
          <cell r="S1711">
            <v>0</v>
          </cell>
        </row>
        <row r="1712">
          <cell r="R1712" t="str">
            <v>394.S</v>
          </cell>
          <cell r="S1712">
            <v>13158054.445384599</v>
          </cell>
        </row>
        <row r="1713">
          <cell r="R1713" t="str">
            <v>394.SG</v>
          </cell>
          <cell r="S1713">
            <v>54755.29597337373</v>
          </cell>
        </row>
        <row r="1714">
          <cell r="R1714" t="str">
            <v>394.SG1</v>
          </cell>
          <cell r="S1714">
            <v>10095146.333636364</v>
          </cell>
        </row>
        <row r="1715">
          <cell r="R1715" t="str">
            <v>394.SO</v>
          </cell>
          <cell r="S1715">
            <v>1608997.963402292</v>
          </cell>
        </row>
        <row r="1716">
          <cell r="R1716" t="str">
            <v>394.SE</v>
          </cell>
          <cell r="S1716">
            <v>20060.435840941424</v>
          </cell>
        </row>
        <row r="1717">
          <cell r="R1717" t="str">
            <v>394.SG2</v>
          </cell>
          <cell r="S1717">
            <v>4584.0066675161133</v>
          </cell>
        </row>
        <row r="1718">
          <cell r="R1718" t="str">
            <v>394.SG3</v>
          </cell>
          <cell r="S1718">
            <v>714943.50623469346</v>
          </cell>
        </row>
        <row r="1719">
          <cell r="R1719" t="str">
            <v>394.SG4</v>
          </cell>
          <cell r="S1719">
            <v>39331.485681090409</v>
          </cell>
        </row>
        <row r="1720">
          <cell r="R1720" t="str">
            <v>394.NA1</v>
          </cell>
          <cell r="S1720">
            <v>25695873.472820874</v>
          </cell>
        </row>
        <row r="1721">
          <cell r="R1721" t="str">
            <v>394.NA2</v>
          </cell>
          <cell r="S1721">
            <v>0</v>
          </cell>
        </row>
        <row r="1722">
          <cell r="R1722" t="str">
            <v>395.NA</v>
          </cell>
          <cell r="S1722">
            <v>0</v>
          </cell>
        </row>
        <row r="1723">
          <cell r="R1723" t="str">
            <v>395.S</v>
          </cell>
          <cell r="S1723">
            <v>7471102.8607692299</v>
          </cell>
        </row>
        <row r="1724">
          <cell r="R1724" t="str">
            <v>395.SG</v>
          </cell>
          <cell r="S1724">
            <v>663.89017061172967</v>
          </cell>
        </row>
        <row r="1725">
          <cell r="R1725" t="str">
            <v>395.SG1</v>
          </cell>
          <cell r="S1725">
            <v>0</v>
          </cell>
        </row>
        <row r="1726">
          <cell r="R1726" t="str">
            <v>395.SO</v>
          </cell>
          <cell r="S1726">
            <v>1997886.6974894656</v>
          </cell>
        </row>
        <row r="1727">
          <cell r="R1727" t="str">
            <v>395.SE</v>
          </cell>
          <cell r="S1727">
            <v>117148.83850178437</v>
          </cell>
        </row>
        <row r="1728">
          <cell r="R1728" t="str">
            <v>395.SG2</v>
          </cell>
          <cell r="S1728">
            <v>2636762.1931326208</v>
          </cell>
        </row>
        <row r="1729">
          <cell r="R1729" t="str">
            <v>395.SG3</v>
          </cell>
          <cell r="S1729">
            <v>99408.120213790622</v>
          </cell>
        </row>
        <row r="1730">
          <cell r="R1730" t="str">
            <v>395.SG4</v>
          </cell>
          <cell r="S1730">
            <v>6133.5345172461084</v>
          </cell>
        </row>
        <row r="1731">
          <cell r="R1731" t="str">
            <v>395.NA1</v>
          </cell>
          <cell r="S1731">
            <v>12329106.134794747</v>
          </cell>
        </row>
        <row r="1732">
          <cell r="R1732" t="str">
            <v>395.NA2</v>
          </cell>
          <cell r="S1732">
            <v>0</v>
          </cell>
        </row>
        <row r="1733">
          <cell r="R1733" t="str">
            <v>396.NA</v>
          </cell>
          <cell r="S1733">
            <v>0</v>
          </cell>
        </row>
        <row r="1734">
          <cell r="R1734" t="str">
            <v>396.S</v>
          </cell>
          <cell r="S1734">
            <v>46634265.868461497</v>
          </cell>
        </row>
        <row r="1735">
          <cell r="R1735" t="str">
            <v>396.SG</v>
          </cell>
          <cell r="S1735">
            <v>294736.50004571071</v>
          </cell>
        </row>
        <row r="1736">
          <cell r="R1736" t="str">
            <v>396.SG1</v>
          </cell>
          <cell r="S1736">
            <v>17803781.364137683</v>
          </cell>
        </row>
        <row r="1737">
          <cell r="R1737" t="str">
            <v>396.SO</v>
          </cell>
          <cell r="S1737">
            <v>846458.04706294276</v>
          </cell>
        </row>
        <row r="1738">
          <cell r="R1738" t="str">
            <v>396.SG2</v>
          </cell>
          <cell r="S1738">
            <v>601080.32148858509</v>
          </cell>
        </row>
        <row r="1739">
          <cell r="R1739" t="str">
            <v>396.SE</v>
          </cell>
          <cell r="S1739">
            <v>53524.251505547378</v>
          </cell>
        </row>
        <row r="1740">
          <cell r="R1740" t="str">
            <v>396.SG3</v>
          </cell>
          <cell r="S1740">
            <v>0</v>
          </cell>
        </row>
        <row r="1741">
          <cell r="R1741" t="str">
            <v>396.SG4</v>
          </cell>
          <cell r="S1741">
            <v>417790.50847441115</v>
          </cell>
        </row>
        <row r="1742">
          <cell r="R1742" t="str">
            <v>396.NA1</v>
          </cell>
          <cell r="S1742">
            <v>66651636.861176364</v>
          </cell>
        </row>
        <row r="1743">
          <cell r="R1743" t="str">
            <v>397.NA</v>
          </cell>
          <cell r="S1743">
            <v>0</v>
          </cell>
        </row>
        <row r="1744">
          <cell r="R1744" t="str">
            <v>397.S</v>
          </cell>
          <cell r="S1744">
            <v>55705314.8369231</v>
          </cell>
        </row>
        <row r="1745">
          <cell r="R1745" t="str">
            <v>397.SG</v>
          </cell>
          <cell r="S1745">
            <v>294998.62068159197</v>
          </cell>
        </row>
        <row r="1746">
          <cell r="R1746" t="str">
            <v>397.SG1</v>
          </cell>
          <cell r="S1746">
            <v>569531.04877151863</v>
          </cell>
        </row>
        <row r="1747">
          <cell r="R1747" t="str">
            <v>397.SO</v>
          </cell>
          <cell r="S1747">
            <v>34276491.324972861</v>
          </cell>
        </row>
        <row r="1748">
          <cell r="R1748" t="str">
            <v>397.CN</v>
          </cell>
          <cell r="S1748">
            <v>1727665.7777327956</v>
          </cell>
        </row>
        <row r="1749">
          <cell r="R1749" t="str">
            <v>397.SG2</v>
          </cell>
          <cell r="S1749">
            <v>65977311.91693297</v>
          </cell>
        </row>
        <row r="1750">
          <cell r="R1750" t="str">
            <v>397.SE</v>
          </cell>
          <cell r="S1750">
            <v>139209.41419017574</v>
          </cell>
        </row>
        <row r="1751">
          <cell r="R1751" t="str">
            <v>397.SG3</v>
          </cell>
          <cell r="S1751">
            <v>503835.78607672459</v>
          </cell>
        </row>
        <row r="1752">
          <cell r="R1752" t="str">
            <v>397.SG4</v>
          </cell>
          <cell r="S1752">
            <v>7275.8413513143214</v>
          </cell>
        </row>
        <row r="1753">
          <cell r="R1753" t="str">
            <v>397.NA1</v>
          </cell>
          <cell r="S1753">
            <v>159201634.56763303</v>
          </cell>
        </row>
        <row r="1754">
          <cell r="R1754" t="str">
            <v>397.NA2</v>
          </cell>
          <cell r="S1754">
            <v>0</v>
          </cell>
        </row>
        <row r="1755">
          <cell r="R1755" t="str">
            <v>398.NA</v>
          </cell>
          <cell r="S1755">
            <v>0</v>
          </cell>
        </row>
        <row r="1756">
          <cell r="R1756" t="str">
            <v>398.S</v>
          </cell>
          <cell r="S1756">
            <v>982469.99692307704</v>
          </cell>
        </row>
        <row r="1757">
          <cell r="R1757" t="str">
            <v>398.SG</v>
          </cell>
          <cell r="S1757">
            <v>0</v>
          </cell>
        </row>
        <row r="1758">
          <cell r="R1758" t="str">
            <v>398.SG1</v>
          </cell>
          <cell r="S1758">
            <v>0</v>
          </cell>
        </row>
        <row r="1759">
          <cell r="R1759" t="str">
            <v>398.CN</v>
          </cell>
          <cell r="S1759">
            <v>106680.14439828819</v>
          </cell>
        </row>
        <row r="1760">
          <cell r="R1760" t="str">
            <v>398.SO</v>
          </cell>
          <cell r="S1760">
            <v>1093639.717918722</v>
          </cell>
        </row>
        <row r="1761">
          <cell r="R1761" t="str">
            <v>398.SE</v>
          </cell>
          <cell r="S1761">
            <v>765.30296392623802</v>
          </cell>
        </row>
        <row r="1762">
          <cell r="R1762" t="str">
            <v>398.SG2</v>
          </cell>
          <cell r="S1762">
            <v>1036101.5566764333</v>
          </cell>
        </row>
        <row r="1763">
          <cell r="R1763" t="str">
            <v>398.SG3</v>
          </cell>
          <cell r="S1763">
            <v>0</v>
          </cell>
        </row>
        <row r="1764">
          <cell r="R1764" t="str">
            <v>398.NA1</v>
          </cell>
          <cell r="S1764">
            <v>3219656.7188804471</v>
          </cell>
        </row>
        <row r="1765">
          <cell r="R1765" t="str">
            <v>398.NA2</v>
          </cell>
          <cell r="S1765">
            <v>0</v>
          </cell>
        </row>
        <row r="1766">
          <cell r="R1766" t="str">
            <v>399.NA</v>
          </cell>
          <cell r="S1766">
            <v>0</v>
          </cell>
        </row>
        <row r="1767">
          <cell r="R1767" t="str">
            <v>399.SE</v>
          </cell>
          <cell r="S1767">
            <v>144237682.26370999</v>
          </cell>
        </row>
        <row r="1768">
          <cell r="R1768" t="str">
            <v>MP.SE</v>
          </cell>
          <cell r="S1768">
            <v>0</v>
          </cell>
        </row>
        <row r="1769">
          <cell r="R1769" t="str">
            <v>MP.NA</v>
          </cell>
          <cell r="S1769">
            <v>144237682.26370999</v>
          </cell>
        </row>
        <row r="1770">
          <cell r="R1770" t="str">
            <v>MP.NA1</v>
          </cell>
          <cell r="S1770">
            <v>0</v>
          </cell>
        </row>
        <row r="1771">
          <cell r="R1771" t="str">
            <v>399L.NA</v>
          </cell>
          <cell r="S1771">
            <v>0</v>
          </cell>
        </row>
        <row r="1772">
          <cell r="R1772" t="str">
            <v>399L.SE</v>
          </cell>
          <cell r="S1772">
            <v>0</v>
          </cell>
        </row>
        <row r="1773">
          <cell r="R1773" t="str">
            <v>399L.NA1</v>
          </cell>
          <cell r="S1773">
            <v>0</v>
          </cell>
        </row>
        <row r="1774">
          <cell r="R1774" t="str">
            <v>399L.NA2</v>
          </cell>
          <cell r="S1774">
            <v>0</v>
          </cell>
        </row>
        <row r="1775">
          <cell r="R1775" t="str">
            <v>399L.NA3</v>
          </cell>
          <cell r="S1775">
            <v>0</v>
          </cell>
        </row>
        <row r="1776">
          <cell r="R1776" t="str">
            <v>399L.NA4</v>
          </cell>
          <cell r="S1776">
            <v>0</v>
          </cell>
        </row>
        <row r="1777">
          <cell r="R1777" t="str">
            <v>399L.NA5</v>
          </cell>
          <cell r="S1777">
            <v>0</v>
          </cell>
        </row>
        <row r="1778">
          <cell r="R1778" t="str">
            <v>1011390.NA</v>
          </cell>
          <cell r="S1778">
            <v>0</v>
          </cell>
        </row>
        <row r="1779">
          <cell r="R1779" t="str">
            <v>1011390.S</v>
          </cell>
          <cell r="S1779">
            <v>6690734.0038461499</v>
          </cell>
        </row>
        <row r="1780">
          <cell r="R1780" t="str">
            <v>1011390.SG</v>
          </cell>
          <cell r="S1780">
            <v>5545617.1341346521</v>
          </cell>
        </row>
        <row r="1781">
          <cell r="R1781" t="str">
            <v>1011390.SO</v>
          </cell>
          <cell r="S1781">
            <v>894570.80535525328</v>
          </cell>
        </row>
        <row r="1782">
          <cell r="R1782" t="str">
            <v>1011390.NA1</v>
          </cell>
          <cell r="S1782">
            <v>13130921.943336055</v>
          </cell>
        </row>
        <row r="1783">
          <cell r="R1783" t="str">
            <v>1011390.NA2</v>
          </cell>
          <cell r="S1783">
            <v>0</v>
          </cell>
        </row>
        <row r="1784">
          <cell r="R1784" t="str">
            <v>1011390.NA3</v>
          </cell>
          <cell r="S1784">
            <v>-13130921.943336055</v>
          </cell>
        </row>
        <row r="1785">
          <cell r="R1785" t="str">
            <v>1011390.NA4</v>
          </cell>
          <cell r="S1785">
            <v>0</v>
          </cell>
        </row>
        <row r="1786">
          <cell r="R1786" t="str">
            <v>1011390.NA5</v>
          </cell>
          <cell r="S1786">
            <v>0</v>
          </cell>
        </row>
        <row r="1787">
          <cell r="R1787" t="str">
            <v>1011346.NA</v>
          </cell>
          <cell r="S1787">
            <v>0</v>
          </cell>
        </row>
        <row r="1788">
          <cell r="R1788" t="str">
            <v>1011346.SG</v>
          </cell>
          <cell r="S1788">
            <v>0</v>
          </cell>
        </row>
        <row r="1789">
          <cell r="R1789" t="str">
            <v>1011346.NA1</v>
          </cell>
          <cell r="S1789">
            <v>0</v>
          </cell>
        </row>
        <row r="1790">
          <cell r="R1790" t="str">
            <v>1011346.NA2</v>
          </cell>
          <cell r="S1790">
            <v>0</v>
          </cell>
        </row>
        <row r="1791">
          <cell r="R1791" t="str">
            <v>1011346.NA3</v>
          </cell>
          <cell r="S1791">
            <v>0</v>
          </cell>
        </row>
        <row r="1792">
          <cell r="R1792" t="str">
            <v>1011346.NA4</v>
          </cell>
          <cell r="S1792">
            <v>0</v>
          </cell>
        </row>
        <row r="1793">
          <cell r="R1793" t="str">
            <v>1011346.NA5</v>
          </cell>
          <cell r="S1793">
            <v>0</v>
          </cell>
        </row>
        <row r="1794">
          <cell r="R1794" t="str">
            <v>GP.NA</v>
          </cell>
          <cell r="S1794">
            <v>0</v>
          </cell>
        </row>
        <row r="1795">
          <cell r="R1795" t="str">
            <v>GP.S</v>
          </cell>
          <cell r="S1795">
            <v>0</v>
          </cell>
        </row>
        <row r="1796">
          <cell r="R1796" t="str">
            <v>GP.SO</v>
          </cell>
          <cell r="S1796">
            <v>3105364.1371847074</v>
          </cell>
        </row>
        <row r="1797">
          <cell r="R1797" t="str">
            <v>GP.CN</v>
          </cell>
          <cell r="S1797">
            <v>0</v>
          </cell>
        </row>
        <row r="1798">
          <cell r="R1798" t="str">
            <v>GP.SG</v>
          </cell>
          <cell r="S1798">
            <v>145167.1462051039</v>
          </cell>
        </row>
        <row r="1799">
          <cell r="R1799" t="str">
            <v>GP.SG1</v>
          </cell>
          <cell r="S1799">
            <v>0</v>
          </cell>
        </row>
        <row r="1800">
          <cell r="R1800" t="str">
            <v>GP.SG2</v>
          </cell>
          <cell r="S1800">
            <v>0</v>
          </cell>
        </row>
        <row r="1801">
          <cell r="R1801" t="str">
            <v>GP.NA1</v>
          </cell>
          <cell r="S1801">
            <v>3250531.2833898114</v>
          </cell>
        </row>
        <row r="1802">
          <cell r="R1802" t="str">
            <v>GP.NA2</v>
          </cell>
          <cell r="S1802">
            <v>0</v>
          </cell>
        </row>
        <row r="1803">
          <cell r="R1803" t="str">
            <v>399G.NA</v>
          </cell>
          <cell r="S1803">
            <v>0</v>
          </cell>
        </row>
        <row r="1804">
          <cell r="R1804" t="str">
            <v>399G.S</v>
          </cell>
          <cell r="S1804">
            <v>0</v>
          </cell>
        </row>
        <row r="1805">
          <cell r="R1805" t="str">
            <v>399G.SO</v>
          </cell>
          <cell r="S1805">
            <v>0</v>
          </cell>
        </row>
        <row r="1806">
          <cell r="R1806" t="str">
            <v>399G.SG</v>
          </cell>
          <cell r="S1806">
            <v>0</v>
          </cell>
        </row>
        <row r="1807">
          <cell r="R1807" t="str">
            <v>399G.SG1</v>
          </cell>
          <cell r="S1807">
            <v>0</v>
          </cell>
        </row>
        <row r="1808">
          <cell r="R1808" t="str">
            <v>399G.SG2</v>
          </cell>
          <cell r="S1808">
            <v>0</v>
          </cell>
        </row>
        <row r="1809">
          <cell r="R1809" t="str">
            <v>399G.NA1</v>
          </cell>
          <cell r="S1809">
            <v>0</v>
          </cell>
        </row>
        <row r="1810">
          <cell r="R1810" t="str">
            <v>399G.NA2</v>
          </cell>
          <cell r="S1810">
            <v>0</v>
          </cell>
        </row>
        <row r="1811">
          <cell r="R1811" t="str">
            <v>Total General Plant.NA</v>
          </cell>
          <cell r="S1811">
            <v>600775344.07160258</v>
          </cell>
        </row>
        <row r="1812">
          <cell r="R1812" t="str">
            <v>Total General Plant.NA1</v>
          </cell>
          <cell r="S1812">
            <v>0</v>
          </cell>
        </row>
        <row r="1813">
          <cell r="R1813" t="str">
            <v>Summary of General Plant by Factor.NA</v>
          </cell>
          <cell r="S1813">
            <v>0</v>
          </cell>
        </row>
        <row r="1814">
          <cell r="R1814" t="str">
            <v>Summary of General Plant by Factor.NA1</v>
          </cell>
          <cell r="S1814">
            <v>217221896.42846149</v>
          </cell>
        </row>
        <row r="1815">
          <cell r="R1815" t="str">
            <v>Summary of General Plant by Factor.NA2</v>
          </cell>
          <cell r="S1815">
            <v>0</v>
          </cell>
        </row>
        <row r="1816">
          <cell r="R1816" t="str">
            <v>Summary of General Plant by Factor.NA3</v>
          </cell>
          <cell r="S1816">
            <v>0</v>
          </cell>
        </row>
        <row r="1817">
          <cell r="R1817" t="str">
            <v>Summary of General Plant by Factor.NA4</v>
          </cell>
          <cell r="S1817">
            <v>123112262.73386919</v>
          </cell>
        </row>
        <row r="1818">
          <cell r="R1818" t="str">
            <v>Summary of General Plant by Factor.NA5</v>
          </cell>
          <cell r="S1818">
            <v>118899505.24553913</v>
          </cell>
        </row>
        <row r="1819">
          <cell r="R1819" t="str">
            <v>Summary of General Plant by Factor.NA6</v>
          </cell>
          <cell r="S1819">
            <v>144986261.36388054</v>
          </cell>
        </row>
        <row r="1820">
          <cell r="R1820" t="str">
            <v>Summary of General Plant by Factor.NA7</v>
          </cell>
          <cell r="S1820">
            <v>9686340.2431880925</v>
          </cell>
        </row>
        <row r="1821">
          <cell r="R1821" t="str">
            <v>Summary of General Plant by Factor.NA8</v>
          </cell>
          <cell r="S1821">
            <v>0</v>
          </cell>
        </row>
        <row r="1822">
          <cell r="R1822" t="str">
            <v>Summary of General Plant by Factor.NA9</v>
          </cell>
          <cell r="S1822">
            <v>0</v>
          </cell>
        </row>
        <row r="1823">
          <cell r="R1823" t="str">
            <v>Summary of General Plant by Factor.NA10</v>
          </cell>
          <cell r="S1823">
            <v>0</v>
          </cell>
        </row>
        <row r="1824">
          <cell r="R1824" t="str">
            <v>Summary of General Plant by Factor.NA11</v>
          </cell>
          <cell r="S1824">
            <v>-13130921.943336055</v>
          </cell>
        </row>
        <row r="1825">
          <cell r="R1825" t="str">
            <v>Total General Plant by Factor.NA</v>
          </cell>
          <cell r="S1825">
            <v>600775344.07160246</v>
          </cell>
        </row>
        <row r="1826">
          <cell r="R1826" t="str">
            <v>301.NA</v>
          </cell>
          <cell r="S1826">
            <v>0</v>
          </cell>
        </row>
        <row r="1827">
          <cell r="R1827" t="str">
            <v>301.S</v>
          </cell>
          <cell r="S1827">
            <v>0</v>
          </cell>
        </row>
        <row r="1828">
          <cell r="R1828" t="str">
            <v>301.SO</v>
          </cell>
          <cell r="S1828">
            <v>0</v>
          </cell>
        </row>
        <row r="1829">
          <cell r="R1829" t="str">
            <v>301.SG</v>
          </cell>
          <cell r="S1829">
            <v>0</v>
          </cell>
        </row>
        <row r="1830">
          <cell r="R1830" t="str">
            <v>301.NA1</v>
          </cell>
          <cell r="S1830">
            <v>0</v>
          </cell>
        </row>
        <row r="1831">
          <cell r="R1831" t="str">
            <v>302.NA</v>
          </cell>
          <cell r="S1831">
            <v>0</v>
          </cell>
        </row>
        <row r="1832">
          <cell r="R1832" t="str">
            <v>302.S</v>
          </cell>
          <cell r="S1832">
            <v>0</v>
          </cell>
        </row>
        <row r="1833">
          <cell r="R1833" t="str">
            <v>302.SG</v>
          </cell>
          <cell r="S1833">
            <v>4593289.4923842559</v>
          </cell>
        </row>
        <row r="1834">
          <cell r="R1834" t="str">
            <v>302.SG1</v>
          </cell>
          <cell r="S1834">
            <v>43179236.314852484</v>
          </cell>
        </row>
        <row r="1835">
          <cell r="R1835" t="str">
            <v>302.SG2</v>
          </cell>
          <cell r="S1835">
            <v>4019772.1148908269</v>
          </cell>
        </row>
        <row r="1836">
          <cell r="R1836" t="str">
            <v>302.SG3</v>
          </cell>
          <cell r="S1836">
            <v>0</v>
          </cell>
        </row>
        <row r="1837">
          <cell r="R1837" t="str">
            <v>302.SG4</v>
          </cell>
          <cell r="S1837">
            <v>262896.90745148109</v>
          </cell>
        </row>
        <row r="1838">
          <cell r="R1838" t="str">
            <v>302.NA1</v>
          </cell>
          <cell r="S1838">
            <v>52055194.829579048</v>
          </cell>
        </row>
        <row r="1839">
          <cell r="R1839" t="str">
            <v>302.NA2</v>
          </cell>
          <cell r="S1839">
            <v>0</v>
          </cell>
        </row>
        <row r="1840">
          <cell r="R1840" t="str">
            <v>303.NA</v>
          </cell>
          <cell r="S1840">
            <v>0</v>
          </cell>
        </row>
        <row r="1841">
          <cell r="R1841" t="str">
            <v>303.S</v>
          </cell>
          <cell r="S1841">
            <v>3267149.06461538</v>
          </cell>
        </row>
        <row r="1842">
          <cell r="R1842" t="str">
            <v>303.SG</v>
          </cell>
          <cell r="S1842">
            <v>70151295.378039479</v>
          </cell>
        </row>
        <row r="1843">
          <cell r="R1843" t="str">
            <v>303.SO</v>
          </cell>
          <cell r="S1843">
            <v>158177536.27571261</v>
          </cell>
        </row>
        <row r="1844">
          <cell r="R1844" t="str">
            <v>303.SE</v>
          </cell>
          <cell r="S1844">
            <v>787695.30370856659</v>
          </cell>
        </row>
        <row r="1845">
          <cell r="R1845" t="str">
            <v>303.CN</v>
          </cell>
          <cell r="S1845">
            <v>66224183.250553362</v>
          </cell>
        </row>
        <row r="1846">
          <cell r="R1846" t="str">
            <v>303.SG1</v>
          </cell>
          <cell r="S1846">
            <v>0</v>
          </cell>
        </row>
        <row r="1847">
          <cell r="R1847" t="str">
            <v>303.SG2</v>
          </cell>
          <cell r="S1847">
            <v>0</v>
          </cell>
        </row>
        <row r="1848">
          <cell r="R1848" t="str">
            <v>303.NA1</v>
          </cell>
          <cell r="S1848">
            <v>298607859.27262938</v>
          </cell>
        </row>
        <row r="1849">
          <cell r="R1849" t="str">
            <v>303.NA2</v>
          </cell>
          <cell r="S1849">
            <v>0</v>
          </cell>
        </row>
        <row r="1850">
          <cell r="R1850" t="str">
            <v>303.S1</v>
          </cell>
          <cell r="S1850">
            <v>0</v>
          </cell>
        </row>
        <row r="1851">
          <cell r="R1851" t="str">
            <v>303.NA3</v>
          </cell>
          <cell r="S1851">
            <v>298607859.27262938</v>
          </cell>
        </row>
        <row r="1852">
          <cell r="R1852" t="str">
            <v>IP.NA</v>
          </cell>
          <cell r="S1852">
            <v>0</v>
          </cell>
        </row>
        <row r="1853">
          <cell r="R1853" t="str">
            <v>IP.S</v>
          </cell>
          <cell r="S1853">
            <v>0</v>
          </cell>
        </row>
        <row r="1854">
          <cell r="R1854" t="str">
            <v>IP.SG</v>
          </cell>
          <cell r="S1854">
            <v>0</v>
          </cell>
        </row>
        <row r="1855">
          <cell r="R1855" t="str">
            <v>IP.SG1</v>
          </cell>
          <cell r="S1855">
            <v>0</v>
          </cell>
        </row>
        <row r="1856">
          <cell r="R1856" t="str">
            <v>IP.SO</v>
          </cell>
          <cell r="S1856">
            <v>0</v>
          </cell>
        </row>
        <row r="1857">
          <cell r="R1857" t="str">
            <v>IP.NA1</v>
          </cell>
          <cell r="S1857">
            <v>0</v>
          </cell>
        </row>
        <row r="1858">
          <cell r="R1858" t="str">
            <v>IP.NA2</v>
          </cell>
          <cell r="S1858">
            <v>0</v>
          </cell>
        </row>
        <row r="1859">
          <cell r="R1859" t="str">
            <v>Total Intangible Plant.NA</v>
          </cell>
          <cell r="S1859">
            <v>350663054.10220844</v>
          </cell>
        </row>
        <row r="1860">
          <cell r="R1860" t="str">
            <v>Total Intangible Plant.NA1</v>
          </cell>
          <cell r="S1860">
            <v>0</v>
          </cell>
        </row>
        <row r="1861">
          <cell r="R1861" t="str">
            <v>Summary of Intangible Plant by Factor.NA</v>
          </cell>
          <cell r="S1861">
            <v>0</v>
          </cell>
        </row>
        <row r="1862">
          <cell r="R1862" t="str">
            <v>Summary of Intangible Plant by Factor.NA1</v>
          </cell>
          <cell r="S1862">
            <v>3267149.06461538</v>
          </cell>
        </row>
        <row r="1863">
          <cell r="R1863" t="str">
            <v>Summary of Intangible Plant by Factor.NA2</v>
          </cell>
          <cell r="S1863">
            <v>0</v>
          </cell>
        </row>
        <row r="1864">
          <cell r="R1864" t="str">
            <v>Summary of Intangible Plant by Factor.NA3</v>
          </cell>
          <cell r="S1864">
            <v>0</v>
          </cell>
        </row>
        <row r="1865">
          <cell r="R1865" t="str">
            <v>Summary of Intangible Plant by Factor.NA4</v>
          </cell>
          <cell r="S1865">
            <v>122206490.20761853</v>
          </cell>
        </row>
        <row r="1866">
          <cell r="R1866" t="str">
            <v>Summary of Intangible Plant by Factor.NA5</v>
          </cell>
          <cell r="S1866">
            <v>158177536.27571261</v>
          </cell>
        </row>
        <row r="1867">
          <cell r="R1867" t="str">
            <v>Summary of Intangible Plant by Factor.NA6</v>
          </cell>
          <cell r="S1867">
            <v>66224183.250553362</v>
          </cell>
        </row>
        <row r="1868">
          <cell r="R1868" t="str">
            <v>Summary of Intangible Plant by Factor.NA7</v>
          </cell>
          <cell r="S1868">
            <v>0</v>
          </cell>
        </row>
        <row r="1869">
          <cell r="R1869" t="str">
            <v>Summary of Intangible Plant by Factor.NA8</v>
          </cell>
          <cell r="S1869">
            <v>0</v>
          </cell>
        </row>
        <row r="1870">
          <cell r="R1870" t="str">
            <v>Summary of Intangible Plant by Factor.NA9</v>
          </cell>
          <cell r="S1870">
            <v>787695.30370856659</v>
          </cell>
        </row>
        <row r="1871">
          <cell r="R1871" t="str">
            <v>Total Intangible Plant by Factor.NA</v>
          </cell>
          <cell r="S1871">
            <v>350663054.10220844</v>
          </cell>
        </row>
        <row r="1872">
          <cell r="R1872" t="str">
            <v>Summary of Unclassified Plant (Account 106).NA</v>
          </cell>
          <cell r="S1872">
            <v>0</v>
          </cell>
        </row>
        <row r="1873">
          <cell r="R1873" t="str">
            <v>Summary of Unclassified Plant (Account 106).NA1</v>
          </cell>
          <cell r="S1873">
            <v>15375258.134615401</v>
          </cell>
        </row>
        <row r="1874">
          <cell r="R1874" t="str">
            <v>Summary of Unclassified Plant (Account 106).NA2</v>
          </cell>
          <cell r="S1874">
            <v>0</v>
          </cell>
        </row>
        <row r="1875">
          <cell r="R1875" t="str">
            <v>Summary of Unclassified Plant (Account 106).NA3</v>
          </cell>
          <cell r="S1875">
            <v>3250531.2833898114</v>
          </cell>
        </row>
        <row r="1876">
          <cell r="R1876" t="str">
            <v>Summary of Unclassified Plant (Account 106).NA4</v>
          </cell>
          <cell r="S1876">
            <v>0</v>
          </cell>
        </row>
        <row r="1877">
          <cell r="R1877" t="str">
            <v>Summary of Unclassified Plant (Account 106).NA5</v>
          </cell>
          <cell r="S1877">
            <v>0</v>
          </cell>
        </row>
        <row r="1878">
          <cell r="R1878" t="str">
            <v>Summary of Unclassified Plant (Account 106).NA6</v>
          </cell>
          <cell r="S1878">
            <v>6668949.950018608</v>
          </cell>
        </row>
        <row r="1879">
          <cell r="R1879" t="str">
            <v>Summary of Unclassified Plant (Account 106).NA7</v>
          </cell>
          <cell r="S1879">
            <v>75520041.825527936</v>
          </cell>
        </row>
        <row r="1880">
          <cell r="R1880" t="str">
            <v>Summary of Unclassified Plant (Account 106).NA8</v>
          </cell>
          <cell r="S1880">
            <v>0</v>
          </cell>
        </row>
        <row r="1881">
          <cell r="R1881" t="str">
            <v>Summary of Unclassified Plant (Account 106).NA9</v>
          </cell>
          <cell r="S1881">
            <v>0</v>
          </cell>
        </row>
        <row r="1882">
          <cell r="R1882" t="str">
            <v>Summary of Unclassified Plant (Account 106).NA10</v>
          </cell>
          <cell r="S1882">
            <v>0</v>
          </cell>
        </row>
        <row r="1883">
          <cell r="R1883" t="str">
            <v>Summary of Unclassified Plant (Account 106).NA11</v>
          </cell>
          <cell r="S1883">
            <v>-1017807.3126920181</v>
          </cell>
        </row>
        <row r="1884">
          <cell r="R1884" t="str">
            <v>Total Unclassified Plant by Factor.NA</v>
          </cell>
          <cell r="S1884">
            <v>99796973.880859733</v>
          </cell>
        </row>
        <row r="1885">
          <cell r="R1885" t="str">
            <v>Total Unclassified Plant by Factor.NA1</v>
          </cell>
          <cell r="S1885">
            <v>0</v>
          </cell>
        </row>
        <row r="1886">
          <cell r="R1886" t="str">
            <v>Total Electric Plant In Service.NA</v>
          </cell>
          <cell r="S1886">
            <v>11340055641.354294</v>
          </cell>
        </row>
        <row r="1887">
          <cell r="R1887" t="str">
            <v>Summary of Electric Plant by Factor.NA</v>
          </cell>
          <cell r="S1887">
            <v>0</v>
          </cell>
        </row>
        <row r="1888">
          <cell r="R1888" t="str">
            <v>Summary of Electric Plant by Factor.NA1</v>
          </cell>
          <cell r="S1888">
            <v>2891589987.7161541</v>
          </cell>
        </row>
        <row r="1889">
          <cell r="R1889" t="str">
            <v>Summary of Electric Plant by Factor.NA2</v>
          </cell>
          <cell r="S1889">
            <v>145773956.6675891</v>
          </cell>
        </row>
        <row r="1890">
          <cell r="R1890" t="str">
            <v>Summary of Electric Plant by Factor.NA3</v>
          </cell>
          <cell r="S1890">
            <v>0</v>
          </cell>
        </row>
        <row r="1891">
          <cell r="R1891" t="str">
            <v>Summary of Electric Plant by Factor.NA4</v>
          </cell>
          <cell r="S1891">
            <v>0</v>
          </cell>
        </row>
        <row r="1892">
          <cell r="R1892" t="str">
            <v>Summary of Electric Plant by Factor.NA5</v>
          </cell>
          <cell r="S1892">
            <v>7962835053.8988934</v>
          </cell>
        </row>
        <row r="1893">
          <cell r="R1893" t="str">
            <v>Summary of Electric Plant by Factor.NA6</v>
          </cell>
          <cell r="S1893">
            <v>277077041.52125174</v>
          </cell>
        </row>
        <row r="1894">
          <cell r="R1894" t="str">
            <v>Summary of Electric Plant by Factor.NA7</v>
          </cell>
          <cell r="S1894">
            <v>75910523.493741453</v>
          </cell>
        </row>
        <row r="1895">
          <cell r="R1895" t="str">
            <v>Summary of Electric Plant by Factor.NA8</v>
          </cell>
          <cell r="S1895">
            <v>0</v>
          </cell>
        </row>
        <row r="1896">
          <cell r="R1896" t="str">
            <v>Summary of Electric Plant by Factor.NA9</v>
          </cell>
          <cell r="S1896">
            <v>0</v>
          </cell>
        </row>
        <row r="1897">
          <cell r="R1897" t="str">
            <v>Summary of Electric Plant by Factor.NA10</v>
          </cell>
          <cell r="S1897">
            <v>0</v>
          </cell>
        </row>
        <row r="1898">
          <cell r="R1898" t="str">
            <v>Summary of Electric Plant by Factor.NA11</v>
          </cell>
          <cell r="S1898">
            <v>-13130921.943336055</v>
          </cell>
        </row>
        <row r="1899">
          <cell r="R1899" t="str">
            <v>Summary of Electric Plant by Factor.NA12</v>
          </cell>
          <cell r="S1899">
            <v>11340055641.354294</v>
          </cell>
        </row>
        <row r="1900">
          <cell r="R1900" t="str">
            <v>105.NA</v>
          </cell>
          <cell r="S1900">
            <v>0</v>
          </cell>
        </row>
        <row r="1901">
          <cell r="R1901" t="str">
            <v>105.S</v>
          </cell>
          <cell r="S1901">
            <v>4847342.38</v>
          </cell>
        </row>
        <row r="1902">
          <cell r="R1902" t="str">
            <v>105.SG</v>
          </cell>
          <cell r="S1902">
            <v>0</v>
          </cell>
        </row>
        <row r="1903">
          <cell r="R1903" t="str">
            <v>105.SG1</v>
          </cell>
          <cell r="S1903">
            <v>1599942.8008180144</v>
          </cell>
        </row>
        <row r="1904">
          <cell r="R1904" t="str">
            <v>105.SG2</v>
          </cell>
          <cell r="S1904">
            <v>-976523.78059883637</v>
          </cell>
        </row>
        <row r="1905">
          <cell r="R1905" t="str">
            <v>105.SE</v>
          </cell>
          <cell r="S1905">
            <v>6601697.0656943824</v>
          </cell>
        </row>
        <row r="1906">
          <cell r="R1906" t="str">
            <v>105.SG3</v>
          </cell>
          <cell r="S1906">
            <v>0</v>
          </cell>
        </row>
        <row r="1907">
          <cell r="R1907" t="str">
            <v>105.NA1</v>
          </cell>
          <cell r="S1907">
            <v>0</v>
          </cell>
        </row>
        <row r="1908">
          <cell r="R1908" t="str">
            <v>105.NA2</v>
          </cell>
          <cell r="S1908">
            <v>0</v>
          </cell>
        </row>
        <row r="1909">
          <cell r="R1909" t="str">
            <v>Total Plant Held For Future Use.NA</v>
          </cell>
          <cell r="S1909">
            <v>12072458.46591356</v>
          </cell>
        </row>
        <row r="1910">
          <cell r="R1910" t="str">
            <v>Total Plant Held For Future Use.NA1</v>
          </cell>
          <cell r="S1910">
            <v>0</v>
          </cell>
        </row>
        <row r="1911">
          <cell r="R1911" t="str">
            <v>114.NA</v>
          </cell>
          <cell r="S1911">
            <v>0</v>
          </cell>
        </row>
        <row r="1912">
          <cell r="R1912" t="str">
            <v>114.S</v>
          </cell>
          <cell r="S1912">
            <v>1808818.71076923</v>
          </cell>
        </row>
        <row r="1913">
          <cell r="R1913" t="str">
            <v>114.SG</v>
          </cell>
          <cell r="S1913">
            <v>62627041.616621248</v>
          </cell>
        </row>
        <row r="1914">
          <cell r="R1914" t="str">
            <v>114.SG1</v>
          </cell>
          <cell r="S1914">
            <v>0</v>
          </cell>
        </row>
        <row r="1915">
          <cell r="R1915" t="str">
            <v>Total Electric Plant Acquisition Adjustment.NA</v>
          </cell>
          <cell r="S1915">
            <v>64435860.327390477</v>
          </cell>
        </row>
        <row r="1916">
          <cell r="R1916" t="str">
            <v>Total Electric Plant Acquisition Adjustment.NA1</v>
          </cell>
          <cell r="S1916">
            <v>0</v>
          </cell>
        </row>
        <row r="1917">
          <cell r="R1917" t="str">
            <v>115.NA</v>
          </cell>
          <cell r="S1917">
            <v>0</v>
          </cell>
        </row>
        <row r="1918">
          <cell r="R1918" t="str">
            <v>115.S</v>
          </cell>
          <cell r="S1918">
            <v>-18349.708461538499</v>
          </cell>
        </row>
        <row r="1919">
          <cell r="R1919" t="str">
            <v>115.SG</v>
          </cell>
          <cell r="S1919">
            <v>-47814758.700551085</v>
          </cell>
        </row>
        <row r="1920">
          <cell r="R1920" t="str">
            <v>115.SG1</v>
          </cell>
          <cell r="S1920">
            <v>0</v>
          </cell>
        </row>
        <row r="1921">
          <cell r="R1921" t="str">
            <v>115.NA1</v>
          </cell>
          <cell r="S1921">
            <v>-47833108.409012623</v>
          </cell>
        </row>
        <row r="1922">
          <cell r="R1922" t="str">
            <v>115.NA2</v>
          </cell>
          <cell r="S1922">
            <v>0</v>
          </cell>
        </row>
        <row r="1923">
          <cell r="R1923" t="str">
            <v>128.NA</v>
          </cell>
          <cell r="S1923">
            <v>0</v>
          </cell>
        </row>
        <row r="1924">
          <cell r="R1924" t="str">
            <v>128.SO</v>
          </cell>
          <cell r="S1924">
            <v>0</v>
          </cell>
        </row>
        <row r="1925">
          <cell r="R1925" t="str">
            <v>Total Pensions.NA</v>
          </cell>
          <cell r="S1925">
            <v>0</v>
          </cell>
        </row>
        <row r="1926">
          <cell r="R1926" t="str">
            <v>Total Pensions.NA1</v>
          </cell>
          <cell r="S1926">
            <v>0</v>
          </cell>
        </row>
        <row r="1927">
          <cell r="R1927" t="str">
            <v>124.NA</v>
          </cell>
          <cell r="S1927">
            <v>0</v>
          </cell>
        </row>
        <row r="1928">
          <cell r="R1928" t="str">
            <v>124.S</v>
          </cell>
          <cell r="S1928">
            <v>2160737.84923077</v>
          </cell>
        </row>
        <row r="1929">
          <cell r="R1929" t="str">
            <v>124.SO</v>
          </cell>
          <cell r="S1929">
            <v>-1927.2376249942831</v>
          </cell>
        </row>
        <row r="1930">
          <cell r="R1930" t="str">
            <v>124.NA1</v>
          </cell>
          <cell r="S1930">
            <v>2158810.6116057755</v>
          </cell>
        </row>
        <row r="1931">
          <cell r="R1931" t="str">
            <v>124.NA2</v>
          </cell>
          <cell r="S1931">
            <v>0</v>
          </cell>
        </row>
        <row r="1932">
          <cell r="R1932" t="str">
            <v>182W.NA</v>
          </cell>
          <cell r="S1932">
            <v>0</v>
          </cell>
        </row>
        <row r="1933">
          <cell r="R1933" t="str">
            <v>182W.S</v>
          </cell>
          <cell r="S1933">
            <v>0</v>
          </cell>
        </row>
        <row r="1934">
          <cell r="R1934" t="str">
            <v>182W.SG</v>
          </cell>
          <cell r="S1934">
            <v>0</v>
          </cell>
        </row>
        <row r="1935">
          <cell r="R1935" t="str">
            <v>182W.SGCT</v>
          </cell>
          <cell r="S1935">
            <v>0</v>
          </cell>
        </row>
        <row r="1936">
          <cell r="R1936" t="str">
            <v>182W.SO</v>
          </cell>
          <cell r="S1936">
            <v>0</v>
          </cell>
        </row>
        <row r="1937">
          <cell r="R1937" t="str">
            <v>182W.NA1</v>
          </cell>
          <cell r="S1937">
            <v>0</v>
          </cell>
        </row>
        <row r="1938">
          <cell r="R1938" t="str">
            <v>182W.NA2</v>
          </cell>
          <cell r="S1938">
            <v>0</v>
          </cell>
        </row>
        <row r="1939">
          <cell r="R1939" t="str">
            <v>186W.NA</v>
          </cell>
          <cell r="S1939">
            <v>0</v>
          </cell>
        </row>
        <row r="1940">
          <cell r="R1940" t="str">
            <v>186W.S</v>
          </cell>
          <cell r="S1940">
            <v>0</v>
          </cell>
        </row>
        <row r="1941">
          <cell r="R1941" t="str">
            <v>186W.CN</v>
          </cell>
          <cell r="S1941">
            <v>0</v>
          </cell>
        </row>
        <row r="1942">
          <cell r="R1942" t="str">
            <v>186W.CNP</v>
          </cell>
          <cell r="S1942">
            <v>0</v>
          </cell>
        </row>
        <row r="1943">
          <cell r="R1943" t="str">
            <v>186W.SG</v>
          </cell>
          <cell r="S1943">
            <v>0</v>
          </cell>
        </row>
        <row r="1944">
          <cell r="R1944" t="str">
            <v>186W.SO</v>
          </cell>
          <cell r="S1944">
            <v>0</v>
          </cell>
        </row>
        <row r="1945">
          <cell r="R1945" t="str">
            <v>186W.NA1</v>
          </cell>
          <cell r="S1945">
            <v>0</v>
          </cell>
        </row>
        <row r="1946">
          <cell r="R1946" t="str">
            <v>186W.NA2</v>
          </cell>
          <cell r="S1946">
            <v>0</v>
          </cell>
        </row>
        <row r="1947">
          <cell r="R1947" t="str">
            <v>Total Weatherization.NA</v>
          </cell>
          <cell r="S1947">
            <v>2158810.6116057755</v>
          </cell>
        </row>
        <row r="1948">
          <cell r="R1948" t="str">
            <v>Total Weatherization.NA1</v>
          </cell>
          <cell r="S1948">
            <v>0</v>
          </cell>
        </row>
        <row r="1949">
          <cell r="R1949" t="str">
            <v>151.NA</v>
          </cell>
          <cell r="S1949">
            <v>0</v>
          </cell>
        </row>
        <row r="1950">
          <cell r="R1950" t="str">
            <v>151.DEU</v>
          </cell>
          <cell r="S1950">
            <v>0</v>
          </cell>
        </row>
        <row r="1951">
          <cell r="R1951" t="str">
            <v>151.SE</v>
          </cell>
          <cell r="S1951">
            <v>79151413.200648978</v>
          </cell>
        </row>
        <row r="1952">
          <cell r="R1952" t="str">
            <v>151.SE1</v>
          </cell>
          <cell r="S1952">
            <v>0</v>
          </cell>
        </row>
        <row r="1953">
          <cell r="R1953" t="str">
            <v>151.SE2</v>
          </cell>
          <cell r="S1953">
            <v>3258024.3372812434</v>
          </cell>
        </row>
        <row r="1954">
          <cell r="R1954" t="str">
            <v>Total Fuel Stock.NA</v>
          </cell>
          <cell r="S1954">
            <v>82409437.53793022</v>
          </cell>
        </row>
        <row r="1955">
          <cell r="R1955" t="str">
            <v>Total Fuel Stock.NA1</v>
          </cell>
          <cell r="S1955">
            <v>0</v>
          </cell>
        </row>
        <row r="1956">
          <cell r="R1956" t="str">
            <v>152.NA</v>
          </cell>
          <cell r="S1956">
            <v>0</v>
          </cell>
        </row>
        <row r="1957">
          <cell r="R1957" t="str">
            <v>152.SE</v>
          </cell>
          <cell r="S1957">
            <v>0</v>
          </cell>
        </row>
        <row r="1958">
          <cell r="R1958" t="str">
            <v>152.NA1</v>
          </cell>
          <cell r="S1958">
            <v>0</v>
          </cell>
        </row>
        <row r="1959">
          <cell r="R1959" t="str">
            <v>152.NA2</v>
          </cell>
          <cell r="S1959">
            <v>0</v>
          </cell>
        </row>
        <row r="1960">
          <cell r="R1960" t="str">
            <v>25316.NA</v>
          </cell>
          <cell r="S1960">
            <v>0</v>
          </cell>
        </row>
        <row r="1961">
          <cell r="R1961" t="str">
            <v>25316.SE</v>
          </cell>
          <cell r="S1961">
            <v>-1167001.5716024362</v>
          </cell>
        </row>
        <row r="1962">
          <cell r="R1962" t="str">
            <v>25316.NA1</v>
          </cell>
          <cell r="S1962">
            <v>-1167001.5716024362</v>
          </cell>
        </row>
        <row r="1963">
          <cell r="R1963" t="str">
            <v>25316.NA2</v>
          </cell>
          <cell r="S1963">
            <v>0</v>
          </cell>
        </row>
        <row r="1964">
          <cell r="R1964" t="str">
            <v>25317.NA</v>
          </cell>
          <cell r="S1964">
            <v>0</v>
          </cell>
        </row>
        <row r="1965">
          <cell r="R1965" t="str">
            <v>25317.SE</v>
          </cell>
          <cell r="S1965">
            <v>-1278320.1656797703</v>
          </cell>
        </row>
        <row r="1966">
          <cell r="R1966" t="str">
            <v>25317.NA1</v>
          </cell>
          <cell r="S1966">
            <v>-1278320.1656797703</v>
          </cell>
        </row>
        <row r="1967">
          <cell r="R1967" t="str">
            <v>25317.NA2</v>
          </cell>
          <cell r="S1967">
            <v>0</v>
          </cell>
        </row>
        <row r="1968">
          <cell r="R1968" t="str">
            <v>25319.NA</v>
          </cell>
          <cell r="S1968">
            <v>0</v>
          </cell>
        </row>
        <row r="1969">
          <cell r="R1969" t="str">
            <v>25319.SE</v>
          </cell>
          <cell r="S1969">
            <v>0</v>
          </cell>
        </row>
        <row r="1970">
          <cell r="R1970" t="str">
            <v>25319.NA1</v>
          </cell>
          <cell r="S1970">
            <v>0</v>
          </cell>
        </row>
        <row r="1971">
          <cell r="R1971" t="str">
            <v>25319.NA2</v>
          </cell>
          <cell r="S1971">
            <v>0</v>
          </cell>
        </row>
        <row r="1972">
          <cell r="R1972" t="str">
            <v>25319.NA3</v>
          </cell>
          <cell r="S1972">
            <v>79964115.800648019</v>
          </cell>
        </row>
        <row r="1973">
          <cell r="R1973" t="str">
            <v>154.NA</v>
          </cell>
          <cell r="S1973">
            <v>0</v>
          </cell>
        </row>
        <row r="1974">
          <cell r="R1974" t="str">
            <v>154.S</v>
          </cell>
          <cell r="S1974">
            <v>44869314.885384597</v>
          </cell>
        </row>
        <row r="1975">
          <cell r="R1975" t="str">
            <v>154.SG</v>
          </cell>
          <cell r="S1975">
            <v>2597443.5563373608</v>
          </cell>
        </row>
        <row r="1976">
          <cell r="R1976" t="str">
            <v>154.SE</v>
          </cell>
          <cell r="S1976">
            <v>1088828.4959727337</v>
          </cell>
        </row>
        <row r="1977">
          <cell r="R1977" t="str">
            <v>154.SO</v>
          </cell>
          <cell r="S1977">
            <v>49358.927869108469</v>
          </cell>
        </row>
        <row r="1978">
          <cell r="R1978" t="str">
            <v>154.SG1</v>
          </cell>
          <cell r="S1978">
            <v>49279109.395359695</v>
          </cell>
        </row>
        <row r="1979">
          <cell r="R1979" t="str">
            <v>154.SG2</v>
          </cell>
          <cell r="S1979">
            <v>2844.9230091271884</v>
          </cell>
        </row>
        <row r="1980">
          <cell r="R1980" t="str">
            <v>154.SNPD</v>
          </cell>
          <cell r="S1980">
            <v>-780460.97005821159</v>
          </cell>
        </row>
        <row r="1981">
          <cell r="R1981" t="str">
            <v>154.SG3</v>
          </cell>
          <cell r="S1981">
            <v>0</v>
          </cell>
        </row>
        <row r="1982">
          <cell r="R1982" t="str">
            <v>154.SG4</v>
          </cell>
          <cell r="S1982">
            <v>0</v>
          </cell>
        </row>
        <row r="1983">
          <cell r="R1983" t="str">
            <v>154.SG5</v>
          </cell>
          <cell r="S1983">
            <v>0</v>
          </cell>
        </row>
        <row r="1984">
          <cell r="R1984" t="str">
            <v>154.SG6</v>
          </cell>
          <cell r="S1984">
            <v>0</v>
          </cell>
        </row>
        <row r="1985">
          <cell r="R1985" t="str">
            <v>154.SG7</v>
          </cell>
          <cell r="S1985">
            <v>4119894.6957441019</v>
          </cell>
        </row>
        <row r="1986">
          <cell r="R1986" t="str">
            <v>154.SG8</v>
          </cell>
          <cell r="S1986">
            <v>0</v>
          </cell>
        </row>
        <row r="1987">
          <cell r="R1987" t="str">
            <v>Total Materials and Supplies.NA</v>
          </cell>
          <cell r="S1987">
            <v>101226333.90961851</v>
          </cell>
        </row>
        <row r="1988">
          <cell r="R1988" t="str">
            <v>Total Materials and Supplies.NA1</v>
          </cell>
          <cell r="S1988">
            <v>0</v>
          </cell>
        </row>
        <row r="1989">
          <cell r="R1989" t="str">
            <v>163.NA</v>
          </cell>
          <cell r="S1989">
            <v>0</v>
          </cell>
        </row>
        <row r="1990">
          <cell r="R1990" t="str">
            <v>163.SO</v>
          </cell>
          <cell r="S1990">
            <v>0</v>
          </cell>
        </row>
        <row r="1991">
          <cell r="R1991" t="str">
            <v>163.NA1</v>
          </cell>
          <cell r="S1991">
            <v>0</v>
          </cell>
        </row>
        <row r="1992">
          <cell r="R1992" t="str">
            <v>163.NA2</v>
          </cell>
          <cell r="S1992">
            <v>0</v>
          </cell>
        </row>
        <row r="1993">
          <cell r="R1993" t="str">
            <v>163.NA3</v>
          </cell>
          <cell r="S1993">
            <v>0</v>
          </cell>
        </row>
        <row r="1994">
          <cell r="R1994" t="str">
            <v>25318.NA</v>
          </cell>
          <cell r="S1994">
            <v>0</v>
          </cell>
        </row>
        <row r="1995">
          <cell r="R1995" t="str">
            <v>25318.SG</v>
          </cell>
          <cell r="S1995">
            <v>-119420.44210703325</v>
          </cell>
        </row>
        <row r="1996">
          <cell r="R1996" t="str">
            <v>25318.NA1</v>
          </cell>
          <cell r="S1996">
            <v>0</v>
          </cell>
        </row>
        <row r="1997">
          <cell r="R1997" t="str">
            <v>25318.NA2</v>
          </cell>
          <cell r="S1997">
            <v>-119420.44210703325</v>
          </cell>
        </row>
        <row r="1998">
          <cell r="R1998" t="str">
            <v>25318.NA3</v>
          </cell>
          <cell r="S1998">
            <v>0</v>
          </cell>
        </row>
        <row r="1999">
          <cell r="R1999" t="str">
            <v>25318.NA4</v>
          </cell>
          <cell r="S1999">
            <v>101106913.46751148</v>
          </cell>
        </row>
        <row r="2000">
          <cell r="R2000" t="str">
            <v>25318.NA5</v>
          </cell>
          <cell r="S2000">
            <v>0</v>
          </cell>
        </row>
        <row r="2001">
          <cell r="R2001" t="str">
            <v>165.NA</v>
          </cell>
          <cell r="S2001">
            <v>0</v>
          </cell>
        </row>
        <row r="2002">
          <cell r="R2002" t="str">
            <v>165.S</v>
          </cell>
          <cell r="S2002">
            <v>2918735.8523076898</v>
          </cell>
        </row>
        <row r="2003">
          <cell r="R2003" t="str">
            <v>165.GPS</v>
          </cell>
          <cell r="S2003">
            <v>2279984.4968047412</v>
          </cell>
        </row>
        <row r="2004">
          <cell r="R2004" t="str">
            <v>165.SG</v>
          </cell>
          <cell r="S2004">
            <v>1748820.2042172614</v>
          </cell>
        </row>
        <row r="2005">
          <cell r="R2005" t="str">
            <v>165.SE</v>
          </cell>
          <cell r="S2005">
            <v>183196.3197437209</v>
          </cell>
        </row>
        <row r="2006">
          <cell r="R2006" t="str">
            <v>165.SO</v>
          </cell>
          <cell r="S2006">
            <v>8991938.998373406</v>
          </cell>
        </row>
        <row r="2007">
          <cell r="R2007" t="str">
            <v>Total Prepayments.NA</v>
          </cell>
          <cell r="S2007">
            <v>16122675.871446818</v>
          </cell>
        </row>
        <row r="2008">
          <cell r="R2008" t="str">
            <v>Total Prepayments.NA1</v>
          </cell>
          <cell r="S2008">
            <v>0</v>
          </cell>
        </row>
        <row r="2009">
          <cell r="R2009" t="str">
            <v>182M.NA</v>
          </cell>
          <cell r="S2009">
            <v>0</v>
          </cell>
        </row>
        <row r="2010">
          <cell r="R2010" t="str">
            <v>182M.S</v>
          </cell>
          <cell r="S2010">
            <v>21022766.063076898</v>
          </cell>
        </row>
        <row r="2011">
          <cell r="R2011" t="str">
            <v>182M.SG</v>
          </cell>
          <cell r="S2011">
            <v>0</v>
          </cell>
        </row>
        <row r="2012">
          <cell r="R2012" t="str">
            <v>182M.SGCT</v>
          </cell>
          <cell r="S2012">
            <v>1024630.3742604897</v>
          </cell>
        </row>
        <row r="2013">
          <cell r="R2013" t="str">
            <v>182M.SG-P</v>
          </cell>
          <cell r="S2013">
            <v>0</v>
          </cell>
        </row>
        <row r="2014">
          <cell r="R2014" t="str">
            <v>182M.SE</v>
          </cell>
          <cell r="S2014">
            <v>70660054.8139247</v>
          </cell>
        </row>
        <row r="2015">
          <cell r="R2015" t="str">
            <v>182M.SG1</v>
          </cell>
          <cell r="S2015">
            <v>0</v>
          </cell>
        </row>
        <row r="2016">
          <cell r="R2016" t="str">
            <v>182M.SO</v>
          </cell>
          <cell r="S2016">
            <v>214326478.16675803</v>
          </cell>
        </row>
        <row r="2017">
          <cell r="R2017" t="str">
            <v>182M.NA1</v>
          </cell>
          <cell r="S2017">
            <v>307033929.41802013</v>
          </cell>
        </row>
        <row r="2018">
          <cell r="R2018" t="str">
            <v>182M.NA2</v>
          </cell>
          <cell r="S2018">
            <v>0</v>
          </cell>
        </row>
        <row r="2019">
          <cell r="R2019" t="str">
            <v>186M.NA</v>
          </cell>
          <cell r="S2019">
            <v>0</v>
          </cell>
        </row>
        <row r="2020">
          <cell r="R2020" t="str">
            <v>186M.S</v>
          </cell>
          <cell r="S2020">
            <v>0</v>
          </cell>
        </row>
        <row r="2021">
          <cell r="R2021" t="str">
            <v>186M.SG</v>
          </cell>
          <cell r="S2021">
            <v>0</v>
          </cell>
        </row>
        <row r="2022">
          <cell r="R2022" t="str">
            <v>186M.SG1</v>
          </cell>
          <cell r="S2022">
            <v>0</v>
          </cell>
        </row>
        <row r="2023">
          <cell r="R2023" t="str">
            <v>186M.SG2</v>
          </cell>
          <cell r="S2023">
            <v>26780194.362741511</v>
          </cell>
        </row>
        <row r="2024">
          <cell r="R2024" t="str">
            <v>186M.SO</v>
          </cell>
          <cell r="S2024">
            <v>28125.862100717899</v>
          </cell>
        </row>
        <row r="2025">
          <cell r="R2025" t="str">
            <v>186M.SE</v>
          </cell>
          <cell r="S2025">
            <v>2341892.3223099019</v>
          </cell>
        </row>
        <row r="2026">
          <cell r="R2026" t="str">
            <v>186M.SG3</v>
          </cell>
          <cell r="S2026">
            <v>0</v>
          </cell>
        </row>
        <row r="2027">
          <cell r="R2027" t="str">
            <v>186M.EXCTAX</v>
          </cell>
          <cell r="S2027">
            <v>0</v>
          </cell>
        </row>
        <row r="2028">
          <cell r="R2028" t="str">
            <v>Total Misc. Deferred Debits.NA</v>
          </cell>
          <cell r="S2028">
            <v>29150212.547152132</v>
          </cell>
        </row>
        <row r="2029">
          <cell r="R2029" t="str">
            <v>Total Misc. Deferred Debits.NA1</v>
          </cell>
          <cell r="S2029">
            <v>0</v>
          </cell>
        </row>
        <row r="2030">
          <cell r="R2030" t="str">
            <v>Working Capital.NA</v>
          </cell>
          <cell r="S2030">
            <v>0</v>
          </cell>
        </row>
        <row r="2031">
          <cell r="R2031" t="str">
            <v>CWC.NA</v>
          </cell>
          <cell r="S2031">
            <v>0</v>
          </cell>
        </row>
        <row r="2032">
          <cell r="R2032" t="str">
            <v>CWC.S</v>
          </cell>
          <cell r="S2032">
            <v>21495323.638730645</v>
          </cell>
        </row>
        <row r="2033">
          <cell r="R2033" t="str">
            <v>CWC.SO</v>
          </cell>
          <cell r="S2033">
            <v>0</v>
          </cell>
        </row>
        <row r="2034">
          <cell r="R2034" t="str">
            <v>CWC.SE</v>
          </cell>
          <cell r="S2034">
            <v>0</v>
          </cell>
        </row>
        <row r="2035">
          <cell r="R2035" t="str">
            <v>CWC.NA1</v>
          </cell>
          <cell r="S2035">
            <v>21495323.638730645</v>
          </cell>
        </row>
        <row r="2036">
          <cell r="R2036" t="str">
            <v>CWC.NA2</v>
          </cell>
          <cell r="S2036">
            <v>0</v>
          </cell>
        </row>
        <row r="2037">
          <cell r="R2037" t="str">
            <v>OWC.NA</v>
          </cell>
          <cell r="S2037">
            <v>0</v>
          </cell>
        </row>
        <row r="2038">
          <cell r="R2038" t="str">
            <v>131.SNP</v>
          </cell>
          <cell r="S2038">
            <v>0</v>
          </cell>
        </row>
        <row r="2039">
          <cell r="R2039" t="str">
            <v>135.SG</v>
          </cell>
          <cell r="S2039">
            <v>0</v>
          </cell>
        </row>
        <row r="2040">
          <cell r="R2040" t="str">
            <v>141.SO</v>
          </cell>
          <cell r="S2040">
            <v>0</v>
          </cell>
        </row>
        <row r="2041">
          <cell r="R2041" t="str">
            <v>143.SO</v>
          </cell>
          <cell r="S2041">
            <v>10612980.96057778</v>
          </cell>
        </row>
        <row r="2042">
          <cell r="R2042" t="str">
            <v>232.S</v>
          </cell>
          <cell r="S2042">
            <v>0</v>
          </cell>
        </row>
        <row r="2043">
          <cell r="R2043" t="str">
            <v>232.SO</v>
          </cell>
          <cell r="S2043">
            <v>-3263681.817954421</v>
          </cell>
        </row>
        <row r="2044">
          <cell r="R2044" t="str">
            <v>232.SE</v>
          </cell>
          <cell r="S2044">
            <v>-1280082.6772085689</v>
          </cell>
        </row>
        <row r="2045">
          <cell r="R2045" t="str">
            <v>232.SG</v>
          </cell>
          <cell r="S2045">
            <v>-30281.247574447683</v>
          </cell>
        </row>
        <row r="2046">
          <cell r="R2046" t="str">
            <v>2533.S</v>
          </cell>
          <cell r="S2046">
            <v>0</v>
          </cell>
        </row>
        <row r="2047">
          <cell r="R2047" t="str">
            <v>2533.SE</v>
          </cell>
          <cell r="S2047">
            <v>-2471969.768541404</v>
          </cell>
        </row>
        <row r="2048">
          <cell r="R2048" t="str">
            <v>230.SE</v>
          </cell>
          <cell r="S2048">
            <v>0</v>
          </cell>
        </row>
        <row r="2049">
          <cell r="R2049" t="str">
            <v>230.S</v>
          </cell>
          <cell r="S2049">
            <v>0</v>
          </cell>
        </row>
        <row r="2050">
          <cell r="R2050" t="str">
            <v>254105.SG</v>
          </cell>
          <cell r="S2050">
            <v>0</v>
          </cell>
        </row>
        <row r="2051">
          <cell r="R2051" t="str">
            <v>254105.SE</v>
          </cell>
          <cell r="S2051">
            <v>0</v>
          </cell>
        </row>
        <row r="2052">
          <cell r="R2052" t="str">
            <v>2533.SE1</v>
          </cell>
          <cell r="S2052">
            <v>0</v>
          </cell>
        </row>
        <row r="2053">
          <cell r="R2053" t="str">
            <v>2533.NA</v>
          </cell>
          <cell r="S2053">
            <v>3566965.4492989387</v>
          </cell>
        </row>
        <row r="2054">
          <cell r="R2054" t="str">
            <v>2533.NA1</v>
          </cell>
          <cell r="S2054">
            <v>0</v>
          </cell>
        </row>
        <row r="2055">
          <cell r="R2055" t="str">
            <v>Total Working Capital.NA</v>
          </cell>
          <cell r="S2055">
            <v>25062289.088029582</v>
          </cell>
        </row>
        <row r="2056">
          <cell r="R2056" t="str">
            <v>Miscellaneous Rate Base.NA</v>
          </cell>
          <cell r="S2056">
            <v>0</v>
          </cell>
        </row>
        <row r="2057">
          <cell r="R2057" t="str">
            <v>18221.NA</v>
          </cell>
          <cell r="S2057">
            <v>0</v>
          </cell>
        </row>
        <row r="2058">
          <cell r="R2058" t="str">
            <v>18221.S</v>
          </cell>
          <cell r="S2058">
            <v>0</v>
          </cell>
        </row>
        <row r="2059">
          <cell r="R2059" t="str">
            <v>18221.NA1</v>
          </cell>
          <cell r="S2059">
            <v>0</v>
          </cell>
        </row>
        <row r="2060">
          <cell r="R2060" t="str">
            <v>18221.NA2</v>
          </cell>
          <cell r="S2060">
            <v>0</v>
          </cell>
        </row>
        <row r="2061">
          <cell r="R2061" t="str">
            <v>18221.NA3</v>
          </cell>
          <cell r="S2061">
            <v>0</v>
          </cell>
        </row>
        <row r="2062">
          <cell r="R2062" t="str">
            <v>18222.NA</v>
          </cell>
          <cell r="S2062">
            <v>0</v>
          </cell>
        </row>
        <row r="2063">
          <cell r="R2063" t="str">
            <v>18222.S</v>
          </cell>
          <cell r="S2063">
            <v>0</v>
          </cell>
        </row>
        <row r="2064">
          <cell r="R2064" t="str">
            <v>18222.TROJP</v>
          </cell>
          <cell r="S2064">
            <v>0</v>
          </cell>
        </row>
        <row r="2065">
          <cell r="R2065" t="str">
            <v>18222.TROJD</v>
          </cell>
          <cell r="S2065">
            <v>0</v>
          </cell>
        </row>
        <row r="2066">
          <cell r="R2066" t="str">
            <v>18222.NA1</v>
          </cell>
          <cell r="S2066">
            <v>0</v>
          </cell>
        </row>
        <row r="2067">
          <cell r="R2067" t="str">
            <v>18222.NA2</v>
          </cell>
          <cell r="S2067">
            <v>0</v>
          </cell>
        </row>
        <row r="2068">
          <cell r="R2068" t="str">
            <v>18222.NA3</v>
          </cell>
          <cell r="S2068">
            <v>0</v>
          </cell>
        </row>
        <row r="2069">
          <cell r="R2069" t="str">
            <v>18222.NA4</v>
          </cell>
          <cell r="S2069">
            <v>0</v>
          </cell>
        </row>
        <row r="2070">
          <cell r="R2070" t="str">
            <v>1869.NA</v>
          </cell>
          <cell r="S2070">
            <v>0</v>
          </cell>
        </row>
        <row r="2071">
          <cell r="R2071" t="str">
            <v>1869.S</v>
          </cell>
          <cell r="S2071">
            <v>0</v>
          </cell>
        </row>
        <row r="2072">
          <cell r="R2072" t="str">
            <v>1869.SG</v>
          </cell>
          <cell r="S2072">
            <v>0</v>
          </cell>
        </row>
        <row r="2073">
          <cell r="R2073" t="str">
            <v>1869.NA1</v>
          </cell>
          <cell r="S2073">
            <v>0</v>
          </cell>
        </row>
        <row r="2074">
          <cell r="R2074" t="str">
            <v>1869.NA2</v>
          </cell>
          <cell r="S2074">
            <v>0</v>
          </cell>
        </row>
        <row r="2075">
          <cell r="R2075" t="str">
            <v>Total Miscellaneous Rate Base.NA</v>
          </cell>
          <cell r="S2075">
            <v>0</v>
          </cell>
        </row>
        <row r="2076">
          <cell r="R2076" t="str">
            <v>Total Miscellaneous Rate Base.NA1</v>
          </cell>
          <cell r="S2076">
            <v>0</v>
          </cell>
        </row>
        <row r="2077">
          <cell r="R2077" t="str">
            <v>Total Rate Base Additions.NA</v>
          </cell>
          <cell r="S2077">
            <v>589274157.18870521</v>
          </cell>
        </row>
        <row r="2078">
          <cell r="R2078" t="str">
            <v>235.NA</v>
          </cell>
          <cell r="S2078">
            <v>0</v>
          </cell>
        </row>
        <row r="2079">
          <cell r="R2079" t="str">
            <v>235.S</v>
          </cell>
          <cell r="S2079">
            <v>-16183238.296153845</v>
          </cell>
        </row>
        <row r="2080">
          <cell r="R2080" t="str">
            <v>235.CN</v>
          </cell>
          <cell r="S2080">
            <v>0</v>
          </cell>
        </row>
        <row r="2081">
          <cell r="R2081" t="str">
            <v>Total Customer Service Deposits.NA</v>
          </cell>
          <cell r="S2081">
            <v>-16183238.296153845</v>
          </cell>
        </row>
        <row r="2082">
          <cell r="R2082" t="str">
            <v>Total Customer Service Deposits.NA1</v>
          </cell>
          <cell r="S2082">
            <v>0</v>
          </cell>
        </row>
        <row r="2083">
          <cell r="R2083" t="str">
            <v>2281.SO</v>
          </cell>
          <cell r="S2083">
            <v>0</v>
          </cell>
        </row>
        <row r="2084">
          <cell r="R2084" t="str">
            <v>2282.SO</v>
          </cell>
          <cell r="S2084">
            <v>3.449762332415378E-7</v>
          </cell>
        </row>
        <row r="2085">
          <cell r="R2085" t="str">
            <v>2283.SO</v>
          </cell>
          <cell r="S2085">
            <v>-93361528.653957054</v>
          </cell>
        </row>
        <row r="2086">
          <cell r="R2086" t="str">
            <v>2283.SG</v>
          </cell>
          <cell r="S2086">
            <v>0</v>
          </cell>
        </row>
        <row r="2087">
          <cell r="R2087" t="str">
            <v>25335.SE</v>
          </cell>
          <cell r="S2087">
            <v>-47543420.030717283</v>
          </cell>
        </row>
        <row r="2088">
          <cell r="R2088" t="str">
            <v>25335.NA</v>
          </cell>
          <cell r="S2088">
            <v>-140904948.68467399</v>
          </cell>
        </row>
        <row r="2089">
          <cell r="R2089" t="str">
            <v>25335.NA1</v>
          </cell>
          <cell r="S2089">
            <v>0</v>
          </cell>
        </row>
        <row r="2090">
          <cell r="R2090" t="str">
            <v>22841.NA</v>
          </cell>
          <cell r="S2090">
            <v>0</v>
          </cell>
        </row>
        <row r="2091">
          <cell r="R2091" t="str">
            <v>22841.S</v>
          </cell>
          <cell r="S2091">
            <v>0</v>
          </cell>
        </row>
        <row r="2092">
          <cell r="R2092" t="str">
            <v>22841.SG</v>
          </cell>
          <cell r="S2092">
            <v>-584578.33842254675</v>
          </cell>
        </row>
        <row r="2093">
          <cell r="R2093" t="str">
            <v>22841.NA1</v>
          </cell>
          <cell r="S2093">
            <v>-584578.33842254675</v>
          </cell>
        </row>
        <row r="2094">
          <cell r="R2094" t="str">
            <v>22841.NA2</v>
          </cell>
          <cell r="S2094">
            <v>0</v>
          </cell>
        </row>
        <row r="2095">
          <cell r="R2095" t="str">
            <v>254105.S</v>
          </cell>
          <cell r="S2095">
            <v>0</v>
          </cell>
        </row>
        <row r="2096">
          <cell r="R2096" t="str">
            <v>230.TROJD</v>
          </cell>
          <cell r="S2096">
            <v>-803433.84541689127</v>
          </cell>
        </row>
        <row r="2097">
          <cell r="R2097" t="str">
            <v>254105.TROJD</v>
          </cell>
          <cell r="S2097">
            <v>-1618804.474497023</v>
          </cell>
        </row>
        <row r="2098">
          <cell r="R2098" t="str">
            <v>254.S</v>
          </cell>
          <cell r="S2098">
            <v>-3948845.1869230801</v>
          </cell>
        </row>
        <row r="2099">
          <cell r="R2099" t="str">
            <v>254.NA</v>
          </cell>
          <cell r="S2099">
            <v>-6371083.5068369946</v>
          </cell>
        </row>
        <row r="2100">
          <cell r="R2100" t="str">
            <v>254.NA1</v>
          </cell>
          <cell r="S2100">
            <v>0</v>
          </cell>
        </row>
        <row r="2101">
          <cell r="R2101" t="str">
            <v>252.NA</v>
          </cell>
          <cell r="S2101">
            <v>0</v>
          </cell>
        </row>
        <row r="2102">
          <cell r="R2102" t="str">
            <v>252.S</v>
          </cell>
          <cell r="S2102">
            <v>-4603515.3738461547</v>
          </cell>
        </row>
        <row r="2103">
          <cell r="R2103" t="str">
            <v>252.SE</v>
          </cell>
          <cell r="S2103">
            <v>0</v>
          </cell>
        </row>
        <row r="2104">
          <cell r="R2104" t="str">
            <v>252.SG</v>
          </cell>
          <cell r="S2104">
            <v>-9762049.8586110901</v>
          </cell>
        </row>
        <row r="2105">
          <cell r="R2105" t="str">
            <v>252.SO</v>
          </cell>
          <cell r="S2105">
            <v>0</v>
          </cell>
        </row>
        <row r="2106">
          <cell r="R2106" t="str">
            <v>252.CN</v>
          </cell>
          <cell r="S2106">
            <v>0</v>
          </cell>
        </row>
        <row r="2107">
          <cell r="R2107" t="str">
            <v>Total Customer Advances for Construction.NA</v>
          </cell>
          <cell r="S2107">
            <v>-14365565.232457245</v>
          </cell>
        </row>
        <row r="2108">
          <cell r="R2108" t="str">
            <v>Total Customer Advances for Construction.NA1</v>
          </cell>
          <cell r="S2108">
            <v>0</v>
          </cell>
        </row>
        <row r="2109">
          <cell r="R2109" t="str">
            <v>25398.NA</v>
          </cell>
          <cell r="S2109">
            <v>0</v>
          </cell>
        </row>
        <row r="2110">
          <cell r="R2110" t="str">
            <v>25398.SE</v>
          </cell>
          <cell r="S2110">
            <v>-14101.452966362665</v>
          </cell>
        </row>
        <row r="2111">
          <cell r="R2111" t="str">
            <v>25398.NA1</v>
          </cell>
          <cell r="S2111">
            <v>-14101.452966362665</v>
          </cell>
        </row>
        <row r="2112">
          <cell r="R2112" t="str">
            <v>25398.NA2</v>
          </cell>
          <cell r="S2112">
            <v>0</v>
          </cell>
        </row>
        <row r="2113">
          <cell r="R2113" t="str">
            <v>25399.NA</v>
          </cell>
          <cell r="S2113">
            <v>0</v>
          </cell>
        </row>
        <row r="2114">
          <cell r="R2114" t="str">
            <v>25399.S</v>
          </cell>
          <cell r="S2114">
            <v>-831918.36615384603</v>
          </cell>
        </row>
        <row r="2115">
          <cell r="R2115" t="str">
            <v>25399.SO</v>
          </cell>
          <cell r="S2115">
            <v>-9711377.0474097952</v>
          </cell>
        </row>
        <row r="2116">
          <cell r="R2116" t="str">
            <v>25399.SG</v>
          </cell>
          <cell r="S2116">
            <v>-1830142.0856873081</v>
          </cell>
        </row>
        <row r="2117">
          <cell r="R2117" t="str">
            <v>25399.SE</v>
          </cell>
          <cell r="S2117">
            <v>0</v>
          </cell>
        </row>
        <row r="2118">
          <cell r="R2118" t="str">
            <v>25399.NA1</v>
          </cell>
          <cell r="S2118">
            <v>-12373437.499250948</v>
          </cell>
        </row>
        <row r="2119">
          <cell r="R2119" t="str">
            <v>25399.NA2</v>
          </cell>
          <cell r="S2119">
            <v>0</v>
          </cell>
        </row>
        <row r="2120">
          <cell r="R2120" t="str">
            <v>190.NA</v>
          </cell>
          <cell r="S2120">
            <v>0</v>
          </cell>
        </row>
        <row r="2121">
          <cell r="R2121" t="str">
            <v>190.S</v>
          </cell>
          <cell r="S2121">
            <v>1498625.8453846199</v>
          </cell>
        </row>
        <row r="2122">
          <cell r="R2122" t="str">
            <v>190.CN</v>
          </cell>
          <cell r="S2122">
            <v>0</v>
          </cell>
        </row>
        <row r="2123">
          <cell r="R2123" t="str">
            <v>190.SO</v>
          </cell>
          <cell r="S2123">
            <v>58124511.394952692</v>
          </cell>
        </row>
        <row r="2124">
          <cell r="R2124" t="str">
            <v>190.DGP</v>
          </cell>
          <cell r="S2124">
            <v>0</v>
          </cell>
        </row>
        <row r="2125">
          <cell r="R2125" t="str">
            <v>190.IBT</v>
          </cell>
          <cell r="S2125">
            <v>0</v>
          </cell>
        </row>
        <row r="2126">
          <cell r="R2126" t="str">
            <v>190.SG</v>
          </cell>
          <cell r="S2126">
            <v>0</v>
          </cell>
        </row>
        <row r="2127">
          <cell r="R2127" t="str">
            <v>190.SG1</v>
          </cell>
          <cell r="S2127">
            <v>0</v>
          </cell>
        </row>
        <row r="2128">
          <cell r="R2128" t="str">
            <v>190.BADDEBT</v>
          </cell>
          <cell r="S2128">
            <v>1100487.029588708</v>
          </cell>
        </row>
        <row r="2129">
          <cell r="R2129" t="str">
            <v>190.TROJD</v>
          </cell>
          <cell r="S2129">
            <v>919263.4609003329</v>
          </cell>
        </row>
        <row r="2130">
          <cell r="R2130" t="str">
            <v>190.SG2</v>
          </cell>
          <cell r="S2130">
            <v>3729750.613523026</v>
          </cell>
        </row>
        <row r="2131">
          <cell r="R2131" t="str">
            <v>190.SE</v>
          </cell>
          <cell r="S2131">
            <v>6783480.8692574101</v>
          </cell>
        </row>
        <row r="2132">
          <cell r="R2132" t="str">
            <v>190.SNP</v>
          </cell>
          <cell r="S2132">
            <v>0</v>
          </cell>
        </row>
        <row r="2133">
          <cell r="R2133" t="str">
            <v>190.SNPD</v>
          </cell>
          <cell r="S2133">
            <v>539763.82806603063</v>
          </cell>
        </row>
        <row r="2134">
          <cell r="R2134" t="str">
            <v>190.SG3</v>
          </cell>
          <cell r="S2134">
            <v>0</v>
          </cell>
        </row>
        <row r="2135">
          <cell r="R2135" t="str">
            <v>Total Accum Deferred Income Taxes.NA</v>
          </cell>
          <cell r="S2135">
            <v>72695883.041672826</v>
          </cell>
        </row>
        <row r="2136">
          <cell r="R2136" t="str">
            <v>Total Accum Deferred Income Taxes.NA1</v>
          </cell>
          <cell r="S2136">
            <v>0</v>
          </cell>
        </row>
        <row r="2137">
          <cell r="R2137" t="str">
            <v>281.NA</v>
          </cell>
          <cell r="S2137">
            <v>0</v>
          </cell>
        </row>
        <row r="2138">
          <cell r="R2138" t="str">
            <v>281.S</v>
          </cell>
          <cell r="S2138">
            <v>0</v>
          </cell>
        </row>
        <row r="2139">
          <cell r="R2139" t="str">
            <v>281.SG</v>
          </cell>
          <cell r="S2139">
            <v>-6.7298336241119871E-3</v>
          </cell>
        </row>
        <row r="2140">
          <cell r="R2140" t="str">
            <v>281.SG1</v>
          </cell>
          <cell r="S2140">
            <v>0</v>
          </cell>
        </row>
        <row r="2141">
          <cell r="R2141" t="str">
            <v>281.NA1</v>
          </cell>
          <cell r="S2141">
            <v>-6.7298336241119871E-3</v>
          </cell>
        </row>
        <row r="2142">
          <cell r="R2142" t="str">
            <v>281.NA2</v>
          </cell>
          <cell r="S2142">
            <v>0</v>
          </cell>
        </row>
        <row r="2143">
          <cell r="R2143" t="str">
            <v>282.NA</v>
          </cell>
          <cell r="S2143">
            <v>0</v>
          </cell>
        </row>
        <row r="2144">
          <cell r="R2144" t="str">
            <v>282.S</v>
          </cell>
          <cell r="S2144">
            <v>-1829681504.0384614</v>
          </cell>
        </row>
        <row r="2145">
          <cell r="R2145" t="str">
            <v>282.DITBAL</v>
          </cell>
          <cell r="S2145">
            <v>-5.1419897574915628E-2</v>
          </cell>
        </row>
        <row r="2146">
          <cell r="R2146" t="str">
            <v>282.SNP</v>
          </cell>
          <cell r="S2146">
            <v>1788410.917884408</v>
          </cell>
        </row>
        <row r="2147">
          <cell r="R2147" t="str">
            <v>282.SO</v>
          </cell>
          <cell r="S2147">
            <v>-527960.33794565406</v>
          </cell>
        </row>
        <row r="2148">
          <cell r="R2148" t="str">
            <v>282.GPS</v>
          </cell>
          <cell r="S2148">
            <v>0</v>
          </cell>
        </row>
        <row r="2149">
          <cell r="R2149" t="str">
            <v>282.CIAC</v>
          </cell>
          <cell r="S2149">
            <v>37611.583925405132</v>
          </cell>
        </row>
        <row r="2150">
          <cell r="R2150" t="str">
            <v>282.SNPD</v>
          </cell>
          <cell r="S2150">
            <v>34556.241718915095</v>
          </cell>
        </row>
        <row r="2151">
          <cell r="R2151" t="str">
            <v>282.SCHMDEXP</v>
          </cell>
          <cell r="S2151">
            <v>0</v>
          </cell>
        </row>
        <row r="2152">
          <cell r="R2152" t="str">
            <v>282.TAXDEPR</v>
          </cell>
          <cell r="S2152">
            <v>0</v>
          </cell>
        </row>
        <row r="2153">
          <cell r="R2153" t="str">
            <v>282.DGP</v>
          </cell>
          <cell r="S2153">
            <v>0</v>
          </cell>
        </row>
        <row r="2154">
          <cell r="R2154" t="str">
            <v>282.IBT</v>
          </cell>
          <cell r="S2154">
            <v>0</v>
          </cell>
        </row>
        <row r="2155">
          <cell r="R2155" t="str">
            <v>282.SG</v>
          </cell>
          <cell r="S2155">
            <v>0</v>
          </cell>
        </row>
        <row r="2156">
          <cell r="R2156" t="str">
            <v>282.SG1</v>
          </cell>
          <cell r="S2156">
            <v>0</v>
          </cell>
        </row>
        <row r="2157">
          <cell r="R2157" t="str">
            <v>282.SE</v>
          </cell>
          <cell r="S2157">
            <v>-1918492.938766737</v>
          </cell>
        </row>
        <row r="2158">
          <cell r="R2158" t="str">
            <v>282.SG2</v>
          </cell>
          <cell r="S2158">
            <v>-2893987.4234837857</v>
          </cell>
        </row>
        <row r="2159">
          <cell r="R2159" t="str">
            <v>282.NA1</v>
          </cell>
          <cell r="S2159">
            <v>-1833161366.0465488</v>
          </cell>
        </row>
        <row r="2160">
          <cell r="R2160" t="str">
            <v>282.NA2</v>
          </cell>
          <cell r="S2160">
            <v>0</v>
          </cell>
        </row>
        <row r="2161">
          <cell r="R2161" t="str">
            <v>283.NA</v>
          </cell>
          <cell r="S2161">
            <v>0</v>
          </cell>
        </row>
        <row r="2162">
          <cell r="R2162" t="str">
            <v>283.S</v>
          </cell>
          <cell r="S2162">
            <v>-9219773.7984615397</v>
          </cell>
        </row>
        <row r="2163">
          <cell r="R2163" t="str">
            <v>283.SG</v>
          </cell>
          <cell r="S2163">
            <v>-795948.61127006495</v>
          </cell>
        </row>
        <row r="2164">
          <cell r="R2164" t="str">
            <v>283.SE</v>
          </cell>
          <cell r="S2164">
            <v>-29964761.775750864</v>
          </cell>
        </row>
        <row r="2165">
          <cell r="R2165" t="str">
            <v>283.SO</v>
          </cell>
          <cell r="S2165">
            <v>-85910486.315141335</v>
          </cell>
        </row>
        <row r="2166">
          <cell r="R2166" t="str">
            <v>283.GPS</v>
          </cell>
          <cell r="S2166">
            <v>-3625863.6137464275</v>
          </cell>
        </row>
        <row r="2167">
          <cell r="R2167" t="str">
            <v>283.SNP</v>
          </cell>
          <cell r="S2167">
            <v>-1140040.0639502271</v>
          </cell>
        </row>
        <row r="2168">
          <cell r="R2168" t="str">
            <v>283.TROJD</v>
          </cell>
          <cell r="S2168">
            <v>0</v>
          </cell>
        </row>
        <row r="2169">
          <cell r="R2169" t="str">
            <v>283.SG1</v>
          </cell>
          <cell r="S2169">
            <v>0</v>
          </cell>
        </row>
        <row r="2170">
          <cell r="R2170" t="str">
            <v>283.SGCT</v>
          </cell>
          <cell r="S2170">
            <v>-388857.26286276634</v>
          </cell>
        </row>
        <row r="2171">
          <cell r="R2171" t="str">
            <v>283.SG2</v>
          </cell>
          <cell r="S2171">
            <v>0</v>
          </cell>
        </row>
        <row r="2172">
          <cell r="R2172" t="str">
            <v>283.NA1</v>
          </cell>
          <cell r="S2172">
            <v>-131045731.44118324</v>
          </cell>
        </row>
        <row r="2173">
          <cell r="R2173" t="str">
            <v>283.NA2</v>
          </cell>
          <cell r="S2173">
            <v>0</v>
          </cell>
        </row>
        <row r="2174">
          <cell r="R2174" t="str">
            <v>Total Accum Deferred Income Tax.NA</v>
          </cell>
          <cell r="S2174">
            <v>-1891511214.4527888</v>
          </cell>
        </row>
        <row r="2175">
          <cell r="R2175" t="str">
            <v>255.NA</v>
          </cell>
          <cell r="S2175">
            <v>0</v>
          </cell>
        </row>
        <row r="2176">
          <cell r="R2176" t="str">
            <v>255.S</v>
          </cell>
          <cell r="S2176">
            <v>0</v>
          </cell>
        </row>
        <row r="2177">
          <cell r="R2177" t="str">
            <v>255.ITC84</v>
          </cell>
          <cell r="S2177">
            <v>0</v>
          </cell>
        </row>
        <row r="2178">
          <cell r="R2178" t="str">
            <v>255.ITC85</v>
          </cell>
          <cell r="S2178">
            <v>0</v>
          </cell>
        </row>
        <row r="2179">
          <cell r="R2179" t="str">
            <v>255.ITC86</v>
          </cell>
          <cell r="S2179">
            <v>0</v>
          </cell>
        </row>
        <row r="2180">
          <cell r="R2180" t="str">
            <v>255.ITC88</v>
          </cell>
          <cell r="S2180">
            <v>0</v>
          </cell>
        </row>
        <row r="2181">
          <cell r="R2181" t="str">
            <v>255.ITC89</v>
          </cell>
          <cell r="S2181">
            <v>0</v>
          </cell>
        </row>
        <row r="2182">
          <cell r="R2182" t="str">
            <v>255.ITC90</v>
          </cell>
          <cell r="S2182">
            <v>-73988.18349000001</v>
          </cell>
        </row>
        <row r="2183">
          <cell r="R2183" t="str">
            <v>255.SG</v>
          </cell>
          <cell r="S2183">
            <v>-115181.86133962213</v>
          </cell>
        </row>
        <row r="2184">
          <cell r="R2184" t="str">
            <v>Total Accumlated ITC.NA</v>
          </cell>
          <cell r="S2184">
            <v>-189170.04482962214</v>
          </cell>
        </row>
        <row r="2185">
          <cell r="R2185" t="str">
            <v>Total Accumlated ITC.NA1</v>
          </cell>
          <cell r="S2185">
            <v>0</v>
          </cell>
        </row>
        <row r="2186">
          <cell r="R2186" t="str">
            <v>Total Rate Base Deductions.NA</v>
          </cell>
          <cell r="S2186">
            <v>-2082497337.5083802</v>
          </cell>
        </row>
        <row r="2187">
          <cell r="R2187" t="str">
            <v>Total Rate Base Deductions.NA1</v>
          </cell>
          <cell r="S2187">
            <v>0</v>
          </cell>
        </row>
        <row r="2188">
          <cell r="R2188" t="str">
            <v>Total Rate Base Deductions.NA2</v>
          </cell>
          <cell r="S2188">
            <v>0</v>
          </cell>
        </row>
        <row r="2189">
          <cell r="R2189" t="str">
            <v>Total Rate Base Deductions.NA3</v>
          </cell>
          <cell r="S2189">
            <v>0</v>
          </cell>
        </row>
        <row r="2190">
          <cell r="R2190" t="str">
            <v>108SP.NA</v>
          </cell>
          <cell r="S2190">
            <v>0</v>
          </cell>
        </row>
        <row r="2191">
          <cell r="R2191" t="str">
            <v>108SP.S</v>
          </cell>
          <cell r="S2191">
            <v>8582868.5115384609</v>
          </cell>
        </row>
        <row r="2192">
          <cell r="R2192" t="str">
            <v>108SP.SG</v>
          </cell>
          <cell r="S2192">
            <v>-322582812.83500177</v>
          </cell>
        </row>
        <row r="2193">
          <cell r="R2193" t="str">
            <v>108SP.SG1</v>
          </cell>
          <cell r="S2193">
            <v>-348145555.96640605</v>
          </cell>
        </row>
        <row r="2194">
          <cell r="R2194" t="str">
            <v>108SP.SG2</v>
          </cell>
          <cell r="S2194">
            <v>-481154176.16428673</v>
          </cell>
        </row>
        <row r="2195">
          <cell r="R2195" t="str">
            <v>108SP.SG3</v>
          </cell>
          <cell r="S2195">
            <v>0</v>
          </cell>
        </row>
        <row r="2196">
          <cell r="R2196" t="str">
            <v>108SP.SG4</v>
          </cell>
          <cell r="S2196">
            <v>-86078035.921034098</v>
          </cell>
        </row>
        <row r="2197">
          <cell r="R2197" t="str">
            <v>108SP.NA1</v>
          </cell>
          <cell r="S2197">
            <v>-1229377712.37519</v>
          </cell>
        </row>
        <row r="2198">
          <cell r="R2198" t="str">
            <v>108SP.NA2</v>
          </cell>
          <cell r="S2198">
            <v>0</v>
          </cell>
        </row>
        <row r="2199">
          <cell r="R2199" t="str">
            <v>108NP.NA</v>
          </cell>
          <cell r="S2199">
            <v>0</v>
          </cell>
        </row>
        <row r="2200">
          <cell r="R2200" t="str">
            <v>108NP.SG</v>
          </cell>
          <cell r="S2200">
            <v>0</v>
          </cell>
        </row>
        <row r="2201">
          <cell r="R2201" t="str">
            <v>108NP.SG1</v>
          </cell>
          <cell r="S2201">
            <v>0</v>
          </cell>
        </row>
        <row r="2202">
          <cell r="R2202" t="str">
            <v>108NP.SG2</v>
          </cell>
          <cell r="S2202">
            <v>0</v>
          </cell>
        </row>
        <row r="2203">
          <cell r="R2203" t="str">
            <v>108NP.NA1</v>
          </cell>
          <cell r="S2203">
            <v>0</v>
          </cell>
        </row>
        <row r="2204">
          <cell r="R2204" t="str">
            <v>108NP.NA2</v>
          </cell>
          <cell r="S2204">
            <v>0</v>
          </cell>
        </row>
        <row r="2205">
          <cell r="R2205" t="str">
            <v>108NP.NA3</v>
          </cell>
          <cell r="S2205">
            <v>0</v>
          </cell>
        </row>
        <row r="2206">
          <cell r="R2206" t="str">
            <v>108HP.NA</v>
          </cell>
          <cell r="S2206">
            <v>0</v>
          </cell>
        </row>
        <row r="2207">
          <cell r="R2207" t="str">
            <v>108HP.S</v>
          </cell>
          <cell r="S2207">
            <v>0</v>
          </cell>
        </row>
        <row r="2208">
          <cell r="R2208" t="str">
            <v>108HP.SG</v>
          </cell>
          <cell r="S2208">
            <v>-66704235.291927643</v>
          </cell>
        </row>
        <row r="2209">
          <cell r="R2209" t="str">
            <v>108HP.SG1</v>
          </cell>
          <cell r="S2209">
            <v>-12239195.728578817</v>
          </cell>
        </row>
        <row r="2210">
          <cell r="R2210" t="str">
            <v>108HP.SG2</v>
          </cell>
          <cell r="S2210">
            <v>-42295017.114119232</v>
          </cell>
        </row>
        <row r="2211">
          <cell r="R2211" t="str">
            <v>108HP.SG3</v>
          </cell>
          <cell r="S2211">
            <v>-13749533.037351131</v>
          </cell>
        </row>
        <row r="2212">
          <cell r="R2212" t="str">
            <v>108HP.NA1</v>
          </cell>
          <cell r="S2212">
            <v>-134987981.1719768</v>
          </cell>
        </row>
        <row r="2213">
          <cell r="R2213" t="str">
            <v>108HP.NA2</v>
          </cell>
          <cell r="S2213">
            <v>0</v>
          </cell>
        </row>
        <row r="2214">
          <cell r="R2214" t="str">
            <v>108OP.NA</v>
          </cell>
          <cell r="S2214">
            <v>0</v>
          </cell>
        </row>
        <row r="2215">
          <cell r="R2215" t="str">
            <v>108OP.S</v>
          </cell>
          <cell r="S2215">
            <v>0</v>
          </cell>
        </row>
        <row r="2216">
          <cell r="R2216" t="str">
            <v>108OP.SG</v>
          </cell>
          <cell r="S2216">
            <v>0</v>
          </cell>
        </row>
        <row r="2217">
          <cell r="R2217" t="str">
            <v>108OP.SG1</v>
          </cell>
          <cell r="S2217">
            <v>-220448816.12351641</v>
          </cell>
        </row>
        <row r="2218">
          <cell r="R2218" t="str">
            <v>108OP.SG2</v>
          </cell>
          <cell r="S2218">
            <v>-126888874.636178</v>
          </cell>
        </row>
        <row r="2219">
          <cell r="R2219" t="str">
            <v>108OP.SG3</v>
          </cell>
          <cell r="S2219">
            <v>-12468784.612127604</v>
          </cell>
        </row>
        <row r="2220">
          <cell r="R2220" t="str">
            <v>108OP.NA1</v>
          </cell>
          <cell r="S2220">
            <v>-359806475.371822</v>
          </cell>
        </row>
        <row r="2221">
          <cell r="R2221" t="str">
            <v>108OP.NA2</v>
          </cell>
          <cell r="S2221">
            <v>0</v>
          </cell>
        </row>
        <row r="2222">
          <cell r="R2222" t="str">
            <v>108EP.NA</v>
          </cell>
          <cell r="S2222">
            <v>0</v>
          </cell>
        </row>
        <row r="2223">
          <cell r="R2223" t="str">
            <v>108EP.SG</v>
          </cell>
          <cell r="S2223">
            <v>0</v>
          </cell>
        </row>
        <row r="2224">
          <cell r="R2224" t="str">
            <v>108EP.SG1</v>
          </cell>
          <cell r="S2224">
            <v>0</v>
          </cell>
        </row>
        <row r="2225">
          <cell r="R2225" t="str">
            <v>108EP.NA1</v>
          </cell>
          <cell r="S2225">
            <v>0</v>
          </cell>
        </row>
        <row r="2226">
          <cell r="R2226" t="str">
            <v>108EP.NA2</v>
          </cell>
          <cell r="S2226">
            <v>0</v>
          </cell>
        </row>
        <row r="2227">
          <cell r="R2227" t="str">
            <v>Total Production Plant Accum Depreciation.NA</v>
          </cell>
          <cell r="S2227">
            <v>-1724172168.9189887</v>
          </cell>
        </row>
        <row r="2228">
          <cell r="R2228" t="str">
            <v>Total Production Plant Accum Depreciation.NA1</v>
          </cell>
          <cell r="S2228">
            <v>0</v>
          </cell>
        </row>
        <row r="2229">
          <cell r="R2229" t="str">
            <v>Summary of Prod Plant Depreciation by Factor.NA</v>
          </cell>
          <cell r="S2229">
            <v>0</v>
          </cell>
        </row>
        <row r="2230">
          <cell r="R2230" t="str">
            <v>Summary of Prod Plant Depreciation by Factor.NA1</v>
          </cell>
          <cell r="S2230">
            <v>8582868.5115384609</v>
          </cell>
        </row>
        <row r="2231">
          <cell r="R2231" t="str">
            <v>Summary of Prod Plant Depreciation by Factor.NA2</v>
          </cell>
          <cell r="S2231">
            <v>0</v>
          </cell>
        </row>
        <row r="2232">
          <cell r="R2232" t="str">
            <v>Summary of Prod Plant Depreciation by Factor.NA3</v>
          </cell>
          <cell r="S2232">
            <v>0</v>
          </cell>
        </row>
        <row r="2233">
          <cell r="R2233" t="str">
            <v>Summary of Prod Plant Depreciation by Factor.NA4</v>
          </cell>
          <cell r="S2233">
            <v>-1732755037.4305272</v>
          </cell>
        </row>
        <row r="2234">
          <cell r="R2234" t="str">
            <v>Summary of Prod Plant Depreciation by Factor.NA5</v>
          </cell>
          <cell r="S2234">
            <v>0</v>
          </cell>
        </row>
        <row r="2235">
          <cell r="R2235" t="str">
            <v>Summary of Prod Plant Depreciation by Factor.NA6</v>
          </cell>
          <cell r="S2235">
            <v>0</v>
          </cell>
        </row>
        <row r="2236">
          <cell r="R2236" t="str">
            <v>Total of Prod Plant Depreciation by Factor.NA</v>
          </cell>
          <cell r="S2236">
            <v>-1724172168.9189887</v>
          </cell>
        </row>
        <row r="2237">
          <cell r="R2237" t="str">
            <v>Total of Prod Plant Depreciation by Factor.NA1</v>
          </cell>
          <cell r="S2237">
            <v>0</v>
          </cell>
        </row>
        <row r="2238">
          <cell r="R2238" t="str">
            <v>Total of Prod Plant Depreciation by Factor.NA2</v>
          </cell>
          <cell r="S2238">
            <v>0</v>
          </cell>
        </row>
        <row r="2239">
          <cell r="R2239" t="str">
            <v>108TP.NA</v>
          </cell>
          <cell r="S2239">
            <v>0</v>
          </cell>
        </row>
        <row r="2240">
          <cell r="R2240" t="str">
            <v>108TP.SG</v>
          </cell>
          <cell r="S2240">
            <v>-162989200.73277587</v>
          </cell>
        </row>
        <row r="2241">
          <cell r="R2241" t="str">
            <v>108TP.SG1</v>
          </cell>
          <cell r="S2241">
            <v>-179006560.98520559</v>
          </cell>
        </row>
        <row r="2242">
          <cell r="R2242" t="str">
            <v>108TP.SG2</v>
          </cell>
          <cell r="S2242">
            <v>-301182039.67718869</v>
          </cell>
        </row>
        <row r="2243">
          <cell r="R2243" t="str">
            <v>Total Trans Plant Accum Depreciation.NA</v>
          </cell>
          <cell r="S2243">
            <v>-643177801.39517021</v>
          </cell>
        </row>
        <row r="2244">
          <cell r="R2244" t="str">
            <v>108360.NA</v>
          </cell>
          <cell r="S2244">
            <v>0</v>
          </cell>
        </row>
        <row r="2245">
          <cell r="R2245" t="str">
            <v>108360.S</v>
          </cell>
          <cell r="S2245">
            <v>-2775978.3984615402</v>
          </cell>
        </row>
        <row r="2246">
          <cell r="R2246" t="str">
            <v>108360.NA1</v>
          </cell>
          <cell r="S2246">
            <v>-2775978.3984615402</v>
          </cell>
        </row>
        <row r="2247">
          <cell r="R2247" t="str">
            <v>108360.NA2</v>
          </cell>
          <cell r="S2247">
            <v>0</v>
          </cell>
        </row>
        <row r="2248">
          <cell r="R2248" t="str">
            <v>108361.NA</v>
          </cell>
          <cell r="S2248">
            <v>0</v>
          </cell>
        </row>
        <row r="2249">
          <cell r="R2249" t="str">
            <v>108361.S</v>
          </cell>
          <cell r="S2249">
            <v>-10038789.610769199</v>
          </cell>
        </row>
        <row r="2250">
          <cell r="R2250" t="str">
            <v>108361.NA1</v>
          </cell>
          <cell r="S2250">
            <v>-10038789.610769199</v>
          </cell>
        </row>
        <row r="2251">
          <cell r="R2251" t="str">
            <v>108361.NA2</v>
          </cell>
          <cell r="S2251">
            <v>0</v>
          </cell>
        </row>
        <row r="2252">
          <cell r="R2252" t="str">
            <v>108362.NA</v>
          </cell>
          <cell r="S2252">
            <v>0</v>
          </cell>
        </row>
        <row r="2253">
          <cell r="R2253" t="str">
            <v>108362.S</v>
          </cell>
          <cell r="S2253">
            <v>-101201888.806154</v>
          </cell>
        </row>
        <row r="2254">
          <cell r="R2254" t="str">
            <v>108362.NA1</v>
          </cell>
          <cell r="S2254">
            <v>-101201888.806154</v>
          </cell>
        </row>
        <row r="2255">
          <cell r="R2255" t="str">
            <v>108362.NA2</v>
          </cell>
          <cell r="S2255">
            <v>0</v>
          </cell>
        </row>
        <row r="2256">
          <cell r="R2256" t="str">
            <v>108363.NA</v>
          </cell>
          <cell r="S2256">
            <v>0</v>
          </cell>
        </row>
        <row r="2257">
          <cell r="R2257" t="str">
            <v>108363.S</v>
          </cell>
          <cell r="S2257">
            <v>0</v>
          </cell>
        </row>
        <row r="2258">
          <cell r="R2258" t="str">
            <v>108363.NA1</v>
          </cell>
          <cell r="S2258">
            <v>0</v>
          </cell>
        </row>
        <row r="2259">
          <cell r="R2259" t="str">
            <v>108363.NA2</v>
          </cell>
          <cell r="S2259">
            <v>0</v>
          </cell>
        </row>
        <row r="2260">
          <cell r="R2260" t="str">
            <v>108364.NA</v>
          </cell>
          <cell r="S2260">
            <v>0</v>
          </cell>
        </row>
        <row r="2261">
          <cell r="R2261" t="str">
            <v>108364.S</v>
          </cell>
          <cell r="S2261">
            <v>-141692722.24153799</v>
          </cell>
        </row>
        <row r="2262">
          <cell r="R2262" t="str">
            <v>108364.NA1</v>
          </cell>
          <cell r="S2262">
            <v>-141692722.24153799</v>
          </cell>
        </row>
        <row r="2263">
          <cell r="R2263" t="str">
            <v>108364.NA2</v>
          </cell>
          <cell r="S2263">
            <v>0</v>
          </cell>
        </row>
        <row r="2264">
          <cell r="R2264" t="str">
            <v>108365.NA</v>
          </cell>
          <cell r="S2264">
            <v>0</v>
          </cell>
        </row>
        <row r="2265">
          <cell r="R2265" t="str">
            <v>108365.S</v>
          </cell>
          <cell r="S2265">
            <v>-79175529.069999993</v>
          </cell>
        </row>
        <row r="2266">
          <cell r="R2266" t="str">
            <v>108365.NA1</v>
          </cell>
          <cell r="S2266">
            <v>-79175529.069999993</v>
          </cell>
        </row>
        <row r="2267">
          <cell r="R2267" t="str">
            <v>108365.NA2</v>
          </cell>
          <cell r="S2267">
            <v>0</v>
          </cell>
        </row>
        <row r="2268">
          <cell r="R2268" t="str">
            <v>108366.NA</v>
          </cell>
          <cell r="S2268">
            <v>0</v>
          </cell>
        </row>
        <row r="2269">
          <cell r="R2269" t="str">
            <v>108366.S</v>
          </cell>
          <cell r="S2269">
            <v>-74060943.128461495</v>
          </cell>
        </row>
        <row r="2270">
          <cell r="R2270" t="str">
            <v>108366.NA1</v>
          </cell>
          <cell r="S2270">
            <v>-74060943.128461495</v>
          </cell>
        </row>
        <row r="2271">
          <cell r="R2271" t="str">
            <v>108366.NA2</v>
          </cell>
          <cell r="S2271">
            <v>0</v>
          </cell>
        </row>
        <row r="2272">
          <cell r="R2272" t="str">
            <v>108367.NA</v>
          </cell>
          <cell r="S2272">
            <v>0</v>
          </cell>
        </row>
        <row r="2273">
          <cell r="R2273" t="str">
            <v>108367.S</v>
          </cell>
          <cell r="S2273">
            <v>-204994588.231538</v>
          </cell>
        </row>
        <row r="2274">
          <cell r="R2274" t="str">
            <v>108367.NA1</v>
          </cell>
          <cell r="S2274">
            <v>-204994588.231538</v>
          </cell>
        </row>
        <row r="2275">
          <cell r="R2275" t="str">
            <v>108367.NA2</v>
          </cell>
          <cell r="S2275">
            <v>0</v>
          </cell>
        </row>
        <row r="2276">
          <cell r="R2276" t="str">
            <v>108368.NA</v>
          </cell>
          <cell r="S2276">
            <v>0</v>
          </cell>
        </row>
        <row r="2277">
          <cell r="R2277" t="str">
            <v>108368.S</v>
          </cell>
          <cell r="S2277">
            <v>-116966251.06999999</v>
          </cell>
        </row>
        <row r="2278">
          <cell r="R2278" t="str">
            <v>108368.NA1</v>
          </cell>
          <cell r="S2278">
            <v>-116966251.06999999</v>
          </cell>
        </row>
        <row r="2279">
          <cell r="R2279" t="str">
            <v>108368.NA2</v>
          </cell>
          <cell r="S2279">
            <v>0</v>
          </cell>
        </row>
        <row r="2280">
          <cell r="R2280" t="str">
            <v>108369.NA</v>
          </cell>
          <cell r="S2280">
            <v>0</v>
          </cell>
        </row>
        <row r="2281">
          <cell r="R2281" t="str">
            <v>108369.S</v>
          </cell>
          <cell r="S2281">
            <v>-90281930.189999998</v>
          </cell>
        </row>
        <row r="2282">
          <cell r="R2282" t="str">
            <v>108369.NA1</v>
          </cell>
          <cell r="S2282">
            <v>-90281930.189999998</v>
          </cell>
        </row>
        <row r="2283">
          <cell r="R2283" t="str">
            <v>108369.NA2</v>
          </cell>
          <cell r="S2283">
            <v>0</v>
          </cell>
        </row>
        <row r="2284">
          <cell r="R2284" t="str">
            <v>108370.NA</v>
          </cell>
          <cell r="S2284">
            <v>0</v>
          </cell>
        </row>
        <row r="2285">
          <cell r="R2285" t="str">
            <v>108370.S</v>
          </cell>
          <cell r="S2285">
            <v>-36464290.566923097</v>
          </cell>
        </row>
        <row r="2286">
          <cell r="R2286" t="str">
            <v>108370.NA1</v>
          </cell>
          <cell r="S2286">
            <v>-36464290.566923097</v>
          </cell>
        </row>
        <row r="2287">
          <cell r="R2287" t="str">
            <v>108370.NA2</v>
          </cell>
          <cell r="S2287">
            <v>0</v>
          </cell>
        </row>
        <row r="2288">
          <cell r="R2288" t="str">
            <v>108370.NA3</v>
          </cell>
          <cell r="S2288">
            <v>0</v>
          </cell>
        </row>
        <row r="2289">
          <cell r="R2289" t="str">
            <v>108370.NA4</v>
          </cell>
          <cell r="S2289">
            <v>0</v>
          </cell>
        </row>
        <row r="2290">
          <cell r="R2290" t="str">
            <v>108371.NA</v>
          </cell>
          <cell r="S2290">
            <v>0</v>
          </cell>
        </row>
        <row r="2291">
          <cell r="R2291" t="str">
            <v>108371.S</v>
          </cell>
          <cell r="S2291">
            <v>-3449623.5184615399</v>
          </cell>
        </row>
        <row r="2292">
          <cell r="R2292" t="str">
            <v>108371.NA1</v>
          </cell>
          <cell r="S2292">
            <v>-3449623.5184615399</v>
          </cell>
        </row>
        <row r="2293">
          <cell r="R2293" t="str">
            <v>108371.NA2</v>
          </cell>
          <cell r="S2293">
            <v>0</v>
          </cell>
        </row>
        <row r="2294">
          <cell r="R2294" t="str">
            <v>108372.NA</v>
          </cell>
          <cell r="S2294">
            <v>0</v>
          </cell>
        </row>
        <row r="2295">
          <cell r="R2295" t="str">
            <v>108372.S</v>
          </cell>
          <cell r="S2295">
            <v>0</v>
          </cell>
        </row>
        <row r="2296">
          <cell r="R2296" t="str">
            <v>108372.NA1</v>
          </cell>
          <cell r="S2296">
            <v>0</v>
          </cell>
        </row>
        <row r="2297">
          <cell r="R2297" t="str">
            <v>108372.NA2</v>
          </cell>
          <cell r="S2297">
            <v>0</v>
          </cell>
        </row>
        <row r="2298">
          <cell r="R2298" t="str">
            <v>108373.NA</v>
          </cell>
          <cell r="S2298">
            <v>0</v>
          </cell>
        </row>
        <row r="2299">
          <cell r="R2299" t="str">
            <v>108373.S</v>
          </cell>
          <cell r="S2299">
            <v>-12365678.403846201</v>
          </cell>
        </row>
        <row r="2300">
          <cell r="R2300" t="str">
            <v>108373.NA1</v>
          </cell>
          <cell r="S2300">
            <v>-12365678.403846201</v>
          </cell>
        </row>
        <row r="2301">
          <cell r="R2301" t="str">
            <v>108373.NA2</v>
          </cell>
          <cell r="S2301">
            <v>0</v>
          </cell>
        </row>
        <row r="2302">
          <cell r="R2302" t="str">
            <v>108D00.NA</v>
          </cell>
          <cell r="S2302">
            <v>0</v>
          </cell>
        </row>
        <row r="2303">
          <cell r="R2303" t="str">
            <v>108D00.S</v>
          </cell>
          <cell r="S2303">
            <v>0</v>
          </cell>
        </row>
        <row r="2304">
          <cell r="R2304" t="str">
            <v>108D00.NA1</v>
          </cell>
          <cell r="S2304">
            <v>0</v>
          </cell>
        </row>
        <row r="2305">
          <cell r="R2305" t="str">
            <v>108D00.NA2</v>
          </cell>
          <cell r="S2305">
            <v>0</v>
          </cell>
        </row>
        <row r="2306">
          <cell r="R2306" t="str">
            <v>108DS.NA</v>
          </cell>
          <cell r="S2306">
            <v>0</v>
          </cell>
        </row>
        <row r="2307">
          <cell r="R2307" t="str">
            <v>108DS.S</v>
          </cell>
          <cell r="S2307">
            <v>0</v>
          </cell>
        </row>
        <row r="2308">
          <cell r="R2308" t="str">
            <v>108DS.NA1</v>
          </cell>
          <cell r="S2308">
            <v>0</v>
          </cell>
        </row>
        <row r="2309">
          <cell r="R2309" t="str">
            <v>108DS.NA2</v>
          </cell>
          <cell r="S2309">
            <v>0</v>
          </cell>
        </row>
        <row r="2310">
          <cell r="R2310" t="str">
            <v>108DP.NA</v>
          </cell>
          <cell r="S2310">
            <v>0</v>
          </cell>
        </row>
        <row r="2311">
          <cell r="R2311" t="str">
            <v>108DP.S</v>
          </cell>
          <cell r="S2311">
            <v>-288476.20538461499</v>
          </cell>
        </row>
        <row r="2312">
          <cell r="R2312" t="str">
            <v>108DP.NA1</v>
          </cell>
          <cell r="S2312">
            <v>-288476.20538461499</v>
          </cell>
        </row>
        <row r="2313">
          <cell r="R2313" t="str">
            <v>108DP.NA2</v>
          </cell>
          <cell r="S2313">
            <v>0</v>
          </cell>
        </row>
        <row r="2314">
          <cell r="R2314" t="str">
            <v>108DP.NA3</v>
          </cell>
          <cell r="S2314">
            <v>0</v>
          </cell>
        </row>
        <row r="2315">
          <cell r="R2315" t="str">
            <v>Total Distribution Plant Accum Depreciation.NA</v>
          </cell>
          <cell r="S2315">
            <v>-873756689.44153774</v>
          </cell>
        </row>
        <row r="2316">
          <cell r="R2316" t="str">
            <v>Total Distribution Plant Accum Depreciation.NA1</v>
          </cell>
          <cell r="S2316">
            <v>0</v>
          </cell>
        </row>
        <row r="2317">
          <cell r="R2317" t="str">
            <v>Summary of Distribution Plant Depr by Factor.NA</v>
          </cell>
          <cell r="S2317">
            <v>0</v>
          </cell>
        </row>
        <row r="2318">
          <cell r="R2318" t="str">
            <v>Summary of Distribution Plant Depr by Factor.NA1</v>
          </cell>
          <cell r="S2318">
            <v>-873756689.44153774</v>
          </cell>
        </row>
        <row r="2319">
          <cell r="R2319" t="str">
            <v>Summary of Distribution Plant Depr by Factor.NA2</v>
          </cell>
          <cell r="S2319">
            <v>0</v>
          </cell>
        </row>
        <row r="2320">
          <cell r="R2320" t="str">
            <v>Total Distribution Depreciation by Factor.NA</v>
          </cell>
          <cell r="S2320">
            <v>-873756689.44153774</v>
          </cell>
        </row>
        <row r="2321">
          <cell r="R2321" t="str">
            <v>108GP.NA</v>
          </cell>
          <cell r="S2321">
            <v>0</v>
          </cell>
        </row>
        <row r="2322">
          <cell r="R2322" t="str">
            <v>108GP.S</v>
          </cell>
          <cell r="S2322">
            <v>-74314293.267692298</v>
          </cell>
        </row>
        <row r="2323">
          <cell r="R2323" t="str">
            <v>108GP.SG</v>
          </cell>
          <cell r="S2323">
            <v>-570793.63275224692</v>
          </cell>
        </row>
        <row r="2324">
          <cell r="R2324" t="str">
            <v>108GP.SG1</v>
          </cell>
          <cell r="S2324">
            <v>-1442982.4259724659</v>
          </cell>
        </row>
        <row r="2325">
          <cell r="R2325" t="str">
            <v>108GP.SG2</v>
          </cell>
          <cell r="S2325">
            <v>-36962728.55081369</v>
          </cell>
        </row>
        <row r="2326">
          <cell r="R2326" t="str">
            <v>108GP.CN</v>
          </cell>
          <cell r="S2326">
            <v>-3562556.7932744138</v>
          </cell>
        </row>
        <row r="2327">
          <cell r="R2327" t="str">
            <v>108GP.SO</v>
          </cell>
          <cell r="S2327">
            <v>-42020124.238195486</v>
          </cell>
        </row>
        <row r="2328">
          <cell r="R2328" t="str">
            <v>108GP.SE</v>
          </cell>
          <cell r="S2328">
            <v>-365860.28745731158</v>
          </cell>
        </row>
        <row r="2329">
          <cell r="R2329" t="str">
            <v>108GP.SG3</v>
          </cell>
          <cell r="S2329">
            <v>-33920.886650483888</v>
          </cell>
        </row>
        <row r="2330">
          <cell r="R2330" t="str">
            <v>108GP.SG4</v>
          </cell>
          <cell r="S2330">
            <v>-996355.72277656815</v>
          </cell>
        </row>
        <row r="2331">
          <cell r="R2331" t="str">
            <v>108GP.NA1</v>
          </cell>
          <cell r="S2331">
            <v>-160269615.80558494</v>
          </cell>
        </row>
        <row r="2332">
          <cell r="R2332" t="str">
            <v>108GP.NA2</v>
          </cell>
          <cell r="S2332">
            <v>0</v>
          </cell>
        </row>
        <row r="2333">
          <cell r="R2333" t="str">
            <v>108GP.NA3</v>
          </cell>
          <cell r="S2333">
            <v>0</v>
          </cell>
        </row>
        <row r="2334">
          <cell r="R2334" t="str">
            <v>108MP.NA</v>
          </cell>
          <cell r="S2334">
            <v>0</v>
          </cell>
        </row>
        <row r="2335">
          <cell r="R2335" t="str">
            <v>108MP.S</v>
          </cell>
          <cell r="S2335">
            <v>0</v>
          </cell>
        </row>
        <row r="2336">
          <cell r="R2336" t="str">
            <v>108MP.SE</v>
          </cell>
          <cell r="S2336">
            <v>-38115538.024846181</v>
          </cell>
        </row>
        <row r="2337">
          <cell r="R2337" t="str">
            <v>108MP.NA1</v>
          </cell>
          <cell r="S2337">
            <v>-38115538.024846181</v>
          </cell>
        </row>
        <row r="2338">
          <cell r="R2338" t="str">
            <v>108MP.NA2</v>
          </cell>
          <cell r="S2338">
            <v>0</v>
          </cell>
        </row>
        <row r="2339">
          <cell r="R2339" t="str">
            <v>108MP.S1</v>
          </cell>
          <cell r="S2339">
            <v>0</v>
          </cell>
        </row>
        <row r="2340">
          <cell r="R2340" t="str">
            <v>108MP.NA3</v>
          </cell>
          <cell r="S2340">
            <v>-38115538.024846181</v>
          </cell>
        </row>
        <row r="2341">
          <cell r="R2341" t="str">
            <v>108MP.NA4</v>
          </cell>
          <cell r="S2341">
            <v>0</v>
          </cell>
        </row>
        <row r="2342">
          <cell r="R2342" t="str">
            <v>1081390.NA</v>
          </cell>
          <cell r="S2342">
            <v>0</v>
          </cell>
        </row>
        <row r="2343">
          <cell r="R2343" t="str">
            <v>1081390.SO</v>
          </cell>
          <cell r="S2343">
            <v>0</v>
          </cell>
        </row>
        <row r="2344">
          <cell r="R2344" t="str">
            <v>1081390.NA1</v>
          </cell>
          <cell r="S2344">
            <v>0</v>
          </cell>
        </row>
        <row r="2345">
          <cell r="R2345" t="str">
            <v>1081390.NA2</v>
          </cell>
          <cell r="S2345">
            <v>0</v>
          </cell>
        </row>
        <row r="2346">
          <cell r="R2346" t="str">
            <v>1081390.NA3</v>
          </cell>
          <cell r="S2346">
            <v>0</v>
          </cell>
        </row>
        <row r="2347">
          <cell r="R2347" t="str">
            <v>1081390.NA4</v>
          </cell>
          <cell r="S2347">
            <v>0</v>
          </cell>
        </row>
        <row r="2348">
          <cell r="R2348" t="str">
            <v>1081390.NA5</v>
          </cell>
          <cell r="S2348">
            <v>0</v>
          </cell>
        </row>
        <row r="2349">
          <cell r="R2349" t="str">
            <v>1081399.NA</v>
          </cell>
          <cell r="S2349">
            <v>0</v>
          </cell>
        </row>
        <row r="2350">
          <cell r="R2350" t="str">
            <v>1081399.S</v>
          </cell>
          <cell r="S2350">
            <v>0</v>
          </cell>
        </row>
        <row r="2351">
          <cell r="R2351" t="str">
            <v>1081399.SE</v>
          </cell>
          <cell r="S2351">
            <v>0</v>
          </cell>
        </row>
        <row r="2352">
          <cell r="R2352" t="str">
            <v>1081399.NA1</v>
          </cell>
          <cell r="S2352">
            <v>0</v>
          </cell>
        </row>
        <row r="2353">
          <cell r="R2353" t="str">
            <v>1081399.NA2</v>
          </cell>
          <cell r="S2353">
            <v>0</v>
          </cell>
        </row>
        <row r="2354">
          <cell r="R2354" t="str">
            <v>1081399.NA3</v>
          </cell>
          <cell r="S2354">
            <v>0</v>
          </cell>
        </row>
        <row r="2355">
          <cell r="R2355" t="str">
            <v>1081399.NA4</v>
          </cell>
          <cell r="S2355">
            <v>0</v>
          </cell>
        </row>
        <row r="2356">
          <cell r="R2356" t="str">
            <v>1081399.NA5</v>
          </cell>
          <cell r="S2356">
            <v>0</v>
          </cell>
        </row>
        <row r="2357">
          <cell r="R2357" t="str">
            <v>1081399.NA6</v>
          </cell>
          <cell r="S2357">
            <v>0</v>
          </cell>
        </row>
        <row r="2358">
          <cell r="R2358" t="str">
            <v>Total General Plant Accum Depreciation.NA</v>
          </cell>
          <cell r="S2358">
            <v>-198385153.8304311</v>
          </cell>
        </row>
        <row r="2359">
          <cell r="R2359" t="str">
            <v>Total General Plant Accum Depreciation.NA1</v>
          </cell>
          <cell r="S2359">
            <v>0</v>
          </cell>
        </row>
        <row r="2360">
          <cell r="R2360" t="str">
            <v>Total General Plant Accum Depreciation.NA2</v>
          </cell>
          <cell r="S2360">
            <v>0</v>
          </cell>
        </row>
        <row r="2361">
          <cell r="R2361" t="str">
            <v>Total General Plant Accum Depreciation.NA3</v>
          </cell>
          <cell r="S2361">
            <v>0</v>
          </cell>
        </row>
        <row r="2362">
          <cell r="R2362" t="str">
            <v>Summary of General Depreciation by Factor.NA</v>
          </cell>
          <cell r="S2362">
            <v>0</v>
          </cell>
        </row>
        <row r="2363">
          <cell r="R2363" t="str">
            <v>Summary of General Depreciation by Factor.NA1</v>
          </cell>
          <cell r="S2363">
            <v>-74314293.267692298</v>
          </cell>
        </row>
        <row r="2364">
          <cell r="R2364" t="str">
            <v>Summary of General Depreciation by Factor.NA2</v>
          </cell>
          <cell r="S2364">
            <v>0</v>
          </cell>
        </row>
        <row r="2365">
          <cell r="R2365" t="str">
            <v>Summary of General Depreciation by Factor.NA3</v>
          </cell>
          <cell r="S2365">
            <v>0</v>
          </cell>
        </row>
        <row r="2366">
          <cell r="R2366" t="str">
            <v>Summary of General Depreciation by Factor.NA4</v>
          </cell>
          <cell r="S2366">
            <v>-38481398.312303491</v>
          </cell>
        </row>
        <row r="2367">
          <cell r="R2367" t="str">
            <v>Summary of General Depreciation by Factor.NA5</v>
          </cell>
          <cell r="S2367">
            <v>-42020124.238195486</v>
          </cell>
        </row>
        <row r="2368">
          <cell r="R2368" t="str">
            <v>Summary of General Depreciation by Factor.NA6</v>
          </cell>
          <cell r="S2368">
            <v>-3562556.7932744138</v>
          </cell>
        </row>
        <row r="2369">
          <cell r="R2369" t="str">
            <v>Summary of General Depreciation by Factor.NA7</v>
          </cell>
          <cell r="S2369">
            <v>-40006781.218965456</v>
          </cell>
        </row>
        <row r="2370">
          <cell r="R2370" t="str">
            <v>Summary of General Depreciation by Factor.NA8</v>
          </cell>
          <cell r="S2370">
            <v>0</v>
          </cell>
        </row>
        <row r="2371">
          <cell r="R2371" t="str">
            <v>Summary of General Depreciation by Factor.NA9</v>
          </cell>
          <cell r="S2371">
            <v>0</v>
          </cell>
        </row>
        <row r="2372">
          <cell r="R2372" t="str">
            <v>Summary of General Depreciation by Factor.NA10</v>
          </cell>
          <cell r="S2372">
            <v>0</v>
          </cell>
        </row>
        <row r="2373">
          <cell r="R2373" t="str">
            <v>Summary of General Depreciation by Factor.NA11</v>
          </cell>
          <cell r="S2373">
            <v>0</v>
          </cell>
        </row>
        <row r="2374">
          <cell r="R2374" t="str">
            <v>Total General Depreciation by Factor.NA</v>
          </cell>
          <cell r="S2374">
            <v>-198385153.8304311</v>
          </cell>
        </row>
        <row r="2375">
          <cell r="R2375" t="str">
            <v>Total General Depreciation by Factor.NA1</v>
          </cell>
          <cell r="S2375">
            <v>0</v>
          </cell>
        </row>
        <row r="2376">
          <cell r="R2376" t="str">
            <v>Total General Depreciation by Factor.NA2</v>
          </cell>
          <cell r="S2376">
            <v>0</v>
          </cell>
        </row>
        <row r="2377">
          <cell r="R2377" t="str">
            <v>Total Accum Depreciation - Plant In Service.NA</v>
          </cell>
          <cell r="S2377">
            <v>-3439491813.5861278</v>
          </cell>
        </row>
        <row r="2378">
          <cell r="R2378" t="str">
            <v>111SP.NA</v>
          </cell>
          <cell r="S2378">
            <v>0</v>
          </cell>
        </row>
        <row r="2379">
          <cell r="R2379" t="str">
            <v>111SP.SG</v>
          </cell>
          <cell r="S2379">
            <v>0</v>
          </cell>
        </row>
        <row r="2380">
          <cell r="R2380" t="str">
            <v>111SP.SG1</v>
          </cell>
          <cell r="S2380">
            <v>0</v>
          </cell>
        </row>
        <row r="2381">
          <cell r="R2381" t="str">
            <v>111SP.NA1</v>
          </cell>
          <cell r="S2381">
            <v>0</v>
          </cell>
        </row>
        <row r="2382">
          <cell r="R2382" t="str">
            <v>111SP.NA2</v>
          </cell>
          <cell r="S2382">
            <v>0</v>
          </cell>
        </row>
        <row r="2383">
          <cell r="R2383" t="str">
            <v>111SP.NA3</v>
          </cell>
          <cell r="S2383">
            <v>0</v>
          </cell>
        </row>
        <row r="2384">
          <cell r="R2384" t="str">
            <v>111GP.NA</v>
          </cell>
          <cell r="S2384">
            <v>0</v>
          </cell>
        </row>
        <row r="2385">
          <cell r="R2385" t="str">
            <v>111GP.S</v>
          </cell>
          <cell r="S2385">
            <v>-15032.012307692299</v>
          </cell>
        </row>
        <row r="2386">
          <cell r="R2386" t="str">
            <v>111GP.CN</v>
          </cell>
          <cell r="S2386">
            <v>-113347.65844579109</v>
          </cell>
        </row>
        <row r="2387">
          <cell r="R2387" t="str">
            <v>111GP.SG</v>
          </cell>
          <cell r="S2387">
            <v>-65552.923555215952</v>
          </cell>
        </row>
        <row r="2388">
          <cell r="R2388" t="str">
            <v>111GP.SO</v>
          </cell>
          <cell r="S2388">
            <v>-2274763.0914947297</v>
          </cell>
        </row>
        <row r="2389">
          <cell r="R2389" t="str">
            <v>111GP.SE</v>
          </cell>
          <cell r="S2389">
            <v>0</v>
          </cell>
        </row>
        <row r="2390">
          <cell r="R2390" t="str">
            <v>111GP.NA1</v>
          </cell>
          <cell r="S2390">
            <v>-2468695.6858034292</v>
          </cell>
        </row>
        <row r="2391">
          <cell r="R2391" t="str">
            <v>111GP.NA2</v>
          </cell>
          <cell r="S2391">
            <v>0</v>
          </cell>
        </row>
        <row r="2392">
          <cell r="R2392" t="str">
            <v>111GP.NA3</v>
          </cell>
          <cell r="S2392">
            <v>0</v>
          </cell>
        </row>
        <row r="2393">
          <cell r="R2393" t="str">
            <v>111HP.NA</v>
          </cell>
          <cell r="S2393">
            <v>0</v>
          </cell>
        </row>
        <row r="2394">
          <cell r="R2394" t="str">
            <v>111HP.SG</v>
          </cell>
          <cell r="S2394">
            <v>0</v>
          </cell>
        </row>
        <row r="2395">
          <cell r="R2395" t="str">
            <v>111HP.SG1</v>
          </cell>
          <cell r="S2395">
            <v>0</v>
          </cell>
        </row>
        <row r="2396">
          <cell r="R2396" t="str">
            <v>111HP.SG2</v>
          </cell>
          <cell r="S2396">
            <v>-567732.60585156258</v>
          </cell>
        </row>
        <row r="2397">
          <cell r="R2397" t="str">
            <v>111HP.SG3</v>
          </cell>
          <cell r="S2397">
            <v>0</v>
          </cell>
        </row>
        <row r="2398">
          <cell r="R2398" t="str">
            <v>111HP.NA1</v>
          </cell>
          <cell r="S2398">
            <v>-567732.60585156258</v>
          </cell>
        </row>
        <row r="2399">
          <cell r="R2399" t="str">
            <v>111HP.NA2</v>
          </cell>
          <cell r="S2399">
            <v>0</v>
          </cell>
        </row>
        <row r="2400">
          <cell r="R2400" t="str">
            <v>111HP.NA3</v>
          </cell>
          <cell r="S2400">
            <v>0</v>
          </cell>
        </row>
        <row r="2401">
          <cell r="R2401" t="str">
            <v>111IP.NA</v>
          </cell>
          <cell r="S2401">
            <v>0</v>
          </cell>
        </row>
        <row r="2402">
          <cell r="R2402" t="str">
            <v>111IP.S</v>
          </cell>
          <cell r="S2402">
            <v>-26631.411538498476</v>
          </cell>
        </row>
        <row r="2403">
          <cell r="R2403" t="str">
            <v>111IP.SG</v>
          </cell>
          <cell r="S2403">
            <v>0</v>
          </cell>
        </row>
        <row r="2404">
          <cell r="R2404" t="str">
            <v>111IP.SG1</v>
          </cell>
          <cell r="S2404">
            <v>-185424.03297208715</v>
          </cell>
        </row>
        <row r="2405">
          <cell r="R2405" t="str">
            <v>111IP.SE</v>
          </cell>
          <cell r="S2405">
            <v>-558454.16111501318</v>
          </cell>
        </row>
        <row r="2406">
          <cell r="R2406" t="str">
            <v>111IP.SG2</v>
          </cell>
          <cell r="S2406">
            <v>-29602769.083498269</v>
          </cell>
        </row>
        <row r="2407">
          <cell r="R2407" t="str">
            <v>111IP.SG3</v>
          </cell>
          <cell r="S2407">
            <v>-10915465.74111471</v>
          </cell>
        </row>
        <row r="2408">
          <cell r="R2408" t="str">
            <v>111IP.SG4</v>
          </cell>
          <cell r="S2408">
            <v>-2079501.9009938615</v>
          </cell>
        </row>
        <row r="2409">
          <cell r="R2409" t="str">
            <v>111IP.CN</v>
          </cell>
          <cell r="S2409">
            <v>-56345861.677532136</v>
          </cell>
        </row>
        <row r="2410">
          <cell r="R2410" t="str">
            <v>111IP.SG5</v>
          </cell>
          <cell r="S2410">
            <v>0</v>
          </cell>
        </row>
        <row r="2411">
          <cell r="R2411" t="str">
            <v>111IP.SG6</v>
          </cell>
          <cell r="S2411">
            <v>-340838.43700789742</v>
          </cell>
        </row>
        <row r="2412">
          <cell r="R2412" t="str">
            <v>111IP.SO</v>
          </cell>
          <cell r="S2412">
            <v>-127723141.84689344</v>
          </cell>
        </row>
        <row r="2413">
          <cell r="R2413" t="str">
            <v>111IP.NA1</v>
          </cell>
          <cell r="S2413">
            <v>-227778088.2926659</v>
          </cell>
        </row>
        <row r="2414">
          <cell r="R2414" t="str">
            <v>111IP.NA2</v>
          </cell>
          <cell r="S2414">
            <v>0</v>
          </cell>
        </row>
        <row r="2415">
          <cell r="R2415" t="str">
            <v>111IP.OTH</v>
          </cell>
          <cell r="S2415">
            <v>0</v>
          </cell>
        </row>
        <row r="2416">
          <cell r="R2416" t="str">
            <v>111IP.NA3</v>
          </cell>
          <cell r="S2416">
            <v>-227778088.2926659</v>
          </cell>
        </row>
        <row r="2417">
          <cell r="R2417" t="str">
            <v>111IP.NA4</v>
          </cell>
          <cell r="S2417">
            <v>0</v>
          </cell>
        </row>
        <row r="2418">
          <cell r="R2418" t="str">
            <v>111390.NA</v>
          </cell>
          <cell r="S2418">
            <v>0</v>
          </cell>
        </row>
        <row r="2419">
          <cell r="R2419" t="str">
            <v>111390.S</v>
          </cell>
          <cell r="S2419">
            <v>0</v>
          </cell>
        </row>
        <row r="2420">
          <cell r="R2420" t="str">
            <v>111390.SG</v>
          </cell>
          <cell r="S2420">
            <v>398201.19572628551</v>
          </cell>
        </row>
        <row r="2421">
          <cell r="R2421" t="str">
            <v>111390.SO</v>
          </cell>
          <cell r="S2421">
            <v>3753175.3721601781</v>
          </cell>
        </row>
        <row r="2422">
          <cell r="R2422" t="str">
            <v>111390.NA1</v>
          </cell>
          <cell r="S2422">
            <v>4151376.5678864638</v>
          </cell>
        </row>
        <row r="2423">
          <cell r="R2423" t="str">
            <v>111390.NA2</v>
          </cell>
          <cell r="S2423">
            <v>0</v>
          </cell>
        </row>
        <row r="2424">
          <cell r="R2424" t="str">
            <v>111390.NA3</v>
          </cell>
          <cell r="S2424">
            <v>-4151376.5678864638</v>
          </cell>
        </row>
        <row r="2425">
          <cell r="R2425" t="str">
            <v>111390.NA4</v>
          </cell>
          <cell r="S2425">
            <v>0</v>
          </cell>
        </row>
        <row r="2426">
          <cell r="R2426" t="str">
            <v>Total Accum Provision for Amortization.NA</v>
          </cell>
          <cell r="S2426">
            <v>-230814516.58432093</v>
          </cell>
        </row>
        <row r="2427">
          <cell r="R2427" t="str">
            <v>Total Accum Provision for Amortization.NA1</v>
          </cell>
          <cell r="S2427">
            <v>0</v>
          </cell>
        </row>
        <row r="2428">
          <cell r="R2428" t="str">
            <v>Total Accum Provision for Amortization.NA2</v>
          </cell>
          <cell r="S2428">
            <v>0</v>
          </cell>
        </row>
        <row r="2429">
          <cell r="R2429" t="str">
            <v>Total Accum Provision for Amortization.NA3</v>
          </cell>
          <cell r="S2429">
            <v>0</v>
          </cell>
        </row>
        <row r="2430">
          <cell r="R2430" t="str">
            <v>Total Accum Provision for Amortization.NA4</v>
          </cell>
          <cell r="S2430">
            <v>0</v>
          </cell>
        </row>
        <row r="2431">
          <cell r="R2431" t="str">
            <v>Summary of Amortization by Factor.NA</v>
          </cell>
          <cell r="S2431">
            <v>0</v>
          </cell>
        </row>
        <row r="2432">
          <cell r="R2432" t="str">
            <v>Summary of Amortization by Factor.NA1</v>
          </cell>
          <cell r="S2432">
            <v>-41663.423846190773</v>
          </cell>
        </row>
        <row r="2433">
          <cell r="R2433" t="str">
            <v>Summary of Amortization by Factor.NA2</v>
          </cell>
          <cell r="S2433">
            <v>0</v>
          </cell>
        </row>
        <row r="2434">
          <cell r="R2434" t="str">
            <v>Summary of Amortization by Factor.NA3</v>
          </cell>
          <cell r="S2434">
            <v>0</v>
          </cell>
        </row>
        <row r="2435">
          <cell r="R2435" t="str">
            <v>Summary of Amortization by Factor.NA4</v>
          </cell>
          <cell r="S2435">
            <v>-558454.16111501318</v>
          </cell>
        </row>
        <row r="2436">
          <cell r="R2436" t="str">
            <v>Summary of Amortization by Factor.NA5</v>
          </cell>
          <cell r="S2436">
            <v>-126244729.56622799</v>
          </cell>
        </row>
        <row r="2437">
          <cell r="R2437" t="str">
            <v>Summary of Amortization by Factor.NA6</v>
          </cell>
          <cell r="S2437">
            <v>-56459209.335977927</v>
          </cell>
        </row>
        <row r="2438">
          <cell r="R2438" t="str">
            <v>Summary of Amortization by Factor.NA7</v>
          </cell>
          <cell r="S2438">
            <v>0</v>
          </cell>
        </row>
        <row r="2439">
          <cell r="R2439" t="str">
            <v>Summary of Amortization by Factor.NA8</v>
          </cell>
          <cell r="S2439">
            <v>0</v>
          </cell>
        </row>
        <row r="2440">
          <cell r="R2440" t="str">
            <v>Summary of Amortization by Factor.NA9</v>
          </cell>
          <cell r="S2440">
            <v>-43359083.529267319</v>
          </cell>
        </row>
        <row r="2441">
          <cell r="R2441" t="str">
            <v>Summary of Amortization by Factor.NA10</v>
          </cell>
          <cell r="S2441">
            <v>-4151376.5678864638</v>
          </cell>
        </row>
      </sheetData>
      <sheetData sheetId="28">
        <row r="2">
          <cell r="F2" t="str">
            <v>Rocky Mountain Power</v>
          </cell>
        </row>
        <row r="3">
          <cell r="F3" t="str">
            <v>Cost Of Service By Rate Schedule</v>
          </cell>
        </row>
        <row r="4">
          <cell r="F4" t="str">
            <v>State of Utah</v>
          </cell>
        </row>
        <row r="5">
          <cell r="F5" t="str">
            <v>2010 Protocol (Non Wgt)</v>
          </cell>
        </row>
        <row r="6">
          <cell r="F6" t="str">
            <v>12 Months Ended Dec 2015</v>
          </cell>
        </row>
        <row r="8">
          <cell r="D8" t="str">
            <v>COS Study</v>
          </cell>
          <cell r="E8" t="str">
            <v>State of Utah</v>
          </cell>
          <cell r="F8" t="str">
            <v>Error</v>
          </cell>
          <cell r="G8" t="str">
            <v>Production</v>
          </cell>
          <cell r="H8" t="str">
            <v>Transmission</v>
          </cell>
          <cell r="I8" t="str">
            <v>Distribution</v>
          </cell>
          <cell r="J8" t="str">
            <v>Retail</v>
          </cell>
          <cell r="K8" t="str">
            <v>Misc</v>
          </cell>
          <cell r="N8" t="str">
            <v>Production</v>
          </cell>
          <cell r="Q8" t="str">
            <v>Transmission</v>
          </cell>
          <cell r="T8" t="str">
            <v>Distribution</v>
          </cell>
          <cell r="Y8" t="str">
            <v>Function</v>
          </cell>
          <cell r="Z8" t="str">
            <v>Generation</v>
          </cell>
          <cell r="AA8" t="str">
            <v>Transmission</v>
          </cell>
          <cell r="AB8" t="str">
            <v>Distribution</v>
          </cell>
        </row>
        <row r="9">
          <cell r="D9" t="str">
            <v>Results</v>
          </cell>
          <cell r="E9" t="str">
            <v>Results</v>
          </cell>
          <cell r="F9" t="str">
            <v>check</v>
          </cell>
          <cell r="G9" t="str">
            <v>TOTAL</v>
          </cell>
          <cell r="H9" t="str">
            <v>TOTAL</v>
          </cell>
          <cell r="I9" t="str">
            <v>TOTAL</v>
          </cell>
          <cell r="J9" t="str">
            <v>TOTAL</v>
          </cell>
          <cell r="K9" t="str">
            <v>TOTAL</v>
          </cell>
          <cell r="N9" t="str">
            <v>DEMAND</v>
          </cell>
          <cell r="O9" t="str">
            <v>ENERGY</v>
          </cell>
          <cell r="Q9" t="str">
            <v>DEMAND</v>
          </cell>
          <cell r="R9" t="str">
            <v>ENERGY</v>
          </cell>
          <cell r="T9" t="str">
            <v>SUBS</v>
          </cell>
          <cell r="U9" t="str">
            <v>P &amp; C</v>
          </cell>
          <cell r="V9" t="str">
            <v>XFMR</v>
          </cell>
          <cell r="W9" t="str">
            <v>SERVICE</v>
          </cell>
          <cell r="X9" t="str">
            <v>METER</v>
          </cell>
          <cell r="Y9" t="str">
            <v>Check</v>
          </cell>
          <cell r="Z9" t="str">
            <v>Check</v>
          </cell>
          <cell r="AA9" t="str">
            <v>Check</v>
          </cell>
          <cell r="AB9" t="str">
            <v>Check</v>
          </cell>
        </row>
        <row r="10"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A11" t="str">
            <v>Operating Revenues</v>
          </cell>
        </row>
        <row r="12">
          <cell r="A12" t="str">
            <v xml:space="preserve">  General Business Revenues</v>
          </cell>
          <cell r="D12">
            <v>1988560510.5240562</v>
          </cell>
          <cell r="E12">
            <v>1988560505.8638721</v>
          </cell>
          <cell r="F12">
            <v>5</v>
          </cell>
          <cell r="G12">
            <v>1338016195.9300127</v>
          </cell>
          <cell r="H12">
            <v>291271039.85659981</v>
          </cell>
          <cell r="I12">
            <v>314650980.99524248</v>
          </cell>
          <cell r="J12">
            <v>36107668.821464479</v>
          </cell>
          <cell r="K12">
            <v>8514620.2605529539</v>
          </cell>
        </row>
        <row r="13">
          <cell r="A13" t="str">
            <v xml:space="preserve">  Special Sales</v>
          </cell>
          <cell r="D13">
            <v>115082019.36786939</v>
          </cell>
          <cell r="E13">
            <v>115082019.36786942</v>
          </cell>
          <cell r="F13">
            <v>0</v>
          </cell>
          <cell r="G13">
            <v>115082019.36786942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Other Operating Revenues</v>
          </cell>
          <cell r="D14">
            <v>68962290.324995175</v>
          </cell>
          <cell r="E14">
            <v>68962290.21157828</v>
          </cell>
          <cell r="F14">
            <v>0</v>
          </cell>
          <cell r="G14">
            <v>15403256.742451286</v>
          </cell>
          <cell r="H14">
            <v>44197578.393025301</v>
          </cell>
          <cell r="I14">
            <v>3471202.8314357866</v>
          </cell>
          <cell r="J14">
            <v>7091219.2690695664</v>
          </cell>
          <cell r="K14">
            <v>-1200967.0244036561</v>
          </cell>
        </row>
        <row r="15">
          <cell r="A15" t="str">
            <v>Total Operating Revenues</v>
          </cell>
          <cell r="D15">
            <v>2172604820.2169209</v>
          </cell>
          <cell r="E15">
            <v>2172604815.4433198</v>
          </cell>
          <cell r="G15">
            <v>1468501472.0403333</v>
          </cell>
          <cell r="H15">
            <v>335468618.24962509</v>
          </cell>
          <cell r="I15">
            <v>318122183.82667828</v>
          </cell>
          <cell r="J15">
            <v>43198888.090534046</v>
          </cell>
          <cell r="K15">
            <v>7313653.236149298</v>
          </cell>
          <cell r="N15">
            <v>1101376104.1052501</v>
          </cell>
          <cell r="O15">
            <v>367125368.03508329</v>
          </cell>
          <cell r="Q15">
            <v>248919486.3535766</v>
          </cell>
          <cell r="R15">
            <v>86549131.896048516</v>
          </cell>
          <cell r="T15">
            <v>68102271.340717003</v>
          </cell>
          <cell r="U15">
            <v>147089448.46346858</v>
          </cell>
          <cell r="V15">
            <v>65574262.77095855</v>
          </cell>
          <cell r="W15">
            <v>30630051.268689428</v>
          </cell>
          <cell r="X15">
            <v>6726149.9828443872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7">
          <cell r="A17" t="str">
            <v>Operating Expenses</v>
          </cell>
        </row>
        <row r="18">
          <cell r="A18" t="str">
            <v xml:space="preserve">  Operation &amp; Maintenance Expenses</v>
          </cell>
          <cell r="D18">
            <v>1193141009.3890157</v>
          </cell>
          <cell r="E18">
            <v>1193141009.3890157</v>
          </cell>
          <cell r="F18">
            <v>0</v>
          </cell>
          <cell r="G18">
            <v>940533001.86883247</v>
          </cell>
          <cell r="H18">
            <v>108277267.82182859</v>
          </cell>
          <cell r="I18">
            <v>99369741.333618969</v>
          </cell>
          <cell r="J18">
            <v>38378035.565992944</v>
          </cell>
          <cell r="K18">
            <v>6582962.7987427758</v>
          </cell>
          <cell r="N18">
            <v>342075334.6937378</v>
          </cell>
          <cell r="O18">
            <v>598457667.17509472</v>
          </cell>
          <cell r="Q18">
            <v>79752199.573163286</v>
          </cell>
          <cell r="R18">
            <v>28525068.248665307</v>
          </cell>
          <cell r="T18">
            <v>17004626.300325204</v>
          </cell>
          <cell r="U18">
            <v>70765136.743703842</v>
          </cell>
          <cell r="V18">
            <v>4549044.2250803839</v>
          </cell>
          <cell r="W18">
            <v>2262597.4077630034</v>
          </cell>
          <cell r="X18">
            <v>4788336.6567465365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A19" t="str">
            <v xml:space="preserve">  Depreciation Expense</v>
          </cell>
          <cell r="D19">
            <v>281043548.28964114</v>
          </cell>
          <cell r="E19">
            <v>281043548.28964108</v>
          </cell>
          <cell r="F19">
            <v>0</v>
          </cell>
          <cell r="G19">
            <v>180343012.51838422</v>
          </cell>
          <cell r="H19">
            <v>48370194.62512897</v>
          </cell>
          <cell r="I19">
            <v>51741268.19578708</v>
          </cell>
          <cell r="J19">
            <v>589072.95034084131</v>
          </cell>
          <cell r="K19">
            <v>0</v>
          </cell>
          <cell r="N19">
            <v>135241258.16435459</v>
          </cell>
          <cell r="O19">
            <v>45101754.354029641</v>
          </cell>
          <cell r="Q19">
            <v>36277645.968846723</v>
          </cell>
          <cell r="R19">
            <v>12092548.656282242</v>
          </cell>
          <cell r="T19">
            <v>-10782725.296522273</v>
          </cell>
          <cell r="U19">
            <v>40718628.094054587</v>
          </cell>
          <cell r="V19">
            <v>12128721.637762448</v>
          </cell>
          <cell r="W19">
            <v>6508508.4073397871</v>
          </cell>
          <cell r="X19">
            <v>3168135.3531525331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A20" t="str">
            <v xml:space="preserve">  Amortization Expense</v>
          </cell>
          <cell r="D20">
            <v>14468980.630997345</v>
          </cell>
          <cell r="E20">
            <v>14468980.630997345</v>
          </cell>
          <cell r="F20">
            <v>0</v>
          </cell>
          <cell r="G20">
            <v>13572992.518259667</v>
          </cell>
          <cell r="H20">
            <v>131453.47584820274</v>
          </cell>
          <cell r="I20">
            <v>-884723.59530683036</v>
          </cell>
          <cell r="J20">
            <v>1649258.2321963066</v>
          </cell>
          <cell r="K20">
            <v>0</v>
          </cell>
          <cell r="N20">
            <v>10163973.496975154</v>
          </cell>
          <cell r="O20">
            <v>3409019.0212845113</v>
          </cell>
          <cell r="Q20">
            <v>98590.106886151945</v>
          </cell>
          <cell r="R20">
            <v>32863.368962050685</v>
          </cell>
          <cell r="T20">
            <v>-155185.00876636454</v>
          </cell>
          <cell r="U20">
            <v>-445967.75475703436</v>
          </cell>
          <cell r="V20">
            <v>-165667.03235247446</v>
          </cell>
          <cell r="W20">
            <v>-91195.482404906434</v>
          </cell>
          <cell r="X20">
            <v>-26708.317026050525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A21" t="str">
            <v xml:space="preserve">  Taxes Other Than Income</v>
          </cell>
          <cell r="D21">
            <v>65837020.677934371</v>
          </cell>
          <cell r="E21">
            <v>65837020.677934341</v>
          </cell>
          <cell r="F21">
            <v>0</v>
          </cell>
          <cell r="G21">
            <v>32701357.372604284</v>
          </cell>
          <cell r="H21">
            <v>15726232.933504039</v>
          </cell>
          <cell r="I21">
            <v>17028708.801195543</v>
          </cell>
          <cell r="J21">
            <v>380111.85063049878</v>
          </cell>
          <cell r="K21">
            <v>609.72</v>
          </cell>
          <cell r="N21">
            <v>24526018.029453218</v>
          </cell>
          <cell r="O21">
            <v>8175339.3431510711</v>
          </cell>
          <cell r="Q21">
            <v>11794674.700128028</v>
          </cell>
          <cell r="R21">
            <v>3931558.2333760099</v>
          </cell>
          <cell r="T21">
            <v>2986921.9478394506</v>
          </cell>
          <cell r="U21">
            <v>8583760.0248999428</v>
          </cell>
          <cell r="V21">
            <v>3188674.594928314</v>
          </cell>
          <cell r="W21">
            <v>1755284.1611725399</v>
          </cell>
          <cell r="X21">
            <v>514068.07235529379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A22" t="str">
            <v xml:space="preserve">  Income Taxes - Federal</v>
          </cell>
          <cell r="D22">
            <v>42547836.254143499</v>
          </cell>
          <cell r="E22">
            <v>42547838.668177977</v>
          </cell>
          <cell r="F22">
            <v>-2</v>
          </cell>
          <cell r="G22">
            <v>6973731.576820787</v>
          </cell>
          <cell r="H22">
            <v>-1012674.8187154481</v>
          </cell>
          <cell r="I22">
            <v>36792037.67405618</v>
          </cell>
          <cell r="J22">
            <v>-391589.45773400518</v>
          </cell>
          <cell r="K22">
            <v>186333.69375045467</v>
          </cell>
          <cell r="N22">
            <v>5230298.6826155903</v>
          </cell>
          <cell r="O22">
            <v>1743432.8942051968</v>
          </cell>
          <cell r="Q22">
            <v>-759506.11403658614</v>
          </cell>
          <cell r="R22">
            <v>-253168.70467886204</v>
          </cell>
          <cell r="T22">
            <v>21554934.615888413</v>
          </cell>
          <cell r="U22">
            <v>-13776038.412559593</v>
          </cell>
          <cell r="V22">
            <v>21465772.662446745</v>
          </cell>
          <cell r="W22">
            <v>10260593.391828673</v>
          </cell>
          <cell r="X22">
            <v>-2713224.5835481761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A23" t="str">
            <v xml:space="preserve">  Income Taxes - State</v>
          </cell>
          <cell r="D23">
            <v>9302236.3333035037</v>
          </cell>
          <cell r="E23">
            <v>9302236.6613306943</v>
          </cell>
          <cell r="F23">
            <v>0</v>
          </cell>
          <cell r="G23">
            <v>4468306.3331525009</v>
          </cell>
          <cell r="H23">
            <v>-137605.68905354929</v>
          </cell>
          <cell r="I23">
            <v>4999426.8666072581</v>
          </cell>
          <cell r="J23">
            <v>-53210.503669820828</v>
          </cell>
          <cell r="K23">
            <v>25319.654294306194</v>
          </cell>
          <cell r="N23">
            <v>3351229.7498643757</v>
          </cell>
          <cell r="O23">
            <v>1117076.5832881252</v>
          </cell>
          <cell r="Q23">
            <v>-103204.26679016196</v>
          </cell>
          <cell r="R23">
            <v>-34401.422263387321</v>
          </cell>
          <cell r="T23">
            <v>1072389.2865162157</v>
          </cell>
          <cell r="U23">
            <v>2309273.5775044789</v>
          </cell>
          <cell r="V23">
            <v>1031568.8166576093</v>
          </cell>
          <cell r="W23">
            <v>480989.71027325874</v>
          </cell>
          <cell r="X23">
            <v>105205.47565569085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A24" t="str">
            <v xml:space="preserve">  Income Taxes Deferred</v>
          </cell>
          <cell r="D24">
            <v>103531973.94487377</v>
          </cell>
          <cell r="E24">
            <v>103531973.94487378</v>
          </cell>
          <cell r="F24">
            <v>0</v>
          </cell>
          <cell r="G24">
            <v>54158369.518695004</v>
          </cell>
          <cell r="H24">
            <v>51011783.653624497</v>
          </cell>
          <cell r="I24">
            <v>-2189451.1234311163</v>
          </cell>
          <cell r="J24">
            <v>551271.89598535793</v>
          </cell>
          <cell r="K24">
            <v>0</v>
          </cell>
          <cell r="N24">
            <v>40618777.139021255</v>
          </cell>
          <cell r="O24">
            <v>13539592.379673751</v>
          </cell>
          <cell r="Q24">
            <v>38258837.740218371</v>
          </cell>
          <cell r="R24">
            <v>12752945.913406124</v>
          </cell>
          <cell r="T24">
            <v>-430579.27412905172</v>
          </cell>
          <cell r="U24">
            <v>-913375.44709300995</v>
          </cell>
          <cell r="V24">
            <v>-514331.47919015959</v>
          </cell>
          <cell r="W24">
            <v>-285399.59360305779</v>
          </cell>
          <cell r="X24">
            <v>-45765.329415829619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A25" t="str">
            <v xml:space="preserve">  Investment Tax Credit Adj</v>
          </cell>
          <cell r="D25">
            <v>-3978052.186232816</v>
          </cell>
          <cell r="E25">
            <v>-3978052.186232816</v>
          </cell>
          <cell r="F25">
            <v>0</v>
          </cell>
          <cell r="G25">
            <v>-2008894.2665835032</v>
          </cell>
          <cell r="H25">
            <v>-954391.91016516136</v>
          </cell>
          <cell r="I25">
            <v>-1014766.0094841513</v>
          </cell>
          <cell r="J25">
            <v>0</v>
          </cell>
          <cell r="K25">
            <v>0</v>
          </cell>
          <cell r="N25">
            <v>-1506670.6999376274</v>
          </cell>
          <cell r="O25">
            <v>-502223.56664587581</v>
          </cell>
          <cell r="Q25">
            <v>-715793.93262387102</v>
          </cell>
          <cell r="R25">
            <v>-238597.97754129034</v>
          </cell>
          <cell r="T25">
            <v>-177995.10820437933</v>
          </cell>
          <cell r="U25">
            <v>-511518.98881644808</v>
          </cell>
          <cell r="V25">
            <v>-190017.84762516597</v>
          </cell>
          <cell r="W25">
            <v>-104599.98609047449</v>
          </cell>
          <cell r="X25">
            <v>-30634.07874768327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A26" t="str">
            <v xml:space="preserve">  Misc Revenues &amp; Expense</v>
          </cell>
          <cell r="D26">
            <v>525804.35769250151</v>
          </cell>
          <cell r="E26">
            <v>525804.35769250151</v>
          </cell>
          <cell r="F26">
            <v>0</v>
          </cell>
          <cell r="G26">
            <v>-401751.80710575113</v>
          </cell>
          <cell r="H26">
            <v>-45.416106852338743</v>
          </cell>
          <cell r="I26">
            <v>-55841.919094894984</v>
          </cell>
          <cell r="J26">
            <v>983443.5</v>
          </cell>
          <cell r="K26">
            <v>0</v>
          </cell>
          <cell r="N26">
            <v>-301313.85532931332</v>
          </cell>
          <cell r="O26">
            <v>-100437.95177643778</v>
          </cell>
          <cell r="Q26">
            <v>-34.062080139254057</v>
          </cell>
          <cell r="R26">
            <v>-11.354026713084686</v>
          </cell>
          <cell r="T26">
            <v>-9794.9560181748147</v>
          </cell>
          <cell r="U26">
            <v>-28148.560083827586</v>
          </cell>
          <cell r="V26">
            <v>-10456.55961522066</v>
          </cell>
          <cell r="W26">
            <v>-5756.0697796339055</v>
          </cell>
          <cell r="X26">
            <v>-1685.7735980380098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A27" t="str">
            <v>Total Operating Expenses</v>
          </cell>
          <cell r="D27">
            <v>1706420357.6913691</v>
          </cell>
          <cell r="E27">
            <v>1706420360.4334309</v>
          </cell>
          <cell r="F27">
            <v>-3</v>
          </cell>
          <cell r="G27">
            <v>1230340125.63306</v>
          </cell>
          <cell r="H27">
            <v>221412214.67589331</v>
          </cell>
          <cell r="I27">
            <v>205786400.223948</v>
          </cell>
          <cell r="J27">
            <v>42086394.03374213</v>
          </cell>
          <cell r="K27">
            <v>6795225.866787537</v>
          </cell>
          <cell r="N27">
            <v>559398905.40075517</v>
          </cell>
          <cell r="O27">
            <v>670941220.23230469</v>
          </cell>
          <cell r="Q27">
            <v>164603409.7137118</v>
          </cell>
          <cell r="R27">
            <v>56808804.962181486</v>
          </cell>
          <cell r="T27">
            <v>31062592.506929036</v>
          </cell>
          <cell r="U27">
            <v>106701749.27685294</v>
          </cell>
          <cell r="V27">
            <v>41483309.018092476</v>
          </cell>
          <cell r="W27">
            <v>20781021.946499184</v>
          </cell>
          <cell r="X27">
            <v>5757727.4755742764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9">
          <cell r="A29" t="str">
            <v>Operating Revenue For Return</v>
          </cell>
          <cell r="D29">
            <v>466184462.5255518</v>
          </cell>
          <cell r="E29">
            <v>466184455.00988889</v>
          </cell>
          <cell r="F29">
            <v>8</v>
          </cell>
          <cell r="G29">
            <v>238161346.40727329</v>
          </cell>
          <cell r="H29">
            <v>114056403.57373178</v>
          </cell>
          <cell r="I29">
            <v>112335783.60273027</v>
          </cell>
          <cell r="J29">
            <v>1112494.0567919165</v>
          </cell>
          <cell r="K29">
            <v>518427.36936176103</v>
          </cell>
          <cell r="N29">
            <v>541977198.70449495</v>
          </cell>
          <cell r="O29">
            <v>-303815852.1972214</v>
          </cell>
          <cell r="Q29">
            <v>84316076.639864802</v>
          </cell>
          <cell r="R29">
            <v>29740326.93386703</v>
          </cell>
          <cell r="T29">
            <v>37039678.833787963</v>
          </cell>
          <cell r="U29">
            <v>40387699.186615646</v>
          </cell>
          <cell r="V29">
            <v>24090953.752866074</v>
          </cell>
          <cell r="W29">
            <v>9849029.3221902438</v>
          </cell>
          <cell r="X29">
            <v>968422.50727011077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2">
          <cell r="A32" t="str">
            <v>Rate Base :</v>
          </cell>
        </row>
        <row r="33">
          <cell r="A33" t="str">
            <v xml:space="preserve">  Electric Plant In Service</v>
          </cell>
          <cell r="D33">
            <v>11340055641.35429</v>
          </cell>
          <cell r="E33">
            <v>11340055641.354292</v>
          </cell>
          <cell r="F33">
            <v>0</v>
          </cell>
          <cell r="G33">
            <v>5678810201.4133339</v>
          </cell>
          <cell r="H33">
            <v>2697078606.9127893</v>
          </cell>
          <cell r="I33">
            <v>2888256309.5344276</v>
          </cell>
          <cell r="J33">
            <v>75910523.493741453</v>
          </cell>
          <cell r="K33">
            <v>0</v>
          </cell>
          <cell r="N33">
            <v>4149878752.4553103</v>
          </cell>
          <cell r="O33">
            <v>1528931448.9580235</v>
          </cell>
          <cell r="Q33">
            <v>2022808955.1845918</v>
          </cell>
          <cell r="R33">
            <v>674269651.72819734</v>
          </cell>
          <cell r="T33">
            <v>515374794.29315168</v>
          </cell>
          <cell r="U33">
            <v>1481074375.0081992</v>
          </cell>
          <cell r="V33">
            <v>521009306.29563129</v>
          </cell>
          <cell r="W33">
            <v>286802355.00316828</v>
          </cell>
          <cell r="X33">
            <v>83995478.934276566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A34" t="str">
            <v xml:space="preserve">  Plant Held For Future Use </v>
          </cell>
          <cell r="D34">
            <v>12072458.465913558</v>
          </cell>
          <cell r="E34">
            <v>12072458.46591356</v>
          </cell>
          <cell r="F34">
            <v>0</v>
          </cell>
          <cell r="G34">
            <v>5625173.2850955464</v>
          </cell>
          <cell r="H34">
            <v>1599942.8008180144</v>
          </cell>
          <cell r="I34">
            <v>4847342.38</v>
          </cell>
          <cell r="J34">
            <v>0</v>
          </cell>
          <cell r="K34">
            <v>0</v>
          </cell>
          <cell r="N34">
            <v>-732392.83544912725</v>
          </cell>
          <cell r="O34">
            <v>6357566.1205446729</v>
          </cell>
          <cell r="Q34">
            <v>1199957.1006135107</v>
          </cell>
          <cell r="R34">
            <v>399985.70020450361</v>
          </cell>
          <cell r="T34">
            <v>850248.45468599524</v>
          </cell>
          <cell r="U34">
            <v>2443427.9917644798</v>
          </cell>
          <cell r="V34">
            <v>907678.77238820237</v>
          </cell>
          <cell r="W34">
            <v>499654.04909602104</v>
          </cell>
          <cell r="X34">
            <v>146333.11206530084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A35" t="str">
            <v xml:space="preserve">  Misc Deferred Debits</v>
          </cell>
          <cell r="D35">
            <v>336184141.96517223</v>
          </cell>
          <cell r="E35">
            <v>336184141.96517229</v>
          </cell>
          <cell r="F35">
            <v>0</v>
          </cell>
          <cell r="G35">
            <v>212612886.02764124</v>
          </cell>
          <cell r="H35">
            <v>22678378.156221986</v>
          </cell>
          <cell r="I35">
            <v>69938908.388445616</v>
          </cell>
          <cell r="J35">
            <v>29274247.945051882</v>
          </cell>
          <cell r="K35">
            <v>1679721.4478115595</v>
          </cell>
          <cell r="N35">
            <v>159459664.52073091</v>
          </cell>
          <cell r="O35">
            <v>53153221.506910309</v>
          </cell>
          <cell r="Q35">
            <v>17008783.617166489</v>
          </cell>
          <cell r="R35">
            <v>5669594.5390554965</v>
          </cell>
          <cell r="T35">
            <v>12267639.485309323</v>
          </cell>
          <cell r="U35">
            <v>35254511.250302814</v>
          </cell>
          <cell r="V35">
            <v>13096261.318391804</v>
          </cell>
          <cell r="W35">
            <v>7209158.3441321766</v>
          </cell>
          <cell r="X35">
            <v>2111337.9903094904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A36" t="str">
            <v xml:space="preserve">  Electric Plant Acquisition Adj</v>
          </cell>
          <cell r="D36">
            <v>16602751.918377848</v>
          </cell>
          <cell r="E36">
            <v>16602751.918377854</v>
          </cell>
          <cell r="F36">
            <v>0</v>
          </cell>
          <cell r="G36">
            <v>16602751.918377854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N36">
            <v>12452063.938783385</v>
          </cell>
          <cell r="O36">
            <v>4150687.9795944635</v>
          </cell>
          <cell r="Q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A37" t="str">
            <v xml:space="preserve">  Pensions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A38" t="str">
            <v xml:space="preserve">  Prepayments</v>
          </cell>
          <cell r="D38">
            <v>16122675.871446822</v>
          </cell>
          <cell r="E38">
            <v>16122675.871446818</v>
          </cell>
          <cell r="F38">
            <v>0</v>
          </cell>
          <cell r="G38">
            <v>7021916.7618853096</v>
          </cell>
          <cell r="H38">
            <v>3274752.1721722395</v>
          </cell>
          <cell r="I38">
            <v>2893875.507787263</v>
          </cell>
          <cell r="J38">
            <v>13395.577294318366</v>
          </cell>
          <cell r="K38">
            <v>2918735.8523076898</v>
          </cell>
          <cell r="N38">
            <v>5266437.5714139817</v>
          </cell>
          <cell r="O38">
            <v>1755479.1904713274</v>
          </cell>
          <cell r="Q38">
            <v>2456064.1291291798</v>
          </cell>
          <cell r="R38">
            <v>818688.04304305988</v>
          </cell>
          <cell r="T38">
            <v>507600.45106402616</v>
          </cell>
          <cell r="U38">
            <v>1458732.6138924493</v>
          </cell>
          <cell r="V38">
            <v>541886.49417263339</v>
          </cell>
          <cell r="W38">
            <v>298294.71526740183</v>
          </cell>
          <cell r="X38">
            <v>87361.233390751921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A39" t="str">
            <v xml:space="preserve">  Fuel Stock</v>
          </cell>
          <cell r="D39">
            <v>79964115.800648019</v>
          </cell>
          <cell r="E39">
            <v>79964115.800648019</v>
          </cell>
          <cell r="F39">
            <v>0</v>
          </cell>
          <cell r="G39">
            <v>79964115.800648019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N39">
            <v>0</v>
          </cell>
          <cell r="O39">
            <v>79964115.800648019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A40" t="str">
            <v xml:space="preserve">  Materials &amp; Supplies</v>
          </cell>
          <cell r="D40">
            <v>101106913.46751146</v>
          </cell>
          <cell r="E40">
            <v>101106913.46751148</v>
          </cell>
          <cell r="F40">
            <v>0</v>
          </cell>
          <cell r="G40">
            <v>87307939.670730978</v>
          </cell>
          <cell r="H40">
            <v>671788.63330612355</v>
          </cell>
          <cell r="I40">
            <v>13127185.163474374</v>
          </cell>
          <cell r="J40">
            <v>0</v>
          </cell>
          <cell r="K40">
            <v>0</v>
          </cell>
          <cell r="N40">
            <v>65480954.753048226</v>
          </cell>
          <cell r="O40">
            <v>21826984.917682745</v>
          </cell>
          <cell r="Q40">
            <v>503841.47497959272</v>
          </cell>
          <cell r="R40">
            <v>167947.15832653089</v>
          </cell>
          <cell r="T40">
            <v>2302574.9007688235</v>
          </cell>
          <cell r="U40">
            <v>6617096.3730250597</v>
          </cell>
          <cell r="V40">
            <v>2458103.0965044075</v>
          </cell>
          <cell r="W40">
            <v>1353123.1561495734</v>
          </cell>
          <cell r="X40">
            <v>396287.63702650816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A41" t="str">
            <v xml:space="preserve">  Cash Working Capital</v>
          </cell>
          <cell r="D41">
            <v>25062289.043063451</v>
          </cell>
          <cell r="E41">
            <v>25062289.088028535</v>
          </cell>
          <cell r="F41">
            <v>0</v>
          </cell>
          <cell r="G41">
            <v>15924238.360619931</v>
          </cell>
          <cell r="H41">
            <v>3781061.2573154075</v>
          </cell>
          <cell r="I41">
            <v>4554932.1717518512</v>
          </cell>
          <cell r="J41">
            <v>690627.29573190049</v>
          </cell>
          <cell r="K41">
            <v>111430.00260944782</v>
          </cell>
          <cell r="N41">
            <v>11943178.770464947</v>
          </cell>
          <cell r="O41">
            <v>3981059.5901549826</v>
          </cell>
          <cell r="Q41">
            <v>2835795.9429865554</v>
          </cell>
          <cell r="R41">
            <v>945265.31432885188</v>
          </cell>
          <cell r="T41">
            <v>798958.22011886374</v>
          </cell>
          <cell r="U41">
            <v>2296031.0818909081</v>
          </cell>
          <cell r="V41">
            <v>852924.12168484984</v>
          </cell>
          <cell r="W41">
            <v>469513.00827517477</v>
          </cell>
          <cell r="X41">
            <v>137505.73978205514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A42" t="str">
            <v xml:space="preserve">  Weatherization Loans</v>
          </cell>
          <cell r="D42">
            <v>2158810.6116057751</v>
          </cell>
          <cell r="E42">
            <v>2158810.6116057755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2158810.6116057755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A43" t="str">
            <v xml:space="preserve">  Miscellaneous Rate Base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N43">
            <v>0</v>
          </cell>
          <cell r="O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A44" t="str">
            <v>Total Rate Base Additions</v>
          </cell>
          <cell r="D44">
            <v>11929329798.49803</v>
          </cell>
          <cell r="E44">
            <v>11929329798.542995</v>
          </cell>
          <cell r="F44">
            <v>0</v>
          </cell>
          <cell r="G44">
            <v>6103869223.2383318</v>
          </cell>
          <cell r="H44">
            <v>2729084529.9326229</v>
          </cell>
          <cell r="I44">
            <v>2983618553.1458874</v>
          </cell>
          <cell r="J44">
            <v>105888794.31181955</v>
          </cell>
          <cell r="K44">
            <v>6868697.9143344723</v>
          </cell>
          <cell r="N44">
            <v>4403748659.1743021</v>
          </cell>
          <cell r="O44">
            <v>1700120564.0640299</v>
          </cell>
          <cell r="Q44">
            <v>2046813397.4494672</v>
          </cell>
          <cell r="R44">
            <v>682271132.48315573</v>
          </cell>
          <cell r="T44">
            <v>532101815.80509871</v>
          </cell>
          <cell r="U44">
            <v>1529144174.3190749</v>
          </cell>
          <cell r="V44">
            <v>538866160.09877324</v>
          </cell>
          <cell r="W44">
            <v>296632098.27608865</v>
          </cell>
          <cell r="X44">
            <v>86874304.64685066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7">
          <cell r="A47" t="str">
            <v>Rate Base Deductions :</v>
          </cell>
        </row>
        <row r="48">
          <cell r="A48" t="str">
            <v xml:space="preserve">  Accum Provision For Depreciation</v>
          </cell>
          <cell r="D48">
            <v>-3439491813.5861282</v>
          </cell>
          <cell r="E48">
            <v>-3439491813.5861278</v>
          </cell>
          <cell r="F48">
            <v>0</v>
          </cell>
          <cell r="G48">
            <v>-1802017126.6524484</v>
          </cell>
          <cell r="H48">
            <v>-697151698.58244395</v>
          </cell>
          <cell r="I48">
            <v>-936760431.55796099</v>
          </cell>
          <cell r="J48">
            <v>-3562556.7932744138</v>
          </cell>
          <cell r="K48">
            <v>0</v>
          </cell>
          <cell r="N48">
            <v>-1322651796.2551088</v>
          </cell>
          <cell r="O48">
            <v>-479365330.3973397</v>
          </cell>
          <cell r="Q48">
            <v>-522863773.93683285</v>
          </cell>
          <cell r="R48">
            <v>-174287924.64561099</v>
          </cell>
          <cell r="T48">
            <v>-115611742.54526356</v>
          </cell>
          <cell r="U48">
            <v>-557149850.81085122</v>
          </cell>
          <cell r="V48">
            <v>-128817900.59760459</v>
          </cell>
          <cell r="W48">
            <v>-96805961.438801676</v>
          </cell>
          <cell r="X48">
            <v>-38374976.165439993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A49" t="str">
            <v xml:space="preserve">  Accum Provision For Amortization</v>
          </cell>
          <cell r="D49">
            <v>-230814516.58432087</v>
          </cell>
          <cell r="E49">
            <v>-230814516.5843209</v>
          </cell>
          <cell r="F49">
            <v>0</v>
          </cell>
          <cell r="G49">
            <v>-103182859.50776091</v>
          </cell>
          <cell r="H49">
            <v>-38012113.955928251</v>
          </cell>
          <cell r="I49">
            <v>-33160333.784653816</v>
          </cell>
          <cell r="J49">
            <v>-56459209.335977927</v>
          </cell>
          <cell r="K49">
            <v>0</v>
          </cell>
          <cell r="N49">
            <v>-76968304.009984434</v>
          </cell>
          <cell r="O49">
            <v>-26214555.49777649</v>
          </cell>
          <cell r="Q49">
            <v>-28509085.466946188</v>
          </cell>
          <cell r="R49">
            <v>-9503028.4889820628</v>
          </cell>
          <cell r="T49">
            <v>-5816490.8411676316</v>
          </cell>
          <cell r="U49">
            <v>-16715321.806023637</v>
          </cell>
          <cell r="V49">
            <v>-6209367.6703805709</v>
          </cell>
          <cell r="W49">
            <v>-3418098.773719768</v>
          </cell>
          <cell r="X49">
            <v>-1001054.6933622065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A50" t="str">
            <v xml:space="preserve">  Accum Deferred Income Taxes</v>
          </cell>
          <cell r="D50">
            <v>-1891511214.4460602</v>
          </cell>
          <cell r="E50">
            <v>-1891511214.4460592</v>
          </cell>
          <cell r="F50">
            <v>0</v>
          </cell>
          <cell r="G50">
            <v>-934329786.12566948</v>
          </cell>
          <cell r="H50">
            <v>-449803997.85405463</v>
          </cell>
          <cell r="I50">
            <v>-493766169.72611701</v>
          </cell>
          <cell r="J50">
            <v>-13611260.740218543</v>
          </cell>
          <cell r="K50">
            <v>0</v>
          </cell>
          <cell r="N50">
            <v>-700747339.59425235</v>
          </cell>
          <cell r="O50">
            <v>-233582446.53141737</v>
          </cell>
          <cell r="Q50">
            <v>-337352998.3905409</v>
          </cell>
          <cell r="R50">
            <v>-112450999.46351366</v>
          </cell>
          <cell r="T50">
            <v>-85879353.586577073</v>
          </cell>
          <cell r="U50">
            <v>-251879136.78502384</v>
          </cell>
          <cell r="V50">
            <v>-90822881.353022218</v>
          </cell>
          <cell r="W50">
            <v>-49960038.528102987</v>
          </cell>
          <cell r="X50">
            <v>-15224759.47339086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</row>
        <row r="51">
          <cell r="A51" t="str">
            <v xml:space="preserve">  Unamortized ITC</v>
          </cell>
          <cell r="D51">
            <v>-189170.04482962217</v>
          </cell>
          <cell r="E51">
            <v>-189170.04482962214</v>
          </cell>
          <cell r="F51">
            <v>0</v>
          </cell>
          <cell r="G51">
            <v>-95529.822304179135</v>
          </cell>
          <cell r="H51">
            <v>-45384.613368268678</v>
          </cell>
          <cell r="I51">
            <v>-48255.609157174338</v>
          </cell>
          <cell r="J51">
            <v>0</v>
          </cell>
          <cell r="K51">
            <v>0</v>
          </cell>
          <cell r="N51">
            <v>-71647.366728134351</v>
          </cell>
          <cell r="O51">
            <v>-23882.455576044784</v>
          </cell>
          <cell r="Q51">
            <v>-34038.460026201508</v>
          </cell>
          <cell r="R51">
            <v>-11346.153342067169</v>
          </cell>
          <cell r="T51">
            <v>-8464.2787530553687</v>
          </cell>
          <cell r="U51">
            <v>-24324.484827144835</v>
          </cell>
          <cell r="V51">
            <v>-9036.0013068911594</v>
          </cell>
          <cell r="W51">
            <v>-4974.0886070806473</v>
          </cell>
          <cell r="X51">
            <v>-1456.7556630023212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A52" t="str">
            <v xml:space="preserve">  Customer Advance For Construction</v>
          </cell>
          <cell r="D52">
            <v>-14365565.232457247</v>
          </cell>
          <cell r="E52">
            <v>-14365565.232457245</v>
          </cell>
          <cell r="F52">
            <v>0</v>
          </cell>
          <cell r="G52">
            <v>0</v>
          </cell>
          <cell r="H52">
            <v>-9762049.8586110901</v>
          </cell>
          <cell r="I52">
            <v>-4603515.3738461547</v>
          </cell>
          <cell r="J52">
            <v>0</v>
          </cell>
          <cell r="K52">
            <v>0</v>
          </cell>
          <cell r="N52">
            <v>0</v>
          </cell>
          <cell r="O52">
            <v>0</v>
          </cell>
          <cell r="Q52">
            <v>-7321537.3939583171</v>
          </cell>
          <cell r="R52">
            <v>-2440512.4646527725</v>
          </cell>
          <cell r="T52">
            <v>-807479.96033569123</v>
          </cell>
          <cell r="U52">
            <v>-2320520.6983901598</v>
          </cell>
          <cell r="V52">
            <v>-862021.4657094006</v>
          </cell>
          <cell r="W52">
            <v>-474520.8644861629</v>
          </cell>
          <cell r="X52">
            <v>-138972.38492473986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A53" t="str">
            <v xml:space="preserve">  Customer Service Deposits</v>
          </cell>
          <cell r="D53">
            <v>-16183238.296153843</v>
          </cell>
          <cell r="E53">
            <v>-16183238.296153845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-16183238.296153845</v>
          </cell>
          <cell r="K53">
            <v>0</v>
          </cell>
          <cell r="N53">
            <v>0</v>
          </cell>
          <cell r="O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A54" t="str">
            <v xml:space="preserve">  Misc Rate Base Deductions</v>
          </cell>
          <cell r="D54">
            <v>-160248149.48215082</v>
          </cell>
          <cell r="E54">
            <v>-160248149.48215085</v>
          </cell>
          <cell r="F54">
            <v>0</v>
          </cell>
          <cell r="G54">
            <v>-108819574.30864245</v>
          </cell>
          <cell r="H54">
            <v>-23164180.387780134</v>
          </cell>
          <cell r="I54">
            <v>-26931414.627858501</v>
          </cell>
          <cell r="J54">
            <v>-1332980.1578697825</v>
          </cell>
          <cell r="K54">
            <v>0</v>
          </cell>
          <cell r="N54">
            <v>-78642470.751564741</v>
          </cell>
          <cell r="O54">
            <v>-30177103.557077691</v>
          </cell>
          <cell r="P54" t="str">
            <v xml:space="preserve"> </v>
          </cell>
          <cell r="Q54">
            <v>-17373135.290835097</v>
          </cell>
          <cell r="R54">
            <v>-5791045.0969450334</v>
          </cell>
          <cell r="S54" t="str">
            <v xml:space="preserve"> </v>
          </cell>
          <cell r="T54">
            <v>-4723906.8080527252</v>
          </cell>
          <cell r="U54">
            <v>-13575474.39418233</v>
          </cell>
          <cell r="V54">
            <v>-5042984.6814518347</v>
          </cell>
          <cell r="W54">
            <v>-2776034.6416242444</v>
          </cell>
          <cell r="X54">
            <v>-813014.10254736338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A55" t="str">
            <v>Total Rate Base Deductions</v>
          </cell>
          <cell r="D55">
            <v>-5752803667.672101</v>
          </cell>
          <cell r="E55">
            <v>-5752803667.6721001</v>
          </cell>
          <cell r="F55">
            <v>0</v>
          </cell>
          <cell r="G55">
            <v>-2948444876.4168258</v>
          </cell>
          <cell r="H55">
            <v>-1217939425.2521863</v>
          </cell>
          <cell r="I55">
            <v>-1495270120.6795933</v>
          </cell>
          <cell r="J55">
            <v>-91149245.323494524</v>
          </cell>
          <cell r="K55">
            <v>0</v>
          </cell>
          <cell r="N55">
            <v>-2179081557.9776382</v>
          </cell>
          <cell r="O55">
            <v>-769363318.43918729</v>
          </cell>
          <cell r="Q55">
            <v>-913454568.93913949</v>
          </cell>
          <cell r="R55">
            <v>-304484856.31304657</v>
          </cell>
          <cell r="T55">
            <v>-212847438.02014974</v>
          </cell>
          <cell r="U55">
            <v>-841664628.97929823</v>
          </cell>
          <cell r="V55">
            <v>-231764191.76947549</v>
          </cell>
          <cell r="W55">
            <v>-153439628.3353419</v>
          </cell>
          <cell r="X55">
            <v>-55554233.575328164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</row>
        <row r="57">
          <cell r="A57" t="str">
            <v>Total Rate Base</v>
          </cell>
          <cell r="D57">
            <v>6176526130.8259287</v>
          </cell>
          <cell r="E57">
            <v>6176526130.8708954</v>
          </cell>
          <cell r="F57">
            <v>0</v>
          </cell>
          <cell r="G57">
            <v>3155424346.821506</v>
          </cell>
          <cell r="H57">
            <v>1511145104.6804366</v>
          </cell>
          <cell r="I57">
            <v>1488348432.4662941</v>
          </cell>
          <cell r="J57">
            <v>14739548.98832503</v>
          </cell>
          <cell r="K57">
            <v>6868697.9143344723</v>
          </cell>
          <cell r="N57">
            <v>2224667101.1966639</v>
          </cell>
          <cell r="O57">
            <v>930757245.62484264</v>
          </cell>
          <cell r="Q57">
            <v>1133358828.5103278</v>
          </cell>
          <cell r="R57">
            <v>377786276.17010915</v>
          </cell>
          <cell r="T57">
            <v>319254377.78494895</v>
          </cell>
          <cell r="U57">
            <v>687479545.33977664</v>
          </cell>
          <cell r="V57">
            <v>307101968.32929778</v>
          </cell>
          <cell r="W57">
            <v>143192469.94074675</v>
          </cell>
          <cell r="X57">
            <v>31320071.071522497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9">
          <cell r="A59" t="str">
            <v>Return On Rate Base</v>
          </cell>
          <cell r="D59">
            <v>7.5476805691618132E-2</v>
          </cell>
          <cell r="E59">
            <v>7.5476804458067842E-2</v>
          </cell>
          <cell r="G59">
            <v>7.5476804458067856E-2</v>
          </cell>
          <cell r="H59">
            <v>7.5476804458067842E-2</v>
          </cell>
          <cell r="I59">
            <v>7.5476804458067842E-2</v>
          </cell>
          <cell r="J59">
            <v>7.5476804458067606E-2</v>
          </cell>
          <cell r="K59">
            <v>7.5476804458067787E-2</v>
          </cell>
        </row>
        <row r="61">
          <cell r="A61" t="str">
            <v>Return On Equity</v>
          </cell>
          <cell r="D61">
            <v>9.8333831012119968E-2</v>
          </cell>
          <cell r="E61">
            <v>9.8333828601900555E-2</v>
          </cell>
          <cell r="G61">
            <v>9.8333828601900583E-2</v>
          </cell>
          <cell r="H61">
            <v>9.8333828601900555E-2</v>
          </cell>
          <cell r="I61">
            <v>9.8333828601900555E-2</v>
          </cell>
          <cell r="J61">
            <v>9.8333828601900097E-2</v>
          </cell>
          <cell r="K61">
            <v>9.8333828601900458E-2</v>
          </cell>
        </row>
        <row r="65">
          <cell r="A65" t="str">
            <v>Total Rate Base</v>
          </cell>
          <cell r="D65">
            <v>6176526130.8259287</v>
          </cell>
          <cell r="E65">
            <v>6176526130.8708954</v>
          </cell>
          <cell r="F65">
            <v>0</v>
          </cell>
          <cell r="G65">
            <v>3155424346.821506</v>
          </cell>
          <cell r="H65">
            <v>1511145104.6804366</v>
          </cell>
          <cell r="I65">
            <v>1488348432.4662941</v>
          </cell>
          <cell r="J65">
            <v>14739548.98832503</v>
          </cell>
          <cell r="K65">
            <v>6868697.9143344723</v>
          </cell>
          <cell r="N65">
            <v>2224667101.1966639</v>
          </cell>
          <cell r="O65">
            <v>930757245.62484264</v>
          </cell>
          <cell r="Q65">
            <v>1133358828.5103278</v>
          </cell>
          <cell r="R65">
            <v>377786276.17010915</v>
          </cell>
          <cell r="T65">
            <v>319254377.78494895</v>
          </cell>
          <cell r="U65">
            <v>687479545.33977664</v>
          </cell>
          <cell r="V65">
            <v>307101968.32929778</v>
          </cell>
          <cell r="W65">
            <v>143192469.94074675</v>
          </cell>
          <cell r="X65">
            <v>31320071.071522497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7">
          <cell r="A67" t="str">
            <v>Return On RateBase ($$)</v>
          </cell>
          <cell r="D67">
            <v>466184462.62555063</v>
          </cell>
          <cell r="E67">
            <v>466184455.00988889</v>
          </cell>
          <cell r="F67">
            <v>8</v>
          </cell>
          <cell r="G67">
            <v>238161346.40727329</v>
          </cell>
          <cell r="H67">
            <v>114056403.57373178</v>
          </cell>
          <cell r="I67">
            <v>112335783.60273027</v>
          </cell>
          <cell r="J67">
            <v>1112494.0567919165</v>
          </cell>
          <cell r="K67">
            <v>518427.36936176103</v>
          </cell>
          <cell r="N67">
            <v>167910763.78131726</v>
          </cell>
          <cell r="O67">
            <v>70250582.625956088</v>
          </cell>
          <cell r="Q67">
            <v>85542302.680298865</v>
          </cell>
          <cell r="R67">
            <v>28514100.893432945</v>
          </cell>
          <cell r="T67">
            <v>24096300.244456708</v>
          </cell>
          <cell r="U67">
            <v>51888759.212531708</v>
          </cell>
          <cell r="V67">
            <v>23179075.212278154</v>
          </cell>
          <cell r="W67">
            <v>10807710.0535855</v>
          </cell>
          <cell r="X67">
            <v>2363938.8798780907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A68" t="str">
            <v>Operating &amp; Maintenance Expense</v>
          </cell>
          <cell r="D68">
            <v>1193141009.3890152</v>
          </cell>
          <cell r="E68">
            <v>1193141009.3890157</v>
          </cell>
          <cell r="F68">
            <v>0</v>
          </cell>
          <cell r="G68">
            <v>940533001.86883247</v>
          </cell>
          <cell r="H68">
            <v>108277267.82182859</v>
          </cell>
          <cell r="I68">
            <v>99369741.333618969</v>
          </cell>
          <cell r="J68">
            <v>38378035.565992944</v>
          </cell>
          <cell r="K68">
            <v>6582962.7987427758</v>
          </cell>
          <cell r="N68">
            <v>342075334.6937378</v>
          </cell>
          <cell r="O68">
            <v>598457667.17509472</v>
          </cell>
          <cell r="Q68">
            <v>79752199.573163286</v>
          </cell>
          <cell r="R68">
            <v>28525068.248665307</v>
          </cell>
          <cell r="T68">
            <v>17004626.300325204</v>
          </cell>
          <cell r="U68">
            <v>70765136.743703842</v>
          </cell>
          <cell r="V68">
            <v>4549044.2250803839</v>
          </cell>
          <cell r="W68">
            <v>2262597.4077630034</v>
          </cell>
          <cell r="X68">
            <v>4788336.6567465365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A69" t="str">
            <v xml:space="preserve">        Bad Debt to Produce ROR</v>
          </cell>
        </row>
        <row r="70">
          <cell r="A70" t="str">
            <v>Depreciation Expense</v>
          </cell>
          <cell r="D70">
            <v>281043548.28964114</v>
          </cell>
          <cell r="E70">
            <v>281043548.28964108</v>
          </cell>
          <cell r="F70">
            <v>0</v>
          </cell>
          <cell r="G70">
            <v>180343012.51838422</v>
          </cell>
          <cell r="H70">
            <v>48370194.62512897</v>
          </cell>
          <cell r="I70">
            <v>51741268.19578708</v>
          </cell>
          <cell r="J70">
            <v>589072.95034084131</v>
          </cell>
          <cell r="K70">
            <v>0</v>
          </cell>
          <cell r="N70">
            <v>135241258.16435459</v>
          </cell>
          <cell r="O70">
            <v>45101754.354029641</v>
          </cell>
          <cell r="Q70">
            <v>36277645.968846723</v>
          </cell>
          <cell r="R70">
            <v>12092548.656282242</v>
          </cell>
          <cell r="T70">
            <v>-10782725.296522273</v>
          </cell>
          <cell r="U70">
            <v>40718628.094054587</v>
          </cell>
          <cell r="V70">
            <v>12128721.637762448</v>
          </cell>
          <cell r="W70">
            <v>6508508.4073397871</v>
          </cell>
          <cell r="X70">
            <v>3168135.3531525331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A71" t="str">
            <v>Amortization Expense</v>
          </cell>
          <cell r="D71">
            <v>14468980.630997345</v>
          </cell>
          <cell r="E71">
            <v>14468980.630997345</v>
          </cell>
          <cell r="F71">
            <v>0</v>
          </cell>
          <cell r="G71">
            <v>13572992.518259667</v>
          </cell>
          <cell r="H71">
            <v>131453.47584820274</v>
          </cell>
          <cell r="I71">
            <v>-884723.59530683036</v>
          </cell>
          <cell r="J71">
            <v>1649258.2321963066</v>
          </cell>
          <cell r="K71">
            <v>0</v>
          </cell>
          <cell r="N71">
            <v>10163973.496975154</v>
          </cell>
          <cell r="O71">
            <v>3409019.0212845113</v>
          </cell>
          <cell r="Q71">
            <v>98590.106886151945</v>
          </cell>
          <cell r="R71">
            <v>32863.368962050685</v>
          </cell>
          <cell r="T71">
            <v>-155185.00876636454</v>
          </cell>
          <cell r="U71">
            <v>-445967.75475703436</v>
          </cell>
          <cell r="V71">
            <v>-165667.03235247446</v>
          </cell>
          <cell r="W71">
            <v>-91195.482404906434</v>
          </cell>
          <cell r="X71">
            <v>-26708.317026050525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A72" t="str">
            <v>Taxes Other Than Income</v>
          </cell>
          <cell r="D72">
            <v>65837020.677934371</v>
          </cell>
          <cell r="E72">
            <v>65837020.677934341</v>
          </cell>
          <cell r="F72">
            <v>0</v>
          </cell>
          <cell r="G72">
            <v>32701357.372604284</v>
          </cell>
          <cell r="H72">
            <v>15726232.933504039</v>
          </cell>
          <cell r="I72">
            <v>17028708.801195543</v>
          </cell>
          <cell r="J72">
            <v>380111.85063049878</v>
          </cell>
          <cell r="K72">
            <v>609.72</v>
          </cell>
          <cell r="N72">
            <v>24526018.029453218</v>
          </cell>
          <cell r="O72">
            <v>8175339.3431510711</v>
          </cell>
          <cell r="Q72">
            <v>11794674.700128028</v>
          </cell>
          <cell r="R72">
            <v>3931558.2333760099</v>
          </cell>
          <cell r="T72">
            <v>2986921.9478394506</v>
          </cell>
          <cell r="U72">
            <v>8583760.0248999428</v>
          </cell>
          <cell r="V72">
            <v>3188674.594928314</v>
          </cell>
          <cell r="W72">
            <v>1755284.1611725399</v>
          </cell>
          <cell r="X72">
            <v>514068.07235529379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A73" t="str">
            <v>Federal Income Taxes</v>
          </cell>
          <cell r="D73">
            <v>42547836.254143506</v>
          </cell>
          <cell r="E73">
            <v>42547838.668177977</v>
          </cell>
          <cell r="F73">
            <v>-2</v>
          </cell>
          <cell r="G73">
            <v>6973731.576820787</v>
          </cell>
          <cell r="H73">
            <v>-1012674.8187154481</v>
          </cell>
          <cell r="I73">
            <v>36792037.67405618</v>
          </cell>
          <cell r="J73">
            <v>-391589.45773400518</v>
          </cell>
          <cell r="K73">
            <v>186333.69375045467</v>
          </cell>
          <cell r="N73">
            <v>5230298.6826155903</v>
          </cell>
          <cell r="O73">
            <v>1743432.8942051968</v>
          </cell>
          <cell r="Q73">
            <v>-759506.11403658614</v>
          </cell>
          <cell r="R73">
            <v>-253168.70467886204</v>
          </cell>
          <cell r="T73">
            <v>21554934.615888413</v>
          </cell>
          <cell r="U73">
            <v>-13776038.412559593</v>
          </cell>
          <cell r="V73">
            <v>21465772.662446745</v>
          </cell>
          <cell r="W73">
            <v>10260593.391828673</v>
          </cell>
          <cell r="X73">
            <v>-2713224.5835481761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A74" t="str">
            <v xml:space="preserve">        FIT Adj to Produce Target ROR</v>
          </cell>
        </row>
        <row r="75">
          <cell r="A75" t="str">
            <v>State Income Taxes</v>
          </cell>
          <cell r="D75">
            <v>9302236.3333035018</v>
          </cell>
          <cell r="E75">
            <v>9302236.6613306943</v>
          </cell>
          <cell r="F75">
            <v>0</v>
          </cell>
          <cell r="G75">
            <v>4468306.3331525009</v>
          </cell>
          <cell r="H75">
            <v>-137605.68905354929</v>
          </cell>
          <cell r="I75">
            <v>4999426.8666072581</v>
          </cell>
          <cell r="J75">
            <v>-53210.503669820828</v>
          </cell>
          <cell r="K75">
            <v>25319.654294306194</v>
          </cell>
          <cell r="N75">
            <v>3351229.7498643757</v>
          </cell>
          <cell r="O75">
            <v>1117076.5832881252</v>
          </cell>
          <cell r="Q75">
            <v>-103204.26679016196</v>
          </cell>
          <cell r="R75">
            <v>-34401.422263387321</v>
          </cell>
          <cell r="T75">
            <v>1072389.2865162157</v>
          </cell>
          <cell r="U75">
            <v>2309273.5775044789</v>
          </cell>
          <cell r="V75">
            <v>1031568.8166576093</v>
          </cell>
          <cell r="W75">
            <v>480989.71027325874</v>
          </cell>
          <cell r="X75">
            <v>105205.47565569085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A76" t="str">
            <v xml:space="preserve">        SIT Adj to Produce Target ROR</v>
          </cell>
        </row>
        <row r="77">
          <cell r="A77" t="str">
            <v>Deferred Income Taxes</v>
          </cell>
          <cell r="D77">
            <v>103531973.94487381</v>
          </cell>
          <cell r="E77">
            <v>103531973.94487378</v>
          </cell>
          <cell r="F77">
            <v>0</v>
          </cell>
          <cell r="G77">
            <v>54158369.518695004</v>
          </cell>
          <cell r="H77">
            <v>51011783.653624497</v>
          </cell>
          <cell r="I77">
            <v>-2189451.1234311163</v>
          </cell>
          <cell r="J77">
            <v>551271.89598535793</v>
          </cell>
          <cell r="K77">
            <v>0</v>
          </cell>
          <cell r="N77">
            <v>40618777.139021255</v>
          </cell>
          <cell r="O77">
            <v>13539592.379673751</v>
          </cell>
          <cell r="Q77">
            <v>38258837.740218371</v>
          </cell>
          <cell r="R77">
            <v>12752945.913406124</v>
          </cell>
          <cell r="T77">
            <v>-430579.27412905172</v>
          </cell>
          <cell r="U77">
            <v>-913375.44709300995</v>
          </cell>
          <cell r="V77">
            <v>-514331.47919015959</v>
          </cell>
          <cell r="W77">
            <v>-285399.59360305779</v>
          </cell>
          <cell r="X77">
            <v>-45765.329415829619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A78" t="str">
            <v>Investment Tax Credit</v>
          </cell>
          <cell r="D78">
            <v>-3978052.1862328164</v>
          </cell>
          <cell r="E78">
            <v>-3978052.186232816</v>
          </cell>
          <cell r="F78">
            <v>0</v>
          </cell>
          <cell r="G78">
            <v>-2008894.2665835032</v>
          </cell>
          <cell r="H78">
            <v>-954391.91016516136</v>
          </cell>
          <cell r="I78">
            <v>-1014766.0094841513</v>
          </cell>
          <cell r="J78">
            <v>0</v>
          </cell>
          <cell r="K78">
            <v>0</v>
          </cell>
          <cell r="N78">
            <v>-1506670.6999376274</v>
          </cell>
          <cell r="O78">
            <v>-502223.56664587581</v>
          </cell>
          <cell r="Q78">
            <v>-715793.93262387102</v>
          </cell>
          <cell r="R78">
            <v>-238597.97754129034</v>
          </cell>
          <cell r="T78">
            <v>-177995.10820437933</v>
          </cell>
          <cell r="U78">
            <v>-511518.98881644808</v>
          </cell>
          <cell r="V78">
            <v>-190017.84762516597</v>
          </cell>
          <cell r="W78">
            <v>-104599.98609047449</v>
          </cell>
          <cell r="X78">
            <v>-30634.07874768327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A79" t="str">
            <v>Misc Revenue &amp; Expenses</v>
          </cell>
          <cell r="D79">
            <v>525804.35769250151</v>
          </cell>
          <cell r="E79">
            <v>525804.35769250151</v>
          </cell>
          <cell r="F79">
            <v>0</v>
          </cell>
          <cell r="G79">
            <v>-401751.80710575113</v>
          </cell>
          <cell r="H79">
            <v>-45.416106852338743</v>
          </cell>
          <cell r="I79">
            <v>-55841.919094894984</v>
          </cell>
          <cell r="J79">
            <v>983443.5</v>
          </cell>
          <cell r="K79">
            <v>0</v>
          </cell>
          <cell r="N79">
            <v>-301313.85532931332</v>
          </cell>
          <cell r="O79">
            <v>-100437.95177643778</v>
          </cell>
          <cell r="Q79">
            <v>-34.062080139254057</v>
          </cell>
          <cell r="R79">
            <v>-11.354026713084686</v>
          </cell>
          <cell r="T79">
            <v>-9794.9560181748147</v>
          </cell>
          <cell r="U79">
            <v>-28148.560083827586</v>
          </cell>
          <cell r="V79">
            <v>-10456.55961522066</v>
          </cell>
          <cell r="W79">
            <v>-5756.0697796339055</v>
          </cell>
          <cell r="X79">
            <v>-1685.7735980380098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A80" t="str">
            <v>Revenue Credits</v>
          </cell>
          <cell r="D80">
            <v>-248440654.92298856</v>
          </cell>
          <cell r="E80">
            <v>-248440654.80957168</v>
          </cell>
          <cell r="F80">
            <v>0</v>
          </cell>
          <cell r="G80">
            <v>-171750292.35993975</v>
          </cell>
          <cell r="H80">
            <v>-53624275.072142392</v>
          </cell>
          <cell r="I80">
            <v>-15756428.42926221</v>
          </cell>
          <cell r="J80">
            <v>-8305111.6952206474</v>
          </cell>
          <cell r="K80">
            <v>995452.74699329934</v>
          </cell>
          <cell r="N80">
            <v>-118496465.23255005</v>
          </cell>
          <cell r="O80">
            <v>-53253827.127389699</v>
          </cell>
          <cell r="Q80">
            <v>-35179554.800685279</v>
          </cell>
          <cell r="R80">
            <v>-18444720.271457113</v>
          </cell>
          <cell r="T80">
            <v>-3244077.5218685805</v>
          </cell>
          <cell r="U80">
            <v>-7424389.185327258</v>
          </cell>
          <cell r="V80">
            <v>-3184894.386264557</v>
          </cell>
          <cell r="W80">
            <v>-1539753.327426804</v>
          </cell>
          <cell r="X80">
            <v>-363314.00837499974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</row>
        <row r="82">
          <cell r="A82" t="str">
            <v>Total Revenue Requirements</v>
          </cell>
          <cell r="D82">
            <v>1924164165.3939307</v>
          </cell>
          <cell r="E82">
            <v>1924164160.6337481</v>
          </cell>
          <cell r="F82">
            <v>5</v>
          </cell>
          <cell r="G82">
            <v>1296751179.6803937</v>
          </cell>
          <cell r="H82">
            <v>281844343.1774826</v>
          </cell>
          <cell r="I82">
            <v>302365755.39741606</v>
          </cell>
          <cell r="J82">
            <v>34893776.395313397</v>
          </cell>
          <cell r="K82">
            <v>8309105.9831425976</v>
          </cell>
          <cell r="N82">
            <v>608813203.94952238</v>
          </cell>
          <cell r="O82">
            <v>687937975.73087108</v>
          </cell>
          <cell r="Q82">
            <v>214966157.59332538</v>
          </cell>
          <cell r="R82">
            <v>66878185.584157296</v>
          </cell>
          <cell r="T82">
            <v>51914815.229517177</v>
          </cell>
          <cell r="U82">
            <v>151166119.30405736</v>
          </cell>
          <cell r="V82">
            <v>61477489.844106078</v>
          </cell>
          <cell r="W82">
            <v>30048978.672657888</v>
          </cell>
          <cell r="X82">
            <v>7758352.3470773697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A83" t="str">
            <v>Operating Revenues</v>
          </cell>
          <cell r="D83">
            <v>1924164165.3939319</v>
          </cell>
        </row>
        <row r="88">
          <cell r="A88" t="str">
            <v>12 Months Ended Dec 2015</v>
          </cell>
          <cell r="M88" t="str">
            <v>Total</v>
          </cell>
          <cell r="N88" t="str">
            <v>Demand</v>
          </cell>
          <cell r="O88" t="str">
            <v>Energy</v>
          </cell>
          <cell r="P88" t="str">
            <v>Total</v>
          </cell>
          <cell r="Q88" t="str">
            <v>Demand</v>
          </cell>
          <cell r="R88" t="str">
            <v>Energy</v>
          </cell>
        </row>
        <row r="90">
          <cell r="AI90" t="str">
            <v>Gen</v>
          </cell>
          <cell r="AJ90" t="str">
            <v>Trn</v>
          </cell>
          <cell r="AK90" t="str">
            <v>Dis</v>
          </cell>
          <cell r="AL90" t="str">
            <v>Ret</v>
          </cell>
          <cell r="AM90" t="str">
            <v>Misc</v>
          </cell>
        </row>
        <row r="91">
          <cell r="B91" t="str">
            <v xml:space="preserve">FERC
ACCT
</v>
          </cell>
          <cell r="C91" t="str">
            <v>DESCRIPTION</v>
          </cell>
          <cell r="D91" t="str">
            <v>JAM
Factors</v>
          </cell>
          <cell r="E91" t="str">
            <v xml:space="preserve">Functional
Factors
</v>
          </cell>
          <cell r="F91" t="str">
            <v xml:space="preserve">UTAH
JAM Total
</v>
          </cell>
          <cell r="G91" t="str">
            <v>Production
Total</v>
          </cell>
          <cell r="H91" t="str">
            <v>Transmission
Total</v>
          </cell>
          <cell r="I91" t="str">
            <v xml:space="preserve">Distribution
Total
</v>
          </cell>
          <cell r="J91" t="str">
            <v xml:space="preserve">Retail
Total
</v>
          </cell>
          <cell r="K91" t="str">
            <v xml:space="preserve">Misc
Total
</v>
          </cell>
          <cell r="M91" t="str">
            <v xml:space="preserve">D / E
Total
</v>
          </cell>
          <cell r="N91" t="str">
            <v>Production
Demand</v>
          </cell>
          <cell r="O91" t="str">
            <v>Production
Energy</v>
          </cell>
          <cell r="P91" t="str">
            <v xml:space="preserve">D / E
Total
</v>
          </cell>
          <cell r="Q91" t="str">
            <v>Transmission
Demand</v>
          </cell>
          <cell r="R91" t="str">
            <v>Transmission
Energy</v>
          </cell>
          <cell r="S91" t="str">
            <v xml:space="preserve">DIS
FACTOR
</v>
          </cell>
          <cell r="T91" t="str">
            <v>DIS
SUBS</v>
          </cell>
          <cell r="U91" t="str">
            <v>DIS
P &amp; C</v>
          </cell>
          <cell r="V91" t="str">
            <v>DIS
XFMR</v>
          </cell>
          <cell r="W91" t="str">
            <v>DIS
SERVICE</v>
          </cell>
          <cell r="X91" t="str">
            <v>DIS
METER</v>
          </cell>
          <cell r="Y91" t="str">
            <v xml:space="preserve">Function
Check
</v>
          </cell>
          <cell r="Z91" t="str">
            <v xml:space="preserve">Generation
Check
</v>
          </cell>
          <cell r="AA91" t="str">
            <v xml:space="preserve">Transmission
Check
</v>
          </cell>
          <cell r="AB91" t="str">
            <v xml:space="preserve">Distribution
Check
</v>
          </cell>
          <cell r="AD91" t="str">
            <v>FERC</v>
          </cell>
          <cell r="AE91" t="str">
            <v>JAM Factor</v>
          </cell>
          <cell r="AF91" t="str">
            <v>FERC.JAMFactor</v>
          </cell>
        </row>
        <row r="92">
          <cell r="E92" t="str">
            <v>2010 Protocol</v>
          </cell>
          <cell r="S92" t="str">
            <v>Rolled-In</v>
          </cell>
          <cell r="AN92" t="str">
            <v>Check Total</v>
          </cell>
        </row>
        <row r="93">
          <cell r="A93">
            <v>93</v>
          </cell>
          <cell r="B93">
            <v>440</v>
          </cell>
          <cell r="C93" t="str">
            <v>Residential Sales</v>
          </cell>
          <cell r="AD93">
            <v>440</v>
          </cell>
          <cell r="AE93" t="str">
            <v>NA</v>
          </cell>
          <cell r="AF93" t="str">
            <v>440.NA</v>
          </cell>
          <cell r="AI93">
            <v>-7.0573755465519824E-8</v>
          </cell>
          <cell r="AJ93">
            <v>0</v>
          </cell>
          <cell r="AK93">
            <v>0</v>
          </cell>
          <cell r="AL93">
            <v>5.6042638320176591E-9</v>
          </cell>
          <cell r="AM93">
            <v>6.1449713723741897E-10</v>
          </cell>
          <cell r="AN93">
            <v>6.4354994496264746E-8</v>
          </cell>
        </row>
        <row r="94">
          <cell r="A94">
            <v>94</v>
          </cell>
          <cell r="D94" t="str">
            <v>S</v>
          </cell>
          <cell r="F94">
            <v>742487158.46402931</v>
          </cell>
          <cell r="G94">
            <v>1338016195.9300127</v>
          </cell>
          <cell r="H94">
            <v>291271039.85659981</v>
          </cell>
          <cell r="I94">
            <v>314650980.99524248</v>
          </cell>
          <cell r="J94">
            <v>36107668.821464479</v>
          </cell>
          <cell r="K94">
            <v>8514620.2605529539</v>
          </cell>
          <cell r="M94">
            <v>0.75</v>
          </cell>
          <cell r="N94">
            <v>1003512146.9475095</v>
          </cell>
          <cell r="O94">
            <v>334504048.98250318</v>
          </cell>
          <cell r="P94">
            <v>0.75</v>
          </cell>
          <cell r="Q94">
            <v>218453279.89244986</v>
          </cell>
          <cell r="R94">
            <v>72817759.964149952</v>
          </cell>
          <cell r="S94" t="str">
            <v>DRB</v>
          </cell>
          <cell r="T94">
            <v>67493404.747033164</v>
          </cell>
          <cell r="U94">
            <v>145339699.11660641</v>
          </cell>
          <cell r="V94">
            <v>64924270.078519918</v>
          </cell>
          <cell r="W94">
            <v>30272246.844327625</v>
          </cell>
          <cell r="X94">
            <v>6621360.2087550471</v>
          </cell>
          <cell r="Z94">
            <v>0</v>
          </cell>
          <cell r="AA94">
            <v>0</v>
          </cell>
          <cell r="AB94">
            <v>0</v>
          </cell>
          <cell r="AD94">
            <v>440</v>
          </cell>
          <cell r="AE94" t="str">
            <v>S</v>
          </cell>
          <cell r="AF94" t="str">
            <v>440.S</v>
          </cell>
          <cell r="AI94">
            <v>1338016195.9300127</v>
          </cell>
          <cell r="AJ94">
            <v>291271039.85659981</v>
          </cell>
          <cell r="AK94">
            <v>314650980.99524248</v>
          </cell>
          <cell r="AL94">
            <v>36107668.821464486</v>
          </cell>
          <cell r="AM94">
            <v>8514620.2605529539</v>
          </cell>
          <cell r="AN94">
            <v>1988560505.8638725</v>
          </cell>
        </row>
        <row r="95">
          <cell r="A95">
            <v>95</v>
          </cell>
          <cell r="AD95">
            <v>440</v>
          </cell>
          <cell r="AE95" t="str">
            <v>NA</v>
          </cell>
          <cell r="AF95" t="str">
            <v>440.NA1</v>
          </cell>
        </row>
        <row r="96">
          <cell r="A96">
            <v>96</v>
          </cell>
          <cell r="F96">
            <v>742487158.46402931</v>
          </cell>
          <cell r="G96">
            <v>1338016195.9300127</v>
          </cell>
          <cell r="H96">
            <v>291271039.85659981</v>
          </cell>
          <cell r="I96">
            <v>314650980.99524248</v>
          </cell>
          <cell r="J96">
            <v>36107668.821464479</v>
          </cell>
          <cell r="K96">
            <v>8514620.2605529539</v>
          </cell>
          <cell r="N96">
            <v>1003512146.9475095</v>
          </cell>
          <cell r="O96">
            <v>334504048.98250318</v>
          </cell>
          <cell r="Q96">
            <v>218453279.89244986</v>
          </cell>
          <cell r="R96">
            <v>72817759.964149952</v>
          </cell>
          <cell r="T96">
            <v>67493404.747033164</v>
          </cell>
          <cell r="U96">
            <v>145339699.11660641</v>
          </cell>
          <cell r="V96">
            <v>64924270.078519918</v>
          </cell>
          <cell r="W96">
            <v>30272246.844327625</v>
          </cell>
          <cell r="X96">
            <v>6621360.2087550471</v>
          </cell>
          <cell r="Z96">
            <v>0</v>
          </cell>
          <cell r="AA96">
            <v>0</v>
          </cell>
          <cell r="AB96">
            <v>0</v>
          </cell>
          <cell r="AD96">
            <v>440</v>
          </cell>
          <cell r="AE96" t="str">
            <v>NA</v>
          </cell>
          <cell r="AF96" t="str">
            <v>440.NA2</v>
          </cell>
        </row>
        <row r="97">
          <cell r="A97">
            <v>97</v>
          </cell>
          <cell r="AD97">
            <v>440</v>
          </cell>
          <cell r="AE97" t="str">
            <v>NA</v>
          </cell>
          <cell r="AF97" t="str">
            <v>440.NA3</v>
          </cell>
        </row>
        <row r="98">
          <cell r="A98">
            <v>98</v>
          </cell>
          <cell r="B98">
            <v>442</v>
          </cell>
          <cell r="C98" t="str">
            <v>Commercial &amp; Industrial Sales</v>
          </cell>
          <cell r="AD98">
            <v>442</v>
          </cell>
          <cell r="AE98" t="str">
            <v>NA</v>
          </cell>
          <cell r="AF98" t="str">
            <v>442.NA</v>
          </cell>
        </row>
        <row r="99">
          <cell r="A99">
            <v>99</v>
          </cell>
          <cell r="D99" t="str">
            <v>S</v>
          </cell>
          <cell r="F99">
            <v>1220620281.6892591</v>
          </cell>
          <cell r="M99">
            <v>0.75</v>
          </cell>
          <cell r="N99">
            <v>0</v>
          </cell>
          <cell r="O99">
            <v>0</v>
          </cell>
          <cell r="P99">
            <v>0.75</v>
          </cell>
          <cell r="Q99">
            <v>0</v>
          </cell>
          <cell r="R99">
            <v>0</v>
          </cell>
          <cell r="S99" t="str">
            <v>DRB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AD99">
            <v>442</v>
          </cell>
          <cell r="AE99" t="str">
            <v>S</v>
          </cell>
          <cell r="AF99" t="str">
            <v>442.S</v>
          </cell>
        </row>
        <row r="100">
          <cell r="A100">
            <v>100</v>
          </cell>
          <cell r="D100" t="str">
            <v>SE</v>
          </cell>
          <cell r="E100" t="str">
            <v>P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 t="str">
            <v>DRB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442</v>
          </cell>
          <cell r="AE100" t="str">
            <v>SE</v>
          </cell>
          <cell r="AF100" t="str">
            <v>442.SE</v>
          </cell>
        </row>
        <row r="101">
          <cell r="A101">
            <v>101</v>
          </cell>
          <cell r="D101" t="str">
            <v>SG</v>
          </cell>
          <cell r="E101" t="str">
            <v>PT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0.75</v>
          </cell>
          <cell r="N101">
            <v>0</v>
          </cell>
          <cell r="O101">
            <v>0</v>
          </cell>
          <cell r="P101">
            <v>0.75</v>
          </cell>
          <cell r="Q101">
            <v>0</v>
          </cell>
          <cell r="R101">
            <v>0</v>
          </cell>
          <cell r="S101" t="str">
            <v>DRB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442</v>
          </cell>
          <cell r="AE101" t="str">
            <v>SG</v>
          </cell>
          <cell r="AF101" t="str">
            <v>442.SG</v>
          </cell>
        </row>
        <row r="102">
          <cell r="A102">
            <v>102</v>
          </cell>
          <cell r="F102">
            <v>1220620281.6892591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AD102">
            <v>442</v>
          </cell>
          <cell r="AE102" t="str">
            <v>NA</v>
          </cell>
          <cell r="AF102" t="str">
            <v>442.NA1</v>
          </cell>
        </row>
        <row r="103">
          <cell r="A103">
            <v>103</v>
          </cell>
          <cell r="AD103">
            <v>442</v>
          </cell>
          <cell r="AE103" t="str">
            <v>NA</v>
          </cell>
          <cell r="AF103" t="str">
            <v>442.NA2</v>
          </cell>
        </row>
        <row r="104">
          <cell r="A104">
            <v>104</v>
          </cell>
          <cell r="B104">
            <v>444</v>
          </cell>
          <cell r="C104" t="str">
            <v>Public Street &amp; Highway Lighting</v>
          </cell>
          <cell r="S104" t="str">
            <v>DRB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AD104">
            <v>444</v>
          </cell>
          <cell r="AE104" t="str">
            <v>NA</v>
          </cell>
          <cell r="AF104" t="str">
            <v>444.NA</v>
          </cell>
        </row>
        <row r="105">
          <cell r="A105">
            <v>105</v>
          </cell>
          <cell r="D105" t="str">
            <v>S</v>
          </cell>
          <cell r="F105">
            <v>9123413.1166586392</v>
          </cell>
          <cell r="M105">
            <v>0.75</v>
          </cell>
          <cell r="N105">
            <v>0</v>
          </cell>
          <cell r="O105">
            <v>0</v>
          </cell>
          <cell r="P105">
            <v>0.75</v>
          </cell>
          <cell r="Q105">
            <v>0</v>
          </cell>
          <cell r="R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AD105">
            <v>444</v>
          </cell>
          <cell r="AE105" t="str">
            <v>S</v>
          </cell>
          <cell r="AF105" t="str">
            <v>444.S</v>
          </cell>
        </row>
        <row r="106">
          <cell r="A106">
            <v>106</v>
          </cell>
          <cell r="F106">
            <v>9123413.1166586392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N106">
            <v>0</v>
          </cell>
          <cell r="O106">
            <v>0</v>
          </cell>
          <cell r="Q106">
            <v>0</v>
          </cell>
          <cell r="R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AD106">
            <v>444</v>
          </cell>
          <cell r="AE106" t="str">
            <v>NA</v>
          </cell>
          <cell r="AF106" t="str">
            <v>444.NA1</v>
          </cell>
        </row>
        <row r="107">
          <cell r="A107">
            <v>107</v>
          </cell>
          <cell r="AD107">
            <v>444</v>
          </cell>
          <cell r="AE107" t="str">
            <v>NA</v>
          </cell>
          <cell r="AF107" t="str">
            <v>444.NA2</v>
          </cell>
        </row>
        <row r="108">
          <cell r="A108">
            <v>108</v>
          </cell>
          <cell r="B108">
            <v>445</v>
          </cell>
          <cell r="C108" t="str">
            <v>Other Sales to Public Authority</v>
          </cell>
          <cell r="S108" t="str">
            <v>DRB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AD108">
            <v>445</v>
          </cell>
          <cell r="AE108" t="str">
            <v>NA</v>
          </cell>
          <cell r="AF108" t="str">
            <v>445.NA</v>
          </cell>
        </row>
        <row r="109">
          <cell r="A109">
            <v>109</v>
          </cell>
          <cell r="D109" t="str">
            <v>S</v>
          </cell>
          <cell r="F109">
            <v>16329652.593925001</v>
          </cell>
          <cell r="M109">
            <v>0.75</v>
          </cell>
          <cell r="N109">
            <v>0</v>
          </cell>
          <cell r="O109">
            <v>0</v>
          </cell>
          <cell r="P109">
            <v>0.75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D109">
            <v>445</v>
          </cell>
          <cell r="AE109" t="str">
            <v>S</v>
          </cell>
          <cell r="AF109" t="str">
            <v>445.S</v>
          </cell>
        </row>
        <row r="110">
          <cell r="A110">
            <v>110</v>
          </cell>
          <cell r="AD110">
            <v>445</v>
          </cell>
          <cell r="AE110" t="str">
            <v>NA</v>
          </cell>
          <cell r="AF110" t="str">
            <v>445.NA1</v>
          </cell>
        </row>
        <row r="111">
          <cell r="A111">
            <v>111</v>
          </cell>
          <cell r="F111">
            <v>16329652.593925001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AD111">
            <v>445</v>
          </cell>
          <cell r="AE111" t="str">
            <v>NA</v>
          </cell>
          <cell r="AF111" t="str">
            <v>445.NA2</v>
          </cell>
        </row>
        <row r="112">
          <cell r="A112">
            <v>112</v>
          </cell>
          <cell r="AD112">
            <v>445</v>
          </cell>
          <cell r="AE112" t="str">
            <v>NA</v>
          </cell>
          <cell r="AF112" t="str">
            <v>445.NA3</v>
          </cell>
        </row>
        <row r="113">
          <cell r="A113">
            <v>113</v>
          </cell>
          <cell r="B113">
            <v>448</v>
          </cell>
          <cell r="C113" t="str">
            <v>Interdepartmental</v>
          </cell>
          <cell r="AD113">
            <v>448</v>
          </cell>
          <cell r="AE113" t="str">
            <v>NA</v>
          </cell>
          <cell r="AF113" t="str">
            <v>448.NA</v>
          </cell>
        </row>
        <row r="114">
          <cell r="A114">
            <v>114</v>
          </cell>
          <cell r="D114" t="str">
            <v>S</v>
          </cell>
          <cell r="E114" t="str">
            <v>DPW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0.75</v>
          </cell>
          <cell r="N114">
            <v>0</v>
          </cell>
          <cell r="O114">
            <v>0</v>
          </cell>
          <cell r="P114">
            <v>0.75</v>
          </cell>
          <cell r="Q114">
            <v>0</v>
          </cell>
          <cell r="R114">
            <v>0</v>
          </cell>
          <cell r="S114" t="str">
            <v>DRB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448</v>
          </cell>
          <cell r="AE114" t="str">
            <v>S</v>
          </cell>
          <cell r="AF114" t="str">
            <v>448.S</v>
          </cell>
        </row>
        <row r="115">
          <cell r="A115">
            <v>115</v>
          </cell>
          <cell r="D115" t="str">
            <v>SO</v>
          </cell>
          <cell r="E115" t="str">
            <v>GP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M115">
            <v>0.75</v>
          </cell>
          <cell r="N115">
            <v>0</v>
          </cell>
          <cell r="O115">
            <v>0</v>
          </cell>
          <cell r="P115">
            <v>0.75</v>
          </cell>
          <cell r="Q115">
            <v>0</v>
          </cell>
          <cell r="R115">
            <v>0</v>
          </cell>
          <cell r="S115" t="str">
            <v>DRB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448</v>
          </cell>
          <cell r="AE115" t="str">
            <v>SO</v>
          </cell>
          <cell r="AF115" t="str">
            <v>448.SO</v>
          </cell>
        </row>
        <row r="116">
          <cell r="A116">
            <v>116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N116">
            <v>0</v>
          </cell>
          <cell r="O116">
            <v>0</v>
          </cell>
          <cell r="Q116">
            <v>0</v>
          </cell>
          <cell r="R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D116">
            <v>448</v>
          </cell>
          <cell r="AE116" t="str">
            <v>NA</v>
          </cell>
          <cell r="AF116" t="str">
            <v>448.NA1</v>
          </cell>
        </row>
        <row r="117">
          <cell r="A117">
            <v>117</v>
          </cell>
          <cell r="AD117">
            <v>448</v>
          </cell>
          <cell r="AE117" t="str">
            <v>NA</v>
          </cell>
          <cell r="AF117" t="str">
            <v>448.NA2</v>
          </cell>
        </row>
        <row r="118">
          <cell r="A118">
            <v>118</v>
          </cell>
          <cell r="B118" t="str">
            <v>Total Sales to Ultimate Customers</v>
          </cell>
          <cell r="F118">
            <v>1988560505.8638721</v>
          </cell>
          <cell r="G118">
            <v>1338016195.9300127</v>
          </cell>
          <cell r="H118">
            <v>291271039.85659981</v>
          </cell>
          <cell r="I118">
            <v>314650980.99524248</v>
          </cell>
          <cell r="J118">
            <v>36107668.821464479</v>
          </cell>
          <cell r="K118">
            <v>8514620.2605529539</v>
          </cell>
          <cell r="N118">
            <v>1003512146.9475095</v>
          </cell>
          <cell r="O118">
            <v>334504048.98250318</v>
          </cell>
          <cell r="P118">
            <v>0</v>
          </cell>
          <cell r="Q118">
            <v>218453279.89244986</v>
          </cell>
          <cell r="R118">
            <v>72817759.964149952</v>
          </cell>
          <cell r="T118">
            <v>67493404.747033164</v>
          </cell>
          <cell r="U118">
            <v>145339699.11660641</v>
          </cell>
          <cell r="V118">
            <v>64924270.078519918</v>
          </cell>
          <cell r="W118">
            <v>30272246.844327625</v>
          </cell>
          <cell r="X118">
            <v>6621360.2087550471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 t="str">
            <v>Total Sales to Ultimate Customers</v>
          </cell>
          <cell r="AE118" t="str">
            <v>NA</v>
          </cell>
          <cell r="AF118" t="str">
            <v>Total Sales to Ultimate Customers.NA</v>
          </cell>
        </row>
        <row r="119">
          <cell r="A119">
            <v>119</v>
          </cell>
          <cell r="AD119" t="str">
            <v>Total Sales to Ultimate Customers</v>
          </cell>
          <cell r="AE119" t="str">
            <v>NA</v>
          </cell>
          <cell r="AF119" t="str">
            <v>Total Sales to Ultimate Customers.NA1</v>
          </cell>
        </row>
        <row r="120">
          <cell r="A120">
            <v>120</v>
          </cell>
          <cell r="B120" t="str">
            <v>447NPC</v>
          </cell>
          <cell r="C120" t="str">
            <v>Sales for Resale</v>
          </cell>
          <cell r="AD120" t="str">
            <v>447NPC</v>
          </cell>
          <cell r="AE120" t="str">
            <v>NA</v>
          </cell>
          <cell r="AF120" t="str">
            <v>447NPC.NA</v>
          </cell>
        </row>
        <row r="121">
          <cell r="A121">
            <v>121</v>
          </cell>
          <cell r="D121" t="str">
            <v>S</v>
          </cell>
          <cell r="E121" t="str">
            <v>P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0.5</v>
          </cell>
          <cell r="N121">
            <v>0</v>
          </cell>
          <cell r="O121">
            <v>0</v>
          </cell>
          <cell r="P121">
            <v>0.5</v>
          </cell>
          <cell r="Q121">
            <v>0</v>
          </cell>
          <cell r="R121">
            <v>0</v>
          </cell>
          <cell r="S121" t="str">
            <v>DRB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 t="str">
            <v>447NPC</v>
          </cell>
          <cell r="AE121" t="str">
            <v>S</v>
          </cell>
          <cell r="AF121" t="str">
            <v>447NPC.S</v>
          </cell>
        </row>
        <row r="122">
          <cell r="A122">
            <v>122</v>
          </cell>
          <cell r="D122" t="str">
            <v>DGU</v>
          </cell>
          <cell r="E122" t="str">
            <v>P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0.75</v>
          </cell>
          <cell r="N122">
            <v>0</v>
          </cell>
          <cell r="O122">
            <v>0</v>
          </cell>
          <cell r="P122">
            <v>0.75</v>
          </cell>
          <cell r="Q122">
            <v>0</v>
          </cell>
          <cell r="R122">
            <v>0</v>
          </cell>
          <cell r="S122" t="str">
            <v>DRB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 t="str">
            <v>447NPC</v>
          </cell>
          <cell r="AE122" t="str">
            <v>DGU</v>
          </cell>
          <cell r="AF122" t="str">
            <v>447NPC.DGU</v>
          </cell>
        </row>
        <row r="123">
          <cell r="A123">
            <v>123</v>
          </cell>
          <cell r="D123" t="str">
            <v>SG</v>
          </cell>
          <cell r="E123" t="str">
            <v>P</v>
          </cell>
          <cell r="F123">
            <v>115082019.36786942</v>
          </cell>
          <cell r="G123">
            <v>115082019.36786942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0.75</v>
          </cell>
          <cell r="N123">
            <v>86311514.525902063</v>
          </cell>
          <cell r="O123">
            <v>28770504.841967355</v>
          </cell>
          <cell r="P123">
            <v>0.75</v>
          </cell>
          <cell r="Q123">
            <v>0</v>
          </cell>
          <cell r="R123">
            <v>0</v>
          </cell>
          <cell r="S123" t="str">
            <v>DRB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D123" t="str">
            <v>447NPC</v>
          </cell>
          <cell r="AE123" t="str">
            <v>SG</v>
          </cell>
          <cell r="AF123" t="str">
            <v>447NPC.SG</v>
          </cell>
        </row>
        <row r="124">
          <cell r="A124">
            <v>124</v>
          </cell>
          <cell r="D124" t="str">
            <v>SE</v>
          </cell>
          <cell r="E124" t="str">
            <v>P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 t="str">
            <v>DRB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 t="str">
            <v>447NPC</v>
          </cell>
          <cell r="AE124" t="str">
            <v>SE</v>
          </cell>
          <cell r="AF124" t="str">
            <v>447NPC.SE</v>
          </cell>
        </row>
        <row r="125">
          <cell r="A125">
            <v>125</v>
          </cell>
          <cell r="F125">
            <v>115082019.36786942</v>
          </cell>
          <cell r="G125">
            <v>115082019.36786942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N125">
            <v>86311514.525902063</v>
          </cell>
          <cell r="O125">
            <v>28770504.841967355</v>
          </cell>
          <cell r="Q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 t="str">
            <v>447NPC</v>
          </cell>
          <cell r="AE125" t="str">
            <v>NA</v>
          </cell>
          <cell r="AF125" t="str">
            <v>447NPC.NA1</v>
          </cell>
        </row>
        <row r="126">
          <cell r="A126">
            <v>126</v>
          </cell>
          <cell r="AD126" t="str">
            <v>447NPC</v>
          </cell>
          <cell r="AE126" t="str">
            <v>NA</v>
          </cell>
          <cell r="AF126" t="str">
            <v>447NPC.NA2</v>
          </cell>
        </row>
        <row r="127">
          <cell r="A127">
            <v>127</v>
          </cell>
          <cell r="B127">
            <v>449</v>
          </cell>
          <cell r="C127" t="str">
            <v>Provision for Rate Refund</v>
          </cell>
          <cell r="AD127">
            <v>449</v>
          </cell>
          <cell r="AE127" t="str">
            <v>NA</v>
          </cell>
          <cell r="AF127" t="str">
            <v>449.NA</v>
          </cell>
        </row>
        <row r="128">
          <cell r="A128">
            <v>128</v>
          </cell>
          <cell r="D128" t="str">
            <v>S</v>
          </cell>
          <cell r="E128" t="str">
            <v>P</v>
          </cell>
          <cell r="F128">
            <v>0.1</v>
          </cell>
          <cell r="G128">
            <v>0.1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M128">
            <v>0.75</v>
          </cell>
          <cell r="N128">
            <v>7.5000000000000011E-2</v>
          </cell>
          <cell r="O128">
            <v>2.5000000000000001E-2</v>
          </cell>
          <cell r="P128">
            <v>0.75</v>
          </cell>
          <cell r="Q128">
            <v>0</v>
          </cell>
          <cell r="R128">
            <v>0</v>
          </cell>
          <cell r="S128" t="str">
            <v>DRB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449</v>
          </cell>
          <cell r="AE128" t="str">
            <v>S</v>
          </cell>
          <cell r="AF128" t="str">
            <v>449.S</v>
          </cell>
        </row>
        <row r="129">
          <cell r="A129">
            <v>129</v>
          </cell>
          <cell r="D129" t="str">
            <v>SG</v>
          </cell>
          <cell r="E129" t="str">
            <v>P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0.75</v>
          </cell>
          <cell r="N129">
            <v>0</v>
          </cell>
          <cell r="O129">
            <v>0</v>
          </cell>
          <cell r="P129">
            <v>0.75</v>
          </cell>
          <cell r="Q129">
            <v>0</v>
          </cell>
          <cell r="R129">
            <v>0</v>
          </cell>
          <cell r="S129" t="str">
            <v>DRB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449</v>
          </cell>
          <cell r="AE129" t="str">
            <v>SG</v>
          </cell>
          <cell r="AF129" t="str">
            <v>449.SG</v>
          </cell>
        </row>
        <row r="130">
          <cell r="A130">
            <v>130</v>
          </cell>
          <cell r="F130">
            <v>0.1</v>
          </cell>
          <cell r="G130">
            <v>0.1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N130">
            <v>7.5000000000000011E-2</v>
          </cell>
          <cell r="O130">
            <v>2.5000000000000001E-2</v>
          </cell>
          <cell r="Q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449</v>
          </cell>
          <cell r="AE130" t="str">
            <v>NA</v>
          </cell>
          <cell r="AF130" t="str">
            <v>449.NA1</v>
          </cell>
        </row>
        <row r="131">
          <cell r="A131">
            <v>131</v>
          </cell>
          <cell r="B131" t="str">
            <v xml:space="preserve"> </v>
          </cell>
          <cell r="C131" t="str">
            <v>State Revenue Credit</v>
          </cell>
          <cell r="E131" t="str">
            <v>REVREQ</v>
          </cell>
          <cell r="F131">
            <v>61050379.930124</v>
          </cell>
          <cell r="G131">
            <v>41265016.14961905</v>
          </cell>
          <cell r="H131">
            <v>9426696.679117091</v>
          </cell>
          <cell r="I131">
            <v>8939260.3978264239</v>
          </cell>
          <cell r="J131">
            <v>1213892.4261510805</v>
          </cell>
          <cell r="K131">
            <v>205514.27741035682</v>
          </cell>
          <cell r="M131">
            <v>0.5</v>
          </cell>
          <cell r="N131">
            <v>20632508.074809525</v>
          </cell>
          <cell r="O131">
            <v>20632508.074809525</v>
          </cell>
          <cell r="P131">
            <v>0.5</v>
          </cell>
          <cell r="Q131">
            <v>4713348.3395585455</v>
          </cell>
          <cell r="R131">
            <v>4713348.3395585455</v>
          </cell>
          <cell r="S131" t="str">
            <v>DRB</v>
          </cell>
          <cell r="T131">
            <v>1917493.2118795651</v>
          </cell>
          <cell r="U131">
            <v>4129112.8743206817</v>
          </cell>
          <cell r="V131">
            <v>1844503.8834297338</v>
          </cell>
          <cell r="W131">
            <v>860037.03695052362</v>
          </cell>
          <cell r="X131">
            <v>188113.39124591081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D131">
            <v>449</v>
          </cell>
          <cell r="AE131" t="str">
            <v>NA</v>
          </cell>
          <cell r="AF131" t="str">
            <v>449.NA2</v>
          </cell>
        </row>
        <row r="132">
          <cell r="A132">
            <v>132</v>
          </cell>
          <cell r="AD132">
            <v>449</v>
          </cell>
          <cell r="AE132" t="str">
            <v>NA</v>
          </cell>
          <cell r="AF132" t="str">
            <v>449.NA3</v>
          </cell>
        </row>
        <row r="133">
          <cell r="A133">
            <v>133</v>
          </cell>
          <cell r="C133" t="str">
            <v>AGA Revenue Credit</v>
          </cell>
          <cell r="E133" t="str">
            <v>DPW</v>
          </cell>
          <cell r="F133">
            <v>3345965.2</v>
          </cell>
          <cell r="G133">
            <v>0</v>
          </cell>
          <cell r="H133">
            <v>0</v>
          </cell>
          <cell r="I133">
            <v>3345965.2</v>
          </cell>
          <cell r="J133">
            <v>0</v>
          </cell>
          <cell r="K133">
            <v>0</v>
          </cell>
          <cell r="M133">
            <v>0.5</v>
          </cell>
          <cell r="N133">
            <v>0</v>
          </cell>
          <cell r="O133">
            <v>0</v>
          </cell>
          <cell r="P133">
            <v>0.5</v>
          </cell>
          <cell r="Q133">
            <v>0</v>
          </cell>
          <cell r="R133">
            <v>0</v>
          </cell>
          <cell r="S133" t="str">
            <v>DRB</v>
          </cell>
          <cell r="T133">
            <v>717717.71630517289</v>
          </cell>
          <cell r="U133">
            <v>1545526.9641444045</v>
          </cell>
          <cell r="V133">
            <v>690397.81039619097</v>
          </cell>
          <cell r="W133">
            <v>321911.86611447926</v>
          </cell>
          <cell r="X133">
            <v>70410.84303974919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449</v>
          </cell>
          <cell r="AE133" t="str">
            <v>NA</v>
          </cell>
          <cell r="AF133" t="str">
            <v>449.NA4</v>
          </cell>
        </row>
        <row r="134">
          <cell r="A134">
            <v>134</v>
          </cell>
          <cell r="AD134">
            <v>449</v>
          </cell>
          <cell r="AE134" t="str">
            <v>NA</v>
          </cell>
          <cell r="AF134" t="str">
            <v>449.NA5</v>
          </cell>
        </row>
        <row r="135">
          <cell r="A135">
            <v>135</v>
          </cell>
          <cell r="B135" t="str">
            <v>Total Sales from Electricity</v>
          </cell>
          <cell r="F135">
            <v>2103642525.3317413</v>
          </cell>
          <cell r="G135">
            <v>1453098215.397882</v>
          </cell>
          <cell r="H135">
            <v>291271039.85659981</v>
          </cell>
          <cell r="I135">
            <v>314650980.99524248</v>
          </cell>
          <cell r="J135">
            <v>36107668.821464479</v>
          </cell>
          <cell r="K135">
            <v>8514620.2605529539</v>
          </cell>
          <cell r="N135">
            <v>1089823661.5484116</v>
          </cell>
          <cell r="O135">
            <v>363274553.8494705</v>
          </cell>
          <cell r="Q135">
            <v>218453279.89244986</v>
          </cell>
          <cell r="R135">
            <v>72817759.964149952</v>
          </cell>
          <cell r="T135">
            <v>67493404.747033164</v>
          </cell>
          <cell r="U135">
            <v>145339699.11660641</v>
          </cell>
          <cell r="V135">
            <v>64924270.078519918</v>
          </cell>
          <cell r="W135">
            <v>30272246.844327625</v>
          </cell>
          <cell r="X135">
            <v>6621360.2087550471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 t="str">
            <v>Total Sales from Electricity</v>
          </cell>
          <cell r="AE135" t="str">
            <v>NA</v>
          </cell>
          <cell r="AF135" t="str">
            <v>Total Sales from Electricity.NA</v>
          </cell>
        </row>
        <row r="136">
          <cell r="A136">
            <v>136</v>
          </cell>
          <cell r="AD136" t="str">
            <v>Total Sales from Electricity</v>
          </cell>
          <cell r="AE136" t="str">
            <v>NA</v>
          </cell>
          <cell r="AF136" t="str">
            <v>Total Sales from Electricity.NA1</v>
          </cell>
        </row>
        <row r="137">
          <cell r="A137">
            <v>137</v>
          </cell>
          <cell r="B137" t="str">
            <v>Other Electric Operating Revenues</v>
          </cell>
          <cell r="AD137" t="str">
            <v>Other Electric Operating Revenues</v>
          </cell>
          <cell r="AE137" t="str">
            <v>NA</v>
          </cell>
          <cell r="AF137" t="str">
            <v>Other Electric Operating Revenues.NA</v>
          </cell>
        </row>
        <row r="138">
          <cell r="A138">
            <v>138</v>
          </cell>
          <cell r="B138">
            <v>450</v>
          </cell>
          <cell r="C138" t="str">
            <v>Forfeited Discounts &amp; Interest</v>
          </cell>
          <cell r="AD138">
            <v>450</v>
          </cell>
          <cell r="AE138" t="str">
            <v>NA</v>
          </cell>
          <cell r="AF138" t="str">
            <v>450.NA</v>
          </cell>
        </row>
        <row r="139">
          <cell r="A139">
            <v>139</v>
          </cell>
          <cell r="D139" t="str">
            <v>S</v>
          </cell>
          <cell r="E139" t="str">
            <v>CUST</v>
          </cell>
          <cell r="F139">
            <v>3479500.68</v>
          </cell>
          <cell r="G139">
            <v>0</v>
          </cell>
          <cell r="H139">
            <v>0</v>
          </cell>
          <cell r="I139">
            <v>0</v>
          </cell>
          <cell r="J139">
            <v>3479500.68</v>
          </cell>
          <cell r="K139">
            <v>0</v>
          </cell>
          <cell r="M139">
            <v>0.75</v>
          </cell>
          <cell r="N139">
            <v>0</v>
          </cell>
          <cell r="O139">
            <v>0</v>
          </cell>
          <cell r="P139">
            <v>0.75</v>
          </cell>
          <cell r="Q139">
            <v>0</v>
          </cell>
          <cell r="R139">
            <v>0</v>
          </cell>
          <cell r="S139" t="str">
            <v>CUST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450</v>
          </cell>
          <cell r="AE139" t="str">
            <v>S</v>
          </cell>
          <cell r="AF139" t="str">
            <v>450.S</v>
          </cell>
        </row>
        <row r="140">
          <cell r="A140">
            <v>140</v>
          </cell>
          <cell r="D140" t="str">
            <v>SO</v>
          </cell>
          <cell r="E140" t="str">
            <v>CUST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>
            <v>0.75</v>
          </cell>
          <cell r="N140">
            <v>0</v>
          </cell>
          <cell r="O140">
            <v>0</v>
          </cell>
          <cell r="P140">
            <v>0.75</v>
          </cell>
          <cell r="Q140">
            <v>0</v>
          </cell>
          <cell r="R140">
            <v>0</v>
          </cell>
          <cell r="S140" t="str">
            <v>CUST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450</v>
          </cell>
          <cell r="AE140" t="str">
            <v>SO</v>
          </cell>
          <cell r="AF140" t="str">
            <v>450.SO</v>
          </cell>
        </row>
        <row r="141">
          <cell r="A141">
            <v>141</v>
          </cell>
          <cell r="F141">
            <v>3479500.68</v>
          </cell>
          <cell r="G141">
            <v>0</v>
          </cell>
          <cell r="H141">
            <v>0</v>
          </cell>
          <cell r="I141">
            <v>0</v>
          </cell>
          <cell r="J141">
            <v>3479500.68</v>
          </cell>
          <cell r="K141">
            <v>0</v>
          </cell>
          <cell r="N141">
            <v>0</v>
          </cell>
          <cell r="O141">
            <v>0</v>
          </cell>
          <cell r="Q141">
            <v>0</v>
          </cell>
          <cell r="R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450</v>
          </cell>
          <cell r="AE141" t="str">
            <v>NA</v>
          </cell>
          <cell r="AF141" t="str">
            <v>450.NA1</v>
          </cell>
        </row>
        <row r="142">
          <cell r="A142">
            <v>142</v>
          </cell>
          <cell r="AD142">
            <v>450</v>
          </cell>
          <cell r="AE142" t="str">
            <v>NA</v>
          </cell>
          <cell r="AF142" t="str">
            <v>450.NA2</v>
          </cell>
        </row>
        <row r="143">
          <cell r="A143">
            <v>143</v>
          </cell>
          <cell r="B143">
            <v>451</v>
          </cell>
          <cell r="C143" t="str">
            <v>Misc Electric Revenue</v>
          </cell>
          <cell r="AD143">
            <v>451</v>
          </cell>
          <cell r="AE143" t="str">
            <v>NA</v>
          </cell>
          <cell r="AF143" t="str">
            <v>451.NA</v>
          </cell>
        </row>
        <row r="144">
          <cell r="A144">
            <v>144</v>
          </cell>
          <cell r="D144" t="str">
            <v>S</v>
          </cell>
          <cell r="E144" t="str">
            <v>CUST</v>
          </cell>
          <cell r="F144">
            <v>3596319.8</v>
          </cell>
          <cell r="G144">
            <v>0</v>
          </cell>
          <cell r="H144">
            <v>0</v>
          </cell>
          <cell r="I144">
            <v>0</v>
          </cell>
          <cell r="J144">
            <v>3596319.8</v>
          </cell>
          <cell r="K144">
            <v>0</v>
          </cell>
          <cell r="M144">
            <v>0.75</v>
          </cell>
          <cell r="N144">
            <v>0</v>
          </cell>
          <cell r="O144">
            <v>0</v>
          </cell>
          <cell r="P144">
            <v>0.75</v>
          </cell>
          <cell r="Q144">
            <v>0</v>
          </cell>
          <cell r="R144">
            <v>0</v>
          </cell>
          <cell r="S144" t="str">
            <v>CUST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451</v>
          </cell>
          <cell r="AE144" t="str">
            <v>S</v>
          </cell>
          <cell r="AF144" t="str">
            <v>451.S</v>
          </cell>
        </row>
        <row r="145">
          <cell r="A145">
            <v>145</v>
          </cell>
          <cell r="D145" t="str">
            <v>SG</v>
          </cell>
          <cell r="E145" t="str">
            <v>GP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0.75</v>
          </cell>
          <cell r="N145">
            <v>0</v>
          </cell>
          <cell r="O145">
            <v>0</v>
          </cell>
          <cell r="P145">
            <v>0.75</v>
          </cell>
          <cell r="Q145">
            <v>0</v>
          </cell>
          <cell r="R145">
            <v>0</v>
          </cell>
          <cell r="S145" t="str">
            <v>PLNT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451</v>
          </cell>
          <cell r="AE145" t="str">
            <v>SG</v>
          </cell>
          <cell r="AF145" t="str">
            <v>451.SG</v>
          </cell>
        </row>
        <row r="146">
          <cell r="A146">
            <v>146</v>
          </cell>
          <cell r="D146" t="str">
            <v>SO</v>
          </cell>
          <cell r="E146" t="str">
            <v>CUST</v>
          </cell>
          <cell r="F146">
            <v>4070.8740095580783</v>
          </cell>
          <cell r="G146">
            <v>0</v>
          </cell>
          <cell r="H146">
            <v>0</v>
          </cell>
          <cell r="I146">
            <v>0</v>
          </cell>
          <cell r="J146">
            <v>4070.8740095580783</v>
          </cell>
          <cell r="K146">
            <v>0</v>
          </cell>
          <cell r="M146">
            <v>0.75</v>
          </cell>
          <cell r="N146">
            <v>0</v>
          </cell>
          <cell r="O146">
            <v>0</v>
          </cell>
          <cell r="P146">
            <v>0.75</v>
          </cell>
          <cell r="Q146">
            <v>0</v>
          </cell>
          <cell r="R146">
            <v>0</v>
          </cell>
          <cell r="S146" t="str">
            <v>PLNT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451</v>
          </cell>
          <cell r="AE146" t="str">
            <v>SO</v>
          </cell>
          <cell r="AF146" t="str">
            <v>451.SO</v>
          </cell>
        </row>
        <row r="147">
          <cell r="A147">
            <v>147</v>
          </cell>
          <cell r="F147">
            <v>3600390.6740095578</v>
          </cell>
          <cell r="G147">
            <v>0</v>
          </cell>
          <cell r="H147">
            <v>0</v>
          </cell>
          <cell r="I147">
            <v>0</v>
          </cell>
          <cell r="J147">
            <v>3600390.6740095578</v>
          </cell>
          <cell r="K147">
            <v>0</v>
          </cell>
          <cell r="N147">
            <v>0</v>
          </cell>
          <cell r="O147">
            <v>0</v>
          </cell>
          <cell r="Q147">
            <v>0</v>
          </cell>
          <cell r="R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451</v>
          </cell>
          <cell r="AE147" t="str">
            <v>NA</v>
          </cell>
          <cell r="AF147" t="str">
            <v>451.NA1</v>
          </cell>
        </row>
        <row r="148">
          <cell r="A148">
            <v>148</v>
          </cell>
          <cell r="AD148">
            <v>451</v>
          </cell>
          <cell r="AE148" t="str">
            <v>NA</v>
          </cell>
          <cell r="AF148" t="str">
            <v>451.NA2</v>
          </cell>
        </row>
        <row r="149">
          <cell r="A149">
            <v>149</v>
          </cell>
          <cell r="B149">
            <v>453</v>
          </cell>
          <cell r="C149" t="str">
            <v>Water Sales</v>
          </cell>
          <cell r="AD149">
            <v>453</v>
          </cell>
          <cell r="AE149" t="str">
            <v>NA</v>
          </cell>
          <cell r="AF149" t="str">
            <v>453.NA</v>
          </cell>
        </row>
        <row r="150">
          <cell r="A150">
            <v>150</v>
          </cell>
          <cell r="D150" t="str">
            <v>SG</v>
          </cell>
          <cell r="E150" t="str">
            <v>P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M150">
            <v>0.75</v>
          </cell>
          <cell r="N150">
            <v>0</v>
          </cell>
          <cell r="O150">
            <v>0</v>
          </cell>
          <cell r="P150">
            <v>0.75</v>
          </cell>
          <cell r="Q150">
            <v>0</v>
          </cell>
          <cell r="R150">
            <v>0</v>
          </cell>
          <cell r="S150" t="str">
            <v>PLNT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453</v>
          </cell>
          <cell r="AE150" t="str">
            <v>SG</v>
          </cell>
          <cell r="AF150" t="str">
            <v>453.SG</v>
          </cell>
        </row>
        <row r="151">
          <cell r="A151">
            <v>151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N151">
            <v>0</v>
          </cell>
          <cell r="O151">
            <v>0</v>
          </cell>
          <cell r="Q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453</v>
          </cell>
          <cell r="AE151" t="str">
            <v>NA</v>
          </cell>
          <cell r="AF151" t="str">
            <v>453.NA1</v>
          </cell>
        </row>
        <row r="152">
          <cell r="A152">
            <v>152</v>
          </cell>
          <cell r="AD152">
            <v>453</v>
          </cell>
          <cell r="AE152" t="str">
            <v>NA</v>
          </cell>
          <cell r="AF152" t="str">
            <v>453.NA2</v>
          </cell>
        </row>
        <row r="153">
          <cell r="A153">
            <v>153</v>
          </cell>
          <cell r="B153">
            <v>454</v>
          </cell>
          <cell r="C153" t="str">
            <v>Rent of Electric Property</v>
          </cell>
          <cell r="AD153">
            <v>454</v>
          </cell>
          <cell r="AE153" t="str">
            <v>NA</v>
          </cell>
          <cell r="AF153" t="str">
            <v>454.NA</v>
          </cell>
        </row>
        <row r="154">
          <cell r="A154">
            <v>154</v>
          </cell>
          <cell r="D154" t="str">
            <v>S</v>
          </cell>
          <cell r="E154" t="str">
            <v>DPW</v>
          </cell>
          <cell r="F154">
            <v>2963721.2399999998</v>
          </cell>
          <cell r="G154">
            <v>0</v>
          </cell>
          <cell r="H154">
            <v>0</v>
          </cell>
          <cell r="I154">
            <v>2963721.2399999998</v>
          </cell>
          <cell r="J154">
            <v>0</v>
          </cell>
          <cell r="K154">
            <v>0</v>
          </cell>
          <cell r="M154">
            <v>0.75</v>
          </cell>
          <cell r="N154">
            <v>0</v>
          </cell>
          <cell r="O154">
            <v>0</v>
          </cell>
          <cell r="P154">
            <v>0.75</v>
          </cell>
          <cell r="Q154">
            <v>0</v>
          </cell>
          <cell r="R154">
            <v>0</v>
          </cell>
          <cell r="S154" t="str">
            <v>PLNT</v>
          </cell>
          <cell r="T154">
            <v>519851.74697522842</v>
          </cell>
          <cell r="U154">
            <v>1493940.1572873699</v>
          </cell>
          <cell r="V154">
            <v>554965.30798471079</v>
          </cell>
          <cell r="W154">
            <v>305494.26920362911</v>
          </cell>
          <cell r="X154">
            <v>89469.758549061342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454</v>
          </cell>
          <cell r="AE154" t="str">
            <v>S</v>
          </cell>
          <cell r="AF154" t="str">
            <v>454.S</v>
          </cell>
        </row>
        <row r="155">
          <cell r="A155">
            <v>155</v>
          </cell>
          <cell r="D155" t="str">
            <v>SG</v>
          </cell>
          <cell r="E155" t="str">
            <v>T</v>
          </cell>
          <cell r="F155">
            <v>2702576.1955494457</v>
          </cell>
          <cell r="G155">
            <v>0</v>
          </cell>
          <cell r="H155">
            <v>2702576.1955494457</v>
          </cell>
          <cell r="I155">
            <v>0</v>
          </cell>
          <cell r="J155">
            <v>0</v>
          </cell>
          <cell r="K155">
            <v>0</v>
          </cell>
          <cell r="M155">
            <v>0.75</v>
          </cell>
          <cell r="N155">
            <v>0</v>
          </cell>
          <cell r="O155">
            <v>0</v>
          </cell>
          <cell r="P155">
            <v>0.75</v>
          </cell>
          <cell r="Q155">
            <v>2026932.1466620844</v>
          </cell>
          <cell r="R155">
            <v>675644.04888736142</v>
          </cell>
          <cell r="S155" t="str">
            <v>PLNT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454</v>
          </cell>
          <cell r="AE155" t="str">
            <v>SG</v>
          </cell>
          <cell r="AF155" t="str">
            <v>454.SG</v>
          </cell>
        </row>
        <row r="156">
          <cell r="A156">
            <v>156</v>
          </cell>
          <cell r="D156" t="str">
            <v>SG</v>
          </cell>
          <cell r="E156" t="str">
            <v>T</v>
          </cell>
          <cell r="F156">
            <v>7873.8753037604338</v>
          </cell>
          <cell r="G156">
            <v>0</v>
          </cell>
          <cell r="H156">
            <v>7873.8753037604338</v>
          </cell>
          <cell r="I156">
            <v>0</v>
          </cell>
          <cell r="J156">
            <v>0</v>
          </cell>
          <cell r="K156">
            <v>0</v>
          </cell>
          <cell r="M156">
            <v>0.75</v>
          </cell>
          <cell r="N156">
            <v>0</v>
          </cell>
          <cell r="O156">
            <v>0</v>
          </cell>
          <cell r="P156">
            <v>0.75</v>
          </cell>
          <cell r="Q156">
            <v>5905.4064778203256</v>
          </cell>
          <cell r="R156">
            <v>1968.4688259401084</v>
          </cell>
          <cell r="S156" t="str">
            <v>PLNT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454</v>
          </cell>
          <cell r="AE156" t="str">
            <v>SG</v>
          </cell>
          <cell r="AF156" t="str">
            <v>454.SG1</v>
          </cell>
        </row>
        <row r="157">
          <cell r="A157">
            <v>157</v>
          </cell>
          <cell r="D157" t="str">
            <v>SO</v>
          </cell>
          <cell r="E157" t="str">
            <v>GP</v>
          </cell>
          <cell r="F157">
            <v>1928059.5490942798</v>
          </cell>
          <cell r="G157">
            <v>940584.22597331612</v>
          </cell>
          <cell r="H157">
            <v>468665.8166251689</v>
          </cell>
          <cell r="I157">
            <v>507481.59143578669</v>
          </cell>
          <cell r="J157">
            <v>11327.915060008811</v>
          </cell>
          <cell r="K157">
            <v>0</v>
          </cell>
          <cell r="M157">
            <v>0.75</v>
          </cell>
          <cell r="N157">
            <v>705438.16947998712</v>
          </cell>
          <cell r="O157">
            <v>235146.05649332903</v>
          </cell>
          <cell r="P157">
            <v>0.75</v>
          </cell>
          <cell r="Q157">
            <v>351499.36246887664</v>
          </cell>
          <cell r="R157">
            <v>117166.45415629222</v>
          </cell>
          <cell r="S157" t="str">
            <v>PLNT</v>
          </cell>
          <cell r="T157">
            <v>89014.846708613812</v>
          </cell>
          <cell r="U157">
            <v>255809.1895748009</v>
          </cell>
          <cell r="V157">
            <v>95027.384453921361</v>
          </cell>
          <cell r="W157">
            <v>52310.155158172151</v>
          </cell>
          <cell r="X157">
            <v>15320.01554027842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454</v>
          </cell>
          <cell r="AE157" t="str">
            <v>SO</v>
          </cell>
          <cell r="AF157" t="str">
            <v>454.SO</v>
          </cell>
        </row>
        <row r="158">
          <cell r="A158">
            <v>158</v>
          </cell>
          <cell r="F158">
            <v>7602230.8599474858</v>
          </cell>
          <cell r="G158">
            <v>940584.22597331612</v>
          </cell>
          <cell r="H158">
            <v>3179115.8874783753</v>
          </cell>
          <cell r="I158">
            <v>3471202.8314357866</v>
          </cell>
          <cell r="J158">
            <v>11327.915060008811</v>
          </cell>
          <cell r="K158">
            <v>0</v>
          </cell>
          <cell r="N158">
            <v>705438.16947998712</v>
          </cell>
          <cell r="O158">
            <v>235146.05649332903</v>
          </cell>
          <cell r="Q158">
            <v>2384336.9156087814</v>
          </cell>
          <cell r="R158">
            <v>794778.97186959384</v>
          </cell>
          <cell r="T158">
            <v>608866.59368384222</v>
          </cell>
          <cell r="U158">
            <v>1749749.3468621708</v>
          </cell>
          <cell r="V158">
            <v>649992.69243863213</v>
          </cell>
          <cell r="W158">
            <v>357804.42436180124</v>
          </cell>
          <cell r="X158">
            <v>104789.77408933976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454</v>
          </cell>
          <cell r="AE158" t="str">
            <v>NA</v>
          </cell>
          <cell r="AF158" t="str">
            <v>454.NA1</v>
          </cell>
        </row>
        <row r="159">
          <cell r="A159">
            <v>159</v>
          </cell>
          <cell r="AD159">
            <v>454</v>
          </cell>
          <cell r="AE159" t="str">
            <v>NA</v>
          </cell>
          <cell r="AF159" t="str">
            <v>454.NA2</v>
          </cell>
        </row>
        <row r="160">
          <cell r="A160">
            <v>160</v>
          </cell>
          <cell r="B160">
            <v>456</v>
          </cell>
          <cell r="C160" t="str">
            <v>Other Electric Revenue</v>
          </cell>
          <cell r="AD160">
            <v>456</v>
          </cell>
          <cell r="AE160" t="str">
            <v>NA</v>
          </cell>
          <cell r="AF160" t="str">
            <v>456.NA</v>
          </cell>
        </row>
        <row r="161">
          <cell r="A161">
            <v>161</v>
          </cell>
          <cell r="D161" t="str">
            <v>S</v>
          </cell>
          <cell r="E161" t="str">
            <v>DMSC</v>
          </cell>
          <cell r="F161">
            <v>-1838779.113416886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-1838779.113416886</v>
          </cell>
          <cell r="M161">
            <v>0.75</v>
          </cell>
          <cell r="N161">
            <v>0</v>
          </cell>
          <cell r="O161">
            <v>0</v>
          </cell>
          <cell r="P161">
            <v>0.75</v>
          </cell>
          <cell r="Q161">
            <v>0</v>
          </cell>
          <cell r="R161">
            <v>0</v>
          </cell>
          <cell r="S161" t="str">
            <v>PLNT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456</v>
          </cell>
          <cell r="AE161" t="str">
            <v>S</v>
          </cell>
          <cell r="AF161" t="str">
            <v>456.S</v>
          </cell>
        </row>
        <row r="162">
          <cell r="A162">
            <v>162</v>
          </cell>
          <cell r="D162" t="str">
            <v>CN</v>
          </cell>
          <cell r="E162" t="str">
            <v>CUST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0.75</v>
          </cell>
          <cell r="N162">
            <v>0</v>
          </cell>
          <cell r="O162">
            <v>0</v>
          </cell>
          <cell r="P162">
            <v>0.75</v>
          </cell>
          <cell r="Q162">
            <v>0</v>
          </cell>
          <cell r="R162">
            <v>0</v>
          </cell>
          <cell r="S162" t="str">
            <v>CUST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456</v>
          </cell>
          <cell r="AE162" t="str">
            <v>CN</v>
          </cell>
          <cell r="AF162" t="str">
            <v>456.CN</v>
          </cell>
        </row>
        <row r="163">
          <cell r="A163">
            <v>163</v>
          </cell>
          <cell r="D163" t="str">
            <v>SE</v>
          </cell>
          <cell r="E163" t="str">
            <v>OTHSE</v>
          </cell>
          <cell r="F163">
            <v>3575969.77818966</v>
          </cell>
          <cell r="G163">
            <v>0</v>
          </cell>
          <cell r="H163">
            <v>3575969.77818966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3575969.77818966</v>
          </cell>
          <cell r="S163" t="str">
            <v>PLNT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456</v>
          </cell>
          <cell r="AE163" t="str">
            <v>SE</v>
          </cell>
          <cell r="AF163" t="str">
            <v>456.SE</v>
          </cell>
        </row>
        <row r="164">
          <cell r="A164">
            <v>164</v>
          </cell>
          <cell r="D164" t="str">
            <v>SO</v>
          </cell>
          <cell r="E164" t="str">
            <v>OTHSO</v>
          </cell>
          <cell r="F164">
            <v>637812.08901322982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637812.08901322982</v>
          </cell>
          <cell r="M164">
            <v>0.75</v>
          </cell>
          <cell r="N164">
            <v>0</v>
          </cell>
          <cell r="O164">
            <v>0</v>
          </cell>
          <cell r="P164">
            <v>0.75</v>
          </cell>
          <cell r="Q164">
            <v>0</v>
          </cell>
          <cell r="R164">
            <v>0</v>
          </cell>
          <cell r="S164" t="str">
            <v>PLNT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456</v>
          </cell>
          <cell r="AE164" t="str">
            <v>SO</v>
          </cell>
          <cell r="AF164" t="str">
            <v>456.SO</v>
          </cell>
        </row>
        <row r="165">
          <cell r="A165">
            <v>165</v>
          </cell>
          <cell r="D165" t="str">
            <v>SG</v>
          </cell>
          <cell r="E165" t="str">
            <v>OTHSGR</v>
          </cell>
          <cell r="F165">
            <v>51905165.243835233</v>
          </cell>
          <cell r="G165">
            <v>14462672.51647797</v>
          </cell>
          <cell r="H165">
            <v>37442492.727357268</v>
          </cell>
          <cell r="I165">
            <v>0</v>
          </cell>
          <cell r="J165">
            <v>0</v>
          </cell>
          <cell r="K165">
            <v>0</v>
          </cell>
          <cell r="M165">
            <v>0.75</v>
          </cell>
          <cell r="N165">
            <v>10847004.387358477</v>
          </cell>
          <cell r="O165">
            <v>3615668.1291194926</v>
          </cell>
          <cell r="P165">
            <v>0.75</v>
          </cell>
          <cell r="Q165">
            <v>28081869.545517951</v>
          </cell>
          <cell r="R165">
            <v>9360623.1818393171</v>
          </cell>
          <cell r="S165" t="str">
            <v>PLNT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456</v>
          </cell>
          <cell r="AE165" t="str">
            <v>SG</v>
          </cell>
          <cell r="AF165" t="str">
            <v>456.SG</v>
          </cell>
        </row>
        <row r="166">
          <cell r="A166">
            <v>166</v>
          </cell>
          <cell r="F166">
            <v>54280167.997621238</v>
          </cell>
          <cell r="G166">
            <v>14462672.51647797</v>
          </cell>
          <cell r="H166">
            <v>41018462.505546927</v>
          </cell>
          <cell r="I166">
            <v>0</v>
          </cell>
          <cell r="J166">
            <v>0</v>
          </cell>
          <cell r="K166">
            <v>-1200967.0244036561</v>
          </cell>
          <cell r="N166">
            <v>10847004.387358477</v>
          </cell>
          <cell r="O166">
            <v>3615668.1291194926</v>
          </cell>
          <cell r="Q166">
            <v>28081869.545517951</v>
          </cell>
          <cell r="R166">
            <v>12936592.960028976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456</v>
          </cell>
          <cell r="AE166" t="str">
            <v>NA</v>
          </cell>
          <cell r="AF166" t="str">
            <v>456.NA1</v>
          </cell>
        </row>
        <row r="167">
          <cell r="A167">
            <v>167</v>
          </cell>
          <cell r="AD167">
            <v>456</v>
          </cell>
          <cell r="AE167" t="str">
            <v>NA</v>
          </cell>
          <cell r="AF167" t="str">
            <v>456.NA2</v>
          </cell>
        </row>
        <row r="168">
          <cell r="A168">
            <v>168</v>
          </cell>
          <cell r="C168" t="str">
            <v>Total Other Electric Revenues</v>
          </cell>
          <cell r="F168">
            <v>68962290.21157828</v>
          </cell>
          <cell r="G168">
            <v>15403256.742451286</v>
          </cell>
          <cell r="H168">
            <v>44197578.393025301</v>
          </cell>
          <cell r="I168">
            <v>3471202.8314357866</v>
          </cell>
          <cell r="J168">
            <v>7091219.2690695664</v>
          </cell>
          <cell r="K168">
            <v>-1200967.0244036561</v>
          </cell>
          <cell r="N168">
            <v>11552442.556838464</v>
          </cell>
          <cell r="O168">
            <v>3850814.1856128215</v>
          </cell>
          <cell r="P168">
            <v>0</v>
          </cell>
          <cell r="Q168">
            <v>30466206.461126734</v>
          </cell>
          <cell r="R168">
            <v>13731371.93189857</v>
          </cell>
          <cell r="T168">
            <v>608866.59368384222</v>
          </cell>
          <cell r="U168">
            <v>1749749.3468621708</v>
          </cell>
          <cell r="V168">
            <v>649992.69243863213</v>
          </cell>
          <cell r="W168">
            <v>357804.42436180124</v>
          </cell>
          <cell r="X168">
            <v>104789.77408933976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456</v>
          </cell>
          <cell r="AE168" t="str">
            <v>NA</v>
          </cell>
          <cell r="AF168" t="str">
            <v>456.NA3</v>
          </cell>
        </row>
        <row r="169">
          <cell r="A169">
            <v>169</v>
          </cell>
          <cell r="AD169">
            <v>456</v>
          </cell>
          <cell r="AE169" t="str">
            <v>NA</v>
          </cell>
          <cell r="AF169" t="str">
            <v>456.NA4</v>
          </cell>
        </row>
        <row r="170">
          <cell r="A170">
            <v>170</v>
          </cell>
          <cell r="B170" t="str">
            <v>Total Electric Operating Revenues</v>
          </cell>
          <cell r="F170">
            <v>2172604815.5433197</v>
          </cell>
          <cell r="G170">
            <v>1468501472.1403332</v>
          </cell>
          <cell r="H170">
            <v>335468618.24962509</v>
          </cell>
          <cell r="I170">
            <v>318122183.82667828</v>
          </cell>
          <cell r="J170">
            <v>43198888.090534046</v>
          </cell>
          <cell r="K170">
            <v>7313653.236149298</v>
          </cell>
          <cell r="N170">
            <v>1101376104.1052501</v>
          </cell>
          <cell r="O170">
            <v>367125368.03508329</v>
          </cell>
          <cell r="P170">
            <v>0</v>
          </cell>
          <cell r="Q170">
            <v>248919486.3535766</v>
          </cell>
          <cell r="R170">
            <v>86549131.896048516</v>
          </cell>
          <cell r="T170">
            <v>68102271.340717003</v>
          </cell>
          <cell r="U170">
            <v>147089448.46346858</v>
          </cell>
          <cell r="V170">
            <v>65574262.77095855</v>
          </cell>
          <cell r="W170">
            <v>30630051.268689428</v>
          </cell>
          <cell r="X170">
            <v>6726149.9828443872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 t="str">
            <v>Total Electric Operating Revenues</v>
          </cell>
          <cell r="AE170" t="str">
            <v>NA</v>
          </cell>
          <cell r="AF170" t="str">
            <v>Total Electric Operating Revenues.NA</v>
          </cell>
        </row>
        <row r="171">
          <cell r="A171">
            <v>171</v>
          </cell>
          <cell r="AD171" t="str">
            <v>Total Electric Operating Revenues</v>
          </cell>
          <cell r="AE171" t="str">
            <v>NA</v>
          </cell>
          <cell r="AF171" t="str">
            <v>Total Electric Operating Revenues.NA1</v>
          </cell>
        </row>
        <row r="172">
          <cell r="A172">
            <v>172</v>
          </cell>
          <cell r="B172" t="str">
            <v>Miscellaneous Revenues</v>
          </cell>
          <cell r="AD172" t="str">
            <v>Miscellaneous Revenues</v>
          </cell>
          <cell r="AE172" t="str">
            <v>NA</v>
          </cell>
          <cell r="AF172" t="str">
            <v>Miscellaneous Revenues.NA</v>
          </cell>
        </row>
        <row r="173">
          <cell r="A173">
            <v>173</v>
          </cell>
          <cell r="B173">
            <v>41160</v>
          </cell>
          <cell r="C173" t="str">
            <v>Gain on Sale of Utility Plant - CR</v>
          </cell>
          <cell r="AD173">
            <v>41160</v>
          </cell>
          <cell r="AE173" t="str">
            <v>NA</v>
          </cell>
          <cell r="AF173" t="str">
            <v>41160.NA</v>
          </cell>
        </row>
        <row r="174">
          <cell r="A174">
            <v>174</v>
          </cell>
          <cell r="D174" t="str">
            <v>S</v>
          </cell>
          <cell r="E174" t="str">
            <v>DPW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0.75</v>
          </cell>
          <cell r="N174">
            <v>0</v>
          </cell>
          <cell r="O174">
            <v>0</v>
          </cell>
          <cell r="P174">
            <v>0.75</v>
          </cell>
          <cell r="Q174">
            <v>0</v>
          </cell>
          <cell r="R174">
            <v>0</v>
          </cell>
          <cell r="S174" t="str">
            <v>PLNT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41160</v>
          </cell>
          <cell r="AE174" t="str">
            <v>S</v>
          </cell>
          <cell r="AF174" t="str">
            <v>41160.S</v>
          </cell>
        </row>
        <row r="175">
          <cell r="A175">
            <v>175</v>
          </cell>
          <cell r="D175" t="str">
            <v>SG</v>
          </cell>
          <cell r="E175" t="str">
            <v>T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M175">
            <v>0.75</v>
          </cell>
          <cell r="N175">
            <v>0</v>
          </cell>
          <cell r="O175">
            <v>0</v>
          </cell>
          <cell r="P175">
            <v>0.75</v>
          </cell>
          <cell r="Q175">
            <v>0</v>
          </cell>
          <cell r="R175">
            <v>0</v>
          </cell>
          <cell r="S175" t="str">
            <v>PLNT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41160</v>
          </cell>
          <cell r="AE175" t="str">
            <v>SG</v>
          </cell>
          <cell r="AF175" t="str">
            <v>41160.SG</v>
          </cell>
        </row>
        <row r="176">
          <cell r="A176">
            <v>176</v>
          </cell>
          <cell r="D176" t="str">
            <v>SO</v>
          </cell>
          <cell r="E176" t="str">
            <v>G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0.75</v>
          </cell>
          <cell r="N176">
            <v>0</v>
          </cell>
          <cell r="O176">
            <v>0</v>
          </cell>
          <cell r="P176">
            <v>0.75</v>
          </cell>
          <cell r="Q176">
            <v>0</v>
          </cell>
          <cell r="R176">
            <v>0</v>
          </cell>
          <cell r="S176" t="str">
            <v>PLNT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41160</v>
          </cell>
          <cell r="AE176" t="str">
            <v>SO</v>
          </cell>
          <cell r="AF176" t="str">
            <v>41160.SO</v>
          </cell>
        </row>
        <row r="177">
          <cell r="A177">
            <v>177</v>
          </cell>
          <cell r="D177" t="str">
            <v>SG</v>
          </cell>
          <cell r="E177" t="str">
            <v>T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0.75</v>
          </cell>
          <cell r="N177">
            <v>0</v>
          </cell>
          <cell r="O177">
            <v>0</v>
          </cell>
          <cell r="P177">
            <v>0.75</v>
          </cell>
          <cell r="Q177">
            <v>0</v>
          </cell>
          <cell r="R177">
            <v>0</v>
          </cell>
          <cell r="S177" t="str">
            <v>PLNT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41160</v>
          </cell>
          <cell r="AE177" t="str">
            <v>SG</v>
          </cell>
          <cell r="AF177" t="str">
            <v>41160.SG1</v>
          </cell>
        </row>
        <row r="178">
          <cell r="A178">
            <v>178</v>
          </cell>
          <cell r="D178" t="str">
            <v>SG</v>
          </cell>
          <cell r="E178" t="str">
            <v>P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>
            <v>0.75</v>
          </cell>
          <cell r="N178">
            <v>0</v>
          </cell>
          <cell r="O178">
            <v>0</v>
          </cell>
          <cell r="P178">
            <v>0.75</v>
          </cell>
          <cell r="Q178">
            <v>0</v>
          </cell>
          <cell r="R178">
            <v>0</v>
          </cell>
          <cell r="S178" t="str">
            <v>PLNT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41160</v>
          </cell>
          <cell r="AE178" t="str">
            <v>SG</v>
          </cell>
          <cell r="AF178" t="str">
            <v>41160.SG2</v>
          </cell>
        </row>
        <row r="179">
          <cell r="A179">
            <v>179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N179">
            <v>0</v>
          </cell>
          <cell r="O179">
            <v>0</v>
          </cell>
          <cell r="Q179">
            <v>0</v>
          </cell>
          <cell r="R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D179">
            <v>41160</v>
          </cell>
          <cell r="AE179" t="str">
            <v>NA</v>
          </cell>
          <cell r="AF179" t="str">
            <v>41160.NA1</v>
          </cell>
        </row>
        <row r="180">
          <cell r="A180">
            <v>180</v>
          </cell>
          <cell r="AD180">
            <v>41160</v>
          </cell>
          <cell r="AE180" t="str">
            <v>NA</v>
          </cell>
          <cell r="AF180" t="str">
            <v>41160.NA2</v>
          </cell>
        </row>
        <row r="181">
          <cell r="A181">
            <v>181</v>
          </cell>
          <cell r="B181">
            <v>41170</v>
          </cell>
          <cell r="C181" t="str">
            <v>Loss on Sale of Utility Plant</v>
          </cell>
          <cell r="AD181">
            <v>41170</v>
          </cell>
          <cell r="AE181" t="str">
            <v>NA</v>
          </cell>
          <cell r="AF181" t="str">
            <v>41170.NA</v>
          </cell>
        </row>
        <row r="182">
          <cell r="A182">
            <v>182</v>
          </cell>
          <cell r="D182" t="str">
            <v>S</v>
          </cell>
          <cell r="E182" t="str">
            <v>DPW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0.75</v>
          </cell>
          <cell r="N182">
            <v>0</v>
          </cell>
          <cell r="O182">
            <v>0</v>
          </cell>
          <cell r="P182">
            <v>0.75</v>
          </cell>
          <cell r="Q182">
            <v>0</v>
          </cell>
          <cell r="R182">
            <v>0</v>
          </cell>
          <cell r="S182" t="str">
            <v>PLNT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41170</v>
          </cell>
          <cell r="AE182" t="str">
            <v>S</v>
          </cell>
          <cell r="AF182" t="str">
            <v>41170.S</v>
          </cell>
        </row>
        <row r="183">
          <cell r="A183">
            <v>183</v>
          </cell>
          <cell r="D183" t="str">
            <v>SG</v>
          </cell>
          <cell r="E183" t="str">
            <v>T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0.75</v>
          </cell>
          <cell r="N183">
            <v>0</v>
          </cell>
          <cell r="O183">
            <v>0</v>
          </cell>
          <cell r="P183">
            <v>0.75</v>
          </cell>
          <cell r="Q183">
            <v>0</v>
          </cell>
          <cell r="R183">
            <v>0</v>
          </cell>
          <cell r="S183" t="str">
            <v>PLNT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D183">
            <v>41170</v>
          </cell>
          <cell r="AE183" t="str">
            <v>SG</v>
          </cell>
          <cell r="AF183" t="str">
            <v>41170.SG</v>
          </cell>
        </row>
        <row r="184">
          <cell r="A184">
            <v>184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N184">
            <v>0</v>
          </cell>
          <cell r="O184">
            <v>0</v>
          </cell>
          <cell r="Q184">
            <v>0</v>
          </cell>
          <cell r="R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D184">
            <v>41170</v>
          </cell>
          <cell r="AE184" t="str">
            <v>NA</v>
          </cell>
          <cell r="AF184" t="str">
            <v>41170.NA1</v>
          </cell>
        </row>
        <row r="185">
          <cell r="A185">
            <v>185</v>
          </cell>
          <cell r="AD185">
            <v>41170</v>
          </cell>
          <cell r="AE185" t="str">
            <v>NA</v>
          </cell>
          <cell r="AF185" t="str">
            <v>41170.NA2</v>
          </cell>
        </row>
        <row r="186">
          <cell r="A186">
            <v>186</v>
          </cell>
          <cell r="B186">
            <v>4118</v>
          </cell>
          <cell r="C186" t="str">
            <v>Gain from Emission Allowances</v>
          </cell>
          <cell r="AD186">
            <v>4118</v>
          </cell>
          <cell r="AE186" t="str">
            <v>NA</v>
          </cell>
          <cell r="AF186" t="str">
            <v>4118.NA</v>
          </cell>
        </row>
        <row r="187">
          <cell r="A187">
            <v>187</v>
          </cell>
          <cell r="D187" t="str">
            <v>SE</v>
          </cell>
          <cell r="E187" t="str">
            <v>P</v>
          </cell>
          <cell r="F187">
            <v>-11711.175965208819</v>
          </cell>
          <cell r="G187">
            <v>-11711.175965208819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M187">
            <v>0.75</v>
          </cell>
          <cell r="N187">
            <v>-8783.381973906613</v>
          </cell>
          <cell r="O187">
            <v>-2927.7939913022046</v>
          </cell>
          <cell r="P187">
            <v>0.75</v>
          </cell>
          <cell r="Q187">
            <v>0</v>
          </cell>
          <cell r="R187">
            <v>0</v>
          </cell>
          <cell r="S187" t="str">
            <v>PLNT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4118</v>
          </cell>
          <cell r="AE187" t="str">
            <v>SE</v>
          </cell>
          <cell r="AF187" t="str">
            <v>4118.SE</v>
          </cell>
        </row>
        <row r="188">
          <cell r="A188">
            <v>188</v>
          </cell>
          <cell r="F188">
            <v>-11711.175965208819</v>
          </cell>
          <cell r="G188">
            <v>-11711.175965208819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N188">
            <v>-8783.381973906613</v>
          </cell>
          <cell r="O188">
            <v>-2927.7939913022046</v>
          </cell>
          <cell r="Q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4118</v>
          </cell>
          <cell r="AE188" t="str">
            <v>NA</v>
          </cell>
          <cell r="AF188" t="str">
            <v>4118.NA1</v>
          </cell>
        </row>
        <row r="189">
          <cell r="A189">
            <v>189</v>
          </cell>
          <cell r="B189">
            <v>41181</v>
          </cell>
          <cell r="C189" t="str">
            <v>Gain from Disposition of NOX Credits</v>
          </cell>
          <cell r="AD189">
            <v>41181</v>
          </cell>
          <cell r="AE189" t="str">
            <v>NA</v>
          </cell>
          <cell r="AF189" t="str">
            <v>41181.NA</v>
          </cell>
        </row>
        <row r="190">
          <cell r="A190">
            <v>190</v>
          </cell>
          <cell r="D190" t="str">
            <v>SE</v>
          </cell>
          <cell r="E190" t="str">
            <v>P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 t="str">
            <v>PLNT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D190">
            <v>41181</v>
          </cell>
          <cell r="AE190" t="str">
            <v>SE</v>
          </cell>
          <cell r="AF190" t="str">
            <v>41181.SE</v>
          </cell>
        </row>
        <row r="191">
          <cell r="A191">
            <v>191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N191">
            <v>0</v>
          </cell>
          <cell r="O191">
            <v>0</v>
          </cell>
          <cell r="Q191">
            <v>0</v>
          </cell>
          <cell r="R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41181</v>
          </cell>
          <cell r="AE191" t="str">
            <v>NA</v>
          </cell>
          <cell r="AF191" t="str">
            <v>41181.NA1</v>
          </cell>
        </row>
        <row r="192">
          <cell r="A192">
            <v>192</v>
          </cell>
          <cell r="AD192">
            <v>41181</v>
          </cell>
          <cell r="AE192" t="str">
            <v>NA</v>
          </cell>
          <cell r="AF192" t="str">
            <v>41181.NA2</v>
          </cell>
        </row>
        <row r="193">
          <cell r="A193">
            <v>193</v>
          </cell>
          <cell r="B193">
            <v>4194</v>
          </cell>
          <cell r="C193" t="str">
            <v>Impact Housing Interest Income</v>
          </cell>
          <cell r="AD193">
            <v>4194</v>
          </cell>
          <cell r="AE193" t="str">
            <v>NA</v>
          </cell>
          <cell r="AF193" t="str">
            <v>4194.NA</v>
          </cell>
        </row>
        <row r="194">
          <cell r="A194">
            <v>194</v>
          </cell>
          <cell r="D194" t="str">
            <v>SG</v>
          </cell>
          <cell r="E194" t="str">
            <v>P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0.75</v>
          </cell>
          <cell r="N194">
            <v>0</v>
          </cell>
          <cell r="O194">
            <v>0</v>
          </cell>
          <cell r="P194">
            <v>0.75</v>
          </cell>
          <cell r="Q194">
            <v>0</v>
          </cell>
          <cell r="R194">
            <v>0</v>
          </cell>
          <cell r="S194" t="str">
            <v>PLNT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D194">
            <v>4194</v>
          </cell>
          <cell r="AE194" t="str">
            <v>SG</v>
          </cell>
          <cell r="AF194" t="str">
            <v>4194.SG</v>
          </cell>
        </row>
        <row r="195">
          <cell r="A195">
            <v>195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N195">
            <v>0</v>
          </cell>
          <cell r="O195">
            <v>0</v>
          </cell>
          <cell r="Q195">
            <v>0</v>
          </cell>
          <cell r="R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4194</v>
          </cell>
          <cell r="AE195" t="str">
            <v>NA</v>
          </cell>
          <cell r="AF195" t="str">
            <v>4194.NA1</v>
          </cell>
        </row>
        <row r="196">
          <cell r="A196">
            <v>196</v>
          </cell>
          <cell r="AD196">
            <v>4194</v>
          </cell>
          <cell r="AE196" t="str">
            <v>NA</v>
          </cell>
          <cell r="AF196" t="str">
            <v>4194.NA2</v>
          </cell>
        </row>
        <row r="197">
          <cell r="A197">
            <v>197</v>
          </cell>
          <cell r="B197">
            <v>421</v>
          </cell>
          <cell r="C197" t="str">
            <v>(Gain) / Loss on Sale of Utility Plant</v>
          </cell>
          <cell r="AD197">
            <v>421</v>
          </cell>
          <cell r="AE197" t="str">
            <v>NA</v>
          </cell>
          <cell r="AF197" t="str">
            <v>421.NA</v>
          </cell>
        </row>
        <row r="198">
          <cell r="A198">
            <v>198</v>
          </cell>
          <cell r="D198" t="str">
            <v>S</v>
          </cell>
          <cell r="E198" t="str">
            <v>DPW</v>
          </cell>
          <cell r="F198">
            <v>-55793.630000000121</v>
          </cell>
          <cell r="G198">
            <v>0</v>
          </cell>
          <cell r="H198">
            <v>0</v>
          </cell>
          <cell r="I198">
            <v>-55793.630000000121</v>
          </cell>
          <cell r="J198">
            <v>0</v>
          </cell>
          <cell r="K198">
            <v>0</v>
          </cell>
          <cell r="M198">
            <v>0.75</v>
          </cell>
          <cell r="N198">
            <v>0</v>
          </cell>
          <cell r="O198">
            <v>0</v>
          </cell>
          <cell r="P198">
            <v>0.75</v>
          </cell>
          <cell r="Q198">
            <v>0</v>
          </cell>
          <cell r="R198">
            <v>0</v>
          </cell>
          <cell r="S198" t="str">
            <v>PLNT</v>
          </cell>
          <cell r="T198">
            <v>-9786.4858658534231</v>
          </cell>
          <cell r="U198">
            <v>-28124.218719650402</v>
          </cell>
          <cell r="V198">
            <v>-10447.517343613285</v>
          </cell>
          <cell r="W198">
            <v>-5751.0922393860883</v>
          </cell>
          <cell r="X198">
            <v>-1684.3158314969178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421</v>
          </cell>
          <cell r="AE198" t="str">
            <v>S</v>
          </cell>
          <cell r="AF198" t="str">
            <v>421.S</v>
          </cell>
        </row>
        <row r="199">
          <cell r="A199">
            <v>199</v>
          </cell>
          <cell r="D199" t="str">
            <v>SG</v>
          </cell>
          <cell r="E199" t="str">
            <v>T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0.75</v>
          </cell>
          <cell r="N199">
            <v>0</v>
          </cell>
          <cell r="O199">
            <v>0</v>
          </cell>
          <cell r="P199">
            <v>0.75</v>
          </cell>
          <cell r="Q199">
            <v>0</v>
          </cell>
          <cell r="R199">
            <v>0</v>
          </cell>
          <cell r="S199" t="str">
            <v>PLNT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421</v>
          </cell>
          <cell r="AE199" t="str">
            <v>SG</v>
          </cell>
          <cell r="AF199" t="str">
            <v>421.SG</v>
          </cell>
        </row>
        <row r="200">
          <cell r="A200">
            <v>200</v>
          </cell>
          <cell r="D200" t="str">
            <v>SG-P</v>
          </cell>
          <cell r="E200" t="str">
            <v>T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0.75</v>
          </cell>
          <cell r="N200">
            <v>0</v>
          </cell>
          <cell r="O200">
            <v>0</v>
          </cell>
          <cell r="P200">
            <v>0.75</v>
          </cell>
          <cell r="Q200">
            <v>0</v>
          </cell>
          <cell r="R200">
            <v>0</v>
          </cell>
          <cell r="S200" t="str">
            <v>PLNT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D200">
            <v>421</v>
          </cell>
          <cell r="AE200" t="str">
            <v>SG-P</v>
          </cell>
          <cell r="AF200" t="str">
            <v>421.SG-P</v>
          </cell>
        </row>
        <row r="201">
          <cell r="A201">
            <v>201</v>
          </cell>
          <cell r="D201" t="str">
            <v>CN</v>
          </cell>
          <cell r="E201" t="str">
            <v>CUST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0.75</v>
          </cell>
          <cell r="N201">
            <v>0</v>
          </cell>
          <cell r="O201">
            <v>0</v>
          </cell>
          <cell r="P201">
            <v>0.75</v>
          </cell>
          <cell r="Q201">
            <v>0</v>
          </cell>
          <cell r="R201">
            <v>0</v>
          </cell>
          <cell r="S201" t="str">
            <v>PLNT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421</v>
          </cell>
          <cell r="AE201" t="str">
            <v>CN</v>
          </cell>
          <cell r="AF201" t="str">
            <v>421.CN</v>
          </cell>
        </row>
        <row r="202">
          <cell r="A202">
            <v>202</v>
          </cell>
          <cell r="D202" t="str">
            <v>SO</v>
          </cell>
          <cell r="E202" t="str">
            <v>PTD</v>
          </cell>
          <cell r="F202">
            <v>-189.30131451225739</v>
          </cell>
          <cell r="G202">
            <v>-95.596112765057143</v>
          </cell>
          <cell r="H202">
            <v>-45.416106852338743</v>
          </cell>
          <cell r="I202">
            <v>-48.289094894861499</v>
          </cell>
          <cell r="J202">
            <v>0</v>
          </cell>
          <cell r="K202">
            <v>0</v>
          </cell>
          <cell r="M202">
            <v>0.75</v>
          </cell>
          <cell r="N202">
            <v>-71.697084573792864</v>
          </cell>
          <cell r="O202">
            <v>-23.899028191264286</v>
          </cell>
          <cell r="P202">
            <v>0.75</v>
          </cell>
          <cell r="Q202">
            <v>-34.062080139254057</v>
          </cell>
          <cell r="R202">
            <v>-11.354026713084686</v>
          </cell>
          <cell r="S202" t="str">
            <v>PLNT</v>
          </cell>
          <cell r="T202">
            <v>-8.4701523213925274</v>
          </cell>
          <cell r="U202">
            <v>-24.341364177183589</v>
          </cell>
          <cell r="V202">
            <v>-9.0422716073761844</v>
          </cell>
          <cell r="W202">
            <v>-4.9775402478171031</v>
          </cell>
          <cell r="X202">
            <v>-1.457766541092093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421</v>
          </cell>
          <cell r="AE202" t="str">
            <v>SO</v>
          </cell>
          <cell r="AF202" t="str">
            <v>421.SO</v>
          </cell>
        </row>
        <row r="203">
          <cell r="A203">
            <v>203</v>
          </cell>
          <cell r="D203" t="str">
            <v>SG</v>
          </cell>
          <cell r="E203" t="str">
            <v>P</v>
          </cell>
          <cell r="F203">
            <v>-389945.03502777725</v>
          </cell>
          <cell r="G203">
            <v>-389945.03502777725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0.75</v>
          </cell>
          <cell r="N203">
            <v>-292458.77627083292</v>
          </cell>
          <cell r="O203">
            <v>-97486.258756944313</v>
          </cell>
          <cell r="P203">
            <v>0.75</v>
          </cell>
          <cell r="Q203">
            <v>0</v>
          </cell>
          <cell r="R203">
            <v>0</v>
          </cell>
          <cell r="S203" t="str">
            <v>PLNT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421</v>
          </cell>
          <cell r="AE203" t="str">
            <v>SG</v>
          </cell>
          <cell r="AF203" t="str">
            <v>421.SG1</v>
          </cell>
        </row>
        <row r="204">
          <cell r="A204">
            <v>204</v>
          </cell>
          <cell r="F204">
            <v>-445927.96634228964</v>
          </cell>
          <cell r="G204">
            <v>-390040.63114054233</v>
          </cell>
          <cell r="H204">
            <v>-45.416106852338743</v>
          </cell>
          <cell r="I204">
            <v>-55841.919094894984</v>
          </cell>
          <cell r="J204">
            <v>0</v>
          </cell>
          <cell r="K204">
            <v>0</v>
          </cell>
          <cell r="N204">
            <v>-292530.47335540672</v>
          </cell>
          <cell r="O204">
            <v>-97510.157785135583</v>
          </cell>
          <cell r="Q204">
            <v>-34.062080139254057</v>
          </cell>
          <cell r="R204">
            <v>-11.354026713084686</v>
          </cell>
          <cell r="T204">
            <v>-9794.9560181748147</v>
          </cell>
          <cell r="U204">
            <v>-28148.560083827586</v>
          </cell>
          <cell r="V204">
            <v>-10456.55961522066</v>
          </cell>
          <cell r="W204">
            <v>-5756.0697796339055</v>
          </cell>
          <cell r="X204">
            <v>-1685.7735980380098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D204">
            <v>421</v>
          </cell>
          <cell r="AE204" t="str">
            <v>NA</v>
          </cell>
          <cell r="AF204" t="str">
            <v>421.NA1</v>
          </cell>
        </row>
        <row r="205">
          <cell r="A205">
            <v>205</v>
          </cell>
          <cell r="AD205">
            <v>421</v>
          </cell>
          <cell r="AE205" t="str">
            <v>NA</v>
          </cell>
          <cell r="AF205" t="str">
            <v>421.NA2</v>
          </cell>
        </row>
        <row r="206">
          <cell r="A206">
            <v>206</v>
          </cell>
          <cell r="B206" t="str">
            <v>Total Miscellaneous Revenues</v>
          </cell>
          <cell r="F206">
            <v>-457639.14230749843</v>
          </cell>
          <cell r="G206">
            <v>-401751.80710575113</v>
          </cell>
          <cell r="H206">
            <v>-45.416106852338743</v>
          </cell>
          <cell r="I206">
            <v>-55841.919094894984</v>
          </cell>
          <cell r="J206">
            <v>0</v>
          </cell>
          <cell r="K206">
            <v>0</v>
          </cell>
          <cell r="N206">
            <v>-301313.85532931332</v>
          </cell>
          <cell r="O206">
            <v>-100437.95177643778</v>
          </cell>
          <cell r="P206">
            <v>0</v>
          </cell>
          <cell r="Q206">
            <v>-34.062080139254057</v>
          </cell>
          <cell r="R206">
            <v>-11.354026713084686</v>
          </cell>
          <cell r="T206">
            <v>-9794.9560181748147</v>
          </cell>
          <cell r="U206">
            <v>-28148.560083827586</v>
          </cell>
          <cell r="V206">
            <v>-10456.55961522066</v>
          </cell>
          <cell r="W206">
            <v>-5756.0697796339055</v>
          </cell>
          <cell r="X206">
            <v>-1685.7735980380098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 t="str">
            <v>Total Miscellaneous Revenues</v>
          </cell>
          <cell r="AE206" t="str">
            <v>NA</v>
          </cell>
          <cell r="AF206" t="str">
            <v>Total Miscellaneous Revenues.NA</v>
          </cell>
        </row>
        <row r="207">
          <cell r="A207">
            <v>207</v>
          </cell>
          <cell r="AD207" t="str">
            <v>Total Miscellaneous Revenues</v>
          </cell>
          <cell r="AE207" t="str">
            <v>NA</v>
          </cell>
          <cell r="AF207" t="str">
            <v>Total Miscellaneous Revenues.NA1</v>
          </cell>
        </row>
        <row r="208">
          <cell r="A208">
            <v>208</v>
          </cell>
          <cell r="B208" t="str">
            <v>Miscellaneous Expenses</v>
          </cell>
          <cell r="AD208" t="str">
            <v>Miscellaneous Expenses</v>
          </cell>
          <cell r="AE208" t="str">
            <v>NA</v>
          </cell>
          <cell r="AF208" t="str">
            <v>Miscellaneous Expenses.NA</v>
          </cell>
        </row>
        <row r="209">
          <cell r="A209">
            <v>209</v>
          </cell>
          <cell r="B209">
            <v>4311</v>
          </cell>
          <cell r="C209" t="str">
            <v>Interest on Customer Deposits</v>
          </cell>
          <cell r="AD209">
            <v>4311</v>
          </cell>
          <cell r="AE209" t="str">
            <v>NA</v>
          </cell>
          <cell r="AF209" t="str">
            <v>4311.NA</v>
          </cell>
        </row>
        <row r="210">
          <cell r="A210">
            <v>210</v>
          </cell>
          <cell r="D210" t="str">
            <v>S</v>
          </cell>
          <cell r="E210" t="str">
            <v>CUST</v>
          </cell>
          <cell r="F210">
            <v>983443.5</v>
          </cell>
          <cell r="G210">
            <v>0</v>
          </cell>
          <cell r="H210">
            <v>0</v>
          </cell>
          <cell r="I210">
            <v>0</v>
          </cell>
          <cell r="J210">
            <v>983443.5</v>
          </cell>
          <cell r="K210">
            <v>0</v>
          </cell>
          <cell r="M210">
            <v>0.75</v>
          </cell>
          <cell r="N210">
            <v>0</v>
          </cell>
          <cell r="O210">
            <v>0</v>
          </cell>
          <cell r="P210">
            <v>0.75</v>
          </cell>
          <cell r="Q210">
            <v>0</v>
          </cell>
          <cell r="R210">
            <v>0</v>
          </cell>
          <cell r="S210" t="str">
            <v>CUST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4311</v>
          </cell>
          <cell r="AE210" t="str">
            <v>S</v>
          </cell>
          <cell r="AF210" t="str">
            <v>4311.S</v>
          </cell>
        </row>
        <row r="211">
          <cell r="A211">
            <v>211</v>
          </cell>
          <cell r="F211">
            <v>983443.5</v>
          </cell>
          <cell r="G211">
            <v>0</v>
          </cell>
          <cell r="H211">
            <v>0</v>
          </cell>
          <cell r="I211">
            <v>0</v>
          </cell>
          <cell r="J211">
            <v>983443.5</v>
          </cell>
          <cell r="K211">
            <v>0</v>
          </cell>
          <cell r="N211">
            <v>0</v>
          </cell>
          <cell r="O211">
            <v>0</v>
          </cell>
          <cell r="Q211">
            <v>0</v>
          </cell>
          <cell r="R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4311</v>
          </cell>
          <cell r="AE211" t="str">
            <v>NA</v>
          </cell>
          <cell r="AF211" t="str">
            <v>4311.NA1</v>
          </cell>
        </row>
        <row r="212">
          <cell r="A212">
            <v>212</v>
          </cell>
          <cell r="AD212">
            <v>4311</v>
          </cell>
          <cell r="AE212" t="str">
            <v>NA</v>
          </cell>
          <cell r="AF212" t="str">
            <v>4311.NA2</v>
          </cell>
        </row>
        <row r="213">
          <cell r="A213">
            <v>213</v>
          </cell>
          <cell r="B213" t="str">
            <v>DFA</v>
          </cell>
          <cell r="C213" t="str">
            <v>Divergence Fairness Adjustment</v>
          </cell>
          <cell r="AD213" t="str">
            <v>DFA</v>
          </cell>
          <cell r="AE213" t="str">
            <v>NA</v>
          </cell>
          <cell r="AF213" t="str">
            <v>DFA.NA</v>
          </cell>
        </row>
        <row r="214">
          <cell r="A214">
            <v>214</v>
          </cell>
          <cell r="D214" t="str">
            <v>P</v>
          </cell>
          <cell r="E214" t="str">
            <v>P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M214">
            <v>0.75</v>
          </cell>
          <cell r="N214">
            <v>0</v>
          </cell>
          <cell r="O214">
            <v>0</v>
          </cell>
          <cell r="P214">
            <v>0.75</v>
          </cell>
          <cell r="Q214">
            <v>0</v>
          </cell>
          <cell r="R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 t="str">
            <v>DFA</v>
          </cell>
          <cell r="AE214" t="str">
            <v>P</v>
          </cell>
          <cell r="AF214" t="str">
            <v>DFA.P</v>
          </cell>
        </row>
        <row r="215">
          <cell r="A215">
            <v>215</v>
          </cell>
          <cell r="D215" t="str">
            <v>T</v>
          </cell>
          <cell r="E215" t="str">
            <v>T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M215">
            <v>0.75</v>
          </cell>
          <cell r="N215">
            <v>0</v>
          </cell>
          <cell r="O215">
            <v>0</v>
          </cell>
          <cell r="P215">
            <v>0.75</v>
          </cell>
          <cell r="Q215">
            <v>0</v>
          </cell>
          <cell r="R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 t="str">
            <v>DFA</v>
          </cell>
          <cell r="AE215" t="str">
            <v>T</v>
          </cell>
          <cell r="AF215" t="str">
            <v>DFA.T</v>
          </cell>
        </row>
        <row r="216">
          <cell r="A216">
            <v>216</v>
          </cell>
          <cell r="D216" t="str">
            <v>D</v>
          </cell>
          <cell r="E216" t="str">
            <v>DPW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M216">
            <v>0.75</v>
          </cell>
          <cell r="N216">
            <v>0</v>
          </cell>
          <cell r="O216">
            <v>0</v>
          </cell>
          <cell r="P216">
            <v>0.75</v>
          </cell>
          <cell r="Q216">
            <v>0</v>
          </cell>
          <cell r="R216">
            <v>0</v>
          </cell>
          <cell r="S216" t="str">
            <v>PLNT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 t="str">
            <v>DFA</v>
          </cell>
          <cell r="AE216" t="str">
            <v>D</v>
          </cell>
          <cell r="AF216" t="str">
            <v>DFA.D</v>
          </cell>
        </row>
        <row r="217">
          <cell r="A217">
            <v>217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N217">
            <v>0</v>
          </cell>
          <cell r="O217">
            <v>0</v>
          </cell>
          <cell r="Q217">
            <v>0</v>
          </cell>
          <cell r="R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 t="str">
            <v>DFA</v>
          </cell>
          <cell r="AE217" t="str">
            <v>NA</v>
          </cell>
          <cell r="AF217" t="str">
            <v>DFA.NA1</v>
          </cell>
        </row>
        <row r="218">
          <cell r="A218">
            <v>218</v>
          </cell>
          <cell r="AD218" t="str">
            <v>DFA</v>
          </cell>
          <cell r="AE218" t="str">
            <v>NA</v>
          </cell>
          <cell r="AF218" t="str">
            <v>DFA.NA2</v>
          </cell>
        </row>
        <row r="219">
          <cell r="A219">
            <v>219</v>
          </cell>
          <cell r="AD219" t="str">
            <v>DFA</v>
          </cell>
          <cell r="AE219" t="str">
            <v>NA</v>
          </cell>
          <cell r="AF219" t="str">
            <v>DFA.NA3</v>
          </cell>
        </row>
        <row r="220">
          <cell r="A220">
            <v>220</v>
          </cell>
          <cell r="B220" t="str">
            <v>Total Miscellaneous Expenses</v>
          </cell>
          <cell r="F220">
            <v>983443.5</v>
          </cell>
          <cell r="G220">
            <v>0</v>
          </cell>
          <cell r="H220">
            <v>0</v>
          </cell>
          <cell r="I220">
            <v>0</v>
          </cell>
          <cell r="J220">
            <v>983443.5</v>
          </cell>
          <cell r="K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 t="str">
            <v>Total Miscellaneous Expenses</v>
          </cell>
          <cell r="AE220" t="str">
            <v>NA</v>
          </cell>
          <cell r="AF220" t="str">
            <v>Total Miscellaneous Expenses.NA</v>
          </cell>
        </row>
        <row r="221">
          <cell r="A221">
            <v>221</v>
          </cell>
          <cell r="AD221" t="str">
            <v>Total Miscellaneous Expenses</v>
          </cell>
          <cell r="AE221" t="str">
            <v>NA</v>
          </cell>
          <cell r="AF221" t="str">
            <v>Total Miscellaneous Expenses.NA1</v>
          </cell>
        </row>
        <row r="222">
          <cell r="A222">
            <v>222</v>
          </cell>
          <cell r="B222" t="str">
            <v>Net Misc Revenue and Expense</v>
          </cell>
          <cell r="F222">
            <v>525804.35769250151</v>
          </cell>
          <cell r="G222">
            <v>-401751.80710575113</v>
          </cell>
          <cell r="H222">
            <v>-45.416106852338743</v>
          </cell>
          <cell r="I222">
            <v>-55841.919094894984</v>
          </cell>
          <cell r="J222">
            <v>983443.5</v>
          </cell>
          <cell r="K222">
            <v>0</v>
          </cell>
          <cell r="N222">
            <v>-301313.85532931332</v>
          </cell>
          <cell r="O222">
            <v>-100437.95177643778</v>
          </cell>
          <cell r="Q222">
            <v>-34.062080139254057</v>
          </cell>
          <cell r="R222">
            <v>-11.354026713084686</v>
          </cell>
          <cell r="T222">
            <v>-9794.9560181748147</v>
          </cell>
          <cell r="U222">
            <v>-28148.560083827586</v>
          </cell>
          <cell r="V222">
            <v>-10456.55961522066</v>
          </cell>
          <cell r="W222">
            <v>-5756.0697796339055</v>
          </cell>
          <cell r="X222">
            <v>-1685.7735980380098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 t="str">
            <v>Net Misc Revenue and Expense</v>
          </cell>
          <cell r="AE222" t="str">
            <v>NA</v>
          </cell>
          <cell r="AF222" t="str">
            <v>Net Misc Revenue and Expense.NA</v>
          </cell>
        </row>
        <row r="223">
          <cell r="A223">
            <v>223</v>
          </cell>
          <cell r="AD223" t="str">
            <v>Net Misc Revenue and Expense</v>
          </cell>
          <cell r="AE223" t="str">
            <v>NA</v>
          </cell>
          <cell r="AF223" t="str">
            <v>Net Misc Revenue and Expense.NA1</v>
          </cell>
        </row>
        <row r="224">
          <cell r="A224">
            <v>224</v>
          </cell>
          <cell r="B224">
            <v>500</v>
          </cell>
          <cell r="C224" t="str">
            <v>Operation Supervision &amp; Engineering</v>
          </cell>
          <cell r="AD224">
            <v>500</v>
          </cell>
          <cell r="AE224" t="str">
            <v>NA</v>
          </cell>
          <cell r="AF224" t="str">
            <v>500.NA</v>
          </cell>
        </row>
        <row r="225">
          <cell r="A225">
            <v>225</v>
          </cell>
          <cell r="D225" t="str">
            <v>SG</v>
          </cell>
          <cell r="E225" t="str">
            <v>P</v>
          </cell>
          <cell r="F225">
            <v>6157919.4978705887</v>
          </cell>
          <cell r="G225">
            <v>6157919.4978705887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M225">
            <v>0.75</v>
          </cell>
          <cell r="N225">
            <v>4618439.623402942</v>
          </cell>
          <cell r="O225">
            <v>1539479.8744676472</v>
          </cell>
          <cell r="P225">
            <v>0.75</v>
          </cell>
          <cell r="Q225">
            <v>0</v>
          </cell>
          <cell r="R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D225">
            <v>500</v>
          </cell>
          <cell r="AE225" t="str">
            <v>SG</v>
          </cell>
          <cell r="AF225" t="str">
            <v>500.SG</v>
          </cell>
        </row>
        <row r="226">
          <cell r="A226">
            <v>226</v>
          </cell>
          <cell r="D226" t="str">
            <v>SG</v>
          </cell>
          <cell r="E226" t="str">
            <v>P</v>
          </cell>
          <cell r="F226">
            <v>629803.33766484389</v>
          </cell>
          <cell r="G226">
            <v>629803.33766484389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M226">
            <v>0.75</v>
          </cell>
          <cell r="N226">
            <v>472352.50324863289</v>
          </cell>
          <cell r="O226">
            <v>157450.83441621097</v>
          </cell>
          <cell r="P226">
            <v>0.75</v>
          </cell>
          <cell r="Q226">
            <v>0</v>
          </cell>
          <cell r="R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D226">
            <v>500</v>
          </cell>
          <cell r="AE226" t="str">
            <v>SG</v>
          </cell>
          <cell r="AF226" t="str">
            <v>500.SG1</v>
          </cell>
        </row>
        <row r="227">
          <cell r="A227">
            <v>227</v>
          </cell>
          <cell r="F227">
            <v>6787722.8355354322</v>
          </cell>
          <cell r="G227">
            <v>6787722.8355354322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N227">
            <v>5090792.1266515749</v>
          </cell>
          <cell r="O227">
            <v>1696930.7088838581</v>
          </cell>
          <cell r="Q227">
            <v>0</v>
          </cell>
          <cell r="R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500</v>
          </cell>
          <cell r="AE227" t="str">
            <v>NA</v>
          </cell>
          <cell r="AF227" t="str">
            <v>500.NA1</v>
          </cell>
        </row>
        <row r="228">
          <cell r="A228">
            <v>228</v>
          </cell>
          <cell r="AD228">
            <v>500</v>
          </cell>
          <cell r="AE228" t="str">
            <v>NA</v>
          </cell>
          <cell r="AF228" t="str">
            <v>500.NA2</v>
          </cell>
        </row>
        <row r="229">
          <cell r="A229">
            <v>229</v>
          </cell>
          <cell r="B229">
            <v>501</v>
          </cell>
          <cell r="C229" t="str">
            <v>Fuel Related</v>
          </cell>
          <cell r="AD229">
            <v>501</v>
          </cell>
          <cell r="AE229" t="str">
            <v>NA</v>
          </cell>
          <cell r="AF229" t="str">
            <v>501.NA</v>
          </cell>
        </row>
        <row r="230">
          <cell r="A230">
            <v>230</v>
          </cell>
          <cell r="D230" t="str">
            <v>SE</v>
          </cell>
          <cell r="E230" t="str">
            <v>P</v>
          </cell>
          <cell r="F230">
            <v>14901642.49394688</v>
          </cell>
          <cell r="G230">
            <v>14901642.49394688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M230">
            <v>0</v>
          </cell>
          <cell r="N230">
            <v>0</v>
          </cell>
          <cell r="O230">
            <v>14901642.49394688</v>
          </cell>
          <cell r="Q230">
            <v>0</v>
          </cell>
          <cell r="R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501</v>
          </cell>
          <cell r="AE230" t="str">
            <v>SE</v>
          </cell>
          <cell r="AF230" t="str">
            <v>501.SE</v>
          </cell>
        </row>
        <row r="231">
          <cell r="A231">
            <v>231</v>
          </cell>
          <cell r="D231" t="str">
            <v>SE</v>
          </cell>
          <cell r="E231" t="str">
            <v>P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501</v>
          </cell>
          <cell r="AE231" t="str">
            <v>SE</v>
          </cell>
          <cell r="AF231" t="str">
            <v>501.SE1</v>
          </cell>
        </row>
        <row r="232">
          <cell r="A232">
            <v>232</v>
          </cell>
          <cell r="D232" t="str">
            <v>SE</v>
          </cell>
          <cell r="E232" t="str">
            <v>P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M232">
            <v>0</v>
          </cell>
          <cell r="N232">
            <v>0</v>
          </cell>
          <cell r="O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501</v>
          </cell>
          <cell r="AE232" t="str">
            <v>SE</v>
          </cell>
          <cell r="AF232" t="str">
            <v>501.SE2</v>
          </cell>
        </row>
        <row r="233">
          <cell r="A233">
            <v>233</v>
          </cell>
          <cell r="D233" t="str">
            <v>SE</v>
          </cell>
          <cell r="E233" t="str">
            <v>P</v>
          </cell>
          <cell r="F233">
            <v>1559197.0070634068</v>
          </cell>
          <cell r="G233">
            <v>1559197.0070634068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M233">
            <v>0</v>
          </cell>
          <cell r="N233">
            <v>0</v>
          </cell>
          <cell r="O233">
            <v>1559197.0070634068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D233">
            <v>501</v>
          </cell>
          <cell r="AE233" t="str">
            <v>SE</v>
          </cell>
          <cell r="AF233" t="str">
            <v>501.SE3</v>
          </cell>
        </row>
        <row r="234">
          <cell r="A234">
            <v>234</v>
          </cell>
          <cell r="D234" t="str">
            <v>SE</v>
          </cell>
          <cell r="E234" t="str">
            <v>P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0</v>
          </cell>
          <cell r="N234">
            <v>0</v>
          </cell>
          <cell r="O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501</v>
          </cell>
          <cell r="AE234" t="str">
            <v>SE</v>
          </cell>
          <cell r="AF234" t="str">
            <v>501.SE4</v>
          </cell>
        </row>
        <row r="235">
          <cell r="A235">
            <v>235</v>
          </cell>
          <cell r="AD235">
            <v>501</v>
          </cell>
          <cell r="AE235" t="str">
            <v>NA</v>
          </cell>
          <cell r="AF235" t="str">
            <v>501.NA1</v>
          </cell>
        </row>
        <row r="236">
          <cell r="A236">
            <v>236</v>
          </cell>
          <cell r="B236" t="str">
            <v>501NPC</v>
          </cell>
          <cell r="C236" t="str">
            <v>Fuel Related - NPC</v>
          </cell>
          <cell r="AD236" t="str">
            <v>501NPC</v>
          </cell>
          <cell r="AE236" t="str">
            <v>NA</v>
          </cell>
          <cell r="AF236" t="str">
            <v>501NPC.NA</v>
          </cell>
        </row>
        <row r="237">
          <cell r="A237">
            <v>237</v>
          </cell>
          <cell r="D237" t="str">
            <v>SE</v>
          </cell>
          <cell r="E237" t="str">
            <v>P</v>
          </cell>
          <cell r="F237">
            <v>319381918.76118594</v>
          </cell>
          <cell r="G237">
            <v>319381918.76118594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0</v>
          </cell>
          <cell r="N237">
            <v>0</v>
          </cell>
          <cell r="O237">
            <v>319381918.76118594</v>
          </cell>
          <cell r="Q237">
            <v>0</v>
          </cell>
          <cell r="R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D237" t="str">
            <v>501NPC</v>
          </cell>
          <cell r="AE237" t="str">
            <v>SE</v>
          </cell>
          <cell r="AF237" t="str">
            <v>501NPC.SE</v>
          </cell>
        </row>
        <row r="238">
          <cell r="A238">
            <v>238</v>
          </cell>
          <cell r="D238" t="str">
            <v>SE</v>
          </cell>
          <cell r="E238" t="str">
            <v>P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0</v>
          </cell>
          <cell r="N238">
            <v>0</v>
          </cell>
          <cell r="O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 t="str">
            <v>501NPC</v>
          </cell>
          <cell r="AE238" t="str">
            <v>SE</v>
          </cell>
          <cell r="AF238" t="str">
            <v>501NPC.SE1</v>
          </cell>
        </row>
        <row r="239">
          <cell r="A239">
            <v>239</v>
          </cell>
          <cell r="D239" t="str">
            <v>SE</v>
          </cell>
          <cell r="E239" t="str">
            <v>P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  <cell r="N239">
            <v>0</v>
          </cell>
          <cell r="O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D239" t="str">
            <v>501NPC</v>
          </cell>
          <cell r="AE239" t="str">
            <v>SE</v>
          </cell>
          <cell r="AF239" t="str">
            <v>501NPC.SE2</v>
          </cell>
        </row>
        <row r="240">
          <cell r="A240">
            <v>240</v>
          </cell>
          <cell r="D240" t="str">
            <v>SE</v>
          </cell>
          <cell r="E240" t="str">
            <v>P</v>
          </cell>
          <cell r="F240">
            <v>24994175.583884533</v>
          </cell>
          <cell r="G240">
            <v>24994175.583884533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  <cell r="N240">
            <v>0</v>
          </cell>
          <cell r="O240">
            <v>24994175.583884533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 t="str">
            <v>501NPC</v>
          </cell>
          <cell r="AE240" t="str">
            <v>SE</v>
          </cell>
          <cell r="AF240" t="str">
            <v>501NPC.SE3</v>
          </cell>
        </row>
        <row r="241">
          <cell r="A241">
            <v>241</v>
          </cell>
          <cell r="F241">
            <v>360836933.84608078</v>
          </cell>
          <cell r="G241">
            <v>360836933.84608078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N241">
            <v>0</v>
          </cell>
          <cell r="O241">
            <v>360836933.84608078</v>
          </cell>
          <cell r="Q241">
            <v>0</v>
          </cell>
          <cell r="R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D241" t="str">
            <v>501NPC</v>
          </cell>
          <cell r="AE241" t="str">
            <v>NA</v>
          </cell>
          <cell r="AF241" t="str">
            <v>501NPC.NA1</v>
          </cell>
        </row>
        <row r="242">
          <cell r="A242">
            <v>242</v>
          </cell>
          <cell r="AD242" t="str">
            <v>501NPC</v>
          </cell>
          <cell r="AE242" t="str">
            <v>NA</v>
          </cell>
          <cell r="AF242" t="str">
            <v>501NPC.NA2</v>
          </cell>
        </row>
        <row r="243">
          <cell r="A243">
            <v>243</v>
          </cell>
          <cell r="B243">
            <v>502</v>
          </cell>
          <cell r="C243" t="str">
            <v>Steam Expenses</v>
          </cell>
          <cell r="AD243">
            <v>502</v>
          </cell>
          <cell r="AE243" t="str">
            <v>NA</v>
          </cell>
          <cell r="AF243" t="str">
            <v>502.NA</v>
          </cell>
        </row>
        <row r="244">
          <cell r="A244">
            <v>244</v>
          </cell>
          <cell r="D244" t="str">
            <v>SG</v>
          </cell>
          <cell r="E244" t="str">
            <v>P</v>
          </cell>
          <cell r="F244">
            <v>33527015.858707167</v>
          </cell>
          <cell r="G244">
            <v>33527015.858707167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M244">
            <v>0.75</v>
          </cell>
          <cell r="N244">
            <v>25145261.894030377</v>
          </cell>
          <cell r="O244">
            <v>8381753.9646767918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D244">
            <v>502</v>
          </cell>
          <cell r="AE244" t="str">
            <v>SG</v>
          </cell>
          <cell r="AF244" t="str">
            <v>502.SG</v>
          </cell>
        </row>
        <row r="245">
          <cell r="A245">
            <v>245</v>
          </cell>
          <cell r="D245" t="str">
            <v>SG</v>
          </cell>
          <cell r="E245" t="str">
            <v>P</v>
          </cell>
          <cell r="F245">
            <v>3486341.817650137</v>
          </cell>
          <cell r="G245">
            <v>3486341.817650137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M245">
            <v>0.75</v>
          </cell>
          <cell r="N245">
            <v>2614756.3632376026</v>
          </cell>
          <cell r="O245">
            <v>871585.45441253425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502</v>
          </cell>
          <cell r="AE245" t="str">
            <v>SG</v>
          </cell>
          <cell r="AF245" t="str">
            <v>502.SG1</v>
          </cell>
        </row>
        <row r="246">
          <cell r="A246">
            <v>246</v>
          </cell>
          <cell r="F246">
            <v>37013357.676357307</v>
          </cell>
          <cell r="G246">
            <v>37013357.676357307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N246">
            <v>27760018.257267982</v>
          </cell>
          <cell r="O246">
            <v>9253339.4190893266</v>
          </cell>
          <cell r="Q246">
            <v>0</v>
          </cell>
          <cell r="R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502</v>
          </cell>
          <cell r="AE246" t="str">
            <v>NA</v>
          </cell>
          <cell r="AF246" t="str">
            <v>502.NA1</v>
          </cell>
        </row>
        <row r="247">
          <cell r="A247">
            <v>247</v>
          </cell>
          <cell r="AD247">
            <v>502</v>
          </cell>
          <cell r="AE247" t="str">
            <v>NA</v>
          </cell>
          <cell r="AF247" t="str">
            <v>502.NA2</v>
          </cell>
        </row>
        <row r="248">
          <cell r="A248">
            <v>248</v>
          </cell>
          <cell r="B248">
            <v>503</v>
          </cell>
          <cell r="C248" t="str">
            <v>Steam From Other Sources</v>
          </cell>
          <cell r="AD248">
            <v>503</v>
          </cell>
          <cell r="AE248" t="str">
            <v>NA</v>
          </cell>
          <cell r="AF248" t="str">
            <v>503.NA</v>
          </cell>
        </row>
        <row r="249">
          <cell r="A249">
            <v>249</v>
          </cell>
          <cell r="D249" t="str">
            <v>SE</v>
          </cell>
          <cell r="E249" t="str">
            <v>P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M249">
            <v>0</v>
          </cell>
          <cell r="N249">
            <v>0</v>
          </cell>
          <cell r="O249">
            <v>0</v>
          </cell>
          <cell r="Q249">
            <v>0</v>
          </cell>
          <cell r="R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D249">
            <v>503</v>
          </cell>
          <cell r="AE249" t="str">
            <v>SE</v>
          </cell>
          <cell r="AF249" t="str">
            <v>503.SE</v>
          </cell>
        </row>
        <row r="250">
          <cell r="A250">
            <v>250</v>
          </cell>
          <cell r="AD250">
            <v>503</v>
          </cell>
          <cell r="AE250" t="str">
            <v>NA</v>
          </cell>
          <cell r="AF250" t="str">
            <v>503.NA1</v>
          </cell>
        </row>
        <row r="251">
          <cell r="A251">
            <v>251</v>
          </cell>
          <cell r="B251" t="str">
            <v>503NPC</v>
          </cell>
          <cell r="C251" t="str">
            <v>Steam From Other Sources - NPC</v>
          </cell>
          <cell r="AD251" t="str">
            <v>503NPC</v>
          </cell>
          <cell r="AE251" t="str">
            <v>NA</v>
          </cell>
          <cell r="AF251" t="str">
            <v>503NPC.NA</v>
          </cell>
        </row>
        <row r="252">
          <cell r="A252">
            <v>252</v>
          </cell>
          <cell r="D252" t="str">
            <v>SE</v>
          </cell>
          <cell r="E252" t="str">
            <v>P</v>
          </cell>
          <cell r="F252">
            <v>1710047.2553217798</v>
          </cell>
          <cell r="G252">
            <v>1710047.2553217798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M252">
            <v>0</v>
          </cell>
          <cell r="N252">
            <v>0</v>
          </cell>
          <cell r="O252">
            <v>1710047.2553217798</v>
          </cell>
          <cell r="Q252">
            <v>0</v>
          </cell>
          <cell r="R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 t="str">
            <v>503NPC</v>
          </cell>
          <cell r="AE252" t="str">
            <v>SE</v>
          </cell>
          <cell r="AF252" t="str">
            <v>503NPC.SE</v>
          </cell>
        </row>
        <row r="253">
          <cell r="A253">
            <v>253</v>
          </cell>
          <cell r="F253">
            <v>1710047.2553217798</v>
          </cell>
          <cell r="G253">
            <v>1710047.2553217798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N253">
            <v>0</v>
          </cell>
          <cell r="O253">
            <v>1710047.2553217798</v>
          </cell>
          <cell r="Q253">
            <v>0</v>
          </cell>
          <cell r="R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 t="str">
            <v>503NPC</v>
          </cell>
          <cell r="AE253" t="str">
            <v>NA</v>
          </cell>
          <cell r="AF253" t="str">
            <v>503NPC.NA1</v>
          </cell>
        </row>
        <row r="254">
          <cell r="A254">
            <v>254</v>
          </cell>
          <cell r="AD254" t="str">
            <v>503NPC</v>
          </cell>
          <cell r="AE254" t="str">
            <v>NA</v>
          </cell>
          <cell r="AF254" t="str">
            <v>503NPC.NA2</v>
          </cell>
        </row>
        <row r="255">
          <cell r="A255">
            <v>255</v>
          </cell>
          <cell r="B255">
            <v>505</v>
          </cell>
          <cell r="C255" t="str">
            <v>Electric Expenses</v>
          </cell>
          <cell r="AD255">
            <v>505</v>
          </cell>
          <cell r="AE255" t="str">
            <v>NA</v>
          </cell>
          <cell r="AF255" t="str">
            <v>505.NA</v>
          </cell>
        </row>
        <row r="256">
          <cell r="A256">
            <v>256</v>
          </cell>
          <cell r="D256" t="str">
            <v>SG</v>
          </cell>
          <cell r="E256" t="str">
            <v>P</v>
          </cell>
          <cell r="F256">
            <v>714965.23947649216</v>
          </cell>
          <cell r="G256">
            <v>714965.23947649216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0.75</v>
          </cell>
          <cell r="N256">
            <v>536223.92960736912</v>
          </cell>
          <cell r="O256">
            <v>178741.30986912304</v>
          </cell>
          <cell r="Q256">
            <v>0</v>
          </cell>
          <cell r="R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505</v>
          </cell>
          <cell r="AE256" t="str">
            <v>SG</v>
          </cell>
          <cell r="AF256" t="str">
            <v>505.SG</v>
          </cell>
        </row>
        <row r="257">
          <cell r="A257">
            <v>257</v>
          </cell>
          <cell r="D257" t="str">
            <v>SG</v>
          </cell>
          <cell r="E257" t="str">
            <v>P</v>
          </cell>
          <cell r="F257">
            <v>313733.98843518732</v>
          </cell>
          <cell r="G257">
            <v>313733.98843518732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M257">
            <v>0.75</v>
          </cell>
          <cell r="N257">
            <v>235300.49132639047</v>
          </cell>
          <cell r="O257">
            <v>78433.49710879683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D257">
            <v>505</v>
          </cell>
          <cell r="AE257" t="str">
            <v>SG</v>
          </cell>
          <cell r="AF257" t="str">
            <v>505.SG1</v>
          </cell>
        </row>
        <row r="258">
          <cell r="A258">
            <v>258</v>
          </cell>
          <cell r="F258">
            <v>1028699.2279116795</v>
          </cell>
          <cell r="G258">
            <v>1028699.2279116795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N258">
            <v>771524.42093375954</v>
          </cell>
          <cell r="O258">
            <v>257174.80697791988</v>
          </cell>
          <cell r="Q258">
            <v>0</v>
          </cell>
          <cell r="R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505</v>
          </cell>
          <cell r="AE258" t="str">
            <v>NA</v>
          </cell>
          <cell r="AF258" t="str">
            <v>505.NA1</v>
          </cell>
        </row>
        <row r="259">
          <cell r="A259">
            <v>259</v>
          </cell>
          <cell r="AD259">
            <v>505</v>
          </cell>
          <cell r="AE259" t="str">
            <v>NA</v>
          </cell>
          <cell r="AF259" t="str">
            <v>505.NA2</v>
          </cell>
        </row>
        <row r="260">
          <cell r="A260">
            <v>260</v>
          </cell>
          <cell r="B260">
            <v>506</v>
          </cell>
          <cell r="C260" t="str">
            <v>Misc. Steam Expense</v>
          </cell>
          <cell r="AD260">
            <v>506</v>
          </cell>
          <cell r="AE260" t="str">
            <v>NA</v>
          </cell>
          <cell r="AF260" t="str">
            <v>506.NA</v>
          </cell>
        </row>
        <row r="261">
          <cell r="A261">
            <v>261</v>
          </cell>
          <cell r="D261" t="str">
            <v>SG</v>
          </cell>
          <cell r="E261" t="str">
            <v>P</v>
          </cell>
          <cell r="F261">
            <v>9315520.1144503318</v>
          </cell>
          <cell r="G261">
            <v>9315520.1144503318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0.75</v>
          </cell>
          <cell r="N261">
            <v>6986640.0858377488</v>
          </cell>
          <cell r="O261">
            <v>2328880.0286125829</v>
          </cell>
          <cell r="Q261">
            <v>0</v>
          </cell>
          <cell r="R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506</v>
          </cell>
          <cell r="AE261" t="str">
            <v>SG</v>
          </cell>
          <cell r="AF261" t="str">
            <v>506.SG</v>
          </cell>
        </row>
        <row r="262">
          <cell r="A262">
            <v>262</v>
          </cell>
          <cell r="D262" t="str">
            <v>SE</v>
          </cell>
          <cell r="E262" t="str">
            <v>P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M262">
            <v>0</v>
          </cell>
          <cell r="N262">
            <v>0</v>
          </cell>
          <cell r="O262">
            <v>0</v>
          </cell>
          <cell r="Q262">
            <v>0</v>
          </cell>
          <cell r="R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506</v>
          </cell>
          <cell r="AE262" t="str">
            <v>SE</v>
          </cell>
          <cell r="AF262" t="str">
            <v>506.SE</v>
          </cell>
        </row>
        <row r="263">
          <cell r="A263">
            <v>263</v>
          </cell>
          <cell r="D263" t="str">
            <v>SG</v>
          </cell>
          <cell r="E263" t="str">
            <v>P</v>
          </cell>
          <cell r="F263">
            <v>446926.75706728303</v>
          </cell>
          <cell r="G263">
            <v>446926.75706728303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M263">
            <v>0.75</v>
          </cell>
          <cell r="N263">
            <v>335195.06780046225</v>
          </cell>
          <cell r="O263">
            <v>111731.68926682076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506</v>
          </cell>
          <cell r="AE263" t="str">
            <v>SG</v>
          </cell>
          <cell r="AF263" t="str">
            <v>506.SG1</v>
          </cell>
        </row>
        <row r="264">
          <cell r="A264">
            <v>264</v>
          </cell>
          <cell r="F264">
            <v>9762446.8715176154</v>
          </cell>
          <cell r="G264">
            <v>9762446.8715176154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N264">
            <v>7321835.1536382111</v>
          </cell>
          <cell r="O264">
            <v>2440611.7178794038</v>
          </cell>
          <cell r="Q264">
            <v>0</v>
          </cell>
          <cell r="R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D264">
            <v>506</v>
          </cell>
          <cell r="AE264" t="str">
            <v>NA</v>
          </cell>
          <cell r="AF264" t="str">
            <v>506.NA1</v>
          </cell>
        </row>
        <row r="265">
          <cell r="A265">
            <v>265</v>
          </cell>
          <cell r="AD265">
            <v>506</v>
          </cell>
          <cell r="AE265" t="str">
            <v>NA</v>
          </cell>
          <cell r="AF265" t="str">
            <v>506.NA2</v>
          </cell>
        </row>
        <row r="266">
          <cell r="A266">
            <v>266</v>
          </cell>
          <cell r="B266">
            <v>507</v>
          </cell>
          <cell r="C266" t="str">
            <v>Rents</v>
          </cell>
          <cell r="AD266">
            <v>507</v>
          </cell>
          <cell r="AE266" t="str">
            <v>NA</v>
          </cell>
          <cell r="AF266" t="str">
            <v>507.NA</v>
          </cell>
        </row>
        <row r="267">
          <cell r="A267">
            <v>267</v>
          </cell>
          <cell r="D267" t="str">
            <v>SG</v>
          </cell>
          <cell r="E267" t="str">
            <v>P</v>
          </cell>
          <cell r="F267">
            <v>172657.48903207603</v>
          </cell>
          <cell r="G267">
            <v>172657.48903207603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0.75</v>
          </cell>
          <cell r="N267">
            <v>129493.11677405702</v>
          </cell>
          <cell r="O267">
            <v>43164.372258019008</v>
          </cell>
          <cell r="Q267">
            <v>0</v>
          </cell>
          <cell r="R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507</v>
          </cell>
          <cell r="AE267" t="str">
            <v>SG</v>
          </cell>
          <cell r="AF267" t="str">
            <v>507.SG</v>
          </cell>
        </row>
        <row r="268">
          <cell r="A268">
            <v>268</v>
          </cell>
          <cell r="D268" t="str">
            <v>SG</v>
          </cell>
          <cell r="E268" t="str">
            <v>P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0.75</v>
          </cell>
          <cell r="N268">
            <v>0</v>
          </cell>
          <cell r="O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507</v>
          </cell>
          <cell r="AE268" t="str">
            <v>SG</v>
          </cell>
          <cell r="AF268" t="str">
            <v>507.SG1</v>
          </cell>
        </row>
        <row r="269">
          <cell r="A269">
            <v>269</v>
          </cell>
          <cell r="F269">
            <v>172657.48903207603</v>
          </cell>
          <cell r="G269">
            <v>172657.48903207603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N269">
            <v>129493.11677405702</v>
          </cell>
          <cell r="O269">
            <v>43164.372258019008</v>
          </cell>
          <cell r="Q269">
            <v>0</v>
          </cell>
          <cell r="R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507</v>
          </cell>
          <cell r="AE269" t="str">
            <v>NA</v>
          </cell>
          <cell r="AF269" t="str">
            <v>507.NA1</v>
          </cell>
        </row>
        <row r="270">
          <cell r="A270">
            <v>270</v>
          </cell>
          <cell r="AD270">
            <v>507</v>
          </cell>
          <cell r="AE270" t="str">
            <v>NA</v>
          </cell>
          <cell r="AF270" t="str">
            <v>507.NA2</v>
          </cell>
        </row>
        <row r="271">
          <cell r="A271">
            <v>271</v>
          </cell>
          <cell r="B271">
            <v>510</v>
          </cell>
          <cell r="C271" t="str">
            <v>Maint Supervision &amp; Engineering</v>
          </cell>
          <cell r="AD271">
            <v>510</v>
          </cell>
          <cell r="AE271" t="str">
            <v>NA</v>
          </cell>
          <cell r="AF271" t="str">
            <v>510.NA</v>
          </cell>
        </row>
        <row r="272">
          <cell r="A272">
            <v>272</v>
          </cell>
          <cell r="D272" t="str">
            <v>SG</v>
          </cell>
          <cell r="E272" t="str">
            <v>P</v>
          </cell>
          <cell r="F272">
            <v>771660.6077034917</v>
          </cell>
          <cell r="G272">
            <v>771660.6077034917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M272">
            <v>0.75</v>
          </cell>
          <cell r="N272">
            <v>578745.4557776188</v>
          </cell>
          <cell r="O272">
            <v>192915.15192587292</v>
          </cell>
          <cell r="Q272">
            <v>0</v>
          </cell>
          <cell r="R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510</v>
          </cell>
          <cell r="AE272" t="str">
            <v>SG</v>
          </cell>
          <cell r="AF272" t="str">
            <v>510.SG</v>
          </cell>
        </row>
        <row r="273">
          <cell r="A273">
            <v>273</v>
          </cell>
          <cell r="D273" t="str">
            <v>SG</v>
          </cell>
          <cell r="E273" t="str">
            <v>P</v>
          </cell>
          <cell r="F273">
            <v>1540653.4541119379</v>
          </cell>
          <cell r="G273">
            <v>1540653.4541119379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M273">
            <v>0.75</v>
          </cell>
          <cell r="N273">
            <v>1155490.0905839535</v>
          </cell>
          <cell r="O273">
            <v>385163.36352798447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510</v>
          </cell>
          <cell r="AE273" t="str">
            <v>SG</v>
          </cell>
          <cell r="AF273" t="str">
            <v>510.SG1</v>
          </cell>
        </row>
        <row r="274">
          <cell r="A274">
            <v>274</v>
          </cell>
          <cell r="F274">
            <v>2312314.0618154295</v>
          </cell>
          <cell r="G274">
            <v>2312314.0618154295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N274">
            <v>1734235.5463615723</v>
          </cell>
          <cell r="O274">
            <v>578078.51545385737</v>
          </cell>
          <cell r="Q274">
            <v>0</v>
          </cell>
          <cell r="R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510</v>
          </cell>
          <cell r="AE274" t="str">
            <v>NA</v>
          </cell>
          <cell r="AF274" t="str">
            <v>510.NA1</v>
          </cell>
        </row>
        <row r="275">
          <cell r="A275">
            <v>275</v>
          </cell>
          <cell r="AD275">
            <v>510</v>
          </cell>
          <cell r="AE275" t="str">
            <v>NA</v>
          </cell>
          <cell r="AF275" t="str">
            <v>510.NA2</v>
          </cell>
        </row>
        <row r="276">
          <cell r="A276">
            <v>276</v>
          </cell>
          <cell r="B276">
            <v>511</v>
          </cell>
          <cell r="C276" t="str">
            <v>Maintenance of Structures</v>
          </cell>
          <cell r="AD276">
            <v>511</v>
          </cell>
          <cell r="AE276" t="str">
            <v>NA</v>
          </cell>
          <cell r="AF276" t="str">
            <v>511.NA</v>
          </cell>
        </row>
        <row r="277">
          <cell r="A277">
            <v>277</v>
          </cell>
          <cell r="D277" t="str">
            <v>SG</v>
          </cell>
          <cell r="E277" t="str">
            <v>P</v>
          </cell>
          <cell r="F277">
            <v>12804797.045976831</v>
          </cell>
          <cell r="G277">
            <v>12804797.045976831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M277">
            <v>0.75</v>
          </cell>
          <cell r="N277">
            <v>9603597.7844826225</v>
          </cell>
          <cell r="O277">
            <v>3201199.2614942077</v>
          </cell>
          <cell r="Q277">
            <v>0</v>
          </cell>
          <cell r="R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511</v>
          </cell>
          <cell r="AE277" t="str">
            <v>SG</v>
          </cell>
          <cell r="AF277" t="str">
            <v>511.SG</v>
          </cell>
        </row>
        <row r="278">
          <cell r="A278">
            <v>278</v>
          </cell>
          <cell r="D278" t="str">
            <v>SG</v>
          </cell>
          <cell r="E278" t="str">
            <v>P</v>
          </cell>
          <cell r="F278">
            <v>609204.06379390974</v>
          </cell>
          <cell r="G278">
            <v>609204.06379390974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M278">
            <v>0.75</v>
          </cell>
          <cell r="N278">
            <v>456903.0478454323</v>
          </cell>
          <cell r="O278">
            <v>152301.01594847743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511</v>
          </cell>
          <cell r="AE278" t="str">
            <v>SG</v>
          </cell>
          <cell r="AF278" t="str">
            <v>511.SG1</v>
          </cell>
        </row>
        <row r="279">
          <cell r="A279">
            <v>279</v>
          </cell>
          <cell r="F279">
            <v>13414001.109770741</v>
          </cell>
          <cell r="G279">
            <v>13414001.109770741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N279">
            <v>10060500.832328055</v>
          </cell>
          <cell r="O279">
            <v>3353500.2774426853</v>
          </cell>
          <cell r="Q279">
            <v>0</v>
          </cell>
          <cell r="R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511</v>
          </cell>
          <cell r="AE279" t="str">
            <v>NA</v>
          </cell>
          <cell r="AF279" t="str">
            <v>511.NA1</v>
          </cell>
        </row>
        <row r="280">
          <cell r="A280">
            <v>280</v>
          </cell>
          <cell r="AD280">
            <v>511</v>
          </cell>
          <cell r="AE280" t="str">
            <v>NA</v>
          </cell>
          <cell r="AF280" t="str">
            <v>511.NA2</v>
          </cell>
        </row>
        <row r="281">
          <cell r="A281">
            <v>281</v>
          </cell>
          <cell r="B281">
            <v>512</v>
          </cell>
          <cell r="C281" t="str">
            <v>Maintenance of Boiler Plant</v>
          </cell>
          <cell r="AD281">
            <v>512</v>
          </cell>
          <cell r="AE281" t="str">
            <v>NA</v>
          </cell>
          <cell r="AF281" t="str">
            <v>512.NA</v>
          </cell>
        </row>
        <row r="282">
          <cell r="A282">
            <v>282</v>
          </cell>
          <cell r="D282" t="str">
            <v>SG</v>
          </cell>
          <cell r="E282" t="str">
            <v>P</v>
          </cell>
          <cell r="F282">
            <v>40165642.915305115</v>
          </cell>
          <cell r="G282">
            <v>40165642.915305115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0.75</v>
          </cell>
          <cell r="N282">
            <v>30124232.186478838</v>
          </cell>
          <cell r="O282">
            <v>10041410.728826279</v>
          </cell>
          <cell r="Q282">
            <v>0</v>
          </cell>
          <cell r="R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512</v>
          </cell>
          <cell r="AE282" t="str">
            <v>SG</v>
          </cell>
          <cell r="AF282" t="str">
            <v>512.SG</v>
          </cell>
        </row>
        <row r="283">
          <cell r="A283">
            <v>283</v>
          </cell>
          <cell r="D283" t="str">
            <v>SG</v>
          </cell>
          <cell r="E283" t="str">
            <v>P</v>
          </cell>
          <cell r="F283">
            <v>1404886.6299405862</v>
          </cell>
          <cell r="G283">
            <v>1404886.6299405862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M283">
            <v>0.75</v>
          </cell>
          <cell r="N283">
            <v>1053664.9724554396</v>
          </cell>
          <cell r="O283">
            <v>351221.65748514654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512</v>
          </cell>
          <cell r="AE283" t="str">
            <v>SG</v>
          </cell>
          <cell r="AF283" t="str">
            <v>512.SG1</v>
          </cell>
        </row>
        <row r="284">
          <cell r="A284">
            <v>284</v>
          </cell>
          <cell r="F284">
            <v>41570529.5452457</v>
          </cell>
          <cell r="G284">
            <v>41570529.5452457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N284">
            <v>31177897.158934277</v>
          </cell>
          <cell r="O284">
            <v>10392632.386311425</v>
          </cell>
          <cell r="Q284">
            <v>0</v>
          </cell>
          <cell r="R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512</v>
          </cell>
          <cell r="AE284" t="str">
            <v>NA</v>
          </cell>
          <cell r="AF284" t="str">
            <v>512.NA1</v>
          </cell>
        </row>
        <row r="285">
          <cell r="A285">
            <v>285</v>
          </cell>
          <cell r="AD285">
            <v>512</v>
          </cell>
          <cell r="AE285" t="str">
            <v>NA</v>
          </cell>
          <cell r="AF285" t="str">
            <v>512.NA2</v>
          </cell>
        </row>
        <row r="286">
          <cell r="A286">
            <v>286</v>
          </cell>
          <cell r="B286">
            <v>513</v>
          </cell>
          <cell r="C286" t="str">
            <v>Maintenance of Electric Plant</v>
          </cell>
          <cell r="AD286">
            <v>513</v>
          </cell>
          <cell r="AE286" t="str">
            <v>NA</v>
          </cell>
          <cell r="AF286" t="str">
            <v>513.NA</v>
          </cell>
        </row>
        <row r="287">
          <cell r="A287">
            <v>287</v>
          </cell>
          <cell r="D287" t="str">
            <v>SG</v>
          </cell>
          <cell r="E287" t="str">
            <v>P</v>
          </cell>
          <cell r="F287">
            <v>14909197.651186576</v>
          </cell>
          <cell r="G287">
            <v>14909197.651186576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M287">
            <v>0.75</v>
          </cell>
          <cell r="N287">
            <v>11181898.238389932</v>
          </cell>
          <cell r="O287">
            <v>3727299.412796644</v>
          </cell>
          <cell r="Q287">
            <v>0</v>
          </cell>
          <cell r="R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513</v>
          </cell>
          <cell r="AE287" t="str">
            <v>SG</v>
          </cell>
          <cell r="AF287" t="str">
            <v>513.SG</v>
          </cell>
        </row>
        <row r="288">
          <cell r="A288">
            <v>288</v>
          </cell>
          <cell r="D288" t="str">
            <v>SG</v>
          </cell>
          <cell r="E288" t="str">
            <v>P</v>
          </cell>
          <cell r="F288">
            <v>328977.64479701116</v>
          </cell>
          <cell r="G288">
            <v>328977.64479701116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0.75</v>
          </cell>
          <cell r="N288">
            <v>246733.23359775837</v>
          </cell>
          <cell r="O288">
            <v>82244.411199252791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D288">
            <v>513</v>
          </cell>
          <cell r="AE288" t="str">
            <v>SG</v>
          </cell>
          <cell r="AF288" t="str">
            <v>513.SG1</v>
          </cell>
        </row>
        <row r="289">
          <cell r="A289">
            <v>289</v>
          </cell>
          <cell r="F289">
            <v>15238175.295983586</v>
          </cell>
          <cell r="G289">
            <v>15238175.295983586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N289">
            <v>11428631.471987691</v>
          </cell>
          <cell r="O289">
            <v>3809543.8239958966</v>
          </cell>
          <cell r="Q289">
            <v>0</v>
          </cell>
          <cell r="R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513</v>
          </cell>
          <cell r="AE289" t="str">
            <v>NA</v>
          </cell>
          <cell r="AF289" t="str">
            <v>513.NA1</v>
          </cell>
        </row>
        <row r="290">
          <cell r="A290">
            <v>290</v>
          </cell>
          <cell r="AD290">
            <v>513</v>
          </cell>
          <cell r="AE290" t="str">
            <v>NA</v>
          </cell>
          <cell r="AF290" t="str">
            <v>513.NA2</v>
          </cell>
        </row>
        <row r="291">
          <cell r="A291">
            <v>291</v>
          </cell>
          <cell r="B291">
            <v>514</v>
          </cell>
          <cell r="C291" t="str">
            <v>Maintenance of Misc. Steam Plant</v>
          </cell>
          <cell r="AD291">
            <v>514</v>
          </cell>
          <cell r="AE291" t="str">
            <v>NA</v>
          </cell>
          <cell r="AF291" t="str">
            <v>514.NA</v>
          </cell>
        </row>
        <row r="292">
          <cell r="A292">
            <v>292</v>
          </cell>
          <cell r="D292" t="str">
            <v>SG</v>
          </cell>
          <cell r="E292" t="str">
            <v>P</v>
          </cell>
          <cell r="F292">
            <v>3789632.1428474258</v>
          </cell>
          <cell r="G292">
            <v>3789632.1428474258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0.75</v>
          </cell>
          <cell r="N292">
            <v>2842224.1071355692</v>
          </cell>
          <cell r="O292">
            <v>947408.03571185644</v>
          </cell>
          <cell r="Q292">
            <v>0</v>
          </cell>
          <cell r="R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D292">
            <v>514</v>
          </cell>
          <cell r="AE292" t="str">
            <v>SG</v>
          </cell>
          <cell r="AF292" t="str">
            <v>514.SG</v>
          </cell>
        </row>
        <row r="293">
          <cell r="A293">
            <v>293</v>
          </cell>
          <cell r="D293" t="str">
            <v>SG</v>
          </cell>
          <cell r="E293" t="str">
            <v>P</v>
          </cell>
          <cell r="F293">
            <v>1413352.8831296994</v>
          </cell>
          <cell r="G293">
            <v>1413352.8831296994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M293">
            <v>0.75</v>
          </cell>
          <cell r="N293">
            <v>1060014.6623472746</v>
          </cell>
          <cell r="O293">
            <v>353338.22078242485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514</v>
          </cell>
          <cell r="AE293" t="str">
            <v>SG</v>
          </cell>
          <cell r="AF293" t="str">
            <v>514.SG1</v>
          </cell>
        </row>
        <row r="294">
          <cell r="A294">
            <v>294</v>
          </cell>
          <cell r="F294">
            <v>5202985.0259771254</v>
          </cell>
          <cell r="G294">
            <v>5202985.0259771254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N294">
            <v>3902238.7694828436</v>
          </cell>
          <cell r="O294">
            <v>1300746.2564942813</v>
          </cell>
          <cell r="Q294">
            <v>0</v>
          </cell>
          <cell r="R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514</v>
          </cell>
          <cell r="AE294" t="str">
            <v>NA</v>
          </cell>
          <cell r="AF294" t="str">
            <v>514.NA1</v>
          </cell>
        </row>
        <row r="295">
          <cell r="A295">
            <v>295</v>
          </cell>
          <cell r="AD295">
            <v>514</v>
          </cell>
          <cell r="AE295" t="str">
            <v>NA</v>
          </cell>
          <cell r="AF295" t="str">
            <v>514.NA2</v>
          </cell>
        </row>
        <row r="296">
          <cell r="A296">
            <v>296</v>
          </cell>
          <cell r="B296" t="str">
            <v>Total Steam Power Generation</v>
          </cell>
          <cell r="F296">
            <v>495049870.24054927</v>
          </cell>
          <cell r="G296">
            <v>495049870.24054927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N296">
            <v>99377166.854360044</v>
          </cell>
          <cell r="O296">
            <v>395672703.38618928</v>
          </cell>
          <cell r="Q296">
            <v>0</v>
          </cell>
          <cell r="R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 t="str">
            <v>Total Steam Power Generation</v>
          </cell>
          <cell r="AE296" t="str">
            <v>NA</v>
          </cell>
          <cell r="AF296" t="str">
            <v>Total Steam Power Generation.NA</v>
          </cell>
        </row>
        <row r="297">
          <cell r="A297">
            <v>297</v>
          </cell>
          <cell r="AD297" t="str">
            <v>Total Steam Power Generation</v>
          </cell>
          <cell r="AE297" t="str">
            <v>NA</v>
          </cell>
          <cell r="AF297" t="str">
            <v>Total Steam Power Generation.NA1</v>
          </cell>
        </row>
        <row r="298">
          <cell r="A298">
            <v>298</v>
          </cell>
          <cell r="B298">
            <v>517</v>
          </cell>
          <cell r="C298" t="str">
            <v>Operation Super &amp; Engineering</v>
          </cell>
          <cell r="AD298">
            <v>517</v>
          </cell>
          <cell r="AE298" t="str">
            <v>NA</v>
          </cell>
          <cell r="AF298" t="str">
            <v>517.NA</v>
          </cell>
        </row>
        <row r="299">
          <cell r="A299">
            <v>299</v>
          </cell>
          <cell r="D299" t="str">
            <v>SG</v>
          </cell>
          <cell r="E299" t="str">
            <v>P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M299">
            <v>0.75</v>
          </cell>
          <cell r="N299">
            <v>0</v>
          </cell>
          <cell r="O299">
            <v>0</v>
          </cell>
          <cell r="Q299">
            <v>0</v>
          </cell>
          <cell r="R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517</v>
          </cell>
          <cell r="AE299" t="str">
            <v>SG</v>
          </cell>
          <cell r="AF299" t="str">
            <v>517.SG</v>
          </cell>
        </row>
        <row r="300">
          <cell r="A300">
            <v>300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N300">
            <v>0</v>
          </cell>
          <cell r="O300">
            <v>0</v>
          </cell>
          <cell r="Q300">
            <v>0</v>
          </cell>
          <cell r="R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517</v>
          </cell>
          <cell r="AE300" t="str">
            <v>NA</v>
          </cell>
          <cell r="AF300" t="str">
            <v>517.NA1</v>
          </cell>
        </row>
        <row r="301">
          <cell r="A301">
            <v>301</v>
          </cell>
          <cell r="AD301">
            <v>517</v>
          </cell>
          <cell r="AE301" t="str">
            <v>NA</v>
          </cell>
          <cell r="AF301" t="str">
            <v>517.NA2</v>
          </cell>
        </row>
        <row r="302">
          <cell r="A302">
            <v>302</v>
          </cell>
          <cell r="B302">
            <v>518</v>
          </cell>
          <cell r="C302" t="str">
            <v>Nuclear Fuel Expense</v>
          </cell>
          <cell r="AD302">
            <v>518</v>
          </cell>
          <cell r="AE302" t="str">
            <v>NA</v>
          </cell>
          <cell r="AF302" t="str">
            <v>518.NA</v>
          </cell>
        </row>
        <row r="303">
          <cell r="A303">
            <v>303</v>
          </cell>
          <cell r="D303" t="str">
            <v>SE</v>
          </cell>
          <cell r="E303" t="str">
            <v>P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  <cell r="N303">
            <v>0</v>
          </cell>
          <cell r="O303">
            <v>0</v>
          </cell>
          <cell r="Q303">
            <v>0</v>
          </cell>
          <cell r="R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518</v>
          </cell>
          <cell r="AE303" t="str">
            <v>SE</v>
          </cell>
          <cell r="AF303" t="str">
            <v>518.SE</v>
          </cell>
        </row>
        <row r="304">
          <cell r="A304">
            <v>304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N304">
            <v>0</v>
          </cell>
          <cell r="O304">
            <v>0</v>
          </cell>
          <cell r="Q304">
            <v>0</v>
          </cell>
          <cell r="R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518</v>
          </cell>
          <cell r="AE304" t="str">
            <v>NA</v>
          </cell>
          <cell r="AF304" t="str">
            <v>518.NA1</v>
          </cell>
        </row>
        <row r="305">
          <cell r="A305">
            <v>305</v>
          </cell>
          <cell r="AD305">
            <v>518</v>
          </cell>
          <cell r="AE305" t="str">
            <v>NA</v>
          </cell>
          <cell r="AF305" t="str">
            <v>518.NA2</v>
          </cell>
        </row>
        <row r="306">
          <cell r="A306">
            <v>306</v>
          </cell>
          <cell r="AD306">
            <v>518</v>
          </cell>
          <cell r="AE306" t="str">
            <v>NA</v>
          </cell>
          <cell r="AF306" t="str">
            <v>518.NA3</v>
          </cell>
        </row>
        <row r="307">
          <cell r="A307">
            <v>307</v>
          </cell>
          <cell r="B307">
            <v>519</v>
          </cell>
          <cell r="C307" t="str">
            <v>Coolants and Water</v>
          </cell>
          <cell r="AD307">
            <v>519</v>
          </cell>
          <cell r="AE307" t="str">
            <v>NA</v>
          </cell>
          <cell r="AF307" t="str">
            <v>519.NA</v>
          </cell>
        </row>
        <row r="308">
          <cell r="A308">
            <v>308</v>
          </cell>
          <cell r="D308" t="str">
            <v>SG</v>
          </cell>
          <cell r="E308" t="str">
            <v>P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M308">
            <v>0.75</v>
          </cell>
          <cell r="N308">
            <v>0</v>
          </cell>
          <cell r="O308">
            <v>0</v>
          </cell>
          <cell r="Q308">
            <v>0</v>
          </cell>
          <cell r="R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D308">
            <v>519</v>
          </cell>
          <cell r="AE308" t="str">
            <v>SG</v>
          </cell>
          <cell r="AF308" t="str">
            <v>519.SG</v>
          </cell>
        </row>
        <row r="309">
          <cell r="A309">
            <v>309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N309">
            <v>0</v>
          </cell>
          <cell r="O309">
            <v>0</v>
          </cell>
          <cell r="Q309">
            <v>0</v>
          </cell>
          <cell r="R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519</v>
          </cell>
          <cell r="AE309" t="str">
            <v>NA</v>
          </cell>
          <cell r="AF309" t="str">
            <v>519.NA1</v>
          </cell>
        </row>
        <row r="310">
          <cell r="A310">
            <v>310</v>
          </cell>
          <cell r="AD310">
            <v>519</v>
          </cell>
          <cell r="AE310" t="str">
            <v>NA</v>
          </cell>
          <cell r="AF310" t="str">
            <v>519.NA2</v>
          </cell>
        </row>
        <row r="311">
          <cell r="A311">
            <v>311</v>
          </cell>
          <cell r="B311">
            <v>520</v>
          </cell>
          <cell r="C311" t="str">
            <v>Steam Expenses</v>
          </cell>
          <cell r="AD311">
            <v>520</v>
          </cell>
          <cell r="AE311" t="str">
            <v>NA</v>
          </cell>
          <cell r="AF311" t="str">
            <v>520.NA</v>
          </cell>
        </row>
        <row r="312">
          <cell r="A312">
            <v>312</v>
          </cell>
          <cell r="D312" t="str">
            <v>SG</v>
          </cell>
          <cell r="E312" t="str">
            <v>P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M312">
            <v>0.75</v>
          </cell>
          <cell r="N312">
            <v>0</v>
          </cell>
          <cell r="O312">
            <v>0</v>
          </cell>
          <cell r="Q312">
            <v>0</v>
          </cell>
          <cell r="R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520</v>
          </cell>
          <cell r="AE312" t="str">
            <v>SG</v>
          </cell>
          <cell r="AF312" t="str">
            <v>520.SG</v>
          </cell>
        </row>
        <row r="313">
          <cell r="A313">
            <v>313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N313">
            <v>0</v>
          </cell>
          <cell r="O313">
            <v>0</v>
          </cell>
          <cell r="Q313">
            <v>0</v>
          </cell>
          <cell r="R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520</v>
          </cell>
          <cell r="AE313" t="str">
            <v>NA</v>
          </cell>
          <cell r="AF313" t="str">
            <v>520.NA1</v>
          </cell>
        </row>
        <row r="314">
          <cell r="A314">
            <v>314</v>
          </cell>
          <cell r="AD314">
            <v>520</v>
          </cell>
          <cell r="AE314" t="str">
            <v>NA</v>
          </cell>
          <cell r="AF314" t="str">
            <v>520.NA2</v>
          </cell>
        </row>
        <row r="315">
          <cell r="A315">
            <v>315</v>
          </cell>
          <cell r="B315">
            <v>523</v>
          </cell>
          <cell r="C315" t="str">
            <v>Electric Expenses</v>
          </cell>
          <cell r="AD315">
            <v>523</v>
          </cell>
          <cell r="AE315" t="str">
            <v>NA</v>
          </cell>
          <cell r="AF315" t="str">
            <v>523.NA</v>
          </cell>
        </row>
        <row r="316">
          <cell r="A316">
            <v>316</v>
          </cell>
          <cell r="D316" t="str">
            <v>SG</v>
          </cell>
          <cell r="E316" t="str">
            <v>P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0.75</v>
          </cell>
          <cell r="N316">
            <v>0</v>
          </cell>
          <cell r="O316">
            <v>0</v>
          </cell>
          <cell r="Q316">
            <v>0</v>
          </cell>
          <cell r="R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523</v>
          </cell>
          <cell r="AE316" t="str">
            <v>SG</v>
          </cell>
          <cell r="AF316" t="str">
            <v>523.SG</v>
          </cell>
        </row>
        <row r="317">
          <cell r="A317">
            <v>317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N317">
            <v>0</v>
          </cell>
          <cell r="O317">
            <v>0</v>
          </cell>
          <cell r="Q317">
            <v>0</v>
          </cell>
          <cell r="R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523</v>
          </cell>
          <cell r="AE317" t="str">
            <v>NA</v>
          </cell>
          <cell r="AF317" t="str">
            <v>523.NA1</v>
          </cell>
        </row>
        <row r="318">
          <cell r="A318">
            <v>318</v>
          </cell>
          <cell r="AD318">
            <v>523</v>
          </cell>
          <cell r="AE318" t="str">
            <v>NA</v>
          </cell>
          <cell r="AF318" t="str">
            <v>523.NA2</v>
          </cell>
        </row>
        <row r="319">
          <cell r="A319">
            <v>319</v>
          </cell>
          <cell r="B319">
            <v>524</v>
          </cell>
          <cell r="C319" t="str">
            <v>Misc. Nuclear Expenses</v>
          </cell>
          <cell r="AD319">
            <v>524</v>
          </cell>
          <cell r="AE319" t="str">
            <v>NA</v>
          </cell>
          <cell r="AF319" t="str">
            <v>524.NA</v>
          </cell>
        </row>
        <row r="320">
          <cell r="A320">
            <v>320</v>
          </cell>
          <cell r="D320" t="str">
            <v>SG</v>
          </cell>
          <cell r="E320" t="str">
            <v>P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M320">
            <v>0.75</v>
          </cell>
          <cell r="N320">
            <v>0</v>
          </cell>
          <cell r="O320">
            <v>0</v>
          </cell>
          <cell r="Q320">
            <v>0</v>
          </cell>
          <cell r="R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524</v>
          </cell>
          <cell r="AE320" t="str">
            <v>SG</v>
          </cell>
          <cell r="AF320" t="str">
            <v>524.SG</v>
          </cell>
        </row>
        <row r="321">
          <cell r="A321">
            <v>321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N321">
            <v>0</v>
          </cell>
          <cell r="O321">
            <v>0</v>
          </cell>
          <cell r="Q321">
            <v>0</v>
          </cell>
          <cell r="R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524</v>
          </cell>
          <cell r="AE321" t="str">
            <v>NA</v>
          </cell>
          <cell r="AF321" t="str">
            <v>524.NA1</v>
          </cell>
        </row>
        <row r="322">
          <cell r="A322">
            <v>322</v>
          </cell>
          <cell r="AD322">
            <v>524</v>
          </cell>
          <cell r="AE322" t="str">
            <v>NA</v>
          </cell>
          <cell r="AF322" t="str">
            <v>524.NA2</v>
          </cell>
        </row>
        <row r="323">
          <cell r="A323">
            <v>323</v>
          </cell>
          <cell r="B323">
            <v>528</v>
          </cell>
          <cell r="C323" t="str">
            <v>Maintenance Super &amp; Engineering</v>
          </cell>
          <cell r="AD323">
            <v>528</v>
          </cell>
          <cell r="AE323" t="str">
            <v>NA</v>
          </cell>
          <cell r="AF323" t="str">
            <v>528.NA</v>
          </cell>
        </row>
        <row r="324">
          <cell r="A324">
            <v>324</v>
          </cell>
          <cell r="D324" t="str">
            <v>SG</v>
          </cell>
          <cell r="E324" t="str">
            <v>P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M324">
            <v>0.75</v>
          </cell>
          <cell r="N324">
            <v>0</v>
          </cell>
          <cell r="O324">
            <v>0</v>
          </cell>
          <cell r="Q324">
            <v>0</v>
          </cell>
          <cell r="R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528</v>
          </cell>
          <cell r="AE324" t="str">
            <v>SG</v>
          </cell>
          <cell r="AF324" t="str">
            <v>528.SG</v>
          </cell>
        </row>
        <row r="325">
          <cell r="A325">
            <v>325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N325">
            <v>0</v>
          </cell>
          <cell r="O325">
            <v>0</v>
          </cell>
          <cell r="Q325">
            <v>0</v>
          </cell>
          <cell r="R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D325">
            <v>528</v>
          </cell>
          <cell r="AE325" t="str">
            <v>NA</v>
          </cell>
          <cell r="AF325" t="str">
            <v>528.NA1</v>
          </cell>
        </row>
        <row r="326">
          <cell r="A326">
            <v>326</v>
          </cell>
          <cell r="AD326">
            <v>528</v>
          </cell>
          <cell r="AE326" t="str">
            <v>NA</v>
          </cell>
          <cell r="AF326" t="str">
            <v>528.NA2</v>
          </cell>
        </row>
        <row r="327">
          <cell r="A327">
            <v>327</v>
          </cell>
          <cell r="B327">
            <v>529</v>
          </cell>
          <cell r="C327" t="str">
            <v>Maintenance of Structures</v>
          </cell>
          <cell r="AD327">
            <v>529</v>
          </cell>
          <cell r="AE327" t="str">
            <v>NA</v>
          </cell>
          <cell r="AF327" t="str">
            <v>529.NA</v>
          </cell>
        </row>
        <row r="328">
          <cell r="A328">
            <v>328</v>
          </cell>
          <cell r="D328" t="str">
            <v>SG</v>
          </cell>
          <cell r="E328" t="str">
            <v>P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M328">
            <v>0.75</v>
          </cell>
          <cell r="N328">
            <v>0</v>
          </cell>
          <cell r="O328">
            <v>0</v>
          </cell>
          <cell r="Q328">
            <v>0</v>
          </cell>
          <cell r="R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529</v>
          </cell>
          <cell r="AE328" t="str">
            <v>SG</v>
          </cell>
          <cell r="AF328" t="str">
            <v>529.SG</v>
          </cell>
        </row>
        <row r="329">
          <cell r="A329">
            <v>329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N329">
            <v>0</v>
          </cell>
          <cell r="O329">
            <v>0</v>
          </cell>
          <cell r="Q329">
            <v>0</v>
          </cell>
          <cell r="R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529</v>
          </cell>
          <cell r="AE329" t="str">
            <v>NA</v>
          </cell>
          <cell r="AF329" t="str">
            <v>529.NA1</v>
          </cell>
        </row>
        <row r="330">
          <cell r="A330">
            <v>330</v>
          </cell>
          <cell r="AD330">
            <v>529</v>
          </cell>
          <cell r="AE330" t="str">
            <v>NA</v>
          </cell>
          <cell r="AF330" t="str">
            <v>529.NA2</v>
          </cell>
        </row>
        <row r="331">
          <cell r="A331">
            <v>331</v>
          </cell>
          <cell r="B331">
            <v>530</v>
          </cell>
          <cell r="C331" t="str">
            <v>Maintenance of Reactor Plant</v>
          </cell>
          <cell r="AD331">
            <v>530</v>
          </cell>
          <cell r="AE331" t="str">
            <v>NA</v>
          </cell>
          <cell r="AF331" t="str">
            <v>530.NA</v>
          </cell>
        </row>
        <row r="332">
          <cell r="A332">
            <v>332</v>
          </cell>
          <cell r="D332" t="str">
            <v>SG</v>
          </cell>
          <cell r="E332" t="str">
            <v>P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0.75</v>
          </cell>
          <cell r="N332">
            <v>0</v>
          </cell>
          <cell r="O332">
            <v>0</v>
          </cell>
          <cell r="Q332">
            <v>0</v>
          </cell>
          <cell r="R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530</v>
          </cell>
          <cell r="AE332" t="str">
            <v>SG</v>
          </cell>
          <cell r="AF332" t="str">
            <v>530.SG</v>
          </cell>
        </row>
        <row r="333">
          <cell r="A333">
            <v>333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N333">
            <v>0</v>
          </cell>
          <cell r="O333">
            <v>0</v>
          </cell>
          <cell r="Q333">
            <v>0</v>
          </cell>
          <cell r="R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530</v>
          </cell>
          <cell r="AE333" t="str">
            <v>NA</v>
          </cell>
          <cell r="AF333" t="str">
            <v>530.NA1</v>
          </cell>
        </row>
        <row r="334">
          <cell r="A334">
            <v>334</v>
          </cell>
          <cell r="AD334">
            <v>530</v>
          </cell>
          <cell r="AE334" t="str">
            <v>NA</v>
          </cell>
          <cell r="AF334" t="str">
            <v>530.NA2</v>
          </cell>
        </row>
        <row r="335">
          <cell r="A335">
            <v>335</v>
          </cell>
          <cell r="B335">
            <v>531</v>
          </cell>
          <cell r="C335" t="str">
            <v>Maintenance of Electric Plant</v>
          </cell>
          <cell r="AD335">
            <v>531</v>
          </cell>
          <cell r="AE335" t="str">
            <v>NA</v>
          </cell>
          <cell r="AF335" t="str">
            <v>531.NA</v>
          </cell>
        </row>
        <row r="336">
          <cell r="A336">
            <v>336</v>
          </cell>
          <cell r="D336" t="str">
            <v>SG</v>
          </cell>
          <cell r="E336" t="str">
            <v>P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M336">
            <v>0.75</v>
          </cell>
          <cell r="N336">
            <v>0</v>
          </cell>
          <cell r="O336">
            <v>0</v>
          </cell>
          <cell r="Q336">
            <v>0</v>
          </cell>
          <cell r="R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531</v>
          </cell>
          <cell r="AE336" t="str">
            <v>SG</v>
          </cell>
          <cell r="AF336" t="str">
            <v>531.SG</v>
          </cell>
        </row>
        <row r="337">
          <cell r="A337">
            <v>337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N337">
            <v>0</v>
          </cell>
          <cell r="O337">
            <v>0</v>
          </cell>
          <cell r="Q337">
            <v>0</v>
          </cell>
          <cell r="R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531</v>
          </cell>
          <cell r="AE337" t="str">
            <v>NA</v>
          </cell>
          <cell r="AF337" t="str">
            <v>531.NA1</v>
          </cell>
        </row>
        <row r="338">
          <cell r="A338">
            <v>338</v>
          </cell>
          <cell r="AD338">
            <v>531</v>
          </cell>
          <cell r="AE338" t="str">
            <v>NA</v>
          </cell>
          <cell r="AF338" t="str">
            <v>531.NA2</v>
          </cell>
        </row>
        <row r="339">
          <cell r="A339">
            <v>339</v>
          </cell>
          <cell r="B339">
            <v>532</v>
          </cell>
          <cell r="C339" t="str">
            <v>Maintenance of Misc Nuclear</v>
          </cell>
          <cell r="AD339">
            <v>532</v>
          </cell>
          <cell r="AE339" t="str">
            <v>NA</v>
          </cell>
          <cell r="AF339" t="str">
            <v>532.NA</v>
          </cell>
        </row>
        <row r="340">
          <cell r="A340">
            <v>340</v>
          </cell>
          <cell r="D340" t="str">
            <v>SG</v>
          </cell>
          <cell r="E340" t="str">
            <v>P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M340">
            <v>0.75</v>
          </cell>
          <cell r="N340">
            <v>0</v>
          </cell>
          <cell r="O340">
            <v>0</v>
          </cell>
          <cell r="Q340">
            <v>0</v>
          </cell>
          <cell r="R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D340">
            <v>532</v>
          </cell>
          <cell r="AE340" t="str">
            <v>SG</v>
          </cell>
          <cell r="AF340" t="str">
            <v>532.SG</v>
          </cell>
        </row>
        <row r="341">
          <cell r="A341">
            <v>341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N341">
            <v>0</v>
          </cell>
          <cell r="O341">
            <v>0</v>
          </cell>
          <cell r="Q341">
            <v>0</v>
          </cell>
          <cell r="R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D341">
            <v>532</v>
          </cell>
          <cell r="AE341" t="str">
            <v>NA</v>
          </cell>
          <cell r="AF341" t="str">
            <v>532.NA1</v>
          </cell>
        </row>
        <row r="342">
          <cell r="A342">
            <v>342</v>
          </cell>
          <cell r="AD342">
            <v>532</v>
          </cell>
          <cell r="AE342" t="str">
            <v>NA</v>
          </cell>
          <cell r="AF342" t="str">
            <v>532.NA2</v>
          </cell>
        </row>
        <row r="343">
          <cell r="A343">
            <v>343</v>
          </cell>
          <cell r="B343" t="str">
            <v>Total Nuclear Power Generation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N343">
            <v>0</v>
          </cell>
          <cell r="O343">
            <v>0</v>
          </cell>
          <cell r="Q343">
            <v>0</v>
          </cell>
          <cell r="R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D343" t="str">
            <v>Total Nuclear Power Generation</v>
          </cell>
          <cell r="AE343" t="str">
            <v>NA</v>
          </cell>
          <cell r="AF343" t="str">
            <v>Total Nuclear Power Generation.NA</v>
          </cell>
        </row>
        <row r="344">
          <cell r="A344">
            <v>344</v>
          </cell>
          <cell r="AD344" t="str">
            <v>Total Nuclear Power Generation</v>
          </cell>
          <cell r="AE344" t="str">
            <v>NA</v>
          </cell>
          <cell r="AF344" t="str">
            <v>Total Nuclear Power Generation.NA1</v>
          </cell>
        </row>
        <row r="345">
          <cell r="A345">
            <v>345</v>
          </cell>
          <cell r="AD345" t="str">
            <v>Total Nuclear Power Generation</v>
          </cell>
          <cell r="AE345" t="str">
            <v>NA</v>
          </cell>
          <cell r="AF345" t="str">
            <v>Total Nuclear Power Generation.NA2</v>
          </cell>
        </row>
        <row r="346">
          <cell r="A346">
            <v>346</v>
          </cell>
          <cell r="B346">
            <v>535</v>
          </cell>
          <cell r="C346" t="str">
            <v>Operation Super &amp; Engineering</v>
          </cell>
          <cell r="AD346">
            <v>535</v>
          </cell>
          <cell r="AE346" t="str">
            <v>NA</v>
          </cell>
          <cell r="AF346" t="str">
            <v>535.NA</v>
          </cell>
        </row>
        <row r="347">
          <cell r="A347">
            <v>347</v>
          </cell>
          <cell r="D347" t="str">
            <v>SG</v>
          </cell>
          <cell r="E347" t="str">
            <v>P</v>
          </cell>
          <cell r="F347">
            <v>3254859.8266743389</v>
          </cell>
          <cell r="G347">
            <v>3254859.8266743389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M347">
            <v>0.75</v>
          </cell>
          <cell r="N347">
            <v>2441144.8700057543</v>
          </cell>
          <cell r="O347">
            <v>813714.95666858472</v>
          </cell>
          <cell r="Q347">
            <v>0</v>
          </cell>
          <cell r="R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D347">
            <v>535</v>
          </cell>
          <cell r="AE347" t="str">
            <v>SG</v>
          </cell>
          <cell r="AF347" t="str">
            <v>535.SG</v>
          </cell>
        </row>
        <row r="348">
          <cell r="A348">
            <v>348</v>
          </cell>
          <cell r="D348" t="str">
            <v>SG</v>
          </cell>
          <cell r="E348" t="str">
            <v>P</v>
          </cell>
          <cell r="F348">
            <v>610404.31797583832</v>
          </cell>
          <cell r="G348">
            <v>610404.31797583832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0.75</v>
          </cell>
          <cell r="N348">
            <v>457803.23848187877</v>
          </cell>
          <cell r="O348">
            <v>152601.07949395958</v>
          </cell>
          <cell r="Q348">
            <v>0</v>
          </cell>
          <cell r="R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D348">
            <v>535</v>
          </cell>
          <cell r="AE348" t="str">
            <v>SG</v>
          </cell>
          <cell r="AF348" t="str">
            <v>535.SG1</v>
          </cell>
        </row>
        <row r="349">
          <cell r="A349">
            <v>349</v>
          </cell>
          <cell r="F349">
            <v>3865264.1446501771</v>
          </cell>
          <cell r="G349">
            <v>3865264.1446501771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N349">
            <v>2898948.1084876331</v>
          </cell>
          <cell r="O349">
            <v>966316.03616254427</v>
          </cell>
          <cell r="Q349">
            <v>0</v>
          </cell>
          <cell r="R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D349">
            <v>535</v>
          </cell>
          <cell r="AE349" t="str">
            <v>NA</v>
          </cell>
          <cell r="AF349" t="str">
            <v>535.NA1</v>
          </cell>
        </row>
        <row r="350">
          <cell r="A350">
            <v>350</v>
          </cell>
          <cell r="AD350">
            <v>535</v>
          </cell>
          <cell r="AE350" t="str">
            <v>NA</v>
          </cell>
          <cell r="AF350" t="str">
            <v>535.NA2</v>
          </cell>
        </row>
        <row r="351">
          <cell r="A351">
            <v>351</v>
          </cell>
          <cell r="B351">
            <v>536</v>
          </cell>
          <cell r="C351" t="str">
            <v>Water For Power</v>
          </cell>
          <cell r="AD351">
            <v>536</v>
          </cell>
          <cell r="AE351" t="str">
            <v>NA</v>
          </cell>
          <cell r="AF351" t="str">
            <v>536.NA</v>
          </cell>
        </row>
        <row r="352">
          <cell r="A352">
            <v>352</v>
          </cell>
          <cell r="D352" t="str">
            <v>SG</v>
          </cell>
          <cell r="E352" t="str">
            <v>P</v>
          </cell>
          <cell r="F352">
            <v>53344.341599182044</v>
          </cell>
          <cell r="G352">
            <v>53344.341599182044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M352">
            <v>0.75</v>
          </cell>
          <cell r="N352">
            <v>40008.256199386531</v>
          </cell>
          <cell r="O352">
            <v>13336.085399795511</v>
          </cell>
          <cell r="Q352">
            <v>0</v>
          </cell>
          <cell r="R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D352">
            <v>536</v>
          </cell>
          <cell r="AE352" t="str">
            <v>SG</v>
          </cell>
          <cell r="AF352" t="str">
            <v>536.SG</v>
          </cell>
        </row>
        <row r="353">
          <cell r="A353">
            <v>353</v>
          </cell>
          <cell r="D353" t="str">
            <v>SG</v>
          </cell>
          <cell r="E353" t="str">
            <v>P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0.75</v>
          </cell>
          <cell r="N353">
            <v>0</v>
          </cell>
          <cell r="O353">
            <v>0</v>
          </cell>
          <cell r="Q353">
            <v>0</v>
          </cell>
          <cell r="R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D353">
            <v>536</v>
          </cell>
          <cell r="AE353" t="str">
            <v>SG</v>
          </cell>
          <cell r="AF353" t="str">
            <v>536.SG1</v>
          </cell>
        </row>
        <row r="354">
          <cell r="A354">
            <v>354</v>
          </cell>
          <cell r="F354">
            <v>53344.341599182044</v>
          </cell>
          <cell r="G354">
            <v>53344.341599182044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N354">
            <v>40008.256199386531</v>
          </cell>
          <cell r="O354">
            <v>13336.085399795511</v>
          </cell>
          <cell r="Q354">
            <v>0</v>
          </cell>
          <cell r="R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D354">
            <v>536</v>
          </cell>
          <cell r="AE354" t="str">
            <v>NA</v>
          </cell>
          <cell r="AF354" t="str">
            <v>536.NA1</v>
          </cell>
        </row>
        <row r="355">
          <cell r="A355">
            <v>355</v>
          </cell>
          <cell r="AD355">
            <v>536</v>
          </cell>
          <cell r="AE355" t="str">
            <v>NA</v>
          </cell>
          <cell r="AF355" t="str">
            <v>536.NA2</v>
          </cell>
        </row>
        <row r="356">
          <cell r="A356">
            <v>356</v>
          </cell>
          <cell r="B356">
            <v>537</v>
          </cell>
          <cell r="C356" t="str">
            <v>Hydraulic Expenses</v>
          </cell>
          <cell r="AD356">
            <v>537</v>
          </cell>
          <cell r="AE356" t="str">
            <v>NA</v>
          </cell>
          <cell r="AF356" t="str">
            <v>537.NA</v>
          </cell>
        </row>
        <row r="357">
          <cell r="A357">
            <v>357</v>
          </cell>
          <cell r="D357" t="str">
            <v>SG</v>
          </cell>
          <cell r="E357" t="str">
            <v>P</v>
          </cell>
          <cell r="F357">
            <v>1756348.1606624865</v>
          </cell>
          <cell r="G357">
            <v>1756348.1606624865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0.75</v>
          </cell>
          <cell r="N357">
            <v>1317261.1204968649</v>
          </cell>
          <cell r="O357">
            <v>439087.04016562161</v>
          </cell>
          <cell r="Q357">
            <v>0</v>
          </cell>
          <cell r="R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D357">
            <v>537</v>
          </cell>
          <cell r="AE357" t="str">
            <v>SG</v>
          </cell>
          <cell r="AF357" t="str">
            <v>537.SG</v>
          </cell>
        </row>
        <row r="358">
          <cell r="A358">
            <v>358</v>
          </cell>
          <cell r="D358" t="str">
            <v>SG</v>
          </cell>
          <cell r="E358" t="str">
            <v>P</v>
          </cell>
          <cell r="F358">
            <v>136881.00118375628</v>
          </cell>
          <cell r="G358">
            <v>136881.00118375628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0.75</v>
          </cell>
          <cell r="N358">
            <v>102660.75088781721</v>
          </cell>
          <cell r="O358">
            <v>34220.250295939069</v>
          </cell>
          <cell r="Q358">
            <v>0</v>
          </cell>
          <cell r="R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D358">
            <v>537</v>
          </cell>
          <cell r="AE358" t="str">
            <v>SG</v>
          </cell>
          <cell r="AF358" t="str">
            <v>537.SG1</v>
          </cell>
        </row>
        <row r="359">
          <cell r="A359">
            <v>359</v>
          </cell>
          <cell r="F359">
            <v>1893229.1618462428</v>
          </cell>
          <cell r="G359">
            <v>1893229.1618462428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N359">
            <v>1419921.8713846821</v>
          </cell>
          <cell r="O359">
            <v>473307.29046156071</v>
          </cell>
          <cell r="Q359">
            <v>0</v>
          </cell>
          <cell r="R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D359">
            <v>537</v>
          </cell>
          <cell r="AE359" t="str">
            <v>NA</v>
          </cell>
          <cell r="AF359" t="str">
            <v>537.NA1</v>
          </cell>
        </row>
        <row r="360">
          <cell r="A360">
            <v>360</v>
          </cell>
          <cell r="AD360">
            <v>537</v>
          </cell>
          <cell r="AE360" t="str">
            <v>NA</v>
          </cell>
          <cell r="AF360" t="str">
            <v>537.NA2</v>
          </cell>
        </row>
        <row r="361">
          <cell r="A361">
            <v>361</v>
          </cell>
          <cell r="B361">
            <v>538</v>
          </cell>
          <cell r="C361" t="str">
            <v>Electric Expenses</v>
          </cell>
          <cell r="AD361">
            <v>538</v>
          </cell>
          <cell r="AE361" t="str">
            <v>NA</v>
          </cell>
          <cell r="AF361" t="str">
            <v>538.NA</v>
          </cell>
        </row>
        <row r="362">
          <cell r="A362">
            <v>362</v>
          </cell>
          <cell r="D362" t="str">
            <v>SG</v>
          </cell>
          <cell r="E362" t="str">
            <v>P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M362">
            <v>0.75</v>
          </cell>
          <cell r="N362">
            <v>0</v>
          </cell>
          <cell r="O362">
            <v>0</v>
          </cell>
          <cell r="Q362">
            <v>0</v>
          </cell>
          <cell r="R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D362">
            <v>538</v>
          </cell>
          <cell r="AE362" t="str">
            <v>SG</v>
          </cell>
          <cell r="AF362" t="str">
            <v>538.SG</v>
          </cell>
        </row>
        <row r="363">
          <cell r="A363">
            <v>363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N363">
            <v>0</v>
          </cell>
          <cell r="O363">
            <v>0</v>
          </cell>
          <cell r="Q363">
            <v>0</v>
          </cell>
          <cell r="R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D363">
            <v>538</v>
          </cell>
          <cell r="AE363" t="str">
            <v>NA</v>
          </cell>
          <cell r="AF363" t="str">
            <v>538.NA1</v>
          </cell>
        </row>
        <row r="364">
          <cell r="A364">
            <v>364</v>
          </cell>
          <cell r="AD364">
            <v>538</v>
          </cell>
          <cell r="AE364" t="str">
            <v>NA</v>
          </cell>
          <cell r="AF364" t="str">
            <v>538.NA2</v>
          </cell>
        </row>
        <row r="365">
          <cell r="A365">
            <v>365</v>
          </cell>
          <cell r="B365">
            <v>539</v>
          </cell>
          <cell r="C365" t="str">
            <v>Misc. Hydro Expenses</v>
          </cell>
          <cell r="AD365">
            <v>539</v>
          </cell>
          <cell r="AE365" t="str">
            <v>NA</v>
          </cell>
          <cell r="AF365" t="str">
            <v>539.NA</v>
          </cell>
        </row>
        <row r="366">
          <cell r="A366">
            <v>366</v>
          </cell>
          <cell r="D366" t="str">
            <v>SG</v>
          </cell>
          <cell r="E366" t="str">
            <v>P</v>
          </cell>
          <cell r="F366">
            <v>4887509.1394778639</v>
          </cell>
          <cell r="G366">
            <v>4887509.1394778639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M366">
            <v>0.75</v>
          </cell>
          <cell r="N366">
            <v>3665631.8546083979</v>
          </cell>
          <cell r="O366">
            <v>1221877.284869466</v>
          </cell>
          <cell r="Q366">
            <v>0</v>
          </cell>
          <cell r="R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D366">
            <v>539</v>
          </cell>
          <cell r="AE366" t="str">
            <v>SG</v>
          </cell>
          <cell r="AF366" t="str">
            <v>539.SG</v>
          </cell>
        </row>
        <row r="367">
          <cell r="A367">
            <v>367</v>
          </cell>
          <cell r="D367" t="str">
            <v>SG</v>
          </cell>
          <cell r="E367" t="str">
            <v>P</v>
          </cell>
          <cell r="F367">
            <v>3923830.3397401846</v>
          </cell>
          <cell r="G367">
            <v>3923830.3397401846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M367">
            <v>0.75</v>
          </cell>
          <cell r="N367">
            <v>2942872.7548051383</v>
          </cell>
          <cell r="O367">
            <v>980957.58493504615</v>
          </cell>
          <cell r="Q367">
            <v>0</v>
          </cell>
          <cell r="R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D367">
            <v>539</v>
          </cell>
          <cell r="AE367" t="str">
            <v>SG</v>
          </cell>
          <cell r="AF367" t="str">
            <v>539.SG1</v>
          </cell>
        </row>
        <row r="368">
          <cell r="A368">
            <v>368</v>
          </cell>
          <cell r="F368">
            <v>8811339.479218049</v>
          </cell>
          <cell r="G368">
            <v>8811339.479218049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N368">
            <v>6608504.6094135363</v>
          </cell>
          <cell r="O368">
            <v>2202834.8698045122</v>
          </cell>
          <cell r="Q368">
            <v>0</v>
          </cell>
          <cell r="R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D368">
            <v>539</v>
          </cell>
          <cell r="AE368" t="str">
            <v>NA</v>
          </cell>
          <cell r="AF368" t="str">
            <v>539.NA1</v>
          </cell>
        </row>
        <row r="369">
          <cell r="A369">
            <v>369</v>
          </cell>
          <cell r="AD369">
            <v>539</v>
          </cell>
          <cell r="AE369" t="str">
            <v>NA</v>
          </cell>
          <cell r="AF369" t="str">
            <v>539.NA2</v>
          </cell>
        </row>
        <row r="370">
          <cell r="A370">
            <v>370</v>
          </cell>
          <cell r="B370">
            <v>540</v>
          </cell>
          <cell r="C370" t="str">
            <v>Rents (Hydro Generation)</v>
          </cell>
          <cell r="AD370">
            <v>540</v>
          </cell>
          <cell r="AE370" t="str">
            <v>NA</v>
          </cell>
          <cell r="AF370" t="str">
            <v>540.NA</v>
          </cell>
        </row>
        <row r="371">
          <cell r="A371">
            <v>371</v>
          </cell>
          <cell r="D371" t="str">
            <v>SG</v>
          </cell>
          <cell r="E371" t="str">
            <v>P</v>
          </cell>
          <cell r="F371">
            <v>664514.30208643258</v>
          </cell>
          <cell r="G371">
            <v>664514.30208643258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M371">
            <v>0.75</v>
          </cell>
          <cell r="N371">
            <v>498385.72656482446</v>
          </cell>
          <cell r="O371">
            <v>166128.57552160815</v>
          </cell>
          <cell r="Q371">
            <v>0</v>
          </cell>
          <cell r="R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D371">
            <v>540</v>
          </cell>
          <cell r="AE371" t="str">
            <v>SG</v>
          </cell>
          <cell r="AF371" t="str">
            <v>540.SG</v>
          </cell>
        </row>
        <row r="372">
          <cell r="A372">
            <v>372</v>
          </cell>
          <cell r="D372" t="str">
            <v>SG</v>
          </cell>
          <cell r="E372" t="str">
            <v>P</v>
          </cell>
          <cell r="F372">
            <v>23792.445261621215</v>
          </cell>
          <cell r="G372">
            <v>23792.445261621215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M372">
            <v>0.75</v>
          </cell>
          <cell r="N372">
            <v>17844.333946215913</v>
          </cell>
          <cell r="O372">
            <v>5948.1113154053037</v>
          </cell>
          <cell r="Q372">
            <v>0</v>
          </cell>
          <cell r="R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D372">
            <v>540</v>
          </cell>
          <cell r="AE372" t="str">
            <v>SG</v>
          </cell>
          <cell r="AF372" t="str">
            <v>540.SG1</v>
          </cell>
        </row>
        <row r="373">
          <cell r="A373">
            <v>373</v>
          </cell>
          <cell r="F373">
            <v>688306.74734805385</v>
          </cell>
          <cell r="G373">
            <v>688306.74734805385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N373">
            <v>516230.06051104038</v>
          </cell>
          <cell r="O373">
            <v>172076.68683701346</v>
          </cell>
          <cell r="Q373">
            <v>0</v>
          </cell>
          <cell r="R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D373">
            <v>540</v>
          </cell>
          <cell r="AE373" t="str">
            <v>NA</v>
          </cell>
          <cell r="AF373" t="str">
            <v>540.NA1</v>
          </cell>
        </row>
        <row r="374">
          <cell r="A374">
            <v>374</v>
          </cell>
          <cell r="AD374">
            <v>540</v>
          </cell>
          <cell r="AE374" t="str">
            <v>NA</v>
          </cell>
          <cell r="AF374" t="str">
            <v>540.NA2</v>
          </cell>
        </row>
        <row r="375">
          <cell r="A375">
            <v>375</v>
          </cell>
          <cell r="B375">
            <v>541</v>
          </cell>
          <cell r="C375" t="str">
            <v>Maint Supervision &amp; Engineering</v>
          </cell>
          <cell r="AD375">
            <v>541</v>
          </cell>
          <cell r="AE375" t="str">
            <v>NA</v>
          </cell>
          <cell r="AF375" t="str">
            <v>541.NA</v>
          </cell>
        </row>
        <row r="376">
          <cell r="A376">
            <v>376</v>
          </cell>
          <cell r="D376" t="str">
            <v>SG</v>
          </cell>
          <cell r="E376" t="str">
            <v>P</v>
          </cell>
          <cell r="F376">
            <v>169.7257565477249</v>
          </cell>
          <cell r="G376">
            <v>169.7257565477249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0.75</v>
          </cell>
          <cell r="N376">
            <v>127.29431741079367</v>
          </cell>
          <cell r="O376">
            <v>42.431439136931225</v>
          </cell>
          <cell r="Q376">
            <v>0</v>
          </cell>
          <cell r="R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D376">
            <v>541</v>
          </cell>
          <cell r="AE376" t="str">
            <v>SG</v>
          </cell>
          <cell r="AF376" t="str">
            <v>541.SG</v>
          </cell>
        </row>
        <row r="377">
          <cell r="A377">
            <v>377</v>
          </cell>
          <cell r="F377">
            <v>169.7257565477249</v>
          </cell>
          <cell r="G377">
            <v>169.7257565477249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N377">
            <v>127.29431741079367</v>
          </cell>
          <cell r="O377">
            <v>42.431439136931225</v>
          </cell>
          <cell r="Q377">
            <v>0</v>
          </cell>
          <cell r="R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D377">
            <v>541</v>
          </cell>
          <cell r="AE377" t="str">
            <v>NA</v>
          </cell>
          <cell r="AF377" t="str">
            <v>541.NA1</v>
          </cell>
        </row>
        <row r="378">
          <cell r="A378">
            <v>378</v>
          </cell>
          <cell r="AD378">
            <v>541</v>
          </cell>
          <cell r="AE378" t="str">
            <v>NA</v>
          </cell>
          <cell r="AF378" t="str">
            <v>541.NA2</v>
          </cell>
        </row>
        <row r="379">
          <cell r="A379">
            <v>379</v>
          </cell>
          <cell r="B379">
            <v>542</v>
          </cell>
          <cell r="C379" t="str">
            <v>Maintenance of Structures</v>
          </cell>
          <cell r="AD379">
            <v>542</v>
          </cell>
          <cell r="AE379" t="str">
            <v>NA</v>
          </cell>
          <cell r="AF379" t="str">
            <v>542.NA</v>
          </cell>
        </row>
        <row r="380">
          <cell r="A380">
            <v>380</v>
          </cell>
          <cell r="D380" t="str">
            <v>SG</v>
          </cell>
          <cell r="E380" t="str">
            <v>P</v>
          </cell>
          <cell r="F380">
            <v>334730.7880239574</v>
          </cell>
          <cell r="G380">
            <v>334730.7880239574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M380">
            <v>0.75</v>
          </cell>
          <cell r="N380">
            <v>251048.09101796805</v>
          </cell>
          <cell r="O380">
            <v>83682.69700598935</v>
          </cell>
          <cell r="Q380">
            <v>0</v>
          </cell>
          <cell r="R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D380">
            <v>542</v>
          </cell>
          <cell r="AE380" t="str">
            <v>SG</v>
          </cell>
          <cell r="AF380" t="str">
            <v>542.SG</v>
          </cell>
        </row>
        <row r="381">
          <cell r="A381">
            <v>381</v>
          </cell>
          <cell r="D381" t="str">
            <v>SG</v>
          </cell>
          <cell r="E381" t="str">
            <v>P</v>
          </cell>
          <cell r="F381">
            <v>62156.743469774206</v>
          </cell>
          <cell r="G381">
            <v>62156.743469774206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M381">
            <v>0.75</v>
          </cell>
          <cell r="N381">
            <v>46617.557602330657</v>
          </cell>
          <cell r="O381">
            <v>15539.185867443552</v>
          </cell>
          <cell r="Q381">
            <v>0</v>
          </cell>
          <cell r="R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D381">
            <v>542</v>
          </cell>
          <cell r="AE381" t="str">
            <v>SG</v>
          </cell>
          <cell r="AF381" t="str">
            <v>542.SG1</v>
          </cell>
        </row>
        <row r="382">
          <cell r="A382">
            <v>382</v>
          </cell>
          <cell r="F382">
            <v>396887.5314937316</v>
          </cell>
          <cell r="G382">
            <v>396887.5314937316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N382">
            <v>297665.64862029871</v>
          </cell>
          <cell r="O382">
            <v>99221.8828734329</v>
          </cell>
          <cell r="Q382">
            <v>0</v>
          </cell>
          <cell r="R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D382">
            <v>542</v>
          </cell>
          <cell r="AE382" t="str">
            <v>NA</v>
          </cell>
          <cell r="AF382" t="str">
            <v>542.NA1</v>
          </cell>
        </row>
        <row r="383">
          <cell r="A383">
            <v>383</v>
          </cell>
          <cell r="AD383">
            <v>542</v>
          </cell>
          <cell r="AE383" t="str">
            <v>NA</v>
          </cell>
          <cell r="AF383" t="str">
            <v>542.NA2</v>
          </cell>
        </row>
        <row r="384">
          <cell r="A384">
            <v>384</v>
          </cell>
          <cell r="B384">
            <v>543</v>
          </cell>
          <cell r="C384" t="str">
            <v>Maintenance of Dams &amp; Waterways</v>
          </cell>
          <cell r="AD384">
            <v>543</v>
          </cell>
          <cell r="AE384" t="str">
            <v>NA</v>
          </cell>
          <cell r="AF384" t="str">
            <v>543.NA</v>
          </cell>
        </row>
        <row r="385">
          <cell r="A385">
            <v>385</v>
          </cell>
          <cell r="D385" t="str">
            <v>SG</v>
          </cell>
          <cell r="E385" t="str">
            <v>P</v>
          </cell>
          <cell r="F385">
            <v>455594.61208479881</v>
          </cell>
          <cell r="G385">
            <v>455594.61208479881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M385">
            <v>0.75</v>
          </cell>
          <cell r="N385">
            <v>341695.95906359912</v>
          </cell>
          <cell r="O385">
            <v>113898.6530211997</v>
          </cell>
          <cell r="Q385">
            <v>0</v>
          </cell>
          <cell r="R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D385">
            <v>543</v>
          </cell>
          <cell r="AE385" t="str">
            <v>SG</v>
          </cell>
          <cell r="AF385" t="str">
            <v>543.SG</v>
          </cell>
        </row>
        <row r="386">
          <cell r="A386">
            <v>386</v>
          </cell>
          <cell r="D386" t="str">
            <v>SG</v>
          </cell>
          <cell r="E386" t="str">
            <v>P</v>
          </cell>
          <cell r="F386">
            <v>162588.69662301452</v>
          </cell>
          <cell r="G386">
            <v>162588.69662301452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M386">
            <v>0.75</v>
          </cell>
          <cell r="N386">
            <v>121941.52246726089</v>
          </cell>
          <cell r="O386">
            <v>40647.17415575363</v>
          </cell>
          <cell r="Q386">
            <v>0</v>
          </cell>
          <cell r="R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D386">
            <v>543</v>
          </cell>
          <cell r="AE386" t="str">
            <v>SG</v>
          </cell>
          <cell r="AF386" t="str">
            <v>543.SG1</v>
          </cell>
        </row>
        <row r="387">
          <cell r="A387">
            <v>387</v>
          </cell>
          <cell r="F387">
            <v>618183.30870781327</v>
          </cell>
          <cell r="G387">
            <v>618183.30870781327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N387">
            <v>463637.48153086001</v>
          </cell>
          <cell r="O387">
            <v>154545.82717695332</v>
          </cell>
          <cell r="Q387">
            <v>0</v>
          </cell>
          <cell r="R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D387">
            <v>543</v>
          </cell>
          <cell r="AE387" t="str">
            <v>NA</v>
          </cell>
          <cell r="AF387" t="str">
            <v>543.NA1</v>
          </cell>
        </row>
        <row r="388">
          <cell r="A388">
            <v>388</v>
          </cell>
          <cell r="AD388">
            <v>543</v>
          </cell>
          <cell r="AE388" t="str">
            <v>NA</v>
          </cell>
          <cell r="AF388" t="str">
            <v>543.NA2</v>
          </cell>
        </row>
        <row r="389">
          <cell r="A389">
            <v>389</v>
          </cell>
          <cell r="B389">
            <v>544</v>
          </cell>
          <cell r="C389" t="str">
            <v>Maintenance of Electric Plant</v>
          </cell>
          <cell r="AD389">
            <v>544</v>
          </cell>
          <cell r="AE389" t="str">
            <v>NA</v>
          </cell>
          <cell r="AF389" t="str">
            <v>544.NA</v>
          </cell>
        </row>
        <row r="390">
          <cell r="A390">
            <v>390</v>
          </cell>
          <cell r="D390" t="str">
            <v>SG</v>
          </cell>
          <cell r="E390" t="str">
            <v>P</v>
          </cell>
          <cell r="F390">
            <v>564258.9905768818</v>
          </cell>
          <cell r="G390">
            <v>564258.9905768818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M390">
            <v>0.75</v>
          </cell>
          <cell r="N390">
            <v>423194.24293266132</v>
          </cell>
          <cell r="O390">
            <v>141064.74764422045</v>
          </cell>
          <cell r="Q390">
            <v>0</v>
          </cell>
          <cell r="R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D390">
            <v>544</v>
          </cell>
          <cell r="AE390" t="str">
            <v>SG</v>
          </cell>
          <cell r="AF390" t="str">
            <v>544.SG</v>
          </cell>
        </row>
        <row r="391">
          <cell r="A391">
            <v>391</v>
          </cell>
          <cell r="D391" t="str">
            <v>SG</v>
          </cell>
          <cell r="E391" t="str">
            <v>P</v>
          </cell>
          <cell r="F391">
            <v>201180.39234994011</v>
          </cell>
          <cell r="G391">
            <v>201180.39234994011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0.75</v>
          </cell>
          <cell r="N391">
            <v>150885.29426245508</v>
          </cell>
          <cell r="O391">
            <v>50295.098087485028</v>
          </cell>
          <cell r="Q391">
            <v>0</v>
          </cell>
          <cell r="R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D391">
            <v>544</v>
          </cell>
          <cell r="AE391" t="str">
            <v>SG</v>
          </cell>
          <cell r="AF391" t="str">
            <v>544.SG1</v>
          </cell>
        </row>
        <row r="392">
          <cell r="A392">
            <v>392</v>
          </cell>
          <cell r="F392">
            <v>765439.38292682194</v>
          </cell>
          <cell r="G392">
            <v>765439.38292682194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N392">
            <v>574079.5371951164</v>
          </cell>
          <cell r="O392">
            <v>191359.84573170549</v>
          </cell>
          <cell r="Q392">
            <v>0</v>
          </cell>
          <cell r="R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D392">
            <v>544</v>
          </cell>
          <cell r="AE392" t="str">
            <v>NA</v>
          </cell>
          <cell r="AF392" t="str">
            <v>544.NA1</v>
          </cell>
        </row>
        <row r="393">
          <cell r="A393">
            <v>393</v>
          </cell>
          <cell r="AD393">
            <v>544</v>
          </cell>
          <cell r="AE393" t="str">
            <v>NA</v>
          </cell>
          <cell r="AF393" t="str">
            <v>544.NA2</v>
          </cell>
        </row>
        <row r="394">
          <cell r="A394">
            <v>394</v>
          </cell>
          <cell r="B394">
            <v>545</v>
          </cell>
          <cell r="C394" t="str">
            <v>Maintenance of Misc. Hydro Plant</v>
          </cell>
          <cell r="AD394">
            <v>545</v>
          </cell>
          <cell r="AE394" t="str">
            <v>NA</v>
          </cell>
          <cell r="AF394" t="str">
            <v>545.NA</v>
          </cell>
        </row>
        <row r="395">
          <cell r="A395">
            <v>395</v>
          </cell>
          <cell r="D395" t="str">
            <v>SG</v>
          </cell>
          <cell r="E395" t="str">
            <v>P</v>
          </cell>
          <cell r="F395">
            <v>1044153.2217291177</v>
          </cell>
          <cell r="G395">
            <v>1044153.2217291177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M395">
            <v>0.75</v>
          </cell>
          <cell r="N395">
            <v>783114.91629683832</v>
          </cell>
          <cell r="O395">
            <v>261038.30543227942</v>
          </cell>
          <cell r="Q395">
            <v>0</v>
          </cell>
          <cell r="R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D395">
            <v>545</v>
          </cell>
          <cell r="AE395" t="str">
            <v>SG</v>
          </cell>
          <cell r="AF395" t="str">
            <v>545.SG</v>
          </cell>
        </row>
        <row r="396">
          <cell r="A396">
            <v>396</v>
          </cell>
          <cell r="D396" t="str">
            <v>SG</v>
          </cell>
          <cell r="E396" t="str">
            <v>P</v>
          </cell>
          <cell r="F396">
            <v>275174.99991139857</v>
          </cell>
          <cell r="G396">
            <v>275174.99991139857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M396">
            <v>0.75</v>
          </cell>
          <cell r="N396">
            <v>206381.24993354891</v>
          </cell>
          <cell r="O396">
            <v>68793.749977849642</v>
          </cell>
          <cell r="Q396">
            <v>0</v>
          </cell>
          <cell r="R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D396">
            <v>545</v>
          </cell>
          <cell r="AE396" t="str">
            <v>SG</v>
          </cell>
          <cell r="AF396" t="str">
            <v>545.SG1</v>
          </cell>
        </row>
        <row r="397">
          <cell r="A397">
            <v>397</v>
          </cell>
          <cell r="F397">
            <v>1319328.2216405163</v>
          </cell>
          <cell r="G397">
            <v>1319328.2216405163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N397">
            <v>989496.16623038729</v>
          </cell>
          <cell r="O397">
            <v>329832.05541012908</v>
          </cell>
          <cell r="Q397">
            <v>0</v>
          </cell>
          <cell r="R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D397">
            <v>545</v>
          </cell>
          <cell r="AE397" t="str">
            <v>NA</v>
          </cell>
          <cell r="AF397" t="str">
            <v>545.NA1</v>
          </cell>
        </row>
        <row r="398">
          <cell r="A398">
            <v>398</v>
          </cell>
          <cell r="AD398">
            <v>545</v>
          </cell>
          <cell r="AE398" t="str">
            <v>NA</v>
          </cell>
          <cell r="AF398" t="str">
            <v>545.NA2</v>
          </cell>
        </row>
        <row r="399">
          <cell r="A399">
            <v>399</v>
          </cell>
          <cell r="B399" t="str">
            <v xml:space="preserve">Total Hydraulic Power Generation </v>
          </cell>
          <cell r="F399">
            <v>18411492.045187134</v>
          </cell>
          <cell r="G399">
            <v>18411492.045187134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N399">
            <v>13808619.033890352</v>
          </cell>
          <cell r="O399">
            <v>4602873.0112967836</v>
          </cell>
          <cell r="Q399">
            <v>0</v>
          </cell>
          <cell r="R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D399" t="str">
            <v xml:space="preserve">Total Hydraulic Power Generation </v>
          </cell>
          <cell r="AE399" t="str">
            <v>NA</v>
          </cell>
          <cell r="AF399" t="str">
            <v>Total Hydraulic Power Generation .NA</v>
          </cell>
        </row>
        <row r="400">
          <cell r="A400">
            <v>400</v>
          </cell>
          <cell r="AD400" t="str">
            <v xml:space="preserve">Total Hydraulic Power Generation </v>
          </cell>
          <cell r="AE400" t="str">
            <v>NA</v>
          </cell>
          <cell r="AF400" t="str">
            <v>Total Hydraulic Power Generation .NA1</v>
          </cell>
        </row>
        <row r="401">
          <cell r="A401">
            <v>401</v>
          </cell>
          <cell r="AD401" t="str">
            <v xml:space="preserve">Total Hydraulic Power Generation </v>
          </cell>
          <cell r="AE401" t="str">
            <v>NA</v>
          </cell>
          <cell r="AF401" t="str">
            <v>Total Hydraulic Power Generation .NA2</v>
          </cell>
        </row>
        <row r="402">
          <cell r="A402">
            <v>402</v>
          </cell>
          <cell r="B402">
            <v>546</v>
          </cell>
          <cell r="C402" t="str">
            <v>Operation Super &amp; Engineering</v>
          </cell>
          <cell r="AD402">
            <v>546</v>
          </cell>
          <cell r="AE402" t="str">
            <v>NA</v>
          </cell>
          <cell r="AF402" t="str">
            <v>546.NA</v>
          </cell>
        </row>
        <row r="403">
          <cell r="A403">
            <v>403</v>
          </cell>
          <cell r="D403" t="str">
            <v>SG</v>
          </cell>
          <cell r="E403" t="str">
            <v>P</v>
          </cell>
          <cell r="F403">
            <v>182888.98632553944</v>
          </cell>
          <cell r="G403">
            <v>182888.98632553944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0.75</v>
          </cell>
          <cell r="N403">
            <v>137166.73974415459</v>
          </cell>
          <cell r="O403">
            <v>45722.246581384861</v>
          </cell>
          <cell r="Q403">
            <v>0</v>
          </cell>
          <cell r="R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D403">
            <v>546</v>
          </cell>
          <cell r="AE403" t="str">
            <v>SG</v>
          </cell>
          <cell r="AF403" t="str">
            <v>546.SG</v>
          </cell>
        </row>
        <row r="404">
          <cell r="A404">
            <v>404</v>
          </cell>
          <cell r="F404">
            <v>182888.98632553944</v>
          </cell>
          <cell r="G404">
            <v>182888.98632553944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N404">
            <v>137166.73974415459</v>
          </cell>
          <cell r="O404">
            <v>45722.246581384861</v>
          </cell>
          <cell r="Q404">
            <v>0</v>
          </cell>
          <cell r="R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D404">
            <v>546</v>
          </cell>
          <cell r="AE404" t="str">
            <v>NA</v>
          </cell>
          <cell r="AF404" t="str">
            <v>546.NA1</v>
          </cell>
        </row>
        <row r="405">
          <cell r="A405">
            <v>405</v>
          </cell>
          <cell r="AD405">
            <v>546</v>
          </cell>
          <cell r="AE405" t="str">
            <v>NA</v>
          </cell>
          <cell r="AF405" t="str">
            <v>546.NA2</v>
          </cell>
        </row>
        <row r="406">
          <cell r="A406">
            <v>406</v>
          </cell>
          <cell r="B406" t="str">
            <v>547NPC</v>
          </cell>
          <cell r="C406" t="str">
            <v>Fuel - NPC</v>
          </cell>
          <cell r="AD406" t="str">
            <v>547NPC</v>
          </cell>
          <cell r="AE406" t="str">
            <v>NA</v>
          </cell>
          <cell r="AF406" t="str">
            <v>547NPC.NA</v>
          </cell>
        </row>
        <row r="407">
          <cell r="A407">
            <v>407</v>
          </cell>
          <cell r="D407" t="str">
            <v>SE</v>
          </cell>
          <cell r="E407" t="str">
            <v>P</v>
          </cell>
          <cell r="F407">
            <v>115633084.12677391</v>
          </cell>
          <cell r="G407">
            <v>115633084.12677391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M407">
            <v>0</v>
          </cell>
          <cell r="N407">
            <v>0</v>
          </cell>
          <cell r="O407">
            <v>115633084.12677391</v>
          </cell>
          <cell r="Q407">
            <v>0</v>
          </cell>
          <cell r="R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D407" t="str">
            <v>547NPC</v>
          </cell>
          <cell r="AE407" t="str">
            <v>SE</v>
          </cell>
          <cell r="AF407" t="str">
            <v>547NPC.SE</v>
          </cell>
        </row>
        <row r="408">
          <cell r="A408">
            <v>408</v>
          </cell>
          <cell r="D408" t="str">
            <v>SE</v>
          </cell>
          <cell r="E408" t="str">
            <v>P</v>
          </cell>
          <cell r="F408">
            <v>1388926.3878713145</v>
          </cell>
          <cell r="G408">
            <v>1388926.3878713145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M408">
            <v>0</v>
          </cell>
          <cell r="N408">
            <v>0</v>
          </cell>
          <cell r="O408">
            <v>1388926.3878713145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D408" t="str">
            <v>547NPC</v>
          </cell>
          <cell r="AE408" t="str">
            <v>SE</v>
          </cell>
          <cell r="AF408" t="str">
            <v>547NPC.SE1</v>
          </cell>
        </row>
        <row r="409">
          <cell r="A409">
            <v>409</v>
          </cell>
          <cell r="F409">
            <v>117022010.51464522</v>
          </cell>
          <cell r="G409">
            <v>117022010.51464522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N409">
            <v>0</v>
          </cell>
          <cell r="O409">
            <v>117022010.51464522</v>
          </cell>
          <cell r="Q409">
            <v>0</v>
          </cell>
          <cell r="R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D409" t="str">
            <v>547NPC</v>
          </cell>
          <cell r="AE409" t="str">
            <v>NA</v>
          </cell>
          <cell r="AF409" t="str">
            <v>547NPC.NA1</v>
          </cell>
        </row>
        <row r="410">
          <cell r="A410">
            <v>410</v>
          </cell>
          <cell r="AD410" t="str">
            <v>547NPC</v>
          </cell>
          <cell r="AE410" t="str">
            <v>NA</v>
          </cell>
          <cell r="AF410" t="str">
            <v>547NPC.NA2</v>
          </cell>
        </row>
        <row r="411">
          <cell r="A411">
            <v>411</v>
          </cell>
          <cell r="B411">
            <v>548</v>
          </cell>
          <cell r="C411" t="str">
            <v>Generation Expense</v>
          </cell>
          <cell r="AD411">
            <v>548</v>
          </cell>
          <cell r="AE411" t="str">
            <v>NA</v>
          </cell>
          <cell r="AF411" t="str">
            <v>548.NA</v>
          </cell>
        </row>
        <row r="412">
          <cell r="A412">
            <v>412</v>
          </cell>
          <cell r="D412" t="str">
            <v>SG</v>
          </cell>
          <cell r="E412" t="str">
            <v>P</v>
          </cell>
          <cell r="F412">
            <v>7701367.9257866489</v>
          </cell>
          <cell r="G412">
            <v>7701367.9257866489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M412">
            <v>0.75</v>
          </cell>
          <cell r="N412">
            <v>5776025.9443399869</v>
          </cell>
          <cell r="O412">
            <v>1925341.9814466622</v>
          </cell>
          <cell r="Q412">
            <v>0</v>
          </cell>
          <cell r="R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D412">
            <v>548</v>
          </cell>
          <cell r="AE412" t="str">
            <v>SG</v>
          </cell>
          <cell r="AF412" t="str">
            <v>548.SG</v>
          </cell>
        </row>
        <row r="413">
          <cell r="A413">
            <v>413</v>
          </cell>
          <cell r="D413" t="str">
            <v>SG</v>
          </cell>
          <cell r="E413" t="str">
            <v>P</v>
          </cell>
          <cell r="F413">
            <v>276668.46408651379</v>
          </cell>
          <cell r="G413">
            <v>276668.46408651379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0.75</v>
          </cell>
          <cell r="N413">
            <v>207501.34806488536</v>
          </cell>
          <cell r="O413">
            <v>69167.116021628448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D413">
            <v>548</v>
          </cell>
          <cell r="AE413" t="str">
            <v>SG</v>
          </cell>
          <cell r="AF413" t="str">
            <v>548.SG1</v>
          </cell>
        </row>
        <row r="414">
          <cell r="A414">
            <v>414</v>
          </cell>
          <cell r="F414">
            <v>7978036.3898731628</v>
          </cell>
          <cell r="G414">
            <v>7978036.3898731628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N414">
            <v>5983527.2924048724</v>
          </cell>
          <cell r="O414">
            <v>1994509.0974682907</v>
          </cell>
          <cell r="Q414">
            <v>0</v>
          </cell>
          <cell r="R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D414">
            <v>548</v>
          </cell>
          <cell r="AE414" t="str">
            <v>NA</v>
          </cell>
          <cell r="AF414" t="str">
            <v>548.NA1</v>
          </cell>
        </row>
        <row r="415">
          <cell r="A415">
            <v>415</v>
          </cell>
          <cell r="AD415">
            <v>548</v>
          </cell>
          <cell r="AE415" t="str">
            <v>NA</v>
          </cell>
          <cell r="AF415" t="str">
            <v>548.NA2</v>
          </cell>
        </row>
        <row r="416">
          <cell r="A416">
            <v>416</v>
          </cell>
          <cell r="B416">
            <v>549</v>
          </cell>
          <cell r="C416" t="str">
            <v>Miscellaneous Other</v>
          </cell>
          <cell r="AD416">
            <v>549</v>
          </cell>
          <cell r="AE416" t="str">
            <v>NA</v>
          </cell>
          <cell r="AF416" t="str">
            <v>549.NA</v>
          </cell>
        </row>
        <row r="417">
          <cell r="A417">
            <v>417</v>
          </cell>
          <cell r="D417" t="str">
            <v>SG</v>
          </cell>
          <cell r="E417" t="str">
            <v>P</v>
          </cell>
          <cell r="F417">
            <v>1979443.984509761</v>
          </cell>
          <cell r="G417">
            <v>1979443.984509761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M417">
            <v>0.75</v>
          </cell>
          <cell r="N417">
            <v>1484582.9883823209</v>
          </cell>
          <cell r="O417">
            <v>494860.99612744024</v>
          </cell>
          <cell r="Q417">
            <v>0</v>
          </cell>
          <cell r="R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D417">
            <v>549</v>
          </cell>
          <cell r="AE417" t="str">
            <v>SG</v>
          </cell>
          <cell r="AF417" t="str">
            <v>549.SG</v>
          </cell>
        </row>
        <row r="418">
          <cell r="A418">
            <v>418</v>
          </cell>
          <cell r="D418" t="str">
            <v>SG</v>
          </cell>
          <cell r="E418" t="str">
            <v>P</v>
          </cell>
          <cell r="F418">
            <v>1392516.6362327482</v>
          </cell>
          <cell r="G418">
            <v>1392516.6362327482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M418">
            <v>0.75</v>
          </cell>
          <cell r="N418">
            <v>1044387.4771745611</v>
          </cell>
          <cell r="O418">
            <v>348129.15905818704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D418">
            <v>549</v>
          </cell>
          <cell r="AE418" t="str">
            <v>SG</v>
          </cell>
          <cell r="AF418" t="str">
            <v>549.SG1</v>
          </cell>
        </row>
        <row r="419">
          <cell r="A419">
            <v>419</v>
          </cell>
          <cell r="F419">
            <v>3371960.6207425091</v>
          </cell>
          <cell r="G419">
            <v>3371960.6207425091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N419">
            <v>2528970.4655568819</v>
          </cell>
          <cell r="O419">
            <v>842990.15518562729</v>
          </cell>
          <cell r="Q419">
            <v>0</v>
          </cell>
          <cell r="R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D419">
            <v>549</v>
          </cell>
          <cell r="AE419" t="str">
            <v>NA</v>
          </cell>
          <cell r="AF419" t="str">
            <v>549.NA1</v>
          </cell>
        </row>
        <row r="420">
          <cell r="A420">
            <v>420</v>
          </cell>
          <cell r="AD420">
            <v>549</v>
          </cell>
          <cell r="AE420" t="str">
            <v>NA</v>
          </cell>
          <cell r="AF420" t="str">
            <v>549.NA2</v>
          </cell>
        </row>
        <row r="421">
          <cell r="A421">
            <v>421</v>
          </cell>
          <cell r="AD421">
            <v>549</v>
          </cell>
          <cell r="AE421" t="str">
            <v>NA</v>
          </cell>
          <cell r="AF421" t="str">
            <v>549.NA3</v>
          </cell>
        </row>
        <row r="422">
          <cell r="A422">
            <v>422</v>
          </cell>
          <cell r="B422">
            <v>550</v>
          </cell>
          <cell r="C422" t="str">
            <v>Maint Supervision &amp; Engineering</v>
          </cell>
          <cell r="AD422">
            <v>550</v>
          </cell>
          <cell r="AE422" t="str">
            <v>NA</v>
          </cell>
          <cell r="AF422" t="str">
            <v>550.NA</v>
          </cell>
        </row>
        <row r="423">
          <cell r="A423">
            <v>423</v>
          </cell>
          <cell r="D423" t="str">
            <v>SG</v>
          </cell>
          <cell r="E423" t="str">
            <v>P</v>
          </cell>
          <cell r="F423">
            <v>17638.893603602879</v>
          </cell>
          <cell r="G423">
            <v>17638.893603602879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0.75</v>
          </cell>
          <cell r="N423">
            <v>13229.17020270216</v>
          </cell>
          <cell r="O423">
            <v>4409.7234009007198</v>
          </cell>
          <cell r="Q423">
            <v>0</v>
          </cell>
          <cell r="R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D423">
            <v>550</v>
          </cell>
          <cell r="AE423" t="str">
            <v>SG</v>
          </cell>
          <cell r="AF423" t="str">
            <v>550.SG</v>
          </cell>
        </row>
        <row r="424">
          <cell r="A424">
            <v>424</v>
          </cell>
          <cell r="D424" t="str">
            <v>SG</v>
          </cell>
          <cell r="E424" t="str">
            <v>P</v>
          </cell>
          <cell r="F424">
            <v>1304336.5817809149</v>
          </cell>
          <cell r="G424">
            <v>1304336.5817809149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M424">
            <v>0.75</v>
          </cell>
          <cell r="N424">
            <v>978252.43633568613</v>
          </cell>
          <cell r="O424">
            <v>326084.14544522873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D424">
            <v>550</v>
          </cell>
          <cell r="AE424" t="str">
            <v>SG</v>
          </cell>
          <cell r="AF424" t="str">
            <v>550.SG1</v>
          </cell>
        </row>
        <row r="425">
          <cell r="A425">
            <v>425</v>
          </cell>
          <cell r="F425">
            <v>1321975.4753845178</v>
          </cell>
          <cell r="G425">
            <v>1321975.4753845178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N425">
            <v>991481.6065383883</v>
          </cell>
          <cell r="O425">
            <v>330493.86884612945</v>
          </cell>
          <cell r="Q425">
            <v>0</v>
          </cell>
          <cell r="R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D425">
            <v>550</v>
          </cell>
          <cell r="AE425" t="str">
            <v>NA</v>
          </cell>
          <cell r="AF425" t="str">
            <v>550.NA1</v>
          </cell>
        </row>
        <row r="426">
          <cell r="A426">
            <v>426</v>
          </cell>
          <cell r="AD426">
            <v>550</v>
          </cell>
          <cell r="AE426" t="str">
            <v>NA</v>
          </cell>
          <cell r="AF426" t="str">
            <v>550.NA2</v>
          </cell>
        </row>
        <row r="427">
          <cell r="A427">
            <v>427</v>
          </cell>
          <cell r="B427">
            <v>551</v>
          </cell>
          <cell r="C427" t="str">
            <v>Maint Supervision &amp; Engineering</v>
          </cell>
          <cell r="AD427">
            <v>551</v>
          </cell>
          <cell r="AE427" t="str">
            <v>NA</v>
          </cell>
          <cell r="AF427" t="str">
            <v>551.NA</v>
          </cell>
        </row>
        <row r="428">
          <cell r="A428">
            <v>428</v>
          </cell>
          <cell r="D428" t="str">
            <v>SG</v>
          </cell>
          <cell r="E428" t="str">
            <v>P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M428">
            <v>0.75</v>
          </cell>
          <cell r="N428">
            <v>0</v>
          </cell>
          <cell r="O428">
            <v>0</v>
          </cell>
          <cell r="Q428">
            <v>0</v>
          </cell>
          <cell r="R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D428">
            <v>551</v>
          </cell>
          <cell r="AE428" t="str">
            <v>SG</v>
          </cell>
          <cell r="AF428" t="str">
            <v>551.SG</v>
          </cell>
        </row>
        <row r="429">
          <cell r="A429">
            <v>429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N429">
            <v>0</v>
          </cell>
          <cell r="O429">
            <v>0</v>
          </cell>
          <cell r="Q429">
            <v>0</v>
          </cell>
          <cell r="R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D429">
            <v>551</v>
          </cell>
          <cell r="AE429" t="str">
            <v>NA</v>
          </cell>
          <cell r="AF429" t="str">
            <v>551.NA1</v>
          </cell>
        </row>
        <row r="430">
          <cell r="A430">
            <v>430</v>
          </cell>
          <cell r="AD430">
            <v>551</v>
          </cell>
          <cell r="AE430" t="str">
            <v>NA</v>
          </cell>
          <cell r="AF430" t="str">
            <v>551.NA2</v>
          </cell>
        </row>
        <row r="431">
          <cell r="A431">
            <v>431</v>
          </cell>
          <cell r="B431">
            <v>552</v>
          </cell>
          <cell r="C431" t="str">
            <v>Maintenance of Structures</v>
          </cell>
          <cell r="AD431">
            <v>552</v>
          </cell>
          <cell r="AE431" t="str">
            <v>NA</v>
          </cell>
          <cell r="AF431" t="str">
            <v>552.NA</v>
          </cell>
        </row>
        <row r="432">
          <cell r="A432">
            <v>432</v>
          </cell>
          <cell r="D432" t="str">
            <v>SG</v>
          </cell>
          <cell r="E432" t="str">
            <v>P</v>
          </cell>
          <cell r="F432">
            <v>1768920.2373799954</v>
          </cell>
          <cell r="G432">
            <v>1768920.2373799954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M432">
            <v>0.75</v>
          </cell>
          <cell r="N432">
            <v>1326690.1780349966</v>
          </cell>
          <cell r="O432">
            <v>442230.05934499885</v>
          </cell>
          <cell r="Q432">
            <v>0</v>
          </cell>
          <cell r="R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D432">
            <v>552</v>
          </cell>
          <cell r="AE432" t="str">
            <v>SG</v>
          </cell>
          <cell r="AF432" t="str">
            <v>552.SG</v>
          </cell>
        </row>
        <row r="433">
          <cell r="A433">
            <v>433</v>
          </cell>
          <cell r="D433" t="str">
            <v>SG</v>
          </cell>
          <cell r="E433" t="str">
            <v>P</v>
          </cell>
          <cell r="F433">
            <v>80569.542779483032</v>
          </cell>
          <cell r="G433">
            <v>80569.542779483032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M433">
            <v>0.75</v>
          </cell>
          <cell r="N433">
            <v>60427.157084612278</v>
          </cell>
          <cell r="O433">
            <v>20142.385694870758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D433">
            <v>552</v>
          </cell>
          <cell r="AE433" t="str">
            <v>SG</v>
          </cell>
          <cell r="AF433" t="str">
            <v>552.SG1</v>
          </cell>
        </row>
        <row r="434">
          <cell r="A434">
            <v>434</v>
          </cell>
          <cell r="F434">
            <v>1849489.7801594785</v>
          </cell>
          <cell r="G434">
            <v>1849489.7801594785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N434">
            <v>1387117.3351196088</v>
          </cell>
          <cell r="O434">
            <v>462372.44503986964</v>
          </cell>
          <cell r="Q434">
            <v>0</v>
          </cell>
          <cell r="R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D434">
            <v>552</v>
          </cell>
          <cell r="AE434" t="str">
            <v>NA</v>
          </cell>
          <cell r="AF434" t="str">
            <v>552.NA1</v>
          </cell>
        </row>
        <row r="435">
          <cell r="A435">
            <v>435</v>
          </cell>
          <cell r="AD435">
            <v>552</v>
          </cell>
          <cell r="AE435" t="str">
            <v>NA</v>
          </cell>
          <cell r="AF435" t="str">
            <v>552.NA2</v>
          </cell>
        </row>
        <row r="436">
          <cell r="A436">
            <v>436</v>
          </cell>
          <cell r="AD436">
            <v>552</v>
          </cell>
          <cell r="AE436" t="str">
            <v>NA</v>
          </cell>
          <cell r="AF436" t="str">
            <v>552.NA3</v>
          </cell>
        </row>
        <row r="437">
          <cell r="A437">
            <v>437</v>
          </cell>
          <cell r="B437">
            <v>553</v>
          </cell>
          <cell r="C437" t="str">
            <v>Maint of Generation &amp; Electric Plant</v>
          </cell>
          <cell r="AD437">
            <v>553</v>
          </cell>
          <cell r="AE437" t="str">
            <v>NA</v>
          </cell>
          <cell r="AF437" t="str">
            <v>553.NA</v>
          </cell>
        </row>
        <row r="438">
          <cell r="A438">
            <v>438</v>
          </cell>
          <cell r="D438" t="str">
            <v>SG</v>
          </cell>
          <cell r="E438" t="str">
            <v>P</v>
          </cell>
          <cell r="F438">
            <v>4158760.8029818959</v>
          </cell>
          <cell r="G438">
            <v>4158760.8029818959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M438">
            <v>0.75</v>
          </cell>
          <cell r="N438">
            <v>3119070.6022364218</v>
          </cell>
          <cell r="O438">
            <v>1039690.200745474</v>
          </cell>
          <cell r="Q438">
            <v>0</v>
          </cell>
          <cell r="R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D438">
            <v>553</v>
          </cell>
          <cell r="AE438" t="str">
            <v>SG</v>
          </cell>
          <cell r="AF438" t="str">
            <v>553.SG</v>
          </cell>
        </row>
        <row r="439">
          <cell r="A439">
            <v>439</v>
          </cell>
          <cell r="D439" t="str">
            <v>SG</v>
          </cell>
          <cell r="E439" t="str">
            <v>P</v>
          </cell>
          <cell r="F439">
            <v>6261574.1975650322</v>
          </cell>
          <cell r="G439">
            <v>6261574.1975650322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0.75</v>
          </cell>
          <cell r="N439">
            <v>4696180.6481737737</v>
          </cell>
          <cell r="O439">
            <v>1565393.549391258</v>
          </cell>
          <cell r="Q439">
            <v>0</v>
          </cell>
          <cell r="R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D439">
            <v>553</v>
          </cell>
          <cell r="AE439" t="str">
            <v>SG</v>
          </cell>
          <cell r="AF439" t="str">
            <v>553.SG1</v>
          </cell>
        </row>
        <row r="440">
          <cell r="A440">
            <v>440</v>
          </cell>
          <cell r="D440" t="str">
            <v>SG</v>
          </cell>
          <cell r="E440" t="str">
            <v>P</v>
          </cell>
          <cell r="F440">
            <v>290616.45327010303</v>
          </cell>
          <cell r="G440">
            <v>290616.45327010303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0.75</v>
          </cell>
          <cell r="N440">
            <v>217962.33995257725</v>
          </cell>
          <cell r="O440">
            <v>72654.113317525756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D440">
            <v>553</v>
          </cell>
          <cell r="AE440" t="str">
            <v>SG</v>
          </cell>
          <cell r="AF440" t="str">
            <v>553.SG2</v>
          </cell>
        </row>
        <row r="441">
          <cell r="A441">
            <v>441</v>
          </cell>
          <cell r="F441">
            <v>10710951.453817032</v>
          </cell>
          <cell r="G441">
            <v>10710951.453817032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N441">
            <v>8033213.5903627723</v>
          </cell>
          <cell r="O441">
            <v>2677737.8634542581</v>
          </cell>
          <cell r="Q441">
            <v>0</v>
          </cell>
          <cell r="R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D441">
            <v>553</v>
          </cell>
          <cell r="AE441" t="str">
            <v>NA</v>
          </cell>
          <cell r="AF441" t="str">
            <v>553.NA1</v>
          </cell>
        </row>
        <row r="442">
          <cell r="A442">
            <v>442</v>
          </cell>
          <cell r="AD442">
            <v>553</v>
          </cell>
          <cell r="AE442" t="str">
            <v>NA</v>
          </cell>
          <cell r="AF442" t="str">
            <v>553.NA2</v>
          </cell>
        </row>
        <row r="443">
          <cell r="A443">
            <v>443</v>
          </cell>
          <cell r="B443">
            <v>554</v>
          </cell>
          <cell r="C443" t="str">
            <v>Maintenance of Misc. Other</v>
          </cell>
          <cell r="AD443">
            <v>554</v>
          </cell>
          <cell r="AE443" t="str">
            <v>NA</v>
          </cell>
          <cell r="AF443" t="str">
            <v>554.NA</v>
          </cell>
        </row>
        <row r="444">
          <cell r="A444">
            <v>444</v>
          </cell>
          <cell r="D444" t="str">
            <v>SG</v>
          </cell>
          <cell r="E444" t="str">
            <v>P</v>
          </cell>
          <cell r="F444">
            <v>25213.006100173985</v>
          </cell>
          <cell r="G444">
            <v>25213.006100173985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M444">
            <v>0.75</v>
          </cell>
          <cell r="N444">
            <v>18909.75457513049</v>
          </cell>
          <cell r="O444">
            <v>6303.2515250434963</v>
          </cell>
          <cell r="Q444">
            <v>0</v>
          </cell>
          <cell r="R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D444">
            <v>554</v>
          </cell>
          <cell r="AE444" t="str">
            <v>SG</v>
          </cell>
          <cell r="AF444" t="str">
            <v>554.SG</v>
          </cell>
        </row>
        <row r="445">
          <cell r="A445">
            <v>445</v>
          </cell>
          <cell r="D445" t="str">
            <v>SG</v>
          </cell>
          <cell r="E445" t="str">
            <v>P</v>
          </cell>
          <cell r="F445">
            <v>551154.49116008298</v>
          </cell>
          <cell r="G445">
            <v>551154.49116008298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0.75</v>
          </cell>
          <cell r="N445">
            <v>413365.86837006221</v>
          </cell>
          <cell r="O445">
            <v>137788.62279002075</v>
          </cell>
          <cell r="Q445">
            <v>0</v>
          </cell>
          <cell r="R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D445">
            <v>554</v>
          </cell>
          <cell r="AE445" t="str">
            <v>SG</v>
          </cell>
          <cell r="AF445" t="str">
            <v>554.SG1</v>
          </cell>
        </row>
        <row r="446">
          <cell r="A446">
            <v>446</v>
          </cell>
          <cell r="D446" t="str">
            <v>SG</v>
          </cell>
          <cell r="E446" t="str">
            <v>P</v>
          </cell>
          <cell r="F446">
            <v>71813.535353566476</v>
          </cell>
          <cell r="G446">
            <v>71813.535353566476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0.75</v>
          </cell>
          <cell r="N446">
            <v>53860.151515174861</v>
          </cell>
          <cell r="O446">
            <v>17953.383838391619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D446">
            <v>554</v>
          </cell>
          <cell r="AE446" t="str">
            <v>SG</v>
          </cell>
          <cell r="AF446" t="str">
            <v>554.SG2</v>
          </cell>
        </row>
        <row r="447">
          <cell r="A447">
            <v>447</v>
          </cell>
          <cell r="F447">
            <v>648181.03261382354</v>
          </cell>
          <cell r="G447">
            <v>648181.03261382354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N447">
            <v>486135.77446036751</v>
          </cell>
          <cell r="O447">
            <v>162045.25815345588</v>
          </cell>
          <cell r="Q447">
            <v>0</v>
          </cell>
          <cell r="R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D447">
            <v>554</v>
          </cell>
          <cell r="AE447" t="str">
            <v>NA</v>
          </cell>
          <cell r="AF447" t="str">
            <v>554.NA1</v>
          </cell>
        </row>
        <row r="448">
          <cell r="A448">
            <v>448</v>
          </cell>
          <cell r="AD448">
            <v>554</v>
          </cell>
          <cell r="AE448" t="str">
            <v>NA</v>
          </cell>
          <cell r="AF448" t="str">
            <v>554.NA2</v>
          </cell>
        </row>
        <row r="449">
          <cell r="A449">
            <v>449</v>
          </cell>
          <cell r="B449" t="str">
            <v>Total Other Power Generation</v>
          </cell>
          <cell r="F449">
            <v>143085494.25356126</v>
          </cell>
          <cell r="G449">
            <v>143085494.25356126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N449">
            <v>19547612.804187045</v>
          </cell>
          <cell r="O449">
            <v>123537881.44937423</v>
          </cell>
          <cell r="Q449">
            <v>0</v>
          </cell>
          <cell r="R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D449" t="str">
            <v>Total Other Power Generation</v>
          </cell>
          <cell r="AE449" t="str">
            <v>NA</v>
          </cell>
          <cell r="AF449" t="str">
            <v>Total Other Power Generation.NA</v>
          </cell>
        </row>
        <row r="450">
          <cell r="A450">
            <v>450</v>
          </cell>
          <cell r="AD450" t="str">
            <v>Total Other Power Generation</v>
          </cell>
          <cell r="AE450" t="str">
            <v>NA</v>
          </cell>
          <cell r="AF450" t="str">
            <v>Total Other Power Generation.NA1</v>
          </cell>
        </row>
        <row r="451">
          <cell r="A451">
            <v>451</v>
          </cell>
          <cell r="B451" t="str">
            <v>555NPC</v>
          </cell>
          <cell r="C451" t="str">
            <v>Purchased Power - NPC</v>
          </cell>
          <cell r="AD451" t="str">
            <v>555NPC</v>
          </cell>
          <cell r="AE451" t="str">
            <v>NA</v>
          </cell>
          <cell r="AF451" t="str">
            <v>555NPC.NA</v>
          </cell>
        </row>
        <row r="452">
          <cell r="A452">
            <v>452</v>
          </cell>
          <cell r="D452" t="str">
            <v>S</v>
          </cell>
          <cell r="E452" t="str">
            <v>DMSC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M452">
            <v>0.75</v>
          </cell>
          <cell r="N452">
            <v>0</v>
          </cell>
          <cell r="O452">
            <v>0</v>
          </cell>
          <cell r="Q452">
            <v>0</v>
          </cell>
          <cell r="R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D452" t="str">
            <v>555NPC</v>
          </cell>
          <cell r="AE452" t="str">
            <v>S</v>
          </cell>
          <cell r="AF452" t="str">
            <v>555NPC.S</v>
          </cell>
        </row>
        <row r="453">
          <cell r="A453">
            <v>453</v>
          </cell>
          <cell r="D453" t="str">
            <v>SG</v>
          </cell>
          <cell r="E453" t="str">
            <v>P</v>
          </cell>
          <cell r="F453">
            <v>236325045.72357804</v>
          </cell>
          <cell r="G453">
            <v>236325045.72357804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M453">
            <v>0.75</v>
          </cell>
          <cell r="N453">
            <v>177243784.29268354</v>
          </cell>
          <cell r="O453">
            <v>59081261.430894509</v>
          </cell>
          <cell r="Q453">
            <v>0</v>
          </cell>
          <cell r="R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D453" t="str">
            <v>555NPC</v>
          </cell>
          <cell r="AE453" t="str">
            <v>SG</v>
          </cell>
          <cell r="AF453" t="str">
            <v>555NPC.SG</v>
          </cell>
        </row>
        <row r="454">
          <cell r="A454">
            <v>454</v>
          </cell>
          <cell r="D454" t="str">
            <v>SE</v>
          </cell>
          <cell r="E454" t="str">
            <v>P</v>
          </cell>
          <cell r="F454">
            <v>4859495.2073726552</v>
          </cell>
          <cell r="G454">
            <v>4859495.2073726552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0</v>
          </cell>
          <cell r="N454">
            <v>0</v>
          </cell>
          <cell r="O454">
            <v>4859495.2073726552</v>
          </cell>
          <cell r="Q454">
            <v>0</v>
          </cell>
          <cell r="R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D454" t="str">
            <v>555NPC</v>
          </cell>
          <cell r="AE454" t="str">
            <v>SE</v>
          </cell>
          <cell r="AF454" t="str">
            <v>555NPC.SE</v>
          </cell>
        </row>
        <row r="455">
          <cell r="A455">
            <v>455</v>
          </cell>
          <cell r="D455" t="str">
            <v>SG</v>
          </cell>
          <cell r="E455" t="str">
            <v>P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0.75</v>
          </cell>
          <cell r="N455">
            <v>0</v>
          </cell>
          <cell r="O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D455" t="str">
            <v>555NPC</v>
          </cell>
          <cell r="AE455" t="str">
            <v>SG</v>
          </cell>
          <cell r="AF455" t="str">
            <v>555NPC.SG1</v>
          </cell>
        </row>
        <row r="456">
          <cell r="A456">
            <v>456</v>
          </cell>
          <cell r="D456" t="str">
            <v>DGP</v>
          </cell>
          <cell r="E456" t="str">
            <v>P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0.75</v>
          </cell>
          <cell r="N456">
            <v>0</v>
          </cell>
          <cell r="O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D456" t="str">
            <v>555NPC</v>
          </cell>
          <cell r="AE456" t="str">
            <v>DGP</v>
          </cell>
          <cell r="AF456" t="str">
            <v>555NPC.DGP</v>
          </cell>
        </row>
        <row r="457">
          <cell r="A457">
            <v>457</v>
          </cell>
          <cell r="F457">
            <v>241184540.9309507</v>
          </cell>
          <cell r="G457">
            <v>241184540.9309507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N457">
            <v>177243784.29268354</v>
          </cell>
          <cell r="O457">
            <v>63940756.638267167</v>
          </cell>
          <cell r="Q457">
            <v>0</v>
          </cell>
          <cell r="R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D457" t="str">
            <v>555NPC</v>
          </cell>
          <cell r="AE457" t="str">
            <v>NA</v>
          </cell>
          <cell r="AF457" t="str">
            <v>555NPC.NA1</v>
          </cell>
        </row>
        <row r="458">
          <cell r="A458">
            <v>458</v>
          </cell>
          <cell r="AD458" t="str">
            <v>555NPC</v>
          </cell>
          <cell r="AE458" t="str">
            <v>NA</v>
          </cell>
          <cell r="AF458" t="str">
            <v>555NPC.NA2</v>
          </cell>
        </row>
        <row r="459">
          <cell r="A459">
            <v>459</v>
          </cell>
          <cell r="C459" t="str">
            <v>Value of Excess NEM Credits</v>
          </cell>
          <cell r="E459" t="str">
            <v>P</v>
          </cell>
          <cell r="F459">
            <v>-551326.34702692064</v>
          </cell>
          <cell r="G459">
            <v>-551326.34702692064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0.75</v>
          </cell>
          <cell r="N459">
            <v>-413494.76027019048</v>
          </cell>
          <cell r="O459">
            <v>-137831.58675673016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D459" t="str">
            <v>555NPC</v>
          </cell>
          <cell r="AE459" t="str">
            <v>NA</v>
          </cell>
          <cell r="AF459" t="str">
            <v>555NPC.NA3</v>
          </cell>
        </row>
        <row r="460">
          <cell r="A460">
            <v>460</v>
          </cell>
          <cell r="C460" t="str">
            <v>Cost of Excess NEM Credits</v>
          </cell>
          <cell r="E460" t="str">
            <v>P</v>
          </cell>
          <cell r="F460">
            <v>551326.34702692064</v>
          </cell>
          <cell r="G460">
            <v>551326.34702692064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0.75</v>
          </cell>
          <cell r="N460">
            <v>413494.76027019048</v>
          </cell>
          <cell r="O460">
            <v>137831.58675673016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D460" t="str">
            <v>555NPC</v>
          </cell>
          <cell r="AE460" t="str">
            <v>NA</v>
          </cell>
          <cell r="AF460" t="str">
            <v>555NPC.NA4</v>
          </cell>
        </row>
        <row r="461">
          <cell r="A461">
            <v>461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N461">
            <v>0</v>
          </cell>
          <cell r="O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D461" t="str">
            <v>555NPC</v>
          </cell>
          <cell r="AE461" t="str">
            <v>NA</v>
          </cell>
          <cell r="AF461" t="str">
            <v>555NPC.NA5</v>
          </cell>
        </row>
        <row r="462">
          <cell r="A462">
            <v>462</v>
          </cell>
          <cell r="AD462" t="str">
            <v>555NPC</v>
          </cell>
          <cell r="AE462" t="str">
            <v>NA</v>
          </cell>
          <cell r="AF462" t="str">
            <v>555NPC.NA6</v>
          </cell>
        </row>
        <row r="463">
          <cell r="A463">
            <v>463</v>
          </cell>
          <cell r="AD463" t="str">
            <v>555NPC</v>
          </cell>
          <cell r="AE463" t="str">
            <v>NA</v>
          </cell>
          <cell r="AF463" t="str">
            <v>555NPC.NA2</v>
          </cell>
        </row>
        <row r="464">
          <cell r="A464">
            <v>464</v>
          </cell>
          <cell r="B464">
            <v>556</v>
          </cell>
          <cell r="C464" t="str">
            <v>System Control &amp; Load Dispatch</v>
          </cell>
          <cell r="AD464">
            <v>556</v>
          </cell>
          <cell r="AE464" t="str">
            <v>NA</v>
          </cell>
          <cell r="AF464" t="str">
            <v>556.NA</v>
          </cell>
        </row>
        <row r="465">
          <cell r="A465">
            <v>465</v>
          </cell>
          <cell r="D465" t="str">
            <v>SG</v>
          </cell>
          <cell r="E465" t="str">
            <v>P</v>
          </cell>
          <cell r="F465">
            <v>624067.17576230271</v>
          </cell>
          <cell r="G465">
            <v>624067.17576230271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M465">
            <v>0.75</v>
          </cell>
          <cell r="N465">
            <v>468050.38182172703</v>
          </cell>
          <cell r="O465">
            <v>156016.79394057568</v>
          </cell>
          <cell r="Q465">
            <v>0</v>
          </cell>
          <cell r="R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D465">
            <v>556</v>
          </cell>
          <cell r="AE465" t="str">
            <v>SG</v>
          </cell>
          <cell r="AF465" t="str">
            <v>556.SG</v>
          </cell>
        </row>
        <row r="466">
          <cell r="A466">
            <v>466</v>
          </cell>
          <cell r="F466">
            <v>624067.17576230271</v>
          </cell>
          <cell r="G466">
            <v>624067.17576230271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N466">
            <v>468050.38182172703</v>
          </cell>
          <cell r="O466">
            <v>156016.79394057568</v>
          </cell>
          <cell r="Q466">
            <v>0</v>
          </cell>
          <cell r="R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D466">
            <v>556</v>
          </cell>
          <cell r="AE466" t="str">
            <v>NA</v>
          </cell>
          <cell r="AF466" t="str">
            <v>556.NA1</v>
          </cell>
        </row>
        <row r="467">
          <cell r="A467">
            <v>467</v>
          </cell>
          <cell r="AD467">
            <v>556</v>
          </cell>
          <cell r="AE467" t="str">
            <v>NA</v>
          </cell>
          <cell r="AF467" t="str">
            <v>556.NA2</v>
          </cell>
        </row>
        <row r="468">
          <cell r="A468">
            <v>468</v>
          </cell>
          <cell r="B468">
            <v>557</v>
          </cell>
          <cell r="C468" t="str">
            <v>Other Expenses</v>
          </cell>
          <cell r="AD468">
            <v>557</v>
          </cell>
          <cell r="AE468" t="str">
            <v>NA</v>
          </cell>
          <cell r="AF468" t="str">
            <v>557.NA</v>
          </cell>
        </row>
        <row r="469">
          <cell r="A469">
            <v>469</v>
          </cell>
          <cell r="D469" t="str">
            <v>S</v>
          </cell>
          <cell r="E469" t="str">
            <v>P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M469">
            <v>0.75</v>
          </cell>
          <cell r="N469">
            <v>0</v>
          </cell>
          <cell r="O469">
            <v>0</v>
          </cell>
          <cell r="Q469">
            <v>0</v>
          </cell>
          <cell r="R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D469">
            <v>557</v>
          </cell>
          <cell r="AE469" t="str">
            <v>S</v>
          </cell>
          <cell r="AF469" t="str">
            <v>557.S</v>
          </cell>
        </row>
        <row r="470">
          <cell r="A470">
            <v>470</v>
          </cell>
          <cell r="D470" t="str">
            <v>SG</v>
          </cell>
          <cell r="E470" t="str">
            <v>P</v>
          </cell>
          <cell r="F470">
            <v>18182329.954922441</v>
          </cell>
          <cell r="G470">
            <v>18182329.954922441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M470">
            <v>0.75</v>
          </cell>
          <cell r="N470">
            <v>13636747.466191832</v>
          </cell>
          <cell r="O470">
            <v>4545582.4887306103</v>
          </cell>
          <cell r="Q470">
            <v>0</v>
          </cell>
          <cell r="R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D470">
            <v>557</v>
          </cell>
          <cell r="AE470" t="str">
            <v>SG</v>
          </cell>
          <cell r="AF470" t="str">
            <v>557.SG</v>
          </cell>
        </row>
        <row r="471">
          <cell r="A471">
            <v>471</v>
          </cell>
          <cell r="D471" t="str">
            <v>SGCT</v>
          </cell>
          <cell r="E471" t="str">
            <v>P</v>
          </cell>
          <cell r="F471">
            <v>491822.57964503509</v>
          </cell>
          <cell r="G471">
            <v>491822.57964503509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M471">
            <v>0.75</v>
          </cell>
          <cell r="N471">
            <v>368866.93473377632</v>
          </cell>
          <cell r="O471">
            <v>122955.64491125877</v>
          </cell>
          <cell r="Q471">
            <v>0</v>
          </cell>
          <cell r="R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D471">
            <v>557</v>
          </cell>
          <cell r="AE471" t="str">
            <v>SGCT</v>
          </cell>
          <cell r="AF471" t="str">
            <v>557.SGCT</v>
          </cell>
        </row>
        <row r="472">
          <cell r="A472">
            <v>472</v>
          </cell>
          <cell r="D472" t="str">
            <v>SE</v>
          </cell>
          <cell r="E472" t="str">
            <v>P</v>
          </cell>
          <cell r="F472">
            <v>4068.7870950473052</v>
          </cell>
          <cell r="G472">
            <v>4068.7870950473052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M472">
            <v>0</v>
          </cell>
          <cell r="N472">
            <v>0</v>
          </cell>
          <cell r="O472">
            <v>4068.7870950473052</v>
          </cell>
          <cell r="Q472">
            <v>0</v>
          </cell>
          <cell r="R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D472">
            <v>557</v>
          </cell>
          <cell r="AE472" t="str">
            <v>SE</v>
          </cell>
          <cell r="AF472" t="str">
            <v>557.SE</v>
          </cell>
        </row>
        <row r="473">
          <cell r="A473">
            <v>473</v>
          </cell>
          <cell r="D473" t="str">
            <v>SG</v>
          </cell>
          <cell r="E473" t="str">
            <v>P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0.75</v>
          </cell>
          <cell r="N473">
            <v>0</v>
          </cell>
          <cell r="O473">
            <v>0</v>
          </cell>
          <cell r="Q473">
            <v>0</v>
          </cell>
          <cell r="R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D473">
            <v>557</v>
          </cell>
          <cell r="AE473" t="str">
            <v>SG</v>
          </cell>
          <cell r="AF473" t="str">
            <v>557.SG1</v>
          </cell>
        </row>
        <row r="474">
          <cell r="A474">
            <v>474</v>
          </cell>
          <cell r="D474" t="str">
            <v>TROJP</v>
          </cell>
          <cell r="E474" t="str">
            <v>P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0.75</v>
          </cell>
          <cell r="N474">
            <v>0</v>
          </cell>
          <cell r="O474">
            <v>0</v>
          </cell>
          <cell r="Q474">
            <v>0</v>
          </cell>
          <cell r="R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D474">
            <v>557</v>
          </cell>
          <cell r="AE474" t="str">
            <v>TROJP</v>
          </cell>
          <cell r="AF474" t="str">
            <v>557.TROJP</v>
          </cell>
        </row>
        <row r="475">
          <cell r="A475">
            <v>475</v>
          </cell>
          <cell r="F475">
            <v>18678221.321662523</v>
          </cell>
          <cell r="G475">
            <v>18678221.321662523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N475">
            <v>14005614.400925608</v>
          </cell>
          <cell r="O475">
            <v>4672606.9207369164</v>
          </cell>
          <cell r="Q475">
            <v>0</v>
          </cell>
          <cell r="R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D475">
            <v>557</v>
          </cell>
          <cell r="AE475" t="str">
            <v>NA</v>
          </cell>
          <cell r="AF475" t="str">
            <v>557.NA1</v>
          </cell>
        </row>
        <row r="476">
          <cell r="A476">
            <v>476</v>
          </cell>
          <cell r="AD476">
            <v>557</v>
          </cell>
          <cell r="AE476" t="str">
            <v>NA</v>
          </cell>
          <cell r="AF476" t="str">
            <v>557.NA2</v>
          </cell>
        </row>
        <row r="477">
          <cell r="A477">
            <v>477</v>
          </cell>
          <cell r="C477" t="str">
            <v>Embedded Cost Differentials</v>
          </cell>
          <cell r="AD477">
            <v>557</v>
          </cell>
          <cell r="AE477" t="str">
            <v>NA</v>
          </cell>
          <cell r="AF477" t="str">
            <v>557.NA3</v>
          </cell>
        </row>
        <row r="478">
          <cell r="A478">
            <v>478</v>
          </cell>
          <cell r="C478" t="str">
            <v>Company Owned Hydro</v>
          </cell>
          <cell r="D478" t="str">
            <v>DGP</v>
          </cell>
          <cell r="E478" t="str">
            <v>P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0.75</v>
          </cell>
          <cell r="N478">
            <v>0</v>
          </cell>
          <cell r="O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D478">
            <v>557</v>
          </cell>
          <cell r="AE478" t="str">
            <v>DGP</v>
          </cell>
          <cell r="AF478" t="str">
            <v>557.DGP</v>
          </cell>
        </row>
        <row r="479">
          <cell r="A479">
            <v>479</v>
          </cell>
          <cell r="C479" t="str">
            <v>Company Owned Hydro</v>
          </cell>
          <cell r="D479" t="str">
            <v>SG</v>
          </cell>
          <cell r="E479" t="str">
            <v>P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M479">
            <v>0.75</v>
          </cell>
          <cell r="N479">
            <v>0</v>
          </cell>
          <cell r="O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D479">
            <v>557</v>
          </cell>
          <cell r="AE479" t="str">
            <v>SG</v>
          </cell>
          <cell r="AF479" t="str">
            <v>557.SG2</v>
          </cell>
        </row>
        <row r="480">
          <cell r="A480">
            <v>480</v>
          </cell>
          <cell r="C480" t="str">
            <v>Mid-C Contract</v>
          </cell>
          <cell r="D480" t="str">
            <v>MC</v>
          </cell>
          <cell r="E480" t="str">
            <v>P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0.75</v>
          </cell>
          <cell r="N480">
            <v>0</v>
          </cell>
          <cell r="O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D480">
            <v>557</v>
          </cell>
          <cell r="AE480" t="str">
            <v>MC</v>
          </cell>
          <cell r="AF480" t="str">
            <v>557.MC</v>
          </cell>
        </row>
        <row r="481">
          <cell r="A481">
            <v>481</v>
          </cell>
          <cell r="C481" t="str">
            <v>Mid-C Contract</v>
          </cell>
          <cell r="D481" t="str">
            <v>SG</v>
          </cell>
          <cell r="E481" t="str">
            <v>P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M481">
            <v>0.75</v>
          </cell>
          <cell r="N481">
            <v>0</v>
          </cell>
          <cell r="O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D481">
            <v>557</v>
          </cell>
          <cell r="AE481" t="str">
            <v>SG</v>
          </cell>
          <cell r="AF481" t="str">
            <v>557.SG3</v>
          </cell>
        </row>
        <row r="482">
          <cell r="A482">
            <v>482</v>
          </cell>
          <cell r="C482" t="str">
            <v>Existing QF Contracts</v>
          </cell>
          <cell r="D482" t="str">
            <v xml:space="preserve">S </v>
          </cell>
          <cell r="E482" t="str">
            <v>P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0.75</v>
          </cell>
          <cell r="N482">
            <v>0</v>
          </cell>
          <cell r="O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D482">
            <v>557</v>
          </cell>
          <cell r="AE482" t="str">
            <v xml:space="preserve">S </v>
          </cell>
          <cell r="AF482" t="str">
            <v xml:space="preserve">557.S </v>
          </cell>
        </row>
        <row r="483">
          <cell r="A483">
            <v>483</v>
          </cell>
          <cell r="C483" t="str">
            <v>Existing QF Contracts</v>
          </cell>
          <cell r="E483" t="str">
            <v>P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M483">
            <v>0.75</v>
          </cell>
          <cell r="N483">
            <v>0</v>
          </cell>
          <cell r="O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D483">
            <v>557</v>
          </cell>
          <cell r="AE483" t="str">
            <v>NA</v>
          </cell>
          <cell r="AF483" t="str">
            <v>557.NA4</v>
          </cell>
        </row>
        <row r="484">
          <cell r="A484">
            <v>484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N484">
            <v>0</v>
          </cell>
          <cell r="O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D484">
            <v>557</v>
          </cell>
          <cell r="AE484" t="str">
            <v>NA</v>
          </cell>
          <cell r="AF484" t="str">
            <v>557.NA5</v>
          </cell>
        </row>
        <row r="485">
          <cell r="A485">
            <v>485</v>
          </cell>
          <cell r="AD485">
            <v>557</v>
          </cell>
          <cell r="AE485" t="str">
            <v>NA</v>
          </cell>
          <cell r="AF485" t="str">
            <v>557.NA6</v>
          </cell>
        </row>
        <row r="486">
          <cell r="A486">
            <v>486</v>
          </cell>
          <cell r="C486" t="str">
            <v>2010 Protocol Stipulated Embedded Cost Differential and Adjustment</v>
          </cell>
          <cell r="AD486">
            <v>557</v>
          </cell>
          <cell r="AE486" t="str">
            <v>NA</v>
          </cell>
          <cell r="AF486" t="str">
            <v>557.NA7</v>
          </cell>
        </row>
        <row r="487">
          <cell r="A487">
            <v>487</v>
          </cell>
          <cell r="C487" t="str">
            <v>Company Owned Hydro ECD (Hydro less Pre-2005 All Other)</v>
          </cell>
          <cell r="D487" t="str">
            <v>DGP</v>
          </cell>
          <cell r="E487" t="str">
            <v>P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0.75</v>
          </cell>
          <cell r="N487">
            <v>0</v>
          </cell>
          <cell r="O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D487">
            <v>557</v>
          </cell>
          <cell r="AE487" t="str">
            <v>DGP</v>
          </cell>
          <cell r="AF487" t="str">
            <v>557.DGP1</v>
          </cell>
        </row>
        <row r="488">
          <cell r="A488">
            <v>488</v>
          </cell>
          <cell r="C488" t="str">
            <v>Company Owned Hydro ECD (Hydro less Pre-2005 All Other)</v>
          </cell>
          <cell r="D488" t="str">
            <v>SG</v>
          </cell>
          <cell r="E488" t="str">
            <v>P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M488">
            <v>0.75</v>
          </cell>
          <cell r="N488">
            <v>0</v>
          </cell>
          <cell r="O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D488">
            <v>557</v>
          </cell>
          <cell r="AE488" t="str">
            <v>SG</v>
          </cell>
          <cell r="AF488" t="str">
            <v>557.SG4</v>
          </cell>
        </row>
        <row r="489">
          <cell r="A489">
            <v>489</v>
          </cell>
          <cell r="C489" t="str">
            <v>Mid-Columbia Contract ECD (Mid C less Pre-2005 All Other)</v>
          </cell>
          <cell r="D489" t="str">
            <v>MC</v>
          </cell>
          <cell r="E489" t="str">
            <v>P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M489">
            <v>0.75</v>
          </cell>
          <cell r="N489">
            <v>0</v>
          </cell>
          <cell r="O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D489">
            <v>557</v>
          </cell>
          <cell r="AE489" t="str">
            <v>MC</v>
          </cell>
          <cell r="AF489" t="str">
            <v>557.MC1</v>
          </cell>
        </row>
        <row r="490">
          <cell r="A490">
            <v>490</v>
          </cell>
          <cell r="C490" t="str">
            <v>Mid-Columbia Contract ECD (Mid C less Pre-2005 All Other)</v>
          </cell>
          <cell r="D490" t="str">
            <v>SG</v>
          </cell>
          <cell r="E490" t="str">
            <v>P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M490">
            <v>0.75</v>
          </cell>
          <cell r="N490">
            <v>0</v>
          </cell>
          <cell r="O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D490">
            <v>557</v>
          </cell>
          <cell r="AE490" t="str">
            <v>SG</v>
          </cell>
          <cell r="AF490" t="str">
            <v>557.SG5</v>
          </cell>
        </row>
        <row r="491">
          <cell r="A491">
            <v>491</v>
          </cell>
          <cell r="C491" t="str">
            <v>Klamath Dam Removal Surcharge Re-allocation</v>
          </cell>
          <cell r="D491" t="str">
            <v xml:space="preserve">S </v>
          </cell>
          <cell r="E491" t="str">
            <v>P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M491">
            <v>0.75</v>
          </cell>
          <cell r="N491">
            <v>0</v>
          </cell>
          <cell r="O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D491">
            <v>557</v>
          </cell>
          <cell r="AE491" t="str">
            <v xml:space="preserve">S </v>
          </cell>
          <cell r="AF491" t="str">
            <v>557.S 1</v>
          </cell>
        </row>
        <row r="492">
          <cell r="A492">
            <v>492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N492">
            <v>0</v>
          </cell>
          <cell r="O492">
            <v>0</v>
          </cell>
          <cell r="AD492">
            <v>557</v>
          </cell>
          <cell r="AE492" t="str">
            <v>NA</v>
          </cell>
          <cell r="AF492" t="str">
            <v>557.NA8</v>
          </cell>
        </row>
        <row r="493">
          <cell r="A493">
            <v>493</v>
          </cell>
          <cell r="AD493">
            <v>557</v>
          </cell>
          <cell r="AE493" t="str">
            <v>NA</v>
          </cell>
          <cell r="AF493" t="str">
            <v>557.NA9</v>
          </cell>
        </row>
        <row r="494">
          <cell r="A494">
            <v>494</v>
          </cell>
          <cell r="B494" t="str">
            <v>Total Other Power Supply</v>
          </cell>
          <cell r="F494">
            <v>260486829.42837551</v>
          </cell>
          <cell r="G494">
            <v>260486829.42837551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N494">
            <v>191717449.07543087</v>
          </cell>
          <cell r="O494">
            <v>68769380.352944657</v>
          </cell>
          <cell r="Q494">
            <v>0</v>
          </cell>
          <cell r="R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D494" t="str">
            <v>Total Other Power Supply</v>
          </cell>
          <cell r="AE494" t="str">
            <v>NA</v>
          </cell>
          <cell r="AF494" t="str">
            <v>Total Other Power Supply.NA</v>
          </cell>
        </row>
        <row r="495">
          <cell r="A495">
            <v>495</v>
          </cell>
          <cell r="AD495" t="str">
            <v>Total Other Power Supply</v>
          </cell>
          <cell r="AE495" t="str">
            <v>NA</v>
          </cell>
          <cell r="AF495" t="str">
            <v>Total Other Power Supply.NA1</v>
          </cell>
        </row>
        <row r="496">
          <cell r="A496">
            <v>496</v>
          </cell>
          <cell r="B496" t="str">
            <v>TOTAL PRODUCTION EXPENSE</v>
          </cell>
          <cell r="F496">
            <v>917033685.96767306</v>
          </cell>
          <cell r="G496">
            <v>917033685.96767306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N496">
            <v>324450847.76786828</v>
          </cell>
          <cell r="O496">
            <v>592582838.1998049</v>
          </cell>
          <cell r="P496">
            <v>0</v>
          </cell>
          <cell r="Q496">
            <v>0</v>
          </cell>
          <cell r="R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D496" t="str">
            <v>TOTAL PRODUCTION EXPENSE</v>
          </cell>
          <cell r="AE496" t="str">
            <v>NA</v>
          </cell>
          <cell r="AF496" t="str">
            <v>TOTAL PRODUCTION EXPENSE.NA</v>
          </cell>
        </row>
        <row r="497">
          <cell r="A497">
            <v>497</v>
          </cell>
          <cell r="AD497" t="str">
            <v>TOTAL PRODUCTION EXPENSE</v>
          </cell>
          <cell r="AE497" t="str">
            <v>NA</v>
          </cell>
          <cell r="AF497" t="str">
            <v>TOTAL PRODUCTION EXPENSE.NA1</v>
          </cell>
        </row>
        <row r="498">
          <cell r="A498">
            <v>498</v>
          </cell>
          <cell r="B498">
            <v>560</v>
          </cell>
          <cell r="C498" t="str">
            <v>Operation Supervision &amp; Engineering</v>
          </cell>
          <cell r="AD498">
            <v>560</v>
          </cell>
          <cell r="AE498" t="str">
            <v>NA</v>
          </cell>
          <cell r="AF498" t="str">
            <v>560.NA</v>
          </cell>
        </row>
        <row r="499">
          <cell r="A499">
            <v>499</v>
          </cell>
          <cell r="D499" t="str">
            <v>SG</v>
          </cell>
          <cell r="E499" t="str">
            <v>T</v>
          </cell>
          <cell r="F499">
            <v>4059714.7838961198</v>
          </cell>
          <cell r="G499">
            <v>0</v>
          </cell>
          <cell r="H499">
            <v>4059714.7838961198</v>
          </cell>
          <cell r="I499">
            <v>0</v>
          </cell>
          <cell r="J499">
            <v>0</v>
          </cell>
          <cell r="K499">
            <v>0</v>
          </cell>
          <cell r="P499">
            <v>0.75</v>
          </cell>
          <cell r="Q499">
            <v>3044786.0879220897</v>
          </cell>
          <cell r="R499">
            <v>1014928.6959740299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D499">
            <v>560</v>
          </cell>
          <cell r="AE499" t="str">
            <v>SG</v>
          </cell>
          <cell r="AF499" t="str">
            <v>560.SG</v>
          </cell>
        </row>
        <row r="500">
          <cell r="A500">
            <v>500</v>
          </cell>
          <cell r="F500">
            <v>4059714.7838961198</v>
          </cell>
          <cell r="G500">
            <v>0</v>
          </cell>
          <cell r="H500">
            <v>4059714.7838961198</v>
          </cell>
          <cell r="I500">
            <v>0</v>
          </cell>
          <cell r="J500">
            <v>0</v>
          </cell>
          <cell r="K500">
            <v>0</v>
          </cell>
          <cell r="N500">
            <v>0</v>
          </cell>
          <cell r="O500">
            <v>0</v>
          </cell>
          <cell r="Q500">
            <v>3044786.0879220897</v>
          </cell>
          <cell r="R500">
            <v>1014928.6959740299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D500">
            <v>560</v>
          </cell>
          <cell r="AE500" t="str">
            <v>NA</v>
          </cell>
          <cell r="AF500" t="str">
            <v>560.NA1</v>
          </cell>
        </row>
        <row r="501">
          <cell r="A501">
            <v>501</v>
          </cell>
          <cell r="AD501">
            <v>560</v>
          </cell>
          <cell r="AE501" t="str">
            <v>NA</v>
          </cell>
          <cell r="AF501" t="str">
            <v>560.NA2</v>
          </cell>
        </row>
        <row r="502">
          <cell r="A502">
            <v>502</v>
          </cell>
          <cell r="B502">
            <v>561</v>
          </cell>
          <cell r="C502" t="str">
            <v>Load Dispatching</v>
          </cell>
          <cell r="AD502">
            <v>561</v>
          </cell>
          <cell r="AE502" t="str">
            <v>NA</v>
          </cell>
          <cell r="AF502" t="str">
            <v>561.NA</v>
          </cell>
        </row>
        <row r="503">
          <cell r="A503">
            <v>503</v>
          </cell>
          <cell r="D503" t="str">
            <v>SG</v>
          </cell>
          <cell r="E503" t="str">
            <v>T</v>
          </cell>
          <cell r="F503">
            <v>8205936.2050232673</v>
          </cell>
          <cell r="G503">
            <v>0</v>
          </cell>
          <cell r="H503">
            <v>8205936.2050232673</v>
          </cell>
          <cell r="I503">
            <v>0</v>
          </cell>
          <cell r="J503">
            <v>0</v>
          </cell>
          <cell r="K503">
            <v>0</v>
          </cell>
          <cell r="P503">
            <v>0.75</v>
          </cell>
          <cell r="Q503">
            <v>6154452.1537674507</v>
          </cell>
          <cell r="R503">
            <v>2051484.0512558168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D503">
            <v>561</v>
          </cell>
          <cell r="AE503" t="str">
            <v>SG</v>
          </cell>
          <cell r="AF503" t="str">
            <v>561.SG</v>
          </cell>
        </row>
        <row r="504">
          <cell r="A504">
            <v>504</v>
          </cell>
          <cell r="F504">
            <v>8205936.2050232673</v>
          </cell>
          <cell r="G504">
            <v>0</v>
          </cell>
          <cell r="H504">
            <v>8205936.2050232673</v>
          </cell>
          <cell r="I504">
            <v>0</v>
          </cell>
          <cell r="J504">
            <v>0</v>
          </cell>
          <cell r="K504">
            <v>0</v>
          </cell>
          <cell r="N504">
            <v>0</v>
          </cell>
          <cell r="O504">
            <v>0</v>
          </cell>
          <cell r="Q504">
            <v>6154452.1537674507</v>
          </cell>
          <cell r="R504">
            <v>2051484.0512558168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D504">
            <v>561</v>
          </cell>
          <cell r="AE504" t="str">
            <v>NA</v>
          </cell>
          <cell r="AF504" t="str">
            <v>561.NA1</v>
          </cell>
        </row>
        <row r="505">
          <cell r="A505">
            <v>505</v>
          </cell>
          <cell r="AD505">
            <v>561</v>
          </cell>
          <cell r="AE505" t="str">
            <v>NA</v>
          </cell>
          <cell r="AF505" t="str">
            <v>561.NA2</v>
          </cell>
        </row>
        <row r="506">
          <cell r="A506">
            <v>506</v>
          </cell>
          <cell r="B506">
            <v>562</v>
          </cell>
          <cell r="C506" t="str">
            <v>Station Expense</v>
          </cell>
          <cell r="AD506">
            <v>562</v>
          </cell>
          <cell r="AE506" t="str">
            <v>NA</v>
          </cell>
          <cell r="AF506" t="str">
            <v>562.NA</v>
          </cell>
        </row>
        <row r="507">
          <cell r="A507">
            <v>507</v>
          </cell>
          <cell r="D507" t="str">
            <v>SG</v>
          </cell>
          <cell r="E507" t="str">
            <v>T</v>
          </cell>
          <cell r="F507">
            <v>1344233.5166938193</v>
          </cell>
          <cell r="G507">
            <v>0</v>
          </cell>
          <cell r="H507">
            <v>1344233.5166938193</v>
          </cell>
          <cell r="I507">
            <v>0</v>
          </cell>
          <cell r="J507">
            <v>0</v>
          </cell>
          <cell r="K507">
            <v>0</v>
          </cell>
          <cell r="P507">
            <v>0.75</v>
          </cell>
          <cell r="Q507">
            <v>1008175.1375203645</v>
          </cell>
          <cell r="R507">
            <v>336058.37917345483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D507">
            <v>562</v>
          </cell>
          <cell r="AE507" t="str">
            <v>SG</v>
          </cell>
          <cell r="AF507" t="str">
            <v>562.SG</v>
          </cell>
        </row>
        <row r="508">
          <cell r="A508">
            <v>508</v>
          </cell>
          <cell r="F508">
            <v>1344233.5166938193</v>
          </cell>
          <cell r="G508">
            <v>0</v>
          </cell>
          <cell r="H508">
            <v>1344233.5166938193</v>
          </cell>
          <cell r="I508">
            <v>0</v>
          </cell>
          <cell r="J508">
            <v>0</v>
          </cell>
          <cell r="K508">
            <v>0</v>
          </cell>
          <cell r="N508">
            <v>0</v>
          </cell>
          <cell r="O508">
            <v>0</v>
          </cell>
          <cell r="Q508">
            <v>1008175.1375203645</v>
          </cell>
          <cell r="R508">
            <v>336058.37917345483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D508">
            <v>562</v>
          </cell>
          <cell r="AE508" t="str">
            <v>NA</v>
          </cell>
          <cell r="AF508" t="str">
            <v>562.NA1</v>
          </cell>
        </row>
        <row r="509">
          <cell r="A509">
            <v>509</v>
          </cell>
          <cell r="AD509">
            <v>562</v>
          </cell>
          <cell r="AE509" t="str">
            <v>NA</v>
          </cell>
          <cell r="AF509" t="str">
            <v>562.NA2</v>
          </cell>
        </row>
        <row r="510">
          <cell r="A510">
            <v>510</v>
          </cell>
          <cell r="B510">
            <v>563</v>
          </cell>
          <cell r="C510" t="str">
            <v>Overhead Line Expense</v>
          </cell>
          <cell r="AD510">
            <v>563</v>
          </cell>
          <cell r="AE510" t="str">
            <v>NA</v>
          </cell>
          <cell r="AF510" t="str">
            <v>563.NA</v>
          </cell>
        </row>
        <row r="511">
          <cell r="A511">
            <v>511</v>
          </cell>
          <cell r="D511" t="str">
            <v>SG</v>
          </cell>
          <cell r="E511" t="str">
            <v>T</v>
          </cell>
          <cell r="F511">
            <v>179134.7750732085</v>
          </cell>
          <cell r="G511">
            <v>0</v>
          </cell>
          <cell r="H511">
            <v>179134.7750732085</v>
          </cell>
          <cell r="I511">
            <v>0</v>
          </cell>
          <cell r="J511">
            <v>0</v>
          </cell>
          <cell r="K511">
            <v>0</v>
          </cell>
          <cell r="P511">
            <v>0.75</v>
          </cell>
          <cell r="Q511">
            <v>134351.08130490637</v>
          </cell>
          <cell r="R511">
            <v>44783.693768302124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D511">
            <v>563</v>
          </cell>
          <cell r="AE511" t="str">
            <v>SG</v>
          </cell>
          <cell r="AF511" t="str">
            <v>563.SG</v>
          </cell>
        </row>
        <row r="512">
          <cell r="A512">
            <v>512</v>
          </cell>
          <cell r="F512">
            <v>179134.7750732085</v>
          </cell>
          <cell r="G512">
            <v>0</v>
          </cell>
          <cell r="H512">
            <v>179134.7750732085</v>
          </cell>
          <cell r="I512">
            <v>0</v>
          </cell>
          <cell r="J512">
            <v>0</v>
          </cell>
          <cell r="K512">
            <v>0</v>
          </cell>
          <cell r="N512">
            <v>0</v>
          </cell>
          <cell r="O512">
            <v>0</v>
          </cell>
          <cell r="Q512">
            <v>134351.08130490637</v>
          </cell>
          <cell r="R512">
            <v>44783.693768302124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D512">
            <v>563</v>
          </cell>
          <cell r="AE512" t="str">
            <v>NA</v>
          </cell>
          <cell r="AF512" t="str">
            <v>563.NA1</v>
          </cell>
        </row>
        <row r="513">
          <cell r="A513">
            <v>513</v>
          </cell>
          <cell r="AD513">
            <v>563</v>
          </cell>
          <cell r="AE513" t="str">
            <v>NA</v>
          </cell>
          <cell r="AF513" t="str">
            <v>563.NA2</v>
          </cell>
        </row>
        <row r="514">
          <cell r="A514">
            <v>514</v>
          </cell>
          <cell r="B514">
            <v>564</v>
          </cell>
          <cell r="C514" t="str">
            <v>Underground Line Expense</v>
          </cell>
          <cell r="AD514">
            <v>564</v>
          </cell>
          <cell r="AE514" t="str">
            <v>NA</v>
          </cell>
          <cell r="AF514" t="str">
            <v>564.NA</v>
          </cell>
        </row>
        <row r="515">
          <cell r="A515">
            <v>515</v>
          </cell>
          <cell r="D515" t="str">
            <v>SG</v>
          </cell>
          <cell r="E515" t="str">
            <v>T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P515">
            <v>0.75</v>
          </cell>
          <cell r="Q515">
            <v>0</v>
          </cell>
          <cell r="R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D515">
            <v>564</v>
          </cell>
          <cell r="AE515" t="str">
            <v>SG</v>
          </cell>
          <cell r="AF515" t="str">
            <v>564.SG</v>
          </cell>
        </row>
        <row r="516">
          <cell r="A516">
            <v>516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D516">
            <v>564</v>
          </cell>
          <cell r="AE516" t="str">
            <v>NA</v>
          </cell>
          <cell r="AF516" t="str">
            <v>564.NA1</v>
          </cell>
        </row>
        <row r="517">
          <cell r="A517">
            <v>517</v>
          </cell>
          <cell r="AD517">
            <v>564</v>
          </cell>
          <cell r="AE517" t="str">
            <v>NA</v>
          </cell>
          <cell r="AF517" t="str">
            <v>564.NA2</v>
          </cell>
        </row>
        <row r="518">
          <cell r="A518">
            <v>518</v>
          </cell>
          <cell r="B518" t="str">
            <v>565NPC</v>
          </cell>
          <cell r="C518" t="str">
            <v>Transmission of Electricity by Others - NPC</v>
          </cell>
          <cell r="AD518" t="str">
            <v>565NPC</v>
          </cell>
          <cell r="AE518" t="str">
            <v>NA</v>
          </cell>
          <cell r="AF518" t="str">
            <v>565NPC.NA</v>
          </cell>
        </row>
        <row r="519">
          <cell r="A519">
            <v>519</v>
          </cell>
          <cell r="D519" t="str">
            <v>SG</v>
          </cell>
          <cell r="E519" t="str">
            <v>T</v>
          </cell>
          <cell r="F519">
            <v>62950194.107227273</v>
          </cell>
          <cell r="G519">
            <v>0</v>
          </cell>
          <cell r="H519">
            <v>62950194.107227273</v>
          </cell>
          <cell r="I519">
            <v>0</v>
          </cell>
          <cell r="J519">
            <v>0</v>
          </cell>
          <cell r="K519">
            <v>0</v>
          </cell>
          <cell r="N519">
            <v>0</v>
          </cell>
          <cell r="O519">
            <v>0</v>
          </cell>
          <cell r="P519">
            <v>0.75</v>
          </cell>
          <cell r="Q519">
            <v>47212645.580420457</v>
          </cell>
          <cell r="R519">
            <v>15737548.526806818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D519" t="str">
            <v>565NPC</v>
          </cell>
          <cell r="AE519" t="str">
            <v>SG</v>
          </cell>
          <cell r="AF519" t="str">
            <v>565NPC.SG</v>
          </cell>
        </row>
        <row r="520">
          <cell r="A520">
            <v>520</v>
          </cell>
          <cell r="D520" t="str">
            <v>SE</v>
          </cell>
          <cell r="E520" t="str">
            <v>T</v>
          </cell>
          <cell r="F520">
            <v>1941001.7242775455</v>
          </cell>
          <cell r="G520">
            <v>0</v>
          </cell>
          <cell r="H520">
            <v>1941001.7242775455</v>
          </cell>
          <cell r="I520">
            <v>0</v>
          </cell>
          <cell r="J520">
            <v>0</v>
          </cell>
          <cell r="K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1941001.7242775455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D520" t="str">
            <v>565NPC</v>
          </cell>
          <cell r="AE520" t="str">
            <v>SE</v>
          </cell>
          <cell r="AF520" t="str">
            <v>565NPC.SE</v>
          </cell>
        </row>
        <row r="521">
          <cell r="A521">
            <v>521</v>
          </cell>
          <cell r="F521">
            <v>64891195.831504822</v>
          </cell>
          <cell r="G521">
            <v>0</v>
          </cell>
          <cell r="H521">
            <v>64891195.831504822</v>
          </cell>
          <cell r="I521">
            <v>0</v>
          </cell>
          <cell r="J521">
            <v>0</v>
          </cell>
          <cell r="K521">
            <v>0</v>
          </cell>
          <cell r="N521">
            <v>0</v>
          </cell>
          <cell r="O521">
            <v>0</v>
          </cell>
          <cell r="Q521">
            <v>47212645.580420457</v>
          </cell>
          <cell r="R521">
            <v>17678550.251084365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D521" t="str">
            <v>565NPC</v>
          </cell>
          <cell r="AE521" t="str">
            <v>NA</v>
          </cell>
          <cell r="AF521" t="str">
            <v>565NPC.NA1</v>
          </cell>
        </row>
        <row r="522">
          <cell r="A522">
            <v>522</v>
          </cell>
          <cell r="AD522" t="str">
            <v>565NPC</v>
          </cell>
          <cell r="AE522" t="str">
            <v>NA</v>
          </cell>
          <cell r="AF522" t="str">
            <v>565NPC.NA2</v>
          </cell>
        </row>
        <row r="523">
          <cell r="A523">
            <v>523</v>
          </cell>
          <cell r="B523">
            <v>566</v>
          </cell>
          <cell r="C523" t="str">
            <v>Misc. Transmission Expense</v>
          </cell>
          <cell r="AD523">
            <v>566</v>
          </cell>
          <cell r="AE523" t="str">
            <v>NA</v>
          </cell>
          <cell r="AF523" t="str">
            <v>566.NA</v>
          </cell>
        </row>
        <row r="524">
          <cell r="A524">
            <v>524</v>
          </cell>
          <cell r="D524" t="str">
            <v>SG</v>
          </cell>
          <cell r="E524" t="str">
            <v>T</v>
          </cell>
          <cell r="F524">
            <v>1050077.3286607845</v>
          </cell>
          <cell r="G524">
            <v>0</v>
          </cell>
          <cell r="H524">
            <v>1050077.3286607845</v>
          </cell>
          <cell r="I524">
            <v>0</v>
          </cell>
          <cell r="J524">
            <v>0</v>
          </cell>
          <cell r="K524">
            <v>0</v>
          </cell>
          <cell r="N524">
            <v>0</v>
          </cell>
          <cell r="O524">
            <v>0</v>
          </cell>
          <cell r="P524">
            <v>0.75</v>
          </cell>
          <cell r="Q524">
            <v>787557.99649558845</v>
          </cell>
          <cell r="R524">
            <v>262519.33216519613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D524">
            <v>566</v>
          </cell>
          <cell r="AE524" t="str">
            <v>SG</v>
          </cell>
          <cell r="AF524" t="str">
            <v>566.SG</v>
          </cell>
        </row>
        <row r="525">
          <cell r="A525">
            <v>525</v>
          </cell>
          <cell r="F525">
            <v>1050077.3286607845</v>
          </cell>
          <cell r="G525">
            <v>0</v>
          </cell>
          <cell r="H525">
            <v>1050077.3286607845</v>
          </cell>
          <cell r="I525">
            <v>0</v>
          </cell>
          <cell r="J525">
            <v>0</v>
          </cell>
          <cell r="K525">
            <v>0</v>
          </cell>
          <cell r="N525">
            <v>0</v>
          </cell>
          <cell r="O525">
            <v>0</v>
          </cell>
          <cell r="Q525">
            <v>787557.99649558845</v>
          </cell>
          <cell r="R525">
            <v>262519.33216519613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D525">
            <v>566</v>
          </cell>
          <cell r="AE525" t="str">
            <v>NA</v>
          </cell>
          <cell r="AF525" t="str">
            <v>566.NA1</v>
          </cell>
        </row>
        <row r="526">
          <cell r="A526">
            <v>526</v>
          </cell>
          <cell r="AD526">
            <v>566</v>
          </cell>
          <cell r="AE526" t="str">
            <v>NA</v>
          </cell>
          <cell r="AF526" t="str">
            <v>566.NA2</v>
          </cell>
        </row>
        <row r="527">
          <cell r="A527">
            <v>527</v>
          </cell>
          <cell r="B527">
            <v>567</v>
          </cell>
          <cell r="C527" t="str">
            <v>Rents - Transmission</v>
          </cell>
          <cell r="AD527">
            <v>567</v>
          </cell>
          <cell r="AE527" t="str">
            <v>NA</v>
          </cell>
          <cell r="AF527" t="str">
            <v>567.NA</v>
          </cell>
        </row>
        <row r="528">
          <cell r="A528">
            <v>528</v>
          </cell>
          <cell r="D528" t="str">
            <v>SG</v>
          </cell>
          <cell r="E528" t="str">
            <v>T</v>
          </cell>
          <cell r="F528">
            <v>983694.9169061163</v>
          </cell>
          <cell r="G528">
            <v>0</v>
          </cell>
          <cell r="H528">
            <v>983694.9169061163</v>
          </cell>
          <cell r="I528">
            <v>0</v>
          </cell>
          <cell r="J528">
            <v>0</v>
          </cell>
          <cell r="K528">
            <v>0</v>
          </cell>
          <cell r="N528">
            <v>0</v>
          </cell>
          <cell r="O528">
            <v>0</v>
          </cell>
          <cell r="P528">
            <v>0.75</v>
          </cell>
          <cell r="Q528">
            <v>737771.18767958716</v>
          </cell>
          <cell r="R528">
            <v>245923.72922652907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D528">
            <v>567</v>
          </cell>
          <cell r="AE528" t="str">
            <v>SG</v>
          </cell>
          <cell r="AF528" t="str">
            <v>567.SG</v>
          </cell>
        </row>
        <row r="529">
          <cell r="A529">
            <v>529</v>
          </cell>
          <cell r="F529">
            <v>983694.9169061163</v>
          </cell>
          <cell r="G529">
            <v>0</v>
          </cell>
          <cell r="H529">
            <v>983694.9169061163</v>
          </cell>
          <cell r="I529">
            <v>0</v>
          </cell>
          <cell r="J529">
            <v>0</v>
          </cell>
          <cell r="K529">
            <v>0</v>
          </cell>
          <cell r="N529">
            <v>0</v>
          </cell>
          <cell r="O529">
            <v>0</v>
          </cell>
          <cell r="Q529">
            <v>737771.18767958716</v>
          </cell>
          <cell r="R529">
            <v>245923.72922652907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D529">
            <v>567</v>
          </cell>
          <cell r="AE529" t="str">
            <v>NA</v>
          </cell>
          <cell r="AF529" t="str">
            <v>567.NA1</v>
          </cell>
        </row>
        <row r="530">
          <cell r="A530">
            <v>530</v>
          </cell>
          <cell r="AD530">
            <v>567</v>
          </cell>
          <cell r="AE530" t="str">
            <v>NA</v>
          </cell>
          <cell r="AF530" t="str">
            <v>567.NA2</v>
          </cell>
        </row>
        <row r="531">
          <cell r="A531">
            <v>531</v>
          </cell>
          <cell r="B531">
            <v>568</v>
          </cell>
          <cell r="C531" t="str">
            <v>Maint Supervision &amp; Engineering</v>
          </cell>
          <cell r="AD531">
            <v>568</v>
          </cell>
          <cell r="AE531" t="str">
            <v>NA</v>
          </cell>
          <cell r="AF531" t="str">
            <v>568.NA</v>
          </cell>
        </row>
        <row r="532">
          <cell r="A532">
            <v>532</v>
          </cell>
          <cell r="D532" t="str">
            <v>SG</v>
          </cell>
          <cell r="E532" t="str">
            <v>T</v>
          </cell>
          <cell r="F532">
            <v>519020.73798729363</v>
          </cell>
          <cell r="G532">
            <v>0</v>
          </cell>
          <cell r="H532">
            <v>519020.73798729363</v>
          </cell>
          <cell r="I532">
            <v>0</v>
          </cell>
          <cell r="J532">
            <v>0</v>
          </cell>
          <cell r="K532">
            <v>0</v>
          </cell>
          <cell r="N532">
            <v>0</v>
          </cell>
          <cell r="O532">
            <v>0</v>
          </cell>
          <cell r="P532">
            <v>0.75</v>
          </cell>
          <cell r="Q532">
            <v>389265.55349047022</v>
          </cell>
          <cell r="R532">
            <v>129755.18449682341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D532">
            <v>568</v>
          </cell>
          <cell r="AE532" t="str">
            <v>SG</v>
          </cell>
          <cell r="AF532" t="str">
            <v>568.SG</v>
          </cell>
        </row>
        <row r="533">
          <cell r="A533">
            <v>533</v>
          </cell>
          <cell r="F533">
            <v>519020.73798729363</v>
          </cell>
          <cell r="G533">
            <v>0</v>
          </cell>
          <cell r="H533">
            <v>519020.73798729363</v>
          </cell>
          <cell r="I533">
            <v>0</v>
          </cell>
          <cell r="J533">
            <v>0</v>
          </cell>
          <cell r="K533">
            <v>0</v>
          </cell>
          <cell r="N533">
            <v>0</v>
          </cell>
          <cell r="O533">
            <v>0</v>
          </cell>
          <cell r="Q533">
            <v>389265.55349047022</v>
          </cell>
          <cell r="R533">
            <v>129755.18449682341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D533">
            <v>568</v>
          </cell>
          <cell r="AE533" t="str">
            <v>NA</v>
          </cell>
          <cell r="AF533" t="str">
            <v>568.NA1</v>
          </cell>
        </row>
        <row r="534">
          <cell r="A534">
            <v>534</v>
          </cell>
          <cell r="AD534">
            <v>568</v>
          </cell>
          <cell r="AE534" t="str">
            <v>NA</v>
          </cell>
          <cell r="AF534" t="str">
            <v>568.NA2</v>
          </cell>
        </row>
        <row r="535">
          <cell r="A535">
            <v>535</v>
          </cell>
          <cell r="B535">
            <v>569</v>
          </cell>
          <cell r="C535" t="str">
            <v>Maintenance of Structures</v>
          </cell>
          <cell r="AD535">
            <v>569</v>
          </cell>
          <cell r="AE535" t="str">
            <v>NA</v>
          </cell>
          <cell r="AF535" t="str">
            <v>569.NA</v>
          </cell>
        </row>
        <row r="536">
          <cell r="A536">
            <v>536</v>
          </cell>
          <cell r="D536" t="str">
            <v>SG</v>
          </cell>
          <cell r="E536" t="str">
            <v>T</v>
          </cell>
          <cell r="F536">
            <v>1818459.9486786514</v>
          </cell>
          <cell r="G536">
            <v>0</v>
          </cell>
          <cell r="H536">
            <v>1818459.9486786514</v>
          </cell>
          <cell r="I536">
            <v>0</v>
          </cell>
          <cell r="J536">
            <v>0</v>
          </cell>
          <cell r="K536">
            <v>0</v>
          </cell>
          <cell r="N536">
            <v>0</v>
          </cell>
          <cell r="O536">
            <v>0</v>
          </cell>
          <cell r="P536">
            <v>0.75</v>
          </cell>
          <cell r="Q536">
            <v>1363844.9615089884</v>
          </cell>
          <cell r="R536">
            <v>454614.98716966284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D536">
            <v>569</v>
          </cell>
          <cell r="AE536" t="str">
            <v>SG</v>
          </cell>
          <cell r="AF536" t="str">
            <v>569.SG</v>
          </cell>
        </row>
        <row r="537">
          <cell r="A537">
            <v>537</v>
          </cell>
          <cell r="F537">
            <v>1818459.9486786514</v>
          </cell>
          <cell r="G537">
            <v>0</v>
          </cell>
          <cell r="H537">
            <v>1818459.9486786514</v>
          </cell>
          <cell r="I537">
            <v>0</v>
          </cell>
          <cell r="J537">
            <v>0</v>
          </cell>
          <cell r="K537">
            <v>0</v>
          </cell>
          <cell r="N537">
            <v>0</v>
          </cell>
          <cell r="O537">
            <v>0</v>
          </cell>
          <cell r="Q537">
            <v>1363844.9615089884</v>
          </cell>
          <cell r="R537">
            <v>454614.98716966284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D537">
            <v>569</v>
          </cell>
          <cell r="AE537" t="str">
            <v>NA</v>
          </cell>
          <cell r="AF537" t="str">
            <v>569.NA1</v>
          </cell>
        </row>
        <row r="538">
          <cell r="A538">
            <v>538</v>
          </cell>
          <cell r="AD538">
            <v>569</v>
          </cell>
          <cell r="AE538" t="str">
            <v>NA</v>
          </cell>
          <cell r="AF538" t="str">
            <v>569.NA2</v>
          </cell>
        </row>
        <row r="539">
          <cell r="A539">
            <v>539</v>
          </cell>
          <cell r="B539">
            <v>570</v>
          </cell>
          <cell r="C539" t="str">
            <v>Maintenance of Station Equipment</v>
          </cell>
          <cell r="AD539">
            <v>570</v>
          </cell>
          <cell r="AE539" t="str">
            <v>NA</v>
          </cell>
          <cell r="AF539" t="str">
            <v>570.NA</v>
          </cell>
        </row>
        <row r="540">
          <cell r="A540">
            <v>540</v>
          </cell>
          <cell r="D540" t="str">
            <v>SG</v>
          </cell>
          <cell r="E540" t="str">
            <v>T</v>
          </cell>
          <cell r="F540">
            <v>3515819.7258060938</v>
          </cell>
          <cell r="G540">
            <v>0</v>
          </cell>
          <cell r="H540">
            <v>3515819.7258060938</v>
          </cell>
          <cell r="I540">
            <v>0</v>
          </cell>
          <cell r="J540">
            <v>0</v>
          </cell>
          <cell r="K540">
            <v>0</v>
          </cell>
          <cell r="P540">
            <v>0.75</v>
          </cell>
          <cell r="Q540">
            <v>2636864.7943545701</v>
          </cell>
          <cell r="R540">
            <v>878954.93145152344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D540">
            <v>570</v>
          </cell>
          <cell r="AE540" t="str">
            <v>SG</v>
          </cell>
          <cell r="AF540" t="str">
            <v>570.SG</v>
          </cell>
        </row>
        <row r="541">
          <cell r="A541">
            <v>541</v>
          </cell>
          <cell r="F541">
            <v>3515819.7258060938</v>
          </cell>
          <cell r="G541">
            <v>0</v>
          </cell>
          <cell r="H541">
            <v>3515819.7258060938</v>
          </cell>
          <cell r="I541">
            <v>0</v>
          </cell>
          <cell r="J541">
            <v>0</v>
          </cell>
          <cell r="K541">
            <v>0</v>
          </cell>
          <cell r="N541">
            <v>0</v>
          </cell>
          <cell r="O541">
            <v>0</v>
          </cell>
          <cell r="Q541">
            <v>2636864.7943545701</v>
          </cell>
          <cell r="R541">
            <v>878954.93145152344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D541">
            <v>570</v>
          </cell>
          <cell r="AE541" t="str">
            <v>NA</v>
          </cell>
          <cell r="AF541" t="str">
            <v>570.NA1</v>
          </cell>
        </row>
        <row r="542">
          <cell r="A542">
            <v>542</v>
          </cell>
          <cell r="AD542">
            <v>570</v>
          </cell>
          <cell r="AE542" t="str">
            <v>NA</v>
          </cell>
          <cell r="AF542" t="str">
            <v>570.NA2</v>
          </cell>
        </row>
        <row r="543">
          <cell r="A543">
            <v>543</v>
          </cell>
          <cell r="B543">
            <v>571</v>
          </cell>
          <cell r="C543" t="str">
            <v>Maintenance of Overhead Lines</v>
          </cell>
          <cell r="AD543">
            <v>571</v>
          </cell>
          <cell r="AE543" t="str">
            <v>NA</v>
          </cell>
          <cell r="AF543" t="str">
            <v>571.NA</v>
          </cell>
        </row>
        <row r="544">
          <cell r="A544">
            <v>544</v>
          </cell>
          <cell r="D544" t="str">
            <v>SG</v>
          </cell>
          <cell r="E544" t="str">
            <v>T</v>
          </cell>
          <cell r="F544">
            <v>7476399.0819796156</v>
          </cell>
          <cell r="G544">
            <v>0</v>
          </cell>
          <cell r="H544">
            <v>7476399.0819796156</v>
          </cell>
          <cell r="I544">
            <v>0</v>
          </cell>
          <cell r="J544">
            <v>0</v>
          </cell>
          <cell r="K544">
            <v>0</v>
          </cell>
          <cell r="P544">
            <v>0.75</v>
          </cell>
          <cell r="Q544">
            <v>5607299.3114847112</v>
          </cell>
          <cell r="R544">
            <v>1869099.7704949039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D544">
            <v>571</v>
          </cell>
          <cell r="AE544" t="str">
            <v>SG</v>
          </cell>
          <cell r="AF544" t="str">
            <v>571.SG</v>
          </cell>
        </row>
        <row r="545">
          <cell r="A545">
            <v>545</v>
          </cell>
          <cell r="F545">
            <v>7476399.0819796156</v>
          </cell>
          <cell r="G545">
            <v>0</v>
          </cell>
          <cell r="H545">
            <v>7476399.0819796156</v>
          </cell>
          <cell r="I545">
            <v>0</v>
          </cell>
          <cell r="J545">
            <v>0</v>
          </cell>
          <cell r="K545">
            <v>0</v>
          </cell>
          <cell r="N545">
            <v>0</v>
          </cell>
          <cell r="O545">
            <v>0</v>
          </cell>
          <cell r="Q545">
            <v>5607299.3114847112</v>
          </cell>
          <cell r="R545">
            <v>1869099.7704949039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D545">
            <v>571</v>
          </cell>
          <cell r="AE545" t="str">
            <v>NA</v>
          </cell>
          <cell r="AF545" t="str">
            <v>571.NA1</v>
          </cell>
        </row>
        <row r="546">
          <cell r="A546">
            <v>546</v>
          </cell>
          <cell r="AD546">
            <v>571</v>
          </cell>
          <cell r="AE546" t="str">
            <v>NA</v>
          </cell>
          <cell r="AF546" t="str">
            <v>571.NA2</v>
          </cell>
        </row>
        <row r="547">
          <cell r="A547">
            <v>547</v>
          </cell>
          <cell r="B547">
            <v>572</v>
          </cell>
          <cell r="C547" t="str">
            <v>Maintenance of Underground Lines</v>
          </cell>
          <cell r="AD547">
            <v>572</v>
          </cell>
          <cell r="AE547" t="str">
            <v>NA</v>
          </cell>
          <cell r="AF547" t="str">
            <v>572.NA</v>
          </cell>
        </row>
        <row r="548">
          <cell r="A548">
            <v>548</v>
          </cell>
          <cell r="D548" t="str">
            <v>SG</v>
          </cell>
          <cell r="E548" t="str">
            <v>T</v>
          </cell>
          <cell r="F548">
            <v>22590.196364615542</v>
          </cell>
          <cell r="G548">
            <v>0</v>
          </cell>
          <cell r="H548">
            <v>22590.196364615542</v>
          </cell>
          <cell r="I548">
            <v>0</v>
          </cell>
          <cell r="J548">
            <v>0</v>
          </cell>
          <cell r="K548">
            <v>0</v>
          </cell>
          <cell r="P548">
            <v>0.75</v>
          </cell>
          <cell r="Q548">
            <v>16942.647273461655</v>
          </cell>
          <cell r="R548">
            <v>5647.5490911538855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D548">
            <v>572</v>
          </cell>
          <cell r="AE548" t="str">
            <v>SG</v>
          </cell>
          <cell r="AF548" t="str">
            <v>572.SG</v>
          </cell>
        </row>
        <row r="549">
          <cell r="A549">
            <v>549</v>
          </cell>
          <cell r="F549">
            <v>22590.196364615542</v>
          </cell>
          <cell r="G549">
            <v>0</v>
          </cell>
          <cell r="H549">
            <v>22590.196364615542</v>
          </cell>
          <cell r="I549">
            <v>0</v>
          </cell>
          <cell r="J549">
            <v>0</v>
          </cell>
          <cell r="K549">
            <v>0</v>
          </cell>
          <cell r="N549">
            <v>0</v>
          </cell>
          <cell r="O549">
            <v>0</v>
          </cell>
          <cell r="Q549">
            <v>16942.647273461655</v>
          </cell>
          <cell r="R549">
            <v>5647.5490911538855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D549">
            <v>572</v>
          </cell>
          <cell r="AE549" t="str">
            <v>NA</v>
          </cell>
          <cell r="AF549" t="str">
            <v>572.NA1</v>
          </cell>
        </row>
        <row r="550">
          <cell r="A550">
            <v>550</v>
          </cell>
          <cell r="AD550">
            <v>572</v>
          </cell>
          <cell r="AE550" t="str">
            <v>NA</v>
          </cell>
          <cell r="AF550" t="str">
            <v>572.NA2</v>
          </cell>
        </row>
        <row r="551">
          <cell r="A551">
            <v>551</v>
          </cell>
          <cell r="B551">
            <v>573</v>
          </cell>
          <cell r="C551" t="str">
            <v>Maint of Misc. Transmission Plant</v>
          </cell>
          <cell r="AD551">
            <v>573</v>
          </cell>
          <cell r="AE551" t="str">
            <v>NA</v>
          </cell>
          <cell r="AF551" t="str">
            <v>573.NA</v>
          </cell>
        </row>
        <row r="552">
          <cell r="A552">
            <v>552</v>
          </cell>
          <cell r="D552" t="str">
            <v>SG</v>
          </cell>
          <cell r="E552" t="str">
            <v>T</v>
          </cell>
          <cell r="F552">
            <v>237826.85593182204</v>
          </cell>
          <cell r="G552">
            <v>0</v>
          </cell>
          <cell r="H552">
            <v>237826.85593182204</v>
          </cell>
          <cell r="I552">
            <v>0</v>
          </cell>
          <cell r="J552">
            <v>0</v>
          </cell>
          <cell r="K552">
            <v>0</v>
          </cell>
          <cell r="P552">
            <v>0.75</v>
          </cell>
          <cell r="Q552">
            <v>178370.14194886654</v>
          </cell>
          <cell r="R552">
            <v>59456.713982955509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D552">
            <v>573</v>
          </cell>
          <cell r="AE552" t="str">
            <v>SG</v>
          </cell>
          <cell r="AF552" t="str">
            <v>573.SG</v>
          </cell>
        </row>
        <row r="553">
          <cell r="A553">
            <v>553</v>
          </cell>
          <cell r="F553">
            <v>237826.85593182204</v>
          </cell>
          <cell r="G553">
            <v>0</v>
          </cell>
          <cell r="H553">
            <v>237826.85593182204</v>
          </cell>
          <cell r="I553">
            <v>0</v>
          </cell>
          <cell r="J553">
            <v>0</v>
          </cell>
          <cell r="K553">
            <v>0</v>
          </cell>
          <cell r="N553">
            <v>0</v>
          </cell>
          <cell r="O553">
            <v>0</v>
          </cell>
          <cell r="Q553">
            <v>178370.14194886654</v>
          </cell>
          <cell r="R553">
            <v>59456.713982955509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D553">
            <v>573</v>
          </cell>
          <cell r="AE553" t="str">
            <v>NA</v>
          </cell>
          <cell r="AF553" t="str">
            <v>573.NA1</v>
          </cell>
        </row>
        <row r="554">
          <cell r="A554">
            <v>554</v>
          </cell>
          <cell r="AD554">
            <v>573</v>
          </cell>
          <cell r="AE554" t="str">
            <v>NA</v>
          </cell>
          <cell r="AF554" t="str">
            <v>573.NA2</v>
          </cell>
        </row>
        <row r="555">
          <cell r="A555">
            <v>555</v>
          </cell>
          <cell r="B555" t="str">
            <v>TOTAL TRANSMISSION EXPENSE</v>
          </cell>
          <cell r="F555">
            <v>94304103.904506221</v>
          </cell>
          <cell r="G555">
            <v>0</v>
          </cell>
          <cell r="H555">
            <v>94304103.904506221</v>
          </cell>
          <cell r="I555">
            <v>0</v>
          </cell>
          <cell r="J555">
            <v>0</v>
          </cell>
          <cell r="K555">
            <v>0</v>
          </cell>
          <cell r="N555">
            <v>0</v>
          </cell>
          <cell r="O555">
            <v>0</v>
          </cell>
          <cell r="Q555">
            <v>69272326.635171518</v>
          </cell>
          <cell r="R555">
            <v>25031777.269334715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D555" t="str">
            <v>TOTAL TRANSMISSION EXPENSE</v>
          </cell>
          <cell r="AE555" t="str">
            <v>NA</v>
          </cell>
          <cell r="AF555" t="str">
            <v>TOTAL TRANSMISSION EXPENSE.NA</v>
          </cell>
        </row>
        <row r="556">
          <cell r="A556">
            <v>556</v>
          </cell>
          <cell r="AD556" t="str">
            <v>TOTAL TRANSMISSION EXPENSE</v>
          </cell>
          <cell r="AE556" t="str">
            <v>NA</v>
          </cell>
          <cell r="AF556" t="str">
            <v>TOTAL TRANSMISSION EXPENSE.NA1</v>
          </cell>
        </row>
        <row r="557">
          <cell r="A557">
            <v>557</v>
          </cell>
          <cell r="B557">
            <v>580</v>
          </cell>
          <cell r="C557" t="str">
            <v>Operation Supervision &amp; Engineering</v>
          </cell>
          <cell r="AD557">
            <v>580</v>
          </cell>
          <cell r="AE557" t="str">
            <v>NA</v>
          </cell>
          <cell r="AF557" t="str">
            <v>580.NA</v>
          </cell>
        </row>
        <row r="558">
          <cell r="A558">
            <v>558</v>
          </cell>
          <cell r="D558" t="str">
            <v>S</v>
          </cell>
          <cell r="E558" t="str">
            <v>DPW</v>
          </cell>
          <cell r="F558">
            <v>801638.22</v>
          </cell>
          <cell r="G558">
            <v>0</v>
          </cell>
          <cell r="H558">
            <v>0</v>
          </cell>
          <cell r="I558">
            <v>801638.22</v>
          </cell>
          <cell r="J558">
            <v>0</v>
          </cell>
          <cell r="K558">
            <v>0</v>
          </cell>
          <cell r="S558" t="str">
            <v>PLNT</v>
          </cell>
          <cell r="T558">
            <v>140611.41226261636</v>
          </cell>
          <cell r="U558">
            <v>404086.42766765988</v>
          </cell>
          <cell r="V558">
            <v>150109.0573736332</v>
          </cell>
          <cell r="W558">
            <v>82631.213381120178</v>
          </cell>
          <cell r="X558">
            <v>24200.109314970297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D558">
            <v>580</v>
          </cell>
          <cell r="AE558" t="str">
            <v>S</v>
          </cell>
          <cell r="AF558" t="str">
            <v>580.S</v>
          </cell>
        </row>
        <row r="559">
          <cell r="A559">
            <v>559</v>
          </cell>
          <cell r="D559" t="str">
            <v>SNPD</v>
          </cell>
          <cell r="E559" t="str">
            <v>DPW</v>
          </cell>
          <cell r="F559">
            <v>4753508.1053913441</v>
          </cell>
          <cell r="G559">
            <v>0</v>
          </cell>
          <cell r="H559">
            <v>0</v>
          </cell>
          <cell r="I559">
            <v>4753508.1053913441</v>
          </cell>
          <cell r="J559">
            <v>0</v>
          </cell>
          <cell r="K559">
            <v>0</v>
          </cell>
          <cell r="S559" t="str">
            <v>PLNT</v>
          </cell>
          <cell r="T559">
            <v>833789.44669188885</v>
          </cell>
          <cell r="U559">
            <v>2396128.4046522314</v>
          </cell>
          <cell r="V559">
            <v>890108.03516606253</v>
          </cell>
          <cell r="W559">
            <v>489981.80571464822</v>
          </cell>
          <cell r="X559">
            <v>143500.41316651279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D559">
            <v>580</v>
          </cell>
          <cell r="AE559" t="str">
            <v>SNPD</v>
          </cell>
          <cell r="AF559" t="str">
            <v>580.SNPD</v>
          </cell>
        </row>
        <row r="560">
          <cell r="A560">
            <v>560</v>
          </cell>
          <cell r="F560">
            <v>5555146.3253913438</v>
          </cell>
          <cell r="G560">
            <v>0</v>
          </cell>
          <cell r="H560">
            <v>0</v>
          </cell>
          <cell r="I560">
            <v>5555146.3253913438</v>
          </cell>
          <cell r="J560">
            <v>0</v>
          </cell>
          <cell r="K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  <cell r="T560">
            <v>974400.85895450518</v>
          </cell>
          <cell r="U560">
            <v>2800214.8323198911</v>
          </cell>
          <cell r="V560">
            <v>1040217.0925396958</v>
          </cell>
          <cell r="W560">
            <v>572613.01909576845</v>
          </cell>
          <cell r="X560">
            <v>167700.52248148309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D560">
            <v>580</v>
          </cell>
          <cell r="AE560" t="str">
            <v>NA</v>
          </cell>
          <cell r="AF560" t="str">
            <v>580.NA1</v>
          </cell>
        </row>
        <row r="561">
          <cell r="A561">
            <v>561</v>
          </cell>
          <cell r="AD561">
            <v>580</v>
          </cell>
          <cell r="AE561" t="str">
            <v>NA</v>
          </cell>
          <cell r="AF561" t="str">
            <v>580.NA2</v>
          </cell>
        </row>
        <row r="562">
          <cell r="A562">
            <v>562</v>
          </cell>
          <cell r="B562">
            <v>581</v>
          </cell>
          <cell r="C562" t="str">
            <v>Load Dispatching</v>
          </cell>
          <cell r="AD562">
            <v>581</v>
          </cell>
          <cell r="AE562" t="str">
            <v>NA</v>
          </cell>
          <cell r="AF562" t="str">
            <v>581.NA</v>
          </cell>
        </row>
        <row r="563">
          <cell r="A563">
            <v>563</v>
          </cell>
          <cell r="D563" t="str">
            <v>S</v>
          </cell>
          <cell r="E563" t="str">
            <v>DPW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S563" t="str">
            <v>SUBS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D563">
            <v>581</v>
          </cell>
          <cell r="AE563" t="str">
            <v>S</v>
          </cell>
          <cell r="AF563" t="str">
            <v>581.S</v>
          </cell>
        </row>
        <row r="564">
          <cell r="A564">
            <v>564</v>
          </cell>
          <cell r="D564" t="str">
            <v>SNPD</v>
          </cell>
          <cell r="E564" t="str">
            <v>DPW</v>
          </cell>
          <cell r="F564">
            <v>5626627.8575685592</v>
          </cell>
          <cell r="G564">
            <v>0</v>
          </cell>
          <cell r="H564">
            <v>0</v>
          </cell>
          <cell r="I564">
            <v>5626627.8575685592</v>
          </cell>
          <cell r="J564">
            <v>0</v>
          </cell>
          <cell r="K564">
            <v>0</v>
          </cell>
          <cell r="S564" t="str">
            <v>SUBS</v>
          </cell>
          <cell r="T564">
            <v>5626627.8575685592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D564">
            <v>581</v>
          </cell>
          <cell r="AE564" t="str">
            <v>SNPD</v>
          </cell>
          <cell r="AF564" t="str">
            <v>581.SNPD</v>
          </cell>
        </row>
        <row r="565">
          <cell r="A565">
            <v>565</v>
          </cell>
          <cell r="F565">
            <v>5626627.8575685592</v>
          </cell>
          <cell r="G565">
            <v>0</v>
          </cell>
          <cell r="H565">
            <v>0</v>
          </cell>
          <cell r="I565">
            <v>5626627.8575685592</v>
          </cell>
          <cell r="J565">
            <v>0</v>
          </cell>
          <cell r="K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  <cell r="T565">
            <v>5626627.8575685592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D565">
            <v>581</v>
          </cell>
          <cell r="AE565" t="str">
            <v>NA</v>
          </cell>
          <cell r="AF565" t="str">
            <v>581.NA1</v>
          </cell>
        </row>
        <row r="566">
          <cell r="A566">
            <v>566</v>
          </cell>
          <cell r="AD566">
            <v>581</v>
          </cell>
          <cell r="AE566" t="str">
            <v>NA</v>
          </cell>
          <cell r="AF566" t="str">
            <v>581.NA2</v>
          </cell>
        </row>
        <row r="567">
          <cell r="A567">
            <v>567</v>
          </cell>
          <cell r="B567">
            <v>582</v>
          </cell>
          <cell r="C567" t="str">
            <v>Station Expense</v>
          </cell>
          <cell r="AD567">
            <v>582</v>
          </cell>
          <cell r="AE567" t="str">
            <v>NA</v>
          </cell>
          <cell r="AF567" t="str">
            <v>582.NA</v>
          </cell>
        </row>
        <row r="568">
          <cell r="A568">
            <v>568</v>
          </cell>
          <cell r="D568" t="str">
            <v>S</v>
          </cell>
          <cell r="E568" t="str">
            <v>DPW</v>
          </cell>
          <cell r="F568">
            <v>1751703.53</v>
          </cell>
          <cell r="G568">
            <v>0</v>
          </cell>
          <cell r="H568">
            <v>0</v>
          </cell>
          <cell r="I568">
            <v>1751703.53</v>
          </cell>
          <cell r="J568">
            <v>0</v>
          </cell>
          <cell r="K568">
            <v>0</v>
          </cell>
          <cell r="S568" t="str">
            <v>SUBS</v>
          </cell>
          <cell r="T568">
            <v>1751703.53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D568">
            <v>582</v>
          </cell>
          <cell r="AE568" t="str">
            <v>S</v>
          </cell>
          <cell r="AF568" t="str">
            <v>582.S</v>
          </cell>
        </row>
        <row r="569">
          <cell r="A569">
            <v>569</v>
          </cell>
          <cell r="D569" t="str">
            <v>SNPD</v>
          </cell>
          <cell r="E569" t="str">
            <v>DPW</v>
          </cell>
          <cell r="F569">
            <v>7131.6806167717523</v>
          </cell>
          <cell r="G569">
            <v>0</v>
          </cell>
          <cell r="H569">
            <v>0</v>
          </cell>
          <cell r="I569">
            <v>7131.6806167717523</v>
          </cell>
          <cell r="J569">
            <v>0</v>
          </cell>
          <cell r="K569">
            <v>0</v>
          </cell>
          <cell r="S569" t="str">
            <v>SUBS</v>
          </cell>
          <cell r="T569">
            <v>7131.6806167717523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D569">
            <v>582</v>
          </cell>
          <cell r="AE569" t="str">
            <v>SNPD</v>
          </cell>
          <cell r="AF569" t="str">
            <v>582.SNPD</v>
          </cell>
        </row>
        <row r="570">
          <cell r="A570">
            <v>570</v>
          </cell>
          <cell r="F570">
            <v>1758835.2106167718</v>
          </cell>
          <cell r="G570">
            <v>0</v>
          </cell>
          <cell r="H570">
            <v>0</v>
          </cell>
          <cell r="I570">
            <v>1758835.2106167718</v>
          </cell>
          <cell r="J570">
            <v>0</v>
          </cell>
          <cell r="K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T570">
            <v>1758835.2106167718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D570">
            <v>582</v>
          </cell>
          <cell r="AE570" t="str">
            <v>NA</v>
          </cell>
          <cell r="AF570" t="str">
            <v>582.NA1</v>
          </cell>
        </row>
        <row r="571">
          <cell r="A571">
            <v>571</v>
          </cell>
          <cell r="AD571">
            <v>582</v>
          </cell>
          <cell r="AE571" t="str">
            <v>NA</v>
          </cell>
          <cell r="AF571" t="str">
            <v>582.NA2</v>
          </cell>
        </row>
        <row r="572">
          <cell r="A572">
            <v>572</v>
          </cell>
          <cell r="B572">
            <v>583</v>
          </cell>
          <cell r="C572" t="str">
            <v>Overhead Line Expenses</v>
          </cell>
          <cell r="AD572">
            <v>583</v>
          </cell>
          <cell r="AE572" t="str">
            <v>NA</v>
          </cell>
          <cell r="AF572" t="str">
            <v>583.NA</v>
          </cell>
        </row>
        <row r="573">
          <cell r="A573">
            <v>573</v>
          </cell>
          <cell r="D573" t="str">
            <v>S</v>
          </cell>
          <cell r="E573" t="str">
            <v>DPW</v>
          </cell>
          <cell r="F573">
            <v>4149414.26</v>
          </cell>
          <cell r="G573">
            <v>0</v>
          </cell>
          <cell r="H573">
            <v>0</v>
          </cell>
          <cell r="I573">
            <v>4149414.26</v>
          </cell>
          <cell r="J573">
            <v>0</v>
          </cell>
          <cell r="K573">
            <v>0</v>
          </cell>
          <cell r="S573" t="str">
            <v>PC</v>
          </cell>
          <cell r="T573">
            <v>0</v>
          </cell>
          <cell r="U573">
            <v>4149414.26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D573">
            <v>583</v>
          </cell>
          <cell r="AE573" t="str">
            <v>S</v>
          </cell>
          <cell r="AF573" t="str">
            <v>583.S</v>
          </cell>
        </row>
        <row r="574">
          <cell r="A574">
            <v>574</v>
          </cell>
          <cell r="D574" t="str">
            <v>SNPD</v>
          </cell>
          <cell r="E574" t="str">
            <v>DPW</v>
          </cell>
          <cell r="F574">
            <v>2624.8229032930549</v>
          </cell>
          <cell r="G574">
            <v>0</v>
          </cell>
          <cell r="H574">
            <v>0</v>
          </cell>
          <cell r="I574">
            <v>2624.8229032930549</v>
          </cell>
          <cell r="J574">
            <v>0</v>
          </cell>
          <cell r="K574">
            <v>0</v>
          </cell>
          <cell r="S574" t="str">
            <v>PC</v>
          </cell>
          <cell r="T574">
            <v>0</v>
          </cell>
          <cell r="U574">
            <v>2624.8229032930549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D574">
            <v>583</v>
          </cell>
          <cell r="AE574" t="str">
            <v>SNPD</v>
          </cell>
          <cell r="AF574" t="str">
            <v>583.SNPD</v>
          </cell>
        </row>
        <row r="575">
          <cell r="A575">
            <v>575</v>
          </cell>
          <cell r="F575">
            <v>4152039.082903293</v>
          </cell>
          <cell r="G575">
            <v>0</v>
          </cell>
          <cell r="H575">
            <v>0</v>
          </cell>
          <cell r="I575">
            <v>4152039.082903293</v>
          </cell>
          <cell r="J575">
            <v>0</v>
          </cell>
          <cell r="K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  <cell r="T575">
            <v>0</v>
          </cell>
          <cell r="U575">
            <v>4152039.082903293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D575">
            <v>583</v>
          </cell>
          <cell r="AE575" t="str">
            <v>NA</v>
          </cell>
          <cell r="AF575" t="str">
            <v>583.NA1</v>
          </cell>
        </row>
        <row r="576">
          <cell r="A576">
            <v>576</v>
          </cell>
          <cell r="AD576">
            <v>583</v>
          </cell>
          <cell r="AE576" t="str">
            <v>NA</v>
          </cell>
          <cell r="AF576" t="str">
            <v>583.NA2</v>
          </cell>
        </row>
        <row r="577">
          <cell r="A577">
            <v>577</v>
          </cell>
          <cell r="B577">
            <v>584</v>
          </cell>
          <cell r="C577" t="str">
            <v>Underground Line Expense</v>
          </cell>
          <cell r="AD577">
            <v>584</v>
          </cell>
          <cell r="AE577" t="str">
            <v>NA</v>
          </cell>
          <cell r="AF577" t="str">
            <v>584.NA</v>
          </cell>
        </row>
        <row r="578">
          <cell r="A578">
            <v>578</v>
          </cell>
          <cell r="D578" t="str">
            <v>S</v>
          </cell>
          <cell r="E578" t="str">
            <v>DPW</v>
          </cell>
          <cell r="F578">
            <v>32.11</v>
          </cell>
          <cell r="G578">
            <v>0</v>
          </cell>
          <cell r="H578">
            <v>0</v>
          </cell>
          <cell r="I578">
            <v>32.11</v>
          </cell>
          <cell r="J578">
            <v>0</v>
          </cell>
          <cell r="K578">
            <v>0</v>
          </cell>
          <cell r="S578" t="str">
            <v>PC</v>
          </cell>
          <cell r="T578">
            <v>0</v>
          </cell>
          <cell r="U578">
            <v>32.11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D578">
            <v>584</v>
          </cell>
          <cell r="AE578" t="str">
            <v>S</v>
          </cell>
          <cell r="AF578" t="str">
            <v>584.S</v>
          </cell>
        </row>
        <row r="579">
          <cell r="A579">
            <v>579</v>
          </cell>
          <cell r="D579" t="str">
            <v>SNPD</v>
          </cell>
          <cell r="E579" t="str">
            <v>DPW</v>
          </cell>
          <cell r="F579">
            <v>2959.9960607613343</v>
          </cell>
          <cell r="G579">
            <v>0</v>
          </cell>
          <cell r="H579">
            <v>0</v>
          </cell>
          <cell r="I579">
            <v>2959.9960607613343</v>
          </cell>
          <cell r="J579">
            <v>0</v>
          </cell>
          <cell r="K579">
            <v>0</v>
          </cell>
          <cell r="S579" t="str">
            <v>PC</v>
          </cell>
          <cell r="T579">
            <v>0</v>
          </cell>
          <cell r="U579">
            <v>2959.9960607613343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D579">
            <v>584</v>
          </cell>
          <cell r="AE579" t="str">
            <v>SNPD</v>
          </cell>
          <cell r="AF579" t="str">
            <v>584.SNPD</v>
          </cell>
        </row>
        <row r="580">
          <cell r="A580">
            <v>580</v>
          </cell>
          <cell r="F580">
            <v>2992.1060607613344</v>
          </cell>
          <cell r="G580">
            <v>0</v>
          </cell>
          <cell r="H580">
            <v>0</v>
          </cell>
          <cell r="I580">
            <v>2992.1060607613344</v>
          </cell>
          <cell r="J580">
            <v>0</v>
          </cell>
          <cell r="K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  <cell r="T580">
            <v>0</v>
          </cell>
          <cell r="U580">
            <v>2992.1060607613344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D580">
            <v>584</v>
          </cell>
          <cell r="AE580" t="str">
            <v>NA</v>
          </cell>
          <cell r="AF580" t="str">
            <v>584.NA1</v>
          </cell>
        </row>
        <row r="581">
          <cell r="A581">
            <v>581</v>
          </cell>
          <cell r="AD581">
            <v>584</v>
          </cell>
          <cell r="AE581" t="str">
            <v>NA</v>
          </cell>
          <cell r="AF581" t="str">
            <v>584.NA2</v>
          </cell>
        </row>
        <row r="582">
          <cell r="A582">
            <v>582</v>
          </cell>
          <cell r="B582">
            <v>585</v>
          </cell>
          <cell r="C582" t="str">
            <v>Street Lighting &amp; Signal Systems</v>
          </cell>
          <cell r="AD582">
            <v>585</v>
          </cell>
          <cell r="AE582" t="str">
            <v>NA</v>
          </cell>
          <cell r="AF582" t="str">
            <v>585.NA</v>
          </cell>
        </row>
        <row r="583">
          <cell r="A583">
            <v>583</v>
          </cell>
          <cell r="D583" t="str">
            <v>S</v>
          </cell>
          <cell r="E583" t="str">
            <v>DPW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S583" t="str">
            <v>PC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D583">
            <v>585</v>
          </cell>
          <cell r="AE583" t="str">
            <v>S</v>
          </cell>
          <cell r="AF583" t="str">
            <v>585.S</v>
          </cell>
        </row>
        <row r="584">
          <cell r="A584">
            <v>584</v>
          </cell>
          <cell r="D584" t="str">
            <v>SNPD</v>
          </cell>
          <cell r="E584" t="str">
            <v>DPW</v>
          </cell>
          <cell r="F584">
            <v>107276.35302386136</v>
          </cell>
          <cell r="G584">
            <v>0</v>
          </cell>
          <cell r="H584">
            <v>0</v>
          </cell>
          <cell r="I584">
            <v>107276.35302386136</v>
          </cell>
          <cell r="J584">
            <v>0</v>
          </cell>
          <cell r="K584">
            <v>0</v>
          </cell>
          <cell r="S584" t="str">
            <v>METR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107276.35302386136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D584">
            <v>585</v>
          </cell>
          <cell r="AE584" t="str">
            <v>SNPD</v>
          </cell>
          <cell r="AF584" t="str">
            <v>585.SNPD</v>
          </cell>
        </row>
        <row r="585">
          <cell r="A585">
            <v>585</v>
          </cell>
          <cell r="F585">
            <v>107276.35302386136</v>
          </cell>
          <cell r="G585">
            <v>0</v>
          </cell>
          <cell r="H585">
            <v>0</v>
          </cell>
          <cell r="I585">
            <v>107276.35302386136</v>
          </cell>
          <cell r="J585">
            <v>0</v>
          </cell>
          <cell r="K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107276.35302386136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D585">
            <v>585</v>
          </cell>
          <cell r="AE585" t="str">
            <v>NA</v>
          </cell>
          <cell r="AF585" t="str">
            <v>585.NA1</v>
          </cell>
        </row>
        <row r="586">
          <cell r="A586">
            <v>586</v>
          </cell>
          <cell r="AD586">
            <v>585</v>
          </cell>
          <cell r="AE586" t="str">
            <v>NA</v>
          </cell>
          <cell r="AF586" t="str">
            <v>585.NA2</v>
          </cell>
        </row>
        <row r="587">
          <cell r="A587">
            <v>587</v>
          </cell>
          <cell r="B587">
            <v>586</v>
          </cell>
          <cell r="C587" t="str">
            <v>Meter Expenses</v>
          </cell>
          <cell r="AD587">
            <v>586</v>
          </cell>
          <cell r="AE587" t="str">
            <v>NA</v>
          </cell>
          <cell r="AF587" t="str">
            <v>586.NA</v>
          </cell>
        </row>
        <row r="588">
          <cell r="A588">
            <v>588</v>
          </cell>
          <cell r="D588" t="str">
            <v>S</v>
          </cell>
          <cell r="E588" t="str">
            <v>DPW</v>
          </cell>
          <cell r="F588">
            <v>2058403.42</v>
          </cell>
          <cell r="G588">
            <v>0</v>
          </cell>
          <cell r="H588">
            <v>0</v>
          </cell>
          <cell r="I588">
            <v>2058403.42</v>
          </cell>
          <cell r="J588">
            <v>0</v>
          </cell>
          <cell r="K588">
            <v>0</v>
          </cell>
          <cell r="S588" t="str">
            <v>METR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2058403.42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D588">
            <v>586</v>
          </cell>
          <cell r="AE588" t="str">
            <v>S</v>
          </cell>
          <cell r="AF588" t="str">
            <v>586.S</v>
          </cell>
        </row>
        <row r="589">
          <cell r="A589">
            <v>589</v>
          </cell>
          <cell r="D589" t="str">
            <v>SNPD</v>
          </cell>
          <cell r="E589" t="str">
            <v>DPW</v>
          </cell>
          <cell r="F589">
            <v>150377.70213119304</v>
          </cell>
          <cell r="G589">
            <v>0</v>
          </cell>
          <cell r="H589">
            <v>0</v>
          </cell>
          <cell r="I589">
            <v>150377.70213119304</v>
          </cell>
          <cell r="J589">
            <v>0</v>
          </cell>
          <cell r="K589">
            <v>0</v>
          </cell>
          <cell r="S589" t="str">
            <v>METR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150377.70213119304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D589">
            <v>586</v>
          </cell>
          <cell r="AE589" t="str">
            <v>SNPD</v>
          </cell>
          <cell r="AF589" t="str">
            <v>586.SNPD</v>
          </cell>
        </row>
        <row r="590">
          <cell r="A590">
            <v>590</v>
          </cell>
          <cell r="F590">
            <v>2208781.1221311931</v>
          </cell>
          <cell r="G590">
            <v>0</v>
          </cell>
          <cell r="H590">
            <v>0</v>
          </cell>
          <cell r="I590">
            <v>2208781.1221311931</v>
          </cell>
          <cell r="J590">
            <v>0</v>
          </cell>
          <cell r="K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2208781.1221311931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D590">
            <v>586</v>
          </cell>
          <cell r="AE590" t="str">
            <v>NA</v>
          </cell>
          <cell r="AF590" t="str">
            <v>586.NA1</v>
          </cell>
        </row>
        <row r="591">
          <cell r="A591">
            <v>591</v>
          </cell>
          <cell r="AD591">
            <v>586</v>
          </cell>
          <cell r="AE591" t="str">
            <v>NA</v>
          </cell>
          <cell r="AF591" t="str">
            <v>586.NA2</v>
          </cell>
        </row>
        <row r="592">
          <cell r="A592">
            <v>592</v>
          </cell>
          <cell r="B592">
            <v>587</v>
          </cell>
          <cell r="C592" t="str">
            <v>Customer Installation Expenses</v>
          </cell>
          <cell r="AD592">
            <v>587</v>
          </cell>
          <cell r="AE592" t="str">
            <v>NA</v>
          </cell>
          <cell r="AF592" t="str">
            <v>587.NA</v>
          </cell>
        </row>
        <row r="593">
          <cell r="A593">
            <v>593</v>
          </cell>
          <cell r="D593" t="str">
            <v>S</v>
          </cell>
          <cell r="E593" t="str">
            <v>DPW</v>
          </cell>
          <cell r="F593">
            <v>3746958.73</v>
          </cell>
          <cell r="G593">
            <v>0</v>
          </cell>
          <cell r="H593">
            <v>0</v>
          </cell>
          <cell r="I593">
            <v>3746958.73</v>
          </cell>
          <cell r="J593">
            <v>0</v>
          </cell>
          <cell r="K593">
            <v>0</v>
          </cell>
          <cell r="S593" t="str">
            <v>PC</v>
          </cell>
          <cell r="T593">
            <v>0</v>
          </cell>
          <cell r="U593">
            <v>3746958.73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D593">
            <v>587</v>
          </cell>
          <cell r="AE593" t="str">
            <v>S</v>
          </cell>
          <cell r="AF593" t="str">
            <v>587.S</v>
          </cell>
        </row>
        <row r="594">
          <cell r="A594">
            <v>594</v>
          </cell>
          <cell r="D594" t="str">
            <v>SNPD</v>
          </cell>
          <cell r="E594" t="str">
            <v>DPW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S594" t="str">
            <v>PC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D594">
            <v>587</v>
          </cell>
          <cell r="AE594" t="str">
            <v>SNPD</v>
          </cell>
          <cell r="AF594" t="str">
            <v>587.SNPD</v>
          </cell>
        </row>
        <row r="595">
          <cell r="A595">
            <v>595</v>
          </cell>
          <cell r="F595">
            <v>3746958.73</v>
          </cell>
          <cell r="G595">
            <v>0</v>
          </cell>
          <cell r="H595">
            <v>0</v>
          </cell>
          <cell r="I595">
            <v>3746958.73</v>
          </cell>
          <cell r="J595">
            <v>0</v>
          </cell>
          <cell r="K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  <cell r="T595">
            <v>0</v>
          </cell>
          <cell r="U595">
            <v>3746958.73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D595">
            <v>587</v>
          </cell>
          <cell r="AE595" t="str">
            <v>NA</v>
          </cell>
          <cell r="AF595" t="str">
            <v>587.NA1</v>
          </cell>
        </row>
        <row r="596">
          <cell r="A596">
            <v>596</v>
          </cell>
          <cell r="AD596">
            <v>587</v>
          </cell>
          <cell r="AE596" t="str">
            <v>NA</v>
          </cell>
          <cell r="AF596" t="str">
            <v>587.NA2</v>
          </cell>
        </row>
        <row r="597">
          <cell r="A597">
            <v>597</v>
          </cell>
          <cell r="B597">
            <v>588</v>
          </cell>
          <cell r="C597" t="str">
            <v>Misc. Distribution Expenses</v>
          </cell>
          <cell r="AD597">
            <v>588</v>
          </cell>
          <cell r="AE597" t="str">
            <v>NA</v>
          </cell>
          <cell r="AF597" t="str">
            <v>588.NA</v>
          </cell>
        </row>
        <row r="598">
          <cell r="A598">
            <v>598</v>
          </cell>
          <cell r="D598" t="str">
            <v>S</v>
          </cell>
          <cell r="E598" t="str">
            <v>DPW</v>
          </cell>
          <cell r="F598">
            <v>929144.54</v>
          </cell>
          <cell r="G598">
            <v>0</v>
          </cell>
          <cell r="H598">
            <v>0</v>
          </cell>
          <cell r="I598">
            <v>929144.54</v>
          </cell>
          <cell r="J598">
            <v>0</v>
          </cell>
          <cell r="K598">
            <v>0</v>
          </cell>
          <cell r="S598" t="str">
            <v>PLNT2</v>
          </cell>
          <cell r="T598">
            <v>239854.67976561573</v>
          </cell>
          <cell r="U598">
            <v>689289.86023438419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D598">
            <v>588</v>
          </cell>
          <cell r="AE598" t="str">
            <v>S</v>
          </cell>
          <cell r="AF598" t="str">
            <v>588.S</v>
          </cell>
        </row>
        <row r="599">
          <cell r="A599">
            <v>599</v>
          </cell>
          <cell r="D599" t="str">
            <v>SNPD</v>
          </cell>
          <cell r="E599" t="str">
            <v>DPW</v>
          </cell>
          <cell r="F599">
            <v>1746568.7520685613</v>
          </cell>
          <cell r="G599">
            <v>0</v>
          </cell>
          <cell r="H599">
            <v>0</v>
          </cell>
          <cell r="I599">
            <v>1746568.7520685613</v>
          </cell>
          <cell r="J599">
            <v>0</v>
          </cell>
          <cell r="K599">
            <v>0</v>
          </cell>
          <cell r="S599" t="str">
            <v>PLNT2</v>
          </cell>
          <cell r="T599">
            <v>450869.23581990361</v>
          </cell>
          <cell r="U599">
            <v>1295699.5162486576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D599">
            <v>588</v>
          </cell>
          <cell r="AE599" t="str">
            <v>SNPD</v>
          </cell>
          <cell r="AF599" t="str">
            <v>588.SNPD</v>
          </cell>
        </row>
        <row r="600">
          <cell r="A600">
            <v>600</v>
          </cell>
          <cell r="F600">
            <v>2675713.2920685615</v>
          </cell>
          <cell r="G600">
            <v>0</v>
          </cell>
          <cell r="H600">
            <v>0</v>
          </cell>
          <cell r="I600">
            <v>2675713.2920685615</v>
          </cell>
          <cell r="J600">
            <v>0</v>
          </cell>
          <cell r="K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  <cell r="T600">
            <v>690723.91558551928</v>
          </cell>
          <cell r="U600">
            <v>1984989.3764830418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D600">
            <v>588</v>
          </cell>
          <cell r="AE600" t="str">
            <v>NA</v>
          </cell>
          <cell r="AF600" t="str">
            <v>588.NA1</v>
          </cell>
        </row>
        <row r="601">
          <cell r="A601">
            <v>601</v>
          </cell>
          <cell r="AD601">
            <v>588</v>
          </cell>
          <cell r="AE601" t="str">
            <v>NA</v>
          </cell>
          <cell r="AF601" t="str">
            <v>588.NA2</v>
          </cell>
        </row>
        <row r="602">
          <cell r="A602">
            <v>602</v>
          </cell>
          <cell r="B602">
            <v>589</v>
          </cell>
          <cell r="C602" t="str">
            <v>Rents</v>
          </cell>
          <cell r="AD602">
            <v>589</v>
          </cell>
          <cell r="AE602" t="str">
            <v>NA</v>
          </cell>
          <cell r="AF602" t="str">
            <v>589.NA</v>
          </cell>
        </row>
        <row r="603">
          <cell r="A603">
            <v>603</v>
          </cell>
          <cell r="D603" t="str">
            <v>S</v>
          </cell>
          <cell r="E603" t="str">
            <v>DPW</v>
          </cell>
          <cell r="F603">
            <v>630427.81999999995</v>
          </cell>
          <cell r="G603">
            <v>0</v>
          </cell>
          <cell r="H603">
            <v>0</v>
          </cell>
          <cell r="I603">
            <v>630427.81999999995</v>
          </cell>
          <cell r="J603">
            <v>0</v>
          </cell>
          <cell r="K603">
            <v>0</v>
          </cell>
          <cell r="S603" t="str">
            <v>PLNT2</v>
          </cell>
          <cell r="T603">
            <v>162742.2390938607</v>
          </cell>
          <cell r="U603">
            <v>467685.58090613922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D603">
            <v>589</v>
          </cell>
          <cell r="AE603" t="str">
            <v>S</v>
          </cell>
          <cell r="AF603" t="str">
            <v>589.S</v>
          </cell>
        </row>
        <row r="604">
          <cell r="A604">
            <v>604</v>
          </cell>
          <cell r="D604" t="str">
            <v>SNPD</v>
          </cell>
          <cell r="E604" t="str">
            <v>DPW</v>
          </cell>
          <cell r="F604">
            <v>11401.41042277232</v>
          </cell>
          <cell r="G604">
            <v>0</v>
          </cell>
          <cell r="H604">
            <v>0</v>
          </cell>
          <cell r="I604">
            <v>11401.41042277232</v>
          </cell>
          <cell r="J604">
            <v>0</v>
          </cell>
          <cell r="K604">
            <v>0</v>
          </cell>
          <cell r="S604" t="str">
            <v>PLNT2</v>
          </cell>
          <cell r="T604">
            <v>2943.2252228812627</v>
          </cell>
          <cell r="U604">
            <v>8458.185199891057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D604">
            <v>589</v>
          </cell>
          <cell r="AE604" t="str">
            <v>SNPD</v>
          </cell>
          <cell r="AF604" t="str">
            <v>589.SNPD</v>
          </cell>
        </row>
        <row r="605">
          <cell r="A605">
            <v>605</v>
          </cell>
          <cell r="F605">
            <v>641829.23042277223</v>
          </cell>
          <cell r="G605">
            <v>0</v>
          </cell>
          <cell r="H605">
            <v>0</v>
          </cell>
          <cell r="I605">
            <v>641829.23042277223</v>
          </cell>
          <cell r="J605">
            <v>0</v>
          </cell>
          <cell r="K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  <cell r="T605">
            <v>165685.46431674197</v>
          </cell>
          <cell r="U605">
            <v>476143.76610603026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D605">
            <v>589</v>
          </cell>
          <cell r="AE605" t="str">
            <v>NA</v>
          </cell>
          <cell r="AF605" t="str">
            <v>589.NA1</v>
          </cell>
        </row>
        <row r="606">
          <cell r="A606">
            <v>606</v>
          </cell>
          <cell r="AD606">
            <v>589</v>
          </cell>
          <cell r="AE606" t="str">
            <v>NA</v>
          </cell>
          <cell r="AF606" t="str">
            <v>589.NA2</v>
          </cell>
        </row>
        <row r="607">
          <cell r="A607">
            <v>607</v>
          </cell>
          <cell r="B607">
            <v>590</v>
          </cell>
          <cell r="C607" t="str">
            <v>Maint Supervision &amp; Engineering</v>
          </cell>
          <cell r="AD607">
            <v>590</v>
          </cell>
          <cell r="AE607" t="str">
            <v>NA</v>
          </cell>
          <cell r="AF607" t="str">
            <v>590.NA</v>
          </cell>
        </row>
        <row r="608">
          <cell r="A608">
            <v>608</v>
          </cell>
          <cell r="D608" t="str">
            <v>S</v>
          </cell>
          <cell r="E608" t="str">
            <v>DPW</v>
          </cell>
          <cell r="F608">
            <v>1454643.71</v>
          </cell>
          <cell r="G608">
            <v>0</v>
          </cell>
          <cell r="H608">
            <v>0</v>
          </cell>
          <cell r="I608">
            <v>1454643.71</v>
          </cell>
          <cell r="J608">
            <v>0</v>
          </cell>
          <cell r="K608">
            <v>0</v>
          </cell>
          <cell r="S608" t="str">
            <v>PLNT</v>
          </cell>
          <cell r="T608">
            <v>255151.88934234166</v>
          </cell>
          <cell r="U608">
            <v>733250.69294117671</v>
          </cell>
          <cell r="V608">
            <v>272386.20948310656</v>
          </cell>
          <cell r="W608">
            <v>149941.67168640523</v>
          </cell>
          <cell r="X608">
            <v>43913.24654696972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D608">
            <v>590</v>
          </cell>
          <cell r="AE608" t="str">
            <v>S</v>
          </cell>
          <cell r="AF608" t="str">
            <v>590.S</v>
          </cell>
        </row>
        <row r="609">
          <cell r="A609">
            <v>609</v>
          </cell>
          <cell r="D609" t="str">
            <v>SNPD</v>
          </cell>
          <cell r="E609" t="str">
            <v>DPW</v>
          </cell>
          <cell r="F609">
            <v>1047785.3531622316</v>
          </cell>
          <cell r="G609">
            <v>0</v>
          </cell>
          <cell r="H609">
            <v>0</v>
          </cell>
          <cell r="I609">
            <v>1047785.3531622316</v>
          </cell>
          <cell r="J609">
            <v>0</v>
          </cell>
          <cell r="K609">
            <v>0</v>
          </cell>
          <cell r="S609" t="str">
            <v>PLNT</v>
          </cell>
          <cell r="T609">
            <v>183786.86866530095</v>
          </cell>
          <cell r="U609">
            <v>528163.24092160119</v>
          </cell>
          <cell r="V609">
            <v>196200.81449345313</v>
          </cell>
          <cell r="W609">
            <v>108003.55189496918</v>
          </cell>
          <cell r="X609">
            <v>31630.877186907037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D609">
            <v>590</v>
          </cell>
          <cell r="AE609" t="str">
            <v>SNPD</v>
          </cell>
          <cell r="AF609" t="str">
            <v>590.SNPD</v>
          </cell>
        </row>
        <row r="610">
          <cell r="A610">
            <v>610</v>
          </cell>
          <cell r="F610">
            <v>2502429.0631622318</v>
          </cell>
          <cell r="G610">
            <v>0</v>
          </cell>
          <cell r="H610">
            <v>0</v>
          </cell>
          <cell r="I610">
            <v>2502429.0631622318</v>
          </cell>
          <cell r="J610">
            <v>0</v>
          </cell>
          <cell r="K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  <cell r="T610">
            <v>438938.75800764258</v>
          </cell>
          <cell r="U610">
            <v>1261413.9338627779</v>
          </cell>
          <cell r="V610">
            <v>468587.02397655969</v>
          </cell>
          <cell r="W610">
            <v>257945.22358137439</v>
          </cell>
          <cell r="X610">
            <v>75544.123733876753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D610">
            <v>590</v>
          </cell>
          <cell r="AE610" t="str">
            <v>NA</v>
          </cell>
          <cell r="AF610" t="str">
            <v>590.NA1</v>
          </cell>
        </row>
        <row r="611">
          <cell r="A611">
            <v>611</v>
          </cell>
          <cell r="AD611">
            <v>590</v>
          </cell>
          <cell r="AE611" t="str">
            <v>NA</v>
          </cell>
          <cell r="AF611" t="str">
            <v>590.NA2</v>
          </cell>
        </row>
        <row r="612">
          <cell r="A612">
            <v>612</v>
          </cell>
          <cell r="B612">
            <v>591</v>
          </cell>
          <cell r="C612" t="str">
            <v>Maintenance of Structures</v>
          </cell>
          <cell r="AD612">
            <v>591</v>
          </cell>
          <cell r="AE612" t="str">
            <v>NA</v>
          </cell>
          <cell r="AF612" t="str">
            <v>591.NA</v>
          </cell>
        </row>
        <row r="613">
          <cell r="A613">
            <v>613</v>
          </cell>
          <cell r="D613" t="str">
            <v>S</v>
          </cell>
          <cell r="E613" t="str">
            <v>DPW</v>
          </cell>
          <cell r="F613">
            <v>695907.73</v>
          </cell>
          <cell r="G613">
            <v>0</v>
          </cell>
          <cell r="H613">
            <v>0</v>
          </cell>
          <cell r="I613">
            <v>695907.73</v>
          </cell>
          <cell r="J613">
            <v>0</v>
          </cell>
          <cell r="K613">
            <v>0</v>
          </cell>
          <cell r="S613" t="str">
            <v>PLNT2</v>
          </cell>
          <cell r="T613">
            <v>179645.59714849808</v>
          </cell>
          <cell r="U613">
            <v>516262.13285150187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D613">
            <v>591</v>
          </cell>
          <cell r="AE613" t="str">
            <v>S</v>
          </cell>
          <cell r="AF613" t="str">
            <v>591.S</v>
          </cell>
        </row>
        <row r="614">
          <cell r="A614">
            <v>614</v>
          </cell>
          <cell r="D614" t="str">
            <v>SNPD</v>
          </cell>
          <cell r="E614" t="str">
            <v>DPW</v>
          </cell>
          <cell r="F614">
            <v>45816.773332606077</v>
          </cell>
          <cell r="G614">
            <v>0</v>
          </cell>
          <cell r="H614">
            <v>0</v>
          </cell>
          <cell r="I614">
            <v>45816.773332606077</v>
          </cell>
          <cell r="J614">
            <v>0</v>
          </cell>
          <cell r="K614">
            <v>0</v>
          </cell>
          <cell r="S614" t="str">
            <v>PLNT2</v>
          </cell>
          <cell r="T614">
            <v>11827.403619662913</v>
          </cell>
          <cell r="U614">
            <v>33989.36971294316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D614">
            <v>591</v>
          </cell>
          <cell r="AE614" t="str">
            <v>SNPD</v>
          </cell>
          <cell r="AF614" t="str">
            <v>591.SNPD</v>
          </cell>
        </row>
        <row r="615">
          <cell r="A615">
            <v>615</v>
          </cell>
          <cell r="F615">
            <v>741724.50333260605</v>
          </cell>
          <cell r="G615">
            <v>0</v>
          </cell>
          <cell r="H615">
            <v>0</v>
          </cell>
          <cell r="I615">
            <v>741724.50333260605</v>
          </cell>
          <cell r="J615">
            <v>0</v>
          </cell>
          <cell r="K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  <cell r="T615">
            <v>191473.000768161</v>
          </cell>
          <cell r="U615">
            <v>550251.50256444502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D615">
            <v>591</v>
          </cell>
          <cell r="AE615" t="str">
            <v>NA</v>
          </cell>
          <cell r="AF615" t="str">
            <v>591.NA1</v>
          </cell>
        </row>
        <row r="616">
          <cell r="A616">
            <v>616</v>
          </cell>
          <cell r="AD616">
            <v>591</v>
          </cell>
          <cell r="AE616" t="str">
            <v>NA</v>
          </cell>
          <cell r="AF616" t="str">
            <v>591.NA2</v>
          </cell>
        </row>
        <row r="617">
          <cell r="A617">
            <v>617</v>
          </cell>
          <cell r="B617">
            <v>592</v>
          </cell>
          <cell r="C617" t="str">
            <v>Maintenance of Station Equipment</v>
          </cell>
          <cell r="AD617">
            <v>592</v>
          </cell>
          <cell r="AE617" t="str">
            <v>NA</v>
          </cell>
          <cell r="AF617" t="str">
            <v>592.NA</v>
          </cell>
        </row>
        <row r="618">
          <cell r="A618">
            <v>618</v>
          </cell>
          <cell r="D618" t="str">
            <v>S</v>
          </cell>
          <cell r="E618" t="str">
            <v>DPW</v>
          </cell>
          <cell r="F618">
            <v>3413841.97</v>
          </cell>
          <cell r="G618">
            <v>0</v>
          </cell>
          <cell r="H618">
            <v>0</v>
          </cell>
          <cell r="I618">
            <v>3413841.97</v>
          </cell>
          <cell r="J618">
            <v>0</v>
          </cell>
          <cell r="K618">
            <v>0</v>
          </cell>
          <cell r="S618" t="str">
            <v>SUBS</v>
          </cell>
          <cell r="T618">
            <v>3413841.97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D618">
            <v>592</v>
          </cell>
          <cell r="AE618" t="str">
            <v>S</v>
          </cell>
          <cell r="AF618" t="str">
            <v>592.S</v>
          </cell>
        </row>
        <row r="619">
          <cell r="A619">
            <v>619</v>
          </cell>
          <cell r="D619" t="str">
            <v>SNPD</v>
          </cell>
          <cell r="E619" t="str">
            <v>DPW</v>
          </cell>
          <cell r="F619">
            <v>720019.76629377971</v>
          </cell>
          <cell r="G619">
            <v>0</v>
          </cell>
          <cell r="H619">
            <v>0</v>
          </cell>
          <cell r="I619">
            <v>720019.76629377971</v>
          </cell>
          <cell r="J619">
            <v>0</v>
          </cell>
          <cell r="K619">
            <v>0</v>
          </cell>
          <cell r="S619" t="str">
            <v>SUBS</v>
          </cell>
          <cell r="T619">
            <v>720019.76629377971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D619">
            <v>592</v>
          </cell>
          <cell r="AE619" t="str">
            <v>SNPD</v>
          </cell>
          <cell r="AF619" t="str">
            <v>592.SNPD</v>
          </cell>
        </row>
        <row r="620">
          <cell r="A620">
            <v>620</v>
          </cell>
          <cell r="F620">
            <v>4133861.7362937797</v>
          </cell>
          <cell r="G620">
            <v>0</v>
          </cell>
          <cell r="H620">
            <v>0</v>
          </cell>
          <cell r="I620">
            <v>4133861.7362937797</v>
          </cell>
          <cell r="J620">
            <v>0</v>
          </cell>
          <cell r="K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  <cell r="T620">
            <v>4133861.7362937797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D620">
            <v>592</v>
          </cell>
          <cell r="AE620" t="str">
            <v>NA</v>
          </cell>
          <cell r="AF620" t="str">
            <v>592.NA1</v>
          </cell>
        </row>
        <row r="621">
          <cell r="A621">
            <v>621</v>
          </cell>
          <cell r="AD621">
            <v>592</v>
          </cell>
          <cell r="AE621" t="str">
            <v>NA</v>
          </cell>
          <cell r="AF621" t="str">
            <v>592.NA2</v>
          </cell>
        </row>
        <row r="622">
          <cell r="A622">
            <v>622</v>
          </cell>
          <cell r="B622">
            <v>593</v>
          </cell>
          <cell r="C622" t="str">
            <v>Maintenance of Overhead Lines</v>
          </cell>
          <cell r="AD622">
            <v>593</v>
          </cell>
          <cell r="AE622" t="str">
            <v>NA</v>
          </cell>
          <cell r="AF622" t="str">
            <v>593.NA</v>
          </cell>
        </row>
        <row r="623">
          <cell r="A623">
            <v>623</v>
          </cell>
          <cell r="D623" t="str">
            <v>S</v>
          </cell>
          <cell r="E623" t="str">
            <v>DPW</v>
          </cell>
          <cell r="F623">
            <v>32404760.890000001</v>
          </cell>
          <cell r="G623">
            <v>0</v>
          </cell>
          <cell r="H623">
            <v>0</v>
          </cell>
          <cell r="I623">
            <v>32404760.890000001</v>
          </cell>
          <cell r="J623">
            <v>0</v>
          </cell>
          <cell r="K623">
            <v>0</v>
          </cell>
          <cell r="S623" t="str">
            <v>PC</v>
          </cell>
          <cell r="T623">
            <v>0</v>
          </cell>
          <cell r="U623">
            <v>32404760.890000001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D623">
            <v>593</v>
          </cell>
          <cell r="AE623" t="str">
            <v>S</v>
          </cell>
          <cell r="AF623" t="str">
            <v>593.S</v>
          </cell>
        </row>
        <row r="624">
          <cell r="A624">
            <v>624</v>
          </cell>
          <cell r="D624" t="str">
            <v>SNPD</v>
          </cell>
          <cell r="E624" t="str">
            <v>DPW</v>
          </cell>
          <cell r="F624">
            <v>851283.88512556907</v>
          </cell>
          <cell r="G624">
            <v>0</v>
          </cell>
          <cell r="H624">
            <v>0</v>
          </cell>
          <cell r="I624">
            <v>851283.88512556907</v>
          </cell>
          <cell r="J624">
            <v>0</v>
          </cell>
          <cell r="K624">
            <v>0</v>
          </cell>
          <cell r="S624" t="str">
            <v>PC</v>
          </cell>
          <cell r="T624">
            <v>0</v>
          </cell>
          <cell r="U624">
            <v>851283.88512556907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D624">
            <v>593</v>
          </cell>
          <cell r="AE624" t="str">
            <v>SNPD</v>
          </cell>
          <cell r="AF624" t="str">
            <v>593.SNPD</v>
          </cell>
        </row>
        <row r="625">
          <cell r="A625">
            <v>625</v>
          </cell>
          <cell r="F625">
            <v>33256044.775125571</v>
          </cell>
          <cell r="G625">
            <v>0</v>
          </cell>
          <cell r="H625">
            <v>0</v>
          </cell>
          <cell r="I625">
            <v>33256044.775125571</v>
          </cell>
          <cell r="J625">
            <v>0</v>
          </cell>
          <cell r="K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  <cell r="T625">
            <v>0</v>
          </cell>
          <cell r="U625">
            <v>33256044.775125571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D625">
            <v>593</v>
          </cell>
          <cell r="AE625" t="str">
            <v>NA</v>
          </cell>
          <cell r="AF625" t="str">
            <v>593.NA1</v>
          </cell>
        </row>
        <row r="626">
          <cell r="A626">
            <v>626</v>
          </cell>
          <cell r="AD626">
            <v>593</v>
          </cell>
          <cell r="AE626" t="str">
            <v>NA</v>
          </cell>
          <cell r="AF626" t="str">
            <v>593.NA2</v>
          </cell>
        </row>
        <row r="627">
          <cell r="A627">
            <v>627</v>
          </cell>
          <cell r="B627">
            <v>594</v>
          </cell>
          <cell r="C627" t="str">
            <v>Maintenance of Underground Lines</v>
          </cell>
          <cell r="AD627">
            <v>594</v>
          </cell>
          <cell r="AE627" t="str">
            <v>NA</v>
          </cell>
          <cell r="AF627" t="str">
            <v>594.NA</v>
          </cell>
        </row>
        <row r="628">
          <cell r="A628">
            <v>628</v>
          </cell>
          <cell r="D628" t="str">
            <v>S</v>
          </cell>
          <cell r="E628" t="str">
            <v>DPW</v>
          </cell>
          <cell r="F628">
            <v>12480061.689999999</v>
          </cell>
          <cell r="G628">
            <v>0</v>
          </cell>
          <cell r="H628">
            <v>0</v>
          </cell>
          <cell r="I628">
            <v>12480061.689999999</v>
          </cell>
          <cell r="J628">
            <v>0</v>
          </cell>
          <cell r="K628">
            <v>0</v>
          </cell>
          <cell r="S628" t="str">
            <v>PC</v>
          </cell>
          <cell r="T628">
            <v>0</v>
          </cell>
          <cell r="U628">
            <v>12480061.689999999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D628">
            <v>594</v>
          </cell>
          <cell r="AE628" t="str">
            <v>S</v>
          </cell>
          <cell r="AF628" t="str">
            <v>594.S</v>
          </cell>
        </row>
        <row r="629">
          <cell r="A629">
            <v>629</v>
          </cell>
          <cell r="D629" t="str">
            <v>SNPD</v>
          </cell>
          <cell r="E629" t="str">
            <v>DPW</v>
          </cell>
          <cell r="F629">
            <v>4312.8461483477113</v>
          </cell>
          <cell r="G629">
            <v>0</v>
          </cell>
          <cell r="H629">
            <v>0</v>
          </cell>
          <cell r="I629">
            <v>4312.8461483477113</v>
          </cell>
          <cell r="J629">
            <v>0</v>
          </cell>
          <cell r="K629">
            <v>0</v>
          </cell>
          <cell r="S629" t="str">
            <v>PC</v>
          </cell>
          <cell r="T629">
            <v>0</v>
          </cell>
          <cell r="U629">
            <v>4312.8461483477113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D629">
            <v>594</v>
          </cell>
          <cell r="AE629" t="str">
            <v>SNPD</v>
          </cell>
          <cell r="AF629" t="str">
            <v>594.SNPD</v>
          </cell>
        </row>
        <row r="630">
          <cell r="A630">
            <v>630</v>
          </cell>
          <cell r="F630">
            <v>12484374.536148347</v>
          </cell>
          <cell r="G630">
            <v>0</v>
          </cell>
          <cell r="H630">
            <v>0</v>
          </cell>
          <cell r="I630">
            <v>12484374.536148347</v>
          </cell>
          <cell r="J630">
            <v>0</v>
          </cell>
          <cell r="K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  <cell r="T630">
            <v>0</v>
          </cell>
          <cell r="U630">
            <v>12484374.536148347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D630">
            <v>594</v>
          </cell>
          <cell r="AE630" t="str">
            <v>NA</v>
          </cell>
          <cell r="AF630" t="str">
            <v>594.NA1</v>
          </cell>
        </row>
        <row r="631">
          <cell r="A631">
            <v>631</v>
          </cell>
          <cell r="AD631">
            <v>594</v>
          </cell>
          <cell r="AE631" t="str">
            <v>NA</v>
          </cell>
          <cell r="AF631" t="str">
            <v>594.NA2</v>
          </cell>
        </row>
        <row r="632">
          <cell r="A632">
            <v>632</v>
          </cell>
          <cell r="B632">
            <v>595</v>
          </cell>
          <cell r="C632" t="str">
            <v>Maintenance of Line Transformers</v>
          </cell>
          <cell r="AD632">
            <v>595</v>
          </cell>
          <cell r="AE632" t="str">
            <v>NA</v>
          </cell>
          <cell r="AF632" t="str">
            <v>595.NA</v>
          </cell>
        </row>
        <row r="633">
          <cell r="A633">
            <v>633</v>
          </cell>
          <cell r="D633" t="str">
            <v>S</v>
          </cell>
          <cell r="E633" t="str">
            <v>DPW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S633" t="str">
            <v>XFMR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D633">
            <v>595</v>
          </cell>
          <cell r="AE633" t="str">
            <v>S</v>
          </cell>
          <cell r="AF633" t="str">
            <v>595.S</v>
          </cell>
        </row>
        <row r="634">
          <cell r="A634">
            <v>634</v>
          </cell>
          <cell r="D634" t="str">
            <v>SNPD</v>
          </cell>
          <cell r="E634" t="str">
            <v>DPW</v>
          </cell>
          <cell r="F634">
            <v>441814.19949860475</v>
          </cell>
          <cell r="G634">
            <v>0</v>
          </cell>
          <cell r="H634">
            <v>0</v>
          </cell>
          <cell r="I634">
            <v>441814.19949860475</v>
          </cell>
          <cell r="J634">
            <v>0</v>
          </cell>
          <cell r="K634">
            <v>0</v>
          </cell>
          <cell r="S634" t="str">
            <v>XFMR</v>
          </cell>
          <cell r="T634">
            <v>0</v>
          </cell>
          <cell r="U634">
            <v>0</v>
          </cell>
          <cell r="V634">
            <v>441814.19949860475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D634">
            <v>595</v>
          </cell>
          <cell r="AE634" t="str">
            <v>SNPD</v>
          </cell>
          <cell r="AF634" t="str">
            <v>595.SNPD</v>
          </cell>
        </row>
        <row r="635">
          <cell r="A635">
            <v>635</v>
          </cell>
          <cell r="F635">
            <v>441814.19949860475</v>
          </cell>
          <cell r="G635">
            <v>0</v>
          </cell>
          <cell r="H635">
            <v>0</v>
          </cell>
          <cell r="I635">
            <v>441814.19949860475</v>
          </cell>
          <cell r="J635">
            <v>0</v>
          </cell>
          <cell r="K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  <cell r="T635">
            <v>0</v>
          </cell>
          <cell r="U635">
            <v>0</v>
          </cell>
          <cell r="V635">
            <v>441814.19949860475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D635">
            <v>595</v>
          </cell>
          <cell r="AE635" t="str">
            <v>NA</v>
          </cell>
          <cell r="AF635" t="str">
            <v>595.NA1</v>
          </cell>
        </row>
        <row r="636">
          <cell r="A636">
            <v>636</v>
          </cell>
          <cell r="AD636">
            <v>595</v>
          </cell>
          <cell r="AE636" t="str">
            <v>NA</v>
          </cell>
          <cell r="AF636" t="str">
            <v>595.NA2</v>
          </cell>
        </row>
        <row r="637">
          <cell r="A637">
            <v>637</v>
          </cell>
          <cell r="B637">
            <v>596</v>
          </cell>
          <cell r="C637" t="str">
            <v>Maint of Street Lighting &amp; Signal Sys.</v>
          </cell>
          <cell r="AD637">
            <v>596</v>
          </cell>
          <cell r="AE637" t="str">
            <v>NA</v>
          </cell>
          <cell r="AF637" t="str">
            <v>596.NA</v>
          </cell>
        </row>
        <row r="638">
          <cell r="A638">
            <v>638</v>
          </cell>
          <cell r="D638" t="str">
            <v>S</v>
          </cell>
          <cell r="E638" t="str">
            <v>DPW</v>
          </cell>
          <cell r="F638">
            <v>1597474.07</v>
          </cell>
          <cell r="G638">
            <v>0</v>
          </cell>
          <cell r="H638">
            <v>0</v>
          </cell>
          <cell r="I638">
            <v>1597474.07</v>
          </cell>
          <cell r="J638">
            <v>0</v>
          </cell>
          <cell r="K638">
            <v>0</v>
          </cell>
          <cell r="S638" t="str">
            <v>PC</v>
          </cell>
          <cell r="T638">
            <v>0</v>
          </cell>
          <cell r="U638">
            <v>1597474.07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D638">
            <v>596</v>
          </cell>
          <cell r="AE638" t="str">
            <v>S</v>
          </cell>
          <cell r="AF638" t="str">
            <v>596.S</v>
          </cell>
        </row>
        <row r="639">
          <cell r="A639">
            <v>639</v>
          </cell>
          <cell r="D639" t="str">
            <v>SNPD</v>
          </cell>
          <cell r="E639" t="str">
            <v>DPW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S639" t="str">
            <v>PC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D639">
            <v>596</v>
          </cell>
          <cell r="AE639" t="str">
            <v>SNPD</v>
          </cell>
          <cell r="AF639" t="str">
            <v>596.SNPD</v>
          </cell>
        </row>
        <row r="640">
          <cell r="A640">
            <v>640</v>
          </cell>
          <cell r="F640">
            <v>1597474.07</v>
          </cell>
          <cell r="G640">
            <v>0</v>
          </cell>
          <cell r="H640">
            <v>0</v>
          </cell>
          <cell r="I640">
            <v>1597474.07</v>
          </cell>
          <cell r="J640">
            <v>0</v>
          </cell>
          <cell r="K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  <cell r="T640">
            <v>0</v>
          </cell>
          <cell r="U640">
            <v>1597474.07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D640">
            <v>596</v>
          </cell>
          <cell r="AE640" t="str">
            <v>NA</v>
          </cell>
          <cell r="AF640" t="str">
            <v>596.NA1</v>
          </cell>
        </row>
        <row r="641">
          <cell r="A641">
            <v>641</v>
          </cell>
          <cell r="AD641">
            <v>596</v>
          </cell>
          <cell r="AE641" t="str">
            <v>NA</v>
          </cell>
          <cell r="AF641" t="str">
            <v>596.NA2</v>
          </cell>
        </row>
        <row r="642">
          <cell r="A642">
            <v>642</v>
          </cell>
          <cell r="B642">
            <v>597</v>
          </cell>
          <cell r="C642" t="str">
            <v>Maintenance of Meters</v>
          </cell>
          <cell r="AD642">
            <v>597</v>
          </cell>
          <cell r="AE642" t="str">
            <v>NA</v>
          </cell>
          <cell r="AF642" t="str">
            <v>597.NA</v>
          </cell>
        </row>
        <row r="643">
          <cell r="A643">
            <v>643</v>
          </cell>
          <cell r="D643" t="str">
            <v>S</v>
          </cell>
          <cell r="E643" t="str">
            <v>DPW</v>
          </cell>
          <cell r="F643">
            <v>1700609.66</v>
          </cell>
          <cell r="G643">
            <v>0</v>
          </cell>
          <cell r="H643">
            <v>0</v>
          </cell>
          <cell r="I643">
            <v>1700609.66</v>
          </cell>
          <cell r="J643">
            <v>0</v>
          </cell>
          <cell r="K643">
            <v>0</v>
          </cell>
          <cell r="S643" t="str">
            <v>METR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1700609.66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D643">
            <v>597</v>
          </cell>
          <cell r="AE643" t="str">
            <v>S</v>
          </cell>
          <cell r="AF643" t="str">
            <v>597.S</v>
          </cell>
        </row>
        <row r="644">
          <cell r="A644">
            <v>644</v>
          </cell>
          <cell r="D644" t="str">
            <v>SNPD</v>
          </cell>
          <cell r="E644" t="str">
            <v>DPW</v>
          </cell>
          <cell r="F644">
            <v>136840.08555713057</v>
          </cell>
          <cell r="G644">
            <v>0</v>
          </cell>
          <cell r="H644">
            <v>0</v>
          </cell>
          <cell r="I644">
            <v>136840.08555713057</v>
          </cell>
          <cell r="J644">
            <v>0</v>
          </cell>
          <cell r="K644">
            <v>0</v>
          </cell>
          <cell r="S644" t="str">
            <v>METR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136840.08555713057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D644">
            <v>597</v>
          </cell>
          <cell r="AE644" t="str">
            <v>SNPD</v>
          </cell>
          <cell r="AF644" t="str">
            <v>597.SNPD</v>
          </cell>
        </row>
        <row r="645">
          <cell r="A645">
            <v>645</v>
          </cell>
          <cell r="F645">
            <v>1837449.7455571305</v>
          </cell>
          <cell r="G645">
            <v>0</v>
          </cell>
          <cell r="H645">
            <v>0</v>
          </cell>
          <cell r="I645">
            <v>1837449.7455571305</v>
          </cell>
          <cell r="J645">
            <v>0</v>
          </cell>
          <cell r="K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1837449.7455571305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D645">
            <v>597</v>
          </cell>
          <cell r="AE645" t="str">
            <v>NA</v>
          </cell>
          <cell r="AF645" t="str">
            <v>597.NA1</v>
          </cell>
        </row>
        <row r="646">
          <cell r="A646">
            <v>646</v>
          </cell>
          <cell r="AD646">
            <v>597</v>
          </cell>
          <cell r="AE646" t="str">
            <v>NA</v>
          </cell>
          <cell r="AF646" t="str">
            <v>597.NA2</v>
          </cell>
        </row>
        <row r="647">
          <cell r="A647">
            <v>647</v>
          </cell>
          <cell r="B647">
            <v>598</v>
          </cell>
          <cell r="C647" t="str">
            <v>Maint of Misc. Distribution Plant</v>
          </cell>
          <cell r="AD647">
            <v>598</v>
          </cell>
          <cell r="AE647" t="str">
            <v>NA</v>
          </cell>
          <cell r="AF647" t="str">
            <v>598.NA</v>
          </cell>
        </row>
        <row r="648">
          <cell r="A648">
            <v>648</v>
          </cell>
          <cell r="D648" t="str">
            <v>S</v>
          </cell>
          <cell r="E648" t="str">
            <v>DPW</v>
          </cell>
          <cell r="F648">
            <v>820869.59</v>
          </cell>
          <cell r="G648">
            <v>0</v>
          </cell>
          <cell r="H648">
            <v>0</v>
          </cell>
          <cell r="I648">
            <v>820869.59</v>
          </cell>
          <cell r="J648">
            <v>0</v>
          </cell>
          <cell r="K648">
            <v>0</v>
          </cell>
          <cell r="S648" t="str">
            <v>PLNT2</v>
          </cell>
          <cell r="T648">
            <v>211903.9655969805</v>
          </cell>
          <cell r="U648">
            <v>608965.62440301944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D648">
            <v>598</v>
          </cell>
          <cell r="AE648" t="str">
            <v>S</v>
          </cell>
          <cell r="AF648" t="str">
            <v>598.S</v>
          </cell>
        </row>
        <row r="649">
          <cell r="A649">
            <v>649</v>
          </cell>
          <cell r="D649" t="str">
            <v>SNPD</v>
          </cell>
          <cell r="E649" t="str">
            <v>DPW</v>
          </cell>
          <cell r="F649">
            <v>1610792.9134982424</v>
          </cell>
          <cell r="G649">
            <v>0</v>
          </cell>
          <cell r="H649">
            <v>0</v>
          </cell>
          <cell r="I649">
            <v>1610792.9134982424</v>
          </cell>
          <cell r="J649">
            <v>0</v>
          </cell>
          <cell r="K649">
            <v>0</v>
          </cell>
          <cell r="S649" t="str">
            <v>PLNT2</v>
          </cell>
          <cell r="T649">
            <v>415819.28516293503</v>
          </cell>
          <cell r="U649">
            <v>1194973.6283353074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D649">
            <v>598</v>
          </cell>
          <cell r="AE649" t="str">
            <v>SNPD</v>
          </cell>
          <cell r="AF649" t="str">
            <v>598.SNPD</v>
          </cell>
        </row>
        <row r="650">
          <cell r="A650">
            <v>650</v>
          </cell>
          <cell r="F650">
            <v>2431662.5034982422</v>
          </cell>
          <cell r="G650">
            <v>0</v>
          </cell>
          <cell r="H650">
            <v>0</v>
          </cell>
          <cell r="I650">
            <v>2431662.5034982422</v>
          </cell>
          <cell r="J650">
            <v>0</v>
          </cell>
          <cell r="K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  <cell r="T650">
            <v>627723.25075991557</v>
          </cell>
          <cell r="U650">
            <v>1803939.2527383268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D650">
            <v>598</v>
          </cell>
          <cell r="AE650" t="str">
            <v>NA</v>
          </cell>
          <cell r="AF650" t="str">
            <v>598.NA1</v>
          </cell>
        </row>
        <row r="651">
          <cell r="A651">
            <v>651</v>
          </cell>
          <cell r="AD651">
            <v>598</v>
          </cell>
          <cell r="AE651" t="str">
            <v>NA</v>
          </cell>
          <cell r="AF651" t="str">
            <v>598.NA2</v>
          </cell>
        </row>
        <row r="652">
          <cell r="A652">
            <v>652</v>
          </cell>
          <cell r="B652" t="str">
            <v>TOTAL DISTRIBUTION EXPENSE</v>
          </cell>
          <cell r="F652">
            <v>85903034.442803621</v>
          </cell>
          <cell r="G652">
            <v>0</v>
          </cell>
          <cell r="H652">
            <v>0</v>
          </cell>
          <cell r="I652">
            <v>85903034.442803621</v>
          </cell>
          <cell r="J652">
            <v>0</v>
          </cell>
          <cell r="K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  <cell r="T652">
            <v>14608270.052871596</v>
          </cell>
          <cell r="U652">
            <v>64116835.964312486</v>
          </cell>
          <cell r="V652">
            <v>1950618.3160148603</v>
          </cell>
          <cell r="W652">
            <v>830558.24267714284</v>
          </cell>
          <cell r="X652">
            <v>4396751.8669275446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D652" t="str">
            <v>TOTAL DISTRIBUTION EXPENSE</v>
          </cell>
          <cell r="AE652" t="str">
            <v>NA</v>
          </cell>
          <cell r="AF652" t="str">
            <v>TOTAL DISTRIBUTION EXPENSE.NA</v>
          </cell>
        </row>
        <row r="653">
          <cell r="A653">
            <v>653</v>
          </cell>
          <cell r="AD653" t="str">
            <v>TOTAL DISTRIBUTION EXPENSE</v>
          </cell>
          <cell r="AE653" t="str">
            <v>NA</v>
          </cell>
          <cell r="AF653" t="str">
            <v>TOTAL DISTRIBUTION EXPENSE.NA1</v>
          </cell>
        </row>
        <row r="654">
          <cell r="A654">
            <v>654</v>
          </cell>
          <cell r="B654">
            <v>901</v>
          </cell>
          <cell r="C654" t="str">
            <v>Supervision</v>
          </cell>
          <cell r="AD654">
            <v>901</v>
          </cell>
          <cell r="AE654" t="str">
            <v>NA</v>
          </cell>
          <cell r="AF654" t="str">
            <v>901.NA</v>
          </cell>
        </row>
        <row r="655">
          <cell r="A655">
            <v>655</v>
          </cell>
          <cell r="D655" t="str">
            <v>S</v>
          </cell>
          <cell r="E655" t="str">
            <v>CUST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S655" t="str">
            <v>CUST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D655">
            <v>901</v>
          </cell>
          <cell r="AE655" t="str">
            <v>S</v>
          </cell>
          <cell r="AF655" t="str">
            <v>901.S</v>
          </cell>
        </row>
        <row r="656">
          <cell r="A656">
            <v>656</v>
          </cell>
          <cell r="D656" t="str">
            <v>CN</v>
          </cell>
          <cell r="E656" t="str">
            <v>CUST</v>
          </cell>
          <cell r="F656">
            <v>856539.87681823375</v>
          </cell>
          <cell r="G656">
            <v>0</v>
          </cell>
          <cell r="H656">
            <v>0</v>
          </cell>
          <cell r="I656">
            <v>0</v>
          </cell>
          <cell r="J656">
            <v>856539.87681823375</v>
          </cell>
          <cell r="K656">
            <v>0</v>
          </cell>
          <cell r="S656" t="str">
            <v>CUST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D656">
            <v>901</v>
          </cell>
          <cell r="AE656" t="str">
            <v>CN</v>
          </cell>
          <cell r="AF656" t="str">
            <v>901.CN</v>
          </cell>
        </row>
        <row r="657">
          <cell r="A657">
            <v>657</v>
          </cell>
          <cell r="F657">
            <v>856539.87681823375</v>
          </cell>
          <cell r="G657">
            <v>0</v>
          </cell>
          <cell r="H657">
            <v>0</v>
          </cell>
          <cell r="I657">
            <v>0</v>
          </cell>
          <cell r="J657">
            <v>856539.87681823375</v>
          </cell>
          <cell r="K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D657">
            <v>901</v>
          </cell>
          <cell r="AE657" t="str">
            <v>NA</v>
          </cell>
          <cell r="AF657" t="str">
            <v>901.NA1</v>
          </cell>
        </row>
        <row r="658">
          <cell r="A658">
            <v>658</v>
          </cell>
          <cell r="AD658">
            <v>901</v>
          </cell>
          <cell r="AE658" t="str">
            <v>NA</v>
          </cell>
          <cell r="AF658" t="str">
            <v>901.NA2</v>
          </cell>
        </row>
        <row r="659">
          <cell r="A659">
            <v>659</v>
          </cell>
          <cell r="B659">
            <v>902</v>
          </cell>
          <cell r="C659" t="str">
            <v>Meter Reading Expense</v>
          </cell>
          <cell r="AD659">
            <v>902</v>
          </cell>
          <cell r="AE659" t="str">
            <v>NA</v>
          </cell>
          <cell r="AF659" t="str">
            <v>902.NA</v>
          </cell>
        </row>
        <row r="660">
          <cell r="A660">
            <v>660</v>
          </cell>
          <cell r="D660" t="str">
            <v>S</v>
          </cell>
          <cell r="E660" t="str">
            <v>CUST</v>
          </cell>
          <cell r="F660">
            <v>3562100.44</v>
          </cell>
          <cell r="G660">
            <v>0</v>
          </cell>
          <cell r="H660">
            <v>0</v>
          </cell>
          <cell r="I660">
            <v>0</v>
          </cell>
          <cell r="J660">
            <v>3562100.44</v>
          </cell>
          <cell r="K660">
            <v>0</v>
          </cell>
          <cell r="S660" t="str">
            <v>CUST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D660">
            <v>902</v>
          </cell>
          <cell r="AE660" t="str">
            <v>S</v>
          </cell>
          <cell r="AF660" t="str">
            <v>902.S</v>
          </cell>
        </row>
        <row r="661">
          <cell r="A661">
            <v>661</v>
          </cell>
          <cell r="D661" t="str">
            <v>CN</v>
          </cell>
          <cell r="E661" t="str">
            <v>CUST</v>
          </cell>
          <cell r="F661">
            <v>743320.78467258229</v>
          </cell>
          <cell r="G661">
            <v>0</v>
          </cell>
          <cell r="H661">
            <v>0</v>
          </cell>
          <cell r="I661">
            <v>0</v>
          </cell>
          <cell r="J661">
            <v>743320.78467258229</v>
          </cell>
          <cell r="K661">
            <v>0</v>
          </cell>
          <cell r="S661" t="str">
            <v>CUST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D661">
            <v>902</v>
          </cell>
          <cell r="AE661" t="str">
            <v>CN</v>
          </cell>
          <cell r="AF661" t="str">
            <v>902.CN</v>
          </cell>
        </row>
        <row r="662">
          <cell r="A662">
            <v>662</v>
          </cell>
          <cell r="F662">
            <v>4305421.224672582</v>
          </cell>
          <cell r="G662">
            <v>0</v>
          </cell>
          <cell r="H662">
            <v>0</v>
          </cell>
          <cell r="I662">
            <v>0</v>
          </cell>
          <cell r="J662">
            <v>4305421.224672582</v>
          </cell>
          <cell r="K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D662">
            <v>902</v>
          </cell>
          <cell r="AE662" t="str">
            <v>NA</v>
          </cell>
          <cell r="AF662" t="str">
            <v>902.NA1</v>
          </cell>
        </row>
        <row r="663">
          <cell r="A663">
            <v>663</v>
          </cell>
          <cell r="AD663">
            <v>902</v>
          </cell>
          <cell r="AE663" t="str">
            <v>NA</v>
          </cell>
          <cell r="AF663" t="str">
            <v>902.NA2</v>
          </cell>
        </row>
        <row r="664">
          <cell r="A664">
            <v>664</v>
          </cell>
          <cell r="B664">
            <v>903</v>
          </cell>
          <cell r="C664" t="str">
            <v>Customer Receipts &amp; Collections</v>
          </cell>
          <cell r="AD664">
            <v>903</v>
          </cell>
          <cell r="AE664" t="str">
            <v>NA</v>
          </cell>
          <cell r="AF664" t="str">
            <v>903.NA</v>
          </cell>
        </row>
        <row r="665">
          <cell r="A665">
            <v>665</v>
          </cell>
          <cell r="D665" t="str">
            <v>S</v>
          </cell>
          <cell r="E665" t="str">
            <v>CUST</v>
          </cell>
          <cell r="F665">
            <v>3066935.09</v>
          </cell>
          <cell r="G665">
            <v>0</v>
          </cell>
          <cell r="H665">
            <v>0</v>
          </cell>
          <cell r="I665">
            <v>0</v>
          </cell>
          <cell r="J665">
            <v>3066935.09</v>
          </cell>
          <cell r="K665">
            <v>0</v>
          </cell>
          <cell r="S665" t="str">
            <v>CUST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D665">
            <v>903</v>
          </cell>
          <cell r="AE665" t="str">
            <v>S</v>
          </cell>
          <cell r="AF665" t="str">
            <v>903.S</v>
          </cell>
        </row>
        <row r="666">
          <cell r="A666">
            <v>666</v>
          </cell>
          <cell r="D666" t="str">
            <v>CN</v>
          </cell>
          <cell r="E666" t="str">
            <v>CUST</v>
          </cell>
          <cell r="F666">
            <v>21901612.746455591</v>
          </cell>
          <cell r="G666">
            <v>0</v>
          </cell>
          <cell r="H666">
            <v>0</v>
          </cell>
          <cell r="I666">
            <v>0</v>
          </cell>
          <cell r="J666">
            <v>21901612.746455591</v>
          </cell>
          <cell r="K666">
            <v>0</v>
          </cell>
          <cell r="S666" t="str">
            <v>CUST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D666">
            <v>903</v>
          </cell>
          <cell r="AE666" t="str">
            <v>CN</v>
          </cell>
          <cell r="AF666" t="str">
            <v>903.CN</v>
          </cell>
        </row>
        <row r="667">
          <cell r="A667">
            <v>667</v>
          </cell>
          <cell r="F667">
            <v>24968547.836455591</v>
          </cell>
          <cell r="G667">
            <v>0</v>
          </cell>
          <cell r="H667">
            <v>0</v>
          </cell>
          <cell r="I667">
            <v>0</v>
          </cell>
          <cell r="J667">
            <v>24968547.836455591</v>
          </cell>
          <cell r="K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D667">
            <v>903</v>
          </cell>
          <cell r="AE667" t="str">
            <v>NA</v>
          </cell>
          <cell r="AF667" t="str">
            <v>903.NA1</v>
          </cell>
        </row>
        <row r="668">
          <cell r="A668">
            <v>668</v>
          </cell>
          <cell r="AD668">
            <v>903</v>
          </cell>
          <cell r="AE668" t="str">
            <v>NA</v>
          </cell>
          <cell r="AF668" t="str">
            <v>903.NA2</v>
          </cell>
        </row>
        <row r="669">
          <cell r="A669">
            <v>669</v>
          </cell>
          <cell r="B669">
            <v>904</v>
          </cell>
          <cell r="C669" t="str">
            <v>Uncollectible Accounts</v>
          </cell>
          <cell r="AD669">
            <v>904</v>
          </cell>
          <cell r="AE669" t="str">
            <v>NA</v>
          </cell>
          <cell r="AF669" t="str">
            <v>904.NA</v>
          </cell>
        </row>
        <row r="670">
          <cell r="A670">
            <v>670</v>
          </cell>
          <cell r="D670" t="str">
            <v>S</v>
          </cell>
          <cell r="E670" t="str">
            <v>CUST</v>
          </cell>
          <cell r="F670">
            <v>3704725.8795765098</v>
          </cell>
          <cell r="G670">
            <v>0</v>
          </cell>
          <cell r="H670">
            <v>0</v>
          </cell>
          <cell r="I670">
            <v>0</v>
          </cell>
          <cell r="J670">
            <v>3704725.8795765098</v>
          </cell>
          <cell r="K670">
            <v>0</v>
          </cell>
          <cell r="S670" t="str">
            <v>CUST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D670">
            <v>904</v>
          </cell>
          <cell r="AE670" t="str">
            <v>S</v>
          </cell>
          <cell r="AF670" t="str">
            <v>904.S</v>
          </cell>
        </row>
        <row r="671">
          <cell r="A671">
            <v>671</v>
          </cell>
          <cell r="D671" t="str">
            <v>SG</v>
          </cell>
          <cell r="E671" t="str">
            <v>P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S671" t="str">
            <v>CUST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D671">
            <v>904</v>
          </cell>
          <cell r="AE671" t="str">
            <v>SG</v>
          </cell>
          <cell r="AF671" t="str">
            <v>904.SG</v>
          </cell>
        </row>
        <row r="672">
          <cell r="A672">
            <v>672</v>
          </cell>
          <cell r="D672" t="str">
            <v>CN</v>
          </cell>
          <cell r="E672" t="str">
            <v>CUST</v>
          </cell>
          <cell r="F672">
            <v>1594.901481817833</v>
          </cell>
          <cell r="G672">
            <v>0</v>
          </cell>
          <cell r="H672">
            <v>0</v>
          </cell>
          <cell r="I672">
            <v>0</v>
          </cell>
          <cell r="J672">
            <v>1594.901481817833</v>
          </cell>
          <cell r="K672">
            <v>0</v>
          </cell>
          <cell r="S672" t="str">
            <v>CUST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D672">
            <v>904</v>
          </cell>
          <cell r="AE672" t="str">
            <v>CN</v>
          </cell>
          <cell r="AF672" t="str">
            <v>904.CN</v>
          </cell>
        </row>
        <row r="673">
          <cell r="A673">
            <v>673</v>
          </cell>
          <cell r="F673">
            <v>3706320.7810583278</v>
          </cell>
          <cell r="G673">
            <v>0</v>
          </cell>
          <cell r="H673">
            <v>0</v>
          </cell>
          <cell r="I673">
            <v>0</v>
          </cell>
          <cell r="J673">
            <v>3706320.7810583278</v>
          </cell>
          <cell r="K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D673">
            <v>904</v>
          </cell>
          <cell r="AE673" t="str">
            <v>NA</v>
          </cell>
          <cell r="AF673" t="str">
            <v>904.NA1</v>
          </cell>
        </row>
        <row r="674">
          <cell r="A674">
            <v>674</v>
          </cell>
          <cell r="AD674">
            <v>904</v>
          </cell>
          <cell r="AE674" t="str">
            <v>NA</v>
          </cell>
          <cell r="AF674" t="str">
            <v>904.NA2</v>
          </cell>
        </row>
        <row r="675">
          <cell r="A675">
            <v>675</v>
          </cell>
          <cell r="B675">
            <v>905</v>
          </cell>
          <cell r="C675" t="str">
            <v>Misc. Customer Accounts Expense</v>
          </cell>
          <cell r="AD675">
            <v>905</v>
          </cell>
          <cell r="AE675" t="str">
            <v>NA</v>
          </cell>
          <cell r="AF675" t="str">
            <v>905.NA</v>
          </cell>
        </row>
        <row r="676">
          <cell r="A676">
            <v>676</v>
          </cell>
          <cell r="D676" t="str">
            <v>S</v>
          </cell>
          <cell r="E676" t="str">
            <v>CUST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S676" t="str">
            <v>CUST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D676">
            <v>905</v>
          </cell>
          <cell r="AE676" t="str">
            <v>S</v>
          </cell>
          <cell r="AF676" t="str">
            <v>905.S</v>
          </cell>
        </row>
        <row r="677">
          <cell r="A677">
            <v>677</v>
          </cell>
          <cell r="D677" t="str">
            <v>CN</v>
          </cell>
          <cell r="E677" t="str">
            <v>CUST</v>
          </cell>
          <cell r="F677">
            <v>16198.284854594942</v>
          </cell>
          <cell r="G677">
            <v>0</v>
          </cell>
          <cell r="H677">
            <v>0</v>
          </cell>
          <cell r="I677">
            <v>0</v>
          </cell>
          <cell r="J677">
            <v>16198.284854594942</v>
          </cell>
          <cell r="K677">
            <v>0</v>
          </cell>
          <cell r="S677" t="str">
            <v>CUST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D677">
            <v>905</v>
          </cell>
          <cell r="AE677" t="str">
            <v>CN</v>
          </cell>
          <cell r="AF677" t="str">
            <v>905.CN</v>
          </cell>
        </row>
        <row r="678">
          <cell r="A678">
            <v>678</v>
          </cell>
          <cell r="F678">
            <v>16198.284854594942</v>
          </cell>
          <cell r="G678">
            <v>0</v>
          </cell>
          <cell r="H678">
            <v>0</v>
          </cell>
          <cell r="I678">
            <v>0</v>
          </cell>
          <cell r="J678">
            <v>16198.284854594942</v>
          </cell>
          <cell r="K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D678">
            <v>905</v>
          </cell>
          <cell r="AE678" t="str">
            <v>NA</v>
          </cell>
          <cell r="AF678" t="str">
            <v>905.NA1</v>
          </cell>
        </row>
        <row r="679">
          <cell r="A679">
            <v>679</v>
          </cell>
          <cell r="AD679">
            <v>905</v>
          </cell>
          <cell r="AE679" t="str">
            <v>NA</v>
          </cell>
          <cell r="AF679" t="str">
            <v>905.NA2</v>
          </cell>
        </row>
        <row r="680">
          <cell r="A680">
            <v>680</v>
          </cell>
          <cell r="B680" t="str">
            <v>TOTAL CUSTOMER ACCOUNTS EXPENSE</v>
          </cell>
          <cell r="F680">
            <v>33853028.003859334</v>
          </cell>
          <cell r="G680">
            <v>0</v>
          </cell>
          <cell r="H680">
            <v>0</v>
          </cell>
          <cell r="I680">
            <v>0</v>
          </cell>
          <cell r="J680">
            <v>33853028.003859334</v>
          </cell>
          <cell r="K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D680" t="str">
            <v>TOTAL CUSTOMER ACCOUNTS EXPENSE</v>
          </cell>
          <cell r="AE680" t="str">
            <v>NA</v>
          </cell>
          <cell r="AF680" t="str">
            <v>TOTAL CUSTOMER ACCOUNTS EXPENSE.NA</v>
          </cell>
        </row>
        <row r="681">
          <cell r="A681">
            <v>681</v>
          </cell>
          <cell r="AD681" t="str">
            <v>TOTAL CUSTOMER ACCOUNTS EXPENSE</v>
          </cell>
          <cell r="AE681" t="str">
            <v>NA</v>
          </cell>
          <cell r="AF681" t="str">
            <v>TOTAL CUSTOMER ACCOUNTS EXPENSE.NA1</v>
          </cell>
        </row>
        <row r="682">
          <cell r="A682">
            <v>682</v>
          </cell>
          <cell r="B682">
            <v>907</v>
          </cell>
          <cell r="C682" t="str">
            <v>Supervision</v>
          </cell>
          <cell r="AD682">
            <v>907</v>
          </cell>
          <cell r="AE682" t="str">
            <v>NA</v>
          </cell>
          <cell r="AF682" t="str">
            <v>907.NA</v>
          </cell>
        </row>
        <row r="683">
          <cell r="A683">
            <v>683</v>
          </cell>
          <cell r="D683" t="str">
            <v>S</v>
          </cell>
          <cell r="E683" t="str">
            <v>CUST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S683" t="str">
            <v>CUST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D683">
            <v>907</v>
          </cell>
          <cell r="AE683" t="str">
            <v>S</v>
          </cell>
          <cell r="AF683" t="str">
            <v>907.S</v>
          </cell>
        </row>
        <row r="684">
          <cell r="A684">
            <v>684</v>
          </cell>
          <cell r="D684" t="str">
            <v>CN</v>
          </cell>
          <cell r="E684" t="str">
            <v>CUST</v>
          </cell>
          <cell r="F684">
            <v>133923.99338040134</v>
          </cell>
          <cell r="G684">
            <v>0</v>
          </cell>
          <cell r="H684">
            <v>0</v>
          </cell>
          <cell r="I684">
            <v>0</v>
          </cell>
          <cell r="J684">
            <v>133923.99338040134</v>
          </cell>
          <cell r="K684">
            <v>0</v>
          </cell>
          <cell r="S684" t="str">
            <v>CUST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D684">
            <v>907</v>
          </cell>
          <cell r="AE684" t="str">
            <v>CN</v>
          </cell>
          <cell r="AF684" t="str">
            <v>907.CN</v>
          </cell>
        </row>
        <row r="685">
          <cell r="A685">
            <v>685</v>
          </cell>
          <cell r="F685">
            <v>133923.99338040134</v>
          </cell>
          <cell r="G685">
            <v>0</v>
          </cell>
          <cell r="H685">
            <v>0</v>
          </cell>
          <cell r="I685">
            <v>0</v>
          </cell>
          <cell r="J685">
            <v>133923.99338040134</v>
          </cell>
          <cell r="K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D685">
            <v>907</v>
          </cell>
          <cell r="AE685" t="str">
            <v>NA</v>
          </cell>
          <cell r="AF685" t="str">
            <v>907.NA1</v>
          </cell>
        </row>
        <row r="686">
          <cell r="A686">
            <v>686</v>
          </cell>
          <cell r="AD686">
            <v>907</v>
          </cell>
          <cell r="AE686" t="str">
            <v>NA</v>
          </cell>
          <cell r="AF686" t="str">
            <v>907.NA2</v>
          </cell>
        </row>
        <row r="687">
          <cell r="A687">
            <v>687</v>
          </cell>
          <cell r="B687">
            <v>908</v>
          </cell>
          <cell r="C687" t="str">
            <v>Customer Assistance</v>
          </cell>
          <cell r="AD687">
            <v>908</v>
          </cell>
          <cell r="AE687" t="str">
            <v>NA</v>
          </cell>
          <cell r="AF687" t="str">
            <v>908.NA</v>
          </cell>
        </row>
        <row r="688">
          <cell r="A688">
            <v>688</v>
          </cell>
          <cell r="D688" t="str">
            <v>S</v>
          </cell>
          <cell r="E688" t="str">
            <v>CUST</v>
          </cell>
          <cell r="F688">
            <v>2345006.5699999928</v>
          </cell>
          <cell r="G688">
            <v>0</v>
          </cell>
          <cell r="H688">
            <v>0</v>
          </cell>
          <cell r="I688">
            <v>0</v>
          </cell>
          <cell r="J688">
            <v>2345006.5699999928</v>
          </cell>
          <cell r="K688">
            <v>0</v>
          </cell>
          <cell r="S688" t="str">
            <v>CUST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D688">
            <v>908</v>
          </cell>
          <cell r="AE688" t="str">
            <v>S</v>
          </cell>
          <cell r="AF688" t="str">
            <v>908.S</v>
          </cell>
        </row>
        <row r="689">
          <cell r="A689">
            <v>689</v>
          </cell>
          <cell r="D689" t="str">
            <v>CN</v>
          </cell>
          <cell r="E689" t="str">
            <v>CUST</v>
          </cell>
          <cell r="F689">
            <v>760306.11019865843</v>
          </cell>
          <cell r="G689">
            <v>0</v>
          </cell>
          <cell r="H689">
            <v>0</v>
          </cell>
          <cell r="I689">
            <v>0</v>
          </cell>
          <cell r="J689">
            <v>760306.11019865843</v>
          </cell>
          <cell r="K689">
            <v>0</v>
          </cell>
          <cell r="S689" t="str">
            <v>CUST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D689">
            <v>908</v>
          </cell>
          <cell r="AE689" t="str">
            <v>CN</v>
          </cell>
          <cell r="AF689" t="str">
            <v>908.CN</v>
          </cell>
        </row>
        <row r="690">
          <cell r="A690">
            <v>690</v>
          </cell>
          <cell r="F690">
            <v>3105312.6801986513</v>
          </cell>
          <cell r="G690">
            <v>0</v>
          </cell>
          <cell r="H690">
            <v>0</v>
          </cell>
          <cell r="I690">
            <v>0</v>
          </cell>
          <cell r="J690">
            <v>3105312.6801986513</v>
          </cell>
          <cell r="K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D690">
            <v>908</v>
          </cell>
          <cell r="AE690" t="str">
            <v>NA</v>
          </cell>
          <cell r="AF690" t="str">
            <v>908.NA1</v>
          </cell>
        </row>
        <row r="691">
          <cell r="A691">
            <v>691</v>
          </cell>
          <cell r="AD691">
            <v>908</v>
          </cell>
          <cell r="AE691" t="str">
            <v>NA</v>
          </cell>
          <cell r="AF691" t="str">
            <v>908.NA2</v>
          </cell>
        </row>
        <row r="692">
          <cell r="A692">
            <v>692</v>
          </cell>
          <cell r="B692">
            <v>909</v>
          </cell>
          <cell r="C692" t="str">
            <v>Informational &amp; Instructional Adv</v>
          </cell>
          <cell r="AD692">
            <v>909</v>
          </cell>
          <cell r="AE692" t="str">
            <v>NA</v>
          </cell>
          <cell r="AF692" t="str">
            <v>909.NA</v>
          </cell>
        </row>
        <row r="693">
          <cell r="A693">
            <v>693</v>
          </cell>
          <cell r="D693" t="str">
            <v>S</v>
          </cell>
          <cell r="E693" t="str">
            <v>CUST</v>
          </cell>
          <cell r="F693">
            <v>267432.58</v>
          </cell>
          <cell r="G693">
            <v>0</v>
          </cell>
          <cell r="H693">
            <v>0</v>
          </cell>
          <cell r="I693">
            <v>0</v>
          </cell>
          <cell r="J693">
            <v>267432.58</v>
          </cell>
          <cell r="K693">
            <v>0</v>
          </cell>
          <cell r="S693" t="str">
            <v>CUST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D693">
            <v>909</v>
          </cell>
          <cell r="AE693" t="str">
            <v>S</v>
          </cell>
          <cell r="AF693" t="str">
            <v>909.S</v>
          </cell>
        </row>
        <row r="694">
          <cell r="A694">
            <v>694</v>
          </cell>
          <cell r="D694" t="str">
            <v>CN</v>
          </cell>
          <cell r="E694" t="str">
            <v>CUST</v>
          </cell>
          <cell r="F694">
            <v>953237.00856362469</v>
          </cell>
          <cell r="G694">
            <v>0</v>
          </cell>
          <cell r="H694">
            <v>0</v>
          </cell>
          <cell r="I694">
            <v>0</v>
          </cell>
          <cell r="J694">
            <v>953237.00856362469</v>
          </cell>
          <cell r="K694">
            <v>0</v>
          </cell>
          <cell r="S694" t="str">
            <v>CUST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D694">
            <v>909</v>
          </cell>
          <cell r="AE694" t="str">
            <v>CN</v>
          </cell>
          <cell r="AF694" t="str">
            <v>909.CN</v>
          </cell>
        </row>
        <row r="695">
          <cell r="A695">
            <v>695</v>
          </cell>
          <cell r="F695">
            <v>1220669.5885636248</v>
          </cell>
          <cell r="G695">
            <v>0</v>
          </cell>
          <cell r="H695">
            <v>0</v>
          </cell>
          <cell r="I695">
            <v>0</v>
          </cell>
          <cell r="J695">
            <v>1220669.5885636248</v>
          </cell>
          <cell r="K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D695">
            <v>909</v>
          </cell>
          <cell r="AE695" t="str">
            <v>NA</v>
          </cell>
          <cell r="AF695" t="str">
            <v>909.NA1</v>
          </cell>
        </row>
        <row r="696">
          <cell r="A696">
            <v>696</v>
          </cell>
          <cell r="AD696">
            <v>909</v>
          </cell>
          <cell r="AE696" t="str">
            <v>NA</v>
          </cell>
          <cell r="AF696" t="str">
            <v>909.NA2</v>
          </cell>
        </row>
        <row r="697">
          <cell r="A697">
            <v>697</v>
          </cell>
          <cell r="B697">
            <v>910</v>
          </cell>
          <cell r="C697" t="str">
            <v>Misc. Customer Service</v>
          </cell>
          <cell r="AD697">
            <v>910</v>
          </cell>
          <cell r="AE697" t="str">
            <v>NA</v>
          </cell>
          <cell r="AF697" t="str">
            <v>910.NA</v>
          </cell>
        </row>
        <row r="698">
          <cell r="A698">
            <v>698</v>
          </cell>
          <cell r="D698" t="str">
            <v>S</v>
          </cell>
          <cell r="E698" t="str">
            <v>CUST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S698" t="str">
            <v>CUST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D698">
            <v>910</v>
          </cell>
          <cell r="AE698" t="str">
            <v>S</v>
          </cell>
          <cell r="AF698" t="str">
            <v>910.S</v>
          </cell>
        </row>
        <row r="699">
          <cell r="A699">
            <v>699</v>
          </cell>
          <cell r="D699" t="str">
            <v>CN</v>
          </cell>
          <cell r="E699" t="str">
            <v>CUST</v>
          </cell>
          <cell r="F699">
            <v>8056.8960248342482</v>
          </cell>
          <cell r="G699">
            <v>0</v>
          </cell>
          <cell r="H699">
            <v>0</v>
          </cell>
          <cell r="I699">
            <v>0</v>
          </cell>
          <cell r="J699">
            <v>8056.8960248342482</v>
          </cell>
          <cell r="K699">
            <v>0</v>
          </cell>
          <cell r="S699" t="str">
            <v>CUST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D699">
            <v>910</v>
          </cell>
          <cell r="AE699" t="str">
            <v>CN</v>
          </cell>
          <cell r="AF699" t="str">
            <v>910.CN</v>
          </cell>
        </row>
        <row r="700">
          <cell r="A700">
            <v>700</v>
          </cell>
          <cell r="F700">
            <v>8056.8960248342482</v>
          </cell>
          <cell r="G700">
            <v>0</v>
          </cell>
          <cell r="H700">
            <v>0</v>
          </cell>
          <cell r="I700">
            <v>0</v>
          </cell>
          <cell r="J700">
            <v>8056.8960248342482</v>
          </cell>
          <cell r="K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D700">
            <v>910</v>
          </cell>
          <cell r="AE700" t="str">
            <v>NA</v>
          </cell>
          <cell r="AF700" t="str">
            <v>910.NA1</v>
          </cell>
        </row>
        <row r="701">
          <cell r="A701">
            <v>701</v>
          </cell>
          <cell r="AD701">
            <v>910</v>
          </cell>
          <cell r="AE701" t="str">
            <v>NA</v>
          </cell>
          <cell r="AF701" t="str">
            <v>910.NA2</v>
          </cell>
        </row>
        <row r="702">
          <cell r="A702">
            <v>702</v>
          </cell>
          <cell r="B702" t="str">
            <v>TOTAL CUSTOMER SERVICE EXPENSE</v>
          </cell>
          <cell r="F702">
            <v>4467963.1581675112</v>
          </cell>
          <cell r="G702">
            <v>0</v>
          </cell>
          <cell r="H702">
            <v>0</v>
          </cell>
          <cell r="I702">
            <v>0</v>
          </cell>
          <cell r="J702">
            <v>4467963.1581675112</v>
          </cell>
          <cell r="K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D702" t="str">
            <v>TOTAL CUSTOMER SERVICE EXPENSE</v>
          </cell>
          <cell r="AE702" t="str">
            <v>NA</v>
          </cell>
          <cell r="AF702" t="str">
            <v>TOTAL CUSTOMER SERVICE EXPENSE.NA</v>
          </cell>
        </row>
        <row r="703">
          <cell r="A703">
            <v>703</v>
          </cell>
          <cell r="AD703" t="str">
            <v>TOTAL CUSTOMER SERVICE EXPENSE</v>
          </cell>
          <cell r="AE703" t="str">
            <v>NA</v>
          </cell>
          <cell r="AF703" t="str">
            <v>TOTAL CUSTOMER SERVICE EXPENSE.NA1</v>
          </cell>
        </row>
        <row r="704">
          <cell r="A704">
            <v>704</v>
          </cell>
          <cell r="B704">
            <v>911</v>
          </cell>
          <cell r="C704" t="str">
            <v>Supervision</v>
          </cell>
          <cell r="AD704">
            <v>911</v>
          </cell>
          <cell r="AE704" t="str">
            <v>NA</v>
          </cell>
          <cell r="AF704" t="str">
            <v>911.NA</v>
          </cell>
        </row>
        <row r="705">
          <cell r="A705">
            <v>705</v>
          </cell>
          <cell r="D705" t="str">
            <v>S</v>
          </cell>
          <cell r="E705" t="str">
            <v>CUST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S705" t="str">
            <v>CUST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D705">
            <v>911</v>
          </cell>
          <cell r="AE705" t="str">
            <v>S</v>
          </cell>
          <cell r="AF705" t="str">
            <v>911.S</v>
          </cell>
        </row>
        <row r="706">
          <cell r="A706">
            <v>706</v>
          </cell>
          <cell r="D706" t="str">
            <v>CN</v>
          </cell>
          <cell r="E706" t="str">
            <v>CUST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S706" t="str">
            <v>CUST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D706">
            <v>911</v>
          </cell>
          <cell r="AE706" t="str">
            <v>CN</v>
          </cell>
          <cell r="AF706" t="str">
            <v>911.CN</v>
          </cell>
        </row>
        <row r="707">
          <cell r="A707">
            <v>707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D707">
            <v>911</v>
          </cell>
          <cell r="AE707" t="str">
            <v>NA</v>
          </cell>
          <cell r="AF707" t="str">
            <v>911.NA1</v>
          </cell>
        </row>
        <row r="708">
          <cell r="A708">
            <v>708</v>
          </cell>
          <cell r="AD708">
            <v>911</v>
          </cell>
          <cell r="AE708" t="str">
            <v>NA</v>
          </cell>
          <cell r="AF708" t="str">
            <v>911.NA2</v>
          </cell>
        </row>
        <row r="709">
          <cell r="A709">
            <v>709</v>
          </cell>
          <cell r="B709">
            <v>912</v>
          </cell>
          <cell r="C709" t="str">
            <v>Demonstration &amp; Selling Expense</v>
          </cell>
          <cell r="AD709">
            <v>912</v>
          </cell>
          <cell r="AE709" t="str">
            <v>NA</v>
          </cell>
          <cell r="AF709" t="str">
            <v>912.NA</v>
          </cell>
        </row>
        <row r="710">
          <cell r="A710">
            <v>710</v>
          </cell>
          <cell r="D710" t="str">
            <v>S</v>
          </cell>
          <cell r="E710" t="str">
            <v>CUST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S710" t="str">
            <v>CUST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D710">
            <v>912</v>
          </cell>
          <cell r="AE710" t="str">
            <v>S</v>
          </cell>
          <cell r="AF710" t="str">
            <v>912.S</v>
          </cell>
        </row>
        <row r="711">
          <cell r="A711">
            <v>711</v>
          </cell>
          <cell r="D711" t="str">
            <v>CN</v>
          </cell>
          <cell r="E711" t="str">
            <v>CUST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S711" t="str">
            <v>CUST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D711">
            <v>912</v>
          </cell>
          <cell r="AE711" t="str">
            <v>CN</v>
          </cell>
          <cell r="AF711" t="str">
            <v>912.CN</v>
          </cell>
        </row>
        <row r="712">
          <cell r="A712">
            <v>712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D712">
            <v>912</v>
          </cell>
          <cell r="AE712" t="str">
            <v>NA</v>
          </cell>
          <cell r="AF712" t="str">
            <v>912.NA1</v>
          </cell>
        </row>
        <row r="713">
          <cell r="A713">
            <v>713</v>
          </cell>
          <cell r="AD713">
            <v>912</v>
          </cell>
          <cell r="AE713" t="str">
            <v>NA</v>
          </cell>
          <cell r="AF713" t="str">
            <v>912.NA2</v>
          </cell>
        </row>
        <row r="714">
          <cell r="A714">
            <v>714</v>
          </cell>
          <cell r="B714">
            <v>913</v>
          </cell>
          <cell r="C714" t="str">
            <v>Advertising Expense</v>
          </cell>
          <cell r="AD714">
            <v>913</v>
          </cell>
          <cell r="AE714" t="str">
            <v>NA</v>
          </cell>
          <cell r="AF714" t="str">
            <v>913.NA</v>
          </cell>
        </row>
        <row r="715">
          <cell r="A715">
            <v>715</v>
          </cell>
          <cell r="D715" t="str">
            <v>S</v>
          </cell>
          <cell r="E715" t="str">
            <v>CUST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S715" t="str">
            <v>CUST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D715">
            <v>913</v>
          </cell>
          <cell r="AE715" t="str">
            <v>S</v>
          </cell>
          <cell r="AF715" t="str">
            <v>913.S</v>
          </cell>
        </row>
        <row r="716">
          <cell r="A716">
            <v>716</v>
          </cell>
          <cell r="D716" t="str">
            <v>CN</v>
          </cell>
          <cell r="E716" t="str">
            <v>CUST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S716" t="str">
            <v>CUST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D716">
            <v>913</v>
          </cell>
          <cell r="AE716" t="str">
            <v>CN</v>
          </cell>
          <cell r="AF716" t="str">
            <v>913.CN</v>
          </cell>
        </row>
        <row r="717">
          <cell r="A717">
            <v>717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D717">
            <v>913</v>
          </cell>
          <cell r="AE717" t="str">
            <v>NA</v>
          </cell>
          <cell r="AF717" t="str">
            <v>913.NA1</v>
          </cell>
        </row>
        <row r="718">
          <cell r="A718">
            <v>718</v>
          </cell>
          <cell r="AD718">
            <v>913</v>
          </cell>
          <cell r="AE718" t="str">
            <v>NA</v>
          </cell>
          <cell r="AF718" t="str">
            <v>913.NA2</v>
          </cell>
        </row>
        <row r="719">
          <cell r="A719">
            <v>719</v>
          </cell>
          <cell r="B719">
            <v>916</v>
          </cell>
          <cell r="C719" t="str">
            <v>Misc. Sales Expense</v>
          </cell>
          <cell r="AD719">
            <v>916</v>
          </cell>
          <cell r="AE719" t="str">
            <v>NA</v>
          </cell>
          <cell r="AF719" t="str">
            <v>916.NA</v>
          </cell>
        </row>
        <row r="720">
          <cell r="A720">
            <v>720</v>
          </cell>
          <cell r="D720" t="str">
            <v>S</v>
          </cell>
          <cell r="E720" t="str">
            <v>CUST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S720" t="str">
            <v>CUST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D720">
            <v>916</v>
          </cell>
          <cell r="AE720" t="str">
            <v>S</v>
          </cell>
          <cell r="AF720" t="str">
            <v>916.S</v>
          </cell>
        </row>
        <row r="721">
          <cell r="A721">
            <v>721</v>
          </cell>
          <cell r="D721" t="str">
            <v>CN</v>
          </cell>
          <cell r="E721" t="str">
            <v>CUST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S721" t="str">
            <v>CUST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D721">
            <v>916</v>
          </cell>
          <cell r="AE721" t="str">
            <v>CN</v>
          </cell>
          <cell r="AF721" t="str">
            <v>916.CN</v>
          </cell>
        </row>
        <row r="722">
          <cell r="A722">
            <v>722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D722">
            <v>916</v>
          </cell>
          <cell r="AE722" t="str">
            <v>NA</v>
          </cell>
          <cell r="AF722" t="str">
            <v>916.NA1</v>
          </cell>
        </row>
        <row r="723">
          <cell r="A723">
            <v>723</v>
          </cell>
          <cell r="AD723">
            <v>916</v>
          </cell>
          <cell r="AE723" t="str">
            <v>NA</v>
          </cell>
          <cell r="AF723" t="str">
            <v>916.NA2</v>
          </cell>
        </row>
        <row r="724">
          <cell r="A724">
            <v>724</v>
          </cell>
          <cell r="B724" t="str">
            <v>TOTAL SALES EXPENSE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D724" t="str">
            <v>TOTAL SALES EXPENSE</v>
          </cell>
          <cell r="AE724" t="str">
            <v>NA</v>
          </cell>
          <cell r="AF724" t="str">
            <v>TOTAL SALES EXPENSE.NA</v>
          </cell>
        </row>
        <row r="725">
          <cell r="A725">
            <v>725</v>
          </cell>
          <cell r="AD725" t="str">
            <v>TOTAL SALES EXPENSE</v>
          </cell>
          <cell r="AE725" t="str">
            <v>NA</v>
          </cell>
          <cell r="AF725" t="str">
            <v>TOTAL SALES EXPENSE.NA1</v>
          </cell>
        </row>
        <row r="726">
          <cell r="A726">
            <v>726</v>
          </cell>
          <cell r="AD726" t="str">
            <v>TOTAL SALES EXPENSE</v>
          </cell>
          <cell r="AE726" t="str">
            <v>NA</v>
          </cell>
          <cell r="AF726" t="str">
            <v>TOTAL SALES EXPENSE.NA2</v>
          </cell>
        </row>
        <row r="727">
          <cell r="A727">
            <v>727</v>
          </cell>
          <cell r="B727">
            <v>920</v>
          </cell>
          <cell r="C727" t="str">
            <v>Administrative &amp; General Salaries</v>
          </cell>
          <cell r="AD727">
            <v>920</v>
          </cell>
          <cell r="AE727" t="str">
            <v>NA</v>
          </cell>
          <cell r="AF727" t="str">
            <v>920.NA</v>
          </cell>
        </row>
        <row r="728">
          <cell r="A728">
            <v>728</v>
          </cell>
          <cell r="D728" t="str">
            <v>S</v>
          </cell>
          <cell r="E728" t="str">
            <v>PTD</v>
          </cell>
          <cell r="F728">
            <v>561824</v>
          </cell>
          <cell r="G728">
            <v>283718.00056696293</v>
          </cell>
          <cell r="H728">
            <v>134789.65469389909</v>
          </cell>
          <cell r="I728">
            <v>143316.344739138</v>
          </cell>
          <cell r="J728">
            <v>0</v>
          </cell>
          <cell r="K728">
            <v>0</v>
          </cell>
          <cell r="M728">
            <v>0.75</v>
          </cell>
          <cell r="N728">
            <v>212788.50042522221</v>
          </cell>
          <cell r="O728">
            <v>70929.500141740733</v>
          </cell>
          <cell r="P728">
            <v>0.75</v>
          </cell>
          <cell r="Q728">
            <v>101092.24102042432</v>
          </cell>
          <cell r="R728">
            <v>33697.413673474774</v>
          </cell>
          <cell r="S728" t="str">
            <v>PLNT</v>
          </cell>
          <cell r="T728">
            <v>25138.414226415229</v>
          </cell>
          <cell r="U728">
            <v>72242.301236616564</v>
          </cell>
          <cell r="V728">
            <v>26836.396866190666</v>
          </cell>
          <cell r="W728">
            <v>14772.753054541103</v>
          </cell>
          <cell r="X728">
            <v>4326.479355374433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D728">
            <v>920</v>
          </cell>
          <cell r="AE728" t="str">
            <v>S</v>
          </cell>
          <cell r="AF728" t="str">
            <v>920.S</v>
          </cell>
        </row>
        <row r="729">
          <cell r="A729">
            <v>729</v>
          </cell>
          <cell r="D729" t="str">
            <v>CN</v>
          </cell>
          <cell r="E729" t="str">
            <v>CUST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M729">
            <v>0.75</v>
          </cell>
          <cell r="N729">
            <v>0</v>
          </cell>
          <cell r="O729">
            <v>0</v>
          </cell>
          <cell r="P729">
            <v>0.75</v>
          </cell>
          <cell r="Q729">
            <v>0</v>
          </cell>
          <cell r="R729">
            <v>0</v>
          </cell>
          <cell r="S729" t="str">
            <v>CUST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D729">
            <v>920</v>
          </cell>
          <cell r="AE729" t="str">
            <v>CN</v>
          </cell>
          <cell r="AF729" t="str">
            <v>920.CN</v>
          </cell>
        </row>
        <row r="730">
          <cell r="A730">
            <v>730</v>
          </cell>
          <cell r="D730" t="str">
            <v>SO</v>
          </cell>
          <cell r="E730" t="str">
            <v>PTD</v>
          </cell>
          <cell r="F730">
            <v>33939571.549016602</v>
          </cell>
          <cell r="G730">
            <v>17139295.188504532</v>
          </cell>
          <cell r="H730">
            <v>8142591.148742008</v>
          </cell>
          <cell r="I730">
            <v>8657685.2117700614</v>
          </cell>
          <cell r="J730">
            <v>0</v>
          </cell>
          <cell r="K730">
            <v>0</v>
          </cell>
          <cell r="M730">
            <v>0.75</v>
          </cell>
          <cell r="N730">
            <v>12854471.391378399</v>
          </cell>
          <cell r="O730">
            <v>4284823.797126133</v>
          </cell>
          <cell r="P730">
            <v>0.75</v>
          </cell>
          <cell r="Q730">
            <v>6106943.3615565058</v>
          </cell>
          <cell r="R730">
            <v>2035647.787185502</v>
          </cell>
          <cell r="S730" t="str">
            <v>PLNT</v>
          </cell>
          <cell r="T730">
            <v>1518601.9256319355</v>
          </cell>
          <cell r="U730">
            <v>4364129.6058654636</v>
          </cell>
          <cell r="V730">
            <v>1621176.4032114735</v>
          </cell>
          <cell r="W730">
            <v>892416.32481088606</v>
          </cell>
          <cell r="X730">
            <v>261360.95225030219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D730">
            <v>920</v>
          </cell>
          <cell r="AE730" t="str">
            <v>SO</v>
          </cell>
          <cell r="AF730" t="str">
            <v>920.SO</v>
          </cell>
        </row>
        <row r="731">
          <cell r="A731">
            <v>731</v>
          </cell>
          <cell r="F731">
            <v>34501395.549016602</v>
          </cell>
          <cell r="G731">
            <v>17423013.189071495</v>
          </cell>
          <cell r="H731">
            <v>8277380.8034359068</v>
          </cell>
          <cell r="I731">
            <v>8801001.5565091986</v>
          </cell>
          <cell r="J731">
            <v>0</v>
          </cell>
          <cell r="K731">
            <v>0</v>
          </cell>
          <cell r="N731">
            <v>13067259.89180362</v>
          </cell>
          <cell r="O731">
            <v>4355753.2972678738</v>
          </cell>
          <cell r="Q731">
            <v>6208035.6025769301</v>
          </cell>
          <cell r="R731">
            <v>2069345.2008589767</v>
          </cell>
          <cell r="T731">
            <v>1543740.3398583508</v>
          </cell>
          <cell r="U731">
            <v>4436371.9071020801</v>
          </cell>
          <cell r="V731">
            <v>1648012.8000776642</v>
          </cell>
          <cell r="W731">
            <v>907189.07786542713</v>
          </cell>
          <cell r="X731">
            <v>265687.4316056766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D731">
            <v>920</v>
          </cell>
          <cell r="AE731" t="str">
            <v>NA</v>
          </cell>
          <cell r="AF731" t="str">
            <v>920.NA1</v>
          </cell>
        </row>
        <row r="732">
          <cell r="A732">
            <v>732</v>
          </cell>
          <cell r="AD732">
            <v>920</v>
          </cell>
          <cell r="AE732" t="str">
            <v>NA</v>
          </cell>
          <cell r="AF732" t="str">
            <v>920.NA2</v>
          </cell>
        </row>
        <row r="733">
          <cell r="A733">
            <v>733</v>
          </cell>
          <cell r="B733">
            <v>921</v>
          </cell>
          <cell r="C733" t="str">
            <v>Office Supplies &amp; expenses</v>
          </cell>
          <cell r="AD733">
            <v>921</v>
          </cell>
          <cell r="AE733" t="str">
            <v>NA</v>
          </cell>
          <cell r="AF733" t="str">
            <v>921.NA</v>
          </cell>
        </row>
        <row r="734">
          <cell r="A734">
            <v>734</v>
          </cell>
          <cell r="D734" t="str">
            <v>S</v>
          </cell>
          <cell r="E734" t="str">
            <v>PTD</v>
          </cell>
          <cell r="F734">
            <v>126674.88</v>
          </cell>
          <cell r="G734">
            <v>63970.111059086048</v>
          </cell>
          <cell r="H734">
            <v>30391.124860438686</v>
          </cell>
          <cell r="I734">
            <v>32313.644080475267</v>
          </cell>
          <cell r="J734">
            <v>0</v>
          </cell>
          <cell r="K734">
            <v>0</v>
          </cell>
          <cell r="M734">
            <v>0.75</v>
          </cell>
          <cell r="N734">
            <v>47977.583294314536</v>
          </cell>
          <cell r="O734">
            <v>15992.527764771512</v>
          </cell>
          <cell r="P734">
            <v>0.75</v>
          </cell>
          <cell r="Q734">
            <v>22793.343645329012</v>
          </cell>
          <cell r="R734">
            <v>7597.7812151096714</v>
          </cell>
          <cell r="S734" t="str">
            <v>PLNT</v>
          </cell>
          <cell r="T734">
            <v>5667.9771699347875</v>
          </cell>
          <cell r="U734">
            <v>16288.526015393172</v>
          </cell>
          <cell r="V734">
            <v>6050.8225932980404</v>
          </cell>
          <cell r="W734">
            <v>3330.8237463220289</v>
          </cell>
          <cell r="X734">
            <v>975.49455552723555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D734">
            <v>921</v>
          </cell>
          <cell r="AE734" t="str">
            <v>S</v>
          </cell>
          <cell r="AF734" t="str">
            <v>921.S</v>
          </cell>
        </row>
        <row r="735">
          <cell r="A735">
            <v>735</v>
          </cell>
          <cell r="D735" t="str">
            <v>CN</v>
          </cell>
          <cell r="E735" t="str">
            <v>CUST</v>
          </cell>
          <cell r="F735">
            <v>41084.037518183279</v>
          </cell>
          <cell r="G735">
            <v>0</v>
          </cell>
          <cell r="H735">
            <v>0</v>
          </cell>
          <cell r="I735">
            <v>0</v>
          </cell>
          <cell r="J735">
            <v>41084.037518183279</v>
          </cell>
          <cell r="K735">
            <v>0</v>
          </cell>
          <cell r="M735">
            <v>0.75</v>
          </cell>
          <cell r="N735">
            <v>0</v>
          </cell>
          <cell r="O735">
            <v>0</v>
          </cell>
          <cell r="P735">
            <v>0.75</v>
          </cell>
          <cell r="Q735">
            <v>0</v>
          </cell>
          <cell r="R735">
            <v>0</v>
          </cell>
          <cell r="S735" t="str">
            <v>CUST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D735">
            <v>921</v>
          </cell>
          <cell r="AE735" t="str">
            <v>CN</v>
          </cell>
          <cell r="AF735" t="str">
            <v>921.CN</v>
          </cell>
        </row>
        <row r="736">
          <cell r="A736">
            <v>736</v>
          </cell>
          <cell r="D736" t="str">
            <v>SO</v>
          </cell>
          <cell r="E736" t="str">
            <v>PTD</v>
          </cell>
          <cell r="F736">
            <v>3528517.1660941788</v>
          </cell>
          <cell r="G736">
            <v>1781881.5773808998</v>
          </cell>
          <cell r="H736">
            <v>846541.99606875062</v>
          </cell>
          <cell r="I736">
            <v>900093.59264452849</v>
          </cell>
          <cell r="J736">
            <v>0</v>
          </cell>
          <cell r="K736">
            <v>0</v>
          </cell>
          <cell r="M736">
            <v>0.75</v>
          </cell>
          <cell r="N736">
            <v>1336411.183035675</v>
          </cell>
          <cell r="O736">
            <v>445470.39434522495</v>
          </cell>
          <cell r="P736">
            <v>0.75</v>
          </cell>
          <cell r="Q736">
            <v>634906.497051563</v>
          </cell>
          <cell r="R736">
            <v>211635.49901718766</v>
          </cell>
          <cell r="S736" t="str">
            <v>PLNT</v>
          </cell>
          <cell r="T736">
            <v>157880.98430521347</v>
          </cell>
          <cell r="U736">
            <v>453715.39847273921</v>
          </cell>
          <cell r="V736">
            <v>168545.1084654087</v>
          </cell>
          <cell r="W736">
            <v>92779.790011495585</v>
          </cell>
          <cell r="X736">
            <v>27172.311389671431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D736">
            <v>921</v>
          </cell>
          <cell r="AE736" t="str">
            <v>SO</v>
          </cell>
          <cell r="AF736" t="str">
            <v>921.SO</v>
          </cell>
        </row>
        <row r="737">
          <cell r="A737">
            <v>737</v>
          </cell>
          <cell r="F737">
            <v>3696276.0836123619</v>
          </cell>
          <cell r="G737">
            <v>1845851.6884399857</v>
          </cell>
          <cell r="H737">
            <v>876933.12092918926</v>
          </cell>
          <cell r="I737">
            <v>932407.23672500381</v>
          </cell>
          <cell r="J737">
            <v>41084.037518183279</v>
          </cell>
          <cell r="K737">
            <v>0</v>
          </cell>
          <cell r="N737">
            <v>1384388.7663299895</v>
          </cell>
          <cell r="O737">
            <v>461462.92210999643</v>
          </cell>
          <cell r="Q737">
            <v>657699.840696892</v>
          </cell>
          <cell r="R737">
            <v>219233.28023229731</v>
          </cell>
          <cell r="T737">
            <v>163548.96147514824</v>
          </cell>
          <cell r="U737">
            <v>470003.92448813235</v>
          </cell>
          <cell r="V737">
            <v>174595.93105870674</v>
          </cell>
          <cell r="W737">
            <v>96110.613757817613</v>
          </cell>
          <cell r="X737">
            <v>28147.805945198666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D737">
            <v>921</v>
          </cell>
          <cell r="AE737" t="str">
            <v>NA</v>
          </cell>
          <cell r="AF737" t="str">
            <v>921.NA1</v>
          </cell>
        </row>
        <row r="738">
          <cell r="A738">
            <v>738</v>
          </cell>
          <cell r="B738">
            <v>922</v>
          </cell>
          <cell r="C738" t="str">
            <v>A&amp;G Expenses Transferred</v>
          </cell>
          <cell r="AD738">
            <v>922</v>
          </cell>
          <cell r="AE738" t="str">
            <v>NA</v>
          </cell>
          <cell r="AF738" t="str">
            <v>922.NA</v>
          </cell>
        </row>
        <row r="739">
          <cell r="A739">
            <v>739</v>
          </cell>
          <cell r="D739" t="str">
            <v>SO</v>
          </cell>
          <cell r="E739" t="str">
            <v>PTD</v>
          </cell>
          <cell r="F739">
            <v>-16345498.108166998</v>
          </cell>
          <cell r="G739">
            <v>-8254385.7890019221</v>
          </cell>
          <cell r="H739">
            <v>-3921519.9881094624</v>
          </cell>
          <cell r="I739">
            <v>-4169592.3310556142</v>
          </cell>
          <cell r="J739">
            <v>0</v>
          </cell>
          <cell r="K739">
            <v>0</v>
          </cell>
          <cell r="M739">
            <v>0.75</v>
          </cell>
          <cell r="N739">
            <v>-6190789.3417514414</v>
          </cell>
          <cell r="O739">
            <v>-2063596.4472504805</v>
          </cell>
          <cell r="P739">
            <v>0.75</v>
          </cell>
          <cell r="Q739">
            <v>-2941139.9910820969</v>
          </cell>
          <cell r="R739">
            <v>-980379.99702736561</v>
          </cell>
          <cell r="S739" t="str">
            <v>PLNT</v>
          </cell>
          <cell r="T739">
            <v>-731367.65638382919</v>
          </cell>
          <cell r="U739">
            <v>-2101790.5931265773</v>
          </cell>
          <cell r="V739">
            <v>-780768.13060022041</v>
          </cell>
          <cell r="W739">
            <v>-429792.97271996178</v>
          </cell>
          <cell r="X739">
            <v>-125872.97822502485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D739">
            <v>922</v>
          </cell>
          <cell r="AE739" t="str">
            <v>SO</v>
          </cell>
          <cell r="AF739" t="str">
            <v>922.SO</v>
          </cell>
        </row>
        <row r="740">
          <cell r="A740">
            <v>740</v>
          </cell>
          <cell r="F740">
            <v>-16345498.108166998</v>
          </cell>
          <cell r="G740">
            <v>-8254385.7890019221</v>
          </cell>
          <cell r="H740">
            <v>-3921519.9881094624</v>
          </cell>
          <cell r="I740">
            <v>-4169592.3310556142</v>
          </cell>
          <cell r="J740">
            <v>0</v>
          </cell>
          <cell r="K740">
            <v>0</v>
          </cell>
          <cell r="N740">
            <v>-6190789.3417514414</v>
          </cell>
          <cell r="O740">
            <v>-2063596.4472504805</v>
          </cell>
          <cell r="Q740">
            <v>-2941139.9910820969</v>
          </cell>
          <cell r="R740">
            <v>-980379.99702736561</v>
          </cell>
          <cell r="T740">
            <v>-731367.65638382919</v>
          </cell>
          <cell r="U740">
            <v>-2101790.5931265773</v>
          </cell>
          <cell r="V740">
            <v>-780768.13060022041</v>
          </cell>
          <cell r="W740">
            <v>-429792.97271996178</v>
          </cell>
          <cell r="X740">
            <v>-125872.97822502485</v>
          </cell>
          <cell r="AD740">
            <v>922</v>
          </cell>
          <cell r="AE740" t="str">
            <v>NA</v>
          </cell>
          <cell r="AF740" t="str">
            <v>922.NA1</v>
          </cell>
        </row>
        <row r="741">
          <cell r="A741">
            <v>741</v>
          </cell>
          <cell r="AD741">
            <v>922</v>
          </cell>
          <cell r="AE741" t="str">
            <v>NA</v>
          </cell>
          <cell r="AF741" t="str">
            <v>922.NA2</v>
          </cell>
        </row>
        <row r="742">
          <cell r="A742">
            <v>742</v>
          </cell>
          <cell r="B742">
            <v>923</v>
          </cell>
          <cell r="C742" t="str">
            <v>Outside Services</v>
          </cell>
          <cell r="AD742">
            <v>923</v>
          </cell>
          <cell r="AE742" t="str">
            <v>NA</v>
          </cell>
          <cell r="AF742" t="str">
            <v>923.NA</v>
          </cell>
        </row>
        <row r="743">
          <cell r="A743">
            <v>743</v>
          </cell>
          <cell r="D743" t="str">
            <v>S</v>
          </cell>
          <cell r="E743" t="str">
            <v>PTD</v>
          </cell>
          <cell r="F743">
            <v>8481.65</v>
          </cell>
          <cell r="G743">
            <v>4283.1861570683714</v>
          </cell>
          <cell r="H743">
            <v>2034.8697719116826</v>
          </cell>
          <cell r="I743">
            <v>2163.5940710199452</v>
          </cell>
          <cell r="J743">
            <v>0</v>
          </cell>
          <cell r="K743">
            <v>0</v>
          </cell>
          <cell r="M743">
            <v>0.75</v>
          </cell>
          <cell r="N743">
            <v>3212.3896178012783</v>
          </cell>
          <cell r="O743">
            <v>1070.7965392670928</v>
          </cell>
          <cell r="P743">
            <v>0.75</v>
          </cell>
          <cell r="Q743">
            <v>1526.152328933762</v>
          </cell>
          <cell r="R743">
            <v>508.71744297792065</v>
          </cell>
          <cell r="S743" t="str">
            <v>PLNT</v>
          </cell>
          <cell r="T743">
            <v>379.50538073039723</v>
          </cell>
          <cell r="U743">
            <v>1090.6154138725806</v>
          </cell>
          <cell r="V743">
            <v>405.13919925123531</v>
          </cell>
          <cell r="W743">
            <v>223.01881184329704</v>
          </cell>
          <cell r="X743">
            <v>65.315265322434698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D743">
            <v>923</v>
          </cell>
          <cell r="AE743" t="str">
            <v>S</v>
          </cell>
          <cell r="AF743" t="str">
            <v>923.S</v>
          </cell>
        </row>
        <row r="744">
          <cell r="A744">
            <v>744</v>
          </cell>
          <cell r="D744" t="str">
            <v>CN</v>
          </cell>
          <cell r="E744" t="str">
            <v>CUST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M744">
            <v>0.75</v>
          </cell>
          <cell r="N744">
            <v>0</v>
          </cell>
          <cell r="O744">
            <v>0</v>
          </cell>
          <cell r="P744">
            <v>0.75</v>
          </cell>
          <cell r="Q744">
            <v>0</v>
          </cell>
          <cell r="R744">
            <v>0</v>
          </cell>
          <cell r="S744" t="str">
            <v>CUST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D744">
            <v>923</v>
          </cell>
          <cell r="AE744" t="str">
            <v>CN</v>
          </cell>
          <cell r="AF744" t="str">
            <v>923.CN</v>
          </cell>
        </row>
        <row r="745">
          <cell r="A745">
            <v>745</v>
          </cell>
          <cell r="D745" t="str">
            <v>SO</v>
          </cell>
          <cell r="E745" t="str">
            <v>PTD</v>
          </cell>
          <cell r="F745">
            <v>7195270.9283328736</v>
          </cell>
          <cell r="G745">
            <v>3633571.8682793863</v>
          </cell>
          <cell r="H745">
            <v>1726248.9389186627</v>
          </cell>
          <cell r="I745">
            <v>1835450.1211348244</v>
          </cell>
          <cell r="J745">
            <v>0</v>
          </cell>
          <cell r="K745">
            <v>0</v>
          </cell>
          <cell r="M745">
            <v>0.75</v>
          </cell>
          <cell r="N745">
            <v>2725178.9012095397</v>
          </cell>
          <cell r="O745">
            <v>908392.96706984658</v>
          </cell>
          <cell r="P745">
            <v>0.75</v>
          </cell>
          <cell r="Q745">
            <v>1294686.7041889969</v>
          </cell>
          <cell r="R745">
            <v>431562.23472966568</v>
          </cell>
          <cell r="S745" t="str">
            <v>PLNT</v>
          </cell>
          <cell r="T745">
            <v>321947.26652424072</v>
          </cell>
          <cell r="U745">
            <v>925205.98956914106</v>
          </cell>
          <cell r="V745">
            <v>343693.30287154892</v>
          </cell>
          <cell r="W745">
            <v>189194.41067804195</v>
          </cell>
          <cell r="X745">
            <v>55409.151491851553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D745">
            <v>923</v>
          </cell>
          <cell r="AE745" t="str">
            <v>SO</v>
          </cell>
          <cell r="AF745" t="str">
            <v>923.SO</v>
          </cell>
        </row>
        <row r="746">
          <cell r="A746">
            <v>746</v>
          </cell>
          <cell r="F746">
            <v>7203752.578332874</v>
          </cell>
          <cell r="G746">
            <v>3637855.0544364545</v>
          </cell>
          <cell r="H746">
            <v>1728283.8086905745</v>
          </cell>
          <cell r="I746">
            <v>1837613.7152058443</v>
          </cell>
          <cell r="J746">
            <v>0</v>
          </cell>
          <cell r="K746">
            <v>0</v>
          </cell>
          <cell r="N746">
            <v>2728391.2908273409</v>
          </cell>
          <cell r="O746">
            <v>909463.76360911364</v>
          </cell>
          <cell r="Q746">
            <v>1296212.8565179307</v>
          </cell>
          <cell r="R746">
            <v>432070.95217264362</v>
          </cell>
          <cell r="T746">
            <v>322326.7719049711</v>
          </cell>
          <cell r="U746">
            <v>926296.60498301359</v>
          </cell>
          <cell r="V746">
            <v>344098.44207080017</v>
          </cell>
          <cell r="W746">
            <v>189417.42948988525</v>
          </cell>
          <cell r="X746">
            <v>55474.466757173985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D746">
            <v>923</v>
          </cell>
          <cell r="AE746" t="str">
            <v>NA</v>
          </cell>
          <cell r="AF746" t="str">
            <v>923.NA1</v>
          </cell>
        </row>
        <row r="747">
          <cell r="A747">
            <v>747</v>
          </cell>
          <cell r="AD747">
            <v>923</v>
          </cell>
          <cell r="AE747" t="str">
            <v>NA</v>
          </cell>
          <cell r="AF747" t="str">
            <v>923.NA2</v>
          </cell>
        </row>
        <row r="748">
          <cell r="A748">
            <v>748</v>
          </cell>
          <cell r="B748">
            <v>924</v>
          </cell>
          <cell r="C748" t="str">
            <v>Property Insurance</v>
          </cell>
          <cell r="AD748">
            <v>924</v>
          </cell>
          <cell r="AE748" t="str">
            <v>NA</v>
          </cell>
          <cell r="AF748" t="str">
            <v>924.NA</v>
          </cell>
        </row>
        <row r="749">
          <cell r="A749">
            <v>749</v>
          </cell>
          <cell r="D749" t="str">
            <v>S</v>
          </cell>
          <cell r="E749" t="str">
            <v>PT</v>
          </cell>
          <cell r="F749">
            <v>2148116.64</v>
          </cell>
          <cell r="G749">
            <v>1456268.1241888814</v>
          </cell>
          <cell r="H749">
            <v>691848.51581111888</v>
          </cell>
          <cell r="I749">
            <v>0</v>
          </cell>
          <cell r="J749">
            <v>0</v>
          </cell>
          <cell r="K749">
            <v>0</v>
          </cell>
          <cell r="M749">
            <v>0.75</v>
          </cell>
          <cell r="N749">
            <v>1092201.093141661</v>
          </cell>
          <cell r="O749">
            <v>364067.03104722034</v>
          </cell>
          <cell r="P749">
            <v>0.75</v>
          </cell>
          <cell r="Q749">
            <v>518886.38685833919</v>
          </cell>
          <cell r="R749">
            <v>172962.12895277972</v>
          </cell>
          <cell r="S749" t="str">
            <v>PLNT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D749">
            <v>924</v>
          </cell>
          <cell r="AE749" t="str">
            <v>S</v>
          </cell>
          <cell r="AF749" t="str">
            <v>924.S</v>
          </cell>
        </row>
        <row r="750">
          <cell r="A750">
            <v>750</v>
          </cell>
          <cell r="D750" t="str">
            <v>SG</v>
          </cell>
          <cell r="E750" t="str">
            <v>P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M750">
            <v>0.75</v>
          </cell>
          <cell r="N750">
            <v>0</v>
          </cell>
          <cell r="O750">
            <v>0</v>
          </cell>
          <cell r="P750">
            <v>0.75</v>
          </cell>
          <cell r="Q750">
            <v>0</v>
          </cell>
          <cell r="R750">
            <v>0</v>
          </cell>
          <cell r="S750" t="str">
            <v>PLNT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D750">
            <v>924</v>
          </cell>
          <cell r="AE750" t="str">
            <v>SG</v>
          </cell>
          <cell r="AF750" t="str">
            <v>924.SG</v>
          </cell>
        </row>
        <row r="751">
          <cell r="A751">
            <v>751</v>
          </cell>
          <cell r="D751" t="str">
            <v>SO</v>
          </cell>
          <cell r="E751" t="str">
            <v>PTD</v>
          </cell>
          <cell r="F751">
            <v>2823086.9520242158</v>
          </cell>
          <cell r="G751">
            <v>1425643.2360578973</v>
          </cell>
          <cell r="H751">
            <v>677299.14605676534</v>
          </cell>
          <cell r="I751">
            <v>720144.56990955328</v>
          </cell>
          <cell r="J751">
            <v>0</v>
          </cell>
          <cell r="K751">
            <v>0</v>
          </cell>
          <cell r="M751">
            <v>0.75</v>
          </cell>
          <cell r="N751">
            <v>1069232.4270434231</v>
          </cell>
          <cell r="O751">
            <v>356410.80901447433</v>
          </cell>
          <cell r="P751">
            <v>0.75</v>
          </cell>
          <cell r="Q751">
            <v>507974.35954257404</v>
          </cell>
          <cell r="R751">
            <v>169324.78651419134</v>
          </cell>
          <cell r="S751" t="str">
            <v>PLNT</v>
          </cell>
          <cell r="T751">
            <v>126317.01244014631</v>
          </cell>
          <cell r="U751">
            <v>363007.45074132661</v>
          </cell>
          <cell r="V751">
            <v>134849.13750976537</v>
          </cell>
          <cell r="W751">
            <v>74231.016107803982</v>
          </cell>
          <cell r="X751">
            <v>21739.953110510945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D751">
            <v>924</v>
          </cell>
          <cell r="AE751" t="str">
            <v>SO</v>
          </cell>
          <cell r="AF751" t="str">
            <v>924.SO</v>
          </cell>
        </row>
        <row r="752">
          <cell r="A752">
            <v>752</v>
          </cell>
          <cell r="F752">
            <v>4971203.5920242164</v>
          </cell>
          <cell r="G752">
            <v>2881911.3602467785</v>
          </cell>
          <cell r="H752">
            <v>1369147.6618678842</v>
          </cell>
          <cell r="I752">
            <v>720144.56990955328</v>
          </cell>
          <cell r="J752">
            <v>0</v>
          </cell>
          <cell r="K752">
            <v>0</v>
          </cell>
          <cell r="N752">
            <v>2161433.5201850841</v>
          </cell>
          <cell r="O752">
            <v>720477.84006169462</v>
          </cell>
          <cell r="Q752">
            <v>1026860.7464009132</v>
          </cell>
          <cell r="R752">
            <v>342286.91546697106</v>
          </cell>
          <cell r="T752">
            <v>126317.01244014631</v>
          </cell>
          <cell r="U752">
            <v>363007.45074132661</v>
          </cell>
          <cell r="V752">
            <v>134849.13750976537</v>
          </cell>
          <cell r="W752">
            <v>74231.016107803982</v>
          </cell>
          <cell r="X752">
            <v>21739.953110510945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D752">
            <v>924</v>
          </cell>
          <cell r="AE752" t="str">
            <v>NA</v>
          </cell>
          <cell r="AF752" t="str">
            <v>924.NA1</v>
          </cell>
        </row>
        <row r="753">
          <cell r="A753">
            <v>753</v>
          </cell>
          <cell r="AD753">
            <v>924</v>
          </cell>
          <cell r="AE753" t="str">
            <v>NA</v>
          </cell>
          <cell r="AF753" t="str">
            <v>924.NA2</v>
          </cell>
        </row>
        <row r="754">
          <cell r="A754">
            <v>754</v>
          </cell>
          <cell r="B754">
            <v>925</v>
          </cell>
          <cell r="C754" t="str">
            <v>Injuries &amp; Damages</v>
          </cell>
          <cell r="AD754">
            <v>925</v>
          </cell>
          <cell r="AE754" t="str">
            <v>NA</v>
          </cell>
          <cell r="AF754" t="str">
            <v>925.NA</v>
          </cell>
        </row>
        <row r="755">
          <cell r="A755">
            <v>755</v>
          </cell>
          <cell r="D755" t="str">
            <v>SO</v>
          </cell>
          <cell r="E755" t="str">
            <v>PTD</v>
          </cell>
          <cell r="F755">
            <v>4526209.7961688712</v>
          </cell>
          <cell r="G755">
            <v>2285710.8160485006</v>
          </cell>
          <cell r="H755">
            <v>1085902.8014071053</v>
          </cell>
          <cell r="I755">
            <v>1154596.1787132651</v>
          </cell>
          <cell r="J755">
            <v>0</v>
          </cell>
          <cell r="K755">
            <v>0</v>
          </cell>
          <cell r="M755">
            <v>0.75</v>
          </cell>
          <cell r="N755">
            <v>1714283.1120363753</v>
          </cell>
          <cell r="O755">
            <v>571427.70401212515</v>
          </cell>
          <cell r="P755">
            <v>0.75</v>
          </cell>
          <cell r="Q755">
            <v>814427.10105532897</v>
          </cell>
          <cell r="R755">
            <v>271475.70035177632</v>
          </cell>
          <cell r="S755" t="str">
            <v>PLNT</v>
          </cell>
          <cell r="T755">
            <v>202522.02955329698</v>
          </cell>
          <cell r="U755">
            <v>582003.99334125349</v>
          </cell>
          <cell r="V755">
            <v>216201.44812188117</v>
          </cell>
          <cell r="W755">
            <v>119013.39136784393</v>
          </cell>
          <cell r="X755">
            <v>34855.3163289894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D755">
            <v>925</v>
          </cell>
          <cell r="AE755" t="str">
            <v>SO</v>
          </cell>
          <cell r="AF755" t="str">
            <v>925.SO</v>
          </cell>
        </row>
        <row r="756">
          <cell r="A756">
            <v>756</v>
          </cell>
          <cell r="F756">
            <v>4526209.7961688712</v>
          </cell>
          <cell r="G756">
            <v>2285710.8160485006</v>
          </cell>
          <cell r="H756">
            <v>1085902.8014071053</v>
          </cell>
          <cell r="I756">
            <v>1154596.1787132651</v>
          </cell>
          <cell r="J756">
            <v>0</v>
          </cell>
          <cell r="K756">
            <v>0</v>
          </cell>
          <cell r="N756">
            <v>1714283.1120363753</v>
          </cell>
          <cell r="O756">
            <v>571427.70401212515</v>
          </cell>
          <cell r="Q756">
            <v>814427.10105532897</v>
          </cell>
          <cell r="R756">
            <v>271475.70035177632</v>
          </cell>
          <cell r="T756">
            <v>202522.02955329698</v>
          </cell>
          <cell r="U756">
            <v>582003.99334125349</v>
          </cell>
          <cell r="V756">
            <v>216201.44812188117</v>
          </cell>
          <cell r="W756">
            <v>119013.39136784393</v>
          </cell>
          <cell r="X756">
            <v>34855.3163289894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D756">
            <v>925</v>
          </cell>
          <cell r="AE756" t="str">
            <v>NA</v>
          </cell>
          <cell r="AF756" t="str">
            <v>925.NA1</v>
          </cell>
        </row>
        <row r="757">
          <cell r="A757">
            <v>757</v>
          </cell>
          <cell r="AD757">
            <v>925</v>
          </cell>
          <cell r="AE757" t="str">
            <v>NA</v>
          </cell>
          <cell r="AF757" t="str">
            <v>925.NA2</v>
          </cell>
        </row>
        <row r="758">
          <cell r="A758">
            <v>758</v>
          </cell>
          <cell r="B758">
            <v>926</v>
          </cell>
          <cell r="C758" t="str">
            <v>Employee Pensions &amp; Benefits</v>
          </cell>
          <cell r="AD758">
            <v>926</v>
          </cell>
          <cell r="AE758" t="str">
            <v>NA</v>
          </cell>
          <cell r="AF758" t="str">
            <v>926.NA</v>
          </cell>
        </row>
        <row r="759">
          <cell r="A759">
            <v>759</v>
          </cell>
          <cell r="D759" t="str">
            <v>S</v>
          </cell>
          <cell r="E759" t="str">
            <v>LABOR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M759">
            <v>0.75</v>
          </cell>
          <cell r="N759">
            <v>0</v>
          </cell>
          <cell r="O759">
            <v>0</v>
          </cell>
          <cell r="P759">
            <v>0.75</v>
          </cell>
          <cell r="Q759">
            <v>0</v>
          </cell>
          <cell r="R759">
            <v>0</v>
          </cell>
          <cell r="S759" t="str">
            <v>DISom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D759">
            <v>926</v>
          </cell>
          <cell r="AE759" t="str">
            <v>S</v>
          </cell>
          <cell r="AF759" t="str">
            <v>926.S</v>
          </cell>
        </row>
        <row r="760">
          <cell r="A760">
            <v>760</v>
          </cell>
          <cell r="D760" t="str">
            <v>CN</v>
          </cell>
          <cell r="E760" t="str">
            <v>CUST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M760">
            <v>0.75</v>
          </cell>
          <cell r="N760">
            <v>0</v>
          </cell>
          <cell r="O760">
            <v>0</v>
          </cell>
          <cell r="P760">
            <v>0.75</v>
          </cell>
          <cell r="Q760">
            <v>0</v>
          </cell>
          <cell r="R760">
            <v>0</v>
          </cell>
          <cell r="S760" t="str">
            <v>CUST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D760">
            <v>926</v>
          </cell>
          <cell r="AE760" t="str">
            <v>CN</v>
          </cell>
          <cell r="AF760" t="str">
            <v>926.CN</v>
          </cell>
        </row>
        <row r="761">
          <cell r="A761">
            <v>761</v>
          </cell>
          <cell r="D761" t="str">
            <v>SO</v>
          </cell>
          <cell r="E761" t="str">
            <v>LABOR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M761">
            <v>0.75</v>
          </cell>
          <cell r="N761">
            <v>0</v>
          </cell>
          <cell r="O761">
            <v>0</v>
          </cell>
          <cell r="P761">
            <v>0.75</v>
          </cell>
          <cell r="Q761">
            <v>0</v>
          </cell>
          <cell r="R761">
            <v>0</v>
          </cell>
          <cell r="S761" t="str">
            <v>DISom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D761">
            <v>926</v>
          </cell>
          <cell r="AE761" t="str">
            <v>SO</v>
          </cell>
          <cell r="AF761" t="str">
            <v>926.SO</v>
          </cell>
        </row>
        <row r="762">
          <cell r="A762">
            <v>762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D762">
            <v>926</v>
          </cell>
          <cell r="AE762" t="str">
            <v>NA</v>
          </cell>
          <cell r="AF762" t="str">
            <v>926.NA1</v>
          </cell>
        </row>
        <row r="763">
          <cell r="A763">
            <v>763</v>
          </cell>
          <cell r="AD763">
            <v>926</v>
          </cell>
          <cell r="AE763" t="str">
            <v>NA</v>
          </cell>
          <cell r="AF763" t="str">
            <v>926.NA2</v>
          </cell>
        </row>
        <row r="764">
          <cell r="A764">
            <v>764</v>
          </cell>
          <cell r="B764">
            <v>927</v>
          </cell>
          <cell r="C764" t="str">
            <v>Franchise Requirements</v>
          </cell>
          <cell r="AD764">
            <v>927</v>
          </cell>
          <cell r="AE764" t="str">
            <v>NA</v>
          </cell>
          <cell r="AF764" t="str">
            <v>927.NA</v>
          </cell>
        </row>
        <row r="765">
          <cell r="A765">
            <v>765</v>
          </cell>
          <cell r="D765" t="str">
            <v>S</v>
          </cell>
          <cell r="E765" t="str">
            <v>DMSC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M765">
            <v>0.75</v>
          </cell>
          <cell r="N765">
            <v>0</v>
          </cell>
          <cell r="O765">
            <v>0</v>
          </cell>
          <cell r="P765">
            <v>0.75</v>
          </cell>
          <cell r="Q765">
            <v>0</v>
          </cell>
          <cell r="R765">
            <v>0</v>
          </cell>
          <cell r="S765" t="str">
            <v>MISC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D765">
            <v>927</v>
          </cell>
          <cell r="AE765" t="str">
            <v>S</v>
          </cell>
          <cell r="AF765" t="str">
            <v>927.S</v>
          </cell>
        </row>
        <row r="766">
          <cell r="A766">
            <v>766</v>
          </cell>
          <cell r="D766" t="str">
            <v>SO</v>
          </cell>
          <cell r="E766" t="str">
            <v>DMSC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M766">
            <v>0.75</v>
          </cell>
          <cell r="N766">
            <v>0</v>
          </cell>
          <cell r="O766">
            <v>0</v>
          </cell>
          <cell r="P766">
            <v>0.75</v>
          </cell>
          <cell r="Q766">
            <v>0</v>
          </cell>
          <cell r="R766">
            <v>0</v>
          </cell>
          <cell r="S766" t="str">
            <v>MISC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D766">
            <v>927</v>
          </cell>
          <cell r="AE766" t="str">
            <v>SO</v>
          </cell>
          <cell r="AF766" t="str">
            <v>927.SO</v>
          </cell>
        </row>
        <row r="767">
          <cell r="A767">
            <v>767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D767">
            <v>927</v>
          </cell>
          <cell r="AE767" t="str">
            <v>NA</v>
          </cell>
          <cell r="AF767" t="str">
            <v>927.NA1</v>
          </cell>
        </row>
        <row r="768">
          <cell r="A768">
            <v>768</v>
          </cell>
          <cell r="AD768">
            <v>927</v>
          </cell>
          <cell r="AE768" t="str">
            <v>NA</v>
          </cell>
          <cell r="AF768" t="str">
            <v>927.NA2</v>
          </cell>
        </row>
        <row r="769">
          <cell r="A769">
            <v>769</v>
          </cell>
          <cell r="B769">
            <v>928</v>
          </cell>
          <cell r="C769" t="str">
            <v>Regulatory Commission Expense</v>
          </cell>
          <cell r="AD769">
            <v>928</v>
          </cell>
          <cell r="AE769" t="str">
            <v>NA</v>
          </cell>
          <cell r="AF769" t="str">
            <v>928.NA</v>
          </cell>
        </row>
        <row r="770">
          <cell r="A770">
            <v>770</v>
          </cell>
          <cell r="D770" t="str">
            <v>S</v>
          </cell>
          <cell r="E770" t="str">
            <v>DMSC</v>
          </cell>
          <cell r="F770">
            <v>5979242.173254679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5979242.173254679</v>
          </cell>
          <cell r="M770">
            <v>0.75</v>
          </cell>
          <cell r="N770">
            <v>0</v>
          </cell>
          <cell r="O770">
            <v>0</v>
          </cell>
          <cell r="P770">
            <v>0.75</v>
          </cell>
          <cell r="Q770">
            <v>0</v>
          </cell>
          <cell r="R770">
            <v>0</v>
          </cell>
          <cell r="S770" t="str">
            <v>MISC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D770">
            <v>928</v>
          </cell>
          <cell r="AE770" t="str">
            <v>S</v>
          </cell>
          <cell r="AF770" t="str">
            <v>928.S</v>
          </cell>
        </row>
        <row r="771">
          <cell r="A771">
            <v>771</v>
          </cell>
          <cell r="D771" t="str">
            <v>SE</v>
          </cell>
          <cell r="E771" t="str">
            <v>P</v>
          </cell>
          <cell r="F771">
            <v>206866.46842225312</v>
          </cell>
          <cell r="G771">
            <v>206866.46842225312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M771">
            <v>0.75</v>
          </cell>
          <cell r="N771">
            <v>155149.85131668983</v>
          </cell>
          <cell r="O771">
            <v>51716.61710556328</v>
          </cell>
          <cell r="P771">
            <v>0.75</v>
          </cell>
          <cell r="Q771">
            <v>0</v>
          </cell>
          <cell r="R771">
            <v>0</v>
          </cell>
          <cell r="S771" t="str">
            <v>MISC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D771">
            <v>928</v>
          </cell>
          <cell r="AE771" t="str">
            <v>SE</v>
          </cell>
          <cell r="AF771" t="str">
            <v>928.SE</v>
          </cell>
        </row>
        <row r="772">
          <cell r="A772">
            <v>772</v>
          </cell>
          <cell r="D772" t="str">
            <v>SO</v>
          </cell>
          <cell r="E772" t="str">
            <v>DMSC</v>
          </cell>
          <cell r="F772">
            <v>603720.6254880965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603720.6254880965</v>
          </cell>
          <cell r="M772">
            <v>0.75</v>
          </cell>
          <cell r="N772">
            <v>0</v>
          </cell>
          <cell r="O772">
            <v>0</v>
          </cell>
          <cell r="P772">
            <v>0.75</v>
          </cell>
          <cell r="Q772">
            <v>0</v>
          </cell>
          <cell r="R772">
            <v>0</v>
          </cell>
          <cell r="S772" t="str">
            <v>MISC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D772">
            <v>928</v>
          </cell>
          <cell r="AE772" t="str">
            <v>SO</v>
          </cell>
          <cell r="AF772" t="str">
            <v>928.SO</v>
          </cell>
        </row>
        <row r="773">
          <cell r="A773">
            <v>773</v>
          </cell>
          <cell r="D773" t="str">
            <v>SG</v>
          </cell>
          <cell r="E773" t="str">
            <v>FERC</v>
          </cell>
          <cell r="F773">
            <v>1794119.0442583717</v>
          </cell>
          <cell r="G773">
            <v>919049.70193741645</v>
          </cell>
          <cell r="H773">
            <v>875069.34232095536</v>
          </cell>
          <cell r="I773">
            <v>0</v>
          </cell>
          <cell r="J773">
            <v>0</v>
          </cell>
          <cell r="K773">
            <v>0</v>
          </cell>
          <cell r="M773">
            <v>0.75</v>
          </cell>
          <cell r="N773">
            <v>689287.27645306231</v>
          </cell>
          <cell r="O773">
            <v>229762.42548435411</v>
          </cell>
          <cell r="P773">
            <v>0.75</v>
          </cell>
          <cell r="Q773">
            <v>656302.00674071652</v>
          </cell>
          <cell r="R773">
            <v>218767.33558023884</v>
          </cell>
          <cell r="S773" t="str">
            <v>MISC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D773">
            <v>928</v>
          </cell>
          <cell r="AE773" t="str">
            <v>SG</v>
          </cell>
          <cell r="AF773" t="str">
            <v>928.SG</v>
          </cell>
        </row>
        <row r="774">
          <cell r="A774">
            <v>774</v>
          </cell>
          <cell r="F774">
            <v>8583948.3114234004</v>
          </cell>
          <cell r="G774">
            <v>1125916.1703596695</v>
          </cell>
          <cell r="H774">
            <v>875069.34232095536</v>
          </cell>
          <cell r="I774">
            <v>0</v>
          </cell>
          <cell r="J774">
            <v>0</v>
          </cell>
          <cell r="K774">
            <v>6582962.7987427758</v>
          </cell>
          <cell r="N774">
            <v>844437.12776975217</v>
          </cell>
          <cell r="O774">
            <v>281479.04258991737</v>
          </cell>
          <cell r="Q774">
            <v>656302.00674071652</v>
          </cell>
          <cell r="R774">
            <v>218767.33558023884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D774">
            <v>928</v>
          </cell>
          <cell r="AE774" t="str">
            <v>NA</v>
          </cell>
          <cell r="AF774" t="str">
            <v>928.NA1</v>
          </cell>
        </row>
        <row r="775">
          <cell r="A775">
            <v>775</v>
          </cell>
          <cell r="AD775">
            <v>928</v>
          </cell>
          <cell r="AE775" t="str">
            <v>NA</v>
          </cell>
          <cell r="AF775" t="str">
            <v>928.NA2</v>
          </cell>
        </row>
        <row r="776">
          <cell r="A776">
            <v>776</v>
          </cell>
          <cell r="B776" t="str">
            <v>928RE</v>
          </cell>
          <cell r="C776" t="str">
            <v>Regulatory Expense</v>
          </cell>
          <cell r="E776" t="str">
            <v>DMSC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M776">
            <v>0.75</v>
          </cell>
          <cell r="N776">
            <v>0</v>
          </cell>
          <cell r="O776">
            <v>0</v>
          </cell>
          <cell r="P776">
            <v>0.75</v>
          </cell>
          <cell r="Q776">
            <v>0</v>
          </cell>
          <cell r="R776">
            <v>0</v>
          </cell>
          <cell r="S776" t="str">
            <v>MISC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D776" t="str">
            <v>928RE</v>
          </cell>
          <cell r="AE776" t="str">
            <v>NA</v>
          </cell>
          <cell r="AF776" t="str">
            <v>928RE.NA</v>
          </cell>
        </row>
        <row r="777">
          <cell r="A777">
            <v>777</v>
          </cell>
          <cell r="AD777" t="str">
            <v>928RE</v>
          </cell>
          <cell r="AE777" t="str">
            <v>NA</v>
          </cell>
          <cell r="AF777" t="str">
            <v>928RE.NA1</v>
          </cell>
        </row>
        <row r="778">
          <cell r="A778">
            <v>778</v>
          </cell>
          <cell r="B778">
            <v>929</v>
          </cell>
          <cell r="C778" t="str">
            <v>Duplicate Charges</v>
          </cell>
          <cell r="AD778">
            <v>929</v>
          </cell>
          <cell r="AE778" t="str">
            <v>NA</v>
          </cell>
          <cell r="AF778" t="str">
            <v>929.NA</v>
          </cell>
        </row>
        <row r="779">
          <cell r="A779">
            <v>779</v>
          </cell>
          <cell r="D779" t="str">
            <v>S</v>
          </cell>
          <cell r="E779" t="str">
            <v>LABOR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M779">
            <v>0.75</v>
          </cell>
          <cell r="N779">
            <v>0</v>
          </cell>
          <cell r="O779">
            <v>0</v>
          </cell>
          <cell r="P779">
            <v>0.75</v>
          </cell>
          <cell r="Q779">
            <v>0</v>
          </cell>
          <cell r="R779">
            <v>0</v>
          </cell>
          <cell r="S779" t="str">
            <v>DISom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D779">
            <v>929</v>
          </cell>
          <cell r="AE779" t="str">
            <v>S</v>
          </cell>
          <cell r="AF779" t="str">
            <v>929.S</v>
          </cell>
        </row>
        <row r="780">
          <cell r="A780">
            <v>780</v>
          </cell>
          <cell r="D780" t="str">
            <v>SO</v>
          </cell>
          <cell r="E780" t="str">
            <v>LABOR</v>
          </cell>
          <cell r="F780">
            <v>-2288379.3302872269</v>
          </cell>
          <cell r="G780">
            <v>-1059733.9103372113</v>
          </cell>
          <cell r="H780">
            <v>-180359.85744032398</v>
          </cell>
          <cell r="I780">
            <v>-734183.42992224311</v>
          </cell>
          <cell r="J780">
            <v>-314102.1325874484</v>
          </cell>
          <cell r="K780">
            <v>0</v>
          </cell>
          <cell r="M780">
            <v>0.75</v>
          </cell>
          <cell r="N780">
            <v>-794800.43275290844</v>
          </cell>
          <cell r="O780">
            <v>-264933.47758430283</v>
          </cell>
          <cell r="P780">
            <v>0.75</v>
          </cell>
          <cell r="Q780">
            <v>-135269.89308024297</v>
          </cell>
          <cell r="R780">
            <v>-45089.964360080994</v>
          </cell>
          <cell r="S780" t="str">
            <v>DISom</v>
          </cell>
          <cell r="T780">
            <v>-69800.81700834223</v>
          </cell>
          <cell r="U780">
            <v>-611220.33165588544</v>
          </cell>
          <cell r="V780">
            <v>-5233.4257757914593</v>
          </cell>
          <cell r="W780">
            <v>0</v>
          </cell>
          <cell r="X780">
            <v>-47928.855482224011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D780">
            <v>929</v>
          </cell>
          <cell r="AE780" t="str">
            <v>SO</v>
          </cell>
          <cell r="AF780" t="str">
            <v>929.SO</v>
          </cell>
        </row>
        <row r="781">
          <cell r="A781">
            <v>781</v>
          </cell>
          <cell r="F781">
            <v>-2288379.3302872269</v>
          </cell>
          <cell r="G781">
            <v>-1059733.9103372113</v>
          </cell>
          <cell r="H781">
            <v>-180359.85744032398</v>
          </cell>
          <cell r="I781">
            <v>-734183.42992224311</v>
          </cell>
          <cell r="J781">
            <v>-314102.1325874484</v>
          </cell>
          <cell r="K781">
            <v>0</v>
          </cell>
          <cell r="N781">
            <v>-794800.43275290844</v>
          </cell>
          <cell r="O781">
            <v>-264933.47758430283</v>
          </cell>
          <cell r="Q781">
            <v>-135269.89308024297</v>
          </cell>
          <cell r="R781">
            <v>-45089.964360080994</v>
          </cell>
          <cell r="T781">
            <v>-69800.81700834223</v>
          </cell>
          <cell r="U781">
            <v>-611220.33165588544</v>
          </cell>
          <cell r="V781">
            <v>-5233.4257757914593</v>
          </cell>
          <cell r="W781">
            <v>0</v>
          </cell>
          <cell r="X781">
            <v>-47928.855482224011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D781">
            <v>929</v>
          </cell>
          <cell r="AE781" t="str">
            <v>NA</v>
          </cell>
          <cell r="AF781" t="str">
            <v>929.NA1</v>
          </cell>
        </row>
        <row r="782">
          <cell r="A782">
            <v>782</v>
          </cell>
          <cell r="AD782">
            <v>929</v>
          </cell>
          <cell r="AE782" t="str">
            <v>NA</v>
          </cell>
          <cell r="AF782" t="str">
            <v>929.NA2</v>
          </cell>
        </row>
        <row r="783">
          <cell r="A783">
            <v>783</v>
          </cell>
          <cell r="B783">
            <v>930</v>
          </cell>
          <cell r="C783" t="str">
            <v>Misc General Expenses</v>
          </cell>
          <cell r="AD783">
            <v>930</v>
          </cell>
          <cell r="AE783" t="str">
            <v>NA</v>
          </cell>
          <cell r="AF783" t="str">
            <v>930.NA</v>
          </cell>
        </row>
        <row r="784">
          <cell r="A784">
            <v>784</v>
          </cell>
          <cell r="D784" t="str">
            <v>S</v>
          </cell>
          <cell r="E784" t="str">
            <v>PTD</v>
          </cell>
          <cell r="F784">
            <v>45500.04</v>
          </cell>
          <cell r="G784">
            <v>22977.267568699157</v>
          </cell>
          <cell r="H784">
            <v>10916.113729848843</v>
          </cell>
          <cell r="I784">
            <v>11606.658701451999</v>
          </cell>
          <cell r="J784">
            <v>0</v>
          </cell>
          <cell r="K784">
            <v>0</v>
          </cell>
          <cell r="M784">
            <v>0.75</v>
          </cell>
          <cell r="N784">
            <v>17232.950676524368</v>
          </cell>
          <cell r="O784">
            <v>5744.3168921747892</v>
          </cell>
          <cell r="P784">
            <v>0.75</v>
          </cell>
          <cell r="Q784">
            <v>8187.0852973866322</v>
          </cell>
          <cell r="R784">
            <v>2729.0284324622107</v>
          </cell>
          <cell r="S784" t="str">
            <v>PLNT</v>
          </cell>
          <cell r="T784">
            <v>2035.8668423535873</v>
          </cell>
          <cell r="U784">
            <v>5850.6357791018227</v>
          </cell>
          <cell r="V784">
            <v>2173.3801526235079</v>
          </cell>
          <cell r="W784">
            <v>1196.3904263465822</v>
          </cell>
          <cell r="X784">
            <v>350.38550102649742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D784">
            <v>930</v>
          </cell>
          <cell r="AE784" t="str">
            <v>S</v>
          </cell>
          <cell r="AF784" t="str">
            <v>930.S</v>
          </cell>
        </row>
        <row r="785">
          <cell r="A785">
            <v>785</v>
          </cell>
          <cell r="D785" t="str">
            <v>CN</v>
          </cell>
          <cell r="E785" t="str">
            <v>CUST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M785">
            <v>0.75</v>
          </cell>
          <cell r="N785">
            <v>0</v>
          </cell>
          <cell r="O785">
            <v>0</v>
          </cell>
          <cell r="P785">
            <v>0.75</v>
          </cell>
          <cell r="Q785">
            <v>0</v>
          </cell>
          <cell r="R785">
            <v>0</v>
          </cell>
          <cell r="S785" t="str">
            <v>CUST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D785">
            <v>930</v>
          </cell>
          <cell r="AE785" t="str">
            <v>CN</v>
          </cell>
          <cell r="AF785" t="str">
            <v>930.CN</v>
          </cell>
        </row>
        <row r="786">
          <cell r="A786">
            <v>786</v>
          </cell>
          <cell r="D786" t="str">
            <v>SO</v>
          </cell>
          <cell r="E786" t="str">
            <v>LABOR</v>
          </cell>
          <cell r="F786">
            <v>960348.10500953044</v>
          </cell>
          <cell r="G786">
            <v>444731.09817809</v>
          </cell>
          <cell r="H786">
            <v>75690.356498222638</v>
          </cell>
          <cell r="I786">
            <v>308109.61116605008</v>
          </cell>
          <cell r="J786">
            <v>131817.03916716771</v>
          </cell>
          <cell r="K786">
            <v>0</v>
          </cell>
          <cell r="M786">
            <v>0.75</v>
          </cell>
          <cell r="N786">
            <v>333548.32363356749</v>
          </cell>
          <cell r="O786">
            <v>111182.7745445225</v>
          </cell>
          <cell r="P786">
            <v>0.75</v>
          </cell>
          <cell r="Q786">
            <v>56767.767373666982</v>
          </cell>
          <cell r="R786">
            <v>18922.58912455566</v>
          </cell>
          <cell r="S786" t="str">
            <v>DISom</v>
          </cell>
          <cell r="T786">
            <v>29292.819356861073</v>
          </cell>
          <cell r="U786">
            <v>256506.55006368668</v>
          </cell>
          <cell r="V786">
            <v>2196.2750930190105</v>
          </cell>
          <cell r="W786">
            <v>0</v>
          </cell>
          <cell r="X786">
            <v>20113.966652483356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D786">
            <v>930</v>
          </cell>
          <cell r="AE786" t="str">
            <v>SO</v>
          </cell>
          <cell r="AF786" t="str">
            <v>930.SO</v>
          </cell>
        </row>
        <row r="787">
          <cell r="A787">
            <v>787</v>
          </cell>
          <cell r="F787">
            <v>1005848.1450095305</v>
          </cell>
          <cell r="G787">
            <v>467708.36574678915</v>
          </cell>
          <cell r="H787">
            <v>86606.470228071485</v>
          </cell>
          <cell r="I787">
            <v>319716.26986750209</v>
          </cell>
          <cell r="J787">
            <v>131817.03916716771</v>
          </cell>
          <cell r="K787">
            <v>0</v>
          </cell>
          <cell r="N787">
            <v>350781.27431009186</v>
          </cell>
          <cell r="O787">
            <v>116927.09143669729</v>
          </cell>
          <cell r="Q787">
            <v>64954.852671053617</v>
          </cell>
          <cell r="R787">
            <v>21651.617557017871</v>
          </cell>
          <cell r="T787">
            <v>31328.686199214659</v>
          </cell>
          <cell r="U787">
            <v>262357.18584278849</v>
          </cell>
          <cell r="V787">
            <v>4369.6552456425179</v>
          </cell>
          <cell r="W787">
            <v>1196.3904263465822</v>
          </cell>
          <cell r="X787">
            <v>20464.352153509852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D787">
            <v>930</v>
          </cell>
          <cell r="AE787" t="str">
            <v>NA</v>
          </cell>
          <cell r="AF787" t="str">
            <v>930.NA1</v>
          </cell>
        </row>
        <row r="788">
          <cell r="A788">
            <v>788</v>
          </cell>
          <cell r="AD788">
            <v>930</v>
          </cell>
          <cell r="AE788" t="str">
            <v>NA</v>
          </cell>
          <cell r="AF788" t="str">
            <v>930.NA2</v>
          </cell>
        </row>
        <row r="789">
          <cell r="A789">
            <v>789</v>
          </cell>
          <cell r="B789">
            <v>931</v>
          </cell>
          <cell r="C789" t="str">
            <v>Rents</v>
          </cell>
          <cell r="AD789">
            <v>931</v>
          </cell>
          <cell r="AE789" t="str">
            <v>NA</v>
          </cell>
          <cell r="AF789" t="str">
            <v>931.NA</v>
          </cell>
        </row>
        <row r="790">
          <cell r="A790">
            <v>790</v>
          </cell>
          <cell r="D790" t="str">
            <v>S</v>
          </cell>
          <cell r="E790" t="str">
            <v>PTD</v>
          </cell>
          <cell r="F790">
            <v>4679.3999999999996</v>
          </cell>
          <cell r="G790">
            <v>2363.0710184204418</v>
          </cell>
          <cell r="H790">
            <v>1122.6553336536556</v>
          </cell>
          <cell r="I790">
            <v>1193.6736479259025</v>
          </cell>
          <cell r="J790">
            <v>0</v>
          </cell>
          <cell r="K790">
            <v>0</v>
          </cell>
          <cell r="M790">
            <v>0.75</v>
          </cell>
          <cell r="N790">
            <v>1772.3032638153313</v>
          </cell>
          <cell r="O790">
            <v>590.76775460511044</v>
          </cell>
          <cell r="P790">
            <v>0.75</v>
          </cell>
          <cell r="Q790">
            <v>841.99150024024175</v>
          </cell>
          <cell r="R790">
            <v>280.6638334134139</v>
          </cell>
          <cell r="S790" t="str">
            <v>PLNT</v>
          </cell>
          <cell r="T790">
            <v>209.37641597918105</v>
          </cell>
          <cell r="U790">
            <v>601.70199992635321</v>
          </cell>
          <cell r="V790">
            <v>223.51881638316016</v>
          </cell>
          <cell r="W790">
            <v>123.04141625031971</v>
          </cell>
          <cell r="X790">
            <v>36.034999386888273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D790">
            <v>931</v>
          </cell>
          <cell r="AE790" t="str">
            <v>S</v>
          </cell>
          <cell r="AF790" t="str">
            <v>931.S</v>
          </cell>
        </row>
        <row r="791">
          <cell r="A791">
            <v>791</v>
          </cell>
          <cell r="D791" t="str">
            <v>SO</v>
          </cell>
          <cell r="E791" t="str">
            <v>PTD</v>
          </cell>
          <cell r="F791">
            <v>1992711.7465591952</v>
          </cell>
          <cell r="G791">
            <v>1006308.3678163899</v>
          </cell>
          <cell r="H791">
            <v>478080.19633050653</v>
          </cell>
          <cell r="I791">
            <v>508323.18241229886</v>
          </cell>
          <cell r="J791">
            <v>0</v>
          </cell>
          <cell r="K791">
            <v>0</v>
          </cell>
          <cell r="M791">
            <v>0.75</v>
          </cell>
          <cell r="N791">
            <v>754731.27586229239</v>
          </cell>
          <cell r="O791">
            <v>251577.09195409747</v>
          </cell>
          <cell r="P791">
            <v>0.75</v>
          </cell>
          <cell r="Q791">
            <v>358560.14724787988</v>
          </cell>
          <cell r="R791">
            <v>119520.04908262663</v>
          </cell>
          <cell r="S791" t="str">
            <v>PLNT</v>
          </cell>
          <cell r="T791">
            <v>89162.46603713691</v>
          </cell>
          <cell r="U791">
            <v>256233.41522020006</v>
          </cell>
          <cell r="V791">
            <v>95184.974779615164</v>
          </cell>
          <cell r="W791">
            <v>52396.904619244255</v>
          </cell>
          <cell r="X791">
            <v>15345.421756102422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D791">
            <v>931</v>
          </cell>
          <cell r="AE791" t="str">
            <v>SO</v>
          </cell>
          <cell r="AF791" t="str">
            <v>931.SO</v>
          </cell>
        </row>
        <row r="792">
          <cell r="A792">
            <v>792</v>
          </cell>
          <cell r="F792">
            <v>1997391.1465591951</v>
          </cell>
          <cell r="G792">
            <v>1008671.4388348103</v>
          </cell>
          <cell r="H792">
            <v>479202.8516641602</v>
          </cell>
          <cell r="I792">
            <v>509516.85606022476</v>
          </cell>
          <cell r="J792">
            <v>0</v>
          </cell>
          <cell r="K792">
            <v>0</v>
          </cell>
          <cell r="N792">
            <v>756503.57912610774</v>
          </cell>
          <cell r="O792">
            <v>252167.85970870257</v>
          </cell>
          <cell r="Q792">
            <v>359402.13874812011</v>
          </cell>
          <cell r="R792">
            <v>119800.71291604005</v>
          </cell>
          <cell r="T792">
            <v>89371.842453116085</v>
          </cell>
          <cell r="U792">
            <v>256835.11722012641</v>
          </cell>
          <cell r="V792">
            <v>95408.493595998327</v>
          </cell>
          <cell r="W792">
            <v>52519.946035494577</v>
          </cell>
          <cell r="X792">
            <v>15381.456755489309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D792">
            <v>931</v>
          </cell>
          <cell r="AE792" t="str">
            <v>NA</v>
          </cell>
          <cell r="AF792" t="str">
            <v>931.NA1</v>
          </cell>
        </row>
        <row r="793">
          <cell r="A793">
            <v>793</v>
          </cell>
          <cell r="AD793">
            <v>931</v>
          </cell>
          <cell r="AE793" t="str">
            <v>NA</v>
          </cell>
          <cell r="AF793" t="str">
            <v>931.NA2</v>
          </cell>
        </row>
        <row r="794">
          <cell r="A794">
            <v>794</v>
          </cell>
          <cell r="B794">
            <v>935</v>
          </cell>
          <cell r="C794" t="str">
            <v>Maintenance of General Plant</v>
          </cell>
          <cell r="AD794">
            <v>935</v>
          </cell>
          <cell r="AE794" t="str">
            <v>NA</v>
          </cell>
          <cell r="AF794" t="str">
            <v>935.NA</v>
          </cell>
        </row>
        <row r="795">
          <cell r="A795">
            <v>795</v>
          </cell>
          <cell r="D795" t="str">
            <v>S</v>
          </cell>
          <cell r="E795" t="str">
            <v>G</v>
          </cell>
          <cell r="F795">
            <v>91225.01</v>
          </cell>
          <cell r="G795">
            <v>20104.469208158131</v>
          </cell>
          <cell r="H795">
            <v>31015.91143757055</v>
          </cell>
          <cell r="I795">
            <v>38533.167937725724</v>
          </cell>
          <cell r="J795">
            <v>1571.4614165455864</v>
          </cell>
          <cell r="K795">
            <v>0</v>
          </cell>
          <cell r="M795">
            <v>0.75</v>
          </cell>
          <cell r="N795">
            <v>15078.351906118598</v>
          </cell>
          <cell r="O795">
            <v>5026.1173020395327</v>
          </cell>
          <cell r="P795">
            <v>0.75</v>
          </cell>
          <cell r="Q795">
            <v>23261.933578177912</v>
          </cell>
          <cell r="R795">
            <v>7753.9778593926376</v>
          </cell>
          <cell r="S795" t="str">
            <v>GENL</v>
          </cell>
          <cell r="T795">
            <v>6758.9132198264979</v>
          </cell>
          <cell r="U795">
            <v>19423.637484093008</v>
          </cell>
          <cell r="V795">
            <v>7215.4462854227613</v>
          </cell>
          <cell r="W795">
            <v>3971.9194303294985</v>
          </cell>
          <cell r="X795">
            <v>1163.2515180539558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D795">
            <v>935</v>
          </cell>
          <cell r="AE795" t="str">
            <v>S</v>
          </cell>
          <cell r="AF795" t="str">
            <v>935.S</v>
          </cell>
        </row>
        <row r="796">
          <cell r="A796">
            <v>796</v>
          </cell>
          <cell r="D796" t="str">
            <v>CN</v>
          </cell>
          <cell r="E796" t="str">
            <v>CUST</v>
          </cell>
          <cell r="F796">
            <v>31223.151611144574</v>
          </cell>
          <cell r="G796">
            <v>0</v>
          </cell>
          <cell r="H796">
            <v>0</v>
          </cell>
          <cell r="I796">
            <v>0</v>
          </cell>
          <cell r="J796">
            <v>31223.151611144574</v>
          </cell>
          <cell r="K796">
            <v>0</v>
          </cell>
          <cell r="M796">
            <v>0.75</v>
          </cell>
          <cell r="N796">
            <v>0</v>
          </cell>
          <cell r="O796">
            <v>0</v>
          </cell>
          <cell r="P796">
            <v>0.75</v>
          </cell>
          <cell r="Q796">
            <v>0</v>
          </cell>
          <cell r="R796">
            <v>0</v>
          </cell>
          <cell r="S796" t="str">
            <v>CUST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D796">
            <v>935</v>
          </cell>
          <cell r="AE796" t="str">
            <v>CN</v>
          </cell>
          <cell r="AF796" t="str">
            <v>935.CN</v>
          </cell>
        </row>
        <row r="797">
          <cell r="A797">
            <v>797</v>
          </cell>
          <cell r="D797" t="str">
            <v>SO</v>
          </cell>
          <cell r="E797" t="str">
            <v>G</v>
          </cell>
          <cell r="F797">
            <v>9604597.9867019728</v>
          </cell>
          <cell r="G797">
            <v>2116693.0481058583</v>
          </cell>
          <cell r="H797">
            <v>3265500.9908907306</v>
          </cell>
          <cell r="I797">
            <v>4056953.1008648779</v>
          </cell>
          <cell r="J797">
            <v>165450.84684050537</v>
          </cell>
          <cell r="K797">
            <v>0</v>
          </cell>
          <cell r="M797">
            <v>0.75</v>
          </cell>
          <cell r="N797">
            <v>1587519.7860793937</v>
          </cell>
          <cell r="O797">
            <v>529173.26202646457</v>
          </cell>
          <cell r="P797">
            <v>0.75</v>
          </cell>
          <cell r="Q797">
            <v>2449125.7431680481</v>
          </cell>
          <cell r="R797">
            <v>816375.24772268266</v>
          </cell>
          <cell r="S797" t="str">
            <v>GENL</v>
          </cell>
          <cell r="T797">
            <v>711610.1637417078</v>
          </cell>
          <cell r="U797">
            <v>2045011.8829710041</v>
          </cell>
          <cell r="V797">
            <v>759676.1114756543</v>
          </cell>
          <cell r="W797">
            <v>418182.35332487384</v>
          </cell>
          <cell r="X797">
            <v>122472.58935163765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D797">
            <v>935</v>
          </cell>
          <cell r="AE797" t="str">
            <v>SO</v>
          </cell>
          <cell r="AF797" t="str">
            <v>935.SO</v>
          </cell>
        </row>
        <row r="798">
          <cell r="A798">
            <v>798</v>
          </cell>
          <cell r="F798">
            <v>9727046.1483131181</v>
          </cell>
          <cell r="G798">
            <v>2136797.5173140164</v>
          </cell>
          <cell r="H798">
            <v>3296516.9023283012</v>
          </cell>
          <cell r="I798">
            <v>4095486.2688026037</v>
          </cell>
          <cell r="J798">
            <v>198245.45986819552</v>
          </cell>
          <cell r="K798">
            <v>0</v>
          </cell>
          <cell r="N798">
            <v>1602598.1379855124</v>
          </cell>
          <cell r="O798">
            <v>534199.37932850409</v>
          </cell>
          <cell r="Q798">
            <v>2472387.6767462259</v>
          </cell>
          <cell r="R798">
            <v>824129.22558207531</v>
          </cell>
          <cell r="T798">
            <v>718369.07696153433</v>
          </cell>
          <cell r="U798">
            <v>2064435.5204550971</v>
          </cell>
          <cell r="V798">
            <v>766891.55776107707</v>
          </cell>
          <cell r="W798">
            <v>422154.27275520336</v>
          </cell>
          <cell r="X798">
            <v>123635.8408696916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D798">
            <v>935</v>
          </cell>
          <cell r="AE798" t="str">
            <v>NA</v>
          </cell>
          <cell r="AF798" t="str">
            <v>935.NA1</v>
          </cell>
        </row>
        <row r="799">
          <cell r="A799">
            <v>799</v>
          </cell>
          <cell r="AD799">
            <v>935</v>
          </cell>
          <cell r="AE799" t="str">
            <v>NA</v>
          </cell>
          <cell r="AF799" t="str">
            <v>935.NA2</v>
          </cell>
        </row>
        <row r="800">
          <cell r="A800">
            <v>800</v>
          </cell>
          <cell r="C800" t="str">
            <v>Total Adminsitrative &amp; Gen Expense</v>
          </cell>
          <cell r="F800">
            <v>57579193.912005946</v>
          </cell>
          <cell r="G800">
            <v>23499315.901159365</v>
          </cell>
          <cell r="H800">
            <v>13973163.917322362</v>
          </cell>
          <cell r="I800">
            <v>13466706.89081534</v>
          </cell>
          <cell r="J800">
            <v>57044.403966098122</v>
          </cell>
          <cell r="K800">
            <v>6582962.7987427758</v>
          </cell>
          <cell r="N800">
            <v>17624486.925869524</v>
          </cell>
          <cell r="O800">
            <v>5874828.9752898412</v>
          </cell>
          <cell r="Q800">
            <v>10479872.937991772</v>
          </cell>
          <cell r="R800">
            <v>3493290.9793305905</v>
          </cell>
          <cell r="T800">
            <v>2396356.2474536076</v>
          </cell>
          <cell r="U800">
            <v>6648300.7793913549</v>
          </cell>
          <cell r="V800">
            <v>2598425.9090655232</v>
          </cell>
          <cell r="W800">
            <v>1432039.1650858608</v>
          </cell>
          <cell r="X800">
            <v>391584.78981899144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D800">
            <v>935</v>
          </cell>
          <cell r="AE800" t="str">
            <v>NA</v>
          </cell>
          <cell r="AF800" t="str">
            <v>935.NA3</v>
          </cell>
        </row>
        <row r="801">
          <cell r="A801">
            <v>801</v>
          </cell>
          <cell r="AD801">
            <v>935</v>
          </cell>
          <cell r="AE801" t="str">
            <v>NA</v>
          </cell>
          <cell r="AF801" t="str">
            <v>935.NA4</v>
          </cell>
        </row>
        <row r="802">
          <cell r="A802">
            <v>802</v>
          </cell>
          <cell r="AD802">
            <v>935</v>
          </cell>
          <cell r="AE802" t="str">
            <v>NA</v>
          </cell>
          <cell r="AF802" t="str">
            <v>935.NA5</v>
          </cell>
        </row>
        <row r="803">
          <cell r="A803">
            <v>803</v>
          </cell>
          <cell r="B803" t="str">
            <v>TOTAL O&amp;M EXPENSE</v>
          </cell>
          <cell r="F803">
            <v>1193141009.3890157</v>
          </cell>
          <cell r="G803">
            <v>940533001.86883247</v>
          </cell>
          <cell r="H803">
            <v>108277267.82182859</v>
          </cell>
          <cell r="I803">
            <v>99369741.333618969</v>
          </cell>
          <cell r="J803">
            <v>38378035.565992944</v>
          </cell>
          <cell r="K803">
            <v>6582962.7987427758</v>
          </cell>
          <cell r="N803">
            <v>342075334.6937378</v>
          </cell>
          <cell r="O803">
            <v>598457667.17509472</v>
          </cell>
          <cell r="Q803">
            <v>79752199.573163286</v>
          </cell>
          <cell r="R803">
            <v>28525068.248665307</v>
          </cell>
          <cell r="T803">
            <v>17004626.300325204</v>
          </cell>
          <cell r="U803">
            <v>70765136.743703842</v>
          </cell>
          <cell r="V803">
            <v>4549044.2250803839</v>
          </cell>
          <cell r="W803">
            <v>2262597.4077630034</v>
          </cell>
          <cell r="X803">
            <v>4788336.6567465365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D803" t="str">
            <v>TOTAL O&amp;M EXPENSE</v>
          </cell>
          <cell r="AE803" t="str">
            <v>NA</v>
          </cell>
          <cell r="AF803" t="str">
            <v>TOTAL O&amp;M EXPENSE.NA</v>
          </cell>
        </row>
        <row r="804">
          <cell r="A804">
            <v>804</v>
          </cell>
          <cell r="AD804" t="str">
            <v>TOTAL O&amp;M EXPENSE</v>
          </cell>
          <cell r="AE804" t="str">
            <v>NA</v>
          </cell>
          <cell r="AF804" t="str">
            <v>TOTAL O&amp;M EXPENSE.NA1</v>
          </cell>
        </row>
        <row r="805">
          <cell r="A805">
            <v>805</v>
          </cell>
          <cell r="B805" t="str">
            <v>403SP</v>
          </cell>
          <cell r="C805" t="str">
            <v>Steam Depreciation</v>
          </cell>
          <cell r="AD805" t="str">
            <v>403SP</v>
          </cell>
          <cell r="AE805" t="str">
            <v>NA</v>
          </cell>
          <cell r="AF805" t="str">
            <v>403SP.NA</v>
          </cell>
        </row>
        <row r="806">
          <cell r="A806">
            <v>806</v>
          </cell>
          <cell r="D806" t="str">
            <v>SG</v>
          </cell>
          <cell r="E806" t="str">
            <v>P</v>
          </cell>
          <cell r="F806">
            <v>13551737.108827481</v>
          </cell>
          <cell r="G806">
            <v>13551737.108827481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M806">
            <v>0.75</v>
          </cell>
          <cell r="N806">
            <v>10163802.831620611</v>
          </cell>
          <cell r="O806">
            <v>3387934.2772068703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D806" t="str">
            <v>403SP</v>
          </cell>
          <cell r="AE806" t="str">
            <v>SG</v>
          </cell>
          <cell r="AF806" t="str">
            <v>403SP.SG</v>
          </cell>
        </row>
        <row r="807">
          <cell r="A807">
            <v>807</v>
          </cell>
          <cell r="D807" t="str">
            <v>SG</v>
          </cell>
          <cell r="E807" t="str">
            <v>P</v>
          </cell>
          <cell r="F807">
            <v>16346030.023655199</v>
          </cell>
          <cell r="G807">
            <v>16346030.023655199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M807">
            <v>0.75</v>
          </cell>
          <cell r="N807">
            <v>12259522.517741399</v>
          </cell>
          <cell r="O807">
            <v>4086507.5059137996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D807" t="str">
            <v>403SP</v>
          </cell>
          <cell r="AE807" t="str">
            <v>SG</v>
          </cell>
          <cell r="AF807" t="str">
            <v>403SP.SG1</v>
          </cell>
        </row>
        <row r="808">
          <cell r="A808">
            <v>808</v>
          </cell>
          <cell r="D808" t="str">
            <v>SG</v>
          </cell>
          <cell r="E808" t="str">
            <v>P</v>
          </cell>
          <cell r="F808">
            <v>69122075.845120877</v>
          </cell>
          <cell r="G808">
            <v>69122075.845120877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M808">
            <v>0.75</v>
          </cell>
          <cell r="N808">
            <v>51841556.883840658</v>
          </cell>
          <cell r="O808">
            <v>17280518.961280219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D808" t="str">
            <v>403SP</v>
          </cell>
          <cell r="AE808" t="str">
            <v>SG</v>
          </cell>
          <cell r="AF808" t="str">
            <v>403SP.SG2</v>
          </cell>
        </row>
        <row r="809">
          <cell r="A809">
            <v>809</v>
          </cell>
          <cell r="D809" t="str">
            <v>SG</v>
          </cell>
          <cell r="E809" t="str">
            <v>P</v>
          </cell>
          <cell r="F809">
            <v>6487506.1869223462</v>
          </cell>
          <cell r="G809">
            <v>6487506.1869223462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M809">
            <v>0.75</v>
          </cell>
          <cell r="N809">
            <v>4865629.6401917599</v>
          </cell>
          <cell r="O809">
            <v>1621876.5467305866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D809" t="str">
            <v>403SP</v>
          </cell>
          <cell r="AE809" t="str">
            <v>SG</v>
          </cell>
          <cell r="AF809" t="str">
            <v>403SP.SG3</v>
          </cell>
        </row>
        <row r="810">
          <cell r="A810">
            <v>810</v>
          </cell>
          <cell r="F810">
            <v>105507349.1645259</v>
          </cell>
          <cell r="G810">
            <v>105507349.1645259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N810">
            <v>79130511.87339443</v>
          </cell>
          <cell r="O810">
            <v>26376837.291131474</v>
          </cell>
          <cell r="Q810">
            <v>0</v>
          </cell>
          <cell r="R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D810" t="str">
            <v>403SP</v>
          </cell>
          <cell r="AE810" t="str">
            <v>NA</v>
          </cell>
          <cell r="AF810" t="str">
            <v>403SP.NA1</v>
          </cell>
        </row>
        <row r="811">
          <cell r="A811">
            <v>811</v>
          </cell>
          <cell r="AD811" t="str">
            <v>403SP</v>
          </cell>
          <cell r="AE811" t="str">
            <v>NA</v>
          </cell>
          <cell r="AF811" t="str">
            <v>403SP.NA2</v>
          </cell>
        </row>
        <row r="812">
          <cell r="A812">
            <v>812</v>
          </cell>
          <cell r="B812" t="str">
            <v>403NP</v>
          </cell>
          <cell r="C812" t="str">
            <v>Nuclear Depreciation</v>
          </cell>
          <cell r="AD812" t="str">
            <v>403NP</v>
          </cell>
          <cell r="AE812" t="str">
            <v>NA</v>
          </cell>
          <cell r="AF812" t="str">
            <v>403NP.NA</v>
          </cell>
        </row>
        <row r="813">
          <cell r="A813">
            <v>813</v>
          </cell>
          <cell r="D813" t="str">
            <v>SG</v>
          </cell>
          <cell r="E813" t="str">
            <v>P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M813">
            <v>0.75</v>
          </cell>
          <cell r="N813">
            <v>0</v>
          </cell>
          <cell r="O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D813" t="str">
            <v>403NP</v>
          </cell>
          <cell r="AE813" t="str">
            <v>SG</v>
          </cell>
          <cell r="AF813" t="str">
            <v>403NP.SG</v>
          </cell>
        </row>
        <row r="814">
          <cell r="A814">
            <v>814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D814" t="str">
            <v>403NP</v>
          </cell>
          <cell r="AE814" t="str">
            <v>NA</v>
          </cell>
          <cell r="AF814" t="str">
            <v>403NP.NA1</v>
          </cell>
        </row>
        <row r="815">
          <cell r="A815">
            <v>815</v>
          </cell>
          <cell r="AD815" t="str">
            <v>403NP</v>
          </cell>
          <cell r="AE815" t="str">
            <v>NA</v>
          </cell>
          <cell r="AF815" t="str">
            <v>403NP.NA2</v>
          </cell>
        </row>
        <row r="816">
          <cell r="A816">
            <v>816</v>
          </cell>
          <cell r="B816" t="str">
            <v>403HP</v>
          </cell>
          <cell r="C816" t="str">
            <v>Hydro Depreciation</v>
          </cell>
          <cell r="AD816" t="str">
            <v>403HP</v>
          </cell>
          <cell r="AE816" t="str">
            <v>NA</v>
          </cell>
          <cell r="AF816" t="str">
            <v>403HP.NA</v>
          </cell>
        </row>
        <row r="817">
          <cell r="A817">
            <v>817</v>
          </cell>
          <cell r="D817" t="str">
            <v>SG</v>
          </cell>
          <cell r="E817" t="str">
            <v>P</v>
          </cell>
          <cell r="F817">
            <v>2214429.3075732118</v>
          </cell>
          <cell r="G817">
            <v>2214429.3075732118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M817">
            <v>0.75</v>
          </cell>
          <cell r="N817">
            <v>1660821.9806799088</v>
          </cell>
          <cell r="O817">
            <v>553607.32689330296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D817" t="str">
            <v>403HP</v>
          </cell>
          <cell r="AE817" t="str">
            <v>SG</v>
          </cell>
          <cell r="AF817" t="str">
            <v>403HP.SG</v>
          </cell>
        </row>
        <row r="818">
          <cell r="A818">
            <v>818</v>
          </cell>
          <cell r="D818" t="str">
            <v>SG</v>
          </cell>
          <cell r="E818" t="str">
            <v>P</v>
          </cell>
          <cell r="F818">
            <v>619311.43381758442</v>
          </cell>
          <cell r="G818">
            <v>619311.43381758442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M818">
            <v>0.75</v>
          </cell>
          <cell r="N818">
            <v>464483.57536318828</v>
          </cell>
          <cell r="O818">
            <v>154827.8584543961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D818" t="str">
            <v>403HP</v>
          </cell>
          <cell r="AE818" t="str">
            <v>SG</v>
          </cell>
          <cell r="AF818" t="str">
            <v>403HP.SG1</v>
          </cell>
        </row>
        <row r="819">
          <cell r="A819">
            <v>819</v>
          </cell>
          <cell r="D819" t="str">
            <v>SG</v>
          </cell>
          <cell r="E819" t="str">
            <v>P</v>
          </cell>
          <cell r="F819">
            <v>9225486.7287826221</v>
          </cell>
          <cell r="G819">
            <v>9225486.7287826221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M819">
            <v>0.75</v>
          </cell>
          <cell r="N819">
            <v>6919115.0465869661</v>
          </cell>
          <cell r="O819">
            <v>2306371.6821956555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D819" t="str">
            <v>403HP</v>
          </cell>
          <cell r="AE819" t="str">
            <v>SG</v>
          </cell>
          <cell r="AF819" t="str">
            <v>403HP.SG2</v>
          </cell>
        </row>
        <row r="820">
          <cell r="A820">
            <v>820</v>
          </cell>
          <cell r="D820" t="str">
            <v>SG</v>
          </cell>
          <cell r="E820" t="str">
            <v>P</v>
          </cell>
          <cell r="F820">
            <v>2297861.9576393981</v>
          </cell>
          <cell r="G820">
            <v>2297861.9576393981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M820">
            <v>0.75</v>
          </cell>
          <cell r="N820">
            <v>1723396.4682295485</v>
          </cell>
          <cell r="O820">
            <v>574465.48940984951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D820" t="str">
            <v>403HP</v>
          </cell>
          <cell r="AE820" t="str">
            <v>SG</v>
          </cell>
          <cell r="AF820" t="str">
            <v>403HP.SG3</v>
          </cell>
        </row>
        <row r="821">
          <cell r="A821">
            <v>821</v>
          </cell>
          <cell r="F821">
            <v>14357089.427812817</v>
          </cell>
          <cell r="G821">
            <v>14357089.427812817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N821">
            <v>10767817.070859613</v>
          </cell>
          <cell r="O821">
            <v>3589272.3569532041</v>
          </cell>
          <cell r="Q821">
            <v>0</v>
          </cell>
          <cell r="R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D821" t="str">
            <v>403HP</v>
          </cell>
          <cell r="AE821" t="str">
            <v>NA</v>
          </cell>
          <cell r="AF821" t="str">
            <v>403HP.NA1</v>
          </cell>
        </row>
        <row r="822">
          <cell r="A822">
            <v>822</v>
          </cell>
          <cell r="AD822" t="str">
            <v>403HP</v>
          </cell>
          <cell r="AE822" t="str">
            <v>NA</v>
          </cell>
          <cell r="AF822" t="str">
            <v>403HP.NA2</v>
          </cell>
        </row>
        <row r="823">
          <cell r="A823">
            <v>823</v>
          </cell>
          <cell r="B823" t="str">
            <v>403OP</v>
          </cell>
          <cell r="C823" t="str">
            <v>Other Production Depreciation</v>
          </cell>
          <cell r="AD823" t="str">
            <v>403OP</v>
          </cell>
          <cell r="AE823" t="str">
            <v>NA</v>
          </cell>
          <cell r="AF823" t="str">
            <v>403OP.NA</v>
          </cell>
        </row>
        <row r="824">
          <cell r="A824">
            <v>824</v>
          </cell>
          <cell r="D824" t="str">
            <v>SG</v>
          </cell>
          <cell r="E824" t="str">
            <v>P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M824">
            <v>0.75</v>
          </cell>
          <cell r="N824">
            <v>0</v>
          </cell>
          <cell r="O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D824" t="str">
            <v>403OP</v>
          </cell>
          <cell r="AE824" t="str">
            <v>SG</v>
          </cell>
          <cell r="AF824" t="str">
            <v>403OP.SG</v>
          </cell>
        </row>
        <row r="825">
          <cell r="A825">
            <v>825</v>
          </cell>
          <cell r="D825" t="str">
            <v>SG</v>
          </cell>
          <cell r="E825" t="str">
            <v>P</v>
          </cell>
          <cell r="F825">
            <v>24979061.878400698</v>
          </cell>
          <cell r="G825">
            <v>24979061.878400698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M825">
            <v>0.75</v>
          </cell>
          <cell r="N825">
            <v>18734296.408800524</v>
          </cell>
          <cell r="O825">
            <v>6244765.4696001746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D825" t="str">
            <v>403OP</v>
          </cell>
          <cell r="AE825" t="str">
            <v>SG</v>
          </cell>
          <cell r="AF825" t="str">
            <v>403OP.SG1</v>
          </cell>
        </row>
        <row r="826">
          <cell r="A826">
            <v>826</v>
          </cell>
          <cell r="D826" t="str">
            <v>SG</v>
          </cell>
          <cell r="E826" t="str">
            <v>P</v>
          </cell>
          <cell r="F826">
            <v>1363397.9080218982</v>
          </cell>
          <cell r="G826">
            <v>1363397.9080218982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M826">
            <v>0.75</v>
          </cell>
          <cell r="N826">
            <v>1022548.4310164237</v>
          </cell>
          <cell r="O826">
            <v>340849.47700547456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D826" t="str">
            <v>403OP</v>
          </cell>
          <cell r="AE826" t="str">
            <v>SG</v>
          </cell>
          <cell r="AF826" t="str">
            <v>403OP.SG2</v>
          </cell>
        </row>
        <row r="827">
          <cell r="A827">
            <v>827</v>
          </cell>
          <cell r="D827" t="str">
            <v>SG</v>
          </cell>
          <cell r="E827" t="str">
            <v>P</v>
          </cell>
          <cell r="F827">
            <v>29198417.305641729</v>
          </cell>
          <cell r="G827">
            <v>29198417.305641729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M827">
            <v>0.75</v>
          </cell>
          <cell r="N827">
            <v>21898812.979231298</v>
          </cell>
          <cell r="O827">
            <v>7299604.3264104323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D827" t="str">
            <v>403OP</v>
          </cell>
          <cell r="AE827" t="str">
            <v>SG</v>
          </cell>
          <cell r="AF827" t="str">
            <v>403OP.SG3</v>
          </cell>
        </row>
        <row r="828">
          <cell r="A828">
            <v>828</v>
          </cell>
          <cell r="F828">
            <v>55540877.092064321</v>
          </cell>
          <cell r="G828">
            <v>55540877.092064321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N828">
            <v>41655657.819048241</v>
          </cell>
          <cell r="O828">
            <v>13885219.27301608</v>
          </cell>
          <cell r="Q828">
            <v>0</v>
          </cell>
          <cell r="R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D828" t="str">
            <v>403OP</v>
          </cell>
          <cell r="AE828" t="str">
            <v>NA</v>
          </cell>
          <cell r="AF828" t="str">
            <v>403OP.NA1</v>
          </cell>
        </row>
        <row r="829">
          <cell r="A829">
            <v>829</v>
          </cell>
          <cell r="AD829" t="str">
            <v>403OP</v>
          </cell>
          <cell r="AE829" t="str">
            <v>NA</v>
          </cell>
          <cell r="AF829" t="str">
            <v>403OP.NA2</v>
          </cell>
        </row>
        <row r="830">
          <cell r="A830">
            <v>830</v>
          </cell>
          <cell r="B830" t="str">
            <v>403TP</v>
          </cell>
          <cell r="C830" t="str">
            <v>Transmission Depreciation</v>
          </cell>
          <cell r="AD830" t="str">
            <v>403TP</v>
          </cell>
          <cell r="AE830" t="str">
            <v>NA</v>
          </cell>
          <cell r="AF830" t="str">
            <v>403TP.NA</v>
          </cell>
        </row>
        <row r="831">
          <cell r="A831">
            <v>831</v>
          </cell>
          <cell r="D831" t="str">
            <v>SG</v>
          </cell>
          <cell r="E831" t="str">
            <v>T</v>
          </cell>
          <cell r="F831">
            <v>4203414.6048366847</v>
          </cell>
          <cell r="G831">
            <v>0</v>
          </cell>
          <cell r="H831">
            <v>4203414.6048366847</v>
          </cell>
          <cell r="I831">
            <v>0</v>
          </cell>
          <cell r="J831">
            <v>0</v>
          </cell>
          <cell r="K831">
            <v>0</v>
          </cell>
          <cell r="P831">
            <v>0.75</v>
          </cell>
          <cell r="Q831">
            <v>3152560.9536275137</v>
          </cell>
          <cell r="R831">
            <v>1050853.6512091712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D831" t="str">
            <v>403TP</v>
          </cell>
          <cell r="AE831" t="str">
            <v>SG</v>
          </cell>
          <cell r="AF831" t="str">
            <v>403TP.SG</v>
          </cell>
        </row>
        <row r="832">
          <cell r="A832">
            <v>832</v>
          </cell>
          <cell r="D832" t="str">
            <v>SG</v>
          </cell>
          <cell r="E832" t="str">
            <v>T</v>
          </cell>
          <cell r="F832">
            <v>4874295.0138449613</v>
          </cell>
          <cell r="G832">
            <v>0</v>
          </cell>
          <cell r="H832">
            <v>4874295.0138449613</v>
          </cell>
          <cell r="I832">
            <v>0</v>
          </cell>
          <cell r="J832">
            <v>0</v>
          </cell>
          <cell r="K832">
            <v>0</v>
          </cell>
          <cell r="P832">
            <v>0.75</v>
          </cell>
          <cell r="Q832">
            <v>3655721.260383721</v>
          </cell>
          <cell r="R832">
            <v>1218573.7534612403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D832" t="str">
            <v>403TP</v>
          </cell>
          <cell r="AE832" t="str">
            <v>SG</v>
          </cell>
          <cell r="AF832" t="str">
            <v>403TP.SG1</v>
          </cell>
        </row>
        <row r="833">
          <cell r="A833">
            <v>833</v>
          </cell>
          <cell r="D833" t="str">
            <v>SG</v>
          </cell>
          <cell r="E833" t="str">
            <v>T</v>
          </cell>
          <cell r="F833">
            <v>34192780.440329961</v>
          </cell>
          <cell r="G833">
            <v>0</v>
          </cell>
          <cell r="H833">
            <v>34192780.440329961</v>
          </cell>
          <cell r="I833">
            <v>0</v>
          </cell>
          <cell r="J833">
            <v>0</v>
          </cell>
          <cell r="K833">
            <v>0</v>
          </cell>
          <cell r="P833">
            <v>0.75</v>
          </cell>
          <cell r="Q833">
            <v>25644585.330247469</v>
          </cell>
          <cell r="R833">
            <v>8548195.1100824904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D833" t="str">
            <v>403TP</v>
          </cell>
          <cell r="AE833" t="str">
            <v>SG</v>
          </cell>
          <cell r="AF833" t="str">
            <v>403TP.SG2</v>
          </cell>
        </row>
        <row r="834">
          <cell r="A834">
            <v>834</v>
          </cell>
          <cell r="F834">
            <v>43270490.059011608</v>
          </cell>
          <cell r="G834">
            <v>0</v>
          </cell>
          <cell r="H834">
            <v>43270490.059011608</v>
          </cell>
          <cell r="I834">
            <v>0</v>
          </cell>
          <cell r="J834">
            <v>0</v>
          </cell>
          <cell r="K834">
            <v>0</v>
          </cell>
          <cell r="N834">
            <v>0</v>
          </cell>
          <cell r="O834">
            <v>0</v>
          </cell>
          <cell r="Q834">
            <v>32452867.544258706</v>
          </cell>
          <cell r="R834">
            <v>10817622.514752902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D834" t="str">
            <v>403TP</v>
          </cell>
          <cell r="AE834" t="str">
            <v>NA</v>
          </cell>
          <cell r="AF834" t="str">
            <v>403TP.NA1</v>
          </cell>
        </row>
        <row r="835">
          <cell r="A835">
            <v>835</v>
          </cell>
          <cell r="AD835" t="str">
            <v>403TP</v>
          </cell>
          <cell r="AE835" t="str">
            <v>NA</v>
          </cell>
          <cell r="AF835" t="str">
            <v>403TP.NA2</v>
          </cell>
        </row>
        <row r="836">
          <cell r="A836">
            <v>836</v>
          </cell>
          <cell r="B836">
            <v>403</v>
          </cell>
          <cell r="C836" t="str">
            <v>Distribution Depreciation</v>
          </cell>
          <cell r="AD836">
            <v>403</v>
          </cell>
          <cell r="AE836" t="str">
            <v>NA</v>
          </cell>
          <cell r="AF836" t="str">
            <v>403.NA</v>
          </cell>
        </row>
        <row r="837">
          <cell r="A837">
            <v>837</v>
          </cell>
          <cell r="B837">
            <v>360</v>
          </cell>
          <cell r="D837" t="str">
            <v>S</v>
          </cell>
          <cell r="E837" t="str">
            <v>DPW</v>
          </cell>
          <cell r="F837">
            <v>186387.69</v>
          </cell>
          <cell r="G837">
            <v>0</v>
          </cell>
          <cell r="H837">
            <v>0</v>
          </cell>
          <cell r="I837">
            <v>186387.69</v>
          </cell>
          <cell r="J837">
            <v>0</v>
          </cell>
          <cell r="K837">
            <v>0</v>
          </cell>
          <cell r="N837">
            <v>0</v>
          </cell>
          <cell r="O837">
            <v>0</v>
          </cell>
          <cell r="Q837">
            <v>0</v>
          </cell>
          <cell r="R837">
            <v>0</v>
          </cell>
          <cell r="S837" t="str">
            <v>PLNT2</v>
          </cell>
          <cell r="T837">
            <v>48115.183130929079</v>
          </cell>
          <cell r="U837">
            <v>138272.5068690709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D837">
            <v>360</v>
          </cell>
          <cell r="AE837" t="str">
            <v>S</v>
          </cell>
          <cell r="AF837" t="str">
            <v>360.S</v>
          </cell>
        </row>
        <row r="838">
          <cell r="A838">
            <v>838</v>
          </cell>
          <cell r="B838">
            <v>361</v>
          </cell>
          <cell r="D838" t="str">
            <v>S</v>
          </cell>
          <cell r="E838" t="str">
            <v>DPW</v>
          </cell>
          <cell r="F838">
            <v>890454.03</v>
          </cell>
          <cell r="G838">
            <v>0</v>
          </cell>
          <cell r="H838">
            <v>0</v>
          </cell>
          <cell r="I838">
            <v>890454.03</v>
          </cell>
          <cell r="J838">
            <v>0</v>
          </cell>
          <cell r="K838">
            <v>0</v>
          </cell>
          <cell r="N838">
            <v>0</v>
          </cell>
          <cell r="O838">
            <v>0</v>
          </cell>
          <cell r="Q838">
            <v>0</v>
          </cell>
          <cell r="R838">
            <v>0</v>
          </cell>
          <cell r="S838" t="str">
            <v>PLNT2</v>
          </cell>
          <cell r="T838">
            <v>229866.89047502985</v>
          </cell>
          <cell r="U838">
            <v>660587.13952497009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D838">
            <v>361</v>
          </cell>
          <cell r="AE838" t="str">
            <v>S</v>
          </cell>
          <cell r="AF838" t="str">
            <v>361.S</v>
          </cell>
        </row>
        <row r="839">
          <cell r="A839">
            <v>839</v>
          </cell>
          <cell r="B839">
            <v>362</v>
          </cell>
          <cell r="D839" t="str">
            <v>S</v>
          </cell>
          <cell r="E839" t="str">
            <v>DPW</v>
          </cell>
          <cell r="F839">
            <v>-11928366.060000001</v>
          </cell>
          <cell r="G839">
            <v>0</v>
          </cell>
          <cell r="H839">
            <v>0</v>
          </cell>
          <cell r="I839">
            <v>-11928366.060000001</v>
          </cell>
          <cell r="J839">
            <v>0</v>
          </cell>
          <cell r="K839">
            <v>0</v>
          </cell>
          <cell r="N839">
            <v>0</v>
          </cell>
          <cell r="O839">
            <v>0</v>
          </cell>
          <cell r="Q839">
            <v>0</v>
          </cell>
          <cell r="R839">
            <v>0</v>
          </cell>
          <cell r="S839" t="str">
            <v>SUBS</v>
          </cell>
          <cell r="T839">
            <v>-11928366.060000001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D839">
            <v>362</v>
          </cell>
          <cell r="AE839" t="str">
            <v>S</v>
          </cell>
          <cell r="AF839" t="str">
            <v>362.S</v>
          </cell>
        </row>
        <row r="840">
          <cell r="A840">
            <v>840</v>
          </cell>
          <cell r="B840">
            <v>363</v>
          </cell>
          <cell r="D840" t="str">
            <v>S</v>
          </cell>
          <cell r="E840" t="str">
            <v>DPW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N840">
            <v>0</v>
          </cell>
          <cell r="O840">
            <v>0</v>
          </cell>
          <cell r="Q840">
            <v>0</v>
          </cell>
          <cell r="R840">
            <v>0</v>
          </cell>
          <cell r="S840" t="str">
            <v>SUBS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D840">
            <v>363</v>
          </cell>
          <cell r="AE840" t="str">
            <v>S</v>
          </cell>
          <cell r="AF840" t="str">
            <v>363.S</v>
          </cell>
        </row>
        <row r="841">
          <cell r="A841">
            <v>841</v>
          </cell>
          <cell r="B841">
            <v>364</v>
          </cell>
          <cell r="D841" t="str">
            <v>S</v>
          </cell>
          <cell r="E841" t="str">
            <v>DPW</v>
          </cell>
          <cell r="F841">
            <v>12691433.49</v>
          </cell>
          <cell r="G841">
            <v>0</v>
          </cell>
          <cell r="H841">
            <v>0</v>
          </cell>
          <cell r="I841">
            <v>12691433.49</v>
          </cell>
          <cell r="J841">
            <v>0</v>
          </cell>
          <cell r="K841">
            <v>0</v>
          </cell>
          <cell r="N841">
            <v>0</v>
          </cell>
          <cell r="O841">
            <v>0</v>
          </cell>
          <cell r="Q841">
            <v>0</v>
          </cell>
          <cell r="R841">
            <v>0</v>
          </cell>
          <cell r="S841" t="str">
            <v>PC</v>
          </cell>
          <cell r="T841">
            <v>0</v>
          </cell>
          <cell r="U841">
            <v>12691433.49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D841">
            <v>364</v>
          </cell>
          <cell r="AE841" t="str">
            <v>S</v>
          </cell>
          <cell r="AF841" t="str">
            <v>364.S</v>
          </cell>
        </row>
        <row r="842">
          <cell r="A842">
            <v>842</v>
          </cell>
          <cell r="B842">
            <v>365</v>
          </cell>
          <cell r="D842" t="str">
            <v>S</v>
          </cell>
          <cell r="E842" t="str">
            <v>DPW</v>
          </cell>
          <cell r="F842">
            <v>6206212.0999999996</v>
          </cell>
          <cell r="G842">
            <v>0</v>
          </cell>
          <cell r="H842">
            <v>0</v>
          </cell>
          <cell r="I842">
            <v>6206212.0999999996</v>
          </cell>
          <cell r="J842">
            <v>0</v>
          </cell>
          <cell r="K842">
            <v>0</v>
          </cell>
          <cell r="N842">
            <v>0</v>
          </cell>
          <cell r="O842">
            <v>0</v>
          </cell>
          <cell r="Q842">
            <v>0</v>
          </cell>
          <cell r="R842">
            <v>0</v>
          </cell>
          <cell r="S842" t="str">
            <v>PC</v>
          </cell>
          <cell r="T842">
            <v>0</v>
          </cell>
          <cell r="U842">
            <v>6206212.0999999996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365</v>
          </cell>
          <cell r="AE842" t="str">
            <v>S</v>
          </cell>
          <cell r="AF842" t="str">
            <v>365.S</v>
          </cell>
        </row>
        <row r="843">
          <cell r="A843">
            <v>843</v>
          </cell>
          <cell r="B843">
            <v>366</v>
          </cell>
          <cell r="D843" t="str">
            <v>S</v>
          </cell>
          <cell r="E843" t="str">
            <v>DPW</v>
          </cell>
          <cell r="F843">
            <v>4621938.7699999996</v>
          </cell>
          <cell r="G843">
            <v>0</v>
          </cell>
          <cell r="H843">
            <v>0</v>
          </cell>
          <cell r="I843">
            <v>4621938.7699999996</v>
          </cell>
          <cell r="J843">
            <v>0</v>
          </cell>
          <cell r="K843">
            <v>0</v>
          </cell>
          <cell r="N843">
            <v>0</v>
          </cell>
          <cell r="O843">
            <v>0</v>
          </cell>
          <cell r="Q843">
            <v>0</v>
          </cell>
          <cell r="R843">
            <v>0</v>
          </cell>
          <cell r="S843" t="str">
            <v>PC</v>
          </cell>
          <cell r="T843">
            <v>0</v>
          </cell>
          <cell r="U843">
            <v>4621938.7699999996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D843">
            <v>366</v>
          </cell>
          <cell r="AE843" t="str">
            <v>S</v>
          </cell>
          <cell r="AF843" t="str">
            <v>366.S</v>
          </cell>
        </row>
        <row r="844">
          <cell r="A844">
            <v>844</v>
          </cell>
          <cell r="B844">
            <v>367</v>
          </cell>
          <cell r="D844" t="str">
            <v>S</v>
          </cell>
          <cell r="E844" t="str">
            <v>DPW</v>
          </cell>
          <cell r="F844">
            <v>12576576.050000001</v>
          </cell>
          <cell r="G844">
            <v>0</v>
          </cell>
          <cell r="H844">
            <v>0</v>
          </cell>
          <cell r="I844">
            <v>12576576.050000001</v>
          </cell>
          <cell r="J844">
            <v>0</v>
          </cell>
          <cell r="K844">
            <v>0</v>
          </cell>
          <cell r="N844">
            <v>0</v>
          </cell>
          <cell r="O844">
            <v>0</v>
          </cell>
          <cell r="Q844">
            <v>0</v>
          </cell>
          <cell r="R844">
            <v>0</v>
          </cell>
          <cell r="S844" t="str">
            <v>PC</v>
          </cell>
          <cell r="T844">
            <v>0</v>
          </cell>
          <cell r="U844">
            <v>12576576.050000001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>
            <v>367</v>
          </cell>
          <cell r="AE844" t="str">
            <v>S</v>
          </cell>
          <cell r="AF844" t="str">
            <v>367.S</v>
          </cell>
        </row>
        <row r="845">
          <cell r="A845">
            <v>845</v>
          </cell>
          <cell r="B845">
            <v>368</v>
          </cell>
          <cell r="D845" t="str">
            <v>S</v>
          </cell>
          <cell r="E845" t="str">
            <v>DPW</v>
          </cell>
          <cell r="F845">
            <v>11202456.65</v>
          </cell>
          <cell r="G845">
            <v>0</v>
          </cell>
          <cell r="H845">
            <v>0</v>
          </cell>
          <cell r="I845">
            <v>11202456.65</v>
          </cell>
          <cell r="J845">
            <v>0</v>
          </cell>
          <cell r="K845">
            <v>0</v>
          </cell>
          <cell r="N845">
            <v>0</v>
          </cell>
          <cell r="O845">
            <v>0</v>
          </cell>
          <cell r="Q845">
            <v>0</v>
          </cell>
          <cell r="R845">
            <v>0</v>
          </cell>
          <cell r="S845" t="str">
            <v>XFMR</v>
          </cell>
          <cell r="T845">
            <v>0</v>
          </cell>
          <cell r="U845">
            <v>0</v>
          </cell>
          <cell r="V845">
            <v>11202456.65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D845">
            <v>368</v>
          </cell>
          <cell r="AE845" t="str">
            <v>S</v>
          </cell>
          <cell r="AF845" t="str">
            <v>368.S</v>
          </cell>
        </row>
        <row r="846">
          <cell r="A846">
            <v>846</v>
          </cell>
          <cell r="B846">
            <v>369</v>
          </cell>
          <cell r="D846" t="str">
            <v>S</v>
          </cell>
          <cell r="E846" t="str">
            <v>DPW</v>
          </cell>
          <cell r="F846">
            <v>5998623.1200000001</v>
          </cell>
          <cell r="G846">
            <v>0</v>
          </cell>
          <cell r="H846">
            <v>0</v>
          </cell>
          <cell r="I846">
            <v>5998623.1200000001</v>
          </cell>
          <cell r="J846">
            <v>0</v>
          </cell>
          <cell r="K846">
            <v>0</v>
          </cell>
          <cell r="N846">
            <v>0</v>
          </cell>
          <cell r="O846">
            <v>0</v>
          </cell>
          <cell r="Q846">
            <v>0</v>
          </cell>
          <cell r="R846">
            <v>0</v>
          </cell>
          <cell r="S846" t="str">
            <v>SERV</v>
          </cell>
          <cell r="T846">
            <v>0</v>
          </cell>
          <cell r="U846">
            <v>0</v>
          </cell>
          <cell r="V846">
            <v>0</v>
          </cell>
          <cell r="W846">
            <v>5998623.1200000001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>
            <v>369</v>
          </cell>
          <cell r="AE846" t="str">
            <v>S</v>
          </cell>
          <cell r="AF846" t="str">
            <v>369.S</v>
          </cell>
        </row>
        <row r="847">
          <cell r="A847">
            <v>847</v>
          </cell>
          <cell r="B847">
            <v>370</v>
          </cell>
          <cell r="D847" t="str">
            <v>S</v>
          </cell>
          <cell r="E847" t="str">
            <v>DPW</v>
          </cell>
          <cell r="F847">
            <v>3018805.83</v>
          </cell>
          <cell r="G847">
            <v>0</v>
          </cell>
          <cell r="H847">
            <v>0</v>
          </cell>
          <cell r="I847">
            <v>3018805.83</v>
          </cell>
          <cell r="J847">
            <v>0</v>
          </cell>
          <cell r="K847">
            <v>0</v>
          </cell>
          <cell r="N847">
            <v>0</v>
          </cell>
          <cell r="O847">
            <v>0</v>
          </cell>
          <cell r="Q847">
            <v>0</v>
          </cell>
          <cell r="R847">
            <v>0</v>
          </cell>
          <cell r="S847" t="str">
            <v>METR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3018805.83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D847">
            <v>370</v>
          </cell>
          <cell r="AE847" t="str">
            <v>S</v>
          </cell>
          <cell r="AF847" t="str">
            <v>370.S</v>
          </cell>
        </row>
        <row r="848">
          <cell r="A848">
            <v>848</v>
          </cell>
          <cell r="B848">
            <v>371</v>
          </cell>
          <cell r="D848" t="str">
            <v>S</v>
          </cell>
          <cell r="E848" t="str">
            <v>DPW</v>
          </cell>
          <cell r="F848">
            <v>277051.65999999997</v>
          </cell>
          <cell r="G848">
            <v>0</v>
          </cell>
          <cell r="H848">
            <v>0</v>
          </cell>
          <cell r="I848">
            <v>277051.65999999997</v>
          </cell>
          <cell r="J848">
            <v>0</v>
          </cell>
          <cell r="K848">
            <v>0</v>
          </cell>
          <cell r="N848">
            <v>0</v>
          </cell>
          <cell r="O848">
            <v>0</v>
          </cell>
          <cell r="Q848">
            <v>0</v>
          </cell>
          <cell r="R848">
            <v>0</v>
          </cell>
          <cell r="S848" t="str">
            <v>PC</v>
          </cell>
          <cell r="T848">
            <v>0</v>
          </cell>
          <cell r="U848">
            <v>277051.65999999997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D848">
            <v>371</v>
          </cell>
          <cell r="AE848" t="str">
            <v>S</v>
          </cell>
          <cell r="AF848" t="str">
            <v>371.S</v>
          </cell>
        </row>
        <row r="849">
          <cell r="A849">
            <v>849</v>
          </cell>
          <cell r="B849">
            <v>372</v>
          </cell>
          <cell r="D849" t="str">
            <v>S</v>
          </cell>
          <cell r="E849" t="str">
            <v>DPW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N849">
            <v>0</v>
          </cell>
          <cell r="O849">
            <v>0</v>
          </cell>
          <cell r="Q849">
            <v>0</v>
          </cell>
          <cell r="R849">
            <v>0</v>
          </cell>
          <cell r="S849" t="str">
            <v>PLNT2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D849">
            <v>372</v>
          </cell>
          <cell r="AE849" t="str">
            <v>S</v>
          </cell>
          <cell r="AF849" t="str">
            <v>372.S</v>
          </cell>
        </row>
        <row r="850">
          <cell r="A850">
            <v>850</v>
          </cell>
          <cell r="B850">
            <v>373</v>
          </cell>
          <cell r="D850" t="str">
            <v>S</v>
          </cell>
          <cell r="E850" t="str">
            <v>DPW</v>
          </cell>
          <cell r="F850">
            <v>1053095.18</v>
          </cell>
          <cell r="G850">
            <v>0</v>
          </cell>
          <cell r="H850">
            <v>0</v>
          </cell>
          <cell r="I850">
            <v>1053095.18</v>
          </cell>
          <cell r="J850">
            <v>0</v>
          </cell>
          <cell r="K850">
            <v>0</v>
          </cell>
          <cell r="N850">
            <v>0</v>
          </cell>
          <cell r="O850">
            <v>0</v>
          </cell>
          <cell r="Q850">
            <v>0</v>
          </cell>
          <cell r="R850">
            <v>0</v>
          </cell>
          <cell r="S850" t="str">
            <v>PC</v>
          </cell>
          <cell r="T850">
            <v>0</v>
          </cell>
          <cell r="U850">
            <v>1053095.18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D850">
            <v>373</v>
          </cell>
          <cell r="AE850" t="str">
            <v>S</v>
          </cell>
          <cell r="AF850" t="str">
            <v>373.S</v>
          </cell>
        </row>
        <row r="851">
          <cell r="A851">
            <v>851</v>
          </cell>
          <cell r="F851">
            <v>46794668.50999999</v>
          </cell>
          <cell r="G851">
            <v>0</v>
          </cell>
          <cell r="H851">
            <v>0</v>
          </cell>
          <cell r="I851">
            <v>46794668.50999999</v>
          </cell>
          <cell r="J851">
            <v>0</v>
          </cell>
          <cell r="K851">
            <v>0</v>
          </cell>
          <cell r="N851">
            <v>0</v>
          </cell>
          <cell r="O851">
            <v>0</v>
          </cell>
          <cell r="Q851">
            <v>0</v>
          </cell>
          <cell r="R851">
            <v>0</v>
          </cell>
          <cell r="T851">
            <v>-11650383.986394042</v>
          </cell>
          <cell r="U851">
            <v>38225166.896394037</v>
          </cell>
          <cell r="V851">
            <v>11202456.65</v>
          </cell>
          <cell r="W851">
            <v>5998623.1200000001</v>
          </cell>
          <cell r="X851">
            <v>3018805.83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D851">
            <v>373</v>
          </cell>
          <cell r="AE851" t="str">
            <v>NA</v>
          </cell>
          <cell r="AF851" t="str">
            <v>373.NA</v>
          </cell>
        </row>
        <row r="852">
          <cell r="A852">
            <v>852</v>
          </cell>
          <cell r="AD852">
            <v>373</v>
          </cell>
          <cell r="AE852" t="str">
            <v>NA</v>
          </cell>
          <cell r="AF852" t="str">
            <v>373.NA1</v>
          </cell>
        </row>
        <row r="853">
          <cell r="A853">
            <v>853</v>
          </cell>
          <cell r="B853" t="str">
            <v>403GP</v>
          </cell>
          <cell r="C853" t="str">
            <v>General Depreciation</v>
          </cell>
          <cell r="AD853" t="str">
            <v>403GP</v>
          </cell>
          <cell r="AE853" t="str">
            <v>NA</v>
          </cell>
          <cell r="AF853" t="str">
            <v>403GP.NA</v>
          </cell>
        </row>
        <row r="854">
          <cell r="A854">
            <v>854</v>
          </cell>
          <cell r="D854" t="str">
            <v>S</v>
          </cell>
          <cell r="E854" t="str">
            <v>G-SITUS</v>
          </cell>
          <cell r="F854">
            <v>4759151.03</v>
          </cell>
          <cell r="G854">
            <v>0</v>
          </cell>
          <cell r="H854">
            <v>1410788.9595496703</v>
          </cell>
          <cell r="I854">
            <v>3348362.0704503297</v>
          </cell>
          <cell r="J854">
            <v>0</v>
          </cell>
          <cell r="K854">
            <v>0</v>
          </cell>
          <cell r="M854">
            <v>0.75</v>
          </cell>
          <cell r="N854">
            <v>0</v>
          </cell>
          <cell r="O854">
            <v>0</v>
          </cell>
          <cell r="P854">
            <v>0.75</v>
          </cell>
          <cell r="Q854">
            <v>1058091.7196622528</v>
          </cell>
          <cell r="R854">
            <v>352697.23988741759</v>
          </cell>
          <cell r="S854" t="str">
            <v>PLNT</v>
          </cell>
          <cell r="T854">
            <v>587319.70076551358</v>
          </cell>
          <cell r="U854">
            <v>1687828.2919022536</v>
          </cell>
          <cell r="V854">
            <v>626990.4073946547</v>
          </cell>
          <cell r="W854">
            <v>345142.25222523761</v>
          </cell>
          <cell r="X854">
            <v>101081.41816266975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D854" t="str">
            <v>403GP</v>
          </cell>
          <cell r="AE854" t="str">
            <v>S</v>
          </cell>
          <cell r="AF854" t="str">
            <v>403GP.S</v>
          </cell>
        </row>
        <row r="855">
          <cell r="A855">
            <v>855</v>
          </cell>
          <cell r="D855" t="str">
            <v>SG</v>
          </cell>
          <cell r="E855" t="str">
            <v>G-DGP</v>
          </cell>
          <cell r="F855">
            <v>15449.055147872714</v>
          </cell>
          <cell r="G855">
            <v>10351.100268134624</v>
          </cell>
          <cell r="H855">
            <v>5097.9548797380912</v>
          </cell>
          <cell r="I855">
            <v>0</v>
          </cell>
          <cell r="J855">
            <v>0</v>
          </cell>
          <cell r="K855">
            <v>0</v>
          </cell>
          <cell r="M855">
            <v>0.75</v>
          </cell>
          <cell r="N855">
            <v>7763.3252011009681</v>
          </cell>
          <cell r="O855">
            <v>2587.7750670336559</v>
          </cell>
          <cell r="P855">
            <v>0.75</v>
          </cell>
          <cell r="Q855">
            <v>3823.4661598035682</v>
          </cell>
          <cell r="R855">
            <v>1274.4887199345228</v>
          </cell>
          <cell r="S855" t="str">
            <v>PLNT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D855" t="str">
            <v>403GP</v>
          </cell>
          <cell r="AE855" t="str">
            <v>SG</v>
          </cell>
          <cell r="AF855" t="str">
            <v>403GP.SG</v>
          </cell>
        </row>
        <row r="856">
          <cell r="A856">
            <v>856</v>
          </cell>
          <cell r="D856" t="str">
            <v>SG</v>
          </cell>
          <cell r="E856" t="str">
            <v>G-DGU</v>
          </cell>
          <cell r="F856">
            <v>35319.033190671958</v>
          </cell>
          <cell r="G856">
            <v>23664.285642773491</v>
          </cell>
          <cell r="H856">
            <v>11654.747547898467</v>
          </cell>
          <cell r="I856">
            <v>0</v>
          </cell>
          <cell r="J856">
            <v>0</v>
          </cell>
          <cell r="K856">
            <v>0</v>
          </cell>
          <cell r="M856">
            <v>0.75</v>
          </cell>
          <cell r="N856">
            <v>17748.214232080118</v>
          </cell>
          <cell r="O856">
            <v>5916.0714106933729</v>
          </cell>
          <cell r="P856">
            <v>0.75</v>
          </cell>
          <cell r="Q856">
            <v>8741.0606609238494</v>
          </cell>
          <cell r="R856">
            <v>2913.6868869746168</v>
          </cell>
          <cell r="S856" t="str">
            <v>PLNT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 t="str">
            <v>403GP</v>
          </cell>
          <cell r="AE856" t="str">
            <v>SG</v>
          </cell>
          <cell r="AF856" t="str">
            <v>403GP.SG1</v>
          </cell>
        </row>
        <row r="857">
          <cell r="A857">
            <v>857</v>
          </cell>
          <cell r="D857" t="str">
            <v>SE</v>
          </cell>
          <cell r="E857" t="str">
            <v>P</v>
          </cell>
          <cell r="F857">
            <v>21334.965911449675</v>
          </cell>
          <cell r="G857">
            <v>21334.965911449675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M857">
            <v>0</v>
          </cell>
          <cell r="N857">
            <v>0</v>
          </cell>
          <cell r="O857">
            <v>21334.965911449675</v>
          </cell>
          <cell r="P857">
            <v>0</v>
          </cell>
          <cell r="Q857">
            <v>0</v>
          </cell>
          <cell r="R857">
            <v>0</v>
          </cell>
          <cell r="S857" t="str">
            <v>PLNT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D857" t="str">
            <v>403GP</v>
          </cell>
          <cell r="AE857" t="str">
            <v>SE</v>
          </cell>
          <cell r="AF857" t="str">
            <v>403GP.SE</v>
          </cell>
        </row>
        <row r="858">
          <cell r="A858">
            <v>858</v>
          </cell>
          <cell r="D858" t="str">
            <v>CN</v>
          </cell>
          <cell r="E858" t="str">
            <v>CUST</v>
          </cell>
          <cell r="F858">
            <v>589072.95034084131</v>
          </cell>
          <cell r="G858">
            <v>0</v>
          </cell>
          <cell r="H858">
            <v>0</v>
          </cell>
          <cell r="I858">
            <v>0</v>
          </cell>
          <cell r="J858">
            <v>589072.95034084131</v>
          </cell>
          <cell r="K858">
            <v>0</v>
          </cell>
          <cell r="M858">
            <v>0.75</v>
          </cell>
          <cell r="N858">
            <v>0</v>
          </cell>
          <cell r="O858">
            <v>0</v>
          </cell>
          <cell r="P858">
            <v>0.75</v>
          </cell>
          <cell r="Q858">
            <v>0</v>
          </cell>
          <cell r="R858">
            <v>0</v>
          </cell>
          <cell r="S858" t="str">
            <v>CUST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D858" t="str">
            <v>403GP</v>
          </cell>
          <cell r="AE858" t="str">
            <v>CN</v>
          </cell>
          <cell r="AF858" t="str">
            <v>403GP.CN</v>
          </cell>
        </row>
        <row r="859">
          <cell r="A859">
            <v>859</v>
          </cell>
          <cell r="D859" t="str">
            <v>SG</v>
          </cell>
          <cell r="E859" t="str">
            <v>G-SG</v>
          </cell>
          <cell r="F859">
            <v>3820270.3408937692</v>
          </cell>
          <cell r="G859">
            <v>1688706.43097789</v>
          </cell>
          <cell r="H859">
            <v>2131563.9099158794</v>
          </cell>
          <cell r="I859">
            <v>0</v>
          </cell>
          <cell r="J859">
            <v>0</v>
          </cell>
          <cell r="K859">
            <v>0</v>
          </cell>
          <cell r="M859">
            <v>0.75</v>
          </cell>
          <cell r="N859">
            <v>1266529.8232334175</v>
          </cell>
          <cell r="O859">
            <v>422176.60774447251</v>
          </cell>
          <cell r="P859">
            <v>0.75</v>
          </cell>
          <cell r="Q859">
            <v>1598672.9324369095</v>
          </cell>
          <cell r="R859">
            <v>532890.97747896984</v>
          </cell>
          <cell r="S859" t="str">
            <v>PLNT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D859" t="str">
            <v>403GP</v>
          </cell>
          <cell r="AE859" t="str">
            <v>SG</v>
          </cell>
          <cell r="AF859" t="str">
            <v>403GP.SG2</v>
          </cell>
        </row>
        <row r="860">
          <cell r="A860">
            <v>860</v>
          </cell>
          <cell r="D860" t="str">
            <v>SO</v>
          </cell>
          <cell r="E860" t="str">
            <v>PTD</v>
          </cell>
          <cell r="F860">
            <v>6265358.2997344397</v>
          </cell>
          <cell r="G860">
            <v>3163971.1540202652</v>
          </cell>
          <cell r="H860">
            <v>1503149.5303774134</v>
          </cell>
          <cell r="I860">
            <v>1598237.6153367611</v>
          </cell>
          <cell r="J860">
            <v>0</v>
          </cell>
          <cell r="K860">
            <v>0</v>
          </cell>
          <cell r="M860">
            <v>0.75</v>
          </cell>
          <cell r="N860">
            <v>2372978.365515199</v>
          </cell>
          <cell r="O860">
            <v>790992.7885050663</v>
          </cell>
          <cell r="P860">
            <v>0.75</v>
          </cell>
          <cell r="Q860">
            <v>1127362.1477830601</v>
          </cell>
          <cell r="R860">
            <v>375787.38259435334</v>
          </cell>
          <cell r="S860" t="str">
            <v>PLNT</v>
          </cell>
          <cell r="T860">
            <v>280338.98910625564</v>
          </cell>
          <cell r="U860">
            <v>805632.90575829998</v>
          </cell>
          <cell r="V860">
            <v>299274.5803677931</v>
          </cell>
          <cell r="W860">
            <v>164743.03511454901</v>
          </cell>
          <cell r="X860">
            <v>48248.104989863219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D860" t="str">
            <v>403GP</v>
          </cell>
          <cell r="AE860" t="str">
            <v>SO</v>
          </cell>
          <cell r="AF860" t="str">
            <v>403GP.SO</v>
          </cell>
        </row>
        <row r="861">
          <cell r="A861">
            <v>861</v>
          </cell>
          <cell r="D861" t="str">
            <v>SG</v>
          </cell>
          <cell r="E861" t="str">
            <v>G-SG</v>
          </cell>
          <cell r="F861">
            <v>3227.9520476537832</v>
          </cell>
          <cell r="G861">
            <v>1426.8789628343141</v>
          </cell>
          <cell r="H861">
            <v>1801.0730848194694</v>
          </cell>
          <cell r="I861">
            <v>0</v>
          </cell>
          <cell r="J861">
            <v>0</v>
          </cell>
          <cell r="K861">
            <v>0</v>
          </cell>
          <cell r="M861">
            <v>0.75</v>
          </cell>
          <cell r="N861">
            <v>1070.1592221257356</v>
          </cell>
          <cell r="O861">
            <v>356.71974070857851</v>
          </cell>
          <cell r="P861">
            <v>0.75</v>
          </cell>
          <cell r="Q861">
            <v>1350.8048136146022</v>
          </cell>
          <cell r="R861">
            <v>450.26827120486735</v>
          </cell>
          <cell r="S861" t="str">
            <v>PLNT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D861" t="str">
            <v>403GP</v>
          </cell>
          <cell r="AE861" t="str">
            <v>SG</v>
          </cell>
          <cell r="AF861" t="str">
            <v>403GP.SG3</v>
          </cell>
        </row>
        <row r="862">
          <cell r="A862">
            <v>862</v>
          </cell>
          <cell r="D862" t="str">
            <v>SG</v>
          </cell>
          <cell r="E862" t="str">
            <v>G-SG</v>
          </cell>
          <cell r="F862">
            <v>63890.408959781002</v>
          </cell>
          <cell r="G862">
            <v>28242.018197839825</v>
          </cell>
          <cell r="H862">
            <v>35648.390761941177</v>
          </cell>
          <cell r="I862">
            <v>0</v>
          </cell>
          <cell r="J862">
            <v>0</v>
          </cell>
          <cell r="K862">
            <v>0</v>
          </cell>
          <cell r="M862">
            <v>0.75</v>
          </cell>
          <cell r="N862">
            <v>21181.513648379871</v>
          </cell>
          <cell r="O862">
            <v>7060.5045494599563</v>
          </cell>
          <cell r="P862">
            <v>0.75</v>
          </cell>
          <cell r="Q862">
            <v>26736.293071455882</v>
          </cell>
          <cell r="R862">
            <v>8912.0976904852942</v>
          </cell>
          <cell r="S862" t="str">
            <v>PLNT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D862" t="str">
            <v>403GP</v>
          </cell>
          <cell r="AE862" t="str">
            <v>SG</v>
          </cell>
          <cell r="AF862" t="str">
            <v>403GP.SG4</v>
          </cell>
        </row>
        <row r="863">
          <cell r="A863">
            <v>863</v>
          </cell>
          <cell r="F863">
            <v>15573074.036226479</v>
          </cell>
          <cell r="G863">
            <v>4937696.8339811871</v>
          </cell>
          <cell r="H863">
            <v>5099704.5661173593</v>
          </cell>
          <cell r="I863">
            <v>4946599.685787091</v>
          </cell>
          <cell r="J863">
            <v>589072.95034084131</v>
          </cell>
          <cell r="K863">
            <v>0</v>
          </cell>
          <cell r="N863">
            <v>3687271.4010523031</v>
          </cell>
          <cell r="O863">
            <v>1250425.4329288842</v>
          </cell>
          <cell r="Q863">
            <v>3824778.4245880204</v>
          </cell>
          <cell r="R863">
            <v>1274926.1415293398</v>
          </cell>
          <cell r="T863">
            <v>867658.68987176917</v>
          </cell>
          <cell r="U863">
            <v>2493461.1976605537</v>
          </cell>
          <cell r="V863">
            <v>926264.9877624478</v>
          </cell>
          <cell r="W863">
            <v>509885.28733978665</v>
          </cell>
          <cell r="X863">
            <v>149329.52315253299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 t="str">
            <v>403GP</v>
          </cell>
          <cell r="AE863" t="str">
            <v>NA</v>
          </cell>
          <cell r="AF863" t="str">
            <v>403GP.NA1</v>
          </cell>
        </row>
        <row r="864">
          <cell r="A864">
            <v>864</v>
          </cell>
          <cell r="AD864" t="str">
            <v>403GP</v>
          </cell>
          <cell r="AE864" t="str">
            <v>NA</v>
          </cell>
          <cell r="AF864" t="str">
            <v>403GP.NA2</v>
          </cell>
        </row>
        <row r="865">
          <cell r="A865">
            <v>865</v>
          </cell>
          <cell r="B865" t="str">
            <v>403GV0</v>
          </cell>
          <cell r="C865" t="str">
            <v>General Vehicles</v>
          </cell>
          <cell r="AD865" t="str">
            <v>403GV0</v>
          </cell>
          <cell r="AE865" t="str">
            <v>NA</v>
          </cell>
          <cell r="AF865" t="str">
            <v>403GV0.NA</v>
          </cell>
        </row>
        <row r="866">
          <cell r="A866">
            <v>866</v>
          </cell>
          <cell r="D866" t="str">
            <v>SG</v>
          </cell>
          <cell r="E866" t="str">
            <v>G-SG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M866">
            <v>0</v>
          </cell>
          <cell r="N866">
            <v>0</v>
          </cell>
          <cell r="O866">
            <v>0</v>
          </cell>
          <cell r="Q866">
            <v>0</v>
          </cell>
          <cell r="R866">
            <v>0</v>
          </cell>
          <cell r="S866" t="str">
            <v>PLNT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D866" t="str">
            <v>403GV0</v>
          </cell>
          <cell r="AE866" t="str">
            <v>SG</v>
          </cell>
          <cell r="AF866" t="str">
            <v>403GV0.SG</v>
          </cell>
        </row>
        <row r="867">
          <cell r="A867">
            <v>867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N867">
            <v>0</v>
          </cell>
          <cell r="O867">
            <v>0</v>
          </cell>
          <cell r="Q867">
            <v>0</v>
          </cell>
          <cell r="R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D867" t="str">
            <v>403GV0</v>
          </cell>
          <cell r="AE867" t="str">
            <v>NA</v>
          </cell>
          <cell r="AF867" t="str">
            <v>403GV0.NA1</v>
          </cell>
        </row>
        <row r="868">
          <cell r="A868">
            <v>868</v>
          </cell>
          <cell r="AD868" t="str">
            <v>403GV0</v>
          </cell>
          <cell r="AE868" t="str">
            <v>NA</v>
          </cell>
          <cell r="AF868" t="str">
            <v>403GV0.NA2</v>
          </cell>
        </row>
        <row r="869">
          <cell r="A869">
            <v>869</v>
          </cell>
          <cell r="B869" t="str">
            <v>403MP</v>
          </cell>
          <cell r="C869" t="str">
            <v>Mining Depreciation</v>
          </cell>
          <cell r="AD869" t="str">
            <v>403MP</v>
          </cell>
          <cell r="AE869" t="str">
            <v>NA</v>
          </cell>
          <cell r="AF869" t="str">
            <v>403MP.NA</v>
          </cell>
        </row>
        <row r="870">
          <cell r="A870">
            <v>870</v>
          </cell>
          <cell r="D870" t="str">
            <v>SE</v>
          </cell>
          <cell r="E870" t="str">
            <v>P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M870">
            <v>0</v>
          </cell>
          <cell r="N870">
            <v>0</v>
          </cell>
          <cell r="O870">
            <v>0</v>
          </cell>
          <cell r="Q870">
            <v>0</v>
          </cell>
          <cell r="R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D870" t="str">
            <v>403MP</v>
          </cell>
          <cell r="AE870" t="str">
            <v>SE</v>
          </cell>
          <cell r="AF870" t="str">
            <v>403MP.SE</v>
          </cell>
        </row>
        <row r="871">
          <cell r="A871">
            <v>871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D871" t="str">
            <v>403MP</v>
          </cell>
          <cell r="AE871" t="str">
            <v>NA</v>
          </cell>
          <cell r="AF871" t="str">
            <v>403MP.NA1</v>
          </cell>
        </row>
        <row r="872">
          <cell r="A872">
            <v>872</v>
          </cell>
          <cell r="AD872" t="str">
            <v>403MP</v>
          </cell>
          <cell r="AE872" t="str">
            <v>NA</v>
          </cell>
          <cell r="AF872" t="str">
            <v>403MP.NA2</v>
          </cell>
        </row>
        <row r="873">
          <cell r="A873">
            <v>873</v>
          </cell>
          <cell r="B873" t="str">
            <v>403EP</v>
          </cell>
          <cell r="C873" t="str">
            <v>Experimental Plant Depreciation</v>
          </cell>
          <cell r="AD873" t="str">
            <v>403EP</v>
          </cell>
          <cell r="AE873" t="str">
            <v>NA</v>
          </cell>
          <cell r="AF873" t="str">
            <v>403EP.NA</v>
          </cell>
        </row>
        <row r="874">
          <cell r="A874">
            <v>874</v>
          </cell>
          <cell r="D874" t="str">
            <v>SG</v>
          </cell>
          <cell r="E874" t="str">
            <v>P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M874">
            <v>0.75</v>
          </cell>
          <cell r="N874">
            <v>0</v>
          </cell>
          <cell r="O874">
            <v>0</v>
          </cell>
          <cell r="Q874">
            <v>0</v>
          </cell>
          <cell r="R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D874" t="str">
            <v>403EP</v>
          </cell>
          <cell r="AE874" t="str">
            <v>SG</v>
          </cell>
          <cell r="AF874" t="str">
            <v>403EP.SG</v>
          </cell>
        </row>
        <row r="875">
          <cell r="A875">
            <v>875</v>
          </cell>
          <cell r="D875" t="str">
            <v>SG</v>
          </cell>
          <cell r="E875" t="str">
            <v>P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M875">
            <v>0.75</v>
          </cell>
          <cell r="N875">
            <v>0</v>
          </cell>
          <cell r="O875">
            <v>0</v>
          </cell>
          <cell r="Q875">
            <v>0</v>
          </cell>
          <cell r="R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D875" t="str">
            <v>403EP</v>
          </cell>
          <cell r="AE875" t="str">
            <v>SG</v>
          </cell>
          <cell r="AF875" t="str">
            <v>403EP.SG1</v>
          </cell>
        </row>
        <row r="876">
          <cell r="A876">
            <v>876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N876">
            <v>0</v>
          </cell>
          <cell r="O876">
            <v>0</v>
          </cell>
          <cell r="Q876">
            <v>0</v>
          </cell>
          <cell r="R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D876" t="str">
            <v>403EP</v>
          </cell>
          <cell r="AE876" t="str">
            <v>NA</v>
          </cell>
          <cell r="AF876" t="str">
            <v>403EP.NA1</v>
          </cell>
        </row>
        <row r="877">
          <cell r="A877">
            <v>877</v>
          </cell>
          <cell r="AD877" t="str">
            <v>403EP</v>
          </cell>
          <cell r="AE877" t="str">
            <v>NA</v>
          </cell>
          <cell r="AF877" t="str">
            <v>403EP.NA2</v>
          </cell>
        </row>
        <row r="878">
          <cell r="A878">
            <v>878</v>
          </cell>
          <cell r="B878" t="str">
            <v>TOTAL DEPRECIATION EXPENSE</v>
          </cell>
          <cell r="F878">
            <v>281043548.28964108</v>
          </cell>
          <cell r="G878">
            <v>180343012.51838422</v>
          </cell>
          <cell r="H878">
            <v>48370194.62512897</v>
          </cell>
          <cell r="I878">
            <v>51741268.19578708</v>
          </cell>
          <cell r="J878">
            <v>589072.95034084131</v>
          </cell>
          <cell r="K878">
            <v>0</v>
          </cell>
          <cell r="N878">
            <v>135241258.16435459</v>
          </cell>
          <cell r="O878">
            <v>45101754.354029641</v>
          </cell>
          <cell r="Q878">
            <v>36277645.968846723</v>
          </cell>
          <cell r="R878">
            <v>12092548.656282242</v>
          </cell>
          <cell r="T878">
            <v>-10782725.296522273</v>
          </cell>
          <cell r="U878">
            <v>40718628.094054587</v>
          </cell>
          <cell r="V878">
            <v>12128721.637762448</v>
          </cell>
          <cell r="W878">
            <v>6508508.4073397871</v>
          </cell>
          <cell r="X878">
            <v>3168135.3531525331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D878" t="str">
            <v>TOTAL DEPRECIATION EXPENSE</v>
          </cell>
          <cell r="AE878" t="str">
            <v>NA</v>
          </cell>
          <cell r="AF878" t="str">
            <v>TOTAL DEPRECIATION EXPENSE.NA</v>
          </cell>
        </row>
        <row r="879">
          <cell r="A879">
            <v>879</v>
          </cell>
          <cell r="AD879" t="str">
            <v>TOTAL DEPRECIATION EXPENSE</v>
          </cell>
          <cell r="AE879" t="str">
            <v>NA</v>
          </cell>
          <cell r="AF879" t="str">
            <v>TOTAL DEPRECIATION EXPENSE.NA1</v>
          </cell>
        </row>
        <row r="880">
          <cell r="A880">
            <v>880</v>
          </cell>
          <cell r="B880" t="str">
            <v>404GP</v>
          </cell>
          <cell r="C880" t="str">
            <v>Amort of LT Plant - Capital Lease Gen</v>
          </cell>
          <cell r="AD880" t="str">
            <v>404GP</v>
          </cell>
          <cell r="AE880" t="str">
            <v>NA</v>
          </cell>
          <cell r="AF880" t="str">
            <v>404GP.NA</v>
          </cell>
        </row>
        <row r="881">
          <cell r="A881">
            <v>881</v>
          </cell>
          <cell r="D881" t="str">
            <v>S</v>
          </cell>
          <cell r="E881" t="str">
            <v>I-SITUS</v>
          </cell>
          <cell r="F881">
            <v>727.88</v>
          </cell>
          <cell r="G881">
            <v>1352.0387193203608</v>
          </cell>
          <cell r="H881">
            <v>-308.18861283188284</v>
          </cell>
          <cell r="I881">
            <v>-315.97010648847805</v>
          </cell>
          <cell r="J881">
            <v>0</v>
          </cell>
          <cell r="K881">
            <v>0</v>
          </cell>
          <cell r="M881">
            <v>0.75</v>
          </cell>
          <cell r="N881">
            <v>1014.0290394902706</v>
          </cell>
          <cell r="O881">
            <v>338.00967983009019</v>
          </cell>
          <cell r="P881">
            <v>0.75</v>
          </cell>
          <cell r="Q881">
            <v>-231.14145962391211</v>
          </cell>
          <cell r="R881">
            <v>-77.047153207970709</v>
          </cell>
          <cell r="S881" t="str">
            <v>PLNT</v>
          </cell>
          <cell r="T881">
            <v>-55.422760289690501</v>
          </cell>
          <cell r="U881">
            <v>-159.27288444492976</v>
          </cell>
          <cell r="V881">
            <v>-59.166309265084628</v>
          </cell>
          <cell r="W881">
            <v>-32.569546511024257</v>
          </cell>
          <cell r="X881">
            <v>-9.5386059777488832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D881" t="str">
            <v>404GP</v>
          </cell>
          <cell r="AE881" t="str">
            <v>S</v>
          </cell>
          <cell r="AF881" t="str">
            <v>404GP.S</v>
          </cell>
        </row>
        <row r="882">
          <cell r="A882">
            <v>882</v>
          </cell>
          <cell r="D882" t="str">
            <v>SG</v>
          </cell>
          <cell r="E882" t="str">
            <v>I-SG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M882">
            <v>0.75</v>
          </cell>
          <cell r="N882">
            <v>0</v>
          </cell>
          <cell r="O882">
            <v>0</v>
          </cell>
          <cell r="P882">
            <v>0.75</v>
          </cell>
          <cell r="Q882">
            <v>0</v>
          </cell>
          <cell r="R882">
            <v>0</v>
          </cell>
          <cell r="S882" t="str">
            <v>PLNT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D882" t="str">
            <v>404GP</v>
          </cell>
          <cell r="AE882" t="str">
            <v>SG</v>
          </cell>
          <cell r="AF882" t="str">
            <v>404GP.SG</v>
          </cell>
        </row>
        <row r="883">
          <cell r="A883">
            <v>883</v>
          </cell>
          <cell r="D883" t="str">
            <v>SO</v>
          </cell>
          <cell r="E883" t="str">
            <v>PTD</v>
          </cell>
          <cell r="F883">
            <v>254305.35901646171</v>
          </cell>
          <cell r="G883">
            <v>128422.79431568283</v>
          </cell>
          <cell r="H883">
            <v>61011.511663148798</v>
          </cell>
          <cell r="I883">
            <v>64871.053037630074</v>
          </cell>
          <cell r="J883">
            <v>0</v>
          </cell>
          <cell r="K883">
            <v>0</v>
          </cell>
          <cell r="M883">
            <v>0.75</v>
          </cell>
          <cell r="N883">
            <v>96317.095736762116</v>
          </cell>
          <cell r="O883">
            <v>32105.698578920706</v>
          </cell>
          <cell r="P883">
            <v>0.75</v>
          </cell>
          <cell r="Q883">
            <v>45758.6337473616</v>
          </cell>
          <cell r="R883">
            <v>15252.8779157872</v>
          </cell>
          <cell r="S883" t="str">
            <v>PLNT</v>
          </cell>
          <cell r="T883">
            <v>11378.711936394766</v>
          </cell>
          <cell r="U883">
            <v>32699.928006196154</v>
          </cell>
          <cell r="V883">
            <v>12147.29085935251</v>
          </cell>
          <cell r="W883">
            <v>6686.7742730759201</v>
          </cell>
          <cell r="X883">
            <v>1958.3479626107194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D883" t="str">
            <v>404GP</v>
          </cell>
          <cell r="AE883" t="str">
            <v>SO</v>
          </cell>
          <cell r="AF883" t="str">
            <v>404GP.SO</v>
          </cell>
        </row>
        <row r="884">
          <cell r="A884">
            <v>884</v>
          </cell>
          <cell r="D884" t="str">
            <v>SG</v>
          </cell>
          <cell r="E884" t="str">
            <v>P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M884">
            <v>0.75</v>
          </cell>
          <cell r="N884">
            <v>0</v>
          </cell>
          <cell r="O884">
            <v>0</v>
          </cell>
          <cell r="P884">
            <v>0.75</v>
          </cell>
          <cell r="Q884">
            <v>0</v>
          </cell>
          <cell r="R884">
            <v>0</v>
          </cell>
          <cell r="S884" t="str">
            <v>PLNT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D884" t="str">
            <v>404GP</v>
          </cell>
          <cell r="AE884" t="str">
            <v>SG</v>
          </cell>
          <cell r="AF884" t="str">
            <v>404GP.SG1</v>
          </cell>
        </row>
        <row r="885">
          <cell r="A885">
            <v>885</v>
          </cell>
          <cell r="D885" t="str">
            <v>CN</v>
          </cell>
          <cell r="E885" t="str">
            <v>CUST</v>
          </cell>
          <cell r="F885">
            <v>1111.4504658307965</v>
          </cell>
          <cell r="G885">
            <v>0</v>
          </cell>
          <cell r="H885">
            <v>0</v>
          </cell>
          <cell r="I885">
            <v>0</v>
          </cell>
          <cell r="J885">
            <v>1111.4504658307965</v>
          </cell>
          <cell r="K885">
            <v>0</v>
          </cell>
          <cell r="M885">
            <v>0.75</v>
          </cell>
          <cell r="N885">
            <v>0</v>
          </cell>
          <cell r="O885">
            <v>0</v>
          </cell>
          <cell r="P885">
            <v>0.75</v>
          </cell>
          <cell r="Q885">
            <v>0</v>
          </cell>
          <cell r="R885">
            <v>0</v>
          </cell>
          <cell r="S885" t="str">
            <v>CUST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D885" t="str">
            <v>404GP</v>
          </cell>
          <cell r="AE885" t="str">
            <v>CN</v>
          </cell>
          <cell r="AF885" t="str">
            <v>404GP.CN</v>
          </cell>
        </row>
        <row r="886">
          <cell r="A886">
            <v>886</v>
          </cell>
          <cell r="D886" t="str">
            <v>SG</v>
          </cell>
          <cell r="E886" t="str">
            <v>P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M886">
            <v>0.75</v>
          </cell>
          <cell r="N886">
            <v>0</v>
          </cell>
          <cell r="O886">
            <v>0</v>
          </cell>
          <cell r="P886">
            <v>0.75</v>
          </cell>
          <cell r="Q886">
            <v>0</v>
          </cell>
          <cell r="R886">
            <v>0</v>
          </cell>
          <cell r="S886" t="str">
            <v>PLNT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D886" t="str">
            <v>404GP</v>
          </cell>
          <cell r="AE886" t="str">
            <v>SG</v>
          </cell>
          <cell r="AF886" t="str">
            <v>404GP.SG2</v>
          </cell>
        </row>
        <row r="887">
          <cell r="A887">
            <v>887</v>
          </cell>
          <cell r="F887">
            <v>256144.68948229251</v>
          </cell>
          <cell r="G887">
            <v>129774.83303500319</v>
          </cell>
          <cell r="H887">
            <v>60703.323050316918</v>
          </cell>
          <cell r="I887">
            <v>64555.082931141595</v>
          </cell>
          <cell r="J887">
            <v>1111.4504658307965</v>
          </cell>
          <cell r="K887">
            <v>0</v>
          </cell>
          <cell r="N887">
            <v>97331.124776252385</v>
          </cell>
          <cell r="O887">
            <v>32443.708258750798</v>
          </cell>
          <cell r="Q887">
            <v>45527.492287737688</v>
          </cell>
          <cell r="R887">
            <v>15175.830762579229</v>
          </cell>
          <cell r="T887">
            <v>11323.289176105076</v>
          </cell>
          <cell r="U887">
            <v>32540.655121751224</v>
          </cell>
          <cell r="V887">
            <v>12088.124550087425</v>
          </cell>
          <cell r="W887">
            <v>6654.2047265648962</v>
          </cell>
          <cell r="X887">
            <v>1948.8093566329705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D887" t="str">
            <v>404GP</v>
          </cell>
          <cell r="AE887" t="str">
            <v>NA</v>
          </cell>
          <cell r="AF887" t="str">
            <v>404GP.NA1</v>
          </cell>
        </row>
        <row r="888">
          <cell r="A888">
            <v>888</v>
          </cell>
          <cell r="AD888" t="str">
            <v>404GP</v>
          </cell>
          <cell r="AE888" t="str">
            <v>NA</v>
          </cell>
          <cell r="AF888" t="str">
            <v>404GP.NA2</v>
          </cell>
        </row>
        <row r="889">
          <cell r="A889">
            <v>889</v>
          </cell>
          <cell r="B889" t="str">
            <v>404SP</v>
          </cell>
          <cell r="C889" t="str">
            <v>Amort of LT Plant - Cap Lease Steam</v>
          </cell>
          <cell r="AD889" t="str">
            <v>404SP</v>
          </cell>
          <cell r="AE889" t="str">
            <v>NA</v>
          </cell>
          <cell r="AF889" t="str">
            <v>404SP.NA</v>
          </cell>
        </row>
        <row r="890">
          <cell r="A890">
            <v>890</v>
          </cell>
          <cell r="D890" t="str">
            <v>SG</v>
          </cell>
          <cell r="E890" t="str">
            <v>P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M890">
            <v>0.75</v>
          </cell>
          <cell r="N890">
            <v>0</v>
          </cell>
          <cell r="O890">
            <v>0</v>
          </cell>
          <cell r="P890">
            <v>0.75</v>
          </cell>
          <cell r="Q890">
            <v>0</v>
          </cell>
          <cell r="R890">
            <v>0</v>
          </cell>
          <cell r="S890" t="str">
            <v>DRB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D890" t="str">
            <v>404SP</v>
          </cell>
          <cell r="AE890" t="str">
            <v>SG</v>
          </cell>
          <cell r="AF890" t="str">
            <v>404SP.SG</v>
          </cell>
        </row>
        <row r="891">
          <cell r="A891">
            <v>891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N891">
            <v>0</v>
          </cell>
          <cell r="O891">
            <v>0</v>
          </cell>
          <cell r="Q891">
            <v>0</v>
          </cell>
          <cell r="R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D891" t="str">
            <v>404SP</v>
          </cell>
          <cell r="AE891" t="str">
            <v>NA</v>
          </cell>
          <cell r="AF891" t="str">
            <v>404SP.NA1</v>
          </cell>
        </row>
        <row r="892">
          <cell r="A892">
            <v>892</v>
          </cell>
          <cell r="AD892" t="str">
            <v>404SP</v>
          </cell>
          <cell r="AE892" t="str">
            <v>NA</v>
          </cell>
          <cell r="AF892" t="str">
            <v>404SP.NA2</v>
          </cell>
        </row>
        <row r="893">
          <cell r="A893">
            <v>893</v>
          </cell>
          <cell r="B893" t="str">
            <v>404IP</v>
          </cell>
          <cell r="C893" t="str">
            <v>Amort of LT Plant - Intangible Plant</v>
          </cell>
          <cell r="AD893" t="str">
            <v>404IP</v>
          </cell>
          <cell r="AE893" t="str">
            <v>NA</v>
          </cell>
          <cell r="AF893" t="str">
            <v>404IP.NA</v>
          </cell>
        </row>
        <row r="894">
          <cell r="A894">
            <v>894</v>
          </cell>
          <cell r="D894" t="str">
            <v>S</v>
          </cell>
          <cell r="E894" t="str">
            <v>I-SITUS</v>
          </cell>
          <cell r="F894">
            <v>4485507.9500000011</v>
          </cell>
          <cell r="G894">
            <v>8331840.9960698169</v>
          </cell>
          <cell r="H894">
            <v>-1899190.0766017514</v>
          </cell>
          <cell r="I894">
            <v>-1947142.9694680651</v>
          </cell>
          <cell r="J894">
            <v>0</v>
          </cell>
          <cell r="K894">
            <v>0</v>
          </cell>
          <cell r="M894">
            <v>0.75</v>
          </cell>
          <cell r="N894">
            <v>6248880.7470523622</v>
          </cell>
          <cell r="O894">
            <v>2082960.2490174542</v>
          </cell>
          <cell r="P894">
            <v>0.75</v>
          </cell>
          <cell r="Q894">
            <v>-1424392.5574513136</v>
          </cell>
          <cell r="R894">
            <v>-474797.51915043785</v>
          </cell>
          <cell r="S894" t="str">
            <v>PLNT</v>
          </cell>
          <cell r="T894">
            <v>-341538.75898547989</v>
          </cell>
          <cell r="U894">
            <v>-981507.65153207118</v>
          </cell>
          <cell r="V894">
            <v>-364608.10927721026</v>
          </cell>
          <cell r="W894">
            <v>-200707.47898430249</v>
          </cell>
          <cell r="X894">
            <v>-58780.970689001137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D894" t="str">
            <v>404IP</v>
          </cell>
          <cell r="AE894" t="str">
            <v>S</v>
          </cell>
          <cell r="AF894" t="str">
            <v>404IP.S</v>
          </cell>
        </row>
        <row r="895">
          <cell r="A895">
            <v>895</v>
          </cell>
          <cell r="D895" t="str">
            <v>SE</v>
          </cell>
          <cell r="E895" t="str">
            <v>P</v>
          </cell>
          <cell r="F895">
            <v>21027.85562612709</v>
          </cell>
          <cell r="G895">
            <v>21027.85562612709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M895">
            <v>0</v>
          </cell>
          <cell r="N895">
            <v>0</v>
          </cell>
          <cell r="O895">
            <v>21027.85562612709</v>
          </cell>
          <cell r="P895">
            <v>0</v>
          </cell>
          <cell r="Q895">
            <v>0</v>
          </cell>
          <cell r="R895">
            <v>0</v>
          </cell>
          <cell r="S895" t="str">
            <v>PLNT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D895" t="str">
            <v>404IP</v>
          </cell>
          <cell r="AE895" t="str">
            <v>SE</v>
          </cell>
          <cell r="AF895" t="str">
            <v>404IP.SE</v>
          </cell>
        </row>
        <row r="896">
          <cell r="A896">
            <v>896</v>
          </cell>
          <cell r="D896" t="str">
            <v>SG</v>
          </cell>
          <cell r="E896" t="str">
            <v>I-SG</v>
          </cell>
          <cell r="F896">
            <v>5069342.0029089097</v>
          </cell>
          <cell r="G896">
            <v>4257719.5764594227</v>
          </cell>
          <cell r="H896">
            <v>811622.42644948757</v>
          </cell>
          <cell r="I896">
            <v>0</v>
          </cell>
          <cell r="J896">
            <v>0</v>
          </cell>
          <cell r="K896">
            <v>0</v>
          </cell>
          <cell r="M896">
            <v>0.75</v>
          </cell>
          <cell r="N896">
            <v>3193289.682344567</v>
          </cell>
          <cell r="O896">
            <v>1064429.8941148557</v>
          </cell>
          <cell r="P896">
            <v>0.75</v>
          </cell>
          <cell r="Q896">
            <v>608716.81983711571</v>
          </cell>
          <cell r="R896">
            <v>202905.60661237189</v>
          </cell>
          <cell r="S896" t="str">
            <v>PLNT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D896" t="str">
            <v>404IP</v>
          </cell>
          <cell r="AE896" t="str">
            <v>SG</v>
          </cell>
          <cell r="AF896" t="str">
            <v>404IP.SG</v>
          </cell>
        </row>
        <row r="897">
          <cell r="A897">
            <v>897</v>
          </cell>
          <cell r="D897" t="str">
            <v>SO</v>
          </cell>
          <cell r="E897" t="str">
            <v>PTD</v>
          </cell>
          <cell r="F897">
            <v>3911794.6287040352</v>
          </cell>
          <cell r="G897">
            <v>1975434.5679153863</v>
          </cell>
          <cell r="H897">
            <v>938495.76955855591</v>
          </cell>
          <cell r="I897">
            <v>997864.29123009311</v>
          </cell>
          <cell r="J897">
            <v>0</v>
          </cell>
          <cell r="K897">
            <v>0</v>
          </cell>
          <cell r="M897">
            <v>0.75</v>
          </cell>
          <cell r="N897">
            <v>1481575.9259365397</v>
          </cell>
          <cell r="O897">
            <v>493858.64197884657</v>
          </cell>
          <cell r="P897">
            <v>0.75</v>
          </cell>
          <cell r="Q897">
            <v>703871.82716891693</v>
          </cell>
          <cell r="R897">
            <v>234623.94238963898</v>
          </cell>
          <cell r="S897" t="str">
            <v>PLNT</v>
          </cell>
          <cell r="T897">
            <v>175030.46104301026</v>
          </cell>
          <cell r="U897">
            <v>502999.24165328557</v>
          </cell>
          <cell r="V897">
            <v>186852.95237464836</v>
          </cell>
          <cell r="W897">
            <v>102857.79185283116</v>
          </cell>
          <cell r="X897">
            <v>30123.844306317642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D897" t="str">
            <v>404IP</v>
          </cell>
          <cell r="AE897" t="str">
            <v>SO</v>
          </cell>
          <cell r="AF897" t="str">
            <v>404IP.SO</v>
          </cell>
        </row>
        <row r="898">
          <cell r="A898">
            <v>898</v>
          </cell>
          <cell r="D898" t="str">
            <v>CN</v>
          </cell>
          <cell r="E898" t="str">
            <v>CUST</v>
          </cell>
          <cell r="F898">
            <v>1648146.7817304758</v>
          </cell>
          <cell r="G898">
            <v>0</v>
          </cell>
          <cell r="H898">
            <v>0</v>
          </cell>
          <cell r="I898">
            <v>0</v>
          </cell>
          <cell r="J898">
            <v>1648146.7817304758</v>
          </cell>
          <cell r="K898">
            <v>0</v>
          </cell>
          <cell r="M898">
            <v>0.75</v>
          </cell>
          <cell r="N898">
            <v>0</v>
          </cell>
          <cell r="O898">
            <v>0</v>
          </cell>
          <cell r="P898">
            <v>0.75</v>
          </cell>
          <cell r="Q898">
            <v>0</v>
          </cell>
          <cell r="R898">
            <v>0</v>
          </cell>
          <cell r="S898" t="str">
            <v>CUST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D898" t="str">
            <v>404IP</v>
          </cell>
          <cell r="AE898" t="str">
            <v>CN</v>
          </cell>
          <cell r="AF898" t="str">
            <v>404IP.CN</v>
          </cell>
        </row>
        <row r="899">
          <cell r="A899">
            <v>899</v>
          </cell>
          <cell r="D899" t="str">
            <v>SG</v>
          </cell>
          <cell r="E899" t="str">
            <v>I-SG</v>
          </cell>
          <cell r="F899">
            <v>1127956.2020227206</v>
          </cell>
          <cell r="G899">
            <v>947365.79224387603</v>
          </cell>
          <cell r="H899">
            <v>180590.40977884462</v>
          </cell>
          <cell r="I899">
            <v>0</v>
          </cell>
          <cell r="J899">
            <v>0</v>
          </cell>
          <cell r="K899">
            <v>0</v>
          </cell>
          <cell r="M899">
            <v>0.75</v>
          </cell>
          <cell r="N899">
            <v>710524.34418290702</v>
          </cell>
          <cell r="O899">
            <v>236841.44806096901</v>
          </cell>
          <cell r="P899">
            <v>0.75</v>
          </cell>
          <cell r="Q899">
            <v>135442.80733413348</v>
          </cell>
          <cell r="R899">
            <v>45147.602444711156</v>
          </cell>
          <cell r="S899" t="str">
            <v>PLNT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D899" t="str">
            <v>404IP</v>
          </cell>
          <cell r="AE899" t="str">
            <v>SG</v>
          </cell>
          <cell r="AF899" t="str">
            <v>404IP.SG1</v>
          </cell>
        </row>
        <row r="900">
          <cell r="A900">
            <v>900</v>
          </cell>
          <cell r="D900" t="str">
            <v>SG</v>
          </cell>
          <cell r="E900" t="str">
            <v>I-SG</v>
          </cell>
          <cell r="F900">
            <v>134369.38369061245</v>
          </cell>
          <cell r="G900">
            <v>112856.29477908953</v>
          </cell>
          <cell r="H900">
            <v>21513.088911522926</v>
          </cell>
          <cell r="I900">
            <v>0</v>
          </cell>
          <cell r="J900">
            <v>0</v>
          </cell>
          <cell r="K900">
            <v>0</v>
          </cell>
          <cell r="M900">
            <v>0.75</v>
          </cell>
          <cell r="N900">
            <v>84642.221084317149</v>
          </cell>
          <cell r="O900">
            <v>28214.073694772382</v>
          </cell>
          <cell r="P900">
            <v>0.75</v>
          </cell>
          <cell r="Q900">
            <v>16134.816683642195</v>
          </cell>
          <cell r="R900">
            <v>5378.2722278807314</v>
          </cell>
          <cell r="S900" t="str">
            <v>PLNT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D900" t="str">
            <v>404IP</v>
          </cell>
          <cell r="AE900" t="str">
            <v>SG</v>
          </cell>
          <cell r="AF900" t="str">
            <v>404IP.SG2</v>
          </cell>
        </row>
        <row r="901">
          <cell r="A901">
            <v>901</v>
          </cell>
          <cell r="D901" t="str">
            <v>SG</v>
          </cell>
          <cell r="E901" t="str">
            <v>I-DGU</v>
          </cell>
          <cell r="F901">
            <v>34402.654085319642</v>
          </cell>
          <cell r="G901">
            <v>34402.654085319642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M901">
            <v>0.75</v>
          </cell>
          <cell r="N901">
            <v>25801.990563989733</v>
          </cell>
          <cell r="O901">
            <v>8600.6635213299105</v>
          </cell>
          <cell r="P901">
            <v>0.75</v>
          </cell>
          <cell r="Q901">
            <v>0</v>
          </cell>
          <cell r="R901">
            <v>0</v>
          </cell>
          <cell r="S901" t="str">
            <v>PLNT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D901" t="str">
            <v>404IP</v>
          </cell>
          <cell r="AE901" t="str">
            <v>SG</v>
          </cell>
          <cell r="AF901" t="str">
            <v>404IP.SG3</v>
          </cell>
        </row>
        <row r="902">
          <cell r="A902">
            <v>902</v>
          </cell>
          <cell r="D902" t="str">
            <v>SG</v>
          </cell>
          <cell r="E902" t="str">
            <v>I-SG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M902">
            <v>0.75</v>
          </cell>
          <cell r="N902">
            <v>0</v>
          </cell>
          <cell r="O902">
            <v>0</v>
          </cell>
          <cell r="P902">
            <v>0.75</v>
          </cell>
          <cell r="Q902">
            <v>0</v>
          </cell>
          <cell r="R902">
            <v>0</v>
          </cell>
          <cell r="S902" t="str">
            <v>PLNT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D902" t="str">
            <v>404IP</v>
          </cell>
          <cell r="AE902" t="str">
            <v>SG</v>
          </cell>
          <cell r="AF902" t="str">
            <v>404IP.SG4</v>
          </cell>
        </row>
        <row r="903">
          <cell r="A903">
            <v>903</v>
          </cell>
          <cell r="D903" t="str">
            <v>SG</v>
          </cell>
          <cell r="E903" t="str">
            <v>I-SG</v>
          </cell>
          <cell r="F903">
            <v>110668.83967691162</v>
          </cell>
          <cell r="G903">
            <v>92950.304975685562</v>
          </cell>
          <cell r="H903">
            <v>17718.534701226061</v>
          </cell>
          <cell r="I903">
            <v>0</v>
          </cell>
          <cell r="J903">
            <v>0</v>
          </cell>
          <cell r="K903">
            <v>0</v>
          </cell>
          <cell r="M903">
            <v>0.75</v>
          </cell>
          <cell r="N903">
            <v>69712.728731764175</v>
          </cell>
          <cell r="O903">
            <v>23237.57624392139</v>
          </cell>
          <cell r="P903">
            <v>0.75</v>
          </cell>
          <cell r="Q903">
            <v>13288.901025919546</v>
          </cell>
          <cell r="R903">
            <v>4429.6336753065152</v>
          </cell>
          <cell r="S903" t="str">
            <v>PLNT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D903" t="str">
            <v>404IP</v>
          </cell>
          <cell r="AE903" t="str">
            <v>SG</v>
          </cell>
          <cell r="AF903" t="str">
            <v>404IP.SG5</v>
          </cell>
        </row>
        <row r="904">
          <cell r="A904">
            <v>904</v>
          </cell>
          <cell r="D904" t="str">
            <v>SG</v>
          </cell>
          <cell r="E904" t="str">
            <v>I-DGU</v>
          </cell>
          <cell r="F904">
            <v>7211.1574656939301</v>
          </cell>
          <cell r="G904">
            <v>7211.1574656939301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M904">
            <v>0.75</v>
          </cell>
          <cell r="N904">
            <v>5408.3680992704476</v>
          </cell>
          <cell r="O904">
            <v>1802.7893664234825</v>
          </cell>
          <cell r="P904">
            <v>0.75</v>
          </cell>
          <cell r="Q904">
            <v>0</v>
          </cell>
          <cell r="R904">
            <v>0</v>
          </cell>
          <cell r="S904" t="str">
            <v>PLNT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D904" t="str">
            <v>404IP</v>
          </cell>
          <cell r="AE904" t="str">
            <v>SG</v>
          </cell>
          <cell r="AF904" t="str">
            <v>404IP.SG6</v>
          </cell>
        </row>
        <row r="905">
          <cell r="A905">
            <v>905</v>
          </cell>
          <cell r="F905">
            <v>16550427.455910807</v>
          </cell>
          <cell r="G905">
            <v>15780809.199620416</v>
          </cell>
          <cell r="H905">
            <v>70750.152797885821</v>
          </cell>
          <cell r="I905">
            <v>-949278.67823797197</v>
          </cell>
          <cell r="J905">
            <v>1648146.7817304758</v>
          </cell>
          <cell r="K905">
            <v>0</v>
          </cell>
          <cell r="N905">
            <v>11819836.007995719</v>
          </cell>
          <cell r="O905">
            <v>3960973.1916246996</v>
          </cell>
          <cell r="Q905">
            <v>53062.614598414264</v>
          </cell>
          <cell r="R905">
            <v>17687.538199471455</v>
          </cell>
          <cell r="T905">
            <v>-166508.29794246962</v>
          </cell>
          <cell r="U905">
            <v>-478508.40987878561</v>
          </cell>
          <cell r="V905">
            <v>-177755.1569025619</v>
          </cell>
          <cell r="W905">
            <v>-97849.687131471335</v>
          </cell>
          <cell r="X905">
            <v>-28657.126382683495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D905" t="str">
            <v>404IP</v>
          </cell>
          <cell r="AE905" t="str">
            <v>NA</v>
          </cell>
          <cell r="AF905" t="str">
            <v>404IP.NA1</v>
          </cell>
        </row>
        <row r="906">
          <cell r="A906">
            <v>906</v>
          </cell>
          <cell r="AD906" t="str">
            <v>404IP</v>
          </cell>
          <cell r="AE906" t="str">
            <v>NA</v>
          </cell>
          <cell r="AF906" t="str">
            <v>404IP.NA2</v>
          </cell>
        </row>
        <row r="907">
          <cell r="A907">
            <v>907</v>
          </cell>
          <cell r="B907" t="str">
            <v>404OP</v>
          </cell>
          <cell r="C907" t="str">
            <v>Amort of LT Plant - Other Plant</v>
          </cell>
          <cell r="AD907" t="str">
            <v>404OP</v>
          </cell>
          <cell r="AE907" t="str">
            <v>NA</v>
          </cell>
          <cell r="AF907" t="str">
            <v>404OP.NA</v>
          </cell>
        </row>
        <row r="908">
          <cell r="A908">
            <v>908</v>
          </cell>
          <cell r="D908" t="str">
            <v>SG</v>
          </cell>
          <cell r="E908" t="str">
            <v>P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M908">
            <v>0.75</v>
          </cell>
          <cell r="N908">
            <v>0</v>
          </cell>
          <cell r="O908">
            <v>0</v>
          </cell>
          <cell r="P908">
            <v>0.75</v>
          </cell>
          <cell r="Q908">
            <v>0</v>
          </cell>
          <cell r="R908">
            <v>0</v>
          </cell>
          <cell r="S908" t="str">
            <v>PLNT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D908" t="str">
            <v>404OP</v>
          </cell>
          <cell r="AE908" t="str">
            <v>SG</v>
          </cell>
          <cell r="AF908" t="str">
            <v>404OP.SG</v>
          </cell>
        </row>
        <row r="909">
          <cell r="A909">
            <v>909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N909">
            <v>0</v>
          </cell>
          <cell r="O909">
            <v>0</v>
          </cell>
          <cell r="Q909">
            <v>0</v>
          </cell>
          <cell r="R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D909" t="str">
            <v>404OP</v>
          </cell>
          <cell r="AE909" t="str">
            <v>NA</v>
          </cell>
          <cell r="AF909" t="str">
            <v>404OP.NA1</v>
          </cell>
        </row>
        <row r="910">
          <cell r="A910">
            <v>910</v>
          </cell>
          <cell r="AD910" t="str">
            <v>404OP</v>
          </cell>
          <cell r="AE910" t="str">
            <v>NA</v>
          </cell>
          <cell r="AF910" t="str">
            <v>404OP.NA2</v>
          </cell>
        </row>
        <row r="911">
          <cell r="A911">
            <v>911</v>
          </cell>
          <cell r="B911" t="str">
            <v>404HP</v>
          </cell>
          <cell r="C911" t="str">
            <v>Amortization of Other Electric Plant</v>
          </cell>
          <cell r="AD911" t="str">
            <v>404HP</v>
          </cell>
          <cell r="AE911" t="str">
            <v>NA</v>
          </cell>
          <cell r="AF911" t="str">
            <v>404HP.NA</v>
          </cell>
        </row>
        <row r="912">
          <cell r="A912">
            <v>912</v>
          </cell>
          <cell r="D912" t="str">
            <v>SG</v>
          </cell>
          <cell r="E912" t="str">
            <v>P</v>
          </cell>
          <cell r="F912">
            <v>123193.03010944813</v>
          </cell>
          <cell r="G912">
            <v>123193.03010944813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M912">
            <v>0.75</v>
          </cell>
          <cell r="N912">
            <v>92394.772582086094</v>
          </cell>
          <cell r="O912">
            <v>30798.257527362031</v>
          </cell>
          <cell r="P912">
            <v>0.75</v>
          </cell>
          <cell r="Q912">
            <v>0</v>
          </cell>
          <cell r="R912">
            <v>0</v>
          </cell>
          <cell r="S912" t="str">
            <v>PLNT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D912" t="str">
            <v>404HP</v>
          </cell>
          <cell r="AE912" t="str">
            <v>SG</v>
          </cell>
          <cell r="AF912" t="str">
            <v>404HP.SG</v>
          </cell>
        </row>
        <row r="913">
          <cell r="A913">
            <v>913</v>
          </cell>
          <cell r="D913" t="str">
            <v>SG</v>
          </cell>
          <cell r="E913" t="str">
            <v>P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M913">
            <v>0.75</v>
          </cell>
          <cell r="N913">
            <v>0</v>
          </cell>
          <cell r="O913">
            <v>0</v>
          </cell>
          <cell r="P913">
            <v>0.75</v>
          </cell>
          <cell r="Q913">
            <v>0</v>
          </cell>
          <cell r="R913">
            <v>0</v>
          </cell>
          <cell r="S913" t="str">
            <v>PLNT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D913" t="str">
            <v>404HP</v>
          </cell>
          <cell r="AE913" t="str">
            <v>SG</v>
          </cell>
          <cell r="AF913" t="str">
            <v>404HP.SG1</v>
          </cell>
        </row>
        <row r="914">
          <cell r="A914">
            <v>914</v>
          </cell>
          <cell r="F914">
            <v>123193.03010944813</v>
          </cell>
          <cell r="G914">
            <v>123193.03010944813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N914">
            <v>92394.772582086094</v>
          </cell>
          <cell r="O914">
            <v>30798.257527362031</v>
          </cell>
          <cell r="Q914">
            <v>0</v>
          </cell>
          <cell r="R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D914" t="str">
            <v>404HP</v>
          </cell>
          <cell r="AE914" t="str">
            <v>NA</v>
          </cell>
          <cell r="AF914" t="str">
            <v>404HP.NA1</v>
          </cell>
        </row>
        <row r="915">
          <cell r="A915">
            <v>915</v>
          </cell>
          <cell r="AD915" t="str">
            <v>404HP</v>
          </cell>
          <cell r="AE915" t="str">
            <v>NA</v>
          </cell>
          <cell r="AF915" t="str">
            <v>404HP.NA2</v>
          </cell>
        </row>
        <row r="916">
          <cell r="A916">
            <v>916</v>
          </cell>
          <cell r="B916" t="str">
            <v>Total Amortization of Limited Term Plant</v>
          </cell>
          <cell r="F916">
            <v>16929765.175502546</v>
          </cell>
          <cell r="G916">
            <v>16033777.062764868</v>
          </cell>
          <cell r="H916">
            <v>131453.47584820274</v>
          </cell>
          <cell r="I916">
            <v>-884723.59530683036</v>
          </cell>
          <cell r="J916">
            <v>1649258.2321963066</v>
          </cell>
          <cell r="K916">
            <v>0</v>
          </cell>
          <cell r="N916">
            <v>12009561.905354057</v>
          </cell>
          <cell r="O916">
            <v>4024215.1574108126</v>
          </cell>
          <cell r="Q916">
            <v>98590.106886151945</v>
          </cell>
          <cell r="R916">
            <v>32863.368962050685</v>
          </cell>
          <cell r="T916">
            <v>-155185.00876636454</v>
          </cell>
          <cell r="U916">
            <v>-445967.75475703436</v>
          </cell>
          <cell r="V916">
            <v>-165667.03235247446</v>
          </cell>
          <cell r="W916">
            <v>-91195.482404906434</v>
          </cell>
          <cell r="X916">
            <v>-26708.317026050525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D916" t="str">
            <v>Total Amortization of Limited Term Plant</v>
          </cell>
          <cell r="AE916" t="str">
            <v>NA</v>
          </cell>
          <cell r="AF916" t="str">
            <v>Total Amortization of Limited Term Plant.NA</v>
          </cell>
        </row>
        <row r="917">
          <cell r="A917">
            <v>917</v>
          </cell>
          <cell r="AD917" t="str">
            <v>Total Amortization of Limited Term Plant</v>
          </cell>
          <cell r="AE917" t="str">
            <v>NA</v>
          </cell>
          <cell r="AF917" t="str">
            <v>Total Amortization of Limited Term Plant.NA1</v>
          </cell>
        </row>
        <row r="918">
          <cell r="A918">
            <v>918</v>
          </cell>
          <cell r="AD918" t="str">
            <v>Total Amortization of Limited Term Plant</v>
          </cell>
          <cell r="AE918" t="str">
            <v>NA</v>
          </cell>
          <cell r="AF918" t="str">
            <v>Total Amortization of Limited Term Plant.NA2</v>
          </cell>
        </row>
        <row r="919">
          <cell r="A919">
            <v>919</v>
          </cell>
          <cell r="B919">
            <v>405</v>
          </cell>
          <cell r="C919" t="str">
            <v>Amortization of Other Electric Plant</v>
          </cell>
          <cell r="AD919">
            <v>405</v>
          </cell>
          <cell r="AE919" t="str">
            <v>NA</v>
          </cell>
          <cell r="AF919" t="str">
            <v>405.NA</v>
          </cell>
        </row>
        <row r="920">
          <cell r="A920">
            <v>920</v>
          </cell>
          <cell r="D920" t="str">
            <v>S</v>
          </cell>
          <cell r="E920" t="str">
            <v>GP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M920">
            <v>0.75</v>
          </cell>
          <cell r="N920">
            <v>0</v>
          </cell>
          <cell r="O920">
            <v>0</v>
          </cell>
          <cell r="P920">
            <v>0.75</v>
          </cell>
          <cell r="Q920">
            <v>0</v>
          </cell>
          <cell r="R920">
            <v>0</v>
          </cell>
          <cell r="S920" t="str">
            <v>PLNT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D920">
            <v>405</v>
          </cell>
          <cell r="AE920" t="str">
            <v>S</v>
          </cell>
          <cell r="AF920" t="str">
            <v>405.S</v>
          </cell>
        </row>
        <row r="921">
          <cell r="A921">
            <v>921</v>
          </cell>
          <cell r="AD921">
            <v>405</v>
          </cell>
          <cell r="AE921" t="str">
            <v>NA</v>
          </cell>
          <cell r="AF921" t="str">
            <v>405.NA1</v>
          </cell>
        </row>
        <row r="922">
          <cell r="A922">
            <v>922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N922">
            <v>0</v>
          </cell>
          <cell r="O922">
            <v>0</v>
          </cell>
          <cell r="Q922">
            <v>0</v>
          </cell>
          <cell r="R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D922">
            <v>405</v>
          </cell>
          <cell r="AE922" t="str">
            <v>NA</v>
          </cell>
          <cell r="AF922" t="str">
            <v>405.NA2</v>
          </cell>
        </row>
        <row r="923">
          <cell r="A923">
            <v>923</v>
          </cell>
          <cell r="AD923">
            <v>405</v>
          </cell>
          <cell r="AE923" t="str">
            <v>NA</v>
          </cell>
          <cell r="AF923" t="str">
            <v>405.NA3</v>
          </cell>
        </row>
        <row r="924">
          <cell r="A924">
            <v>924</v>
          </cell>
          <cell r="B924">
            <v>406</v>
          </cell>
          <cell r="C924" t="str">
            <v>Amortization of Plant Acquisition Adj</v>
          </cell>
          <cell r="AD924">
            <v>406</v>
          </cell>
          <cell r="AE924" t="str">
            <v>NA</v>
          </cell>
          <cell r="AF924" t="str">
            <v>406.NA</v>
          </cell>
        </row>
        <row r="925">
          <cell r="A925">
            <v>925</v>
          </cell>
          <cell r="D925" t="str">
            <v>S</v>
          </cell>
          <cell r="E925" t="str">
            <v>P</v>
          </cell>
          <cell r="F925">
            <v>238546.21</v>
          </cell>
          <cell r="G925">
            <v>238546.21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M925">
            <v>0.75</v>
          </cell>
          <cell r="N925">
            <v>178909.6575</v>
          </cell>
          <cell r="O925">
            <v>59636.552499999998</v>
          </cell>
          <cell r="P925">
            <v>0.75</v>
          </cell>
          <cell r="Q925">
            <v>0</v>
          </cell>
          <cell r="R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D925">
            <v>406</v>
          </cell>
          <cell r="AE925" t="str">
            <v>S</v>
          </cell>
          <cell r="AF925" t="str">
            <v>406.S</v>
          </cell>
        </row>
        <row r="926">
          <cell r="A926">
            <v>926</v>
          </cell>
          <cell r="D926" t="str">
            <v>SG</v>
          </cell>
          <cell r="E926" t="str">
            <v>P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M926">
            <v>0.75</v>
          </cell>
          <cell r="N926">
            <v>0</v>
          </cell>
          <cell r="O926">
            <v>0</v>
          </cell>
          <cell r="P926">
            <v>0.75</v>
          </cell>
          <cell r="Q926">
            <v>0</v>
          </cell>
          <cell r="R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D926">
            <v>406</v>
          </cell>
          <cell r="AE926" t="str">
            <v>SG</v>
          </cell>
          <cell r="AF926" t="str">
            <v>406.SG</v>
          </cell>
        </row>
        <row r="927">
          <cell r="A927">
            <v>927</v>
          </cell>
          <cell r="D927" t="str">
            <v>SG</v>
          </cell>
          <cell r="E927" t="str">
            <v>P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M927">
            <v>0.75</v>
          </cell>
          <cell r="N927">
            <v>0</v>
          </cell>
          <cell r="O927">
            <v>0</v>
          </cell>
          <cell r="P927">
            <v>0.75</v>
          </cell>
          <cell r="Q927">
            <v>0</v>
          </cell>
          <cell r="R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D927">
            <v>406</v>
          </cell>
          <cell r="AE927" t="str">
            <v>SG</v>
          </cell>
          <cell r="AF927" t="str">
            <v>406.SG1</v>
          </cell>
        </row>
        <row r="928">
          <cell r="A928">
            <v>928</v>
          </cell>
          <cell r="D928" t="str">
            <v>SG</v>
          </cell>
          <cell r="E928" t="str">
            <v>P</v>
          </cell>
          <cell r="F928">
            <v>2078189.0254947979</v>
          </cell>
          <cell r="G928">
            <v>2078189.0254947979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M928">
            <v>0.75</v>
          </cell>
          <cell r="N928">
            <v>1558641.7691210983</v>
          </cell>
          <cell r="O928">
            <v>519547.25637369946</v>
          </cell>
          <cell r="P928">
            <v>0.75</v>
          </cell>
          <cell r="Q928">
            <v>0</v>
          </cell>
          <cell r="R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D928">
            <v>406</v>
          </cell>
          <cell r="AE928" t="str">
            <v>SG</v>
          </cell>
          <cell r="AF928" t="str">
            <v>406.SG2</v>
          </cell>
        </row>
        <row r="929">
          <cell r="A929">
            <v>929</v>
          </cell>
          <cell r="D929" t="str">
            <v>SO</v>
          </cell>
          <cell r="E929" t="str">
            <v>P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M929">
            <v>0.75</v>
          </cell>
          <cell r="N929">
            <v>0</v>
          </cell>
          <cell r="O929">
            <v>0</v>
          </cell>
          <cell r="P929">
            <v>0.75</v>
          </cell>
          <cell r="Q929">
            <v>0</v>
          </cell>
          <cell r="R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D929">
            <v>406</v>
          </cell>
          <cell r="AE929" t="str">
            <v>SO</v>
          </cell>
          <cell r="AF929" t="str">
            <v>406.SO</v>
          </cell>
        </row>
        <row r="930">
          <cell r="A930">
            <v>930</v>
          </cell>
          <cell r="F930">
            <v>2316735.235494798</v>
          </cell>
          <cell r="G930">
            <v>2316735.235494798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N930">
            <v>1737551.4266210983</v>
          </cell>
          <cell r="O930">
            <v>579183.80887369951</v>
          </cell>
          <cell r="Q930">
            <v>0</v>
          </cell>
          <cell r="R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D930">
            <v>406</v>
          </cell>
          <cell r="AE930" t="str">
            <v>NA</v>
          </cell>
          <cell r="AF930" t="str">
            <v>406.NA1</v>
          </cell>
        </row>
        <row r="931">
          <cell r="A931">
            <v>931</v>
          </cell>
          <cell r="AD931">
            <v>406</v>
          </cell>
          <cell r="AE931" t="str">
            <v>NA</v>
          </cell>
          <cell r="AF931" t="str">
            <v>406.NA2</v>
          </cell>
        </row>
        <row r="932">
          <cell r="A932">
            <v>932</v>
          </cell>
          <cell r="B932">
            <v>407</v>
          </cell>
          <cell r="C932" t="str">
            <v>Amort of Prop Losses, Unrec Plant, etc</v>
          </cell>
          <cell r="AD932">
            <v>407</v>
          </cell>
          <cell r="AE932" t="str">
            <v>NA</v>
          </cell>
          <cell r="AF932" t="str">
            <v>407.NA</v>
          </cell>
        </row>
        <row r="933">
          <cell r="A933">
            <v>933</v>
          </cell>
          <cell r="D933" t="str">
            <v>S</v>
          </cell>
          <cell r="E933" t="str">
            <v>P</v>
          </cell>
          <cell r="F933">
            <v>-4777519.7800000012</v>
          </cell>
          <cell r="G933">
            <v>-4777519.7800000012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M933">
            <v>0.75</v>
          </cell>
          <cell r="N933">
            <v>-3583139.8350000009</v>
          </cell>
          <cell r="O933">
            <v>-1194379.9450000003</v>
          </cell>
          <cell r="P933">
            <v>0.75</v>
          </cell>
          <cell r="Q933">
            <v>0</v>
          </cell>
          <cell r="R933">
            <v>0</v>
          </cell>
          <cell r="S933" t="str">
            <v>PLNT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D933">
            <v>407</v>
          </cell>
          <cell r="AE933" t="str">
            <v>S</v>
          </cell>
          <cell r="AF933" t="str">
            <v>407.S</v>
          </cell>
        </row>
        <row r="934">
          <cell r="A934">
            <v>934</v>
          </cell>
          <cell r="D934" t="str">
            <v>SO</v>
          </cell>
          <cell r="E934" t="str">
            <v>GP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M934">
            <v>0.75</v>
          </cell>
          <cell r="N934">
            <v>0</v>
          </cell>
          <cell r="O934">
            <v>0</v>
          </cell>
          <cell r="P934">
            <v>0.75</v>
          </cell>
          <cell r="Q934">
            <v>0</v>
          </cell>
          <cell r="R934">
            <v>0</v>
          </cell>
          <cell r="S934" t="str">
            <v>PLNT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D934">
            <v>407</v>
          </cell>
          <cell r="AE934" t="str">
            <v>SO</v>
          </cell>
          <cell r="AF934" t="str">
            <v>407.SO</v>
          </cell>
        </row>
        <row r="935">
          <cell r="A935">
            <v>935</v>
          </cell>
          <cell r="D935" t="str">
            <v>SG</v>
          </cell>
          <cell r="E935" t="str">
            <v>P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M935">
            <v>0.75</v>
          </cell>
          <cell r="N935">
            <v>0</v>
          </cell>
          <cell r="O935">
            <v>0</v>
          </cell>
          <cell r="P935">
            <v>0.75</v>
          </cell>
          <cell r="Q935">
            <v>0</v>
          </cell>
          <cell r="R935">
            <v>0</v>
          </cell>
          <cell r="S935" t="str">
            <v>PLNT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D935">
            <v>407</v>
          </cell>
          <cell r="AE935" t="str">
            <v>SG</v>
          </cell>
          <cell r="AF935" t="str">
            <v>407.SG</v>
          </cell>
        </row>
        <row r="936">
          <cell r="A936">
            <v>936</v>
          </cell>
          <cell r="D936" t="str">
            <v>SE</v>
          </cell>
          <cell r="E936" t="str">
            <v>P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M936">
            <v>0.75</v>
          </cell>
          <cell r="N936">
            <v>0</v>
          </cell>
          <cell r="O936">
            <v>0</v>
          </cell>
          <cell r="P936">
            <v>0.75</v>
          </cell>
          <cell r="Q936">
            <v>0</v>
          </cell>
          <cell r="R936">
            <v>0</v>
          </cell>
          <cell r="S936" t="str">
            <v>PLNT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D936">
            <v>407</v>
          </cell>
          <cell r="AE936" t="str">
            <v>SE</v>
          </cell>
          <cell r="AF936" t="str">
            <v>407.SE</v>
          </cell>
        </row>
        <row r="937">
          <cell r="A937">
            <v>937</v>
          </cell>
          <cell r="D937" t="str">
            <v>SG</v>
          </cell>
          <cell r="E937" t="str">
            <v>P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M937">
            <v>0.75</v>
          </cell>
          <cell r="N937">
            <v>0</v>
          </cell>
          <cell r="O937">
            <v>0</v>
          </cell>
          <cell r="P937">
            <v>0.75</v>
          </cell>
          <cell r="Q937">
            <v>0</v>
          </cell>
          <cell r="R937">
            <v>0</v>
          </cell>
          <cell r="S937" t="str">
            <v>PLNT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D937">
            <v>407</v>
          </cell>
          <cell r="AE937" t="str">
            <v>SG</v>
          </cell>
          <cell r="AF937" t="str">
            <v>407.SG1</v>
          </cell>
        </row>
        <row r="938">
          <cell r="A938">
            <v>938</v>
          </cell>
          <cell r="D938" t="str">
            <v>TROJP</v>
          </cell>
          <cell r="E938" t="str">
            <v>P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M938">
            <v>0.75</v>
          </cell>
          <cell r="N938">
            <v>0</v>
          </cell>
          <cell r="O938">
            <v>0</v>
          </cell>
          <cell r="P938">
            <v>0.75</v>
          </cell>
          <cell r="Q938">
            <v>0</v>
          </cell>
          <cell r="R938">
            <v>0</v>
          </cell>
          <cell r="S938" t="str">
            <v>PLNT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D938">
            <v>407</v>
          </cell>
          <cell r="AE938" t="str">
            <v>TROJP</v>
          </cell>
          <cell r="AF938" t="str">
            <v>407.TROJP</v>
          </cell>
        </row>
        <row r="939">
          <cell r="A939">
            <v>939</v>
          </cell>
          <cell r="F939">
            <v>-4777519.7800000012</v>
          </cell>
          <cell r="G939">
            <v>-4777519.7800000012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N939">
            <v>-3583139.8350000009</v>
          </cell>
          <cell r="O939">
            <v>-1194379.9450000003</v>
          </cell>
          <cell r="Q939">
            <v>0</v>
          </cell>
          <cell r="R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D939">
            <v>407</v>
          </cell>
          <cell r="AE939" t="str">
            <v>NA</v>
          </cell>
          <cell r="AF939" t="str">
            <v>407.NA1</v>
          </cell>
        </row>
        <row r="940">
          <cell r="A940">
            <v>940</v>
          </cell>
          <cell r="AD940">
            <v>407</v>
          </cell>
          <cell r="AE940" t="str">
            <v>NA</v>
          </cell>
          <cell r="AF940" t="str">
            <v>407.NA2</v>
          </cell>
        </row>
        <row r="941">
          <cell r="A941">
            <v>941</v>
          </cell>
          <cell r="B941" t="str">
            <v>TOTAL AMORTIZATION EXPENSE</v>
          </cell>
          <cell r="F941">
            <v>14468980.630997345</v>
          </cell>
          <cell r="G941">
            <v>13572992.518259667</v>
          </cell>
          <cell r="H941">
            <v>131453.47584820274</v>
          </cell>
          <cell r="I941">
            <v>-884723.59530683036</v>
          </cell>
          <cell r="J941">
            <v>1649258.2321963066</v>
          </cell>
          <cell r="K941">
            <v>0</v>
          </cell>
          <cell r="N941">
            <v>10163973.496975154</v>
          </cell>
          <cell r="O941">
            <v>3409019.0212845113</v>
          </cell>
          <cell r="Q941">
            <v>98590.106886151945</v>
          </cell>
          <cell r="R941">
            <v>32863.368962050685</v>
          </cell>
          <cell r="T941">
            <v>-155185.00876636454</v>
          </cell>
          <cell r="U941">
            <v>-445967.75475703436</v>
          </cell>
          <cell r="V941">
            <v>-165667.03235247446</v>
          </cell>
          <cell r="W941">
            <v>-91195.482404906434</v>
          </cell>
          <cell r="X941">
            <v>-26708.317026050525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D941" t="str">
            <v>TOTAL AMORTIZATION EXPENSE</v>
          </cell>
          <cell r="AE941" t="str">
            <v>NA</v>
          </cell>
          <cell r="AF941" t="str">
            <v>TOTAL AMORTIZATION EXPENSE.NA</v>
          </cell>
        </row>
        <row r="942">
          <cell r="A942">
            <v>942</v>
          </cell>
          <cell r="AD942" t="str">
            <v>TOTAL AMORTIZATION EXPENSE</v>
          </cell>
          <cell r="AE942" t="str">
            <v>NA</v>
          </cell>
          <cell r="AF942" t="str">
            <v>TOTAL AMORTIZATION EXPENSE.NA1</v>
          </cell>
        </row>
        <row r="943">
          <cell r="A943">
            <v>943</v>
          </cell>
          <cell r="B943">
            <v>408</v>
          </cell>
          <cell r="C943" t="str">
            <v>Taxes Other Than Income</v>
          </cell>
          <cell r="AD943">
            <v>408</v>
          </cell>
          <cell r="AE943" t="str">
            <v>NA</v>
          </cell>
          <cell r="AF943" t="str">
            <v>408.NA</v>
          </cell>
        </row>
        <row r="944">
          <cell r="A944">
            <v>944</v>
          </cell>
          <cell r="D944" t="str">
            <v>S</v>
          </cell>
          <cell r="E944" t="str">
            <v>DMSC</v>
          </cell>
          <cell r="F944">
            <v>609.72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609.72</v>
          </cell>
          <cell r="M944">
            <v>0.75</v>
          </cell>
          <cell r="N944">
            <v>0</v>
          </cell>
          <cell r="O944">
            <v>0</v>
          </cell>
          <cell r="P944">
            <v>0.75</v>
          </cell>
          <cell r="Q944">
            <v>0</v>
          </cell>
          <cell r="R944">
            <v>0</v>
          </cell>
          <cell r="S944" t="str">
            <v>PLNT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D944">
            <v>408</v>
          </cell>
          <cell r="AE944" t="str">
            <v>S</v>
          </cell>
          <cell r="AF944" t="str">
            <v>408.S</v>
          </cell>
        </row>
        <row r="945">
          <cell r="A945">
            <v>945</v>
          </cell>
          <cell r="D945" t="str">
            <v>GPS</v>
          </cell>
          <cell r="E945" t="str">
            <v>GP</v>
          </cell>
          <cell r="F945">
            <v>60082400.982661881</v>
          </cell>
          <cell r="G945">
            <v>29310587.761380412</v>
          </cell>
          <cell r="H945">
            <v>14604615.056919677</v>
          </cell>
          <cell r="I945">
            <v>15814196.445481969</v>
          </cell>
          <cell r="J945">
            <v>353001.71887984709</v>
          </cell>
          <cell r="K945">
            <v>0</v>
          </cell>
          <cell r="M945">
            <v>0.75</v>
          </cell>
          <cell r="N945">
            <v>21982940.821035311</v>
          </cell>
          <cell r="O945">
            <v>7327646.9403451029</v>
          </cell>
          <cell r="P945">
            <v>0.75</v>
          </cell>
          <cell r="Q945">
            <v>10953461.292689757</v>
          </cell>
          <cell r="R945">
            <v>3651153.7642299193</v>
          </cell>
          <cell r="S945" t="str">
            <v>PLNT</v>
          </cell>
          <cell r="T945">
            <v>2773890.3167536939</v>
          </cell>
          <cell r="U945">
            <v>7971553.7366586812</v>
          </cell>
          <cell r="V945">
            <v>2961253.6707054204</v>
          </cell>
          <cell r="W945">
            <v>1630094.7339281961</v>
          </cell>
          <cell r="X945">
            <v>477403.98743597622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D945">
            <v>408</v>
          </cell>
          <cell r="AE945" t="str">
            <v>GPS</v>
          </cell>
          <cell r="AF945" t="str">
            <v>408.GPS</v>
          </cell>
        </row>
        <row r="946">
          <cell r="A946">
            <v>946</v>
          </cell>
          <cell r="D946" t="str">
            <v>SO</v>
          </cell>
          <cell r="E946" t="str">
            <v>GP</v>
          </cell>
          <cell r="F946">
            <v>4614260.2696217047</v>
          </cell>
          <cell r="G946">
            <v>2251019.9055731189</v>
          </cell>
          <cell r="H946">
            <v>1121617.8765843618</v>
          </cell>
          <cell r="I946">
            <v>1214512.355713574</v>
          </cell>
          <cell r="J946">
            <v>27110.131750651697</v>
          </cell>
          <cell r="K946">
            <v>0</v>
          </cell>
          <cell r="M946">
            <v>0.75</v>
          </cell>
          <cell r="N946">
            <v>1688264.9291798393</v>
          </cell>
          <cell r="O946">
            <v>562754.97639327974</v>
          </cell>
          <cell r="P946">
            <v>0.75</v>
          </cell>
          <cell r="Q946">
            <v>841213.40743827133</v>
          </cell>
          <cell r="R946">
            <v>280404.46914609044</v>
          </cell>
          <cell r="S946" t="str">
            <v>PLNT</v>
          </cell>
          <cell r="T946">
            <v>213031.63108575676</v>
          </cell>
          <cell r="U946">
            <v>612206.2882412622</v>
          </cell>
          <cell r="V946">
            <v>227420.92422289361</v>
          </cell>
          <cell r="W946">
            <v>125189.42724434379</v>
          </cell>
          <cell r="X946">
            <v>36664.084919317567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D946">
            <v>408</v>
          </cell>
          <cell r="AE946" t="str">
            <v>SO</v>
          </cell>
          <cell r="AF946" t="str">
            <v>408.SO</v>
          </cell>
        </row>
        <row r="947">
          <cell r="A947">
            <v>947</v>
          </cell>
          <cell r="D947" t="str">
            <v>SE</v>
          </cell>
          <cell r="E947" t="str">
            <v>P</v>
          </cell>
          <cell r="F947">
            <v>379452.68069481634</v>
          </cell>
          <cell r="G947">
            <v>379452.68069481634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M947">
            <v>0.75</v>
          </cell>
          <cell r="N947">
            <v>284589.51052111224</v>
          </cell>
          <cell r="O947">
            <v>94863.170173704086</v>
          </cell>
          <cell r="P947">
            <v>0.75</v>
          </cell>
          <cell r="Q947">
            <v>0</v>
          </cell>
          <cell r="R947">
            <v>0</v>
          </cell>
          <cell r="S947" t="str">
            <v>PLNT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D947">
            <v>408</v>
          </cell>
          <cell r="AE947" t="str">
            <v>SE</v>
          </cell>
          <cell r="AF947" t="str">
            <v>408.SE</v>
          </cell>
        </row>
        <row r="948">
          <cell r="A948">
            <v>948</v>
          </cell>
          <cell r="D948" t="str">
            <v>SG</v>
          </cell>
          <cell r="E948" t="str">
            <v>P</v>
          </cell>
          <cell r="F948">
            <v>760297.02495593869</v>
          </cell>
          <cell r="G948">
            <v>760297.02495593869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M948">
            <v>0.75</v>
          </cell>
          <cell r="N948">
            <v>570222.76871695404</v>
          </cell>
          <cell r="O948">
            <v>190074.25623898467</v>
          </cell>
          <cell r="P948">
            <v>0.75</v>
          </cell>
          <cell r="Q948">
            <v>0</v>
          </cell>
          <cell r="R948">
            <v>0</v>
          </cell>
          <cell r="S948" t="str">
            <v>PLNT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D948">
            <v>408</v>
          </cell>
          <cell r="AE948" t="str">
            <v>SG</v>
          </cell>
          <cell r="AF948" t="str">
            <v>408.SG</v>
          </cell>
        </row>
        <row r="949">
          <cell r="A949">
            <v>949</v>
          </cell>
          <cell r="D949" t="str">
            <v>OPRV-ID</v>
          </cell>
          <cell r="E949" t="str">
            <v>DMSC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M949">
            <v>0.75</v>
          </cell>
          <cell r="N949">
            <v>0</v>
          </cell>
          <cell r="O949">
            <v>0</v>
          </cell>
          <cell r="P949">
            <v>0.75</v>
          </cell>
          <cell r="Q949">
            <v>0</v>
          </cell>
          <cell r="R949">
            <v>0</v>
          </cell>
          <cell r="S949" t="str">
            <v>PLNT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D949">
            <v>408</v>
          </cell>
          <cell r="AE949" t="str">
            <v>OPRV-ID</v>
          </cell>
          <cell r="AF949" t="str">
            <v>408.OPRV-ID</v>
          </cell>
        </row>
        <row r="950">
          <cell r="A950">
            <v>950</v>
          </cell>
          <cell r="D950" t="str">
            <v>EXCTAX</v>
          </cell>
          <cell r="E950" t="str">
            <v>GP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M950">
            <v>0.75</v>
          </cell>
          <cell r="N950">
            <v>0</v>
          </cell>
          <cell r="O950">
            <v>0</v>
          </cell>
          <cell r="P950">
            <v>0.75</v>
          </cell>
          <cell r="Q950">
            <v>0</v>
          </cell>
          <cell r="R950">
            <v>0</v>
          </cell>
          <cell r="S950" t="str">
            <v>PLNT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D950">
            <v>408</v>
          </cell>
          <cell r="AE950" t="str">
            <v>EXCTAX</v>
          </cell>
          <cell r="AF950" t="str">
            <v>408.EXCTAX</v>
          </cell>
        </row>
        <row r="951">
          <cell r="A951">
            <v>951</v>
          </cell>
          <cell r="D951" t="str">
            <v>DGP</v>
          </cell>
          <cell r="E951" t="str">
            <v>GP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M951">
            <v>0.75</v>
          </cell>
          <cell r="N951">
            <v>0</v>
          </cell>
          <cell r="O951">
            <v>0</v>
          </cell>
          <cell r="P951">
            <v>0.75</v>
          </cell>
          <cell r="Q951">
            <v>0</v>
          </cell>
          <cell r="R951">
            <v>0</v>
          </cell>
          <cell r="S951" t="str">
            <v>PLNT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D951">
            <v>408</v>
          </cell>
          <cell r="AE951" t="str">
            <v>DGP</v>
          </cell>
          <cell r="AF951" t="str">
            <v>408.DGP</v>
          </cell>
        </row>
        <row r="952">
          <cell r="A952">
            <v>952</v>
          </cell>
          <cell r="F952">
            <v>65837020.677934341</v>
          </cell>
          <cell r="G952">
            <v>32701357.372604284</v>
          </cell>
          <cell r="H952">
            <v>15726232.933504039</v>
          </cell>
          <cell r="I952">
            <v>17028708.801195543</v>
          </cell>
          <cell r="J952">
            <v>380111.85063049878</v>
          </cell>
          <cell r="K952">
            <v>609.72</v>
          </cell>
          <cell r="N952">
            <v>24526018.029453218</v>
          </cell>
          <cell r="O952">
            <v>8175339.3431510711</v>
          </cell>
          <cell r="Q952">
            <v>11794674.700128028</v>
          </cell>
          <cell r="R952">
            <v>3931558.2333760099</v>
          </cell>
          <cell r="T952">
            <v>2986921.9478394506</v>
          </cell>
          <cell r="U952">
            <v>8583760.0248999428</v>
          </cell>
          <cell r="V952">
            <v>3188674.594928314</v>
          </cell>
          <cell r="W952">
            <v>1755284.1611725399</v>
          </cell>
          <cell r="X952">
            <v>514068.07235529379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D952">
            <v>408</v>
          </cell>
          <cell r="AE952" t="str">
            <v>NA</v>
          </cell>
          <cell r="AF952" t="str">
            <v>408.NA1</v>
          </cell>
        </row>
        <row r="953">
          <cell r="A953">
            <v>953</v>
          </cell>
          <cell r="AD953">
            <v>408</v>
          </cell>
          <cell r="AE953" t="str">
            <v>NA</v>
          </cell>
          <cell r="AF953" t="str">
            <v>408.NA2</v>
          </cell>
        </row>
        <row r="954">
          <cell r="A954">
            <v>954</v>
          </cell>
          <cell r="B954">
            <v>41140</v>
          </cell>
          <cell r="C954" t="str">
            <v>Deferred Investment Tax Credit - Fed</v>
          </cell>
          <cell r="AD954">
            <v>41140</v>
          </cell>
          <cell r="AE954" t="str">
            <v>NA</v>
          </cell>
          <cell r="AF954" t="str">
            <v>41140.NA</v>
          </cell>
        </row>
        <row r="955">
          <cell r="A955">
            <v>955</v>
          </cell>
          <cell r="D955" t="str">
            <v>DGU</v>
          </cell>
          <cell r="E955" t="str">
            <v>PTD</v>
          </cell>
          <cell r="F955">
            <v>-3978052.186232816</v>
          </cell>
          <cell r="G955">
            <v>-2008894.2665835032</v>
          </cell>
          <cell r="H955">
            <v>-954391.91016516136</v>
          </cell>
          <cell r="I955">
            <v>-1014766.0094841513</v>
          </cell>
          <cell r="J955">
            <v>0</v>
          </cell>
          <cell r="K955">
            <v>0</v>
          </cell>
          <cell r="M955">
            <v>0.75</v>
          </cell>
          <cell r="N955">
            <v>-1506670.6999376274</v>
          </cell>
          <cell r="O955">
            <v>-502223.56664587581</v>
          </cell>
          <cell r="P955">
            <v>0.75</v>
          </cell>
          <cell r="Q955">
            <v>-715793.93262387102</v>
          </cell>
          <cell r="R955">
            <v>-238597.97754129034</v>
          </cell>
          <cell r="S955" t="str">
            <v>PLNT</v>
          </cell>
          <cell r="T955">
            <v>-177995.10820437933</v>
          </cell>
          <cell r="U955">
            <v>-511518.98881644808</v>
          </cell>
          <cell r="V955">
            <v>-190017.84762516597</v>
          </cell>
          <cell r="W955">
            <v>-104599.98609047449</v>
          </cell>
          <cell r="X955">
            <v>-30634.07874768327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D955">
            <v>41140</v>
          </cell>
          <cell r="AE955" t="str">
            <v>DGU</v>
          </cell>
          <cell r="AF955" t="str">
            <v>41140.DGU</v>
          </cell>
        </row>
        <row r="956">
          <cell r="A956">
            <v>956</v>
          </cell>
          <cell r="AD956">
            <v>41140</v>
          </cell>
          <cell r="AE956" t="str">
            <v>NA</v>
          </cell>
          <cell r="AF956" t="str">
            <v>41140.NA1</v>
          </cell>
        </row>
        <row r="957">
          <cell r="A957">
            <v>957</v>
          </cell>
          <cell r="F957">
            <v>-3978052.186232816</v>
          </cell>
          <cell r="G957">
            <v>-2008894.2665835032</v>
          </cell>
          <cell r="H957">
            <v>-954391.91016516136</v>
          </cell>
          <cell r="I957">
            <v>-1014766.0094841513</v>
          </cell>
          <cell r="J957">
            <v>0</v>
          </cell>
          <cell r="K957">
            <v>0</v>
          </cell>
          <cell r="N957">
            <v>-1506670.6999376274</v>
          </cell>
          <cell r="O957">
            <v>-502223.56664587581</v>
          </cell>
          <cell r="Q957">
            <v>-715793.93262387102</v>
          </cell>
          <cell r="R957">
            <v>-238597.97754129034</v>
          </cell>
          <cell r="T957">
            <v>-177995.10820437933</v>
          </cell>
          <cell r="U957">
            <v>-511518.98881644808</v>
          </cell>
          <cell r="V957">
            <v>-190017.84762516597</v>
          </cell>
          <cell r="W957">
            <v>-104599.98609047449</v>
          </cell>
          <cell r="X957">
            <v>-30634.07874768327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D957">
            <v>41140</v>
          </cell>
          <cell r="AE957" t="str">
            <v>NA</v>
          </cell>
          <cell r="AF957" t="str">
            <v>41140.NA2</v>
          </cell>
        </row>
        <row r="958">
          <cell r="A958">
            <v>958</v>
          </cell>
          <cell r="AD958">
            <v>41140</v>
          </cell>
          <cell r="AE958" t="str">
            <v>NA</v>
          </cell>
          <cell r="AF958" t="str">
            <v>41140.NA3</v>
          </cell>
        </row>
        <row r="959">
          <cell r="A959">
            <v>959</v>
          </cell>
          <cell r="B959">
            <v>41141</v>
          </cell>
          <cell r="C959" t="str">
            <v>Deferred Investment Tax Credit - Idaho</v>
          </cell>
          <cell r="AD959">
            <v>41141</v>
          </cell>
          <cell r="AE959" t="str">
            <v>NA</v>
          </cell>
          <cell r="AF959" t="str">
            <v>41141.NA</v>
          </cell>
        </row>
        <row r="960">
          <cell r="A960">
            <v>960</v>
          </cell>
          <cell r="D960" t="str">
            <v>DGU</v>
          </cell>
          <cell r="E960" t="str">
            <v>PTD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M960">
            <v>0.75</v>
          </cell>
          <cell r="N960">
            <v>0</v>
          </cell>
          <cell r="O960">
            <v>0</v>
          </cell>
          <cell r="P960">
            <v>0.75</v>
          </cell>
          <cell r="Q960">
            <v>0</v>
          </cell>
          <cell r="R960">
            <v>0</v>
          </cell>
          <cell r="S960" t="str">
            <v>PLNT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D960">
            <v>41141</v>
          </cell>
          <cell r="AE960" t="str">
            <v>DGU</v>
          </cell>
          <cell r="AF960" t="str">
            <v>41141.DGU</v>
          </cell>
        </row>
        <row r="961">
          <cell r="A961">
            <v>961</v>
          </cell>
          <cell r="AD961">
            <v>41141</v>
          </cell>
          <cell r="AE961" t="str">
            <v>NA</v>
          </cell>
          <cell r="AF961" t="str">
            <v>41141.NA1</v>
          </cell>
        </row>
        <row r="962">
          <cell r="A962">
            <v>962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N962">
            <v>0</v>
          </cell>
          <cell r="O962">
            <v>0</v>
          </cell>
          <cell r="Q962">
            <v>0</v>
          </cell>
          <cell r="R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D962">
            <v>41141</v>
          </cell>
          <cell r="AE962" t="str">
            <v>NA</v>
          </cell>
          <cell r="AF962" t="str">
            <v>41141.NA2</v>
          </cell>
        </row>
        <row r="963">
          <cell r="A963">
            <v>963</v>
          </cell>
          <cell r="AD963">
            <v>41141</v>
          </cell>
          <cell r="AE963" t="str">
            <v>NA</v>
          </cell>
          <cell r="AF963" t="str">
            <v>41141.NA3</v>
          </cell>
        </row>
        <row r="964">
          <cell r="A964">
            <v>964</v>
          </cell>
          <cell r="B964" t="str">
            <v>TOTAL DEFERRED ITC</v>
          </cell>
          <cell r="F964">
            <v>-3978052.186232816</v>
          </cell>
          <cell r="G964">
            <v>-2008894.2665835032</v>
          </cell>
          <cell r="H964">
            <v>-954391.91016516136</v>
          </cell>
          <cell r="I964">
            <v>-1014766.0094841513</v>
          </cell>
          <cell r="J964">
            <v>0</v>
          </cell>
          <cell r="K964">
            <v>0</v>
          </cell>
          <cell r="N964">
            <v>-1506670.6999376274</v>
          </cell>
          <cell r="O964">
            <v>-502223.56664587581</v>
          </cell>
          <cell r="Q964">
            <v>-715793.93262387102</v>
          </cell>
          <cell r="R964">
            <v>-238597.97754129034</v>
          </cell>
          <cell r="T964">
            <v>-177995.10820437933</v>
          </cell>
          <cell r="U964">
            <v>-511518.98881644808</v>
          </cell>
          <cell r="V964">
            <v>-190017.84762516597</v>
          </cell>
          <cell r="W964">
            <v>-104599.98609047449</v>
          </cell>
          <cell r="X964">
            <v>-30634.07874768327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D964" t="str">
            <v>TOTAL DEFERRED ITC</v>
          </cell>
          <cell r="AE964" t="str">
            <v>NA</v>
          </cell>
          <cell r="AF964" t="str">
            <v>TOTAL DEFERRED ITC.NA</v>
          </cell>
        </row>
        <row r="965">
          <cell r="A965">
            <v>965</v>
          </cell>
          <cell r="AD965" t="str">
            <v>TOTAL DEFERRED ITC</v>
          </cell>
          <cell r="AE965" t="str">
            <v>NA</v>
          </cell>
          <cell r="AF965" t="str">
            <v>TOTAL DEFERRED ITC.NA1</v>
          </cell>
        </row>
        <row r="966">
          <cell r="A966">
            <v>966</v>
          </cell>
          <cell r="B966">
            <v>427</v>
          </cell>
          <cell r="C966" t="str">
            <v>Interest on Long-Term Debt</v>
          </cell>
          <cell r="AD966">
            <v>427</v>
          </cell>
          <cell r="AE966" t="str">
            <v>NA</v>
          </cell>
          <cell r="AF966" t="str">
            <v>427.NA</v>
          </cell>
        </row>
        <row r="967">
          <cell r="A967">
            <v>967</v>
          </cell>
          <cell r="D967" t="str">
            <v>S</v>
          </cell>
          <cell r="F967">
            <v>155295150.76665568</v>
          </cell>
          <cell r="G967">
            <v>79336197.935477406</v>
          </cell>
          <cell r="H967">
            <v>37994416.584545866</v>
          </cell>
          <cell r="I967">
            <v>37421244.452920131</v>
          </cell>
          <cell r="J967">
            <v>370593.50739793509</v>
          </cell>
          <cell r="K967">
            <v>172698.28631434657</v>
          </cell>
          <cell r="N967">
            <v>55934356.232901059</v>
          </cell>
          <cell r="O967">
            <v>23401841.702576354</v>
          </cell>
          <cell r="Q967">
            <v>28495812.438409407</v>
          </cell>
          <cell r="R967">
            <v>9498604.1461364664</v>
          </cell>
          <cell r="S967" t="str">
            <v>PLNT</v>
          </cell>
          <cell r="T967">
            <v>6563876.1973570799</v>
          </cell>
          <cell r="U967">
            <v>18863143.763103921</v>
          </cell>
          <cell r="V967">
            <v>7007235.4217044963</v>
          </cell>
          <cell r="W967">
            <v>3857304.652186248</v>
          </cell>
          <cell r="X967">
            <v>1129684.4185683825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D967">
            <v>427</v>
          </cell>
          <cell r="AE967" t="str">
            <v>S</v>
          </cell>
          <cell r="AF967" t="str">
            <v>427.S</v>
          </cell>
        </row>
        <row r="968">
          <cell r="A968">
            <v>968</v>
          </cell>
          <cell r="D968" t="str">
            <v>SNP</v>
          </cell>
          <cell r="E968" t="str">
            <v>GP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M968">
            <v>0.75</v>
          </cell>
          <cell r="N968">
            <v>0</v>
          </cell>
          <cell r="O968">
            <v>0</v>
          </cell>
          <cell r="P968">
            <v>0.75</v>
          </cell>
          <cell r="Q968">
            <v>0</v>
          </cell>
          <cell r="R968">
            <v>0</v>
          </cell>
          <cell r="S968" t="str">
            <v>PLNT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D968">
            <v>427</v>
          </cell>
          <cell r="AE968" t="str">
            <v>SNP</v>
          </cell>
          <cell r="AF968" t="str">
            <v>427.SNP</v>
          </cell>
        </row>
        <row r="969">
          <cell r="A969">
            <v>969</v>
          </cell>
          <cell r="F969">
            <v>155295150.76665568</v>
          </cell>
          <cell r="G969">
            <v>79336197.935477406</v>
          </cell>
          <cell r="H969">
            <v>37994416.584545866</v>
          </cell>
          <cell r="I969">
            <v>37421244.452920131</v>
          </cell>
          <cell r="J969">
            <v>370593.50739793509</v>
          </cell>
          <cell r="K969">
            <v>172698.28631434657</v>
          </cell>
          <cell r="N969">
            <v>55934356.232901059</v>
          </cell>
          <cell r="O969">
            <v>23401841.702576354</v>
          </cell>
          <cell r="Q969">
            <v>28495812.438409407</v>
          </cell>
          <cell r="R969">
            <v>9498604.1461364664</v>
          </cell>
          <cell r="T969">
            <v>6563876.1973570799</v>
          </cell>
          <cell r="U969">
            <v>18863143.763103921</v>
          </cell>
          <cell r="V969">
            <v>7007235.4217044963</v>
          </cell>
          <cell r="W969">
            <v>3857304.652186248</v>
          </cell>
          <cell r="X969">
            <v>1129684.4185683825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D969">
            <v>427</v>
          </cell>
          <cell r="AE969" t="str">
            <v>NA</v>
          </cell>
          <cell r="AF969" t="str">
            <v>427.NA1</v>
          </cell>
        </row>
        <row r="970">
          <cell r="A970">
            <v>970</v>
          </cell>
          <cell r="AD970">
            <v>427</v>
          </cell>
          <cell r="AE970" t="str">
            <v>NA</v>
          </cell>
          <cell r="AF970" t="str">
            <v>427.NA2</v>
          </cell>
        </row>
        <row r="971">
          <cell r="A971">
            <v>971</v>
          </cell>
          <cell r="B971">
            <v>428</v>
          </cell>
          <cell r="C971" t="str">
            <v>Amortization of Debt Disc &amp; Exp</v>
          </cell>
          <cell r="AD971">
            <v>428</v>
          </cell>
          <cell r="AE971" t="str">
            <v>NA</v>
          </cell>
          <cell r="AF971" t="str">
            <v>428.NA</v>
          </cell>
        </row>
        <row r="972">
          <cell r="A972">
            <v>972</v>
          </cell>
          <cell r="D972" t="str">
            <v>SNP</v>
          </cell>
          <cell r="E972" t="str">
            <v>GP</v>
          </cell>
          <cell r="F972">
            <v>2189359.3959768424</v>
          </cell>
          <cell r="G972">
            <v>1068056.6965940683</v>
          </cell>
          <cell r="H972">
            <v>532181.64847837866</v>
          </cell>
          <cell r="I972">
            <v>576257.92264411598</v>
          </cell>
          <cell r="J972">
            <v>12863.128260280271</v>
          </cell>
          <cell r="K972">
            <v>0</v>
          </cell>
          <cell r="M972">
            <v>0.75</v>
          </cell>
          <cell r="N972">
            <v>801042.52244555124</v>
          </cell>
          <cell r="O972">
            <v>267014.17414851708</v>
          </cell>
          <cell r="P972">
            <v>0.75</v>
          </cell>
          <cell r="Q972">
            <v>399136.23635878402</v>
          </cell>
          <cell r="R972">
            <v>133045.41211959466</v>
          </cell>
          <cell r="S972" t="str">
            <v>PLNT</v>
          </cell>
          <cell r="T972">
            <v>101078.56425621857</v>
          </cell>
          <cell r="U972">
            <v>290477.67380208935</v>
          </cell>
          <cell r="V972">
            <v>107905.94985877333</v>
          </cell>
          <cell r="W972">
            <v>59399.477445782206</v>
          </cell>
          <cell r="X972">
            <v>17396.257281252514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D972">
            <v>428</v>
          </cell>
          <cell r="AE972" t="str">
            <v>SNP</v>
          </cell>
          <cell r="AF972" t="str">
            <v>428.SNP</v>
          </cell>
        </row>
        <row r="973">
          <cell r="A973">
            <v>973</v>
          </cell>
          <cell r="F973">
            <v>2189359.3959768424</v>
          </cell>
          <cell r="G973">
            <v>1068056.6965940683</v>
          </cell>
          <cell r="H973">
            <v>532181.64847837866</v>
          </cell>
          <cell r="I973">
            <v>576257.92264411598</v>
          </cell>
          <cell r="J973">
            <v>12863.128260280271</v>
          </cell>
          <cell r="K973">
            <v>0</v>
          </cell>
          <cell r="N973">
            <v>801042.52244555124</v>
          </cell>
          <cell r="O973">
            <v>267014.17414851708</v>
          </cell>
          <cell r="Q973">
            <v>399136.23635878402</v>
          </cell>
          <cell r="R973">
            <v>133045.41211959466</v>
          </cell>
          <cell r="T973">
            <v>101078.56425621857</v>
          </cell>
          <cell r="U973">
            <v>290477.67380208935</v>
          </cell>
          <cell r="V973">
            <v>107905.94985877333</v>
          </cell>
          <cell r="W973">
            <v>59399.477445782206</v>
          </cell>
          <cell r="X973">
            <v>17396.257281252514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D973">
            <v>428</v>
          </cell>
          <cell r="AE973" t="str">
            <v>NA</v>
          </cell>
          <cell r="AF973" t="str">
            <v>428.NA1</v>
          </cell>
        </row>
        <row r="974">
          <cell r="A974">
            <v>974</v>
          </cell>
          <cell r="AD974">
            <v>428</v>
          </cell>
          <cell r="AE974" t="str">
            <v>NA</v>
          </cell>
          <cell r="AF974" t="str">
            <v>428.NA2</v>
          </cell>
        </row>
        <row r="975">
          <cell r="A975">
            <v>975</v>
          </cell>
          <cell r="B975">
            <v>429</v>
          </cell>
          <cell r="C975" t="str">
            <v>Amortization of Premium on Debt</v>
          </cell>
          <cell r="AD975">
            <v>429</v>
          </cell>
          <cell r="AE975" t="str">
            <v>NA</v>
          </cell>
          <cell r="AF975" t="str">
            <v>429.NA</v>
          </cell>
        </row>
        <row r="976">
          <cell r="A976">
            <v>976</v>
          </cell>
          <cell r="D976" t="str">
            <v>SNP</v>
          </cell>
          <cell r="E976" t="str">
            <v>GP</v>
          </cell>
          <cell r="F976">
            <v>-4905.5480863182693</v>
          </cell>
          <cell r="G976">
            <v>-2393.121702030443</v>
          </cell>
          <cell r="H976">
            <v>-1192.423076843445</v>
          </cell>
          <cell r="I976">
            <v>-1291.181774379854</v>
          </cell>
          <cell r="J976">
            <v>-28.821533064529241</v>
          </cell>
          <cell r="K976">
            <v>0</v>
          </cell>
          <cell r="M976">
            <v>0.75</v>
          </cell>
          <cell r="N976">
            <v>-1794.8412765228322</v>
          </cell>
          <cell r="O976">
            <v>-598.28042550761074</v>
          </cell>
          <cell r="P976">
            <v>0.75</v>
          </cell>
          <cell r="Q976">
            <v>-894.31730763258372</v>
          </cell>
          <cell r="R976">
            <v>-298.10576921086124</v>
          </cell>
          <cell r="S976" t="str">
            <v>PLNT</v>
          </cell>
          <cell r="T976">
            <v>-226.47983623248669</v>
          </cell>
          <cell r="U976">
            <v>-650.85348684939902</v>
          </cell>
          <cell r="V976">
            <v>-241.7774929071808</v>
          </cell>
          <cell r="W976">
            <v>-133.09235269819732</v>
          </cell>
          <cell r="X976">
            <v>-38.978605692590079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D976">
            <v>429</v>
          </cell>
          <cell r="AE976" t="str">
            <v>SNP</v>
          </cell>
          <cell r="AF976" t="str">
            <v>429.SNP</v>
          </cell>
        </row>
        <row r="977">
          <cell r="A977">
            <v>977</v>
          </cell>
          <cell r="F977">
            <v>-4905.5480863182693</v>
          </cell>
          <cell r="G977">
            <v>-2393.121702030443</v>
          </cell>
          <cell r="H977">
            <v>-1192.423076843445</v>
          </cell>
          <cell r="I977">
            <v>-1291.181774379854</v>
          </cell>
          <cell r="J977">
            <v>-28.821533064529241</v>
          </cell>
          <cell r="K977">
            <v>0</v>
          </cell>
          <cell r="N977">
            <v>-1794.8412765228322</v>
          </cell>
          <cell r="O977">
            <v>-598.28042550761074</v>
          </cell>
          <cell r="Q977">
            <v>-894.31730763258372</v>
          </cell>
          <cell r="R977">
            <v>-298.10576921086124</v>
          </cell>
          <cell r="T977">
            <v>-226.47983623248669</v>
          </cell>
          <cell r="U977">
            <v>-650.85348684939902</v>
          </cell>
          <cell r="V977">
            <v>-241.7774929071808</v>
          </cell>
          <cell r="W977">
            <v>-133.09235269819732</v>
          </cell>
          <cell r="X977">
            <v>-38.978605692590079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D977">
            <v>429</v>
          </cell>
          <cell r="AE977" t="str">
            <v>NA</v>
          </cell>
          <cell r="AF977" t="str">
            <v>429.NA1</v>
          </cell>
        </row>
        <row r="978">
          <cell r="A978">
            <v>978</v>
          </cell>
          <cell r="AD978">
            <v>429</v>
          </cell>
          <cell r="AE978" t="str">
            <v>NA</v>
          </cell>
          <cell r="AF978" t="str">
            <v>429.NA2</v>
          </cell>
        </row>
        <row r="979">
          <cell r="A979">
            <v>979</v>
          </cell>
          <cell r="B979">
            <v>431</v>
          </cell>
          <cell r="C979" t="str">
            <v>Other Interest Expense</v>
          </cell>
          <cell r="AD979">
            <v>431</v>
          </cell>
          <cell r="AE979" t="str">
            <v>NA</v>
          </cell>
          <cell r="AF979" t="str">
            <v>431.NA</v>
          </cell>
        </row>
        <row r="980">
          <cell r="A980">
            <v>980</v>
          </cell>
          <cell r="D980" t="str">
            <v>OTH</v>
          </cell>
          <cell r="E980" t="str">
            <v>NUTIL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M980">
            <v>0.75</v>
          </cell>
          <cell r="N980">
            <v>0</v>
          </cell>
          <cell r="O980">
            <v>0</v>
          </cell>
          <cell r="P980">
            <v>0.75</v>
          </cell>
          <cell r="Q980">
            <v>0</v>
          </cell>
          <cell r="R980">
            <v>0</v>
          </cell>
          <cell r="S980" t="str">
            <v>PLNT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D980">
            <v>431</v>
          </cell>
          <cell r="AE980" t="str">
            <v>OTH</v>
          </cell>
          <cell r="AF980" t="str">
            <v>431.OTH</v>
          </cell>
        </row>
        <row r="981">
          <cell r="A981">
            <v>981</v>
          </cell>
          <cell r="D981" t="str">
            <v>SO</v>
          </cell>
          <cell r="E981" t="str">
            <v>GP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M981">
            <v>0.75</v>
          </cell>
          <cell r="N981">
            <v>0</v>
          </cell>
          <cell r="O981">
            <v>0</v>
          </cell>
          <cell r="P981">
            <v>0.75</v>
          </cell>
          <cell r="Q981">
            <v>0</v>
          </cell>
          <cell r="R981">
            <v>0</v>
          </cell>
          <cell r="S981" t="str">
            <v>PLNT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D981">
            <v>431</v>
          </cell>
          <cell r="AE981" t="str">
            <v>SO</v>
          </cell>
          <cell r="AF981" t="str">
            <v>431.SO</v>
          </cell>
        </row>
        <row r="982">
          <cell r="A982">
            <v>982</v>
          </cell>
          <cell r="D982" t="str">
            <v>SNP</v>
          </cell>
          <cell r="E982" t="str">
            <v>GP</v>
          </cell>
          <cell r="F982">
            <v>6427141.9368966147</v>
          </cell>
          <cell r="G982">
            <v>3135415.7742567398</v>
          </cell>
          <cell r="H982">
            <v>1562286.6658016432</v>
          </cell>
          <cell r="I982">
            <v>1691678.1538475645</v>
          </cell>
          <cell r="J982">
            <v>37761.342990669851</v>
          </cell>
          <cell r="K982">
            <v>0</v>
          </cell>
          <cell r="M982">
            <v>0.75</v>
          </cell>
          <cell r="N982">
            <v>2351561.8306925548</v>
          </cell>
          <cell r="O982">
            <v>783853.94356418494</v>
          </cell>
          <cell r="P982">
            <v>0.75</v>
          </cell>
          <cell r="Q982">
            <v>1171714.9993512323</v>
          </cell>
          <cell r="R982">
            <v>390571.66645041079</v>
          </cell>
          <cell r="S982" t="str">
            <v>PLNT</v>
          </cell>
          <cell r="T982">
            <v>296728.93379050918</v>
          </cell>
          <cell r="U982">
            <v>852734.02003173484</v>
          </cell>
          <cell r="V982">
            <v>316771.58937559882</v>
          </cell>
          <cell r="W982">
            <v>174374.69299150625</v>
          </cell>
          <cell r="X982">
            <v>51068.917658215199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D982">
            <v>431</v>
          </cell>
          <cell r="AE982" t="str">
            <v>SNP</v>
          </cell>
          <cell r="AF982" t="str">
            <v>431.SNP</v>
          </cell>
        </row>
        <row r="983">
          <cell r="A983">
            <v>983</v>
          </cell>
          <cell r="F983">
            <v>6427141.9368966147</v>
          </cell>
          <cell r="G983">
            <v>3135415.7742567398</v>
          </cell>
          <cell r="H983">
            <v>1562286.6658016432</v>
          </cell>
          <cell r="I983">
            <v>1691678.1538475645</v>
          </cell>
          <cell r="J983">
            <v>37761.342990669851</v>
          </cell>
          <cell r="K983">
            <v>0</v>
          </cell>
          <cell r="N983">
            <v>2351561.8306925548</v>
          </cell>
          <cell r="O983">
            <v>783853.94356418494</v>
          </cell>
          <cell r="Q983">
            <v>1171714.9993512323</v>
          </cell>
          <cell r="R983">
            <v>390571.66645041079</v>
          </cell>
          <cell r="T983">
            <v>296728.93379050918</v>
          </cell>
          <cell r="U983">
            <v>852734.02003173484</v>
          </cell>
          <cell r="V983">
            <v>316771.58937559882</v>
          </cell>
          <cell r="W983">
            <v>174374.69299150625</v>
          </cell>
          <cell r="X983">
            <v>51068.917658215199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D983">
            <v>431</v>
          </cell>
          <cell r="AE983" t="str">
            <v>NA</v>
          </cell>
          <cell r="AF983" t="str">
            <v>431.NA1</v>
          </cell>
        </row>
        <row r="984">
          <cell r="A984">
            <v>984</v>
          </cell>
          <cell r="AD984">
            <v>431</v>
          </cell>
          <cell r="AE984" t="str">
            <v>NA</v>
          </cell>
          <cell r="AF984" t="str">
            <v>431.NA2</v>
          </cell>
        </row>
        <row r="985">
          <cell r="A985">
            <v>985</v>
          </cell>
          <cell r="B985">
            <v>432</v>
          </cell>
          <cell r="C985" t="str">
            <v>AFUDC - Borrowed</v>
          </cell>
          <cell r="AD985">
            <v>432</v>
          </cell>
          <cell r="AE985" t="str">
            <v>NA</v>
          </cell>
          <cell r="AF985" t="str">
            <v>432.NA</v>
          </cell>
        </row>
        <row r="986">
          <cell r="A986">
            <v>986</v>
          </cell>
          <cell r="D986" t="str">
            <v>SNP</v>
          </cell>
          <cell r="E986" t="str">
            <v>GP</v>
          </cell>
          <cell r="F986">
            <v>-7826474.3656951785</v>
          </cell>
          <cell r="G986">
            <v>-3818065.8563245614</v>
          </cell>
          <cell r="H986">
            <v>-1902431.3858031782</v>
          </cell>
          <cell r="I986">
            <v>-2059994.2923444232</v>
          </cell>
          <cell r="J986">
            <v>-45982.831223018446</v>
          </cell>
          <cell r="K986">
            <v>0</v>
          </cell>
          <cell r="M986">
            <v>0.75</v>
          </cell>
          <cell r="N986">
            <v>-2863549.3922434212</v>
          </cell>
          <cell r="O986">
            <v>-954516.46408114035</v>
          </cell>
          <cell r="P986">
            <v>0.75</v>
          </cell>
          <cell r="Q986">
            <v>-1426823.5393523837</v>
          </cell>
          <cell r="R986">
            <v>-475607.84645079455</v>
          </cell>
          <cell r="S986" t="str">
            <v>PLNT</v>
          </cell>
          <cell r="T986">
            <v>-361333.45376107236</v>
          </cell>
          <cell r="U986">
            <v>-1038393.2724779851</v>
          </cell>
          <cell r="V986">
            <v>-385739.84336585895</v>
          </cell>
          <cell r="W986">
            <v>-212339.96045572989</v>
          </cell>
          <cell r="X986">
            <v>-62187.762283776741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D986">
            <v>432</v>
          </cell>
          <cell r="AE986" t="str">
            <v>SNP</v>
          </cell>
          <cell r="AF986" t="str">
            <v>432.SNP</v>
          </cell>
        </row>
        <row r="987">
          <cell r="A987">
            <v>987</v>
          </cell>
          <cell r="F987">
            <v>-7826474.3656951785</v>
          </cell>
          <cell r="G987">
            <v>-3818065.8563245614</v>
          </cell>
          <cell r="H987">
            <v>-1902431.3858031782</v>
          </cell>
          <cell r="I987">
            <v>-2059994.2923444232</v>
          </cell>
          <cell r="J987">
            <v>-45982.831223018446</v>
          </cell>
          <cell r="K987">
            <v>0</v>
          </cell>
          <cell r="N987">
            <v>-2863549.3922434212</v>
          </cell>
          <cell r="O987">
            <v>-954516.46408114035</v>
          </cell>
          <cell r="Q987">
            <v>-1426823.5393523837</v>
          </cell>
          <cell r="R987">
            <v>-475607.84645079455</v>
          </cell>
          <cell r="T987">
            <v>-361333.45376107236</v>
          </cell>
          <cell r="U987">
            <v>-1038393.2724779851</v>
          </cell>
          <cell r="V987">
            <v>-385739.84336585895</v>
          </cell>
          <cell r="W987">
            <v>-212339.96045572989</v>
          </cell>
          <cell r="X987">
            <v>-62187.762283776741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D987">
            <v>432</v>
          </cell>
          <cell r="AE987" t="str">
            <v>NA</v>
          </cell>
          <cell r="AF987" t="str">
            <v>432.NA1</v>
          </cell>
        </row>
        <row r="988">
          <cell r="A988">
            <v>988</v>
          </cell>
          <cell r="AD988">
            <v>432</v>
          </cell>
          <cell r="AE988" t="str">
            <v>NA</v>
          </cell>
          <cell r="AF988" t="str">
            <v>432.NA2</v>
          </cell>
        </row>
        <row r="989">
          <cell r="A989">
            <v>989</v>
          </cell>
          <cell r="C989" t="str">
            <v>Electric Interest Deductions for Tax</v>
          </cell>
          <cell r="F989">
            <v>785121.41909196042</v>
          </cell>
          <cell r="G989">
            <v>383013.49282421591</v>
          </cell>
          <cell r="H989">
            <v>190844.50540000014</v>
          </cell>
          <cell r="I989">
            <v>206650.60237287753</v>
          </cell>
          <cell r="J989">
            <v>4612.8184948671478</v>
          </cell>
          <cell r="K989">
            <v>0</v>
          </cell>
          <cell r="N989">
            <v>287260.11961816205</v>
          </cell>
          <cell r="O989">
            <v>95753.373206053977</v>
          </cell>
          <cell r="Q989">
            <v>143133.37905000011</v>
          </cell>
          <cell r="R989">
            <v>47711.126350000035</v>
          </cell>
          <cell r="T989">
            <v>36247.564449422876</v>
          </cell>
          <cell r="U989">
            <v>104167.56786898966</v>
          </cell>
          <cell r="V989">
            <v>38695.918375606008</v>
          </cell>
          <cell r="W989">
            <v>21301.117628860375</v>
          </cell>
          <cell r="X989">
            <v>6238.4340499983809</v>
          </cell>
          <cell r="AD989">
            <v>432</v>
          </cell>
          <cell r="AE989" t="str">
            <v>NA</v>
          </cell>
          <cell r="AF989" t="str">
            <v>432.NA3</v>
          </cell>
        </row>
        <row r="990">
          <cell r="A990">
            <v>990</v>
          </cell>
          <cell r="AD990">
            <v>432</v>
          </cell>
          <cell r="AE990" t="str">
            <v>NA</v>
          </cell>
          <cell r="AF990" t="str">
            <v>432.NA4</v>
          </cell>
        </row>
        <row r="991">
          <cell r="A991">
            <v>991</v>
          </cell>
          <cell r="C991" t="str">
            <v>Total Electric Interest Deductions for Tax</v>
          </cell>
          <cell r="F991">
            <v>156080272.18574765</v>
          </cell>
          <cell r="G991">
            <v>79719211.428301618</v>
          </cell>
          <cell r="H991">
            <v>38185261.089945868</v>
          </cell>
          <cell r="I991">
            <v>37627895.055293016</v>
          </cell>
          <cell r="J991">
            <v>375206.32589280221</v>
          </cell>
          <cell r="K991">
            <v>172698.28631434657</v>
          </cell>
          <cell r="N991">
            <v>56221616.352519214</v>
          </cell>
          <cell r="O991">
            <v>23497595.075782407</v>
          </cell>
          <cell r="Q991">
            <v>28638945.817459408</v>
          </cell>
          <cell r="R991">
            <v>9546315.2724864669</v>
          </cell>
          <cell r="T991">
            <v>6600123.7618065029</v>
          </cell>
          <cell r="U991">
            <v>18967311.33097291</v>
          </cell>
          <cell r="V991">
            <v>7045931.3400801029</v>
          </cell>
          <cell r="W991">
            <v>3878605.7698151083</v>
          </cell>
          <cell r="X991">
            <v>1135922.8526183809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D991">
            <v>432</v>
          </cell>
          <cell r="AE991" t="str">
            <v>NA</v>
          </cell>
          <cell r="AF991" t="str">
            <v>432.NA5</v>
          </cell>
        </row>
        <row r="992">
          <cell r="A992">
            <v>992</v>
          </cell>
          <cell r="AD992">
            <v>432</v>
          </cell>
          <cell r="AE992" t="str">
            <v>NA</v>
          </cell>
          <cell r="AF992" t="str">
            <v>432.NA6</v>
          </cell>
        </row>
        <row r="993">
          <cell r="A993">
            <v>993</v>
          </cell>
          <cell r="AD993">
            <v>432</v>
          </cell>
          <cell r="AE993" t="str">
            <v>NA</v>
          </cell>
          <cell r="AF993" t="str">
            <v>432.NA7</v>
          </cell>
        </row>
        <row r="994">
          <cell r="A994">
            <v>994</v>
          </cell>
          <cell r="B994">
            <v>419</v>
          </cell>
          <cell r="C994" t="str">
            <v>Interest &amp; Dividends</v>
          </cell>
          <cell r="AD994">
            <v>419</v>
          </cell>
          <cell r="AE994" t="str">
            <v>NA</v>
          </cell>
          <cell r="AF994" t="str">
            <v>419.NA</v>
          </cell>
        </row>
        <row r="995">
          <cell r="A995">
            <v>995</v>
          </cell>
          <cell r="D995" t="str">
            <v>SNP</v>
          </cell>
          <cell r="E995" t="str">
            <v>GP</v>
          </cell>
          <cell r="F995">
            <v>-14645519.840252023</v>
          </cell>
          <cell r="G995">
            <v>-7144667.7823780719</v>
          </cell>
          <cell r="H995">
            <v>-3559980.5613141847</v>
          </cell>
          <cell r="I995">
            <v>-3854824.7741761287</v>
          </cell>
          <cell r="J995">
            <v>-86046.72238364369</v>
          </cell>
          <cell r="K995">
            <v>0</v>
          </cell>
          <cell r="M995">
            <v>0.75</v>
          </cell>
          <cell r="N995">
            <v>-5358500.8367835544</v>
          </cell>
          <cell r="O995">
            <v>-1786166.945594518</v>
          </cell>
          <cell r="P995">
            <v>0.75</v>
          </cell>
          <cell r="Q995">
            <v>-2669985.4209856386</v>
          </cell>
          <cell r="R995">
            <v>-889995.14032854617</v>
          </cell>
          <cell r="S995" t="str">
            <v>PLNT</v>
          </cell>
          <cell r="T995">
            <v>-676155.82939873624</v>
          </cell>
          <cell r="U995">
            <v>-1943123.8848387564</v>
          </cell>
          <cell r="V995">
            <v>-721827.00220070244</v>
          </cell>
          <cell r="W995">
            <v>-397347.38254093734</v>
          </cell>
          <cell r="X995">
            <v>-116370.67519699597</v>
          </cell>
          <cell r="AD995">
            <v>419</v>
          </cell>
          <cell r="AE995" t="str">
            <v>SNP</v>
          </cell>
          <cell r="AF995" t="str">
            <v>419.SNP</v>
          </cell>
        </row>
        <row r="996">
          <cell r="A996">
            <v>996</v>
          </cell>
          <cell r="C996" t="str">
            <v>Total Operating Deductions for Tax</v>
          </cell>
          <cell r="F996">
            <v>-14645519.840252023</v>
          </cell>
          <cell r="G996">
            <v>-7144667.7823780719</v>
          </cell>
          <cell r="H996">
            <v>-3559980.5613141847</v>
          </cell>
          <cell r="I996">
            <v>-3854824.7741761287</v>
          </cell>
          <cell r="J996">
            <v>-86046.72238364369</v>
          </cell>
          <cell r="K996">
            <v>0</v>
          </cell>
          <cell r="N996">
            <v>-5358500.8367835544</v>
          </cell>
          <cell r="O996">
            <v>-1786166.945594518</v>
          </cell>
          <cell r="Q996">
            <v>-2669985.4209856386</v>
          </cell>
          <cell r="R996">
            <v>-889995.14032854617</v>
          </cell>
          <cell r="T996">
            <v>-676155.82939873624</v>
          </cell>
          <cell r="U996">
            <v>-1943123.8848387564</v>
          </cell>
          <cell r="V996">
            <v>-721827.00220070244</v>
          </cell>
          <cell r="W996">
            <v>-397347.38254093734</v>
          </cell>
          <cell r="X996">
            <v>-116370.67519699597</v>
          </cell>
          <cell r="AD996">
            <v>419</v>
          </cell>
          <cell r="AE996" t="str">
            <v>NA</v>
          </cell>
          <cell r="AF996" t="str">
            <v>419.NA1</v>
          </cell>
        </row>
        <row r="997">
          <cell r="A997">
            <v>997</v>
          </cell>
          <cell r="AD997">
            <v>419</v>
          </cell>
          <cell r="AE997" t="str">
            <v>NA</v>
          </cell>
          <cell r="AF997" t="str">
            <v>419.NA2</v>
          </cell>
        </row>
        <row r="998">
          <cell r="A998">
            <v>998</v>
          </cell>
          <cell r="B998">
            <v>41010</v>
          </cell>
          <cell r="C998" t="str">
            <v>Deferred Income Tax - Federal-DR</v>
          </cell>
          <cell r="AD998">
            <v>41010</v>
          </cell>
          <cell r="AE998" t="str">
            <v>NA</v>
          </cell>
          <cell r="AF998" t="str">
            <v>41010.NA</v>
          </cell>
        </row>
        <row r="999">
          <cell r="A999">
            <v>999</v>
          </cell>
          <cell r="D999" t="str">
            <v>S</v>
          </cell>
          <cell r="E999" t="str">
            <v>GP</v>
          </cell>
          <cell r="F999">
            <v>1659335</v>
          </cell>
          <cell r="G999">
            <v>809489.68995205755</v>
          </cell>
          <cell r="H999">
            <v>403345.21472381003</v>
          </cell>
          <cell r="I999">
            <v>436751.0157664349</v>
          </cell>
          <cell r="J999">
            <v>9749.0795576981309</v>
          </cell>
          <cell r="K999">
            <v>0</v>
          </cell>
          <cell r="M999">
            <v>0.75</v>
          </cell>
          <cell r="N999">
            <v>607117.26746404311</v>
          </cell>
          <cell r="O999">
            <v>202372.42248801439</v>
          </cell>
          <cell r="P999">
            <v>0.75</v>
          </cell>
          <cell r="Q999">
            <v>302508.91104285751</v>
          </cell>
          <cell r="R999">
            <v>100836.30368095251</v>
          </cell>
          <cell r="S999" t="str">
            <v>PLNT</v>
          </cell>
          <cell r="T999">
            <v>76608.344764363443</v>
          </cell>
          <cell r="U999">
            <v>220155.61800593848</v>
          </cell>
          <cell r="V999">
            <v>81782.881165117549</v>
          </cell>
          <cell r="W999">
            <v>45019.393384483672</v>
          </cell>
          <cell r="X999">
            <v>13184.778446531704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D999">
            <v>41010</v>
          </cell>
          <cell r="AE999" t="str">
            <v>S</v>
          </cell>
          <cell r="AF999" t="str">
            <v>41010.S</v>
          </cell>
        </row>
        <row r="1000">
          <cell r="A1000">
            <v>1000</v>
          </cell>
          <cell r="D1000" t="str">
            <v>TROJP</v>
          </cell>
          <cell r="E1000" t="str">
            <v>P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M1000">
            <v>0.75</v>
          </cell>
          <cell r="N1000">
            <v>0</v>
          </cell>
          <cell r="O1000">
            <v>0</v>
          </cell>
          <cell r="P1000">
            <v>0.75</v>
          </cell>
          <cell r="Q1000">
            <v>0</v>
          </cell>
          <cell r="R1000">
            <v>0</v>
          </cell>
          <cell r="S1000" t="str">
            <v>PLNT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D1000">
            <v>41010</v>
          </cell>
          <cell r="AE1000" t="str">
            <v>TROJP</v>
          </cell>
          <cell r="AF1000" t="str">
            <v>41010.TROJP</v>
          </cell>
        </row>
        <row r="1001">
          <cell r="A1001">
            <v>1001</v>
          </cell>
          <cell r="D1001" t="str">
            <v>SG</v>
          </cell>
          <cell r="E1001" t="str">
            <v>PT</v>
          </cell>
          <cell r="F1001">
            <v>31868.635416936602</v>
          </cell>
          <cell r="G1001">
            <v>21604.635919156426</v>
          </cell>
          <cell r="H1001">
            <v>10263.999497780178</v>
          </cell>
          <cell r="I1001">
            <v>0</v>
          </cell>
          <cell r="J1001">
            <v>0</v>
          </cell>
          <cell r="K1001">
            <v>0</v>
          </cell>
          <cell r="M1001">
            <v>0.75</v>
          </cell>
          <cell r="N1001">
            <v>16203.47693936732</v>
          </cell>
          <cell r="O1001">
            <v>5401.1589797891065</v>
          </cell>
          <cell r="P1001">
            <v>0.75</v>
          </cell>
          <cell r="Q1001">
            <v>7697.9996233351339</v>
          </cell>
          <cell r="R1001">
            <v>2565.9998744450445</v>
          </cell>
          <cell r="S1001" t="str">
            <v>PLNT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D1001">
            <v>41010</v>
          </cell>
          <cell r="AE1001" t="str">
            <v>SG</v>
          </cell>
          <cell r="AF1001" t="str">
            <v>41010.SG</v>
          </cell>
        </row>
        <row r="1002">
          <cell r="A1002">
            <v>1002</v>
          </cell>
          <cell r="D1002" t="str">
            <v>SO</v>
          </cell>
          <cell r="E1002" t="str">
            <v>LABOR</v>
          </cell>
          <cell r="F1002">
            <v>8691343.2290154751</v>
          </cell>
          <cell r="G1002">
            <v>4024905.7594010662</v>
          </cell>
          <cell r="H1002">
            <v>685012.92814657697</v>
          </cell>
          <cell r="I1002">
            <v>2788453.8625460868</v>
          </cell>
          <cell r="J1002">
            <v>1192970.6789217449</v>
          </cell>
          <cell r="K1002">
            <v>0</v>
          </cell>
          <cell r="M1002">
            <v>0.75</v>
          </cell>
          <cell r="N1002">
            <v>3018679.3195507997</v>
          </cell>
          <cell r="O1002">
            <v>1006226.4398502666</v>
          </cell>
          <cell r="P1002">
            <v>0.75</v>
          </cell>
          <cell r="Q1002">
            <v>513759.69610993273</v>
          </cell>
          <cell r="R1002">
            <v>171253.23203664424</v>
          </cell>
          <cell r="S1002" t="str">
            <v>DISom</v>
          </cell>
          <cell r="T1002">
            <v>265105.89842159511</v>
          </cell>
          <cell r="U1002">
            <v>2321435.795483782</v>
          </cell>
          <cell r="V1002">
            <v>19876.730697122242</v>
          </cell>
          <cell r="W1002">
            <v>0</v>
          </cell>
          <cell r="X1002">
            <v>182035.43794358752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D1002">
            <v>41010</v>
          </cell>
          <cell r="AE1002" t="str">
            <v>SO</v>
          </cell>
          <cell r="AF1002" t="str">
            <v>41010.SO</v>
          </cell>
        </row>
        <row r="1003">
          <cell r="A1003">
            <v>1003</v>
          </cell>
          <cell r="D1003" t="str">
            <v>SNP</v>
          </cell>
          <cell r="E1003" t="str">
            <v>GP</v>
          </cell>
          <cell r="F1003">
            <v>8478246.7583246753</v>
          </cell>
          <cell r="G1003">
            <v>4136026.3839027551</v>
          </cell>
          <cell r="H1003">
            <v>2060861.8869715354</v>
          </cell>
          <cell r="I1003">
            <v>2231546.3023541272</v>
          </cell>
          <cell r="J1003">
            <v>49812.185096260575</v>
          </cell>
          <cell r="K1003">
            <v>0</v>
          </cell>
          <cell r="M1003">
            <v>0.75</v>
          </cell>
          <cell r="N1003">
            <v>3102019.7879270664</v>
          </cell>
          <cell r="O1003">
            <v>1034006.5959756888</v>
          </cell>
          <cell r="P1003">
            <v>0.75</v>
          </cell>
          <cell r="Q1003">
            <v>1545646.4152286516</v>
          </cell>
          <cell r="R1003">
            <v>515215.47174288385</v>
          </cell>
          <cell r="S1003" t="str">
            <v>PLNT</v>
          </cell>
          <cell r="T1003">
            <v>391424.54697760456</v>
          </cell>
          <cell r="U1003">
            <v>1124868.4892959008</v>
          </cell>
          <cell r="V1003">
            <v>417863.44958951022</v>
          </cell>
          <cell r="W1003">
            <v>230023.18761657047</v>
          </cell>
          <cell r="X1003">
            <v>67366.628874540984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D1003">
            <v>41010</v>
          </cell>
          <cell r="AE1003" t="str">
            <v>SNP</v>
          </cell>
          <cell r="AF1003" t="str">
            <v>41010.SNP</v>
          </cell>
        </row>
        <row r="1004">
          <cell r="A1004">
            <v>1004</v>
          </cell>
          <cell r="D1004" t="str">
            <v>SE</v>
          </cell>
          <cell r="E1004" t="str">
            <v>P</v>
          </cell>
          <cell r="F1004">
            <v>4969481.7973931218</v>
          </cell>
          <cell r="G1004">
            <v>4969481.7973931218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M1004">
            <v>0.75</v>
          </cell>
          <cell r="N1004">
            <v>3727111.3480448416</v>
          </cell>
          <cell r="O1004">
            <v>1242370.4493482804</v>
          </cell>
          <cell r="P1004">
            <v>0.75</v>
          </cell>
          <cell r="Q1004">
            <v>0</v>
          </cell>
          <cell r="R1004">
            <v>0</v>
          </cell>
          <cell r="S1004" t="str">
            <v>PLNT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D1004">
            <v>41010</v>
          </cell>
          <cell r="AE1004" t="str">
            <v>SE</v>
          </cell>
          <cell r="AF1004" t="str">
            <v>41010.SE</v>
          </cell>
        </row>
        <row r="1005">
          <cell r="A1005">
            <v>1005</v>
          </cell>
          <cell r="D1005" t="str">
            <v>SG</v>
          </cell>
          <cell r="E1005" t="str">
            <v>PT</v>
          </cell>
          <cell r="F1005">
            <v>34255545.160706937</v>
          </cell>
          <cell r="G1005">
            <v>23222788.541990068</v>
          </cell>
          <cell r="H1005">
            <v>11032756.618716873</v>
          </cell>
          <cell r="I1005">
            <v>0</v>
          </cell>
          <cell r="J1005">
            <v>0</v>
          </cell>
          <cell r="K1005">
            <v>0</v>
          </cell>
          <cell r="M1005">
            <v>0.75</v>
          </cell>
          <cell r="N1005">
            <v>17417091.40649255</v>
          </cell>
          <cell r="O1005">
            <v>5805697.135497517</v>
          </cell>
          <cell r="P1005">
            <v>0.75</v>
          </cell>
          <cell r="Q1005">
            <v>8274567.4640376549</v>
          </cell>
          <cell r="R1005">
            <v>2758189.1546792183</v>
          </cell>
          <cell r="S1005" t="str">
            <v>PLNT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D1005">
            <v>41010</v>
          </cell>
          <cell r="AE1005" t="str">
            <v>SG</v>
          </cell>
          <cell r="AF1005" t="str">
            <v>41010.SG1</v>
          </cell>
        </row>
        <row r="1006">
          <cell r="A1006">
            <v>1006</v>
          </cell>
          <cell r="D1006" t="str">
            <v>GPS</v>
          </cell>
          <cell r="E1006" t="str">
            <v>GP</v>
          </cell>
          <cell r="F1006">
            <v>-6571082.3935501929</v>
          </cell>
          <cell r="G1006">
            <v>-3205635.6609149869</v>
          </cell>
          <cell r="H1006">
            <v>-1597275.196988161</v>
          </cell>
          <cell r="I1006">
            <v>-1729564.5002775106</v>
          </cell>
          <cell r="J1006">
            <v>-38607.035369536767</v>
          </cell>
          <cell r="K1006">
            <v>0</v>
          </cell>
          <cell r="M1006">
            <v>0.75</v>
          </cell>
          <cell r="N1006">
            <v>-2404226.74568624</v>
          </cell>
          <cell r="O1006">
            <v>-801408.91522874672</v>
          </cell>
          <cell r="P1006">
            <v>0.75</v>
          </cell>
          <cell r="Q1006">
            <v>-1197956.3977411208</v>
          </cell>
          <cell r="R1006">
            <v>-399318.79924704024</v>
          </cell>
          <cell r="S1006" t="str">
            <v>PLNT</v>
          </cell>
          <cell r="T1006">
            <v>-303374.39123512234</v>
          </cell>
          <cell r="U1006">
            <v>-871831.61044634401</v>
          </cell>
          <cell r="V1006">
            <v>-323865.91647733073</v>
          </cell>
          <cell r="W1006">
            <v>-178279.93939565588</v>
          </cell>
          <cell r="X1006">
            <v>-52212.642723057455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D1006">
            <v>41010</v>
          </cell>
          <cell r="AE1006" t="str">
            <v>GPS</v>
          </cell>
          <cell r="AF1006" t="str">
            <v>41010.GPS</v>
          </cell>
        </row>
        <row r="1007">
          <cell r="A1007">
            <v>1007</v>
          </cell>
          <cell r="D1007" t="str">
            <v>DITEXP</v>
          </cell>
          <cell r="E1007" t="str">
            <v>DITEXP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M1007">
            <v>0.75</v>
          </cell>
          <cell r="N1007">
            <v>0</v>
          </cell>
          <cell r="O1007">
            <v>0</v>
          </cell>
          <cell r="P1007">
            <v>0.75</v>
          </cell>
          <cell r="Q1007">
            <v>0</v>
          </cell>
          <cell r="R1007">
            <v>0</v>
          </cell>
          <cell r="S1007" t="str">
            <v>PLNT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D1007">
            <v>41010</v>
          </cell>
          <cell r="AE1007" t="str">
            <v>DITEXP</v>
          </cell>
          <cell r="AF1007" t="str">
            <v>41010.DITEXP</v>
          </cell>
        </row>
        <row r="1008">
          <cell r="A1008">
            <v>1008</v>
          </cell>
          <cell r="D1008" t="str">
            <v>BADDEBT</v>
          </cell>
          <cell r="E1008" t="str">
            <v>CUST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M1008">
            <v>0.75</v>
          </cell>
          <cell r="N1008">
            <v>0</v>
          </cell>
          <cell r="O1008">
            <v>0</v>
          </cell>
          <cell r="P1008">
            <v>0.75</v>
          </cell>
          <cell r="Q1008">
            <v>0</v>
          </cell>
          <cell r="R1008">
            <v>0</v>
          </cell>
          <cell r="S1008" t="str">
            <v>PLNT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D1008">
            <v>41010</v>
          </cell>
          <cell r="AE1008" t="str">
            <v>BADDEBT</v>
          </cell>
          <cell r="AF1008" t="str">
            <v>41010.BADDEBT</v>
          </cell>
        </row>
        <row r="1009">
          <cell r="A1009">
            <v>1009</v>
          </cell>
          <cell r="D1009" t="str">
            <v>CN</v>
          </cell>
          <cell r="E1009" t="str">
            <v>CUST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M1009">
            <v>0.75</v>
          </cell>
          <cell r="N1009">
            <v>0</v>
          </cell>
          <cell r="O1009">
            <v>0</v>
          </cell>
          <cell r="P1009">
            <v>0.75</v>
          </cell>
          <cell r="Q1009">
            <v>0</v>
          </cell>
          <cell r="R1009">
            <v>0</v>
          </cell>
          <cell r="S1009" t="str">
            <v>PLNT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D1009">
            <v>41010</v>
          </cell>
          <cell r="AE1009" t="str">
            <v>CN</v>
          </cell>
          <cell r="AF1009" t="str">
            <v>41010.CN</v>
          </cell>
        </row>
        <row r="1010">
          <cell r="A1010">
            <v>1010</v>
          </cell>
          <cell r="D1010" t="str">
            <v>IBT</v>
          </cell>
          <cell r="E1010" t="str">
            <v>IBT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M1010">
            <v>0.75</v>
          </cell>
          <cell r="N1010">
            <v>0</v>
          </cell>
          <cell r="O1010">
            <v>0</v>
          </cell>
          <cell r="P1010">
            <v>0.75</v>
          </cell>
          <cell r="Q1010">
            <v>0</v>
          </cell>
          <cell r="R1010">
            <v>0</v>
          </cell>
          <cell r="S1010" t="str">
            <v>PLNT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D1010">
            <v>41010</v>
          </cell>
          <cell r="AE1010" t="str">
            <v>IBT</v>
          </cell>
          <cell r="AF1010" t="str">
            <v>41010.IBT</v>
          </cell>
        </row>
        <row r="1011">
          <cell r="A1011">
            <v>1011</v>
          </cell>
          <cell r="D1011" t="str">
            <v>CIAC</v>
          </cell>
          <cell r="E1011" t="str">
            <v>DPW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M1011">
            <v>0.75</v>
          </cell>
          <cell r="N1011">
            <v>0</v>
          </cell>
          <cell r="O1011">
            <v>0</v>
          </cell>
          <cell r="P1011">
            <v>0.75</v>
          </cell>
          <cell r="Q1011">
            <v>0</v>
          </cell>
          <cell r="R1011">
            <v>0</v>
          </cell>
          <cell r="S1011" t="str">
            <v>PLNT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D1011">
            <v>41010</v>
          </cell>
          <cell r="AE1011" t="str">
            <v>CIAC</v>
          </cell>
          <cell r="AF1011" t="str">
            <v>41010.CIAC</v>
          </cell>
        </row>
        <row r="1012">
          <cell r="A1012">
            <v>1012</v>
          </cell>
          <cell r="D1012" t="str">
            <v>SCHMDEXP</v>
          </cell>
          <cell r="E1012" t="str">
            <v>GP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M1012">
            <v>0.75</v>
          </cell>
          <cell r="N1012">
            <v>0</v>
          </cell>
          <cell r="O1012">
            <v>0</v>
          </cell>
          <cell r="P1012">
            <v>0.75</v>
          </cell>
          <cell r="Q1012">
            <v>0</v>
          </cell>
          <cell r="R1012">
            <v>0</v>
          </cell>
          <cell r="S1012" t="str">
            <v>PLNT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D1012">
            <v>41010</v>
          </cell>
          <cell r="AE1012" t="str">
            <v>SCHMDEXP</v>
          </cell>
          <cell r="AF1012" t="str">
            <v>41010.SCHMDEXP</v>
          </cell>
        </row>
        <row r="1013">
          <cell r="A1013">
            <v>1013</v>
          </cell>
          <cell r="D1013" t="str">
            <v>TAXDEPR</v>
          </cell>
          <cell r="E1013" t="str">
            <v>TAXDEPR</v>
          </cell>
          <cell r="F1013">
            <v>190810092.9251667</v>
          </cell>
          <cell r="G1013">
            <v>71942665.776389629</v>
          </cell>
          <cell r="H1013">
            <v>69028935.73715958</v>
          </cell>
          <cell r="I1013">
            <v>48835650.319678694</v>
          </cell>
          <cell r="J1013">
            <v>1002841.0919387997</v>
          </cell>
          <cell r="K1013">
            <v>0</v>
          </cell>
          <cell r="M1013">
            <v>0.75</v>
          </cell>
          <cell r="N1013">
            <v>53956999.332292221</v>
          </cell>
          <cell r="O1013">
            <v>17985666.444097407</v>
          </cell>
          <cell r="P1013">
            <v>0.75</v>
          </cell>
          <cell r="Q1013">
            <v>51771701.802869685</v>
          </cell>
          <cell r="R1013">
            <v>17257233.934289895</v>
          </cell>
          <cell r="S1013" t="str">
            <v>PLNT</v>
          </cell>
          <cell r="T1013">
            <v>8566020.9167837743</v>
          </cell>
          <cell r="U1013">
            <v>24616869.54060895</v>
          </cell>
          <cell r="V1013">
            <v>9144615.6792715527</v>
          </cell>
          <cell r="W1013">
            <v>5033878.0530837709</v>
          </cell>
          <cell r="X1013">
            <v>1474266.129930642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D1013">
            <v>41010</v>
          </cell>
          <cell r="AE1013" t="str">
            <v>TAXDEPR</v>
          </cell>
          <cell r="AF1013" t="str">
            <v>41010.TAXDEPR</v>
          </cell>
        </row>
        <row r="1014">
          <cell r="A1014">
            <v>1014</v>
          </cell>
          <cell r="D1014" t="str">
            <v>SNPD</v>
          </cell>
          <cell r="E1014" t="str">
            <v>DPW</v>
          </cell>
          <cell r="F1014">
            <v>9254.1341829181929</v>
          </cell>
          <cell r="G1014">
            <v>0</v>
          </cell>
          <cell r="H1014">
            <v>0</v>
          </cell>
          <cell r="I1014">
            <v>9254.1341829181929</v>
          </cell>
          <cell r="J1014">
            <v>0</v>
          </cell>
          <cell r="K1014">
            <v>0</v>
          </cell>
          <cell r="N1014">
            <v>0</v>
          </cell>
          <cell r="O1014">
            <v>0</v>
          </cell>
          <cell r="Q1014">
            <v>0</v>
          </cell>
          <cell r="R1014">
            <v>0</v>
          </cell>
          <cell r="S1014" t="str">
            <v>PLNT</v>
          </cell>
          <cell r="T1014">
            <v>1623.2221022693757</v>
          </cell>
          <cell r="U1014">
            <v>4664.7850986104322</v>
          </cell>
          <cell r="V1014">
            <v>1732.8631848503521</v>
          </cell>
          <cell r="W1014">
            <v>953.89705386830406</v>
          </cell>
          <cell r="X1014">
            <v>279.36674331972796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D1014">
            <v>41010</v>
          </cell>
          <cell r="AE1014" t="str">
            <v>SNPD</v>
          </cell>
          <cell r="AF1014" t="str">
            <v>41010.SNPD</v>
          </cell>
        </row>
        <row r="1015">
          <cell r="A1015">
            <v>1015</v>
          </cell>
          <cell r="F1015">
            <v>242334085.24665657</v>
          </cell>
          <cell r="G1015">
            <v>105921326.92403287</v>
          </cell>
          <cell r="H1015">
            <v>81623901.188227996</v>
          </cell>
          <cell r="I1015">
            <v>52572091.134250745</v>
          </cell>
          <cell r="J1015">
            <v>2216766.0001449669</v>
          </cell>
          <cell r="K1015">
            <v>0</v>
          </cell>
          <cell r="N1015">
            <v>79440995.19302465</v>
          </cell>
          <cell r="O1015">
            <v>26480331.731008217</v>
          </cell>
          <cell r="Q1015">
            <v>61217925.891170993</v>
          </cell>
          <cell r="R1015">
            <v>20405975.297056999</v>
          </cell>
          <cell r="T1015">
            <v>8997408.5378144849</v>
          </cell>
          <cell r="U1015">
            <v>27416162.618046835</v>
          </cell>
          <cell r="V1015">
            <v>9342005.6874308232</v>
          </cell>
          <cell r="W1015">
            <v>5131594.591743038</v>
          </cell>
          <cell r="X1015">
            <v>1684919.6992155644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D1015">
            <v>41010</v>
          </cell>
          <cell r="AE1015" t="str">
            <v>NA</v>
          </cell>
          <cell r="AF1015" t="str">
            <v>41010.NA1</v>
          </cell>
        </row>
        <row r="1016">
          <cell r="A1016">
            <v>1016</v>
          </cell>
          <cell r="AD1016">
            <v>41010</v>
          </cell>
          <cell r="AE1016" t="str">
            <v>NA</v>
          </cell>
          <cell r="AF1016" t="str">
            <v>41010.NA2</v>
          </cell>
        </row>
        <row r="1017">
          <cell r="A1017">
            <v>1017</v>
          </cell>
          <cell r="B1017">
            <v>41020</v>
          </cell>
          <cell r="C1017" t="str">
            <v>Deferred Income Tax - State-DR</v>
          </cell>
          <cell r="AD1017">
            <v>41020</v>
          </cell>
          <cell r="AE1017" t="str">
            <v>NA</v>
          </cell>
          <cell r="AF1017" t="str">
            <v>41020.NA</v>
          </cell>
        </row>
        <row r="1018">
          <cell r="A1018">
            <v>1018</v>
          </cell>
          <cell r="D1018" t="str">
            <v>S</v>
          </cell>
          <cell r="E1018" t="str">
            <v>GP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M1018">
            <v>0.75</v>
          </cell>
          <cell r="N1018">
            <v>0</v>
          </cell>
          <cell r="O1018">
            <v>0</v>
          </cell>
          <cell r="P1018">
            <v>0.75</v>
          </cell>
          <cell r="Q1018">
            <v>0</v>
          </cell>
          <cell r="R1018">
            <v>0</v>
          </cell>
          <cell r="S1018" t="str">
            <v>PLNT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D1018">
            <v>41020</v>
          </cell>
          <cell r="AE1018" t="str">
            <v>S</v>
          </cell>
          <cell r="AF1018" t="str">
            <v>41020.S</v>
          </cell>
        </row>
        <row r="1019">
          <cell r="A1019">
            <v>1019</v>
          </cell>
          <cell r="D1019" t="str">
            <v>SG</v>
          </cell>
          <cell r="E1019" t="str">
            <v>PT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M1019">
            <v>0.75</v>
          </cell>
          <cell r="N1019">
            <v>0</v>
          </cell>
          <cell r="O1019">
            <v>0</v>
          </cell>
          <cell r="P1019">
            <v>0.75</v>
          </cell>
          <cell r="Q1019">
            <v>0</v>
          </cell>
          <cell r="R1019">
            <v>0</v>
          </cell>
          <cell r="S1019" t="str">
            <v>PLNT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D1019">
            <v>41020</v>
          </cell>
          <cell r="AE1019" t="str">
            <v>SG</v>
          </cell>
          <cell r="AF1019" t="str">
            <v>41020.SG</v>
          </cell>
        </row>
        <row r="1020">
          <cell r="A1020">
            <v>1020</v>
          </cell>
          <cell r="D1020" t="str">
            <v>SO</v>
          </cell>
          <cell r="E1020" t="str">
            <v>LABOR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M1020">
            <v>0.75</v>
          </cell>
          <cell r="N1020">
            <v>0</v>
          </cell>
          <cell r="O1020">
            <v>0</v>
          </cell>
          <cell r="P1020">
            <v>0.75</v>
          </cell>
          <cell r="Q1020">
            <v>0</v>
          </cell>
          <cell r="R1020">
            <v>0</v>
          </cell>
          <cell r="S1020" t="str">
            <v>DISom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D1020">
            <v>41020</v>
          </cell>
          <cell r="AE1020" t="str">
            <v>SO</v>
          </cell>
          <cell r="AF1020" t="str">
            <v>41020.SO</v>
          </cell>
        </row>
        <row r="1021">
          <cell r="A1021">
            <v>1021</v>
          </cell>
          <cell r="D1021" t="str">
            <v>SE</v>
          </cell>
          <cell r="E1021" t="str">
            <v>P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M1021">
            <v>0.75</v>
          </cell>
          <cell r="N1021">
            <v>0</v>
          </cell>
          <cell r="O1021">
            <v>0</v>
          </cell>
          <cell r="P1021">
            <v>0.75</v>
          </cell>
          <cell r="Q1021">
            <v>0</v>
          </cell>
          <cell r="R1021">
            <v>0</v>
          </cell>
          <cell r="S1021" t="str">
            <v>PLNT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D1021">
            <v>41020</v>
          </cell>
          <cell r="AE1021" t="str">
            <v>SE</v>
          </cell>
          <cell r="AF1021" t="str">
            <v>41020.SE</v>
          </cell>
        </row>
        <row r="1022">
          <cell r="A1022">
            <v>1022</v>
          </cell>
          <cell r="D1022" t="str">
            <v>SG</v>
          </cell>
          <cell r="E1022" t="str">
            <v>PT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M1022">
            <v>0.75</v>
          </cell>
          <cell r="N1022">
            <v>0</v>
          </cell>
          <cell r="O1022">
            <v>0</v>
          </cell>
          <cell r="P1022">
            <v>0.75</v>
          </cell>
          <cell r="Q1022">
            <v>0</v>
          </cell>
          <cell r="R1022">
            <v>0</v>
          </cell>
          <cell r="S1022" t="str">
            <v>PLNT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D1022">
            <v>41020</v>
          </cell>
          <cell r="AE1022" t="str">
            <v>SG</v>
          </cell>
          <cell r="AF1022" t="str">
            <v>41020.SG1</v>
          </cell>
        </row>
        <row r="1023">
          <cell r="A1023">
            <v>1023</v>
          </cell>
          <cell r="D1023" t="str">
            <v>GPS</v>
          </cell>
          <cell r="E1023" t="str">
            <v>GP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M1023">
            <v>0.75</v>
          </cell>
          <cell r="N1023">
            <v>0</v>
          </cell>
          <cell r="O1023">
            <v>0</v>
          </cell>
          <cell r="P1023">
            <v>0.75</v>
          </cell>
          <cell r="Q1023">
            <v>0</v>
          </cell>
          <cell r="R1023">
            <v>0</v>
          </cell>
          <cell r="S1023" t="str">
            <v>PLNT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D1023">
            <v>41020</v>
          </cell>
          <cell r="AE1023" t="str">
            <v>GPS</v>
          </cell>
          <cell r="AF1023" t="str">
            <v>41020.GPS</v>
          </cell>
        </row>
        <row r="1024">
          <cell r="A1024">
            <v>1024</v>
          </cell>
          <cell r="D1024" t="str">
            <v>TROJP</v>
          </cell>
          <cell r="E1024" t="str">
            <v>P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M1024">
            <v>0.75</v>
          </cell>
          <cell r="N1024">
            <v>0</v>
          </cell>
          <cell r="O1024">
            <v>0</v>
          </cell>
          <cell r="P1024">
            <v>0.75</v>
          </cell>
          <cell r="Q1024">
            <v>0</v>
          </cell>
          <cell r="R1024">
            <v>0</v>
          </cell>
          <cell r="S1024" t="str">
            <v>PLNT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D1024">
            <v>41020</v>
          </cell>
          <cell r="AE1024" t="str">
            <v>TROJP</v>
          </cell>
          <cell r="AF1024" t="str">
            <v>41020.TROJP</v>
          </cell>
        </row>
        <row r="1025">
          <cell r="A1025">
            <v>1025</v>
          </cell>
          <cell r="D1025" t="str">
            <v>SNP</v>
          </cell>
          <cell r="E1025" t="str">
            <v>GP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M1025">
            <v>0.75</v>
          </cell>
          <cell r="N1025">
            <v>0</v>
          </cell>
          <cell r="O1025">
            <v>0</v>
          </cell>
          <cell r="P1025">
            <v>0.75</v>
          </cell>
          <cell r="Q1025">
            <v>0</v>
          </cell>
          <cell r="R1025">
            <v>0</v>
          </cell>
          <cell r="S1025" t="str">
            <v>PLNT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D1025">
            <v>41020</v>
          </cell>
          <cell r="AE1025" t="str">
            <v>SNP</v>
          </cell>
          <cell r="AF1025" t="str">
            <v>41020.SNP</v>
          </cell>
        </row>
        <row r="1026">
          <cell r="A1026">
            <v>1026</v>
          </cell>
          <cell r="D1026" t="str">
            <v>BADDEBT</v>
          </cell>
          <cell r="E1026" t="str">
            <v>CUST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M1026">
            <v>0.75</v>
          </cell>
          <cell r="N1026">
            <v>0</v>
          </cell>
          <cell r="O1026">
            <v>0</v>
          </cell>
          <cell r="P1026">
            <v>0.75</v>
          </cell>
          <cell r="Q1026">
            <v>0</v>
          </cell>
          <cell r="R1026">
            <v>0</v>
          </cell>
          <cell r="S1026" t="str">
            <v>PLNT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D1026">
            <v>41020</v>
          </cell>
          <cell r="AE1026" t="str">
            <v>BADDEBT</v>
          </cell>
          <cell r="AF1026" t="str">
            <v>41020.BADDEBT</v>
          </cell>
        </row>
        <row r="1027">
          <cell r="A1027">
            <v>1027</v>
          </cell>
          <cell r="D1027" t="str">
            <v>DITEXP</v>
          </cell>
          <cell r="E1027" t="str">
            <v>DITEXP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M1027">
            <v>0.75</v>
          </cell>
          <cell r="N1027">
            <v>0</v>
          </cell>
          <cell r="O1027">
            <v>0</v>
          </cell>
          <cell r="P1027">
            <v>0.75</v>
          </cell>
          <cell r="Q1027">
            <v>0</v>
          </cell>
          <cell r="R1027">
            <v>0</v>
          </cell>
          <cell r="S1027" t="str">
            <v>PLNT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D1027">
            <v>41020</v>
          </cell>
          <cell r="AE1027" t="str">
            <v>DITEXP</v>
          </cell>
          <cell r="AF1027" t="str">
            <v>41020.DITEXP</v>
          </cell>
        </row>
        <row r="1028">
          <cell r="A1028">
            <v>1028</v>
          </cell>
          <cell r="D1028" t="str">
            <v>SGCT</v>
          </cell>
          <cell r="E1028" t="str">
            <v>P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M1028">
            <v>0.75</v>
          </cell>
          <cell r="N1028">
            <v>0</v>
          </cell>
          <cell r="O1028">
            <v>0</v>
          </cell>
          <cell r="P1028">
            <v>0.75</v>
          </cell>
          <cell r="Q1028">
            <v>0</v>
          </cell>
          <cell r="R1028">
            <v>0</v>
          </cell>
          <cell r="S1028" t="str">
            <v>PLNT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D1028">
            <v>41020</v>
          </cell>
          <cell r="AE1028" t="str">
            <v>SGCT</v>
          </cell>
          <cell r="AF1028" t="str">
            <v>41020.SGCT</v>
          </cell>
        </row>
        <row r="1029">
          <cell r="A1029">
            <v>1029</v>
          </cell>
          <cell r="D1029" t="str">
            <v>SNPD</v>
          </cell>
          <cell r="E1029" t="str">
            <v>DPW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N1029">
            <v>0</v>
          </cell>
          <cell r="O1029">
            <v>0</v>
          </cell>
          <cell r="Q1029">
            <v>0</v>
          </cell>
          <cell r="R1029">
            <v>0</v>
          </cell>
          <cell r="S1029" t="str">
            <v>PLNT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D1029">
            <v>41020</v>
          </cell>
          <cell r="AE1029" t="str">
            <v>SNPD</v>
          </cell>
          <cell r="AF1029" t="str">
            <v>41020.SNPD</v>
          </cell>
        </row>
        <row r="1030">
          <cell r="A1030">
            <v>1030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N1030">
            <v>0</v>
          </cell>
          <cell r="O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41020</v>
          </cell>
          <cell r="AE1030" t="str">
            <v>NA</v>
          </cell>
          <cell r="AF1030" t="str">
            <v>41020.NA1</v>
          </cell>
        </row>
        <row r="1031">
          <cell r="A1031">
            <v>1031</v>
          </cell>
          <cell r="AD1031">
            <v>41020</v>
          </cell>
          <cell r="AE1031" t="str">
            <v>NA</v>
          </cell>
          <cell r="AF1031" t="str">
            <v>41020.NA2</v>
          </cell>
        </row>
        <row r="1032">
          <cell r="A1032">
            <v>1032</v>
          </cell>
          <cell r="B1032">
            <v>41110</v>
          </cell>
          <cell r="C1032" t="str">
            <v>Deferred Income Tax - Federal-CR</v>
          </cell>
          <cell r="AD1032">
            <v>41110</v>
          </cell>
          <cell r="AE1032" t="str">
            <v>NA</v>
          </cell>
          <cell r="AF1032" t="str">
            <v>41110.NA</v>
          </cell>
        </row>
        <row r="1033">
          <cell r="A1033">
            <v>1033</v>
          </cell>
          <cell r="D1033" t="str">
            <v>S</v>
          </cell>
          <cell r="E1033" t="str">
            <v>GP</v>
          </cell>
          <cell r="F1033">
            <v>209263.08000000007</v>
          </cell>
          <cell r="G1033">
            <v>102086.86356137409</v>
          </cell>
          <cell r="H1033">
            <v>50866.920746181975</v>
          </cell>
          <cell r="I1033">
            <v>55079.813752143331</v>
          </cell>
          <cell r="J1033">
            <v>1229.4819403007527</v>
          </cell>
          <cell r="K1033">
            <v>0</v>
          </cell>
          <cell r="M1033">
            <v>0.75</v>
          </cell>
          <cell r="N1033">
            <v>76565.147671030572</v>
          </cell>
          <cell r="O1033">
            <v>25521.715890343523</v>
          </cell>
          <cell r="P1033">
            <v>0.75</v>
          </cell>
          <cell r="Q1033">
            <v>38150.190559636481</v>
          </cell>
          <cell r="R1033">
            <v>12716.730186545494</v>
          </cell>
          <cell r="S1033" t="str">
            <v>PLNT</v>
          </cell>
          <cell r="T1033">
            <v>9661.2788732188346</v>
          </cell>
          <cell r="U1033">
            <v>27764.401222915301</v>
          </cell>
          <cell r="V1033">
            <v>10313.853202570001</v>
          </cell>
          <cell r="W1033">
            <v>5677.5135336557596</v>
          </cell>
          <cell r="X1033">
            <v>1662.7669197834316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D1033">
            <v>41110</v>
          </cell>
          <cell r="AE1033" t="str">
            <v>S</v>
          </cell>
          <cell r="AF1033" t="str">
            <v>41110.S</v>
          </cell>
        </row>
        <row r="1034">
          <cell r="A1034">
            <v>1034</v>
          </cell>
          <cell r="D1034" t="str">
            <v>SE</v>
          </cell>
          <cell r="E1034" t="str">
            <v>P</v>
          </cell>
          <cell r="F1034">
            <v>11926715.022761332</v>
          </cell>
          <cell r="G1034">
            <v>11926715.022761332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M1034">
            <v>0.75</v>
          </cell>
          <cell r="N1034">
            <v>8945036.2670709994</v>
          </cell>
          <cell r="O1034">
            <v>2981678.755690333</v>
          </cell>
          <cell r="P1034">
            <v>0.75</v>
          </cell>
          <cell r="Q1034">
            <v>0</v>
          </cell>
          <cell r="R1034">
            <v>0</v>
          </cell>
          <cell r="S1034" t="str">
            <v>PLNT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D1034">
            <v>41110</v>
          </cell>
          <cell r="AE1034" t="str">
            <v>SE</v>
          </cell>
          <cell r="AF1034" t="str">
            <v>41110.SE</v>
          </cell>
        </row>
        <row r="1035">
          <cell r="A1035">
            <v>1035</v>
          </cell>
          <cell r="D1035" t="str">
            <v>SG</v>
          </cell>
          <cell r="E1035" t="str">
            <v>PT</v>
          </cell>
          <cell r="F1035">
            <v>-235502.36108527204</v>
          </cell>
          <cell r="G1035">
            <v>-159653.61248712346</v>
          </cell>
          <cell r="H1035">
            <v>-75848.748598148595</v>
          </cell>
          <cell r="I1035">
            <v>0</v>
          </cell>
          <cell r="J1035">
            <v>0</v>
          </cell>
          <cell r="K1035">
            <v>0</v>
          </cell>
          <cell r="M1035">
            <v>0.75</v>
          </cell>
          <cell r="N1035">
            <v>-119740.2093653426</v>
          </cell>
          <cell r="O1035">
            <v>-39913.403121780866</v>
          </cell>
          <cell r="P1035">
            <v>0.75</v>
          </cell>
          <cell r="Q1035">
            <v>-56886.56144861145</v>
          </cell>
          <cell r="R1035">
            <v>-18962.187149537149</v>
          </cell>
          <cell r="S1035" t="str">
            <v>PLNT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D1035">
            <v>41110</v>
          </cell>
          <cell r="AE1035" t="str">
            <v>SG</v>
          </cell>
          <cell r="AF1035" t="str">
            <v>41110.SG</v>
          </cell>
        </row>
        <row r="1036">
          <cell r="A1036">
            <v>1036</v>
          </cell>
          <cell r="D1036" t="str">
            <v>SNP</v>
          </cell>
          <cell r="E1036" t="str">
            <v>GP</v>
          </cell>
          <cell r="F1036">
            <v>-4049153.794952393</v>
          </cell>
          <cell r="G1036">
            <v>-1975338.4639293512</v>
          </cell>
          <cell r="H1036">
            <v>-984253.81666438864</v>
          </cell>
          <cell r="I1036">
            <v>-1065771.5488071861</v>
          </cell>
          <cell r="J1036">
            <v>-23789.965551468624</v>
          </cell>
          <cell r="K1036">
            <v>0</v>
          </cell>
          <cell r="M1036">
            <v>0.75</v>
          </cell>
          <cell r="N1036">
            <v>-1481503.8479470133</v>
          </cell>
          <cell r="O1036">
            <v>-493834.6159823378</v>
          </cell>
          <cell r="P1036">
            <v>0.75</v>
          </cell>
          <cell r="Q1036">
            <v>-738190.36249829154</v>
          </cell>
          <cell r="R1036">
            <v>-246063.45416609716</v>
          </cell>
          <cell r="S1036" t="str">
            <v>PLNT</v>
          </cell>
          <cell r="T1036">
            <v>-186941.73866497332</v>
          </cell>
          <cell r="U1036">
            <v>-537229.64689398778</v>
          </cell>
          <cell r="V1036">
            <v>-199568.781247835</v>
          </cell>
          <cell r="W1036">
            <v>-109857.53182403595</v>
          </cell>
          <cell r="X1036">
            <v>-32173.850176353997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D1036">
            <v>41110</v>
          </cell>
          <cell r="AE1036" t="str">
            <v>SNP</v>
          </cell>
          <cell r="AF1036" t="str">
            <v>41110.SNP</v>
          </cell>
        </row>
        <row r="1037">
          <cell r="A1037">
            <v>1037</v>
          </cell>
          <cell r="D1037" t="str">
            <v>SG</v>
          </cell>
          <cell r="E1037" t="str">
            <v>PT</v>
          </cell>
          <cell r="F1037">
            <v>1346884.5498979667</v>
          </cell>
          <cell r="G1037">
            <v>913090.56522130826</v>
          </cell>
          <cell r="H1037">
            <v>433793.98467665847</v>
          </cell>
          <cell r="I1037">
            <v>0</v>
          </cell>
          <cell r="J1037">
            <v>0</v>
          </cell>
          <cell r="K1037">
            <v>0</v>
          </cell>
          <cell r="M1037">
            <v>0.75</v>
          </cell>
          <cell r="N1037">
            <v>684817.9239159812</v>
          </cell>
          <cell r="O1037">
            <v>228272.64130532707</v>
          </cell>
          <cell r="P1037">
            <v>0.75</v>
          </cell>
          <cell r="Q1037">
            <v>325345.48850749386</v>
          </cell>
          <cell r="R1037">
            <v>108448.49616916462</v>
          </cell>
          <cell r="S1037" t="str">
            <v>PLNT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D1037">
            <v>41110</v>
          </cell>
          <cell r="AE1037" t="str">
            <v>SG</v>
          </cell>
          <cell r="AF1037" t="str">
            <v>41110.SG1</v>
          </cell>
        </row>
        <row r="1038">
          <cell r="A1038">
            <v>1038</v>
          </cell>
          <cell r="D1038" t="str">
            <v>GPS</v>
          </cell>
          <cell r="E1038" t="str">
            <v>GP</v>
          </cell>
          <cell r="F1038">
            <v>-37946.808558969897</v>
          </cell>
          <cell r="G1038">
            <v>-18511.964308033414</v>
          </cell>
          <cell r="H1038">
            <v>-9223.9744513922906</v>
          </cell>
          <cell r="I1038">
            <v>-9987.921175184365</v>
          </cell>
          <cell r="J1038">
            <v>-222.94862435984169</v>
          </cell>
          <cell r="K1038">
            <v>0</v>
          </cell>
          <cell r="M1038">
            <v>0.75</v>
          </cell>
          <cell r="N1038">
            <v>-13883.97323102506</v>
          </cell>
          <cell r="O1038">
            <v>-4627.9910770083534</v>
          </cell>
          <cell r="P1038">
            <v>0.75</v>
          </cell>
          <cell r="Q1038">
            <v>-6917.9808385442175</v>
          </cell>
          <cell r="R1038">
            <v>-2305.9936128480726</v>
          </cell>
          <cell r="S1038" t="str">
            <v>PLNT</v>
          </cell>
          <cell r="T1038">
            <v>-1751.9320648289004</v>
          </cell>
          <cell r="U1038">
            <v>-5034.6693643255003</v>
          </cell>
          <cell r="V1038">
            <v>-1870.2669050997542</v>
          </cell>
          <cell r="W1038">
            <v>-1029.5343027188349</v>
          </cell>
          <cell r="X1038">
            <v>-301.5185382113745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D1038">
            <v>41110</v>
          </cell>
          <cell r="AE1038" t="str">
            <v>GPS</v>
          </cell>
          <cell r="AF1038" t="str">
            <v>41110.GPS</v>
          </cell>
        </row>
        <row r="1039">
          <cell r="A1039">
            <v>1039</v>
          </cell>
          <cell r="D1039" t="str">
            <v>SO</v>
          </cell>
          <cell r="E1039" t="str">
            <v>LABOR</v>
          </cell>
          <cell r="F1039">
            <v>-6885646.8622154966</v>
          </cell>
          <cell r="G1039">
            <v>-3188699.2588684577</v>
          </cell>
          <cell r="H1039">
            <v>-542695.99013452197</v>
          </cell>
          <cell r="I1039">
            <v>-2209130.1750659421</v>
          </cell>
          <cell r="J1039">
            <v>-945121.438146575</v>
          </cell>
          <cell r="K1039">
            <v>0</v>
          </cell>
          <cell r="M1039">
            <v>0.75</v>
          </cell>
          <cell r="N1039">
            <v>-2391524.4441513433</v>
          </cell>
          <cell r="O1039">
            <v>-797174.81471711444</v>
          </cell>
          <cell r="P1039">
            <v>0.75</v>
          </cell>
          <cell r="Q1039">
            <v>-407021.99260089151</v>
          </cell>
          <cell r="R1039">
            <v>-135673.99753363049</v>
          </cell>
          <cell r="S1039" t="str">
            <v>DISom</v>
          </cell>
          <cell r="T1039">
            <v>-210028.01862978027</v>
          </cell>
          <cell r="U1039">
            <v>-1839138.8626379585</v>
          </cell>
          <cell r="V1039">
            <v>-15747.180240084215</v>
          </cell>
          <cell r="W1039">
            <v>0</v>
          </cell>
          <cell r="X1039">
            <v>-144216.11355811934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D1039">
            <v>41110</v>
          </cell>
          <cell r="AE1039" t="str">
            <v>SO</v>
          </cell>
          <cell r="AF1039" t="str">
            <v>41110.SO</v>
          </cell>
        </row>
        <row r="1040">
          <cell r="A1040">
            <v>1040</v>
          </cell>
          <cell r="D1040" t="str">
            <v>SNPD</v>
          </cell>
          <cell r="E1040" t="str">
            <v>PT</v>
          </cell>
          <cell r="F1040">
            <v>-252071.8085136131</v>
          </cell>
          <cell r="G1040">
            <v>-170886.50258070632</v>
          </cell>
          <cell r="H1040">
            <v>-81185.305932906776</v>
          </cell>
          <cell r="I1040">
            <v>0</v>
          </cell>
          <cell r="J1040">
            <v>0</v>
          </cell>
          <cell r="K1040">
            <v>0</v>
          </cell>
          <cell r="M1040">
            <v>0.75</v>
          </cell>
          <cell r="N1040">
            <v>-128164.87693552974</v>
          </cell>
          <cell r="O1040">
            <v>-42721.62564517658</v>
          </cell>
          <cell r="P1040">
            <v>0.75</v>
          </cell>
          <cell r="Q1040">
            <v>-60888.979449680082</v>
          </cell>
          <cell r="R1040">
            <v>-20296.326483226694</v>
          </cell>
          <cell r="S1040" t="str">
            <v>PLNT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D1040">
            <v>41110</v>
          </cell>
          <cell r="AE1040" t="str">
            <v>SNPD</v>
          </cell>
          <cell r="AF1040" t="str">
            <v>41110.SNPD</v>
          </cell>
        </row>
        <row r="1041">
          <cell r="A1041">
            <v>1041</v>
          </cell>
          <cell r="D1041" t="str">
            <v>BADDEBT</v>
          </cell>
          <cell r="E1041" t="str">
            <v>CUST</v>
          </cell>
          <cell r="F1041">
            <v>13111.522391044804</v>
          </cell>
          <cell r="G1041">
            <v>0</v>
          </cell>
          <cell r="H1041">
            <v>0</v>
          </cell>
          <cell r="I1041">
            <v>0</v>
          </cell>
          <cell r="J1041">
            <v>13111.522391044804</v>
          </cell>
          <cell r="K1041">
            <v>0</v>
          </cell>
          <cell r="M1041">
            <v>0.75</v>
          </cell>
          <cell r="N1041">
            <v>0</v>
          </cell>
          <cell r="O1041">
            <v>0</v>
          </cell>
          <cell r="P1041">
            <v>0.75</v>
          </cell>
          <cell r="Q1041">
            <v>0</v>
          </cell>
          <cell r="R1041">
            <v>0</v>
          </cell>
          <cell r="S1041" t="str">
            <v>PLNT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D1041">
            <v>41110</v>
          </cell>
          <cell r="AE1041" t="str">
            <v>BADDEBT</v>
          </cell>
          <cell r="AF1041" t="str">
            <v>41110.BADDEBT</v>
          </cell>
        </row>
        <row r="1042">
          <cell r="A1042">
            <v>1042</v>
          </cell>
          <cell r="D1042" t="str">
            <v>SGCT</v>
          </cell>
          <cell r="E1042" t="str">
            <v>P</v>
          </cell>
          <cell r="F1042">
            <v>-186651.79449003996</v>
          </cell>
          <cell r="G1042">
            <v>-186651.79449003996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M1042">
            <v>0.75</v>
          </cell>
          <cell r="N1042">
            <v>-139988.84586752998</v>
          </cell>
          <cell r="O1042">
            <v>-46662.94862250999</v>
          </cell>
          <cell r="P1042">
            <v>0.75</v>
          </cell>
          <cell r="Q1042">
            <v>0</v>
          </cell>
          <cell r="R1042">
            <v>0</v>
          </cell>
          <cell r="S1042" t="str">
            <v>PLNT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D1042">
            <v>41110</v>
          </cell>
          <cell r="AE1042" t="str">
            <v>SGCT</v>
          </cell>
          <cell r="AF1042" t="str">
            <v>41110.SGCT</v>
          </cell>
        </row>
        <row r="1043">
          <cell r="A1043">
            <v>1043</v>
          </cell>
          <cell r="D1043" t="str">
            <v>DITEXP</v>
          </cell>
          <cell r="E1043" t="str">
            <v>DITEXP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M1043">
            <v>0.75</v>
          </cell>
          <cell r="N1043">
            <v>0</v>
          </cell>
          <cell r="O1043">
            <v>0</v>
          </cell>
          <cell r="P1043">
            <v>0.75</v>
          </cell>
          <cell r="Q1043">
            <v>0</v>
          </cell>
          <cell r="R1043">
            <v>0</v>
          </cell>
          <cell r="S1043" t="str">
            <v>PLNT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D1043">
            <v>41110</v>
          </cell>
          <cell r="AE1043" t="str">
            <v>DITEXP</v>
          </cell>
          <cell r="AF1043" t="str">
            <v>41110.DITEXP</v>
          </cell>
        </row>
        <row r="1044">
          <cell r="A1044">
            <v>1044</v>
          </cell>
          <cell r="D1044" t="str">
            <v>TROJD</v>
          </cell>
          <cell r="E1044" t="str">
            <v>P</v>
          </cell>
          <cell r="F1044">
            <v>6096.9879016247987</v>
          </cell>
          <cell r="G1044">
            <v>6096.9879016247987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M1044">
            <v>0.75</v>
          </cell>
          <cell r="N1044">
            <v>4572.7409262185993</v>
          </cell>
          <cell r="O1044">
            <v>1524.2469754061997</v>
          </cell>
          <cell r="P1044">
            <v>0.75</v>
          </cell>
          <cell r="Q1044">
            <v>0</v>
          </cell>
          <cell r="R1044">
            <v>0</v>
          </cell>
          <cell r="S1044" t="str">
            <v>PLNT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D1044">
            <v>41110</v>
          </cell>
          <cell r="AE1044" t="str">
            <v>TROJD</v>
          </cell>
          <cell r="AF1044" t="str">
            <v>41110.TROJD</v>
          </cell>
        </row>
        <row r="1045">
          <cell r="A1045">
            <v>1045</v>
          </cell>
          <cell r="D1045" t="str">
            <v>IBT</v>
          </cell>
          <cell r="E1045" t="str">
            <v>IBT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M1045">
            <v>0.75</v>
          </cell>
          <cell r="N1045">
            <v>0</v>
          </cell>
          <cell r="O1045">
            <v>0</v>
          </cell>
          <cell r="P1045">
            <v>0.75</v>
          </cell>
          <cell r="Q1045">
            <v>0</v>
          </cell>
          <cell r="R1045">
            <v>0</v>
          </cell>
          <cell r="S1045" t="str">
            <v>PLNT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D1045">
            <v>41110</v>
          </cell>
          <cell r="AE1045" t="str">
            <v>IBT</v>
          </cell>
          <cell r="AF1045" t="str">
            <v>41110.IBT</v>
          </cell>
        </row>
        <row r="1046">
          <cell r="A1046">
            <v>1046</v>
          </cell>
          <cell r="D1046" t="str">
            <v>CIAC</v>
          </cell>
          <cell r="E1046" t="str">
            <v>DPW</v>
          </cell>
          <cell r="F1046">
            <v>-19692903.404061366</v>
          </cell>
          <cell r="G1046">
            <v>0</v>
          </cell>
          <cell r="H1046">
            <v>0</v>
          </cell>
          <cell r="I1046">
            <v>-19692903.404061366</v>
          </cell>
          <cell r="J1046">
            <v>0</v>
          </cell>
          <cell r="K1046">
            <v>0</v>
          </cell>
          <cell r="M1046">
            <v>0.75</v>
          </cell>
          <cell r="N1046">
            <v>0</v>
          </cell>
          <cell r="O1046">
            <v>0</v>
          </cell>
          <cell r="P1046">
            <v>0.75</v>
          </cell>
          <cell r="Q1046">
            <v>0</v>
          </cell>
          <cell r="R1046">
            <v>0</v>
          </cell>
          <cell r="S1046" t="str">
            <v>PLNT</v>
          </cell>
          <cell r="T1046">
            <v>-3454235.2025036351</v>
          </cell>
          <cell r="U1046">
            <v>-9926716.0527244527</v>
          </cell>
          <cell r="V1046">
            <v>-3687552.6804768168</v>
          </cell>
          <cell r="W1046">
            <v>-2029903.8427518869</v>
          </cell>
          <cell r="X1046">
            <v>-594495.62560457224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D1046">
            <v>41110</v>
          </cell>
          <cell r="AE1046" t="str">
            <v>CIAC</v>
          </cell>
          <cell r="AF1046" t="str">
            <v>41110.CIAC</v>
          </cell>
        </row>
        <row r="1047">
          <cell r="A1047">
            <v>1047</v>
          </cell>
          <cell r="D1047" t="str">
            <v>SCHMDEXP</v>
          </cell>
          <cell r="E1047" t="str">
            <v>GP</v>
          </cell>
          <cell r="F1047">
            <v>-120964305.6308576</v>
          </cell>
          <cell r="G1047">
            <v>-59011205.248119786</v>
          </cell>
          <cell r="H1047">
            <v>-29403570.604244981</v>
          </cell>
          <cell r="I1047">
            <v>-31838829.022324327</v>
          </cell>
          <cell r="J1047">
            <v>-710700.75616855116</v>
          </cell>
          <cell r="K1047">
            <v>0</v>
          </cell>
          <cell r="M1047">
            <v>0.75</v>
          </cell>
          <cell r="N1047">
            <v>-44258403.936089844</v>
          </cell>
          <cell r="O1047">
            <v>-14752801.312029947</v>
          </cell>
          <cell r="P1047">
            <v>0.75</v>
          </cell>
          <cell r="Q1047">
            <v>-22052677.953183737</v>
          </cell>
          <cell r="R1047">
            <v>-7350892.6510612452</v>
          </cell>
          <cell r="S1047" t="str">
            <v>PLNT</v>
          </cell>
          <cell r="T1047">
            <v>-5584692.1989535382</v>
          </cell>
          <cell r="U1047">
            <v>-16049183.234742038</v>
          </cell>
          <cell r="V1047">
            <v>-5961912.1109537175</v>
          </cell>
          <cell r="W1047">
            <v>-3281880.7900011097</v>
          </cell>
          <cell r="X1047">
            <v>-961160.68767392053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D1047">
            <v>41110</v>
          </cell>
          <cell r="AE1047" t="str">
            <v>SCHMDEXP</v>
          </cell>
          <cell r="AF1047" t="str">
            <v>41110.SCHMDEXP</v>
          </cell>
        </row>
        <row r="1048">
          <cell r="A1048">
            <v>1048</v>
          </cell>
          <cell r="D1048" t="str">
            <v>TAXDEPR</v>
          </cell>
          <cell r="E1048" t="str">
            <v>TAXDEPR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M1048">
            <v>0.75</v>
          </cell>
          <cell r="N1048">
            <v>0</v>
          </cell>
          <cell r="O1048">
            <v>0</v>
          </cell>
          <cell r="P1048">
            <v>0.75</v>
          </cell>
          <cell r="Q1048">
            <v>0</v>
          </cell>
          <cell r="R1048">
            <v>0</v>
          </cell>
          <cell r="S1048" t="str">
            <v>PLNT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D1048">
            <v>41110</v>
          </cell>
          <cell r="AE1048" t="str">
            <v>TAXDEPR</v>
          </cell>
          <cell r="AF1048" t="str">
            <v>41110.TAXDEPR</v>
          </cell>
        </row>
        <row r="1049">
          <cell r="A1049">
            <v>1049</v>
          </cell>
          <cell r="F1049">
            <v>-138802111.30178279</v>
          </cell>
          <cell r="G1049">
            <v>-51762957.405337863</v>
          </cell>
          <cell r="H1049">
            <v>-30612117.534603499</v>
          </cell>
          <cell r="I1049">
            <v>-54761542.257681862</v>
          </cell>
          <cell r="J1049">
            <v>-1665494.1041596089</v>
          </cell>
          <cell r="K1049">
            <v>0</v>
          </cell>
          <cell r="N1049">
            <v>-38822218.054003395</v>
          </cell>
          <cell r="O1049">
            <v>-12940739.351334466</v>
          </cell>
          <cell r="Q1049">
            <v>-22959088.150952626</v>
          </cell>
          <cell r="R1049">
            <v>-7653029.3836508747</v>
          </cell>
          <cell r="T1049">
            <v>-9427987.8119435366</v>
          </cell>
          <cell r="U1049">
            <v>-28329538.065139845</v>
          </cell>
          <cell r="V1049">
            <v>-9856337.1666209828</v>
          </cell>
          <cell r="W1049">
            <v>-5416994.1853460958</v>
          </cell>
          <cell r="X1049">
            <v>-1730685.028631394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D1049">
            <v>41110</v>
          </cell>
          <cell r="AE1049" t="str">
            <v>NA</v>
          </cell>
          <cell r="AF1049" t="str">
            <v>41110.NA1</v>
          </cell>
        </row>
        <row r="1050">
          <cell r="A1050">
            <v>1050</v>
          </cell>
          <cell r="AD1050">
            <v>41110</v>
          </cell>
          <cell r="AE1050" t="str">
            <v>NA</v>
          </cell>
          <cell r="AF1050" t="str">
            <v>41110.NA2</v>
          </cell>
        </row>
        <row r="1051">
          <cell r="A1051">
            <v>1051</v>
          </cell>
          <cell r="B1051">
            <v>41111</v>
          </cell>
          <cell r="C1051" t="str">
            <v>Deferred Income Tax - State-CR</v>
          </cell>
          <cell r="AD1051">
            <v>41111</v>
          </cell>
          <cell r="AE1051" t="str">
            <v>NA</v>
          </cell>
          <cell r="AF1051" t="str">
            <v>41111.NA</v>
          </cell>
        </row>
        <row r="1052">
          <cell r="A1052">
            <v>1052</v>
          </cell>
          <cell r="D1052" t="str">
            <v>S</v>
          </cell>
          <cell r="E1052" t="str">
            <v>GP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M1052">
            <v>0.75</v>
          </cell>
          <cell r="N1052">
            <v>0</v>
          </cell>
          <cell r="O1052">
            <v>0</v>
          </cell>
          <cell r="P1052">
            <v>0.75</v>
          </cell>
          <cell r="Q1052">
            <v>0</v>
          </cell>
          <cell r="R1052">
            <v>0</v>
          </cell>
          <cell r="S1052" t="str">
            <v>PLNT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D1052">
            <v>41111</v>
          </cell>
          <cell r="AE1052" t="str">
            <v>S</v>
          </cell>
          <cell r="AF1052" t="str">
            <v>41111.S</v>
          </cell>
        </row>
        <row r="1053">
          <cell r="A1053">
            <v>1053</v>
          </cell>
          <cell r="D1053" t="str">
            <v>SNP</v>
          </cell>
          <cell r="E1053" t="str">
            <v>GP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M1053">
            <v>0.75</v>
          </cell>
          <cell r="N1053">
            <v>0</v>
          </cell>
          <cell r="O1053">
            <v>0</v>
          </cell>
          <cell r="P1053">
            <v>0.75</v>
          </cell>
          <cell r="Q1053">
            <v>0</v>
          </cell>
          <cell r="R1053">
            <v>0</v>
          </cell>
          <cell r="S1053" t="str">
            <v>PLNT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D1053">
            <v>41111</v>
          </cell>
          <cell r="AE1053" t="str">
            <v>SNP</v>
          </cell>
          <cell r="AF1053" t="str">
            <v>41111.SNP</v>
          </cell>
        </row>
        <row r="1054">
          <cell r="A1054">
            <v>1054</v>
          </cell>
          <cell r="D1054" t="str">
            <v>DITEXPRL</v>
          </cell>
          <cell r="E1054" t="str">
            <v>DITEXP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M1054">
            <v>0.75</v>
          </cell>
          <cell r="N1054">
            <v>0</v>
          </cell>
          <cell r="O1054">
            <v>0</v>
          </cell>
          <cell r="P1054">
            <v>0.75</v>
          </cell>
          <cell r="Q1054">
            <v>0</v>
          </cell>
          <cell r="R1054">
            <v>0</v>
          </cell>
          <cell r="S1054" t="str">
            <v>PLNT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D1054">
            <v>41111</v>
          </cell>
          <cell r="AE1054" t="str">
            <v>DITEXPRL</v>
          </cell>
          <cell r="AF1054" t="str">
            <v>41111.DITEXPRL</v>
          </cell>
        </row>
        <row r="1055">
          <cell r="A1055">
            <v>1055</v>
          </cell>
          <cell r="D1055" t="str">
            <v>SNPD</v>
          </cell>
          <cell r="E1055" t="str">
            <v>PT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M1055">
            <v>0.75</v>
          </cell>
          <cell r="N1055">
            <v>0</v>
          </cell>
          <cell r="O1055">
            <v>0</v>
          </cell>
          <cell r="P1055">
            <v>0.75</v>
          </cell>
          <cell r="Q1055">
            <v>0</v>
          </cell>
          <cell r="R1055">
            <v>0</v>
          </cell>
          <cell r="S1055" t="str">
            <v>PLNT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D1055">
            <v>41111</v>
          </cell>
          <cell r="AE1055" t="str">
            <v>SNPD</v>
          </cell>
          <cell r="AF1055" t="str">
            <v>41111.SNPD</v>
          </cell>
        </row>
        <row r="1056">
          <cell r="A1056">
            <v>1056</v>
          </cell>
          <cell r="D1056" t="str">
            <v>SGCT</v>
          </cell>
          <cell r="E1056" t="str">
            <v>P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M1056">
            <v>0.75</v>
          </cell>
          <cell r="N1056">
            <v>0</v>
          </cell>
          <cell r="O1056">
            <v>0</v>
          </cell>
          <cell r="P1056">
            <v>0.75</v>
          </cell>
          <cell r="Q1056">
            <v>0</v>
          </cell>
          <cell r="R1056">
            <v>0</v>
          </cell>
          <cell r="S1056" t="str">
            <v>PLNT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D1056">
            <v>41111</v>
          </cell>
          <cell r="AE1056" t="str">
            <v>SGCT</v>
          </cell>
          <cell r="AF1056" t="str">
            <v>41111.SGCT</v>
          </cell>
        </row>
        <row r="1057">
          <cell r="A1057">
            <v>1057</v>
          </cell>
          <cell r="D1057" t="str">
            <v>SG</v>
          </cell>
          <cell r="E1057" t="str">
            <v>PT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M1057">
            <v>0.75</v>
          </cell>
          <cell r="N1057">
            <v>0</v>
          </cell>
          <cell r="O1057">
            <v>0</v>
          </cell>
          <cell r="P1057">
            <v>0.75</v>
          </cell>
          <cell r="Q1057">
            <v>0</v>
          </cell>
          <cell r="R1057">
            <v>0</v>
          </cell>
          <cell r="S1057" t="str">
            <v>PLNT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D1057">
            <v>41111</v>
          </cell>
          <cell r="AE1057" t="str">
            <v>SG</v>
          </cell>
          <cell r="AF1057" t="str">
            <v>41111.SG</v>
          </cell>
        </row>
        <row r="1058">
          <cell r="A1058">
            <v>1058</v>
          </cell>
          <cell r="D1058" t="str">
            <v>BADDEBT</v>
          </cell>
          <cell r="E1058" t="str">
            <v>CUST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M1058">
            <v>0.75</v>
          </cell>
          <cell r="N1058">
            <v>0</v>
          </cell>
          <cell r="O1058">
            <v>0</v>
          </cell>
          <cell r="P1058">
            <v>0.75</v>
          </cell>
          <cell r="Q1058">
            <v>0</v>
          </cell>
          <cell r="R1058">
            <v>0</v>
          </cell>
          <cell r="S1058" t="str">
            <v>PLNT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D1058">
            <v>41111</v>
          </cell>
          <cell r="AE1058" t="str">
            <v>BADDEBT</v>
          </cell>
          <cell r="AF1058" t="str">
            <v>41111.BADDEBT</v>
          </cell>
        </row>
        <row r="1059">
          <cell r="A1059">
            <v>1059</v>
          </cell>
          <cell r="D1059" t="str">
            <v>GPS</v>
          </cell>
          <cell r="E1059" t="str">
            <v>GP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M1059">
            <v>0.75</v>
          </cell>
          <cell r="N1059">
            <v>0</v>
          </cell>
          <cell r="O1059">
            <v>0</v>
          </cell>
          <cell r="P1059">
            <v>0.75</v>
          </cell>
          <cell r="Q1059">
            <v>0</v>
          </cell>
          <cell r="R1059">
            <v>0</v>
          </cell>
          <cell r="S1059" t="str">
            <v>PLNT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D1059">
            <v>41111</v>
          </cell>
          <cell r="AE1059" t="str">
            <v>GPS</v>
          </cell>
          <cell r="AF1059" t="str">
            <v>41111.GPS</v>
          </cell>
        </row>
        <row r="1060">
          <cell r="A1060">
            <v>1060</v>
          </cell>
          <cell r="D1060" t="str">
            <v>SO</v>
          </cell>
          <cell r="E1060" t="str">
            <v>LABOR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M1060">
            <v>0.75</v>
          </cell>
          <cell r="N1060">
            <v>0</v>
          </cell>
          <cell r="O1060">
            <v>0</v>
          </cell>
          <cell r="P1060">
            <v>0.75</v>
          </cell>
          <cell r="Q1060">
            <v>0</v>
          </cell>
          <cell r="R1060">
            <v>0</v>
          </cell>
          <cell r="S1060" t="str">
            <v>DISom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D1060">
            <v>41111</v>
          </cell>
          <cell r="AE1060" t="str">
            <v>SO</v>
          </cell>
          <cell r="AF1060" t="str">
            <v>41111.SO</v>
          </cell>
        </row>
        <row r="1061">
          <cell r="A1061">
            <v>1061</v>
          </cell>
          <cell r="D1061" t="str">
            <v>SE</v>
          </cell>
          <cell r="E1061" t="str">
            <v>P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M1061">
            <v>0.75</v>
          </cell>
          <cell r="N1061">
            <v>0</v>
          </cell>
          <cell r="O1061">
            <v>0</v>
          </cell>
          <cell r="P1061">
            <v>0.75</v>
          </cell>
          <cell r="Q1061">
            <v>0</v>
          </cell>
          <cell r="R1061">
            <v>0</v>
          </cell>
          <cell r="S1061" t="str">
            <v>PLNT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D1061">
            <v>41111</v>
          </cell>
          <cell r="AE1061" t="str">
            <v>SE</v>
          </cell>
          <cell r="AF1061" t="str">
            <v>41111.SE</v>
          </cell>
        </row>
        <row r="1062">
          <cell r="A1062">
            <v>1062</v>
          </cell>
          <cell r="D1062" t="str">
            <v>TROJP</v>
          </cell>
          <cell r="E1062" t="str">
            <v>P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M1062">
            <v>0.75</v>
          </cell>
          <cell r="N1062">
            <v>0</v>
          </cell>
          <cell r="O1062">
            <v>0</v>
          </cell>
          <cell r="P1062">
            <v>0.75</v>
          </cell>
          <cell r="Q1062">
            <v>0</v>
          </cell>
          <cell r="R1062">
            <v>0</v>
          </cell>
          <cell r="S1062" t="str">
            <v>PLNT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D1062">
            <v>41111</v>
          </cell>
          <cell r="AE1062" t="str">
            <v>TROJP</v>
          </cell>
          <cell r="AF1062" t="str">
            <v>41111.TROJP</v>
          </cell>
        </row>
        <row r="1063">
          <cell r="A1063">
            <v>1063</v>
          </cell>
          <cell r="D1063" t="str">
            <v>SG</v>
          </cell>
          <cell r="E1063" t="str">
            <v>PT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M1063">
            <v>0.75</v>
          </cell>
          <cell r="N1063">
            <v>0</v>
          </cell>
          <cell r="O1063">
            <v>0</v>
          </cell>
          <cell r="P1063">
            <v>0.75</v>
          </cell>
          <cell r="Q1063">
            <v>0</v>
          </cell>
          <cell r="R1063">
            <v>0</v>
          </cell>
          <cell r="S1063" t="str">
            <v>PLNT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D1063">
            <v>41111</v>
          </cell>
          <cell r="AE1063" t="str">
            <v>SG</v>
          </cell>
          <cell r="AF1063" t="str">
            <v>41111.SG1</v>
          </cell>
        </row>
        <row r="1064">
          <cell r="A1064">
            <v>1064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N1064">
            <v>0</v>
          </cell>
          <cell r="O1064">
            <v>0</v>
          </cell>
          <cell r="Q1064">
            <v>0</v>
          </cell>
          <cell r="R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D1064">
            <v>41111</v>
          </cell>
          <cell r="AE1064" t="str">
            <v>NA</v>
          </cell>
          <cell r="AF1064" t="str">
            <v>41111.NA1</v>
          </cell>
        </row>
        <row r="1065">
          <cell r="A1065">
            <v>1065</v>
          </cell>
          <cell r="AD1065">
            <v>41111</v>
          </cell>
          <cell r="AE1065" t="str">
            <v>NA</v>
          </cell>
          <cell r="AF1065" t="str">
            <v>41111.NA2</v>
          </cell>
        </row>
        <row r="1066">
          <cell r="A1066">
            <v>1066</v>
          </cell>
          <cell r="B1066" t="str">
            <v>TOTAL DEFERRED INCOME TAXES</v>
          </cell>
          <cell r="F1066">
            <v>103531973.94487378</v>
          </cell>
          <cell r="G1066">
            <v>54158369.518695004</v>
          </cell>
          <cell r="H1066">
            <v>51011783.653624497</v>
          </cell>
          <cell r="I1066">
            <v>-2189451.1234311163</v>
          </cell>
          <cell r="J1066">
            <v>551271.89598535793</v>
          </cell>
          <cell r="K1066">
            <v>0</v>
          </cell>
          <cell r="N1066">
            <v>40618777.139021255</v>
          </cell>
          <cell r="O1066">
            <v>13539592.379673751</v>
          </cell>
          <cell r="Q1066">
            <v>38258837.740218371</v>
          </cell>
          <cell r="R1066">
            <v>12752945.913406124</v>
          </cell>
          <cell r="T1066">
            <v>-430579.27412905172</v>
          </cell>
          <cell r="U1066">
            <v>-913375.44709300995</v>
          </cell>
          <cell r="V1066">
            <v>-514331.47919015959</v>
          </cell>
          <cell r="W1066">
            <v>-285399.59360305779</v>
          </cell>
          <cell r="X1066">
            <v>-45765.329415829619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D1066" t="str">
            <v>TOTAL DEFERRED INCOME TAXES</v>
          </cell>
          <cell r="AE1066" t="str">
            <v>NA</v>
          </cell>
          <cell r="AF1066" t="str">
            <v>TOTAL DEFERRED INCOME TAXES.NA</v>
          </cell>
        </row>
        <row r="1067">
          <cell r="A1067">
            <v>1067</v>
          </cell>
          <cell r="AD1067" t="str">
            <v>TOTAL DEFERRED INCOME TAXES</v>
          </cell>
          <cell r="AE1067" t="str">
            <v>NA</v>
          </cell>
          <cell r="AF1067" t="str">
            <v>TOTAL DEFERRED INCOME TAXES.NA1</v>
          </cell>
        </row>
        <row r="1068">
          <cell r="A1068">
            <v>1068</v>
          </cell>
          <cell r="B1068" t="str">
            <v>SCHMAF</v>
          </cell>
          <cell r="C1068" t="str">
            <v xml:space="preserve">  Additions - Flow Through</v>
          </cell>
          <cell r="AD1068" t="str">
            <v>SCHMAF</v>
          </cell>
          <cell r="AE1068" t="str">
            <v>NA</v>
          </cell>
          <cell r="AF1068" t="str">
            <v>SCHMAF.NA</v>
          </cell>
        </row>
        <row r="1069">
          <cell r="A1069">
            <v>1069</v>
          </cell>
          <cell r="D1069" t="str">
            <v>S</v>
          </cell>
          <cell r="E1069" t="str">
            <v>SCHMAF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M1069">
            <v>0.75</v>
          </cell>
          <cell r="N1069">
            <v>0</v>
          </cell>
          <cell r="O1069">
            <v>0</v>
          </cell>
          <cell r="P1069">
            <v>0.75</v>
          </cell>
          <cell r="Q1069">
            <v>0</v>
          </cell>
          <cell r="R1069">
            <v>0</v>
          </cell>
          <cell r="S1069" t="str">
            <v>PLNT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D1069" t="str">
            <v>SCHMAF</v>
          </cell>
          <cell r="AE1069" t="str">
            <v>S</v>
          </cell>
          <cell r="AF1069" t="str">
            <v>SCHMAF.S</v>
          </cell>
        </row>
        <row r="1070">
          <cell r="A1070">
            <v>1070</v>
          </cell>
          <cell r="D1070" t="str">
            <v>SNP</v>
          </cell>
          <cell r="E1070" t="str">
            <v>SCHMAF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M1070">
            <v>0.75</v>
          </cell>
          <cell r="N1070">
            <v>0</v>
          </cell>
          <cell r="O1070">
            <v>0</v>
          </cell>
          <cell r="P1070">
            <v>0.75</v>
          </cell>
          <cell r="Q1070">
            <v>0</v>
          </cell>
          <cell r="R1070">
            <v>0</v>
          </cell>
          <cell r="S1070" t="str">
            <v>PLNT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D1070" t="str">
            <v>SCHMAF</v>
          </cell>
          <cell r="AE1070" t="str">
            <v>SNP</v>
          </cell>
          <cell r="AF1070" t="str">
            <v>SCHMAF.SNP</v>
          </cell>
        </row>
        <row r="1071">
          <cell r="A1071">
            <v>1071</v>
          </cell>
          <cell r="D1071" t="str">
            <v>SO</v>
          </cell>
          <cell r="E1071" t="str">
            <v>SCHMAF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M1071">
            <v>0.75</v>
          </cell>
          <cell r="N1071">
            <v>0</v>
          </cell>
          <cell r="O1071">
            <v>0</v>
          </cell>
          <cell r="P1071">
            <v>0.75</v>
          </cell>
          <cell r="Q1071">
            <v>0</v>
          </cell>
          <cell r="R1071">
            <v>0</v>
          </cell>
          <cell r="S1071" t="str">
            <v>PLNT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D1071" t="str">
            <v>SCHMAF</v>
          </cell>
          <cell r="AE1071" t="str">
            <v>SO</v>
          </cell>
          <cell r="AF1071" t="str">
            <v>SCHMAF.SO</v>
          </cell>
        </row>
        <row r="1072">
          <cell r="A1072">
            <v>1072</v>
          </cell>
          <cell r="D1072" t="str">
            <v>SE</v>
          </cell>
          <cell r="E1072" t="str">
            <v>SCHMAF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 t="str">
            <v>PLNT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D1072" t="str">
            <v>SCHMAF</v>
          </cell>
          <cell r="AE1072" t="str">
            <v>SE</v>
          </cell>
          <cell r="AF1072" t="str">
            <v>SCHMAF.SE</v>
          </cell>
        </row>
        <row r="1073">
          <cell r="A1073">
            <v>1073</v>
          </cell>
          <cell r="D1073" t="str">
            <v>TROJP</v>
          </cell>
          <cell r="E1073" t="str">
            <v>SCHMAF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M1073">
            <v>0.75</v>
          </cell>
          <cell r="N1073">
            <v>0</v>
          </cell>
          <cell r="O1073">
            <v>0</v>
          </cell>
          <cell r="P1073">
            <v>0.75</v>
          </cell>
          <cell r="Q1073">
            <v>0</v>
          </cell>
          <cell r="R1073">
            <v>0</v>
          </cell>
          <cell r="S1073" t="str">
            <v>PLNT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D1073" t="str">
            <v>SCHMAF</v>
          </cell>
          <cell r="AE1073" t="str">
            <v>TROJP</v>
          </cell>
          <cell r="AF1073" t="str">
            <v>SCHMAF.TROJP</v>
          </cell>
        </row>
        <row r="1074">
          <cell r="A1074">
            <v>1074</v>
          </cell>
          <cell r="D1074" t="str">
            <v>SG</v>
          </cell>
          <cell r="E1074" t="str">
            <v>SCHMAF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M1074">
            <v>0.75</v>
          </cell>
          <cell r="N1074">
            <v>0</v>
          </cell>
          <cell r="O1074">
            <v>0</v>
          </cell>
          <cell r="P1074">
            <v>0.75</v>
          </cell>
          <cell r="Q1074">
            <v>0</v>
          </cell>
          <cell r="R1074">
            <v>0</v>
          </cell>
          <cell r="S1074" t="str">
            <v>PLNT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D1074" t="str">
            <v>SCHMAF</v>
          </cell>
          <cell r="AE1074" t="str">
            <v>SG</v>
          </cell>
          <cell r="AF1074" t="str">
            <v>SCHMAF.SG</v>
          </cell>
        </row>
        <row r="1075">
          <cell r="A1075">
            <v>1075</v>
          </cell>
          <cell r="AD1075" t="str">
            <v>SCHMAF</v>
          </cell>
          <cell r="AE1075" t="str">
            <v>NA</v>
          </cell>
          <cell r="AF1075" t="str">
            <v>SCHMAF.NA1</v>
          </cell>
        </row>
        <row r="1076">
          <cell r="A1076">
            <v>1076</v>
          </cell>
          <cell r="AD1076" t="str">
            <v>SCHMAF</v>
          </cell>
          <cell r="AE1076" t="str">
            <v>NA</v>
          </cell>
          <cell r="AF1076" t="str">
            <v>SCHMAF.NA2</v>
          </cell>
        </row>
        <row r="1077">
          <cell r="A1077">
            <v>1077</v>
          </cell>
          <cell r="B1077" t="str">
            <v>SCHMAP</v>
          </cell>
          <cell r="C1077" t="str">
            <v xml:space="preserve">  Additions - Permanent</v>
          </cell>
          <cell r="AD1077" t="str">
            <v>SCHMAP</v>
          </cell>
          <cell r="AE1077" t="str">
            <v>NA</v>
          </cell>
          <cell r="AF1077" t="str">
            <v>SCHMAP.NA</v>
          </cell>
        </row>
        <row r="1078">
          <cell r="A1078">
            <v>1078</v>
          </cell>
          <cell r="D1078" t="str">
            <v>S</v>
          </cell>
          <cell r="E1078" t="str">
            <v>P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M1078">
            <v>0.75</v>
          </cell>
          <cell r="N1078">
            <v>0</v>
          </cell>
          <cell r="O1078">
            <v>0</v>
          </cell>
          <cell r="P1078">
            <v>0.75</v>
          </cell>
          <cell r="Q1078">
            <v>0</v>
          </cell>
          <cell r="R1078">
            <v>0</v>
          </cell>
          <cell r="S1078" t="str">
            <v>DRB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D1078" t="str">
            <v>SCHMAP</v>
          </cell>
          <cell r="AE1078" t="str">
            <v>S</v>
          </cell>
          <cell r="AF1078" t="str">
            <v>SCHMAP.S</v>
          </cell>
        </row>
        <row r="1079">
          <cell r="A1079">
            <v>1079</v>
          </cell>
          <cell r="D1079" t="str">
            <v>SE</v>
          </cell>
          <cell r="E1079" t="str">
            <v>P</v>
          </cell>
          <cell r="F1079">
            <v>27576.136774395523</v>
          </cell>
          <cell r="G1079">
            <v>27576.136774395523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M1079">
            <v>0</v>
          </cell>
          <cell r="N1079">
            <v>0</v>
          </cell>
          <cell r="O1079">
            <v>27576.136774395523</v>
          </cell>
          <cell r="P1079">
            <v>0</v>
          </cell>
          <cell r="Q1079">
            <v>0</v>
          </cell>
          <cell r="R1079">
            <v>0</v>
          </cell>
          <cell r="S1079" t="str">
            <v>DRB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D1079" t="str">
            <v>SCHMAP</v>
          </cell>
          <cell r="AE1079" t="str">
            <v>SE</v>
          </cell>
          <cell r="AF1079" t="str">
            <v>SCHMAP.SE</v>
          </cell>
        </row>
        <row r="1080">
          <cell r="A1080">
            <v>1080</v>
          </cell>
          <cell r="D1080" t="str">
            <v>SNP</v>
          </cell>
          <cell r="E1080" t="str">
            <v>LABOR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M1080">
            <v>0.75</v>
          </cell>
          <cell r="N1080">
            <v>0</v>
          </cell>
          <cell r="O1080">
            <v>0</v>
          </cell>
          <cell r="P1080">
            <v>0.75</v>
          </cell>
          <cell r="Q1080">
            <v>0</v>
          </cell>
          <cell r="R1080">
            <v>0</v>
          </cell>
          <cell r="S1080" t="str">
            <v>DISom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D1080" t="str">
            <v>SCHMAP</v>
          </cell>
          <cell r="AE1080" t="str">
            <v>SNP</v>
          </cell>
          <cell r="AF1080" t="str">
            <v>SCHMAP.SNP</v>
          </cell>
        </row>
        <row r="1081">
          <cell r="A1081">
            <v>1081</v>
          </cell>
          <cell r="D1081" t="str">
            <v>SO</v>
          </cell>
          <cell r="E1081" t="str">
            <v>SCHMAP-SO</v>
          </cell>
          <cell r="F1081">
            <v>331740.75671437476</v>
          </cell>
          <cell r="G1081">
            <v>331740.75671437476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M1081">
            <v>0.75</v>
          </cell>
          <cell r="N1081">
            <v>248805.56753578107</v>
          </cell>
          <cell r="O1081">
            <v>82935.18917859369</v>
          </cell>
          <cell r="P1081">
            <v>0.75</v>
          </cell>
          <cell r="Q1081">
            <v>0</v>
          </cell>
          <cell r="R1081">
            <v>0</v>
          </cell>
          <cell r="S1081" t="str">
            <v>DISom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D1081" t="str">
            <v>SCHMAP</v>
          </cell>
          <cell r="AE1081" t="str">
            <v>SO</v>
          </cell>
          <cell r="AF1081" t="str">
            <v>SCHMAP.SO</v>
          </cell>
        </row>
        <row r="1082">
          <cell r="A1082">
            <v>1082</v>
          </cell>
          <cell r="D1082" t="str">
            <v>SG</v>
          </cell>
          <cell r="E1082" t="str">
            <v>SCHMAP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M1082">
            <v>0.75</v>
          </cell>
          <cell r="N1082">
            <v>0</v>
          </cell>
          <cell r="O1082">
            <v>0</v>
          </cell>
          <cell r="P1082">
            <v>0.75</v>
          </cell>
          <cell r="Q1082">
            <v>0</v>
          </cell>
          <cell r="R1082">
            <v>0</v>
          </cell>
          <cell r="S1082" t="str">
            <v>DRB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D1082" t="str">
            <v>SCHMAP</v>
          </cell>
          <cell r="AE1082" t="str">
            <v>SG</v>
          </cell>
          <cell r="AF1082" t="str">
            <v>SCHMAP.SG</v>
          </cell>
        </row>
        <row r="1083">
          <cell r="A1083">
            <v>1083</v>
          </cell>
          <cell r="D1083" t="str">
            <v>SCHMDEXP</v>
          </cell>
          <cell r="E1083" t="str">
            <v>BOOKDEPR</v>
          </cell>
          <cell r="F1083">
            <v>24656.698403500912</v>
          </cell>
          <cell r="G1083">
            <v>15321.131492264671</v>
          </cell>
          <cell r="H1083">
            <v>3882.8089957549778</v>
          </cell>
          <cell r="I1083">
            <v>5407.4551725562187</v>
          </cell>
          <cell r="J1083">
            <v>45.302742925049834</v>
          </cell>
          <cell r="K1083">
            <v>0</v>
          </cell>
          <cell r="M1083">
            <v>0.75</v>
          </cell>
          <cell r="N1083">
            <v>11490.848619198503</v>
          </cell>
          <cell r="O1083">
            <v>3830.2828730661677</v>
          </cell>
          <cell r="P1083">
            <v>0.75</v>
          </cell>
          <cell r="Q1083">
            <v>2912.1067468162332</v>
          </cell>
          <cell r="R1083">
            <v>970.70224893874445</v>
          </cell>
          <cell r="S1083" t="str">
            <v>PLNT</v>
          </cell>
          <cell r="T1083">
            <v>948.49508118502604</v>
          </cell>
          <cell r="U1083">
            <v>2725.7672961891112</v>
          </cell>
          <cell r="V1083">
            <v>1012.5615003019581</v>
          </cell>
          <cell r="W1083">
            <v>557.38931985096087</v>
          </cell>
          <cell r="X1083">
            <v>163.24197502916223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D1083" t="str">
            <v>SCHMAP</v>
          </cell>
          <cell r="AE1083" t="str">
            <v>SCHMDEXP</v>
          </cell>
          <cell r="AF1083" t="str">
            <v>SCHMAP.SCHMDEXP</v>
          </cell>
        </row>
        <row r="1084">
          <cell r="A1084">
            <v>1084</v>
          </cell>
          <cell r="F1084">
            <v>383973.59189227119</v>
          </cell>
          <cell r="G1084">
            <v>374638.02498103498</v>
          </cell>
          <cell r="H1084">
            <v>3882.8089957549778</v>
          </cell>
          <cell r="I1084">
            <v>5407.4551725562187</v>
          </cell>
          <cell r="J1084">
            <v>45.302742925049834</v>
          </cell>
          <cell r="K1084">
            <v>0</v>
          </cell>
          <cell r="N1084">
            <v>260296.41615497958</v>
          </cell>
          <cell r="O1084">
            <v>114341.60882605538</v>
          </cell>
          <cell r="Q1084">
            <v>2912.1067468162332</v>
          </cell>
          <cell r="R1084">
            <v>970.70224893874445</v>
          </cell>
          <cell r="T1084">
            <v>948.49508118502604</v>
          </cell>
          <cell r="U1084">
            <v>2725.7672961891112</v>
          </cell>
          <cell r="V1084">
            <v>1012.5615003019581</v>
          </cell>
          <cell r="W1084">
            <v>557.38931985096087</v>
          </cell>
          <cell r="X1084">
            <v>163.24197502916223</v>
          </cell>
          <cell r="AD1084" t="str">
            <v>SCHMAP</v>
          </cell>
          <cell r="AE1084" t="str">
            <v>NA</v>
          </cell>
          <cell r="AF1084" t="str">
            <v>SCHMAP.NA1</v>
          </cell>
        </row>
        <row r="1085">
          <cell r="A1085">
            <v>1085</v>
          </cell>
          <cell r="AD1085" t="str">
            <v>SCHMAP</v>
          </cell>
          <cell r="AE1085" t="str">
            <v>NA</v>
          </cell>
          <cell r="AF1085" t="str">
            <v>SCHMAP.NA2</v>
          </cell>
        </row>
        <row r="1086">
          <cell r="A1086">
            <v>1086</v>
          </cell>
          <cell r="B1086" t="str">
            <v>SCHMAT</v>
          </cell>
          <cell r="C1086" t="str">
            <v xml:space="preserve">  Additions - Temporary</v>
          </cell>
          <cell r="AD1086" t="str">
            <v>SCHMAT</v>
          </cell>
          <cell r="AE1086" t="str">
            <v>NA</v>
          </cell>
          <cell r="AF1086" t="str">
            <v>SCHMAT.NA</v>
          </cell>
        </row>
        <row r="1087">
          <cell r="A1087">
            <v>1087</v>
          </cell>
          <cell r="D1087" t="str">
            <v>S</v>
          </cell>
          <cell r="E1087" t="str">
            <v>SCHMAT-SITUS</v>
          </cell>
          <cell r="F1087">
            <v>8430009.7799999993</v>
          </cell>
          <cell r="G1087">
            <v>6063452.8672188716</v>
          </cell>
          <cell r="H1087">
            <v>66985.335756597211</v>
          </cell>
          <cell r="I1087">
            <v>1672601.2896956515</v>
          </cell>
          <cell r="J1087">
            <v>626970.28732887912</v>
          </cell>
          <cell r="K1087">
            <v>0</v>
          </cell>
          <cell r="M1087">
            <v>0.75</v>
          </cell>
          <cell r="N1087">
            <v>4547589.6504141539</v>
          </cell>
          <cell r="O1087">
            <v>1515863.2168047179</v>
          </cell>
          <cell r="P1087">
            <v>0.75</v>
          </cell>
          <cell r="Q1087">
            <v>50239.001817447905</v>
          </cell>
          <cell r="R1087">
            <v>16746.333939149303</v>
          </cell>
          <cell r="S1087" t="str">
            <v>PLNT</v>
          </cell>
          <cell r="T1087">
            <v>293382.75499935501</v>
          </cell>
          <cell r="U1087">
            <v>843117.83445833775</v>
          </cell>
          <cell r="V1087">
            <v>313199.39181310171</v>
          </cell>
          <cell r="W1087">
            <v>172408.28920354892</v>
          </cell>
          <cell r="X1087">
            <v>50493.019221307921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D1087" t="str">
            <v>SCHMAT</v>
          </cell>
          <cell r="AE1087" t="str">
            <v>S</v>
          </cell>
          <cell r="AF1087" t="str">
            <v>SCHMAT.S</v>
          </cell>
        </row>
        <row r="1088">
          <cell r="A1088">
            <v>1088</v>
          </cell>
          <cell r="D1088" t="str">
            <v>SGCT</v>
          </cell>
          <cell r="E1088" t="str">
            <v>P</v>
          </cell>
          <cell r="F1088">
            <v>491822.56211789296</v>
          </cell>
          <cell r="G1088">
            <v>491822.56211789296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M1088">
            <v>0.75</v>
          </cell>
          <cell r="N1088">
            <v>368866.9215884197</v>
          </cell>
          <cell r="O1088">
            <v>122955.64052947324</v>
          </cell>
          <cell r="P1088">
            <v>0.75</v>
          </cell>
          <cell r="Q1088">
            <v>0</v>
          </cell>
          <cell r="R1088">
            <v>0</v>
          </cell>
          <cell r="S1088" t="str">
            <v>DRB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D1088" t="str">
            <v>SCHMAT</v>
          </cell>
          <cell r="AE1088" t="str">
            <v>SGCT</v>
          </cell>
          <cell r="AF1088" t="str">
            <v>SCHMAT.SGCT</v>
          </cell>
        </row>
        <row r="1089">
          <cell r="A1089">
            <v>1089</v>
          </cell>
          <cell r="D1089" t="str">
            <v>CIAC</v>
          </cell>
          <cell r="E1089" t="str">
            <v>DPW</v>
          </cell>
          <cell r="F1089">
            <v>51890342.215457857</v>
          </cell>
          <cell r="G1089">
            <v>0</v>
          </cell>
          <cell r="H1089">
            <v>0</v>
          </cell>
          <cell r="I1089">
            <v>51890342.215457857</v>
          </cell>
          <cell r="J1089">
            <v>0</v>
          </cell>
          <cell r="K1089">
            <v>0</v>
          </cell>
          <cell r="M1089">
            <v>0.75</v>
          </cell>
          <cell r="N1089">
            <v>0</v>
          </cell>
          <cell r="O1089">
            <v>0</v>
          </cell>
          <cell r="P1089">
            <v>0.75</v>
          </cell>
          <cell r="Q1089">
            <v>0</v>
          </cell>
          <cell r="R1089">
            <v>0</v>
          </cell>
          <cell r="S1089" t="str">
            <v>PLNT</v>
          </cell>
          <cell r="T1089">
            <v>9101829.3784769773</v>
          </cell>
          <cell r="U1089">
            <v>26156665.804054014</v>
          </cell>
          <cell r="V1089">
            <v>9716615.5036340766</v>
          </cell>
          <cell r="W1089">
            <v>5348749.3897494636</v>
          </cell>
          <cell r="X1089">
            <v>1566482.1395433194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D1089" t="str">
            <v>SCHMAT</v>
          </cell>
          <cell r="AE1089" t="str">
            <v>CIAC</v>
          </cell>
          <cell r="AF1089" t="str">
            <v>SCHMAT.CIAC</v>
          </cell>
        </row>
        <row r="1090">
          <cell r="A1090">
            <v>1090</v>
          </cell>
          <cell r="D1090" t="str">
            <v>SNP</v>
          </cell>
          <cell r="E1090" t="str">
            <v>SCHMAT-SNP</v>
          </cell>
          <cell r="F1090">
            <v>10669426.718210384</v>
          </cell>
          <cell r="G1090">
            <v>5264744.2915055389</v>
          </cell>
          <cell r="H1090">
            <v>2593947.6248917249</v>
          </cell>
          <cell r="I1090">
            <v>2808559.4124413058</v>
          </cell>
          <cell r="J1090">
            <v>2175.3893718152722</v>
          </cell>
          <cell r="K1090">
            <v>0</v>
          </cell>
          <cell r="M1090">
            <v>0.75</v>
          </cell>
          <cell r="N1090">
            <v>3948558.2186291544</v>
          </cell>
          <cell r="O1090">
            <v>1316186.0728763847</v>
          </cell>
          <cell r="P1090">
            <v>0.75</v>
          </cell>
          <cell r="Q1090">
            <v>1945460.7186687938</v>
          </cell>
          <cell r="R1090">
            <v>648486.90622293123</v>
          </cell>
          <cell r="S1090" t="str">
            <v>DISom</v>
          </cell>
          <cell r="T1090">
            <v>267017.38777410873</v>
          </cell>
          <cell r="U1090">
            <v>2338174.0115401992</v>
          </cell>
          <cell r="V1090">
            <v>20020.047610538884</v>
          </cell>
          <cell r="W1090">
            <v>0</v>
          </cell>
          <cell r="X1090">
            <v>183347.96551645943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D1090" t="str">
            <v>SCHMAT</v>
          </cell>
          <cell r="AE1090" t="str">
            <v>SNP</v>
          </cell>
          <cell r="AF1090" t="str">
            <v>SCHMAT.SNP</v>
          </cell>
        </row>
        <row r="1091">
          <cell r="A1091">
            <v>1091</v>
          </cell>
          <cell r="D1091" t="str">
            <v>TROJD</v>
          </cell>
          <cell r="E1091" t="str">
            <v>P</v>
          </cell>
          <cell r="F1091">
            <v>-16066.345792116783</v>
          </cell>
          <cell r="G1091">
            <v>-16066.345792116783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M1091">
            <v>0.75</v>
          </cell>
          <cell r="N1091">
            <v>-12049.759344087586</v>
          </cell>
          <cell r="O1091">
            <v>-4016.5864480291957</v>
          </cell>
          <cell r="P1091">
            <v>0.75</v>
          </cell>
          <cell r="Q1091">
            <v>0</v>
          </cell>
          <cell r="R1091">
            <v>0</v>
          </cell>
          <cell r="S1091" t="str">
            <v>DRB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D1091" t="str">
            <v>SCHMAT</v>
          </cell>
          <cell r="AE1091" t="str">
            <v>TROJD</v>
          </cell>
          <cell r="AF1091" t="str">
            <v>SCHMAT.TROJD</v>
          </cell>
        </row>
        <row r="1092">
          <cell r="A1092">
            <v>1092</v>
          </cell>
          <cell r="D1092" t="str">
            <v>SG</v>
          </cell>
          <cell r="E1092" t="str">
            <v>P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M1092">
            <v>0.75</v>
          </cell>
          <cell r="N1092">
            <v>0</v>
          </cell>
          <cell r="O1092">
            <v>0</v>
          </cell>
          <cell r="P1092">
            <v>0.75</v>
          </cell>
          <cell r="Q1092">
            <v>0</v>
          </cell>
          <cell r="R1092">
            <v>0</v>
          </cell>
          <cell r="S1092" t="str">
            <v>DRB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D1092" t="str">
            <v>SCHMAT</v>
          </cell>
          <cell r="AE1092" t="str">
            <v>SG</v>
          </cell>
          <cell r="AF1092" t="str">
            <v>SCHMAT.SG</v>
          </cell>
        </row>
        <row r="1093">
          <cell r="A1093">
            <v>1093</v>
          </cell>
          <cell r="D1093" t="str">
            <v>SE</v>
          </cell>
          <cell r="E1093" t="str">
            <v>SCHMAT-SE</v>
          </cell>
          <cell r="F1093">
            <v>-31426615.471363738</v>
          </cell>
          <cell r="G1093">
            <v>-31426615.471363738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M1093">
            <v>0</v>
          </cell>
          <cell r="N1093">
            <v>0</v>
          </cell>
          <cell r="O1093">
            <v>-31426615.471363738</v>
          </cell>
          <cell r="P1093">
            <v>0</v>
          </cell>
          <cell r="Q1093">
            <v>0</v>
          </cell>
          <cell r="R1093">
            <v>0</v>
          </cell>
          <cell r="S1093" t="str">
            <v>DRB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D1093" t="str">
            <v>SCHMAT</v>
          </cell>
          <cell r="AE1093" t="str">
            <v>SE</v>
          </cell>
          <cell r="AF1093" t="str">
            <v>SCHMAT.SE</v>
          </cell>
        </row>
        <row r="1094">
          <cell r="A1094">
            <v>1094</v>
          </cell>
          <cell r="D1094" t="str">
            <v>SG</v>
          </cell>
          <cell r="E1094" t="str">
            <v>P</v>
          </cell>
          <cell r="F1094">
            <v>-3546445.4918782068</v>
          </cell>
          <cell r="G1094">
            <v>-3546445.4918782068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M1094">
            <v>0.75</v>
          </cell>
          <cell r="N1094">
            <v>-2659834.1189086549</v>
          </cell>
          <cell r="O1094">
            <v>-886611.37296955171</v>
          </cell>
          <cell r="P1094">
            <v>0.75</v>
          </cell>
          <cell r="Q1094">
            <v>0</v>
          </cell>
          <cell r="R1094">
            <v>0</v>
          </cell>
          <cell r="S1094" t="str">
            <v>DRB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D1094" t="str">
            <v>SCHMAT</v>
          </cell>
          <cell r="AE1094" t="str">
            <v>SG</v>
          </cell>
          <cell r="AF1094" t="str">
            <v>SCHMAT.SG1</v>
          </cell>
        </row>
        <row r="1095">
          <cell r="A1095">
            <v>1095</v>
          </cell>
          <cell r="D1095" t="str">
            <v>GPS</v>
          </cell>
          <cell r="E1095" t="str">
            <v>SCHMAT</v>
          </cell>
          <cell r="F1095">
            <v>99988.79335044176</v>
          </cell>
          <cell r="G1095">
            <v>39667.554713184341</v>
          </cell>
          <cell r="H1095">
            <v>22016.612388302034</v>
          </cell>
          <cell r="I1095">
            <v>36788.075395415086</v>
          </cell>
          <cell r="J1095">
            <v>1042.2838132123579</v>
          </cell>
          <cell r="K1095">
            <v>474.26704032795607</v>
          </cell>
          <cell r="M1095">
            <v>0.75</v>
          </cell>
          <cell r="N1095">
            <v>29750.666034888258</v>
          </cell>
          <cell r="O1095">
            <v>9916.8886782960853</v>
          </cell>
          <cell r="P1095">
            <v>0.75</v>
          </cell>
          <cell r="Q1095">
            <v>16512.459291226525</v>
          </cell>
          <cell r="R1095">
            <v>5504.1530970755084</v>
          </cell>
          <cell r="S1095" t="str">
            <v>PLNT</v>
          </cell>
          <cell r="T1095">
            <v>6452.8151312108394</v>
          </cell>
          <cell r="U1095">
            <v>18543.978563424553</v>
          </cell>
          <cell r="V1095">
            <v>6888.6726985096939</v>
          </cell>
          <cell r="W1095">
            <v>3792.038892406204</v>
          </cell>
          <cell r="X1095">
            <v>1110.5701098637915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D1095" t="str">
            <v>SCHMAT</v>
          </cell>
          <cell r="AE1095" t="str">
            <v>GPS</v>
          </cell>
          <cell r="AF1095" t="str">
            <v>SCHMAT.GPS</v>
          </cell>
        </row>
        <row r="1096">
          <cell r="A1096">
            <v>1096</v>
          </cell>
          <cell r="D1096" t="str">
            <v>SO</v>
          </cell>
          <cell r="E1096" t="str">
            <v>SCHMAT-SO</v>
          </cell>
          <cell r="F1096">
            <v>18143515.819774065</v>
          </cell>
          <cell r="G1096">
            <v>8508170.9510299396</v>
          </cell>
          <cell r="H1096">
            <v>2000218.7606604348</v>
          </cell>
          <cell r="I1096">
            <v>5621117.1984763378</v>
          </cell>
          <cell r="J1096">
            <v>2014008.9096073522</v>
          </cell>
          <cell r="K1096">
            <v>0</v>
          </cell>
          <cell r="M1096">
            <v>0.75</v>
          </cell>
          <cell r="N1096">
            <v>6381128.2132724542</v>
          </cell>
          <cell r="O1096">
            <v>2127042.7377574849</v>
          </cell>
          <cell r="P1096">
            <v>0.75</v>
          </cell>
          <cell r="Q1096">
            <v>1500164.0704953261</v>
          </cell>
          <cell r="R1096">
            <v>500054.69016510871</v>
          </cell>
          <cell r="S1096" t="str">
            <v>DISom</v>
          </cell>
          <cell r="T1096">
            <v>534414.9118086833</v>
          </cell>
          <cell r="U1096">
            <v>4679676.7378598917</v>
          </cell>
          <cell r="V1096">
            <v>40068.596533656928</v>
          </cell>
          <cell r="W1096">
            <v>0</v>
          </cell>
          <cell r="X1096">
            <v>366956.95227410638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D1096" t="str">
            <v>SCHMAT</v>
          </cell>
          <cell r="AE1096" t="str">
            <v>SO</v>
          </cell>
          <cell r="AF1096" t="str">
            <v>SCHMAT.SO</v>
          </cell>
        </row>
        <row r="1097">
          <cell r="A1097">
            <v>1097</v>
          </cell>
          <cell r="D1097" t="str">
            <v>SNPD</v>
          </cell>
          <cell r="E1097" t="str">
            <v>SCHMAT-SNP</v>
          </cell>
          <cell r="F1097">
            <v>664203.87678615958</v>
          </cell>
          <cell r="G1097">
            <v>327746.15366516355</v>
          </cell>
          <cell r="H1097">
            <v>161481.03493627289</v>
          </cell>
          <cell r="I1097">
            <v>174841.263658885</v>
          </cell>
          <cell r="J1097">
            <v>135.42452583820454</v>
          </cell>
          <cell r="K1097">
            <v>0</v>
          </cell>
          <cell r="M1097">
            <v>0.75</v>
          </cell>
          <cell r="N1097">
            <v>245809.61524887267</v>
          </cell>
          <cell r="O1097">
            <v>81936.538416290889</v>
          </cell>
          <cell r="P1097">
            <v>0.75</v>
          </cell>
          <cell r="Q1097">
            <v>121110.77620220467</v>
          </cell>
          <cell r="R1097">
            <v>40370.258734068222</v>
          </cell>
          <cell r="S1097" t="str">
            <v>DISom</v>
          </cell>
          <cell r="T1097">
            <v>16622.634824996898</v>
          </cell>
          <cell r="U1097">
            <v>145558.35885867919</v>
          </cell>
          <cell r="V1097">
            <v>1246.3081276585995</v>
          </cell>
          <cell r="W1097">
            <v>0</v>
          </cell>
          <cell r="X1097">
            <v>11413.96184755033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D1097" t="str">
            <v>SCHMAT</v>
          </cell>
          <cell r="AE1097" t="str">
            <v>SNPD</v>
          </cell>
          <cell r="AF1097" t="str">
            <v>SCHMAT.SNPD</v>
          </cell>
        </row>
        <row r="1098">
          <cell r="A1098">
            <v>1098</v>
          </cell>
          <cell r="D1098" t="str">
            <v>BADDEBT</v>
          </cell>
          <cell r="E1098" t="str">
            <v>CUST</v>
          </cell>
          <cell r="F1098">
            <v>-34548.424848260307</v>
          </cell>
          <cell r="G1098">
            <v>0</v>
          </cell>
          <cell r="H1098">
            <v>0</v>
          </cell>
          <cell r="I1098">
            <v>0</v>
          </cell>
          <cell r="J1098">
            <v>-34548.424848260307</v>
          </cell>
          <cell r="K1098">
            <v>0</v>
          </cell>
          <cell r="M1098">
            <v>0.75</v>
          </cell>
          <cell r="N1098">
            <v>0</v>
          </cell>
          <cell r="O1098">
            <v>0</v>
          </cell>
          <cell r="P1098">
            <v>0.75</v>
          </cell>
          <cell r="Q1098">
            <v>0</v>
          </cell>
          <cell r="R1098">
            <v>0</v>
          </cell>
          <cell r="S1098" t="str">
            <v>CUST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D1098" t="str">
            <v>SCHMAT</v>
          </cell>
          <cell r="AE1098" t="str">
            <v>BADDEBT</v>
          </cell>
          <cell r="AF1098" t="str">
            <v>SCHMAT.BADDEBT</v>
          </cell>
        </row>
        <row r="1099">
          <cell r="A1099">
            <v>1099</v>
          </cell>
          <cell r="D1099" t="str">
            <v>TAXDEPR</v>
          </cell>
          <cell r="E1099" t="str">
            <v>P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M1099">
            <v>0.75</v>
          </cell>
          <cell r="N1099">
            <v>0</v>
          </cell>
          <cell r="O1099">
            <v>0</v>
          </cell>
          <cell r="P1099">
            <v>0.75</v>
          </cell>
          <cell r="Q1099">
            <v>0</v>
          </cell>
          <cell r="R1099">
            <v>0</v>
          </cell>
          <cell r="S1099" t="str">
            <v>DRB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D1099" t="str">
            <v>SCHMAT</v>
          </cell>
          <cell r="AE1099" t="str">
            <v>TAXDEPR</v>
          </cell>
          <cell r="AF1099" t="str">
            <v>SCHMAT.TAXDEPR</v>
          </cell>
        </row>
        <row r="1100">
          <cell r="A1100">
            <v>1100</v>
          </cell>
          <cell r="D1100" t="str">
            <v>SCHMDEXP</v>
          </cell>
          <cell r="E1100" t="str">
            <v>BOOKDEPR</v>
          </cell>
          <cell r="F1100">
            <v>318738123.63086534</v>
          </cell>
          <cell r="G1100">
            <v>198056877.84431109</v>
          </cell>
          <cell r="H1100">
            <v>50193226.743944928</v>
          </cell>
          <cell r="I1100">
            <v>69902388.678034216</v>
          </cell>
          <cell r="J1100">
            <v>585630.36457515345</v>
          </cell>
          <cell r="K1100">
            <v>0</v>
          </cell>
          <cell r="M1100">
            <v>0.75</v>
          </cell>
          <cell r="N1100">
            <v>148542658.38323331</v>
          </cell>
          <cell r="O1100">
            <v>49514219.461077772</v>
          </cell>
          <cell r="P1100">
            <v>0.75</v>
          </cell>
          <cell r="Q1100">
            <v>37644920.057958692</v>
          </cell>
          <cell r="R1100">
            <v>12548306.685986232</v>
          </cell>
          <cell r="S1100" t="str">
            <v>PLNT</v>
          </cell>
          <cell r="T1100">
            <v>12261233.742758317</v>
          </cell>
          <cell r="U1100">
            <v>35236102.548033603</v>
          </cell>
          <cell r="V1100">
            <v>13089422.897806752</v>
          </cell>
          <cell r="W1100">
            <v>7205393.9677484995</v>
          </cell>
          <cell r="X1100">
            <v>2110235.5216870396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D1100" t="str">
            <v>SCHMAT</v>
          </cell>
          <cell r="AE1100" t="str">
            <v>SCHMDEXP</v>
          </cell>
          <cell r="AF1100" t="str">
            <v>SCHMAT.SCHMDEXP</v>
          </cell>
        </row>
        <row r="1101">
          <cell r="A1101">
            <v>1101</v>
          </cell>
          <cell r="F1101">
            <v>374103757.66267979</v>
          </cell>
          <cell r="G1101">
            <v>183763354.91552761</v>
          </cell>
          <cell r="H1101">
            <v>55037876.112578258</v>
          </cell>
          <cell r="I1101">
            <v>132106638.13315967</v>
          </cell>
          <cell r="J1101">
            <v>3195414.2343739904</v>
          </cell>
          <cell r="K1101">
            <v>474.26704032795607</v>
          </cell>
          <cell r="N1101">
            <v>161392477.79016852</v>
          </cell>
          <cell r="O1101">
            <v>22370877.125359103</v>
          </cell>
          <cell r="Q1101">
            <v>41278407.08443369</v>
          </cell>
          <cell r="R1101">
            <v>13759469.028144564</v>
          </cell>
          <cell r="T1101">
            <v>22480953.625773646</v>
          </cell>
          <cell r="U1101">
            <v>69417839.27336815</v>
          </cell>
          <cell r="V1101">
            <v>23187461.41822429</v>
          </cell>
          <cell r="W1101">
            <v>12730343.685593918</v>
          </cell>
          <cell r="X1101">
            <v>4290040.1301996466</v>
          </cell>
          <cell r="AD1101" t="str">
            <v>SCHMAT</v>
          </cell>
          <cell r="AE1101" t="str">
            <v>NA</v>
          </cell>
          <cell r="AF1101" t="str">
            <v>SCHMAT.NA1</v>
          </cell>
        </row>
        <row r="1102">
          <cell r="A1102">
            <v>1102</v>
          </cell>
          <cell r="AD1102" t="str">
            <v>SCHMAT</v>
          </cell>
          <cell r="AE1102" t="str">
            <v>NA</v>
          </cell>
          <cell r="AF1102" t="str">
            <v>SCHMAT.NA2</v>
          </cell>
        </row>
        <row r="1103">
          <cell r="A1103">
            <v>1103</v>
          </cell>
          <cell r="B1103" t="str">
            <v>TOTAL SCHEDULE - M ADDITIONS</v>
          </cell>
          <cell r="F1103">
            <v>374487731.25457203</v>
          </cell>
          <cell r="G1103">
            <v>184137992.94050863</v>
          </cell>
          <cell r="H1103">
            <v>55041758.921574011</v>
          </cell>
          <cell r="I1103">
            <v>132112045.58833222</v>
          </cell>
          <cell r="J1103">
            <v>3195459.5371169155</v>
          </cell>
          <cell r="K1103">
            <v>474.26704032795607</v>
          </cell>
          <cell r="N1103">
            <v>161652774.2063235</v>
          </cell>
          <cell r="O1103">
            <v>22485218.734185159</v>
          </cell>
          <cell r="Q1103">
            <v>41281319.191180505</v>
          </cell>
          <cell r="R1103">
            <v>13760439.730393503</v>
          </cell>
          <cell r="T1103">
            <v>22481902.120854832</v>
          </cell>
          <cell r="U1103">
            <v>69420565.040664345</v>
          </cell>
          <cell r="V1103">
            <v>23188473.979724593</v>
          </cell>
          <cell r="W1103">
            <v>12730901.074913768</v>
          </cell>
          <cell r="X1103">
            <v>4290203.3721746756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D1103" t="str">
            <v>TOTAL SCHEDULE - M ADDITIONS</v>
          </cell>
          <cell r="AE1103" t="str">
            <v>NA</v>
          </cell>
          <cell r="AF1103" t="str">
            <v>TOTAL SCHEDULE - M ADDITIONS.NA</v>
          </cell>
        </row>
        <row r="1104">
          <cell r="A1104">
            <v>1104</v>
          </cell>
          <cell r="AD1104" t="str">
            <v>TOTAL SCHEDULE - M ADDITIONS</v>
          </cell>
          <cell r="AE1104" t="str">
            <v>NA</v>
          </cell>
          <cell r="AF1104" t="str">
            <v>TOTAL SCHEDULE - M ADDITIONS.NA1</v>
          </cell>
        </row>
        <row r="1105">
          <cell r="A1105">
            <v>1105</v>
          </cell>
          <cell r="B1105" t="str">
            <v>SCHMDF</v>
          </cell>
          <cell r="C1105" t="str">
            <v xml:space="preserve">  Deductions - Flow Through</v>
          </cell>
          <cell r="AD1105" t="str">
            <v>SCHMDF</v>
          </cell>
          <cell r="AE1105" t="str">
            <v>NA</v>
          </cell>
          <cell r="AF1105" t="str">
            <v>SCHMDF.NA</v>
          </cell>
        </row>
        <row r="1106">
          <cell r="A1106">
            <v>1106</v>
          </cell>
          <cell r="D1106" t="str">
            <v>S</v>
          </cell>
          <cell r="E1106" t="str">
            <v>SCHMDF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M1106">
            <v>0.75</v>
          </cell>
          <cell r="N1106">
            <v>0</v>
          </cell>
          <cell r="O1106">
            <v>0</v>
          </cell>
          <cell r="P1106">
            <v>0.75</v>
          </cell>
          <cell r="Q1106">
            <v>0</v>
          </cell>
          <cell r="R1106">
            <v>0</v>
          </cell>
          <cell r="S1106" t="str">
            <v>PLNT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D1106" t="str">
            <v>SCHMDF</v>
          </cell>
          <cell r="AE1106" t="str">
            <v>S</v>
          </cell>
          <cell r="AF1106" t="str">
            <v>SCHMDF.S</v>
          </cell>
        </row>
        <row r="1107">
          <cell r="A1107">
            <v>1107</v>
          </cell>
          <cell r="D1107" t="str">
            <v>DGP</v>
          </cell>
          <cell r="E1107" t="str">
            <v>SCHMDF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M1107">
            <v>0.75</v>
          </cell>
          <cell r="N1107">
            <v>0</v>
          </cell>
          <cell r="O1107">
            <v>0</v>
          </cell>
          <cell r="P1107">
            <v>0.75</v>
          </cell>
          <cell r="Q1107">
            <v>0</v>
          </cell>
          <cell r="R1107">
            <v>0</v>
          </cell>
          <cell r="S1107" t="str">
            <v>PLNT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D1107" t="str">
            <v>SCHMDF</v>
          </cell>
          <cell r="AE1107" t="str">
            <v>DGP</v>
          </cell>
          <cell r="AF1107" t="str">
            <v>SCHMDF.DGP</v>
          </cell>
        </row>
        <row r="1108">
          <cell r="A1108">
            <v>1108</v>
          </cell>
          <cell r="D1108" t="str">
            <v>DGU</v>
          </cell>
          <cell r="E1108" t="str">
            <v>SCHMDF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M1108">
            <v>0.75</v>
          </cell>
          <cell r="N1108">
            <v>0</v>
          </cell>
          <cell r="O1108">
            <v>0</v>
          </cell>
          <cell r="P1108">
            <v>0.75</v>
          </cell>
          <cell r="Q1108">
            <v>0</v>
          </cell>
          <cell r="R1108">
            <v>0</v>
          </cell>
          <cell r="S1108" t="str">
            <v>PLNT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D1108" t="str">
            <v>SCHMDF</v>
          </cell>
          <cell r="AE1108" t="str">
            <v>DGU</v>
          </cell>
          <cell r="AF1108" t="str">
            <v>SCHMDF.DGU</v>
          </cell>
        </row>
        <row r="1109">
          <cell r="A1109">
            <v>1109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N1109">
            <v>0</v>
          </cell>
          <cell r="O1109">
            <v>0</v>
          </cell>
          <cell r="Q1109">
            <v>0</v>
          </cell>
          <cell r="R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AD1109" t="str">
            <v>SCHMDF</v>
          </cell>
          <cell r="AE1109" t="str">
            <v>NA</v>
          </cell>
          <cell r="AF1109" t="str">
            <v>SCHMDF.NA1</v>
          </cell>
        </row>
        <row r="1110">
          <cell r="A1110">
            <v>1110</v>
          </cell>
          <cell r="B1110" t="str">
            <v>SCHMDP</v>
          </cell>
          <cell r="C1110" t="str">
            <v xml:space="preserve">  Deductions - Permanent</v>
          </cell>
          <cell r="AD1110" t="str">
            <v>SCHMDP</v>
          </cell>
          <cell r="AE1110" t="str">
            <v>NA</v>
          </cell>
          <cell r="AF1110" t="str">
            <v>SCHMDP.NA</v>
          </cell>
        </row>
        <row r="1111">
          <cell r="A1111">
            <v>1111</v>
          </cell>
          <cell r="D1111" t="str">
            <v>S</v>
          </cell>
          <cell r="E1111" t="str">
            <v>SCHMDP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M1111">
            <v>0.75</v>
          </cell>
          <cell r="N1111">
            <v>0</v>
          </cell>
          <cell r="O1111">
            <v>0</v>
          </cell>
          <cell r="P1111">
            <v>0.75</v>
          </cell>
          <cell r="Q1111">
            <v>0</v>
          </cell>
          <cell r="R1111">
            <v>0</v>
          </cell>
          <cell r="S1111" t="str">
            <v>PLNT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D1111" t="str">
            <v>SCHMDP</v>
          </cell>
          <cell r="AE1111" t="str">
            <v>S</v>
          </cell>
          <cell r="AF1111" t="str">
            <v>SCHMDP.S</v>
          </cell>
        </row>
        <row r="1112">
          <cell r="A1112">
            <v>1112</v>
          </cell>
          <cell r="D1112" t="str">
            <v>SE</v>
          </cell>
          <cell r="E1112" t="str">
            <v>P</v>
          </cell>
          <cell r="F1112">
            <v>277782.4236114184</v>
          </cell>
          <cell r="G1112">
            <v>277782.4236114184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M1112">
            <v>0</v>
          </cell>
          <cell r="N1112">
            <v>0</v>
          </cell>
          <cell r="O1112">
            <v>277782.4236114184</v>
          </cell>
          <cell r="P1112">
            <v>0</v>
          </cell>
          <cell r="Q1112">
            <v>0</v>
          </cell>
          <cell r="R1112">
            <v>0</v>
          </cell>
          <cell r="S1112" t="str">
            <v>DRB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D1112" t="str">
            <v>SCHMDP</v>
          </cell>
          <cell r="AE1112" t="str">
            <v>SE</v>
          </cell>
          <cell r="AF1112" t="str">
            <v>SCHMDP.SE</v>
          </cell>
        </row>
        <row r="1113">
          <cell r="A1113">
            <v>1113</v>
          </cell>
          <cell r="D1113" t="str">
            <v>SNP</v>
          </cell>
          <cell r="E1113" t="str">
            <v>PTD</v>
          </cell>
          <cell r="F1113">
            <v>28812.459216025098</v>
          </cell>
          <cell r="G1113">
            <v>14550.131927770626</v>
          </cell>
          <cell r="H1113">
            <v>6912.5231898425009</v>
          </cell>
          <cell r="I1113">
            <v>7349.8040984119698</v>
          </cell>
          <cell r="J1113">
            <v>0</v>
          </cell>
          <cell r="K1113">
            <v>0</v>
          </cell>
          <cell r="M1113">
            <v>0.75</v>
          </cell>
          <cell r="N1113">
            <v>10912.598945827969</v>
          </cell>
          <cell r="O1113">
            <v>3637.5329819426565</v>
          </cell>
          <cell r="P1113">
            <v>0.75</v>
          </cell>
          <cell r="Q1113">
            <v>5184.3923923818757</v>
          </cell>
          <cell r="R1113">
            <v>1728.1307974606252</v>
          </cell>
          <cell r="S1113" t="str">
            <v>DISom</v>
          </cell>
          <cell r="T1113">
            <v>698.76588058484447</v>
          </cell>
          <cell r="U1113">
            <v>6118.8383114461358</v>
          </cell>
          <cell r="V1113">
            <v>52.391068291640245</v>
          </cell>
          <cell r="W1113">
            <v>0</v>
          </cell>
          <cell r="X1113">
            <v>479.80883808934982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D1113" t="str">
            <v>SCHMDP</v>
          </cell>
          <cell r="AE1113" t="str">
            <v>SNP</v>
          </cell>
          <cell r="AF1113" t="str">
            <v>SCHMDP.SNP</v>
          </cell>
        </row>
        <row r="1114">
          <cell r="A1114">
            <v>1114</v>
          </cell>
          <cell r="D1114" t="str">
            <v>SCHMDEXP</v>
          </cell>
          <cell r="E1114" t="str">
            <v>IBT</v>
          </cell>
          <cell r="F1114">
            <v>-7118.4350049039322</v>
          </cell>
          <cell r="G1114">
            <v>-3419.3226180505085</v>
          </cell>
          <cell r="H1114">
            <v>105.30125060187268</v>
          </cell>
          <cell r="I1114">
            <v>-3825.7568053126015</v>
          </cell>
          <cell r="J1114">
            <v>40.718756761627844</v>
          </cell>
          <cell r="K1114">
            <v>-19.375588904321894</v>
          </cell>
          <cell r="M1114">
            <v>0.75</v>
          </cell>
          <cell r="N1114">
            <v>-2564.4919635378815</v>
          </cell>
          <cell r="O1114">
            <v>-854.83065451262712</v>
          </cell>
          <cell r="P1114">
            <v>0.75</v>
          </cell>
          <cell r="Q1114">
            <v>78.975937951404518</v>
          </cell>
          <cell r="R1114">
            <v>26.32531265046817</v>
          </cell>
          <cell r="S1114" t="str">
            <v>DISom</v>
          </cell>
          <cell r="T1114">
            <v>-363.72511255712624</v>
          </cell>
          <cell r="U1114">
            <v>-3185.008334532401</v>
          </cell>
          <cell r="V1114">
            <v>-27.270861014873429</v>
          </cell>
          <cell r="W1114">
            <v>0</v>
          </cell>
          <cell r="X1114">
            <v>-249.75249720820133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D1114" t="str">
            <v>SCHMDP</v>
          </cell>
          <cell r="AE1114" t="str">
            <v>SCHMDEXP</v>
          </cell>
          <cell r="AF1114" t="str">
            <v>SCHMDP.SCHMDEXP</v>
          </cell>
        </row>
        <row r="1115">
          <cell r="A1115">
            <v>1115</v>
          </cell>
          <cell r="D1115" t="str">
            <v>SG</v>
          </cell>
          <cell r="E1115" t="str">
            <v>P</v>
          </cell>
          <cell r="F1115">
            <v>6915164.928088177</v>
          </cell>
          <cell r="G1115">
            <v>6915164.928088177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M1115">
            <v>0.75</v>
          </cell>
          <cell r="N1115">
            <v>5186373.6960661327</v>
          </cell>
          <cell r="O1115">
            <v>1728791.2320220442</v>
          </cell>
          <cell r="P1115">
            <v>0.75</v>
          </cell>
          <cell r="Q1115">
            <v>0</v>
          </cell>
          <cell r="R1115">
            <v>0</v>
          </cell>
          <cell r="S1115" t="str">
            <v>DRB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D1115" t="str">
            <v>SCHMDP</v>
          </cell>
          <cell r="AE1115" t="str">
            <v>SG</v>
          </cell>
          <cell r="AF1115" t="str">
            <v>SCHMDP.SG</v>
          </cell>
        </row>
        <row r="1116">
          <cell r="A1116">
            <v>1116</v>
          </cell>
          <cell r="D1116" t="str">
            <v>SO</v>
          </cell>
          <cell r="E1116" t="str">
            <v>SCHMDP-SO</v>
          </cell>
          <cell r="F1116">
            <v>-12952.855683479065</v>
          </cell>
          <cell r="G1116">
            <v>-5998.3850674634195</v>
          </cell>
          <cell r="H1116">
            <v>-1020.8863423985515</v>
          </cell>
          <cell r="I1116">
            <v>-4155.6799115952772</v>
          </cell>
          <cell r="J1116">
            <v>-1777.9043620218174</v>
          </cell>
          <cell r="K1116">
            <v>0</v>
          </cell>
          <cell r="M1116">
            <v>0.75</v>
          </cell>
          <cell r="N1116">
            <v>-4498.7888005975647</v>
          </cell>
          <cell r="O1116">
            <v>-1499.5962668658549</v>
          </cell>
          <cell r="P1116">
            <v>0.75</v>
          </cell>
          <cell r="Q1116">
            <v>-765.66475679891369</v>
          </cell>
          <cell r="R1116">
            <v>-255.22158559963788</v>
          </cell>
          <cell r="S1116" t="str">
            <v>DISom</v>
          </cell>
          <cell r="T1116">
            <v>-395.09180026744389</v>
          </cell>
          <cell r="U1116">
            <v>-3459.6749944220069</v>
          </cell>
          <cell r="V1116">
            <v>-29.622627641684669</v>
          </cell>
          <cell r="W1116">
            <v>0</v>
          </cell>
          <cell r="X1116">
            <v>-271.29048926414237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D1116" t="str">
            <v>SCHMDP</v>
          </cell>
          <cell r="AE1116" t="str">
            <v>SO</v>
          </cell>
          <cell r="AF1116" t="str">
            <v>SCHMDP.SO</v>
          </cell>
        </row>
        <row r="1117">
          <cell r="A1117">
            <v>1117</v>
          </cell>
          <cell r="F1117">
            <v>7201688.5202272367</v>
          </cell>
          <cell r="G1117">
            <v>7198079.7759418515</v>
          </cell>
          <cell r="H1117">
            <v>5996.9380980458227</v>
          </cell>
          <cell r="I1117">
            <v>-631.6326184959089</v>
          </cell>
          <cell r="J1117">
            <v>-1737.1856052601895</v>
          </cell>
          <cell r="K1117">
            <v>-19.375588904321894</v>
          </cell>
          <cell r="N1117">
            <v>5190223.0142478254</v>
          </cell>
          <cell r="O1117">
            <v>2007856.7616940266</v>
          </cell>
          <cell r="Q1117">
            <v>4497.7035735343661</v>
          </cell>
          <cell r="R1117">
            <v>1499.2345245114557</v>
          </cell>
          <cell r="T1117">
            <v>-60.051032239725657</v>
          </cell>
          <cell r="U1117">
            <v>-525.84501750827212</v>
          </cell>
          <cell r="V1117">
            <v>-4.5024203649178531</v>
          </cell>
          <cell r="W1117">
            <v>0</v>
          </cell>
          <cell r="X1117">
            <v>-41.23414838299388</v>
          </cell>
          <cell r="AD1117" t="str">
            <v>SCHMDP</v>
          </cell>
          <cell r="AE1117" t="str">
            <v>NA</v>
          </cell>
          <cell r="AF1117" t="str">
            <v>SCHMDP.NA1</v>
          </cell>
        </row>
        <row r="1118">
          <cell r="A1118">
            <v>1118</v>
          </cell>
          <cell r="AD1118" t="str">
            <v>SCHMDP</v>
          </cell>
          <cell r="AE1118" t="str">
            <v>NA</v>
          </cell>
          <cell r="AF1118" t="str">
            <v>SCHMDP.NA2</v>
          </cell>
        </row>
        <row r="1119">
          <cell r="A1119">
            <v>1119</v>
          </cell>
          <cell r="B1119" t="str">
            <v>SCHMDT</v>
          </cell>
          <cell r="C1119" t="str">
            <v xml:space="preserve">  Deductions - Temporary</v>
          </cell>
          <cell r="AD1119" t="str">
            <v>SCHMDT</v>
          </cell>
          <cell r="AE1119" t="str">
            <v>NA</v>
          </cell>
          <cell r="AF1119" t="str">
            <v>SCHMDT.NA</v>
          </cell>
        </row>
        <row r="1120">
          <cell r="A1120">
            <v>1120</v>
          </cell>
          <cell r="D1120" t="str">
            <v>S</v>
          </cell>
          <cell r="E1120" t="str">
            <v>GP</v>
          </cell>
          <cell r="F1120">
            <v>4372312</v>
          </cell>
          <cell r="G1120">
            <v>2132987.9049460543</v>
          </cell>
          <cell r="H1120">
            <v>1062805.9568920629</v>
          </cell>
          <cell r="I1120">
            <v>1150829.5234221977</v>
          </cell>
          <cell r="J1120">
            <v>25688.614739686822</v>
          </cell>
          <cell r="K1120">
            <v>0</v>
          </cell>
          <cell r="M1120">
            <v>0.75</v>
          </cell>
          <cell r="N1120">
            <v>1599740.9287095407</v>
          </cell>
          <cell r="O1120">
            <v>533246.97623651358</v>
          </cell>
          <cell r="P1120">
            <v>0.75</v>
          </cell>
          <cell r="Q1120">
            <v>797104.46766904718</v>
          </cell>
          <cell r="R1120">
            <v>265701.48922301573</v>
          </cell>
          <cell r="S1120" t="str">
            <v>PLNT</v>
          </cell>
          <cell r="T1120">
            <v>201861.3390987133</v>
          </cell>
          <cell r="U1120">
            <v>580105.31355921552</v>
          </cell>
          <cell r="V1120">
            <v>215496.13110843647</v>
          </cell>
          <cell r="W1120">
            <v>118625.13231366695</v>
          </cell>
          <cell r="X1120">
            <v>34741.607342165342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D1120" t="str">
            <v>SCHMDT</v>
          </cell>
          <cell r="AE1120" t="str">
            <v>S</v>
          </cell>
          <cell r="AF1120" t="str">
            <v>SCHMDT.S</v>
          </cell>
        </row>
        <row r="1121">
          <cell r="A1121">
            <v>1121</v>
          </cell>
          <cell r="D1121" t="str">
            <v>BADDEBT</v>
          </cell>
          <cell r="E1121" t="str">
            <v>CUST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M1121">
            <v>0.75</v>
          </cell>
          <cell r="N1121">
            <v>0</v>
          </cell>
          <cell r="O1121">
            <v>0</v>
          </cell>
          <cell r="P1121">
            <v>0.75</v>
          </cell>
          <cell r="Q1121">
            <v>0</v>
          </cell>
          <cell r="R1121">
            <v>0</v>
          </cell>
          <cell r="S1121" t="str">
            <v>CUST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D1121" t="str">
            <v>SCHMDT</v>
          </cell>
          <cell r="AE1121" t="str">
            <v>BADDEBT</v>
          </cell>
          <cell r="AF1121" t="str">
            <v>SCHMDT.BADDEBT</v>
          </cell>
        </row>
        <row r="1122">
          <cell r="A1122">
            <v>1122</v>
          </cell>
          <cell r="D1122" t="str">
            <v>SNP</v>
          </cell>
          <cell r="E1122" t="str">
            <v>SCHMDT-SNP</v>
          </cell>
          <cell r="F1122">
            <v>22339980.060364291</v>
          </cell>
          <cell r="G1122">
            <v>11027985.983115919</v>
          </cell>
          <cell r="H1122">
            <v>5431323.5788084809</v>
          </cell>
          <cell r="I1122">
            <v>5880670.4984398931</v>
          </cell>
          <cell r="J1122">
            <v>0</v>
          </cell>
          <cell r="K1122">
            <v>0</v>
          </cell>
          <cell r="M1122">
            <v>0.75</v>
          </cell>
          <cell r="N1122">
            <v>8270989.4873369392</v>
          </cell>
          <cell r="O1122">
            <v>2756996.4957789797</v>
          </cell>
          <cell r="P1122">
            <v>0.75</v>
          </cell>
          <cell r="Q1122">
            <v>4073492.6841063607</v>
          </cell>
          <cell r="R1122">
            <v>1357830.8947021202</v>
          </cell>
          <cell r="S1122" t="str">
            <v>DISom</v>
          </cell>
          <cell r="T1122">
            <v>559091.35049729038</v>
          </cell>
          <cell r="U1122">
            <v>4895759.3237920012</v>
          </cell>
          <cell r="V1122">
            <v>41918.751242766702</v>
          </cell>
          <cell r="W1122">
            <v>0</v>
          </cell>
          <cell r="X1122">
            <v>383901.07290783565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D1122" t="str">
            <v>SCHMDT</v>
          </cell>
          <cell r="AE1122" t="str">
            <v>SNP</v>
          </cell>
          <cell r="AF1122" t="str">
            <v>SCHMDT.SNP</v>
          </cell>
        </row>
        <row r="1123">
          <cell r="A1123">
            <v>1123</v>
          </cell>
          <cell r="D1123" t="str">
            <v>CN</v>
          </cell>
          <cell r="E1123" t="str">
            <v>CUST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M1123">
            <v>0.75</v>
          </cell>
          <cell r="N1123">
            <v>0</v>
          </cell>
          <cell r="O1123">
            <v>0</v>
          </cell>
          <cell r="P1123">
            <v>0.75</v>
          </cell>
          <cell r="Q1123">
            <v>0</v>
          </cell>
          <cell r="R1123">
            <v>0</v>
          </cell>
          <cell r="S1123" t="str">
            <v>CUST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D1123" t="str">
            <v>SCHMDT</v>
          </cell>
          <cell r="AE1123" t="str">
            <v>CN</v>
          </cell>
          <cell r="AF1123" t="str">
            <v>SCHMDT.CN</v>
          </cell>
        </row>
        <row r="1124">
          <cell r="A1124">
            <v>1124</v>
          </cell>
          <cell r="D1124" t="str">
            <v>SG</v>
          </cell>
          <cell r="E1124" t="str">
            <v>SCHMDT</v>
          </cell>
          <cell r="F1124">
            <v>83972.69730139582</v>
          </cell>
          <cell r="G1124">
            <v>38387.966260566573</v>
          </cell>
          <cell r="H1124">
            <v>25773.352317070785</v>
          </cell>
          <cell r="I1124">
            <v>18990.032784105075</v>
          </cell>
          <cell r="J1124">
            <v>646.90865670761514</v>
          </cell>
          <cell r="K1124">
            <v>174.43728294580649</v>
          </cell>
          <cell r="M1124">
            <v>0.75</v>
          </cell>
          <cell r="N1124">
            <v>28790.974695424928</v>
          </cell>
          <cell r="O1124">
            <v>9596.9915651416432</v>
          </cell>
          <cell r="P1124">
            <v>0.75</v>
          </cell>
          <cell r="Q1124">
            <v>19330.014237803087</v>
          </cell>
          <cell r="R1124">
            <v>6443.3380792676962</v>
          </cell>
          <cell r="S1124" t="str">
            <v>PLNT</v>
          </cell>
          <cell r="T1124">
            <v>3330.9481285540487</v>
          </cell>
          <cell r="U1124">
            <v>9572.4159821381345</v>
          </cell>
          <cell r="V1124">
            <v>3555.9381396715394</v>
          </cell>
          <cell r="W1124">
            <v>1957.4533897571077</v>
          </cell>
          <cell r="X1124">
            <v>573.27714398424337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D1124" t="str">
            <v>SCHMDT</v>
          </cell>
          <cell r="AE1124" t="str">
            <v>SG</v>
          </cell>
          <cell r="AF1124" t="str">
            <v>SCHMDT.SG</v>
          </cell>
        </row>
        <row r="1125">
          <cell r="A1125">
            <v>1125</v>
          </cell>
          <cell r="D1125" t="str">
            <v>DGP</v>
          </cell>
          <cell r="E1125" t="str">
            <v>CUST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M1125">
            <v>0.75</v>
          </cell>
          <cell r="N1125">
            <v>0</v>
          </cell>
          <cell r="O1125">
            <v>0</v>
          </cell>
          <cell r="P1125">
            <v>0.75</v>
          </cell>
          <cell r="Q1125">
            <v>0</v>
          </cell>
          <cell r="R1125">
            <v>0</v>
          </cell>
          <cell r="S1125" t="str">
            <v>CUST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D1125" t="str">
            <v>SCHMDT</v>
          </cell>
          <cell r="AE1125" t="str">
            <v>DGP</v>
          </cell>
          <cell r="AF1125" t="str">
            <v>SCHMDT.DGP</v>
          </cell>
        </row>
        <row r="1126">
          <cell r="A1126">
            <v>1126</v>
          </cell>
          <cell r="D1126" t="str">
            <v>SE</v>
          </cell>
          <cell r="E1126" t="str">
            <v>P</v>
          </cell>
          <cell r="F1126">
            <v>13094470.455603894</v>
          </cell>
          <cell r="G1126">
            <v>13094470.455603894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M1126">
            <v>0</v>
          </cell>
          <cell r="N1126">
            <v>0</v>
          </cell>
          <cell r="O1126">
            <v>13094470.455603894</v>
          </cell>
          <cell r="P1126">
            <v>0</v>
          </cell>
          <cell r="Q1126">
            <v>0</v>
          </cell>
          <cell r="R1126">
            <v>0</v>
          </cell>
          <cell r="S1126" t="str">
            <v>DRB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D1126" t="str">
            <v>SCHMDT</v>
          </cell>
          <cell r="AE1126" t="str">
            <v>SE</v>
          </cell>
          <cell r="AF1126" t="str">
            <v>SCHMDT.SE</v>
          </cell>
        </row>
        <row r="1127">
          <cell r="A1127">
            <v>1127</v>
          </cell>
          <cell r="D1127" t="str">
            <v>SG</v>
          </cell>
          <cell r="E1127" t="str">
            <v>SCHMDT-SG</v>
          </cell>
          <cell r="F1127">
            <v>90262562.363547876</v>
          </cell>
          <cell r="G1127">
            <v>90210247.574870214</v>
          </cell>
          <cell r="H1127">
            <v>52314.788677670724</v>
          </cell>
          <cell r="I1127">
            <v>0</v>
          </cell>
          <cell r="J1127">
            <v>0</v>
          </cell>
          <cell r="K1127">
            <v>0</v>
          </cell>
          <cell r="M1127">
            <v>0.75</v>
          </cell>
          <cell r="N1127">
            <v>67657685.681152657</v>
          </cell>
          <cell r="O1127">
            <v>22552561.893717553</v>
          </cell>
          <cell r="P1127">
            <v>0.75</v>
          </cell>
          <cell r="Q1127">
            <v>39236.091508253041</v>
          </cell>
          <cell r="R1127">
            <v>13078.697169417681</v>
          </cell>
          <cell r="S1127" t="str">
            <v>DRB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D1127" t="str">
            <v>SCHMDT</v>
          </cell>
          <cell r="AE1127" t="str">
            <v>SG</v>
          </cell>
          <cell r="AF1127" t="str">
            <v>SCHMDT.SG1</v>
          </cell>
        </row>
        <row r="1128">
          <cell r="A1128">
            <v>1128</v>
          </cell>
          <cell r="D1128" t="str">
            <v>GPS</v>
          </cell>
          <cell r="E1128" t="str">
            <v>SCHMDT-GPS</v>
          </cell>
          <cell r="F1128">
            <v>-17314651.18652527</v>
          </cell>
          <cell r="G1128">
            <v>-8547265.0410426725</v>
          </cell>
          <cell r="H1128">
            <v>-4209559.4084735923</v>
          </cell>
          <cell r="I1128">
            <v>-4557826.7370090066</v>
          </cell>
          <cell r="J1128">
            <v>0</v>
          </cell>
          <cell r="K1128">
            <v>0</v>
          </cell>
          <cell r="M1128">
            <v>0.75</v>
          </cell>
          <cell r="N1128">
            <v>-6410448.7807820048</v>
          </cell>
          <cell r="O1128">
            <v>-2136816.2602606681</v>
          </cell>
          <cell r="P1128">
            <v>0.75</v>
          </cell>
          <cell r="Q1128">
            <v>-3157169.5563551942</v>
          </cell>
          <cell r="R1128">
            <v>-1052389.8521183981</v>
          </cell>
          <cell r="S1128" t="str">
            <v>PLNT</v>
          </cell>
          <cell r="T1128">
            <v>-799465.94155546743</v>
          </cell>
          <cell r="U1128">
            <v>-2297490.1621907651</v>
          </cell>
          <cell r="V1128">
            <v>-853466.13733657112</v>
          </cell>
          <cell r="W1128">
            <v>-469811.37408838357</v>
          </cell>
          <cell r="X1128">
            <v>-137593.12183781897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D1128" t="str">
            <v>SCHMDT</v>
          </cell>
          <cell r="AE1128" t="str">
            <v>GPS</v>
          </cell>
          <cell r="AF1128" t="str">
            <v>SCHMDT.GPS</v>
          </cell>
        </row>
        <row r="1129">
          <cell r="A1129">
            <v>1129</v>
          </cell>
          <cell r="D1129" t="str">
            <v>SO</v>
          </cell>
          <cell r="E1129" t="str">
            <v>SCHMDT-SO</v>
          </cell>
          <cell r="F1129">
            <v>22901486.177617844</v>
          </cell>
          <cell r="G1129">
            <v>10173323.446617402</v>
          </cell>
          <cell r="H1129">
            <v>2152664.4575807098</v>
          </cell>
          <cell r="I1129">
            <v>7945256.0505923592</v>
          </cell>
          <cell r="J1129">
            <v>2630242.2228273717</v>
          </cell>
          <cell r="K1129">
            <v>0</v>
          </cell>
          <cell r="M1129">
            <v>0.75</v>
          </cell>
          <cell r="N1129">
            <v>7629992.5849630516</v>
          </cell>
          <cell r="O1129">
            <v>2543330.8616543505</v>
          </cell>
          <cell r="P1129">
            <v>0.75</v>
          </cell>
          <cell r="Q1129">
            <v>1614498.3431855324</v>
          </cell>
          <cell r="R1129">
            <v>538166.11439517746</v>
          </cell>
          <cell r="S1129" t="str">
            <v>DISom</v>
          </cell>
          <cell r="T1129">
            <v>755377.11840017547</v>
          </cell>
          <cell r="U1129">
            <v>6614562.3020235151</v>
          </cell>
          <cell r="V1129">
            <v>56635.584672398436</v>
          </cell>
          <cell r="W1129">
            <v>0</v>
          </cell>
          <cell r="X1129">
            <v>518681.04549627076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D1129" t="str">
            <v>SCHMDT</v>
          </cell>
          <cell r="AE1129" t="str">
            <v>SO</v>
          </cell>
          <cell r="AF1129" t="str">
            <v>SCHMDT.SO</v>
          </cell>
        </row>
        <row r="1130">
          <cell r="A1130">
            <v>1130</v>
          </cell>
          <cell r="D1130" t="str">
            <v>TAXDEPR</v>
          </cell>
          <cell r="E1130" t="str">
            <v>TAXDEPR</v>
          </cell>
          <cell r="F1130">
            <v>502780145</v>
          </cell>
          <cell r="G1130">
            <v>189567246.55506384</v>
          </cell>
          <cell r="H1130">
            <v>181889635.85241887</v>
          </cell>
          <cell r="I1130">
            <v>128680799.70238766</v>
          </cell>
          <cell r="J1130">
            <v>2642462.8901296761</v>
          </cell>
          <cell r="K1130">
            <v>0</v>
          </cell>
          <cell r="M1130">
            <v>0.75</v>
          </cell>
          <cell r="N1130">
            <v>142175434.91629788</v>
          </cell>
          <cell r="O1130">
            <v>47391811.638765961</v>
          </cell>
          <cell r="P1130">
            <v>0.75</v>
          </cell>
          <cell r="Q1130">
            <v>136417226.88931414</v>
          </cell>
          <cell r="R1130">
            <v>45472408.963104717</v>
          </cell>
          <cell r="S1130" t="str">
            <v>DISom</v>
          </cell>
          <cell r="T1130">
            <v>12234033.875519065</v>
          </cell>
          <cell r="U1130">
            <v>107128978.76238908</v>
          </cell>
          <cell r="V1130">
            <v>917265.88556112919</v>
          </cell>
          <cell r="W1130">
            <v>0</v>
          </cell>
          <cell r="X1130">
            <v>8400521.1789183952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D1130" t="str">
            <v>SCHMDT</v>
          </cell>
          <cell r="AE1130" t="str">
            <v>TAXDEPR</v>
          </cell>
          <cell r="AF1130" t="str">
            <v>SCHMDT.TAXDEPR</v>
          </cell>
        </row>
        <row r="1131">
          <cell r="A1131">
            <v>1131</v>
          </cell>
          <cell r="D1131" t="str">
            <v>SNPD</v>
          </cell>
          <cell r="E1131" t="str">
            <v>DPW</v>
          </cell>
          <cell r="F1131">
            <v>24384.372927244513</v>
          </cell>
          <cell r="G1131">
            <v>0</v>
          </cell>
          <cell r="H1131">
            <v>0</v>
          </cell>
          <cell r="I1131">
            <v>24384.372927244513</v>
          </cell>
          <cell r="J1131">
            <v>0</v>
          </cell>
          <cell r="K1131">
            <v>0</v>
          </cell>
          <cell r="M1131">
            <v>0.75</v>
          </cell>
          <cell r="N1131">
            <v>0</v>
          </cell>
          <cell r="O1131">
            <v>0</v>
          </cell>
          <cell r="P1131">
            <v>0.75</v>
          </cell>
          <cell r="Q1131">
            <v>0</v>
          </cell>
          <cell r="R1131">
            <v>0</v>
          </cell>
          <cell r="S1131" t="str">
            <v>PLNT</v>
          </cell>
          <cell r="T1131">
            <v>4277.1427670179692</v>
          </cell>
          <cell r="U1131">
            <v>12291.572309371968</v>
          </cell>
          <cell r="V1131">
            <v>4566.0438130754483</v>
          </cell>
          <cell r="W1131">
            <v>2513.4908394412023</v>
          </cell>
          <cell r="X1131">
            <v>736.12319833792287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D1131" t="str">
            <v>SCHMDT</v>
          </cell>
          <cell r="AE1131" t="str">
            <v>SNPD</v>
          </cell>
          <cell r="AF1131" t="str">
            <v>SCHMDT.SNPD</v>
          </cell>
        </row>
        <row r="1132">
          <cell r="A1132">
            <v>1132</v>
          </cell>
          <cell r="F1132">
            <v>638544661.94083714</v>
          </cell>
          <cell r="G1132">
            <v>307697384.84543526</v>
          </cell>
          <cell r="H1132">
            <v>186404958.57822126</v>
          </cell>
          <cell r="I1132">
            <v>139143103.44354445</v>
          </cell>
          <cell r="J1132">
            <v>5299040.6363534424</v>
          </cell>
          <cell r="K1132">
            <v>174.43728294580649</v>
          </cell>
          <cell r="N1132">
            <v>220952185.79237348</v>
          </cell>
          <cell r="O1132">
            <v>86745199.053061724</v>
          </cell>
          <cell r="Q1132">
            <v>139803718.93366596</v>
          </cell>
          <cell r="R1132">
            <v>46601239.644555315</v>
          </cell>
          <cell r="T1132">
            <v>12958505.832855349</v>
          </cell>
          <cell r="U1132">
            <v>116943779.52786456</v>
          </cell>
          <cell r="V1132">
            <v>385972.19720090664</v>
          </cell>
          <cell r="W1132">
            <v>-346715.29754551832</v>
          </cell>
          <cell r="X1132">
            <v>9201561.1831691694</v>
          </cell>
          <cell r="AD1132" t="str">
            <v>SCHMDT</v>
          </cell>
          <cell r="AE1132" t="str">
            <v>NA</v>
          </cell>
          <cell r="AF1132" t="str">
            <v>SCHMDT.NA1</v>
          </cell>
        </row>
        <row r="1133">
          <cell r="A1133">
            <v>1133</v>
          </cell>
          <cell r="AD1133" t="str">
            <v>SCHMDT</v>
          </cell>
          <cell r="AE1133" t="str">
            <v>NA</v>
          </cell>
          <cell r="AF1133" t="str">
            <v>SCHMDT.NA2</v>
          </cell>
        </row>
        <row r="1134">
          <cell r="A1134">
            <v>1134</v>
          </cell>
          <cell r="B1134" t="str">
            <v>TOTAL SCHEDULE - M DEDUCTIONS</v>
          </cell>
          <cell r="F1134">
            <v>645746350.46106434</v>
          </cell>
          <cell r="G1134">
            <v>314895464.62137711</v>
          </cell>
          <cell r="H1134">
            <v>186410955.5163193</v>
          </cell>
          <cell r="I1134">
            <v>139142471.81092596</v>
          </cell>
          <cell r="J1134">
            <v>5297303.4507481819</v>
          </cell>
          <cell r="K1134">
            <v>155.0616940414846</v>
          </cell>
          <cell r="N1134">
            <v>226142408.80662131</v>
          </cell>
          <cell r="O1134">
            <v>88753055.814755753</v>
          </cell>
          <cell r="Q1134">
            <v>139808216.63723949</v>
          </cell>
          <cell r="R1134">
            <v>46602738.879079826</v>
          </cell>
          <cell r="T1134">
            <v>12958445.78182311</v>
          </cell>
          <cell r="U1134">
            <v>116943253.68284705</v>
          </cell>
          <cell r="V1134">
            <v>385967.6947805417</v>
          </cell>
          <cell r="W1134">
            <v>-346715.29754551832</v>
          </cell>
          <cell r="X1134">
            <v>9201519.9490207862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D1134" t="str">
            <v>TOTAL SCHEDULE - M DEDUCTIONS</v>
          </cell>
          <cell r="AE1134" t="str">
            <v>NA</v>
          </cell>
          <cell r="AF1134" t="str">
            <v>TOTAL SCHEDULE - M DEDUCTIONS.NA</v>
          </cell>
        </row>
        <row r="1135">
          <cell r="A1135">
            <v>1135</v>
          </cell>
          <cell r="AD1135" t="str">
            <v>TOTAL SCHEDULE - M DEDUCTIONS</v>
          </cell>
          <cell r="AE1135" t="str">
            <v>NA</v>
          </cell>
          <cell r="AF1135" t="str">
            <v>TOTAL SCHEDULE - M DEDUCTIONS.NA1</v>
          </cell>
        </row>
        <row r="1136">
          <cell r="A1136">
            <v>1136</v>
          </cell>
          <cell r="B1136" t="str">
            <v>TOTAL SCHEDULE - M ADJUSTMENTS</v>
          </cell>
          <cell r="F1136">
            <v>-271258619.2064923</v>
          </cell>
          <cell r="G1136">
            <v>-130757471.68086848</v>
          </cell>
          <cell r="H1136">
            <v>-131369196.59474529</v>
          </cell>
          <cell r="I1136">
            <v>-7030426.2225937396</v>
          </cell>
          <cell r="J1136">
            <v>-2101843.9136312664</v>
          </cell>
          <cell r="K1136">
            <v>319.20534628647147</v>
          </cell>
          <cell r="N1136">
            <v>-64489634.600297809</v>
          </cell>
          <cell r="O1136">
            <v>-66267837.080570593</v>
          </cell>
          <cell r="Q1136">
            <v>-98526897.446058989</v>
          </cell>
          <cell r="R1136">
            <v>-32842299.148686323</v>
          </cell>
          <cell r="T1136">
            <v>9523456.3390317224</v>
          </cell>
          <cell r="U1136">
            <v>-47522688.642182708</v>
          </cell>
          <cell r="V1136">
            <v>22802506.28494405</v>
          </cell>
          <cell r="W1136">
            <v>13077616.372459287</v>
          </cell>
          <cell r="X1136">
            <v>-4911316.5768461106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D1136" t="str">
            <v>TOTAL SCHEDULE - M ADJUSTMENTS</v>
          </cell>
          <cell r="AE1136" t="str">
            <v>NA</v>
          </cell>
          <cell r="AF1136" t="str">
            <v>TOTAL SCHEDULE - M ADJUSTMENTS.NA</v>
          </cell>
        </row>
        <row r="1137">
          <cell r="A1137">
            <v>1137</v>
          </cell>
          <cell r="AD1137" t="str">
            <v>TOTAL SCHEDULE - M ADJUSTMENTS</v>
          </cell>
          <cell r="AE1137" t="str">
            <v>NA</v>
          </cell>
          <cell r="AF1137" t="str">
            <v>TOTAL SCHEDULE - M ADJUSTMENTS.NA1</v>
          </cell>
        </row>
        <row r="1138">
          <cell r="A1138">
            <v>1138</v>
          </cell>
          <cell r="B1138">
            <v>40911</v>
          </cell>
          <cell r="C1138" t="str">
            <v>State Income Taxes</v>
          </cell>
          <cell r="AD1138">
            <v>40911</v>
          </cell>
          <cell r="AE1138" t="str">
            <v>NA</v>
          </cell>
          <cell r="AF1138" t="str">
            <v>40911.NA</v>
          </cell>
        </row>
        <row r="1139">
          <cell r="A1139">
            <v>1139</v>
          </cell>
          <cell r="E1139" t="str">
            <v>IBT</v>
          </cell>
          <cell r="F1139">
            <v>9302236.6613306943</v>
          </cell>
          <cell r="G1139">
            <v>4468306.3331525009</v>
          </cell>
          <cell r="H1139">
            <v>-137605.68905354929</v>
          </cell>
          <cell r="I1139">
            <v>4999426.8666072581</v>
          </cell>
          <cell r="J1139">
            <v>-53210.503669820828</v>
          </cell>
          <cell r="K1139">
            <v>25319.654294306194</v>
          </cell>
          <cell r="M1139">
            <v>0.75</v>
          </cell>
          <cell r="N1139">
            <v>3351229.7498643757</v>
          </cell>
          <cell r="O1139">
            <v>1117076.5832881252</v>
          </cell>
          <cell r="P1139">
            <v>0.75</v>
          </cell>
          <cell r="Q1139">
            <v>-158874.92902586909</v>
          </cell>
          <cell r="R1139">
            <v>21269.239972320131</v>
          </cell>
          <cell r="S1139" t="str">
            <v>DRB</v>
          </cell>
          <cell r="T1139">
            <v>2844669.4209259339</v>
          </cell>
          <cell r="U1139">
            <v>-1682107.962239027</v>
          </cell>
          <cell r="V1139">
            <v>2831250.5924907764</v>
          </cell>
          <cell r="W1139">
            <v>1352782.4756721826</v>
          </cell>
          <cell r="X1139">
            <v>-347167.66024262365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D1139">
            <v>40911</v>
          </cell>
          <cell r="AE1139" t="str">
            <v>NA</v>
          </cell>
          <cell r="AF1139" t="str">
            <v>40911.NA1</v>
          </cell>
        </row>
        <row r="1140">
          <cell r="A1140">
            <v>1140</v>
          </cell>
          <cell r="D1140" t="str">
            <v>IBT</v>
          </cell>
          <cell r="E1140" t="str">
            <v>IBT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M1140">
            <v>0.75</v>
          </cell>
          <cell r="N1140">
            <v>0</v>
          </cell>
          <cell r="O1140">
            <v>0</v>
          </cell>
          <cell r="P1140">
            <v>0.75</v>
          </cell>
          <cell r="Q1140">
            <v>0</v>
          </cell>
          <cell r="R1140">
            <v>0</v>
          </cell>
          <cell r="S1140" t="str">
            <v>DRB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D1140">
            <v>40911</v>
          </cell>
          <cell r="AE1140" t="str">
            <v>IBT</v>
          </cell>
          <cell r="AF1140" t="str">
            <v>40911.IBT</v>
          </cell>
        </row>
        <row r="1141">
          <cell r="A1141">
            <v>1141</v>
          </cell>
          <cell r="D1141" t="str">
            <v>P</v>
          </cell>
          <cell r="E1141" t="str">
            <v>P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M1141">
            <v>0.75</v>
          </cell>
          <cell r="N1141">
            <v>0</v>
          </cell>
          <cell r="O1141">
            <v>0</v>
          </cell>
          <cell r="P1141">
            <v>0.75</v>
          </cell>
          <cell r="Q1141">
            <v>0</v>
          </cell>
          <cell r="R1141">
            <v>0</v>
          </cell>
          <cell r="S1141" t="str">
            <v>DRB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D1141">
            <v>40911</v>
          </cell>
          <cell r="AE1141" t="str">
            <v>P</v>
          </cell>
          <cell r="AF1141" t="str">
            <v>40911.P</v>
          </cell>
        </row>
        <row r="1142">
          <cell r="A1142">
            <v>1142</v>
          </cell>
          <cell r="D1142" t="str">
            <v>IBT</v>
          </cell>
          <cell r="E1142" t="str">
            <v>IBT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M1142">
            <v>0.75</v>
          </cell>
          <cell r="N1142">
            <v>0</v>
          </cell>
          <cell r="O1142">
            <v>0</v>
          </cell>
          <cell r="P1142">
            <v>0.75</v>
          </cell>
          <cell r="Q1142">
            <v>0</v>
          </cell>
          <cell r="R1142">
            <v>0</v>
          </cell>
          <cell r="S1142" t="str">
            <v>DRB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D1142">
            <v>40911</v>
          </cell>
          <cell r="AE1142" t="str">
            <v>IBT</v>
          </cell>
          <cell r="AF1142" t="str">
            <v>40911.IBT1</v>
          </cell>
        </row>
        <row r="1143">
          <cell r="A1143">
            <v>1143</v>
          </cell>
          <cell r="B1143" t="str">
            <v>TOTAL STATE TAXES</v>
          </cell>
          <cell r="F1143">
            <v>9302236.6613306943</v>
          </cell>
          <cell r="G1143">
            <v>4468306.3331525009</v>
          </cell>
          <cell r="H1143">
            <v>-137605.68905354929</v>
          </cell>
          <cell r="I1143">
            <v>4999426.8666072581</v>
          </cell>
          <cell r="J1143">
            <v>-53210.503669820828</v>
          </cell>
          <cell r="K1143">
            <v>25319.654294306194</v>
          </cell>
          <cell r="N1143">
            <v>3351229.7498643757</v>
          </cell>
          <cell r="O1143">
            <v>1117076.5832881252</v>
          </cell>
          <cell r="Q1143">
            <v>-158874.92902586909</v>
          </cell>
          <cell r="R1143">
            <v>21269.239972320131</v>
          </cell>
          <cell r="T1143">
            <v>2844669.4209259339</v>
          </cell>
          <cell r="U1143">
            <v>-1682107.962239027</v>
          </cell>
          <cell r="V1143">
            <v>2831250.5924907764</v>
          </cell>
          <cell r="W1143">
            <v>1352782.4756721826</v>
          </cell>
          <cell r="X1143">
            <v>-347167.66024262365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D1143" t="str">
            <v>TOTAL STATE TAXES</v>
          </cell>
          <cell r="AE1143" t="str">
            <v>NA</v>
          </cell>
          <cell r="AF1143" t="str">
            <v>TOTAL STATE TAXES.NA</v>
          </cell>
        </row>
        <row r="1144">
          <cell r="A1144">
            <v>1144</v>
          </cell>
          <cell r="AD1144" t="str">
            <v>TOTAL STATE TAXES</v>
          </cell>
          <cell r="AE1144" t="str">
            <v>NA</v>
          </cell>
          <cell r="AF1144" t="str">
            <v>TOTAL STATE TAXES.NA1</v>
          </cell>
        </row>
        <row r="1145">
          <cell r="A1145">
            <v>1145</v>
          </cell>
          <cell r="B1145" t="str">
            <v>Calculation of Taxable Income:</v>
          </cell>
          <cell r="AD1145" t="str">
            <v>Calculation of Taxable Income:</v>
          </cell>
          <cell r="AE1145" t="str">
            <v>NA</v>
          </cell>
          <cell r="AF1145" t="str">
            <v>Calculation of Taxable Income:.NA</v>
          </cell>
        </row>
        <row r="1146">
          <cell r="A1146">
            <v>1146</v>
          </cell>
          <cell r="C1146" t="str">
            <v>Operating Revenues</v>
          </cell>
          <cell r="F1146">
            <v>2172604815.5433197</v>
          </cell>
          <cell r="G1146">
            <v>1468501472.1403332</v>
          </cell>
          <cell r="H1146">
            <v>335468618.24962509</v>
          </cell>
          <cell r="I1146">
            <v>318122183.82667828</v>
          </cell>
          <cell r="J1146">
            <v>43198888.090534046</v>
          </cell>
          <cell r="K1146">
            <v>7313653.236149298</v>
          </cell>
          <cell r="N1146">
            <v>1101376104.1052501</v>
          </cell>
          <cell r="O1146">
            <v>367125368.03508329</v>
          </cell>
          <cell r="Q1146">
            <v>248919486.3535766</v>
          </cell>
          <cell r="R1146">
            <v>86549131.896048516</v>
          </cell>
          <cell r="T1146">
            <v>68102271.340717003</v>
          </cell>
          <cell r="U1146">
            <v>147089448.46346858</v>
          </cell>
          <cell r="V1146">
            <v>65574262.77095855</v>
          </cell>
          <cell r="W1146">
            <v>30630051.268689428</v>
          </cell>
          <cell r="X1146">
            <v>6726149.9828443872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D1146" t="str">
            <v>Calculation of Taxable Income:</v>
          </cell>
          <cell r="AE1146" t="str">
            <v>NA</v>
          </cell>
          <cell r="AF1146" t="str">
            <v>Calculation of Taxable Income:.NA1</v>
          </cell>
        </row>
        <row r="1147">
          <cell r="A1147">
            <v>1147</v>
          </cell>
          <cell r="C1147" t="str">
            <v>Operating Deductions:</v>
          </cell>
          <cell r="AD1147" t="str">
            <v>Calculation of Taxable Income:</v>
          </cell>
          <cell r="AE1147" t="str">
            <v>NA</v>
          </cell>
          <cell r="AF1147" t="str">
            <v>Calculation of Taxable Income:.NA2</v>
          </cell>
        </row>
        <row r="1148">
          <cell r="A1148">
            <v>1148</v>
          </cell>
          <cell r="C1148" t="str">
            <v xml:space="preserve">   O &amp; M Expenses</v>
          </cell>
          <cell r="F1148">
            <v>1193141009.3890157</v>
          </cell>
          <cell r="G1148">
            <v>940533001.86883247</v>
          </cell>
          <cell r="H1148">
            <v>108277267.82182859</v>
          </cell>
          <cell r="I1148">
            <v>99369741.333618969</v>
          </cell>
          <cell r="J1148">
            <v>38378035.565992944</v>
          </cell>
          <cell r="K1148">
            <v>6582962.7987427758</v>
          </cell>
          <cell r="N1148">
            <v>342075334.6937378</v>
          </cell>
          <cell r="O1148">
            <v>598457667.17509472</v>
          </cell>
          <cell r="Q1148">
            <v>79752199.573163286</v>
          </cell>
          <cell r="R1148">
            <v>28525068.248665307</v>
          </cell>
          <cell r="T1148">
            <v>17004626.300325204</v>
          </cell>
          <cell r="U1148">
            <v>70765136.743703842</v>
          </cell>
          <cell r="V1148">
            <v>4549044.2250803839</v>
          </cell>
          <cell r="W1148">
            <v>2262597.4077630034</v>
          </cell>
          <cell r="X1148">
            <v>4788336.6567465365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D1148" t="str">
            <v>Calculation of Taxable Income:</v>
          </cell>
          <cell r="AE1148" t="str">
            <v>NA</v>
          </cell>
          <cell r="AF1148" t="str">
            <v>Calculation of Taxable Income:.NA3</v>
          </cell>
        </row>
        <row r="1149">
          <cell r="A1149">
            <v>1149</v>
          </cell>
          <cell r="C1149" t="str">
            <v xml:space="preserve">   Depreciation Expense</v>
          </cell>
          <cell r="F1149">
            <v>281043548.28964108</v>
          </cell>
          <cell r="G1149">
            <v>180343012.51838422</v>
          </cell>
          <cell r="H1149">
            <v>48370194.62512897</v>
          </cell>
          <cell r="I1149">
            <v>51741268.19578708</v>
          </cell>
          <cell r="J1149">
            <v>589072.95034084131</v>
          </cell>
          <cell r="K1149">
            <v>0</v>
          </cell>
          <cell r="N1149">
            <v>135241258.16435459</v>
          </cell>
          <cell r="O1149">
            <v>45101754.354029641</v>
          </cell>
          <cell r="Q1149">
            <v>36277645.968846723</v>
          </cell>
          <cell r="R1149">
            <v>12092548.656282242</v>
          </cell>
          <cell r="T1149">
            <v>-10782725.296522273</v>
          </cell>
          <cell r="U1149">
            <v>40718628.094054587</v>
          </cell>
          <cell r="V1149">
            <v>12128721.637762448</v>
          </cell>
          <cell r="W1149">
            <v>6508508.4073397871</v>
          </cell>
          <cell r="X1149">
            <v>3168135.3531525331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D1149" t="str">
            <v>Calculation of Taxable Income:</v>
          </cell>
          <cell r="AE1149" t="str">
            <v>NA</v>
          </cell>
          <cell r="AF1149" t="str">
            <v>Calculation of Taxable Income:.NA4</v>
          </cell>
        </row>
        <row r="1150">
          <cell r="A1150">
            <v>1150</v>
          </cell>
          <cell r="C1150" t="str">
            <v xml:space="preserve">   Amortization Expense</v>
          </cell>
          <cell r="F1150">
            <v>14468980.630997345</v>
          </cell>
          <cell r="G1150">
            <v>13572992.518259667</v>
          </cell>
          <cell r="H1150">
            <v>131453.47584820274</v>
          </cell>
          <cell r="I1150">
            <v>-884723.59530683036</v>
          </cell>
          <cell r="J1150">
            <v>1649258.2321963066</v>
          </cell>
          <cell r="K1150">
            <v>0</v>
          </cell>
          <cell r="N1150">
            <v>10163973.496975154</v>
          </cell>
          <cell r="O1150">
            <v>3409019.0212845113</v>
          </cell>
          <cell r="Q1150">
            <v>98590.106886151945</v>
          </cell>
          <cell r="R1150">
            <v>32863.368962050685</v>
          </cell>
          <cell r="T1150">
            <v>-155185.00876636454</v>
          </cell>
          <cell r="U1150">
            <v>-445967.75475703436</v>
          </cell>
          <cell r="V1150">
            <v>-165667.03235247446</v>
          </cell>
          <cell r="W1150">
            <v>-91195.482404906434</v>
          </cell>
          <cell r="X1150">
            <v>-26708.317026050525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D1150" t="str">
            <v>Calculation of Taxable Income:</v>
          </cell>
          <cell r="AE1150" t="str">
            <v>NA</v>
          </cell>
          <cell r="AF1150" t="str">
            <v>Calculation of Taxable Income:.NA5</v>
          </cell>
        </row>
        <row r="1151">
          <cell r="A1151">
            <v>1151</v>
          </cell>
          <cell r="C1151" t="str">
            <v xml:space="preserve">   Taxes Other Than Income</v>
          </cell>
          <cell r="F1151">
            <v>65837020.677934341</v>
          </cell>
          <cell r="G1151">
            <v>32701357.372604284</v>
          </cell>
          <cell r="H1151">
            <v>15726232.933504039</v>
          </cell>
          <cell r="I1151">
            <v>17028708.801195543</v>
          </cell>
          <cell r="J1151">
            <v>380111.85063049878</v>
          </cell>
          <cell r="K1151">
            <v>609.72</v>
          </cell>
          <cell r="N1151">
            <v>24526018.029453218</v>
          </cell>
          <cell r="O1151">
            <v>8175339.3431510711</v>
          </cell>
          <cell r="Q1151">
            <v>11794674.700128028</v>
          </cell>
          <cell r="R1151">
            <v>3931558.2333760099</v>
          </cell>
          <cell r="T1151">
            <v>2986921.9478394506</v>
          </cell>
          <cell r="U1151">
            <v>8583760.0248999428</v>
          </cell>
          <cell r="V1151">
            <v>3188674.594928314</v>
          </cell>
          <cell r="W1151">
            <v>1755284.1611725399</v>
          </cell>
          <cell r="X1151">
            <v>514068.07235529379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D1151" t="str">
            <v>Calculation of Taxable Income:</v>
          </cell>
          <cell r="AE1151" t="str">
            <v>NA</v>
          </cell>
          <cell r="AF1151" t="str">
            <v>Calculation of Taxable Income:.NA6</v>
          </cell>
        </row>
        <row r="1152">
          <cell r="A1152">
            <v>1152</v>
          </cell>
          <cell r="C1152" t="str">
            <v xml:space="preserve">   Interest &amp; Dividends (AFUDC-Equity)</v>
          </cell>
          <cell r="F1152">
            <v>-14645519.840252023</v>
          </cell>
          <cell r="G1152">
            <v>-7144667.7823780719</v>
          </cell>
          <cell r="H1152">
            <v>-3559980.5613141847</v>
          </cell>
          <cell r="I1152">
            <v>-3854824.7741761287</v>
          </cell>
          <cell r="J1152">
            <v>-86046.72238364369</v>
          </cell>
          <cell r="K1152">
            <v>0</v>
          </cell>
          <cell r="N1152">
            <v>-5358500.8367835544</v>
          </cell>
          <cell r="O1152">
            <v>-1786166.945594518</v>
          </cell>
          <cell r="Q1152">
            <v>-2669985.4209856386</v>
          </cell>
          <cell r="R1152">
            <v>-889995.14032854617</v>
          </cell>
          <cell r="T1152">
            <v>-676155.82939873624</v>
          </cell>
          <cell r="U1152">
            <v>-1943123.8848387564</v>
          </cell>
          <cell r="V1152">
            <v>-721827.00220070244</v>
          </cell>
          <cell r="W1152">
            <v>-397347.38254093734</v>
          </cell>
          <cell r="X1152">
            <v>-116370.67519699597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D1152" t="str">
            <v>Calculation of Taxable Income:</v>
          </cell>
          <cell r="AE1152" t="str">
            <v>NA</v>
          </cell>
          <cell r="AF1152" t="str">
            <v>Calculation of Taxable Income:.NA7</v>
          </cell>
        </row>
        <row r="1153">
          <cell r="A1153">
            <v>1153</v>
          </cell>
          <cell r="C1153" t="str">
            <v xml:space="preserve">   Misc Revenue &amp; Expense</v>
          </cell>
          <cell r="F1153">
            <v>525804.35769250151</v>
          </cell>
          <cell r="G1153">
            <v>-401751.80710575113</v>
          </cell>
          <cell r="H1153">
            <v>-45.416106852338743</v>
          </cell>
          <cell r="I1153">
            <v>-55841.919094894984</v>
          </cell>
          <cell r="J1153">
            <v>983443.5</v>
          </cell>
          <cell r="K1153">
            <v>0</v>
          </cell>
          <cell r="N1153">
            <v>-301313.85532931332</v>
          </cell>
          <cell r="O1153">
            <v>-100437.95177643778</v>
          </cell>
          <cell r="Q1153">
            <v>-34.062080139254057</v>
          </cell>
          <cell r="R1153">
            <v>-11.354026713084686</v>
          </cell>
          <cell r="T1153">
            <v>-9794.9560181748147</v>
          </cell>
          <cell r="U1153">
            <v>-28148.560083827586</v>
          </cell>
          <cell r="V1153">
            <v>-10456.55961522066</v>
          </cell>
          <cell r="W1153">
            <v>-5756.0697796339055</v>
          </cell>
          <cell r="X1153">
            <v>-1685.7735980380098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D1153" t="str">
            <v>Calculation of Taxable Income:</v>
          </cell>
          <cell r="AE1153" t="str">
            <v>NA</v>
          </cell>
          <cell r="AF1153" t="str">
            <v>Calculation of Taxable Income:.NA8</v>
          </cell>
        </row>
        <row r="1154">
          <cell r="A1154">
            <v>1154</v>
          </cell>
          <cell r="C1154" t="str">
            <v xml:space="preserve">    Total Operating Deductions</v>
          </cell>
          <cell r="F1154">
            <v>1540370843.5050292</v>
          </cell>
          <cell r="G1154">
            <v>1159603944.688597</v>
          </cell>
          <cell r="H1154">
            <v>168945122.87888876</v>
          </cell>
          <cell r="I1154">
            <v>163344328.04202372</v>
          </cell>
          <cell r="J1154">
            <v>41893875.376776956</v>
          </cell>
          <cell r="K1154">
            <v>6583572.5187427755</v>
          </cell>
          <cell r="N1154">
            <v>506346769.69240797</v>
          </cell>
          <cell r="O1154">
            <v>653257174.996189</v>
          </cell>
          <cell r="Q1154">
            <v>125253090.86595841</v>
          </cell>
          <cell r="R1154">
            <v>43692032.012930349</v>
          </cell>
          <cell r="T1154">
            <v>8367687.1574591054</v>
          </cell>
          <cell r="U1154">
            <v>117650284.66297875</v>
          </cell>
          <cell r="V1154">
            <v>18968489.863602746</v>
          </cell>
          <cell r="W1154">
            <v>10032091.04154985</v>
          </cell>
          <cell r="X1154">
            <v>8325775.3164332788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D1154" t="str">
            <v>Calculation of Taxable Income:</v>
          </cell>
          <cell r="AE1154" t="str">
            <v>NA</v>
          </cell>
          <cell r="AF1154" t="str">
            <v>Calculation of Taxable Income:.NA9</v>
          </cell>
        </row>
        <row r="1155">
          <cell r="A1155">
            <v>1155</v>
          </cell>
          <cell r="C1155" t="str">
            <v>Other Deductions:</v>
          </cell>
          <cell r="AD1155" t="str">
            <v>Calculation of Taxable Income:</v>
          </cell>
          <cell r="AE1155" t="str">
            <v>NA</v>
          </cell>
          <cell r="AF1155" t="str">
            <v>Calculation of Taxable Income:.NA10</v>
          </cell>
        </row>
        <row r="1156">
          <cell r="A1156">
            <v>1156</v>
          </cell>
          <cell r="C1156" t="str">
            <v xml:space="preserve">   Interest Deductions</v>
          </cell>
          <cell r="F1156">
            <v>156080272.18574765</v>
          </cell>
          <cell r="G1156">
            <v>79719211.428301618</v>
          </cell>
          <cell r="H1156">
            <v>38185261.089945868</v>
          </cell>
          <cell r="I1156">
            <v>37627895.055293016</v>
          </cell>
          <cell r="J1156">
            <v>375206.32589280221</v>
          </cell>
          <cell r="K1156">
            <v>172698.28631434657</v>
          </cell>
          <cell r="N1156">
            <v>56221616.352519214</v>
          </cell>
          <cell r="O1156">
            <v>23497595.075782407</v>
          </cell>
          <cell r="Q1156">
            <v>28638945.817459408</v>
          </cell>
          <cell r="R1156">
            <v>9546315.2724864669</v>
          </cell>
          <cell r="T1156">
            <v>6600123.7618065029</v>
          </cell>
          <cell r="U1156">
            <v>18967311.33097291</v>
          </cell>
          <cell r="V1156">
            <v>7045931.3400801029</v>
          </cell>
          <cell r="W1156">
            <v>3878605.7698151083</v>
          </cell>
          <cell r="X1156">
            <v>1135922.8526183809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D1156" t="str">
            <v>Calculation of Taxable Income:</v>
          </cell>
          <cell r="AE1156" t="str">
            <v>NA</v>
          </cell>
          <cell r="AF1156" t="str">
            <v>Calculation of Taxable Income:.NA11</v>
          </cell>
        </row>
        <row r="1157">
          <cell r="A1157">
            <v>1157</v>
          </cell>
          <cell r="C1157" t="str">
            <v xml:space="preserve">   Interest on PCRBS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N1157">
            <v>0</v>
          </cell>
          <cell r="O1157">
            <v>0</v>
          </cell>
          <cell r="Q1157">
            <v>0</v>
          </cell>
          <cell r="R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D1157" t="str">
            <v>Calculation of Taxable Income:</v>
          </cell>
          <cell r="AE1157" t="str">
            <v>NA</v>
          </cell>
          <cell r="AF1157" t="str">
            <v>Calculation of Taxable Income:.NA12</v>
          </cell>
        </row>
        <row r="1158">
          <cell r="A1158">
            <v>1158</v>
          </cell>
          <cell r="C1158" t="str">
            <v xml:space="preserve">   Schedule M Adjustments</v>
          </cell>
          <cell r="F1158">
            <v>-271258619.2064923</v>
          </cell>
          <cell r="G1158">
            <v>-130757471.68086848</v>
          </cell>
          <cell r="H1158">
            <v>-131369196.59474529</v>
          </cell>
          <cell r="I1158">
            <v>-7030426.2225937396</v>
          </cell>
          <cell r="J1158">
            <v>-2101843.9136312664</v>
          </cell>
          <cell r="K1158">
            <v>319.20534628647147</v>
          </cell>
          <cell r="N1158">
            <v>-64489634.600297809</v>
          </cell>
          <cell r="O1158">
            <v>-66267837.080570593</v>
          </cell>
          <cell r="Q1158">
            <v>-98526897.446058989</v>
          </cell>
          <cell r="R1158">
            <v>-32842299.148686323</v>
          </cell>
          <cell r="T1158">
            <v>9523456.3390317224</v>
          </cell>
          <cell r="U1158">
            <v>-47522688.642182708</v>
          </cell>
          <cell r="V1158">
            <v>22802506.28494405</v>
          </cell>
          <cell r="W1158">
            <v>13077616.372459287</v>
          </cell>
          <cell r="X1158">
            <v>-4911316.5768461106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D1158" t="str">
            <v>Calculation of Taxable Income:</v>
          </cell>
          <cell r="AE1158" t="str">
            <v>NA</v>
          </cell>
          <cell r="AF1158" t="str">
            <v>Calculation of Taxable Income:.NA13</v>
          </cell>
        </row>
        <row r="1159">
          <cell r="A1159">
            <v>1159</v>
          </cell>
          <cell r="AD1159" t="str">
            <v>Calculation of Taxable Income:</v>
          </cell>
          <cell r="AE1159" t="str">
            <v>NA</v>
          </cell>
          <cell r="AF1159" t="str">
            <v>Calculation of Taxable Income:.NA14</v>
          </cell>
        </row>
        <row r="1160">
          <cell r="A1160">
            <v>1160</v>
          </cell>
          <cell r="C1160" t="str">
            <v xml:space="preserve">    Income Before State Taxes</v>
          </cell>
          <cell r="F1160">
            <v>204895080.64605057</v>
          </cell>
          <cell r="G1160">
            <v>98420844.342566103</v>
          </cell>
          <cell r="H1160">
            <v>-3030962.3139548302</v>
          </cell>
          <cell r="I1160">
            <v>110119534.50676779</v>
          </cell>
          <cell r="J1160">
            <v>-1172037.5257669785</v>
          </cell>
          <cell r="K1160">
            <v>557701.63643846242</v>
          </cell>
          <cell r="N1160">
            <v>474318083.46002519</v>
          </cell>
          <cell r="O1160">
            <v>-375897239.1174587</v>
          </cell>
          <cell r="Q1160">
            <v>-3499447.7759002</v>
          </cell>
          <cell r="R1160">
            <v>468485.46194537729</v>
          </cell>
          <cell r="T1160">
            <v>62657916.760483116</v>
          </cell>
          <cell r="U1160">
            <v>-37050836.17266579</v>
          </cell>
          <cell r="V1160">
            <v>62362347.852219746</v>
          </cell>
          <cell r="W1160">
            <v>29796970.829783756</v>
          </cell>
          <cell r="X1160">
            <v>-7646864.7630533837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D1160" t="str">
            <v>Calculation of Taxable Income:</v>
          </cell>
          <cell r="AE1160" t="str">
            <v>NA</v>
          </cell>
          <cell r="AF1160" t="str">
            <v>Calculation of Taxable Income:.NA15</v>
          </cell>
        </row>
        <row r="1161">
          <cell r="A1161">
            <v>1161</v>
          </cell>
          <cell r="AD1161" t="str">
            <v>Calculation of Taxable Income:</v>
          </cell>
          <cell r="AE1161" t="str">
            <v>NA</v>
          </cell>
          <cell r="AF1161" t="str">
            <v>Calculation of Taxable Income:.NA16</v>
          </cell>
        </row>
        <row r="1162">
          <cell r="A1162">
            <v>1162</v>
          </cell>
          <cell r="C1162" t="str">
            <v>State Income Taxes</v>
          </cell>
          <cell r="E1162" t="str">
            <v>SIT</v>
          </cell>
          <cell r="F1162">
            <v>9302236.6613306943</v>
          </cell>
          <cell r="G1162">
            <v>4468306.3331525009</v>
          </cell>
          <cell r="H1162">
            <v>-137605.68905354929</v>
          </cell>
          <cell r="I1162">
            <v>4999426.8666072581</v>
          </cell>
          <cell r="J1162">
            <v>-53210.503669820828</v>
          </cell>
          <cell r="K1162">
            <v>25319.654294306194</v>
          </cell>
          <cell r="M1162">
            <v>0.75</v>
          </cell>
          <cell r="N1162">
            <v>3351229.7498643757</v>
          </cell>
          <cell r="O1162">
            <v>1117076.5832881252</v>
          </cell>
          <cell r="P1162">
            <v>0.75</v>
          </cell>
          <cell r="Q1162">
            <v>-103204.26679016196</v>
          </cell>
          <cell r="R1162">
            <v>-34401.422263387321</v>
          </cell>
          <cell r="S1162" t="str">
            <v>DRB</v>
          </cell>
          <cell r="T1162">
            <v>1072389.2865162157</v>
          </cell>
          <cell r="U1162">
            <v>2309273.5775044789</v>
          </cell>
          <cell r="V1162">
            <v>1031568.8166576093</v>
          </cell>
          <cell r="W1162">
            <v>480989.71027325874</v>
          </cell>
          <cell r="X1162">
            <v>105205.47565569085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D1162" t="str">
            <v>Calculation of Taxable Income:</v>
          </cell>
          <cell r="AE1162" t="str">
            <v>NA</v>
          </cell>
          <cell r="AF1162" t="str">
            <v>Calculation of Taxable Income:.NA17</v>
          </cell>
        </row>
        <row r="1163">
          <cell r="A1163">
            <v>1163</v>
          </cell>
          <cell r="AD1163" t="str">
            <v>Calculation of Taxable Income:</v>
          </cell>
          <cell r="AE1163" t="str">
            <v>NA</v>
          </cell>
          <cell r="AF1163" t="str">
            <v>Calculation of Taxable Income:.NA18</v>
          </cell>
        </row>
        <row r="1164">
          <cell r="A1164">
            <v>1164</v>
          </cell>
          <cell r="B1164" t="str">
            <v>Total Taxable Income</v>
          </cell>
          <cell r="F1164">
            <v>195592843.98471987</v>
          </cell>
          <cell r="G1164">
            <v>93952538.0094136</v>
          </cell>
          <cell r="H1164">
            <v>-2893356.6249012807</v>
          </cell>
          <cell r="I1164">
            <v>105120107.64016053</v>
          </cell>
          <cell r="J1164">
            <v>-1118827.0220971578</v>
          </cell>
          <cell r="K1164">
            <v>532381.98214415624</v>
          </cell>
          <cell r="N1164">
            <v>470966853.71016079</v>
          </cell>
          <cell r="O1164">
            <v>-377014315.70074683</v>
          </cell>
          <cell r="Q1164">
            <v>-3396243.5091100382</v>
          </cell>
          <cell r="R1164">
            <v>502886.88420876459</v>
          </cell>
          <cell r="T1164">
            <v>61585527.473966897</v>
          </cell>
          <cell r="U1164">
            <v>-39360109.750170268</v>
          </cell>
          <cell r="V1164">
            <v>61330779.035562135</v>
          </cell>
          <cell r="W1164">
            <v>29315981.119510498</v>
          </cell>
          <cell r="X1164">
            <v>-7752070.2387090744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D1164" t="str">
            <v>Total Taxable Income</v>
          </cell>
          <cell r="AE1164" t="str">
            <v>NA</v>
          </cell>
          <cell r="AF1164" t="str">
            <v>Total Taxable Income.NA</v>
          </cell>
        </row>
        <row r="1165">
          <cell r="A1165">
            <v>1165</v>
          </cell>
          <cell r="AD1165" t="str">
            <v>Total Taxable Income</v>
          </cell>
          <cell r="AE1165" t="str">
            <v>NA</v>
          </cell>
          <cell r="AF1165" t="str">
            <v>Total Taxable Income.NA1</v>
          </cell>
        </row>
        <row r="1166">
          <cell r="A1166">
            <v>1166</v>
          </cell>
          <cell r="B1166" t="str">
            <v>Tax Rate</v>
          </cell>
          <cell r="F1166">
            <v>0.35</v>
          </cell>
          <cell r="AD1166" t="str">
            <v>Tax Rate</v>
          </cell>
          <cell r="AE1166" t="str">
            <v>NA</v>
          </cell>
          <cell r="AF1166" t="str">
            <v>Tax Rate.NA</v>
          </cell>
        </row>
        <row r="1167">
          <cell r="A1167">
            <v>1167</v>
          </cell>
          <cell r="AD1167" t="str">
            <v>Tax Rate</v>
          </cell>
          <cell r="AE1167" t="str">
            <v>NA</v>
          </cell>
          <cell r="AF1167" t="str">
            <v>Tax Rate.NA1</v>
          </cell>
        </row>
        <row r="1168">
          <cell r="A1168">
            <v>1168</v>
          </cell>
          <cell r="B1168" t="str">
            <v>Federal Income Tax - Calculated</v>
          </cell>
          <cell r="F1168">
            <v>68457495.394651949</v>
          </cell>
          <cell r="G1168">
            <v>32883388.303294759</v>
          </cell>
          <cell r="H1168">
            <v>-1012674.8187154481</v>
          </cell>
          <cell r="I1168">
            <v>36792037.67405618</v>
          </cell>
          <cell r="J1168">
            <v>-391589.45773400518</v>
          </cell>
          <cell r="K1168">
            <v>186333.69375045467</v>
          </cell>
          <cell r="N1168">
            <v>164838398.79855627</v>
          </cell>
          <cell r="O1168">
            <v>-131955010.49526139</v>
          </cell>
          <cell r="Q1168">
            <v>-1188685.2281885133</v>
          </cell>
          <cell r="R1168">
            <v>176010.40947306759</v>
          </cell>
          <cell r="T1168">
            <v>21554934.615888413</v>
          </cell>
          <cell r="U1168">
            <v>-13776038.412559593</v>
          </cell>
          <cell r="V1168">
            <v>21465772.662446745</v>
          </cell>
          <cell r="W1168">
            <v>10260593.391828673</v>
          </cell>
          <cell r="X1168">
            <v>-2713224.5835481761</v>
          </cell>
          <cell r="AD1168" t="str">
            <v>Federal Income Tax - Calculated</v>
          </cell>
          <cell r="AE1168" t="str">
            <v>NA</v>
          </cell>
          <cell r="AF1168" t="str">
            <v>Federal Income Tax - Calculated.NA</v>
          </cell>
        </row>
        <row r="1169">
          <cell r="A1169">
            <v>1169</v>
          </cell>
          <cell r="AD1169" t="str">
            <v>Federal Income Tax - Calculated</v>
          </cell>
          <cell r="AE1169" t="str">
            <v>NA</v>
          </cell>
          <cell r="AF1169" t="str">
            <v>Federal Income Tax - Calculated.NA1</v>
          </cell>
        </row>
        <row r="1170">
          <cell r="A1170">
            <v>1170</v>
          </cell>
          <cell r="B1170" t="str">
            <v>Adjustments to Calculated Tax:</v>
          </cell>
          <cell r="AD1170" t="str">
            <v>Adjustments to Calculated Tax:</v>
          </cell>
          <cell r="AE1170" t="str">
            <v>NA</v>
          </cell>
          <cell r="AF1170" t="str">
            <v>Adjustments to Calculated Tax:.NA</v>
          </cell>
        </row>
        <row r="1171">
          <cell r="A1171">
            <v>1171</v>
          </cell>
          <cell r="B1171">
            <v>40910</v>
          </cell>
          <cell r="C1171" t="str">
            <v>PMI</v>
          </cell>
          <cell r="D1171" t="str">
            <v>SE</v>
          </cell>
          <cell r="E1171" t="str">
            <v>P</v>
          </cell>
          <cell r="F1171">
            <v>-24969.597559992482</v>
          </cell>
          <cell r="G1171">
            <v>-24969.597559992482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M1171">
            <v>0.75</v>
          </cell>
          <cell r="N1171">
            <v>-18727.198169994361</v>
          </cell>
          <cell r="O1171">
            <v>-6242.3993899981206</v>
          </cell>
          <cell r="P1171">
            <v>0.75</v>
          </cell>
          <cell r="Q1171">
            <v>0</v>
          </cell>
          <cell r="R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D1171">
            <v>40910</v>
          </cell>
          <cell r="AE1171" t="str">
            <v>SE</v>
          </cell>
          <cell r="AF1171" t="str">
            <v>40910.SE</v>
          </cell>
        </row>
        <row r="1172">
          <cell r="A1172">
            <v>1172</v>
          </cell>
          <cell r="B1172">
            <v>40910</v>
          </cell>
          <cell r="C1172" t="str">
            <v>PTC</v>
          </cell>
          <cell r="D1172" t="str">
            <v>SG</v>
          </cell>
          <cell r="E1172" t="str">
            <v>P</v>
          </cell>
          <cell r="F1172">
            <v>-25884494.564828217</v>
          </cell>
          <cell r="G1172">
            <v>-25884494.564828217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M1172">
            <v>0.75</v>
          </cell>
          <cell r="N1172">
            <v>-19413370.923621163</v>
          </cell>
          <cell r="O1172">
            <v>-6471123.6412070543</v>
          </cell>
          <cell r="P1172">
            <v>0.75</v>
          </cell>
          <cell r="Q1172">
            <v>0</v>
          </cell>
          <cell r="R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D1172">
            <v>40910</v>
          </cell>
          <cell r="AE1172" t="str">
            <v>SG</v>
          </cell>
          <cell r="AF1172" t="str">
            <v>40910.SG</v>
          </cell>
        </row>
        <row r="1173">
          <cell r="A1173">
            <v>1173</v>
          </cell>
          <cell r="B1173">
            <v>40910</v>
          </cell>
          <cell r="C1173" t="str">
            <v>OTHER</v>
          </cell>
          <cell r="D1173" t="str">
            <v>SO</v>
          </cell>
          <cell r="E1173" t="str">
            <v>P</v>
          </cell>
          <cell r="F1173">
            <v>-192.56408576314382</v>
          </cell>
          <cell r="G1173">
            <v>-192.56408576314382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M1173">
            <v>0.75</v>
          </cell>
          <cell r="N1173">
            <v>-144.42306432235787</v>
          </cell>
          <cell r="O1173">
            <v>-48.141021440785956</v>
          </cell>
          <cell r="P1173">
            <v>0.75</v>
          </cell>
          <cell r="Q1173">
            <v>0</v>
          </cell>
          <cell r="R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D1173">
            <v>40910</v>
          </cell>
          <cell r="AE1173" t="str">
            <v>SO</v>
          </cell>
          <cell r="AF1173" t="str">
            <v>40910.SO</v>
          </cell>
        </row>
        <row r="1174">
          <cell r="A1174">
            <v>1174</v>
          </cell>
          <cell r="B1174">
            <v>40910</v>
          </cell>
          <cell r="C1174" t="str">
            <v>SITUS</v>
          </cell>
          <cell r="D1174" t="str">
            <v>S</v>
          </cell>
          <cell r="E1174" t="str">
            <v>LABOR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M1174">
            <v>0.75</v>
          </cell>
          <cell r="N1174">
            <v>0</v>
          </cell>
          <cell r="O1174">
            <v>0</v>
          </cell>
          <cell r="P1174">
            <v>0.75</v>
          </cell>
          <cell r="Q1174">
            <v>0</v>
          </cell>
          <cell r="R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D1174">
            <v>40910</v>
          </cell>
          <cell r="AE1174" t="str">
            <v>S</v>
          </cell>
          <cell r="AF1174" t="str">
            <v>40910.S</v>
          </cell>
        </row>
        <row r="1175">
          <cell r="A1175">
            <v>1175</v>
          </cell>
          <cell r="F1175">
            <v>-25909656.726473972</v>
          </cell>
          <cell r="G1175">
            <v>-25909656.726473972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N1175">
            <v>-19432242.544855479</v>
          </cell>
          <cell r="O1175">
            <v>-6477414.1816184931</v>
          </cell>
          <cell r="Q1175">
            <v>0</v>
          </cell>
          <cell r="R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D1175">
            <v>40910</v>
          </cell>
          <cell r="AE1175" t="str">
            <v>NA</v>
          </cell>
          <cell r="AF1175" t="str">
            <v>40910.NA</v>
          </cell>
        </row>
        <row r="1176">
          <cell r="A1176">
            <v>1176</v>
          </cell>
          <cell r="B1176" t="str">
            <v>Federal Income Tax Per Calculation</v>
          </cell>
          <cell r="AD1176" t="str">
            <v>Federal Income Tax Per Calculation</v>
          </cell>
          <cell r="AE1176" t="str">
            <v>NA</v>
          </cell>
          <cell r="AF1176" t="str">
            <v>Federal Income Tax Per Calculation.NA</v>
          </cell>
        </row>
        <row r="1177">
          <cell r="A1177">
            <v>1177</v>
          </cell>
          <cell r="AD1177" t="str">
            <v>Federal Income Tax Per Calculation</v>
          </cell>
          <cell r="AE1177" t="str">
            <v>NA</v>
          </cell>
          <cell r="AF1177" t="str">
            <v>Federal Income Tax Per Calculation.NA1</v>
          </cell>
        </row>
        <row r="1178">
          <cell r="A1178">
            <v>1178</v>
          </cell>
          <cell r="B1178" t="str">
            <v xml:space="preserve">Adjustment to Book Tax </v>
          </cell>
          <cell r="AD1178" t="str">
            <v xml:space="preserve">Adjustment to Book Tax </v>
          </cell>
          <cell r="AE1178" t="str">
            <v>NA</v>
          </cell>
          <cell r="AF1178" t="str">
            <v>Adjustment to Book Tax .NA</v>
          </cell>
        </row>
        <row r="1179">
          <cell r="A1179">
            <v>1179</v>
          </cell>
          <cell r="AD1179" t="str">
            <v xml:space="preserve">Adjustment to Book Tax </v>
          </cell>
          <cell r="AE1179" t="str">
            <v>NA</v>
          </cell>
          <cell r="AF1179" t="str">
            <v>Adjustment to Book Tax .NA1</v>
          </cell>
        </row>
        <row r="1180">
          <cell r="A1180">
            <v>1180</v>
          </cell>
          <cell r="B1180" t="str">
            <v>Federal Income Tax Expense</v>
          </cell>
          <cell r="E1180" t="str">
            <v>FIT</v>
          </cell>
          <cell r="F1180">
            <v>42547838.668177977</v>
          </cell>
          <cell r="G1180">
            <v>6973731.576820787</v>
          </cell>
          <cell r="H1180">
            <v>-1012674.8187154481</v>
          </cell>
          <cell r="I1180">
            <v>36792037.67405618</v>
          </cell>
          <cell r="J1180">
            <v>-391589.45773400518</v>
          </cell>
          <cell r="K1180">
            <v>186333.69375045467</v>
          </cell>
          <cell r="M1180">
            <v>0.75</v>
          </cell>
          <cell r="N1180">
            <v>5230298.6826155903</v>
          </cell>
          <cell r="O1180">
            <v>1743432.8942051968</v>
          </cell>
          <cell r="P1180">
            <v>0.75</v>
          </cell>
          <cell r="Q1180">
            <v>-759506.11403658614</v>
          </cell>
          <cell r="R1180">
            <v>-253168.70467886204</v>
          </cell>
          <cell r="S1180" t="str">
            <v>DRB</v>
          </cell>
          <cell r="T1180">
            <v>21554934.615888413</v>
          </cell>
          <cell r="U1180">
            <v>-13776038.412559593</v>
          </cell>
          <cell r="V1180">
            <v>21465772.662446745</v>
          </cell>
          <cell r="W1180">
            <v>10260593.391828673</v>
          </cell>
          <cell r="X1180">
            <v>-2713224.5835481761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D1180" t="str">
            <v>Federal Income Tax Expense</v>
          </cell>
          <cell r="AE1180" t="str">
            <v>NA</v>
          </cell>
          <cell r="AF1180" t="str">
            <v>Federal Income Tax Expense.NA</v>
          </cell>
        </row>
        <row r="1181">
          <cell r="A1181">
            <v>1181</v>
          </cell>
          <cell r="F1181">
            <v>0</v>
          </cell>
          <cell r="AD1181" t="str">
            <v>Federal Income Tax Expense</v>
          </cell>
          <cell r="AE1181" t="str">
            <v>NA</v>
          </cell>
          <cell r="AF1181" t="str">
            <v>Federal Income Tax Expense.NA1</v>
          </cell>
        </row>
        <row r="1182">
          <cell r="A1182">
            <v>1182</v>
          </cell>
          <cell r="B1182" t="str">
            <v>TOTAL OPERATING EXPENSES</v>
          </cell>
          <cell r="F1182">
            <v>1706420360.4334309</v>
          </cell>
          <cell r="G1182">
            <v>1230340125.63306</v>
          </cell>
          <cell r="H1182">
            <v>221412214.67589331</v>
          </cell>
          <cell r="I1182">
            <v>205786400.223948</v>
          </cell>
          <cell r="J1182">
            <v>42086394.03374213</v>
          </cell>
          <cell r="K1182">
            <v>6795225.866787537</v>
          </cell>
          <cell r="N1182">
            <v>559398905.40075517</v>
          </cell>
          <cell r="O1182">
            <v>670941220.23230469</v>
          </cell>
          <cell r="Q1182">
            <v>164603409.7137118</v>
          </cell>
          <cell r="R1182">
            <v>56808804.962181486</v>
          </cell>
          <cell r="T1182">
            <v>31062592.506929036</v>
          </cell>
          <cell r="U1182">
            <v>106701749.27685294</v>
          </cell>
          <cell r="V1182">
            <v>41483309.018092476</v>
          </cell>
          <cell r="W1182">
            <v>20781021.946499184</v>
          </cell>
          <cell r="X1182">
            <v>5757727.4755742764</v>
          </cell>
          <cell r="AD1182" t="str">
            <v>TOTAL OPERATING EXPENSES</v>
          </cell>
          <cell r="AE1182" t="str">
            <v>NA</v>
          </cell>
          <cell r="AF1182" t="str">
            <v>TOTAL OPERATING EXPENSES.NA</v>
          </cell>
        </row>
        <row r="1183">
          <cell r="A1183">
            <v>1183</v>
          </cell>
          <cell r="AD1183" t="str">
            <v>TOTAL OPERATING EXPENSES</v>
          </cell>
          <cell r="AE1183" t="str">
            <v>NA</v>
          </cell>
          <cell r="AF1183" t="str">
            <v>TOTAL OPERATING EXPENSES.NA1</v>
          </cell>
        </row>
        <row r="1184">
          <cell r="A1184">
            <v>1184</v>
          </cell>
          <cell r="AD1184" t="str">
            <v>TOTAL OPERATING EXPENSES</v>
          </cell>
          <cell r="AE1184" t="str">
            <v>NA</v>
          </cell>
          <cell r="AF1184" t="str">
            <v>TOTAL OPERATING EXPENSES.NA2</v>
          </cell>
        </row>
        <row r="1185">
          <cell r="A1185">
            <v>1185</v>
          </cell>
          <cell r="B1185">
            <v>310</v>
          </cell>
          <cell r="C1185" t="str">
            <v>Land and Land Rights</v>
          </cell>
          <cell r="AD1185">
            <v>310</v>
          </cell>
          <cell r="AE1185" t="str">
            <v>NA</v>
          </cell>
          <cell r="AF1185" t="str">
            <v>310.NA</v>
          </cell>
        </row>
        <row r="1186">
          <cell r="A1186">
            <v>1186</v>
          </cell>
          <cell r="D1186" t="str">
            <v>SG</v>
          </cell>
          <cell r="E1186" t="str">
            <v>P</v>
          </cell>
          <cell r="F1186">
            <v>1018454.3800252011</v>
          </cell>
          <cell r="G1186">
            <v>1018454.3800252011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M1186">
            <v>0.75</v>
          </cell>
          <cell r="N1186">
            <v>763840.78501890088</v>
          </cell>
          <cell r="O1186">
            <v>254613.59500630028</v>
          </cell>
          <cell r="Q1186">
            <v>0</v>
          </cell>
          <cell r="R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D1186">
            <v>310</v>
          </cell>
          <cell r="AE1186" t="str">
            <v>SG</v>
          </cell>
          <cell r="AF1186" t="str">
            <v>310.SG</v>
          </cell>
        </row>
        <row r="1187">
          <cell r="A1187">
            <v>1187</v>
          </cell>
          <cell r="D1187" t="str">
            <v>SG</v>
          </cell>
          <cell r="E1187" t="str">
            <v>P</v>
          </cell>
          <cell r="F1187">
            <v>15208970.125745026</v>
          </cell>
          <cell r="G1187">
            <v>15208970.125745026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M1187">
            <v>0.75</v>
          </cell>
          <cell r="N1187">
            <v>11406727.594308769</v>
          </cell>
          <cell r="O1187">
            <v>3802242.5314362566</v>
          </cell>
          <cell r="Q1187">
            <v>0</v>
          </cell>
          <cell r="R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D1187">
            <v>310</v>
          </cell>
          <cell r="AE1187" t="str">
            <v>SG</v>
          </cell>
          <cell r="AF1187" t="str">
            <v>310.SG1</v>
          </cell>
        </row>
        <row r="1188">
          <cell r="A1188">
            <v>1188</v>
          </cell>
          <cell r="D1188" t="str">
            <v>SG</v>
          </cell>
          <cell r="E1188" t="str">
            <v>P</v>
          </cell>
          <cell r="F1188">
            <v>23556384.565720625</v>
          </cell>
          <cell r="G1188">
            <v>23556384.565720625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M1188">
            <v>0.75</v>
          </cell>
          <cell r="N1188">
            <v>17667288.424290471</v>
          </cell>
          <cell r="O1188">
            <v>5889096.1414301563</v>
          </cell>
          <cell r="Q1188">
            <v>0</v>
          </cell>
          <cell r="R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D1188">
            <v>310</v>
          </cell>
          <cell r="AE1188" t="str">
            <v>SG</v>
          </cell>
          <cell r="AF1188" t="str">
            <v>310.SG2</v>
          </cell>
        </row>
        <row r="1189">
          <cell r="A1189">
            <v>1189</v>
          </cell>
          <cell r="D1189" t="str">
            <v>S</v>
          </cell>
          <cell r="E1189" t="str">
            <v>P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M1189">
            <v>0.75</v>
          </cell>
          <cell r="N1189">
            <v>0</v>
          </cell>
          <cell r="O1189">
            <v>0</v>
          </cell>
          <cell r="Q1189">
            <v>0</v>
          </cell>
          <cell r="R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D1189">
            <v>310</v>
          </cell>
          <cell r="AE1189" t="str">
            <v>S</v>
          </cell>
          <cell r="AF1189" t="str">
            <v>310.S</v>
          </cell>
        </row>
        <row r="1190">
          <cell r="A1190">
            <v>1190</v>
          </cell>
          <cell r="D1190" t="str">
            <v>SG</v>
          </cell>
          <cell r="E1190" t="str">
            <v>P</v>
          </cell>
          <cell r="F1190">
            <v>1152786.3890543717</v>
          </cell>
          <cell r="G1190">
            <v>1152786.3890543717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M1190">
            <v>0.75</v>
          </cell>
          <cell r="N1190">
            <v>864589.79179077875</v>
          </cell>
          <cell r="O1190">
            <v>288196.59726359294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D1190">
            <v>310</v>
          </cell>
          <cell r="AE1190" t="str">
            <v>SG</v>
          </cell>
          <cell r="AF1190" t="str">
            <v>310.SG3</v>
          </cell>
        </row>
        <row r="1191">
          <cell r="A1191">
            <v>1191</v>
          </cell>
          <cell r="F1191">
            <v>40936595.460545227</v>
          </cell>
          <cell r="G1191">
            <v>40936595.460545227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N1191">
            <v>30702446.59540892</v>
          </cell>
          <cell r="O1191">
            <v>10234148.865136307</v>
          </cell>
          <cell r="Q1191">
            <v>0</v>
          </cell>
          <cell r="R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D1191">
            <v>310</v>
          </cell>
          <cell r="AE1191" t="str">
            <v>NA</v>
          </cell>
          <cell r="AF1191" t="str">
            <v>310.NA1</v>
          </cell>
        </row>
        <row r="1192">
          <cell r="A1192">
            <v>1192</v>
          </cell>
          <cell r="AD1192">
            <v>310</v>
          </cell>
          <cell r="AE1192" t="str">
            <v>NA</v>
          </cell>
          <cell r="AF1192" t="str">
            <v>310.NA2</v>
          </cell>
        </row>
        <row r="1193">
          <cell r="A1193">
            <v>1193</v>
          </cell>
          <cell r="B1193">
            <v>311</v>
          </cell>
          <cell r="C1193" t="str">
            <v>Structures and Improvements</v>
          </cell>
          <cell r="AD1193">
            <v>311</v>
          </cell>
          <cell r="AE1193" t="str">
            <v>NA</v>
          </cell>
          <cell r="AF1193" t="str">
            <v>311.NA</v>
          </cell>
        </row>
        <row r="1194">
          <cell r="A1194">
            <v>1194</v>
          </cell>
          <cell r="D1194" t="str">
            <v>SG</v>
          </cell>
          <cell r="E1194" t="str">
            <v>P</v>
          </cell>
          <cell r="F1194">
            <v>99958215.820479497</v>
          </cell>
          <cell r="G1194">
            <v>99958215.820479497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M1194">
            <v>0.75</v>
          </cell>
          <cell r="N1194">
            <v>74968661.865359619</v>
          </cell>
          <cell r="O1194">
            <v>24989553.955119874</v>
          </cell>
          <cell r="Q1194">
            <v>0</v>
          </cell>
          <cell r="R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D1194">
            <v>311</v>
          </cell>
          <cell r="AE1194" t="str">
            <v>SG</v>
          </cell>
          <cell r="AF1194" t="str">
            <v>311.SG</v>
          </cell>
        </row>
        <row r="1195">
          <cell r="A1195">
            <v>1195</v>
          </cell>
          <cell r="D1195" t="str">
            <v>SG</v>
          </cell>
          <cell r="E1195" t="str">
            <v>P</v>
          </cell>
          <cell r="F1195">
            <v>139769025.97641316</v>
          </cell>
          <cell r="G1195">
            <v>139769025.97641316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M1195">
            <v>0.75</v>
          </cell>
          <cell r="N1195">
            <v>104826769.48230988</v>
          </cell>
          <cell r="O1195">
            <v>34942256.49410329</v>
          </cell>
          <cell r="Q1195">
            <v>0</v>
          </cell>
          <cell r="R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D1195">
            <v>311</v>
          </cell>
          <cell r="AE1195" t="str">
            <v>SG</v>
          </cell>
          <cell r="AF1195" t="str">
            <v>311.SG1</v>
          </cell>
        </row>
        <row r="1196">
          <cell r="A1196">
            <v>1196</v>
          </cell>
          <cell r="D1196" t="str">
            <v>SG</v>
          </cell>
          <cell r="E1196" t="str">
            <v>P</v>
          </cell>
          <cell r="F1196">
            <v>177606253.36740574</v>
          </cell>
          <cell r="G1196">
            <v>177606253.36740574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M1196">
            <v>0.75</v>
          </cell>
          <cell r="N1196">
            <v>133204690.0255543</v>
          </cell>
          <cell r="O1196">
            <v>44401563.341851436</v>
          </cell>
          <cell r="Q1196">
            <v>0</v>
          </cell>
          <cell r="R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D1196">
            <v>311</v>
          </cell>
          <cell r="AE1196" t="str">
            <v>SG</v>
          </cell>
          <cell r="AF1196" t="str">
            <v>311.SG2</v>
          </cell>
        </row>
        <row r="1197">
          <cell r="A1197">
            <v>1197</v>
          </cell>
          <cell r="D1197" t="str">
            <v>SG</v>
          </cell>
          <cell r="E1197" t="str">
            <v>P</v>
          </cell>
          <cell r="F1197">
            <v>28028420.318393003</v>
          </cell>
          <cell r="G1197">
            <v>28028420.318393003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M1197">
            <v>0.75</v>
          </cell>
          <cell r="N1197">
            <v>21021315.238794751</v>
          </cell>
          <cell r="O1197">
            <v>7007105.0795982508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D1197">
            <v>311</v>
          </cell>
          <cell r="AE1197" t="str">
            <v>SG</v>
          </cell>
          <cell r="AF1197" t="str">
            <v>311.SG3</v>
          </cell>
        </row>
        <row r="1198">
          <cell r="A1198">
            <v>1198</v>
          </cell>
          <cell r="F1198">
            <v>445361915.48269141</v>
          </cell>
          <cell r="G1198">
            <v>445361915.48269141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N1198">
            <v>334021436.61201853</v>
          </cell>
          <cell r="O1198">
            <v>111340478.87067285</v>
          </cell>
          <cell r="Q1198">
            <v>0</v>
          </cell>
          <cell r="R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D1198">
            <v>311</v>
          </cell>
          <cell r="AE1198" t="str">
            <v>NA</v>
          </cell>
          <cell r="AF1198" t="str">
            <v>311.NA1</v>
          </cell>
        </row>
        <row r="1199">
          <cell r="A1199">
            <v>1199</v>
          </cell>
          <cell r="AD1199">
            <v>311</v>
          </cell>
          <cell r="AE1199" t="str">
            <v>NA</v>
          </cell>
          <cell r="AF1199" t="str">
            <v>311.NA2</v>
          </cell>
        </row>
        <row r="1200">
          <cell r="A1200">
            <v>1200</v>
          </cell>
          <cell r="B1200">
            <v>312</v>
          </cell>
          <cell r="C1200" t="str">
            <v>Boiler Plant Equipment</v>
          </cell>
          <cell r="AD1200">
            <v>312</v>
          </cell>
          <cell r="AE1200" t="str">
            <v>NA</v>
          </cell>
          <cell r="AF1200" t="str">
            <v>312.NA</v>
          </cell>
        </row>
        <row r="1201">
          <cell r="A1201">
            <v>1201</v>
          </cell>
          <cell r="D1201" t="str">
            <v>SG</v>
          </cell>
          <cell r="E1201" t="str">
            <v>P</v>
          </cell>
          <cell r="F1201">
            <v>268049065.75263929</v>
          </cell>
          <cell r="G1201">
            <v>268049065.75263929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M1201">
            <v>0.75</v>
          </cell>
          <cell r="N1201">
            <v>201036799.31447947</v>
          </cell>
          <cell r="O1201">
            <v>67012266.438159823</v>
          </cell>
          <cell r="Q1201">
            <v>0</v>
          </cell>
          <cell r="R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D1201">
            <v>312</v>
          </cell>
          <cell r="AE1201" t="str">
            <v>SG</v>
          </cell>
          <cell r="AF1201" t="str">
            <v>312.SG</v>
          </cell>
        </row>
        <row r="1202">
          <cell r="A1202">
            <v>1202</v>
          </cell>
          <cell r="D1202" t="str">
            <v>SG</v>
          </cell>
          <cell r="E1202" t="str">
            <v>P</v>
          </cell>
          <cell r="F1202">
            <v>232479773.02988711</v>
          </cell>
          <cell r="G1202">
            <v>232479773.02988711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M1202">
            <v>0.75</v>
          </cell>
          <cell r="N1202">
            <v>174359829.77241534</v>
          </cell>
          <cell r="O1202">
            <v>58119943.257471777</v>
          </cell>
          <cell r="Q1202">
            <v>0</v>
          </cell>
          <cell r="R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D1202">
            <v>312</v>
          </cell>
          <cell r="AE1202" t="str">
            <v>SG</v>
          </cell>
          <cell r="AF1202" t="str">
            <v>312.SG1</v>
          </cell>
        </row>
        <row r="1203">
          <cell r="A1203">
            <v>1203</v>
          </cell>
          <cell r="D1203" t="str">
            <v>SG</v>
          </cell>
          <cell r="E1203" t="str">
            <v>P</v>
          </cell>
          <cell r="F1203">
            <v>1234405914.9179499</v>
          </cell>
          <cell r="G1203">
            <v>1234405914.9179499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M1203">
            <v>0.75</v>
          </cell>
          <cell r="N1203">
            <v>925804436.1884625</v>
          </cell>
          <cell r="O1203">
            <v>308601478.72948748</v>
          </cell>
          <cell r="Q1203">
            <v>0</v>
          </cell>
          <cell r="R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D1203">
            <v>312</v>
          </cell>
          <cell r="AE1203" t="str">
            <v>SG</v>
          </cell>
          <cell r="AF1203" t="str">
            <v>312.SG2</v>
          </cell>
        </row>
        <row r="1204">
          <cell r="A1204">
            <v>1204</v>
          </cell>
          <cell r="D1204" t="str">
            <v>SG</v>
          </cell>
          <cell r="E1204" t="str">
            <v>P</v>
          </cell>
          <cell r="F1204">
            <v>145994295.21012658</v>
          </cell>
          <cell r="G1204">
            <v>145994295.21012658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M1204">
            <v>0.75</v>
          </cell>
          <cell r="N1204">
            <v>109495721.40759493</v>
          </cell>
          <cell r="O1204">
            <v>36498573.802531645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D1204">
            <v>312</v>
          </cell>
          <cell r="AE1204" t="str">
            <v>SG</v>
          </cell>
          <cell r="AF1204" t="str">
            <v>312.SG3</v>
          </cell>
        </row>
        <row r="1205">
          <cell r="A1205">
            <v>1205</v>
          </cell>
          <cell r="F1205">
            <v>1880929048.9106028</v>
          </cell>
          <cell r="G1205">
            <v>1880929048.9106028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N1205">
            <v>1410696786.6829522</v>
          </cell>
          <cell r="O1205">
            <v>470232262.2276507</v>
          </cell>
          <cell r="Q1205">
            <v>0</v>
          </cell>
          <cell r="R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D1205">
            <v>312</v>
          </cell>
          <cell r="AE1205" t="str">
            <v>NA</v>
          </cell>
          <cell r="AF1205" t="str">
            <v>312.NA1</v>
          </cell>
        </row>
        <row r="1206">
          <cell r="A1206">
            <v>1206</v>
          </cell>
          <cell r="AD1206">
            <v>312</v>
          </cell>
          <cell r="AE1206" t="str">
            <v>NA</v>
          </cell>
          <cell r="AF1206" t="str">
            <v>312.NA2</v>
          </cell>
        </row>
        <row r="1207">
          <cell r="A1207">
            <v>1207</v>
          </cell>
          <cell r="B1207">
            <v>314</v>
          </cell>
          <cell r="C1207" t="str">
            <v>Turbogenerator Units</v>
          </cell>
          <cell r="AD1207">
            <v>314</v>
          </cell>
          <cell r="AE1207" t="str">
            <v>NA</v>
          </cell>
          <cell r="AF1207" t="str">
            <v>314.NA</v>
          </cell>
        </row>
        <row r="1208">
          <cell r="A1208">
            <v>1208</v>
          </cell>
          <cell r="D1208" t="str">
            <v>SG</v>
          </cell>
          <cell r="E1208" t="str">
            <v>P</v>
          </cell>
          <cell r="F1208">
            <v>50104240.782086231</v>
          </cell>
          <cell r="G1208">
            <v>50104240.782086231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M1208">
            <v>0.75</v>
          </cell>
          <cell r="N1208">
            <v>37578180.586564675</v>
          </cell>
          <cell r="O1208">
            <v>12526060.195521558</v>
          </cell>
          <cell r="Q1208">
            <v>0</v>
          </cell>
          <cell r="R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D1208">
            <v>314</v>
          </cell>
          <cell r="AE1208" t="str">
            <v>SG</v>
          </cell>
          <cell r="AF1208" t="str">
            <v>314.SG</v>
          </cell>
        </row>
        <row r="1209">
          <cell r="A1209">
            <v>1209</v>
          </cell>
          <cell r="D1209" t="str">
            <v>SG</v>
          </cell>
          <cell r="E1209" t="str">
            <v>P</v>
          </cell>
          <cell r="F1209">
            <v>57497310.738299228</v>
          </cell>
          <cell r="G1209">
            <v>57497310.738299228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M1209">
            <v>0.75</v>
          </cell>
          <cell r="N1209">
            <v>43122983.053724423</v>
          </cell>
          <cell r="O1209">
            <v>14374327.684574807</v>
          </cell>
          <cell r="Q1209">
            <v>0</v>
          </cell>
          <cell r="R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D1209">
            <v>314</v>
          </cell>
          <cell r="AE1209" t="str">
            <v>SG</v>
          </cell>
          <cell r="AF1209" t="str">
            <v>314.SG1</v>
          </cell>
        </row>
        <row r="1210">
          <cell r="A1210">
            <v>1210</v>
          </cell>
          <cell r="D1210" t="str">
            <v>SG</v>
          </cell>
          <cell r="E1210" t="str">
            <v>P</v>
          </cell>
          <cell r="F1210">
            <v>298428500.20969045</v>
          </cell>
          <cell r="G1210">
            <v>298428500.20969045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M1210">
            <v>0.75</v>
          </cell>
          <cell r="N1210">
            <v>223821375.15726784</v>
          </cell>
          <cell r="O1210">
            <v>74607125.052422613</v>
          </cell>
          <cell r="Q1210">
            <v>0</v>
          </cell>
          <cell r="R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D1210">
            <v>314</v>
          </cell>
          <cell r="AE1210" t="str">
            <v>SG</v>
          </cell>
          <cell r="AF1210" t="str">
            <v>314.SG2</v>
          </cell>
        </row>
        <row r="1211">
          <cell r="A1211">
            <v>1211</v>
          </cell>
          <cell r="D1211" t="str">
            <v>SG</v>
          </cell>
          <cell r="E1211" t="str">
            <v>P</v>
          </cell>
          <cell r="F1211">
            <v>29610273.068367578</v>
          </cell>
          <cell r="G1211">
            <v>29610273.068367578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M1211">
            <v>0.75</v>
          </cell>
          <cell r="N1211">
            <v>22207704.801275685</v>
          </cell>
          <cell r="O1211">
            <v>7402568.2670918945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D1211">
            <v>314</v>
          </cell>
          <cell r="AE1211" t="str">
            <v>SG</v>
          </cell>
          <cell r="AF1211" t="str">
            <v>314.SG3</v>
          </cell>
        </row>
        <row r="1212">
          <cell r="A1212">
            <v>1212</v>
          </cell>
          <cell r="F1212">
            <v>435640324.7984435</v>
          </cell>
          <cell r="G1212">
            <v>435640324.7984435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N1212">
            <v>326730243.59883261</v>
          </cell>
          <cell r="O1212">
            <v>108910081.19961087</v>
          </cell>
          <cell r="Q1212">
            <v>0</v>
          </cell>
          <cell r="R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D1212">
            <v>314</v>
          </cell>
          <cell r="AE1212" t="str">
            <v>NA</v>
          </cell>
          <cell r="AF1212" t="str">
            <v>314.NA1</v>
          </cell>
        </row>
        <row r="1213">
          <cell r="A1213">
            <v>1213</v>
          </cell>
          <cell r="AD1213">
            <v>314</v>
          </cell>
          <cell r="AE1213" t="str">
            <v>NA</v>
          </cell>
          <cell r="AF1213" t="str">
            <v>314.NA2</v>
          </cell>
        </row>
        <row r="1214">
          <cell r="A1214">
            <v>1214</v>
          </cell>
          <cell r="B1214">
            <v>315</v>
          </cell>
          <cell r="C1214" t="str">
            <v>Accessory Electric Equipment</v>
          </cell>
          <cell r="AD1214">
            <v>315</v>
          </cell>
          <cell r="AE1214" t="str">
            <v>NA</v>
          </cell>
          <cell r="AF1214" t="str">
            <v>315.NA</v>
          </cell>
        </row>
        <row r="1215">
          <cell r="A1215">
            <v>1215</v>
          </cell>
          <cell r="D1215" t="str">
            <v>SG</v>
          </cell>
          <cell r="E1215" t="str">
            <v>P</v>
          </cell>
          <cell r="F1215">
            <v>37867674.226949498</v>
          </cell>
          <cell r="G1215">
            <v>37867674.226949498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M1215">
            <v>0.75</v>
          </cell>
          <cell r="N1215">
            <v>28400755.670212124</v>
          </cell>
          <cell r="O1215">
            <v>9466918.5567373745</v>
          </cell>
          <cell r="Q1215">
            <v>0</v>
          </cell>
          <cell r="R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315</v>
          </cell>
          <cell r="AE1215" t="str">
            <v>SG</v>
          </cell>
          <cell r="AF1215" t="str">
            <v>315.SG</v>
          </cell>
        </row>
        <row r="1216">
          <cell r="A1216">
            <v>1216</v>
          </cell>
          <cell r="D1216" t="str">
            <v>SG</v>
          </cell>
          <cell r="E1216" t="str">
            <v>P</v>
          </cell>
          <cell r="F1216">
            <v>59774097.25013148</v>
          </cell>
          <cell r="G1216">
            <v>59774097.25013148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M1216">
            <v>0.75</v>
          </cell>
          <cell r="N1216">
            <v>44830572.937598608</v>
          </cell>
          <cell r="O1216">
            <v>14943524.31253287</v>
          </cell>
          <cell r="Q1216">
            <v>0</v>
          </cell>
          <cell r="R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D1216">
            <v>315</v>
          </cell>
          <cell r="AE1216" t="str">
            <v>SG</v>
          </cell>
          <cell r="AF1216" t="str">
            <v>315.SG1</v>
          </cell>
        </row>
        <row r="1217">
          <cell r="A1217">
            <v>1217</v>
          </cell>
          <cell r="D1217" t="str">
            <v>SG</v>
          </cell>
          <cell r="E1217" t="str">
            <v>P</v>
          </cell>
          <cell r="F1217">
            <v>88309913.402481943</v>
          </cell>
          <cell r="G1217">
            <v>88309913.402481943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M1217">
            <v>0.75</v>
          </cell>
          <cell r="N1217">
            <v>66232435.051861458</v>
          </cell>
          <cell r="O1217">
            <v>22077478.350620486</v>
          </cell>
          <cell r="Q1217">
            <v>0</v>
          </cell>
          <cell r="R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D1217">
            <v>315</v>
          </cell>
          <cell r="AE1217" t="str">
            <v>SG</v>
          </cell>
          <cell r="AF1217" t="str">
            <v>315.SG2</v>
          </cell>
        </row>
        <row r="1218">
          <cell r="A1218">
            <v>1218</v>
          </cell>
          <cell r="D1218" t="str">
            <v>SG</v>
          </cell>
          <cell r="E1218" t="str">
            <v>P</v>
          </cell>
          <cell r="F1218">
            <v>29734917.986571591</v>
          </cell>
          <cell r="G1218">
            <v>29734917.986571591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M1218">
            <v>0.75</v>
          </cell>
          <cell r="N1218">
            <v>22301188.489928693</v>
          </cell>
          <cell r="O1218">
            <v>7433729.4966428978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D1218">
            <v>315</v>
          </cell>
          <cell r="AE1218" t="str">
            <v>SG</v>
          </cell>
          <cell r="AF1218" t="str">
            <v>315.SG3</v>
          </cell>
        </row>
        <row r="1219">
          <cell r="A1219">
            <v>1219</v>
          </cell>
          <cell r="F1219">
            <v>215686602.86613449</v>
          </cell>
          <cell r="G1219">
            <v>215686602.86613449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N1219">
            <v>161764952.14960089</v>
          </cell>
          <cell r="O1219">
            <v>53921650.716533624</v>
          </cell>
          <cell r="Q1219">
            <v>0</v>
          </cell>
          <cell r="R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D1219">
            <v>315</v>
          </cell>
          <cell r="AE1219" t="str">
            <v>NA</v>
          </cell>
          <cell r="AF1219" t="str">
            <v>315.NA1</v>
          </cell>
        </row>
        <row r="1220">
          <cell r="A1220">
            <v>1220</v>
          </cell>
          <cell r="AD1220">
            <v>315</v>
          </cell>
          <cell r="AE1220" t="str">
            <v>NA</v>
          </cell>
          <cell r="AF1220" t="str">
            <v>315.NA2</v>
          </cell>
        </row>
        <row r="1221">
          <cell r="A1221">
            <v>1221</v>
          </cell>
          <cell r="B1221">
            <v>316</v>
          </cell>
          <cell r="C1221" t="str">
            <v>Misc Power Plant Equipment</v>
          </cell>
          <cell r="AD1221">
            <v>316</v>
          </cell>
          <cell r="AE1221" t="str">
            <v>NA</v>
          </cell>
          <cell r="AF1221" t="str">
            <v>316.NA</v>
          </cell>
        </row>
        <row r="1222">
          <cell r="A1222">
            <v>1222</v>
          </cell>
          <cell r="D1222" t="str">
            <v>SG</v>
          </cell>
          <cell r="E1222" t="str">
            <v>P</v>
          </cell>
          <cell r="F1222">
            <v>1365401.6693066999</v>
          </cell>
          <cell r="G1222">
            <v>1365401.6693066999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M1222">
            <v>0.75</v>
          </cell>
          <cell r="N1222">
            <v>1024051.2519800249</v>
          </cell>
          <cell r="O1222">
            <v>341350.41732667497</v>
          </cell>
          <cell r="Q1222">
            <v>0</v>
          </cell>
          <cell r="R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D1222">
            <v>316</v>
          </cell>
          <cell r="AE1222" t="str">
            <v>SG</v>
          </cell>
          <cell r="AF1222" t="str">
            <v>316.SG</v>
          </cell>
        </row>
        <row r="1223">
          <cell r="A1223">
            <v>1223</v>
          </cell>
          <cell r="D1223" t="str">
            <v>SG</v>
          </cell>
          <cell r="E1223" t="str">
            <v>P</v>
          </cell>
          <cell r="F1223">
            <v>2204060.8092238377</v>
          </cell>
          <cell r="G1223">
            <v>2204060.8092238377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M1223">
            <v>0.75</v>
          </cell>
          <cell r="N1223">
            <v>1653045.6069178781</v>
          </cell>
          <cell r="O1223">
            <v>551015.20230595942</v>
          </cell>
          <cell r="Q1223">
            <v>0</v>
          </cell>
          <cell r="R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D1223">
            <v>316</v>
          </cell>
          <cell r="AE1223" t="str">
            <v>SG</v>
          </cell>
          <cell r="AF1223" t="str">
            <v>316.SG1</v>
          </cell>
        </row>
        <row r="1224">
          <cell r="A1224">
            <v>1224</v>
          </cell>
          <cell r="D1224" t="str">
            <v>SG</v>
          </cell>
          <cell r="E1224" t="str">
            <v>P</v>
          </cell>
          <cell r="F1224">
            <v>8304434.5928265154</v>
          </cell>
          <cell r="G1224">
            <v>8304434.5928265154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M1224">
            <v>0.75</v>
          </cell>
          <cell r="N1224">
            <v>6228325.9446198866</v>
          </cell>
          <cell r="O1224">
            <v>2076108.6482066289</v>
          </cell>
          <cell r="Q1224">
            <v>0</v>
          </cell>
          <cell r="R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316</v>
          </cell>
          <cell r="AE1224" t="str">
            <v>SG</v>
          </cell>
          <cell r="AF1224" t="str">
            <v>316.SG2</v>
          </cell>
        </row>
        <row r="1225">
          <cell r="A1225">
            <v>1225</v>
          </cell>
          <cell r="D1225" t="str">
            <v>SG</v>
          </cell>
          <cell r="E1225" t="str">
            <v>P</v>
          </cell>
          <cell r="F1225">
            <v>1791043.2898459644</v>
          </cell>
          <cell r="G1225">
            <v>1791043.2898459644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M1225">
            <v>0.75</v>
          </cell>
          <cell r="N1225">
            <v>1343282.4673844734</v>
          </cell>
          <cell r="O1225">
            <v>447760.8224614911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D1225">
            <v>316</v>
          </cell>
          <cell r="AE1225" t="str">
            <v>SG</v>
          </cell>
          <cell r="AF1225" t="str">
            <v>316.SG3</v>
          </cell>
        </row>
        <row r="1226">
          <cell r="A1226">
            <v>1226</v>
          </cell>
          <cell r="F1226">
            <v>13664940.361203017</v>
          </cell>
          <cell r="G1226">
            <v>13664940.361203017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N1226">
            <v>10248705.270902261</v>
          </cell>
          <cell r="O1226">
            <v>3416235.0903007542</v>
          </cell>
          <cell r="Q1226">
            <v>0</v>
          </cell>
          <cell r="R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316</v>
          </cell>
          <cell r="AE1226" t="str">
            <v>NA</v>
          </cell>
          <cell r="AF1226" t="str">
            <v>316.NA1</v>
          </cell>
        </row>
        <row r="1227">
          <cell r="A1227">
            <v>1227</v>
          </cell>
          <cell r="AD1227">
            <v>316</v>
          </cell>
          <cell r="AE1227" t="str">
            <v>NA</v>
          </cell>
          <cell r="AF1227" t="str">
            <v>316.NA2</v>
          </cell>
        </row>
        <row r="1228">
          <cell r="A1228">
            <v>1228</v>
          </cell>
          <cell r="AD1228">
            <v>316</v>
          </cell>
          <cell r="AE1228" t="str">
            <v>NA</v>
          </cell>
          <cell r="AF1228" t="str">
            <v>316.NA3</v>
          </cell>
        </row>
        <row r="1229">
          <cell r="A1229">
            <v>1229</v>
          </cell>
          <cell r="B1229" t="str">
            <v>SP</v>
          </cell>
          <cell r="C1229" t="str">
            <v>Unclassified Steam Plant - Account 300</v>
          </cell>
          <cell r="AD1229" t="str">
            <v>SP</v>
          </cell>
          <cell r="AE1229" t="str">
            <v>NA</v>
          </cell>
          <cell r="AF1229" t="str">
            <v>SP.NA</v>
          </cell>
        </row>
        <row r="1230">
          <cell r="A1230">
            <v>1230</v>
          </cell>
          <cell r="D1230" t="str">
            <v>SG</v>
          </cell>
          <cell r="E1230" t="str">
            <v>P</v>
          </cell>
          <cell r="F1230">
            <v>-1017807.3126920181</v>
          </cell>
          <cell r="G1230">
            <v>-1017807.3126920181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M1230">
            <v>0.75</v>
          </cell>
          <cell r="N1230">
            <v>-763355.48451901355</v>
          </cell>
          <cell r="O1230">
            <v>-254451.82817300453</v>
          </cell>
          <cell r="Q1230">
            <v>0</v>
          </cell>
          <cell r="R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D1230" t="str">
            <v>SP</v>
          </cell>
          <cell r="AE1230" t="str">
            <v>SG</v>
          </cell>
          <cell r="AF1230" t="str">
            <v>SP.SG</v>
          </cell>
        </row>
        <row r="1231">
          <cell r="A1231">
            <v>1231</v>
          </cell>
          <cell r="F1231">
            <v>-1017807.3126920181</v>
          </cell>
          <cell r="G1231">
            <v>-1017807.3126920181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N1231">
            <v>-763355.48451901355</v>
          </cell>
          <cell r="O1231">
            <v>-254451.82817300453</v>
          </cell>
          <cell r="Q1231">
            <v>0</v>
          </cell>
          <cell r="R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D1231" t="str">
            <v>SP</v>
          </cell>
          <cell r="AE1231" t="str">
            <v>NA</v>
          </cell>
          <cell r="AF1231" t="str">
            <v>SP.NA1</v>
          </cell>
        </row>
        <row r="1232">
          <cell r="A1232">
            <v>1232</v>
          </cell>
          <cell r="AD1232" t="str">
            <v>SP</v>
          </cell>
          <cell r="AE1232" t="str">
            <v>NA</v>
          </cell>
          <cell r="AF1232" t="str">
            <v>SP.NA2</v>
          </cell>
        </row>
        <row r="1233">
          <cell r="A1233">
            <v>1233</v>
          </cell>
          <cell r="AD1233" t="str">
            <v>SP</v>
          </cell>
          <cell r="AE1233" t="str">
            <v>NA</v>
          </cell>
          <cell r="AF1233" t="str">
            <v>SP.NA3</v>
          </cell>
        </row>
        <row r="1234">
          <cell r="A1234">
            <v>1234</v>
          </cell>
          <cell r="B1234" t="str">
            <v>Total Steam Production Plant</v>
          </cell>
          <cell r="F1234">
            <v>3031201620.5669284</v>
          </cell>
          <cell r="G1234">
            <v>3031201620.5669284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N1234">
            <v>2273401215.4251962</v>
          </cell>
          <cell r="O1234">
            <v>757800405.1417321</v>
          </cell>
          <cell r="Q1234">
            <v>0</v>
          </cell>
          <cell r="R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D1234" t="str">
            <v>Total Steam Production Plant</v>
          </cell>
          <cell r="AE1234" t="str">
            <v>NA</v>
          </cell>
          <cell r="AF1234" t="str">
            <v>Total Steam Production Plant.NA</v>
          </cell>
        </row>
        <row r="1235">
          <cell r="A1235">
            <v>1235</v>
          </cell>
          <cell r="AD1235" t="str">
            <v>Total Steam Production Plant</v>
          </cell>
          <cell r="AE1235" t="str">
            <v>NA</v>
          </cell>
          <cell r="AF1235" t="str">
            <v>Total Steam Production Plant.NA1</v>
          </cell>
        </row>
        <row r="1236">
          <cell r="A1236">
            <v>1236</v>
          </cell>
          <cell r="B1236">
            <v>320</v>
          </cell>
          <cell r="C1236" t="str">
            <v>Land and Land Rights</v>
          </cell>
          <cell r="AD1236">
            <v>320</v>
          </cell>
          <cell r="AE1236" t="str">
            <v>NA</v>
          </cell>
          <cell r="AF1236" t="str">
            <v>320.NA</v>
          </cell>
        </row>
        <row r="1237">
          <cell r="A1237">
            <v>1237</v>
          </cell>
          <cell r="D1237" t="str">
            <v>SG</v>
          </cell>
          <cell r="E1237" t="str">
            <v>P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M1237">
            <v>0.75</v>
          </cell>
          <cell r="N1237">
            <v>0</v>
          </cell>
          <cell r="O1237">
            <v>0</v>
          </cell>
          <cell r="Q1237">
            <v>0</v>
          </cell>
          <cell r="R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D1237">
            <v>320</v>
          </cell>
          <cell r="AE1237" t="str">
            <v>SG</v>
          </cell>
          <cell r="AF1237" t="str">
            <v>320.SG</v>
          </cell>
        </row>
        <row r="1238">
          <cell r="A1238">
            <v>1238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N1238">
            <v>0</v>
          </cell>
          <cell r="O1238">
            <v>0</v>
          </cell>
          <cell r="Q1238">
            <v>0</v>
          </cell>
          <cell r="R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D1238">
            <v>320</v>
          </cell>
          <cell r="AE1238" t="str">
            <v>NA</v>
          </cell>
          <cell r="AF1238" t="str">
            <v>320.NA1</v>
          </cell>
        </row>
        <row r="1239">
          <cell r="A1239">
            <v>1239</v>
          </cell>
          <cell r="AD1239">
            <v>320</v>
          </cell>
          <cell r="AE1239" t="str">
            <v>NA</v>
          </cell>
          <cell r="AF1239" t="str">
            <v>320.NA2</v>
          </cell>
        </row>
        <row r="1240">
          <cell r="A1240">
            <v>1240</v>
          </cell>
          <cell r="B1240">
            <v>321</v>
          </cell>
          <cell r="C1240" t="str">
            <v>Structures and Improvements</v>
          </cell>
          <cell r="AD1240">
            <v>321</v>
          </cell>
          <cell r="AE1240" t="str">
            <v>NA</v>
          </cell>
          <cell r="AF1240" t="str">
            <v>321.NA</v>
          </cell>
        </row>
        <row r="1241">
          <cell r="A1241">
            <v>1241</v>
          </cell>
          <cell r="D1241" t="str">
            <v>SG</v>
          </cell>
          <cell r="E1241" t="str">
            <v>P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M1241">
            <v>0.75</v>
          </cell>
          <cell r="N1241">
            <v>0</v>
          </cell>
          <cell r="O1241">
            <v>0</v>
          </cell>
          <cell r="Q1241">
            <v>0</v>
          </cell>
          <cell r="R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D1241">
            <v>321</v>
          </cell>
          <cell r="AE1241" t="str">
            <v>SG</v>
          </cell>
          <cell r="AF1241" t="str">
            <v>321.SG</v>
          </cell>
        </row>
        <row r="1242">
          <cell r="A1242">
            <v>1242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N1242">
            <v>0</v>
          </cell>
          <cell r="O1242">
            <v>0</v>
          </cell>
          <cell r="Q1242">
            <v>0</v>
          </cell>
          <cell r="R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D1242">
            <v>321</v>
          </cell>
          <cell r="AE1242" t="str">
            <v>NA</v>
          </cell>
          <cell r="AF1242" t="str">
            <v>321.NA1</v>
          </cell>
        </row>
        <row r="1243">
          <cell r="A1243">
            <v>1243</v>
          </cell>
          <cell r="AD1243">
            <v>321</v>
          </cell>
          <cell r="AE1243" t="str">
            <v>NA</v>
          </cell>
          <cell r="AF1243" t="str">
            <v>321.NA2</v>
          </cell>
        </row>
        <row r="1244">
          <cell r="A1244">
            <v>1244</v>
          </cell>
          <cell r="B1244">
            <v>322</v>
          </cell>
          <cell r="C1244" t="str">
            <v>Reactor Plant Equipment</v>
          </cell>
          <cell r="AD1244">
            <v>322</v>
          </cell>
          <cell r="AE1244" t="str">
            <v>NA</v>
          </cell>
          <cell r="AF1244" t="str">
            <v>322.NA</v>
          </cell>
        </row>
        <row r="1245">
          <cell r="A1245">
            <v>1245</v>
          </cell>
          <cell r="D1245" t="str">
            <v>SG</v>
          </cell>
          <cell r="E1245" t="str">
            <v>P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M1245">
            <v>0.75</v>
          </cell>
          <cell r="N1245">
            <v>0</v>
          </cell>
          <cell r="O1245">
            <v>0</v>
          </cell>
          <cell r="Q1245">
            <v>0</v>
          </cell>
          <cell r="R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D1245">
            <v>322</v>
          </cell>
          <cell r="AE1245" t="str">
            <v>SG</v>
          </cell>
          <cell r="AF1245" t="str">
            <v>322.SG</v>
          </cell>
        </row>
        <row r="1246">
          <cell r="A1246">
            <v>1246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N1246">
            <v>0</v>
          </cell>
          <cell r="O1246">
            <v>0</v>
          </cell>
          <cell r="Q1246">
            <v>0</v>
          </cell>
          <cell r="R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D1246">
            <v>322</v>
          </cell>
          <cell r="AE1246" t="str">
            <v>NA</v>
          </cell>
          <cell r="AF1246" t="str">
            <v>322.NA1</v>
          </cell>
        </row>
        <row r="1247">
          <cell r="A1247">
            <v>1247</v>
          </cell>
          <cell r="AD1247">
            <v>322</v>
          </cell>
          <cell r="AE1247" t="str">
            <v>NA</v>
          </cell>
          <cell r="AF1247" t="str">
            <v>322.NA2</v>
          </cell>
        </row>
        <row r="1248">
          <cell r="A1248">
            <v>1248</v>
          </cell>
          <cell r="B1248">
            <v>323</v>
          </cell>
          <cell r="C1248" t="str">
            <v>Turbogenerator Units</v>
          </cell>
          <cell r="AD1248">
            <v>323</v>
          </cell>
          <cell r="AE1248" t="str">
            <v>NA</v>
          </cell>
          <cell r="AF1248" t="str">
            <v>323.NA</v>
          </cell>
        </row>
        <row r="1249">
          <cell r="A1249">
            <v>1249</v>
          </cell>
          <cell r="D1249" t="str">
            <v>SG</v>
          </cell>
          <cell r="E1249" t="str">
            <v>P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M1249">
            <v>0.75</v>
          </cell>
          <cell r="N1249">
            <v>0</v>
          </cell>
          <cell r="O1249">
            <v>0</v>
          </cell>
          <cell r="Q1249">
            <v>0</v>
          </cell>
          <cell r="R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D1249">
            <v>323</v>
          </cell>
          <cell r="AE1249" t="str">
            <v>SG</v>
          </cell>
          <cell r="AF1249" t="str">
            <v>323.SG</v>
          </cell>
        </row>
        <row r="1250">
          <cell r="A1250">
            <v>1250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N1250">
            <v>0</v>
          </cell>
          <cell r="O1250">
            <v>0</v>
          </cell>
          <cell r="Q1250">
            <v>0</v>
          </cell>
          <cell r="R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D1250">
            <v>323</v>
          </cell>
          <cell r="AE1250" t="str">
            <v>NA</v>
          </cell>
          <cell r="AF1250" t="str">
            <v>323.NA1</v>
          </cell>
        </row>
        <row r="1251">
          <cell r="A1251">
            <v>1251</v>
          </cell>
          <cell r="AD1251">
            <v>323</v>
          </cell>
          <cell r="AE1251" t="str">
            <v>NA</v>
          </cell>
          <cell r="AF1251" t="str">
            <v>323.NA2</v>
          </cell>
        </row>
        <row r="1252">
          <cell r="A1252">
            <v>1252</v>
          </cell>
          <cell r="B1252">
            <v>324</v>
          </cell>
          <cell r="C1252" t="str">
            <v>Land and Land Rights</v>
          </cell>
          <cell r="AD1252">
            <v>324</v>
          </cell>
          <cell r="AE1252" t="str">
            <v>NA</v>
          </cell>
          <cell r="AF1252" t="str">
            <v>324.NA</v>
          </cell>
        </row>
        <row r="1253">
          <cell r="A1253">
            <v>1253</v>
          </cell>
          <cell r="D1253" t="str">
            <v>SG</v>
          </cell>
          <cell r="E1253" t="str">
            <v>P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M1253">
            <v>0.75</v>
          </cell>
          <cell r="N1253">
            <v>0</v>
          </cell>
          <cell r="O1253">
            <v>0</v>
          </cell>
          <cell r="Q1253">
            <v>0</v>
          </cell>
          <cell r="R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D1253">
            <v>324</v>
          </cell>
          <cell r="AE1253" t="str">
            <v>SG</v>
          </cell>
          <cell r="AF1253" t="str">
            <v>324.SG</v>
          </cell>
        </row>
        <row r="1254">
          <cell r="A1254">
            <v>1254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N1254">
            <v>0</v>
          </cell>
          <cell r="O1254">
            <v>0</v>
          </cell>
          <cell r="Q1254">
            <v>0</v>
          </cell>
          <cell r="R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D1254">
            <v>324</v>
          </cell>
          <cell r="AE1254" t="str">
            <v>NA</v>
          </cell>
          <cell r="AF1254" t="str">
            <v>324.NA1</v>
          </cell>
        </row>
        <row r="1255">
          <cell r="A1255">
            <v>1255</v>
          </cell>
          <cell r="AD1255">
            <v>324</v>
          </cell>
          <cell r="AE1255" t="str">
            <v>NA</v>
          </cell>
          <cell r="AF1255" t="str">
            <v>324.NA2</v>
          </cell>
        </row>
        <row r="1256">
          <cell r="A1256">
            <v>1256</v>
          </cell>
          <cell r="B1256">
            <v>325</v>
          </cell>
          <cell r="C1256" t="str">
            <v>Misc. Power Plant Equipment</v>
          </cell>
          <cell r="AD1256">
            <v>325</v>
          </cell>
          <cell r="AE1256" t="str">
            <v>NA</v>
          </cell>
          <cell r="AF1256" t="str">
            <v>325.NA</v>
          </cell>
        </row>
        <row r="1257">
          <cell r="A1257">
            <v>1257</v>
          </cell>
          <cell r="D1257" t="str">
            <v>SG</v>
          </cell>
          <cell r="E1257" t="str">
            <v>P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M1257">
            <v>0.75</v>
          </cell>
          <cell r="N1257">
            <v>0</v>
          </cell>
          <cell r="O1257">
            <v>0</v>
          </cell>
          <cell r="Q1257">
            <v>0</v>
          </cell>
          <cell r="R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D1257">
            <v>325</v>
          </cell>
          <cell r="AE1257" t="str">
            <v>SG</v>
          </cell>
          <cell r="AF1257" t="str">
            <v>325.SG</v>
          </cell>
        </row>
        <row r="1258">
          <cell r="A1258">
            <v>1258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N1258">
            <v>0</v>
          </cell>
          <cell r="O1258">
            <v>0</v>
          </cell>
          <cell r="Q1258">
            <v>0</v>
          </cell>
          <cell r="R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325</v>
          </cell>
          <cell r="AE1258" t="str">
            <v>NA</v>
          </cell>
          <cell r="AF1258" t="str">
            <v>325.NA1</v>
          </cell>
        </row>
        <row r="1259">
          <cell r="A1259">
            <v>1259</v>
          </cell>
          <cell r="AD1259">
            <v>325</v>
          </cell>
          <cell r="AE1259" t="str">
            <v>NA</v>
          </cell>
          <cell r="AF1259" t="str">
            <v>325.NA2</v>
          </cell>
        </row>
        <row r="1260">
          <cell r="A1260">
            <v>1260</v>
          </cell>
          <cell r="AD1260">
            <v>325</v>
          </cell>
          <cell r="AE1260" t="str">
            <v>NA</v>
          </cell>
          <cell r="AF1260" t="str">
            <v>325.NA3</v>
          </cell>
        </row>
        <row r="1261">
          <cell r="A1261">
            <v>1261</v>
          </cell>
          <cell r="B1261" t="str">
            <v>N00</v>
          </cell>
          <cell r="C1261" t="str">
            <v>Unclassified Nuclear Plant - Acct 300</v>
          </cell>
          <cell r="AD1261" t="str">
            <v>N00</v>
          </cell>
          <cell r="AE1261" t="str">
            <v>NA</v>
          </cell>
          <cell r="AF1261" t="str">
            <v>N00.NA</v>
          </cell>
        </row>
        <row r="1262">
          <cell r="A1262">
            <v>1262</v>
          </cell>
          <cell r="D1262" t="str">
            <v>SG</v>
          </cell>
          <cell r="E1262" t="str">
            <v>P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M1262">
            <v>0.75</v>
          </cell>
          <cell r="N1262">
            <v>0</v>
          </cell>
          <cell r="O1262">
            <v>0</v>
          </cell>
          <cell r="Q1262">
            <v>0</v>
          </cell>
          <cell r="R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D1262" t="str">
            <v>N00</v>
          </cell>
          <cell r="AE1262" t="str">
            <v>SG</v>
          </cell>
          <cell r="AF1262" t="str">
            <v>N00.SG</v>
          </cell>
        </row>
        <row r="1263">
          <cell r="A1263">
            <v>1263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N1263">
            <v>0</v>
          </cell>
          <cell r="O1263">
            <v>0</v>
          </cell>
          <cell r="Q1263">
            <v>0</v>
          </cell>
          <cell r="R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D1263" t="str">
            <v>N00</v>
          </cell>
          <cell r="AE1263" t="str">
            <v>NA</v>
          </cell>
          <cell r="AF1263" t="str">
            <v>N00.NA1</v>
          </cell>
        </row>
        <row r="1264">
          <cell r="A1264">
            <v>1264</v>
          </cell>
          <cell r="AD1264" t="str">
            <v>N00</v>
          </cell>
          <cell r="AE1264" t="str">
            <v>NA</v>
          </cell>
          <cell r="AF1264" t="str">
            <v>N00.NA2</v>
          </cell>
        </row>
        <row r="1265">
          <cell r="A1265">
            <v>1265</v>
          </cell>
          <cell r="AD1265" t="str">
            <v>N00</v>
          </cell>
          <cell r="AE1265" t="str">
            <v>NA</v>
          </cell>
          <cell r="AF1265" t="str">
            <v>N00.NA3</v>
          </cell>
        </row>
        <row r="1266">
          <cell r="A1266">
            <v>1266</v>
          </cell>
          <cell r="B1266" t="str">
            <v>Total Nuclear Production Plant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N1266">
            <v>0</v>
          </cell>
          <cell r="O1266">
            <v>0</v>
          </cell>
          <cell r="Q1266">
            <v>0</v>
          </cell>
          <cell r="R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D1266" t="str">
            <v>Total Nuclear Production Plant</v>
          </cell>
          <cell r="AE1266" t="str">
            <v>NA</v>
          </cell>
          <cell r="AF1266" t="str">
            <v>Total Nuclear Production Plant.NA</v>
          </cell>
        </row>
        <row r="1267">
          <cell r="A1267">
            <v>1267</v>
          </cell>
          <cell r="AD1267" t="str">
            <v>Total Nuclear Production Plant</v>
          </cell>
          <cell r="AE1267" t="str">
            <v>NA</v>
          </cell>
          <cell r="AF1267" t="str">
            <v>Total Nuclear Production Plant.NA1</v>
          </cell>
        </row>
        <row r="1268">
          <cell r="A1268">
            <v>1268</v>
          </cell>
          <cell r="B1268">
            <v>330</v>
          </cell>
          <cell r="C1268" t="str">
            <v>Land and Land Rights</v>
          </cell>
          <cell r="AD1268">
            <v>330</v>
          </cell>
          <cell r="AE1268" t="str">
            <v>NA</v>
          </cell>
          <cell r="AF1268" t="str">
            <v>330.NA</v>
          </cell>
        </row>
        <row r="1269">
          <cell r="A1269">
            <v>1269</v>
          </cell>
          <cell r="D1269" t="str">
            <v>SG</v>
          </cell>
          <cell r="E1269" t="str">
            <v>P</v>
          </cell>
          <cell r="F1269">
            <v>4519790.7017412009</v>
          </cell>
          <cell r="G1269">
            <v>4519790.7017412009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M1269">
            <v>0.75</v>
          </cell>
          <cell r="N1269">
            <v>3389843.0263059009</v>
          </cell>
          <cell r="O1269">
            <v>1129947.6754353002</v>
          </cell>
          <cell r="Q1269">
            <v>0</v>
          </cell>
          <cell r="R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D1269">
            <v>330</v>
          </cell>
          <cell r="AE1269" t="str">
            <v>SG</v>
          </cell>
          <cell r="AF1269" t="str">
            <v>330.SG</v>
          </cell>
        </row>
        <row r="1270">
          <cell r="A1270">
            <v>1270</v>
          </cell>
          <cell r="D1270" t="str">
            <v>SG</v>
          </cell>
          <cell r="E1270" t="str">
            <v>P</v>
          </cell>
          <cell r="F1270">
            <v>2304635.8236250472</v>
          </cell>
          <cell r="G1270">
            <v>2304635.8236250472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M1270">
            <v>0.75</v>
          </cell>
          <cell r="N1270">
            <v>1728476.8677187855</v>
          </cell>
          <cell r="O1270">
            <v>576158.95590626181</v>
          </cell>
          <cell r="Q1270">
            <v>0</v>
          </cell>
          <cell r="R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D1270">
            <v>330</v>
          </cell>
          <cell r="AE1270" t="str">
            <v>SG</v>
          </cell>
          <cell r="AF1270" t="str">
            <v>330.SG1</v>
          </cell>
        </row>
        <row r="1271">
          <cell r="A1271">
            <v>1271</v>
          </cell>
          <cell r="D1271" t="str">
            <v>SG</v>
          </cell>
          <cell r="E1271" t="str">
            <v>P</v>
          </cell>
          <cell r="F1271">
            <v>6580560.3663610918</v>
          </cell>
          <cell r="G1271">
            <v>6580560.3663610918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M1271">
            <v>0.75</v>
          </cell>
          <cell r="N1271">
            <v>4935420.2747708187</v>
          </cell>
          <cell r="O1271">
            <v>1645140.091590273</v>
          </cell>
          <cell r="Q1271">
            <v>0</v>
          </cell>
          <cell r="R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D1271">
            <v>330</v>
          </cell>
          <cell r="AE1271" t="str">
            <v>SG</v>
          </cell>
          <cell r="AF1271" t="str">
            <v>330.SG2</v>
          </cell>
        </row>
        <row r="1272">
          <cell r="A1272">
            <v>1272</v>
          </cell>
          <cell r="D1272" t="str">
            <v>SG</v>
          </cell>
          <cell r="E1272" t="str">
            <v>P</v>
          </cell>
          <cell r="F1272">
            <v>293705.60888368124</v>
          </cell>
          <cell r="G1272">
            <v>293705.60888368124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M1272">
            <v>0.75</v>
          </cell>
          <cell r="N1272">
            <v>220279.20666276093</v>
          </cell>
          <cell r="O1272">
            <v>73426.40222092031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330</v>
          </cell>
          <cell r="AE1272" t="str">
            <v>SG</v>
          </cell>
          <cell r="AF1272" t="str">
            <v>330.SG3</v>
          </cell>
        </row>
        <row r="1273">
          <cell r="A1273">
            <v>1273</v>
          </cell>
          <cell r="F1273">
            <v>13698692.50061102</v>
          </cell>
          <cell r="G1273">
            <v>13698692.50061102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N1273">
            <v>10274019.375458267</v>
          </cell>
          <cell r="O1273">
            <v>3424673.1251527551</v>
          </cell>
          <cell r="Q1273">
            <v>0</v>
          </cell>
          <cell r="R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D1273">
            <v>330</v>
          </cell>
          <cell r="AE1273" t="str">
            <v>NA</v>
          </cell>
          <cell r="AF1273" t="str">
            <v>330.NA1</v>
          </cell>
        </row>
        <row r="1274">
          <cell r="A1274">
            <v>1274</v>
          </cell>
          <cell r="AD1274">
            <v>330</v>
          </cell>
          <cell r="AE1274" t="str">
            <v>NA</v>
          </cell>
          <cell r="AF1274" t="str">
            <v>330.NA2</v>
          </cell>
        </row>
        <row r="1275">
          <cell r="A1275">
            <v>1275</v>
          </cell>
          <cell r="B1275">
            <v>331</v>
          </cell>
          <cell r="C1275" t="str">
            <v>Structures and Improvements</v>
          </cell>
          <cell r="AD1275">
            <v>331</v>
          </cell>
          <cell r="AE1275" t="str">
            <v>NA</v>
          </cell>
          <cell r="AF1275" t="str">
            <v>331.NA</v>
          </cell>
        </row>
        <row r="1276">
          <cell r="A1276">
            <v>1276</v>
          </cell>
          <cell r="D1276" t="str">
            <v>SG</v>
          </cell>
          <cell r="E1276" t="str">
            <v>P</v>
          </cell>
          <cell r="F1276">
            <v>8804849.6646299548</v>
          </cell>
          <cell r="G1276">
            <v>8804849.6646299548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M1276">
            <v>0.75</v>
          </cell>
          <cell r="N1276">
            <v>6603637.2484724661</v>
          </cell>
          <cell r="O1276">
            <v>2201212.4161574887</v>
          </cell>
          <cell r="Q1276">
            <v>0</v>
          </cell>
          <cell r="R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D1276">
            <v>331</v>
          </cell>
          <cell r="AE1276" t="str">
            <v>SG</v>
          </cell>
          <cell r="AF1276" t="str">
            <v>331.SG</v>
          </cell>
        </row>
        <row r="1277">
          <cell r="A1277">
            <v>1277</v>
          </cell>
          <cell r="D1277" t="str">
            <v>SG</v>
          </cell>
          <cell r="E1277" t="str">
            <v>P</v>
          </cell>
          <cell r="F1277">
            <v>2240573.2167137684</v>
          </cell>
          <cell r="G1277">
            <v>2240573.2167137684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M1277">
            <v>0.75</v>
          </cell>
          <cell r="N1277">
            <v>1680429.9125353263</v>
          </cell>
          <cell r="O1277">
            <v>560143.30417844211</v>
          </cell>
          <cell r="Q1277">
            <v>0</v>
          </cell>
          <cell r="R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D1277">
            <v>331</v>
          </cell>
          <cell r="AE1277" t="str">
            <v>SG</v>
          </cell>
          <cell r="AF1277" t="str">
            <v>331.SG1</v>
          </cell>
        </row>
        <row r="1278">
          <cell r="A1278">
            <v>1278</v>
          </cell>
          <cell r="D1278" t="str">
            <v>SG</v>
          </cell>
          <cell r="E1278" t="str">
            <v>P</v>
          </cell>
          <cell r="F1278">
            <v>95566854.103305474</v>
          </cell>
          <cell r="G1278">
            <v>95566854.103305474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M1278">
            <v>0.75</v>
          </cell>
          <cell r="N1278">
            <v>71675140.577479109</v>
          </cell>
          <cell r="O1278">
            <v>23891713.525826368</v>
          </cell>
          <cell r="Q1278">
            <v>0</v>
          </cell>
          <cell r="R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D1278">
            <v>331</v>
          </cell>
          <cell r="AE1278" t="str">
            <v>SG</v>
          </cell>
          <cell r="AF1278" t="str">
            <v>331.SG2</v>
          </cell>
        </row>
        <row r="1279">
          <cell r="A1279">
            <v>1279</v>
          </cell>
          <cell r="D1279" t="str">
            <v>SG</v>
          </cell>
          <cell r="E1279" t="str">
            <v>P</v>
          </cell>
          <cell r="F1279">
            <v>4138815.1227851734</v>
          </cell>
          <cell r="G1279">
            <v>4138815.1227851734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M1279">
            <v>0.75</v>
          </cell>
          <cell r="N1279">
            <v>3104111.34208888</v>
          </cell>
          <cell r="O1279">
            <v>1034703.7806962933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331</v>
          </cell>
          <cell r="AE1279" t="str">
            <v>SG</v>
          </cell>
          <cell r="AF1279" t="str">
            <v>331.SG3</v>
          </cell>
        </row>
        <row r="1280">
          <cell r="A1280">
            <v>1280</v>
          </cell>
          <cell r="F1280">
            <v>110751092.10743436</v>
          </cell>
          <cell r="G1280">
            <v>110751092.10743436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N1280">
            <v>83063319.080575779</v>
          </cell>
          <cell r="O1280">
            <v>27687773.026858591</v>
          </cell>
          <cell r="Q1280">
            <v>0</v>
          </cell>
          <cell r="R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D1280">
            <v>331</v>
          </cell>
          <cell r="AE1280" t="str">
            <v>NA</v>
          </cell>
          <cell r="AF1280" t="str">
            <v>331.NA1</v>
          </cell>
        </row>
        <row r="1281">
          <cell r="A1281">
            <v>1281</v>
          </cell>
          <cell r="AD1281">
            <v>331</v>
          </cell>
          <cell r="AE1281" t="str">
            <v>NA</v>
          </cell>
          <cell r="AF1281" t="str">
            <v>331.NA2</v>
          </cell>
        </row>
        <row r="1282">
          <cell r="A1282">
            <v>1282</v>
          </cell>
          <cell r="B1282">
            <v>332</v>
          </cell>
          <cell r="C1282" t="str">
            <v>Reservoirs, Dams &amp; Waterways</v>
          </cell>
          <cell r="AD1282">
            <v>332</v>
          </cell>
          <cell r="AE1282" t="str">
            <v>NA</v>
          </cell>
          <cell r="AF1282" t="str">
            <v>332.NA</v>
          </cell>
        </row>
        <row r="1283">
          <cell r="A1283">
            <v>1283</v>
          </cell>
          <cell r="D1283" t="str">
            <v>SG</v>
          </cell>
          <cell r="E1283" t="str">
            <v>P</v>
          </cell>
          <cell r="F1283">
            <v>64245394.064506859</v>
          </cell>
          <cell r="G1283">
            <v>64245394.064506859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M1283">
            <v>0.75</v>
          </cell>
          <cell r="N1283">
            <v>48184045.548380144</v>
          </cell>
          <cell r="O1283">
            <v>16061348.516126715</v>
          </cell>
          <cell r="Q1283">
            <v>0</v>
          </cell>
          <cell r="R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D1283">
            <v>332</v>
          </cell>
          <cell r="AE1283" t="str">
            <v>SG</v>
          </cell>
          <cell r="AF1283" t="str">
            <v>332.SG</v>
          </cell>
        </row>
        <row r="1284">
          <cell r="A1284">
            <v>1284</v>
          </cell>
          <cell r="D1284" t="str">
            <v>SG</v>
          </cell>
          <cell r="E1284" t="str">
            <v>P</v>
          </cell>
          <cell r="F1284">
            <v>8329222.4783043368</v>
          </cell>
          <cell r="G1284">
            <v>8329222.4783043368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M1284">
            <v>0.75</v>
          </cell>
          <cell r="N1284">
            <v>6246916.8587282524</v>
          </cell>
          <cell r="O1284">
            <v>2082305.6195760842</v>
          </cell>
          <cell r="Q1284">
            <v>0</v>
          </cell>
          <cell r="R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D1284">
            <v>332</v>
          </cell>
          <cell r="AE1284" t="str">
            <v>SG</v>
          </cell>
          <cell r="AF1284" t="str">
            <v>332.SG1</v>
          </cell>
        </row>
        <row r="1285">
          <cell r="A1285">
            <v>1285</v>
          </cell>
          <cell r="D1285" t="str">
            <v>SG</v>
          </cell>
          <cell r="E1285" t="str">
            <v>P</v>
          </cell>
          <cell r="F1285">
            <v>107922255.79872042</v>
          </cell>
          <cell r="G1285">
            <v>107922255.79872042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M1285">
            <v>0.75</v>
          </cell>
          <cell r="N1285">
            <v>80941691.849040315</v>
          </cell>
          <cell r="O1285">
            <v>26980563.949680105</v>
          </cell>
          <cell r="Q1285">
            <v>0</v>
          </cell>
          <cell r="R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D1285">
            <v>332</v>
          </cell>
          <cell r="AE1285" t="str">
            <v>SG</v>
          </cell>
          <cell r="AF1285" t="str">
            <v>332.SG2</v>
          </cell>
        </row>
        <row r="1286">
          <cell r="A1286">
            <v>1286</v>
          </cell>
          <cell r="D1286" t="str">
            <v>SG</v>
          </cell>
          <cell r="E1286" t="str">
            <v>P</v>
          </cell>
          <cell r="F1286">
            <v>30641806.42198452</v>
          </cell>
          <cell r="G1286">
            <v>30641806.42198452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M1286">
            <v>0.75</v>
          </cell>
          <cell r="N1286">
            <v>22981354.816488389</v>
          </cell>
          <cell r="O1286">
            <v>7660451.60549613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332</v>
          </cell>
          <cell r="AE1286" t="str">
            <v>SG</v>
          </cell>
          <cell r="AF1286" t="str">
            <v>332.SG3</v>
          </cell>
        </row>
        <row r="1287">
          <cell r="A1287">
            <v>1287</v>
          </cell>
          <cell r="F1287">
            <v>211138678.76351616</v>
          </cell>
          <cell r="G1287">
            <v>211138678.76351616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N1287">
            <v>158354009.07263708</v>
          </cell>
          <cell r="O1287">
            <v>52784669.690879039</v>
          </cell>
          <cell r="Q1287">
            <v>0</v>
          </cell>
          <cell r="R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D1287">
            <v>332</v>
          </cell>
          <cell r="AE1287" t="str">
            <v>NA</v>
          </cell>
          <cell r="AF1287" t="str">
            <v>332.NA1</v>
          </cell>
        </row>
        <row r="1288">
          <cell r="A1288">
            <v>1288</v>
          </cell>
          <cell r="AD1288">
            <v>332</v>
          </cell>
          <cell r="AE1288" t="str">
            <v>NA</v>
          </cell>
          <cell r="AF1288" t="str">
            <v>332.NA2</v>
          </cell>
        </row>
        <row r="1289">
          <cell r="A1289">
            <v>1289</v>
          </cell>
          <cell r="B1289">
            <v>333</v>
          </cell>
          <cell r="C1289" t="str">
            <v>Water Wheel, Turbines, &amp; Generators</v>
          </cell>
          <cell r="AD1289">
            <v>333</v>
          </cell>
          <cell r="AE1289" t="str">
            <v>NA</v>
          </cell>
          <cell r="AF1289" t="str">
            <v>333.NA</v>
          </cell>
        </row>
        <row r="1290">
          <cell r="A1290">
            <v>1290</v>
          </cell>
          <cell r="D1290" t="str">
            <v>SG</v>
          </cell>
          <cell r="E1290" t="str">
            <v>P</v>
          </cell>
          <cell r="F1290">
            <v>12709561.492834782</v>
          </cell>
          <cell r="G1290">
            <v>12709561.492834782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M1290">
            <v>0.75</v>
          </cell>
          <cell r="N1290">
            <v>9532171.1196260862</v>
          </cell>
          <cell r="O1290">
            <v>3177390.3732086956</v>
          </cell>
          <cell r="Q1290">
            <v>0</v>
          </cell>
          <cell r="R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D1290">
            <v>333</v>
          </cell>
          <cell r="AE1290" t="str">
            <v>SG</v>
          </cell>
          <cell r="AF1290" t="str">
            <v>333.SG</v>
          </cell>
        </row>
        <row r="1291">
          <cell r="A1291">
            <v>1291</v>
          </cell>
          <cell r="D1291" t="str">
            <v>SG</v>
          </cell>
          <cell r="E1291" t="str">
            <v>P</v>
          </cell>
          <cell r="F1291">
            <v>3612625.9831480659</v>
          </cell>
          <cell r="G1291">
            <v>3612625.9831480659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M1291">
            <v>0.75</v>
          </cell>
          <cell r="N1291">
            <v>2709469.4873610493</v>
          </cell>
          <cell r="O1291">
            <v>903156.49578701647</v>
          </cell>
          <cell r="Q1291">
            <v>0</v>
          </cell>
          <cell r="R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D1291">
            <v>333</v>
          </cell>
          <cell r="AE1291" t="str">
            <v>SG</v>
          </cell>
          <cell r="AF1291" t="str">
            <v>333.SG1</v>
          </cell>
        </row>
        <row r="1292">
          <cell r="A1292">
            <v>1292</v>
          </cell>
          <cell r="D1292" t="str">
            <v>SG</v>
          </cell>
          <cell r="E1292" t="str">
            <v>P</v>
          </cell>
          <cell r="F1292">
            <v>25835926.40292754</v>
          </cell>
          <cell r="G1292">
            <v>25835926.40292754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M1292">
            <v>0.75</v>
          </cell>
          <cell r="N1292">
            <v>19376944.802195653</v>
          </cell>
          <cell r="O1292">
            <v>6458981.6007318851</v>
          </cell>
          <cell r="Q1292">
            <v>0</v>
          </cell>
          <cell r="R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D1292">
            <v>333</v>
          </cell>
          <cell r="AE1292" t="str">
            <v>SG</v>
          </cell>
          <cell r="AF1292" t="str">
            <v>333.SG2</v>
          </cell>
        </row>
        <row r="1293">
          <cell r="A1293">
            <v>1293</v>
          </cell>
          <cell r="D1293" t="str">
            <v>SG</v>
          </cell>
          <cell r="E1293" t="str">
            <v>P</v>
          </cell>
          <cell r="F1293">
            <v>13487781.931186479</v>
          </cell>
          <cell r="G1293">
            <v>13487781.931186479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M1293">
            <v>0.75</v>
          </cell>
          <cell r="N1293">
            <v>10115836.448389858</v>
          </cell>
          <cell r="O1293">
            <v>3371945.4827966196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333</v>
          </cell>
          <cell r="AE1293" t="str">
            <v>SG</v>
          </cell>
          <cell r="AF1293" t="str">
            <v>333.SG3</v>
          </cell>
        </row>
        <row r="1294">
          <cell r="A1294">
            <v>1294</v>
          </cell>
          <cell r="F1294">
            <v>55645895.810096875</v>
          </cell>
          <cell r="G1294">
            <v>55645895.810096875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N1294">
            <v>41734421.857572645</v>
          </cell>
          <cell r="O1294">
            <v>13911473.952524219</v>
          </cell>
          <cell r="Q1294">
            <v>0</v>
          </cell>
          <cell r="R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D1294">
            <v>333</v>
          </cell>
          <cell r="AE1294" t="str">
            <v>NA</v>
          </cell>
          <cell r="AF1294" t="str">
            <v>333.NA1</v>
          </cell>
        </row>
        <row r="1295">
          <cell r="A1295">
            <v>1295</v>
          </cell>
          <cell r="AD1295">
            <v>333</v>
          </cell>
          <cell r="AE1295" t="str">
            <v>NA</v>
          </cell>
          <cell r="AF1295" t="str">
            <v>333.NA2</v>
          </cell>
        </row>
        <row r="1296">
          <cell r="A1296">
            <v>1296</v>
          </cell>
          <cell r="B1296">
            <v>334</v>
          </cell>
          <cell r="C1296" t="str">
            <v>Accessory Electric Equipment</v>
          </cell>
          <cell r="AD1296">
            <v>334</v>
          </cell>
          <cell r="AE1296" t="str">
            <v>NA</v>
          </cell>
          <cell r="AF1296" t="str">
            <v>334.NA</v>
          </cell>
        </row>
        <row r="1297">
          <cell r="A1297">
            <v>1297</v>
          </cell>
          <cell r="D1297" t="str">
            <v>SG</v>
          </cell>
          <cell r="E1297" t="str">
            <v>P</v>
          </cell>
          <cell r="F1297">
            <v>1760468.004063298</v>
          </cell>
          <cell r="G1297">
            <v>1760468.004063298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M1297">
            <v>0.75</v>
          </cell>
          <cell r="N1297">
            <v>1320351.0030474735</v>
          </cell>
          <cell r="O1297">
            <v>440117.0010158245</v>
          </cell>
          <cell r="Q1297">
            <v>0</v>
          </cell>
          <cell r="R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D1297">
            <v>334</v>
          </cell>
          <cell r="AE1297" t="str">
            <v>SG</v>
          </cell>
          <cell r="AF1297" t="str">
            <v>334.SG</v>
          </cell>
        </row>
        <row r="1298">
          <cell r="A1298">
            <v>1298</v>
          </cell>
          <cell r="D1298" t="str">
            <v>SG</v>
          </cell>
          <cell r="E1298" t="str">
            <v>P</v>
          </cell>
          <cell r="F1298">
            <v>1496365.2041967858</v>
          </cell>
          <cell r="G1298">
            <v>1496365.2041967858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M1298">
            <v>0.75</v>
          </cell>
          <cell r="N1298">
            <v>1122273.9031475894</v>
          </cell>
          <cell r="O1298">
            <v>374091.30104919645</v>
          </cell>
          <cell r="Q1298">
            <v>0</v>
          </cell>
          <cell r="R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D1298">
            <v>334</v>
          </cell>
          <cell r="AE1298" t="str">
            <v>SG</v>
          </cell>
          <cell r="AF1298" t="str">
            <v>334.SG1</v>
          </cell>
        </row>
        <row r="1299">
          <cell r="A1299">
            <v>1299</v>
          </cell>
          <cell r="D1299" t="str">
            <v>SG</v>
          </cell>
          <cell r="E1299" t="str">
            <v>P</v>
          </cell>
          <cell r="F1299">
            <v>27316832.72881224</v>
          </cell>
          <cell r="G1299">
            <v>27316832.72881224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M1299">
            <v>0.75</v>
          </cell>
          <cell r="N1299">
            <v>20487624.546609178</v>
          </cell>
          <cell r="O1299">
            <v>6829208.18220306</v>
          </cell>
          <cell r="Q1299">
            <v>0</v>
          </cell>
          <cell r="R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D1299">
            <v>334</v>
          </cell>
          <cell r="AE1299" t="str">
            <v>SG</v>
          </cell>
          <cell r="AF1299" t="str">
            <v>334.SG2</v>
          </cell>
        </row>
        <row r="1300">
          <cell r="A1300">
            <v>1300</v>
          </cell>
          <cell r="D1300" t="str">
            <v>SG</v>
          </cell>
          <cell r="E1300" t="str">
            <v>P</v>
          </cell>
          <cell r="F1300">
            <v>3592404.7983001326</v>
          </cell>
          <cell r="G1300">
            <v>3592404.7983001326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M1300">
            <v>0.75</v>
          </cell>
          <cell r="N1300">
            <v>2694303.5987250996</v>
          </cell>
          <cell r="O1300">
            <v>898101.19957503316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334</v>
          </cell>
          <cell r="AE1300" t="str">
            <v>SG</v>
          </cell>
          <cell r="AF1300" t="str">
            <v>334.SG3</v>
          </cell>
        </row>
        <row r="1301">
          <cell r="A1301">
            <v>1301</v>
          </cell>
          <cell r="F1301">
            <v>34166070.735372454</v>
          </cell>
          <cell r="G1301">
            <v>34166070.735372454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N1301">
            <v>25624553.05152934</v>
          </cell>
          <cell r="O1301">
            <v>8541517.6838431135</v>
          </cell>
          <cell r="Q1301">
            <v>0</v>
          </cell>
          <cell r="R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D1301">
            <v>334</v>
          </cell>
          <cell r="AE1301" t="str">
            <v>NA</v>
          </cell>
          <cell r="AF1301" t="str">
            <v>334.NA1</v>
          </cell>
        </row>
        <row r="1302">
          <cell r="A1302">
            <v>1302</v>
          </cell>
          <cell r="AD1302">
            <v>334</v>
          </cell>
          <cell r="AE1302" t="str">
            <v>NA</v>
          </cell>
          <cell r="AF1302" t="str">
            <v>334.NA2</v>
          </cell>
        </row>
        <row r="1303">
          <cell r="A1303">
            <v>1303</v>
          </cell>
          <cell r="B1303">
            <v>335</v>
          </cell>
          <cell r="C1303" t="str">
            <v>Misc. Power Plant Equipment</v>
          </cell>
          <cell r="AD1303">
            <v>335</v>
          </cell>
          <cell r="AE1303" t="str">
            <v>NA</v>
          </cell>
          <cell r="AF1303" t="str">
            <v>335.NA</v>
          </cell>
        </row>
        <row r="1304">
          <cell r="A1304">
            <v>1304</v>
          </cell>
          <cell r="D1304" t="str">
            <v>SG</v>
          </cell>
          <cell r="E1304" t="str">
            <v>P</v>
          </cell>
          <cell r="F1304">
            <v>498236.50005566404</v>
          </cell>
          <cell r="G1304">
            <v>498236.50005566404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M1304">
            <v>0.75</v>
          </cell>
          <cell r="N1304">
            <v>373677.37504174805</v>
          </cell>
          <cell r="O1304">
            <v>124559.12501391601</v>
          </cell>
          <cell r="Q1304">
            <v>0</v>
          </cell>
          <cell r="R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D1304">
            <v>335</v>
          </cell>
          <cell r="AE1304" t="str">
            <v>SG</v>
          </cell>
          <cell r="AF1304" t="str">
            <v>335.SG</v>
          </cell>
        </row>
        <row r="1305">
          <cell r="A1305">
            <v>1305</v>
          </cell>
          <cell r="D1305" t="str">
            <v>SG</v>
          </cell>
          <cell r="E1305" t="str">
            <v>P</v>
          </cell>
          <cell r="F1305">
            <v>69794.458371827961</v>
          </cell>
          <cell r="G1305">
            <v>69794.458371827961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M1305">
            <v>0.75</v>
          </cell>
          <cell r="N1305">
            <v>52345.843778870971</v>
          </cell>
          <cell r="O1305">
            <v>17448.61459295699</v>
          </cell>
          <cell r="Q1305">
            <v>0</v>
          </cell>
          <cell r="R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D1305">
            <v>335</v>
          </cell>
          <cell r="AE1305" t="str">
            <v>SG</v>
          </cell>
          <cell r="AF1305" t="str">
            <v>335.SG1</v>
          </cell>
        </row>
        <row r="1306">
          <cell r="A1306">
            <v>1306</v>
          </cell>
          <cell r="D1306" t="str">
            <v>SG</v>
          </cell>
          <cell r="E1306" t="str">
            <v>P</v>
          </cell>
          <cell r="F1306">
            <v>460012.31106522592</v>
          </cell>
          <cell r="G1306">
            <v>460012.31106522592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M1306">
            <v>0.75</v>
          </cell>
          <cell r="N1306">
            <v>345009.23329891945</v>
          </cell>
          <cell r="O1306">
            <v>115003.07776630648</v>
          </cell>
          <cell r="Q1306">
            <v>0</v>
          </cell>
          <cell r="R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D1306">
            <v>335</v>
          </cell>
          <cell r="AE1306" t="str">
            <v>SG</v>
          </cell>
          <cell r="AF1306" t="str">
            <v>335.SG2</v>
          </cell>
        </row>
        <row r="1307">
          <cell r="A1307">
            <v>1307</v>
          </cell>
          <cell r="D1307" t="str">
            <v>SG</v>
          </cell>
          <cell r="E1307" t="str">
            <v>P</v>
          </cell>
          <cell r="F1307">
            <v>7804.2127062172194</v>
          </cell>
          <cell r="G1307">
            <v>7804.2127062172194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M1307">
            <v>0.75</v>
          </cell>
          <cell r="N1307">
            <v>5853.1595296629148</v>
          </cell>
          <cell r="O1307">
            <v>1951.0531765543049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335</v>
          </cell>
          <cell r="AE1307" t="str">
            <v>SG</v>
          </cell>
          <cell r="AF1307" t="str">
            <v>335.SG3</v>
          </cell>
        </row>
        <row r="1308">
          <cell r="A1308">
            <v>1308</v>
          </cell>
          <cell r="F1308">
            <v>1035847.4821989351</v>
          </cell>
          <cell r="G1308">
            <v>1035847.4821989351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N1308">
            <v>776885.61164920148</v>
          </cell>
          <cell r="O1308">
            <v>258961.87054973378</v>
          </cell>
          <cell r="Q1308">
            <v>0</v>
          </cell>
          <cell r="R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D1308">
            <v>335</v>
          </cell>
          <cell r="AE1308" t="str">
            <v>NA</v>
          </cell>
          <cell r="AF1308" t="str">
            <v>335.NA1</v>
          </cell>
        </row>
        <row r="1309">
          <cell r="A1309">
            <v>1309</v>
          </cell>
          <cell r="AD1309">
            <v>335</v>
          </cell>
          <cell r="AE1309" t="str">
            <v>NA</v>
          </cell>
          <cell r="AF1309" t="str">
            <v>335.NA2</v>
          </cell>
        </row>
        <row r="1310">
          <cell r="A1310">
            <v>1310</v>
          </cell>
          <cell r="B1310">
            <v>336</v>
          </cell>
          <cell r="C1310" t="str">
            <v>Roads, Railroads &amp; Bridges</v>
          </cell>
          <cell r="AD1310">
            <v>336</v>
          </cell>
          <cell r="AE1310" t="str">
            <v>NA</v>
          </cell>
          <cell r="AF1310" t="str">
            <v>336.NA</v>
          </cell>
        </row>
        <row r="1311">
          <cell r="A1311">
            <v>1311</v>
          </cell>
          <cell r="D1311" t="str">
            <v>SG</v>
          </cell>
          <cell r="E1311" t="str">
            <v>P</v>
          </cell>
          <cell r="F1311">
            <v>1893443.0290861283</v>
          </cell>
          <cell r="G1311">
            <v>1893443.0290861283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M1311">
            <v>0.75</v>
          </cell>
          <cell r="N1311">
            <v>1420082.2718145964</v>
          </cell>
          <cell r="O1311">
            <v>473360.75727153209</v>
          </cell>
          <cell r="Q1311">
            <v>0</v>
          </cell>
          <cell r="R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D1311">
            <v>336</v>
          </cell>
          <cell r="AE1311" t="str">
            <v>SG</v>
          </cell>
          <cell r="AF1311" t="str">
            <v>336.SG</v>
          </cell>
        </row>
        <row r="1312">
          <cell r="A1312">
            <v>1312</v>
          </cell>
          <cell r="D1312" t="str">
            <v>SG</v>
          </cell>
          <cell r="E1312" t="str">
            <v>P</v>
          </cell>
          <cell r="F1312">
            <v>360978.80090021418</v>
          </cell>
          <cell r="G1312">
            <v>360978.80090021418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M1312">
            <v>0.75</v>
          </cell>
          <cell r="N1312">
            <v>270734.10067516065</v>
          </cell>
          <cell r="O1312">
            <v>90244.700225053544</v>
          </cell>
          <cell r="Q1312">
            <v>0</v>
          </cell>
          <cell r="R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D1312">
            <v>336</v>
          </cell>
          <cell r="AE1312" t="str">
            <v>SG</v>
          </cell>
          <cell r="AF1312" t="str">
            <v>336.SG1</v>
          </cell>
        </row>
        <row r="1313">
          <cell r="A1313">
            <v>1313</v>
          </cell>
          <cell r="D1313" t="str">
            <v>SG</v>
          </cell>
          <cell r="E1313" t="str">
            <v>P</v>
          </cell>
          <cell r="F1313">
            <v>6429665.2245389391</v>
          </cell>
          <cell r="G1313">
            <v>6429665.2245389391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M1313">
            <v>0.75</v>
          </cell>
          <cell r="N1313">
            <v>4822248.9184042048</v>
          </cell>
          <cell r="O1313">
            <v>1607416.3061347348</v>
          </cell>
          <cell r="Q1313">
            <v>0</v>
          </cell>
          <cell r="R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D1313">
            <v>336</v>
          </cell>
          <cell r="AE1313" t="str">
            <v>SG</v>
          </cell>
          <cell r="AF1313" t="str">
            <v>336.SG2</v>
          </cell>
        </row>
        <row r="1314">
          <cell r="A1314">
            <v>1314</v>
          </cell>
          <cell r="D1314" t="str">
            <v>SG</v>
          </cell>
          <cell r="E1314" t="str">
            <v>P</v>
          </cell>
          <cell r="F1314">
            <v>441656.14611784695</v>
          </cell>
          <cell r="G1314">
            <v>441656.14611784695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M1314">
            <v>0.75</v>
          </cell>
          <cell r="N1314">
            <v>331242.10958838521</v>
          </cell>
          <cell r="O1314">
            <v>110414.03652946174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D1314">
            <v>336</v>
          </cell>
          <cell r="AE1314" t="str">
            <v>SG</v>
          </cell>
          <cell r="AF1314" t="str">
            <v>336.SG3</v>
          </cell>
        </row>
        <row r="1315">
          <cell r="A1315">
            <v>1315</v>
          </cell>
          <cell r="F1315">
            <v>9125743.2006431296</v>
          </cell>
          <cell r="G1315">
            <v>9125743.2006431296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N1315">
            <v>6844307.4004823472</v>
          </cell>
          <cell r="O1315">
            <v>2281435.8001607824</v>
          </cell>
          <cell r="Q1315">
            <v>0</v>
          </cell>
          <cell r="R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D1315">
            <v>336</v>
          </cell>
          <cell r="AE1315" t="str">
            <v>NA</v>
          </cell>
          <cell r="AF1315" t="str">
            <v>336.NA1</v>
          </cell>
        </row>
        <row r="1316">
          <cell r="A1316">
            <v>1316</v>
          </cell>
          <cell r="AD1316">
            <v>336</v>
          </cell>
          <cell r="AE1316" t="str">
            <v>NA</v>
          </cell>
          <cell r="AF1316" t="str">
            <v>336.NA2</v>
          </cell>
        </row>
        <row r="1317">
          <cell r="A1317">
            <v>1317</v>
          </cell>
          <cell r="AD1317">
            <v>336</v>
          </cell>
          <cell r="AE1317" t="str">
            <v>NA</v>
          </cell>
          <cell r="AF1317" t="str">
            <v>336.NA3</v>
          </cell>
        </row>
        <row r="1318">
          <cell r="A1318">
            <v>1318</v>
          </cell>
          <cell r="B1318" t="str">
            <v>HP</v>
          </cell>
          <cell r="C1318" t="str">
            <v>Unclassified Hydro Plant - Acct 300</v>
          </cell>
          <cell r="AD1318" t="str">
            <v>HP</v>
          </cell>
          <cell r="AE1318" t="str">
            <v>NA</v>
          </cell>
          <cell r="AF1318" t="str">
            <v>HP.NA</v>
          </cell>
        </row>
        <row r="1319">
          <cell r="A1319">
            <v>1319</v>
          </cell>
          <cell r="D1319" t="str">
            <v>S</v>
          </cell>
          <cell r="E1319" t="str">
            <v>P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M1319">
            <v>0.75</v>
          </cell>
          <cell r="N1319">
            <v>0</v>
          </cell>
          <cell r="O1319">
            <v>0</v>
          </cell>
          <cell r="Q1319">
            <v>0</v>
          </cell>
          <cell r="R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D1319" t="str">
            <v>HP</v>
          </cell>
          <cell r="AE1319" t="str">
            <v>S</v>
          </cell>
          <cell r="AF1319" t="str">
            <v>HP.S</v>
          </cell>
        </row>
        <row r="1320">
          <cell r="A1320">
            <v>1320</v>
          </cell>
          <cell r="D1320" t="str">
            <v>SG</v>
          </cell>
          <cell r="E1320" t="str">
            <v>P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M1320">
            <v>0.75</v>
          </cell>
          <cell r="N1320">
            <v>0</v>
          </cell>
          <cell r="O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D1320" t="str">
            <v>HP</v>
          </cell>
          <cell r="AE1320" t="str">
            <v>SG</v>
          </cell>
          <cell r="AF1320" t="str">
            <v>HP.SG</v>
          </cell>
        </row>
        <row r="1321">
          <cell r="A1321">
            <v>1321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N1321">
            <v>0</v>
          </cell>
          <cell r="O1321">
            <v>0</v>
          </cell>
          <cell r="Q1321">
            <v>0</v>
          </cell>
          <cell r="R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D1321" t="str">
            <v>HP</v>
          </cell>
          <cell r="AE1321" t="str">
            <v>NA</v>
          </cell>
          <cell r="AF1321" t="str">
            <v>HP.NA1</v>
          </cell>
        </row>
        <row r="1322">
          <cell r="A1322">
            <v>1322</v>
          </cell>
          <cell r="AD1322" t="str">
            <v>HP</v>
          </cell>
          <cell r="AE1322" t="str">
            <v>NA</v>
          </cell>
          <cell r="AF1322" t="str">
            <v>HP.NA2</v>
          </cell>
        </row>
        <row r="1323">
          <cell r="A1323">
            <v>1323</v>
          </cell>
          <cell r="AD1323" t="str">
            <v>HP</v>
          </cell>
          <cell r="AE1323" t="str">
            <v>NA</v>
          </cell>
          <cell r="AF1323" t="str">
            <v>HP.NA3</v>
          </cell>
        </row>
        <row r="1324">
          <cell r="A1324">
            <v>1324</v>
          </cell>
          <cell r="B1324" t="str">
            <v>Total Hydraulic Plant</v>
          </cell>
          <cell r="F1324">
            <v>435562020.59987289</v>
          </cell>
          <cell r="G1324">
            <v>435562020.59987289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N1324">
            <v>326671515.44990474</v>
          </cell>
          <cell r="O1324">
            <v>108890505.14996822</v>
          </cell>
          <cell r="Q1324">
            <v>0</v>
          </cell>
          <cell r="R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D1324" t="str">
            <v>Total Hydraulic Plant</v>
          </cell>
          <cell r="AE1324" t="str">
            <v>NA</v>
          </cell>
          <cell r="AF1324" t="str">
            <v>Total Hydraulic Plant.NA</v>
          </cell>
        </row>
        <row r="1325">
          <cell r="A1325">
            <v>1325</v>
          </cell>
          <cell r="AD1325" t="str">
            <v>Total Hydraulic Plant</v>
          </cell>
          <cell r="AE1325" t="str">
            <v>NA</v>
          </cell>
          <cell r="AF1325" t="str">
            <v>Total Hydraulic Plant.NA1</v>
          </cell>
        </row>
        <row r="1326">
          <cell r="A1326">
            <v>1326</v>
          </cell>
          <cell r="B1326">
            <v>340</v>
          </cell>
          <cell r="C1326" t="str">
            <v>Land and Land Rights</v>
          </cell>
          <cell r="AD1326">
            <v>340</v>
          </cell>
          <cell r="AE1326" t="str">
            <v>NA</v>
          </cell>
          <cell r="AF1326" t="str">
            <v>340.NA</v>
          </cell>
        </row>
        <row r="1327">
          <cell r="A1327">
            <v>1327</v>
          </cell>
          <cell r="D1327" t="str">
            <v>SG</v>
          </cell>
          <cell r="E1327" t="str">
            <v>P</v>
          </cell>
          <cell r="F1327">
            <v>16329329.464818915</v>
          </cell>
          <cell r="G1327">
            <v>16329329.464818915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M1327">
            <v>0.75</v>
          </cell>
          <cell r="N1327">
            <v>12246997.098614186</v>
          </cell>
          <cell r="O1327">
            <v>4082332.3662047288</v>
          </cell>
          <cell r="Q1327">
            <v>0</v>
          </cell>
          <cell r="R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D1327">
            <v>340</v>
          </cell>
          <cell r="AE1327" t="str">
            <v>SG</v>
          </cell>
          <cell r="AF1327" t="str">
            <v>340.SG</v>
          </cell>
        </row>
        <row r="1328">
          <cell r="A1328">
            <v>1328</v>
          </cell>
          <cell r="C1328" t="str">
            <v>SG-W</v>
          </cell>
          <cell r="D1328" t="str">
            <v>SG</v>
          </cell>
          <cell r="E1328" t="str">
            <v>P</v>
          </cell>
          <cell r="F1328">
            <v>2360406.1438922444</v>
          </cell>
          <cell r="G1328">
            <v>2360406.1438922444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M1328">
            <v>0.75</v>
          </cell>
          <cell r="N1328">
            <v>1770304.6079191833</v>
          </cell>
          <cell r="O1328">
            <v>590101.53597306111</v>
          </cell>
          <cell r="Q1328">
            <v>0</v>
          </cell>
          <cell r="R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D1328">
            <v>340</v>
          </cell>
          <cell r="AE1328" t="str">
            <v>SG</v>
          </cell>
          <cell r="AF1328" t="str">
            <v>340.SG1</v>
          </cell>
        </row>
        <row r="1329">
          <cell r="A1329">
            <v>1329</v>
          </cell>
          <cell r="C1329" t="str">
            <v>SSGCT</v>
          </cell>
          <cell r="D1329" t="str">
            <v>SG</v>
          </cell>
          <cell r="E1329" t="str">
            <v>P</v>
          </cell>
          <cell r="F1329">
            <v>94942.55850271901</v>
          </cell>
          <cell r="G1329">
            <v>94942.55850271901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M1329">
            <v>0.75</v>
          </cell>
          <cell r="N1329">
            <v>71206.91887703925</v>
          </cell>
          <cell r="O1329">
            <v>23735.639625679752</v>
          </cell>
          <cell r="Q1329">
            <v>0</v>
          </cell>
          <cell r="R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D1329">
            <v>340</v>
          </cell>
          <cell r="AE1329" t="str">
            <v>SG</v>
          </cell>
          <cell r="AF1329" t="str">
            <v>340.SG2</v>
          </cell>
        </row>
        <row r="1330">
          <cell r="A1330">
            <v>1330</v>
          </cell>
          <cell r="F1330">
            <v>18784678.16721388</v>
          </cell>
          <cell r="G1330">
            <v>18784678.16721388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N1330">
            <v>14088508.625410408</v>
          </cell>
          <cell r="O1330">
            <v>4696169.5418034699</v>
          </cell>
          <cell r="Q1330">
            <v>0</v>
          </cell>
          <cell r="R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D1330">
            <v>340</v>
          </cell>
          <cell r="AE1330" t="str">
            <v>NA</v>
          </cell>
          <cell r="AF1330" t="str">
            <v>340.NA1</v>
          </cell>
        </row>
        <row r="1331">
          <cell r="A1331">
            <v>1331</v>
          </cell>
          <cell r="AD1331">
            <v>340</v>
          </cell>
          <cell r="AE1331" t="str">
            <v>NA</v>
          </cell>
          <cell r="AF1331" t="str">
            <v>340.NA2</v>
          </cell>
        </row>
        <row r="1332">
          <cell r="A1332">
            <v>1332</v>
          </cell>
          <cell r="B1332">
            <v>341</v>
          </cell>
          <cell r="C1332" t="str">
            <v>Structures and Improvements</v>
          </cell>
          <cell r="AD1332">
            <v>341</v>
          </cell>
          <cell r="AE1332" t="str">
            <v>NA</v>
          </cell>
          <cell r="AF1332" t="str">
            <v>341.NA</v>
          </cell>
        </row>
        <row r="1333">
          <cell r="A1333">
            <v>1333</v>
          </cell>
          <cell r="D1333" t="str">
            <v>SG</v>
          </cell>
          <cell r="E1333" t="str">
            <v>P</v>
          </cell>
          <cell r="F1333">
            <v>74153758.962234139</v>
          </cell>
          <cell r="G1333">
            <v>74153758.962234139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M1333">
            <v>0.75</v>
          </cell>
          <cell r="N1333">
            <v>55615319.221675605</v>
          </cell>
          <cell r="O1333">
            <v>18538439.740558535</v>
          </cell>
          <cell r="Q1333">
            <v>0</v>
          </cell>
          <cell r="R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D1333">
            <v>341</v>
          </cell>
          <cell r="AE1333" t="str">
            <v>SG</v>
          </cell>
          <cell r="AF1333" t="str">
            <v>341.SG</v>
          </cell>
        </row>
        <row r="1334">
          <cell r="A1334">
            <v>1334</v>
          </cell>
          <cell r="D1334" t="str">
            <v>SG</v>
          </cell>
          <cell r="E1334" t="str">
            <v>P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M1334">
            <v>0.75</v>
          </cell>
          <cell r="N1334">
            <v>0</v>
          </cell>
          <cell r="O1334">
            <v>0</v>
          </cell>
          <cell r="Q1334">
            <v>0</v>
          </cell>
          <cell r="R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D1334">
            <v>341</v>
          </cell>
          <cell r="AE1334" t="str">
            <v>SG</v>
          </cell>
          <cell r="AF1334" t="str">
            <v>341.SG1</v>
          </cell>
        </row>
        <row r="1335">
          <cell r="A1335">
            <v>1335</v>
          </cell>
          <cell r="C1335" t="str">
            <v>SG-W</v>
          </cell>
          <cell r="D1335" t="str">
            <v>SG</v>
          </cell>
          <cell r="E1335" t="str">
            <v>P</v>
          </cell>
          <cell r="F1335">
            <v>23145135.144895136</v>
          </cell>
          <cell r="G1335">
            <v>23145135.144895136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M1335">
            <v>0.75</v>
          </cell>
          <cell r="N1335">
            <v>17358851.358671352</v>
          </cell>
          <cell r="O1335">
            <v>5786283.7862237841</v>
          </cell>
          <cell r="Q1335">
            <v>0</v>
          </cell>
          <cell r="R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D1335">
            <v>341</v>
          </cell>
          <cell r="AE1335" t="str">
            <v>SG</v>
          </cell>
          <cell r="AF1335" t="str">
            <v>341.SG2</v>
          </cell>
        </row>
        <row r="1336">
          <cell r="A1336">
            <v>1336</v>
          </cell>
          <cell r="D1336" t="str">
            <v>SG</v>
          </cell>
          <cell r="E1336" t="str">
            <v>P</v>
          </cell>
          <cell r="F1336">
            <v>1869170.540229978</v>
          </cell>
          <cell r="G1336">
            <v>1869170.540229978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M1336">
            <v>0.75</v>
          </cell>
          <cell r="N1336">
            <v>1401877.9051724835</v>
          </cell>
          <cell r="O1336">
            <v>467292.63505749451</v>
          </cell>
          <cell r="Q1336">
            <v>0</v>
          </cell>
          <cell r="R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D1336">
            <v>341</v>
          </cell>
          <cell r="AE1336" t="str">
            <v>SG</v>
          </cell>
          <cell r="AF1336" t="str">
            <v>341.SG3</v>
          </cell>
        </row>
        <row r="1337">
          <cell r="A1337">
            <v>1337</v>
          </cell>
          <cell r="F1337">
            <v>99168064.647359252</v>
          </cell>
          <cell r="G1337">
            <v>99168064.647359252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N1337">
            <v>74376048.485519439</v>
          </cell>
          <cell r="O1337">
            <v>24792016.161839813</v>
          </cell>
          <cell r="Q1337">
            <v>0</v>
          </cell>
          <cell r="R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D1337">
            <v>341</v>
          </cell>
          <cell r="AE1337" t="str">
            <v>NA</v>
          </cell>
          <cell r="AF1337" t="str">
            <v>341.NA1</v>
          </cell>
        </row>
        <row r="1338">
          <cell r="A1338">
            <v>1338</v>
          </cell>
          <cell r="AD1338">
            <v>341</v>
          </cell>
          <cell r="AE1338" t="str">
            <v>NA</v>
          </cell>
          <cell r="AF1338" t="str">
            <v>341.NA2</v>
          </cell>
        </row>
        <row r="1339">
          <cell r="A1339">
            <v>1339</v>
          </cell>
          <cell r="B1339">
            <v>342</v>
          </cell>
          <cell r="C1339" t="str">
            <v>Fuel Holders, Producers &amp; Accessories</v>
          </cell>
          <cell r="AD1339">
            <v>342</v>
          </cell>
          <cell r="AE1339" t="str">
            <v>NA</v>
          </cell>
          <cell r="AF1339" t="str">
            <v>342.NA</v>
          </cell>
        </row>
        <row r="1340">
          <cell r="A1340">
            <v>1340</v>
          </cell>
          <cell r="D1340" t="str">
            <v>SG</v>
          </cell>
          <cell r="E1340" t="str">
            <v>P</v>
          </cell>
          <cell r="F1340">
            <v>5872206.5171358064</v>
          </cell>
          <cell r="G1340">
            <v>5872206.5171358064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M1340">
            <v>0.75</v>
          </cell>
          <cell r="N1340">
            <v>4404154.8878518548</v>
          </cell>
          <cell r="O1340">
            <v>1468051.6292839516</v>
          </cell>
          <cell r="Q1340">
            <v>0</v>
          </cell>
          <cell r="R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D1340">
            <v>342</v>
          </cell>
          <cell r="AE1340" t="str">
            <v>SG</v>
          </cell>
          <cell r="AF1340" t="str">
            <v>342.SG</v>
          </cell>
        </row>
        <row r="1341">
          <cell r="A1341">
            <v>1341</v>
          </cell>
          <cell r="D1341" t="str">
            <v>SG</v>
          </cell>
          <cell r="E1341" t="str">
            <v>P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M1341">
            <v>0.75</v>
          </cell>
          <cell r="N1341">
            <v>0</v>
          </cell>
          <cell r="O1341">
            <v>0</v>
          </cell>
          <cell r="Q1341">
            <v>0</v>
          </cell>
          <cell r="R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D1341">
            <v>342</v>
          </cell>
          <cell r="AE1341" t="str">
            <v>SG</v>
          </cell>
          <cell r="AF1341" t="str">
            <v>342.SG1</v>
          </cell>
        </row>
        <row r="1342">
          <cell r="A1342">
            <v>1342</v>
          </cell>
          <cell r="D1342" t="str">
            <v>SG</v>
          </cell>
          <cell r="E1342" t="str">
            <v>P</v>
          </cell>
          <cell r="F1342">
            <v>1071294.9477175435</v>
          </cell>
          <cell r="G1342">
            <v>1071294.9477175435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M1342">
            <v>0.75</v>
          </cell>
          <cell r="N1342">
            <v>803471.21078815754</v>
          </cell>
          <cell r="O1342">
            <v>267823.73692938586</v>
          </cell>
          <cell r="Q1342">
            <v>0</v>
          </cell>
          <cell r="R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D1342">
            <v>342</v>
          </cell>
          <cell r="AE1342" t="str">
            <v>SG</v>
          </cell>
          <cell r="AF1342" t="str">
            <v>342.SG2</v>
          </cell>
        </row>
        <row r="1343">
          <cell r="A1343">
            <v>1343</v>
          </cell>
          <cell r="F1343">
            <v>6943501.4648533501</v>
          </cell>
          <cell r="G1343">
            <v>6943501.4648533501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N1343">
            <v>5207626.0986400126</v>
          </cell>
          <cell r="O1343">
            <v>1735875.3662133375</v>
          </cell>
          <cell r="Q1343">
            <v>0</v>
          </cell>
          <cell r="R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D1343">
            <v>342</v>
          </cell>
          <cell r="AE1343" t="str">
            <v>NA</v>
          </cell>
          <cell r="AF1343" t="str">
            <v>342.NA1</v>
          </cell>
        </row>
        <row r="1344">
          <cell r="A1344">
            <v>1344</v>
          </cell>
          <cell r="AD1344">
            <v>342</v>
          </cell>
          <cell r="AE1344" t="str">
            <v>NA</v>
          </cell>
          <cell r="AF1344" t="str">
            <v>342.NA2</v>
          </cell>
        </row>
        <row r="1345">
          <cell r="A1345">
            <v>1345</v>
          </cell>
          <cell r="B1345">
            <v>343</v>
          </cell>
          <cell r="C1345" t="str">
            <v>Prime Movers</v>
          </cell>
          <cell r="AD1345">
            <v>343</v>
          </cell>
          <cell r="AE1345" t="str">
            <v>NA</v>
          </cell>
          <cell r="AF1345" t="str">
            <v>343.NA</v>
          </cell>
        </row>
        <row r="1346">
          <cell r="A1346">
            <v>1346</v>
          </cell>
          <cell r="D1346" t="str">
            <v>SG</v>
          </cell>
          <cell r="E1346" t="str">
            <v>P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M1346">
            <v>0.75</v>
          </cell>
          <cell r="N1346">
            <v>0</v>
          </cell>
          <cell r="O1346">
            <v>0</v>
          </cell>
          <cell r="Q1346">
            <v>0</v>
          </cell>
          <cell r="R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D1346">
            <v>343</v>
          </cell>
          <cell r="AE1346" t="str">
            <v>SG</v>
          </cell>
          <cell r="AF1346" t="str">
            <v>343.SG</v>
          </cell>
        </row>
        <row r="1347">
          <cell r="A1347">
            <v>1347</v>
          </cell>
          <cell r="D1347" t="str">
            <v>SG</v>
          </cell>
          <cell r="E1347" t="str">
            <v>P</v>
          </cell>
          <cell r="F1347">
            <v>781772057.43831098</v>
          </cell>
          <cell r="G1347">
            <v>781772057.43831098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M1347">
            <v>0.75</v>
          </cell>
          <cell r="N1347">
            <v>586329043.07873321</v>
          </cell>
          <cell r="O1347">
            <v>195443014.35957775</v>
          </cell>
          <cell r="Q1347">
            <v>0</v>
          </cell>
          <cell r="R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D1347">
            <v>343</v>
          </cell>
          <cell r="AE1347" t="str">
            <v>SG</v>
          </cell>
          <cell r="AF1347" t="str">
            <v>343.SG1</v>
          </cell>
        </row>
        <row r="1348">
          <cell r="A1348">
            <v>1348</v>
          </cell>
          <cell r="C1348" t="str">
            <v>SG-W</v>
          </cell>
          <cell r="D1348" t="str">
            <v>SG</v>
          </cell>
          <cell r="E1348" t="str">
            <v>P</v>
          </cell>
          <cell r="F1348">
            <v>472731506.14018452</v>
          </cell>
          <cell r="G1348">
            <v>472731506.14018452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M1348">
            <v>0.75</v>
          </cell>
          <cell r="N1348">
            <v>354548629.60513842</v>
          </cell>
          <cell r="O1348">
            <v>118182876.53504613</v>
          </cell>
          <cell r="Q1348">
            <v>0</v>
          </cell>
          <cell r="R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D1348">
            <v>343</v>
          </cell>
          <cell r="AE1348" t="str">
            <v>SG</v>
          </cell>
          <cell r="AF1348" t="str">
            <v>343.SG2</v>
          </cell>
        </row>
        <row r="1349">
          <cell r="A1349">
            <v>1349</v>
          </cell>
          <cell r="D1349" t="str">
            <v>SG</v>
          </cell>
          <cell r="E1349" t="str">
            <v>P</v>
          </cell>
          <cell r="F1349">
            <v>24069122.57742412</v>
          </cell>
          <cell r="G1349">
            <v>24069122.57742412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M1349">
            <v>0.75</v>
          </cell>
          <cell r="N1349">
            <v>18051841.933068089</v>
          </cell>
          <cell r="O1349">
            <v>6017280.64435603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D1349">
            <v>343</v>
          </cell>
          <cell r="AE1349" t="str">
            <v>SG</v>
          </cell>
          <cell r="AF1349" t="str">
            <v>343.SG3</v>
          </cell>
        </row>
        <row r="1350">
          <cell r="A1350">
            <v>1350</v>
          </cell>
          <cell r="F1350">
            <v>1278572686.1559196</v>
          </cell>
          <cell r="G1350">
            <v>1278572686.1559196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N1350">
            <v>958929514.61693966</v>
          </cell>
          <cell r="O1350">
            <v>319643171.53897989</v>
          </cell>
          <cell r="Q1350">
            <v>0</v>
          </cell>
          <cell r="R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D1350">
            <v>343</v>
          </cell>
          <cell r="AE1350" t="str">
            <v>NA</v>
          </cell>
          <cell r="AF1350" t="str">
            <v>343.NA1</v>
          </cell>
        </row>
        <row r="1351">
          <cell r="A1351">
            <v>1351</v>
          </cell>
          <cell r="AD1351">
            <v>343</v>
          </cell>
          <cell r="AE1351" t="str">
            <v>NA</v>
          </cell>
          <cell r="AF1351" t="str">
            <v>343.NA2</v>
          </cell>
        </row>
        <row r="1352">
          <cell r="A1352">
            <v>1352</v>
          </cell>
          <cell r="B1352">
            <v>344</v>
          </cell>
          <cell r="C1352" t="str">
            <v>Generators</v>
          </cell>
          <cell r="AD1352">
            <v>344</v>
          </cell>
          <cell r="AE1352" t="str">
            <v>NA</v>
          </cell>
          <cell r="AF1352" t="str">
            <v>344.NA</v>
          </cell>
        </row>
        <row r="1353">
          <cell r="A1353">
            <v>1353</v>
          </cell>
          <cell r="D1353" t="str">
            <v>S</v>
          </cell>
          <cell r="E1353" t="str">
            <v>P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M1353">
            <v>0.75</v>
          </cell>
          <cell r="N1353">
            <v>0</v>
          </cell>
          <cell r="O1353">
            <v>0</v>
          </cell>
          <cell r="Q1353">
            <v>0</v>
          </cell>
          <cell r="R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D1353">
            <v>344</v>
          </cell>
          <cell r="AE1353" t="str">
            <v>S</v>
          </cell>
          <cell r="AF1353" t="str">
            <v>344.S</v>
          </cell>
        </row>
        <row r="1354">
          <cell r="A1354">
            <v>1354</v>
          </cell>
          <cell r="D1354" t="str">
            <v>SG</v>
          </cell>
          <cell r="E1354" t="str">
            <v>P</v>
          </cell>
          <cell r="F1354">
            <v>24397367.286576379</v>
          </cell>
          <cell r="G1354">
            <v>24397367.286576379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M1354">
            <v>0.75</v>
          </cell>
          <cell r="N1354">
            <v>18298025.464932285</v>
          </cell>
          <cell r="O1354">
            <v>6099341.8216440948</v>
          </cell>
          <cell r="Q1354">
            <v>0</v>
          </cell>
          <cell r="R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D1354">
            <v>344</v>
          </cell>
          <cell r="AE1354" t="str">
            <v>SG</v>
          </cell>
          <cell r="AF1354" t="str">
            <v>344.SG</v>
          </cell>
        </row>
        <row r="1355">
          <cell r="A1355">
            <v>1355</v>
          </cell>
          <cell r="C1355" t="str">
            <v>SG-W</v>
          </cell>
          <cell r="D1355" t="str">
            <v>SG</v>
          </cell>
          <cell r="E1355" t="str">
            <v>P</v>
          </cell>
          <cell r="F1355">
            <v>174465626.12194383</v>
          </cell>
          <cell r="G1355">
            <v>174465626.12194383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M1355">
            <v>0.75</v>
          </cell>
          <cell r="N1355">
            <v>130849219.59145787</v>
          </cell>
          <cell r="O1355">
            <v>43616406.530485958</v>
          </cell>
          <cell r="Q1355">
            <v>0</v>
          </cell>
          <cell r="R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D1355">
            <v>344</v>
          </cell>
          <cell r="AE1355" t="str">
            <v>SG</v>
          </cell>
          <cell r="AF1355" t="str">
            <v>344.SG1</v>
          </cell>
        </row>
        <row r="1356">
          <cell r="A1356">
            <v>1356</v>
          </cell>
          <cell r="D1356" t="str">
            <v>SG</v>
          </cell>
          <cell r="E1356" t="str">
            <v>P</v>
          </cell>
          <cell r="F1356">
            <v>7535767.4940682985</v>
          </cell>
          <cell r="G1356">
            <v>7535767.4940682985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M1356">
            <v>0.75</v>
          </cell>
          <cell r="N1356">
            <v>5651825.6205512239</v>
          </cell>
          <cell r="O1356">
            <v>1883941.8735170746</v>
          </cell>
          <cell r="Q1356">
            <v>0</v>
          </cell>
          <cell r="R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D1356">
            <v>344</v>
          </cell>
          <cell r="AE1356" t="str">
            <v>SG</v>
          </cell>
          <cell r="AF1356" t="str">
            <v>344.SG2</v>
          </cell>
        </row>
        <row r="1357">
          <cell r="A1357">
            <v>1357</v>
          </cell>
          <cell r="F1357">
            <v>206398760.90258852</v>
          </cell>
          <cell r="G1357">
            <v>206398760.90258852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N1357">
            <v>154799070.67694139</v>
          </cell>
          <cell r="O1357">
            <v>51599690.225647129</v>
          </cell>
          <cell r="Q1357">
            <v>0</v>
          </cell>
          <cell r="R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D1357">
            <v>344</v>
          </cell>
          <cell r="AE1357" t="str">
            <v>NA</v>
          </cell>
          <cell r="AF1357" t="str">
            <v>344.NA1</v>
          </cell>
        </row>
        <row r="1358">
          <cell r="A1358">
            <v>1358</v>
          </cell>
          <cell r="AD1358">
            <v>344</v>
          </cell>
          <cell r="AE1358" t="str">
            <v>NA</v>
          </cell>
          <cell r="AF1358" t="str">
            <v>344.NA2</v>
          </cell>
        </row>
        <row r="1359">
          <cell r="A1359">
            <v>1359</v>
          </cell>
          <cell r="B1359">
            <v>345</v>
          </cell>
          <cell r="C1359" t="str">
            <v>Accessory Electric Plant</v>
          </cell>
          <cell r="AD1359">
            <v>345</v>
          </cell>
          <cell r="AE1359" t="str">
            <v>NA</v>
          </cell>
          <cell r="AF1359" t="str">
            <v>345.NA</v>
          </cell>
        </row>
        <row r="1360">
          <cell r="A1360">
            <v>1360</v>
          </cell>
          <cell r="D1360" t="str">
            <v>SG</v>
          </cell>
          <cell r="E1360" t="str">
            <v>P</v>
          </cell>
          <cell r="F1360">
            <v>92045153.007876277</v>
          </cell>
          <cell r="G1360">
            <v>92045153.007876277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M1360">
            <v>0.75</v>
          </cell>
          <cell r="N1360">
            <v>69033864.755907208</v>
          </cell>
          <cell r="O1360">
            <v>23011288.251969069</v>
          </cell>
          <cell r="Q1360">
            <v>0</v>
          </cell>
          <cell r="R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D1360">
            <v>345</v>
          </cell>
          <cell r="AE1360" t="str">
            <v>SG</v>
          </cell>
          <cell r="AF1360" t="str">
            <v>345.SG</v>
          </cell>
        </row>
        <row r="1361">
          <cell r="A1361">
            <v>1361</v>
          </cell>
          <cell r="C1361" t="str">
            <v>SG-W</v>
          </cell>
          <cell r="D1361" t="str">
            <v>SG</v>
          </cell>
          <cell r="E1361" t="str">
            <v>P</v>
          </cell>
          <cell r="F1361">
            <v>48915877.330592319</v>
          </cell>
          <cell r="G1361">
            <v>48915877.330592319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M1361">
            <v>0.75</v>
          </cell>
          <cell r="N1361">
            <v>36686907.997944236</v>
          </cell>
          <cell r="O1361">
            <v>12228969.33264808</v>
          </cell>
          <cell r="Q1361">
            <v>0</v>
          </cell>
          <cell r="R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D1361">
            <v>345</v>
          </cell>
          <cell r="AE1361" t="str">
            <v>SG</v>
          </cell>
          <cell r="AF1361" t="str">
            <v>345.SG1</v>
          </cell>
        </row>
        <row r="1362">
          <cell r="A1362">
            <v>1362</v>
          </cell>
          <cell r="D1362" t="str">
            <v>SG</v>
          </cell>
          <cell r="E1362" t="str">
            <v>P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M1362">
            <v>0.75</v>
          </cell>
          <cell r="N1362">
            <v>0</v>
          </cell>
          <cell r="O1362">
            <v>0</v>
          </cell>
          <cell r="Q1362">
            <v>0</v>
          </cell>
          <cell r="R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D1362">
            <v>345</v>
          </cell>
          <cell r="AE1362" t="str">
            <v>SG</v>
          </cell>
          <cell r="AF1362" t="str">
            <v>345.SG2</v>
          </cell>
        </row>
        <row r="1363">
          <cell r="A1363">
            <v>1363</v>
          </cell>
          <cell r="D1363" t="str">
            <v>SG</v>
          </cell>
          <cell r="E1363" t="str">
            <v>P</v>
          </cell>
          <cell r="F1363">
            <v>1261845.7773255885</v>
          </cell>
          <cell r="G1363">
            <v>1261845.7773255885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M1363">
            <v>0.75</v>
          </cell>
          <cell r="N1363">
            <v>946384.33299419144</v>
          </cell>
          <cell r="O1363">
            <v>315461.44433139713</v>
          </cell>
          <cell r="Q1363">
            <v>0</v>
          </cell>
          <cell r="R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D1363">
            <v>345</v>
          </cell>
          <cell r="AE1363" t="str">
            <v>SG</v>
          </cell>
          <cell r="AF1363" t="str">
            <v>345.SG3</v>
          </cell>
        </row>
        <row r="1364">
          <cell r="A1364">
            <v>1364</v>
          </cell>
          <cell r="F1364">
            <v>142222876.11579421</v>
          </cell>
          <cell r="G1364">
            <v>142222876.11579421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N1364">
            <v>106667157.08684564</v>
          </cell>
          <cell r="O1364">
            <v>35555719.028948553</v>
          </cell>
          <cell r="Q1364">
            <v>0</v>
          </cell>
          <cell r="R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D1364">
            <v>345</v>
          </cell>
          <cell r="AE1364" t="str">
            <v>NA</v>
          </cell>
          <cell r="AF1364" t="str">
            <v>345.NA1</v>
          </cell>
        </row>
        <row r="1365">
          <cell r="A1365">
            <v>1365</v>
          </cell>
          <cell r="AD1365">
            <v>345</v>
          </cell>
          <cell r="AE1365" t="str">
            <v>NA</v>
          </cell>
          <cell r="AF1365" t="str">
            <v>345.NA2</v>
          </cell>
        </row>
        <row r="1366">
          <cell r="A1366">
            <v>1366</v>
          </cell>
          <cell r="B1366">
            <v>346</v>
          </cell>
          <cell r="C1366" t="str">
            <v>Misc. Power Plant Equipment</v>
          </cell>
          <cell r="AD1366">
            <v>346</v>
          </cell>
          <cell r="AE1366" t="str">
            <v>NA</v>
          </cell>
          <cell r="AF1366" t="str">
            <v>346.NA</v>
          </cell>
        </row>
        <row r="1367">
          <cell r="A1367">
            <v>1367</v>
          </cell>
          <cell r="D1367" t="str">
            <v>SG</v>
          </cell>
          <cell r="E1367" t="str">
            <v>P</v>
          </cell>
          <cell r="F1367">
            <v>5499368.8410105016</v>
          </cell>
          <cell r="G1367">
            <v>5499368.8410105016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M1367">
            <v>0.75</v>
          </cell>
          <cell r="N1367">
            <v>4124526.6307578762</v>
          </cell>
          <cell r="O1367">
            <v>1374842.2102526254</v>
          </cell>
          <cell r="Q1367">
            <v>0</v>
          </cell>
          <cell r="R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D1367">
            <v>346</v>
          </cell>
          <cell r="AE1367" t="str">
            <v>SG</v>
          </cell>
          <cell r="AF1367" t="str">
            <v>346.SG</v>
          </cell>
        </row>
        <row r="1368">
          <cell r="A1368">
            <v>1368</v>
          </cell>
          <cell r="C1368" t="str">
            <v>SG-W</v>
          </cell>
          <cell r="D1368" t="str">
            <v>SG</v>
          </cell>
          <cell r="E1368" t="str">
            <v>P</v>
          </cell>
          <cell r="F1368">
            <v>1133418.5357789735</v>
          </cell>
          <cell r="G1368">
            <v>1133418.5357789735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M1368">
            <v>0.75</v>
          </cell>
          <cell r="N1368">
            <v>850063.90183423017</v>
          </cell>
          <cell r="O1368">
            <v>283354.63394474337</v>
          </cell>
          <cell r="Q1368">
            <v>0</v>
          </cell>
          <cell r="R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D1368">
            <v>346</v>
          </cell>
          <cell r="AE1368" t="str">
            <v>SG</v>
          </cell>
          <cell r="AF1368" t="str">
            <v>346.SG1</v>
          </cell>
        </row>
        <row r="1369">
          <cell r="A1369">
            <v>1369</v>
          </cell>
          <cell r="D1369" t="str">
            <v>SG</v>
          </cell>
          <cell r="E1369" t="str">
            <v>P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M1369">
            <v>0.75</v>
          </cell>
          <cell r="N1369">
            <v>0</v>
          </cell>
          <cell r="O1369">
            <v>0</v>
          </cell>
          <cell r="Q1369">
            <v>0</v>
          </cell>
          <cell r="R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D1369">
            <v>346</v>
          </cell>
          <cell r="AE1369" t="str">
            <v>SG</v>
          </cell>
          <cell r="AF1369" t="str">
            <v>346.SG2</v>
          </cell>
        </row>
        <row r="1370">
          <cell r="A1370">
            <v>1370</v>
          </cell>
          <cell r="F1370">
            <v>6632787.3767894749</v>
          </cell>
          <cell r="G1370">
            <v>6632787.3767894749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N1370">
            <v>4974590.5325921066</v>
          </cell>
          <cell r="O1370">
            <v>1658196.8441973687</v>
          </cell>
          <cell r="Q1370">
            <v>0</v>
          </cell>
          <cell r="R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D1370">
            <v>346</v>
          </cell>
          <cell r="AE1370" t="str">
            <v>NA</v>
          </cell>
          <cell r="AF1370" t="str">
            <v>346.NA1</v>
          </cell>
        </row>
        <row r="1371">
          <cell r="A1371">
            <v>1371</v>
          </cell>
          <cell r="AD1371">
            <v>346</v>
          </cell>
          <cell r="AE1371" t="str">
            <v>NA</v>
          </cell>
          <cell r="AF1371" t="str">
            <v>346.NA2</v>
          </cell>
        </row>
        <row r="1372">
          <cell r="A1372">
            <v>1372</v>
          </cell>
          <cell r="B1372" t="str">
            <v>OP</v>
          </cell>
          <cell r="C1372" t="str">
            <v>Unclassified Other Prod Plant-Acct 300</v>
          </cell>
          <cell r="AD1372" t="str">
            <v>OP</v>
          </cell>
          <cell r="AE1372" t="str">
            <v>NA</v>
          </cell>
          <cell r="AF1372" t="str">
            <v>OP.NA</v>
          </cell>
        </row>
        <row r="1373">
          <cell r="A1373">
            <v>1373</v>
          </cell>
          <cell r="D1373" t="str">
            <v>S</v>
          </cell>
          <cell r="E1373" t="str">
            <v>P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M1373">
            <v>0.75</v>
          </cell>
          <cell r="N1373">
            <v>0</v>
          </cell>
          <cell r="O1373">
            <v>0</v>
          </cell>
          <cell r="Q1373">
            <v>0</v>
          </cell>
          <cell r="R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D1373" t="str">
            <v>OP</v>
          </cell>
          <cell r="AE1373" t="str">
            <v>S</v>
          </cell>
          <cell r="AF1373" t="str">
            <v>OP.S</v>
          </cell>
        </row>
        <row r="1374">
          <cell r="A1374">
            <v>1374</v>
          </cell>
          <cell r="D1374" t="str">
            <v>SG</v>
          </cell>
          <cell r="E1374" t="str">
            <v>P</v>
          </cell>
          <cell r="F1374">
            <v>6668949.950018608</v>
          </cell>
          <cell r="G1374">
            <v>6668949.950018608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M1374">
            <v>0.75</v>
          </cell>
          <cell r="N1374">
            <v>5001712.4625139562</v>
          </cell>
          <cell r="O1374">
            <v>1667237.487504652</v>
          </cell>
          <cell r="Q1374">
            <v>0</v>
          </cell>
          <cell r="R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D1374" t="str">
            <v>OP</v>
          </cell>
          <cell r="AE1374" t="str">
            <v>SG</v>
          </cell>
          <cell r="AF1374" t="str">
            <v>OP.SG</v>
          </cell>
        </row>
        <row r="1375">
          <cell r="A1375">
            <v>1375</v>
          </cell>
          <cell r="F1375">
            <v>6668949.950018608</v>
          </cell>
          <cell r="G1375">
            <v>6668949.950018608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N1375">
            <v>5001712.4625139562</v>
          </cell>
          <cell r="O1375">
            <v>1667237.487504652</v>
          </cell>
          <cell r="Q1375">
            <v>0</v>
          </cell>
          <cell r="R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D1375" t="str">
            <v>OP</v>
          </cell>
          <cell r="AE1375" t="str">
            <v>NA</v>
          </cell>
          <cell r="AF1375" t="str">
            <v>OP.NA1</v>
          </cell>
        </row>
        <row r="1376">
          <cell r="A1376">
            <v>1376</v>
          </cell>
          <cell r="AD1376" t="str">
            <v>OP</v>
          </cell>
          <cell r="AE1376" t="str">
            <v>NA</v>
          </cell>
          <cell r="AF1376" t="str">
            <v>OP.NA2</v>
          </cell>
        </row>
        <row r="1377">
          <cell r="A1377">
            <v>1377</v>
          </cell>
          <cell r="B1377" t="str">
            <v>Total Other Production Plant</v>
          </cell>
          <cell r="F1377">
            <v>1765392304.7805371</v>
          </cell>
          <cell r="G1377">
            <v>1765392304.7805371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N1377">
            <v>1324044228.5854025</v>
          </cell>
          <cell r="O1377">
            <v>441348076.19513428</v>
          </cell>
          <cell r="Q1377">
            <v>0</v>
          </cell>
          <cell r="R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D1377" t="str">
            <v>Total Other Production Plant</v>
          </cell>
          <cell r="AE1377" t="str">
            <v>NA</v>
          </cell>
          <cell r="AF1377" t="str">
            <v>Total Other Production Plant.NA</v>
          </cell>
        </row>
        <row r="1378">
          <cell r="A1378">
            <v>1378</v>
          </cell>
          <cell r="AD1378" t="str">
            <v>Total Other Production Plant</v>
          </cell>
          <cell r="AE1378" t="str">
            <v>NA</v>
          </cell>
          <cell r="AF1378" t="str">
            <v>Total Other Production Plant.NA1</v>
          </cell>
        </row>
        <row r="1379">
          <cell r="A1379">
            <v>1379</v>
          </cell>
          <cell r="B1379" t="str">
            <v>Experimental Plant</v>
          </cell>
          <cell r="AD1379" t="str">
            <v>Experimental Plant</v>
          </cell>
          <cell r="AE1379" t="str">
            <v>NA</v>
          </cell>
          <cell r="AF1379" t="str">
            <v>Experimental Plant.NA</v>
          </cell>
        </row>
        <row r="1380">
          <cell r="A1380">
            <v>1380</v>
          </cell>
          <cell r="B1380">
            <v>103</v>
          </cell>
          <cell r="C1380" t="str">
            <v>Experimental Plant</v>
          </cell>
          <cell r="AD1380">
            <v>103</v>
          </cell>
          <cell r="AE1380" t="str">
            <v>NA</v>
          </cell>
          <cell r="AF1380" t="str">
            <v>103.NA</v>
          </cell>
        </row>
        <row r="1381">
          <cell r="A1381">
            <v>1381</v>
          </cell>
          <cell r="D1381" t="str">
            <v>SG</v>
          </cell>
          <cell r="E1381" t="str">
            <v>P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M1381">
            <v>0.75</v>
          </cell>
          <cell r="N1381">
            <v>0</v>
          </cell>
          <cell r="O1381">
            <v>0</v>
          </cell>
          <cell r="Q1381">
            <v>0</v>
          </cell>
          <cell r="R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D1381">
            <v>103</v>
          </cell>
          <cell r="AE1381" t="str">
            <v>SG</v>
          </cell>
          <cell r="AF1381" t="str">
            <v>103.SG</v>
          </cell>
        </row>
        <row r="1382">
          <cell r="A1382">
            <v>1382</v>
          </cell>
          <cell r="B1382" t="str">
            <v>Total Experimental Plant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N1382">
            <v>0</v>
          </cell>
          <cell r="O1382">
            <v>0</v>
          </cell>
          <cell r="Q1382">
            <v>0</v>
          </cell>
          <cell r="R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D1382" t="str">
            <v>Total Experimental Plant</v>
          </cell>
          <cell r="AE1382" t="str">
            <v>NA</v>
          </cell>
          <cell r="AF1382" t="str">
            <v>Total Experimental Plant.NA</v>
          </cell>
        </row>
        <row r="1383">
          <cell r="A1383">
            <v>1383</v>
          </cell>
          <cell r="AD1383" t="str">
            <v>Total Experimental Plant</v>
          </cell>
          <cell r="AE1383" t="str">
            <v>NA</v>
          </cell>
          <cell r="AF1383" t="str">
            <v>Total Experimental Plant.NA1</v>
          </cell>
        </row>
        <row r="1384">
          <cell r="A1384">
            <v>1384</v>
          </cell>
          <cell r="B1384" t="str">
            <v>TOTAL PRODUCTION PLANT</v>
          </cell>
          <cell r="F1384">
            <v>5232155945.9473381</v>
          </cell>
          <cell r="G1384">
            <v>5232155945.9473381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N1384">
            <v>3924116959.4605036</v>
          </cell>
          <cell r="O1384">
            <v>1308038986.4868345</v>
          </cell>
          <cell r="Q1384">
            <v>0</v>
          </cell>
          <cell r="R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D1384" t="str">
            <v>TOTAL PRODUCTION PLANT</v>
          </cell>
          <cell r="AE1384" t="str">
            <v>NA</v>
          </cell>
          <cell r="AF1384" t="str">
            <v>TOTAL PRODUCTION PLANT.NA</v>
          </cell>
        </row>
        <row r="1385">
          <cell r="A1385">
            <v>1385</v>
          </cell>
          <cell r="AD1385" t="str">
            <v>TOTAL PRODUCTION PLANT</v>
          </cell>
          <cell r="AE1385" t="str">
            <v>NA</v>
          </cell>
          <cell r="AF1385" t="str">
            <v>TOTAL PRODUCTION PLANT.NA1</v>
          </cell>
        </row>
        <row r="1386">
          <cell r="A1386">
            <v>1386</v>
          </cell>
          <cell r="B1386">
            <v>350</v>
          </cell>
          <cell r="C1386" t="str">
            <v>Land and Land Rights</v>
          </cell>
          <cell r="AD1386">
            <v>350</v>
          </cell>
          <cell r="AE1386" t="str">
            <v>NA</v>
          </cell>
          <cell r="AF1386" t="str">
            <v>350.NA</v>
          </cell>
        </row>
        <row r="1387">
          <cell r="A1387">
            <v>1387</v>
          </cell>
          <cell r="D1387" t="str">
            <v>SG</v>
          </cell>
          <cell r="E1387" t="str">
            <v>T</v>
          </cell>
          <cell r="F1387">
            <v>9212776.4352516625</v>
          </cell>
          <cell r="G1387">
            <v>0</v>
          </cell>
          <cell r="H1387">
            <v>9212776.4352516625</v>
          </cell>
          <cell r="I1387">
            <v>0</v>
          </cell>
          <cell r="J1387">
            <v>0</v>
          </cell>
          <cell r="K1387">
            <v>0</v>
          </cell>
          <cell r="P1387">
            <v>0.75</v>
          </cell>
          <cell r="Q1387">
            <v>6909582.3264387473</v>
          </cell>
          <cell r="R1387">
            <v>2303194.1088129156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D1387">
            <v>350</v>
          </cell>
          <cell r="AE1387" t="str">
            <v>SG</v>
          </cell>
          <cell r="AF1387" t="str">
            <v>350.SG</v>
          </cell>
        </row>
        <row r="1388">
          <cell r="A1388">
            <v>1388</v>
          </cell>
          <cell r="D1388" t="str">
            <v>SG</v>
          </cell>
          <cell r="E1388" t="str">
            <v>T</v>
          </cell>
          <cell r="F1388">
            <v>21180038.636487428</v>
          </cell>
          <cell r="G1388">
            <v>0</v>
          </cell>
          <cell r="H1388">
            <v>21180038.636487428</v>
          </cell>
          <cell r="I1388">
            <v>0</v>
          </cell>
          <cell r="J1388">
            <v>0</v>
          </cell>
          <cell r="K1388">
            <v>0</v>
          </cell>
          <cell r="P1388">
            <v>0.75</v>
          </cell>
          <cell r="Q1388">
            <v>15885028.977365572</v>
          </cell>
          <cell r="R1388">
            <v>5295009.659121857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D1388">
            <v>350</v>
          </cell>
          <cell r="AE1388" t="str">
            <v>SG</v>
          </cell>
          <cell r="AF1388" t="str">
            <v>350.SG1</v>
          </cell>
        </row>
        <row r="1389">
          <cell r="A1389">
            <v>1389</v>
          </cell>
          <cell r="D1389" t="str">
            <v>SG</v>
          </cell>
          <cell r="E1389" t="str">
            <v>T</v>
          </cell>
          <cell r="F1389">
            <v>75102121.670668289</v>
          </cell>
          <cell r="G1389">
            <v>0</v>
          </cell>
          <cell r="H1389">
            <v>75102121.670668289</v>
          </cell>
          <cell r="I1389">
            <v>0</v>
          </cell>
          <cell r="J1389">
            <v>0</v>
          </cell>
          <cell r="K1389">
            <v>0</v>
          </cell>
          <cell r="P1389">
            <v>0.75</v>
          </cell>
          <cell r="Q1389">
            <v>56326591.253001213</v>
          </cell>
          <cell r="R1389">
            <v>18775530.417667072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D1389">
            <v>350</v>
          </cell>
          <cell r="AE1389" t="str">
            <v>SG</v>
          </cell>
          <cell r="AF1389" t="str">
            <v>350.SG2</v>
          </cell>
        </row>
        <row r="1390">
          <cell r="A1390">
            <v>1390</v>
          </cell>
          <cell r="F1390">
            <v>105494936.74240738</v>
          </cell>
          <cell r="G1390">
            <v>0</v>
          </cell>
          <cell r="H1390">
            <v>105494936.74240738</v>
          </cell>
          <cell r="I1390">
            <v>0</v>
          </cell>
          <cell r="J1390">
            <v>0</v>
          </cell>
          <cell r="K1390">
            <v>0</v>
          </cell>
          <cell r="N1390">
            <v>0</v>
          </cell>
          <cell r="O1390">
            <v>0</v>
          </cell>
          <cell r="Q1390">
            <v>79121202.556805536</v>
          </cell>
          <cell r="R1390">
            <v>26373734.185601845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D1390">
            <v>350</v>
          </cell>
          <cell r="AE1390" t="str">
            <v>NA</v>
          </cell>
          <cell r="AF1390" t="str">
            <v>350.NA1</v>
          </cell>
        </row>
        <row r="1391">
          <cell r="A1391">
            <v>1391</v>
          </cell>
          <cell r="AD1391">
            <v>350</v>
          </cell>
          <cell r="AE1391" t="str">
            <v>NA</v>
          </cell>
          <cell r="AF1391" t="str">
            <v>350.NA2</v>
          </cell>
        </row>
        <row r="1392">
          <cell r="A1392">
            <v>1392</v>
          </cell>
          <cell r="B1392">
            <v>352</v>
          </cell>
          <cell r="C1392" t="str">
            <v>Structures and Improvements</v>
          </cell>
          <cell r="AD1392">
            <v>352</v>
          </cell>
          <cell r="AE1392" t="str">
            <v>NA</v>
          </cell>
          <cell r="AF1392" t="str">
            <v>352.NA</v>
          </cell>
        </row>
        <row r="1393">
          <cell r="A1393">
            <v>1393</v>
          </cell>
          <cell r="D1393" t="str">
            <v>S</v>
          </cell>
          <cell r="E1393" t="str">
            <v>T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P1393">
            <v>0.75</v>
          </cell>
          <cell r="Q1393">
            <v>0</v>
          </cell>
          <cell r="R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352</v>
          </cell>
          <cell r="AE1393" t="str">
            <v>S</v>
          </cell>
          <cell r="AF1393" t="str">
            <v>352.S</v>
          </cell>
        </row>
        <row r="1394">
          <cell r="A1394">
            <v>1394</v>
          </cell>
          <cell r="D1394" t="str">
            <v>SG</v>
          </cell>
          <cell r="E1394" t="str">
            <v>T</v>
          </cell>
          <cell r="F1394">
            <v>3149806.059465487</v>
          </cell>
          <cell r="G1394">
            <v>0</v>
          </cell>
          <cell r="H1394">
            <v>3149806.059465487</v>
          </cell>
          <cell r="I1394">
            <v>0</v>
          </cell>
          <cell r="J1394">
            <v>0</v>
          </cell>
          <cell r="K1394">
            <v>0</v>
          </cell>
          <cell r="P1394">
            <v>0.75</v>
          </cell>
          <cell r="Q1394">
            <v>2362354.5445991154</v>
          </cell>
          <cell r="R1394">
            <v>787451.51486637176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D1394">
            <v>352</v>
          </cell>
          <cell r="AE1394" t="str">
            <v>SG</v>
          </cell>
          <cell r="AF1394" t="str">
            <v>352.SG</v>
          </cell>
        </row>
        <row r="1395">
          <cell r="A1395">
            <v>1395</v>
          </cell>
          <cell r="D1395" t="str">
            <v>SG</v>
          </cell>
          <cell r="E1395" t="str">
            <v>T</v>
          </cell>
          <cell r="F1395">
            <v>7814338.0438186172</v>
          </cell>
          <cell r="G1395">
            <v>0</v>
          </cell>
          <cell r="H1395">
            <v>7814338.0438186172</v>
          </cell>
          <cell r="I1395">
            <v>0</v>
          </cell>
          <cell r="J1395">
            <v>0</v>
          </cell>
          <cell r="K1395">
            <v>0</v>
          </cell>
          <cell r="P1395">
            <v>0.75</v>
          </cell>
          <cell r="Q1395">
            <v>5860753.5328639634</v>
          </cell>
          <cell r="R1395">
            <v>1953584.5109546543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D1395">
            <v>352</v>
          </cell>
          <cell r="AE1395" t="str">
            <v>SG</v>
          </cell>
          <cell r="AF1395" t="str">
            <v>352.SG1</v>
          </cell>
        </row>
        <row r="1396">
          <cell r="A1396">
            <v>1396</v>
          </cell>
          <cell r="D1396" t="str">
            <v>SG</v>
          </cell>
          <cell r="E1396" t="str">
            <v>T</v>
          </cell>
          <cell r="F1396">
            <v>85020121.550317645</v>
          </cell>
          <cell r="G1396">
            <v>0</v>
          </cell>
          <cell r="H1396">
            <v>85020121.550317645</v>
          </cell>
          <cell r="I1396">
            <v>0</v>
          </cell>
          <cell r="J1396">
            <v>0</v>
          </cell>
          <cell r="K1396">
            <v>0</v>
          </cell>
          <cell r="P1396">
            <v>0.75</v>
          </cell>
          <cell r="Q1396">
            <v>63765091.162738234</v>
          </cell>
          <cell r="R1396">
            <v>21255030.387579411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D1396">
            <v>352</v>
          </cell>
          <cell r="AE1396" t="str">
            <v>SG</v>
          </cell>
          <cell r="AF1396" t="str">
            <v>352.SG2</v>
          </cell>
        </row>
        <row r="1397">
          <cell r="A1397">
            <v>1397</v>
          </cell>
          <cell r="F1397">
            <v>95984265.653601751</v>
          </cell>
          <cell r="G1397">
            <v>0</v>
          </cell>
          <cell r="H1397">
            <v>95984265.653601751</v>
          </cell>
          <cell r="I1397">
            <v>0</v>
          </cell>
          <cell r="J1397">
            <v>0</v>
          </cell>
          <cell r="K1397">
            <v>0</v>
          </cell>
          <cell r="N1397">
            <v>0</v>
          </cell>
          <cell r="O1397">
            <v>0</v>
          </cell>
          <cell r="Q1397">
            <v>71988199.240201309</v>
          </cell>
          <cell r="R1397">
            <v>23996066.413400438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D1397">
            <v>352</v>
          </cell>
          <cell r="AE1397" t="str">
            <v>NA</v>
          </cell>
          <cell r="AF1397" t="str">
            <v>352.NA1</v>
          </cell>
        </row>
        <row r="1398">
          <cell r="A1398">
            <v>1398</v>
          </cell>
          <cell r="AD1398">
            <v>352</v>
          </cell>
          <cell r="AE1398" t="str">
            <v>NA</v>
          </cell>
          <cell r="AF1398" t="str">
            <v>352.NA2</v>
          </cell>
        </row>
        <row r="1399">
          <cell r="A1399">
            <v>1399</v>
          </cell>
          <cell r="B1399">
            <v>353</v>
          </cell>
          <cell r="C1399" t="str">
            <v>Station Equipment</v>
          </cell>
          <cell r="AD1399">
            <v>353</v>
          </cell>
          <cell r="AE1399" t="str">
            <v>NA</v>
          </cell>
          <cell r="AF1399" t="str">
            <v>353.NA</v>
          </cell>
        </row>
        <row r="1400">
          <cell r="A1400">
            <v>1400</v>
          </cell>
          <cell r="D1400" t="str">
            <v>SG</v>
          </cell>
          <cell r="E1400" t="str">
            <v>T</v>
          </cell>
          <cell r="F1400">
            <v>49197639.913049519</v>
          </cell>
          <cell r="G1400">
            <v>0</v>
          </cell>
          <cell r="H1400">
            <v>49197639.913049519</v>
          </cell>
          <cell r="I1400">
            <v>0</v>
          </cell>
          <cell r="J1400">
            <v>0</v>
          </cell>
          <cell r="K1400">
            <v>0</v>
          </cell>
          <cell r="P1400">
            <v>0.75</v>
          </cell>
          <cell r="Q1400">
            <v>36898229.934787139</v>
          </cell>
          <cell r="R1400">
            <v>12299409.97826238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353</v>
          </cell>
          <cell r="AE1400" t="str">
            <v>SG</v>
          </cell>
          <cell r="AF1400" t="str">
            <v>353.SG</v>
          </cell>
        </row>
        <row r="1401">
          <cell r="A1401">
            <v>1401</v>
          </cell>
          <cell r="D1401" t="str">
            <v>SG</v>
          </cell>
          <cell r="E1401" t="str">
            <v>T</v>
          </cell>
          <cell r="F1401">
            <v>73865403.799002245</v>
          </cell>
          <cell r="G1401">
            <v>0</v>
          </cell>
          <cell r="H1401">
            <v>73865403.799002245</v>
          </cell>
          <cell r="I1401">
            <v>0</v>
          </cell>
          <cell r="J1401">
            <v>0</v>
          </cell>
          <cell r="K1401">
            <v>0</v>
          </cell>
          <cell r="P1401">
            <v>0.75</v>
          </cell>
          <cell r="Q1401">
            <v>55399052.849251688</v>
          </cell>
          <cell r="R1401">
            <v>18466350.949750561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D1401">
            <v>353</v>
          </cell>
          <cell r="AE1401" t="str">
            <v>SG</v>
          </cell>
          <cell r="AF1401" t="str">
            <v>353.SG1</v>
          </cell>
        </row>
        <row r="1402">
          <cell r="A1402">
            <v>1402</v>
          </cell>
          <cell r="D1402" t="str">
            <v>SG</v>
          </cell>
          <cell r="E1402" t="str">
            <v>T</v>
          </cell>
          <cell r="F1402">
            <v>700808077.47665513</v>
          </cell>
          <cell r="G1402">
            <v>0</v>
          </cell>
          <cell r="H1402">
            <v>700808077.47665513</v>
          </cell>
          <cell r="I1402">
            <v>0</v>
          </cell>
          <cell r="J1402">
            <v>0</v>
          </cell>
          <cell r="K1402">
            <v>0</v>
          </cell>
          <cell r="P1402">
            <v>0.75</v>
          </cell>
          <cell r="Q1402">
            <v>525606058.10749137</v>
          </cell>
          <cell r="R1402">
            <v>175202019.36916378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D1402">
            <v>353</v>
          </cell>
          <cell r="AE1402" t="str">
            <v>SG</v>
          </cell>
          <cell r="AF1402" t="str">
            <v>353.SG2</v>
          </cell>
        </row>
        <row r="1403">
          <cell r="A1403">
            <v>1403</v>
          </cell>
          <cell r="F1403">
            <v>823871121.18870687</v>
          </cell>
          <cell r="G1403">
            <v>0</v>
          </cell>
          <cell r="H1403">
            <v>823871121.18870687</v>
          </cell>
          <cell r="I1403">
            <v>0</v>
          </cell>
          <cell r="J1403">
            <v>0</v>
          </cell>
          <cell r="K1403">
            <v>0</v>
          </cell>
          <cell r="N1403">
            <v>0</v>
          </cell>
          <cell r="O1403">
            <v>0</v>
          </cell>
          <cell r="Q1403">
            <v>617903340.89153016</v>
          </cell>
          <cell r="R1403">
            <v>205967780.29717672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D1403">
            <v>353</v>
          </cell>
          <cell r="AE1403" t="str">
            <v>NA</v>
          </cell>
          <cell r="AF1403" t="str">
            <v>353.NA1</v>
          </cell>
        </row>
        <row r="1404">
          <cell r="A1404">
            <v>1404</v>
          </cell>
          <cell r="AD1404">
            <v>353</v>
          </cell>
          <cell r="AE1404" t="str">
            <v>NA</v>
          </cell>
          <cell r="AF1404" t="str">
            <v>353.NA2</v>
          </cell>
        </row>
        <row r="1405">
          <cell r="A1405">
            <v>1405</v>
          </cell>
          <cell r="B1405">
            <v>354</v>
          </cell>
          <cell r="C1405" t="str">
            <v>Towers and Fixtures</v>
          </cell>
          <cell r="AD1405">
            <v>354</v>
          </cell>
          <cell r="AE1405" t="str">
            <v>NA</v>
          </cell>
          <cell r="AF1405" t="str">
            <v>354.NA</v>
          </cell>
        </row>
        <row r="1406">
          <cell r="A1406">
            <v>1406</v>
          </cell>
          <cell r="D1406" t="str">
            <v>SG</v>
          </cell>
          <cell r="E1406" t="str">
            <v>T</v>
          </cell>
          <cell r="F1406">
            <v>67956861.681237057</v>
          </cell>
          <cell r="G1406">
            <v>0</v>
          </cell>
          <cell r="H1406">
            <v>67956861.681237057</v>
          </cell>
          <cell r="I1406">
            <v>0</v>
          </cell>
          <cell r="J1406">
            <v>0</v>
          </cell>
          <cell r="K1406">
            <v>0</v>
          </cell>
          <cell r="P1406">
            <v>0.75</v>
          </cell>
          <cell r="Q1406">
            <v>50967646.260927796</v>
          </cell>
          <cell r="R1406">
            <v>16989215.420309264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D1406">
            <v>354</v>
          </cell>
          <cell r="AE1406" t="str">
            <v>SG</v>
          </cell>
          <cell r="AF1406" t="str">
            <v>354.SG</v>
          </cell>
        </row>
        <row r="1407">
          <cell r="A1407">
            <v>1407</v>
          </cell>
          <cell r="D1407" t="str">
            <v>SG</v>
          </cell>
          <cell r="E1407" t="str">
            <v>T</v>
          </cell>
          <cell r="F1407">
            <v>58247704.763029777</v>
          </cell>
          <cell r="G1407">
            <v>0</v>
          </cell>
          <cell r="H1407">
            <v>58247704.763029777</v>
          </cell>
          <cell r="I1407">
            <v>0</v>
          </cell>
          <cell r="J1407">
            <v>0</v>
          </cell>
          <cell r="K1407">
            <v>0</v>
          </cell>
          <cell r="P1407">
            <v>0.75</v>
          </cell>
          <cell r="Q1407">
            <v>43685778.572272331</v>
          </cell>
          <cell r="R1407">
            <v>14561926.190757444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354</v>
          </cell>
          <cell r="AE1407" t="str">
            <v>SG</v>
          </cell>
          <cell r="AF1407" t="str">
            <v>354.SG1</v>
          </cell>
        </row>
        <row r="1408">
          <cell r="A1408">
            <v>1408</v>
          </cell>
          <cell r="D1408" t="str">
            <v>SG</v>
          </cell>
          <cell r="E1408" t="str">
            <v>T</v>
          </cell>
          <cell r="F1408">
            <v>417606942.72715724</v>
          </cell>
          <cell r="G1408">
            <v>0</v>
          </cell>
          <cell r="H1408">
            <v>417606942.72715724</v>
          </cell>
          <cell r="I1408">
            <v>0</v>
          </cell>
          <cell r="J1408">
            <v>0</v>
          </cell>
          <cell r="K1408">
            <v>0</v>
          </cell>
          <cell r="P1408">
            <v>0.75</v>
          </cell>
          <cell r="Q1408">
            <v>313205207.04536796</v>
          </cell>
          <cell r="R1408">
            <v>104401735.68178931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D1408">
            <v>354</v>
          </cell>
          <cell r="AE1408" t="str">
            <v>SG</v>
          </cell>
          <cell r="AF1408" t="str">
            <v>354.SG2</v>
          </cell>
        </row>
        <row r="1409">
          <cell r="A1409">
            <v>1409</v>
          </cell>
          <cell r="F1409">
            <v>543811509.17142403</v>
          </cell>
          <cell r="G1409">
            <v>0</v>
          </cell>
          <cell r="H1409">
            <v>543811509.17142403</v>
          </cell>
          <cell r="I1409">
            <v>0</v>
          </cell>
          <cell r="J1409">
            <v>0</v>
          </cell>
          <cell r="K1409">
            <v>0</v>
          </cell>
          <cell r="N1409">
            <v>0</v>
          </cell>
          <cell r="O1409">
            <v>0</v>
          </cell>
          <cell r="Q1409">
            <v>407858631.87856805</v>
          </cell>
          <cell r="R1409">
            <v>135952877.29285601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D1409">
            <v>354</v>
          </cell>
          <cell r="AE1409" t="str">
            <v>NA</v>
          </cell>
          <cell r="AF1409" t="str">
            <v>354.NA1</v>
          </cell>
        </row>
        <row r="1410">
          <cell r="A1410">
            <v>1410</v>
          </cell>
          <cell r="AD1410">
            <v>354</v>
          </cell>
          <cell r="AE1410" t="str">
            <v>NA</v>
          </cell>
          <cell r="AF1410" t="str">
            <v>354.NA2</v>
          </cell>
        </row>
        <row r="1411">
          <cell r="A1411">
            <v>1411</v>
          </cell>
          <cell r="B1411">
            <v>355</v>
          </cell>
          <cell r="C1411" t="str">
            <v>Poles and Fixtures</v>
          </cell>
          <cell r="AD1411">
            <v>355</v>
          </cell>
          <cell r="AE1411" t="str">
            <v>NA</v>
          </cell>
          <cell r="AF1411" t="str">
            <v>355.NA</v>
          </cell>
        </row>
        <row r="1412">
          <cell r="A1412">
            <v>1412</v>
          </cell>
          <cell r="D1412" t="str">
            <v>SG</v>
          </cell>
          <cell r="E1412" t="str">
            <v>T</v>
          </cell>
          <cell r="F1412">
            <v>27804923.914168071</v>
          </cell>
          <cell r="G1412">
            <v>0</v>
          </cell>
          <cell r="H1412">
            <v>27804923.914168071</v>
          </cell>
          <cell r="I1412">
            <v>0</v>
          </cell>
          <cell r="J1412">
            <v>0</v>
          </cell>
          <cell r="K1412">
            <v>0</v>
          </cell>
          <cell r="P1412">
            <v>0.75</v>
          </cell>
          <cell r="Q1412">
            <v>20853692.935626052</v>
          </cell>
          <cell r="R1412">
            <v>6951230.9785420178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D1412">
            <v>355</v>
          </cell>
          <cell r="AE1412" t="str">
            <v>SG</v>
          </cell>
          <cell r="AF1412" t="str">
            <v>355.SG</v>
          </cell>
        </row>
        <row r="1413">
          <cell r="A1413">
            <v>1413</v>
          </cell>
          <cell r="D1413" t="str">
            <v>SG</v>
          </cell>
          <cell r="E1413" t="str">
            <v>T</v>
          </cell>
          <cell r="F1413">
            <v>50621829.07674963</v>
          </cell>
          <cell r="G1413">
            <v>0</v>
          </cell>
          <cell r="H1413">
            <v>50621829.07674963</v>
          </cell>
          <cell r="I1413">
            <v>0</v>
          </cell>
          <cell r="J1413">
            <v>0</v>
          </cell>
          <cell r="K1413">
            <v>0</v>
          </cell>
          <cell r="P1413">
            <v>0.75</v>
          </cell>
          <cell r="Q1413">
            <v>37966371.807562225</v>
          </cell>
          <cell r="R1413">
            <v>12655457.269187408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D1413">
            <v>355</v>
          </cell>
          <cell r="AE1413" t="str">
            <v>SG</v>
          </cell>
          <cell r="AF1413" t="str">
            <v>355.SG1</v>
          </cell>
        </row>
        <row r="1414">
          <cell r="A1414">
            <v>1414</v>
          </cell>
          <cell r="D1414" t="str">
            <v>SG</v>
          </cell>
          <cell r="E1414" t="str">
            <v>T</v>
          </cell>
          <cell r="F1414">
            <v>265844261.93930516</v>
          </cell>
          <cell r="G1414">
            <v>0</v>
          </cell>
          <cell r="H1414">
            <v>265844261.93930516</v>
          </cell>
          <cell r="I1414">
            <v>0</v>
          </cell>
          <cell r="J1414">
            <v>0</v>
          </cell>
          <cell r="K1414">
            <v>0</v>
          </cell>
          <cell r="P1414">
            <v>0.75</v>
          </cell>
          <cell r="Q1414">
            <v>199383196.45447886</v>
          </cell>
          <cell r="R1414">
            <v>66461065.484826289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355</v>
          </cell>
          <cell r="AE1414" t="str">
            <v>SG</v>
          </cell>
          <cell r="AF1414" t="str">
            <v>355.SG2</v>
          </cell>
        </row>
        <row r="1415">
          <cell r="A1415">
            <v>1415</v>
          </cell>
          <cell r="F1415">
            <v>344271014.93022287</v>
          </cell>
          <cell r="G1415">
            <v>0</v>
          </cell>
          <cell r="H1415">
            <v>344271014.93022287</v>
          </cell>
          <cell r="I1415">
            <v>0</v>
          </cell>
          <cell r="J1415">
            <v>0</v>
          </cell>
          <cell r="K1415">
            <v>0</v>
          </cell>
          <cell r="N1415">
            <v>0</v>
          </cell>
          <cell r="O1415">
            <v>0</v>
          </cell>
          <cell r="Q1415">
            <v>258203261.19766712</v>
          </cell>
          <cell r="R1415">
            <v>86067753.732555717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D1415">
            <v>355</v>
          </cell>
          <cell r="AE1415" t="str">
            <v>NA</v>
          </cell>
          <cell r="AF1415" t="str">
            <v>355.NA1</v>
          </cell>
        </row>
        <row r="1416">
          <cell r="A1416">
            <v>1416</v>
          </cell>
          <cell r="AD1416">
            <v>355</v>
          </cell>
          <cell r="AE1416" t="str">
            <v>NA</v>
          </cell>
          <cell r="AF1416" t="str">
            <v>355.NA2</v>
          </cell>
        </row>
        <row r="1417">
          <cell r="A1417">
            <v>1417</v>
          </cell>
          <cell r="B1417">
            <v>356</v>
          </cell>
          <cell r="C1417" t="str">
            <v>Clearing and Grading</v>
          </cell>
          <cell r="AD1417">
            <v>356</v>
          </cell>
          <cell r="AE1417" t="str">
            <v>NA</v>
          </cell>
          <cell r="AF1417" t="str">
            <v>356.NA</v>
          </cell>
        </row>
        <row r="1418">
          <cell r="A1418">
            <v>1418</v>
          </cell>
          <cell r="D1418" t="str">
            <v>SG</v>
          </cell>
          <cell r="E1418" t="str">
            <v>T</v>
          </cell>
          <cell r="F1418">
            <v>78178551.753774986</v>
          </cell>
          <cell r="G1418">
            <v>0</v>
          </cell>
          <cell r="H1418">
            <v>78178551.753774986</v>
          </cell>
          <cell r="I1418">
            <v>0</v>
          </cell>
          <cell r="J1418">
            <v>0</v>
          </cell>
          <cell r="K1418">
            <v>0</v>
          </cell>
          <cell r="P1418">
            <v>0.75</v>
          </cell>
          <cell r="Q1418">
            <v>58633913.815331236</v>
          </cell>
          <cell r="R1418">
            <v>19544637.938443746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D1418">
            <v>356</v>
          </cell>
          <cell r="AE1418" t="str">
            <v>SG</v>
          </cell>
          <cell r="AF1418" t="str">
            <v>356.SG</v>
          </cell>
        </row>
        <row r="1419">
          <cell r="A1419">
            <v>1419</v>
          </cell>
          <cell r="D1419" t="str">
            <v>SG</v>
          </cell>
          <cell r="E1419" t="str">
            <v>T</v>
          </cell>
          <cell r="F1419">
            <v>69635464.768560514</v>
          </cell>
          <cell r="G1419">
            <v>0</v>
          </cell>
          <cell r="H1419">
            <v>69635464.768560514</v>
          </cell>
          <cell r="I1419">
            <v>0</v>
          </cell>
          <cell r="J1419">
            <v>0</v>
          </cell>
          <cell r="K1419">
            <v>0</v>
          </cell>
          <cell r="P1419">
            <v>0.75</v>
          </cell>
          <cell r="Q1419">
            <v>52226598.576420382</v>
          </cell>
          <cell r="R1419">
            <v>17408866.192140128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D1419">
            <v>356</v>
          </cell>
          <cell r="AE1419" t="str">
            <v>SG</v>
          </cell>
          <cell r="AF1419" t="str">
            <v>356.SG1</v>
          </cell>
        </row>
        <row r="1420">
          <cell r="A1420">
            <v>1420</v>
          </cell>
          <cell r="D1420" t="str">
            <v>SG</v>
          </cell>
          <cell r="E1420" t="str">
            <v>T</v>
          </cell>
          <cell r="F1420">
            <v>338317114.35876828</v>
          </cell>
          <cell r="G1420">
            <v>0</v>
          </cell>
          <cell r="H1420">
            <v>338317114.35876828</v>
          </cell>
          <cell r="I1420">
            <v>0</v>
          </cell>
          <cell r="J1420">
            <v>0</v>
          </cell>
          <cell r="K1420">
            <v>0</v>
          </cell>
          <cell r="P1420">
            <v>0.75</v>
          </cell>
          <cell r="Q1420">
            <v>253737835.76907623</v>
          </cell>
          <cell r="R1420">
            <v>84579278.589692071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D1420">
            <v>356</v>
          </cell>
          <cell r="AE1420" t="str">
            <v>SG</v>
          </cell>
          <cell r="AF1420" t="str">
            <v>356.SG2</v>
          </cell>
        </row>
        <row r="1421">
          <cell r="A1421">
            <v>1421</v>
          </cell>
          <cell r="F1421">
            <v>486131130.88110375</v>
          </cell>
          <cell r="G1421">
            <v>0</v>
          </cell>
          <cell r="H1421">
            <v>486131130.88110375</v>
          </cell>
          <cell r="I1421">
            <v>0</v>
          </cell>
          <cell r="J1421">
            <v>0</v>
          </cell>
          <cell r="K1421">
            <v>0</v>
          </cell>
          <cell r="N1421">
            <v>0</v>
          </cell>
          <cell r="O1421">
            <v>0</v>
          </cell>
          <cell r="Q1421">
            <v>364598348.16082788</v>
          </cell>
          <cell r="R1421">
            <v>121532782.72027594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D1421">
            <v>356</v>
          </cell>
          <cell r="AE1421" t="str">
            <v>NA</v>
          </cell>
          <cell r="AF1421" t="str">
            <v>356.NA1</v>
          </cell>
        </row>
        <row r="1422">
          <cell r="A1422">
            <v>1422</v>
          </cell>
          <cell r="AD1422">
            <v>356</v>
          </cell>
          <cell r="AE1422" t="str">
            <v>NA</v>
          </cell>
          <cell r="AF1422" t="str">
            <v>356.NA2</v>
          </cell>
        </row>
        <row r="1423">
          <cell r="A1423">
            <v>1423</v>
          </cell>
          <cell r="B1423">
            <v>357</v>
          </cell>
          <cell r="C1423" t="str">
            <v>Underground Conduit</v>
          </cell>
          <cell r="AD1423">
            <v>357</v>
          </cell>
          <cell r="AE1423" t="str">
            <v>NA</v>
          </cell>
          <cell r="AF1423" t="str">
            <v>357.NA</v>
          </cell>
        </row>
        <row r="1424">
          <cell r="A1424">
            <v>1424</v>
          </cell>
          <cell r="D1424" t="str">
            <v>SG</v>
          </cell>
          <cell r="E1424" t="str">
            <v>T</v>
          </cell>
          <cell r="F1424">
            <v>2786.9100456391488</v>
          </cell>
          <cell r="G1424">
            <v>0</v>
          </cell>
          <cell r="H1424">
            <v>2786.9100456391488</v>
          </cell>
          <cell r="I1424">
            <v>0</v>
          </cell>
          <cell r="J1424">
            <v>0</v>
          </cell>
          <cell r="K1424">
            <v>0</v>
          </cell>
          <cell r="P1424">
            <v>0.75</v>
          </cell>
          <cell r="Q1424">
            <v>2090.1825342293614</v>
          </cell>
          <cell r="R1424">
            <v>696.72751140978721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D1424">
            <v>357</v>
          </cell>
          <cell r="AE1424" t="str">
            <v>SG</v>
          </cell>
          <cell r="AF1424" t="str">
            <v>357.SG</v>
          </cell>
        </row>
        <row r="1425">
          <cell r="A1425">
            <v>1425</v>
          </cell>
          <cell r="D1425" t="str">
            <v>SG</v>
          </cell>
          <cell r="E1425" t="str">
            <v>T</v>
          </cell>
          <cell r="F1425">
            <v>40091.406509781831</v>
          </cell>
          <cell r="G1425">
            <v>0</v>
          </cell>
          <cell r="H1425">
            <v>40091.406509781831</v>
          </cell>
          <cell r="I1425">
            <v>0</v>
          </cell>
          <cell r="J1425">
            <v>0</v>
          </cell>
          <cell r="K1425">
            <v>0</v>
          </cell>
          <cell r="P1425">
            <v>0.75</v>
          </cell>
          <cell r="Q1425">
            <v>30068.554882336372</v>
          </cell>
          <cell r="R1425">
            <v>10022.851627445458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D1425">
            <v>357</v>
          </cell>
          <cell r="AE1425" t="str">
            <v>SG</v>
          </cell>
          <cell r="AF1425" t="str">
            <v>357.SG1</v>
          </cell>
        </row>
        <row r="1426">
          <cell r="A1426">
            <v>1426</v>
          </cell>
          <cell r="D1426" t="str">
            <v>SG</v>
          </cell>
          <cell r="E1426" t="str">
            <v>T</v>
          </cell>
          <cell r="F1426">
            <v>1496711.7331124139</v>
          </cell>
          <cell r="G1426">
            <v>0</v>
          </cell>
          <cell r="H1426">
            <v>1496711.7331124139</v>
          </cell>
          <cell r="I1426">
            <v>0</v>
          </cell>
          <cell r="J1426">
            <v>0</v>
          </cell>
          <cell r="K1426">
            <v>0</v>
          </cell>
          <cell r="P1426">
            <v>0.75</v>
          </cell>
          <cell r="Q1426">
            <v>1122533.7998343105</v>
          </cell>
          <cell r="R1426">
            <v>374177.93327810348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D1426">
            <v>357</v>
          </cell>
          <cell r="AE1426" t="str">
            <v>SG</v>
          </cell>
          <cell r="AF1426" t="str">
            <v>357.SG2</v>
          </cell>
        </row>
        <row r="1427">
          <cell r="A1427">
            <v>1427</v>
          </cell>
          <cell r="F1427">
            <v>1539590.0496678348</v>
          </cell>
          <cell r="G1427">
            <v>0</v>
          </cell>
          <cell r="H1427">
            <v>1539590.0496678348</v>
          </cell>
          <cell r="I1427">
            <v>0</v>
          </cell>
          <cell r="J1427">
            <v>0</v>
          </cell>
          <cell r="K1427">
            <v>0</v>
          </cell>
          <cell r="N1427">
            <v>0</v>
          </cell>
          <cell r="O1427">
            <v>0</v>
          </cell>
          <cell r="Q1427">
            <v>1154692.5372508762</v>
          </cell>
          <cell r="R1427">
            <v>384897.51241695869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D1427">
            <v>357</v>
          </cell>
          <cell r="AE1427" t="str">
            <v>NA</v>
          </cell>
          <cell r="AF1427" t="str">
            <v>357.NA1</v>
          </cell>
        </row>
        <row r="1428">
          <cell r="A1428">
            <v>1428</v>
          </cell>
          <cell r="AD1428">
            <v>357</v>
          </cell>
          <cell r="AE1428" t="str">
            <v>NA</v>
          </cell>
          <cell r="AF1428" t="str">
            <v>357.NA2</v>
          </cell>
        </row>
        <row r="1429">
          <cell r="A1429">
            <v>1429</v>
          </cell>
          <cell r="B1429">
            <v>358</v>
          </cell>
          <cell r="C1429" t="str">
            <v xml:space="preserve">Underground Conductors </v>
          </cell>
          <cell r="AD1429">
            <v>358</v>
          </cell>
          <cell r="AE1429" t="str">
            <v>NA</v>
          </cell>
          <cell r="AF1429" t="str">
            <v>358.NA</v>
          </cell>
        </row>
        <row r="1430">
          <cell r="A1430">
            <v>1430</v>
          </cell>
          <cell r="D1430" t="str">
            <v>SG</v>
          </cell>
          <cell r="E1430" t="str">
            <v>T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P1430">
            <v>0.75</v>
          </cell>
          <cell r="Q1430">
            <v>0</v>
          </cell>
          <cell r="R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D1430">
            <v>358</v>
          </cell>
          <cell r="AE1430" t="str">
            <v>SG</v>
          </cell>
          <cell r="AF1430" t="str">
            <v>358.SG</v>
          </cell>
        </row>
        <row r="1431">
          <cell r="A1431">
            <v>1431</v>
          </cell>
          <cell r="D1431" t="str">
            <v>SG</v>
          </cell>
          <cell r="E1431" t="str">
            <v>T</v>
          </cell>
          <cell r="F1431">
            <v>475736.1075943227</v>
          </cell>
          <cell r="G1431">
            <v>0</v>
          </cell>
          <cell r="H1431">
            <v>475736.1075943227</v>
          </cell>
          <cell r="I1431">
            <v>0</v>
          </cell>
          <cell r="J1431">
            <v>0</v>
          </cell>
          <cell r="K1431">
            <v>0</v>
          </cell>
          <cell r="P1431">
            <v>0.75</v>
          </cell>
          <cell r="Q1431">
            <v>356802.08069574204</v>
          </cell>
          <cell r="R1431">
            <v>118934.02689858068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D1431">
            <v>358</v>
          </cell>
          <cell r="AE1431" t="str">
            <v>SG</v>
          </cell>
          <cell r="AF1431" t="str">
            <v>358.SG1</v>
          </cell>
        </row>
        <row r="1432">
          <cell r="A1432">
            <v>1432</v>
          </cell>
          <cell r="D1432" t="str">
            <v>SG</v>
          </cell>
          <cell r="E1432" t="str">
            <v>T</v>
          </cell>
          <cell r="F1432">
            <v>3039229.1758844331</v>
          </cell>
          <cell r="G1432">
            <v>0</v>
          </cell>
          <cell r="H1432">
            <v>3039229.1758844331</v>
          </cell>
          <cell r="I1432">
            <v>0</v>
          </cell>
          <cell r="J1432">
            <v>0</v>
          </cell>
          <cell r="K1432">
            <v>0</v>
          </cell>
          <cell r="P1432">
            <v>0.75</v>
          </cell>
          <cell r="Q1432">
            <v>2279421.8819133248</v>
          </cell>
          <cell r="R1432">
            <v>759807.29397110827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D1432">
            <v>358</v>
          </cell>
          <cell r="AE1432" t="str">
            <v>SG</v>
          </cell>
          <cell r="AF1432" t="str">
            <v>358.SG2</v>
          </cell>
        </row>
        <row r="1433">
          <cell r="A1433">
            <v>1433</v>
          </cell>
          <cell r="F1433">
            <v>3514965.283478756</v>
          </cell>
          <cell r="G1433">
            <v>0</v>
          </cell>
          <cell r="H1433">
            <v>3514965.283478756</v>
          </cell>
          <cell r="I1433">
            <v>0</v>
          </cell>
          <cell r="J1433">
            <v>0</v>
          </cell>
          <cell r="K1433">
            <v>0</v>
          </cell>
          <cell r="N1433">
            <v>0</v>
          </cell>
          <cell r="O1433">
            <v>0</v>
          </cell>
          <cell r="Q1433">
            <v>2636223.9626090666</v>
          </cell>
          <cell r="R1433">
            <v>878741.32086968899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D1433">
            <v>358</v>
          </cell>
          <cell r="AE1433" t="str">
            <v>NA</v>
          </cell>
          <cell r="AF1433" t="str">
            <v>358.NA1</v>
          </cell>
        </row>
        <row r="1434">
          <cell r="A1434">
            <v>1434</v>
          </cell>
          <cell r="AD1434">
            <v>358</v>
          </cell>
          <cell r="AE1434" t="str">
            <v>NA</v>
          </cell>
          <cell r="AF1434" t="str">
            <v>358.NA2</v>
          </cell>
        </row>
        <row r="1435">
          <cell r="A1435">
            <v>1435</v>
          </cell>
          <cell r="B1435">
            <v>359</v>
          </cell>
          <cell r="C1435" t="str">
            <v>Roads and Trails</v>
          </cell>
          <cell r="AD1435">
            <v>359</v>
          </cell>
          <cell r="AE1435" t="str">
            <v>NA</v>
          </cell>
          <cell r="AF1435" t="str">
            <v>359.NA</v>
          </cell>
        </row>
        <row r="1436">
          <cell r="A1436">
            <v>1436</v>
          </cell>
          <cell r="D1436" t="str">
            <v>SG</v>
          </cell>
          <cell r="E1436" t="str">
            <v>T</v>
          </cell>
          <cell r="F1436">
            <v>814959.89071848709</v>
          </cell>
          <cell r="G1436">
            <v>0</v>
          </cell>
          <cell r="H1436">
            <v>814959.89071848709</v>
          </cell>
          <cell r="I1436">
            <v>0</v>
          </cell>
          <cell r="J1436">
            <v>0</v>
          </cell>
          <cell r="K1436">
            <v>0</v>
          </cell>
          <cell r="P1436">
            <v>0.75</v>
          </cell>
          <cell r="Q1436">
            <v>611219.91803886532</v>
          </cell>
          <cell r="R1436">
            <v>203739.97267962177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D1436">
            <v>359</v>
          </cell>
          <cell r="AE1436" t="str">
            <v>SG</v>
          </cell>
          <cell r="AF1436" t="str">
            <v>359.SG</v>
          </cell>
        </row>
        <row r="1437">
          <cell r="A1437">
            <v>1437</v>
          </cell>
          <cell r="D1437" t="str">
            <v>SG</v>
          </cell>
          <cell r="E1437" t="str">
            <v>T</v>
          </cell>
          <cell r="F1437">
            <v>192697.00473329076</v>
          </cell>
          <cell r="G1437">
            <v>0</v>
          </cell>
          <cell r="H1437">
            <v>192697.00473329076</v>
          </cell>
          <cell r="I1437">
            <v>0</v>
          </cell>
          <cell r="J1437">
            <v>0</v>
          </cell>
          <cell r="K1437">
            <v>0</v>
          </cell>
          <cell r="P1437">
            <v>0.75</v>
          </cell>
          <cell r="Q1437">
            <v>144522.75354996807</v>
          </cell>
          <cell r="R1437">
            <v>48174.251183322689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D1437">
            <v>359</v>
          </cell>
          <cell r="AE1437" t="str">
            <v>SG</v>
          </cell>
          <cell r="AF1437" t="str">
            <v>359.SG1</v>
          </cell>
        </row>
        <row r="1438">
          <cell r="A1438">
            <v>1438</v>
          </cell>
          <cell r="D1438" t="str">
            <v>SG</v>
          </cell>
          <cell r="E1438" t="str">
            <v>T</v>
          </cell>
          <cell r="F1438">
            <v>4214122.388472897</v>
          </cell>
          <cell r="G1438">
            <v>0</v>
          </cell>
          <cell r="H1438">
            <v>4214122.388472897</v>
          </cell>
          <cell r="I1438">
            <v>0</v>
          </cell>
          <cell r="J1438">
            <v>0</v>
          </cell>
          <cell r="K1438">
            <v>0</v>
          </cell>
          <cell r="P1438">
            <v>0.75</v>
          </cell>
          <cell r="Q1438">
            <v>3160591.791354673</v>
          </cell>
          <cell r="R1438">
            <v>1053530.5971182243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D1438">
            <v>359</v>
          </cell>
          <cell r="AE1438" t="str">
            <v>SG</v>
          </cell>
          <cell r="AF1438" t="str">
            <v>359.SG2</v>
          </cell>
        </row>
        <row r="1439">
          <cell r="A1439">
            <v>1439</v>
          </cell>
          <cell r="F1439">
            <v>5221779.2839246746</v>
          </cell>
          <cell r="G1439">
            <v>0</v>
          </cell>
          <cell r="H1439">
            <v>5221779.2839246746</v>
          </cell>
          <cell r="I1439">
            <v>0</v>
          </cell>
          <cell r="J1439">
            <v>0</v>
          </cell>
          <cell r="K1439">
            <v>0</v>
          </cell>
          <cell r="N1439">
            <v>0</v>
          </cell>
          <cell r="O1439">
            <v>0</v>
          </cell>
          <cell r="Q1439">
            <v>3916334.4629435064</v>
          </cell>
          <cell r="R1439">
            <v>1305444.8209811687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D1439">
            <v>359</v>
          </cell>
          <cell r="AE1439" t="str">
            <v>NA</v>
          </cell>
          <cell r="AF1439" t="str">
            <v>359.NA1</v>
          </cell>
        </row>
        <row r="1440">
          <cell r="A1440">
            <v>1440</v>
          </cell>
          <cell r="AD1440">
            <v>359</v>
          </cell>
          <cell r="AE1440" t="str">
            <v>NA</v>
          </cell>
          <cell r="AF1440" t="str">
            <v>359.NA2</v>
          </cell>
        </row>
        <row r="1441">
          <cell r="A1441">
            <v>1441</v>
          </cell>
          <cell r="B1441" t="str">
            <v>TP</v>
          </cell>
          <cell r="C1441" t="str">
            <v>Unclassified Trans Plant - Acct 300</v>
          </cell>
          <cell r="AD1441" t="str">
            <v>TP</v>
          </cell>
          <cell r="AE1441" t="str">
            <v>NA</v>
          </cell>
          <cell r="AF1441" t="str">
            <v>TP.NA</v>
          </cell>
        </row>
        <row r="1442">
          <cell r="A1442">
            <v>1442</v>
          </cell>
          <cell r="D1442" t="str">
            <v>SG</v>
          </cell>
          <cell r="E1442" t="str">
            <v>T</v>
          </cell>
          <cell r="F1442">
            <v>75520041.825527936</v>
          </cell>
          <cell r="G1442">
            <v>0</v>
          </cell>
          <cell r="H1442">
            <v>75520041.825527936</v>
          </cell>
          <cell r="I1442">
            <v>0</v>
          </cell>
          <cell r="J1442">
            <v>0</v>
          </cell>
          <cell r="K1442">
            <v>0</v>
          </cell>
          <cell r="P1442">
            <v>0.75</v>
          </cell>
          <cell r="Q1442">
            <v>56640031.369145952</v>
          </cell>
          <cell r="R1442">
            <v>18880010.456381984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D1442" t="str">
            <v>TP</v>
          </cell>
          <cell r="AE1442" t="str">
            <v>SG</v>
          </cell>
          <cell r="AF1442" t="str">
            <v>TP.SG</v>
          </cell>
        </row>
        <row r="1443">
          <cell r="A1443">
            <v>1443</v>
          </cell>
          <cell r="F1443">
            <v>75520041.825527936</v>
          </cell>
          <cell r="G1443">
            <v>0</v>
          </cell>
          <cell r="H1443">
            <v>75520041.825527936</v>
          </cell>
          <cell r="I1443">
            <v>0</v>
          </cell>
          <cell r="J1443">
            <v>0</v>
          </cell>
          <cell r="K1443">
            <v>0</v>
          </cell>
          <cell r="N1443">
            <v>0</v>
          </cell>
          <cell r="O1443">
            <v>0</v>
          </cell>
          <cell r="Q1443">
            <v>56640031.369145952</v>
          </cell>
          <cell r="R1443">
            <v>18880010.456381984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D1443" t="str">
            <v>TP</v>
          </cell>
          <cell r="AE1443" t="str">
            <v>NA</v>
          </cell>
          <cell r="AF1443" t="str">
            <v>TP.NA1</v>
          </cell>
        </row>
        <row r="1444">
          <cell r="A1444">
            <v>1444</v>
          </cell>
          <cell r="AD1444" t="str">
            <v>TP</v>
          </cell>
          <cell r="AE1444" t="str">
            <v>NA</v>
          </cell>
          <cell r="AF1444" t="str">
            <v>TP.NA2</v>
          </cell>
        </row>
        <row r="1445">
          <cell r="A1445">
            <v>1445</v>
          </cell>
          <cell r="B1445" t="str">
            <v>TS0</v>
          </cell>
          <cell r="C1445" t="str">
            <v>Unclassified Trans Sub Plant - Acct 300</v>
          </cell>
          <cell r="AD1445" t="str">
            <v>TS0</v>
          </cell>
          <cell r="AE1445" t="str">
            <v>NA</v>
          </cell>
          <cell r="AF1445" t="str">
            <v>TS0.NA</v>
          </cell>
        </row>
        <row r="1446">
          <cell r="A1446">
            <v>1446</v>
          </cell>
          <cell r="D1446" t="str">
            <v>SG</v>
          </cell>
          <cell r="E1446" t="str">
            <v>T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P1446">
            <v>0.75</v>
          </cell>
          <cell r="Q1446">
            <v>0</v>
          </cell>
          <cell r="R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D1446" t="str">
            <v>TS0</v>
          </cell>
          <cell r="AE1446" t="str">
            <v>SG</v>
          </cell>
          <cell r="AF1446" t="str">
            <v>TS0.SG</v>
          </cell>
        </row>
        <row r="1447">
          <cell r="A1447">
            <v>1447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N1447">
            <v>0</v>
          </cell>
          <cell r="O1447">
            <v>0</v>
          </cell>
          <cell r="Q1447">
            <v>0</v>
          </cell>
          <cell r="R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D1447" t="str">
            <v>TS0</v>
          </cell>
          <cell r="AE1447" t="str">
            <v>NA</v>
          </cell>
          <cell r="AF1447" t="str">
            <v>TS0.NA1</v>
          </cell>
        </row>
        <row r="1448">
          <cell r="A1448">
            <v>1448</v>
          </cell>
          <cell r="AD1448" t="str">
            <v>TS0</v>
          </cell>
          <cell r="AE1448" t="str">
            <v>NA</v>
          </cell>
          <cell r="AF1448" t="str">
            <v>TS0.NA2</v>
          </cell>
        </row>
        <row r="1449">
          <cell r="A1449">
            <v>1449</v>
          </cell>
          <cell r="B1449" t="str">
            <v>TOTAL TRANSMISSION PLANT</v>
          </cell>
          <cell r="F1449">
            <v>2485360355.010066</v>
          </cell>
          <cell r="G1449">
            <v>0</v>
          </cell>
          <cell r="H1449">
            <v>2485360355.010066</v>
          </cell>
          <cell r="I1449">
            <v>0</v>
          </cell>
          <cell r="J1449">
            <v>0</v>
          </cell>
          <cell r="K1449">
            <v>0</v>
          </cell>
          <cell r="N1449">
            <v>0</v>
          </cell>
          <cell r="O1449">
            <v>0</v>
          </cell>
          <cell r="Q1449">
            <v>1864020266.2575493</v>
          </cell>
          <cell r="R1449">
            <v>621340088.75251651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D1449" t="str">
            <v>TOTAL TRANSMISSION PLANT</v>
          </cell>
          <cell r="AE1449" t="str">
            <v>NA</v>
          </cell>
          <cell r="AF1449" t="str">
            <v>TOTAL TRANSMISSION PLANT.NA</v>
          </cell>
        </row>
        <row r="1450">
          <cell r="A1450">
            <v>1450</v>
          </cell>
          <cell r="AD1450" t="str">
            <v>TOTAL TRANSMISSION PLANT</v>
          </cell>
          <cell r="AE1450" t="str">
            <v>NA</v>
          </cell>
          <cell r="AF1450" t="str">
            <v>TOTAL TRANSMISSION PLANT.NA1</v>
          </cell>
        </row>
        <row r="1451">
          <cell r="A1451">
            <v>1451</v>
          </cell>
          <cell r="B1451">
            <v>360</v>
          </cell>
          <cell r="C1451" t="str">
            <v>Land and Land Rights</v>
          </cell>
          <cell r="AD1451">
            <v>360</v>
          </cell>
          <cell r="AE1451" t="str">
            <v>NA</v>
          </cell>
          <cell r="AF1451" t="str">
            <v>360.NA</v>
          </cell>
        </row>
        <row r="1452">
          <cell r="A1452">
            <v>1452</v>
          </cell>
          <cell r="D1452" t="str">
            <v>S</v>
          </cell>
          <cell r="E1452" t="str">
            <v>DPW</v>
          </cell>
          <cell r="F1452">
            <v>36848138.050769202</v>
          </cell>
          <cell r="G1452">
            <v>0</v>
          </cell>
          <cell r="H1452">
            <v>0</v>
          </cell>
          <cell r="I1452">
            <v>36848138.050769202</v>
          </cell>
          <cell r="J1452">
            <v>0</v>
          </cell>
          <cell r="K1452">
            <v>0</v>
          </cell>
          <cell r="S1452" t="str">
            <v>PLNT2</v>
          </cell>
          <cell r="T1452">
            <v>9512188.8701261133</v>
          </cell>
          <cell r="U1452">
            <v>27335949.180643089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D1452">
            <v>360</v>
          </cell>
          <cell r="AE1452" t="str">
            <v>S</v>
          </cell>
          <cell r="AF1452" t="str">
            <v>360.S1</v>
          </cell>
        </row>
        <row r="1453">
          <cell r="A1453">
            <v>1453</v>
          </cell>
          <cell r="F1453">
            <v>36848138.050769202</v>
          </cell>
          <cell r="G1453">
            <v>0</v>
          </cell>
          <cell r="H1453">
            <v>0</v>
          </cell>
          <cell r="I1453">
            <v>36848138.050769202</v>
          </cell>
          <cell r="J1453">
            <v>0</v>
          </cell>
          <cell r="K1453">
            <v>0</v>
          </cell>
          <cell r="N1453">
            <v>0</v>
          </cell>
          <cell r="O1453">
            <v>0</v>
          </cell>
          <cell r="Q1453">
            <v>0</v>
          </cell>
          <cell r="R1453">
            <v>0</v>
          </cell>
          <cell r="T1453">
            <v>9512188.8701261133</v>
          </cell>
          <cell r="U1453">
            <v>27335949.180643089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D1453">
            <v>360</v>
          </cell>
          <cell r="AE1453" t="str">
            <v>NA</v>
          </cell>
          <cell r="AF1453" t="str">
            <v>360.NA1</v>
          </cell>
        </row>
        <row r="1454">
          <cell r="A1454">
            <v>1454</v>
          </cell>
          <cell r="AD1454">
            <v>360</v>
          </cell>
          <cell r="AE1454" t="str">
            <v>NA</v>
          </cell>
          <cell r="AF1454" t="str">
            <v>360.NA2</v>
          </cell>
        </row>
        <row r="1455">
          <cell r="A1455">
            <v>1455</v>
          </cell>
          <cell r="B1455">
            <v>361</v>
          </cell>
          <cell r="C1455" t="str">
            <v>Structures and Improvements</v>
          </cell>
          <cell r="AD1455">
            <v>361</v>
          </cell>
          <cell r="AE1455" t="str">
            <v>NA</v>
          </cell>
          <cell r="AF1455" t="str">
            <v>361.NA</v>
          </cell>
        </row>
        <row r="1456">
          <cell r="A1456">
            <v>1456</v>
          </cell>
          <cell r="D1456" t="str">
            <v>S</v>
          </cell>
          <cell r="E1456" t="str">
            <v>DPW</v>
          </cell>
          <cell r="F1456">
            <v>53649356.954615399</v>
          </cell>
          <cell r="G1456">
            <v>0</v>
          </cell>
          <cell r="H1456">
            <v>0</v>
          </cell>
          <cell r="I1456">
            <v>53649356.954615399</v>
          </cell>
          <cell r="J1456">
            <v>0</v>
          </cell>
          <cell r="K1456">
            <v>0</v>
          </cell>
          <cell r="S1456" t="str">
            <v>PLNT2</v>
          </cell>
          <cell r="T1456">
            <v>13849351.503459822</v>
          </cell>
          <cell r="U1456">
            <v>39800005.451155573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D1456">
            <v>361</v>
          </cell>
          <cell r="AE1456" t="str">
            <v>S</v>
          </cell>
          <cell r="AF1456" t="str">
            <v>361.S1</v>
          </cell>
        </row>
        <row r="1457">
          <cell r="A1457">
            <v>1457</v>
          </cell>
          <cell r="F1457">
            <v>53649356.954615399</v>
          </cell>
          <cell r="G1457">
            <v>0</v>
          </cell>
          <cell r="H1457">
            <v>0</v>
          </cell>
          <cell r="I1457">
            <v>53649356.954615399</v>
          </cell>
          <cell r="J1457">
            <v>0</v>
          </cell>
          <cell r="K1457">
            <v>0</v>
          </cell>
          <cell r="N1457">
            <v>0</v>
          </cell>
          <cell r="O1457">
            <v>0</v>
          </cell>
          <cell r="Q1457">
            <v>0</v>
          </cell>
          <cell r="R1457">
            <v>0</v>
          </cell>
          <cell r="T1457">
            <v>13849351.503459822</v>
          </cell>
          <cell r="U1457">
            <v>39800005.451155573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D1457">
            <v>361</v>
          </cell>
          <cell r="AE1457" t="str">
            <v>NA</v>
          </cell>
          <cell r="AF1457" t="str">
            <v>361.NA1</v>
          </cell>
        </row>
        <row r="1458">
          <cell r="A1458">
            <v>1458</v>
          </cell>
          <cell r="AD1458">
            <v>361</v>
          </cell>
          <cell r="AE1458" t="str">
            <v>NA</v>
          </cell>
          <cell r="AF1458" t="str">
            <v>361.NA2</v>
          </cell>
        </row>
        <row r="1459">
          <cell r="A1459">
            <v>1459</v>
          </cell>
          <cell r="B1459">
            <v>362</v>
          </cell>
          <cell r="C1459" t="str">
            <v>Station Equipment</v>
          </cell>
          <cell r="AD1459">
            <v>362</v>
          </cell>
          <cell r="AE1459" t="str">
            <v>NA</v>
          </cell>
          <cell r="AF1459" t="str">
            <v>362.NA</v>
          </cell>
        </row>
        <row r="1460">
          <cell r="A1460">
            <v>1460</v>
          </cell>
          <cell r="D1460" t="str">
            <v>S</v>
          </cell>
          <cell r="E1460" t="str">
            <v>DPW</v>
          </cell>
          <cell r="F1460">
            <v>449954043.41230798</v>
          </cell>
          <cell r="G1460">
            <v>0</v>
          </cell>
          <cell r="H1460">
            <v>0</v>
          </cell>
          <cell r="I1460">
            <v>449954043.41230798</v>
          </cell>
          <cell r="J1460">
            <v>0</v>
          </cell>
          <cell r="K1460">
            <v>0</v>
          </cell>
          <cell r="S1460" t="str">
            <v>SUBS</v>
          </cell>
          <cell r="T1460">
            <v>449954043.41230798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D1460">
            <v>362</v>
          </cell>
          <cell r="AE1460" t="str">
            <v>S</v>
          </cell>
          <cell r="AF1460" t="str">
            <v>362.S1</v>
          </cell>
        </row>
        <row r="1461">
          <cell r="A1461">
            <v>1461</v>
          </cell>
          <cell r="F1461">
            <v>449954043.41230798</v>
          </cell>
          <cell r="G1461">
            <v>0</v>
          </cell>
          <cell r="H1461">
            <v>0</v>
          </cell>
          <cell r="I1461">
            <v>449954043.41230798</v>
          </cell>
          <cell r="J1461">
            <v>0</v>
          </cell>
          <cell r="K1461">
            <v>0</v>
          </cell>
          <cell r="N1461">
            <v>0</v>
          </cell>
          <cell r="O1461">
            <v>0</v>
          </cell>
          <cell r="Q1461">
            <v>0</v>
          </cell>
          <cell r="R1461">
            <v>0</v>
          </cell>
          <cell r="T1461">
            <v>449954043.41230798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D1461">
            <v>362</v>
          </cell>
          <cell r="AE1461" t="str">
            <v>NA</v>
          </cell>
          <cell r="AF1461" t="str">
            <v>362.NA1</v>
          </cell>
        </row>
        <row r="1462">
          <cell r="A1462">
            <v>1462</v>
          </cell>
          <cell r="AD1462">
            <v>362</v>
          </cell>
          <cell r="AE1462" t="str">
            <v>NA</v>
          </cell>
          <cell r="AF1462" t="str">
            <v>362.NA2</v>
          </cell>
        </row>
        <row r="1463">
          <cell r="A1463">
            <v>1463</v>
          </cell>
          <cell r="B1463">
            <v>364</v>
          </cell>
          <cell r="C1463" t="str">
            <v>Poles, Towers &amp; Fixtures</v>
          </cell>
          <cell r="AD1463">
            <v>364</v>
          </cell>
          <cell r="AE1463" t="str">
            <v>NA</v>
          </cell>
          <cell r="AF1463" t="str">
            <v>364.NA</v>
          </cell>
        </row>
        <row r="1464">
          <cell r="A1464">
            <v>1464</v>
          </cell>
          <cell r="D1464" t="str">
            <v>S</v>
          </cell>
          <cell r="E1464" t="str">
            <v>DPW</v>
          </cell>
          <cell r="F1464">
            <v>353004261.64307702</v>
          </cell>
          <cell r="G1464">
            <v>0</v>
          </cell>
          <cell r="H1464">
            <v>0</v>
          </cell>
          <cell r="I1464">
            <v>353004261.64307702</v>
          </cell>
          <cell r="J1464">
            <v>0</v>
          </cell>
          <cell r="K1464">
            <v>0</v>
          </cell>
          <cell r="S1464" t="str">
            <v>PC</v>
          </cell>
          <cell r="T1464">
            <v>0</v>
          </cell>
          <cell r="U1464">
            <v>353004261.64307702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D1464">
            <v>364</v>
          </cell>
          <cell r="AE1464" t="str">
            <v>S</v>
          </cell>
          <cell r="AF1464" t="str">
            <v>364.S1</v>
          </cell>
        </row>
        <row r="1465">
          <cell r="A1465">
            <v>1465</v>
          </cell>
          <cell r="F1465">
            <v>353004261.64307702</v>
          </cell>
          <cell r="G1465">
            <v>0</v>
          </cell>
          <cell r="H1465">
            <v>0</v>
          </cell>
          <cell r="I1465">
            <v>353004261.64307702</v>
          </cell>
          <cell r="J1465">
            <v>0</v>
          </cell>
          <cell r="K1465">
            <v>0</v>
          </cell>
          <cell r="N1465">
            <v>0</v>
          </cell>
          <cell r="O1465">
            <v>0</v>
          </cell>
          <cell r="Q1465">
            <v>0</v>
          </cell>
          <cell r="R1465">
            <v>0</v>
          </cell>
          <cell r="T1465">
            <v>0</v>
          </cell>
          <cell r="U1465">
            <v>353004261.64307702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D1465">
            <v>364</v>
          </cell>
          <cell r="AE1465" t="str">
            <v>NA</v>
          </cell>
          <cell r="AF1465" t="str">
            <v>364.NA1</v>
          </cell>
        </row>
        <row r="1466">
          <cell r="A1466">
            <v>1466</v>
          </cell>
          <cell r="AD1466">
            <v>364</v>
          </cell>
          <cell r="AE1466" t="str">
            <v>NA</v>
          </cell>
          <cell r="AF1466" t="str">
            <v>364.NA2</v>
          </cell>
        </row>
        <row r="1467">
          <cell r="A1467">
            <v>1467</v>
          </cell>
          <cell r="B1467">
            <v>365</v>
          </cell>
          <cell r="C1467" t="str">
            <v>Overhead Conductors</v>
          </cell>
          <cell r="AD1467">
            <v>365</v>
          </cell>
          <cell r="AE1467" t="str">
            <v>NA</v>
          </cell>
          <cell r="AF1467" t="str">
            <v>365.NA</v>
          </cell>
        </row>
        <row r="1468">
          <cell r="A1468">
            <v>1468</v>
          </cell>
          <cell r="D1468" t="str">
            <v>S</v>
          </cell>
          <cell r="E1468" t="str">
            <v>DPW</v>
          </cell>
          <cell r="F1468">
            <v>223337309.52307701</v>
          </cell>
          <cell r="G1468">
            <v>0</v>
          </cell>
          <cell r="H1468">
            <v>0</v>
          </cell>
          <cell r="I1468">
            <v>223337309.52307701</v>
          </cell>
          <cell r="J1468">
            <v>0</v>
          </cell>
          <cell r="K1468">
            <v>0</v>
          </cell>
          <cell r="S1468" t="str">
            <v>PC</v>
          </cell>
          <cell r="T1468">
            <v>0</v>
          </cell>
          <cell r="U1468">
            <v>223337309.52307701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D1468">
            <v>365</v>
          </cell>
          <cell r="AE1468" t="str">
            <v>S</v>
          </cell>
          <cell r="AF1468" t="str">
            <v>365.S1</v>
          </cell>
        </row>
        <row r="1469">
          <cell r="A1469">
            <v>1469</v>
          </cell>
          <cell r="F1469">
            <v>223337309.52307701</v>
          </cell>
          <cell r="G1469">
            <v>0</v>
          </cell>
          <cell r="H1469">
            <v>0</v>
          </cell>
          <cell r="I1469">
            <v>223337309.52307701</v>
          </cell>
          <cell r="J1469">
            <v>0</v>
          </cell>
          <cell r="K1469">
            <v>0</v>
          </cell>
          <cell r="N1469">
            <v>0</v>
          </cell>
          <cell r="O1469">
            <v>0</v>
          </cell>
          <cell r="Q1469">
            <v>0</v>
          </cell>
          <cell r="R1469">
            <v>0</v>
          </cell>
          <cell r="T1469">
            <v>0</v>
          </cell>
          <cell r="U1469">
            <v>223337309.52307701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D1469">
            <v>365</v>
          </cell>
          <cell r="AE1469" t="str">
            <v>NA</v>
          </cell>
          <cell r="AF1469" t="str">
            <v>365.NA1</v>
          </cell>
        </row>
        <row r="1470">
          <cell r="A1470">
            <v>1470</v>
          </cell>
          <cell r="AD1470">
            <v>365</v>
          </cell>
          <cell r="AE1470" t="str">
            <v>NA</v>
          </cell>
          <cell r="AF1470" t="str">
            <v>365.NA2</v>
          </cell>
        </row>
        <row r="1471">
          <cell r="A1471">
            <v>1471</v>
          </cell>
          <cell r="B1471">
            <v>366</v>
          </cell>
          <cell r="C1471" t="str">
            <v>Underground Conduit</v>
          </cell>
          <cell r="AD1471">
            <v>366</v>
          </cell>
          <cell r="AE1471" t="str">
            <v>NA</v>
          </cell>
          <cell r="AF1471" t="str">
            <v>366.NA</v>
          </cell>
        </row>
        <row r="1472">
          <cell r="A1472">
            <v>1472</v>
          </cell>
          <cell r="D1472" t="str">
            <v>S</v>
          </cell>
          <cell r="E1472" t="str">
            <v>DPW</v>
          </cell>
          <cell r="F1472">
            <v>185511737.44</v>
          </cell>
          <cell r="G1472">
            <v>0</v>
          </cell>
          <cell r="H1472">
            <v>0</v>
          </cell>
          <cell r="I1472">
            <v>185511737.44</v>
          </cell>
          <cell r="J1472">
            <v>0</v>
          </cell>
          <cell r="K1472">
            <v>0</v>
          </cell>
          <cell r="S1472" t="str">
            <v>PC</v>
          </cell>
          <cell r="T1472">
            <v>0</v>
          </cell>
          <cell r="U1472">
            <v>185511737.44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D1472">
            <v>366</v>
          </cell>
          <cell r="AE1472" t="str">
            <v>S</v>
          </cell>
          <cell r="AF1472" t="str">
            <v>366.S1</v>
          </cell>
        </row>
        <row r="1473">
          <cell r="A1473">
            <v>1473</v>
          </cell>
          <cell r="F1473">
            <v>185511737.44</v>
          </cell>
          <cell r="G1473">
            <v>0</v>
          </cell>
          <cell r="H1473">
            <v>0</v>
          </cell>
          <cell r="I1473">
            <v>185511737.44</v>
          </cell>
          <cell r="J1473">
            <v>0</v>
          </cell>
          <cell r="K1473">
            <v>0</v>
          </cell>
          <cell r="N1473">
            <v>0</v>
          </cell>
          <cell r="O1473">
            <v>0</v>
          </cell>
          <cell r="Q1473">
            <v>0</v>
          </cell>
          <cell r="R1473">
            <v>0</v>
          </cell>
          <cell r="T1473">
            <v>0</v>
          </cell>
          <cell r="U1473">
            <v>185511737.44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D1473">
            <v>366</v>
          </cell>
          <cell r="AE1473" t="str">
            <v>NA</v>
          </cell>
          <cell r="AF1473" t="str">
            <v>366.NA1</v>
          </cell>
        </row>
        <row r="1474">
          <cell r="A1474">
            <v>1474</v>
          </cell>
          <cell r="AD1474">
            <v>366</v>
          </cell>
          <cell r="AE1474" t="str">
            <v>NA</v>
          </cell>
          <cell r="AF1474" t="str">
            <v>366.NA2</v>
          </cell>
        </row>
        <row r="1475">
          <cell r="A1475">
            <v>1475</v>
          </cell>
          <cell r="B1475">
            <v>367</v>
          </cell>
          <cell r="C1475" t="str">
            <v xml:space="preserve">Underground Conductors </v>
          </cell>
          <cell r="AD1475">
            <v>367</v>
          </cell>
          <cell r="AE1475" t="str">
            <v>NA</v>
          </cell>
          <cell r="AF1475" t="str">
            <v>367.NA</v>
          </cell>
        </row>
        <row r="1476">
          <cell r="A1476">
            <v>1476</v>
          </cell>
          <cell r="D1476" t="str">
            <v>S</v>
          </cell>
          <cell r="E1476" t="str">
            <v>DPW</v>
          </cell>
          <cell r="F1476">
            <v>504853416.83153802</v>
          </cell>
          <cell r="G1476">
            <v>0</v>
          </cell>
          <cell r="H1476">
            <v>0</v>
          </cell>
          <cell r="I1476">
            <v>504853416.83153802</v>
          </cell>
          <cell r="J1476">
            <v>0</v>
          </cell>
          <cell r="K1476">
            <v>0</v>
          </cell>
          <cell r="S1476" t="str">
            <v>PC</v>
          </cell>
          <cell r="T1476">
            <v>0</v>
          </cell>
          <cell r="U1476">
            <v>504853416.83153802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D1476">
            <v>367</v>
          </cell>
          <cell r="AE1476" t="str">
            <v>S</v>
          </cell>
          <cell r="AF1476" t="str">
            <v>367.S1</v>
          </cell>
        </row>
        <row r="1477">
          <cell r="A1477">
            <v>1477</v>
          </cell>
          <cell r="F1477">
            <v>504853416.83153802</v>
          </cell>
          <cell r="G1477">
            <v>0</v>
          </cell>
          <cell r="H1477">
            <v>0</v>
          </cell>
          <cell r="I1477">
            <v>504853416.83153802</v>
          </cell>
          <cell r="J1477">
            <v>0</v>
          </cell>
          <cell r="K1477">
            <v>0</v>
          </cell>
          <cell r="N1477">
            <v>0</v>
          </cell>
          <cell r="O1477">
            <v>0</v>
          </cell>
          <cell r="Q1477">
            <v>0</v>
          </cell>
          <cell r="R1477">
            <v>0</v>
          </cell>
          <cell r="T1477">
            <v>0</v>
          </cell>
          <cell r="U1477">
            <v>504853416.83153802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D1477">
            <v>367</v>
          </cell>
          <cell r="AE1477" t="str">
            <v>NA</v>
          </cell>
          <cell r="AF1477" t="str">
            <v>367.NA1</v>
          </cell>
        </row>
        <row r="1478">
          <cell r="A1478">
            <v>1478</v>
          </cell>
          <cell r="AD1478">
            <v>367</v>
          </cell>
          <cell r="AE1478" t="str">
            <v>NA</v>
          </cell>
          <cell r="AF1478" t="str">
            <v>367.NA2</v>
          </cell>
        </row>
        <row r="1479">
          <cell r="A1479">
            <v>1479</v>
          </cell>
          <cell r="B1479">
            <v>368</v>
          </cell>
          <cell r="C1479" t="str">
            <v>Line Transformers</v>
          </cell>
          <cell r="AD1479">
            <v>368</v>
          </cell>
          <cell r="AE1479" t="str">
            <v>NA</v>
          </cell>
          <cell r="AF1479" t="str">
            <v>368.NA</v>
          </cell>
        </row>
        <row r="1480">
          <cell r="A1480">
            <v>1480</v>
          </cell>
          <cell r="D1480" t="str">
            <v>S</v>
          </cell>
          <cell r="E1480" t="str">
            <v>DPW</v>
          </cell>
          <cell r="F1480">
            <v>480346340.53692299</v>
          </cell>
          <cell r="G1480">
            <v>0</v>
          </cell>
          <cell r="H1480">
            <v>0</v>
          </cell>
          <cell r="I1480">
            <v>480346340.53692299</v>
          </cell>
          <cell r="J1480">
            <v>0</v>
          </cell>
          <cell r="K1480">
            <v>0</v>
          </cell>
          <cell r="S1480" t="str">
            <v>XFMR</v>
          </cell>
          <cell r="T1480">
            <v>0</v>
          </cell>
          <cell r="U1480">
            <v>0</v>
          </cell>
          <cell r="V1480">
            <v>480346340.53692299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D1480">
            <v>368</v>
          </cell>
          <cell r="AE1480" t="str">
            <v>S</v>
          </cell>
          <cell r="AF1480" t="str">
            <v>368.S1</v>
          </cell>
        </row>
        <row r="1481">
          <cell r="A1481">
            <v>1481</v>
          </cell>
          <cell r="F1481">
            <v>480346340.53692299</v>
          </cell>
          <cell r="G1481">
            <v>0</v>
          </cell>
          <cell r="H1481">
            <v>0</v>
          </cell>
          <cell r="I1481">
            <v>480346340.53692299</v>
          </cell>
          <cell r="J1481">
            <v>0</v>
          </cell>
          <cell r="K1481">
            <v>0</v>
          </cell>
          <cell r="N1481">
            <v>0</v>
          </cell>
          <cell r="O1481">
            <v>0</v>
          </cell>
          <cell r="Q1481">
            <v>0</v>
          </cell>
          <cell r="R1481">
            <v>0</v>
          </cell>
          <cell r="T1481">
            <v>0</v>
          </cell>
          <cell r="U1481">
            <v>0</v>
          </cell>
          <cell r="V1481">
            <v>480346340.53692299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D1481">
            <v>368</v>
          </cell>
          <cell r="AE1481" t="str">
            <v>NA</v>
          </cell>
          <cell r="AF1481" t="str">
            <v>368.NA1</v>
          </cell>
        </row>
        <row r="1482">
          <cell r="A1482">
            <v>1482</v>
          </cell>
          <cell r="AD1482">
            <v>368</v>
          </cell>
          <cell r="AE1482" t="str">
            <v>NA</v>
          </cell>
          <cell r="AF1482" t="str">
            <v>368.NA2</v>
          </cell>
        </row>
        <row r="1483">
          <cell r="A1483">
            <v>1483</v>
          </cell>
          <cell r="B1483">
            <v>369</v>
          </cell>
          <cell r="C1483" t="str">
            <v>Services</v>
          </cell>
          <cell r="AD1483">
            <v>369</v>
          </cell>
          <cell r="AE1483" t="str">
            <v>NA</v>
          </cell>
          <cell r="AF1483" t="str">
            <v>369.NA</v>
          </cell>
        </row>
        <row r="1484">
          <cell r="A1484">
            <v>1484</v>
          </cell>
          <cell r="D1484" t="str">
            <v>S</v>
          </cell>
          <cell r="E1484" t="str">
            <v>DPW</v>
          </cell>
          <cell r="F1484">
            <v>264418427.883077</v>
          </cell>
          <cell r="G1484">
            <v>0</v>
          </cell>
          <cell r="H1484">
            <v>0</v>
          </cell>
          <cell r="I1484">
            <v>264418427.883077</v>
          </cell>
          <cell r="J1484">
            <v>0</v>
          </cell>
          <cell r="K1484">
            <v>0</v>
          </cell>
          <cell r="S1484" t="str">
            <v>SERV</v>
          </cell>
          <cell r="T1484">
            <v>0</v>
          </cell>
          <cell r="U1484">
            <v>0</v>
          </cell>
          <cell r="V1484">
            <v>0</v>
          </cell>
          <cell r="W1484">
            <v>264418427.883077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D1484">
            <v>369</v>
          </cell>
          <cell r="AE1484" t="str">
            <v>S</v>
          </cell>
          <cell r="AF1484" t="str">
            <v>369.S1</v>
          </cell>
        </row>
        <row r="1485">
          <cell r="A1485">
            <v>1485</v>
          </cell>
          <cell r="F1485">
            <v>264418427.883077</v>
          </cell>
          <cell r="G1485">
            <v>0</v>
          </cell>
          <cell r="H1485">
            <v>0</v>
          </cell>
          <cell r="I1485">
            <v>264418427.883077</v>
          </cell>
          <cell r="J1485">
            <v>0</v>
          </cell>
          <cell r="K1485">
            <v>0</v>
          </cell>
          <cell r="N1485">
            <v>0</v>
          </cell>
          <cell r="O1485">
            <v>0</v>
          </cell>
          <cell r="Q1485">
            <v>0</v>
          </cell>
          <cell r="R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264418427.883077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D1485">
            <v>369</v>
          </cell>
          <cell r="AE1485" t="str">
            <v>NA</v>
          </cell>
          <cell r="AF1485" t="str">
            <v>369.NA1</v>
          </cell>
        </row>
        <row r="1486">
          <cell r="A1486">
            <v>1486</v>
          </cell>
          <cell r="AD1486">
            <v>369</v>
          </cell>
          <cell r="AE1486" t="str">
            <v>NA</v>
          </cell>
          <cell r="AF1486" t="str">
            <v>369.NA2</v>
          </cell>
        </row>
        <row r="1487">
          <cell r="A1487">
            <v>1487</v>
          </cell>
          <cell r="B1487">
            <v>370</v>
          </cell>
          <cell r="C1487" t="str">
            <v>Meters</v>
          </cell>
          <cell r="AD1487">
            <v>370</v>
          </cell>
          <cell r="AE1487" t="str">
            <v>NA</v>
          </cell>
          <cell r="AF1487" t="str">
            <v>370.NA</v>
          </cell>
        </row>
        <row r="1488">
          <cell r="A1488">
            <v>1488</v>
          </cell>
          <cell r="D1488" t="str">
            <v>S</v>
          </cell>
          <cell r="E1488" t="str">
            <v>DPW</v>
          </cell>
          <cell r="F1488">
            <v>77439923.702307701</v>
          </cell>
          <cell r="G1488">
            <v>0</v>
          </cell>
          <cell r="H1488">
            <v>0</v>
          </cell>
          <cell r="I1488">
            <v>77439923.702307701</v>
          </cell>
          <cell r="J1488">
            <v>0</v>
          </cell>
          <cell r="K1488">
            <v>0</v>
          </cell>
          <cell r="S1488" t="str">
            <v>METR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77439923.702307701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D1488">
            <v>370</v>
          </cell>
          <cell r="AE1488" t="str">
            <v>S</v>
          </cell>
          <cell r="AF1488" t="str">
            <v>370.S1</v>
          </cell>
        </row>
        <row r="1489">
          <cell r="A1489">
            <v>1489</v>
          </cell>
          <cell r="F1489">
            <v>77439923.702307701</v>
          </cell>
          <cell r="G1489">
            <v>0</v>
          </cell>
          <cell r="H1489">
            <v>0</v>
          </cell>
          <cell r="I1489">
            <v>77439923.702307701</v>
          </cell>
          <cell r="J1489">
            <v>0</v>
          </cell>
          <cell r="K1489">
            <v>0</v>
          </cell>
          <cell r="N1489">
            <v>0</v>
          </cell>
          <cell r="O1489">
            <v>0</v>
          </cell>
          <cell r="Q1489">
            <v>0</v>
          </cell>
          <cell r="R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77439923.702307701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D1489">
            <v>370</v>
          </cell>
          <cell r="AE1489" t="str">
            <v>NA</v>
          </cell>
          <cell r="AF1489" t="str">
            <v>370.NA1</v>
          </cell>
        </row>
        <row r="1490">
          <cell r="A1490">
            <v>1490</v>
          </cell>
          <cell r="AD1490">
            <v>370</v>
          </cell>
          <cell r="AE1490" t="str">
            <v>NA</v>
          </cell>
          <cell r="AF1490" t="str">
            <v>370.NA2</v>
          </cell>
        </row>
        <row r="1491">
          <cell r="A1491">
            <v>1491</v>
          </cell>
          <cell r="B1491">
            <v>371</v>
          </cell>
          <cell r="C1491" t="str">
            <v>Installations on Customers' Premises</v>
          </cell>
          <cell r="AD1491">
            <v>371</v>
          </cell>
          <cell r="AE1491" t="str">
            <v>NA</v>
          </cell>
          <cell r="AF1491" t="str">
            <v>371.NA</v>
          </cell>
        </row>
        <row r="1492">
          <cell r="A1492">
            <v>1492</v>
          </cell>
          <cell r="D1492" t="str">
            <v>S</v>
          </cell>
          <cell r="E1492" t="str">
            <v>DPW</v>
          </cell>
          <cell r="F1492">
            <v>4339903.5046153804</v>
          </cell>
          <cell r="G1492">
            <v>0</v>
          </cell>
          <cell r="H1492">
            <v>0</v>
          </cell>
          <cell r="I1492">
            <v>4339903.5046153804</v>
          </cell>
          <cell r="J1492">
            <v>0</v>
          </cell>
          <cell r="K1492">
            <v>0</v>
          </cell>
          <cell r="S1492" t="str">
            <v>PC</v>
          </cell>
          <cell r="T1492">
            <v>0</v>
          </cell>
          <cell r="U1492">
            <v>4339903.5046153804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D1492">
            <v>371</v>
          </cell>
          <cell r="AE1492" t="str">
            <v>S</v>
          </cell>
          <cell r="AF1492" t="str">
            <v>371.S1</v>
          </cell>
        </row>
        <row r="1493">
          <cell r="A1493">
            <v>1493</v>
          </cell>
          <cell r="F1493">
            <v>4339903.5046153804</v>
          </cell>
          <cell r="G1493">
            <v>0</v>
          </cell>
          <cell r="H1493">
            <v>0</v>
          </cell>
          <cell r="I1493">
            <v>4339903.5046153804</v>
          </cell>
          <cell r="J1493">
            <v>0</v>
          </cell>
          <cell r="K1493">
            <v>0</v>
          </cell>
          <cell r="N1493">
            <v>0</v>
          </cell>
          <cell r="O1493">
            <v>0</v>
          </cell>
          <cell r="Q1493">
            <v>0</v>
          </cell>
          <cell r="R1493">
            <v>0</v>
          </cell>
          <cell r="T1493">
            <v>0</v>
          </cell>
          <cell r="U1493">
            <v>4339903.5046153804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371</v>
          </cell>
          <cell r="AE1493" t="str">
            <v>NA</v>
          </cell>
          <cell r="AF1493" t="str">
            <v>371.NA1</v>
          </cell>
        </row>
        <row r="1494">
          <cell r="A1494">
            <v>1494</v>
          </cell>
          <cell r="AD1494">
            <v>371</v>
          </cell>
          <cell r="AE1494" t="str">
            <v>NA</v>
          </cell>
          <cell r="AF1494" t="str">
            <v>371.NA2</v>
          </cell>
        </row>
        <row r="1495">
          <cell r="A1495">
            <v>1495</v>
          </cell>
          <cell r="B1495">
            <v>372</v>
          </cell>
          <cell r="C1495" t="str">
            <v>Leased Property</v>
          </cell>
          <cell r="AD1495">
            <v>372</v>
          </cell>
          <cell r="AE1495" t="str">
            <v>NA</v>
          </cell>
          <cell r="AF1495" t="str">
            <v>372.NA</v>
          </cell>
        </row>
        <row r="1496">
          <cell r="A1496">
            <v>1496</v>
          </cell>
          <cell r="D1496" t="str">
            <v>S</v>
          </cell>
          <cell r="E1496" t="str">
            <v>DPW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S1496" t="str">
            <v>PLNT2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D1496">
            <v>372</v>
          </cell>
          <cell r="AE1496" t="str">
            <v>S</v>
          </cell>
          <cell r="AF1496" t="str">
            <v>372.S1</v>
          </cell>
        </row>
        <row r="1497">
          <cell r="A1497">
            <v>1497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N1497">
            <v>0</v>
          </cell>
          <cell r="O1497">
            <v>0</v>
          </cell>
          <cell r="Q1497">
            <v>0</v>
          </cell>
          <cell r="R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D1497">
            <v>372</v>
          </cell>
          <cell r="AE1497" t="str">
            <v>NA</v>
          </cell>
          <cell r="AF1497" t="str">
            <v>372.NA1</v>
          </cell>
        </row>
        <row r="1498">
          <cell r="A1498">
            <v>1498</v>
          </cell>
          <cell r="AD1498">
            <v>372</v>
          </cell>
          <cell r="AE1498" t="str">
            <v>NA</v>
          </cell>
          <cell r="AF1498" t="str">
            <v>372.NA2</v>
          </cell>
        </row>
        <row r="1499">
          <cell r="A1499">
            <v>1499</v>
          </cell>
          <cell r="B1499">
            <v>373</v>
          </cell>
          <cell r="C1499" t="str">
            <v>Street Lights</v>
          </cell>
          <cell r="AD1499">
            <v>373</v>
          </cell>
          <cell r="AE1499" t="str">
            <v>NA</v>
          </cell>
          <cell r="AF1499" t="str">
            <v>373.NA2</v>
          </cell>
        </row>
        <row r="1500">
          <cell r="A1500">
            <v>1500</v>
          </cell>
          <cell r="D1500" t="str">
            <v>S</v>
          </cell>
          <cell r="E1500" t="str">
            <v>DPW</v>
          </cell>
          <cell r="F1500">
            <v>22022824.606153801</v>
          </cell>
          <cell r="G1500">
            <v>0</v>
          </cell>
          <cell r="H1500">
            <v>0</v>
          </cell>
          <cell r="I1500">
            <v>22022824.606153801</v>
          </cell>
          <cell r="J1500">
            <v>0</v>
          </cell>
          <cell r="K1500">
            <v>0</v>
          </cell>
          <cell r="S1500" t="str">
            <v>PC</v>
          </cell>
          <cell r="T1500">
            <v>0</v>
          </cell>
          <cell r="U1500">
            <v>22022824.606153801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D1500">
            <v>373</v>
          </cell>
          <cell r="AE1500" t="str">
            <v>S</v>
          </cell>
          <cell r="AF1500" t="str">
            <v>373.S1</v>
          </cell>
        </row>
        <row r="1501">
          <cell r="A1501">
            <v>1501</v>
          </cell>
          <cell r="F1501">
            <v>22022824.606153801</v>
          </cell>
          <cell r="G1501">
            <v>0</v>
          </cell>
          <cell r="H1501">
            <v>0</v>
          </cell>
          <cell r="I1501">
            <v>22022824.606153801</v>
          </cell>
          <cell r="J1501">
            <v>0</v>
          </cell>
          <cell r="K1501">
            <v>0</v>
          </cell>
          <cell r="N1501">
            <v>0</v>
          </cell>
          <cell r="O1501">
            <v>0</v>
          </cell>
          <cell r="Q1501">
            <v>0</v>
          </cell>
          <cell r="R1501">
            <v>0</v>
          </cell>
          <cell r="T1501">
            <v>0</v>
          </cell>
          <cell r="U1501">
            <v>22022824.606153801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D1501">
            <v>373</v>
          </cell>
          <cell r="AE1501" t="str">
            <v>NA</v>
          </cell>
          <cell r="AF1501" t="str">
            <v>373.NA3</v>
          </cell>
        </row>
        <row r="1502">
          <cell r="A1502">
            <v>1502</v>
          </cell>
          <cell r="AD1502">
            <v>373</v>
          </cell>
          <cell r="AE1502" t="str">
            <v>NA</v>
          </cell>
          <cell r="AF1502" t="str">
            <v>373.NA4</v>
          </cell>
        </row>
        <row r="1503">
          <cell r="A1503">
            <v>1503</v>
          </cell>
          <cell r="B1503" t="str">
            <v>DP</v>
          </cell>
          <cell r="C1503" t="str">
            <v>Unclassified Dist Plant - Acct 300</v>
          </cell>
          <cell r="AD1503" t="str">
            <v>DP</v>
          </cell>
          <cell r="AE1503" t="str">
            <v>NA</v>
          </cell>
          <cell r="AF1503" t="str">
            <v>DP.NA</v>
          </cell>
        </row>
        <row r="1504">
          <cell r="A1504">
            <v>1504</v>
          </cell>
          <cell r="D1504" t="str">
            <v>S</v>
          </cell>
          <cell r="E1504" t="str">
            <v>DPW</v>
          </cell>
          <cell r="F1504">
            <v>15375258.134615401</v>
          </cell>
          <cell r="G1504">
            <v>0</v>
          </cell>
          <cell r="H1504">
            <v>0</v>
          </cell>
          <cell r="I1504">
            <v>15375258.134615401</v>
          </cell>
          <cell r="J1504">
            <v>0</v>
          </cell>
          <cell r="K1504">
            <v>0</v>
          </cell>
          <cell r="S1504" t="str">
            <v>PLNT2</v>
          </cell>
          <cell r="T1504">
            <v>3969056.9738394581</v>
          </cell>
          <cell r="U1504">
            <v>11406201.160775943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D1504" t="str">
            <v>DP</v>
          </cell>
          <cell r="AE1504" t="str">
            <v>S</v>
          </cell>
          <cell r="AF1504" t="str">
            <v>DP.S</v>
          </cell>
        </row>
        <row r="1505">
          <cell r="A1505">
            <v>1505</v>
          </cell>
          <cell r="F1505">
            <v>15375258.134615401</v>
          </cell>
          <cell r="G1505">
            <v>0</v>
          </cell>
          <cell r="H1505">
            <v>0</v>
          </cell>
          <cell r="I1505">
            <v>15375258.134615401</v>
          </cell>
          <cell r="J1505">
            <v>0</v>
          </cell>
          <cell r="K1505">
            <v>0</v>
          </cell>
          <cell r="N1505">
            <v>0</v>
          </cell>
          <cell r="O1505">
            <v>0</v>
          </cell>
          <cell r="Q1505">
            <v>0</v>
          </cell>
          <cell r="R1505">
            <v>0</v>
          </cell>
          <cell r="T1505">
            <v>3969056.9738394581</v>
          </cell>
          <cell r="U1505">
            <v>11406201.160775943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D1505" t="str">
            <v>DP</v>
          </cell>
          <cell r="AE1505" t="str">
            <v>NA</v>
          </cell>
          <cell r="AF1505" t="str">
            <v>DP.NA1</v>
          </cell>
        </row>
        <row r="1506">
          <cell r="A1506">
            <v>1506</v>
          </cell>
          <cell r="AD1506" t="str">
            <v>DP</v>
          </cell>
          <cell r="AE1506" t="str">
            <v>NA</v>
          </cell>
          <cell r="AF1506" t="str">
            <v>DP.NA2</v>
          </cell>
        </row>
        <row r="1507">
          <cell r="A1507">
            <v>1507</v>
          </cell>
          <cell r="B1507" t="str">
            <v>DS0</v>
          </cell>
          <cell r="C1507" t="str">
            <v>Unclassified Dist Sub Plant - Acct 300</v>
          </cell>
          <cell r="AD1507" t="str">
            <v>DS0</v>
          </cell>
          <cell r="AE1507" t="str">
            <v>NA</v>
          </cell>
          <cell r="AF1507" t="str">
            <v>DS0.NA</v>
          </cell>
        </row>
        <row r="1508">
          <cell r="A1508">
            <v>1508</v>
          </cell>
          <cell r="D1508" t="str">
            <v>S</v>
          </cell>
          <cell r="E1508" t="str">
            <v>DPW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S1508" t="str">
            <v>PLNT2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D1508" t="str">
            <v>DS0</v>
          </cell>
          <cell r="AE1508" t="str">
            <v>S</v>
          </cell>
          <cell r="AF1508" t="str">
            <v>DS0.S</v>
          </cell>
        </row>
        <row r="1509">
          <cell r="A1509">
            <v>1509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N1509">
            <v>0</v>
          </cell>
          <cell r="O1509">
            <v>0</v>
          </cell>
          <cell r="Q1509">
            <v>0</v>
          </cell>
          <cell r="R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D1509" t="str">
            <v>DS0</v>
          </cell>
          <cell r="AE1509" t="str">
            <v>NA</v>
          </cell>
          <cell r="AF1509" t="str">
            <v>DS0.NA1</v>
          </cell>
        </row>
        <row r="1510">
          <cell r="A1510">
            <v>1510</v>
          </cell>
          <cell r="AD1510" t="str">
            <v>DS0</v>
          </cell>
          <cell r="AE1510" t="str">
            <v>NA</v>
          </cell>
          <cell r="AF1510" t="str">
            <v>DS0.NA2</v>
          </cell>
        </row>
        <row r="1511">
          <cell r="A1511">
            <v>1511</v>
          </cell>
          <cell r="AD1511" t="str">
            <v>DS0</v>
          </cell>
          <cell r="AE1511" t="str">
            <v>NA</v>
          </cell>
          <cell r="AF1511" t="str">
            <v>DS0.NA3</v>
          </cell>
        </row>
        <row r="1512">
          <cell r="A1512">
            <v>1512</v>
          </cell>
          <cell r="B1512" t="str">
            <v>TOTAL DISTRIBUTION PLANT</v>
          </cell>
          <cell r="F1512">
            <v>2671100942.2230773</v>
          </cell>
          <cell r="G1512">
            <v>0</v>
          </cell>
          <cell r="H1512">
            <v>0</v>
          </cell>
          <cell r="I1512">
            <v>2671100942.2230773</v>
          </cell>
          <cell r="J1512">
            <v>0</v>
          </cell>
          <cell r="K1512">
            <v>0</v>
          </cell>
          <cell r="N1512">
            <v>0</v>
          </cell>
          <cell r="O1512">
            <v>0</v>
          </cell>
          <cell r="Q1512">
            <v>0</v>
          </cell>
          <cell r="R1512">
            <v>0</v>
          </cell>
          <cell r="T1512">
            <v>477284640.75973338</v>
          </cell>
          <cell r="U1512">
            <v>1371611609.3410356</v>
          </cell>
          <cell r="V1512">
            <v>480346340.53692299</v>
          </cell>
          <cell r="W1512">
            <v>264418427.883077</v>
          </cell>
          <cell r="X1512">
            <v>77439923.702307701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D1512" t="str">
            <v>TOTAL DISTRIBUTION PLANT</v>
          </cell>
          <cell r="AE1512" t="str">
            <v>NA</v>
          </cell>
          <cell r="AF1512" t="str">
            <v>TOTAL DISTRIBUTION PLANT.NA</v>
          </cell>
        </row>
        <row r="1513">
          <cell r="A1513">
            <v>1513</v>
          </cell>
          <cell r="AD1513" t="str">
            <v>TOTAL DISTRIBUTION PLANT</v>
          </cell>
          <cell r="AE1513" t="str">
            <v>NA</v>
          </cell>
          <cell r="AF1513" t="str">
            <v>TOTAL DISTRIBUTION PLANT.NA1</v>
          </cell>
        </row>
        <row r="1514">
          <cell r="A1514">
            <v>1514</v>
          </cell>
          <cell r="B1514">
            <v>389</v>
          </cell>
          <cell r="C1514" t="str">
            <v>Land and Land Rights</v>
          </cell>
          <cell r="AD1514">
            <v>389</v>
          </cell>
          <cell r="AE1514" t="str">
            <v>NA</v>
          </cell>
          <cell r="AF1514" t="str">
            <v>389.NA</v>
          </cell>
        </row>
        <row r="1515">
          <cell r="A1515">
            <v>1515</v>
          </cell>
          <cell r="D1515" t="str">
            <v>S</v>
          </cell>
          <cell r="E1515" t="str">
            <v>G-SITUS</v>
          </cell>
          <cell r="F1515">
            <v>4068287.04</v>
          </cell>
          <cell r="G1515">
            <v>0</v>
          </cell>
          <cell r="H1515">
            <v>1205991.237540324</v>
          </cell>
          <cell r="I1515">
            <v>2862295.8024596758</v>
          </cell>
          <cell r="J1515">
            <v>0</v>
          </cell>
          <cell r="K1515">
            <v>0</v>
          </cell>
          <cell r="M1515">
            <v>0.75</v>
          </cell>
          <cell r="N1515">
            <v>0</v>
          </cell>
          <cell r="O1515">
            <v>0</v>
          </cell>
          <cell r="P1515">
            <v>0.75</v>
          </cell>
          <cell r="Q1515">
            <v>904493.42815524293</v>
          </cell>
          <cell r="R1515">
            <v>301497.809385081</v>
          </cell>
          <cell r="S1515" t="str">
            <v>PLNT</v>
          </cell>
          <cell r="T1515">
            <v>502061.21047623426</v>
          </cell>
          <cell r="U1515">
            <v>1442814.0486416284</v>
          </cell>
          <cell r="V1515">
            <v>535973.10371719673</v>
          </cell>
          <cell r="W1515">
            <v>295039.54441310203</v>
          </cell>
          <cell r="X1515">
            <v>86407.895211514216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D1515">
            <v>389</v>
          </cell>
          <cell r="AE1515" t="str">
            <v>S</v>
          </cell>
          <cell r="AF1515" t="str">
            <v>389.S</v>
          </cell>
        </row>
        <row r="1516">
          <cell r="A1516">
            <v>1516</v>
          </cell>
          <cell r="D1516" t="str">
            <v>CN</v>
          </cell>
          <cell r="E1516" t="str">
            <v>CUST</v>
          </cell>
          <cell r="F1516">
            <v>556109.99400928908</v>
          </cell>
          <cell r="G1516">
            <v>0</v>
          </cell>
          <cell r="H1516">
            <v>0</v>
          </cell>
          <cell r="I1516">
            <v>0</v>
          </cell>
          <cell r="J1516">
            <v>556109.99400928908</v>
          </cell>
          <cell r="K1516">
            <v>0</v>
          </cell>
          <cell r="M1516">
            <v>0.75</v>
          </cell>
          <cell r="N1516">
            <v>0</v>
          </cell>
          <cell r="O1516">
            <v>0</v>
          </cell>
          <cell r="P1516">
            <v>0.75</v>
          </cell>
          <cell r="Q1516">
            <v>0</v>
          </cell>
          <cell r="R1516">
            <v>0</v>
          </cell>
          <cell r="S1516" t="str">
            <v>CUST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D1516">
            <v>389</v>
          </cell>
          <cell r="AE1516" t="str">
            <v>CN</v>
          </cell>
          <cell r="AF1516" t="str">
            <v>389.CN</v>
          </cell>
        </row>
        <row r="1517">
          <cell r="A1517">
            <v>1517</v>
          </cell>
          <cell r="D1517" t="str">
            <v>SG</v>
          </cell>
          <cell r="E1517" t="str">
            <v>PT</v>
          </cell>
          <cell r="F1517">
            <v>145.36923560809262</v>
          </cell>
          <cell r="G1517">
            <v>98.549855306632026</v>
          </cell>
          <cell r="H1517">
            <v>46.819380301460598</v>
          </cell>
          <cell r="I1517">
            <v>0</v>
          </cell>
          <cell r="J1517">
            <v>0</v>
          </cell>
          <cell r="K1517">
            <v>0</v>
          </cell>
          <cell r="M1517">
            <v>0.75</v>
          </cell>
          <cell r="N1517">
            <v>73.912391479974019</v>
          </cell>
          <cell r="O1517">
            <v>24.637463826658006</v>
          </cell>
          <cell r="P1517">
            <v>0.75</v>
          </cell>
          <cell r="Q1517">
            <v>35.114535226095448</v>
          </cell>
          <cell r="R1517">
            <v>11.704845075365149</v>
          </cell>
          <cell r="S1517" t="str">
            <v>PLNT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D1517">
            <v>389</v>
          </cell>
          <cell r="AE1517" t="str">
            <v>SG</v>
          </cell>
          <cell r="AF1517" t="str">
            <v>389.SG</v>
          </cell>
        </row>
        <row r="1518">
          <cell r="A1518">
            <v>1518</v>
          </cell>
          <cell r="D1518" t="str">
            <v>SG</v>
          </cell>
          <cell r="E1518" t="str">
            <v>G-SG</v>
          </cell>
          <cell r="F1518">
            <v>536.97642384061771</v>
          </cell>
          <cell r="G1518">
            <v>237.36423323670112</v>
          </cell>
          <cell r="H1518">
            <v>299.61219060391664</v>
          </cell>
          <cell r="I1518">
            <v>0</v>
          </cell>
          <cell r="J1518">
            <v>0</v>
          </cell>
          <cell r="K1518">
            <v>0</v>
          </cell>
          <cell r="M1518">
            <v>0.75</v>
          </cell>
          <cell r="N1518">
            <v>178.02317492752584</v>
          </cell>
          <cell r="O1518">
            <v>59.341058309175281</v>
          </cell>
          <cell r="P1518">
            <v>0.75</v>
          </cell>
          <cell r="Q1518">
            <v>224.7091429529375</v>
          </cell>
          <cell r="R1518">
            <v>74.903047650979161</v>
          </cell>
          <cell r="S1518" t="str">
            <v>PLNT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D1518">
            <v>389</v>
          </cell>
          <cell r="AE1518" t="str">
            <v>SG</v>
          </cell>
          <cell r="AF1518" t="str">
            <v>389.SG1</v>
          </cell>
        </row>
        <row r="1519">
          <cell r="A1519">
            <v>1519</v>
          </cell>
          <cell r="D1519" t="str">
            <v>SO</v>
          </cell>
          <cell r="E1519" t="str">
            <v>PTD</v>
          </cell>
          <cell r="F1519">
            <v>3252516.5426123748</v>
          </cell>
          <cell r="G1519">
            <v>1642502.794969517</v>
          </cell>
          <cell r="H1519">
            <v>780325.47855719319</v>
          </cell>
          <cell r="I1519">
            <v>829688.26908566442</v>
          </cell>
          <cell r="J1519">
            <v>0</v>
          </cell>
          <cell r="K1519">
            <v>0</v>
          </cell>
          <cell r="M1519">
            <v>0.75</v>
          </cell>
          <cell r="N1519">
            <v>1231877.0962271378</v>
          </cell>
          <cell r="O1519">
            <v>410625.69874237926</v>
          </cell>
          <cell r="P1519">
            <v>0.75</v>
          </cell>
          <cell r="Q1519">
            <v>585244.10891789489</v>
          </cell>
          <cell r="R1519">
            <v>195081.3696392983</v>
          </cell>
          <cell r="S1519" t="str">
            <v>PLNT</v>
          </cell>
          <cell r="T1519">
            <v>145531.5332318623</v>
          </cell>
          <cell r="U1519">
            <v>418225.77862192033</v>
          </cell>
          <cell r="V1519">
            <v>155361.50956775792</v>
          </cell>
          <cell r="W1519">
            <v>85522.554554135146</v>
          </cell>
          <cell r="X1519">
            <v>25046.893109988654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D1519">
            <v>389</v>
          </cell>
          <cell r="AE1519" t="str">
            <v>SO</v>
          </cell>
          <cell r="AF1519" t="str">
            <v>389.SO</v>
          </cell>
        </row>
        <row r="1520">
          <cell r="A1520">
            <v>1520</v>
          </cell>
          <cell r="F1520">
            <v>7877595.9222811125</v>
          </cell>
          <cell r="G1520">
            <v>1642838.7090580603</v>
          </cell>
          <cell r="H1520">
            <v>1986663.1476684227</v>
          </cell>
          <cell r="I1520">
            <v>3691984.0715453401</v>
          </cell>
          <cell r="J1520">
            <v>556109.99400928908</v>
          </cell>
          <cell r="K1520">
            <v>0</v>
          </cell>
          <cell r="N1520">
            <v>1232129.0317935452</v>
          </cell>
          <cell r="O1520">
            <v>410709.67726451508</v>
          </cell>
          <cell r="Q1520">
            <v>1489997.3607513169</v>
          </cell>
          <cell r="R1520">
            <v>496665.78691710567</v>
          </cell>
          <cell r="T1520">
            <v>647592.74370809656</v>
          </cell>
          <cell r="U1520">
            <v>1861039.8272635487</v>
          </cell>
          <cell r="V1520">
            <v>691334.61328495468</v>
          </cell>
          <cell r="W1520">
            <v>380562.09896723717</v>
          </cell>
          <cell r="X1520">
            <v>111454.78832150287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D1520">
            <v>389</v>
          </cell>
          <cell r="AE1520" t="str">
            <v>NA</v>
          </cell>
          <cell r="AF1520" t="str">
            <v>389.NA1</v>
          </cell>
        </row>
        <row r="1521">
          <cell r="A1521">
            <v>1521</v>
          </cell>
          <cell r="AD1521">
            <v>389</v>
          </cell>
          <cell r="AE1521" t="str">
            <v>NA</v>
          </cell>
          <cell r="AF1521" t="str">
            <v>389.NA2</v>
          </cell>
        </row>
        <row r="1522">
          <cell r="A1522">
            <v>1522</v>
          </cell>
          <cell r="B1522">
            <v>390</v>
          </cell>
          <cell r="C1522" t="str">
            <v>Structures and Improvements</v>
          </cell>
          <cell r="AD1522">
            <v>390</v>
          </cell>
          <cell r="AE1522" t="str">
            <v>NA</v>
          </cell>
          <cell r="AF1522" t="str">
            <v>390.NA</v>
          </cell>
        </row>
        <row r="1523">
          <cell r="A1523">
            <v>1523</v>
          </cell>
          <cell r="D1523" t="str">
            <v>S</v>
          </cell>
          <cell r="E1523" t="str">
            <v>G-SITUS</v>
          </cell>
          <cell r="F1523">
            <v>43118513.086153798</v>
          </cell>
          <cell r="G1523">
            <v>0</v>
          </cell>
          <cell r="H1523">
            <v>12781927.245150646</v>
          </cell>
          <cell r="I1523">
            <v>30336585.84100315</v>
          </cell>
          <cell r="J1523">
            <v>0</v>
          </cell>
          <cell r="K1523">
            <v>0</v>
          </cell>
          <cell r="M1523">
            <v>0.75</v>
          </cell>
          <cell r="N1523">
            <v>0</v>
          </cell>
          <cell r="O1523">
            <v>0</v>
          </cell>
          <cell r="P1523">
            <v>0.75</v>
          </cell>
          <cell r="Q1523">
            <v>9586445.4338629842</v>
          </cell>
          <cell r="R1523">
            <v>3195481.8112876615</v>
          </cell>
          <cell r="S1523" t="str">
            <v>PLNT</v>
          </cell>
          <cell r="T1523">
            <v>5321191.1207646066</v>
          </cell>
          <cell r="U1523">
            <v>15291938.800178807</v>
          </cell>
          <cell r="V1523">
            <v>5680612.7638566066</v>
          </cell>
          <cell r="W1523">
            <v>3127032.6630416904</v>
          </cell>
          <cell r="X1523">
            <v>915810.49316143675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D1523">
            <v>390</v>
          </cell>
          <cell r="AE1523" t="str">
            <v>S</v>
          </cell>
          <cell r="AF1523" t="str">
            <v>390.S</v>
          </cell>
        </row>
        <row r="1524">
          <cell r="A1524">
            <v>1524</v>
          </cell>
          <cell r="D1524" t="str">
            <v>SG</v>
          </cell>
          <cell r="E1524" t="str">
            <v>G-DGU</v>
          </cell>
          <cell r="F1524">
            <v>147018.79599620082</v>
          </cell>
          <cell r="G1524">
            <v>98504.813666009315</v>
          </cell>
          <cell r="H1524">
            <v>48513.982330191502</v>
          </cell>
          <cell r="I1524">
            <v>0</v>
          </cell>
          <cell r="J1524">
            <v>0</v>
          </cell>
          <cell r="K1524">
            <v>0</v>
          </cell>
          <cell r="M1524">
            <v>0.75</v>
          </cell>
          <cell r="N1524">
            <v>73878.610249506979</v>
          </cell>
          <cell r="O1524">
            <v>24626.203416502329</v>
          </cell>
          <cell r="P1524">
            <v>0.75</v>
          </cell>
          <cell r="Q1524">
            <v>36385.486747643627</v>
          </cell>
          <cell r="R1524">
            <v>12128.495582547876</v>
          </cell>
          <cell r="S1524" t="str">
            <v>PLNT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D1524">
            <v>390</v>
          </cell>
          <cell r="AE1524" t="str">
            <v>SG</v>
          </cell>
          <cell r="AF1524" t="str">
            <v>390.SG</v>
          </cell>
        </row>
        <row r="1525">
          <cell r="A1525">
            <v>1525</v>
          </cell>
          <cell r="D1525" t="str">
            <v>SG</v>
          </cell>
          <cell r="E1525" t="str">
            <v>G-DGU</v>
          </cell>
          <cell r="F1525">
            <v>699576.08163833502</v>
          </cell>
          <cell r="G1525">
            <v>468726.54003207787</v>
          </cell>
          <cell r="H1525">
            <v>230849.54160625715</v>
          </cell>
          <cell r="I1525">
            <v>0</v>
          </cell>
          <cell r="J1525">
            <v>0</v>
          </cell>
          <cell r="K1525">
            <v>0</v>
          </cell>
          <cell r="M1525">
            <v>0.75</v>
          </cell>
          <cell r="N1525">
            <v>351544.90502405842</v>
          </cell>
          <cell r="O1525">
            <v>117181.63500801947</v>
          </cell>
          <cell r="P1525">
            <v>0.75</v>
          </cell>
          <cell r="Q1525">
            <v>173137.15620469284</v>
          </cell>
          <cell r="R1525">
            <v>57712.385401564286</v>
          </cell>
          <cell r="S1525" t="str">
            <v>PLNT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D1525">
            <v>390</v>
          </cell>
          <cell r="AE1525" t="str">
            <v>SG</v>
          </cell>
          <cell r="AF1525" t="str">
            <v>390.SG1</v>
          </cell>
        </row>
        <row r="1526">
          <cell r="A1526">
            <v>1526</v>
          </cell>
          <cell r="D1526" t="str">
            <v>SE</v>
          </cell>
          <cell r="E1526" t="str">
            <v>P</v>
          </cell>
          <cell r="F1526">
            <v>135425.19466902368</v>
          </cell>
          <cell r="G1526">
            <v>135425.19466902368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M1526">
            <v>0.75</v>
          </cell>
          <cell r="N1526">
            <v>101568.89600176776</v>
          </cell>
          <cell r="O1526">
            <v>33856.29866725592</v>
          </cell>
          <cell r="P1526">
            <v>0.75</v>
          </cell>
          <cell r="Q1526">
            <v>0</v>
          </cell>
          <cell r="R1526">
            <v>0</v>
          </cell>
          <cell r="S1526" t="str">
            <v>PLNT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D1526">
            <v>390</v>
          </cell>
          <cell r="AE1526" t="str">
            <v>SE</v>
          </cell>
          <cell r="AF1526" t="str">
            <v>390.SE</v>
          </cell>
        </row>
        <row r="1527">
          <cell r="A1527">
            <v>1527</v>
          </cell>
          <cell r="D1527" t="str">
            <v>CN</v>
          </cell>
          <cell r="E1527" t="str">
            <v>CUST</v>
          </cell>
          <cell r="F1527">
            <v>4077001.6675556633</v>
          </cell>
          <cell r="G1527">
            <v>0</v>
          </cell>
          <cell r="H1527">
            <v>0</v>
          </cell>
          <cell r="I1527">
            <v>0</v>
          </cell>
          <cell r="J1527">
            <v>4077001.6675556633</v>
          </cell>
          <cell r="K1527">
            <v>0</v>
          </cell>
          <cell r="M1527">
            <v>0.75</v>
          </cell>
          <cell r="N1527">
            <v>0</v>
          </cell>
          <cell r="O1527">
            <v>0</v>
          </cell>
          <cell r="P1527">
            <v>0.75</v>
          </cell>
          <cell r="Q1527">
            <v>0</v>
          </cell>
          <cell r="R1527">
            <v>0</v>
          </cell>
          <cell r="S1527" t="str">
            <v>CUST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D1527">
            <v>390</v>
          </cell>
          <cell r="AE1527" t="str">
            <v>CN</v>
          </cell>
          <cell r="AF1527" t="str">
            <v>390.CN</v>
          </cell>
        </row>
        <row r="1528">
          <cell r="A1528">
            <v>1528</v>
          </cell>
          <cell r="D1528" t="str">
            <v>SG</v>
          </cell>
          <cell r="E1528" t="str">
            <v>G-SG</v>
          </cell>
          <cell r="F1528">
            <v>2485008.7521301568</v>
          </cell>
          <cell r="G1528">
            <v>1098469.4501428292</v>
          </cell>
          <cell r="H1528">
            <v>1386539.3019873276</v>
          </cell>
          <cell r="I1528">
            <v>0</v>
          </cell>
          <cell r="J1528">
            <v>0</v>
          </cell>
          <cell r="K1528">
            <v>0</v>
          </cell>
          <cell r="M1528">
            <v>0.75</v>
          </cell>
          <cell r="N1528">
            <v>823852.08760712191</v>
          </cell>
          <cell r="O1528">
            <v>274617.3625357073</v>
          </cell>
          <cell r="P1528">
            <v>0.75</v>
          </cell>
          <cell r="Q1528">
            <v>1039904.4764904957</v>
          </cell>
          <cell r="R1528">
            <v>346634.82549683191</v>
          </cell>
          <cell r="S1528" t="str">
            <v>PLNT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D1528">
            <v>390</v>
          </cell>
          <cell r="AE1528" t="str">
            <v>SG</v>
          </cell>
          <cell r="AF1528" t="str">
            <v>390.SG2</v>
          </cell>
        </row>
        <row r="1529">
          <cell r="A1529">
            <v>1529</v>
          </cell>
          <cell r="D1529" t="str">
            <v>SO</v>
          </cell>
          <cell r="E1529" t="str">
            <v>PTD</v>
          </cell>
          <cell r="F1529">
            <v>42316624.067258805</v>
          </cell>
          <cell r="G1529">
            <v>21369660.198045101</v>
          </cell>
          <cell r="H1529">
            <v>10152366.481028497</v>
          </cell>
          <cell r="I1529">
            <v>10794597.388185209</v>
          </cell>
          <cell r="J1529">
            <v>0</v>
          </cell>
          <cell r="K1529">
            <v>0</v>
          </cell>
          <cell r="M1529">
            <v>0.75</v>
          </cell>
          <cell r="N1529">
            <v>16027245.148533825</v>
          </cell>
          <cell r="O1529">
            <v>5342415.0495112753</v>
          </cell>
          <cell r="P1529">
            <v>0.75</v>
          </cell>
          <cell r="Q1529">
            <v>7614274.8607713729</v>
          </cell>
          <cell r="R1529">
            <v>2538091.6202571243</v>
          </cell>
          <cell r="S1529" t="str">
            <v>PLNT</v>
          </cell>
          <cell r="T1529">
            <v>1893427.1666326888</v>
          </cell>
          <cell r="U1529">
            <v>5441295.3223492922</v>
          </cell>
          <cell r="V1529">
            <v>2021319.3411216903</v>
          </cell>
          <cell r="W1529">
            <v>1112684.8220216029</v>
          </cell>
          <cell r="X1529">
            <v>325870.73605993349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D1529">
            <v>390</v>
          </cell>
          <cell r="AE1529" t="str">
            <v>SO</v>
          </cell>
          <cell r="AF1529" t="str">
            <v>390.SO</v>
          </cell>
        </row>
        <row r="1530">
          <cell r="A1530">
            <v>1530</v>
          </cell>
          <cell r="F1530">
            <v>92979167.645401984</v>
          </cell>
          <cell r="G1530">
            <v>23170786.196555041</v>
          </cell>
          <cell r="H1530">
            <v>24600196.55210292</v>
          </cell>
          <cell r="I1530">
            <v>41131183.22918836</v>
          </cell>
          <cell r="J1530">
            <v>4077001.6675556633</v>
          </cell>
          <cell r="K1530">
            <v>0</v>
          </cell>
          <cell r="N1530">
            <v>17378089.647416279</v>
          </cell>
          <cell r="O1530">
            <v>5792696.5491387602</v>
          </cell>
          <cell r="Q1530">
            <v>18450147.414077189</v>
          </cell>
          <cell r="R1530">
            <v>6150049.1380257299</v>
          </cell>
          <cell r="T1530">
            <v>7214618.2873972952</v>
          </cell>
          <cell r="U1530">
            <v>20733234.122528099</v>
          </cell>
          <cell r="V1530">
            <v>7701932.1049782969</v>
          </cell>
          <cell r="W1530">
            <v>4239717.485063293</v>
          </cell>
          <cell r="X1530">
            <v>1241681.2292213703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D1530">
            <v>390</v>
          </cell>
          <cell r="AE1530" t="str">
            <v>NA</v>
          </cell>
          <cell r="AF1530" t="str">
            <v>390.NA1</v>
          </cell>
        </row>
        <row r="1531">
          <cell r="A1531">
            <v>1531</v>
          </cell>
          <cell r="AD1531">
            <v>390</v>
          </cell>
          <cell r="AE1531" t="str">
            <v>NA</v>
          </cell>
          <cell r="AF1531" t="str">
            <v>390.NA2</v>
          </cell>
        </row>
        <row r="1532">
          <cell r="A1532">
            <v>1532</v>
          </cell>
          <cell r="B1532">
            <v>391</v>
          </cell>
          <cell r="C1532" t="str">
            <v>Office Furniture &amp; Equipment</v>
          </cell>
          <cell r="AD1532">
            <v>391</v>
          </cell>
          <cell r="AE1532" t="str">
            <v>NA</v>
          </cell>
          <cell r="AF1532" t="str">
            <v>391.NA</v>
          </cell>
        </row>
        <row r="1533">
          <cell r="A1533">
            <v>1533</v>
          </cell>
          <cell r="D1533" t="str">
            <v>S</v>
          </cell>
          <cell r="E1533" t="str">
            <v>G-SITUS</v>
          </cell>
          <cell r="F1533">
            <v>2276308.1230769199</v>
          </cell>
          <cell r="G1533">
            <v>0</v>
          </cell>
          <cell r="H1533">
            <v>674782.19294296089</v>
          </cell>
          <cell r="I1533">
            <v>1601525.930133959</v>
          </cell>
          <cell r="J1533">
            <v>0</v>
          </cell>
          <cell r="K1533">
            <v>0</v>
          </cell>
          <cell r="M1533">
            <v>0.75</v>
          </cell>
          <cell r="N1533">
            <v>0</v>
          </cell>
          <cell r="O1533">
            <v>0</v>
          </cell>
          <cell r="P1533">
            <v>0.75</v>
          </cell>
          <cell r="Q1533">
            <v>506086.64470722066</v>
          </cell>
          <cell r="R1533">
            <v>168695.54823574022</v>
          </cell>
          <cell r="S1533" t="str">
            <v>PLNT</v>
          </cell>
          <cell r="T1533">
            <v>280915.77621054073</v>
          </cell>
          <cell r="U1533">
            <v>807290.46567285398</v>
          </cell>
          <cell r="V1533">
            <v>299890.32675093727</v>
          </cell>
          <cell r="W1533">
            <v>165081.98781776664</v>
          </cell>
          <cell r="X1533">
            <v>48347.373681860241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D1533">
            <v>391</v>
          </cell>
          <cell r="AE1533" t="str">
            <v>S</v>
          </cell>
          <cell r="AF1533" t="str">
            <v>391.S</v>
          </cell>
        </row>
        <row r="1534">
          <cell r="A1534">
            <v>1534</v>
          </cell>
          <cell r="D1534" t="str">
            <v>SG</v>
          </cell>
          <cell r="E1534" t="str">
            <v>PT</v>
          </cell>
          <cell r="F1534">
            <v>1616.5722154895484</v>
          </cell>
          <cell r="G1534">
            <v>1095.9193481536593</v>
          </cell>
          <cell r="H1534">
            <v>520.65286733588925</v>
          </cell>
          <cell r="I1534">
            <v>0</v>
          </cell>
          <cell r="J1534">
            <v>0</v>
          </cell>
          <cell r="K1534">
            <v>0</v>
          </cell>
          <cell r="M1534">
            <v>0.75</v>
          </cell>
          <cell r="N1534">
            <v>821.93951111524439</v>
          </cell>
          <cell r="O1534">
            <v>273.97983703841481</v>
          </cell>
          <cell r="P1534">
            <v>0.75</v>
          </cell>
          <cell r="Q1534">
            <v>390.48965050191691</v>
          </cell>
          <cell r="R1534">
            <v>130.16321683397231</v>
          </cell>
          <cell r="S1534" t="str">
            <v>PLNT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D1534">
            <v>391</v>
          </cell>
          <cell r="AE1534" t="str">
            <v>SG</v>
          </cell>
          <cell r="AF1534" t="str">
            <v>391.SG</v>
          </cell>
        </row>
        <row r="1535">
          <cell r="A1535">
            <v>1535</v>
          </cell>
          <cell r="D1535" t="str">
            <v>SG</v>
          </cell>
          <cell r="E1535" t="str">
            <v>PT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M1535">
            <v>0.75</v>
          </cell>
          <cell r="N1535">
            <v>0</v>
          </cell>
          <cell r="O1535">
            <v>0</v>
          </cell>
          <cell r="P1535">
            <v>0.75</v>
          </cell>
          <cell r="Q1535">
            <v>0</v>
          </cell>
          <cell r="R1535">
            <v>0</v>
          </cell>
          <cell r="S1535" t="str">
            <v>PLNT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D1535">
            <v>391</v>
          </cell>
          <cell r="AE1535" t="str">
            <v>SG</v>
          </cell>
          <cell r="AF1535" t="str">
            <v>391.SG1</v>
          </cell>
        </row>
        <row r="1536">
          <cell r="A1536">
            <v>1536</v>
          </cell>
          <cell r="D1536" t="str">
            <v>CN</v>
          </cell>
          <cell r="E1536" t="str">
            <v>CUST</v>
          </cell>
          <cell r="F1536">
            <v>3218882.6594920564</v>
          </cell>
          <cell r="G1536">
            <v>0</v>
          </cell>
          <cell r="H1536">
            <v>0</v>
          </cell>
          <cell r="I1536">
            <v>0</v>
          </cell>
          <cell r="J1536">
            <v>3218882.6594920564</v>
          </cell>
          <cell r="K1536">
            <v>0</v>
          </cell>
          <cell r="M1536">
            <v>0.75</v>
          </cell>
          <cell r="N1536">
            <v>0</v>
          </cell>
          <cell r="O1536">
            <v>0</v>
          </cell>
          <cell r="P1536">
            <v>0.75</v>
          </cell>
          <cell r="Q1536">
            <v>0</v>
          </cell>
          <cell r="R1536">
            <v>0</v>
          </cell>
          <cell r="S1536" t="str">
            <v>CUST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D1536">
            <v>391</v>
          </cell>
          <cell r="AE1536" t="str">
            <v>CN</v>
          </cell>
          <cell r="AF1536" t="str">
            <v>391.CN</v>
          </cell>
        </row>
        <row r="1537">
          <cell r="A1537">
            <v>1537</v>
          </cell>
          <cell r="D1537" t="str">
            <v>SG</v>
          </cell>
          <cell r="E1537" t="str">
            <v>G-SG</v>
          </cell>
          <cell r="F1537">
            <v>1623713.191153015</v>
          </cell>
          <cell r="G1537">
            <v>717743.68389914301</v>
          </cell>
          <cell r="H1537">
            <v>905969.50725387211</v>
          </cell>
          <cell r="I1537">
            <v>0</v>
          </cell>
          <cell r="J1537">
            <v>0</v>
          </cell>
          <cell r="K1537">
            <v>0</v>
          </cell>
          <cell r="M1537">
            <v>0.75</v>
          </cell>
          <cell r="N1537">
            <v>538307.76292435732</v>
          </cell>
          <cell r="O1537">
            <v>179435.92097478575</v>
          </cell>
          <cell r="P1537">
            <v>0.75</v>
          </cell>
          <cell r="Q1537">
            <v>679477.13044040406</v>
          </cell>
          <cell r="R1537">
            <v>226492.37681346803</v>
          </cell>
          <cell r="S1537" t="str">
            <v>PLNT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D1537">
            <v>391</v>
          </cell>
          <cell r="AE1537" t="str">
            <v>SG</v>
          </cell>
          <cell r="AF1537" t="str">
            <v>391.SG2</v>
          </cell>
        </row>
        <row r="1538">
          <cell r="A1538">
            <v>1538</v>
          </cell>
          <cell r="D1538" t="str">
            <v>SE</v>
          </cell>
          <cell r="E1538" t="str">
            <v>P</v>
          </cell>
          <cell r="F1538">
            <v>30519.315531001346</v>
          </cell>
          <cell r="G1538">
            <v>30519.315531001346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M1538">
            <v>0</v>
          </cell>
          <cell r="N1538">
            <v>0</v>
          </cell>
          <cell r="O1538">
            <v>30519.315531001346</v>
          </cell>
          <cell r="P1538">
            <v>0</v>
          </cell>
          <cell r="Q1538">
            <v>0</v>
          </cell>
          <cell r="R1538">
            <v>0</v>
          </cell>
          <cell r="S1538" t="str">
            <v>PLNT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D1538">
            <v>391</v>
          </cell>
          <cell r="AE1538" t="str">
            <v>SE</v>
          </cell>
          <cell r="AF1538" t="str">
            <v>391.SE</v>
          </cell>
        </row>
        <row r="1539">
          <cell r="A1539">
            <v>1539</v>
          </cell>
          <cell r="D1539" t="str">
            <v>SO</v>
          </cell>
          <cell r="E1539" t="str">
            <v>PTD</v>
          </cell>
          <cell r="F1539">
            <v>26294732.29886993</v>
          </cell>
          <cell r="G1539">
            <v>13278693.813861489</v>
          </cell>
          <cell r="H1539">
            <v>6308484.3061762992</v>
          </cell>
          <cell r="I1539">
            <v>6707554.1788321417</v>
          </cell>
          <cell r="J1539">
            <v>0</v>
          </cell>
          <cell r="K1539">
            <v>0</v>
          </cell>
          <cell r="M1539">
            <v>0.75</v>
          </cell>
          <cell r="N1539">
            <v>9959020.360396117</v>
          </cell>
          <cell r="O1539">
            <v>3319673.4534653723</v>
          </cell>
          <cell r="P1539">
            <v>0.75</v>
          </cell>
          <cell r="Q1539">
            <v>4731363.2296322249</v>
          </cell>
          <cell r="R1539">
            <v>1577121.0765440748</v>
          </cell>
          <cell r="S1539" t="str">
            <v>PLNT</v>
          </cell>
          <cell r="T1539">
            <v>1176539.045148822</v>
          </cell>
          <cell r="U1539">
            <v>3381115.7438470987</v>
          </cell>
          <cell r="V1539">
            <v>1256008.7704738767</v>
          </cell>
          <cell r="W1539">
            <v>691400.84241056151</v>
          </cell>
          <cell r="X1539">
            <v>202489.77695178211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D1539">
            <v>391</v>
          </cell>
          <cell r="AE1539" t="str">
            <v>SO</v>
          </cell>
          <cell r="AF1539" t="str">
            <v>391.SO</v>
          </cell>
        </row>
        <row r="1540">
          <cell r="A1540">
            <v>1540</v>
          </cell>
          <cell r="D1540" t="str">
            <v>SG</v>
          </cell>
          <cell r="E1540" t="str">
            <v>G-SG</v>
          </cell>
          <cell r="F1540">
            <v>39661.208583810541</v>
          </cell>
          <cell r="G1540">
            <v>17531.779696032452</v>
          </cell>
          <cell r="H1540">
            <v>22129.428887778093</v>
          </cell>
          <cell r="I1540">
            <v>0</v>
          </cell>
          <cell r="J1540">
            <v>0</v>
          </cell>
          <cell r="K1540">
            <v>0</v>
          </cell>
          <cell r="M1540">
            <v>0.75</v>
          </cell>
          <cell r="N1540">
            <v>13148.83477202434</v>
          </cell>
          <cell r="O1540">
            <v>4382.944924008113</v>
          </cell>
          <cell r="P1540">
            <v>0.75</v>
          </cell>
          <cell r="Q1540">
            <v>16597.07166583357</v>
          </cell>
          <cell r="R1540">
            <v>5532.3572219445232</v>
          </cell>
          <cell r="S1540" t="str">
            <v>PLNT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D1540">
            <v>391</v>
          </cell>
          <cell r="AE1540" t="str">
            <v>SG</v>
          </cell>
          <cell r="AF1540" t="str">
            <v>391.SG3</v>
          </cell>
        </row>
        <row r="1541">
          <cell r="A1541">
            <v>1541</v>
          </cell>
          <cell r="D1541" t="str">
            <v>SG</v>
          </cell>
          <cell r="E1541" t="str">
            <v>P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M1541">
            <v>0.75</v>
          </cell>
          <cell r="N1541">
            <v>0</v>
          </cell>
          <cell r="O1541">
            <v>0</v>
          </cell>
          <cell r="P1541">
            <v>0.75</v>
          </cell>
          <cell r="Q1541">
            <v>0</v>
          </cell>
          <cell r="R1541">
            <v>0</v>
          </cell>
          <cell r="S1541" t="str">
            <v>PLNT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D1541">
            <v>391</v>
          </cell>
          <cell r="AE1541" t="str">
            <v>SG</v>
          </cell>
          <cell r="AF1541" t="str">
            <v>391.SG4</v>
          </cell>
        </row>
        <row r="1542">
          <cell r="A1542">
            <v>1542</v>
          </cell>
          <cell r="F1542">
            <v>33485433.368922222</v>
          </cell>
          <cell r="G1542">
            <v>14045584.51233582</v>
          </cell>
          <cell r="H1542">
            <v>7911886.0881282464</v>
          </cell>
          <cell r="I1542">
            <v>8309080.108966101</v>
          </cell>
          <cell r="J1542">
            <v>3218882.6594920564</v>
          </cell>
          <cell r="K1542">
            <v>0</v>
          </cell>
          <cell r="N1542">
            <v>10511298.897603614</v>
          </cell>
          <cell r="O1542">
            <v>3534285.6147322059</v>
          </cell>
          <cell r="Q1542">
            <v>5933914.5660961857</v>
          </cell>
          <cell r="R1542">
            <v>1977971.5220320616</v>
          </cell>
          <cell r="T1542">
            <v>1457454.8213593627</v>
          </cell>
          <cell r="U1542">
            <v>4188406.2095199525</v>
          </cell>
          <cell r="V1542">
            <v>1555899.0972248139</v>
          </cell>
          <cell r="W1542">
            <v>856482.83022832812</v>
          </cell>
          <cell r="X1542">
            <v>250837.15063364236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D1542">
            <v>391</v>
          </cell>
          <cell r="AE1542" t="str">
            <v>NA</v>
          </cell>
          <cell r="AF1542" t="str">
            <v>391.NA1</v>
          </cell>
        </row>
        <row r="1543">
          <cell r="A1543">
            <v>1543</v>
          </cell>
          <cell r="AD1543">
            <v>391</v>
          </cell>
          <cell r="AE1543" t="str">
            <v>NA</v>
          </cell>
          <cell r="AF1543" t="str">
            <v>391.NA2</v>
          </cell>
        </row>
        <row r="1544">
          <cell r="A1544">
            <v>1544</v>
          </cell>
          <cell r="B1544">
            <v>392</v>
          </cell>
          <cell r="C1544" t="str">
            <v>Transportation Equipment</v>
          </cell>
          <cell r="AD1544">
            <v>392</v>
          </cell>
          <cell r="AE1544" t="str">
            <v>NA</v>
          </cell>
          <cell r="AF1544" t="str">
            <v>392.NA</v>
          </cell>
        </row>
        <row r="1545">
          <cell r="A1545">
            <v>1545</v>
          </cell>
          <cell r="D1545" t="str">
            <v>S</v>
          </cell>
          <cell r="E1545" t="str">
            <v>G-SITUS</v>
          </cell>
          <cell r="F1545">
            <v>33354822.653846201</v>
          </cell>
          <cell r="G1545">
            <v>0</v>
          </cell>
          <cell r="H1545">
            <v>9887607.1070565395</v>
          </cell>
          <cell r="I1545">
            <v>23467215.546789657</v>
          </cell>
          <cell r="J1545">
            <v>0</v>
          </cell>
          <cell r="K1545">
            <v>0</v>
          </cell>
          <cell r="M1545">
            <v>0.75</v>
          </cell>
          <cell r="N1545">
            <v>0</v>
          </cell>
          <cell r="O1545">
            <v>0</v>
          </cell>
          <cell r="P1545">
            <v>0.75</v>
          </cell>
          <cell r="Q1545">
            <v>7415705.3302924046</v>
          </cell>
          <cell r="R1545">
            <v>2471901.7767641349</v>
          </cell>
          <cell r="S1545" t="str">
            <v>PLNT</v>
          </cell>
          <cell r="T1545">
            <v>4116268.7077286812</v>
          </cell>
          <cell r="U1545">
            <v>11829255.468394712</v>
          </cell>
          <cell r="V1545">
            <v>4394303.4613699755</v>
          </cell>
          <cell r="W1545">
            <v>2418952.1493966654</v>
          </cell>
          <cell r="X1545">
            <v>708435.75989962171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D1545">
            <v>392</v>
          </cell>
          <cell r="AE1545" t="str">
            <v>S</v>
          </cell>
          <cell r="AF1545" t="str">
            <v>392.S</v>
          </cell>
        </row>
        <row r="1546">
          <cell r="A1546">
            <v>1546</v>
          </cell>
          <cell r="D1546" t="str">
            <v>SO</v>
          </cell>
          <cell r="E1546" t="str">
            <v>PTD</v>
          </cell>
          <cell r="F1546">
            <v>3129230.926752741</v>
          </cell>
          <cell r="G1546">
            <v>1580244.2434829983</v>
          </cell>
          <cell r="H1546">
            <v>750747.48688997235</v>
          </cell>
          <cell r="I1546">
            <v>798239.19637977041</v>
          </cell>
          <cell r="J1546">
            <v>0</v>
          </cell>
          <cell r="K1546">
            <v>0</v>
          </cell>
          <cell r="M1546">
            <v>0.75</v>
          </cell>
          <cell r="N1546">
            <v>1185183.1826122487</v>
          </cell>
          <cell r="O1546">
            <v>395061.06087074958</v>
          </cell>
          <cell r="P1546">
            <v>0.75</v>
          </cell>
          <cell r="Q1546">
            <v>563060.61516747926</v>
          </cell>
          <cell r="R1546">
            <v>187686.87172249309</v>
          </cell>
          <cell r="S1546" t="str">
            <v>PLNT</v>
          </cell>
          <cell r="T1546">
            <v>140015.20626890205</v>
          </cell>
          <cell r="U1546">
            <v>402373.06211448484</v>
          </cell>
          <cell r="V1546">
            <v>149472.5804456452</v>
          </cell>
          <cell r="W1546">
            <v>82280.849040893663</v>
          </cell>
          <cell r="X1546">
            <v>24097.498509844609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D1546">
            <v>392</v>
          </cell>
          <cell r="AE1546" t="str">
            <v>SO</v>
          </cell>
          <cell r="AF1546" t="str">
            <v>392.SO</v>
          </cell>
        </row>
        <row r="1547">
          <cell r="A1547">
            <v>1547</v>
          </cell>
          <cell r="D1547" t="str">
            <v>SG</v>
          </cell>
          <cell r="E1547" t="str">
            <v>G-SG</v>
          </cell>
          <cell r="F1547">
            <v>8319334.0874826619</v>
          </cell>
          <cell r="G1547">
            <v>3677465.6559249526</v>
          </cell>
          <cell r="H1547">
            <v>4641868.4315577094</v>
          </cell>
          <cell r="I1547">
            <v>0</v>
          </cell>
          <cell r="J1547">
            <v>0</v>
          </cell>
          <cell r="K1547">
            <v>0</v>
          </cell>
          <cell r="M1547">
            <v>0.75</v>
          </cell>
          <cell r="N1547">
            <v>2758099.2419437142</v>
          </cell>
          <cell r="O1547">
            <v>919366.41398123815</v>
          </cell>
          <cell r="P1547">
            <v>0.75</v>
          </cell>
          <cell r="Q1547">
            <v>3481401.323668282</v>
          </cell>
          <cell r="R1547">
            <v>1160467.1078894273</v>
          </cell>
          <cell r="S1547" t="str">
            <v>PLNT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D1547">
            <v>392</v>
          </cell>
          <cell r="AE1547" t="str">
            <v>SG</v>
          </cell>
          <cell r="AF1547" t="str">
            <v>392.SG</v>
          </cell>
        </row>
        <row r="1548">
          <cell r="A1548">
            <v>1548</v>
          </cell>
          <cell r="D1548" t="str">
            <v>CN</v>
          </cell>
          <cell r="E1548" t="str">
            <v>CUST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M1548">
            <v>0.75</v>
          </cell>
          <cell r="N1548">
            <v>0</v>
          </cell>
          <cell r="O1548">
            <v>0</v>
          </cell>
          <cell r="P1548">
            <v>0.75</v>
          </cell>
          <cell r="Q1548">
            <v>0</v>
          </cell>
          <cell r="R1548">
            <v>0</v>
          </cell>
          <cell r="S1548" t="str">
            <v>CUST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D1548">
            <v>392</v>
          </cell>
          <cell r="AE1548" t="str">
            <v>CN</v>
          </cell>
          <cell r="AF1548" t="str">
            <v>392.CN</v>
          </cell>
        </row>
        <row r="1549">
          <cell r="A1549">
            <v>1549</v>
          </cell>
          <cell r="D1549" t="str">
            <v>SG</v>
          </cell>
          <cell r="E1549" t="str">
            <v>PT</v>
          </cell>
          <cell r="F1549">
            <v>267194.34106241266</v>
          </cell>
          <cell r="G1549">
            <v>181138.48876141282</v>
          </cell>
          <cell r="H1549">
            <v>86055.852300999861</v>
          </cell>
          <cell r="I1549">
            <v>0</v>
          </cell>
          <cell r="J1549">
            <v>0</v>
          </cell>
          <cell r="K1549">
            <v>0</v>
          </cell>
          <cell r="M1549">
            <v>0.75</v>
          </cell>
          <cell r="N1549">
            <v>135853.86657105963</v>
          </cell>
          <cell r="O1549">
            <v>45284.622190353206</v>
          </cell>
          <cell r="P1549">
            <v>0.75</v>
          </cell>
          <cell r="Q1549">
            <v>64541.889225749896</v>
          </cell>
          <cell r="R1549">
            <v>21513.963075249965</v>
          </cell>
          <cell r="S1549" t="str">
            <v>PLNT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D1549">
            <v>392</v>
          </cell>
          <cell r="AE1549" t="str">
            <v>SG</v>
          </cell>
          <cell r="AF1549" t="str">
            <v>392.SG1</v>
          </cell>
        </row>
        <row r="1550">
          <cell r="A1550">
            <v>1550</v>
          </cell>
          <cell r="D1550" t="str">
            <v>SE</v>
          </cell>
          <cell r="E1550" t="str">
            <v>P</v>
          </cell>
          <cell r="F1550">
            <v>251926.34696814214</v>
          </cell>
          <cell r="G1550">
            <v>251926.34696814214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M1550">
            <v>0</v>
          </cell>
          <cell r="N1550">
            <v>0</v>
          </cell>
          <cell r="O1550">
            <v>251926.34696814214</v>
          </cell>
          <cell r="P1550">
            <v>0</v>
          </cell>
          <cell r="Q1550">
            <v>0</v>
          </cell>
          <cell r="R1550">
            <v>0</v>
          </cell>
          <cell r="S1550" t="str">
            <v>PLNT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D1550">
            <v>392</v>
          </cell>
          <cell r="AE1550" t="str">
            <v>SE</v>
          </cell>
          <cell r="AF1550" t="str">
            <v>392.SE</v>
          </cell>
        </row>
        <row r="1551">
          <cell r="A1551">
            <v>1551</v>
          </cell>
          <cell r="D1551" t="str">
            <v>SG</v>
          </cell>
          <cell r="E1551" t="str">
            <v>G-DGP</v>
          </cell>
          <cell r="F1551">
            <v>32424.264849477575</v>
          </cell>
          <cell r="G1551">
            <v>21724.747135989743</v>
          </cell>
          <cell r="H1551">
            <v>10699.51771348783</v>
          </cell>
          <cell r="I1551">
            <v>0</v>
          </cell>
          <cell r="J1551">
            <v>0</v>
          </cell>
          <cell r="K1551">
            <v>0</v>
          </cell>
          <cell r="M1551">
            <v>0.75</v>
          </cell>
          <cell r="N1551">
            <v>16293.560351992306</v>
          </cell>
          <cell r="O1551">
            <v>5431.1867839974357</v>
          </cell>
          <cell r="P1551">
            <v>0.75</v>
          </cell>
          <cell r="Q1551">
            <v>8024.6382851158723</v>
          </cell>
          <cell r="R1551">
            <v>2674.8794283719576</v>
          </cell>
          <cell r="S1551" t="str">
            <v>PLNT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D1551">
            <v>392</v>
          </cell>
          <cell r="AE1551" t="str">
            <v>SG</v>
          </cell>
          <cell r="AF1551" t="str">
            <v>392.SG2</v>
          </cell>
        </row>
        <row r="1552">
          <cell r="A1552">
            <v>1552</v>
          </cell>
          <cell r="D1552" t="str">
            <v>SG</v>
          </cell>
          <cell r="E1552" t="str">
            <v>G-SG</v>
          </cell>
          <cell r="F1552">
            <v>143939.36408023819</v>
          </cell>
          <cell r="G1552">
            <v>63626.735310124284</v>
          </cell>
          <cell r="H1552">
            <v>80312.628770113908</v>
          </cell>
          <cell r="I1552">
            <v>0</v>
          </cell>
          <cell r="J1552">
            <v>0</v>
          </cell>
          <cell r="K1552">
            <v>0</v>
          </cell>
          <cell r="M1552">
            <v>0.75</v>
          </cell>
          <cell r="N1552">
            <v>47720.051482593211</v>
          </cell>
          <cell r="O1552">
            <v>15906.683827531071</v>
          </cell>
          <cell r="P1552">
            <v>0.75</v>
          </cell>
          <cell r="Q1552">
            <v>60234.471577585427</v>
          </cell>
          <cell r="R1552">
            <v>20078.157192528477</v>
          </cell>
          <cell r="S1552" t="str">
            <v>PLNT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D1552">
            <v>392</v>
          </cell>
          <cell r="AE1552" t="str">
            <v>SG</v>
          </cell>
          <cell r="AF1552" t="str">
            <v>392.SG3</v>
          </cell>
        </row>
        <row r="1553">
          <cell r="A1553">
            <v>1553</v>
          </cell>
          <cell r="D1553" t="str">
            <v>SG</v>
          </cell>
          <cell r="E1553" t="str">
            <v>G-DGU</v>
          </cell>
          <cell r="F1553">
            <v>19533.811685455526</v>
          </cell>
          <cell r="G1553">
            <v>13087.948838272594</v>
          </cell>
          <cell r="H1553">
            <v>6445.8628471829315</v>
          </cell>
          <cell r="I1553">
            <v>0</v>
          </cell>
          <cell r="J1553">
            <v>0</v>
          </cell>
          <cell r="K1553">
            <v>0</v>
          </cell>
          <cell r="M1553">
            <v>0.75</v>
          </cell>
          <cell r="N1553">
            <v>9815.9616287044446</v>
          </cell>
          <cell r="O1553">
            <v>3271.9872095681485</v>
          </cell>
          <cell r="P1553">
            <v>0.75</v>
          </cell>
          <cell r="Q1553">
            <v>4834.3971353871984</v>
          </cell>
          <cell r="R1553">
            <v>1611.4657117957329</v>
          </cell>
          <cell r="S1553" t="str">
            <v>PLNT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D1553">
            <v>392</v>
          </cell>
          <cell r="AE1553" t="str">
            <v>SG</v>
          </cell>
          <cell r="AF1553" t="str">
            <v>392.SG4</v>
          </cell>
        </row>
        <row r="1554">
          <cell r="A1554">
            <v>1554</v>
          </cell>
          <cell r="F1554">
            <v>45518405.796727329</v>
          </cell>
          <cell r="G1554">
            <v>5789214.1664218921</v>
          </cell>
          <cell r="H1554">
            <v>15463736.887136005</v>
          </cell>
          <cell r="I1554">
            <v>24265454.743169427</v>
          </cell>
          <cell r="J1554">
            <v>0</v>
          </cell>
          <cell r="K1554">
            <v>0</v>
          </cell>
          <cell r="N1554">
            <v>4152965.8645903124</v>
          </cell>
          <cell r="O1554">
            <v>1636248.3018315795</v>
          </cell>
          <cell r="Q1554">
            <v>11597802.665352004</v>
          </cell>
          <cell r="R1554">
            <v>3865934.2217840012</v>
          </cell>
          <cell r="T1554">
            <v>4256283.9139975831</v>
          </cell>
          <cell r="U1554">
            <v>12231628.530509196</v>
          </cell>
          <cell r="V1554">
            <v>4543776.0418156208</v>
          </cell>
          <cell r="W1554">
            <v>2501232.9984375592</v>
          </cell>
          <cell r="X1554">
            <v>732533.25840946636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D1554">
            <v>392</v>
          </cell>
          <cell r="AE1554" t="str">
            <v>NA</v>
          </cell>
          <cell r="AF1554" t="str">
            <v>392.NA1</v>
          </cell>
        </row>
        <row r="1555">
          <cell r="A1555">
            <v>1555</v>
          </cell>
          <cell r="AD1555">
            <v>392</v>
          </cell>
          <cell r="AE1555" t="str">
            <v>NA</v>
          </cell>
          <cell r="AF1555" t="str">
            <v>392.NA2</v>
          </cell>
        </row>
        <row r="1556">
          <cell r="A1556">
            <v>1556</v>
          </cell>
          <cell r="B1556">
            <v>393</v>
          </cell>
          <cell r="C1556" t="str">
            <v>Stores Equipment</v>
          </cell>
          <cell r="AD1556">
            <v>393</v>
          </cell>
          <cell r="AE1556" t="str">
            <v>NA</v>
          </cell>
          <cell r="AF1556" t="str">
            <v>393.NA</v>
          </cell>
        </row>
        <row r="1557">
          <cell r="A1557">
            <v>1557</v>
          </cell>
          <cell r="D1557" t="str">
            <v>S</v>
          </cell>
          <cell r="E1557" t="str">
            <v>G-SITUS</v>
          </cell>
          <cell r="F1557">
            <v>3762023.5130769201</v>
          </cell>
          <cell r="G1557">
            <v>0</v>
          </cell>
          <cell r="H1557">
            <v>1115203.3638686989</v>
          </cell>
          <cell r="I1557">
            <v>2646820.1492082207</v>
          </cell>
          <cell r="J1557">
            <v>0</v>
          </cell>
          <cell r="K1557">
            <v>0</v>
          </cell>
          <cell r="M1557">
            <v>0.75</v>
          </cell>
          <cell r="N1557">
            <v>0</v>
          </cell>
          <cell r="O1557">
            <v>0</v>
          </cell>
          <cell r="P1557">
            <v>0.75</v>
          </cell>
          <cell r="Q1557">
            <v>836402.52290152421</v>
          </cell>
          <cell r="R1557">
            <v>278800.84096717474</v>
          </cell>
          <cell r="S1557" t="str">
            <v>PLNT</v>
          </cell>
          <cell r="T1557">
            <v>464265.68731380702</v>
          </cell>
          <cell r="U1557">
            <v>1334197.9861842571</v>
          </cell>
          <cell r="V1557">
            <v>495624.66923693486</v>
          </cell>
          <cell r="W1557">
            <v>272828.75875188789</v>
          </cell>
          <cell r="X1557">
            <v>79903.047721333613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D1557">
            <v>393</v>
          </cell>
          <cell r="AE1557" t="str">
            <v>S</v>
          </cell>
          <cell r="AF1557" t="str">
            <v>393.S</v>
          </cell>
        </row>
        <row r="1558">
          <cell r="A1558">
            <v>1558</v>
          </cell>
          <cell r="D1558" t="str">
            <v>SG</v>
          </cell>
          <cell r="E1558" t="str">
            <v>PT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M1558">
            <v>0.75</v>
          </cell>
          <cell r="N1558">
            <v>0</v>
          </cell>
          <cell r="O1558">
            <v>0</v>
          </cell>
          <cell r="P1558">
            <v>0.75</v>
          </cell>
          <cell r="Q1558">
            <v>0</v>
          </cell>
          <cell r="R1558">
            <v>0</v>
          </cell>
          <cell r="S1558" t="str">
            <v>PLNT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D1558">
            <v>393</v>
          </cell>
          <cell r="AE1558" t="str">
            <v>SG</v>
          </cell>
          <cell r="AF1558" t="str">
            <v>393.SG</v>
          </cell>
        </row>
        <row r="1559">
          <cell r="A1559">
            <v>1559</v>
          </cell>
          <cell r="D1559" t="str">
            <v>SG</v>
          </cell>
          <cell r="E1559" t="str">
            <v>PT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M1559">
            <v>0.75</v>
          </cell>
          <cell r="N1559">
            <v>0</v>
          </cell>
          <cell r="O1559">
            <v>0</v>
          </cell>
          <cell r="P1559">
            <v>0.75</v>
          </cell>
          <cell r="Q1559">
            <v>0</v>
          </cell>
          <cell r="R1559">
            <v>0</v>
          </cell>
          <cell r="S1559" t="str">
            <v>PLNT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D1559">
            <v>393</v>
          </cell>
          <cell r="AE1559" t="str">
            <v>SG</v>
          </cell>
          <cell r="AF1559" t="str">
            <v>393.SG1</v>
          </cell>
        </row>
        <row r="1560">
          <cell r="A1560">
            <v>1560</v>
          </cell>
          <cell r="D1560" t="str">
            <v>SO</v>
          </cell>
          <cell r="E1560" t="str">
            <v>PTD</v>
          </cell>
          <cell r="F1560">
            <v>82992.716659003272</v>
          </cell>
          <cell r="G1560">
            <v>41910.861109729885</v>
          </cell>
          <cell r="H1560">
            <v>19911.14587588935</v>
          </cell>
          <cell r="I1560">
            <v>21170.709673384037</v>
          </cell>
          <cell r="J1560">
            <v>0</v>
          </cell>
          <cell r="K1560">
            <v>0</v>
          </cell>
          <cell r="M1560">
            <v>0.75</v>
          </cell>
          <cell r="N1560">
            <v>31433.145832297414</v>
          </cell>
          <cell r="O1560">
            <v>10477.715277432471</v>
          </cell>
          <cell r="P1560">
            <v>0.75</v>
          </cell>
          <cell r="Q1560">
            <v>14933.359406917012</v>
          </cell>
          <cell r="R1560">
            <v>4977.7864689723374</v>
          </cell>
          <cell r="S1560" t="str">
            <v>PLNT</v>
          </cell>
          <cell r="T1560">
            <v>3713.4499223058037</v>
          </cell>
          <cell r="U1560">
            <v>10671.642431303895</v>
          </cell>
          <cell r="V1560">
            <v>3964.2761456689727</v>
          </cell>
          <cell r="W1560">
            <v>2182.2330632528242</v>
          </cell>
          <cell r="X1560">
            <v>639.10811085253999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D1560">
            <v>393</v>
          </cell>
          <cell r="AE1560" t="str">
            <v>SO</v>
          </cell>
          <cell r="AF1560" t="str">
            <v>393.SO</v>
          </cell>
        </row>
        <row r="1561">
          <cell r="A1561">
            <v>1561</v>
          </cell>
          <cell r="D1561" t="str">
            <v>SG</v>
          </cell>
          <cell r="E1561" t="str">
            <v>G-SG</v>
          </cell>
          <cell r="F1561">
            <v>2459994.9708902184</v>
          </cell>
          <cell r="G1561">
            <v>1087412.3967215586</v>
          </cell>
          <cell r="H1561">
            <v>1372582.57416866</v>
          </cell>
          <cell r="I1561">
            <v>0</v>
          </cell>
          <cell r="J1561">
            <v>0</v>
          </cell>
          <cell r="K1561">
            <v>0</v>
          </cell>
          <cell r="M1561">
            <v>0.75</v>
          </cell>
          <cell r="N1561">
            <v>815559.29754116898</v>
          </cell>
          <cell r="O1561">
            <v>271853.09918038966</v>
          </cell>
          <cell r="P1561">
            <v>0.75</v>
          </cell>
          <cell r="Q1561">
            <v>1029436.930626495</v>
          </cell>
          <cell r="R1561">
            <v>343145.64354216499</v>
          </cell>
          <cell r="S1561" t="str">
            <v>PLNT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D1561">
            <v>393</v>
          </cell>
          <cell r="AE1561" t="str">
            <v>SG</v>
          </cell>
          <cell r="AF1561" t="str">
            <v>393.SG2</v>
          </cell>
        </row>
        <row r="1562">
          <cell r="A1562">
            <v>1562</v>
          </cell>
          <cell r="D1562" t="str">
            <v>SG</v>
          </cell>
          <cell r="E1562" t="str">
            <v>G-DGU</v>
          </cell>
          <cell r="F1562">
            <v>23608.835238287858</v>
          </cell>
          <cell r="G1562">
            <v>15818.276161635527</v>
          </cell>
          <cell r="H1562">
            <v>7790.5590766523301</v>
          </cell>
          <cell r="I1562">
            <v>0</v>
          </cell>
          <cell r="J1562">
            <v>0</v>
          </cell>
          <cell r="K1562">
            <v>0</v>
          </cell>
          <cell r="M1562">
            <v>0.75</v>
          </cell>
          <cell r="N1562">
            <v>11863.707121226646</v>
          </cell>
          <cell r="O1562">
            <v>3954.5690404088818</v>
          </cell>
          <cell r="P1562">
            <v>0.75</v>
          </cell>
          <cell r="Q1562">
            <v>5842.9193074892473</v>
          </cell>
          <cell r="R1562">
            <v>1947.6397691630825</v>
          </cell>
          <cell r="S1562" t="str">
            <v>PLNT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D1562">
            <v>393</v>
          </cell>
          <cell r="AE1562" t="str">
            <v>SG</v>
          </cell>
          <cell r="AF1562" t="str">
            <v>393.SG3</v>
          </cell>
        </row>
        <row r="1563">
          <cell r="A1563">
            <v>1563</v>
          </cell>
          <cell r="F1563">
            <v>6328620.0358644305</v>
          </cell>
          <cell r="G1563">
            <v>1145141.533992924</v>
          </cell>
          <cell r="H1563">
            <v>2515487.6429899004</v>
          </cell>
          <cell r="I1563">
            <v>2667990.8588816049</v>
          </cell>
          <cell r="J1563">
            <v>0</v>
          </cell>
          <cell r="K1563">
            <v>0</v>
          </cell>
          <cell r="N1563">
            <v>858856.15049469308</v>
          </cell>
          <cell r="O1563">
            <v>286285.38349823101</v>
          </cell>
          <cell r="Q1563">
            <v>1886615.7322424254</v>
          </cell>
          <cell r="R1563">
            <v>628871.91074747511</v>
          </cell>
          <cell r="T1563">
            <v>467979.13723611285</v>
          </cell>
          <cell r="U1563">
            <v>1344869.6286155609</v>
          </cell>
          <cell r="V1563">
            <v>499588.94538260385</v>
          </cell>
          <cell r="W1563">
            <v>275010.9918151407</v>
          </cell>
          <cell r="X1563">
            <v>80542.155832186152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D1563">
            <v>393</v>
          </cell>
          <cell r="AE1563" t="str">
            <v>NA</v>
          </cell>
          <cell r="AF1563" t="str">
            <v>393.NA1</v>
          </cell>
        </row>
        <row r="1564">
          <cell r="A1564">
            <v>1564</v>
          </cell>
          <cell r="AD1564">
            <v>393</v>
          </cell>
          <cell r="AE1564" t="str">
            <v>NA</v>
          </cell>
          <cell r="AF1564" t="str">
            <v>393.NA2</v>
          </cell>
        </row>
        <row r="1565">
          <cell r="A1565">
            <v>1565</v>
          </cell>
          <cell r="B1565">
            <v>394</v>
          </cell>
          <cell r="C1565" t="str">
            <v>Tools, Shop &amp; Garage Equipment</v>
          </cell>
          <cell r="AD1565">
            <v>394</v>
          </cell>
          <cell r="AE1565" t="str">
            <v>NA</v>
          </cell>
          <cell r="AF1565" t="str">
            <v>394.NA</v>
          </cell>
        </row>
        <row r="1566">
          <cell r="A1566">
            <v>1566</v>
          </cell>
          <cell r="D1566" t="str">
            <v>S</v>
          </cell>
          <cell r="E1566" t="str">
            <v>G-SITUS</v>
          </cell>
          <cell r="F1566">
            <v>13158054.445384599</v>
          </cell>
          <cell r="G1566">
            <v>0</v>
          </cell>
          <cell r="H1566">
            <v>3900535.5836967528</v>
          </cell>
          <cell r="I1566">
            <v>9257518.8616878465</v>
          </cell>
          <cell r="J1566">
            <v>0</v>
          </cell>
          <cell r="K1566">
            <v>0</v>
          </cell>
          <cell r="M1566">
            <v>0.75</v>
          </cell>
          <cell r="N1566">
            <v>0</v>
          </cell>
          <cell r="O1566">
            <v>0</v>
          </cell>
          <cell r="P1566">
            <v>0.75</v>
          </cell>
          <cell r="Q1566">
            <v>2925401.6877725646</v>
          </cell>
          <cell r="R1566">
            <v>975133.8959241882</v>
          </cell>
          <cell r="S1566" t="str">
            <v>PLNT</v>
          </cell>
          <cell r="T1566">
            <v>1623815.7921034961</v>
          </cell>
          <cell r="U1566">
            <v>4666491.2332715662</v>
          </cell>
          <cell r="V1566">
            <v>1733496.9756639006</v>
          </cell>
          <cell r="W1566">
            <v>954245.93957093661</v>
          </cell>
          <cell r="X1566">
            <v>279468.9210779462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D1566">
            <v>394</v>
          </cell>
          <cell r="AE1566" t="str">
            <v>S</v>
          </cell>
          <cell r="AF1566" t="str">
            <v>394.S</v>
          </cell>
        </row>
        <row r="1567">
          <cell r="A1567">
            <v>1567</v>
          </cell>
          <cell r="D1567" t="str">
            <v>SG</v>
          </cell>
          <cell r="E1567" t="str">
            <v>PT</v>
          </cell>
          <cell r="F1567">
            <v>54755.29597337373</v>
          </cell>
          <cell r="G1567">
            <v>37120.140811605073</v>
          </cell>
          <cell r="H1567">
            <v>17635.15516176866</v>
          </cell>
          <cell r="I1567">
            <v>0</v>
          </cell>
          <cell r="J1567">
            <v>0</v>
          </cell>
          <cell r="K1567">
            <v>0</v>
          </cell>
          <cell r="M1567">
            <v>0.75</v>
          </cell>
          <cell r="N1567">
            <v>27840.105608703805</v>
          </cell>
          <cell r="O1567">
            <v>9280.0352029012683</v>
          </cell>
          <cell r="P1567">
            <v>0.75</v>
          </cell>
          <cell r="Q1567">
            <v>13226.366371326494</v>
          </cell>
          <cell r="R1567">
            <v>4408.788790442165</v>
          </cell>
          <cell r="S1567" t="str">
            <v>PLNT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D1567">
            <v>394</v>
          </cell>
          <cell r="AE1567" t="str">
            <v>SG</v>
          </cell>
          <cell r="AF1567" t="str">
            <v>394.SG</v>
          </cell>
        </row>
        <row r="1568">
          <cell r="A1568">
            <v>1568</v>
          </cell>
          <cell r="D1568" t="str">
            <v>SG</v>
          </cell>
          <cell r="E1568" t="str">
            <v>G-SG</v>
          </cell>
          <cell r="F1568">
            <v>10095146.333636364</v>
          </cell>
          <cell r="G1568">
            <v>4462442.9723699093</v>
          </cell>
          <cell r="H1568">
            <v>5632703.3612664556</v>
          </cell>
          <cell r="I1568">
            <v>0</v>
          </cell>
          <cell r="J1568">
            <v>0</v>
          </cell>
          <cell r="K1568">
            <v>0</v>
          </cell>
          <cell r="M1568">
            <v>0.75</v>
          </cell>
          <cell r="N1568">
            <v>3346832.229277432</v>
          </cell>
          <cell r="O1568">
            <v>1115610.7430924773</v>
          </cell>
          <cell r="P1568">
            <v>0.75</v>
          </cell>
          <cell r="Q1568">
            <v>4224527.5209498415</v>
          </cell>
          <cell r="R1568">
            <v>1408175.8403166139</v>
          </cell>
          <cell r="S1568" t="str">
            <v>PLNT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D1568">
            <v>394</v>
          </cell>
          <cell r="AE1568" t="str">
            <v>SG</v>
          </cell>
          <cell r="AF1568" t="str">
            <v>394.SG1</v>
          </cell>
        </row>
        <row r="1569">
          <cell r="A1569">
            <v>1569</v>
          </cell>
          <cell r="D1569" t="str">
            <v>SO</v>
          </cell>
          <cell r="E1569" t="str">
            <v>PTD</v>
          </cell>
          <cell r="F1569">
            <v>1608997.963402292</v>
          </cell>
          <cell r="G1569">
            <v>812535.03782824101</v>
          </cell>
          <cell r="H1569">
            <v>386021.74326867814</v>
          </cell>
          <cell r="I1569">
            <v>410441.1823053729</v>
          </cell>
          <cell r="J1569">
            <v>0</v>
          </cell>
          <cell r="K1569">
            <v>0</v>
          </cell>
          <cell r="M1569">
            <v>0.75</v>
          </cell>
          <cell r="N1569">
            <v>609401.27837118076</v>
          </cell>
          <cell r="O1569">
            <v>203133.75945706025</v>
          </cell>
          <cell r="P1569">
            <v>0.75</v>
          </cell>
          <cell r="Q1569">
            <v>289516.30745150859</v>
          </cell>
          <cell r="R1569">
            <v>96505.435817169535</v>
          </cell>
          <cell r="S1569" t="str">
            <v>PLNT</v>
          </cell>
          <cell r="T1569">
            <v>71993.466447615821</v>
          </cell>
          <cell r="U1569">
            <v>206893.46763614748</v>
          </cell>
          <cell r="V1569">
            <v>76856.289341068434</v>
          </cell>
          <cell r="W1569">
            <v>42307.430046779104</v>
          </cell>
          <cell r="X1569">
            <v>12390.528833762039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D1569">
            <v>394</v>
          </cell>
          <cell r="AE1569" t="str">
            <v>SO</v>
          </cell>
          <cell r="AF1569" t="str">
            <v>394.SO</v>
          </cell>
        </row>
        <row r="1570">
          <cell r="A1570">
            <v>1570</v>
          </cell>
          <cell r="D1570" t="str">
            <v>SE</v>
          </cell>
          <cell r="E1570" t="str">
            <v>P</v>
          </cell>
          <cell r="F1570">
            <v>20060.435840941424</v>
          </cell>
          <cell r="G1570">
            <v>20060.435840941424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M1570">
            <v>0</v>
          </cell>
          <cell r="N1570">
            <v>0</v>
          </cell>
          <cell r="O1570">
            <v>20060.435840941424</v>
          </cell>
          <cell r="P1570">
            <v>0</v>
          </cell>
          <cell r="Q1570">
            <v>0</v>
          </cell>
          <cell r="R1570">
            <v>0</v>
          </cell>
          <cell r="S1570" t="str">
            <v>PLNT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D1570">
            <v>394</v>
          </cell>
          <cell r="AE1570" t="str">
            <v>SE</v>
          </cell>
          <cell r="AF1570" t="str">
            <v>394.SE</v>
          </cell>
        </row>
        <row r="1571">
          <cell r="A1571">
            <v>1571</v>
          </cell>
          <cell r="D1571" t="str">
            <v>SG</v>
          </cell>
          <cell r="E1571" t="str">
            <v>PT</v>
          </cell>
          <cell r="F1571">
            <v>4584.0066675161133</v>
          </cell>
          <cell r="G1571">
            <v>3107.6258461332973</v>
          </cell>
          <cell r="H1571">
            <v>1476.3808213828165</v>
          </cell>
          <cell r="I1571">
            <v>0</v>
          </cell>
          <cell r="J1571">
            <v>0</v>
          </cell>
          <cell r="K1571">
            <v>0</v>
          </cell>
          <cell r="M1571">
            <v>0.75</v>
          </cell>
          <cell r="N1571">
            <v>2330.7193845999727</v>
          </cell>
          <cell r="O1571">
            <v>776.90646153332432</v>
          </cell>
          <cell r="P1571">
            <v>0.75</v>
          </cell>
          <cell r="Q1571">
            <v>1107.2856160371125</v>
          </cell>
          <cell r="R1571">
            <v>369.09520534570413</v>
          </cell>
          <cell r="S1571" t="str">
            <v>PLNT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D1571">
            <v>394</v>
          </cell>
          <cell r="AE1571" t="str">
            <v>SG</v>
          </cell>
          <cell r="AF1571" t="str">
            <v>394.SG2</v>
          </cell>
        </row>
        <row r="1572">
          <cell r="A1572">
            <v>1572</v>
          </cell>
          <cell r="D1572" t="str">
            <v>SG</v>
          </cell>
          <cell r="E1572" t="str">
            <v>G-SG</v>
          </cell>
          <cell r="F1572">
            <v>714943.50623469346</v>
          </cell>
          <cell r="G1572">
            <v>316032.52886075806</v>
          </cell>
          <cell r="H1572">
            <v>398910.97737393546</v>
          </cell>
          <cell r="I1572">
            <v>0</v>
          </cell>
          <cell r="J1572">
            <v>0</v>
          </cell>
          <cell r="K1572">
            <v>0</v>
          </cell>
          <cell r="M1572">
            <v>0.75</v>
          </cell>
          <cell r="N1572">
            <v>237024.39664556854</v>
          </cell>
          <cell r="O1572">
            <v>79008.132215189515</v>
          </cell>
          <cell r="P1572">
            <v>0.75</v>
          </cell>
          <cell r="Q1572">
            <v>299183.23303045158</v>
          </cell>
          <cell r="R1572">
            <v>99727.744343483864</v>
          </cell>
          <cell r="S1572" t="str">
            <v>PLNT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D1572">
            <v>394</v>
          </cell>
          <cell r="AE1572" t="str">
            <v>SG</v>
          </cell>
          <cell r="AF1572" t="str">
            <v>394.SG3</v>
          </cell>
        </row>
        <row r="1573">
          <cell r="A1573">
            <v>1573</v>
          </cell>
          <cell r="D1573" t="str">
            <v>SG</v>
          </cell>
          <cell r="E1573" t="str">
            <v>G-SG</v>
          </cell>
          <cell r="F1573">
            <v>39331.485681090409</v>
          </cell>
          <cell r="G1573">
            <v>17386.029490790715</v>
          </cell>
          <cell r="H1573">
            <v>21945.456190299694</v>
          </cell>
          <cell r="I1573">
            <v>0</v>
          </cell>
          <cell r="J1573">
            <v>0</v>
          </cell>
          <cell r="K1573">
            <v>0</v>
          </cell>
          <cell r="M1573">
            <v>0.75</v>
          </cell>
          <cell r="N1573">
            <v>13039.522118093037</v>
          </cell>
          <cell r="O1573">
            <v>4346.5073726976789</v>
          </cell>
          <cell r="P1573">
            <v>0.75</v>
          </cell>
          <cell r="Q1573">
            <v>16459.09214272477</v>
          </cell>
          <cell r="R1573">
            <v>5486.3640475749235</v>
          </cell>
          <cell r="S1573" t="str">
            <v>PLNT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D1573">
            <v>394</v>
          </cell>
          <cell r="AE1573" t="str">
            <v>SG</v>
          </cell>
          <cell r="AF1573" t="str">
            <v>394.SG4</v>
          </cell>
        </row>
        <row r="1574">
          <cell r="A1574">
            <v>1574</v>
          </cell>
          <cell r="F1574">
            <v>25695873.472820874</v>
          </cell>
          <cell r="G1574">
            <v>5668684.7710483782</v>
          </cell>
          <cell r="H1574">
            <v>10359228.657779273</v>
          </cell>
          <cell r="I1574">
            <v>9667960.0439932197</v>
          </cell>
          <cell r="J1574">
            <v>0</v>
          </cell>
          <cell r="K1574">
            <v>0</v>
          </cell>
          <cell r="N1574">
            <v>4236468.251405579</v>
          </cell>
          <cell r="O1574">
            <v>1432216.5196428008</v>
          </cell>
          <cell r="Q1574">
            <v>7769421.4933344554</v>
          </cell>
          <cell r="R1574">
            <v>2589807.1644448182</v>
          </cell>
          <cell r="T1574">
            <v>1695809.2585511119</v>
          </cell>
          <cell r="U1574">
            <v>4873384.7009077137</v>
          </cell>
          <cell r="V1574">
            <v>1810353.265004969</v>
          </cell>
          <cell r="W1574">
            <v>996553.36961771571</v>
          </cell>
          <cell r="X1574">
            <v>291859.44991170825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D1574">
            <v>394</v>
          </cell>
          <cell r="AE1574" t="str">
            <v>NA</v>
          </cell>
          <cell r="AF1574" t="str">
            <v>394.NA1</v>
          </cell>
        </row>
        <row r="1575">
          <cell r="A1575">
            <v>1575</v>
          </cell>
          <cell r="AD1575">
            <v>394</v>
          </cell>
          <cell r="AE1575" t="str">
            <v>NA</v>
          </cell>
          <cell r="AF1575" t="str">
            <v>394.NA2</v>
          </cell>
        </row>
        <row r="1576">
          <cell r="A1576">
            <v>1576</v>
          </cell>
          <cell r="B1576">
            <v>395</v>
          </cell>
          <cell r="C1576" t="str">
            <v>Laboratory Equipment</v>
          </cell>
          <cell r="AD1576">
            <v>395</v>
          </cell>
          <cell r="AE1576" t="str">
            <v>NA</v>
          </cell>
          <cell r="AF1576" t="str">
            <v>395.NA</v>
          </cell>
        </row>
        <row r="1577">
          <cell r="A1577">
            <v>1577</v>
          </cell>
          <cell r="D1577" t="str">
            <v>S</v>
          </cell>
          <cell r="E1577" t="str">
            <v>G-SITUS</v>
          </cell>
          <cell r="F1577">
            <v>7471102.8607692299</v>
          </cell>
          <cell r="G1577">
            <v>0</v>
          </cell>
          <cell r="H1577">
            <v>2214712.112557854</v>
          </cell>
          <cell r="I1577">
            <v>5256390.7482113754</v>
          </cell>
          <cell r="J1577">
            <v>0</v>
          </cell>
          <cell r="K1577">
            <v>0</v>
          </cell>
          <cell r="M1577">
            <v>0.75</v>
          </cell>
          <cell r="N1577">
            <v>0</v>
          </cell>
          <cell r="O1577">
            <v>0</v>
          </cell>
          <cell r="P1577">
            <v>0.75</v>
          </cell>
          <cell r="Q1577">
            <v>1661034.0844183904</v>
          </cell>
          <cell r="R1577">
            <v>553678.02813946351</v>
          </cell>
          <cell r="S1577" t="str">
            <v>PLNT</v>
          </cell>
          <cell r="T1577">
            <v>921997.61447271332</v>
          </cell>
          <cell r="U1577">
            <v>2649619.3755208836</v>
          </cell>
          <cell r="V1577">
            <v>984274.25329283345</v>
          </cell>
          <cell r="W1577">
            <v>541817.91074033384</v>
          </cell>
          <cell r="X1577">
            <v>158681.59418461085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D1577">
            <v>395</v>
          </cell>
          <cell r="AE1577" t="str">
            <v>S</v>
          </cell>
          <cell r="AF1577" t="str">
            <v>395.S</v>
          </cell>
        </row>
        <row r="1578">
          <cell r="A1578">
            <v>1578</v>
          </cell>
          <cell r="D1578" t="str">
            <v>SG</v>
          </cell>
          <cell r="E1578" t="str">
            <v>PT</v>
          </cell>
          <cell r="F1578">
            <v>663.89017061172967</v>
          </cell>
          <cell r="G1578">
            <v>450.06964492588259</v>
          </cell>
          <cell r="H1578">
            <v>213.82052568584714</v>
          </cell>
          <cell r="I1578">
            <v>0</v>
          </cell>
          <cell r="J1578">
            <v>0</v>
          </cell>
          <cell r="K1578">
            <v>0</v>
          </cell>
          <cell r="M1578">
            <v>0.75</v>
          </cell>
          <cell r="N1578">
            <v>337.55223369441194</v>
          </cell>
          <cell r="O1578">
            <v>112.51741123147065</v>
          </cell>
          <cell r="P1578">
            <v>0.75</v>
          </cell>
          <cell r="Q1578">
            <v>160.36539426438537</v>
          </cell>
          <cell r="R1578">
            <v>53.455131421461786</v>
          </cell>
          <cell r="S1578" t="str">
            <v>PLNT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D1578">
            <v>395</v>
          </cell>
          <cell r="AE1578" t="str">
            <v>SG</v>
          </cell>
          <cell r="AF1578" t="str">
            <v>395.SG</v>
          </cell>
        </row>
        <row r="1579">
          <cell r="A1579">
            <v>1579</v>
          </cell>
          <cell r="D1579" t="str">
            <v>SG</v>
          </cell>
          <cell r="E1579" t="str">
            <v>PT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M1579">
            <v>0.75</v>
          </cell>
          <cell r="N1579">
            <v>0</v>
          </cell>
          <cell r="O1579">
            <v>0</v>
          </cell>
          <cell r="P1579">
            <v>0.75</v>
          </cell>
          <cell r="Q1579">
            <v>0</v>
          </cell>
          <cell r="R1579">
            <v>0</v>
          </cell>
          <cell r="S1579" t="str">
            <v>PLNT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D1579">
            <v>395</v>
          </cell>
          <cell r="AE1579" t="str">
            <v>SG</v>
          </cell>
          <cell r="AF1579" t="str">
            <v>395.SG1</v>
          </cell>
        </row>
        <row r="1580">
          <cell r="A1580">
            <v>1580</v>
          </cell>
          <cell r="D1580" t="str">
            <v>SO</v>
          </cell>
          <cell r="E1580" t="str">
            <v>PTD</v>
          </cell>
          <cell r="F1580">
            <v>1997886.6974894656</v>
          </cell>
          <cell r="G1580">
            <v>1008921.6893031339</v>
          </cell>
          <cell r="H1580">
            <v>479321.74145664746</v>
          </cell>
          <cell r="I1580">
            <v>509643.26672968431</v>
          </cell>
          <cell r="J1580">
            <v>0</v>
          </cell>
          <cell r="K1580">
            <v>0</v>
          </cell>
          <cell r="M1580">
            <v>0.75</v>
          </cell>
          <cell r="N1580">
            <v>756691.26697735046</v>
          </cell>
          <cell r="O1580">
            <v>252230.42232578347</v>
          </cell>
          <cell r="P1580">
            <v>0.75</v>
          </cell>
          <cell r="Q1580">
            <v>359491.30609248561</v>
          </cell>
          <cell r="R1580">
            <v>119830.43536416187</v>
          </cell>
          <cell r="S1580" t="str">
            <v>PLNT</v>
          </cell>
          <cell r="T1580">
            <v>89394.015526098781</v>
          </cell>
          <cell r="U1580">
            <v>256898.83777955905</v>
          </cell>
          <cell r="V1580">
            <v>95432.164356649606</v>
          </cell>
          <cell r="W1580">
            <v>52532.976186429449</v>
          </cell>
          <cell r="X1580">
            <v>15385.272880947374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D1580">
            <v>395</v>
          </cell>
          <cell r="AE1580" t="str">
            <v>SO</v>
          </cell>
          <cell r="AF1580" t="str">
            <v>395.SO</v>
          </cell>
        </row>
        <row r="1581">
          <cell r="A1581">
            <v>1581</v>
          </cell>
          <cell r="D1581" t="str">
            <v>SE</v>
          </cell>
          <cell r="E1581" t="str">
            <v>P</v>
          </cell>
          <cell r="F1581">
            <v>117148.83850178437</v>
          </cell>
          <cell r="G1581">
            <v>117148.83850178437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M1581">
            <v>0</v>
          </cell>
          <cell r="N1581">
            <v>0</v>
          </cell>
          <cell r="O1581">
            <v>117148.83850178437</v>
          </cell>
          <cell r="P1581">
            <v>0</v>
          </cell>
          <cell r="Q1581">
            <v>0</v>
          </cell>
          <cell r="R1581">
            <v>0</v>
          </cell>
          <cell r="S1581" t="str">
            <v>PLNT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D1581">
            <v>395</v>
          </cell>
          <cell r="AE1581" t="str">
            <v>SE</v>
          </cell>
          <cell r="AF1581" t="str">
            <v>395.SE</v>
          </cell>
        </row>
        <row r="1582">
          <cell r="A1582">
            <v>1582</v>
          </cell>
          <cell r="D1582" t="str">
            <v>SG</v>
          </cell>
          <cell r="E1582" t="str">
            <v>G-SG</v>
          </cell>
          <cell r="F1582">
            <v>2636762.1931326208</v>
          </cell>
          <cell r="G1582">
            <v>1165550.3080079639</v>
          </cell>
          <cell r="H1582">
            <v>1471211.8851246571</v>
          </cell>
          <cell r="I1582">
            <v>0</v>
          </cell>
          <cell r="J1582">
            <v>0</v>
          </cell>
          <cell r="K1582">
            <v>0</v>
          </cell>
          <cell r="M1582">
            <v>0.75</v>
          </cell>
          <cell r="N1582">
            <v>874162.73100597295</v>
          </cell>
          <cell r="O1582">
            <v>291387.57700199098</v>
          </cell>
          <cell r="P1582">
            <v>0.75</v>
          </cell>
          <cell r="Q1582">
            <v>1103408.9138434927</v>
          </cell>
          <cell r="R1582">
            <v>367802.97128116427</v>
          </cell>
          <cell r="S1582" t="str">
            <v>PLNT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D1582">
            <v>395</v>
          </cell>
          <cell r="AE1582" t="str">
            <v>SG</v>
          </cell>
          <cell r="AF1582" t="str">
            <v>395.SG2</v>
          </cell>
        </row>
        <row r="1583">
          <cell r="A1583">
            <v>1583</v>
          </cell>
          <cell r="D1583" t="str">
            <v>SG</v>
          </cell>
          <cell r="E1583" t="str">
            <v>G-SG</v>
          </cell>
          <cell r="F1583">
            <v>99408.120213790622</v>
          </cell>
          <cell r="G1583">
            <v>43942.212701412442</v>
          </cell>
          <cell r="H1583">
            <v>55465.907512378188</v>
          </cell>
          <cell r="I1583">
            <v>0</v>
          </cell>
          <cell r="J1583">
            <v>0</v>
          </cell>
          <cell r="K1583">
            <v>0</v>
          </cell>
          <cell r="M1583">
            <v>0.75</v>
          </cell>
          <cell r="N1583">
            <v>32956.659526059331</v>
          </cell>
          <cell r="O1583">
            <v>10985.55317535311</v>
          </cell>
          <cell r="P1583">
            <v>0.75</v>
          </cell>
          <cell r="Q1583">
            <v>41599.430634283643</v>
          </cell>
          <cell r="R1583">
            <v>13866.476878094547</v>
          </cell>
          <cell r="S1583" t="str">
            <v>PLNT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D1583">
            <v>395</v>
          </cell>
          <cell r="AE1583" t="str">
            <v>SG</v>
          </cell>
          <cell r="AF1583" t="str">
            <v>395.SG3</v>
          </cell>
        </row>
        <row r="1584">
          <cell r="A1584">
            <v>1584</v>
          </cell>
          <cell r="D1584" t="str">
            <v>SG</v>
          </cell>
          <cell r="E1584" t="str">
            <v>G-SG</v>
          </cell>
          <cell r="F1584">
            <v>6133.5345172461084</v>
          </cell>
          <cell r="G1584">
            <v>2711.2581727593479</v>
          </cell>
          <cell r="H1584">
            <v>3422.276344486761</v>
          </cell>
          <cell r="I1584">
            <v>0</v>
          </cell>
          <cell r="J1584">
            <v>0</v>
          </cell>
          <cell r="K1584">
            <v>0</v>
          </cell>
          <cell r="M1584">
            <v>0.75</v>
          </cell>
          <cell r="N1584">
            <v>2033.4436295695109</v>
          </cell>
          <cell r="O1584">
            <v>677.81454318983697</v>
          </cell>
          <cell r="P1584">
            <v>0.75</v>
          </cell>
          <cell r="Q1584">
            <v>2566.7072583650706</v>
          </cell>
          <cell r="R1584">
            <v>855.56908612169025</v>
          </cell>
          <cell r="S1584" t="str">
            <v>PLNT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D1584">
            <v>395</v>
          </cell>
          <cell r="AE1584" t="str">
            <v>SG</v>
          </cell>
          <cell r="AF1584" t="str">
            <v>395.SG4</v>
          </cell>
        </row>
        <row r="1585">
          <cell r="A1585">
            <v>1585</v>
          </cell>
          <cell r="F1585">
            <v>12329106.134794747</v>
          </cell>
          <cell r="G1585">
            <v>2338724.3763319799</v>
          </cell>
          <cell r="H1585">
            <v>4224347.743521709</v>
          </cell>
          <cell r="I1585">
            <v>5766034.01494106</v>
          </cell>
          <cell r="J1585">
            <v>0</v>
          </cell>
          <cell r="K1585">
            <v>0</v>
          </cell>
          <cell r="N1585">
            <v>1666181.6533726468</v>
          </cell>
          <cell r="O1585">
            <v>672542.72295933322</v>
          </cell>
          <cell r="Q1585">
            <v>3168260.8076412817</v>
          </cell>
          <cell r="R1585">
            <v>1056086.9358804272</v>
          </cell>
          <cell r="T1585">
            <v>1011391.6299988121</v>
          </cell>
          <cell r="U1585">
            <v>2906518.2133004428</v>
          </cell>
          <cell r="V1585">
            <v>1079706.4176494831</v>
          </cell>
          <cell r="W1585">
            <v>594350.88692676334</v>
          </cell>
          <cell r="X1585">
            <v>174066.86706555821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D1585">
            <v>395</v>
          </cell>
          <cell r="AE1585" t="str">
            <v>NA</v>
          </cell>
          <cell r="AF1585" t="str">
            <v>395.NA1</v>
          </cell>
        </row>
        <row r="1586">
          <cell r="A1586">
            <v>1586</v>
          </cell>
          <cell r="AD1586">
            <v>395</v>
          </cell>
          <cell r="AE1586" t="str">
            <v>NA</v>
          </cell>
          <cell r="AF1586" t="str">
            <v>395.NA2</v>
          </cell>
        </row>
        <row r="1587">
          <cell r="A1587">
            <v>1587</v>
          </cell>
          <cell r="B1587">
            <v>396</v>
          </cell>
          <cell r="C1587" t="str">
            <v>Power Operated Equipment</v>
          </cell>
          <cell r="AD1587">
            <v>396</v>
          </cell>
          <cell r="AE1587" t="str">
            <v>NA</v>
          </cell>
          <cell r="AF1587" t="str">
            <v>396.NA</v>
          </cell>
        </row>
        <row r="1588">
          <cell r="A1588">
            <v>1588</v>
          </cell>
          <cell r="D1588" t="str">
            <v>S</v>
          </cell>
          <cell r="E1588" t="str">
            <v>G-SITUS</v>
          </cell>
          <cell r="F1588">
            <v>46634265.868461497</v>
          </cell>
          <cell r="G1588">
            <v>0</v>
          </cell>
          <cell r="H1588">
            <v>13824126.82623554</v>
          </cell>
          <cell r="I1588">
            <v>32810139.042225957</v>
          </cell>
          <cell r="J1588">
            <v>0</v>
          </cell>
          <cell r="K1588">
            <v>0</v>
          </cell>
          <cell r="M1588">
            <v>0.75</v>
          </cell>
          <cell r="N1588">
            <v>0</v>
          </cell>
          <cell r="O1588">
            <v>0</v>
          </cell>
          <cell r="P1588">
            <v>0.75</v>
          </cell>
          <cell r="Q1588">
            <v>10368095.119676655</v>
          </cell>
          <cell r="R1588">
            <v>3456031.7065588851</v>
          </cell>
          <cell r="S1588" t="str">
            <v>PLNT</v>
          </cell>
          <cell r="T1588">
            <v>5755064.9060372878</v>
          </cell>
          <cell r="U1588">
            <v>16538797.110811787</v>
          </cell>
          <cell r="V1588">
            <v>6143792.6998121161</v>
          </cell>
          <cell r="W1588">
            <v>3382001.4223653097</v>
          </cell>
          <cell r="X1588">
            <v>990482.90319945442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D1588">
            <v>396</v>
          </cell>
          <cell r="AE1588" t="str">
            <v>S</v>
          </cell>
          <cell r="AF1588" t="str">
            <v>396.S</v>
          </cell>
        </row>
        <row r="1589">
          <cell r="A1589">
            <v>1589</v>
          </cell>
          <cell r="D1589" t="str">
            <v>SG</v>
          </cell>
          <cell r="E1589" t="str">
            <v>G-DGP</v>
          </cell>
          <cell r="F1589">
            <v>294736.50004571071</v>
          </cell>
          <cell r="G1589">
            <v>197477.90628298122</v>
          </cell>
          <cell r="H1589">
            <v>97258.593762729477</v>
          </cell>
          <cell r="I1589">
            <v>0</v>
          </cell>
          <cell r="J1589">
            <v>0</v>
          </cell>
          <cell r="K1589">
            <v>0</v>
          </cell>
          <cell r="M1589">
            <v>0.75</v>
          </cell>
          <cell r="N1589">
            <v>148108.42971223593</v>
          </cell>
          <cell r="O1589">
            <v>49369.476570745304</v>
          </cell>
          <cell r="P1589">
            <v>0.75</v>
          </cell>
          <cell r="Q1589">
            <v>72943.945322047104</v>
          </cell>
          <cell r="R1589">
            <v>24314.648440682369</v>
          </cell>
          <cell r="S1589" t="str">
            <v>PLNT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D1589">
            <v>396</v>
          </cell>
          <cell r="AE1589" t="str">
            <v>SG</v>
          </cell>
          <cell r="AF1589" t="str">
            <v>396.SG</v>
          </cell>
        </row>
        <row r="1590">
          <cell r="A1590">
            <v>1590</v>
          </cell>
          <cell r="D1590" t="str">
            <v>SG</v>
          </cell>
          <cell r="E1590" t="str">
            <v>G-SG</v>
          </cell>
          <cell r="F1590">
            <v>17803781.364137683</v>
          </cell>
          <cell r="G1590">
            <v>7869956.1555923009</v>
          </cell>
          <cell r="H1590">
            <v>9933825.2085453831</v>
          </cell>
          <cell r="I1590">
            <v>0</v>
          </cell>
          <cell r="J1590">
            <v>0</v>
          </cell>
          <cell r="K1590">
            <v>0</v>
          </cell>
          <cell r="M1590">
            <v>0.75</v>
          </cell>
          <cell r="N1590">
            <v>5902467.1166942259</v>
          </cell>
          <cell r="O1590">
            <v>1967489.0388980752</v>
          </cell>
          <cell r="P1590">
            <v>0.75</v>
          </cell>
          <cell r="Q1590">
            <v>7450368.9064090373</v>
          </cell>
          <cell r="R1590">
            <v>2483456.3021363458</v>
          </cell>
          <cell r="S1590" t="str">
            <v>PLNT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D1590">
            <v>396</v>
          </cell>
          <cell r="AE1590" t="str">
            <v>SG</v>
          </cell>
          <cell r="AF1590" t="str">
            <v>396.SG1</v>
          </cell>
        </row>
        <row r="1591">
          <cell r="A1591">
            <v>1591</v>
          </cell>
          <cell r="D1591" t="str">
            <v>SO</v>
          </cell>
          <cell r="E1591" t="str">
            <v>PTD</v>
          </cell>
          <cell r="F1591">
            <v>846458.04706294276</v>
          </cell>
          <cell r="G1591">
            <v>427456.61395119166</v>
          </cell>
          <cell r="H1591">
            <v>203077.45464146466</v>
          </cell>
          <cell r="I1591">
            <v>215923.97847028641</v>
          </cell>
          <cell r="J1591">
            <v>0</v>
          </cell>
          <cell r="K1591">
            <v>0</v>
          </cell>
          <cell r="M1591">
            <v>0.75</v>
          </cell>
          <cell r="N1591">
            <v>320592.46046339371</v>
          </cell>
          <cell r="O1591">
            <v>106864.15348779791</v>
          </cell>
          <cell r="P1591">
            <v>0.75</v>
          </cell>
          <cell r="Q1591">
            <v>152308.0909810985</v>
          </cell>
          <cell r="R1591">
            <v>50769.363660366165</v>
          </cell>
          <cell r="S1591" t="str">
            <v>PLNT</v>
          </cell>
          <cell r="T1591">
            <v>37874.161681150559</v>
          </cell>
          <cell r="U1591">
            <v>108842.05235105524</v>
          </cell>
          <cell r="V1591">
            <v>40432.384664168538</v>
          </cell>
          <cell r="W1591">
            <v>22256.998099564957</v>
          </cell>
          <cell r="X1591">
            <v>6518.3816743470943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D1591">
            <v>396</v>
          </cell>
          <cell r="AE1591" t="str">
            <v>SO</v>
          </cell>
          <cell r="AF1591" t="str">
            <v>396.SO</v>
          </cell>
        </row>
        <row r="1592">
          <cell r="A1592">
            <v>1592</v>
          </cell>
          <cell r="D1592" t="str">
            <v>SG</v>
          </cell>
          <cell r="E1592" t="str">
            <v>G-DGU</v>
          </cell>
          <cell r="F1592">
            <v>601080.32148858509</v>
          </cell>
          <cell r="G1592">
            <v>402732.89320141153</v>
          </cell>
          <cell r="H1592">
            <v>198347.42828717356</v>
          </cell>
          <cell r="I1592">
            <v>0</v>
          </cell>
          <cell r="J1592">
            <v>0</v>
          </cell>
          <cell r="K1592">
            <v>0</v>
          </cell>
          <cell r="M1592">
            <v>0.75</v>
          </cell>
          <cell r="N1592">
            <v>302049.66990105866</v>
          </cell>
          <cell r="O1592">
            <v>100683.22330035288</v>
          </cell>
          <cell r="P1592">
            <v>0.75</v>
          </cell>
          <cell r="Q1592">
            <v>148760.57121538016</v>
          </cell>
          <cell r="R1592">
            <v>49586.857071793391</v>
          </cell>
          <cell r="S1592" t="str">
            <v>PLNT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D1592">
            <v>396</v>
          </cell>
          <cell r="AE1592" t="str">
            <v>SG</v>
          </cell>
          <cell r="AF1592" t="str">
            <v>396.SG2</v>
          </cell>
        </row>
        <row r="1593">
          <cell r="A1593">
            <v>1593</v>
          </cell>
          <cell r="D1593" t="str">
            <v>SE</v>
          </cell>
          <cell r="E1593" t="str">
            <v>P</v>
          </cell>
          <cell r="F1593">
            <v>53524.251505547378</v>
          </cell>
          <cell r="G1593">
            <v>53524.251505547378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M1593">
            <v>0</v>
          </cell>
          <cell r="N1593">
            <v>0</v>
          </cell>
          <cell r="O1593">
            <v>53524.251505547378</v>
          </cell>
          <cell r="P1593">
            <v>0</v>
          </cell>
          <cell r="Q1593">
            <v>0</v>
          </cell>
          <cell r="R1593">
            <v>0</v>
          </cell>
          <cell r="S1593" t="str">
            <v>PLNT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D1593">
            <v>396</v>
          </cell>
          <cell r="AE1593" t="str">
            <v>SE</v>
          </cell>
          <cell r="AF1593" t="str">
            <v>396.SE</v>
          </cell>
        </row>
        <row r="1594">
          <cell r="A1594">
            <v>1594</v>
          </cell>
          <cell r="D1594" t="str">
            <v>SG</v>
          </cell>
          <cell r="E1594" t="str">
            <v>G-SG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M1594">
            <v>0.75</v>
          </cell>
          <cell r="N1594">
            <v>0</v>
          </cell>
          <cell r="O1594">
            <v>0</v>
          </cell>
          <cell r="P1594">
            <v>0.75</v>
          </cell>
          <cell r="Q1594">
            <v>0</v>
          </cell>
          <cell r="R1594">
            <v>0</v>
          </cell>
          <cell r="S1594" t="str">
            <v>PLNT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D1594">
            <v>396</v>
          </cell>
          <cell r="AE1594" t="str">
            <v>SG</v>
          </cell>
          <cell r="AF1594" t="str">
            <v>396.SG3</v>
          </cell>
        </row>
        <row r="1595">
          <cell r="A1595">
            <v>1595</v>
          </cell>
          <cell r="D1595" t="str">
            <v>SG</v>
          </cell>
          <cell r="E1595" t="str">
            <v>G-SG</v>
          </cell>
          <cell r="F1595">
            <v>417790.50847441115</v>
          </cell>
          <cell r="G1595">
            <v>184679.47435814189</v>
          </cell>
          <cell r="H1595">
            <v>233111.03411626929</v>
          </cell>
          <cell r="I1595">
            <v>0</v>
          </cell>
          <cell r="J1595">
            <v>0</v>
          </cell>
          <cell r="K1595">
            <v>0</v>
          </cell>
          <cell r="M1595">
            <v>0.75</v>
          </cell>
          <cell r="N1595">
            <v>138509.60576860642</v>
          </cell>
          <cell r="O1595">
            <v>46169.868589535472</v>
          </cell>
          <cell r="P1595">
            <v>0.75</v>
          </cell>
          <cell r="Q1595">
            <v>174833.27558720196</v>
          </cell>
          <cell r="R1595">
            <v>58277.758529067323</v>
          </cell>
          <cell r="S1595" t="str">
            <v>PLNT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D1595">
            <v>396</v>
          </cell>
          <cell r="AE1595" t="str">
            <v>SG</v>
          </cell>
          <cell r="AF1595" t="str">
            <v>396.SG4</v>
          </cell>
        </row>
        <row r="1596">
          <cell r="A1596">
            <v>1596</v>
          </cell>
          <cell r="F1596">
            <v>66651636.861176364</v>
          </cell>
          <cell r="G1596">
            <v>9135827.2948915735</v>
          </cell>
          <cell r="H1596">
            <v>24489746.54558856</v>
          </cell>
          <cell r="I1596">
            <v>33026063.020696245</v>
          </cell>
          <cell r="J1596">
            <v>0</v>
          </cell>
          <cell r="K1596">
            <v>0</v>
          </cell>
          <cell r="N1596">
            <v>6811727.2825395204</v>
          </cell>
          <cell r="O1596">
            <v>2324100.0123520535</v>
          </cell>
          <cell r="Q1596">
            <v>18367309.909191422</v>
          </cell>
          <cell r="R1596">
            <v>6122436.6363971401</v>
          </cell>
          <cell r="T1596">
            <v>5792939.0677184388</v>
          </cell>
          <cell r="U1596">
            <v>16647639.163162842</v>
          </cell>
          <cell r="V1596">
            <v>6184225.0844762847</v>
          </cell>
          <cell r="W1596">
            <v>3404258.4204648747</v>
          </cell>
          <cell r="X1596">
            <v>997001.28487380152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D1596">
            <v>396</v>
          </cell>
          <cell r="AE1596" t="str">
            <v>NA</v>
          </cell>
          <cell r="AF1596" t="str">
            <v>396.NA1</v>
          </cell>
        </row>
        <row r="1597">
          <cell r="A1597">
            <v>1597</v>
          </cell>
          <cell r="AD1597">
            <v>396</v>
          </cell>
          <cell r="AE1597" t="str">
            <v>NA</v>
          </cell>
          <cell r="AF1597" t="str">
            <v>396.NA2</v>
          </cell>
        </row>
        <row r="1598">
          <cell r="A1598">
            <v>1598</v>
          </cell>
          <cell r="B1598">
            <v>397</v>
          </cell>
          <cell r="C1598" t="str">
            <v>Communication Equipment</v>
          </cell>
          <cell r="AD1598">
            <v>397</v>
          </cell>
          <cell r="AE1598" t="str">
            <v>NA</v>
          </cell>
          <cell r="AF1598" t="str">
            <v>397.NA</v>
          </cell>
        </row>
        <row r="1599">
          <cell r="A1599">
            <v>1599</v>
          </cell>
          <cell r="D1599" t="str">
            <v>S</v>
          </cell>
          <cell r="E1599" t="str">
            <v>G-SITUS</v>
          </cell>
          <cell r="F1599">
            <v>55705314.8369231</v>
          </cell>
          <cell r="G1599">
            <v>0</v>
          </cell>
          <cell r="H1599">
            <v>16513122.333116954</v>
          </cell>
          <cell r="I1599">
            <v>39192192.503806144</v>
          </cell>
          <cell r="J1599">
            <v>0</v>
          </cell>
          <cell r="K1599">
            <v>0</v>
          </cell>
          <cell r="M1599">
            <v>0.75</v>
          </cell>
          <cell r="N1599">
            <v>0</v>
          </cell>
          <cell r="O1599">
            <v>0</v>
          </cell>
          <cell r="P1599">
            <v>0.75</v>
          </cell>
          <cell r="Q1599">
            <v>12384841.749837715</v>
          </cell>
          <cell r="R1599">
            <v>4128280.5832792385</v>
          </cell>
          <cell r="S1599" t="str">
            <v>PLNT</v>
          </cell>
          <cell r="T1599">
            <v>6874509.473398746</v>
          </cell>
          <cell r="U1599">
            <v>19755835.819961607</v>
          </cell>
          <cell r="V1599">
            <v>7338850.5268028686</v>
          </cell>
          <cell r="W1599">
            <v>4039850.3225756176</v>
          </cell>
          <cell r="X1599">
            <v>1183146.3610673004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D1599">
            <v>397</v>
          </cell>
          <cell r="AE1599" t="str">
            <v>S</v>
          </cell>
          <cell r="AF1599" t="str">
            <v>397.S</v>
          </cell>
        </row>
        <row r="1600">
          <cell r="A1600">
            <v>1600</v>
          </cell>
          <cell r="D1600" t="str">
            <v>SG</v>
          </cell>
          <cell r="E1600" t="str">
            <v>G-DGP</v>
          </cell>
          <cell r="F1600">
            <v>294998.62068159197</v>
          </cell>
          <cell r="G1600">
            <v>197653.53106769355</v>
          </cell>
          <cell r="H1600">
            <v>97345.08961389841</v>
          </cell>
          <cell r="I1600">
            <v>0</v>
          </cell>
          <cell r="J1600">
            <v>0</v>
          </cell>
          <cell r="K1600">
            <v>0</v>
          </cell>
          <cell r="M1600">
            <v>0.75</v>
          </cell>
          <cell r="N1600">
            <v>148240.14830077015</v>
          </cell>
          <cell r="O1600">
            <v>49413.382766923387</v>
          </cell>
          <cell r="P1600">
            <v>0.75</v>
          </cell>
          <cell r="Q1600">
            <v>73008.817210423804</v>
          </cell>
          <cell r="R1600">
            <v>24336.272403474602</v>
          </cell>
          <cell r="S1600" t="str">
            <v>PLNT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D1600">
            <v>397</v>
          </cell>
          <cell r="AE1600" t="str">
            <v>SG</v>
          </cell>
          <cell r="AF1600" t="str">
            <v>397.SG</v>
          </cell>
        </row>
        <row r="1601">
          <cell r="A1601">
            <v>1601</v>
          </cell>
          <cell r="D1601" t="str">
            <v>SG</v>
          </cell>
          <cell r="E1601" t="str">
            <v>G-DGU</v>
          </cell>
          <cell r="F1601">
            <v>569531.04877151863</v>
          </cell>
          <cell r="G1601">
            <v>381594.40400868916</v>
          </cell>
          <cell r="H1601">
            <v>187936.64476282947</v>
          </cell>
          <cell r="I1601">
            <v>0</v>
          </cell>
          <cell r="J1601">
            <v>0</v>
          </cell>
          <cell r="K1601">
            <v>0</v>
          </cell>
          <cell r="M1601">
            <v>0.75</v>
          </cell>
          <cell r="N1601">
            <v>286195.80300651689</v>
          </cell>
          <cell r="O1601">
            <v>95398.60100217229</v>
          </cell>
          <cell r="P1601">
            <v>0.75</v>
          </cell>
          <cell r="Q1601">
            <v>140952.48357212212</v>
          </cell>
          <cell r="R1601">
            <v>46984.161190707367</v>
          </cell>
          <cell r="S1601" t="str">
            <v>PLNT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D1601">
            <v>397</v>
          </cell>
          <cell r="AE1601" t="str">
            <v>SG</v>
          </cell>
          <cell r="AF1601" t="str">
            <v>397.SG1</v>
          </cell>
        </row>
        <row r="1602">
          <cell r="A1602">
            <v>1602</v>
          </cell>
          <cell r="D1602" t="str">
            <v>SO</v>
          </cell>
          <cell r="E1602" t="str">
            <v>PTD</v>
          </cell>
          <cell r="F1602">
            <v>34276491.324972861</v>
          </cell>
          <cell r="G1602">
            <v>17309437.804672193</v>
          </cell>
          <cell r="H1602">
            <v>8223423.0467397617</v>
          </cell>
          <cell r="I1602">
            <v>8743630.4735609069</v>
          </cell>
          <cell r="J1602">
            <v>0</v>
          </cell>
          <cell r="K1602">
            <v>0</v>
          </cell>
          <cell r="M1602">
            <v>0.75</v>
          </cell>
          <cell r="N1602">
            <v>12982078.353504144</v>
          </cell>
          <cell r="O1602">
            <v>4327359.4511680482</v>
          </cell>
          <cell r="P1602">
            <v>0.75</v>
          </cell>
          <cell r="Q1602">
            <v>6167567.2850548215</v>
          </cell>
          <cell r="R1602">
            <v>2055855.7616849404</v>
          </cell>
          <cell r="S1602" t="str">
            <v>PLNT</v>
          </cell>
          <cell r="T1602">
            <v>1533677.1607394768</v>
          </cell>
          <cell r="U1602">
            <v>4407452.5325243548</v>
          </cell>
          <cell r="V1602">
            <v>1637269.9001422385</v>
          </cell>
          <cell r="W1602">
            <v>901275.38503151224</v>
          </cell>
          <cell r="X1602">
            <v>263955.49512332317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D1602">
            <v>397</v>
          </cell>
          <cell r="AE1602" t="str">
            <v>SO</v>
          </cell>
          <cell r="AF1602" t="str">
            <v>397.SO</v>
          </cell>
        </row>
        <row r="1603">
          <cell r="A1603">
            <v>1603</v>
          </cell>
          <cell r="D1603" t="str">
            <v>CN</v>
          </cell>
          <cell r="E1603" t="str">
            <v>CUST</v>
          </cell>
          <cell r="F1603">
            <v>1727665.7777327956</v>
          </cell>
          <cell r="G1603">
            <v>0</v>
          </cell>
          <cell r="H1603">
            <v>0</v>
          </cell>
          <cell r="I1603">
            <v>0</v>
          </cell>
          <cell r="J1603">
            <v>1727665.7777327956</v>
          </cell>
          <cell r="K1603">
            <v>0</v>
          </cell>
          <cell r="M1603">
            <v>0.75</v>
          </cell>
          <cell r="N1603">
            <v>0</v>
          </cell>
          <cell r="O1603">
            <v>0</v>
          </cell>
          <cell r="P1603">
            <v>0.75</v>
          </cell>
          <cell r="Q1603">
            <v>0</v>
          </cell>
          <cell r="R1603">
            <v>0</v>
          </cell>
          <cell r="S1603" t="str">
            <v>PLNT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D1603">
            <v>397</v>
          </cell>
          <cell r="AE1603" t="str">
            <v>CN</v>
          </cell>
          <cell r="AF1603" t="str">
            <v>397.CN</v>
          </cell>
        </row>
        <row r="1604">
          <cell r="A1604">
            <v>1604</v>
          </cell>
          <cell r="D1604" t="str">
            <v>SG</v>
          </cell>
          <cell r="E1604" t="str">
            <v>G-SG</v>
          </cell>
          <cell r="F1604">
            <v>65977311.91693297</v>
          </cell>
          <cell r="G1604">
            <v>29164509.574129391</v>
          </cell>
          <cell r="H1604">
            <v>36812802.342803583</v>
          </cell>
          <cell r="I1604">
            <v>0</v>
          </cell>
          <cell r="J1604">
            <v>0</v>
          </cell>
          <cell r="K1604">
            <v>0</v>
          </cell>
          <cell r="M1604">
            <v>0.75</v>
          </cell>
          <cell r="N1604">
            <v>21873382.180597045</v>
          </cell>
          <cell r="O1604">
            <v>7291127.3935323479</v>
          </cell>
          <cell r="P1604">
            <v>0.75</v>
          </cell>
          <cell r="Q1604">
            <v>27609601.757102687</v>
          </cell>
          <cell r="R1604">
            <v>9203200.5857008956</v>
          </cell>
          <cell r="S1604" t="str">
            <v>PLNT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D1604">
            <v>397</v>
          </cell>
          <cell r="AE1604" t="str">
            <v>SG</v>
          </cell>
          <cell r="AF1604" t="str">
            <v>397.SG2</v>
          </cell>
        </row>
        <row r="1605">
          <cell r="A1605">
            <v>1605</v>
          </cell>
          <cell r="D1605" t="str">
            <v>SE</v>
          </cell>
          <cell r="E1605" t="str">
            <v>P</v>
          </cell>
          <cell r="F1605">
            <v>139209.41419017574</v>
          </cell>
          <cell r="G1605">
            <v>139209.41419017574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M1605">
            <v>0</v>
          </cell>
          <cell r="N1605">
            <v>0</v>
          </cell>
          <cell r="O1605">
            <v>139209.41419017574</v>
          </cell>
          <cell r="P1605">
            <v>0</v>
          </cell>
          <cell r="Q1605">
            <v>0</v>
          </cell>
          <cell r="R1605">
            <v>0</v>
          </cell>
          <cell r="S1605" t="str">
            <v>PLNT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D1605">
            <v>397</v>
          </cell>
          <cell r="AE1605" t="str">
            <v>SE</v>
          </cell>
          <cell r="AF1605" t="str">
            <v>397.SE</v>
          </cell>
        </row>
        <row r="1606">
          <cell r="A1606">
            <v>1606</v>
          </cell>
          <cell r="D1606" t="str">
            <v>SG</v>
          </cell>
          <cell r="E1606" t="str">
            <v>G-SG</v>
          </cell>
          <cell r="F1606">
            <v>503835.78607672459</v>
          </cell>
          <cell r="G1606">
            <v>222714.79664591214</v>
          </cell>
          <cell r="H1606">
            <v>281120.98943081248</v>
          </cell>
          <cell r="I1606">
            <v>0</v>
          </cell>
          <cell r="J1606">
            <v>0</v>
          </cell>
          <cell r="K1606">
            <v>0</v>
          </cell>
          <cell r="M1606">
            <v>0.75</v>
          </cell>
          <cell r="N1606">
            <v>167036.09748443411</v>
          </cell>
          <cell r="O1606">
            <v>55678.699161478035</v>
          </cell>
          <cell r="P1606">
            <v>0.75</v>
          </cell>
          <cell r="Q1606">
            <v>210840.74207310937</v>
          </cell>
          <cell r="R1606">
            <v>70280.24735770312</v>
          </cell>
          <cell r="S1606" t="str">
            <v>PLNT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D1606">
            <v>397</v>
          </cell>
          <cell r="AE1606" t="str">
            <v>SG</v>
          </cell>
          <cell r="AF1606" t="str">
            <v>397.SG3</v>
          </cell>
        </row>
        <row r="1607">
          <cell r="A1607">
            <v>1607</v>
          </cell>
          <cell r="D1607" t="str">
            <v>SG</v>
          </cell>
          <cell r="E1607" t="str">
            <v>G-SG</v>
          </cell>
          <cell r="F1607">
            <v>7275.8413513143214</v>
          </cell>
          <cell r="G1607">
            <v>3216.2017303374437</v>
          </cell>
          <cell r="H1607">
            <v>4059.6396209768782</v>
          </cell>
          <cell r="I1607">
            <v>0</v>
          </cell>
          <cell r="J1607">
            <v>0</v>
          </cell>
          <cell r="K1607">
            <v>0</v>
          </cell>
          <cell r="M1607">
            <v>0.75</v>
          </cell>
          <cell r="N1607">
            <v>2412.1512977530829</v>
          </cell>
          <cell r="O1607">
            <v>804.05043258436092</v>
          </cell>
          <cell r="P1607">
            <v>0.75</v>
          </cell>
          <cell r="Q1607">
            <v>3044.7297157326584</v>
          </cell>
          <cell r="R1607">
            <v>1014.9099052442195</v>
          </cell>
          <cell r="S1607" t="str">
            <v>PLNT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D1607">
            <v>397</v>
          </cell>
          <cell r="AE1607" t="str">
            <v>SG</v>
          </cell>
          <cell r="AF1607" t="str">
            <v>397.SG4</v>
          </cell>
        </row>
        <row r="1608">
          <cell r="A1608">
            <v>1608</v>
          </cell>
          <cell r="F1608">
            <v>159201634.56763303</v>
          </cell>
          <cell r="G1608">
            <v>47418335.726444393</v>
          </cell>
          <cell r="H1608">
            <v>62119810.086088814</v>
          </cell>
          <cell r="I1608">
            <v>47935822.977367051</v>
          </cell>
          <cell r="J1608">
            <v>1727665.7777327956</v>
          </cell>
          <cell r="K1608">
            <v>0</v>
          </cell>
          <cell r="N1608">
            <v>35459344.734190665</v>
          </cell>
          <cell r="O1608">
            <v>11958990.99225373</v>
          </cell>
          <cell r="Q1608">
            <v>46589857.56456662</v>
          </cell>
          <cell r="R1608">
            <v>15529952.521522203</v>
          </cell>
          <cell r="T1608">
            <v>8408186.6341382228</v>
          </cell>
          <cell r="U1608">
            <v>24163288.352485962</v>
          </cell>
          <cell r="V1608">
            <v>8976120.4269451071</v>
          </cell>
          <cell r="W1608">
            <v>4941125.7076071296</v>
          </cell>
          <cell r="X1608">
            <v>1447101.8561906237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D1608">
            <v>397</v>
          </cell>
          <cell r="AE1608" t="str">
            <v>NA</v>
          </cell>
          <cell r="AF1608" t="str">
            <v>397.NA1</v>
          </cell>
        </row>
        <row r="1609">
          <cell r="A1609">
            <v>1609</v>
          </cell>
          <cell r="AD1609">
            <v>397</v>
          </cell>
          <cell r="AE1609" t="str">
            <v>NA</v>
          </cell>
          <cell r="AF1609" t="str">
            <v>397.NA2</v>
          </cell>
        </row>
        <row r="1610">
          <cell r="A1610">
            <v>1610</v>
          </cell>
          <cell r="B1610">
            <v>398</v>
          </cell>
          <cell r="C1610" t="str">
            <v>Misc. Equipment</v>
          </cell>
          <cell r="AD1610">
            <v>398</v>
          </cell>
          <cell r="AE1610" t="str">
            <v>NA</v>
          </cell>
          <cell r="AF1610" t="str">
            <v>398.NA</v>
          </cell>
        </row>
        <row r="1611">
          <cell r="A1611">
            <v>1611</v>
          </cell>
          <cell r="D1611" t="str">
            <v>S</v>
          </cell>
          <cell r="E1611" t="str">
            <v>G-SITUS</v>
          </cell>
          <cell r="F1611">
            <v>982469.99692307704</v>
          </cell>
          <cell r="G1611">
            <v>0</v>
          </cell>
          <cell r="H1611">
            <v>291240.56286733889</v>
          </cell>
          <cell r="I1611">
            <v>691229.43405573803</v>
          </cell>
          <cell r="J1611">
            <v>0</v>
          </cell>
          <cell r="K1611">
            <v>0</v>
          </cell>
          <cell r="M1611">
            <v>0.75</v>
          </cell>
          <cell r="N1611">
            <v>0</v>
          </cell>
          <cell r="O1611">
            <v>0</v>
          </cell>
          <cell r="P1611">
            <v>0.75</v>
          </cell>
          <cell r="Q1611">
            <v>218430.42215050416</v>
          </cell>
          <cell r="R1611">
            <v>72810.140716834721</v>
          </cell>
          <cell r="S1611" t="str">
            <v>PLNT</v>
          </cell>
          <cell r="T1611">
            <v>121245.150861278</v>
          </cell>
          <cell r="U1611">
            <v>348432.03048168222</v>
          </cell>
          <cell r="V1611">
            <v>129434.69533553028</v>
          </cell>
          <cell r="W1611">
            <v>71250.503576002928</v>
          </cell>
          <cell r="X1611">
            <v>20867.053801244547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D1611">
            <v>398</v>
          </cell>
          <cell r="AE1611" t="str">
            <v>S</v>
          </cell>
          <cell r="AF1611" t="str">
            <v>398.S</v>
          </cell>
        </row>
        <row r="1612">
          <cell r="A1612">
            <v>1612</v>
          </cell>
          <cell r="D1612" t="str">
            <v>SG</v>
          </cell>
          <cell r="E1612" t="str">
            <v>PT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M1612">
            <v>0.75</v>
          </cell>
          <cell r="N1612">
            <v>0</v>
          </cell>
          <cell r="O1612">
            <v>0</v>
          </cell>
          <cell r="P1612">
            <v>0.75</v>
          </cell>
          <cell r="Q1612">
            <v>0</v>
          </cell>
          <cell r="R1612">
            <v>0</v>
          </cell>
          <cell r="S1612" t="str">
            <v>PLNT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D1612">
            <v>398</v>
          </cell>
          <cell r="AE1612" t="str">
            <v>SG</v>
          </cell>
          <cell r="AF1612" t="str">
            <v>398.SG</v>
          </cell>
        </row>
        <row r="1613">
          <cell r="A1613">
            <v>1613</v>
          </cell>
          <cell r="D1613" t="str">
            <v>SG</v>
          </cell>
          <cell r="E1613" t="str">
            <v>PT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M1613">
            <v>0.75</v>
          </cell>
          <cell r="N1613">
            <v>0</v>
          </cell>
          <cell r="O1613">
            <v>0</v>
          </cell>
          <cell r="P1613">
            <v>0.75</v>
          </cell>
          <cell r="Q1613">
            <v>0</v>
          </cell>
          <cell r="R1613">
            <v>0</v>
          </cell>
          <cell r="S1613" t="str">
            <v>PLNT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D1613">
            <v>398</v>
          </cell>
          <cell r="AE1613" t="str">
            <v>SG</v>
          </cell>
          <cell r="AF1613" t="str">
            <v>398.SG1</v>
          </cell>
        </row>
        <row r="1614">
          <cell r="A1614">
            <v>1614</v>
          </cell>
          <cell r="D1614" t="str">
            <v>CN</v>
          </cell>
          <cell r="E1614" t="str">
            <v>CUST</v>
          </cell>
          <cell r="F1614">
            <v>106680.14439828819</v>
          </cell>
          <cell r="G1614">
            <v>0</v>
          </cell>
          <cell r="H1614">
            <v>0</v>
          </cell>
          <cell r="I1614">
            <v>0</v>
          </cell>
          <cell r="J1614">
            <v>106680.14439828819</v>
          </cell>
          <cell r="K1614">
            <v>0</v>
          </cell>
          <cell r="M1614">
            <v>0.75</v>
          </cell>
          <cell r="N1614">
            <v>0</v>
          </cell>
          <cell r="O1614">
            <v>0</v>
          </cell>
          <cell r="P1614">
            <v>0.75</v>
          </cell>
          <cell r="Q1614">
            <v>0</v>
          </cell>
          <cell r="R1614">
            <v>0</v>
          </cell>
          <cell r="S1614" t="str">
            <v>CUST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D1614">
            <v>398</v>
          </cell>
          <cell r="AE1614" t="str">
            <v>CN</v>
          </cell>
          <cell r="AF1614" t="str">
            <v>398.CN</v>
          </cell>
        </row>
        <row r="1615">
          <cell r="A1615">
            <v>1615</v>
          </cell>
          <cell r="D1615" t="str">
            <v>SO</v>
          </cell>
          <cell r="E1615" t="str">
            <v>PTD</v>
          </cell>
          <cell r="F1615">
            <v>1093639.717918722</v>
          </cell>
          <cell r="G1615">
            <v>552281.98529880727</v>
          </cell>
          <cell r="H1615">
            <v>262379.89110076777</v>
          </cell>
          <cell r="I1615">
            <v>278977.84151914692</v>
          </cell>
          <cell r="J1615">
            <v>0</v>
          </cell>
          <cell r="K1615">
            <v>0</v>
          </cell>
          <cell r="M1615">
            <v>0.75</v>
          </cell>
          <cell r="N1615">
            <v>414211.48897410545</v>
          </cell>
          <cell r="O1615">
            <v>138070.49632470182</v>
          </cell>
          <cell r="P1615">
            <v>0.75</v>
          </cell>
          <cell r="Q1615">
            <v>196784.91832557583</v>
          </cell>
          <cell r="R1615">
            <v>65594.972775191942</v>
          </cell>
          <cell r="S1615" t="str">
            <v>PLNT</v>
          </cell>
          <cell r="T1615">
            <v>48934.129270911777</v>
          </cell>
          <cell r="U1615">
            <v>140625.9788585263</v>
          </cell>
          <cell r="V1615">
            <v>52239.401482840949</v>
          </cell>
          <cell r="W1615">
            <v>28756.460178723712</v>
          </cell>
          <cell r="X1615">
            <v>8421.8717281441677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D1615">
            <v>398</v>
          </cell>
          <cell r="AE1615" t="str">
            <v>SO</v>
          </cell>
          <cell r="AF1615" t="str">
            <v>398.SO</v>
          </cell>
        </row>
        <row r="1616">
          <cell r="A1616">
            <v>1616</v>
          </cell>
          <cell r="D1616" t="str">
            <v>SE</v>
          </cell>
          <cell r="E1616" t="str">
            <v>P</v>
          </cell>
          <cell r="F1616">
            <v>765.30296392623802</v>
          </cell>
          <cell r="G1616">
            <v>765.30296392623802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M1616">
            <v>0</v>
          </cell>
          <cell r="N1616">
            <v>0</v>
          </cell>
          <cell r="O1616">
            <v>765.30296392623802</v>
          </cell>
          <cell r="P1616">
            <v>0</v>
          </cell>
          <cell r="Q1616">
            <v>0</v>
          </cell>
          <cell r="R1616">
            <v>0</v>
          </cell>
          <cell r="S1616" t="str">
            <v>PLNT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D1616">
            <v>398</v>
          </cell>
          <cell r="AE1616" t="str">
            <v>SE</v>
          </cell>
          <cell r="AF1616" t="str">
            <v>398.SE</v>
          </cell>
        </row>
        <row r="1617">
          <cell r="A1617">
            <v>1617</v>
          </cell>
          <cell r="D1617" t="str">
            <v>SG</v>
          </cell>
          <cell r="E1617" t="str">
            <v>G-SG</v>
          </cell>
          <cell r="F1617">
            <v>1036101.5566764333</v>
          </cell>
          <cell r="G1617">
            <v>457996.73996274109</v>
          </cell>
          <cell r="H1617">
            <v>578104.81671369227</v>
          </cell>
          <cell r="I1617">
            <v>0</v>
          </cell>
          <cell r="J1617">
            <v>0</v>
          </cell>
          <cell r="K1617">
            <v>0</v>
          </cell>
          <cell r="M1617">
            <v>0.75</v>
          </cell>
          <cell r="N1617">
            <v>343497.55497205583</v>
          </cell>
          <cell r="O1617">
            <v>114499.18499068527</v>
          </cell>
          <cell r="P1617">
            <v>0.75</v>
          </cell>
          <cell r="Q1617">
            <v>433578.61253526923</v>
          </cell>
          <cell r="R1617">
            <v>144526.20417842307</v>
          </cell>
          <cell r="S1617" t="str">
            <v>PLNT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D1617">
            <v>398</v>
          </cell>
          <cell r="AE1617" t="str">
            <v>SG</v>
          </cell>
          <cell r="AF1617" t="str">
            <v>398.SG2</v>
          </cell>
        </row>
        <row r="1618">
          <cell r="A1618">
            <v>1618</v>
          </cell>
          <cell r="D1618" t="str">
            <v>SG</v>
          </cell>
          <cell r="E1618" t="str">
            <v>G-SG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M1618">
            <v>0.75</v>
          </cell>
          <cell r="N1618">
            <v>0</v>
          </cell>
          <cell r="O1618">
            <v>0</v>
          </cell>
          <cell r="P1618">
            <v>0.75</v>
          </cell>
          <cell r="Q1618">
            <v>0</v>
          </cell>
          <cell r="R1618">
            <v>0</v>
          </cell>
          <cell r="S1618" t="str">
            <v>PLNT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D1618">
            <v>398</v>
          </cell>
          <cell r="AE1618" t="str">
            <v>SG</v>
          </cell>
          <cell r="AF1618" t="str">
            <v>398.SG3</v>
          </cell>
        </row>
        <row r="1619">
          <cell r="A1619">
            <v>1619</v>
          </cell>
          <cell r="F1619">
            <v>3219656.7188804471</v>
          </cell>
          <cell r="G1619">
            <v>1011044.0282254745</v>
          </cell>
          <cell r="H1619">
            <v>1131725.2706817989</v>
          </cell>
          <cell r="I1619">
            <v>970207.27557488496</v>
          </cell>
          <cell r="J1619">
            <v>106680.14439828819</v>
          </cell>
          <cell r="K1619">
            <v>0</v>
          </cell>
          <cell r="N1619">
            <v>757709.04394616128</v>
          </cell>
          <cell r="O1619">
            <v>253334.9842793133</v>
          </cell>
          <cell r="Q1619">
            <v>848793.95301134919</v>
          </cell>
          <cell r="R1619">
            <v>282931.31767044973</v>
          </cell>
          <cell r="T1619">
            <v>170179.28013218977</v>
          </cell>
          <cell r="U1619">
            <v>489058.00934020849</v>
          </cell>
          <cell r="V1619">
            <v>181674.09681837124</v>
          </cell>
          <cell r="W1619">
            <v>100006.96375472663</v>
          </cell>
          <cell r="X1619">
            <v>29288.925529388714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D1619">
            <v>398</v>
          </cell>
          <cell r="AE1619" t="str">
            <v>NA</v>
          </cell>
          <cell r="AF1619" t="str">
            <v>398.NA1</v>
          </cell>
        </row>
        <row r="1620">
          <cell r="A1620">
            <v>1620</v>
          </cell>
          <cell r="AD1620">
            <v>398</v>
          </cell>
          <cell r="AE1620" t="str">
            <v>NA</v>
          </cell>
          <cell r="AF1620" t="str">
            <v>398.NA2</v>
          </cell>
        </row>
        <row r="1621">
          <cell r="A1621">
            <v>1621</v>
          </cell>
          <cell r="B1621">
            <v>399</v>
          </cell>
          <cell r="C1621" t="str">
            <v>Coal Mine</v>
          </cell>
          <cell r="AD1621">
            <v>399</v>
          </cell>
          <cell r="AE1621" t="str">
            <v>NA</v>
          </cell>
          <cell r="AF1621" t="str">
            <v>399.NA</v>
          </cell>
        </row>
        <row r="1622">
          <cell r="A1622">
            <v>1622</v>
          </cell>
          <cell r="D1622" t="str">
            <v>SE</v>
          </cell>
          <cell r="E1622" t="str">
            <v>P</v>
          </cell>
          <cell r="F1622">
            <v>144237682.26370999</v>
          </cell>
          <cell r="G1622">
            <v>144237682.26370999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M1622">
            <v>0</v>
          </cell>
          <cell r="N1622">
            <v>0</v>
          </cell>
          <cell r="O1622">
            <v>144237682.26370999</v>
          </cell>
          <cell r="P1622">
            <v>0</v>
          </cell>
          <cell r="Q1622">
            <v>0</v>
          </cell>
          <cell r="R1622">
            <v>0</v>
          </cell>
          <cell r="S1622" t="str">
            <v>ZERO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D1622">
            <v>399</v>
          </cell>
          <cell r="AE1622" t="str">
            <v>SE</v>
          </cell>
          <cell r="AF1622" t="str">
            <v>399.SE</v>
          </cell>
        </row>
        <row r="1623">
          <cell r="A1623">
            <v>1623</v>
          </cell>
          <cell r="D1623" t="str">
            <v>SE</v>
          </cell>
          <cell r="E1623" t="str">
            <v>P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 t="str">
            <v>ZERO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D1623">
            <v>399</v>
          </cell>
          <cell r="AE1623" t="str">
            <v>SE</v>
          </cell>
          <cell r="AF1623" t="str">
            <v>399.SE1</v>
          </cell>
        </row>
        <row r="1624">
          <cell r="A1624">
            <v>1624</v>
          </cell>
          <cell r="AD1624">
            <v>399</v>
          </cell>
          <cell r="AE1624" t="str">
            <v>NA</v>
          </cell>
          <cell r="AF1624" t="str">
            <v>399.NA1</v>
          </cell>
        </row>
        <row r="1625">
          <cell r="A1625">
            <v>1625</v>
          </cell>
          <cell r="F1625">
            <v>144237682.26370999</v>
          </cell>
          <cell r="G1625">
            <v>144237682.26370999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N1625">
            <v>0</v>
          </cell>
          <cell r="O1625">
            <v>144237682.26370999</v>
          </cell>
          <cell r="Q1625">
            <v>0</v>
          </cell>
          <cell r="R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D1625">
            <v>399</v>
          </cell>
          <cell r="AE1625" t="str">
            <v>NA</v>
          </cell>
          <cell r="AF1625" t="str">
            <v>399.NA2</v>
          </cell>
        </row>
        <row r="1626">
          <cell r="A1626">
            <v>1626</v>
          </cell>
          <cell r="AD1626">
            <v>399</v>
          </cell>
          <cell r="AE1626" t="str">
            <v>NA</v>
          </cell>
          <cell r="AF1626" t="str">
            <v>399.NA3</v>
          </cell>
        </row>
        <row r="1627">
          <cell r="A1627">
            <v>1627</v>
          </cell>
          <cell r="B1627" t="str">
            <v>399L</v>
          </cell>
          <cell r="C1627" t="str">
            <v>WIDCO Capital Lease</v>
          </cell>
          <cell r="AD1627" t="str">
            <v>399L</v>
          </cell>
          <cell r="AE1627" t="str">
            <v>NA</v>
          </cell>
          <cell r="AF1627" t="str">
            <v>399L.NA</v>
          </cell>
        </row>
        <row r="1628">
          <cell r="A1628">
            <v>1628</v>
          </cell>
          <cell r="D1628" t="str">
            <v>SE</v>
          </cell>
          <cell r="E1628" t="str">
            <v>P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 t="str">
            <v>PLNT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D1628" t="str">
            <v>399L</v>
          </cell>
          <cell r="AE1628" t="str">
            <v>SE</v>
          </cell>
          <cell r="AF1628" t="str">
            <v>399L.SE</v>
          </cell>
        </row>
        <row r="1629">
          <cell r="A1629">
            <v>1629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N1629">
            <v>0</v>
          </cell>
          <cell r="O1629">
            <v>0</v>
          </cell>
          <cell r="Q1629">
            <v>0</v>
          </cell>
          <cell r="R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D1629" t="str">
            <v>399L</v>
          </cell>
          <cell r="AE1629" t="str">
            <v>NA</v>
          </cell>
          <cell r="AF1629" t="str">
            <v>399L.NA1</v>
          </cell>
        </row>
        <row r="1630">
          <cell r="A1630">
            <v>1630</v>
          </cell>
          <cell r="AD1630" t="str">
            <v>399L</v>
          </cell>
          <cell r="AE1630" t="str">
            <v>NA</v>
          </cell>
          <cell r="AF1630" t="str">
            <v>399L.NA2</v>
          </cell>
        </row>
        <row r="1631">
          <cell r="A1631">
            <v>1631</v>
          </cell>
          <cell r="C1631" t="str">
            <v>Remove Remaining Capital Leases</v>
          </cell>
          <cell r="E1631" t="str">
            <v>P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 t="str">
            <v>PLNT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D1631" t="str">
            <v>399L</v>
          </cell>
          <cell r="AE1631" t="str">
            <v>NA</v>
          </cell>
          <cell r="AF1631" t="str">
            <v>399L.NA3</v>
          </cell>
        </row>
        <row r="1632">
          <cell r="A1632">
            <v>1632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N1632">
            <v>0</v>
          </cell>
          <cell r="O1632">
            <v>0</v>
          </cell>
          <cell r="Q1632">
            <v>0</v>
          </cell>
          <cell r="R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D1632" t="str">
            <v>399L</v>
          </cell>
          <cell r="AE1632" t="str">
            <v>NA</v>
          </cell>
          <cell r="AF1632" t="str">
            <v>399L.NA4</v>
          </cell>
        </row>
        <row r="1633">
          <cell r="A1633">
            <v>1633</v>
          </cell>
          <cell r="AD1633" t="str">
            <v>399L</v>
          </cell>
          <cell r="AE1633" t="str">
            <v>NA</v>
          </cell>
          <cell r="AF1633" t="str">
            <v>399L.NA5</v>
          </cell>
        </row>
        <row r="1634">
          <cell r="A1634">
            <v>1634</v>
          </cell>
          <cell r="B1634">
            <v>1011390</v>
          </cell>
          <cell r="C1634" t="str">
            <v>General Capital Leases</v>
          </cell>
          <cell r="AD1634">
            <v>1011390</v>
          </cell>
          <cell r="AE1634" t="str">
            <v>NA</v>
          </cell>
          <cell r="AF1634" t="str">
            <v>1011390.NA</v>
          </cell>
        </row>
        <row r="1635">
          <cell r="A1635">
            <v>1635</v>
          </cell>
          <cell r="AD1635">
            <v>1011390</v>
          </cell>
          <cell r="AE1635" t="str">
            <v>NA</v>
          </cell>
          <cell r="AF1635" t="str">
            <v>1011390.NA1</v>
          </cell>
        </row>
        <row r="1636">
          <cell r="A1636">
            <v>1636</v>
          </cell>
          <cell r="D1636" t="str">
            <v>S</v>
          </cell>
          <cell r="E1636" t="str">
            <v>G-SITUS</v>
          </cell>
          <cell r="F1636">
            <v>6690734.0038461499</v>
          </cell>
          <cell r="G1636">
            <v>0</v>
          </cell>
          <cell r="H1636">
            <v>1983381.826802355</v>
          </cell>
          <cell r="I1636">
            <v>4707352.1770437947</v>
          </cell>
          <cell r="J1636">
            <v>0</v>
          </cell>
          <cell r="K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1983381.826802355</v>
          </cell>
          <cell r="S1636" t="str">
            <v>PLNT</v>
          </cell>
          <cell r="T1636">
            <v>825693.46260914253</v>
          </cell>
          <cell r="U1636">
            <v>2372862.3181105419</v>
          </cell>
          <cell r="V1636">
            <v>881465.20511679712</v>
          </cell>
          <cell r="W1636">
            <v>485224.14787232375</v>
          </cell>
          <cell r="X1636">
            <v>142107.04333498873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D1636">
            <v>1011390</v>
          </cell>
          <cell r="AE1636" t="str">
            <v>S</v>
          </cell>
          <cell r="AF1636" t="str">
            <v>1011390.S</v>
          </cell>
        </row>
        <row r="1637">
          <cell r="A1637">
            <v>1637</v>
          </cell>
          <cell r="D1637" t="str">
            <v>SG</v>
          </cell>
          <cell r="E1637" t="str">
            <v>P</v>
          </cell>
          <cell r="F1637">
            <v>5545617.1341346521</v>
          </cell>
          <cell r="G1637">
            <v>5545617.1341346521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M1637">
            <v>0</v>
          </cell>
          <cell r="N1637">
            <v>0</v>
          </cell>
          <cell r="O1637">
            <v>5545617.1341346521</v>
          </cell>
          <cell r="P1637">
            <v>0</v>
          </cell>
          <cell r="Q1637">
            <v>0</v>
          </cell>
          <cell r="R1637">
            <v>0</v>
          </cell>
          <cell r="S1637" t="str">
            <v>PLNT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D1637">
            <v>1011390</v>
          </cell>
          <cell r="AE1637" t="str">
            <v>SG</v>
          </cell>
          <cell r="AF1637" t="str">
            <v>1011390.SG</v>
          </cell>
        </row>
        <row r="1638">
          <cell r="A1638">
            <v>1638</v>
          </cell>
          <cell r="D1638" t="str">
            <v>SO</v>
          </cell>
          <cell r="E1638" t="str">
            <v>PTD</v>
          </cell>
          <cell r="F1638">
            <v>894570.80535525328</v>
          </cell>
          <cell r="G1638">
            <v>451753.28975082986</v>
          </cell>
          <cell r="H1638">
            <v>214620.39705152824</v>
          </cell>
          <cell r="I1638">
            <v>228197.1185528952</v>
          </cell>
          <cell r="J1638">
            <v>0</v>
          </cell>
          <cell r="K1638">
            <v>0</v>
          </cell>
          <cell r="M1638">
            <v>0</v>
          </cell>
          <cell r="N1638">
            <v>0</v>
          </cell>
          <cell r="O1638">
            <v>451753.28975082986</v>
          </cell>
          <cell r="P1638">
            <v>0</v>
          </cell>
          <cell r="Q1638">
            <v>0</v>
          </cell>
          <cell r="R1638">
            <v>214620.39705152824</v>
          </cell>
          <cell r="S1638" t="str">
            <v>PLNT</v>
          </cell>
          <cell r="T1638">
            <v>40026.932740285622</v>
          </cell>
          <cell r="U1638">
            <v>115028.64526605642</v>
          </cell>
          <cell r="V1638">
            <v>42730.565368196047</v>
          </cell>
          <cell r="W1638">
            <v>23522.088051267143</v>
          </cell>
          <cell r="X1638">
            <v>6888.887127089949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D1638">
            <v>1011390</v>
          </cell>
          <cell r="AE1638" t="str">
            <v>SO</v>
          </cell>
          <cell r="AF1638" t="str">
            <v>1011390.SO</v>
          </cell>
        </row>
        <row r="1639">
          <cell r="A1639">
            <v>1639</v>
          </cell>
          <cell r="F1639">
            <v>13130921.943336055</v>
          </cell>
          <cell r="G1639">
            <v>5997370.4238854824</v>
          </cell>
          <cell r="H1639">
            <v>2198002.2238538833</v>
          </cell>
          <cell r="I1639">
            <v>4935549.2955966899</v>
          </cell>
          <cell r="J1639">
            <v>0</v>
          </cell>
          <cell r="K1639">
            <v>0</v>
          </cell>
          <cell r="N1639">
            <v>0</v>
          </cell>
          <cell r="O1639">
            <v>5997370.4238854824</v>
          </cell>
          <cell r="Q1639">
            <v>0</v>
          </cell>
          <cell r="R1639">
            <v>2198002.2238538833</v>
          </cell>
          <cell r="T1639">
            <v>865720.39534942817</v>
          </cell>
          <cell r="U1639">
            <v>2487890.9633765984</v>
          </cell>
          <cell r="V1639">
            <v>924195.77048499312</v>
          </cell>
          <cell r="W1639">
            <v>508746.2359235909</v>
          </cell>
          <cell r="X1639">
            <v>148995.93046207869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D1639">
            <v>1011390</v>
          </cell>
          <cell r="AE1639" t="str">
            <v>NA</v>
          </cell>
          <cell r="AF1639" t="str">
            <v>1011390.NA2</v>
          </cell>
        </row>
        <row r="1640">
          <cell r="A1640">
            <v>1640</v>
          </cell>
          <cell r="AD1640">
            <v>1011390</v>
          </cell>
          <cell r="AE1640" t="str">
            <v>NA</v>
          </cell>
          <cell r="AF1640" t="str">
            <v>1011390.NA3</v>
          </cell>
        </row>
        <row r="1641">
          <cell r="A1641">
            <v>1641</v>
          </cell>
          <cell r="C1641" t="str">
            <v>Remove Capital Leases</v>
          </cell>
          <cell r="F1641">
            <v>-13130921.943336055</v>
          </cell>
          <cell r="G1641">
            <v>-5997370.4238854824</v>
          </cell>
          <cell r="H1641">
            <v>-2198002.2238538833</v>
          </cell>
          <cell r="I1641">
            <v>-4935549.2955966899</v>
          </cell>
          <cell r="J1641">
            <v>0</v>
          </cell>
          <cell r="K1641">
            <v>0</v>
          </cell>
          <cell r="M1641">
            <v>0</v>
          </cell>
          <cell r="N1641">
            <v>0</v>
          </cell>
          <cell r="O1641">
            <v>-5997370.4238854824</v>
          </cell>
          <cell r="P1641">
            <v>0</v>
          </cell>
          <cell r="Q1641">
            <v>0</v>
          </cell>
          <cell r="R1641">
            <v>-2198002.2238538833</v>
          </cell>
          <cell r="T1641">
            <v>-865720.39534942817</v>
          </cell>
          <cell r="U1641">
            <v>-2487890.9633765984</v>
          </cell>
          <cell r="V1641">
            <v>-924195.77048499312</v>
          </cell>
          <cell r="W1641">
            <v>-508746.2359235909</v>
          </cell>
          <cell r="X1641">
            <v>-148995.93046207869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D1641">
            <v>1011390</v>
          </cell>
          <cell r="AE1641" t="str">
            <v>NA</v>
          </cell>
          <cell r="AF1641" t="str">
            <v>1011390.NA4</v>
          </cell>
        </row>
        <row r="1642">
          <cell r="A1642">
            <v>1642</v>
          </cell>
          <cell r="F1642" t="str">
            <v xml:space="preserve"> </v>
          </cell>
          <cell r="AD1642">
            <v>1011390</v>
          </cell>
          <cell r="AE1642" t="str">
            <v>NA</v>
          </cell>
          <cell r="AF1642" t="str">
            <v>1011390.NA5</v>
          </cell>
        </row>
        <row r="1643">
          <cell r="A1643">
            <v>1643</v>
          </cell>
          <cell r="AD1643">
            <v>1011390</v>
          </cell>
          <cell r="AE1643" t="str">
            <v>NA</v>
          </cell>
          <cell r="AF1643" t="str">
            <v>1011390.NA6</v>
          </cell>
        </row>
        <row r="1644">
          <cell r="A1644">
            <v>1644</v>
          </cell>
          <cell r="B1644" t="str">
            <v>392L</v>
          </cell>
          <cell r="C1644" t="str">
            <v>General Vehicles Capital Leases</v>
          </cell>
          <cell r="AD1644" t="str">
            <v>392L</v>
          </cell>
          <cell r="AE1644" t="str">
            <v>NA</v>
          </cell>
          <cell r="AF1644" t="str">
            <v>392L.NA</v>
          </cell>
        </row>
        <row r="1645">
          <cell r="A1645">
            <v>1645</v>
          </cell>
          <cell r="D1645" t="str">
            <v>SO</v>
          </cell>
          <cell r="E1645" t="str">
            <v>LABOR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 t="str">
            <v>PLNT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D1645" t="str">
            <v>392L</v>
          </cell>
          <cell r="AE1645" t="str">
            <v>SO</v>
          </cell>
          <cell r="AF1645" t="str">
            <v>392L.SO</v>
          </cell>
        </row>
        <row r="1646">
          <cell r="A1646">
            <v>1646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N1646">
            <v>0</v>
          </cell>
          <cell r="O1646">
            <v>0</v>
          </cell>
          <cell r="Q1646">
            <v>0</v>
          </cell>
          <cell r="R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D1646" t="str">
            <v>392L</v>
          </cell>
          <cell r="AE1646" t="str">
            <v>NA</v>
          </cell>
          <cell r="AF1646" t="str">
            <v>392L.NA1</v>
          </cell>
        </row>
        <row r="1647">
          <cell r="A1647">
            <v>1647</v>
          </cell>
          <cell r="AD1647" t="str">
            <v>392L</v>
          </cell>
          <cell r="AE1647" t="str">
            <v>NA</v>
          </cell>
          <cell r="AF1647" t="str">
            <v>392L.NA2</v>
          </cell>
        </row>
        <row r="1648">
          <cell r="A1648">
            <v>1648</v>
          </cell>
          <cell r="C1648" t="str">
            <v>Remove Capital Leases</v>
          </cell>
          <cell r="E1648" t="str">
            <v>PTD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 t="str">
            <v>PLNT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D1648" t="str">
            <v>392L</v>
          </cell>
          <cell r="AE1648" t="str">
            <v>NA</v>
          </cell>
          <cell r="AF1648" t="str">
            <v>392L.NA3</v>
          </cell>
        </row>
        <row r="1649">
          <cell r="A1649">
            <v>1649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N1649">
            <v>0</v>
          </cell>
          <cell r="O1649">
            <v>0</v>
          </cell>
          <cell r="Q1649">
            <v>0</v>
          </cell>
          <cell r="R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D1649" t="str">
            <v>392L</v>
          </cell>
          <cell r="AE1649" t="str">
            <v>NA</v>
          </cell>
          <cell r="AF1649" t="str">
            <v>392L.NA4</v>
          </cell>
        </row>
        <row r="1650">
          <cell r="A1650">
            <v>1650</v>
          </cell>
          <cell r="AD1650" t="str">
            <v>392L</v>
          </cell>
          <cell r="AE1650" t="str">
            <v>NA</v>
          </cell>
          <cell r="AF1650" t="str">
            <v>392L.NA5</v>
          </cell>
        </row>
        <row r="1651">
          <cell r="A1651">
            <v>1651</v>
          </cell>
          <cell r="B1651" t="str">
            <v>GP</v>
          </cell>
          <cell r="C1651" t="str">
            <v>Unclassified Gen Plant - Acct 300</v>
          </cell>
          <cell r="AD1651" t="str">
            <v>GP</v>
          </cell>
          <cell r="AE1651" t="str">
            <v>NA</v>
          </cell>
          <cell r="AF1651" t="str">
            <v>GP.NA</v>
          </cell>
        </row>
        <row r="1652">
          <cell r="A1652">
            <v>1652</v>
          </cell>
          <cell r="D1652" t="str">
            <v>S</v>
          </cell>
          <cell r="E1652" t="str">
            <v>G-SITUS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M1652">
            <v>0.75</v>
          </cell>
          <cell r="N1652">
            <v>0</v>
          </cell>
          <cell r="O1652">
            <v>0</v>
          </cell>
          <cell r="P1652">
            <v>0.75</v>
          </cell>
          <cell r="Q1652">
            <v>0</v>
          </cell>
          <cell r="R1652">
            <v>0</v>
          </cell>
          <cell r="S1652" t="str">
            <v>PLNT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D1652" t="str">
            <v>GP</v>
          </cell>
          <cell r="AE1652" t="str">
            <v>S</v>
          </cell>
          <cell r="AF1652" t="str">
            <v>GP.S</v>
          </cell>
        </row>
        <row r="1653">
          <cell r="A1653">
            <v>1653</v>
          </cell>
          <cell r="D1653" t="str">
            <v>SO</v>
          </cell>
          <cell r="E1653" t="str">
            <v>PTD</v>
          </cell>
          <cell r="F1653">
            <v>3105364.1371847074</v>
          </cell>
          <cell r="G1653">
            <v>1568191.6472674666</v>
          </cell>
          <cell r="H1653">
            <v>745021.50095037697</v>
          </cell>
          <cell r="I1653">
            <v>792150.98896686395</v>
          </cell>
          <cell r="J1653">
            <v>0</v>
          </cell>
          <cell r="K1653">
            <v>0</v>
          </cell>
          <cell r="M1653">
            <v>0.75</v>
          </cell>
          <cell r="N1653">
            <v>1176143.7354506</v>
          </cell>
          <cell r="O1653">
            <v>392047.91181686666</v>
          </cell>
          <cell r="P1653">
            <v>0.75</v>
          </cell>
          <cell r="Q1653">
            <v>558766.12571278273</v>
          </cell>
          <cell r="R1653">
            <v>186255.37523759424</v>
          </cell>
          <cell r="S1653" t="str">
            <v>PLNT</v>
          </cell>
          <cell r="T1653">
            <v>138947.30378980553</v>
          </cell>
          <cell r="U1653">
            <v>399304.14408762089</v>
          </cell>
          <cell r="V1653">
            <v>148332.54613459832</v>
          </cell>
          <cell r="W1653">
            <v>81653.289184972135</v>
          </cell>
          <cell r="X1653">
            <v>23913.705769867032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D1653" t="str">
            <v>GP</v>
          </cell>
          <cell r="AE1653" t="str">
            <v>SO</v>
          </cell>
          <cell r="AF1653" t="str">
            <v>GP.SO</v>
          </cell>
        </row>
        <row r="1654">
          <cell r="A1654">
            <v>1654</v>
          </cell>
          <cell r="D1654" t="str">
            <v>CN</v>
          </cell>
          <cell r="E1654" t="str">
            <v>CUST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M1654">
            <v>0.75</v>
          </cell>
          <cell r="N1654">
            <v>0</v>
          </cell>
          <cell r="O1654">
            <v>0</v>
          </cell>
          <cell r="P1654">
            <v>0.75</v>
          </cell>
          <cell r="Q1654">
            <v>0</v>
          </cell>
          <cell r="R1654">
            <v>0</v>
          </cell>
          <cell r="S1654" t="str">
            <v>CUST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D1654" t="str">
            <v>GP</v>
          </cell>
          <cell r="AE1654" t="str">
            <v>CN</v>
          </cell>
          <cell r="AF1654" t="str">
            <v>GP.CN</v>
          </cell>
        </row>
        <row r="1655">
          <cell r="A1655">
            <v>1655</v>
          </cell>
          <cell r="D1655" t="str">
            <v>SG</v>
          </cell>
          <cell r="E1655" t="str">
            <v>G-SG</v>
          </cell>
          <cell r="F1655">
            <v>145167.1462051039</v>
          </cell>
          <cell r="G1655">
            <v>64169.462233898841</v>
          </cell>
          <cell r="H1655">
            <v>80997.683971205071</v>
          </cell>
          <cell r="I1655">
            <v>0</v>
          </cell>
          <cell r="J1655">
            <v>0</v>
          </cell>
          <cell r="K1655">
            <v>0</v>
          </cell>
          <cell r="M1655">
            <v>0.75</v>
          </cell>
          <cell r="N1655">
            <v>48127.096675424131</v>
          </cell>
          <cell r="O1655">
            <v>16042.36555847471</v>
          </cell>
          <cell r="P1655">
            <v>0.75</v>
          </cell>
          <cell r="Q1655">
            <v>60748.2629784038</v>
          </cell>
          <cell r="R1655">
            <v>20249.420992801268</v>
          </cell>
          <cell r="S1655" t="str">
            <v>PLNT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D1655" t="str">
            <v>GP</v>
          </cell>
          <cell r="AE1655" t="str">
            <v>SG</v>
          </cell>
          <cell r="AF1655" t="str">
            <v>GP.SG</v>
          </cell>
        </row>
        <row r="1656">
          <cell r="A1656">
            <v>1656</v>
          </cell>
          <cell r="D1656" t="str">
            <v>SG</v>
          </cell>
          <cell r="E1656" t="str">
            <v>PT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M1656">
            <v>0.75</v>
          </cell>
          <cell r="N1656">
            <v>0</v>
          </cell>
          <cell r="O1656">
            <v>0</v>
          </cell>
          <cell r="P1656">
            <v>0.75</v>
          </cell>
          <cell r="Q1656">
            <v>0</v>
          </cell>
          <cell r="R1656">
            <v>0</v>
          </cell>
          <cell r="S1656" t="str">
            <v>PLNT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D1656" t="str">
            <v>GP</v>
          </cell>
          <cell r="AE1656" t="str">
            <v>SG</v>
          </cell>
          <cell r="AF1656" t="str">
            <v>GP.SG1</v>
          </cell>
        </row>
        <row r="1657">
          <cell r="A1657">
            <v>1657</v>
          </cell>
          <cell r="D1657" t="str">
            <v>SG</v>
          </cell>
          <cell r="E1657" t="str">
            <v>PT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M1657">
            <v>0.75</v>
          </cell>
          <cell r="N1657">
            <v>0</v>
          </cell>
          <cell r="O1657">
            <v>0</v>
          </cell>
          <cell r="P1657">
            <v>0.75</v>
          </cell>
          <cell r="Q1657">
            <v>0</v>
          </cell>
          <cell r="R1657">
            <v>0</v>
          </cell>
          <cell r="S1657" t="str">
            <v>PLNT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D1657" t="str">
            <v>GP</v>
          </cell>
          <cell r="AE1657" t="str">
            <v>SG</v>
          </cell>
          <cell r="AF1657" t="str">
            <v>GP.SG2</v>
          </cell>
        </row>
        <row r="1658">
          <cell r="A1658">
            <v>1658</v>
          </cell>
          <cell r="F1658">
            <v>3250531.2833898114</v>
          </cell>
          <cell r="G1658">
            <v>1632361.1095013656</v>
          </cell>
          <cell r="H1658">
            <v>826019.184921582</v>
          </cell>
          <cell r="I1658">
            <v>792150.98896686395</v>
          </cell>
          <cell r="J1658">
            <v>0</v>
          </cell>
          <cell r="K1658">
            <v>0</v>
          </cell>
          <cell r="N1658">
            <v>1224270.8321260242</v>
          </cell>
          <cell r="O1658">
            <v>408090.27737534139</v>
          </cell>
          <cell r="Q1658">
            <v>619514.38869118656</v>
          </cell>
          <cell r="R1658">
            <v>206504.7962303955</v>
          </cell>
          <cell r="T1658">
            <v>138947.30378980553</v>
          </cell>
          <cell r="U1658">
            <v>399304.14408762089</v>
          </cell>
          <cell r="V1658">
            <v>148332.54613459832</v>
          </cell>
          <cell r="W1658">
            <v>81653.289184972135</v>
          </cell>
          <cell r="X1658">
            <v>23913.705769867032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D1658" t="str">
            <v>GP</v>
          </cell>
          <cell r="AE1658" t="str">
            <v>NA</v>
          </cell>
          <cell r="AF1658" t="str">
            <v>GP.NA1</v>
          </cell>
        </row>
        <row r="1659">
          <cell r="A1659">
            <v>1659</v>
          </cell>
          <cell r="AD1659" t="str">
            <v>GP</v>
          </cell>
          <cell r="AE1659" t="str">
            <v>NA</v>
          </cell>
          <cell r="AF1659" t="str">
            <v>GP.NA2</v>
          </cell>
        </row>
        <row r="1660">
          <cell r="A1660">
            <v>1660</v>
          </cell>
          <cell r="B1660" t="str">
            <v>399G</v>
          </cell>
          <cell r="C1660" t="str">
            <v>Unclassified Gen Plant - Acct 300</v>
          </cell>
          <cell r="AD1660" t="str">
            <v>399G</v>
          </cell>
          <cell r="AE1660" t="str">
            <v>NA</v>
          </cell>
          <cell r="AF1660" t="str">
            <v>399G.NA</v>
          </cell>
        </row>
        <row r="1661">
          <cell r="A1661">
            <v>1661</v>
          </cell>
          <cell r="D1661" t="str">
            <v>S</v>
          </cell>
          <cell r="E1661" t="str">
            <v>G-SITUS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M1661">
            <v>0.75</v>
          </cell>
          <cell r="N1661">
            <v>0</v>
          </cell>
          <cell r="O1661">
            <v>0</v>
          </cell>
          <cell r="P1661">
            <v>0.75</v>
          </cell>
          <cell r="Q1661">
            <v>0</v>
          </cell>
          <cell r="R1661">
            <v>0</v>
          </cell>
          <cell r="S1661" t="str">
            <v>PLNT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D1661" t="str">
            <v>399G</v>
          </cell>
          <cell r="AE1661" t="str">
            <v>S</v>
          </cell>
          <cell r="AF1661" t="str">
            <v>399G.S</v>
          </cell>
        </row>
        <row r="1662">
          <cell r="A1662">
            <v>1662</v>
          </cell>
          <cell r="D1662" t="str">
            <v>SO</v>
          </cell>
          <cell r="E1662" t="str">
            <v>PTD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M1662">
            <v>0.75</v>
          </cell>
          <cell r="N1662">
            <v>0</v>
          </cell>
          <cell r="O1662">
            <v>0</v>
          </cell>
          <cell r="P1662">
            <v>0.75</v>
          </cell>
          <cell r="Q1662">
            <v>0</v>
          </cell>
          <cell r="R1662">
            <v>0</v>
          </cell>
          <cell r="S1662" t="str">
            <v>PLNT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D1662" t="str">
            <v>399G</v>
          </cell>
          <cell r="AE1662" t="str">
            <v>SO</v>
          </cell>
          <cell r="AF1662" t="str">
            <v>399G.SO</v>
          </cell>
        </row>
        <row r="1663">
          <cell r="A1663">
            <v>1663</v>
          </cell>
          <cell r="D1663" t="str">
            <v>SG</v>
          </cell>
          <cell r="E1663" t="str">
            <v>G-SG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M1663">
            <v>0.75</v>
          </cell>
          <cell r="N1663">
            <v>0</v>
          </cell>
          <cell r="O1663">
            <v>0</v>
          </cell>
          <cell r="P1663">
            <v>0.75</v>
          </cell>
          <cell r="Q1663">
            <v>0</v>
          </cell>
          <cell r="R1663">
            <v>0</v>
          </cell>
          <cell r="S1663" t="str">
            <v>PLNT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D1663" t="str">
            <v>399G</v>
          </cell>
          <cell r="AE1663" t="str">
            <v>SG</v>
          </cell>
          <cell r="AF1663" t="str">
            <v>399G.SG</v>
          </cell>
        </row>
        <row r="1664">
          <cell r="A1664">
            <v>1664</v>
          </cell>
          <cell r="D1664" t="str">
            <v>SG</v>
          </cell>
          <cell r="E1664" t="str">
            <v>PT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M1664">
            <v>0.75</v>
          </cell>
          <cell r="N1664">
            <v>0</v>
          </cell>
          <cell r="O1664">
            <v>0</v>
          </cell>
          <cell r="P1664">
            <v>0.75</v>
          </cell>
          <cell r="Q1664">
            <v>0</v>
          </cell>
          <cell r="R1664">
            <v>0</v>
          </cell>
          <cell r="S1664" t="str">
            <v>PLNT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D1664" t="str">
            <v>399G</v>
          </cell>
          <cell r="AE1664" t="str">
            <v>SG</v>
          </cell>
          <cell r="AF1664" t="str">
            <v>399G.SG1</v>
          </cell>
        </row>
        <row r="1665">
          <cell r="A1665">
            <v>1665</v>
          </cell>
          <cell r="D1665" t="str">
            <v>SG</v>
          </cell>
          <cell r="E1665" t="str">
            <v>PT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M1665">
            <v>0.75</v>
          </cell>
          <cell r="N1665">
            <v>0</v>
          </cell>
          <cell r="O1665">
            <v>0</v>
          </cell>
          <cell r="P1665">
            <v>0.75</v>
          </cell>
          <cell r="Q1665">
            <v>0</v>
          </cell>
          <cell r="R1665">
            <v>0</v>
          </cell>
          <cell r="S1665" t="str">
            <v>PLNT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D1665" t="str">
            <v>399G</v>
          </cell>
          <cell r="AE1665" t="str">
            <v>SG</v>
          </cell>
          <cell r="AF1665" t="str">
            <v>399G.SG2</v>
          </cell>
        </row>
        <row r="1666">
          <cell r="A1666">
            <v>1666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N1666">
            <v>0</v>
          </cell>
          <cell r="O1666">
            <v>0</v>
          </cell>
          <cell r="Q1666">
            <v>0</v>
          </cell>
          <cell r="R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D1666" t="str">
            <v>399G</v>
          </cell>
          <cell r="AE1666" t="str">
            <v>NA</v>
          </cell>
          <cell r="AF1666" t="str">
            <v>399G.NA1</v>
          </cell>
        </row>
        <row r="1667">
          <cell r="A1667">
            <v>1667</v>
          </cell>
          <cell r="AD1667" t="str">
            <v>399G</v>
          </cell>
          <cell r="AE1667" t="str">
            <v>NA</v>
          </cell>
          <cell r="AF1667" t="str">
            <v>399G.NA2</v>
          </cell>
        </row>
        <row r="1668">
          <cell r="A1668">
            <v>1668</v>
          </cell>
          <cell r="B1668" t="str">
            <v>TOTAL GENERAL PLANT</v>
          </cell>
          <cell r="F1668">
            <v>600775344.07160234</v>
          </cell>
          <cell r="G1668">
            <v>257236224.68851691</v>
          </cell>
          <cell r="H1668">
            <v>155628847.80660722</v>
          </cell>
          <cell r="I1668">
            <v>178223931.33329016</v>
          </cell>
          <cell r="J1668">
            <v>9686340.2431880925</v>
          </cell>
          <cell r="K1668">
            <v>0</v>
          </cell>
          <cell r="M1668">
            <v>0</v>
          </cell>
          <cell r="N1668">
            <v>84289041.389479026</v>
          </cell>
          <cell r="O1668">
            <v>172947183.29903784</v>
          </cell>
          <cell r="Q1668">
            <v>116721635.85495545</v>
          </cell>
          <cell r="R1668">
            <v>38907211.951651804</v>
          </cell>
          <cell r="T1668">
            <v>31261382.078027032</v>
          </cell>
          <cell r="U1668">
            <v>89838370.90172115</v>
          </cell>
          <cell r="V1668">
            <v>33372942.639715105</v>
          </cell>
          <cell r="W1668">
            <v>18370955.042067744</v>
          </cell>
          <cell r="X1668">
            <v>5380280.6717591155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D1668" t="str">
            <v>TOTAL GENERAL PLANT</v>
          </cell>
          <cell r="AE1668" t="str">
            <v>NA</v>
          </cell>
          <cell r="AF1668" t="str">
            <v>TOTAL GENERAL PLANT.NA</v>
          </cell>
        </row>
        <row r="1669">
          <cell r="A1669">
            <v>1669</v>
          </cell>
          <cell r="AD1669" t="str">
            <v>TOTAL GENERAL PLANT</v>
          </cell>
          <cell r="AE1669" t="str">
            <v>NA</v>
          </cell>
          <cell r="AF1669" t="str">
            <v>TOTAL GENERAL PLANT.NA1</v>
          </cell>
        </row>
        <row r="1670">
          <cell r="A1670">
            <v>1670</v>
          </cell>
          <cell r="B1670">
            <v>301</v>
          </cell>
          <cell r="C1670" t="str">
            <v>Organization</v>
          </cell>
          <cell r="AD1670">
            <v>301</v>
          </cell>
          <cell r="AE1670" t="str">
            <v>NA</v>
          </cell>
          <cell r="AF1670" t="str">
            <v>301.NA</v>
          </cell>
        </row>
        <row r="1671">
          <cell r="A1671">
            <v>1671</v>
          </cell>
          <cell r="D1671" t="str">
            <v>S</v>
          </cell>
          <cell r="E1671" t="str">
            <v>I-SITUS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M1671">
            <v>0.75</v>
          </cell>
          <cell r="N1671">
            <v>0</v>
          </cell>
          <cell r="O1671">
            <v>0</v>
          </cell>
          <cell r="P1671">
            <v>0.75</v>
          </cell>
          <cell r="Q1671">
            <v>0</v>
          </cell>
          <cell r="R1671">
            <v>0</v>
          </cell>
          <cell r="S1671" t="str">
            <v>PLNT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D1671">
            <v>301</v>
          </cell>
          <cell r="AE1671" t="str">
            <v>S</v>
          </cell>
          <cell r="AF1671" t="str">
            <v>301.S</v>
          </cell>
        </row>
        <row r="1672">
          <cell r="A1672">
            <v>1672</v>
          </cell>
          <cell r="D1672" t="str">
            <v>SO</v>
          </cell>
          <cell r="E1672" t="str">
            <v>PTD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M1672">
            <v>0.75</v>
          </cell>
          <cell r="N1672">
            <v>0</v>
          </cell>
          <cell r="O1672">
            <v>0</v>
          </cell>
          <cell r="P1672">
            <v>0.75</v>
          </cell>
          <cell r="Q1672">
            <v>0</v>
          </cell>
          <cell r="R1672">
            <v>0</v>
          </cell>
          <cell r="S1672" t="str">
            <v>PLNT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D1672">
            <v>301</v>
          </cell>
          <cell r="AE1672" t="str">
            <v>SO</v>
          </cell>
          <cell r="AF1672" t="str">
            <v>301.SO</v>
          </cell>
        </row>
        <row r="1673">
          <cell r="A1673">
            <v>1673</v>
          </cell>
          <cell r="D1673" t="str">
            <v>SG</v>
          </cell>
          <cell r="E1673" t="str">
            <v>I-SG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M1673">
            <v>0.75</v>
          </cell>
          <cell r="N1673">
            <v>0</v>
          </cell>
          <cell r="O1673">
            <v>0</v>
          </cell>
          <cell r="P1673">
            <v>0.75</v>
          </cell>
          <cell r="Q1673">
            <v>0</v>
          </cell>
          <cell r="R1673">
            <v>0</v>
          </cell>
          <cell r="S1673" t="str">
            <v>PLNT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D1673">
            <v>301</v>
          </cell>
          <cell r="AE1673" t="str">
            <v>SG</v>
          </cell>
          <cell r="AF1673" t="str">
            <v>301.SG</v>
          </cell>
        </row>
        <row r="1674">
          <cell r="A1674">
            <v>1674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N1674">
            <v>0</v>
          </cell>
          <cell r="O1674">
            <v>0</v>
          </cell>
          <cell r="Q1674">
            <v>0</v>
          </cell>
          <cell r="R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D1674">
            <v>301</v>
          </cell>
          <cell r="AE1674" t="str">
            <v>NA</v>
          </cell>
          <cell r="AF1674" t="str">
            <v>301.NA1</v>
          </cell>
        </row>
        <row r="1675">
          <cell r="A1675">
            <v>1675</v>
          </cell>
          <cell r="B1675">
            <v>302</v>
          </cell>
          <cell r="C1675" t="str">
            <v>Franchise &amp; Consent</v>
          </cell>
          <cell r="AD1675">
            <v>302</v>
          </cell>
          <cell r="AE1675" t="str">
            <v>NA</v>
          </cell>
          <cell r="AF1675" t="str">
            <v>302.NA</v>
          </cell>
        </row>
        <row r="1676">
          <cell r="A1676">
            <v>1676</v>
          </cell>
          <cell r="D1676" t="str">
            <v>S</v>
          </cell>
          <cell r="E1676" t="str">
            <v>I-SITUS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M1676">
            <v>0.75</v>
          </cell>
          <cell r="N1676">
            <v>0</v>
          </cell>
          <cell r="O1676">
            <v>0</v>
          </cell>
          <cell r="P1676">
            <v>0.75</v>
          </cell>
          <cell r="Q1676">
            <v>0</v>
          </cell>
          <cell r="R1676">
            <v>0</v>
          </cell>
          <cell r="S1676" t="str">
            <v>PLNT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D1676">
            <v>302</v>
          </cell>
          <cell r="AE1676" t="str">
            <v>S</v>
          </cell>
          <cell r="AF1676" t="str">
            <v>302.S</v>
          </cell>
        </row>
        <row r="1677">
          <cell r="A1677">
            <v>1677</v>
          </cell>
          <cell r="D1677" t="str">
            <v>SG</v>
          </cell>
          <cell r="E1677" t="str">
            <v>I-SG</v>
          </cell>
          <cell r="F1677">
            <v>4593289.4923842559</v>
          </cell>
          <cell r="G1677">
            <v>3857885.0235094754</v>
          </cell>
          <cell r="H1677">
            <v>735404.46887478093</v>
          </cell>
          <cell r="I1677">
            <v>0</v>
          </cell>
          <cell r="J1677">
            <v>0</v>
          </cell>
          <cell r="K1677">
            <v>0</v>
          </cell>
          <cell r="M1677">
            <v>0.75</v>
          </cell>
          <cell r="N1677">
            <v>2893413.7676321063</v>
          </cell>
          <cell r="O1677">
            <v>964471.25587736885</v>
          </cell>
          <cell r="P1677">
            <v>0.75</v>
          </cell>
          <cell r="Q1677">
            <v>551553.3516560857</v>
          </cell>
          <cell r="R1677">
            <v>183851.11721869523</v>
          </cell>
          <cell r="S1677" t="str">
            <v>PLNT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D1677">
            <v>302</v>
          </cell>
          <cell r="AE1677" t="str">
            <v>SG</v>
          </cell>
          <cell r="AF1677" t="str">
            <v>302.SG</v>
          </cell>
        </row>
        <row r="1678">
          <cell r="A1678">
            <v>1678</v>
          </cell>
          <cell r="D1678" t="str">
            <v>SG</v>
          </cell>
          <cell r="E1678" t="str">
            <v>I-SG</v>
          </cell>
          <cell r="F1678">
            <v>43179236.314852484</v>
          </cell>
          <cell r="G1678">
            <v>36266063.652604289</v>
          </cell>
          <cell r="H1678">
            <v>6913172.6622481989</v>
          </cell>
          <cell r="I1678">
            <v>0</v>
          </cell>
          <cell r="J1678">
            <v>0</v>
          </cell>
          <cell r="K1678">
            <v>0</v>
          </cell>
          <cell r="M1678">
            <v>0.75</v>
          </cell>
          <cell r="N1678">
            <v>27199547.739453219</v>
          </cell>
          <cell r="O1678">
            <v>9066515.9131510723</v>
          </cell>
          <cell r="P1678">
            <v>0.75</v>
          </cell>
          <cell r="Q1678">
            <v>5184879.4966861494</v>
          </cell>
          <cell r="R1678">
            <v>1728293.1655620497</v>
          </cell>
          <cell r="S1678" t="str">
            <v>PLNT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D1678">
            <v>302</v>
          </cell>
          <cell r="AE1678" t="str">
            <v>SG</v>
          </cell>
          <cell r="AF1678" t="str">
            <v>302.SG1</v>
          </cell>
        </row>
        <row r="1679">
          <cell r="A1679">
            <v>1679</v>
          </cell>
          <cell r="D1679" t="str">
            <v>SG</v>
          </cell>
          <cell r="E1679" t="str">
            <v>I-SG</v>
          </cell>
          <cell r="F1679">
            <v>4019772.1148908269</v>
          </cell>
          <cell r="G1679">
            <v>3376190.1281577246</v>
          </cell>
          <cell r="H1679">
            <v>643581.98673310259</v>
          </cell>
          <cell r="I1679">
            <v>0</v>
          </cell>
          <cell r="J1679">
            <v>0</v>
          </cell>
          <cell r="K1679">
            <v>0</v>
          </cell>
          <cell r="M1679">
            <v>0.75</v>
          </cell>
          <cell r="N1679">
            <v>2532142.5961182937</v>
          </cell>
          <cell r="O1679">
            <v>844047.53203943116</v>
          </cell>
          <cell r="P1679">
            <v>0.75</v>
          </cell>
          <cell r="Q1679">
            <v>482686.49004982691</v>
          </cell>
          <cell r="R1679">
            <v>160895.49668327565</v>
          </cell>
          <cell r="S1679" t="str">
            <v>PLNT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D1679">
            <v>302</v>
          </cell>
          <cell r="AE1679" t="str">
            <v>SG</v>
          </cell>
          <cell r="AF1679" t="str">
            <v>302.SG2</v>
          </cell>
        </row>
        <row r="1680">
          <cell r="A1680">
            <v>1680</v>
          </cell>
          <cell r="D1680" t="str">
            <v>SG</v>
          </cell>
          <cell r="E1680" t="str">
            <v>P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M1680">
            <v>0.75</v>
          </cell>
          <cell r="N1680">
            <v>0</v>
          </cell>
          <cell r="O1680">
            <v>0</v>
          </cell>
          <cell r="P1680">
            <v>0.75</v>
          </cell>
          <cell r="Q1680">
            <v>0</v>
          </cell>
          <cell r="R1680">
            <v>0</v>
          </cell>
          <cell r="S1680" t="str">
            <v>PLNT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D1680">
            <v>302</v>
          </cell>
          <cell r="AE1680" t="str">
            <v>SG</v>
          </cell>
          <cell r="AF1680" t="str">
            <v>302.SG3</v>
          </cell>
        </row>
        <row r="1681">
          <cell r="A1681">
            <v>1681</v>
          </cell>
          <cell r="D1681" t="str">
            <v>SG</v>
          </cell>
          <cell r="E1681" t="str">
            <v>P</v>
          </cell>
          <cell r="F1681">
            <v>262896.90745148109</v>
          </cell>
          <cell r="G1681">
            <v>262896.90745148109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M1681">
            <v>0.75</v>
          </cell>
          <cell r="N1681">
            <v>197172.68058861082</v>
          </cell>
          <cell r="O1681">
            <v>65724.226862870273</v>
          </cell>
          <cell r="P1681">
            <v>0.75</v>
          </cell>
          <cell r="Q1681">
            <v>0</v>
          </cell>
          <cell r="R1681">
            <v>0</v>
          </cell>
          <cell r="S1681" t="str">
            <v>PLNT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D1681">
            <v>302</v>
          </cell>
          <cell r="AE1681" t="str">
            <v>SG</v>
          </cell>
          <cell r="AF1681" t="str">
            <v>302.SG4</v>
          </cell>
        </row>
        <row r="1682">
          <cell r="A1682">
            <v>1682</v>
          </cell>
          <cell r="F1682">
            <v>52055194.829579048</v>
          </cell>
          <cell r="G1682">
            <v>43763035.71172297</v>
          </cell>
          <cell r="H1682">
            <v>8292159.1178560825</v>
          </cell>
          <cell r="I1682">
            <v>0</v>
          </cell>
          <cell r="J1682">
            <v>0</v>
          </cell>
          <cell r="K1682">
            <v>0</v>
          </cell>
          <cell r="N1682">
            <v>32822276.783792228</v>
          </cell>
          <cell r="O1682">
            <v>10940758.927930743</v>
          </cell>
          <cell r="Q1682">
            <v>6219119.3383920621</v>
          </cell>
          <cell r="R1682">
            <v>2073039.7794640206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D1682">
            <v>302</v>
          </cell>
          <cell r="AE1682" t="str">
            <v>NA</v>
          </cell>
          <cell r="AF1682" t="str">
            <v>302.NA1</v>
          </cell>
        </row>
        <row r="1683">
          <cell r="A1683">
            <v>1683</v>
          </cell>
          <cell r="AD1683">
            <v>302</v>
          </cell>
          <cell r="AE1683" t="str">
            <v>NA</v>
          </cell>
          <cell r="AF1683" t="str">
            <v>302.NA2</v>
          </cell>
        </row>
        <row r="1684">
          <cell r="A1684">
            <v>1684</v>
          </cell>
          <cell r="B1684">
            <v>303</v>
          </cell>
          <cell r="C1684" t="str">
            <v>Miscellaneous Intangible Plant</v>
          </cell>
          <cell r="AD1684">
            <v>303</v>
          </cell>
          <cell r="AE1684" t="str">
            <v>NA</v>
          </cell>
          <cell r="AF1684" t="str">
            <v>303.NA</v>
          </cell>
        </row>
        <row r="1685">
          <cell r="A1685">
            <v>1685</v>
          </cell>
          <cell r="D1685" t="str">
            <v>S</v>
          </cell>
          <cell r="E1685" t="str">
            <v>I-SITUS</v>
          </cell>
          <cell r="F1685">
            <v>3267149.06461538</v>
          </cell>
          <cell r="G1685">
            <v>6068736.6559752887</v>
          </cell>
          <cell r="H1685">
            <v>-1383329.8595081572</v>
          </cell>
          <cell r="I1685">
            <v>-1418257.7318517517</v>
          </cell>
          <cell r="J1685">
            <v>0</v>
          </cell>
          <cell r="K1685">
            <v>0</v>
          </cell>
          <cell r="M1685">
            <v>0.75</v>
          </cell>
          <cell r="N1685">
            <v>4551552.4919814663</v>
          </cell>
          <cell r="O1685">
            <v>1517184.1639938222</v>
          </cell>
          <cell r="P1685">
            <v>0.75</v>
          </cell>
          <cell r="Q1685">
            <v>-1037497.3946311179</v>
          </cell>
          <cell r="R1685">
            <v>-345832.46487703931</v>
          </cell>
          <cell r="S1685" t="str">
            <v>PLNT</v>
          </cell>
          <cell r="T1685">
            <v>-248769.60410900798</v>
          </cell>
          <cell r="U1685">
            <v>-714909.4018696018</v>
          </cell>
          <cell r="V1685">
            <v>-265572.83064813638</v>
          </cell>
          <cell r="W1685">
            <v>-146191.08014843107</v>
          </cell>
          <cell r="X1685">
            <v>-42814.815076574341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D1685">
            <v>303</v>
          </cell>
          <cell r="AE1685" t="str">
            <v>S</v>
          </cell>
          <cell r="AF1685" t="str">
            <v>303.S</v>
          </cell>
        </row>
        <row r="1686">
          <cell r="A1686">
            <v>1686</v>
          </cell>
          <cell r="D1686" t="str">
            <v>SG</v>
          </cell>
          <cell r="E1686" t="str">
            <v>I-SG</v>
          </cell>
          <cell r="F1686">
            <v>70151295.378039479</v>
          </cell>
          <cell r="G1686">
            <v>58919785.540938795</v>
          </cell>
          <cell r="H1686">
            <v>11231509.837100688</v>
          </cell>
          <cell r="I1686">
            <v>0</v>
          </cell>
          <cell r="J1686">
            <v>0</v>
          </cell>
          <cell r="K1686">
            <v>0</v>
          </cell>
          <cell r="M1686">
            <v>0.75</v>
          </cell>
          <cell r="N1686">
            <v>44189839.155704096</v>
          </cell>
          <cell r="O1686">
            <v>14729946.385234699</v>
          </cell>
          <cell r="P1686">
            <v>0.75</v>
          </cell>
          <cell r="Q1686">
            <v>8423632.3778255172</v>
          </cell>
          <cell r="R1686">
            <v>2807877.4592751721</v>
          </cell>
          <cell r="S1686" t="str">
            <v>PLNT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D1686">
            <v>303</v>
          </cell>
          <cell r="AE1686" t="str">
            <v>SG</v>
          </cell>
          <cell r="AF1686" t="str">
            <v>303.SG</v>
          </cell>
        </row>
        <row r="1687">
          <cell r="A1687">
            <v>1687</v>
          </cell>
          <cell r="D1687" t="str">
            <v>SO</v>
          </cell>
          <cell r="E1687" t="str">
            <v>PTD</v>
          </cell>
          <cell r="F1687">
            <v>158177536.27571261</v>
          </cell>
          <cell r="G1687">
            <v>79878777.565133259</v>
          </cell>
          <cell r="H1687">
            <v>37949065.000667468</v>
          </cell>
          <cell r="I1687">
            <v>40349693.709911883</v>
          </cell>
          <cell r="J1687">
            <v>0</v>
          </cell>
          <cell r="K1687">
            <v>0</v>
          </cell>
          <cell r="M1687">
            <v>0.75</v>
          </cell>
          <cell r="N1687">
            <v>59909083.17384994</v>
          </cell>
          <cell r="O1687">
            <v>19969694.391283315</v>
          </cell>
          <cell r="P1687">
            <v>0.75</v>
          </cell>
          <cell r="Q1687">
            <v>28461798.750500601</v>
          </cell>
          <cell r="R1687">
            <v>9487266.2501668669</v>
          </cell>
          <cell r="S1687" t="str">
            <v>PLNT</v>
          </cell>
          <cell r="T1687">
            <v>7077541.0595002789</v>
          </cell>
          <cell r="U1687">
            <v>20339304.167311955</v>
          </cell>
          <cell r="V1687">
            <v>7555595.9496413358</v>
          </cell>
          <cell r="W1687">
            <v>4159163.1581719886</v>
          </cell>
          <cell r="X1687">
            <v>1218089.3752863193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D1687">
            <v>303</v>
          </cell>
          <cell r="AE1687" t="str">
            <v>SO</v>
          </cell>
          <cell r="AF1687" t="str">
            <v>303.SO</v>
          </cell>
        </row>
        <row r="1688">
          <cell r="A1688">
            <v>1688</v>
          </cell>
          <cell r="D1688" t="str">
            <v>SE</v>
          </cell>
          <cell r="E1688" t="str">
            <v>P</v>
          </cell>
          <cell r="F1688">
            <v>787695.30370856659</v>
          </cell>
          <cell r="G1688">
            <v>787695.30370856659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M1688">
            <v>0</v>
          </cell>
          <cell r="N1688">
            <v>0</v>
          </cell>
          <cell r="O1688">
            <v>787695.30370856659</v>
          </cell>
          <cell r="P1688">
            <v>0</v>
          </cell>
          <cell r="Q1688">
            <v>0</v>
          </cell>
          <cell r="R1688">
            <v>0</v>
          </cell>
          <cell r="S1688" t="str">
            <v>PLNT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D1688">
            <v>303</v>
          </cell>
          <cell r="AE1688" t="str">
            <v>SE</v>
          </cell>
          <cell r="AF1688" t="str">
            <v>303.SE</v>
          </cell>
        </row>
        <row r="1689">
          <cell r="A1689">
            <v>1689</v>
          </cell>
          <cell r="D1689" t="str">
            <v>CN</v>
          </cell>
          <cell r="E1689" t="str">
            <v>CUST</v>
          </cell>
          <cell r="F1689">
            <v>66224183.250553362</v>
          </cell>
          <cell r="G1689">
            <v>0</v>
          </cell>
          <cell r="H1689">
            <v>0</v>
          </cell>
          <cell r="I1689">
            <v>0</v>
          </cell>
          <cell r="J1689">
            <v>66224183.250553362</v>
          </cell>
          <cell r="K1689">
            <v>0</v>
          </cell>
          <cell r="M1689">
            <v>0.75</v>
          </cell>
          <cell r="N1689">
            <v>0</v>
          </cell>
          <cell r="O1689">
            <v>0</v>
          </cell>
          <cell r="P1689">
            <v>0.75</v>
          </cell>
          <cell r="Q1689">
            <v>0</v>
          </cell>
          <cell r="R1689">
            <v>0</v>
          </cell>
          <cell r="S1689" t="str">
            <v>CUST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D1689">
            <v>303</v>
          </cell>
          <cell r="AE1689" t="str">
            <v>CN</v>
          </cell>
          <cell r="AF1689" t="str">
            <v>303.CN</v>
          </cell>
        </row>
        <row r="1690">
          <cell r="A1690">
            <v>1690</v>
          </cell>
          <cell r="D1690" t="str">
            <v>SG</v>
          </cell>
          <cell r="E1690" t="str">
            <v>P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M1690">
            <v>0.75</v>
          </cell>
          <cell r="N1690">
            <v>0</v>
          </cell>
          <cell r="O1690">
            <v>0</v>
          </cell>
          <cell r="P1690">
            <v>0.75</v>
          </cell>
          <cell r="Q1690">
            <v>0</v>
          </cell>
          <cell r="R1690">
            <v>0</v>
          </cell>
          <cell r="S1690" t="str">
            <v>PLNT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D1690">
            <v>303</v>
          </cell>
          <cell r="AE1690" t="str">
            <v>SG</v>
          </cell>
          <cell r="AF1690" t="str">
            <v>303.SG1</v>
          </cell>
        </row>
        <row r="1691">
          <cell r="A1691">
            <v>1691</v>
          </cell>
          <cell r="D1691" t="str">
            <v>SG</v>
          </cell>
          <cell r="E1691" t="str">
            <v>I-DGP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M1691">
            <v>0.75</v>
          </cell>
          <cell r="N1691">
            <v>0</v>
          </cell>
          <cell r="O1691">
            <v>0</v>
          </cell>
          <cell r="P1691">
            <v>0.75</v>
          </cell>
          <cell r="Q1691">
            <v>0</v>
          </cell>
          <cell r="R1691">
            <v>0</v>
          </cell>
          <cell r="S1691" t="str">
            <v>PLNT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D1691">
            <v>303</v>
          </cell>
          <cell r="AE1691" t="str">
            <v>SG</v>
          </cell>
          <cell r="AF1691" t="str">
            <v>303.SG2</v>
          </cell>
        </row>
        <row r="1692">
          <cell r="A1692">
            <v>1692</v>
          </cell>
          <cell r="F1692">
            <v>298607859.27262938</v>
          </cell>
          <cell r="G1692">
            <v>145654995.0657559</v>
          </cell>
          <cell r="H1692">
            <v>47797244.978259996</v>
          </cell>
          <cell r="I1692">
            <v>38931435.978060134</v>
          </cell>
          <cell r="J1692">
            <v>66224183.250553362</v>
          </cell>
          <cell r="K1692">
            <v>0</v>
          </cell>
          <cell r="N1692">
            <v>108650474.8215355</v>
          </cell>
          <cell r="O1692">
            <v>37004520.244220406</v>
          </cell>
          <cell r="Q1692">
            <v>35847933.733695</v>
          </cell>
          <cell r="R1692">
            <v>11949311.244564999</v>
          </cell>
          <cell r="T1692">
            <v>6828771.455391271</v>
          </cell>
          <cell r="U1692">
            <v>19624394.765442353</v>
          </cell>
          <cell r="V1692">
            <v>7290023.1189931994</v>
          </cell>
          <cell r="W1692">
            <v>4012972.0780235576</v>
          </cell>
          <cell r="X1692">
            <v>1175274.5602097448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D1692">
            <v>303</v>
          </cell>
          <cell r="AE1692" t="str">
            <v>NA</v>
          </cell>
          <cell r="AF1692" t="str">
            <v>303.NA1</v>
          </cell>
        </row>
        <row r="1693">
          <cell r="A1693">
            <v>1693</v>
          </cell>
          <cell r="B1693">
            <v>303</v>
          </cell>
          <cell r="C1693" t="str">
            <v>Less Non-Utility Plant</v>
          </cell>
          <cell r="AD1693">
            <v>303</v>
          </cell>
          <cell r="AE1693" t="str">
            <v>NA</v>
          </cell>
          <cell r="AF1693" t="str">
            <v>303.NA2</v>
          </cell>
        </row>
        <row r="1694">
          <cell r="A1694">
            <v>1694</v>
          </cell>
          <cell r="D1694" t="str">
            <v>S</v>
          </cell>
          <cell r="E1694" t="str">
            <v>I-SITUS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M1694">
            <v>0.75</v>
          </cell>
          <cell r="N1694">
            <v>0</v>
          </cell>
          <cell r="O1694">
            <v>0</v>
          </cell>
          <cell r="P1694">
            <v>0.75</v>
          </cell>
          <cell r="Q1694">
            <v>0</v>
          </cell>
          <cell r="R1694">
            <v>0</v>
          </cell>
          <cell r="S1694" t="str">
            <v>PLNT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D1694">
            <v>303</v>
          </cell>
          <cell r="AE1694" t="str">
            <v>S</v>
          </cell>
          <cell r="AF1694" t="str">
            <v>303.S1</v>
          </cell>
        </row>
        <row r="1695">
          <cell r="A1695">
            <v>1695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N1695">
            <v>0</v>
          </cell>
          <cell r="O1695">
            <v>0</v>
          </cell>
          <cell r="Q1695">
            <v>0</v>
          </cell>
          <cell r="R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D1695">
            <v>303</v>
          </cell>
          <cell r="AE1695" t="str">
            <v>NA</v>
          </cell>
          <cell r="AF1695" t="str">
            <v>303.NA3</v>
          </cell>
        </row>
        <row r="1696">
          <cell r="A1696">
            <v>1696</v>
          </cell>
          <cell r="AD1696">
            <v>303</v>
          </cell>
          <cell r="AE1696" t="str">
            <v>NA</v>
          </cell>
          <cell r="AF1696" t="str">
            <v>303.NA4</v>
          </cell>
        </row>
        <row r="1697">
          <cell r="A1697">
            <v>1697</v>
          </cell>
          <cell r="B1697" t="str">
            <v>IP</v>
          </cell>
          <cell r="C1697" t="str">
            <v>Unclassified Intangible Plant - Acct 300</v>
          </cell>
          <cell r="AD1697" t="str">
            <v>IP</v>
          </cell>
          <cell r="AE1697" t="str">
            <v>NA</v>
          </cell>
          <cell r="AF1697" t="str">
            <v>IP.NA</v>
          </cell>
        </row>
        <row r="1698">
          <cell r="A1698">
            <v>1698</v>
          </cell>
          <cell r="D1698" t="str">
            <v>S</v>
          </cell>
          <cell r="E1698" t="str">
            <v>I-SITUS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M1698">
            <v>0.75</v>
          </cell>
          <cell r="N1698">
            <v>0</v>
          </cell>
          <cell r="O1698">
            <v>0</v>
          </cell>
          <cell r="P1698">
            <v>0.75</v>
          </cell>
          <cell r="Q1698">
            <v>0</v>
          </cell>
          <cell r="R1698">
            <v>0</v>
          </cell>
          <cell r="S1698" t="str">
            <v>PLNT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D1698" t="str">
            <v>IP</v>
          </cell>
          <cell r="AE1698" t="str">
            <v>S</v>
          </cell>
          <cell r="AF1698" t="str">
            <v>IP.S</v>
          </cell>
        </row>
        <row r="1699">
          <cell r="A1699">
            <v>1699</v>
          </cell>
          <cell r="D1699" t="str">
            <v>SG</v>
          </cell>
          <cell r="E1699" t="str">
            <v>I-SG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M1699">
            <v>0.75</v>
          </cell>
          <cell r="N1699">
            <v>0</v>
          </cell>
          <cell r="O1699">
            <v>0</v>
          </cell>
          <cell r="P1699">
            <v>0.75</v>
          </cell>
          <cell r="Q1699">
            <v>0</v>
          </cell>
          <cell r="R1699">
            <v>0</v>
          </cell>
          <cell r="S1699" t="str">
            <v>PLNT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D1699" t="str">
            <v>IP</v>
          </cell>
          <cell r="AE1699" t="str">
            <v>SG</v>
          </cell>
          <cell r="AF1699" t="str">
            <v>IP.SG</v>
          </cell>
        </row>
        <row r="1700">
          <cell r="A1700">
            <v>1700</v>
          </cell>
          <cell r="D1700" t="str">
            <v>SG</v>
          </cell>
          <cell r="E1700" t="str">
            <v>P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M1700">
            <v>0.75</v>
          </cell>
          <cell r="N1700">
            <v>0</v>
          </cell>
          <cell r="O1700">
            <v>0</v>
          </cell>
          <cell r="P1700">
            <v>0.75</v>
          </cell>
          <cell r="Q1700">
            <v>0</v>
          </cell>
          <cell r="R1700">
            <v>0</v>
          </cell>
          <cell r="S1700" t="str">
            <v>PLNT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D1700" t="str">
            <v>IP</v>
          </cell>
          <cell r="AE1700" t="str">
            <v>SG</v>
          </cell>
          <cell r="AF1700" t="str">
            <v>IP.SG1</v>
          </cell>
        </row>
        <row r="1701">
          <cell r="A1701">
            <v>1701</v>
          </cell>
          <cell r="D1701" t="str">
            <v>SO</v>
          </cell>
          <cell r="E1701" t="str">
            <v>PTD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M1701">
            <v>0.75</v>
          </cell>
          <cell r="N1701">
            <v>0</v>
          </cell>
          <cell r="O1701">
            <v>0</v>
          </cell>
          <cell r="P1701">
            <v>0.75</v>
          </cell>
          <cell r="Q1701">
            <v>0</v>
          </cell>
          <cell r="R1701">
            <v>0</v>
          </cell>
          <cell r="S1701" t="str">
            <v>PLNT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D1701" t="str">
            <v>IP</v>
          </cell>
          <cell r="AE1701" t="str">
            <v>SO</v>
          </cell>
          <cell r="AF1701" t="str">
            <v>IP.SO</v>
          </cell>
        </row>
        <row r="1702">
          <cell r="A1702">
            <v>1702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N1702">
            <v>0</v>
          </cell>
          <cell r="O1702">
            <v>0</v>
          </cell>
          <cell r="Q1702">
            <v>0</v>
          </cell>
          <cell r="R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D1702" t="str">
            <v>IP</v>
          </cell>
          <cell r="AE1702" t="str">
            <v>NA</v>
          </cell>
          <cell r="AF1702" t="str">
            <v>IP.NA1</v>
          </cell>
        </row>
        <row r="1703">
          <cell r="A1703">
            <v>1703</v>
          </cell>
          <cell r="AD1703" t="str">
            <v>IP</v>
          </cell>
          <cell r="AE1703" t="str">
            <v>NA</v>
          </cell>
          <cell r="AF1703" t="str">
            <v>IP.NA2</v>
          </cell>
        </row>
        <row r="1704">
          <cell r="A1704">
            <v>1704</v>
          </cell>
          <cell r="B1704" t="str">
            <v>TOTAL INTANGIBLE PLANT</v>
          </cell>
          <cell r="F1704">
            <v>350663054.10220844</v>
          </cell>
          <cell r="G1704">
            <v>189418030.77747887</v>
          </cell>
          <cell r="H1704">
            <v>56089404.096116081</v>
          </cell>
          <cell r="I1704">
            <v>38931435.978060134</v>
          </cell>
          <cell r="J1704">
            <v>66224183.250553362</v>
          </cell>
          <cell r="K1704">
            <v>0</v>
          </cell>
          <cell r="N1704">
            <v>141472751.60532773</v>
          </cell>
          <cell r="O1704">
            <v>47945279.172151148</v>
          </cell>
          <cell r="Q1704">
            <v>42067053.072087064</v>
          </cell>
          <cell r="R1704">
            <v>14022351.02402902</v>
          </cell>
          <cell r="T1704">
            <v>6828771.455391271</v>
          </cell>
          <cell r="U1704">
            <v>19624394.765442353</v>
          </cell>
          <cell r="V1704">
            <v>7290023.1189931994</v>
          </cell>
          <cell r="W1704">
            <v>4012972.0780235576</v>
          </cell>
          <cell r="X1704">
            <v>1175274.5602097448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D1704" t="str">
            <v>TOTAL INTANGIBLE PLANT</v>
          </cell>
          <cell r="AE1704" t="str">
            <v>NA</v>
          </cell>
          <cell r="AF1704" t="str">
            <v>TOTAL INTANGIBLE PLANT.NA</v>
          </cell>
        </row>
        <row r="1705">
          <cell r="A1705">
            <v>1705</v>
          </cell>
          <cell r="AD1705" t="str">
            <v>TOTAL INTANGIBLE PLANT</v>
          </cell>
          <cell r="AE1705" t="str">
            <v>NA</v>
          </cell>
          <cell r="AF1705" t="str">
            <v>TOTAL INTANGIBLE PLANT.NA1</v>
          </cell>
        </row>
        <row r="1706">
          <cell r="A1706">
            <v>1706</v>
          </cell>
          <cell r="AD1706" t="str">
            <v>TOTAL INTANGIBLE PLANT</v>
          </cell>
          <cell r="AE1706" t="str">
            <v>NA</v>
          </cell>
          <cell r="AF1706" t="str">
            <v>TOTAL INTANGIBLE PLANT.NA2</v>
          </cell>
        </row>
        <row r="1707">
          <cell r="A1707">
            <v>1707</v>
          </cell>
          <cell r="B1707" t="str">
            <v>TOTAL ELECTRIC PLANT IN SERVICE</v>
          </cell>
          <cell r="F1707">
            <v>11340055641.354292</v>
          </cell>
          <cell r="G1707">
            <v>5678810201.4133339</v>
          </cell>
          <cell r="H1707">
            <v>2697078606.9127893</v>
          </cell>
          <cell r="I1707">
            <v>2888256309.5344276</v>
          </cell>
          <cell r="J1707">
            <v>75910523.493741453</v>
          </cell>
          <cell r="K1707">
            <v>0</v>
          </cell>
          <cell r="N1707">
            <v>4149878752.4553103</v>
          </cell>
          <cell r="O1707">
            <v>1528931448.9580235</v>
          </cell>
          <cell r="Q1707">
            <v>2022808955.1845918</v>
          </cell>
          <cell r="R1707">
            <v>674269651.72819734</v>
          </cell>
          <cell r="T1707">
            <v>515374794.29315168</v>
          </cell>
          <cell r="U1707">
            <v>1481074375.0081992</v>
          </cell>
          <cell r="V1707">
            <v>521009306.29563129</v>
          </cell>
          <cell r="W1707">
            <v>286802355.00316828</v>
          </cell>
          <cell r="X1707">
            <v>83995478.934276566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D1707" t="str">
            <v>TOTAL ELECTRIC PLANT IN SERVICE</v>
          </cell>
          <cell r="AE1707" t="str">
            <v>NA</v>
          </cell>
          <cell r="AF1707" t="str">
            <v>TOTAL ELECTRIC PLANT IN SERVICE.NA</v>
          </cell>
        </row>
        <row r="1708">
          <cell r="A1708">
            <v>1708</v>
          </cell>
          <cell r="AD1708" t="str">
            <v>TOTAL ELECTRIC PLANT IN SERVICE</v>
          </cell>
          <cell r="AE1708" t="str">
            <v>NA</v>
          </cell>
          <cell r="AF1708" t="str">
            <v>TOTAL ELECTRIC PLANT IN SERVICE.NA1</v>
          </cell>
        </row>
        <row r="1709">
          <cell r="A1709">
            <v>1709</v>
          </cell>
          <cell r="B1709">
            <v>105</v>
          </cell>
          <cell r="C1709" t="str">
            <v>Plant Held For Future Use</v>
          </cell>
          <cell r="AD1709">
            <v>105</v>
          </cell>
          <cell r="AE1709" t="str">
            <v>NA</v>
          </cell>
          <cell r="AF1709" t="str">
            <v>105.NA</v>
          </cell>
        </row>
        <row r="1710">
          <cell r="A1710">
            <v>1710</v>
          </cell>
          <cell r="D1710" t="str">
            <v>S</v>
          </cell>
          <cell r="E1710" t="str">
            <v>DPW</v>
          </cell>
          <cell r="F1710">
            <v>4847342.38</v>
          </cell>
          <cell r="G1710">
            <v>0</v>
          </cell>
          <cell r="H1710">
            <v>0</v>
          </cell>
          <cell r="I1710">
            <v>4847342.38</v>
          </cell>
          <cell r="J1710">
            <v>0</v>
          </cell>
          <cell r="K1710">
            <v>0</v>
          </cell>
          <cell r="M1710">
            <v>0.75</v>
          </cell>
          <cell r="N1710">
            <v>0</v>
          </cell>
          <cell r="O1710">
            <v>0</v>
          </cell>
          <cell r="P1710">
            <v>0.75</v>
          </cell>
          <cell r="Q1710">
            <v>0</v>
          </cell>
          <cell r="R1710">
            <v>0</v>
          </cell>
          <cell r="S1710" t="str">
            <v>PLNT</v>
          </cell>
          <cell r="T1710">
            <v>850248.45468599524</v>
          </cell>
          <cell r="U1710">
            <v>2443427.9917644798</v>
          </cell>
          <cell r="V1710">
            <v>907678.77238820237</v>
          </cell>
          <cell r="W1710">
            <v>499654.04909602104</v>
          </cell>
          <cell r="X1710">
            <v>146333.11206530084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D1710">
            <v>105</v>
          </cell>
          <cell r="AE1710" t="str">
            <v>S</v>
          </cell>
          <cell r="AF1710" t="str">
            <v>105.S</v>
          </cell>
        </row>
        <row r="1711">
          <cell r="A1711">
            <v>1711</v>
          </cell>
          <cell r="D1711" t="str">
            <v>SG</v>
          </cell>
          <cell r="E1711" t="str">
            <v>P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M1711">
            <v>0.75</v>
          </cell>
          <cell r="N1711">
            <v>0</v>
          </cell>
          <cell r="O1711">
            <v>0</v>
          </cell>
          <cell r="P1711">
            <v>0.75</v>
          </cell>
          <cell r="Q1711">
            <v>0</v>
          </cell>
          <cell r="R1711">
            <v>0</v>
          </cell>
          <cell r="S1711" t="str">
            <v>PLNT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D1711">
            <v>105</v>
          </cell>
          <cell r="AE1711" t="str">
            <v>SG</v>
          </cell>
          <cell r="AF1711" t="str">
            <v>105.SG</v>
          </cell>
        </row>
        <row r="1712">
          <cell r="A1712">
            <v>1712</v>
          </cell>
          <cell r="D1712" t="str">
            <v>SG</v>
          </cell>
          <cell r="E1712" t="str">
            <v>T</v>
          </cell>
          <cell r="F1712">
            <v>1599942.8008180144</v>
          </cell>
          <cell r="G1712">
            <v>0</v>
          </cell>
          <cell r="H1712">
            <v>1599942.8008180144</v>
          </cell>
          <cell r="I1712">
            <v>0</v>
          </cell>
          <cell r="J1712">
            <v>0</v>
          </cell>
          <cell r="K1712">
            <v>0</v>
          </cell>
          <cell r="M1712">
            <v>0.75</v>
          </cell>
          <cell r="N1712">
            <v>0</v>
          </cell>
          <cell r="O1712">
            <v>0</v>
          </cell>
          <cell r="P1712">
            <v>0.75</v>
          </cell>
          <cell r="Q1712">
            <v>1199957.1006135107</v>
          </cell>
          <cell r="R1712">
            <v>399985.70020450361</v>
          </cell>
          <cell r="S1712" t="str">
            <v>PLNT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D1712">
            <v>105</v>
          </cell>
          <cell r="AE1712" t="str">
            <v>SG</v>
          </cell>
          <cell r="AF1712" t="str">
            <v>105.SG1</v>
          </cell>
        </row>
        <row r="1713">
          <cell r="A1713">
            <v>1713</v>
          </cell>
          <cell r="D1713" t="str">
            <v>SG</v>
          </cell>
          <cell r="E1713" t="str">
            <v>P</v>
          </cell>
          <cell r="F1713">
            <v>-976523.78059883637</v>
          </cell>
          <cell r="G1713">
            <v>-976523.78059883637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M1713">
            <v>0.75</v>
          </cell>
          <cell r="N1713">
            <v>-732392.83544912725</v>
          </cell>
          <cell r="O1713">
            <v>-244130.94514970909</v>
          </cell>
          <cell r="P1713">
            <v>0.75</v>
          </cell>
          <cell r="Q1713">
            <v>0</v>
          </cell>
          <cell r="R1713">
            <v>0</v>
          </cell>
          <cell r="S1713" t="str">
            <v>PLNT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D1713">
            <v>105</v>
          </cell>
          <cell r="AE1713" t="str">
            <v>SG</v>
          </cell>
          <cell r="AF1713" t="str">
            <v>105.SG2</v>
          </cell>
        </row>
        <row r="1714">
          <cell r="A1714">
            <v>1714</v>
          </cell>
          <cell r="D1714" t="str">
            <v>SE</v>
          </cell>
          <cell r="E1714" t="str">
            <v>P</v>
          </cell>
          <cell r="F1714">
            <v>6601697.0656943824</v>
          </cell>
          <cell r="G1714">
            <v>6601697.0656943824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M1714">
            <v>0</v>
          </cell>
          <cell r="N1714">
            <v>0</v>
          </cell>
          <cell r="O1714">
            <v>6601697.0656943824</v>
          </cell>
          <cell r="P1714">
            <v>0</v>
          </cell>
          <cell r="Q1714">
            <v>0</v>
          </cell>
          <cell r="R1714">
            <v>0</v>
          </cell>
          <cell r="S1714" t="str">
            <v>PLNT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D1714">
            <v>105</v>
          </cell>
          <cell r="AE1714" t="str">
            <v>SE</v>
          </cell>
          <cell r="AF1714" t="str">
            <v>105.SE</v>
          </cell>
        </row>
        <row r="1715">
          <cell r="A1715">
            <v>1715</v>
          </cell>
          <cell r="D1715" t="str">
            <v>SG</v>
          </cell>
          <cell r="E1715" t="str">
            <v>G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M1715">
            <v>0.75</v>
          </cell>
          <cell r="N1715">
            <v>0</v>
          </cell>
          <cell r="O1715">
            <v>0</v>
          </cell>
          <cell r="P1715">
            <v>0.75</v>
          </cell>
          <cell r="Q1715">
            <v>0</v>
          </cell>
          <cell r="R1715">
            <v>0</v>
          </cell>
          <cell r="S1715" t="str">
            <v>PLNT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D1715">
            <v>105</v>
          </cell>
          <cell r="AE1715" t="str">
            <v>SG</v>
          </cell>
          <cell r="AF1715" t="str">
            <v>105.SG3</v>
          </cell>
        </row>
        <row r="1716">
          <cell r="A1716">
            <v>1716</v>
          </cell>
          <cell r="F1716">
            <v>12072458.46591356</v>
          </cell>
          <cell r="G1716">
            <v>5625173.2850955464</v>
          </cell>
          <cell r="H1716">
            <v>1599942.8008180144</v>
          </cell>
          <cell r="I1716">
            <v>4847342.38</v>
          </cell>
          <cell r="J1716">
            <v>0</v>
          </cell>
          <cell r="K1716">
            <v>0</v>
          </cell>
          <cell r="N1716">
            <v>-732392.83544912725</v>
          </cell>
          <cell r="O1716">
            <v>6357566.1205446729</v>
          </cell>
          <cell r="Q1716">
            <v>1199957.1006135107</v>
          </cell>
          <cell r="R1716">
            <v>399985.70020450361</v>
          </cell>
          <cell r="T1716">
            <v>850248.45468599524</v>
          </cell>
          <cell r="U1716">
            <v>2443427.9917644798</v>
          </cell>
          <cell r="V1716">
            <v>907678.77238820237</v>
          </cell>
          <cell r="W1716">
            <v>499654.04909602104</v>
          </cell>
          <cell r="X1716">
            <v>146333.11206530084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D1716">
            <v>105</v>
          </cell>
          <cell r="AE1716" t="str">
            <v>NA</v>
          </cell>
          <cell r="AF1716" t="str">
            <v>105.NA1</v>
          </cell>
        </row>
        <row r="1717">
          <cell r="A1717">
            <v>1717</v>
          </cell>
          <cell r="AD1717">
            <v>105</v>
          </cell>
          <cell r="AE1717" t="str">
            <v>NA</v>
          </cell>
          <cell r="AF1717" t="str">
            <v>105.NA2</v>
          </cell>
        </row>
        <row r="1718">
          <cell r="A1718">
            <v>1718</v>
          </cell>
          <cell r="B1718">
            <v>114</v>
          </cell>
          <cell r="C1718" t="str">
            <v>Electric Plant Acquisition Adjustments</v>
          </cell>
          <cell r="AD1718">
            <v>114</v>
          </cell>
          <cell r="AE1718" t="str">
            <v>NA</v>
          </cell>
          <cell r="AF1718" t="str">
            <v>114.NA</v>
          </cell>
        </row>
        <row r="1719">
          <cell r="A1719">
            <v>1719</v>
          </cell>
          <cell r="D1719" t="str">
            <v>S</v>
          </cell>
          <cell r="E1719" t="str">
            <v>P</v>
          </cell>
          <cell r="F1719">
            <v>1808818.71076923</v>
          </cell>
          <cell r="G1719">
            <v>1808818.71076923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M1719">
            <v>0.75</v>
          </cell>
          <cell r="N1719">
            <v>1356614.0330769224</v>
          </cell>
          <cell r="O1719">
            <v>452204.67769230751</v>
          </cell>
          <cell r="P1719">
            <v>0.75</v>
          </cell>
          <cell r="Q1719">
            <v>0</v>
          </cell>
          <cell r="R1719">
            <v>0</v>
          </cell>
          <cell r="S1719" t="str">
            <v>PLNT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D1719">
            <v>114</v>
          </cell>
          <cell r="AE1719" t="str">
            <v>S</v>
          </cell>
          <cell r="AF1719" t="str">
            <v>114.S</v>
          </cell>
        </row>
        <row r="1720">
          <cell r="A1720">
            <v>1720</v>
          </cell>
          <cell r="D1720" t="str">
            <v>SG</v>
          </cell>
          <cell r="E1720" t="str">
            <v>P</v>
          </cell>
          <cell r="F1720">
            <v>62627041.616621248</v>
          </cell>
          <cell r="G1720">
            <v>62627041.616621248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M1720">
            <v>0.75</v>
          </cell>
          <cell r="N1720">
            <v>46970281.212465934</v>
          </cell>
          <cell r="O1720">
            <v>15656760.404155312</v>
          </cell>
          <cell r="P1720">
            <v>0.75</v>
          </cell>
          <cell r="Q1720">
            <v>0</v>
          </cell>
          <cell r="R1720">
            <v>0</v>
          </cell>
          <cell r="S1720" t="str">
            <v>PLNT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D1720">
            <v>114</v>
          </cell>
          <cell r="AE1720" t="str">
            <v>SG</v>
          </cell>
          <cell r="AF1720" t="str">
            <v>114.SG</v>
          </cell>
        </row>
        <row r="1721">
          <cell r="A1721">
            <v>1721</v>
          </cell>
          <cell r="D1721" t="str">
            <v>SG</v>
          </cell>
          <cell r="E1721" t="str">
            <v>P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M1721">
            <v>0.75</v>
          </cell>
          <cell r="N1721">
            <v>0</v>
          </cell>
          <cell r="O1721">
            <v>0</v>
          </cell>
          <cell r="P1721">
            <v>0.75</v>
          </cell>
          <cell r="Q1721">
            <v>0</v>
          </cell>
          <cell r="R1721">
            <v>0</v>
          </cell>
          <cell r="S1721" t="str">
            <v>PLNT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D1721">
            <v>114</v>
          </cell>
          <cell r="AE1721" t="str">
            <v>SG</v>
          </cell>
          <cell r="AF1721" t="str">
            <v>114.SG1</v>
          </cell>
        </row>
        <row r="1722">
          <cell r="A1722">
            <v>1722</v>
          </cell>
          <cell r="F1722">
            <v>64435860.327390477</v>
          </cell>
          <cell r="G1722">
            <v>64435860.327390477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N1722">
            <v>48326895.245542854</v>
          </cell>
          <cell r="O1722">
            <v>16108965.081847619</v>
          </cell>
          <cell r="Q1722">
            <v>0</v>
          </cell>
          <cell r="R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D1722">
            <v>114</v>
          </cell>
          <cell r="AE1722" t="str">
            <v>NA</v>
          </cell>
          <cell r="AF1722" t="str">
            <v>114.NA1</v>
          </cell>
        </row>
        <row r="1723">
          <cell r="A1723">
            <v>1723</v>
          </cell>
          <cell r="AD1723">
            <v>114</v>
          </cell>
          <cell r="AE1723" t="str">
            <v>NA</v>
          </cell>
          <cell r="AF1723" t="str">
            <v>114.NA2</v>
          </cell>
        </row>
        <row r="1724">
          <cell r="A1724">
            <v>1724</v>
          </cell>
          <cell r="B1724">
            <v>115</v>
          </cell>
          <cell r="C1724" t="str">
            <v>Accum  Provision for Asset Acquisition Adjustments</v>
          </cell>
          <cell r="AD1724">
            <v>115</v>
          </cell>
          <cell r="AE1724" t="str">
            <v>NA</v>
          </cell>
          <cell r="AF1724" t="str">
            <v>115.NA</v>
          </cell>
        </row>
        <row r="1725">
          <cell r="A1725">
            <v>1725</v>
          </cell>
          <cell r="D1725" t="str">
            <v>S</v>
          </cell>
          <cell r="E1725" t="str">
            <v>P</v>
          </cell>
          <cell r="F1725">
            <v>-18349.708461538499</v>
          </cell>
          <cell r="G1725">
            <v>-18349.708461538499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M1725">
            <v>0.75</v>
          </cell>
          <cell r="N1725">
            <v>-13762.281346153875</v>
          </cell>
          <cell r="O1725">
            <v>-4587.4271153846248</v>
          </cell>
          <cell r="P1725">
            <v>0.75</v>
          </cell>
          <cell r="Q1725">
            <v>0</v>
          </cell>
          <cell r="R1725">
            <v>0</v>
          </cell>
          <cell r="S1725" t="str">
            <v>PLNT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D1725">
            <v>115</v>
          </cell>
          <cell r="AE1725" t="str">
            <v>S</v>
          </cell>
          <cell r="AF1725" t="str">
            <v>115.S</v>
          </cell>
        </row>
        <row r="1726">
          <cell r="A1726">
            <v>1726</v>
          </cell>
          <cell r="D1726" t="str">
            <v>SG</v>
          </cell>
          <cell r="E1726" t="str">
            <v>P</v>
          </cell>
          <cell r="F1726">
            <v>-47814758.700551085</v>
          </cell>
          <cell r="G1726">
            <v>-47814758.700551085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M1726">
            <v>0.75</v>
          </cell>
          <cell r="N1726">
            <v>-35861069.025413312</v>
          </cell>
          <cell r="O1726">
            <v>-11953689.675137771</v>
          </cell>
          <cell r="P1726">
            <v>0.75</v>
          </cell>
          <cell r="Q1726">
            <v>0</v>
          </cell>
          <cell r="R1726">
            <v>0</v>
          </cell>
          <cell r="S1726" t="str">
            <v>PLNT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D1726">
            <v>115</v>
          </cell>
          <cell r="AE1726" t="str">
            <v>SG</v>
          </cell>
          <cell r="AF1726" t="str">
            <v>115.SG</v>
          </cell>
        </row>
        <row r="1727">
          <cell r="A1727">
            <v>1727</v>
          </cell>
          <cell r="D1727" t="str">
            <v>SG</v>
          </cell>
          <cell r="E1727" t="str">
            <v>P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M1727">
            <v>0.75</v>
          </cell>
          <cell r="N1727">
            <v>0</v>
          </cell>
          <cell r="O1727">
            <v>0</v>
          </cell>
          <cell r="P1727">
            <v>0.75</v>
          </cell>
          <cell r="Q1727">
            <v>0</v>
          </cell>
          <cell r="R1727">
            <v>0</v>
          </cell>
          <cell r="S1727" t="str">
            <v>PLNT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D1727">
            <v>115</v>
          </cell>
          <cell r="AE1727" t="str">
            <v>SG</v>
          </cell>
          <cell r="AF1727" t="str">
            <v>115.SG1</v>
          </cell>
        </row>
        <row r="1728">
          <cell r="A1728">
            <v>1728</v>
          </cell>
          <cell r="F1728">
            <v>-47833108.409012623</v>
          </cell>
          <cell r="G1728">
            <v>-47833108.409012623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N1728">
            <v>-35874831.306759469</v>
          </cell>
          <cell r="O1728">
            <v>-11958277.102253156</v>
          </cell>
          <cell r="Q1728">
            <v>0</v>
          </cell>
          <cell r="R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D1728">
            <v>115</v>
          </cell>
          <cell r="AE1728" t="str">
            <v>NA</v>
          </cell>
          <cell r="AF1728" t="str">
            <v>115.NA1</v>
          </cell>
        </row>
        <row r="1729">
          <cell r="A1729">
            <v>1729</v>
          </cell>
          <cell r="AD1729">
            <v>115</v>
          </cell>
          <cell r="AE1729" t="str">
            <v>NA</v>
          </cell>
          <cell r="AF1729" t="str">
            <v>115.NA2</v>
          </cell>
        </row>
        <row r="1730">
          <cell r="A1730">
            <v>1730</v>
          </cell>
          <cell r="B1730">
            <v>128</v>
          </cell>
          <cell r="C1730" t="str">
            <v>Pensions</v>
          </cell>
          <cell r="D1730" t="str">
            <v>SO</v>
          </cell>
          <cell r="E1730" t="str">
            <v>LABOR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 t="str">
            <v>PLNT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D1730">
            <v>128</v>
          </cell>
          <cell r="AE1730" t="str">
            <v>SO</v>
          </cell>
          <cell r="AF1730" t="str">
            <v>128.SO</v>
          </cell>
        </row>
        <row r="1731">
          <cell r="A1731">
            <v>1731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N1731">
            <v>0</v>
          </cell>
          <cell r="O1731">
            <v>0</v>
          </cell>
          <cell r="Q1731">
            <v>0</v>
          </cell>
          <cell r="R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D1731">
            <v>128</v>
          </cell>
          <cell r="AE1731" t="str">
            <v>NA</v>
          </cell>
          <cell r="AF1731" t="str">
            <v>128.NA</v>
          </cell>
        </row>
        <row r="1732">
          <cell r="A1732">
            <v>1732</v>
          </cell>
          <cell r="AD1732">
            <v>128</v>
          </cell>
          <cell r="AE1732" t="str">
            <v>NA</v>
          </cell>
          <cell r="AF1732" t="str">
            <v>128.NA1</v>
          </cell>
        </row>
        <row r="1733">
          <cell r="A1733">
            <v>1733</v>
          </cell>
          <cell r="B1733">
            <v>124</v>
          </cell>
          <cell r="C1733" t="str">
            <v>Weatherization</v>
          </cell>
          <cell r="AD1733">
            <v>124</v>
          </cell>
          <cell r="AE1733" t="str">
            <v>NA</v>
          </cell>
          <cell r="AF1733" t="str">
            <v>124.NA</v>
          </cell>
        </row>
        <row r="1734">
          <cell r="A1734">
            <v>1734</v>
          </cell>
          <cell r="D1734" t="str">
            <v>S</v>
          </cell>
          <cell r="E1734" t="str">
            <v>DMSC</v>
          </cell>
          <cell r="F1734">
            <v>2160737.84923077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2160737.84923077</v>
          </cell>
          <cell r="M1734">
            <v>0.5</v>
          </cell>
          <cell r="N1734">
            <v>0</v>
          </cell>
          <cell r="O1734">
            <v>0</v>
          </cell>
          <cell r="P1734">
            <v>0.5</v>
          </cell>
          <cell r="Q1734">
            <v>0</v>
          </cell>
          <cell r="R1734">
            <v>0</v>
          </cell>
          <cell r="S1734" t="str">
            <v>MISC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D1734">
            <v>124</v>
          </cell>
          <cell r="AE1734" t="str">
            <v>S</v>
          </cell>
          <cell r="AF1734" t="str">
            <v>124.S</v>
          </cell>
        </row>
        <row r="1735">
          <cell r="A1735">
            <v>1735</v>
          </cell>
          <cell r="D1735" t="str">
            <v>SO</v>
          </cell>
          <cell r="E1735" t="str">
            <v>DMSC</v>
          </cell>
          <cell r="F1735">
            <v>-1927.2376249942831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-1927.2376249942831</v>
          </cell>
          <cell r="M1735">
            <v>0.5</v>
          </cell>
          <cell r="N1735">
            <v>0</v>
          </cell>
          <cell r="O1735">
            <v>0</v>
          </cell>
          <cell r="P1735">
            <v>0.5</v>
          </cell>
          <cell r="Q1735">
            <v>0</v>
          </cell>
          <cell r="R1735">
            <v>0</v>
          </cell>
          <cell r="S1735" t="str">
            <v>MISC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D1735">
            <v>124</v>
          </cell>
          <cell r="AE1735" t="str">
            <v>SO</v>
          </cell>
          <cell r="AF1735" t="str">
            <v>124.SO</v>
          </cell>
        </row>
        <row r="1736">
          <cell r="A1736">
            <v>1736</v>
          </cell>
          <cell r="F1736">
            <v>2158810.6116057755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2158810.6116057755</v>
          </cell>
          <cell r="N1736">
            <v>0</v>
          </cell>
          <cell r="O1736">
            <v>0</v>
          </cell>
          <cell r="Q1736">
            <v>0</v>
          </cell>
          <cell r="R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D1736">
            <v>124</v>
          </cell>
          <cell r="AE1736" t="str">
            <v>NA</v>
          </cell>
          <cell r="AF1736" t="str">
            <v>124.NA1</v>
          </cell>
        </row>
        <row r="1737">
          <cell r="A1737">
            <v>1737</v>
          </cell>
          <cell r="AD1737">
            <v>124</v>
          </cell>
          <cell r="AE1737" t="str">
            <v>NA</v>
          </cell>
          <cell r="AF1737" t="str">
            <v>124.NA2</v>
          </cell>
        </row>
        <row r="1738">
          <cell r="A1738">
            <v>1738</v>
          </cell>
          <cell r="B1738">
            <v>182</v>
          </cell>
          <cell r="C1738" t="str">
            <v>Weatherization</v>
          </cell>
          <cell r="AD1738">
            <v>182</v>
          </cell>
          <cell r="AE1738" t="str">
            <v>NA</v>
          </cell>
          <cell r="AF1738" t="str">
            <v>182.NA</v>
          </cell>
        </row>
        <row r="1739">
          <cell r="A1739">
            <v>1739</v>
          </cell>
          <cell r="D1739" t="str">
            <v>S</v>
          </cell>
          <cell r="E1739" t="str">
            <v>DMSC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M1739">
            <v>0.5</v>
          </cell>
          <cell r="N1739">
            <v>0</v>
          </cell>
          <cell r="O1739">
            <v>0</v>
          </cell>
          <cell r="P1739">
            <v>0.5</v>
          </cell>
          <cell r="Q1739">
            <v>0</v>
          </cell>
          <cell r="R1739">
            <v>0</v>
          </cell>
          <cell r="S1739" t="str">
            <v>MISC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D1739">
            <v>182</v>
          </cell>
          <cell r="AE1739" t="str">
            <v>S</v>
          </cell>
          <cell r="AF1739" t="str">
            <v>182.S</v>
          </cell>
        </row>
        <row r="1740">
          <cell r="A1740">
            <v>1740</v>
          </cell>
          <cell r="D1740" t="str">
            <v>SG</v>
          </cell>
          <cell r="E1740" t="str">
            <v>DMSC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M1740">
            <v>0.5</v>
          </cell>
          <cell r="N1740">
            <v>0</v>
          </cell>
          <cell r="O1740">
            <v>0</v>
          </cell>
          <cell r="P1740">
            <v>0.5</v>
          </cell>
          <cell r="Q1740">
            <v>0</v>
          </cell>
          <cell r="R1740">
            <v>0</v>
          </cell>
          <cell r="S1740" t="str">
            <v>MISC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D1740">
            <v>182</v>
          </cell>
          <cell r="AE1740" t="str">
            <v>SG</v>
          </cell>
          <cell r="AF1740" t="str">
            <v>182.SG</v>
          </cell>
        </row>
        <row r="1741">
          <cell r="A1741">
            <v>1741</v>
          </cell>
          <cell r="D1741" t="str">
            <v>SGCT</v>
          </cell>
          <cell r="E1741" t="str">
            <v>DMSC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M1741">
            <v>0.5</v>
          </cell>
          <cell r="N1741">
            <v>0</v>
          </cell>
          <cell r="O1741">
            <v>0</v>
          </cell>
          <cell r="P1741">
            <v>0.5</v>
          </cell>
          <cell r="Q1741">
            <v>0</v>
          </cell>
          <cell r="R1741">
            <v>0</v>
          </cell>
          <cell r="S1741" t="str">
            <v>MISC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D1741">
            <v>182</v>
          </cell>
          <cell r="AE1741" t="str">
            <v>SGCT</v>
          </cell>
          <cell r="AF1741" t="str">
            <v>182.SGCT</v>
          </cell>
        </row>
        <row r="1742">
          <cell r="A1742">
            <v>1742</v>
          </cell>
          <cell r="D1742" t="str">
            <v>SO</v>
          </cell>
          <cell r="E1742" t="str">
            <v>DMSC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M1742">
            <v>0.5</v>
          </cell>
          <cell r="N1742">
            <v>0</v>
          </cell>
          <cell r="O1742">
            <v>0</v>
          </cell>
          <cell r="P1742">
            <v>0.5</v>
          </cell>
          <cell r="Q1742">
            <v>0</v>
          </cell>
          <cell r="R1742">
            <v>0</v>
          </cell>
          <cell r="S1742" t="str">
            <v>MISC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D1742">
            <v>182</v>
          </cell>
          <cell r="AE1742" t="str">
            <v>SO</v>
          </cell>
          <cell r="AF1742" t="str">
            <v>182.SO</v>
          </cell>
        </row>
        <row r="1743">
          <cell r="A1743">
            <v>1743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N1743">
            <v>0</v>
          </cell>
          <cell r="O1743">
            <v>0</v>
          </cell>
          <cell r="Q1743">
            <v>0</v>
          </cell>
          <cell r="R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D1743">
            <v>182</v>
          </cell>
          <cell r="AE1743" t="str">
            <v>NA</v>
          </cell>
          <cell r="AF1743" t="str">
            <v>182.NA1</v>
          </cell>
        </row>
        <row r="1744">
          <cell r="A1744">
            <v>1744</v>
          </cell>
          <cell r="AD1744">
            <v>182</v>
          </cell>
          <cell r="AE1744" t="str">
            <v>NA</v>
          </cell>
          <cell r="AF1744" t="str">
            <v>182.NA2</v>
          </cell>
        </row>
        <row r="1745">
          <cell r="A1745">
            <v>1745</v>
          </cell>
          <cell r="B1745">
            <v>186</v>
          </cell>
          <cell r="C1745" t="str">
            <v>Weatherization</v>
          </cell>
          <cell r="AD1745">
            <v>186</v>
          </cell>
          <cell r="AE1745" t="str">
            <v>NA</v>
          </cell>
          <cell r="AF1745" t="str">
            <v>186.NA</v>
          </cell>
        </row>
        <row r="1746">
          <cell r="A1746">
            <v>1746</v>
          </cell>
          <cell r="D1746" t="str">
            <v>S</v>
          </cell>
          <cell r="E1746" t="str">
            <v>DMSC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M1746">
            <v>0.5</v>
          </cell>
          <cell r="N1746">
            <v>0</v>
          </cell>
          <cell r="O1746">
            <v>0</v>
          </cell>
          <cell r="P1746">
            <v>0.5</v>
          </cell>
          <cell r="Q1746">
            <v>0</v>
          </cell>
          <cell r="R1746">
            <v>0</v>
          </cell>
          <cell r="S1746" t="str">
            <v>MISC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D1746">
            <v>186</v>
          </cell>
          <cell r="AE1746" t="str">
            <v>S</v>
          </cell>
          <cell r="AF1746" t="str">
            <v>186.S</v>
          </cell>
        </row>
        <row r="1747">
          <cell r="A1747">
            <v>1747</v>
          </cell>
          <cell r="D1747" t="str">
            <v>CN</v>
          </cell>
          <cell r="E1747" t="str">
            <v>CUST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M1747">
            <v>0.75</v>
          </cell>
          <cell r="N1747">
            <v>0</v>
          </cell>
          <cell r="O1747">
            <v>0</v>
          </cell>
          <cell r="P1747">
            <v>0.75</v>
          </cell>
          <cell r="Q1747">
            <v>0</v>
          </cell>
          <cell r="R1747">
            <v>0</v>
          </cell>
          <cell r="S1747" t="str">
            <v>CUST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D1747">
            <v>186</v>
          </cell>
          <cell r="AE1747" t="str">
            <v>CN</v>
          </cell>
          <cell r="AF1747" t="str">
            <v>186.CN</v>
          </cell>
        </row>
        <row r="1748">
          <cell r="A1748">
            <v>1748</v>
          </cell>
          <cell r="D1748" t="str">
            <v>CNP</v>
          </cell>
          <cell r="E1748" t="str">
            <v>CUST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M1748">
            <v>0.75</v>
          </cell>
          <cell r="N1748">
            <v>0</v>
          </cell>
          <cell r="O1748">
            <v>0</v>
          </cell>
          <cell r="P1748">
            <v>0.75</v>
          </cell>
          <cell r="Q1748">
            <v>0</v>
          </cell>
          <cell r="R1748">
            <v>0</v>
          </cell>
          <cell r="S1748" t="str">
            <v>CUST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D1748">
            <v>186</v>
          </cell>
          <cell r="AE1748" t="str">
            <v>CNP</v>
          </cell>
          <cell r="AF1748" t="str">
            <v>186.CNP</v>
          </cell>
        </row>
        <row r="1749">
          <cell r="A1749">
            <v>1749</v>
          </cell>
          <cell r="D1749" t="str">
            <v>SG</v>
          </cell>
          <cell r="E1749" t="str">
            <v>DMSC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M1749">
            <v>0.5</v>
          </cell>
          <cell r="N1749">
            <v>0</v>
          </cell>
          <cell r="O1749">
            <v>0</v>
          </cell>
          <cell r="P1749">
            <v>0.5</v>
          </cell>
          <cell r="Q1749">
            <v>0</v>
          </cell>
          <cell r="R1749">
            <v>0</v>
          </cell>
          <cell r="S1749" t="str">
            <v>MISC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D1749">
            <v>186</v>
          </cell>
          <cell r="AE1749" t="str">
            <v>SG</v>
          </cell>
          <cell r="AF1749" t="str">
            <v>186.SG</v>
          </cell>
        </row>
        <row r="1750">
          <cell r="A1750">
            <v>1750</v>
          </cell>
          <cell r="D1750" t="str">
            <v>SO</v>
          </cell>
          <cell r="E1750" t="str">
            <v>DMSC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M1750">
            <v>0.5</v>
          </cell>
          <cell r="N1750">
            <v>0</v>
          </cell>
          <cell r="O1750">
            <v>0</v>
          </cell>
          <cell r="P1750">
            <v>0.5</v>
          </cell>
          <cell r="Q1750">
            <v>0</v>
          </cell>
          <cell r="R1750">
            <v>0</v>
          </cell>
          <cell r="S1750" t="str">
            <v>MISC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D1750">
            <v>186</v>
          </cell>
          <cell r="AE1750" t="str">
            <v>SO</v>
          </cell>
          <cell r="AF1750" t="str">
            <v>186.SO</v>
          </cell>
        </row>
        <row r="1751">
          <cell r="A1751">
            <v>1751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N1751">
            <v>0</v>
          </cell>
          <cell r="O1751">
            <v>0</v>
          </cell>
          <cell r="Q1751">
            <v>0</v>
          </cell>
          <cell r="R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D1751">
            <v>186</v>
          </cell>
          <cell r="AE1751" t="str">
            <v>NA</v>
          </cell>
          <cell r="AF1751" t="str">
            <v>186.NA1</v>
          </cell>
        </row>
        <row r="1752">
          <cell r="A1752">
            <v>1752</v>
          </cell>
          <cell r="AD1752">
            <v>186</v>
          </cell>
          <cell r="AE1752" t="str">
            <v>NA</v>
          </cell>
          <cell r="AF1752" t="str">
            <v>186.NA2</v>
          </cell>
        </row>
        <row r="1753">
          <cell r="A1753">
            <v>1753</v>
          </cell>
          <cell r="C1753" t="str">
            <v>Total Weatherization</v>
          </cell>
          <cell r="F1753">
            <v>2158810.6116057755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2158810.6116057755</v>
          </cell>
          <cell r="N1753">
            <v>0</v>
          </cell>
          <cell r="O1753">
            <v>0</v>
          </cell>
          <cell r="Q1753">
            <v>0</v>
          </cell>
          <cell r="R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D1753">
            <v>186</v>
          </cell>
          <cell r="AE1753" t="str">
            <v>NA</v>
          </cell>
          <cell r="AF1753" t="str">
            <v>186.NA3</v>
          </cell>
        </row>
        <row r="1754">
          <cell r="A1754">
            <v>1754</v>
          </cell>
          <cell r="AD1754">
            <v>186</v>
          </cell>
          <cell r="AE1754" t="str">
            <v>NA</v>
          </cell>
          <cell r="AF1754" t="str">
            <v>186.NA4</v>
          </cell>
        </row>
        <row r="1755">
          <cell r="A1755">
            <v>1755</v>
          </cell>
          <cell r="B1755">
            <v>151</v>
          </cell>
          <cell r="C1755" t="str">
            <v>Fuel Stock</v>
          </cell>
          <cell r="AD1755">
            <v>151</v>
          </cell>
          <cell r="AE1755" t="str">
            <v>NA</v>
          </cell>
          <cell r="AF1755" t="str">
            <v>151.NA</v>
          </cell>
        </row>
        <row r="1756">
          <cell r="A1756">
            <v>1756</v>
          </cell>
          <cell r="D1756" t="str">
            <v>SE</v>
          </cell>
          <cell r="E1756" t="str">
            <v>P</v>
          </cell>
          <cell r="F1756">
            <v>79151413.200648978</v>
          </cell>
          <cell r="G1756">
            <v>79151413.200648978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M1756">
            <v>0</v>
          </cell>
          <cell r="N1756">
            <v>0</v>
          </cell>
          <cell r="O1756">
            <v>79151413.200648978</v>
          </cell>
          <cell r="P1756">
            <v>0</v>
          </cell>
          <cell r="Q1756">
            <v>0</v>
          </cell>
          <cell r="R1756">
            <v>0</v>
          </cell>
          <cell r="S1756" t="str">
            <v>PLNT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D1756">
            <v>151</v>
          </cell>
          <cell r="AE1756" t="str">
            <v>SE</v>
          </cell>
          <cell r="AF1756" t="str">
            <v>151.SE</v>
          </cell>
        </row>
        <row r="1757">
          <cell r="A1757">
            <v>1757</v>
          </cell>
          <cell r="D1757" t="str">
            <v>SE</v>
          </cell>
          <cell r="E1757" t="str">
            <v>P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 t="str">
            <v>PLNT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D1757">
            <v>151</v>
          </cell>
          <cell r="AE1757" t="str">
            <v>SE</v>
          </cell>
          <cell r="AF1757" t="str">
            <v>151.SE1</v>
          </cell>
        </row>
        <row r="1758">
          <cell r="A1758">
            <v>1758</v>
          </cell>
          <cell r="D1758" t="str">
            <v>SE</v>
          </cell>
          <cell r="E1758" t="str">
            <v>P</v>
          </cell>
          <cell r="F1758">
            <v>3258024.3372812434</v>
          </cell>
          <cell r="G1758">
            <v>3258024.3372812434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M1758">
            <v>0</v>
          </cell>
          <cell r="N1758">
            <v>0</v>
          </cell>
          <cell r="O1758">
            <v>3258024.3372812434</v>
          </cell>
          <cell r="P1758">
            <v>0</v>
          </cell>
          <cell r="Q1758">
            <v>0</v>
          </cell>
          <cell r="R1758">
            <v>0</v>
          </cell>
          <cell r="S1758" t="str">
            <v>PLNT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D1758">
            <v>151</v>
          </cell>
          <cell r="AE1758" t="str">
            <v>SE</v>
          </cell>
          <cell r="AF1758" t="str">
            <v>151.SE2</v>
          </cell>
        </row>
        <row r="1759">
          <cell r="A1759">
            <v>1759</v>
          </cell>
          <cell r="F1759">
            <v>82409437.53793022</v>
          </cell>
          <cell r="G1759">
            <v>82409437.53793022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N1759">
            <v>0</v>
          </cell>
          <cell r="O1759">
            <v>82409437.53793022</v>
          </cell>
          <cell r="Q1759">
            <v>0</v>
          </cell>
          <cell r="R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D1759">
            <v>151</v>
          </cell>
          <cell r="AE1759" t="str">
            <v>NA</v>
          </cell>
          <cell r="AF1759" t="str">
            <v>151.NA1</v>
          </cell>
        </row>
        <row r="1760">
          <cell r="A1760">
            <v>1760</v>
          </cell>
          <cell r="AD1760">
            <v>151</v>
          </cell>
          <cell r="AE1760" t="str">
            <v>NA</v>
          </cell>
          <cell r="AF1760" t="str">
            <v>151.NA2</v>
          </cell>
        </row>
        <row r="1761">
          <cell r="A1761">
            <v>1761</v>
          </cell>
          <cell r="B1761">
            <v>152</v>
          </cell>
          <cell r="C1761" t="str">
            <v>Fuel Stock - Undistributed</v>
          </cell>
          <cell r="AD1761">
            <v>152</v>
          </cell>
          <cell r="AE1761" t="str">
            <v>NA</v>
          </cell>
          <cell r="AF1761" t="str">
            <v>152.NA</v>
          </cell>
        </row>
        <row r="1762">
          <cell r="A1762">
            <v>1762</v>
          </cell>
          <cell r="D1762" t="str">
            <v>SE</v>
          </cell>
          <cell r="E1762" t="str">
            <v>P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 t="str">
            <v>PLNT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D1762">
            <v>152</v>
          </cell>
          <cell r="AE1762" t="str">
            <v>SE</v>
          </cell>
          <cell r="AF1762" t="str">
            <v>152.SE</v>
          </cell>
        </row>
        <row r="1763">
          <cell r="A1763">
            <v>1763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N1763">
            <v>0</v>
          </cell>
          <cell r="O1763">
            <v>0</v>
          </cell>
          <cell r="Q1763">
            <v>0</v>
          </cell>
          <cell r="R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D1763">
            <v>152</v>
          </cell>
          <cell r="AE1763" t="str">
            <v>NA</v>
          </cell>
          <cell r="AF1763" t="str">
            <v>152.NA1</v>
          </cell>
        </row>
        <row r="1764">
          <cell r="A1764">
            <v>1764</v>
          </cell>
          <cell r="AD1764">
            <v>152</v>
          </cell>
          <cell r="AE1764" t="str">
            <v>NA</v>
          </cell>
          <cell r="AF1764" t="str">
            <v>152.NA2</v>
          </cell>
        </row>
        <row r="1765">
          <cell r="A1765">
            <v>1765</v>
          </cell>
          <cell r="B1765">
            <v>25316</v>
          </cell>
          <cell r="C1765" t="str">
            <v>DG&amp;T Working Capital Deposit</v>
          </cell>
          <cell r="AD1765">
            <v>25316</v>
          </cell>
          <cell r="AE1765" t="str">
            <v>NA</v>
          </cell>
          <cell r="AF1765" t="str">
            <v>25316.NA</v>
          </cell>
        </row>
        <row r="1766">
          <cell r="A1766">
            <v>1766</v>
          </cell>
          <cell r="D1766" t="str">
            <v>SE</v>
          </cell>
          <cell r="E1766" t="str">
            <v>P</v>
          </cell>
          <cell r="F1766">
            <v>-1167001.5716024362</v>
          </cell>
          <cell r="G1766">
            <v>-1167001.5716024362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M1766">
            <v>0</v>
          </cell>
          <cell r="N1766">
            <v>0</v>
          </cell>
          <cell r="O1766">
            <v>-1167001.5716024362</v>
          </cell>
          <cell r="Q1766">
            <v>0</v>
          </cell>
          <cell r="R1766">
            <v>0</v>
          </cell>
          <cell r="S1766" t="str">
            <v>PLNT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D1766">
            <v>25316</v>
          </cell>
          <cell r="AE1766" t="str">
            <v>SE</v>
          </cell>
          <cell r="AF1766" t="str">
            <v>25316.SE</v>
          </cell>
        </row>
        <row r="1767">
          <cell r="A1767">
            <v>1767</v>
          </cell>
          <cell r="F1767">
            <v>-1167001.5716024362</v>
          </cell>
          <cell r="G1767">
            <v>-1167001.5716024362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N1767">
            <v>0</v>
          </cell>
          <cell r="O1767">
            <v>-1167001.5716024362</v>
          </cell>
          <cell r="Q1767">
            <v>0</v>
          </cell>
          <cell r="R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D1767">
            <v>25316</v>
          </cell>
          <cell r="AE1767" t="str">
            <v>NA</v>
          </cell>
          <cell r="AF1767" t="str">
            <v>25316.NA1</v>
          </cell>
        </row>
        <row r="1768">
          <cell r="A1768">
            <v>1768</v>
          </cell>
          <cell r="AD1768">
            <v>25316</v>
          </cell>
          <cell r="AE1768" t="str">
            <v>NA</v>
          </cell>
          <cell r="AF1768" t="str">
            <v>25316.NA2</v>
          </cell>
        </row>
        <row r="1769">
          <cell r="A1769">
            <v>1769</v>
          </cell>
          <cell r="B1769">
            <v>25317</v>
          </cell>
          <cell r="C1769" t="str">
            <v>DG&amp;T Working Capital Deposit</v>
          </cell>
          <cell r="AD1769">
            <v>25317</v>
          </cell>
          <cell r="AE1769" t="str">
            <v>NA</v>
          </cell>
          <cell r="AF1769" t="str">
            <v>25317.NA</v>
          </cell>
        </row>
        <row r="1770">
          <cell r="A1770">
            <v>1770</v>
          </cell>
          <cell r="D1770" t="str">
            <v>SE</v>
          </cell>
          <cell r="E1770" t="str">
            <v>P</v>
          </cell>
          <cell r="F1770">
            <v>-1278320.1656797703</v>
          </cell>
          <cell r="G1770">
            <v>-1278320.1656797703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M1770">
            <v>0</v>
          </cell>
          <cell r="N1770">
            <v>0</v>
          </cell>
          <cell r="O1770">
            <v>-1278320.1656797703</v>
          </cell>
          <cell r="P1770">
            <v>0</v>
          </cell>
          <cell r="Q1770">
            <v>0</v>
          </cell>
          <cell r="R1770">
            <v>0</v>
          </cell>
          <cell r="S1770" t="str">
            <v>PLNT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D1770">
            <v>25317</v>
          </cell>
          <cell r="AE1770" t="str">
            <v>SE</v>
          </cell>
          <cell r="AF1770" t="str">
            <v>25317.SE</v>
          </cell>
        </row>
        <row r="1771">
          <cell r="A1771">
            <v>1771</v>
          </cell>
          <cell r="F1771">
            <v>-1278320.1656797703</v>
          </cell>
          <cell r="G1771">
            <v>-1278320.1656797703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N1771">
            <v>0</v>
          </cell>
          <cell r="O1771">
            <v>-1278320.1656797703</v>
          </cell>
          <cell r="Q1771">
            <v>0</v>
          </cell>
          <cell r="R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D1771">
            <v>25317</v>
          </cell>
          <cell r="AE1771" t="str">
            <v>NA</v>
          </cell>
          <cell r="AF1771" t="str">
            <v>25317.NA1</v>
          </cell>
        </row>
        <row r="1772">
          <cell r="A1772">
            <v>1772</v>
          </cell>
          <cell r="AD1772">
            <v>25317</v>
          </cell>
          <cell r="AE1772" t="str">
            <v>NA</v>
          </cell>
          <cell r="AF1772" t="str">
            <v>25317.NA2</v>
          </cell>
        </row>
        <row r="1773">
          <cell r="A1773">
            <v>1773</v>
          </cell>
          <cell r="B1773">
            <v>25319</v>
          </cell>
          <cell r="C1773" t="str">
            <v>Provo Working Capital Deposit</v>
          </cell>
          <cell r="AD1773">
            <v>25319</v>
          </cell>
          <cell r="AE1773" t="str">
            <v>NA</v>
          </cell>
          <cell r="AF1773" t="str">
            <v>25319.NA</v>
          </cell>
        </row>
        <row r="1774">
          <cell r="A1774">
            <v>1774</v>
          </cell>
          <cell r="D1774" t="str">
            <v>SE</v>
          </cell>
          <cell r="E1774" t="str">
            <v>P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 t="str">
            <v>PLNT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D1774">
            <v>25319</v>
          </cell>
          <cell r="AE1774" t="str">
            <v>SE</v>
          </cell>
          <cell r="AF1774" t="str">
            <v>25319.SE</v>
          </cell>
        </row>
        <row r="1775">
          <cell r="A1775">
            <v>1775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N1775">
            <v>0</v>
          </cell>
          <cell r="O1775">
            <v>0</v>
          </cell>
          <cell r="Q1775">
            <v>0</v>
          </cell>
          <cell r="R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D1775">
            <v>25319</v>
          </cell>
          <cell r="AE1775" t="str">
            <v>NA</v>
          </cell>
          <cell r="AF1775" t="str">
            <v>25319.NA1</v>
          </cell>
        </row>
        <row r="1776">
          <cell r="A1776">
            <v>1776</v>
          </cell>
          <cell r="AD1776">
            <v>25319</v>
          </cell>
          <cell r="AE1776" t="str">
            <v>NA</v>
          </cell>
          <cell r="AF1776" t="str">
            <v>25319.NA2</v>
          </cell>
        </row>
        <row r="1777">
          <cell r="A1777">
            <v>1777</v>
          </cell>
          <cell r="C1777" t="str">
            <v>Total Fuel Stock</v>
          </cell>
          <cell r="F1777">
            <v>79964115.800648019</v>
          </cell>
          <cell r="G1777">
            <v>79964115.800648019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M1777">
            <v>0</v>
          </cell>
          <cell r="N1777">
            <v>0</v>
          </cell>
          <cell r="O1777">
            <v>79964115.800648019</v>
          </cell>
          <cell r="P1777">
            <v>0</v>
          </cell>
          <cell r="Q1777">
            <v>0</v>
          </cell>
          <cell r="R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D1777">
            <v>25319</v>
          </cell>
          <cell r="AE1777" t="str">
            <v>NA</v>
          </cell>
          <cell r="AF1777" t="str">
            <v>25319.NA3</v>
          </cell>
        </row>
        <row r="1778">
          <cell r="A1778">
            <v>1778</v>
          </cell>
          <cell r="AD1778">
            <v>25319</v>
          </cell>
          <cell r="AE1778" t="str">
            <v>NA</v>
          </cell>
          <cell r="AF1778" t="str">
            <v>25319.NA4</v>
          </cell>
        </row>
        <row r="1779">
          <cell r="A1779">
            <v>1779</v>
          </cell>
          <cell r="B1779">
            <v>154</v>
          </cell>
          <cell r="C1779" t="str">
            <v>Materials and Supplies</v>
          </cell>
          <cell r="AD1779">
            <v>154</v>
          </cell>
          <cell r="AE1779" t="str">
            <v>NA</v>
          </cell>
          <cell r="AF1779" t="str">
            <v>154.NA</v>
          </cell>
        </row>
        <row r="1780">
          <cell r="A1780">
            <v>1780</v>
          </cell>
          <cell r="D1780" t="str">
            <v>S</v>
          </cell>
          <cell r="E1780" t="str">
            <v>MSS</v>
          </cell>
          <cell r="F1780">
            <v>44869314.885384597</v>
          </cell>
          <cell r="G1780">
            <v>38745594.170857333</v>
          </cell>
          <cell r="H1780">
            <v>298126.94988380128</v>
          </cell>
          <cell r="I1780">
            <v>5825593.7646434577</v>
          </cell>
          <cell r="J1780">
            <v>0</v>
          </cell>
          <cell r="K1780">
            <v>0</v>
          </cell>
          <cell r="M1780">
            <v>0.75</v>
          </cell>
          <cell r="N1780">
            <v>29059195.628142998</v>
          </cell>
          <cell r="O1780">
            <v>9686398.5427143332</v>
          </cell>
          <cell r="P1780">
            <v>0.75</v>
          </cell>
          <cell r="Q1780">
            <v>223595.21241285096</v>
          </cell>
          <cell r="R1780">
            <v>74531.73747095032</v>
          </cell>
          <cell r="S1780" t="str">
            <v>PLNT</v>
          </cell>
          <cell r="T1780">
            <v>1021838.7123742783</v>
          </cell>
          <cell r="U1780">
            <v>2936540.8418248435</v>
          </cell>
          <cell r="V1780">
            <v>1090859.1517160255</v>
          </cell>
          <cell r="W1780">
            <v>600490.18301295163</v>
          </cell>
          <cell r="X1780">
            <v>175864.87571535827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D1780">
            <v>154</v>
          </cell>
          <cell r="AE1780" t="str">
            <v>S</v>
          </cell>
          <cell r="AF1780" t="str">
            <v>154.S</v>
          </cell>
        </row>
        <row r="1781">
          <cell r="A1781">
            <v>1781</v>
          </cell>
          <cell r="D1781" t="str">
            <v>SG</v>
          </cell>
          <cell r="E1781" t="str">
            <v>MSS</v>
          </cell>
          <cell r="F1781">
            <v>2597443.5563373608</v>
          </cell>
          <cell r="G1781">
            <v>2242946.9710565466</v>
          </cell>
          <cell r="H1781">
            <v>17258.29616351971</v>
          </cell>
          <cell r="I1781">
            <v>337238.28911729454</v>
          </cell>
          <cell r="J1781">
            <v>0</v>
          </cell>
          <cell r="K1781">
            <v>0</v>
          </cell>
          <cell r="M1781">
            <v>0.75</v>
          </cell>
          <cell r="N1781">
            <v>1682210.2282924098</v>
          </cell>
          <cell r="O1781">
            <v>560736.74276413664</v>
          </cell>
          <cell r="P1781">
            <v>0.75</v>
          </cell>
          <cell r="Q1781">
            <v>12943.722122639781</v>
          </cell>
          <cell r="R1781">
            <v>4314.5740408799275</v>
          </cell>
          <cell r="S1781" t="str">
            <v>PLNT</v>
          </cell>
          <cell r="T1781">
            <v>59153.307463073936</v>
          </cell>
          <cell r="U1781">
            <v>169993.66063429587</v>
          </cell>
          <cell r="V1781">
            <v>63148.837501402901</v>
          </cell>
          <cell r="W1781">
            <v>34761.826885368646</v>
          </cell>
          <cell r="X1781">
            <v>10180.656633153152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D1781">
            <v>154</v>
          </cell>
          <cell r="AE1781" t="str">
            <v>SG</v>
          </cell>
          <cell r="AF1781" t="str">
            <v>154.SG</v>
          </cell>
        </row>
        <row r="1782">
          <cell r="A1782">
            <v>1782</v>
          </cell>
          <cell r="D1782" t="str">
            <v>SE</v>
          </cell>
          <cell r="E1782" t="str">
            <v>MSS</v>
          </cell>
          <cell r="F1782">
            <v>1088828.4959727337</v>
          </cell>
          <cell r="G1782">
            <v>940226.23555516545</v>
          </cell>
          <cell r="H1782">
            <v>7234.5459091610437</v>
          </cell>
          <cell r="I1782">
            <v>141367.71450840714</v>
          </cell>
          <cell r="J1782">
            <v>0</v>
          </cell>
          <cell r="K1782">
            <v>0</v>
          </cell>
          <cell r="M1782">
            <v>0.75</v>
          </cell>
          <cell r="N1782">
            <v>705169.67666637409</v>
          </cell>
          <cell r="O1782">
            <v>235056.55888879136</v>
          </cell>
          <cell r="P1782">
            <v>0.75</v>
          </cell>
          <cell r="Q1782">
            <v>5425.909431870783</v>
          </cell>
          <cell r="R1782">
            <v>1808.6364772902609</v>
          </cell>
          <cell r="S1782" t="str">
            <v>PLNT</v>
          </cell>
          <cell r="T1782">
            <v>24796.614594256105</v>
          </cell>
          <cell r="U1782">
            <v>71260.043892672504</v>
          </cell>
          <cell r="V1782">
            <v>26471.510262973599</v>
          </cell>
          <cell r="W1782">
            <v>14571.892271735083</v>
          </cell>
          <cell r="X1782">
            <v>4267.6534867698365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D1782">
            <v>154</v>
          </cell>
          <cell r="AE1782" t="str">
            <v>SE</v>
          </cell>
          <cell r="AF1782" t="str">
            <v>154.SE</v>
          </cell>
        </row>
        <row r="1783">
          <cell r="A1783">
            <v>1783</v>
          </cell>
          <cell r="D1783" t="str">
            <v>SO</v>
          </cell>
          <cell r="E1783" t="str">
            <v>MSS</v>
          </cell>
          <cell r="F1783">
            <v>49358.927869108469</v>
          </cell>
          <cell r="G1783">
            <v>42622.469115258129</v>
          </cell>
          <cell r="H1783">
            <v>327.95746163588274</v>
          </cell>
          <cell r="I1783">
            <v>6408.501292214456</v>
          </cell>
          <cell r="J1783">
            <v>0</v>
          </cell>
          <cell r="K1783">
            <v>0</v>
          </cell>
          <cell r="M1783">
            <v>0.75</v>
          </cell>
          <cell r="N1783">
            <v>31966.851836443595</v>
          </cell>
          <cell r="O1783">
            <v>10655.617278814532</v>
          </cell>
          <cell r="P1783">
            <v>0.75</v>
          </cell>
          <cell r="Q1783">
            <v>245.96809622691205</v>
          </cell>
          <cell r="R1783">
            <v>81.989365408970684</v>
          </cell>
          <cell r="S1783" t="str">
            <v>PLNT</v>
          </cell>
          <cell r="T1783">
            <v>1124.0836510827496</v>
          </cell>
          <cell r="U1783">
            <v>3230.3704205551999</v>
          </cell>
          <cell r="V1783">
            <v>1200.0102591815325</v>
          </cell>
          <cell r="W1783">
            <v>660.57508801184292</v>
          </cell>
          <cell r="X1783">
            <v>193.46187338313067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D1783">
            <v>154</v>
          </cell>
          <cell r="AE1783" t="str">
            <v>SO</v>
          </cell>
          <cell r="AF1783" t="str">
            <v>154.SO</v>
          </cell>
        </row>
        <row r="1784">
          <cell r="A1784">
            <v>1784</v>
          </cell>
          <cell r="D1784" t="str">
            <v>SG</v>
          </cell>
          <cell r="E1784" t="str">
            <v>MSS</v>
          </cell>
          <cell r="F1784">
            <v>49279109.395359695</v>
          </cell>
          <cell r="G1784">
            <v>42553544.189635642</v>
          </cell>
          <cell r="H1784">
            <v>327427.12061810953</v>
          </cell>
          <cell r="I1784">
            <v>6398138.0851059454</v>
          </cell>
          <cell r="J1784">
            <v>0</v>
          </cell>
          <cell r="K1784">
            <v>0</v>
          </cell>
          <cell r="M1784">
            <v>0.75</v>
          </cell>
          <cell r="N1784">
            <v>31915158.142226733</v>
          </cell>
          <cell r="O1784">
            <v>10638386.04740891</v>
          </cell>
          <cell r="P1784">
            <v>0.75</v>
          </cell>
          <cell r="Q1784">
            <v>245570.34046358214</v>
          </cell>
          <cell r="R1784">
            <v>81856.780154527383</v>
          </cell>
          <cell r="S1784" t="str">
            <v>PLNT</v>
          </cell>
          <cell r="T1784">
            <v>1122265.8919605641</v>
          </cell>
          <cell r="U1784">
            <v>3225146.578633518</v>
          </cell>
          <cell r="V1784">
            <v>1198069.7189083574</v>
          </cell>
          <cell r="W1784">
            <v>659506.87000959239</v>
          </cell>
          <cell r="X1784">
            <v>193149.02559391269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D1784">
            <v>154</v>
          </cell>
          <cell r="AE1784" t="str">
            <v>SG</v>
          </cell>
          <cell r="AF1784" t="str">
            <v>154.SG1</v>
          </cell>
        </row>
        <row r="1785">
          <cell r="A1785">
            <v>1785</v>
          </cell>
          <cell r="D1785" t="str">
            <v>SG</v>
          </cell>
          <cell r="E1785" t="str">
            <v>MSS</v>
          </cell>
          <cell r="F1785">
            <v>2844.9230091271884</v>
          </cell>
          <cell r="G1785">
            <v>2456.6506674003449</v>
          </cell>
          <cell r="H1785">
            <v>18.902633604543936</v>
          </cell>
          <cell r="I1785">
            <v>369.36970812229941</v>
          </cell>
          <cell r="J1785">
            <v>0</v>
          </cell>
          <cell r="K1785">
            <v>0</v>
          </cell>
          <cell r="M1785">
            <v>0.75</v>
          </cell>
          <cell r="N1785">
            <v>1842.4880005502587</v>
          </cell>
          <cell r="O1785">
            <v>614.16266685008623</v>
          </cell>
          <cell r="P1785">
            <v>0.75</v>
          </cell>
          <cell r="Q1785">
            <v>14.176975203407952</v>
          </cell>
          <cell r="R1785">
            <v>4.7256584011359841</v>
          </cell>
          <cell r="S1785" t="str">
            <v>PLNT</v>
          </cell>
          <cell r="T1785">
            <v>64.789321429942447</v>
          </cell>
          <cell r="U1785">
            <v>186.19033139885246</v>
          </cell>
          <cell r="V1785">
            <v>69.165537926338388</v>
          </cell>
          <cell r="W1785">
            <v>38.073867246968092</v>
          </cell>
          <cell r="X1785">
            <v>11.150650120198009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D1785">
            <v>154</v>
          </cell>
          <cell r="AE1785" t="str">
            <v>SG</v>
          </cell>
          <cell r="AF1785" t="str">
            <v>154.SG2</v>
          </cell>
        </row>
        <row r="1786">
          <cell r="A1786">
            <v>1786</v>
          </cell>
          <cell r="D1786" t="str">
            <v>SNPD</v>
          </cell>
          <cell r="E1786" t="str">
            <v>MSS</v>
          </cell>
          <cell r="F1786">
            <v>-780460.97005821159</v>
          </cell>
          <cell r="G1786">
            <v>-673944.41143827396</v>
          </cell>
          <cell r="H1786">
            <v>-5185.6474541936386</v>
          </cell>
          <cell r="I1786">
            <v>-101330.91116574401</v>
          </cell>
          <cell r="J1786">
            <v>0</v>
          </cell>
          <cell r="K1786">
            <v>0</v>
          </cell>
          <cell r="M1786">
            <v>0.75</v>
          </cell>
          <cell r="N1786">
            <v>-505458.30857870547</v>
          </cell>
          <cell r="O1786">
            <v>-168486.10285956849</v>
          </cell>
          <cell r="P1786">
            <v>0.75</v>
          </cell>
          <cell r="Q1786">
            <v>-3889.235590645229</v>
          </cell>
          <cell r="R1786">
            <v>-1296.4118635484097</v>
          </cell>
          <cell r="S1786" t="str">
            <v>PLNT</v>
          </cell>
          <cell r="T1786">
            <v>-17773.956093152578</v>
          </cell>
          <cell r="U1786">
            <v>-51078.460187782075</v>
          </cell>
          <cell r="V1786">
            <v>-18974.503932585947</v>
          </cell>
          <cell r="W1786">
            <v>-10444.981206908929</v>
          </cell>
          <cell r="X1786">
            <v>-3059.0097453144754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D1786">
            <v>154</v>
          </cell>
          <cell r="AE1786" t="str">
            <v>SNPD</v>
          </cell>
          <cell r="AF1786" t="str">
            <v>154.SNPD</v>
          </cell>
        </row>
        <row r="1787">
          <cell r="A1787">
            <v>1787</v>
          </cell>
          <cell r="D1787" t="str">
            <v>SG</v>
          </cell>
          <cell r="E1787" t="str">
            <v>MSS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M1787">
            <v>0.75</v>
          </cell>
          <cell r="N1787">
            <v>0</v>
          </cell>
          <cell r="O1787">
            <v>0</v>
          </cell>
          <cell r="P1787">
            <v>0.75</v>
          </cell>
          <cell r="Q1787">
            <v>0</v>
          </cell>
          <cell r="R1787">
            <v>0</v>
          </cell>
          <cell r="S1787" t="str">
            <v>PLNT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D1787">
            <v>154</v>
          </cell>
          <cell r="AE1787" t="str">
            <v>SG</v>
          </cell>
          <cell r="AF1787" t="str">
            <v>154.SG3</v>
          </cell>
        </row>
        <row r="1788">
          <cell r="A1788">
            <v>1788</v>
          </cell>
          <cell r="D1788" t="str">
            <v>SG</v>
          </cell>
          <cell r="E1788" t="str">
            <v>MSS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M1788">
            <v>0.75</v>
          </cell>
          <cell r="N1788">
            <v>0</v>
          </cell>
          <cell r="O1788">
            <v>0</v>
          </cell>
          <cell r="P1788">
            <v>0.75</v>
          </cell>
          <cell r="Q1788">
            <v>0</v>
          </cell>
          <cell r="R1788">
            <v>0</v>
          </cell>
          <cell r="S1788" t="str">
            <v>PLNT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D1788">
            <v>154</v>
          </cell>
          <cell r="AE1788" t="str">
            <v>SG</v>
          </cell>
          <cell r="AF1788" t="str">
            <v>154.SG4</v>
          </cell>
        </row>
        <row r="1789">
          <cell r="A1789">
            <v>1789</v>
          </cell>
          <cell r="D1789" t="str">
            <v>SG</v>
          </cell>
          <cell r="E1789" t="str">
            <v>MSS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M1789">
            <v>0.75</v>
          </cell>
          <cell r="N1789">
            <v>0</v>
          </cell>
          <cell r="O1789">
            <v>0</v>
          </cell>
          <cell r="P1789">
            <v>0.75</v>
          </cell>
          <cell r="Q1789">
            <v>0</v>
          </cell>
          <cell r="R1789">
            <v>0</v>
          </cell>
          <cell r="S1789" t="str">
            <v>PLNT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D1789">
            <v>154</v>
          </cell>
          <cell r="AE1789" t="str">
            <v>SG</v>
          </cell>
          <cell r="AF1789" t="str">
            <v>154.SG5</v>
          </cell>
        </row>
        <row r="1790">
          <cell r="A1790">
            <v>1790</v>
          </cell>
          <cell r="D1790" t="str">
            <v>SG</v>
          </cell>
          <cell r="E1790" t="str">
            <v>MSS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M1790">
            <v>0.75</v>
          </cell>
          <cell r="N1790">
            <v>0</v>
          </cell>
          <cell r="O1790">
            <v>0</v>
          </cell>
          <cell r="P1790">
            <v>0.75</v>
          </cell>
          <cell r="Q1790">
            <v>0</v>
          </cell>
          <cell r="R1790">
            <v>0</v>
          </cell>
          <cell r="S1790" t="str">
            <v>PLNT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D1790">
            <v>154</v>
          </cell>
          <cell r="AE1790" t="str">
            <v>SG</v>
          </cell>
          <cell r="AF1790" t="str">
            <v>154.SG6</v>
          </cell>
        </row>
        <row r="1791">
          <cell r="A1791">
            <v>1791</v>
          </cell>
          <cell r="D1791" t="str">
            <v>SG</v>
          </cell>
          <cell r="E1791" t="str">
            <v>MSS</v>
          </cell>
          <cell r="F1791">
            <v>4119894.6957441019</v>
          </cell>
          <cell r="G1791">
            <v>3557615.4509095196</v>
          </cell>
          <cell r="H1791">
            <v>27373.978020883984</v>
          </cell>
          <cell r="I1791">
            <v>534905.26681369834</v>
          </cell>
          <cell r="J1791">
            <v>0</v>
          </cell>
          <cell r="K1791">
            <v>0</v>
          </cell>
          <cell r="M1791">
            <v>0.75</v>
          </cell>
          <cell r="N1791">
            <v>2668211.5881821397</v>
          </cell>
          <cell r="O1791">
            <v>889403.86272737989</v>
          </cell>
          <cell r="P1791">
            <v>0.75</v>
          </cell>
          <cell r="Q1791">
            <v>20530.483515662989</v>
          </cell>
          <cell r="R1791">
            <v>6843.494505220996</v>
          </cell>
          <cell r="S1791" t="str">
            <v>PLNT</v>
          </cell>
          <cell r="T1791">
            <v>93825.098550547817</v>
          </cell>
          <cell r="U1791">
            <v>269632.80070074979</v>
          </cell>
          <cell r="V1791">
            <v>100162.54637359484</v>
          </cell>
          <cell r="W1791">
            <v>55136.931022036013</v>
          </cell>
          <cell r="X1791">
            <v>16147.89016676981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D1791">
            <v>154</v>
          </cell>
          <cell r="AE1791" t="str">
            <v>SG</v>
          </cell>
          <cell r="AF1791" t="str">
            <v>154.SG7</v>
          </cell>
        </row>
        <row r="1792">
          <cell r="A1792">
            <v>1792</v>
          </cell>
          <cell r="D1792" t="str">
            <v>SG</v>
          </cell>
          <cell r="E1792" t="str">
            <v>MSS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M1792">
            <v>0.75</v>
          </cell>
          <cell r="N1792">
            <v>0</v>
          </cell>
          <cell r="O1792">
            <v>0</v>
          </cell>
          <cell r="P1792">
            <v>0.75</v>
          </cell>
          <cell r="Q1792">
            <v>0</v>
          </cell>
          <cell r="R1792">
            <v>0</v>
          </cell>
          <cell r="S1792" t="str">
            <v>PLNT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D1792">
            <v>154</v>
          </cell>
          <cell r="AE1792" t="str">
            <v>SG</v>
          </cell>
          <cell r="AF1792" t="str">
            <v>154.SG8</v>
          </cell>
        </row>
        <row r="1793">
          <cell r="A1793">
            <v>1793</v>
          </cell>
          <cell r="F1793">
            <v>101226333.90961851</v>
          </cell>
          <cell r="G1793">
            <v>87411061.726358593</v>
          </cell>
          <cell r="H1793">
            <v>672582.10323652229</v>
          </cell>
          <cell r="I1793">
            <v>13142690.080023397</v>
          </cell>
          <cell r="J1793">
            <v>0</v>
          </cell>
          <cell r="K1793">
            <v>0</v>
          </cell>
          <cell r="N1793">
            <v>65558296.294768937</v>
          </cell>
          <cell r="O1793">
            <v>21852765.431589648</v>
          </cell>
          <cell r="Q1793">
            <v>504436.57742739178</v>
          </cell>
          <cell r="R1793">
            <v>168145.52580913057</v>
          </cell>
          <cell r="T1793">
            <v>2305294.5418220805</v>
          </cell>
          <cell r="U1793">
            <v>6624912.0262502506</v>
          </cell>
          <cell r="V1793">
            <v>2461006.4366268762</v>
          </cell>
          <cell r="W1793">
            <v>1354721.3709500339</v>
          </cell>
          <cell r="X1793">
            <v>396755.70437415264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D1793">
            <v>154</v>
          </cell>
          <cell r="AE1793" t="str">
            <v>NA</v>
          </cell>
          <cell r="AF1793" t="str">
            <v>154.NA1</v>
          </cell>
        </row>
        <row r="1794">
          <cell r="A1794">
            <v>1794</v>
          </cell>
          <cell r="AD1794">
            <v>154</v>
          </cell>
          <cell r="AE1794" t="str">
            <v>NA</v>
          </cell>
          <cell r="AF1794" t="str">
            <v>154.NA2</v>
          </cell>
        </row>
        <row r="1795">
          <cell r="A1795">
            <v>1795</v>
          </cell>
          <cell r="B1795">
            <v>163</v>
          </cell>
          <cell r="C1795" t="str">
            <v>Stores Expense Undistributed</v>
          </cell>
          <cell r="AD1795">
            <v>163</v>
          </cell>
          <cell r="AE1795" t="str">
            <v>NA</v>
          </cell>
          <cell r="AF1795" t="str">
            <v>163.NA</v>
          </cell>
        </row>
        <row r="1796">
          <cell r="A1796">
            <v>1796</v>
          </cell>
          <cell r="D1796" t="str">
            <v>SO</v>
          </cell>
          <cell r="E1796" t="str">
            <v>MSS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M1796">
            <v>0.75</v>
          </cell>
          <cell r="N1796">
            <v>0</v>
          </cell>
          <cell r="O1796">
            <v>0</v>
          </cell>
          <cell r="P1796">
            <v>0.75</v>
          </cell>
          <cell r="Q1796">
            <v>0</v>
          </cell>
          <cell r="R1796">
            <v>0</v>
          </cell>
          <cell r="S1796" t="str">
            <v>PLNT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D1796">
            <v>163</v>
          </cell>
          <cell r="AE1796" t="str">
            <v>SO</v>
          </cell>
          <cell r="AF1796" t="str">
            <v>163.SO</v>
          </cell>
        </row>
        <row r="1797">
          <cell r="A1797">
            <v>1797</v>
          </cell>
          <cell r="AD1797">
            <v>163</v>
          </cell>
          <cell r="AE1797" t="str">
            <v>NA</v>
          </cell>
          <cell r="AF1797" t="str">
            <v>163.NA1</v>
          </cell>
        </row>
        <row r="1798">
          <cell r="A1798">
            <v>1798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N1798">
            <v>0</v>
          </cell>
          <cell r="O1798">
            <v>0</v>
          </cell>
          <cell r="Q1798">
            <v>0</v>
          </cell>
          <cell r="R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D1798">
            <v>163</v>
          </cell>
          <cell r="AE1798" t="str">
            <v>NA</v>
          </cell>
          <cell r="AF1798" t="str">
            <v>163.NA2</v>
          </cell>
        </row>
        <row r="1799">
          <cell r="A1799">
            <v>1799</v>
          </cell>
          <cell r="AD1799">
            <v>163</v>
          </cell>
          <cell r="AE1799" t="str">
            <v>NA</v>
          </cell>
          <cell r="AF1799" t="str">
            <v>163.NA3</v>
          </cell>
        </row>
        <row r="1800">
          <cell r="A1800">
            <v>1800</v>
          </cell>
          <cell r="B1800">
            <v>25318</v>
          </cell>
          <cell r="C1800" t="str">
            <v>Provo Working Capital Deposit</v>
          </cell>
          <cell r="AD1800">
            <v>25318</v>
          </cell>
          <cell r="AE1800" t="str">
            <v>NA</v>
          </cell>
          <cell r="AF1800" t="str">
            <v>25318.NA</v>
          </cell>
        </row>
        <row r="1801">
          <cell r="A1801">
            <v>1801</v>
          </cell>
          <cell r="D1801" t="str">
            <v>SG</v>
          </cell>
          <cell r="E1801" t="str">
            <v>MSS</v>
          </cell>
          <cell r="F1801">
            <v>-119420.44210703325</v>
          </cell>
          <cell r="G1801">
            <v>-103122.05562761208</v>
          </cell>
          <cell r="H1801">
            <v>-793.46993039873166</v>
          </cell>
          <cell r="I1801">
            <v>-15504.916549022426</v>
          </cell>
          <cell r="J1801">
            <v>0</v>
          </cell>
          <cell r="K1801">
            <v>0</v>
          </cell>
          <cell r="M1801">
            <v>0.75</v>
          </cell>
          <cell r="N1801">
            <v>-77341.541720709065</v>
          </cell>
          <cell r="O1801">
            <v>-25780.513906903019</v>
          </cell>
          <cell r="P1801">
            <v>0.75</v>
          </cell>
          <cell r="Q1801">
            <v>-595.10244779904872</v>
          </cell>
          <cell r="R1801">
            <v>-198.36748259968292</v>
          </cell>
          <cell r="S1801" t="str">
            <v>PLNT</v>
          </cell>
          <cell r="T1801">
            <v>-2719.6410532572349</v>
          </cell>
          <cell r="U1801">
            <v>-7815.6532251913504</v>
          </cell>
          <cell r="V1801">
            <v>-2903.3401224689642</v>
          </cell>
          <cell r="W1801">
            <v>-1598.2148004604041</v>
          </cell>
          <cell r="X1801">
            <v>-468.06734764447071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D1801">
            <v>25318</v>
          </cell>
          <cell r="AE1801" t="str">
            <v>SG</v>
          </cell>
          <cell r="AF1801" t="str">
            <v>25318.SG</v>
          </cell>
        </row>
        <row r="1802">
          <cell r="A1802">
            <v>1802</v>
          </cell>
          <cell r="AD1802">
            <v>25318</v>
          </cell>
          <cell r="AE1802" t="str">
            <v>NA</v>
          </cell>
          <cell r="AF1802" t="str">
            <v>25318.NA1</v>
          </cell>
        </row>
        <row r="1803">
          <cell r="A1803">
            <v>1803</v>
          </cell>
          <cell r="F1803">
            <v>-119420.44210703325</v>
          </cell>
          <cell r="G1803">
            <v>-103122.05562761208</v>
          </cell>
          <cell r="H1803">
            <v>-793.46993039873166</v>
          </cell>
          <cell r="I1803">
            <v>-15504.916549022426</v>
          </cell>
          <cell r="J1803">
            <v>0</v>
          </cell>
          <cell r="K1803">
            <v>0</v>
          </cell>
          <cell r="N1803">
            <v>-77341.541720709065</v>
          </cell>
          <cell r="O1803">
            <v>-25780.513906903019</v>
          </cell>
          <cell r="Q1803">
            <v>-595.10244779904872</v>
          </cell>
          <cell r="R1803">
            <v>-198.36748259968292</v>
          </cell>
          <cell r="T1803">
            <v>-2719.6410532572349</v>
          </cell>
          <cell r="U1803">
            <v>-7815.6532251913504</v>
          </cell>
          <cell r="V1803">
            <v>-2903.3401224689642</v>
          </cell>
          <cell r="W1803">
            <v>-1598.2148004604041</v>
          </cell>
          <cell r="X1803">
            <v>-468.06734764447071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D1803">
            <v>25318</v>
          </cell>
          <cell r="AE1803" t="str">
            <v>NA</v>
          </cell>
          <cell r="AF1803" t="str">
            <v>25318.NA2</v>
          </cell>
        </row>
        <row r="1804">
          <cell r="A1804">
            <v>1804</v>
          </cell>
          <cell r="AD1804">
            <v>25318</v>
          </cell>
          <cell r="AE1804" t="str">
            <v>NA</v>
          </cell>
          <cell r="AF1804" t="str">
            <v>25318.NA3</v>
          </cell>
        </row>
        <row r="1805">
          <cell r="A1805">
            <v>1805</v>
          </cell>
          <cell r="C1805" t="str">
            <v>Total Materials &amp; Supplies</v>
          </cell>
          <cell r="F1805">
            <v>101106913.46751148</v>
          </cell>
          <cell r="G1805">
            <v>87307939.670730978</v>
          </cell>
          <cell r="H1805">
            <v>671788.63330612355</v>
          </cell>
          <cell r="I1805">
            <v>13127185.163474374</v>
          </cell>
          <cell r="J1805">
            <v>0</v>
          </cell>
          <cell r="K1805">
            <v>0</v>
          </cell>
          <cell r="N1805">
            <v>65480954.753048226</v>
          </cell>
          <cell r="O1805">
            <v>21826984.917682745</v>
          </cell>
          <cell r="Q1805">
            <v>503841.47497959272</v>
          </cell>
          <cell r="R1805">
            <v>167947.15832653089</v>
          </cell>
          <cell r="T1805">
            <v>2302574.9007688235</v>
          </cell>
          <cell r="U1805">
            <v>6617096.3730250597</v>
          </cell>
          <cell r="V1805">
            <v>2458103.0965044075</v>
          </cell>
          <cell r="W1805">
            <v>1353123.1561495734</v>
          </cell>
          <cell r="X1805">
            <v>396287.63702650816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D1805">
            <v>25318</v>
          </cell>
          <cell r="AE1805" t="str">
            <v>NA</v>
          </cell>
          <cell r="AF1805" t="str">
            <v>25318.NA4</v>
          </cell>
        </row>
        <row r="1806">
          <cell r="A1806">
            <v>1806</v>
          </cell>
          <cell r="AD1806">
            <v>25318</v>
          </cell>
          <cell r="AE1806" t="str">
            <v>NA</v>
          </cell>
          <cell r="AF1806" t="str">
            <v>25318.NA5</v>
          </cell>
        </row>
        <row r="1807">
          <cell r="A1807">
            <v>1807</v>
          </cell>
          <cell r="B1807">
            <v>165</v>
          </cell>
          <cell r="C1807" t="str">
            <v>Prepayments</v>
          </cell>
          <cell r="AD1807">
            <v>165</v>
          </cell>
          <cell r="AE1807" t="str">
            <v>NA</v>
          </cell>
          <cell r="AF1807" t="str">
            <v>165.NA</v>
          </cell>
        </row>
        <row r="1808">
          <cell r="A1808">
            <v>1808</v>
          </cell>
          <cell r="D1808" t="str">
            <v>S</v>
          </cell>
          <cell r="E1808" t="str">
            <v>DMSC</v>
          </cell>
          <cell r="F1808">
            <v>2918735.8523076898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2918735.8523076898</v>
          </cell>
          <cell r="M1808">
            <v>0.75</v>
          </cell>
          <cell r="N1808">
            <v>0</v>
          </cell>
          <cell r="O1808">
            <v>0</v>
          </cell>
          <cell r="P1808">
            <v>0.75</v>
          </cell>
          <cell r="Q1808">
            <v>0</v>
          </cell>
          <cell r="R1808">
            <v>0</v>
          </cell>
          <cell r="S1808" t="str">
            <v>PLNT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D1808">
            <v>165</v>
          </cell>
          <cell r="AE1808" t="str">
            <v>S</v>
          </cell>
          <cell r="AF1808" t="str">
            <v>165.S</v>
          </cell>
        </row>
        <row r="1809">
          <cell r="A1809">
            <v>1809</v>
          </cell>
          <cell r="D1809" t="str">
            <v>GPS</v>
          </cell>
          <cell r="E1809" t="str">
            <v>GP</v>
          </cell>
          <cell r="F1809">
            <v>2279984.4968047412</v>
          </cell>
          <cell r="G1809">
            <v>1112267.2295913531</v>
          </cell>
          <cell r="H1809">
            <v>554210.47373234842</v>
          </cell>
          <cell r="I1809">
            <v>600111.21618672216</v>
          </cell>
          <cell r="J1809">
            <v>13395.577294318366</v>
          </cell>
          <cell r="K1809">
            <v>0</v>
          </cell>
          <cell r="M1809">
            <v>0.75</v>
          </cell>
          <cell r="N1809">
            <v>834200.42219351488</v>
          </cell>
          <cell r="O1809">
            <v>278066.80739783827</v>
          </cell>
          <cell r="P1809">
            <v>0.75</v>
          </cell>
          <cell r="Q1809">
            <v>415657.85529926128</v>
          </cell>
          <cell r="R1809">
            <v>138552.6184330871</v>
          </cell>
          <cell r="S1809" t="str">
            <v>PLNT</v>
          </cell>
          <cell r="T1809">
            <v>105262.55300383667</v>
          </cell>
          <cell r="U1809">
            <v>302501.54184538173</v>
          </cell>
          <cell r="V1809">
            <v>112372.54753289268</v>
          </cell>
          <cell r="W1809">
            <v>61858.225718240552</v>
          </cell>
          <cell r="X1809">
            <v>18116.348086370494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D1809">
            <v>165</v>
          </cell>
          <cell r="AE1809" t="str">
            <v>GPS</v>
          </cell>
          <cell r="AF1809" t="str">
            <v>165.GPS</v>
          </cell>
        </row>
        <row r="1810">
          <cell r="A1810">
            <v>1810</v>
          </cell>
          <cell r="D1810" t="str">
            <v>SG</v>
          </cell>
          <cell r="E1810" t="str">
            <v>PT</v>
          </cell>
          <cell r="F1810">
            <v>1748820.2042172614</v>
          </cell>
          <cell r="G1810">
            <v>1185573.9445969225</v>
          </cell>
          <cell r="H1810">
            <v>563246.25962033891</v>
          </cell>
          <cell r="I1810">
            <v>0</v>
          </cell>
          <cell r="J1810">
            <v>0</v>
          </cell>
          <cell r="K1810">
            <v>0</v>
          </cell>
          <cell r="M1810">
            <v>0.75</v>
          </cell>
          <cell r="N1810">
            <v>889180.45844769187</v>
          </cell>
          <cell r="O1810">
            <v>296393.48614923062</v>
          </cell>
          <cell r="P1810">
            <v>0.75</v>
          </cell>
          <cell r="Q1810">
            <v>422434.69471525418</v>
          </cell>
          <cell r="R1810">
            <v>140811.56490508473</v>
          </cell>
          <cell r="S1810" t="str">
            <v>PLNT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D1810">
            <v>165</v>
          </cell>
          <cell r="AE1810" t="str">
            <v>SG</v>
          </cell>
          <cell r="AF1810" t="str">
            <v>165.SG</v>
          </cell>
        </row>
        <row r="1811">
          <cell r="A1811">
            <v>1811</v>
          </cell>
          <cell r="D1811" t="str">
            <v>SE</v>
          </cell>
          <cell r="E1811" t="str">
            <v>P</v>
          </cell>
          <cell r="F1811">
            <v>183196.3197437209</v>
          </cell>
          <cell r="G1811">
            <v>183196.3197437209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M1811">
            <v>0.75</v>
          </cell>
          <cell r="N1811">
            <v>137397.23980779067</v>
          </cell>
          <cell r="O1811">
            <v>45799.079935930225</v>
          </cell>
          <cell r="P1811">
            <v>0.75</v>
          </cell>
          <cell r="Q1811">
            <v>0</v>
          </cell>
          <cell r="R1811">
            <v>0</v>
          </cell>
          <cell r="S1811" t="str">
            <v>PLNT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D1811">
            <v>165</v>
          </cell>
          <cell r="AE1811" t="str">
            <v>SE</v>
          </cell>
          <cell r="AF1811" t="str">
            <v>165.SE</v>
          </cell>
        </row>
        <row r="1812">
          <cell r="A1812">
            <v>1812</v>
          </cell>
          <cell r="D1812" t="str">
            <v>SO</v>
          </cell>
          <cell r="E1812" t="str">
            <v>PTD</v>
          </cell>
          <cell r="F1812">
            <v>8991938.998373406</v>
          </cell>
          <cell r="G1812">
            <v>4540879.267953313</v>
          </cell>
          <cell r="H1812">
            <v>2157295.4388195523</v>
          </cell>
          <cell r="I1812">
            <v>2293764.2916005407</v>
          </cell>
          <cell r="J1812">
            <v>0</v>
          </cell>
          <cell r="K1812">
            <v>0</v>
          </cell>
          <cell r="M1812">
            <v>0.75</v>
          </cell>
          <cell r="N1812">
            <v>3405659.4509649845</v>
          </cell>
          <cell r="O1812">
            <v>1135219.8169883282</v>
          </cell>
          <cell r="P1812">
            <v>0.75</v>
          </cell>
          <cell r="Q1812">
            <v>1617971.5791146643</v>
          </cell>
          <cell r="R1812">
            <v>539323.85970488808</v>
          </cell>
          <cell r="S1812" t="str">
            <v>PLNT</v>
          </cell>
          <cell r="T1812">
            <v>402337.8980601895</v>
          </cell>
          <cell r="U1812">
            <v>1156231.0720470676</v>
          </cell>
          <cell r="V1812">
            <v>429513.94663974066</v>
          </cell>
          <cell r="W1812">
            <v>236436.48954916126</v>
          </cell>
          <cell r="X1812">
            <v>69244.885304381431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D1812">
            <v>165</v>
          </cell>
          <cell r="AE1812" t="str">
            <v>SO</v>
          </cell>
          <cell r="AF1812" t="str">
            <v>165.SO</v>
          </cell>
        </row>
        <row r="1813">
          <cell r="A1813">
            <v>1813</v>
          </cell>
          <cell r="F1813">
            <v>16122675.871446818</v>
          </cell>
          <cell r="G1813">
            <v>7021916.7618853096</v>
          </cell>
          <cell r="H1813">
            <v>3274752.1721722395</v>
          </cell>
          <cell r="I1813">
            <v>2893875.507787263</v>
          </cell>
          <cell r="J1813">
            <v>13395.577294318366</v>
          </cell>
          <cell r="K1813">
            <v>2918735.8523076898</v>
          </cell>
          <cell r="N1813">
            <v>5266437.5714139817</v>
          </cell>
          <cell r="O1813">
            <v>1755479.1904713274</v>
          </cell>
          <cell r="Q1813">
            <v>2456064.1291291798</v>
          </cell>
          <cell r="R1813">
            <v>818688.04304305988</v>
          </cell>
          <cell r="T1813">
            <v>507600.45106402616</v>
          </cell>
          <cell r="U1813">
            <v>1458732.6138924493</v>
          </cell>
          <cell r="V1813">
            <v>541886.49417263339</v>
          </cell>
          <cell r="W1813">
            <v>298294.71526740183</v>
          </cell>
          <cell r="X1813">
            <v>87361.233390751921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D1813">
            <v>165</v>
          </cell>
          <cell r="AE1813" t="str">
            <v>NA</v>
          </cell>
          <cell r="AF1813" t="str">
            <v>165.NA1</v>
          </cell>
        </row>
        <row r="1814">
          <cell r="A1814">
            <v>1814</v>
          </cell>
          <cell r="AD1814">
            <v>165</v>
          </cell>
          <cell r="AE1814" t="str">
            <v>NA</v>
          </cell>
          <cell r="AF1814" t="str">
            <v>165.NA2</v>
          </cell>
        </row>
        <row r="1815">
          <cell r="A1815">
            <v>1815</v>
          </cell>
          <cell r="B1815" t="str">
            <v>182M</v>
          </cell>
          <cell r="C1815" t="str">
            <v>Misc Regulatory Assets</v>
          </cell>
          <cell r="AD1815" t="str">
            <v>182M</v>
          </cell>
          <cell r="AE1815" t="str">
            <v>NA</v>
          </cell>
          <cell r="AF1815" t="str">
            <v>182M.NA</v>
          </cell>
        </row>
        <row r="1816">
          <cell r="A1816">
            <v>1816</v>
          </cell>
          <cell r="D1816" t="str">
            <v>S</v>
          </cell>
          <cell r="E1816" t="str">
            <v>DDS2</v>
          </cell>
          <cell r="F1816">
            <v>21022766.063076898</v>
          </cell>
          <cell r="G1816">
            <v>20355392.2131906</v>
          </cell>
          <cell r="H1816">
            <v>-83984.828789026898</v>
          </cell>
          <cell r="I1816">
            <v>-347816.11622703774</v>
          </cell>
          <cell r="J1816">
            <v>1089651.1906403848</v>
          </cell>
          <cell r="K1816">
            <v>9523.6042619787368</v>
          </cell>
          <cell r="M1816">
            <v>0.75</v>
          </cell>
          <cell r="N1816">
            <v>15266544.15989295</v>
          </cell>
          <cell r="O1816">
            <v>5088848.0532976501</v>
          </cell>
          <cell r="P1816">
            <v>0.75</v>
          </cell>
          <cell r="Q1816">
            <v>-62988.621591770177</v>
          </cell>
          <cell r="R1816">
            <v>-20996.207197256725</v>
          </cell>
          <cell r="S1816" t="str">
            <v>PLNT</v>
          </cell>
          <cell r="T1816">
            <v>-61008.712022715299</v>
          </cell>
          <cell r="U1816">
            <v>-175325.68730495818</v>
          </cell>
          <cell r="V1816">
            <v>-65129.565985761859</v>
          </cell>
          <cell r="W1816">
            <v>-35852.167474436101</v>
          </cell>
          <cell r="X1816">
            <v>-10499.98343916627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D1816" t="str">
            <v>182M</v>
          </cell>
          <cell r="AE1816" t="str">
            <v>S</v>
          </cell>
          <cell r="AF1816" t="str">
            <v>182M.S</v>
          </cell>
        </row>
        <row r="1817">
          <cell r="A1817">
            <v>1817</v>
          </cell>
          <cell r="D1817" t="str">
            <v>SG</v>
          </cell>
          <cell r="E1817" t="str">
            <v>DEFSG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M1817">
            <v>0.75</v>
          </cell>
          <cell r="N1817">
            <v>0</v>
          </cell>
          <cell r="O1817">
            <v>0</v>
          </cell>
          <cell r="P1817">
            <v>0.75</v>
          </cell>
          <cell r="Q1817">
            <v>0</v>
          </cell>
          <cell r="R1817">
            <v>0</v>
          </cell>
          <cell r="S1817" t="str">
            <v>PLNT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D1817" t="str">
            <v>182M</v>
          </cell>
          <cell r="AE1817" t="str">
            <v>SG</v>
          </cell>
          <cell r="AF1817" t="str">
            <v>182M.SG</v>
          </cell>
        </row>
        <row r="1818">
          <cell r="A1818">
            <v>1818</v>
          </cell>
          <cell r="D1818" t="str">
            <v>SGCT</v>
          </cell>
          <cell r="E1818" t="str">
            <v>P</v>
          </cell>
          <cell r="F1818">
            <v>1024630.3742604897</v>
          </cell>
          <cell r="G1818">
            <v>1024630.3742604897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M1818">
            <v>0.75</v>
          </cell>
          <cell r="N1818">
            <v>768472.78069536726</v>
          </cell>
          <cell r="O1818">
            <v>256157.59356512243</v>
          </cell>
          <cell r="P1818">
            <v>0.75</v>
          </cell>
          <cell r="Q1818">
            <v>0</v>
          </cell>
          <cell r="R1818">
            <v>0</v>
          </cell>
          <cell r="S1818" t="str">
            <v>PLNT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D1818" t="str">
            <v>182M</v>
          </cell>
          <cell r="AE1818" t="str">
            <v>SGCT</v>
          </cell>
          <cell r="AF1818" t="str">
            <v>182M.SGCT</v>
          </cell>
        </row>
        <row r="1819">
          <cell r="A1819">
            <v>1819</v>
          </cell>
          <cell r="D1819" t="str">
            <v>SG-P</v>
          </cell>
          <cell r="E1819" t="str">
            <v>DEFSG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M1819">
            <v>0.75</v>
          </cell>
          <cell r="N1819">
            <v>0</v>
          </cell>
          <cell r="O1819">
            <v>0</v>
          </cell>
          <cell r="P1819">
            <v>0.75</v>
          </cell>
          <cell r="Q1819">
            <v>0</v>
          </cell>
          <cell r="R1819">
            <v>0</v>
          </cell>
          <cell r="S1819" t="str">
            <v>PLNT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D1819" t="str">
            <v>182M</v>
          </cell>
          <cell r="AE1819" t="str">
            <v>SG-P</v>
          </cell>
          <cell r="AF1819" t="str">
            <v>182M.SG-P</v>
          </cell>
        </row>
        <row r="1820">
          <cell r="A1820">
            <v>1820</v>
          </cell>
          <cell r="D1820" t="str">
            <v>SE</v>
          </cell>
          <cell r="E1820" t="str">
            <v>P</v>
          </cell>
          <cell r="F1820">
            <v>70660054.8139247</v>
          </cell>
          <cell r="G1820">
            <v>70660054.8139247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M1820">
            <v>0.75</v>
          </cell>
          <cell r="N1820">
            <v>52995041.110443525</v>
          </cell>
          <cell r="O1820">
            <v>17665013.703481175</v>
          </cell>
          <cell r="P1820">
            <v>0.75</v>
          </cell>
          <cell r="Q1820">
            <v>0</v>
          </cell>
          <cell r="R1820">
            <v>0</v>
          </cell>
          <cell r="S1820" t="str">
            <v>PLNT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D1820" t="str">
            <v>182M</v>
          </cell>
          <cell r="AE1820" t="str">
            <v>SE</v>
          </cell>
          <cell r="AF1820" t="str">
            <v>182M.SE</v>
          </cell>
        </row>
        <row r="1821">
          <cell r="A1821">
            <v>1821</v>
          </cell>
          <cell r="D1821" t="str">
            <v>SG</v>
          </cell>
          <cell r="E1821" t="str">
            <v>P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M1821">
            <v>0.75</v>
          </cell>
          <cell r="N1821">
            <v>0</v>
          </cell>
          <cell r="O1821">
            <v>0</v>
          </cell>
          <cell r="P1821">
            <v>0.75</v>
          </cell>
          <cell r="Q1821">
            <v>0</v>
          </cell>
          <cell r="R1821">
            <v>0</v>
          </cell>
          <cell r="S1821" t="str">
            <v>PLNT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D1821" t="str">
            <v>182M</v>
          </cell>
          <cell r="AE1821" t="str">
            <v>SG</v>
          </cell>
          <cell r="AF1821" t="str">
            <v>182M.SG1</v>
          </cell>
        </row>
        <row r="1822">
          <cell r="A1822">
            <v>1822</v>
          </cell>
          <cell r="D1822" t="str">
            <v>SO</v>
          </cell>
          <cell r="E1822" t="str">
            <v>DDSO2</v>
          </cell>
          <cell r="F1822">
            <v>214326478.16675803</v>
          </cell>
          <cell r="G1822">
            <v>97281589.903527647</v>
          </cell>
          <cell r="H1822">
            <v>16916253.359812707</v>
          </cell>
          <cell r="I1822">
            <v>70277700.851280347</v>
          </cell>
          <cell r="J1822">
            <v>28180736.208587747</v>
          </cell>
          <cell r="K1822">
            <v>1670197.8435495808</v>
          </cell>
          <cell r="M1822">
            <v>0.75</v>
          </cell>
          <cell r="N1822">
            <v>72961192.427645743</v>
          </cell>
          <cell r="O1822">
            <v>24320397.475881912</v>
          </cell>
          <cell r="P1822">
            <v>0.75</v>
          </cell>
          <cell r="Q1822">
            <v>12687190.01985953</v>
          </cell>
          <cell r="R1822">
            <v>4229063.3399531767</v>
          </cell>
          <cell r="S1822" t="str">
            <v>PLNT</v>
          </cell>
          <cell r="T1822">
            <v>12327065.40273018</v>
          </cell>
          <cell r="U1822">
            <v>35425288.332298249</v>
          </cell>
          <cell r="V1822">
            <v>13159701.179382231</v>
          </cell>
          <cell r="W1822">
            <v>7244080.3720369982</v>
          </cell>
          <cell r="X1822">
            <v>2121565.5648326818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D1822" t="str">
            <v>182M</v>
          </cell>
          <cell r="AE1822" t="str">
            <v>SO</v>
          </cell>
          <cell r="AF1822" t="str">
            <v>182M.SO</v>
          </cell>
        </row>
        <row r="1823">
          <cell r="A1823">
            <v>1823</v>
          </cell>
          <cell r="F1823">
            <v>307033929.41802013</v>
          </cell>
          <cell r="G1823">
            <v>189321667.30490345</v>
          </cell>
          <cell r="H1823">
            <v>16832268.531023681</v>
          </cell>
          <cell r="I1823">
            <v>69929884.735053316</v>
          </cell>
          <cell r="J1823">
            <v>29270387.399228133</v>
          </cell>
          <cell r="K1823">
            <v>1679721.4478115595</v>
          </cell>
          <cell r="N1823">
            <v>141991250.47867757</v>
          </cell>
          <cell r="O1823">
            <v>47330416.826225862</v>
          </cell>
          <cell r="Q1823">
            <v>12624201.398267759</v>
          </cell>
          <cell r="R1823">
            <v>4208067.1327559203</v>
          </cell>
          <cell r="T1823">
            <v>12266056.690707464</v>
          </cell>
          <cell r="U1823">
            <v>35249962.64499329</v>
          </cell>
          <cell r="V1823">
            <v>13094571.61339647</v>
          </cell>
          <cell r="W1823">
            <v>7208228.2045625625</v>
          </cell>
          <cell r="X1823">
            <v>2111065.5813935157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D1823" t="str">
            <v>182M</v>
          </cell>
          <cell r="AE1823" t="str">
            <v>NA</v>
          </cell>
          <cell r="AF1823" t="str">
            <v>182M.NA1</v>
          </cell>
        </row>
        <row r="1824">
          <cell r="A1824">
            <v>1824</v>
          </cell>
          <cell r="AD1824" t="str">
            <v>182M</v>
          </cell>
          <cell r="AE1824" t="str">
            <v>NA</v>
          </cell>
          <cell r="AF1824" t="str">
            <v>182M.NA2</v>
          </cell>
        </row>
        <row r="1825">
          <cell r="A1825">
            <v>1825</v>
          </cell>
          <cell r="B1825" t="str">
            <v>186M</v>
          </cell>
          <cell r="C1825" t="str">
            <v>Misc Deferred Debits</v>
          </cell>
          <cell r="AD1825" t="str">
            <v>186M</v>
          </cell>
          <cell r="AE1825" t="str">
            <v>NA</v>
          </cell>
          <cell r="AF1825" t="str">
            <v>186M.NA</v>
          </cell>
        </row>
        <row r="1826">
          <cell r="A1826">
            <v>1826</v>
          </cell>
          <cell r="D1826" t="str">
            <v>S</v>
          </cell>
          <cell r="E1826" t="str">
            <v>LABOR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M1826">
            <v>0.75</v>
          </cell>
          <cell r="N1826">
            <v>0</v>
          </cell>
          <cell r="O1826">
            <v>0</v>
          </cell>
          <cell r="P1826">
            <v>0.75</v>
          </cell>
          <cell r="Q1826">
            <v>0</v>
          </cell>
          <cell r="R1826">
            <v>0</v>
          </cell>
          <cell r="S1826" t="str">
            <v>PLNT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D1826" t="str">
            <v>186M</v>
          </cell>
          <cell r="AE1826" t="str">
            <v>S</v>
          </cell>
          <cell r="AF1826" t="str">
            <v>186M.S</v>
          </cell>
        </row>
        <row r="1827">
          <cell r="A1827">
            <v>1827</v>
          </cell>
          <cell r="D1827" t="str">
            <v>SG</v>
          </cell>
          <cell r="E1827" t="str">
            <v>P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M1827">
            <v>0.75</v>
          </cell>
          <cell r="N1827">
            <v>0</v>
          </cell>
          <cell r="O1827">
            <v>0</v>
          </cell>
          <cell r="P1827">
            <v>0.75</v>
          </cell>
          <cell r="Q1827">
            <v>0</v>
          </cell>
          <cell r="R1827">
            <v>0</v>
          </cell>
          <cell r="S1827" t="str">
            <v>PLNT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D1827" t="str">
            <v>186M</v>
          </cell>
          <cell r="AE1827" t="str">
            <v>SG</v>
          </cell>
          <cell r="AF1827" t="str">
            <v>186M.SG</v>
          </cell>
        </row>
        <row r="1828">
          <cell r="A1828">
            <v>1828</v>
          </cell>
          <cell r="D1828" t="str">
            <v>SG</v>
          </cell>
          <cell r="E1828" t="str">
            <v>P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M1828">
            <v>0.75</v>
          </cell>
          <cell r="N1828">
            <v>0</v>
          </cell>
          <cell r="O1828">
            <v>0</v>
          </cell>
          <cell r="P1828">
            <v>0.75</v>
          </cell>
          <cell r="Q1828">
            <v>0</v>
          </cell>
          <cell r="R1828">
            <v>0</v>
          </cell>
          <cell r="S1828" t="str">
            <v>PLNT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D1828" t="str">
            <v>186M</v>
          </cell>
          <cell r="AE1828" t="str">
            <v>SG</v>
          </cell>
          <cell r="AF1828" t="str">
            <v>186M.SG1</v>
          </cell>
        </row>
        <row r="1829">
          <cell r="A1829">
            <v>1829</v>
          </cell>
          <cell r="D1829" t="str">
            <v>SG</v>
          </cell>
          <cell r="E1829" t="str">
            <v>DEFSG</v>
          </cell>
          <cell r="F1829">
            <v>26780194.362741511</v>
          </cell>
          <cell r="G1829">
            <v>20936301.492611621</v>
          </cell>
          <cell r="H1829">
            <v>5843892.8701298907</v>
          </cell>
          <cell r="I1829">
            <v>0</v>
          </cell>
          <cell r="J1829">
            <v>0</v>
          </cell>
          <cell r="K1829">
            <v>0</v>
          </cell>
          <cell r="M1829">
            <v>0.75</v>
          </cell>
          <cell r="N1829">
            <v>15702226.119458716</v>
          </cell>
          <cell r="O1829">
            <v>5234075.3731529051</v>
          </cell>
          <cell r="P1829">
            <v>0.75</v>
          </cell>
          <cell r="Q1829">
            <v>4382919.6525974181</v>
          </cell>
          <cell r="R1829">
            <v>1460973.2175324727</v>
          </cell>
          <cell r="S1829" t="str">
            <v>PLNT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D1829" t="str">
            <v>186M</v>
          </cell>
          <cell r="AE1829" t="str">
            <v>SG</v>
          </cell>
          <cell r="AF1829" t="str">
            <v>186M.SG2</v>
          </cell>
        </row>
        <row r="1830">
          <cell r="A1830">
            <v>1830</v>
          </cell>
          <cell r="D1830" t="str">
            <v>SO</v>
          </cell>
          <cell r="E1830" t="str">
            <v>LABOR</v>
          </cell>
          <cell r="F1830">
            <v>28125.862100717899</v>
          </cell>
          <cell r="G1830">
            <v>13024.907816248213</v>
          </cell>
          <cell r="H1830">
            <v>2216.7550684155931</v>
          </cell>
          <cell r="I1830">
            <v>9023.653392304177</v>
          </cell>
          <cell r="J1830">
            <v>3860.5458237499161</v>
          </cell>
          <cell r="K1830">
            <v>0</v>
          </cell>
          <cell r="M1830">
            <v>0.75</v>
          </cell>
          <cell r="N1830">
            <v>9768.6808621861601</v>
          </cell>
          <cell r="O1830">
            <v>3256.2269540620532</v>
          </cell>
          <cell r="P1830">
            <v>0.75</v>
          </cell>
          <cell r="Q1830">
            <v>1662.5663013116948</v>
          </cell>
          <cell r="R1830">
            <v>554.18876710389827</v>
          </cell>
          <cell r="S1830" t="str">
            <v>PLNT</v>
          </cell>
          <cell r="T1830">
            <v>1582.7946018594762</v>
          </cell>
          <cell r="U1830">
            <v>4548.6053095214893</v>
          </cell>
          <cell r="V1830">
            <v>1689.7049953346382</v>
          </cell>
          <cell r="W1830">
            <v>930.13956961377835</v>
          </cell>
          <cell r="X1830">
            <v>272.40891597479424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D1830" t="str">
            <v>186M</v>
          </cell>
          <cell r="AE1830" t="str">
            <v>SO</v>
          </cell>
          <cell r="AF1830" t="str">
            <v>186M.SO</v>
          </cell>
        </row>
        <row r="1831">
          <cell r="A1831">
            <v>1831</v>
          </cell>
          <cell r="D1831" t="str">
            <v>SE</v>
          </cell>
          <cell r="E1831" t="str">
            <v>P</v>
          </cell>
          <cell r="F1831">
            <v>2341892.3223099019</v>
          </cell>
          <cell r="G1831">
            <v>2341892.3223099019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M1831">
            <v>0.75</v>
          </cell>
          <cell r="N1831">
            <v>1756419.2417324265</v>
          </cell>
          <cell r="O1831">
            <v>585473.08057747548</v>
          </cell>
          <cell r="P1831">
            <v>0.75</v>
          </cell>
          <cell r="Q1831">
            <v>0</v>
          </cell>
          <cell r="R1831">
            <v>0</v>
          </cell>
          <cell r="S1831" t="str">
            <v>PLNT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D1831" t="str">
            <v>186M</v>
          </cell>
          <cell r="AE1831" t="str">
            <v>SE</v>
          </cell>
          <cell r="AF1831" t="str">
            <v>186M.SE</v>
          </cell>
        </row>
        <row r="1832">
          <cell r="A1832">
            <v>1832</v>
          </cell>
          <cell r="D1832" t="str">
            <v>SNPPS</v>
          </cell>
          <cell r="E1832" t="str">
            <v>P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M1832">
            <v>0.75</v>
          </cell>
          <cell r="N1832">
            <v>0</v>
          </cell>
          <cell r="O1832">
            <v>0</v>
          </cell>
          <cell r="P1832">
            <v>0.75</v>
          </cell>
          <cell r="Q1832">
            <v>0</v>
          </cell>
          <cell r="R1832">
            <v>0</v>
          </cell>
          <cell r="S1832" t="str">
            <v>PLNT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D1832" t="str">
            <v>186M</v>
          </cell>
          <cell r="AE1832" t="str">
            <v>SNPPS</v>
          </cell>
          <cell r="AF1832" t="str">
            <v>186M.SNPPS</v>
          </cell>
        </row>
        <row r="1833">
          <cell r="A1833">
            <v>1833</v>
          </cell>
          <cell r="D1833" t="str">
            <v>EXCTAX</v>
          </cell>
          <cell r="E1833" t="str">
            <v>GP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M1833">
            <v>0.75</v>
          </cell>
          <cell r="N1833">
            <v>0</v>
          </cell>
          <cell r="O1833">
            <v>0</v>
          </cell>
          <cell r="P1833">
            <v>0.75</v>
          </cell>
          <cell r="Q1833">
            <v>0</v>
          </cell>
          <cell r="R1833">
            <v>0</v>
          </cell>
          <cell r="S1833" t="str">
            <v>PLNT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D1833" t="str">
            <v>186M</v>
          </cell>
          <cell r="AE1833" t="str">
            <v>EXCTAX</v>
          </cell>
          <cell r="AF1833" t="str">
            <v>186M.EXCTAX</v>
          </cell>
        </row>
        <row r="1834">
          <cell r="A1834">
            <v>1834</v>
          </cell>
          <cell r="F1834">
            <v>29150212.547152132</v>
          </cell>
          <cell r="G1834">
            <v>23291218.722737774</v>
          </cell>
          <cell r="H1834">
            <v>5846109.6251983065</v>
          </cell>
          <cell r="I1834">
            <v>9023.653392304177</v>
          </cell>
          <cell r="J1834">
            <v>3860.5458237499161</v>
          </cell>
          <cell r="K1834">
            <v>0</v>
          </cell>
          <cell r="N1834">
            <v>17468414.042053331</v>
          </cell>
          <cell r="O1834">
            <v>5822804.6806844436</v>
          </cell>
          <cell r="Q1834">
            <v>4384582.2188987294</v>
          </cell>
          <cell r="R1834">
            <v>1461527.4062995766</v>
          </cell>
          <cell r="T1834">
            <v>1582.7946018594762</v>
          </cell>
          <cell r="U1834">
            <v>4548.6053095214893</v>
          </cell>
          <cell r="V1834">
            <v>1689.7049953346382</v>
          </cell>
          <cell r="W1834">
            <v>930.13956961377835</v>
          </cell>
          <cell r="X1834">
            <v>272.40891597479424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D1834" t="str">
            <v>186M</v>
          </cell>
          <cell r="AE1834" t="str">
            <v>NA</v>
          </cell>
          <cell r="AF1834" t="str">
            <v>186M.NA1</v>
          </cell>
        </row>
        <row r="1835">
          <cell r="A1835">
            <v>1835</v>
          </cell>
          <cell r="AD1835" t="str">
            <v>186M</v>
          </cell>
          <cell r="AE1835" t="str">
            <v>NA</v>
          </cell>
          <cell r="AF1835" t="str">
            <v>186M.NA2</v>
          </cell>
        </row>
        <row r="1836">
          <cell r="A1836">
            <v>1836</v>
          </cell>
          <cell r="B1836" t="str">
            <v>Working Capital</v>
          </cell>
          <cell r="AD1836" t="str">
            <v>Working Capital</v>
          </cell>
          <cell r="AE1836" t="str">
            <v>NA</v>
          </cell>
          <cell r="AF1836" t="str">
            <v>Working Capital.NA</v>
          </cell>
        </row>
        <row r="1837">
          <cell r="A1837">
            <v>1837</v>
          </cell>
          <cell r="B1837" t="str">
            <v>CWC</v>
          </cell>
          <cell r="C1837" t="str">
            <v>Cash Working Capital</v>
          </cell>
          <cell r="AD1837" t="str">
            <v>CWC</v>
          </cell>
          <cell r="AE1837" t="str">
            <v>NA</v>
          </cell>
          <cell r="AF1837" t="str">
            <v>CWC.NA</v>
          </cell>
        </row>
        <row r="1838">
          <cell r="A1838">
            <v>1838</v>
          </cell>
          <cell r="D1838" t="str">
            <v>S</v>
          </cell>
          <cell r="E1838" t="str">
            <v>CWC</v>
          </cell>
          <cell r="F1838">
            <v>21495323.638729595</v>
          </cell>
          <cell r="G1838">
            <v>16146997.267644163</v>
          </cell>
          <cell r="H1838">
            <v>2014581.254712119</v>
          </cell>
          <cell r="I1838">
            <v>2594042.1923620473</v>
          </cell>
          <cell r="J1838">
            <v>628272.92140181747</v>
          </cell>
          <cell r="K1838">
            <v>111430.00260944782</v>
          </cell>
          <cell r="M1838">
            <v>0.75</v>
          </cell>
          <cell r="N1838">
            <v>12110247.950733121</v>
          </cell>
          <cell r="O1838">
            <v>4036749.3169110408</v>
          </cell>
          <cell r="P1838">
            <v>0.75</v>
          </cell>
          <cell r="Q1838">
            <v>1510935.9410340893</v>
          </cell>
          <cell r="R1838">
            <v>503645.31367802975</v>
          </cell>
          <cell r="S1838" t="str">
            <v>PLNT</v>
          </cell>
          <cell r="T1838">
            <v>455008.16582428041</v>
          </cell>
          <cell r="U1838">
            <v>1307593.8953244574</v>
          </cell>
          <cell r="V1838">
            <v>485741.84534627083</v>
          </cell>
          <cell r="W1838">
            <v>267388.51587776979</v>
          </cell>
          <cell r="X1838">
            <v>78309.769989268665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D1838" t="str">
            <v>CWC</v>
          </cell>
          <cell r="AE1838" t="str">
            <v>S</v>
          </cell>
          <cell r="AF1838" t="str">
            <v>CWC.S</v>
          </cell>
        </row>
        <row r="1839">
          <cell r="A1839">
            <v>1839</v>
          </cell>
          <cell r="D1839" t="str">
            <v>SO</v>
          </cell>
          <cell r="E1839" t="str">
            <v>CWC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M1839">
            <v>0.75</v>
          </cell>
          <cell r="N1839">
            <v>0</v>
          </cell>
          <cell r="O1839">
            <v>0</v>
          </cell>
          <cell r="P1839">
            <v>0.75</v>
          </cell>
          <cell r="Q1839">
            <v>0</v>
          </cell>
          <cell r="R1839">
            <v>0</v>
          </cell>
          <cell r="S1839" t="str">
            <v>PLNT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D1839" t="str">
            <v>CWC</v>
          </cell>
          <cell r="AE1839" t="str">
            <v>SO</v>
          </cell>
          <cell r="AF1839" t="str">
            <v>CWC.SO</v>
          </cell>
        </row>
        <row r="1840">
          <cell r="A1840">
            <v>1840</v>
          </cell>
          <cell r="D1840" t="str">
            <v>SE</v>
          </cell>
          <cell r="E1840" t="str">
            <v>CWC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M1840">
            <v>0.75</v>
          </cell>
          <cell r="N1840">
            <v>0</v>
          </cell>
          <cell r="O1840">
            <v>0</v>
          </cell>
          <cell r="P1840">
            <v>0.75</v>
          </cell>
          <cell r="Q1840">
            <v>0</v>
          </cell>
          <cell r="R1840">
            <v>0</v>
          </cell>
          <cell r="S1840" t="str">
            <v>PLNT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D1840" t="str">
            <v>CWC</v>
          </cell>
          <cell r="AE1840" t="str">
            <v>SE</v>
          </cell>
          <cell r="AF1840" t="str">
            <v>CWC.SE</v>
          </cell>
        </row>
        <row r="1841">
          <cell r="A1841">
            <v>1841</v>
          </cell>
          <cell r="F1841">
            <v>21495323.638729595</v>
          </cell>
          <cell r="G1841">
            <v>16146997.267644163</v>
          </cell>
          <cell r="H1841">
            <v>2014581.254712119</v>
          </cell>
          <cell r="I1841">
            <v>2594042.1923620473</v>
          </cell>
          <cell r="J1841">
            <v>628272.92140181747</v>
          </cell>
          <cell r="K1841">
            <v>111430.00260944782</v>
          </cell>
          <cell r="N1841">
            <v>12110247.950733121</v>
          </cell>
          <cell r="O1841">
            <v>4036749.3169110408</v>
          </cell>
          <cell r="Q1841">
            <v>1510935.9410340893</v>
          </cell>
          <cell r="R1841">
            <v>503645.31367802975</v>
          </cell>
          <cell r="T1841">
            <v>455008.16582428041</v>
          </cell>
          <cell r="U1841">
            <v>1307593.8953244574</v>
          </cell>
          <cell r="V1841">
            <v>485741.84534627083</v>
          </cell>
          <cell r="W1841">
            <v>267388.51587776979</v>
          </cell>
          <cell r="X1841">
            <v>78309.769989268665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D1841" t="str">
            <v>CWC</v>
          </cell>
          <cell r="AE1841" t="str">
            <v>NA</v>
          </cell>
          <cell r="AF1841" t="str">
            <v>CWC.NA1</v>
          </cell>
        </row>
        <row r="1842">
          <cell r="A1842">
            <v>1842</v>
          </cell>
          <cell r="AD1842" t="str">
            <v>CWC</v>
          </cell>
          <cell r="AE1842" t="str">
            <v>NA</v>
          </cell>
          <cell r="AF1842" t="str">
            <v>CWC.NA2</v>
          </cell>
        </row>
        <row r="1843">
          <cell r="A1843">
            <v>1843</v>
          </cell>
          <cell r="B1843" t="str">
            <v>OWC</v>
          </cell>
          <cell r="C1843" t="str">
            <v>Other Working Capital</v>
          </cell>
          <cell r="AD1843" t="str">
            <v>OWC</v>
          </cell>
          <cell r="AE1843" t="str">
            <v>NA</v>
          </cell>
          <cell r="AF1843" t="str">
            <v>OWC.NA</v>
          </cell>
        </row>
        <row r="1844">
          <cell r="A1844">
            <v>1844</v>
          </cell>
          <cell r="B1844">
            <v>131</v>
          </cell>
          <cell r="D1844" t="str">
            <v>SNP</v>
          </cell>
          <cell r="E1844" t="str">
            <v>GP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M1844">
            <v>0.75</v>
          </cell>
          <cell r="N1844">
            <v>0</v>
          </cell>
          <cell r="O1844">
            <v>0</v>
          </cell>
          <cell r="P1844">
            <v>0.75</v>
          </cell>
          <cell r="Q1844">
            <v>0</v>
          </cell>
          <cell r="R1844">
            <v>0</v>
          </cell>
          <cell r="S1844" t="str">
            <v>PLNT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D1844">
            <v>131</v>
          </cell>
          <cell r="AE1844" t="str">
            <v>SNP</v>
          </cell>
          <cell r="AF1844" t="str">
            <v>131.SNP</v>
          </cell>
        </row>
        <row r="1845">
          <cell r="A1845">
            <v>1845</v>
          </cell>
          <cell r="B1845">
            <v>143</v>
          </cell>
          <cell r="D1845" t="str">
            <v>SO</v>
          </cell>
          <cell r="E1845" t="str">
            <v>GP</v>
          </cell>
          <cell r="F1845">
            <v>10612980.96057778</v>
          </cell>
          <cell r="G1845">
            <v>5177434.7357496815</v>
          </cell>
          <cell r="H1845">
            <v>2579765.4388076863</v>
          </cell>
          <cell r="I1845">
            <v>2793426.4116903334</v>
          </cell>
          <cell r="J1845">
            <v>62354.374330083025</v>
          </cell>
          <cell r="K1845">
            <v>0</v>
          </cell>
          <cell r="M1845">
            <v>0.75</v>
          </cell>
          <cell r="N1845">
            <v>3883076.0518122613</v>
          </cell>
          <cell r="O1845">
            <v>1294358.6839374204</v>
          </cell>
          <cell r="P1845">
            <v>0.75</v>
          </cell>
          <cell r="Q1845">
            <v>1934824.0791057646</v>
          </cell>
          <cell r="R1845">
            <v>644941.35970192158</v>
          </cell>
          <cell r="S1845" t="str">
            <v>PLNT</v>
          </cell>
          <cell r="T1845">
            <v>489981.16980933188</v>
          </cell>
          <cell r="U1845">
            <v>1408098.6553416036</v>
          </cell>
          <cell r="V1845">
            <v>523077.11264246679</v>
          </cell>
          <cell r="W1845">
            <v>287940.62973798928</v>
          </cell>
          <cell r="X1845">
            <v>84328.844158941531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D1845">
            <v>143</v>
          </cell>
          <cell r="AE1845" t="str">
            <v>SO</v>
          </cell>
          <cell r="AF1845" t="str">
            <v>143.SO</v>
          </cell>
        </row>
        <row r="1846">
          <cell r="A1846">
            <v>1846</v>
          </cell>
          <cell r="B1846">
            <v>232</v>
          </cell>
          <cell r="D1846" t="str">
            <v>S</v>
          </cell>
          <cell r="E1846" t="str">
            <v>P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M1846">
            <v>0.75</v>
          </cell>
          <cell r="N1846">
            <v>0</v>
          </cell>
          <cell r="O1846">
            <v>0</v>
          </cell>
          <cell r="P1846">
            <v>0.75</v>
          </cell>
          <cell r="Q1846">
            <v>0</v>
          </cell>
          <cell r="R1846">
            <v>0</v>
          </cell>
          <cell r="S1846" t="str">
            <v>PLNT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D1846">
            <v>232</v>
          </cell>
          <cell r="AE1846" t="str">
            <v>S</v>
          </cell>
          <cell r="AF1846" t="str">
            <v>232.S</v>
          </cell>
        </row>
        <row r="1847">
          <cell r="A1847">
            <v>1847</v>
          </cell>
          <cell r="B1847">
            <v>232</v>
          </cell>
          <cell r="D1847" t="str">
            <v>SO</v>
          </cell>
          <cell r="E1847" t="str">
            <v>PTD</v>
          </cell>
          <cell r="F1847">
            <v>-3263681.817954421</v>
          </cell>
          <cell r="G1847">
            <v>-1648141.1970239417</v>
          </cell>
          <cell r="H1847">
            <v>-783004.1886299504</v>
          </cell>
          <cell r="I1847">
            <v>-832536.43230052898</v>
          </cell>
          <cell r="J1847">
            <v>0</v>
          </cell>
          <cell r="K1847">
            <v>0</v>
          </cell>
          <cell r="M1847">
            <v>0.75</v>
          </cell>
          <cell r="N1847">
            <v>-1236105.8977679564</v>
          </cell>
          <cell r="O1847">
            <v>-412035.29925598542</v>
          </cell>
          <cell r="P1847">
            <v>0.75</v>
          </cell>
          <cell r="Q1847">
            <v>-587253.1414724628</v>
          </cell>
          <cell r="R1847">
            <v>-195751.0471574876</v>
          </cell>
          <cell r="S1847" t="str">
            <v>PLNT</v>
          </cell>
          <cell r="T1847">
            <v>-146031.11551474861</v>
          </cell>
          <cell r="U1847">
            <v>-419661.4687751531</v>
          </cell>
          <cell r="V1847">
            <v>-155894.8363038878</v>
          </cell>
          <cell r="W1847">
            <v>-85816.13734058429</v>
          </cell>
          <cell r="X1847">
            <v>-25132.874366155058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D1847">
            <v>232</v>
          </cell>
          <cell r="AE1847" t="str">
            <v>SO</v>
          </cell>
          <cell r="AF1847" t="str">
            <v>232.SO</v>
          </cell>
        </row>
        <row r="1848">
          <cell r="A1848">
            <v>1848</v>
          </cell>
          <cell r="B1848">
            <v>232</v>
          </cell>
          <cell r="D1848" t="str">
            <v>SE</v>
          </cell>
          <cell r="E1848" t="str">
            <v>P</v>
          </cell>
          <cell r="F1848">
            <v>-1280082.6772085689</v>
          </cell>
          <cell r="G1848">
            <v>-1280082.6772085689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M1848">
            <v>0.75</v>
          </cell>
          <cell r="N1848">
            <v>-960062.00790642668</v>
          </cell>
          <cell r="O1848">
            <v>-320020.66930214223</v>
          </cell>
          <cell r="P1848">
            <v>0.75</v>
          </cell>
          <cell r="Q1848">
            <v>0</v>
          </cell>
          <cell r="R1848">
            <v>0</v>
          </cell>
          <cell r="S1848" t="str">
            <v>PLNT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D1848">
            <v>232</v>
          </cell>
          <cell r="AE1848" t="str">
            <v>SE</v>
          </cell>
          <cell r="AF1848" t="str">
            <v>232.SE</v>
          </cell>
        </row>
        <row r="1849">
          <cell r="A1849">
            <v>1849</v>
          </cell>
          <cell r="B1849">
            <v>232</v>
          </cell>
          <cell r="D1849" t="str">
            <v>SG</v>
          </cell>
          <cell r="E1849" t="str">
            <v>T</v>
          </cell>
          <cell r="F1849">
            <v>-30281.247574447683</v>
          </cell>
          <cell r="G1849">
            <v>0</v>
          </cell>
          <cell r="H1849">
            <v>-30281.247574447683</v>
          </cell>
          <cell r="I1849">
            <v>0</v>
          </cell>
          <cell r="J1849">
            <v>0</v>
          </cell>
          <cell r="K1849">
            <v>0</v>
          </cell>
          <cell r="M1849">
            <v>0.75</v>
          </cell>
          <cell r="N1849">
            <v>0</v>
          </cell>
          <cell r="O1849">
            <v>0</v>
          </cell>
          <cell r="P1849">
            <v>0.75</v>
          </cell>
          <cell r="Q1849">
            <v>-22710.935680835762</v>
          </cell>
          <cell r="R1849">
            <v>-7570.3118936119208</v>
          </cell>
          <cell r="S1849" t="str">
            <v>PLNT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D1849">
            <v>232</v>
          </cell>
          <cell r="AE1849" t="str">
            <v>SG</v>
          </cell>
          <cell r="AF1849" t="str">
            <v>232.SG</v>
          </cell>
        </row>
        <row r="1850">
          <cell r="A1850">
            <v>1850</v>
          </cell>
          <cell r="B1850">
            <v>2533</v>
          </cell>
          <cell r="D1850" t="str">
            <v>S</v>
          </cell>
          <cell r="E1850" t="str">
            <v>P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M1850">
            <v>0.75</v>
          </cell>
          <cell r="N1850">
            <v>0</v>
          </cell>
          <cell r="O1850">
            <v>0</v>
          </cell>
          <cell r="P1850">
            <v>0.75</v>
          </cell>
          <cell r="Q1850">
            <v>0</v>
          </cell>
          <cell r="R1850">
            <v>0</v>
          </cell>
          <cell r="S1850" t="str">
            <v>PLNT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D1850">
            <v>2533</v>
          </cell>
          <cell r="AE1850" t="str">
            <v>S</v>
          </cell>
          <cell r="AF1850" t="str">
            <v>2533.S</v>
          </cell>
        </row>
        <row r="1851">
          <cell r="A1851">
            <v>1851</v>
          </cell>
          <cell r="B1851">
            <v>2533</v>
          </cell>
          <cell r="D1851" t="str">
            <v>SE</v>
          </cell>
          <cell r="E1851" t="str">
            <v>P</v>
          </cell>
          <cell r="F1851">
            <v>-2471969.768541404</v>
          </cell>
          <cell r="G1851">
            <v>-2471969.768541404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M1851">
            <v>0.75</v>
          </cell>
          <cell r="N1851">
            <v>-1853977.326406053</v>
          </cell>
          <cell r="O1851">
            <v>-617992.44213535101</v>
          </cell>
          <cell r="P1851">
            <v>0.75</v>
          </cell>
          <cell r="Q1851">
            <v>0</v>
          </cell>
          <cell r="R1851">
            <v>0</v>
          </cell>
          <cell r="S1851" t="str">
            <v>PLNT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D1851">
            <v>2533</v>
          </cell>
          <cell r="AE1851" t="str">
            <v>SE</v>
          </cell>
          <cell r="AF1851" t="str">
            <v>2533.SE</v>
          </cell>
        </row>
        <row r="1852">
          <cell r="A1852">
            <v>1852</v>
          </cell>
          <cell r="B1852">
            <v>230</v>
          </cell>
          <cell r="D1852" t="str">
            <v>S</v>
          </cell>
          <cell r="E1852" t="str">
            <v>P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0.75</v>
          </cell>
          <cell r="Q1852">
            <v>0</v>
          </cell>
          <cell r="R1852">
            <v>0</v>
          </cell>
          <cell r="S1852" t="str">
            <v>PLNT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D1852">
            <v>230</v>
          </cell>
          <cell r="AE1852" t="str">
            <v>S</v>
          </cell>
          <cell r="AF1852" t="str">
            <v>230.S</v>
          </cell>
        </row>
        <row r="1853">
          <cell r="A1853">
            <v>1853</v>
          </cell>
          <cell r="F1853">
            <v>3566965.4492989387</v>
          </cell>
          <cell r="G1853">
            <v>-222758.90702423314</v>
          </cell>
          <cell r="H1853">
            <v>1766480.0026032883</v>
          </cell>
          <cell r="I1853">
            <v>1960889.9793898044</v>
          </cell>
          <cell r="J1853">
            <v>62354.374330083025</v>
          </cell>
          <cell r="K1853">
            <v>0</v>
          </cell>
          <cell r="N1853">
            <v>-167069.18026817474</v>
          </cell>
          <cell r="O1853">
            <v>-55689.726756058284</v>
          </cell>
          <cell r="Q1853">
            <v>1324860.0019524661</v>
          </cell>
          <cell r="R1853">
            <v>441620.00065082207</v>
          </cell>
          <cell r="T1853">
            <v>343950.05429458327</v>
          </cell>
          <cell r="U1853">
            <v>988437.1865664504</v>
          </cell>
          <cell r="V1853">
            <v>367182.27633857902</v>
          </cell>
          <cell r="W1853">
            <v>202124.49239740497</v>
          </cell>
          <cell r="X1853">
            <v>59195.969792786476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D1853">
            <v>230</v>
          </cell>
          <cell r="AE1853" t="str">
            <v>NA</v>
          </cell>
          <cell r="AF1853" t="str">
            <v>230.NA</v>
          </cell>
        </row>
        <row r="1854">
          <cell r="A1854">
            <v>1854</v>
          </cell>
          <cell r="AD1854">
            <v>230</v>
          </cell>
          <cell r="AE1854" t="str">
            <v>NA</v>
          </cell>
          <cell r="AF1854" t="str">
            <v>230.NA1</v>
          </cell>
        </row>
        <row r="1855">
          <cell r="A1855">
            <v>1855</v>
          </cell>
          <cell r="B1855" t="str">
            <v>Total Working Capital</v>
          </cell>
          <cell r="F1855">
            <v>25062289.088028535</v>
          </cell>
          <cell r="G1855">
            <v>15924238.360619931</v>
          </cell>
          <cell r="H1855">
            <v>3781061.2573154075</v>
          </cell>
          <cell r="I1855">
            <v>4554932.1717518512</v>
          </cell>
          <cell r="J1855">
            <v>690627.29573190049</v>
          </cell>
          <cell r="K1855">
            <v>111430.00260944782</v>
          </cell>
          <cell r="N1855">
            <v>11943178.770464947</v>
          </cell>
          <cell r="O1855">
            <v>3981059.5901549826</v>
          </cell>
          <cell r="Q1855">
            <v>2835795.9429865554</v>
          </cell>
          <cell r="R1855">
            <v>945265.31432885188</v>
          </cell>
          <cell r="T1855">
            <v>798958.22011886374</v>
          </cell>
          <cell r="U1855">
            <v>2296031.0818909081</v>
          </cell>
          <cell r="V1855">
            <v>852924.12168484984</v>
          </cell>
          <cell r="W1855">
            <v>469513.00827517477</v>
          </cell>
          <cell r="X1855">
            <v>137505.73978205514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D1855" t="str">
            <v>Total Working Capital</v>
          </cell>
          <cell r="AE1855" t="str">
            <v>NA</v>
          </cell>
          <cell r="AF1855" t="str">
            <v>Total Working Capital.NA</v>
          </cell>
        </row>
        <row r="1856">
          <cell r="A1856">
            <v>1856</v>
          </cell>
          <cell r="AD1856" t="str">
            <v>Total Working Capital</v>
          </cell>
          <cell r="AE1856" t="str">
            <v>NA</v>
          </cell>
          <cell r="AF1856" t="str">
            <v>Total Working Capital.NA1</v>
          </cell>
        </row>
        <row r="1857">
          <cell r="A1857">
            <v>1857</v>
          </cell>
          <cell r="B1857" t="str">
            <v>Miscellaneous Rate DRB</v>
          </cell>
          <cell r="AD1857" t="str">
            <v>Miscellaneous Rate DRB</v>
          </cell>
          <cell r="AE1857" t="str">
            <v>NA</v>
          </cell>
          <cell r="AF1857" t="str">
            <v>Miscellaneous Rate DRB.NA</v>
          </cell>
        </row>
        <row r="1858">
          <cell r="A1858">
            <v>1858</v>
          </cell>
          <cell r="B1858">
            <v>18221</v>
          </cell>
          <cell r="C1858" t="str">
            <v>Unrec Plant &amp; Reg Study Costs</v>
          </cell>
          <cell r="AD1858">
            <v>18221</v>
          </cell>
          <cell r="AE1858" t="str">
            <v>NA</v>
          </cell>
          <cell r="AF1858" t="str">
            <v>18221.NA</v>
          </cell>
        </row>
        <row r="1859">
          <cell r="A1859">
            <v>1859</v>
          </cell>
          <cell r="D1859" t="str">
            <v>S</v>
          </cell>
          <cell r="E1859" t="str">
            <v>P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M1859">
            <v>0.75</v>
          </cell>
          <cell r="N1859">
            <v>0</v>
          </cell>
          <cell r="O1859">
            <v>0</v>
          </cell>
          <cell r="P1859">
            <v>0.75</v>
          </cell>
          <cell r="Q1859">
            <v>0</v>
          </cell>
          <cell r="R1859">
            <v>0</v>
          </cell>
          <cell r="S1859" t="str">
            <v>PLNT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D1859">
            <v>18221</v>
          </cell>
          <cell r="AE1859" t="str">
            <v>S</v>
          </cell>
          <cell r="AF1859" t="str">
            <v>18221.S</v>
          </cell>
        </row>
        <row r="1860">
          <cell r="A1860">
            <v>1860</v>
          </cell>
          <cell r="AD1860">
            <v>18221</v>
          </cell>
          <cell r="AE1860" t="str">
            <v>NA</v>
          </cell>
          <cell r="AF1860" t="str">
            <v>18221.NA1</v>
          </cell>
        </row>
        <row r="1861">
          <cell r="A1861">
            <v>1861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N1861">
            <v>0</v>
          </cell>
          <cell r="O1861">
            <v>0</v>
          </cell>
          <cell r="Q1861">
            <v>0</v>
          </cell>
          <cell r="R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D1861">
            <v>18221</v>
          </cell>
          <cell r="AE1861" t="str">
            <v>NA</v>
          </cell>
          <cell r="AF1861" t="str">
            <v>18221.NA2</v>
          </cell>
        </row>
        <row r="1862">
          <cell r="A1862">
            <v>1862</v>
          </cell>
          <cell r="AD1862">
            <v>18221</v>
          </cell>
          <cell r="AE1862" t="str">
            <v>NA</v>
          </cell>
          <cell r="AF1862" t="str">
            <v>18221.NA3</v>
          </cell>
        </row>
        <row r="1863">
          <cell r="A1863">
            <v>1863</v>
          </cell>
          <cell r="B1863">
            <v>18222</v>
          </cell>
          <cell r="C1863" t="str">
            <v>Nuclear Plant - Trojan</v>
          </cell>
          <cell r="AD1863">
            <v>18222</v>
          </cell>
          <cell r="AE1863" t="str">
            <v>NA</v>
          </cell>
          <cell r="AF1863" t="str">
            <v>18222.NA</v>
          </cell>
        </row>
        <row r="1864">
          <cell r="A1864">
            <v>1864</v>
          </cell>
          <cell r="D1864" t="str">
            <v>S</v>
          </cell>
          <cell r="E1864" t="str">
            <v>P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M1864">
            <v>0.5</v>
          </cell>
          <cell r="N1864">
            <v>0</v>
          </cell>
          <cell r="O1864">
            <v>0</v>
          </cell>
          <cell r="P1864">
            <v>0.5</v>
          </cell>
          <cell r="Q1864">
            <v>0</v>
          </cell>
          <cell r="R1864">
            <v>0</v>
          </cell>
          <cell r="S1864" t="str">
            <v>PLNT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D1864">
            <v>18222</v>
          </cell>
          <cell r="AE1864" t="str">
            <v>S</v>
          </cell>
          <cell r="AF1864" t="str">
            <v>18222.S</v>
          </cell>
        </row>
        <row r="1865">
          <cell r="A1865">
            <v>1865</v>
          </cell>
          <cell r="D1865" t="str">
            <v>TROJP</v>
          </cell>
          <cell r="E1865" t="str">
            <v>P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M1865">
            <v>0.5</v>
          </cell>
          <cell r="N1865">
            <v>0</v>
          </cell>
          <cell r="O1865">
            <v>0</v>
          </cell>
          <cell r="P1865">
            <v>0.5</v>
          </cell>
          <cell r="Q1865">
            <v>0</v>
          </cell>
          <cell r="R1865">
            <v>0</v>
          </cell>
          <cell r="S1865" t="str">
            <v>PLNT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D1865">
            <v>18222</v>
          </cell>
          <cell r="AE1865" t="str">
            <v>TROJP</v>
          </cell>
          <cell r="AF1865" t="str">
            <v>18222.TROJP</v>
          </cell>
        </row>
        <row r="1866">
          <cell r="A1866">
            <v>1866</v>
          </cell>
          <cell r="D1866" t="str">
            <v>TROJD</v>
          </cell>
          <cell r="E1866" t="str">
            <v>P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M1866">
            <v>0.5</v>
          </cell>
          <cell r="N1866">
            <v>0</v>
          </cell>
          <cell r="O1866">
            <v>0</v>
          </cell>
          <cell r="P1866">
            <v>0.5</v>
          </cell>
          <cell r="Q1866">
            <v>0</v>
          </cell>
          <cell r="R1866">
            <v>0</v>
          </cell>
          <cell r="S1866" t="str">
            <v>PLNT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D1866">
            <v>18222</v>
          </cell>
          <cell r="AE1866" t="str">
            <v>TROJD</v>
          </cell>
          <cell r="AF1866" t="str">
            <v>18222.TROJD</v>
          </cell>
        </row>
        <row r="1867">
          <cell r="A1867">
            <v>1867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N1867">
            <v>0</v>
          </cell>
          <cell r="O1867">
            <v>0</v>
          </cell>
          <cell r="Q1867">
            <v>0</v>
          </cell>
          <cell r="R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D1867">
            <v>18222</v>
          </cell>
          <cell r="AE1867" t="str">
            <v>NA</v>
          </cell>
          <cell r="AF1867" t="str">
            <v>18222.NA1</v>
          </cell>
        </row>
        <row r="1868">
          <cell r="A1868">
            <v>1868</v>
          </cell>
          <cell r="AD1868">
            <v>18222</v>
          </cell>
          <cell r="AE1868" t="str">
            <v>NA</v>
          </cell>
          <cell r="AF1868" t="str">
            <v>18222.NA2</v>
          </cell>
        </row>
        <row r="1869">
          <cell r="A1869">
            <v>1869</v>
          </cell>
          <cell r="B1869">
            <v>1869</v>
          </cell>
          <cell r="C1869" t="str">
            <v>Misc Deferred Debits-Trojan</v>
          </cell>
          <cell r="AD1869">
            <v>1869</v>
          </cell>
          <cell r="AE1869" t="str">
            <v>NA</v>
          </cell>
          <cell r="AF1869" t="str">
            <v>1869.NA</v>
          </cell>
        </row>
        <row r="1870">
          <cell r="A1870">
            <v>1870</v>
          </cell>
          <cell r="D1870" t="str">
            <v>S</v>
          </cell>
          <cell r="E1870" t="str">
            <v>P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M1870">
            <v>0.75</v>
          </cell>
          <cell r="N1870">
            <v>0</v>
          </cell>
          <cell r="O1870">
            <v>0</v>
          </cell>
          <cell r="P1870">
            <v>0.75</v>
          </cell>
          <cell r="Q1870">
            <v>0</v>
          </cell>
          <cell r="R1870">
            <v>0</v>
          </cell>
          <cell r="S1870" t="str">
            <v>PLNT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D1870">
            <v>1869</v>
          </cell>
          <cell r="AE1870" t="str">
            <v>S</v>
          </cell>
          <cell r="AF1870" t="str">
            <v>1869.S</v>
          </cell>
        </row>
        <row r="1871">
          <cell r="A1871">
            <v>1871</v>
          </cell>
          <cell r="D1871" t="str">
            <v>SNPPN</v>
          </cell>
          <cell r="E1871" t="str">
            <v>P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M1871">
            <v>0.75</v>
          </cell>
          <cell r="N1871">
            <v>0</v>
          </cell>
          <cell r="O1871">
            <v>0</v>
          </cell>
          <cell r="P1871">
            <v>0.75</v>
          </cell>
          <cell r="Q1871">
            <v>0</v>
          </cell>
          <cell r="R1871">
            <v>0</v>
          </cell>
          <cell r="S1871" t="str">
            <v>PLNT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D1871">
            <v>1869</v>
          </cell>
          <cell r="AE1871" t="str">
            <v>SNPPN</v>
          </cell>
          <cell r="AF1871" t="str">
            <v>1869.SNPPN</v>
          </cell>
        </row>
        <row r="1872">
          <cell r="A1872">
            <v>1872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N1872">
            <v>0</v>
          </cell>
          <cell r="O1872">
            <v>0</v>
          </cell>
          <cell r="Q1872">
            <v>0</v>
          </cell>
          <cell r="R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D1872">
            <v>1869</v>
          </cell>
          <cell r="AE1872" t="str">
            <v>NA</v>
          </cell>
          <cell r="AF1872" t="str">
            <v>1869.NA1</v>
          </cell>
        </row>
        <row r="1873">
          <cell r="A1873">
            <v>1873</v>
          </cell>
          <cell r="AD1873">
            <v>1869</v>
          </cell>
          <cell r="AE1873" t="str">
            <v>NA</v>
          </cell>
          <cell r="AF1873" t="str">
            <v>1869.NA2</v>
          </cell>
        </row>
        <row r="1874">
          <cell r="A1874">
            <v>1874</v>
          </cell>
          <cell r="B1874">
            <v>141</v>
          </cell>
          <cell r="C1874" t="str">
            <v>Impact Housing - Notes Receivable</v>
          </cell>
          <cell r="AD1874">
            <v>141</v>
          </cell>
          <cell r="AE1874" t="str">
            <v>NA</v>
          </cell>
          <cell r="AF1874" t="str">
            <v>141.NA</v>
          </cell>
        </row>
        <row r="1875">
          <cell r="A1875">
            <v>1875</v>
          </cell>
          <cell r="D1875" t="str">
            <v>SG</v>
          </cell>
          <cell r="E1875" t="str">
            <v>P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 t="str">
            <v>PLNT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D1875">
            <v>141</v>
          </cell>
          <cell r="AE1875" t="str">
            <v>SG</v>
          </cell>
          <cell r="AF1875" t="str">
            <v>141.SG</v>
          </cell>
        </row>
        <row r="1876">
          <cell r="A1876">
            <v>1876</v>
          </cell>
          <cell r="AD1876">
            <v>141</v>
          </cell>
          <cell r="AE1876" t="str">
            <v>NA</v>
          </cell>
          <cell r="AF1876" t="str">
            <v>141.NA1</v>
          </cell>
        </row>
        <row r="1877">
          <cell r="A1877">
            <v>1877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N1877">
            <v>0</v>
          </cell>
          <cell r="O1877">
            <v>0</v>
          </cell>
          <cell r="Q1877">
            <v>0</v>
          </cell>
          <cell r="R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D1877">
            <v>141</v>
          </cell>
          <cell r="AE1877" t="str">
            <v>NA</v>
          </cell>
          <cell r="AF1877" t="str">
            <v>141.NA2</v>
          </cell>
        </row>
        <row r="1878">
          <cell r="A1878">
            <v>1878</v>
          </cell>
          <cell r="AD1878">
            <v>141</v>
          </cell>
          <cell r="AE1878" t="str">
            <v>NA</v>
          </cell>
          <cell r="AF1878" t="str">
            <v>141.NA3</v>
          </cell>
        </row>
        <row r="1879">
          <cell r="A1879">
            <v>1879</v>
          </cell>
          <cell r="B1879" t="str">
            <v>TOTAL MISCELLANEOUS RATE DRB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D1879" t="str">
            <v>TOTAL MISCELLANEOUS RATE DRB</v>
          </cell>
          <cell r="AE1879" t="str">
            <v>NA</v>
          </cell>
          <cell r="AF1879" t="str">
            <v>TOTAL MISCELLANEOUS RATE DRB.NA</v>
          </cell>
        </row>
        <row r="1880">
          <cell r="A1880">
            <v>1880</v>
          </cell>
          <cell r="AD1880" t="str">
            <v>TOTAL MISCELLANEOUS RATE DRB</v>
          </cell>
          <cell r="AE1880" t="str">
            <v>NA</v>
          </cell>
          <cell r="AF1880" t="str">
            <v>TOTAL MISCELLANEOUS RATE DRB.NA1</v>
          </cell>
        </row>
        <row r="1881">
          <cell r="A1881">
            <v>1881</v>
          </cell>
          <cell r="AD1881" t="str">
            <v>TOTAL MISCELLANEOUS RATE DRB</v>
          </cell>
          <cell r="AE1881" t="str">
            <v>NA</v>
          </cell>
          <cell r="AF1881" t="str">
            <v>TOTAL MISCELLANEOUS RATE DRB.NA2</v>
          </cell>
        </row>
        <row r="1882">
          <cell r="A1882">
            <v>1882</v>
          </cell>
          <cell r="B1882" t="str">
            <v>TOTAL RATE DRB ADDITIONS</v>
          </cell>
          <cell r="F1882">
            <v>589274157.18870425</v>
          </cell>
          <cell r="G1882">
            <v>425059021.82499892</v>
          </cell>
          <cell r="H1882">
            <v>32005923.019833773</v>
          </cell>
          <cell r="I1882">
            <v>95362243.611459106</v>
          </cell>
          <cell r="J1882">
            <v>29978270.818078104</v>
          </cell>
          <cell r="K1882">
            <v>6868697.9143344732</v>
          </cell>
          <cell r="M1882">
            <v>0</v>
          </cell>
          <cell r="N1882">
            <v>253869906.71899229</v>
          </cell>
          <cell r="O1882">
            <v>171189115.10600647</v>
          </cell>
          <cell r="P1882">
            <v>0</v>
          </cell>
          <cell r="Q1882">
            <v>24004442.26487533</v>
          </cell>
          <cell r="R1882">
            <v>8001480.7549584433</v>
          </cell>
          <cell r="T1882">
            <v>16727021.511947032</v>
          </cell>
          <cell r="U1882">
            <v>48069799.310875706</v>
          </cell>
          <cell r="V1882">
            <v>17856853.803141896</v>
          </cell>
          <cell r="W1882">
            <v>9829743.2729203478</v>
          </cell>
          <cell r="X1882">
            <v>2878825.7125741066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D1882" t="str">
            <v>TOTAL RATE DRB ADDITIONS</v>
          </cell>
          <cell r="AE1882" t="str">
            <v>NA</v>
          </cell>
          <cell r="AF1882" t="str">
            <v>TOTAL RATE DRB ADDITIONS.NA</v>
          </cell>
        </row>
        <row r="1883">
          <cell r="A1883">
            <v>1883</v>
          </cell>
          <cell r="AD1883" t="str">
            <v>TOTAL RATE DRB ADDITIONS</v>
          </cell>
          <cell r="AE1883" t="str">
            <v>NA</v>
          </cell>
          <cell r="AF1883" t="str">
            <v>TOTAL RATE DRB ADDITIONS.NA1</v>
          </cell>
        </row>
        <row r="1884">
          <cell r="A1884">
            <v>1884</v>
          </cell>
          <cell r="B1884">
            <v>235</v>
          </cell>
          <cell r="C1884" t="str">
            <v>Customer Service Deposits</v>
          </cell>
          <cell r="AD1884">
            <v>235</v>
          </cell>
          <cell r="AE1884" t="str">
            <v>NA</v>
          </cell>
          <cell r="AF1884" t="str">
            <v>235.NA</v>
          </cell>
        </row>
        <row r="1885">
          <cell r="A1885">
            <v>1885</v>
          </cell>
          <cell r="D1885" t="str">
            <v>S</v>
          </cell>
          <cell r="E1885" t="str">
            <v>CUST</v>
          </cell>
          <cell r="F1885">
            <v>-16183238.296153845</v>
          </cell>
          <cell r="G1885">
            <v>0</v>
          </cell>
          <cell r="H1885">
            <v>0</v>
          </cell>
          <cell r="I1885">
            <v>0</v>
          </cell>
          <cell r="J1885">
            <v>-16183238.296153845</v>
          </cell>
          <cell r="K1885">
            <v>0</v>
          </cell>
          <cell r="M1885">
            <v>0.75</v>
          </cell>
          <cell r="N1885">
            <v>0</v>
          </cell>
          <cell r="O1885">
            <v>0</v>
          </cell>
          <cell r="P1885">
            <v>0.75</v>
          </cell>
          <cell r="Q1885">
            <v>0</v>
          </cell>
          <cell r="R1885">
            <v>0</v>
          </cell>
          <cell r="S1885" t="str">
            <v>CUST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D1885">
            <v>235</v>
          </cell>
          <cell r="AE1885" t="str">
            <v>S</v>
          </cell>
          <cell r="AF1885" t="str">
            <v>235.S</v>
          </cell>
        </row>
        <row r="1886">
          <cell r="A1886">
            <v>1886</v>
          </cell>
          <cell r="F1886">
            <v>-16183238.296153845</v>
          </cell>
          <cell r="G1886">
            <v>0</v>
          </cell>
          <cell r="H1886">
            <v>0</v>
          </cell>
          <cell r="I1886">
            <v>0</v>
          </cell>
          <cell r="J1886">
            <v>-16183238.296153845</v>
          </cell>
          <cell r="K1886">
            <v>0</v>
          </cell>
          <cell r="N1886">
            <v>0</v>
          </cell>
          <cell r="O1886">
            <v>0</v>
          </cell>
          <cell r="Q1886">
            <v>0</v>
          </cell>
          <cell r="R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D1886">
            <v>235</v>
          </cell>
          <cell r="AE1886" t="str">
            <v>NA</v>
          </cell>
          <cell r="AF1886" t="str">
            <v>235.NA1</v>
          </cell>
        </row>
        <row r="1887">
          <cell r="A1887">
            <v>1887</v>
          </cell>
          <cell r="AD1887">
            <v>235</v>
          </cell>
          <cell r="AE1887" t="str">
            <v>NA</v>
          </cell>
          <cell r="AF1887" t="str">
            <v>235.NA2</v>
          </cell>
        </row>
        <row r="1888">
          <cell r="A1888">
            <v>1888</v>
          </cell>
          <cell r="B1888">
            <v>2281</v>
          </cell>
          <cell r="C1888" t="str">
            <v>Accum Prov for Property Insurance</v>
          </cell>
          <cell r="AD1888">
            <v>2281</v>
          </cell>
          <cell r="AE1888" t="str">
            <v>NA</v>
          </cell>
          <cell r="AF1888" t="str">
            <v>2281.NA</v>
          </cell>
        </row>
        <row r="1889">
          <cell r="A1889">
            <v>1889</v>
          </cell>
          <cell r="D1889" t="str">
            <v>SO</v>
          </cell>
          <cell r="E1889" t="str">
            <v>PTD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M1889">
            <v>0.75</v>
          </cell>
          <cell r="N1889">
            <v>0</v>
          </cell>
          <cell r="O1889">
            <v>0</v>
          </cell>
          <cell r="P1889">
            <v>0.75</v>
          </cell>
          <cell r="Q1889">
            <v>0</v>
          </cell>
          <cell r="R1889">
            <v>0</v>
          </cell>
          <cell r="S1889" t="str">
            <v>PLNT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D1889">
            <v>2281</v>
          </cell>
          <cell r="AE1889" t="str">
            <v>SO</v>
          </cell>
          <cell r="AF1889" t="str">
            <v>2281.SO</v>
          </cell>
        </row>
        <row r="1890">
          <cell r="A1890">
            <v>1890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N1890">
            <v>0</v>
          </cell>
          <cell r="O1890">
            <v>0</v>
          </cell>
          <cell r="Q1890">
            <v>0</v>
          </cell>
          <cell r="R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D1890">
            <v>2281</v>
          </cell>
          <cell r="AE1890" t="str">
            <v>NA</v>
          </cell>
          <cell r="AF1890" t="str">
            <v>2281.NA1</v>
          </cell>
        </row>
        <row r="1891">
          <cell r="A1891">
            <v>1891</v>
          </cell>
          <cell r="AD1891">
            <v>2281</v>
          </cell>
          <cell r="AE1891" t="str">
            <v>NA</v>
          </cell>
          <cell r="AF1891" t="str">
            <v>2281.NA2</v>
          </cell>
        </row>
        <row r="1892">
          <cell r="A1892">
            <v>1892</v>
          </cell>
          <cell r="B1892">
            <v>2282</v>
          </cell>
          <cell r="C1892" t="str">
            <v>Accum Prov for Injuries &amp; Damages</v>
          </cell>
          <cell r="AD1892">
            <v>2282</v>
          </cell>
          <cell r="AE1892" t="str">
            <v>NA</v>
          </cell>
          <cell r="AF1892" t="str">
            <v>2282.NA</v>
          </cell>
        </row>
        <row r="1893">
          <cell r="A1893">
            <v>1893</v>
          </cell>
          <cell r="D1893" t="str">
            <v>SO</v>
          </cell>
          <cell r="E1893" t="str">
            <v>PTD</v>
          </cell>
          <cell r="F1893">
            <v>3.449762332415378E-7</v>
          </cell>
          <cell r="G1893">
            <v>1.7421108236460414E-7</v>
          </cell>
          <cell r="H1893">
            <v>8.2764757924597163E-8</v>
          </cell>
          <cell r="I1893">
            <v>8.8000392952336507E-8</v>
          </cell>
          <cell r="J1893">
            <v>0</v>
          </cell>
          <cell r="K1893">
            <v>0</v>
          </cell>
          <cell r="M1893">
            <v>0.75</v>
          </cell>
          <cell r="N1893">
            <v>1.306583117734531E-7</v>
          </cell>
          <cell r="O1893">
            <v>4.3552770591151036E-8</v>
          </cell>
          <cell r="P1893">
            <v>0.75</v>
          </cell>
          <cell r="Q1893">
            <v>6.2073568443447872E-8</v>
          </cell>
          <cell r="R1893">
            <v>2.0691189481149291E-8</v>
          </cell>
          <cell r="S1893" t="str">
            <v>PLNT</v>
          </cell>
          <cell r="T1893">
            <v>1.5435715543469506E-8</v>
          </cell>
          <cell r="U1893">
            <v>4.4358868544790659E-8</v>
          </cell>
          <cell r="V1893">
            <v>1.6478326138921554E-8</v>
          </cell>
          <cell r="W1893">
            <v>9.070898899589571E-9</v>
          </cell>
          <cell r="X1893">
            <v>2.6565838255652095E-9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D1893">
            <v>2282</v>
          </cell>
          <cell r="AE1893" t="str">
            <v>SO</v>
          </cell>
          <cell r="AF1893" t="str">
            <v>2282.SO</v>
          </cell>
        </row>
        <row r="1894">
          <cell r="A1894">
            <v>1894</v>
          </cell>
          <cell r="F1894">
            <v>3.449762332415378E-7</v>
          </cell>
          <cell r="G1894">
            <v>1.7421108236460414E-7</v>
          </cell>
          <cell r="H1894">
            <v>8.2764757924597163E-8</v>
          </cell>
          <cell r="I1894">
            <v>8.8000392952336507E-8</v>
          </cell>
          <cell r="J1894">
            <v>0</v>
          </cell>
          <cell r="K1894">
            <v>0</v>
          </cell>
          <cell r="N1894">
            <v>1.306583117734531E-7</v>
          </cell>
          <cell r="O1894">
            <v>4.3552770591151036E-8</v>
          </cell>
          <cell r="Q1894">
            <v>6.2073568443447872E-8</v>
          </cell>
          <cell r="R1894">
            <v>2.0691189481149291E-8</v>
          </cell>
          <cell r="T1894">
            <v>1.5435715543469506E-8</v>
          </cell>
          <cell r="U1894">
            <v>4.4358868544790659E-8</v>
          </cell>
          <cell r="V1894">
            <v>1.6478326138921554E-8</v>
          </cell>
          <cell r="W1894">
            <v>9.070898899589571E-9</v>
          </cell>
          <cell r="X1894">
            <v>2.6565838255652095E-9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D1894">
            <v>2282</v>
          </cell>
          <cell r="AE1894" t="str">
            <v>NA</v>
          </cell>
          <cell r="AF1894" t="str">
            <v>2282.NA1</v>
          </cell>
        </row>
        <row r="1895">
          <cell r="A1895">
            <v>1895</v>
          </cell>
          <cell r="AD1895">
            <v>2282</v>
          </cell>
          <cell r="AE1895" t="str">
            <v>NA</v>
          </cell>
          <cell r="AF1895" t="str">
            <v>2282.NA2</v>
          </cell>
        </row>
        <row r="1896">
          <cell r="A1896">
            <v>1896</v>
          </cell>
          <cell r="B1896">
            <v>2283</v>
          </cell>
          <cell r="C1896" t="str">
            <v>Accum Prov for Pensions &amp; Benefits</v>
          </cell>
          <cell r="AD1896">
            <v>2283</v>
          </cell>
          <cell r="AE1896" t="str">
            <v>NA</v>
          </cell>
          <cell r="AF1896" t="str">
            <v>2283.NA</v>
          </cell>
        </row>
        <row r="1897">
          <cell r="A1897">
            <v>1897</v>
          </cell>
          <cell r="D1897" t="str">
            <v>SG</v>
          </cell>
          <cell r="E1897" t="str">
            <v>P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M1897">
            <v>0.75</v>
          </cell>
          <cell r="N1897">
            <v>0</v>
          </cell>
          <cell r="O1897">
            <v>0</v>
          </cell>
          <cell r="P1897">
            <v>0.75</v>
          </cell>
          <cell r="Q1897">
            <v>0</v>
          </cell>
          <cell r="R1897">
            <v>0</v>
          </cell>
          <cell r="S1897" t="str">
            <v>PLNT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D1897">
            <v>2283</v>
          </cell>
          <cell r="AE1897" t="str">
            <v>SG</v>
          </cell>
          <cell r="AF1897" t="str">
            <v>2283.SG</v>
          </cell>
        </row>
        <row r="1898">
          <cell r="A1898">
            <v>1898</v>
          </cell>
          <cell r="D1898" t="str">
            <v>SO</v>
          </cell>
          <cell r="E1898" t="str">
            <v>PTD</v>
          </cell>
          <cell r="F1898">
            <v>-93361528.653957054</v>
          </cell>
          <cell r="G1898">
            <v>-47147053.596101113</v>
          </cell>
          <cell r="H1898">
            <v>-22398772.941279542</v>
          </cell>
          <cell r="I1898">
            <v>-23815702.1165764</v>
          </cell>
          <cell r="J1898">
            <v>0</v>
          </cell>
          <cell r="K1898">
            <v>0</v>
          </cell>
          <cell r="M1898">
            <v>0.75</v>
          </cell>
          <cell r="N1898">
            <v>-35360290.197075836</v>
          </cell>
          <cell r="O1898">
            <v>-11786763.399025278</v>
          </cell>
          <cell r="P1898">
            <v>0.75</v>
          </cell>
          <cell r="Q1898">
            <v>-16799079.705959655</v>
          </cell>
          <cell r="R1898">
            <v>-5599693.2353198854</v>
          </cell>
          <cell r="S1898" t="str">
            <v>PLNT</v>
          </cell>
          <cell r="T1898">
            <v>-4177395.0207084548</v>
          </cell>
          <cell r="U1898">
            <v>-12004919.115114652</v>
          </cell>
          <cell r="V1898">
            <v>-4459558.5717089744</v>
          </cell>
          <cell r="W1898">
            <v>-2454873.4258404244</v>
          </cell>
          <cell r="X1898">
            <v>-718955.9832038926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D1898">
            <v>2283</v>
          </cell>
          <cell r="AE1898" t="str">
            <v>SO</v>
          </cell>
          <cell r="AF1898" t="str">
            <v>2283.SO</v>
          </cell>
        </row>
        <row r="1899">
          <cell r="A1899">
            <v>1899</v>
          </cell>
          <cell r="F1899">
            <v>-93361528.653957054</v>
          </cell>
          <cell r="G1899">
            <v>-47147053.596101113</v>
          </cell>
          <cell r="H1899">
            <v>-22398772.941279542</v>
          </cell>
          <cell r="I1899">
            <v>-23815702.1165764</v>
          </cell>
          <cell r="J1899">
            <v>0</v>
          </cell>
          <cell r="K1899">
            <v>0</v>
          </cell>
          <cell r="N1899">
            <v>-35360290.197075836</v>
          </cell>
          <cell r="O1899">
            <v>-11786763.399025278</v>
          </cell>
          <cell r="Q1899">
            <v>-16799079.705959655</v>
          </cell>
          <cell r="R1899">
            <v>-5599693.2353198854</v>
          </cell>
          <cell r="T1899">
            <v>-4177395.0207084548</v>
          </cell>
          <cell r="U1899">
            <v>-12004919.115114652</v>
          </cell>
          <cell r="V1899">
            <v>-4459558.5717089744</v>
          </cell>
          <cell r="W1899">
            <v>-2454873.4258404244</v>
          </cell>
          <cell r="X1899">
            <v>-718955.9832038926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D1899">
            <v>2283</v>
          </cell>
          <cell r="AE1899" t="str">
            <v>NA</v>
          </cell>
          <cell r="AF1899" t="str">
            <v>2283.NA1</v>
          </cell>
        </row>
        <row r="1900">
          <cell r="A1900">
            <v>1900</v>
          </cell>
          <cell r="AD1900">
            <v>2283</v>
          </cell>
          <cell r="AE1900" t="str">
            <v>NA</v>
          </cell>
          <cell r="AF1900" t="str">
            <v>2283.NA2</v>
          </cell>
        </row>
        <row r="1901">
          <cell r="A1901">
            <v>1901</v>
          </cell>
          <cell r="AD1901">
            <v>2283</v>
          </cell>
          <cell r="AE1901" t="str">
            <v>NA</v>
          </cell>
          <cell r="AF1901" t="str">
            <v>2283.NA3</v>
          </cell>
        </row>
        <row r="1902">
          <cell r="A1902">
            <v>1902</v>
          </cell>
          <cell r="B1902">
            <v>25335</v>
          </cell>
          <cell r="C1902" t="str">
            <v>Accum Prov for Pensions &amp; Benefits</v>
          </cell>
          <cell r="AD1902">
            <v>25335</v>
          </cell>
          <cell r="AE1902" t="str">
            <v>NA</v>
          </cell>
          <cell r="AF1902" t="str">
            <v>25335.NA</v>
          </cell>
        </row>
        <row r="1903">
          <cell r="A1903">
            <v>1903</v>
          </cell>
          <cell r="D1903" t="str">
            <v>SE</v>
          </cell>
          <cell r="E1903" t="str">
            <v>P</v>
          </cell>
          <cell r="F1903">
            <v>-47543420.030717283</v>
          </cell>
          <cell r="G1903">
            <v>-47543420.030717283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M1903">
            <v>0.75</v>
          </cell>
          <cell r="N1903">
            <v>-35657565.023037963</v>
          </cell>
          <cell r="O1903">
            <v>-11885855.007679321</v>
          </cell>
          <cell r="P1903">
            <v>0.75</v>
          </cell>
          <cell r="Q1903">
            <v>0</v>
          </cell>
          <cell r="R1903">
            <v>0</v>
          </cell>
          <cell r="S1903" t="str">
            <v>PLNT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D1903">
            <v>25335</v>
          </cell>
          <cell r="AE1903" t="str">
            <v>SE</v>
          </cell>
          <cell r="AF1903" t="str">
            <v>25335.SE</v>
          </cell>
        </row>
        <row r="1904">
          <cell r="A1904">
            <v>1904</v>
          </cell>
          <cell r="F1904">
            <v>-47543420.030717283</v>
          </cell>
          <cell r="G1904">
            <v>-47543420.030717283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N1904">
            <v>-35657565.023037963</v>
          </cell>
          <cell r="O1904">
            <v>-11885855.007679321</v>
          </cell>
          <cell r="Q1904">
            <v>0</v>
          </cell>
          <cell r="R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D1904">
            <v>25335</v>
          </cell>
          <cell r="AE1904" t="str">
            <v>NA</v>
          </cell>
          <cell r="AF1904" t="str">
            <v>25335.NA1</v>
          </cell>
        </row>
        <row r="1905">
          <cell r="A1905">
            <v>1905</v>
          </cell>
          <cell r="AD1905">
            <v>25335</v>
          </cell>
          <cell r="AE1905" t="str">
            <v>NA</v>
          </cell>
          <cell r="AF1905" t="str">
            <v>25335.NA2</v>
          </cell>
        </row>
        <row r="1906">
          <cell r="A1906">
            <v>1906</v>
          </cell>
          <cell r="B1906">
            <v>22841</v>
          </cell>
          <cell r="C1906" t="str">
            <v>Accum Hydro Relicensing Obligation</v>
          </cell>
          <cell r="AD1906">
            <v>22841</v>
          </cell>
          <cell r="AE1906" t="str">
            <v>NA</v>
          </cell>
          <cell r="AF1906" t="str">
            <v>22841.NA</v>
          </cell>
        </row>
        <row r="1907">
          <cell r="A1907">
            <v>1907</v>
          </cell>
          <cell r="D1907" t="str">
            <v>SG</v>
          </cell>
          <cell r="E1907" t="str">
            <v>P</v>
          </cell>
          <cell r="F1907">
            <v>-584578.33842254675</v>
          </cell>
          <cell r="G1907">
            <v>-584578.33842254675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M1907">
            <v>0.75</v>
          </cell>
          <cell r="N1907">
            <v>-438433.75381691009</v>
          </cell>
          <cell r="O1907">
            <v>-146144.58460563669</v>
          </cell>
          <cell r="P1907">
            <v>0.75</v>
          </cell>
          <cell r="Q1907">
            <v>0</v>
          </cell>
          <cell r="R1907">
            <v>0</v>
          </cell>
          <cell r="S1907" t="str">
            <v>PLNT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D1907">
            <v>22841</v>
          </cell>
          <cell r="AE1907" t="str">
            <v>SG</v>
          </cell>
          <cell r="AF1907" t="str">
            <v>22841.SG</v>
          </cell>
        </row>
        <row r="1908">
          <cell r="A1908">
            <v>1908</v>
          </cell>
          <cell r="F1908">
            <v>-584578.33842254675</v>
          </cell>
          <cell r="G1908">
            <v>-584578.33842254675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N1908">
            <v>-438433.75381691009</v>
          </cell>
          <cell r="O1908">
            <v>-146144.58460563669</v>
          </cell>
          <cell r="Q1908">
            <v>0</v>
          </cell>
          <cell r="R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D1908">
            <v>22841</v>
          </cell>
          <cell r="AE1908" t="str">
            <v>NA</v>
          </cell>
          <cell r="AF1908" t="str">
            <v>22841.NA1</v>
          </cell>
        </row>
        <row r="1909">
          <cell r="A1909">
            <v>1909</v>
          </cell>
          <cell r="AD1909">
            <v>22841</v>
          </cell>
          <cell r="AE1909" t="str">
            <v>NA</v>
          </cell>
          <cell r="AF1909" t="str">
            <v>22841.NA2</v>
          </cell>
        </row>
        <row r="1910">
          <cell r="A1910">
            <v>1910</v>
          </cell>
          <cell r="B1910">
            <v>254</v>
          </cell>
          <cell r="C1910" t="str">
            <v>Reg Liabilities - Insurance Provision</v>
          </cell>
          <cell r="AD1910">
            <v>254</v>
          </cell>
          <cell r="AE1910" t="str">
            <v>NA</v>
          </cell>
          <cell r="AF1910" t="str">
            <v>254.NA</v>
          </cell>
        </row>
        <row r="1911">
          <cell r="A1911">
            <v>1911</v>
          </cell>
          <cell r="D1911" t="str">
            <v>SE</v>
          </cell>
          <cell r="E1911" t="str">
            <v>PTD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 t="str">
            <v>PLNT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D1911">
            <v>254</v>
          </cell>
          <cell r="AE1911" t="str">
            <v>SE</v>
          </cell>
          <cell r="AF1911" t="str">
            <v>254.SE</v>
          </cell>
        </row>
        <row r="1912">
          <cell r="A1912">
            <v>1912</v>
          </cell>
          <cell r="D1912" t="str">
            <v>S</v>
          </cell>
          <cell r="E1912" t="str">
            <v>P</v>
          </cell>
          <cell r="F1912">
            <v>-3948845.1869230801</v>
          </cell>
          <cell r="G1912">
            <v>-3948845.1869230801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M1912">
            <v>0</v>
          </cell>
          <cell r="N1912">
            <v>0</v>
          </cell>
          <cell r="O1912">
            <v>-3948845.1869230801</v>
          </cell>
          <cell r="P1912">
            <v>0</v>
          </cell>
          <cell r="Q1912">
            <v>0</v>
          </cell>
          <cell r="R1912">
            <v>0</v>
          </cell>
          <cell r="S1912" t="str">
            <v>PLNT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D1912">
            <v>254</v>
          </cell>
          <cell r="AE1912" t="str">
            <v>S</v>
          </cell>
          <cell r="AF1912" t="str">
            <v>254.S</v>
          </cell>
        </row>
        <row r="1913">
          <cell r="A1913">
            <v>1913</v>
          </cell>
          <cell r="F1913">
            <v>-3948845.1869230801</v>
          </cell>
          <cell r="G1913">
            <v>-3948845.1869230801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N1913">
            <v>0</v>
          </cell>
          <cell r="O1913">
            <v>-3948845.1869230801</v>
          </cell>
          <cell r="Q1913">
            <v>0</v>
          </cell>
          <cell r="R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D1913">
            <v>254</v>
          </cell>
          <cell r="AE1913" t="str">
            <v>NA</v>
          </cell>
          <cell r="AF1913" t="str">
            <v>254.NA1</v>
          </cell>
        </row>
        <row r="1914">
          <cell r="A1914">
            <v>1914</v>
          </cell>
          <cell r="AD1914">
            <v>254</v>
          </cell>
          <cell r="AE1914" t="str">
            <v>NA</v>
          </cell>
          <cell r="AF1914" t="str">
            <v>254.NA2</v>
          </cell>
        </row>
        <row r="1915">
          <cell r="A1915">
            <v>1915</v>
          </cell>
          <cell r="B1915">
            <v>230</v>
          </cell>
          <cell r="C1915" t="str">
            <v>ARO</v>
          </cell>
          <cell r="D1915" t="str">
            <v>TROJD</v>
          </cell>
          <cell r="E1915" t="str">
            <v>P</v>
          </cell>
          <cell r="F1915">
            <v>-803433.84541689127</v>
          </cell>
          <cell r="G1915">
            <v>-803433.84541689127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M1915">
            <v>0.75</v>
          </cell>
          <cell r="N1915">
            <v>-602575.38406266843</v>
          </cell>
          <cell r="O1915">
            <v>-200858.46135422282</v>
          </cell>
          <cell r="P1915">
            <v>0.75</v>
          </cell>
          <cell r="Q1915">
            <v>0</v>
          </cell>
          <cell r="R1915">
            <v>0</v>
          </cell>
          <cell r="S1915" t="str">
            <v>PLNT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D1915">
            <v>230</v>
          </cell>
          <cell r="AE1915" t="str">
            <v>TROJD</v>
          </cell>
          <cell r="AF1915" t="str">
            <v>230.TROJD</v>
          </cell>
        </row>
        <row r="1916">
          <cell r="A1916">
            <v>1916</v>
          </cell>
          <cell r="B1916">
            <v>254105</v>
          </cell>
          <cell r="C1916" t="str">
            <v>ARO</v>
          </cell>
          <cell r="D1916" t="str">
            <v>TROJD</v>
          </cell>
          <cell r="E1916" t="str">
            <v>P</v>
          </cell>
          <cell r="F1916">
            <v>-1618804.474497023</v>
          </cell>
          <cell r="G1916">
            <v>-1618804.474497023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M1916">
            <v>0.75</v>
          </cell>
          <cell r="N1916">
            <v>-1214103.3558727673</v>
          </cell>
          <cell r="O1916">
            <v>-404701.11862425576</v>
          </cell>
          <cell r="P1916">
            <v>0.75</v>
          </cell>
          <cell r="Q1916">
            <v>0</v>
          </cell>
          <cell r="R1916">
            <v>0</v>
          </cell>
          <cell r="S1916" t="str">
            <v>PLNT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D1916">
            <v>254105</v>
          </cell>
          <cell r="AE1916" t="str">
            <v>TROJD</v>
          </cell>
          <cell r="AF1916" t="str">
            <v>254105.TROJD</v>
          </cell>
        </row>
        <row r="1917">
          <cell r="A1917">
            <v>1917</v>
          </cell>
          <cell r="F1917">
            <v>-2422238.3199139144</v>
          </cell>
          <cell r="G1917">
            <v>-2422238.3199139144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N1917">
            <v>-1816678.7399354358</v>
          </cell>
          <cell r="O1917">
            <v>-605559.57997847861</v>
          </cell>
          <cell r="Q1917">
            <v>0</v>
          </cell>
          <cell r="R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D1917">
            <v>254105</v>
          </cell>
          <cell r="AE1917" t="str">
            <v>NA</v>
          </cell>
          <cell r="AF1917" t="str">
            <v>254105.NA</v>
          </cell>
        </row>
        <row r="1918">
          <cell r="A1918">
            <v>1918</v>
          </cell>
          <cell r="AD1918">
            <v>254105</v>
          </cell>
          <cell r="AE1918" t="str">
            <v>NA</v>
          </cell>
          <cell r="AF1918" t="str">
            <v>254105.NA1</v>
          </cell>
        </row>
        <row r="1919">
          <cell r="A1919">
            <v>1919</v>
          </cell>
          <cell r="B1919">
            <v>252</v>
          </cell>
          <cell r="C1919" t="str">
            <v>Customer Advances for Construction</v>
          </cell>
          <cell r="AD1919">
            <v>252</v>
          </cell>
          <cell r="AE1919" t="str">
            <v>NA</v>
          </cell>
          <cell r="AF1919" t="str">
            <v>252.NA</v>
          </cell>
        </row>
        <row r="1920">
          <cell r="A1920">
            <v>1920</v>
          </cell>
          <cell r="D1920" t="str">
            <v>S</v>
          </cell>
          <cell r="E1920" t="str">
            <v>DPW</v>
          </cell>
          <cell r="F1920">
            <v>-4603515.3738461547</v>
          </cell>
          <cell r="G1920">
            <v>0</v>
          </cell>
          <cell r="H1920">
            <v>0</v>
          </cell>
          <cell r="I1920">
            <v>-4603515.3738461547</v>
          </cell>
          <cell r="J1920">
            <v>0</v>
          </cell>
          <cell r="K1920">
            <v>0</v>
          </cell>
          <cell r="M1920">
            <v>0.75</v>
          </cell>
          <cell r="N1920">
            <v>0</v>
          </cell>
          <cell r="O1920">
            <v>0</v>
          </cell>
          <cell r="P1920">
            <v>0.75</v>
          </cell>
          <cell r="Q1920">
            <v>0</v>
          </cell>
          <cell r="R1920">
            <v>0</v>
          </cell>
          <cell r="S1920" t="str">
            <v>PLNT</v>
          </cell>
          <cell r="T1920">
            <v>-807479.96033569123</v>
          </cell>
          <cell r="U1920">
            <v>-2320520.6983901598</v>
          </cell>
          <cell r="V1920">
            <v>-862021.4657094006</v>
          </cell>
          <cell r="W1920">
            <v>-474520.8644861629</v>
          </cell>
          <cell r="X1920">
            <v>-138972.38492473986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D1920">
            <v>252</v>
          </cell>
          <cell r="AE1920" t="str">
            <v>S</v>
          </cell>
          <cell r="AF1920" t="str">
            <v>252.S</v>
          </cell>
        </row>
        <row r="1921">
          <cell r="A1921">
            <v>1921</v>
          </cell>
          <cell r="D1921" t="str">
            <v>SE</v>
          </cell>
          <cell r="E1921" t="str">
            <v>DPW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M1921">
            <v>0.75</v>
          </cell>
          <cell r="N1921">
            <v>0</v>
          </cell>
          <cell r="O1921">
            <v>0</v>
          </cell>
          <cell r="P1921">
            <v>0.75</v>
          </cell>
          <cell r="Q1921">
            <v>0</v>
          </cell>
          <cell r="R1921">
            <v>0</v>
          </cell>
          <cell r="S1921" t="str">
            <v>PLNT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D1921">
            <v>252</v>
          </cell>
          <cell r="AE1921" t="str">
            <v>SE</v>
          </cell>
          <cell r="AF1921" t="str">
            <v>252.SE</v>
          </cell>
        </row>
        <row r="1922">
          <cell r="A1922">
            <v>1922</v>
          </cell>
          <cell r="D1922" t="str">
            <v>SG</v>
          </cell>
          <cell r="E1922" t="str">
            <v>T</v>
          </cell>
          <cell r="F1922">
            <v>-9762049.8586110901</v>
          </cell>
          <cell r="G1922">
            <v>0</v>
          </cell>
          <cell r="H1922">
            <v>-9762049.8586110901</v>
          </cell>
          <cell r="I1922">
            <v>0</v>
          </cell>
          <cell r="J1922">
            <v>0</v>
          </cell>
          <cell r="K1922">
            <v>0</v>
          </cell>
          <cell r="M1922">
            <v>0.75</v>
          </cell>
          <cell r="N1922">
            <v>0</v>
          </cell>
          <cell r="O1922">
            <v>0</v>
          </cell>
          <cell r="P1922">
            <v>0.75</v>
          </cell>
          <cell r="Q1922">
            <v>-7321537.3939583171</v>
          </cell>
          <cell r="R1922">
            <v>-2440512.4646527725</v>
          </cell>
          <cell r="S1922" t="str">
            <v>PLNT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D1922">
            <v>252</v>
          </cell>
          <cell r="AE1922" t="str">
            <v>SG</v>
          </cell>
          <cell r="AF1922" t="str">
            <v>252.SG</v>
          </cell>
        </row>
        <row r="1923">
          <cell r="A1923">
            <v>1923</v>
          </cell>
          <cell r="D1923" t="str">
            <v>SO</v>
          </cell>
          <cell r="E1923" t="str">
            <v>DPW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M1923">
            <v>0.75</v>
          </cell>
          <cell r="N1923">
            <v>0</v>
          </cell>
          <cell r="O1923">
            <v>0</v>
          </cell>
          <cell r="P1923">
            <v>0.75</v>
          </cell>
          <cell r="Q1923">
            <v>0</v>
          </cell>
          <cell r="R1923">
            <v>0</v>
          </cell>
          <cell r="S1923" t="str">
            <v>PLNT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D1923">
            <v>252</v>
          </cell>
          <cell r="AE1923" t="str">
            <v>SO</v>
          </cell>
          <cell r="AF1923" t="str">
            <v>252.SO</v>
          </cell>
        </row>
        <row r="1924">
          <cell r="A1924">
            <v>1924</v>
          </cell>
          <cell r="D1924" t="str">
            <v>CN</v>
          </cell>
          <cell r="E1924" t="str">
            <v>CUST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M1924">
            <v>0.75</v>
          </cell>
          <cell r="N1924">
            <v>0</v>
          </cell>
          <cell r="O1924">
            <v>0</v>
          </cell>
          <cell r="P1924">
            <v>0.75</v>
          </cell>
          <cell r="Q1924">
            <v>0</v>
          </cell>
          <cell r="R1924">
            <v>0</v>
          </cell>
          <cell r="S1924" t="str">
            <v>CUST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D1924">
            <v>252</v>
          </cell>
          <cell r="AE1924" t="str">
            <v>CN</v>
          </cell>
          <cell r="AF1924" t="str">
            <v>252.CN</v>
          </cell>
        </row>
        <row r="1925">
          <cell r="A1925">
            <v>1925</v>
          </cell>
          <cell r="F1925">
            <v>-14365565.232457245</v>
          </cell>
          <cell r="G1925">
            <v>0</v>
          </cell>
          <cell r="H1925">
            <v>-9762049.8586110901</v>
          </cell>
          <cell r="I1925">
            <v>-4603515.3738461547</v>
          </cell>
          <cell r="J1925">
            <v>0</v>
          </cell>
          <cell r="K1925">
            <v>0</v>
          </cell>
          <cell r="N1925">
            <v>0</v>
          </cell>
          <cell r="O1925">
            <v>0</v>
          </cell>
          <cell r="Q1925">
            <v>-7321537.3939583171</v>
          </cell>
          <cell r="R1925">
            <v>-2440512.4646527725</v>
          </cell>
          <cell r="T1925">
            <v>-807479.96033569123</v>
          </cell>
          <cell r="U1925">
            <v>-2320520.6983901598</v>
          </cell>
          <cell r="V1925">
            <v>-862021.4657094006</v>
          </cell>
          <cell r="W1925">
            <v>-474520.8644861629</v>
          </cell>
          <cell r="X1925">
            <v>-138972.38492473986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D1925">
            <v>252</v>
          </cell>
          <cell r="AE1925" t="str">
            <v>NA</v>
          </cell>
          <cell r="AF1925" t="str">
            <v>252.NA1</v>
          </cell>
        </row>
        <row r="1926">
          <cell r="A1926">
            <v>1926</v>
          </cell>
          <cell r="AD1926">
            <v>252</v>
          </cell>
          <cell r="AE1926" t="str">
            <v>NA</v>
          </cell>
          <cell r="AF1926" t="str">
            <v>252.NA2</v>
          </cell>
        </row>
        <row r="1927">
          <cell r="A1927">
            <v>1927</v>
          </cell>
          <cell r="B1927">
            <v>25398</v>
          </cell>
          <cell r="C1927" t="str">
            <v>SO2 Emissions</v>
          </cell>
          <cell r="AD1927">
            <v>25398</v>
          </cell>
          <cell r="AE1927" t="str">
            <v>NA</v>
          </cell>
          <cell r="AF1927" t="str">
            <v>25398.NA</v>
          </cell>
        </row>
        <row r="1928">
          <cell r="A1928">
            <v>1928</v>
          </cell>
          <cell r="D1928" t="str">
            <v>SE</v>
          </cell>
          <cell r="E1928" t="str">
            <v>P</v>
          </cell>
          <cell r="F1928">
            <v>-14101.452966362665</v>
          </cell>
          <cell r="G1928">
            <v>-14101.452966362665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M1928">
            <v>0</v>
          </cell>
          <cell r="N1928">
            <v>0</v>
          </cell>
          <cell r="O1928">
            <v>-14101.452966362665</v>
          </cell>
          <cell r="P1928">
            <v>0</v>
          </cell>
          <cell r="Q1928">
            <v>0</v>
          </cell>
          <cell r="R1928">
            <v>0</v>
          </cell>
          <cell r="S1928" t="str">
            <v>PLNT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D1928">
            <v>25398</v>
          </cell>
          <cell r="AE1928" t="str">
            <v>SE</v>
          </cell>
          <cell r="AF1928" t="str">
            <v>25398.SE</v>
          </cell>
        </row>
        <row r="1929">
          <cell r="A1929">
            <v>1929</v>
          </cell>
          <cell r="F1929">
            <v>-14101.452966362665</v>
          </cell>
          <cell r="G1929">
            <v>-14101.452966362665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N1929">
            <v>0</v>
          </cell>
          <cell r="O1929">
            <v>-14101.452966362665</v>
          </cell>
          <cell r="Q1929">
            <v>0</v>
          </cell>
          <cell r="R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AD1929">
            <v>25398</v>
          </cell>
          <cell r="AE1929" t="str">
            <v>NA</v>
          </cell>
          <cell r="AF1929" t="str">
            <v>25398.NA1</v>
          </cell>
        </row>
        <row r="1930">
          <cell r="A1930">
            <v>1930</v>
          </cell>
          <cell r="AD1930">
            <v>25398</v>
          </cell>
          <cell r="AE1930" t="str">
            <v>NA</v>
          </cell>
          <cell r="AF1930" t="str">
            <v>25398.NA2</v>
          </cell>
        </row>
        <row r="1931">
          <cell r="A1931">
            <v>1931</v>
          </cell>
          <cell r="B1931">
            <v>25399</v>
          </cell>
          <cell r="C1931" t="str">
            <v>Other Deferred Credits</v>
          </cell>
          <cell r="AD1931">
            <v>25399</v>
          </cell>
          <cell r="AE1931" t="str">
            <v>NA</v>
          </cell>
          <cell r="AF1931" t="str">
            <v>25399.NA</v>
          </cell>
        </row>
        <row r="1932">
          <cell r="A1932">
            <v>1932</v>
          </cell>
          <cell r="D1932" t="str">
            <v>S</v>
          </cell>
          <cell r="E1932" t="str">
            <v>P</v>
          </cell>
          <cell r="F1932">
            <v>-831918.36615384603</v>
          </cell>
          <cell r="G1932">
            <v>-831918.36615384603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M1932">
            <v>0.75</v>
          </cell>
          <cell r="N1932">
            <v>-623938.77461538452</v>
          </cell>
          <cell r="O1932">
            <v>-207979.59153846151</v>
          </cell>
          <cell r="P1932">
            <v>0.75</v>
          </cell>
          <cell r="Q1932">
            <v>0</v>
          </cell>
          <cell r="R1932">
            <v>0</v>
          </cell>
          <cell r="S1932" t="str">
            <v>PLNT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D1932">
            <v>25399</v>
          </cell>
          <cell r="AE1932" t="str">
            <v>S</v>
          </cell>
          <cell r="AF1932" t="str">
            <v>25399.S</v>
          </cell>
        </row>
        <row r="1933">
          <cell r="A1933">
            <v>1933</v>
          </cell>
          <cell r="D1933" t="str">
            <v>SO</v>
          </cell>
          <cell r="E1933" t="str">
            <v>LABOR</v>
          </cell>
          <cell r="F1933">
            <v>-9711377.0474097952</v>
          </cell>
          <cell r="G1933">
            <v>-4497276.9317571511</v>
          </cell>
          <cell r="H1933">
            <v>-765407.44650067226</v>
          </cell>
          <cell r="I1933">
            <v>-3115712.5112821893</v>
          </cell>
          <cell r="J1933">
            <v>-1332980.1578697825</v>
          </cell>
          <cell r="K1933">
            <v>0</v>
          </cell>
          <cell r="M1933">
            <v>0.75</v>
          </cell>
          <cell r="N1933">
            <v>-3372957.6988178631</v>
          </cell>
          <cell r="O1933">
            <v>-1124319.2329392878</v>
          </cell>
          <cell r="P1933">
            <v>0.75</v>
          </cell>
          <cell r="Q1933">
            <v>-574055.58487550425</v>
          </cell>
          <cell r="R1933">
            <v>-191351.86162516807</v>
          </cell>
          <cell r="S1933" t="str">
            <v>PLNT</v>
          </cell>
          <cell r="T1933">
            <v>-546511.78734428564</v>
          </cell>
          <cell r="U1933">
            <v>-1570555.2790677238</v>
          </cell>
          <cell r="V1933">
            <v>-583426.10974287742</v>
          </cell>
          <cell r="W1933">
            <v>-321161.21578382875</v>
          </cell>
          <cell r="X1933">
            <v>-94058.11934347343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D1933">
            <v>25399</v>
          </cell>
          <cell r="AE1933" t="str">
            <v>SO</v>
          </cell>
          <cell r="AF1933" t="str">
            <v>25399.SO</v>
          </cell>
        </row>
        <row r="1934">
          <cell r="A1934">
            <v>1934</v>
          </cell>
          <cell r="D1934" t="str">
            <v>SG</v>
          </cell>
          <cell r="E1934" t="str">
            <v>P</v>
          </cell>
          <cell r="F1934">
            <v>-1830142.0856873081</v>
          </cell>
          <cell r="G1934">
            <v>-1830142.0856873081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M1934">
            <v>0.75</v>
          </cell>
          <cell r="N1934">
            <v>-1372606.5642654812</v>
          </cell>
          <cell r="O1934">
            <v>-457535.52142182703</v>
          </cell>
          <cell r="P1934">
            <v>0.75</v>
          </cell>
          <cell r="Q1934">
            <v>0</v>
          </cell>
          <cell r="R1934">
            <v>0</v>
          </cell>
          <cell r="S1934" t="str">
            <v>PLNT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D1934">
            <v>25399</v>
          </cell>
          <cell r="AE1934" t="str">
            <v>SG</v>
          </cell>
          <cell r="AF1934" t="str">
            <v>25399.SG</v>
          </cell>
        </row>
        <row r="1935">
          <cell r="A1935">
            <v>1935</v>
          </cell>
          <cell r="D1935" t="str">
            <v>SE</v>
          </cell>
          <cell r="E1935" t="str">
            <v>P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M1935">
            <v>0.75</v>
          </cell>
          <cell r="N1935">
            <v>0</v>
          </cell>
          <cell r="O1935">
            <v>0</v>
          </cell>
          <cell r="P1935">
            <v>0.75</v>
          </cell>
          <cell r="Q1935">
            <v>0</v>
          </cell>
          <cell r="R1935">
            <v>0</v>
          </cell>
          <cell r="S1935" t="str">
            <v>PLNT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D1935">
            <v>25399</v>
          </cell>
          <cell r="AE1935" t="str">
            <v>SE</v>
          </cell>
          <cell r="AF1935" t="str">
            <v>25399.SE</v>
          </cell>
        </row>
        <row r="1936">
          <cell r="A1936">
            <v>1936</v>
          </cell>
          <cell r="F1936">
            <v>-12373437.499250948</v>
          </cell>
          <cell r="G1936">
            <v>-7159337.3835983053</v>
          </cell>
          <cell r="H1936">
            <v>-765407.44650067226</v>
          </cell>
          <cell r="I1936">
            <v>-3115712.5112821893</v>
          </cell>
          <cell r="J1936">
            <v>-1332980.1578697825</v>
          </cell>
          <cell r="K1936">
            <v>0</v>
          </cell>
          <cell r="N1936">
            <v>-5369503.037698729</v>
          </cell>
          <cell r="O1936">
            <v>-1789834.3458995763</v>
          </cell>
          <cell r="Q1936">
            <v>-574055.58487550425</v>
          </cell>
          <cell r="R1936">
            <v>-191351.86162516807</v>
          </cell>
          <cell r="T1936">
            <v>-546511.78734428564</v>
          </cell>
          <cell r="U1936">
            <v>-1570555.2790677238</v>
          </cell>
          <cell r="V1936">
            <v>-583426.10974287742</v>
          </cell>
          <cell r="W1936">
            <v>-321161.21578382875</v>
          </cell>
          <cell r="X1936">
            <v>-94058.11934347343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D1936">
            <v>25399</v>
          </cell>
          <cell r="AE1936" t="str">
            <v>NA</v>
          </cell>
          <cell r="AF1936" t="str">
            <v>25399.NA1</v>
          </cell>
        </row>
        <row r="1937">
          <cell r="A1937">
            <v>1937</v>
          </cell>
          <cell r="AD1937">
            <v>25399</v>
          </cell>
          <cell r="AE1937" t="str">
            <v>NA</v>
          </cell>
          <cell r="AF1937" t="str">
            <v>25399.NA2</v>
          </cell>
        </row>
        <row r="1938">
          <cell r="A1938">
            <v>1938</v>
          </cell>
          <cell r="B1938">
            <v>190</v>
          </cell>
          <cell r="C1938" t="str">
            <v>Accumulated Deferred Income Taxes</v>
          </cell>
          <cell r="AD1938">
            <v>190</v>
          </cell>
          <cell r="AE1938" t="str">
            <v>NA</v>
          </cell>
          <cell r="AF1938" t="str">
            <v>190.NA</v>
          </cell>
        </row>
        <row r="1939">
          <cell r="A1939">
            <v>1939</v>
          </cell>
          <cell r="D1939" t="str">
            <v>S</v>
          </cell>
          <cell r="E1939" t="str">
            <v>P</v>
          </cell>
          <cell r="F1939">
            <v>1498625.8453846199</v>
          </cell>
          <cell r="G1939">
            <v>1498625.8453846199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M1939">
            <v>0.75</v>
          </cell>
          <cell r="N1939">
            <v>1123969.3840384649</v>
          </cell>
          <cell r="O1939">
            <v>374656.46134615497</v>
          </cell>
          <cell r="P1939">
            <v>0.75</v>
          </cell>
          <cell r="Q1939">
            <v>0</v>
          </cell>
          <cell r="R1939">
            <v>0</v>
          </cell>
          <cell r="S1939" t="str">
            <v>PLNT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D1939">
            <v>190</v>
          </cell>
          <cell r="AE1939" t="str">
            <v>S</v>
          </cell>
          <cell r="AF1939" t="str">
            <v>190.S</v>
          </cell>
        </row>
        <row r="1940">
          <cell r="A1940">
            <v>1940</v>
          </cell>
          <cell r="D1940" t="str">
            <v>CN</v>
          </cell>
          <cell r="E1940" t="str">
            <v>CUST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M1940">
            <v>0.75</v>
          </cell>
          <cell r="N1940">
            <v>0</v>
          </cell>
          <cell r="O1940">
            <v>0</v>
          </cell>
          <cell r="P1940">
            <v>0.75</v>
          </cell>
          <cell r="Q1940">
            <v>0</v>
          </cell>
          <cell r="R1940">
            <v>0</v>
          </cell>
          <cell r="S1940" t="str">
            <v>PLNT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D1940">
            <v>190</v>
          </cell>
          <cell r="AE1940" t="str">
            <v>CN</v>
          </cell>
          <cell r="AF1940" t="str">
            <v>190.CN</v>
          </cell>
        </row>
        <row r="1941">
          <cell r="A1941">
            <v>1941</v>
          </cell>
          <cell r="D1941" t="str">
            <v>SO</v>
          </cell>
          <cell r="E1941" t="str">
            <v>LABOR</v>
          </cell>
          <cell r="F1941">
            <v>58124511.394952692</v>
          </cell>
          <cell r="G1941">
            <v>26917091.468083531</v>
          </cell>
          <cell r="H1941">
            <v>4581114.8747206759</v>
          </cell>
          <cell r="I1941">
            <v>18648155.300871652</v>
          </cell>
          <cell r="J1941">
            <v>7978149.7512768339</v>
          </cell>
          <cell r="K1941">
            <v>0</v>
          </cell>
          <cell r="M1941">
            <v>0.75</v>
          </cell>
          <cell r="N1941">
            <v>20187818.601062648</v>
          </cell>
          <cell r="O1941">
            <v>6729272.8670208827</v>
          </cell>
          <cell r="P1941">
            <v>0.75</v>
          </cell>
          <cell r="Q1941">
            <v>3435836.1560405069</v>
          </cell>
          <cell r="R1941">
            <v>1145278.718680169</v>
          </cell>
          <cell r="S1941" t="str">
            <v>DISom</v>
          </cell>
          <cell r="T1941">
            <v>1772930.8816424077</v>
          </cell>
          <cell r="U1941">
            <v>15524909.992828902</v>
          </cell>
          <cell r="V1941">
            <v>132928.2746586639</v>
          </cell>
          <cell r="W1941">
            <v>0</v>
          </cell>
          <cell r="X1941">
            <v>1217386.15174168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D1941">
            <v>190</v>
          </cell>
          <cell r="AE1941" t="str">
            <v>SO</v>
          </cell>
          <cell r="AF1941" t="str">
            <v>190.SO</v>
          </cell>
        </row>
        <row r="1942">
          <cell r="A1942">
            <v>1942</v>
          </cell>
          <cell r="D1942" t="str">
            <v>DGP</v>
          </cell>
          <cell r="E1942" t="str">
            <v>P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M1942">
            <v>0.75</v>
          </cell>
          <cell r="N1942">
            <v>0</v>
          </cell>
          <cell r="O1942">
            <v>0</v>
          </cell>
          <cell r="P1942">
            <v>0.75</v>
          </cell>
          <cell r="Q1942">
            <v>0</v>
          </cell>
          <cell r="R1942">
            <v>0</v>
          </cell>
          <cell r="S1942" t="str">
            <v>PLNT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D1942">
            <v>190</v>
          </cell>
          <cell r="AE1942" t="str">
            <v>DGP</v>
          </cell>
          <cell r="AF1942" t="str">
            <v>190.DGP</v>
          </cell>
        </row>
        <row r="1943">
          <cell r="A1943">
            <v>1943</v>
          </cell>
          <cell r="D1943" t="str">
            <v>IBT</v>
          </cell>
          <cell r="E1943" t="str">
            <v>IBT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M1943">
            <v>0.75</v>
          </cell>
          <cell r="N1943">
            <v>0</v>
          </cell>
          <cell r="O1943">
            <v>0</v>
          </cell>
          <cell r="P1943">
            <v>0.75</v>
          </cell>
          <cell r="Q1943">
            <v>0</v>
          </cell>
          <cell r="R1943">
            <v>0</v>
          </cell>
          <cell r="S1943" t="str">
            <v>PLNT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D1943">
            <v>190</v>
          </cell>
          <cell r="AE1943" t="str">
            <v>IBT</v>
          </cell>
          <cell r="AF1943" t="str">
            <v>190.IBT</v>
          </cell>
        </row>
        <row r="1944">
          <cell r="A1944">
            <v>1944</v>
          </cell>
          <cell r="D1944" t="str">
            <v>SG</v>
          </cell>
          <cell r="E1944" t="str">
            <v>P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M1944">
            <v>0.75</v>
          </cell>
          <cell r="N1944">
            <v>0</v>
          </cell>
          <cell r="O1944">
            <v>0</v>
          </cell>
          <cell r="P1944">
            <v>0.75</v>
          </cell>
          <cell r="Q1944">
            <v>0</v>
          </cell>
          <cell r="R1944">
            <v>0</v>
          </cell>
          <cell r="S1944" t="str">
            <v>PLNT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D1944">
            <v>190</v>
          </cell>
          <cell r="AE1944" t="str">
            <v>SG</v>
          </cell>
          <cell r="AF1944" t="str">
            <v>190.SG</v>
          </cell>
        </row>
        <row r="1945">
          <cell r="A1945">
            <v>1945</v>
          </cell>
          <cell r="D1945" t="str">
            <v>SG</v>
          </cell>
          <cell r="E1945" t="str">
            <v>P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M1945">
            <v>0.75</v>
          </cell>
          <cell r="N1945">
            <v>0</v>
          </cell>
          <cell r="O1945">
            <v>0</v>
          </cell>
          <cell r="P1945">
            <v>0.75</v>
          </cell>
          <cell r="Q1945">
            <v>0</v>
          </cell>
          <cell r="R1945">
            <v>0</v>
          </cell>
          <cell r="S1945" t="str">
            <v>PLNT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D1945">
            <v>190</v>
          </cell>
          <cell r="AE1945" t="str">
            <v>SG</v>
          </cell>
          <cell r="AF1945" t="str">
            <v>190.SG1</v>
          </cell>
        </row>
        <row r="1946">
          <cell r="A1946">
            <v>1946</v>
          </cell>
          <cell r="D1946" t="str">
            <v>BADDEBT</v>
          </cell>
          <cell r="E1946" t="str">
            <v>CUST</v>
          </cell>
          <cell r="F1946">
            <v>1100487.029588708</v>
          </cell>
          <cell r="G1946">
            <v>0</v>
          </cell>
          <cell r="H1946">
            <v>0</v>
          </cell>
          <cell r="I1946">
            <v>0</v>
          </cell>
          <cell r="J1946">
            <v>1100487.029588708</v>
          </cell>
          <cell r="K1946">
            <v>0</v>
          </cell>
          <cell r="M1946">
            <v>0.75</v>
          </cell>
          <cell r="N1946">
            <v>0</v>
          </cell>
          <cell r="O1946">
            <v>0</v>
          </cell>
          <cell r="P1946">
            <v>0.75</v>
          </cell>
          <cell r="Q1946">
            <v>0</v>
          </cell>
          <cell r="R1946">
            <v>0</v>
          </cell>
          <cell r="S1946" t="str">
            <v>CUST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D1946">
            <v>190</v>
          </cell>
          <cell r="AE1946" t="str">
            <v>BADDEBT</v>
          </cell>
          <cell r="AF1946" t="str">
            <v>190.BADDEBT</v>
          </cell>
        </row>
        <row r="1947">
          <cell r="A1947">
            <v>1947</v>
          </cell>
          <cell r="D1947" t="str">
            <v>TROJD</v>
          </cell>
          <cell r="E1947" t="str">
            <v>P</v>
          </cell>
          <cell r="F1947">
            <v>919263.4609003329</v>
          </cell>
          <cell r="G1947">
            <v>919263.4609003329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M1947">
            <v>0.75</v>
          </cell>
          <cell r="N1947">
            <v>689447.5956752497</v>
          </cell>
          <cell r="O1947">
            <v>229815.86522508322</v>
          </cell>
          <cell r="P1947">
            <v>0.75</v>
          </cell>
          <cell r="Q1947">
            <v>0</v>
          </cell>
          <cell r="R1947">
            <v>0</v>
          </cell>
          <cell r="S1947" t="str">
            <v>PLNT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D1947">
            <v>190</v>
          </cell>
          <cell r="AE1947" t="str">
            <v>TROJD</v>
          </cell>
          <cell r="AF1947" t="str">
            <v>190.TROJD</v>
          </cell>
        </row>
        <row r="1948">
          <cell r="A1948">
            <v>1948</v>
          </cell>
          <cell r="D1948" t="str">
            <v>SG</v>
          </cell>
          <cell r="E1948" t="str">
            <v>P</v>
          </cell>
          <cell r="F1948">
            <v>3729750.613523026</v>
          </cell>
          <cell r="G1948">
            <v>3729750.613523026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M1948">
            <v>0.75</v>
          </cell>
          <cell r="N1948">
            <v>2797312.9601422697</v>
          </cell>
          <cell r="O1948">
            <v>932437.6533807565</v>
          </cell>
          <cell r="P1948">
            <v>0.75</v>
          </cell>
          <cell r="Q1948">
            <v>0</v>
          </cell>
          <cell r="R1948">
            <v>0</v>
          </cell>
          <cell r="S1948" t="str">
            <v>PLNT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D1948">
            <v>190</v>
          </cell>
          <cell r="AE1948" t="str">
            <v>SG</v>
          </cell>
          <cell r="AF1948" t="str">
            <v>190.SG2</v>
          </cell>
        </row>
        <row r="1949">
          <cell r="A1949">
            <v>1949</v>
          </cell>
          <cell r="D1949" t="str">
            <v>SE</v>
          </cell>
          <cell r="E1949" t="str">
            <v>P</v>
          </cell>
          <cell r="F1949">
            <v>6783480.8692574101</v>
          </cell>
          <cell r="G1949">
            <v>6783480.8692574101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M1949">
            <v>0.75</v>
          </cell>
          <cell r="N1949">
            <v>5087610.6519430578</v>
          </cell>
          <cell r="O1949">
            <v>1695870.2173143525</v>
          </cell>
          <cell r="P1949">
            <v>0.75</v>
          </cell>
          <cell r="Q1949">
            <v>0</v>
          </cell>
          <cell r="R1949">
            <v>0</v>
          </cell>
          <cell r="S1949" t="str">
            <v>PLNT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D1949">
            <v>190</v>
          </cell>
          <cell r="AE1949" t="str">
            <v>SE</v>
          </cell>
          <cell r="AF1949" t="str">
            <v>190.SE</v>
          </cell>
        </row>
        <row r="1950">
          <cell r="A1950">
            <v>1950</v>
          </cell>
          <cell r="D1950" t="str">
            <v>SNP</v>
          </cell>
          <cell r="E1950" t="str">
            <v>PTD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M1950">
            <v>0.75</v>
          </cell>
          <cell r="N1950">
            <v>0</v>
          </cell>
          <cell r="O1950">
            <v>0</v>
          </cell>
          <cell r="P1950">
            <v>0.75</v>
          </cell>
          <cell r="Q1950">
            <v>0</v>
          </cell>
          <cell r="R1950">
            <v>0</v>
          </cell>
          <cell r="S1950" t="str">
            <v>PLNT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D1950">
            <v>190</v>
          </cell>
          <cell r="AE1950" t="str">
            <v>SNP</v>
          </cell>
          <cell r="AF1950" t="str">
            <v>190.SNP</v>
          </cell>
        </row>
        <row r="1951">
          <cell r="A1951">
            <v>1951</v>
          </cell>
          <cell r="D1951" t="str">
            <v>SNPD</v>
          </cell>
          <cell r="E1951" t="str">
            <v>DPW</v>
          </cell>
          <cell r="F1951">
            <v>539763.82806603063</v>
          </cell>
          <cell r="G1951">
            <v>0</v>
          </cell>
          <cell r="H1951">
            <v>0</v>
          </cell>
          <cell r="I1951">
            <v>539763.82806603063</v>
          </cell>
          <cell r="J1951">
            <v>0</v>
          </cell>
          <cell r="K1951">
            <v>0</v>
          </cell>
          <cell r="M1951">
            <v>0.75</v>
          </cell>
          <cell r="N1951">
            <v>0</v>
          </cell>
          <cell r="O1951">
            <v>0</v>
          </cell>
          <cell r="P1951">
            <v>0.75</v>
          </cell>
          <cell r="Q1951">
            <v>0</v>
          </cell>
          <cell r="R1951">
            <v>0</v>
          </cell>
          <cell r="S1951" t="str">
            <v>PLNT</v>
          </cell>
          <cell r="T1951">
            <v>94677.314852378928</v>
          </cell>
          <cell r="U1951">
            <v>272081.88385456882</v>
          </cell>
          <cell r="V1951">
            <v>101072.3259120251</v>
          </cell>
          <cell r="W1951">
            <v>55637.741489339714</v>
          </cell>
          <cell r="X1951">
            <v>16294.561957718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D1951">
            <v>190</v>
          </cell>
          <cell r="AE1951" t="str">
            <v>SNPD</v>
          </cell>
          <cell r="AF1951" t="str">
            <v>190.SNPD</v>
          </cell>
        </row>
        <row r="1952">
          <cell r="A1952">
            <v>1952</v>
          </cell>
          <cell r="D1952" t="str">
            <v>SG</v>
          </cell>
          <cell r="E1952" t="str">
            <v>P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M1952">
            <v>0.75</v>
          </cell>
          <cell r="N1952">
            <v>0</v>
          </cell>
          <cell r="O1952">
            <v>0</v>
          </cell>
          <cell r="P1952">
            <v>0.75</v>
          </cell>
          <cell r="Q1952">
            <v>0</v>
          </cell>
          <cell r="R1952">
            <v>0</v>
          </cell>
          <cell r="S1952" t="str">
            <v>PLNT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D1952">
            <v>190</v>
          </cell>
          <cell r="AE1952" t="str">
            <v>SG</v>
          </cell>
          <cell r="AF1952" t="str">
            <v>190.SG3</v>
          </cell>
        </row>
        <row r="1953">
          <cell r="A1953">
            <v>1953</v>
          </cell>
          <cell r="E1953" t="str">
            <v xml:space="preserve"> </v>
          </cell>
          <cell r="F1953">
            <v>72695883.041672826</v>
          </cell>
          <cell r="G1953">
            <v>39848212.257148921</v>
          </cell>
          <cell r="H1953">
            <v>4581114.8747206759</v>
          </cell>
          <cell r="I1953">
            <v>19187919.128937684</v>
          </cell>
          <cell r="J1953">
            <v>9078636.7808655426</v>
          </cell>
          <cell r="K1953">
            <v>0</v>
          </cell>
          <cell r="N1953">
            <v>29886159.192861687</v>
          </cell>
          <cell r="O1953">
            <v>9962053.0642872304</v>
          </cell>
          <cell r="Q1953">
            <v>3435836.1560405069</v>
          </cell>
          <cell r="R1953">
            <v>1145278.718680169</v>
          </cell>
          <cell r="T1953">
            <v>1867608.1964947868</v>
          </cell>
          <cell r="U1953">
            <v>15796991.87668347</v>
          </cell>
          <cell r="V1953">
            <v>234000.60057068901</v>
          </cell>
          <cell r="W1953">
            <v>55637.741489339714</v>
          </cell>
          <cell r="X1953">
            <v>1233680.7136993981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D1953">
            <v>190</v>
          </cell>
          <cell r="AE1953" t="str">
            <v>NA</v>
          </cell>
          <cell r="AF1953" t="str">
            <v>190.NA1</v>
          </cell>
        </row>
        <row r="1954">
          <cell r="A1954">
            <v>1954</v>
          </cell>
          <cell r="AD1954">
            <v>190</v>
          </cell>
          <cell r="AE1954" t="str">
            <v>NA</v>
          </cell>
          <cell r="AF1954" t="str">
            <v>190.NA2</v>
          </cell>
        </row>
        <row r="1955">
          <cell r="A1955">
            <v>1955</v>
          </cell>
          <cell r="B1955">
            <v>281</v>
          </cell>
          <cell r="C1955" t="str">
            <v>Accumulated Deferred Income Taxes</v>
          </cell>
          <cell r="AD1955">
            <v>281</v>
          </cell>
          <cell r="AE1955" t="str">
            <v>NA</v>
          </cell>
          <cell r="AF1955" t="str">
            <v>281.NA</v>
          </cell>
        </row>
        <row r="1956">
          <cell r="A1956">
            <v>1956</v>
          </cell>
          <cell r="D1956" t="str">
            <v>S</v>
          </cell>
          <cell r="E1956" t="str">
            <v>P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M1956">
            <v>0.75</v>
          </cell>
          <cell r="N1956">
            <v>0</v>
          </cell>
          <cell r="O1956">
            <v>0</v>
          </cell>
          <cell r="P1956">
            <v>0.75</v>
          </cell>
          <cell r="Q1956">
            <v>0</v>
          </cell>
          <cell r="R1956">
            <v>0</v>
          </cell>
          <cell r="S1956" t="str">
            <v>PLNT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D1956">
            <v>281</v>
          </cell>
          <cell r="AE1956" t="str">
            <v>S</v>
          </cell>
          <cell r="AF1956" t="str">
            <v>281.S</v>
          </cell>
        </row>
        <row r="1957">
          <cell r="A1957">
            <v>1957</v>
          </cell>
          <cell r="D1957" t="str">
            <v>DGP</v>
          </cell>
          <cell r="E1957" t="str">
            <v>PT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M1957">
            <v>0.75</v>
          </cell>
          <cell r="N1957">
            <v>0</v>
          </cell>
          <cell r="O1957">
            <v>0</v>
          </cell>
          <cell r="P1957">
            <v>0.75</v>
          </cell>
          <cell r="Q1957">
            <v>0</v>
          </cell>
          <cell r="R1957">
            <v>0</v>
          </cell>
          <cell r="S1957" t="str">
            <v>PLNT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D1957">
            <v>281</v>
          </cell>
          <cell r="AE1957" t="str">
            <v>DGP</v>
          </cell>
          <cell r="AF1957" t="str">
            <v>281.DGP</v>
          </cell>
        </row>
        <row r="1958">
          <cell r="A1958">
            <v>1958</v>
          </cell>
          <cell r="D1958" t="str">
            <v>SNPT</v>
          </cell>
          <cell r="E1958" t="str">
            <v>T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M1958">
            <v>0.75</v>
          </cell>
          <cell r="N1958">
            <v>0</v>
          </cell>
          <cell r="O1958">
            <v>0</v>
          </cell>
          <cell r="P1958">
            <v>0.75</v>
          </cell>
          <cell r="Q1958">
            <v>0</v>
          </cell>
          <cell r="R1958">
            <v>0</v>
          </cell>
          <cell r="S1958" t="str">
            <v>PLNT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D1958">
            <v>281</v>
          </cell>
          <cell r="AE1958" t="str">
            <v>SNPT</v>
          </cell>
          <cell r="AF1958" t="str">
            <v>281.SNPT</v>
          </cell>
        </row>
        <row r="1959">
          <cell r="A1959">
            <v>1959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N1959">
            <v>0</v>
          </cell>
          <cell r="O1959">
            <v>0</v>
          </cell>
          <cell r="Q1959">
            <v>0</v>
          </cell>
          <cell r="R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D1959">
            <v>281</v>
          </cell>
          <cell r="AE1959" t="str">
            <v>NA</v>
          </cell>
          <cell r="AF1959" t="str">
            <v>281.NA1</v>
          </cell>
        </row>
        <row r="1960">
          <cell r="A1960">
            <v>1960</v>
          </cell>
          <cell r="AD1960">
            <v>281</v>
          </cell>
          <cell r="AE1960" t="str">
            <v>NA</v>
          </cell>
          <cell r="AF1960" t="str">
            <v>281.NA2</v>
          </cell>
        </row>
        <row r="1961">
          <cell r="A1961">
            <v>1961</v>
          </cell>
          <cell r="B1961">
            <v>282</v>
          </cell>
          <cell r="C1961" t="str">
            <v xml:space="preserve">Accumulated Deferred Income Taxes </v>
          </cell>
          <cell r="AD1961">
            <v>282</v>
          </cell>
          <cell r="AE1961" t="str">
            <v>NA</v>
          </cell>
          <cell r="AF1961" t="str">
            <v>282.NA</v>
          </cell>
        </row>
        <row r="1962">
          <cell r="A1962">
            <v>1962</v>
          </cell>
          <cell r="D1962" t="str">
            <v>S</v>
          </cell>
          <cell r="E1962" t="str">
            <v>GP</v>
          </cell>
          <cell r="F1962">
            <v>-1829681504.0384614</v>
          </cell>
          <cell r="G1962">
            <v>-892591498.04898262</v>
          </cell>
          <cell r="H1962">
            <v>-444752433.42819679</v>
          </cell>
          <cell r="I1962">
            <v>-481587657.35542029</v>
          </cell>
          <cell r="J1962">
            <v>-10749915.205862431</v>
          </cell>
          <cell r="K1962">
            <v>0</v>
          </cell>
          <cell r="M1962">
            <v>0.75</v>
          </cell>
          <cell r="N1962">
            <v>-669443623.53673697</v>
          </cell>
          <cell r="O1962">
            <v>-223147874.51224566</v>
          </cell>
          <cell r="P1962">
            <v>0.75</v>
          </cell>
          <cell r="Q1962">
            <v>-333564325.07114756</v>
          </cell>
          <cell r="R1962">
            <v>-111188108.3570492</v>
          </cell>
          <cell r="S1962" t="str">
            <v>PLNT</v>
          </cell>
          <cell r="T1962">
            <v>-84472919.254012898</v>
          </cell>
          <cell r="U1962">
            <v>-242756684.0183703</v>
          </cell>
          <cell r="V1962">
            <v>-90178670.982526749</v>
          </cell>
          <cell r="W1962">
            <v>-49641061.87034037</v>
          </cell>
          <cell r="X1962">
            <v>-14538321.230169926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D1962">
            <v>282</v>
          </cell>
          <cell r="AE1962" t="str">
            <v>S</v>
          </cell>
          <cell r="AF1962" t="str">
            <v>282.S</v>
          </cell>
        </row>
        <row r="1963">
          <cell r="A1963">
            <v>1963</v>
          </cell>
          <cell r="D1963" t="str">
            <v>DITBAL</v>
          </cell>
          <cell r="E1963" t="str">
            <v>ACCMDIT</v>
          </cell>
          <cell r="F1963">
            <v>-5.1419897574915628E-2</v>
          </cell>
          <cell r="G1963">
            <v>-2.6188784569364802E-2</v>
          </cell>
          <cell r="H1963">
            <v>-1.3096427970029641E-2</v>
          </cell>
          <cell r="I1963">
            <v>-1.2088374970603917E-2</v>
          </cell>
          <cell r="J1963">
            <v>-4.6310064917269621E-5</v>
          </cell>
          <cell r="K1963">
            <v>0</v>
          </cell>
          <cell r="M1963">
            <v>0.75</v>
          </cell>
          <cell r="N1963">
            <v>-1.9641588427023602E-2</v>
          </cell>
          <cell r="O1963">
            <v>-6.5471961423412004E-3</v>
          </cell>
          <cell r="P1963">
            <v>0.75</v>
          </cell>
          <cell r="Q1963">
            <v>-9.8223209775222305E-3</v>
          </cell>
          <cell r="R1963">
            <v>-3.2741069925074102E-3</v>
          </cell>
          <cell r="S1963" t="str">
            <v>PLNT</v>
          </cell>
          <cell r="T1963">
            <v>-2.1203623207694368E-3</v>
          </cell>
          <cell r="U1963">
            <v>-6.0934572932145005E-3</v>
          </cell>
          <cell r="V1963">
            <v>-2.2635829065340411E-3</v>
          </cell>
          <cell r="W1963">
            <v>-1.2460447452554903E-3</v>
          </cell>
          <cell r="X1963">
            <v>-3.6492770483044788E-4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D1963">
            <v>282</v>
          </cell>
          <cell r="AE1963" t="str">
            <v>DITBAL</v>
          </cell>
          <cell r="AF1963" t="str">
            <v>282.DITBAL</v>
          </cell>
        </row>
        <row r="1964">
          <cell r="A1964">
            <v>1964</v>
          </cell>
          <cell r="D1964" t="str">
            <v>SNP</v>
          </cell>
          <cell r="E1964" t="str">
            <v>PT</v>
          </cell>
          <cell r="F1964">
            <v>1788410.917884408</v>
          </cell>
          <cell r="G1964">
            <v>1212413.59252561</v>
          </cell>
          <cell r="H1964">
            <v>575997.32535879826</v>
          </cell>
          <cell r="I1964">
            <v>0</v>
          </cell>
          <cell r="J1964">
            <v>0</v>
          </cell>
          <cell r="K1964">
            <v>0</v>
          </cell>
          <cell r="M1964">
            <v>0.75</v>
          </cell>
          <cell r="N1964">
            <v>909310.19439420756</v>
          </cell>
          <cell r="O1964">
            <v>303103.3981314025</v>
          </cell>
          <cell r="P1964">
            <v>0.75</v>
          </cell>
          <cell r="Q1964">
            <v>431997.9940190987</v>
          </cell>
          <cell r="R1964">
            <v>143999.33133969957</v>
          </cell>
          <cell r="S1964" t="str">
            <v>PLNT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D1964">
            <v>282</v>
          </cell>
          <cell r="AE1964" t="str">
            <v>SNP</v>
          </cell>
          <cell r="AF1964" t="str">
            <v>282.SNP</v>
          </cell>
        </row>
        <row r="1965">
          <cell r="A1965">
            <v>1965</v>
          </cell>
          <cell r="D1965" t="str">
            <v>SO</v>
          </cell>
          <cell r="E1965" t="str">
            <v>LABOR</v>
          </cell>
          <cell r="F1965">
            <v>-527960.33794565406</v>
          </cell>
          <cell r="G1965">
            <v>-244495.07388439748</v>
          </cell>
          <cell r="H1965">
            <v>-41611.480240940429</v>
          </cell>
          <cell r="I1965">
            <v>-169386.13570119717</v>
          </cell>
          <cell r="J1965">
            <v>-72467.648119118981</v>
          </cell>
          <cell r="K1965">
            <v>0</v>
          </cell>
          <cell r="M1965">
            <v>0.75</v>
          </cell>
          <cell r="N1965">
            <v>-183371.30541329811</v>
          </cell>
          <cell r="O1965">
            <v>-61123.768471099371</v>
          </cell>
          <cell r="P1965">
            <v>0.75</v>
          </cell>
          <cell r="Q1965">
            <v>-31208.61018070532</v>
          </cell>
          <cell r="R1965">
            <v>-10402.870060235107</v>
          </cell>
          <cell r="S1965" t="str">
            <v>DISom</v>
          </cell>
          <cell r="T1965">
            <v>-16104.000962105187</v>
          </cell>
          <cell r="U1965">
            <v>-141016.8710184042</v>
          </cell>
          <cell r="V1965">
            <v>-1207.4227400286611</v>
          </cell>
          <cell r="W1965">
            <v>0</v>
          </cell>
          <cell r="X1965">
            <v>-11057.840980659135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D1965">
            <v>282</v>
          </cell>
          <cell r="AE1965" t="str">
            <v>SO</v>
          </cell>
          <cell r="AF1965" t="str">
            <v>282.SO</v>
          </cell>
        </row>
        <row r="1966">
          <cell r="A1966">
            <v>1966</v>
          </cell>
          <cell r="D1966" t="str">
            <v>GPS</v>
          </cell>
          <cell r="E1966" t="str">
            <v>PTD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M1966">
            <v>0.75</v>
          </cell>
          <cell r="N1966">
            <v>0</v>
          </cell>
          <cell r="O1966">
            <v>0</v>
          </cell>
          <cell r="P1966">
            <v>0.75</v>
          </cell>
          <cell r="Q1966">
            <v>0</v>
          </cell>
          <cell r="R1966">
            <v>0</v>
          </cell>
          <cell r="S1966" t="str">
            <v>PLNT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D1966">
            <v>282</v>
          </cell>
          <cell r="AE1966" t="str">
            <v>GPS</v>
          </cell>
          <cell r="AF1966" t="str">
            <v>282.GPS</v>
          </cell>
        </row>
        <row r="1967">
          <cell r="A1967">
            <v>1967</v>
          </cell>
          <cell r="D1967" t="str">
            <v>CIAC</v>
          </cell>
          <cell r="E1967" t="str">
            <v>DPW</v>
          </cell>
          <cell r="F1967">
            <v>37611.583925405132</v>
          </cell>
          <cell r="G1967">
            <v>0</v>
          </cell>
          <cell r="H1967">
            <v>0</v>
          </cell>
          <cell r="I1967">
            <v>37611.583925405132</v>
          </cell>
          <cell r="J1967">
            <v>0</v>
          </cell>
          <cell r="K1967">
            <v>0</v>
          </cell>
          <cell r="M1967">
            <v>0.75</v>
          </cell>
          <cell r="N1967">
            <v>0</v>
          </cell>
          <cell r="O1967">
            <v>0</v>
          </cell>
          <cell r="P1967">
            <v>0.75</v>
          </cell>
          <cell r="Q1967">
            <v>0</v>
          </cell>
          <cell r="R1967">
            <v>0</v>
          </cell>
          <cell r="S1967" t="str">
            <v>PLNT</v>
          </cell>
          <cell r="T1967">
            <v>6597.262706841916</v>
          </cell>
          <cell r="U1967">
            <v>18959.089285113354</v>
          </cell>
          <cell r="V1967">
            <v>7042.8770341961235</v>
          </cell>
          <cell r="W1967">
            <v>3876.9244522074573</v>
          </cell>
          <cell r="X1967">
            <v>1135.4304470462796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D1967">
            <v>282</v>
          </cell>
          <cell r="AE1967" t="str">
            <v>CIAC</v>
          </cell>
          <cell r="AF1967" t="str">
            <v>282.CIAC</v>
          </cell>
        </row>
        <row r="1968">
          <cell r="A1968">
            <v>1968</v>
          </cell>
          <cell r="D1968" t="str">
            <v>SNPD</v>
          </cell>
          <cell r="E1968" t="str">
            <v>P</v>
          </cell>
          <cell r="F1968">
            <v>34556.241718915095</v>
          </cell>
          <cell r="G1968">
            <v>34556.241718915095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M1968">
            <v>0.75</v>
          </cell>
          <cell r="N1968">
            <v>25917.181289186323</v>
          </cell>
          <cell r="O1968">
            <v>8639.0604297287737</v>
          </cell>
          <cell r="P1968">
            <v>0.75</v>
          </cell>
          <cell r="Q1968">
            <v>0</v>
          </cell>
          <cell r="R1968">
            <v>0</v>
          </cell>
          <cell r="S1968" t="str">
            <v>PLNT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D1968">
            <v>282</v>
          </cell>
          <cell r="AE1968" t="str">
            <v>SNPD</v>
          </cell>
          <cell r="AF1968" t="str">
            <v>282.SNPD</v>
          </cell>
        </row>
        <row r="1969">
          <cell r="A1969">
            <v>1969</v>
          </cell>
          <cell r="D1969" t="str">
            <v>SCHMDEXP</v>
          </cell>
          <cell r="E1969" t="str">
            <v>GP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M1969">
            <v>0.75</v>
          </cell>
          <cell r="N1969">
            <v>0</v>
          </cell>
          <cell r="O1969">
            <v>0</v>
          </cell>
          <cell r="P1969">
            <v>0.75</v>
          </cell>
          <cell r="Q1969">
            <v>0</v>
          </cell>
          <cell r="R1969">
            <v>0</v>
          </cell>
          <cell r="S1969" t="str">
            <v>PLNT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D1969">
            <v>282</v>
          </cell>
          <cell r="AE1969" t="str">
            <v>SCHMDEXP</v>
          </cell>
          <cell r="AF1969" t="str">
            <v>282.SCHMDEXP</v>
          </cell>
        </row>
        <row r="1970">
          <cell r="A1970">
            <v>1970</v>
          </cell>
          <cell r="D1970" t="str">
            <v>TAXDEPR</v>
          </cell>
          <cell r="E1970" t="str">
            <v>TAXDEPR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M1970">
            <v>0.75</v>
          </cell>
          <cell r="N1970">
            <v>0</v>
          </cell>
          <cell r="O1970">
            <v>0</v>
          </cell>
          <cell r="P1970">
            <v>0.75</v>
          </cell>
          <cell r="Q1970">
            <v>0</v>
          </cell>
          <cell r="R1970">
            <v>0</v>
          </cell>
          <cell r="S1970" t="str">
            <v>PLNT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D1970">
            <v>282</v>
          </cell>
          <cell r="AE1970" t="str">
            <v>TAXDEPR</v>
          </cell>
          <cell r="AF1970" t="str">
            <v>282.TAXDEPR</v>
          </cell>
        </row>
        <row r="1971">
          <cell r="A1971">
            <v>1971</v>
          </cell>
          <cell r="D1971" t="str">
            <v>DGP</v>
          </cell>
          <cell r="E1971" t="str">
            <v>P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M1971">
            <v>0.75</v>
          </cell>
          <cell r="N1971">
            <v>0</v>
          </cell>
          <cell r="O1971">
            <v>0</v>
          </cell>
          <cell r="P1971">
            <v>0.75</v>
          </cell>
          <cell r="Q1971">
            <v>0</v>
          </cell>
          <cell r="R1971">
            <v>0</v>
          </cell>
          <cell r="S1971" t="str">
            <v>PLNT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D1971">
            <v>282</v>
          </cell>
          <cell r="AE1971" t="str">
            <v>DGP</v>
          </cell>
          <cell r="AF1971" t="str">
            <v>282.DGP</v>
          </cell>
        </row>
        <row r="1972">
          <cell r="A1972">
            <v>1972</v>
          </cell>
          <cell r="D1972" t="str">
            <v>IBT</v>
          </cell>
          <cell r="E1972" t="str">
            <v>PT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M1972">
            <v>0.75</v>
          </cell>
          <cell r="N1972">
            <v>0</v>
          </cell>
          <cell r="O1972">
            <v>0</v>
          </cell>
          <cell r="P1972">
            <v>0.75</v>
          </cell>
          <cell r="Q1972">
            <v>0</v>
          </cell>
          <cell r="R1972">
            <v>0</v>
          </cell>
          <cell r="S1972" t="str">
            <v>PLNT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D1972">
            <v>282</v>
          </cell>
          <cell r="AE1972" t="str">
            <v>IBT</v>
          </cell>
          <cell r="AF1972" t="str">
            <v>282.IBT</v>
          </cell>
        </row>
        <row r="1973">
          <cell r="A1973">
            <v>1973</v>
          </cell>
          <cell r="D1973" t="str">
            <v>SG</v>
          </cell>
          <cell r="E1973" t="str">
            <v>PT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M1973">
            <v>0.75</v>
          </cell>
          <cell r="N1973">
            <v>0</v>
          </cell>
          <cell r="O1973">
            <v>0</v>
          </cell>
          <cell r="P1973">
            <v>0.75</v>
          </cell>
          <cell r="Q1973">
            <v>0</v>
          </cell>
          <cell r="R1973">
            <v>0</v>
          </cell>
          <cell r="S1973" t="str">
            <v>PLNT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D1973">
            <v>282</v>
          </cell>
          <cell r="AE1973" t="str">
            <v>SG</v>
          </cell>
          <cell r="AF1973" t="str">
            <v>282.SG</v>
          </cell>
        </row>
        <row r="1974">
          <cell r="A1974">
            <v>1974</v>
          </cell>
          <cell r="D1974" t="str">
            <v>SG</v>
          </cell>
          <cell r="E1974" t="str">
            <v>P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M1974">
            <v>0.75</v>
          </cell>
          <cell r="N1974">
            <v>0</v>
          </cell>
          <cell r="O1974">
            <v>0</v>
          </cell>
          <cell r="P1974">
            <v>0.75</v>
          </cell>
          <cell r="Q1974">
            <v>0</v>
          </cell>
          <cell r="R1974">
            <v>0</v>
          </cell>
          <cell r="S1974" t="str">
            <v>PLNT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D1974">
            <v>282</v>
          </cell>
          <cell r="AE1974" t="str">
            <v>SG</v>
          </cell>
          <cell r="AF1974" t="str">
            <v>282.SG1</v>
          </cell>
        </row>
        <row r="1975">
          <cell r="A1975">
            <v>1975</v>
          </cell>
          <cell r="D1975" t="str">
            <v>SE</v>
          </cell>
          <cell r="E1975" t="str">
            <v>P</v>
          </cell>
          <cell r="F1975">
            <v>-1918492.938766737</v>
          </cell>
          <cell r="G1975">
            <v>-1918492.938766737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M1975">
            <v>0.75</v>
          </cell>
          <cell r="N1975">
            <v>-1438869.7040750529</v>
          </cell>
          <cell r="O1975">
            <v>-479623.23469168425</v>
          </cell>
          <cell r="P1975">
            <v>0.75</v>
          </cell>
          <cell r="Q1975">
            <v>0</v>
          </cell>
          <cell r="R1975">
            <v>0</v>
          </cell>
          <cell r="S1975" t="str">
            <v>PLNT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D1975">
            <v>282</v>
          </cell>
          <cell r="AE1975" t="str">
            <v>SE</v>
          </cell>
          <cell r="AF1975" t="str">
            <v>282.SE</v>
          </cell>
        </row>
        <row r="1976">
          <cell r="A1976">
            <v>1976</v>
          </cell>
          <cell r="D1976" t="str">
            <v>SG</v>
          </cell>
          <cell r="E1976" t="str">
            <v>P</v>
          </cell>
          <cell r="F1976">
            <v>-2893987.4234837857</v>
          </cell>
          <cell r="G1976">
            <v>-2893987.4234837857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M1976">
            <v>0.75</v>
          </cell>
          <cell r="N1976">
            <v>-2170490.5676128394</v>
          </cell>
          <cell r="O1976">
            <v>-723496.85587094643</v>
          </cell>
          <cell r="P1976">
            <v>0.75</v>
          </cell>
          <cell r="Q1976">
            <v>0</v>
          </cell>
          <cell r="R1976">
            <v>0</v>
          </cell>
          <cell r="S1976" t="str">
            <v>PLNT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D1976">
            <v>282</v>
          </cell>
          <cell r="AE1976" t="str">
            <v>SG</v>
          </cell>
          <cell r="AF1976" t="str">
            <v>282.SG2</v>
          </cell>
        </row>
        <row r="1977">
          <cell r="A1977">
            <v>1977</v>
          </cell>
          <cell r="F1977">
            <v>-1833161366.0465488</v>
          </cell>
          <cell r="G1977">
            <v>-896401503.67706168</v>
          </cell>
          <cell r="H1977">
            <v>-444218047.59617537</v>
          </cell>
          <cell r="I1977">
            <v>-481719431.9192844</v>
          </cell>
          <cell r="J1977">
            <v>-10822382.85402786</v>
          </cell>
          <cell r="K1977">
            <v>0</v>
          </cell>
          <cell r="N1977">
            <v>-672301127.75779641</v>
          </cell>
          <cell r="O1977">
            <v>-224100375.91926542</v>
          </cell>
          <cell r="Q1977">
            <v>-333163535.69713145</v>
          </cell>
          <cell r="R1977">
            <v>-111054511.89904384</v>
          </cell>
          <cell r="T1977">
            <v>-84482425.994388521</v>
          </cell>
          <cell r="U1977">
            <v>-242878741.80619705</v>
          </cell>
          <cell r="V1977">
            <v>-90172835.53049615</v>
          </cell>
          <cell r="W1977">
            <v>-49637184.947134204</v>
          </cell>
          <cell r="X1977">
            <v>-14548243.641068466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D1977">
            <v>282</v>
          </cell>
          <cell r="AE1977" t="str">
            <v>NA</v>
          </cell>
          <cell r="AF1977" t="str">
            <v>282.NA1</v>
          </cell>
        </row>
        <row r="1978">
          <cell r="A1978">
            <v>1978</v>
          </cell>
          <cell r="AD1978">
            <v>282</v>
          </cell>
          <cell r="AE1978" t="str">
            <v>NA</v>
          </cell>
          <cell r="AF1978" t="str">
            <v>282.NA2</v>
          </cell>
        </row>
        <row r="1979">
          <cell r="A1979">
            <v>1979</v>
          </cell>
          <cell r="B1979">
            <v>283</v>
          </cell>
          <cell r="C1979" t="str">
            <v xml:space="preserve">Accumulated Deferred Income Taxes </v>
          </cell>
          <cell r="AD1979">
            <v>283</v>
          </cell>
          <cell r="AE1979" t="str">
            <v>NA</v>
          </cell>
          <cell r="AF1979" t="str">
            <v>283.NA</v>
          </cell>
        </row>
        <row r="1980">
          <cell r="A1980">
            <v>1980</v>
          </cell>
          <cell r="D1980" t="str">
            <v>S</v>
          </cell>
          <cell r="E1980" t="str">
            <v>GP</v>
          </cell>
          <cell r="F1980">
            <v>-9219773.7984615397</v>
          </cell>
          <cell r="G1980">
            <v>-4497772.8026858568</v>
          </cell>
          <cell r="H1980">
            <v>-2241109.6267151767</v>
          </cell>
          <cell r="I1980">
            <v>-2426722.4952254002</v>
          </cell>
          <cell r="J1980">
            <v>-54168.873835109996</v>
          </cell>
          <cell r="K1980">
            <v>0</v>
          </cell>
          <cell r="M1980">
            <v>0.75</v>
          </cell>
          <cell r="N1980">
            <v>-3373329.6020143926</v>
          </cell>
          <cell r="O1980">
            <v>-1124443.2006714642</v>
          </cell>
          <cell r="P1980">
            <v>0.75</v>
          </cell>
          <cell r="Q1980">
            <v>-1680832.2200363826</v>
          </cell>
          <cell r="R1980">
            <v>-560277.40667879418</v>
          </cell>
          <cell r="S1980" t="str">
            <v>PLNT</v>
          </cell>
          <cell r="T1980">
            <v>-425659.44176551834</v>
          </cell>
          <cell r="U1980">
            <v>-1223252.0850071018</v>
          </cell>
          <cell r="V1980">
            <v>-454410.75185471564</v>
          </cell>
          <cell r="W1980">
            <v>-250141.54679368262</v>
          </cell>
          <cell r="X1980">
            <v>-73258.669804381541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D1980">
            <v>283</v>
          </cell>
          <cell r="AE1980" t="str">
            <v>S</v>
          </cell>
          <cell r="AF1980" t="str">
            <v>283.S</v>
          </cell>
        </row>
        <row r="1981">
          <cell r="A1981">
            <v>1981</v>
          </cell>
          <cell r="D1981" t="str">
            <v>SG</v>
          </cell>
          <cell r="E1981" t="str">
            <v>P</v>
          </cell>
          <cell r="F1981">
            <v>-795948.61127006495</v>
          </cell>
          <cell r="G1981">
            <v>-795948.61127006495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M1981">
            <v>0.75</v>
          </cell>
          <cell r="N1981">
            <v>-596961.45845254872</v>
          </cell>
          <cell r="O1981">
            <v>-198987.15281751624</v>
          </cell>
          <cell r="P1981">
            <v>0.75</v>
          </cell>
          <cell r="Q1981">
            <v>0</v>
          </cell>
          <cell r="R1981">
            <v>0</v>
          </cell>
          <cell r="S1981" t="str">
            <v>PLNT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D1981">
            <v>283</v>
          </cell>
          <cell r="AE1981" t="str">
            <v>SG</v>
          </cell>
          <cell r="AF1981" t="str">
            <v>283.SG</v>
          </cell>
        </row>
        <row r="1982">
          <cell r="A1982">
            <v>1982</v>
          </cell>
          <cell r="D1982" t="str">
            <v>SE</v>
          </cell>
          <cell r="E1982" t="str">
            <v>P</v>
          </cell>
          <cell r="F1982">
            <v>-29964761.775750864</v>
          </cell>
          <cell r="G1982">
            <v>-29964761.775750864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M1982">
            <v>0.75</v>
          </cell>
          <cell r="N1982">
            <v>-22473571.331813149</v>
          </cell>
          <cell r="O1982">
            <v>-7491190.4439377161</v>
          </cell>
          <cell r="P1982">
            <v>0.75</v>
          </cell>
          <cell r="Q1982">
            <v>0</v>
          </cell>
          <cell r="R1982">
            <v>0</v>
          </cell>
          <cell r="S1982" t="str">
            <v>PLNT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D1982">
            <v>283</v>
          </cell>
          <cell r="AE1982" t="str">
            <v>SE</v>
          </cell>
          <cell r="AF1982" t="str">
            <v>283.SE</v>
          </cell>
        </row>
        <row r="1983">
          <cell r="A1983">
            <v>1983</v>
          </cell>
          <cell r="D1983" t="str">
            <v>SO</v>
          </cell>
          <cell r="E1983" t="str">
            <v>LABOR</v>
          </cell>
          <cell r="F1983">
            <v>-85910486.315141335</v>
          </cell>
          <cell r="G1983">
            <v>-39784599.693220004</v>
          </cell>
          <cell r="H1983">
            <v>-6771081.55075101</v>
          </cell>
          <cell r="I1983">
            <v>-27562762.289598916</v>
          </cell>
          <cell r="J1983">
            <v>-11792042.781571403</v>
          </cell>
          <cell r="K1983">
            <v>0</v>
          </cell>
          <cell r="M1983">
            <v>0.75</v>
          </cell>
          <cell r="N1983">
            <v>-29838449.769915003</v>
          </cell>
          <cell r="O1983">
            <v>-9946149.9233050011</v>
          </cell>
          <cell r="P1983">
            <v>0.75</v>
          </cell>
          <cell r="Q1983">
            <v>-5078311.1630632579</v>
          </cell>
          <cell r="R1983">
            <v>-1692770.3876877525</v>
          </cell>
          <cell r="S1983" t="str">
            <v>DISom</v>
          </cell>
          <cell r="T1983">
            <v>-2620466.8321436909</v>
          </cell>
          <cell r="U1983">
            <v>-22946473.621428952</v>
          </cell>
          <cell r="V1983">
            <v>-196473.61236915545</v>
          </cell>
          <cell r="W1983">
            <v>0</v>
          </cell>
          <cell r="X1983">
            <v>-1799348.2236571207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D1983">
            <v>283</v>
          </cell>
          <cell r="AE1983" t="str">
            <v>SO</v>
          </cell>
          <cell r="AF1983" t="str">
            <v>283.SO</v>
          </cell>
        </row>
        <row r="1984">
          <cell r="A1984">
            <v>1984</v>
          </cell>
          <cell r="D1984" t="str">
            <v>GPS</v>
          </cell>
          <cell r="E1984" t="str">
            <v>GP</v>
          </cell>
          <cell r="F1984">
            <v>-3625863.6137464275</v>
          </cell>
          <cell r="G1984">
            <v>-1768840.6575525994</v>
          </cell>
          <cell r="H1984">
            <v>-881361.95394287631</v>
          </cell>
          <cell r="I1984">
            <v>-954357.99060123996</v>
          </cell>
          <cell r="J1984">
            <v>-21303.011649713149</v>
          </cell>
          <cell r="K1984">
            <v>0</v>
          </cell>
          <cell r="M1984">
            <v>0.75</v>
          </cell>
          <cell r="N1984">
            <v>-1326630.4931644495</v>
          </cell>
          <cell r="O1984">
            <v>-442210.16438814986</v>
          </cell>
          <cell r="P1984">
            <v>0.75</v>
          </cell>
          <cell r="Q1984">
            <v>-661021.46545715723</v>
          </cell>
          <cell r="R1984">
            <v>-220340.48848571908</v>
          </cell>
          <cell r="S1984" t="str">
            <v>PLNT</v>
          </cell>
          <cell r="T1984">
            <v>-167399.23510951499</v>
          </cell>
          <cell r="U1984">
            <v>-481068.76832561847</v>
          </cell>
          <cell r="V1984">
            <v>-178706.27272006421</v>
          </cell>
          <cell r="W1984">
            <v>-98373.252167727405</v>
          </cell>
          <cell r="X1984">
            <v>-28810.462278314775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D1984">
            <v>283</v>
          </cell>
          <cell r="AE1984" t="str">
            <v>GPS</v>
          </cell>
          <cell r="AF1984" t="str">
            <v>283.GPS</v>
          </cell>
        </row>
        <row r="1985">
          <cell r="A1985">
            <v>1985</v>
          </cell>
          <cell r="D1985" t="str">
            <v>SNP</v>
          </cell>
          <cell r="E1985" t="str">
            <v>PTD</v>
          </cell>
          <cell r="F1985">
            <v>-1140040.0639502271</v>
          </cell>
          <cell r="G1985">
            <v>-575713.90241461911</v>
          </cell>
          <cell r="H1985">
            <v>-273512.00119087426</v>
          </cell>
          <cell r="I1985">
            <v>-290814.16034473368</v>
          </cell>
          <cell r="J1985">
            <v>0</v>
          </cell>
          <cell r="K1985">
            <v>0</v>
          </cell>
          <cell r="M1985">
            <v>0.75</v>
          </cell>
          <cell r="N1985">
            <v>-431785.42681096436</v>
          </cell>
          <cell r="O1985">
            <v>-143928.47560365478</v>
          </cell>
          <cell r="P1985">
            <v>0.75</v>
          </cell>
          <cell r="Q1985">
            <v>-205134.00089315569</v>
          </cell>
          <cell r="R1985">
            <v>-68378.000297718565</v>
          </cell>
          <cell r="S1985" t="str">
            <v>PLNT</v>
          </cell>
          <cell r="T1985">
            <v>-51010.279664609756</v>
          </cell>
          <cell r="U1985">
            <v>-146592.38074860437</v>
          </cell>
          <cell r="V1985">
            <v>-54455.786152826637</v>
          </cell>
          <cell r="W1985">
            <v>-29976.523496717742</v>
          </cell>
          <cell r="X1985">
            <v>-8779.1902819751467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D1985">
            <v>283</v>
          </cell>
          <cell r="AE1985" t="str">
            <v>SNP</v>
          </cell>
          <cell r="AF1985" t="str">
            <v>283.SNP</v>
          </cell>
        </row>
        <row r="1986">
          <cell r="A1986">
            <v>1986</v>
          </cell>
          <cell r="D1986" t="str">
            <v>TROJP</v>
          </cell>
          <cell r="E1986" t="str">
            <v>P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M1986">
            <v>0.75</v>
          </cell>
          <cell r="N1986">
            <v>0</v>
          </cell>
          <cell r="O1986">
            <v>0</v>
          </cell>
          <cell r="P1986">
            <v>0.75</v>
          </cell>
          <cell r="Q1986">
            <v>0</v>
          </cell>
          <cell r="R1986">
            <v>0</v>
          </cell>
          <cell r="S1986" t="str">
            <v>PLNT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D1986">
            <v>283</v>
          </cell>
          <cell r="AE1986" t="str">
            <v>TROJP</v>
          </cell>
          <cell r="AF1986" t="str">
            <v>283.TROJP</v>
          </cell>
        </row>
        <row r="1987">
          <cell r="A1987">
            <v>1987</v>
          </cell>
          <cell r="D1987" t="str">
            <v>SG</v>
          </cell>
          <cell r="E1987" t="str">
            <v>P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M1987">
            <v>0.75</v>
          </cell>
          <cell r="N1987">
            <v>0</v>
          </cell>
          <cell r="O1987">
            <v>0</v>
          </cell>
          <cell r="P1987">
            <v>0.75</v>
          </cell>
          <cell r="Q1987">
            <v>0</v>
          </cell>
          <cell r="R1987">
            <v>0</v>
          </cell>
          <cell r="S1987" t="str">
            <v>PLNT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D1987">
            <v>283</v>
          </cell>
          <cell r="AE1987" t="str">
            <v>SG</v>
          </cell>
          <cell r="AF1987" t="str">
            <v>283.SG1</v>
          </cell>
        </row>
        <row r="1988">
          <cell r="A1988">
            <v>1988</v>
          </cell>
          <cell r="D1988" t="str">
            <v>SGCT</v>
          </cell>
          <cell r="E1988" t="str">
            <v>P</v>
          </cell>
          <cell r="F1988">
            <v>-388857.26286276634</v>
          </cell>
          <cell r="G1988">
            <v>-388857.26286276634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M1988">
            <v>0.75</v>
          </cell>
          <cell r="N1988">
            <v>-291642.94714707474</v>
          </cell>
          <cell r="O1988">
            <v>-97214.315715691584</v>
          </cell>
          <cell r="P1988">
            <v>0.75</v>
          </cell>
          <cell r="Q1988">
            <v>0</v>
          </cell>
          <cell r="R1988">
            <v>0</v>
          </cell>
          <cell r="S1988" t="str">
            <v>PLNT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D1988">
            <v>283</v>
          </cell>
          <cell r="AE1988" t="str">
            <v>SGCT</v>
          </cell>
          <cell r="AF1988" t="str">
            <v>283.SGCT</v>
          </cell>
        </row>
        <row r="1989">
          <cell r="A1989">
            <v>1989</v>
          </cell>
          <cell r="D1989" t="str">
            <v>SG</v>
          </cell>
          <cell r="E1989" t="str">
            <v>P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M1989">
            <v>0.75</v>
          </cell>
          <cell r="N1989">
            <v>0</v>
          </cell>
          <cell r="O1989">
            <v>0</v>
          </cell>
          <cell r="P1989">
            <v>0.75</v>
          </cell>
          <cell r="Q1989">
            <v>0</v>
          </cell>
          <cell r="R1989">
            <v>0</v>
          </cell>
          <cell r="S1989" t="str">
            <v>PLNT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D1989">
            <v>283</v>
          </cell>
          <cell r="AE1989" t="str">
            <v>SG</v>
          </cell>
          <cell r="AF1989" t="str">
            <v>283.SG2</v>
          </cell>
        </row>
        <row r="1990">
          <cell r="A1990">
            <v>1990</v>
          </cell>
          <cell r="E1990" t="str">
            <v xml:space="preserve"> </v>
          </cell>
          <cell r="F1990">
            <v>-131045731.44118324</v>
          </cell>
          <cell r="G1990">
            <v>-77776494.705756783</v>
          </cell>
          <cell r="H1990">
            <v>-10167065.132599939</v>
          </cell>
          <cell r="I1990">
            <v>-31234656.935770292</v>
          </cell>
          <cell r="J1990">
            <v>-11867514.667056225</v>
          </cell>
          <cell r="K1990">
            <v>0</v>
          </cell>
          <cell r="N1990">
            <v>-58332371.02931758</v>
          </cell>
          <cell r="O1990">
            <v>-19444123.676439196</v>
          </cell>
          <cell r="Q1990">
            <v>-7625298.849449954</v>
          </cell>
          <cell r="R1990">
            <v>-2541766.2831499847</v>
          </cell>
          <cell r="T1990">
            <v>-3264535.7886833339</v>
          </cell>
          <cell r="U1990">
            <v>-24797386.855510276</v>
          </cell>
          <cell r="V1990">
            <v>-884046.42309676204</v>
          </cell>
          <cell r="W1990">
            <v>-378491.32245812775</v>
          </cell>
          <cell r="X1990">
            <v>-1910196.5460217921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D1990">
            <v>283</v>
          </cell>
          <cell r="AE1990" t="str">
            <v>NA</v>
          </cell>
          <cell r="AF1990" t="str">
            <v>283.NA1</v>
          </cell>
        </row>
        <row r="1991">
          <cell r="A1991">
            <v>1991</v>
          </cell>
          <cell r="AD1991">
            <v>283</v>
          </cell>
          <cell r="AE1991" t="str">
            <v>NA</v>
          </cell>
          <cell r="AF1991" t="str">
            <v>283.NA2</v>
          </cell>
        </row>
        <row r="1992">
          <cell r="A1992">
            <v>1992</v>
          </cell>
          <cell r="B1992" t="str">
            <v>TOTAL ACCUMULATED DEF INCOME TAX</v>
          </cell>
          <cell r="F1992">
            <v>-1891511214.4460592</v>
          </cell>
          <cell r="G1992">
            <v>-934329786.12566948</v>
          </cell>
          <cell r="H1992">
            <v>-449803997.85405463</v>
          </cell>
          <cell r="I1992">
            <v>-493766169.72611701</v>
          </cell>
          <cell r="J1992">
            <v>-13611260.740218543</v>
          </cell>
          <cell r="K1992">
            <v>0</v>
          </cell>
          <cell r="N1992">
            <v>-700747339.59425235</v>
          </cell>
          <cell r="O1992">
            <v>-233582446.53141737</v>
          </cell>
          <cell r="Q1992">
            <v>-337352998.3905409</v>
          </cell>
          <cell r="R1992">
            <v>-112450999.46351366</v>
          </cell>
          <cell r="T1992">
            <v>-85879353.586577073</v>
          </cell>
          <cell r="U1992">
            <v>-251879136.78502384</v>
          </cell>
          <cell r="V1992">
            <v>-90822881.353022218</v>
          </cell>
          <cell r="W1992">
            <v>-49960038.528102987</v>
          </cell>
          <cell r="X1992">
            <v>-15224759.47339086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D1992" t="str">
            <v>TOTAL ACCUMULATED DEF INCOME TAX</v>
          </cell>
          <cell r="AE1992" t="str">
            <v>NA</v>
          </cell>
          <cell r="AF1992" t="str">
            <v>TOTAL ACCUMULATED DEF INCOME TAX.NA</v>
          </cell>
        </row>
        <row r="1993">
          <cell r="A1993">
            <v>1993</v>
          </cell>
          <cell r="AD1993" t="str">
            <v>TOTAL ACCUMULATED DEF INCOME TAX</v>
          </cell>
          <cell r="AE1993" t="str">
            <v>NA</v>
          </cell>
          <cell r="AF1993" t="str">
            <v>TOTAL ACCUMULATED DEF INCOME TAX.NA1</v>
          </cell>
        </row>
        <row r="1994">
          <cell r="A1994">
            <v>1994</v>
          </cell>
          <cell r="B1994">
            <v>255</v>
          </cell>
          <cell r="C1994" t="str">
            <v>Accumulated Investment Tax Credit</v>
          </cell>
          <cell r="AD1994">
            <v>255</v>
          </cell>
          <cell r="AE1994" t="str">
            <v>NA</v>
          </cell>
          <cell r="AF1994" t="str">
            <v>255.NA</v>
          </cell>
        </row>
        <row r="1995">
          <cell r="A1995">
            <v>1995</v>
          </cell>
          <cell r="D1995" t="str">
            <v>S</v>
          </cell>
          <cell r="E1995" t="str">
            <v>PTD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M1995">
            <v>0.75</v>
          </cell>
          <cell r="N1995">
            <v>0</v>
          </cell>
          <cell r="O1995">
            <v>0</v>
          </cell>
          <cell r="P1995">
            <v>0.75</v>
          </cell>
          <cell r="Q1995">
            <v>0</v>
          </cell>
          <cell r="R1995">
            <v>0</v>
          </cell>
          <cell r="S1995" t="str">
            <v>PLNT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D1995">
            <v>255</v>
          </cell>
          <cell r="AE1995" t="str">
            <v>S</v>
          </cell>
          <cell r="AF1995" t="str">
            <v>255.S</v>
          </cell>
        </row>
        <row r="1996">
          <cell r="A1996">
            <v>1996</v>
          </cell>
          <cell r="D1996" t="str">
            <v>ITC84</v>
          </cell>
          <cell r="E1996" t="str">
            <v>PTD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M1996">
            <v>0.75</v>
          </cell>
          <cell r="N1996">
            <v>0</v>
          </cell>
          <cell r="O1996">
            <v>0</v>
          </cell>
          <cell r="P1996">
            <v>0.75</v>
          </cell>
          <cell r="Q1996">
            <v>0</v>
          </cell>
          <cell r="R1996">
            <v>0</v>
          </cell>
          <cell r="S1996" t="str">
            <v>PLNT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D1996">
            <v>255</v>
          </cell>
          <cell r="AE1996" t="str">
            <v>ITC84</v>
          </cell>
          <cell r="AF1996" t="str">
            <v>255.ITC84</v>
          </cell>
        </row>
        <row r="1997">
          <cell r="A1997">
            <v>1997</v>
          </cell>
          <cell r="D1997" t="str">
            <v>ITC85</v>
          </cell>
          <cell r="E1997" t="str">
            <v>PTD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M1997">
            <v>0.75</v>
          </cell>
          <cell r="N1997">
            <v>0</v>
          </cell>
          <cell r="O1997">
            <v>0</v>
          </cell>
          <cell r="P1997">
            <v>0.75</v>
          </cell>
          <cell r="Q1997">
            <v>0</v>
          </cell>
          <cell r="R1997">
            <v>0</v>
          </cell>
          <cell r="S1997" t="str">
            <v>PLNT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D1997">
            <v>255</v>
          </cell>
          <cell r="AE1997" t="str">
            <v>ITC85</v>
          </cell>
          <cell r="AF1997" t="str">
            <v>255.ITC85</v>
          </cell>
        </row>
        <row r="1998">
          <cell r="A1998">
            <v>1998</v>
          </cell>
          <cell r="D1998" t="str">
            <v>ITC86</v>
          </cell>
          <cell r="E1998" t="str">
            <v>PTD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M1998">
            <v>0.75</v>
          </cell>
          <cell r="N1998">
            <v>0</v>
          </cell>
          <cell r="O1998">
            <v>0</v>
          </cell>
          <cell r="P1998">
            <v>0.75</v>
          </cell>
          <cell r="Q1998">
            <v>0</v>
          </cell>
          <cell r="R1998">
            <v>0</v>
          </cell>
          <cell r="S1998" t="str">
            <v>PLNT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D1998">
            <v>255</v>
          </cell>
          <cell r="AE1998" t="str">
            <v>ITC86</v>
          </cell>
          <cell r="AF1998" t="str">
            <v>255.ITC86</v>
          </cell>
        </row>
        <row r="1999">
          <cell r="A1999">
            <v>1999</v>
          </cell>
          <cell r="D1999" t="str">
            <v>ITC88</v>
          </cell>
          <cell r="E1999" t="str">
            <v>PTD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M1999">
            <v>0.75</v>
          </cell>
          <cell r="N1999">
            <v>0</v>
          </cell>
          <cell r="O1999">
            <v>0</v>
          </cell>
          <cell r="P1999">
            <v>0.75</v>
          </cell>
          <cell r="Q1999">
            <v>0</v>
          </cell>
          <cell r="R1999">
            <v>0</v>
          </cell>
          <cell r="S1999" t="str">
            <v>PLNT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D1999">
            <v>255</v>
          </cell>
          <cell r="AE1999" t="str">
            <v>ITC88</v>
          </cell>
          <cell r="AF1999" t="str">
            <v>255.ITC88</v>
          </cell>
        </row>
        <row r="2000">
          <cell r="A2000">
            <v>2000</v>
          </cell>
          <cell r="D2000" t="str">
            <v>ITC89</v>
          </cell>
          <cell r="E2000" t="str">
            <v>PTD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M2000">
            <v>0.75</v>
          </cell>
          <cell r="N2000">
            <v>0</v>
          </cell>
          <cell r="O2000">
            <v>0</v>
          </cell>
          <cell r="P2000">
            <v>0.75</v>
          </cell>
          <cell r="Q2000">
            <v>0</v>
          </cell>
          <cell r="R2000">
            <v>0</v>
          </cell>
          <cell r="S2000" t="str">
            <v>PLNT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D2000">
            <v>255</v>
          </cell>
          <cell r="AE2000" t="str">
            <v>ITC89</v>
          </cell>
          <cell r="AF2000" t="str">
            <v>255.ITC89</v>
          </cell>
        </row>
        <row r="2001">
          <cell r="A2001">
            <v>2001</v>
          </cell>
          <cell r="D2001" t="str">
            <v>ITC90</v>
          </cell>
          <cell r="E2001" t="str">
            <v>PTD</v>
          </cell>
          <cell r="F2001">
            <v>-73988.18349000001</v>
          </cell>
          <cell r="G2001">
            <v>-37363.621855535501</v>
          </cell>
          <cell r="H2001">
            <v>-17750.828914474903</v>
          </cell>
          <cell r="I2001">
            <v>-18873.732719989603</v>
          </cell>
          <cell r="J2001">
            <v>0</v>
          </cell>
          <cell r="K2001">
            <v>0</v>
          </cell>
          <cell r="M2001">
            <v>0.75</v>
          </cell>
          <cell r="N2001">
            <v>-28022.716391651626</v>
          </cell>
          <cell r="O2001">
            <v>-9340.9054638838752</v>
          </cell>
          <cell r="P2001">
            <v>0.75</v>
          </cell>
          <cell r="Q2001">
            <v>-13313.121685856178</v>
          </cell>
          <cell r="R2001">
            <v>-4437.7072286187258</v>
          </cell>
          <cell r="S2001" t="str">
            <v>PLNT</v>
          </cell>
          <cell r="T2001">
            <v>-3310.548507062063</v>
          </cell>
          <cell r="U2001">
            <v>-9513.7919341904926</v>
          </cell>
          <cell r="V2001">
            <v>-3534.1606188880787</v>
          </cell>
          <cell r="W2001">
            <v>-1945.4654191559011</v>
          </cell>
          <cell r="X2001">
            <v>-569.76624069306479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D2001">
            <v>255</v>
          </cell>
          <cell r="AE2001" t="str">
            <v>ITC90</v>
          </cell>
          <cell r="AF2001" t="str">
            <v>255.ITC90</v>
          </cell>
        </row>
        <row r="2002">
          <cell r="A2002">
            <v>2002</v>
          </cell>
          <cell r="D2002" t="str">
            <v>SG</v>
          </cell>
          <cell r="E2002" t="str">
            <v>PTD</v>
          </cell>
          <cell r="F2002">
            <v>-115181.86133962213</v>
          </cell>
          <cell r="G2002">
            <v>-58166.200448643627</v>
          </cell>
          <cell r="H2002">
            <v>-27633.784453793774</v>
          </cell>
          <cell r="I2002">
            <v>-29381.876437184736</v>
          </cell>
          <cell r="J2002">
            <v>0</v>
          </cell>
          <cell r="K2002">
            <v>0</v>
          </cell>
          <cell r="M2002">
            <v>0.75</v>
          </cell>
          <cell r="N2002">
            <v>-43624.650336482722</v>
          </cell>
          <cell r="O2002">
            <v>-14541.550112160907</v>
          </cell>
          <cell r="P2002">
            <v>0.75</v>
          </cell>
          <cell r="Q2002">
            <v>-20725.33834034533</v>
          </cell>
          <cell r="R2002">
            <v>-6908.4461134484436</v>
          </cell>
          <cell r="S2002" t="str">
            <v>PLNT</v>
          </cell>
          <cell r="T2002">
            <v>-5153.7302459933062</v>
          </cell>
          <cell r="U2002">
            <v>-14810.692892954343</v>
          </cell>
          <cell r="V2002">
            <v>-5501.8406880030807</v>
          </cell>
          <cell r="W2002">
            <v>-3028.6231879247462</v>
          </cell>
          <cell r="X2002">
            <v>-886.98942230925638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D2002">
            <v>255</v>
          </cell>
          <cell r="AE2002" t="str">
            <v>SG</v>
          </cell>
          <cell r="AF2002" t="str">
            <v>255.SG</v>
          </cell>
        </row>
        <row r="2003">
          <cell r="A2003">
            <v>2003</v>
          </cell>
          <cell r="F2003">
            <v>-189170.04482962214</v>
          </cell>
          <cell r="G2003">
            <v>-95529.822304179135</v>
          </cell>
          <cell r="H2003">
            <v>-45384.613368268678</v>
          </cell>
          <cell r="I2003">
            <v>-48255.609157174338</v>
          </cell>
          <cell r="J2003">
            <v>0</v>
          </cell>
          <cell r="K2003">
            <v>0</v>
          </cell>
          <cell r="N2003">
            <v>-71647.366728134351</v>
          </cell>
          <cell r="O2003">
            <v>-23882.455576044784</v>
          </cell>
          <cell r="Q2003">
            <v>-34038.460026201508</v>
          </cell>
          <cell r="R2003">
            <v>-11346.153342067169</v>
          </cell>
          <cell r="T2003">
            <v>-8464.2787530553687</v>
          </cell>
          <cell r="U2003">
            <v>-24324.484827144835</v>
          </cell>
          <cell r="V2003">
            <v>-9036.0013068911594</v>
          </cell>
          <cell r="W2003">
            <v>-4974.0886070806473</v>
          </cell>
          <cell r="X2003">
            <v>-1456.7556630023212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D2003">
            <v>255</v>
          </cell>
          <cell r="AE2003" t="str">
            <v>NA</v>
          </cell>
          <cell r="AF2003" t="str">
            <v>255.NA1</v>
          </cell>
        </row>
        <row r="2004">
          <cell r="A2004">
            <v>2004</v>
          </cell>
          <cell r="AD2004">
            <v>255</v>
          </cell>
          <cell r="AE2004" t="str">
            <v>NA</v>
          </cell>
          <cell r="AF2004" t="str">
            <v>255.NA2</v>
          </cell>
        </row>
        <row r="2005">
          <cell r="A2005">
            <v>2005</v>
          </cell>
          <cell r="B2005" t="str">
            <v>TOTAL RATE DRB DEDUCTIONS</v>
          </cell>
          <cell r="F2005">
            <v>-2034953917.4709337</v>
          </cell>
          <cell r="G2005">
            <v>-995701470.22589886</v>
          </cell>
          <cell r="H2005">
            <v>-482775612.71381414</v>
          </cell>
          <cell r="I2005">
            <v>-525349355.33697891</v>
          </cell>
          <cell r="J2005">
            <v>-31127479.194242168</v>
          </cell>
          <cell r="K2005">
            <v>0</v>
          </cell>
          <cell r="N2005">
            <v>-743803892.68950725</v>
          </cell>
          <cell r="O2005">
            <v>-251897577.53639182</v>
          </cell>
          <cell r="Q2005">
            <v>-362081709.53536057</v>
          </cell>
          <cell r="R2005">
            <v>-120693903.17845353</v>
          </cell>
          <cell r="T2005">
            <v>-91419204.633718535</v>
          </cell>
          <cell r="U2005">
            <v>-267799456.36242351</v>
          </cell>
          <cell r="V2005">
            <v>-96736923.501490355</v>
          </cell>
          <cell r="W2005">
            <v>-53215568.122820474</v>
          </cell>
          <cell r="X2005">
            <v>-16178202.716525964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D2005" t="str">
            <v>TOTAL RATE DRB DEDUCTIONS</v>
          </cell>
          <cell r="AE2005" t="str">
            <v>NA</v>
          </cell>
          <cell r="AF2005" t="str">
            <v>TOTAL RATE DRB DEDUCTIONS.NA</v>
          </cell>
        </row>
        <row r="2006">
          <cell r="A2006">
            <v>2006</v>
          </cell>
          <cell r="AD2006" t="str">
            <v>TOTAL RATE DRB DEDUCTIONS</v>
          </cell>
          <cell r="AE2006" t="str">
            <v>NA</v>
          </cell>
          <cell r="AF2006" t="str">
            <v>TOTAL RATE DRB DEDUCTIONS.NA1</v>
          </cell>
        </row>
        <row r="2007">
          <cell r="A2007">
            <v>2007</v>
          </cell>
          <cell r="B2007" t="str">
            <v>108SP</v>
          </cell>
          <cell r="C2007" t="str">
            <v>Steam Prod Plant Accumulated Depr</v>
          </cell>
          <cell r="AD2007" t="str">
            <v>108SP</v>
          </cell>
          <cell r="AE2007" t="str">
            <v>NA</v>
          </cell>
          <cell r="AF2007" t="str">
            <v>108SP.NA</v>
          </cell>
        </row>
        <row r="2008">
          <cell r="A2008">
            <v>2008</v>
          </cell>
          <cell r="AD2008" t="str">
            <v>108SP</v>
          </cell>
          <cell r="AE2008" t="str">
            <v>NA</v>
          </cell>
          <cell r="AF2008" t="str">
            <v>108SP.NA1</v>
          </cell>
        </row>
        <row r="2009">
          <cell r="A2009">
            <v>2009</v>
          </cell>
          <cell r="D2009" t="str">
            <v>S</v>
          </cell>
          <cell r="E2009" t="str">
            <v>P</v>
          </cell>
          <cell r="F2009">
            <v>8582868.5115384609</v>
          </cell>
          <cell r="G2009">
            <v>8582868.5115384609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M2009">
            <v>0.75</v>
          </cell>
          <cell r="N2009">
            <v>6437151.3836538456</v>
          </cell>
          <cell r="O2009">
            <v>2145717.1278846152</v>
          </cell>
          <cell r="Q2009">
            <v>0</v>
          </cell>
          <cell r="R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D2009" t="str">
            <v>108SP</v>
          </cell>
          <cell r="AE2009" t="str">
            <v>S</v>
          </cell>
          <cell r="AF2009" t="str">
            <v>108SP.S</v>
          </cell>
        </row>
        <row r="2010">
          <cell r="A2010">
            <v>2010</v>
          </cell>
          <cell r="D2010" t="str">
            <v>SG</v>
          </cell>
          <cell r="E2010" t="str">
            <v>P</v>
          </cell>
          <cell r="F2010">
            <v>-322582812.83500177</v>
          </cell>
          <cell r="G2010">
            <v>-322582812.83500177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M2010">
            <v>0.75</v>
          </cell>
          <cell r="N2010">
            <v>-241937109.62625134</v>
          </cell>
          <cell r="O2010">
            <v>-80645703.208750442</v>
          </cell>
          <cell r="Q2010">
            <v>0</v>
          </cell>
          <cell r="R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D2010" t="str">
            <v>108SP</v>
          </cell>
          <cell r="AE2010" t="str">
            <v>SG</v>
          </cell>
          <cell r="AF2010" t="str">
            <v>108SP.SG</v>
          </cell>
        </row>
        <row r="2011">
          <cell r="A2011">
            <v>2011</v>
          </cell>
          <cell r="D2011" t="str">
            <v>SG</v>
          </cell>
          <cell r="E2011" t="str">
            <v>P</v>
          </cell>
          <cell r="F2011">
            <v>-348145555.96640605</v>
          </cell>
          <cell r="G2011">
            <v>-348145555.96640605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M2011">
            <v>0.75</v>
          </cell>
          <cell r="N2011">
            <v>-261109166.97480452</v>
          </cell>
          <cell r="O2011">
            <v>-87036388.991601512</v>
          </cell>
          <cell r="Q2011">
            <v>0</v>
          </cell>
          <cell r="R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D2011" t="str">
            <v>108SP</v>
          </cell>
          <cell r="AE2011" t="str">
            <v>SG</v>
          </cell>
          <cell r="AF2011" t="str">
            <v>108SP.SG1</v>
          </cell>
        </row>
        <row r="2012">
          <cell r="A2012">
            <v>2012</v>
          </cell>
          <cell r="D2012" t="str">
            <v>SG</v>
          </cell>
          <cell r="E2012" t="str">
            <v>P</v>
          </cell>
          <cell r="F2012">
            <v>-481154176.16428673</v>
          </cell>
          <cell r="G2012">
            <v>-481154176.16428673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M2012">
            <v>0.75</v>
          </cell>
          <cell r="N2012">
            <v>-360865632.12321508</v>
          </cell>
          <cell r="O2012">
            <v>-120288544.04107168</v>
          </cell>
          <cell r="Q2012">
            <v>0</v>
          </cell>
          <cell r="R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D2012" t="str">
            <v>108SP</v>
          </cell>
          <cell r="AE2012" t="str">
            <v>SG</v>
          </cell>
          <cell r="AF2012" t="str">
            <v>108SP.SG2</v>
          </cell>
        </row>
        <row r="2013">
          <cell r="A2013">
            <v>2013</v>
          </cell>
          <cell r="D2013" t="str">
            <v>SG</v>
          </cell>
          <cell r="E2013" t="str">
            <v>P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M2013">
            <v>0.75</v>
          </cell>
          <cell r="N2013">
            <v>0</v>
          </cell>
          <cell r="O2013">
            <v>0</v>
          </cell>
          <cell r="Q2013">
            <v>0</v>
          </cell>
          <cell r="R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D2013" t="str">
            <v>108SP</v>
          </cell>
          <cell r="AE2013" t="str">
            <v>SG</v>
          </cell>
          <cell r="AF2013" t="str">
            <v>108SP.SG3</v>
          </cell>
        </row>
        <row r="2014">
          <cell r="A2014">
            <v>2014</v>
          </cell>
          <cell r="D2014" t="str">
            <v>SG</v>
          </cell>
          <cell r="E2014" t="str">
            <v>P</v>
          </cell>
          <cell r="F2014">
            <v>-86078035.921034098</v>
          </cell>
          <cell r="G2014">
            <v>-86078035.921034098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M2014">
            <v>0.75</v>
          </cell>
          <cell r="N2014">
            <v>-64558526.940775573</v>
          </cell>
          <cell r="O2014">
            <v>-21519508.980258524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D2014" t="str">
            <v>108SP</v>
          </cell>
          <cell r="AE2014" t="str">
            <v>SG</v>
          </cell>
          <cell r="AF2014" t="str">
            <v>108SP.SG4</v>
          </cell>
        </row>
        <row r="2015">
          <cell r="A2015">
            <v>2015</v>
          </cell>
          <cell r="F2015">
            <v>-1229377712.37519</v>
          </cell>
          <cell r="G2015">
            <v>-1229377712.37519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N2015">
            <v>-922033284.28139257</v>
          </cell>
          <cell r="O2015">
            <v>-307344428.0937975</v>
          </cell>
          <cell r="Q2015">
            <v>0</v>
          </cell>
          <cell r="R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D2015" t="str">
            <v>108SP</v>
          </cell>
          <cell r="AE2015" t="str">
            <v>NA</v>
          </cell>
          <cell r="AF2015" t="str">
            <v>108SP.NA2</v>
          </cell>
        </row>
        <row r="2016">
          <cell r="A2016">
            <v>2016</v>
          </cell>
          <cell r="AD2016" t="str">
            <v>108SP</v>
          </cell>
          <cell r="AE2016" t="str">
            <v>NA</v>
          </cell>
          <cell r="AF2016" t="str">
            <v>108SP.NA3</v>
          </cell>
        </row>
        <row r="2017">
          <cell r="A2017">
            <v>2017</v>
          </cell>
          <cell r="B2017" t="str">
            <v>108NP</v>
          </cell>
          <cell r="C2017" t="str">
            <v>Nuclear Prod Plant Accumulated Depr</v>
          </cell>
          <cell r="AD2017" t="str">
            <v>108NP</v>
          </cell>
          <cell r="AE2017" t="str">
            <v>NA</v>
          </cell>
          <cell r="AF2017" t="str">
            <v>108NP.NA</v>
          </cell>
        </row>
        <row r="2018">
          <cell r="A2018">
            <v>2018</v>
          </cell>
          <cell r="D2018" t="str">
            <v>SG</v>
          </cell>
          <cell r="E2018" t="str">
            <v>P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M2018">
            <v>0.75</v>
          </cell>
          <cell r="N2018">
            <v>0</v>
          </cell>
          <cell r="O2018">
            <v>0</v>
          </cell>
          <cell r="Q2018">
            <v>0</v>
          </cell>
          <cell r="R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D2018" t="str">
            <v>108NP</v>
          </cell>
          <cell r="AE2018" t="str">
            <v>SG</v>
          </cell>
          <cell r="AF2018" t="str">
            <v>108NP.SG</v>
          </cell>
        </row>
        <row r="2019">
          <cell r="A2019">
            <v>2019</v>
          </cell>
          <cell r="D2019" t="str">
            <v>SG</v>
          </cell>
          <cell r="E2019" t="str">
            <v>P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M2019">
            <v>0.75</v>
          </cell>
          <cell r="N2019">
            <v>0</v>
          </cell>
          <cell r="O2019">
            <v>0</v>
          </cell>
          <cell r="Q2019">
            <v>0</v>
          </cell>
          <cell r="R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D2019" t="str">
            <v>108NP</v>
          </cell>
          <cell r="AE2019" t="str">
            <v>SG</v>
          </cell>
          <cell r="AF2019" t="str">
            <v>108NP.SG1</v>
          </cell>
        </row>
        <row r="2020">
          <cell r="A2020">
            <v>2020</v>
          </cell>
          <cell r="D2020" t="str">
            <v>SG</v>
          </cell>
          <cell r="E2020" t="str">
            <v>P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M2020">
            <v>0.75</v>
          </cell>
          <cell r="N2020">
            <v>0</v>
          </cell>
          <cell r="O2020">
            <v>0</v>
          </cell>
          <cell r="Q2020">
            <v>0</v>
          </cell>
          <cell r="R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D2020" t="str">
            <v>108NP</v>
          </cell>
          <cell r="AE2020" t="str">
            <v>SG</v>
          </cell>
          <cell r="AF2020" t="str">
            <v>108NP.SG2</v>
          </cell>
        </row>
        <row r="2021">
          <cell r="A2021">
            <v>2021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N2021">
            <v>0</v>
          </cell>
          <cell r="O2021">
            <v>0</v>
          </cell>
          <cell r="Q2021">
            <v>0</v>
          </cell>
          <cell r="R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D2021" t="str">
            <v>108NP</v>
          </cell>
          <cell r="AE2021" t="str">
            <v>NA</v>
          </cell>
          <cell r="AF2021" t="str">
            <v>108NP.NA1</v>
          </cell>
        </row>
        <row r="2022">
          <cell r="A2022">
            <v>2022</v>
          </cell>
          <cell r="AD2022" t="str">
            <v>108NP</v>
          </cell>
          <cell r="AE2022" t="str">
            <v>NA</v>
          </cell>
          <cell r="AF2022" t="str">
            <v>108NP.NA2</v>
          </cell>
        </row>
        <row r="2023">
          <cell r="A2023">
            <v>2023</v>
          </cell>
          <cell r="AD2023" t="str">
            <v>108NP</v>
          </cell>
          <cell r="AE2023" t="str">
            <v>NA</v>
          </cell>
          <cell r="AF2023" t="str">
            <v>108NP.NA3</v>
          </cell>
        </row>
        <row r="2024">
          <cell r="A2024">
            <v>2024</v>
          </cell>
          <cell r="B2024" t="str">
            <v>108HP</v>
          </cell>
          <cell r="C2024" t="str">
            <v>Hydraulic Prod Plant Accum Depr</v>
          </cell>
          <cell r="AD2024" t="str">
            <v>108HP</v>
          </cell>
          <cell r="AE2024" t="str">
            <v>NA</v>
          </cell>
          <cell r="AF2024" t="str">
            <v>108HP.NA</v>
          </cell>
        </row>
        <row r="2025">
          <cell r="A2025">
            <v>2025</v>
          </cell>
          <cell r="D2025" t="str">
            <v>SG</v>
          </cell>
          <cell r="E2025" t="str">
            <v>P</v>
          </cell>
          <cell r="F2025">
            <v>-66704235.291927643</v>
          </cell>
          <cell r="G2025">
            <v>-66704235.291927643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M2025">
            <v>0.75</v>
          </cell>
          <cell r="N2025">
            <v>-50028176.468945734</v>
          </cell>
          <cell r="O2025">
            <v>-16676058.822981911</v>
          </cell>
          <cell r="Q2025">
            <v>0</v>
          </cell>
          <cell r="R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D2025" t="str">
            <v>108HP</v>
          </cell>
          <cell r="AE2025" t="str">
            <v>SG</v>
          </cell>
          <cell r="AF2025" t="str">
            <v>108HP.SG</v>
          </cell>
        </row>
        <row r="2026">
          <cell r="A2026">
            <v>2026</v>
          </cell>
          <cell r="D2026" t="str">
            <v>SG</v>
          </cell>
          <cell r="E2026" t="str">
            <v>P</v>
          </cell>
          <cell r="F2026">
            <v>-12239195.728578817</v>
          </cell>
          <cell r="G2026">
            <v>-12239195.728578817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M2026">
            <v>0.75</v>
          </cell>
          <cell r="N2026">
            <v>-9179396.7964341119</v>
          </cell>
          <cell r="O2026">
            <v>-3059798.9321447043</v>
          </cell>
          <cell r="Q2026">
            <v>0</v>
          </cell>
          <cell r="R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D2026" t="str">
            <v>108HP</v>
          </cell>
          <cell r="AE2026" t="str">
            <v>SG</v>
          </cell>
          <cell r="AF2026" t="str">
            <v>108HP.SG1</v>
          </cell>
        </row>
        <row r="2027">
          <cell r="A2027">
            <v>2027</v>
          </cell>
          <cell r="D2027" t="str">
            <v>SG</v>
          </cell>
          <cell r="E2027" t="str">
            <v>P</v>
          </cell>
          <cell r="F2027">
            <v>-42295017.114119232</v>
          </cell>
          <cell r="G2027">
            <v>-42295017.114119232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M2027">
            <v>0.75</v>
          </cell>
          <cell r="N2027">
            <v>-31721262.835589424</v>
          </cell>
          <cell r="O2027">
            <v>-10573754.278529808</v>
          </cell>
          <cell r="Q2027">
            <v>0</v>
          </cell>
          <cell r="R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D2027" t="str">
            <v>108HP</v>
          </cell>
          <cell r="AE2027" t="str">
            <v>SG</v>
          </cell>
          <cell r="AF2027" t="str">
            <v>108HP.SG2</v>
          </cell>
        </row>
        <row r="2028">
          <cell r="A2028">
            <v>2028</v>
          </cell>
          <cell r="D2028" t="str">
            <v>SG</v>
          </cell>
          <cell r="E2028" t="str">
            <v>P</v>
          </cell>
          <cell r="F2028">
            <v>-13749533.037351131</v>
          </cell>
          <cell r="G2028">
            <v>-13749533.037351131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M2028">
            <v>0.75</v>
          </cell>
          <cell r="N2028">
            <v>-10312149.778013349</v>
          </cell>
          <cell r="O2028">
            <v>-3437383.2593377829</v>
          </cell>
          <cell r="Q2028">
            <v>0</v>
          </cell>
          <cell r="R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D2028" t="str">
            <v>108HP</v>
          </cell>
          <cell r="AE2028" t="str">
            <v>SG</v>
          </cell>
          <cell r="AF2028" t="str">
            <v>108HP.SG3</v>
          </cell>
        </row>
        <row r="2029">
          <cell r="A2029">
            <v>2029</v>
          </cell>
          <cell r="F2029">
            <v>-134987981.1719768</v>
          </cell>
          <cell r="G2029">
            <v>-134987981.1719768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N2029">
            <v>-101240985.87898262</v>
          </cell>
          <cell r="O2029">
            <v>-33746995.292994201</v>
          </cell>
          <cell r="Q2029">
            <v>0</v>
          </cell>
          <cell r="R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D2029" t="str">
            <v>108HP</v>
          </cell>
          <cell r="AE2029" t="str">
            <v>NA</v>
          </cell>
          <cell r="AF2029" t="str">
            <v>108HP.NA1</v>
          </cell>
        </row>
        <row r="2030">
          <cell r="A2030">
            <v>2030</v>
          </cell>
          <cell r="AD2030" t="str">
            <v>108HP</v>
          </cell>
          <cell r="AE2030" t="str">
            <v>NA</v>
          </cell>
          <cell r="AF2030" t="str">
            <v>108HP.NA2</v>
          </cell>
        </row>
        <row r="2031">
          <cell r="A2031">
            <v>2031</v>
          </cell>
          <cell r="B2031" t="str">
            <v>108OP</v>
          </cell>
          <cell r="C2031" t="str">
            <v>Other Production Plant - Accum Depr</v>
          </cell>
          <cell r="AD2031" t="str">
            <v>108OP</v>
          </cell>
          <cell r="AE2031" t="str">
            <v>NA</v>
          </cell>
          <cell r="AF2031" t="str">
            <v>108OP.NA</v>
          </cell>
        </row>
        <row r="2032">
          <cell r="A2032">
            <v>2032</v>
          </cell>
          <cell r="D2032" t="str">
            <v>S</v>
          </cell>
          <cell r="E2032" t="str">
            <v>P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M2032">
            <v>0.75</v>
          </cell>
          <cell r="N2032">
            <v>0</v>
          </cell>
          <cell r="O2032">
            <v>0</v>
          </cell>
          <cell r="Q2032">
            <v>0</v>
          </cell>
          <cell r="R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D2032" t="str">
            <v>108OP</v>
          </cell>
          <cell r="AE2032" t="str">
            <v>S</v>
          </cell>
          <cell r="AF2032" t="str">
            <v>108OP.S</v>
          </cell>
        </row>
        <row r="2033">
          <cell r="A2033">
            <v>2033</v>
          </cell>
          <cell r="D2033" t="str">
            <v>SG</v>
          </cell>
          <cell r="E2033" t="str">
            <v>P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M2033">
            <v>0.75</v>
          </cell>
          <cell r="N2033">
            <v>0</v>
          </cell>
          <cell r="O2033">
            <v>0</v>
          </cell>
          <cell r="Q2033">
            <v>0</v>
          </cell>
          <cell r="R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D2033" t="str">
            <v>108OP</v>
          </cell>
          <cell r="AE2033" t="str">
            <v>SG</v>
          </cell>
          <cell r="AF2033" t="str">
            <v>108OP.SG</v>
          </cell>
        </row>
        <row r="2034">
          <cell r="A2034">
            <v>2034</v>
          </cell>
          <cell r="C2034" t="str">
            <v>SG-W</v>
          </cell>
          <cell r="D2034" t="str">
            <v>SG</v>
          </cell>
          <cell r="E2034" t="str">
            <v>P</v>
          </cell>
          <cell r="F2034">
            <v>-220448816.12351641</v>
          </cell>
          <cell r="G2034">
            <v>-220448816.12351641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M2034">
            <v>0.75</v>
          </cell>
          <cell r="N2034">
            <v>-165336612.0926373</v>
          </cell>
          <cell r="O2034">
            <v>-55112204.030879103</v>
          </cell>
          <cell r="Q2034">
            <v>0</v>
          </cell>
          <cell r="R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D2034" t="str">
            <v>108OP</v>
          </cell>
          <cell r="AE2034" t="str">
            <v>SG</v>
          </cell>
          <cell r="AF2034" t="str">
            <v>108OP.SG1</v>
          </cell>
        </row>
        <row r="2035">
          <cell r="A2035">
            <v>2035</v>
          </cell>
          <cell r="D2035" t="str">
            <v>SG</v>
          </cell>
          <cell r="E2035" t="str">
            <v>P</v>
          </cell>
          <cell r="F2035">
            <v>-126888874.636178</v>
          </cell>
          <cell r="G2035">
            <v>-126888874.636178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M2035">
            <v>0.75</v>
          </cell>
          <cell r="N2035">
            <v>-95166655.977133498</v>
          </cell>
          <cell r="O2035">
            <v>-31722218.6590445</v>
          </cell>
          <cell r="Q2035">
            <v>0</v>
          </cell>
          <cell r="R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D2035" t="str">
            <v>108OP</v>
          </cell>
          <cell r="AE2035" t="str">
            <v>SG</v>
          </cell>
          <cell r="AF2035" t="str">
            <v>108OP.SG2</v>
          </cell>
        </row>
        <row r="2036">
          <cell r="A2036">
            <v>2036</v>
          </cell>
          <cell r="D2036" t="str">
            <v>SG</v>
          </cell>
          <cell r="E2036" t="str">
            <v>P</v>
          </cell>
          <cell r="F2036">
            <v>-12468784.612127604</v>
          </cell>
          <cell r="G2036">
            <v>-12468784.612127604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M2036">
            <v>0.75</v>
          </cell>
          <cell r="N2036">
            <v>-9351588.4590957034</v>
          </cell>
          <cell r="O2036">
            <v>-3117196.153031901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D2036" t="str">
            <v>108OP</v>
          </cell>
          <cell r="AE2036" t="str">
            <v>SG</v>
          </cell>
          <cell r="AF2036" t="str">
            <v>108OP.SG3</v>
          </cell>
        </row>
        <row r="2037">
          <cell r="A2037">
            <v>2037</v>
          </cell>
          <cell r="F2037">
            <v>-359806475.371822</v>
          </cell>
          <cell r="G2037">
            <v>-359806475.371822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N2037">
            <v>-269854856.52886653</v>
          </cell>
          <cell r="O2037">
            <v>-89951618.8429555</v>
          </cell>
          <cell r="Q2037">
            <v>0</v>
          </cell>
          <cell r="R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D2037" t="str">
            <v>108OP</v>
          </cell>
          <cell r="AE2037" t="str">
            <v>NA</v>
          </cell>
          <cell r="AF2037" t="str">
            <v>108OP.NA1</v>
          </cell>
        </row>
        <row r="2038">
          <cell r="A2038">
            <v>2038</v>
          </cell>
          <cell r="AD2038" t="str">
            <v>108OP</v>
          </cell>
          <cell r="AE2038" t="str">
            <v>NA</v>
          </cell>
          <cell r="AF2038" t="str">
            <v>108OP.NA2</v>
          </cell>
        </row>
        <row r="2039">
          <cell r="A2039">
            <v>2039</v>
          </cell>
          <cell r="B2039" t="str">
            <v>108EP</v>
          </cell>
          <cell r="C2039" t="str">
            <v>Experimental Plant - Accum Depr</v>
          </cell>
          <cell r="AD2039" t="str">
            <v>108EP</v>
          </cell>
          <cell r="AE2039" t="str">
            <v>NA</v>
          </cell>
          <cell r="AF2039" t="str">
            <v>108EP.NA</v>
          </cell>
        </row>
        <row r="2040">
          <cell r="A2040">
            <v>2040</v>
          </cell>
          <cell r="D2040" t="str">
            <v>DGP</v>
          </cell>
          <cell r="E2040" t="str">
            <v>P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M2040">
            <v>0.75</v>
          </cell>
          <cell r="N2040">
            <v>0</v>
          </cell>
          <cell r="O2040">
            <v>0</v>
          </cell>
          <cell r="Q2040">
            <v>0</v>
          </cell>
          <cell r="R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D2040" t="str">
            <v>108EP</v>
          </cell>
          <cell r="AE2040" t="str">
            <v>DGP</v>
          </cell>
          <cell r="AF2040" t="str">
            <v>108EP.DGP</v>
          </cell>
        </row>
        <row r="2041">
          <cell r="A2041">
            <v>2041</v>
          </cell>
          <cell r="E2041" t="str">
            <v>P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M2041">
            <v>0.75</v>
          </cell>
          <cell r="N2041">
            <v>0</v>
          </cell>
          <cell r="O2041">
            <v>0</v>
          </cell>
          <cell r="Q2041">
            <v>0</v>
          </cell>
          <cell r="R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D2041" t="str">
            <v>108EP</v>
          </cell>
          <cell r="AE2041" t="str">
            <v>NA</v>
          </cell>
          <cell r="AF2041" t="str">
            <v>108EP.NA1</v>
          </cell>
        </row>
        <row r="2042">
          <cell r="A2042">
            <v>2042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N2042">
            <v>0</v>
          </cell>
          <cell r="O2042">
            <v>0</v>
          </cell>
          <cell r="Q2042">
            <v>0</v>
          </cell>
          <cell r="R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D2042" t="str">
            <v>108EP</v>
          </cell>
          <cell r="AE2042" t="str">
            <v>NA</v>
          </cell>
          <cell r="AF2042" t="str">
            <v>108EP.NA2</v>
          </cell>
        </row>
        <row r="2043">
          <cell r="A2043">
            <v>2043</v>
          </cell>
          <cell r="AD2043" t="str">
            <v>108EP</v>
          </cell>
          <cell r="AE2043" t="str">
            <v>NA</v>
          </cell>
          <cell r="AF2043" t="str">
            <v>108EP.NA3</v>
          </cell>
        </row>
        <row r="2044">
          <cell r="A2044">
            <v>2044</v>
          </cell>
          <cell r="B2044" t="str">
            <v>TOTAL PRODUCTION PLANT DEPRECIATION</v>
          </cell>
          <cell r="F2044">
            <v>-1724172168.9189887</v>
          </cell>
          <cell r="G2044">
            <v>-1724172168.9189887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N2044">
            <v>-1293129126.6892416</v>
          </cell>
          <cell r="O2044">
            <v>-431043042.22974718</v>
          </cell>
          <cell r="Q2044">
            <v>0</v>
          </cell>
          <cell r="R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D2044" t="str">
            <v>TOTAL PRODUCTION PLANT DEPRECIATION</v>
          </cell>
          <cell r="AE2044" t="str">
            <v>NA</v>
          </cell>
          <cell r="AF2044" t="str">
            <v>TOTAL PRODUCTION PLANT DEPRECIATION.NA</v>
          </cell>
        </row>
        <row r="2045">
          <cell r="A2045">
            <v>2045</v>
          </cell>
          <cell r="AD2045" t="str">
            <v>TOTAL PRODUCTION PLANT DEPRECIATION</v>
          </cell>
          <cell r="AE2045" t="str">
            <v>NA</v>
          </cell>
          <cell r="AF2045" t="str">
            <v>TOTAL PRODUCTION PLANT DEPRECIATION.NA1</v>
          </cell>
        </row>
        <row r="2046">
          <cell r="A2046">
            <v>2046</v>
          </cell>
          <cell r="B2046" t="str">
            <v>108TP</v>
          </cell>
          <cell r="C2046" t="str">
            <v>Transmission Plant Accumulated Depr</v>
          </cell>
          <cell r="AD2046" t="str">
            <v>108TP</v>
          </cell>
          <cell r="AE2046" t="str">
            <v>NA</v>
          </cell>
          <cell r="AF2046" t="str">
            <v>108TP.NA</v>
          </cell>
        </row>
        <row r="2047">
          <cell r="A2047">
            <v>2047</v>
          </cell>
          <cell r="D2047" t="str">
            <v>SG</v>
          </cell>
          <cell r="E2047" t="str">
            <v>T</v>
          </cell>
          <cell r="F2047">
            <v>-162989200.73277587</v>
          </cell>
          <cell r="G2047">
            <v>0</v>
          </cell>
          <cell r="H2047">
            <v>-162989200.73277587</v>
          </cell>
          <cell r="I2047">
            <v>0</v>
          </cell>
          <cell r="J2047">
            <v>0</v>
          </cell>
          <cell r="K2047">
            <v>0</v>
          </cell>
          <cell r="P2047">
            <v>0.75</v>
          </cell>
          <cell r="Q2047">
            <v>-122241900.5495819</v>
          </cell>
          <cell r="R2047">
            <v>-40747300.183193967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D2047" t="str">
            <v>108TP</v>
          </cell>
          <cell r="AE2047" t="str">
            <v>SG</v>
          </cell>
          <cell r="AF2047" t="str">
            <v>108TP.SG</v>
          </cell>
        </row>
        <row r="2048">
          <cell r="A2048">
            <v>2048</v>
          </cell>
          <cell r="D2048" t="str">
            <v>SG</v>
          </cell>
          <cell r="E2048" t="str">
            <v>T</v>
          </cell>
          <cell r="F2048">
            <v>-179006560.98520559</v>
          </cell>
          <cell r="G2048">
            <v>0</v>
          </cell>
          <cell r="H2048">
            <v>-179006560.98520559</v>
          </cell>
          <cell r="I2048">
            <v>0</v>
          </cell>
          <cell r="J2048">
            <v>0</v>
          </cell>
          <cell r="K2048">
            <v>0</v>
          </cell>
          <cell r="P2048">
            <v>0.75</v>
          </cell>
          <cell r="Q2048">
            <v>-134254920.73890418</v>
          </cell>
          <cell r="R2048">
            <v>-44751640.246301398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D2048" t="str">
            <v>108TP</v>
          </cell>
          <cell r="AE2048" t="str">
            <v>SG</v>
          </cell>
          <cell r="AF2048" t="str">
            <v>108TP.SG1</v>
          </cell>
        </row>
        <row r="2049">
          <cell r="A2049">
            <v>2049</v>
          </cell>
          <cell r="D2049" t="str">
            <v>SG</v>
          </cell>
          <cell r="E2049" t="str">
            <v>T</v>
          </cell>
          <cell r="F2049">
            <v>-301182039.67718869</v>
          </cell>
          <cell r="G2049">
            <v>0</v>
          </cell>
          <cell r="H2049">
            <v>-301182039.67718869</v>
          </cell>
          <cell r="I2049">
            <v>0</v>
          </cell>
          <cell r="J2049">
            <v>0</v>
          </cell>
          <cell r="K2049">
            <v>0</v>
          </cell>
          <cell r="P2049">
            <v>0.75</v>
          </cell>
          <cell r="Q2049">
            <v>-225886529.75789154</v>
          </cell>
          <cell r="R2049">
            <v>-75295509.919297174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D2049" t="str">
            <v>108TP</v>
          </cell>
          <cell r="AE2049" t="str">
            <v>SG</v>
          </cell>
          <cell r="AF2049" t="str">
            <v>108TP.SG2</v>
          </cell>
        </row>
        <row r="2050">
          <cell r="A2050">
            <v>2050</v>
          </cell>
          <cell r="B2050" t="str">
            <v>TOTAL TRANS PLANT ACCUM DEPR</v>
          </cell>
          <cell r="F2050">
            <v>-643177801.39517021</v>
          </cell>
          <cell r="G2050">
            <v>0</v>
          </cell>
          <cell r="H2050">
            <v>-643177801.39517021</v>
          </cell>
          <cell r="I2050">
            <v>0</v>
          </cell>
          <cell r="J2050">
            <v>0</v>
          </cell>
          <cell r="K2050">
            <v>0</v>
          </cell>
          <cell r="N2050">
            <v>0</v>
          </cell>
          <cell r="O2050">
            <v>0</v>
          </cell>
          <cell r="Q2050">
            <v>-482383351.0463776</v>
          </cell>
          <cell r="R2050">
            <v>-160794450.34879255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D2050" t="str">
            <v>TOTAL TRANS PLANT ACCUM DEPR</v>
          </cell>
          <cell r="AE2050" t="str">
            <v>NA</v>
          </cell>
          <cell r="AF2050" t="str">
            <v>TOTAL TRANS PLANT ACCUM DEPR.NA</v>
          </cell>
        </row>
        <row r="2051">
          <cell r="A2051">
            <v>2051</v>
          </cell>
          <cell r="AD2051" t="str">
            <v>TOTAL TRANS PLANT ACCUM DEPR</v>
          </cell>
          <cell r="AE2051" t="str">
            <v>NA</v>
          </cell>
          <cell r="AF2051" t="str">
            <v>TOTAL TRANS PLANT ACCUM DEPR.NA1</v>
          </cell>
        </row>
        <row r="2052">
          <cell r="A2052">
            <v>2052</v>
          </cell>
          <cell r="B2052">
            <v>108360</v>
          </cell>
          <cell r="C2052" t="str">
            <v>Land and Land Rights</v>
          </cell>
          <cell r="AD2052">
            <v>108360</v>
          </cell>
          <cell r="AE2052" t="str">
            <v>NA</v>
          </cell>
          <cell r="AF2052" t="str">
            <v>108360.NA</v>
          </cell>
        </row>
        <row r="2053">
          <cell r="A2053">
            <v>2053</v>
          </cell>
          <cell r="D2053" t="str">
            <v>S</v>
          </cell>
          <cell r="E2053" t="str">
            <v>DPW</v>
          </cell>
          <cell r="F2053">
            <v>-2775978.3984615402</v>
          </cell>
          <cell r="G2053">
            <v>0</v>
          </cell>
          <cell r="H2053">
            <v>0</v>
          </cell>
          <cell r="I2053">
            <v>-2775978.3984615402</v>
          </cell>
          <cell r="J2053">
            <v>0</v>
          </cell>
          <cell r="K2053">
            <v>0</v>
          </cell>
          <cell r="S2053" t="str">
            <v>PLNT2</v>
          </cell>
          <cell r="T2053">
            <v>-716606.92296513903</v>
          </cell>
          <cell r="U2053">
            <v>-2059371.4754964011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D2053">
            <v>108360</v>
          </cell>
          <cell r="AE2053" t="str">
            <v>S</v>
          </cell>
          <cell r="AF2053" t="str">
            <v>108360.S</v>
          </cell>
        </row>
        <row r="2054">
          <cell r="A2054">
            <v>2054</v>
          </cell>
          <cell r="F2054">
            <v>-2775978.3984615402</v>
          </cell>
          <cell r="G2054">
            <v>0</v>
          </cell>
          <cell r="H2054">
            <v>0</v>
          </cell>
          <cell r="I2054">
            <v>-2775978.3984615402</v>
          </cell>
          <cell r="J2054">
            <v>0</v>
          </cell>
          <cell r="K2054">
            <v>0</v>
          </cell>
          <cell r="N2054">
            <v>0</v>
          </cell>
          <cell r="O2054">
            <v>0</v>
          </cell>
          <cell r="Q2054">
            <v>0</v>
          </cell>
          <cell r="R2054">
            <v>0</v>
          </cell>
          <cell r="T2054">
            <v>-716606.92296513903</v>
          </cell>
          <cell r="U2054">
            <v>-2059371.4754964011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D2054">
            <v>108360</v>
          </cell>
          <cell r="AE2054" t="str">
            <v>NA</v>
          </cell>
          <cell r="AF2054" t="str">
            <v>108360.NA1</v>
          </cell>
        </row>
        <row r="2055">
          <cell r="A2055">
            <v>2055</v>
          </cell>
          <cell r="AD2055">
            <v>108360</v>
          </cell>
          <cell r="AE2055" t="str">
            <v>NA</v>
          </cell>
          <cell r="AF2055" t="str">
            <v>108360.NA2</v>
          </cell>
        </row>
        <row r="2056">
          <cell r="A2056">
            <v>2056</v>
          </cell>
          <cell r="B2056">
            <v>108361</v>
          </cell>
          <cell r="C2056" t="str">
            <v>Structures and Improvements</v>
          </cell>
          <cell r="AD2056">
            <v>108361</v>
          </cell>
          <cell r="AE2056" t="str">
            <v>NA</v>
          </cell>
          <cell r="AF2056" t="str">
            <v>108361.NA</v>
          </cell>
        </row>
        <row r="2057">
          <cell r="A2057">
            <v>2057</v>
          </cell>
          <cell r="D2057" t="str">
            <v>S</v>
          </cell>
          <cell r="E2057" t="str">
            <v>DPW</v>
          </cell>
          <cell r="F2057">
            <v>-10038789.610769199</v>
          </cell>
          <cell r="G2057">
            <v>0</v>
          </cell>
          <cell r="H2057">
            <v>0</v>
          </cell>
          <cell r="I2057">
            <v>-10038789.610769199</v>
          </cell>
          <cell r="J2057">
            <v>0</v>
          </cell>
          <cell r="K2057">
            <v>0</v>
          </cell>
          <cell r="S2057" t="str">
            <v>PLNT2</v>
          </cell>
          <cell r="T2057">
            <v>-2591470.5018074331</v>
          </cell>
          <cell r="U2057">
            <v>-7447319.1089617657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D2057">
            <v>108361</v>
          </cell>
          <cell r="AE2057" t="str">
            <v>S</v>
          </cell>
          <cell r="AF2057" t="str">
            <v>108361.S</v>
          </cell>
        </row>
        <row r="2058">
          <cell r="A2058">
            <v>2058</v>
          </cell>
          <cell r="F2058">
            <v>-10038789.610769199</v>
          </cell>
          <cell r="G2058">
            <v>0</v>
          </cell>
          <cell r="H2058">
            <v>0</v>
          </cell>
          <cell r="I2058">
            <v>-10038789.610769199</v>
          </cell>
          <cell r="J2058">
            <v>0</v>
          </cell>
          <cell r="K2058">
            <v>0</v>
          </cell>
          <cell r="N2058">
            <v>0</v>
          </cell>
          <cell r="O2058">
            <v>0</v>
          </cell>
          <cell r="Q2058">
            <v>0</v>
          </cell>
          <cell r="R2058">
            <v>0</v>
          </cell>
          <cell r="T2058">
            <v>-2591470.5018074331</v>
          </cell>
          <cell r="U2058">
            <v>-7447319.1089617657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D2058">
            <v>108361</v>
          </cell>
          <cell r="AE2058" t="str">
            <v>NA</v>
          </cell>
          <cell r="AF2058" t="str">
            <v>108361.NA1</v>
          </cell>
        </row>
        <row r="2059">
          <cell r="A2059">
            <v>2059</v>
          </cell>
          <cell r="AD2059">
            <v>108361</v>
          </cell>
          <cell r="AE2059" t="str">
            <v>NA</v>
          </cell>
          <cell r="AF2059" t="str">
            <v>108361.NA2</v>
          </cell>
        </row>
        <row r="2060">
          <cell r="A2060">
            <v>2060</v>
          </cell>
          <cell r="B2060">
            <v>108362</v>
          </cell>
          <cell r="C2060" t="str">
            <v>Station Equipment</v>
          </cell>
          <cell r="AD2060">
            <v>108362</v>
          </cell>
          <cell r="AE2060" t="str">
            <v>NA</v>
          </cell>
          <cell r="AF2060" t="str">
            <v>108362.NA</v>
          </cell>
        </row>
        <row r="2061">
          <cell r="A2061">
            <v>2061</v>
          </cell>
          <cell r="D2061" t="str">
            <v>S</v>
          </cell>
          <cell r="E2061" t="str">
            <v>DPW</v>
          </cell>
          <cell r="F2061">
            <v>-101201888.806154</v>
          </cell>
          <cell r="G2061">
            <v>0</v>
          </cell>
          <cell r="H2061">
            <v>0</v>
          </cell>
          <cell r="I2061">
            <v>-101201888.806154</v>
          </cell>
          <cell r="J2061">
            <v>0</v>
          </cell>
          <cell r="K2061">
            <v>0</v>
          </cell>
          <cell r="S2061" t="str">
            <v>SUBS</v>
          </cell>
          <cell r="T2061">
            <v>-101201888.806154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D2061">
            <v>108362</v>
          </cell>
          <cell r="AE2061" t="str">
            <v>S</v>
          </cell>
          <cell r="AF2061" t="str">
            <v>108362.S</v>
          </cell>
        </row>
        <row r="2062">
          <cell r="A2062">
            <v>2062</v>
          </cell>
          <cell r="F2062">
            <v>-101201888.806154</v>
          </cell>
          <cell r="G2062">
            <v>0</v>
          </cell>
          <cell r="H2062">
            <v>0</v>
          </cell>
          <cell r="I2062">
            <v>-101201888.806154</v>
          </cell>
          <cell r="J2062">
            <v>0</v>
          </cell>
          <cell r="K2062">
            <v>0</v>
          </cell>
          <cell r="N2062">
            <v>0</v>
          </cell>
          <cell r="O2062">
            <v>0</v>
          </cell>
          <cell r="Q2062">
            <v>0</v>
          </cell>
          <cell r="R2062">
            <v>0</v>
          </cell>
          <cell r="T2062">
            <v>-101201888.806154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D2062">
            <v>108362</v>
          </cell>
          <cell r="AE2062" t="str">
            <v>NA</v>
          </cell>
          <cell r="AF2062" t="str">
            <v>108362.NA1</v>
          </cell>
        </row>
        <row r="2063">
          <cell r="A2063">
            <v>2063</v>
          </cell>
          <cell r="AD2063">
            <v>108362</v>
          </cell>
          <cell r="AE2063" t="str">
            <v>NA</v>
          </cell>
          <cell r="AF2063" t="str">
            <v>108362.NA2</v>
          </cell>
        </row>
        <row r="2064">
          <cell r="A2064">
            <v>2064</v>
          </cell>
          <cell r="B2064">
            <v>108364</v>
          </cell>
          <cell r="C2064" t="str">
            <v>Poles, Towers &amp; Fixtures</v>
          </cell>
          <cell r="AD2064">
            <v>108364</v>
          </cell>
          <cell r="AE2064" t="str">
            <v>NA</v>
          </cell>
          <cell r="AF2064" t="str">
            <v>108364.NA</v>
          </cell>
        </row>
        <row r="2065">
          <cell r="A2065">
            <v>2065</v>
          </cell>
          <cell r="D2065" t="str">
            <v>S</v>
          </cell>
          <cell r="E2065" t="str">
            <v>DPW</v>
          </cell>
          <cell r="F2065">
            <v>-141692722.24153799</v>
          </cell>
          <cell r="G2065">
            <v>0</v>
          </cell>
          <cell r="H2065">
            <v>0</v>
          </cell>
          <cell r="I2065">
            <v>-141692722.24153799</v>
          </cell>
          <cell r="J2065">
            <v>0</v>
          </cell>
          <cell r="K2065">
            <v>0</v>
          </cell>
          <cell r="S2065" t="str">
            <v>PC</v>
          </cell>
          <cell r="T2065">
            <v>0</v>
          </cell>
          <cell r="U2065">
            <v>-141692722.24153799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D2065">
            <v>108364</v>
          </cell>
          <cell r="AE2065" t="str">
            <v>S</v>
          </cell>
          <cell r="AF2065" t="str">
            <v>108364.S</v>
          </cell>
        </row>
        <row r="2066">
          <cell r="A2066">
            <v>2066</v>
          </cell>
          <cell r="F2066">
            <v>-141692722.24153799</v>
          </cell>
          <cell r="G2066">
            <v>0</v>
          </cell>
          <cell r="H2066">
            <v>0</v>
          </cell>
          <cell r="I2066">
            <v>-141692722.24153799</v>
          </cell>
          <cell r="J2066">
            <v>0</v>
          </cell>
          <cell r="K2066">
            <v>0</v>
          </cell>
          <cell r="N2066">
            <v>0</v>
          </cell>
          <cell r="O2066">
            <v>0</v>
          </cell>
          <cell r="Q2066">
            <v>0</v>
          </cell>
          <cell r="R2066">
            <v>0</v>
          </cell>
          <cell r="T2066">
            <v>0</v>
          </cell>
          <cell r="U2066">
            <v>-141692722.24153799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D2066">
            <v>108364</v>
          </cell>
          <cell r="AE2066" t="str">
            <v>NA</v>
          </cell>
          <cell r="AF2066" t="str">
            <v>108364.NA1</v>
          </cell>
        </row>
        <row r="2067">
          <cell r="A2067">
            <v>2067</v>
          </cell>
          <cell r="AD2067">
            <v>108364</v>
          </cell>
          <cell r="AE2067" t="str">
            <v>NA</v>
          </cell>
          <cell r="AF2067" t="str">
            <v>108364.NA2</v>
          </cell>
        </row>
        <row r="2068">
          <cell r="A2068">
            <v>2068</v>
          </cell>
          <cell r="B2068">
            <v>108365</v>
          </cell>
          <cell r="C2068" t="str">
            <v>Overhead Conductors</v>
          </cell>
          <cell r="AD2068">
            <v>108365</v>
          </cell>
          <cell r="AE2068" t="str">
            <v>NA</v>
          </cell>
          <cell r="AF2068" t="str">
            <v>108365.NA</v>
          </cell>
        </row>
        <row r="2069">
          <cell r="A2069">
            <v>2069</v>
          </cell>
          <cell r="D2069" t="str">
            <v>S</v>
          </cell>
          <cell r="E2069" t="str">
            <v>DPW</v>
          </cell>
          <cell r="F2069">
            <v>-79175529.069999993</v>
          </cell>
          <cell r="G2069">
            <v>0</v>
          </cell>
          <cell r="H2069">
            <v>0</v>
          </cell>
          <cell r="I2069">
            <v>-79175529.069999993</v>
          </cell>
          <cell r="J2069">
            <v>0</v>
          </cell>
          <cell r="K2069">
            <v>0</v>
          </cell>
          <cell r="S2069" t="str">
            <v>PC</v>
          </cell>
          <cell r="T2069">
            <v>0</v>
          </cell>
          <cell r="U2069">
            <v>-79175529.069999993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D2069">
            <v>108365</v>
          </cell>
          <cell r="AE2069" t="str">
            <v>S</v>
          </cell>
          <cell r="AF2069" t="str">
            <v>108365.S</v>
          </cell>
        </row>
        <row r="2070">
          <cell r="A2070">
            <v>2070</v>
          </cell>
          <cell r="F2070">
            <v>-79175529.069999993</v>
          </cell>
          <cell r="G2070">
            <v>0</v>
          </cell>
          <cell r="H2070">
            <v>0</v>
          </cell>
          <cell r="I2070">
            <v>-79175529.069999993</v>
          </cell>
          <cell r="J2070">
            <v>0</v>
          </cell>
          <cell r="K2070">
            <v>0</v>
          </cell>
          <cell r="N2070">
            <v>0</v>
          </cell>
          <cell r="O2070">
            <v>0</v>
          </cell>
          <cell r="Q2070">
            <v>0</v>
          </cell>
          <cell r="R2070">
            <v>0</v>
          </cell>
          <cell r="T2070">
            <v>0</v>
          </cell>
          <cell r="U2070">
            <v>-79175529.069999993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D2070">
            <v>108365</v>
          </cell>
          <cell r="AE2070" t="str">
            <v>NA</v>
          </cell>
          <cell r="AF2070" t="str">
            <v>108365.NA1</v>
          </cell>
        </row>
        <row r="2071">
          <cell r="A2071">
            <v>2071</v>
          </cell>
          <cell r="AD2071">
            <v>108365</v>
          </cell>
          <cell r="AE2071" t="str">
            <v>NA</v>
          </cell>
          <cell r="AF2071" t="str">
            <v>108365.NA2</v>
          </cell>
        </row>
        <row r="2072">
          <cell r="A2072">
            <v>2072</v>
          </cell>
          <cell r="B2072">
            <v>108366</v>
          </cell>
          <cell r="C2072" t="str">
            <v>Underground Conduit</v>
          </cell>
          <cell r="AD2072">
            <v>108366</v>
          </cell>
          <cell r="AE2072" t="str">
            <v>NA</v>
          </cell>
          <cell r="AF2072" t="str">
            <v>108366.NA</v>
          </cell>
        </row>
        <row r="2073">
          <cell r="A2073">
            <v>2073</v>
          </cell>
          <cell r="D2073" t="str">
            <v>S</v>
          </cell>
          <cell r="E2073" t="str">
            <v>DPW</v>
          </cell>
          <cell r="F2073">
            <v>-74060943.128461495</v>
          </cell>
          <cell r="G2073">
            <v>0</v>
          </cell>
          <cell r="H2073">
            <v>0</v>
          </cell>
          <cell r="I2073">
            <v>-74060943.128461495</v>
          </cell>
          <cell r="J2073">
            <v>0</v>
          </cell>
          <cell r="K2073">
            <v>0</v>
          </cell>
          <cell r="S2073" t="str">
            <v>PC</v>
          </cell>
          <cell r="T2073">
            <v>0</v>
          </cell>
          <cell r="U2073">
            <v>-74060943.128461495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D2073">
            <v>108366</v>
          </cell>
          <cell r="AE2073" t="str">
            <v>S</v>
          </cell>
          <cell r="AF2073" t="str">
            <v>108366.S</v>
          </cell>
        </row>
        <row r="2074">
          <cell r="A2074">
            <v>2074</v>
          </cell>
          <cell r="F2074">
            <v>-74060943.128461495</v>
          </cell>
          <cell r="G2074">
            <v>0</v>
          </cell>
          <cell r="H2074">
            <v>0</v>
          </cell>
          <cell r="I2074">
            <v>-74060943.128461495</v>
          </cell>
          <cell r="J2074">
            <v>0</v>
          </cell>
          <cell r="K2074">
            <v>0</v>
          </cell>
          <cell r="N2074">
            <v>0</v>
          </cell>
          <cell r="O2074">
            <v>0</v>
          </cell>
          <cell r="Q2074">
            <v>0</v>
          </cell>
          <cell r="R2074">
            <v>0</v>
          </cell>
          <cell r="T2074">
            <v>0</v>
          </cell>
          <cell r="U2074">
            <v>-74060943.128461495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D2074">
            <v>108366</v>
          </cell>
          <cell r="AE2074" t="str">
            <v>NA</v>
          </cell>
          <cell r="AF2074" t="str">
            <v>108366.NA1</v>
          </cell>
        </row>
        <row r="2075">
          <cell r="A2075">
            <v>2075</v>
          </cell>
          <cell r="AD2075">
            <v>108366</v>
          </cell>
          <cell r="AE2075" t="str">
            <v>NA</v>
          </cell>
          <cell r="AF2075" t="str">
            <v>108366.NA2</v>
          </cell>
        </row>
        <row r="2076">
          <cell r="A2076">
            <v>2076</v>
          </cell>
          <cell r="B2076">
            <v>108367</v>
          </cell>
          <cell r="C2076" t="str">
            <v xml:space="preserve">Underground Conductors </v>
          </cell>
          <cell r="AD2076">
            <v>108367</v>
          </cell>
          <cell r="AE2076" t="str">
            <v>NA</v>
          </cell>
          <cell r="AF2076" t="str">
            <v>108367.NA</v>
          </cell>
        </row>
        <row r="2077">
          <cell r="A2077">
            <v>2077</v>
          </cell>
          <cell r="D2077" t="str">
            <v>S</v>
          </cell>
          <cell r="E2077" t="str">
            <v>DPW</v>
          </cell>
          <cell r="F2077">
            <v>-204994588.231538</v>
          </cell>
          <cell r="G2077">
            <v>0</v>
          </cell>
          <cell r="H2077">
            <v>0</v>
          </cell>
          <cell r="I2077">
            <v>-204994588.231538</v>
          </cell>
          <cell r="J2077">
            <v>0</v>
          </cell>
          <cell r="K2077">
            <v>0</v>
          </cell>
          <cell r="S2077" t="str">
            <v>PC</v>
          </cell>
          <cell r="T2077">
            <v>0</v>
          </cell>
          <cell r="U2077">
            <v>-204994588.231538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D2077">
            <v>108367</v>
          </cell>
          <cell r="AE2077" t="str">
            <v>S</v>
          </cell>
          <cell r="AF2077" t="str">
            <v>108367.S</v>
          </cell>
        </row>
        <row r="2078">
          <cell r="A2078">
            <v>2078</v>
          </cell>
          <cell r="F2078">
            <v>-204994588.231538</v>
          </cell>
          <cell r="G2078">
            <v>0</v>
          </cell>
          <cell r="H2078">
            <v>0</v>
          </cell>
          <cell r="I2078">
            <v>-204994588.231538</v>
          </cell>
          <cell r="J2078">
            <v>0</v>
          </cell>
          <cell r="K2078">
            <v>0</v>
          </cell>
          <cell r="N2078">
            <v>0</v>
          </cell>
          <cell r="O2078">
            <v>0</v>
          </cell>
          <cell r="Q2078">
            <v>0</v>
          </cell>
          <cell r="R2078">
            <v>0</v>
          </cell>
          <cell r="T2078">
            <v>0</v>
          </cell>
          <cell r="U2078">
            <v>-204994588.231538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D2078">
            <v>108367</v>
          </cell>
          <cell r="AE2078" t="str">
            <v>NA</v>
          </cell>
          <cell r="AF2078" t="str">
            <v>108367.NA1</v>
          </cell>
        </row>
        <row r="2079">
          <cell r="A2079">
            <v>2079</v>
          </cell>
          <cell r="AD2079">
            <v>108367</v>
          </cell>
          <cell r="AE2079" t="str">
            <v>NA</v>
          </cell>
          <cell r="AF2079" t="str">
            <v>108367.NA2</v>
          </cell>
        </row>
        <row r="2080">
          <cell r="A2080">
            <v>2080</v>
          </cell>
          <cell r="B2080">
            <v>108368</v>
          </cell>
          <cell r="C2080" t="str">
            <v>Line Transformers</v>
          </cell>
          <cell r="AD2080">
            <v>108368</v>
          </cell>
          <cell r="AE2080" t="str">
            <v>NA</v>
          </cell>
          <cell r="AF2080" t="str">
            <v>108368.NA</v>
          </cell>
        </row>
        <row r="2081">
          <cell r="A2081">
            <v>2081</v>
          </cell>
          <cell r="D2081" t="str">
            <v>S</v>
          </cell>
          <cell r="E2081" t="str">
            <v>DPW</v>
          </cell>
          <cell r="F2081">
            <v>-116966251.06999999</v>
          </cell>
          <cell r="G2081">
            <v>0</v>
          </cell>
          <cell r="H2081">
            <v>0</v>
          </cell>
          <cell r="I2081">
            <v>-116966251.06999999</v>
          </cell>
          <cell r="J2081">
            <v>0</v>
          </cell>
          <cell r="K2081">
            <v>0</v>
          </cell>
          <cell r="S2081" t="str">
            <v>XFMR</v>
          </cell>
          <cell r="T2081">
            <v>0</v>
          </cell>
          <cell r="U2081">
            <v>0</v>
          </cell>
          <cell r="V2081">
            <v>-116966251.06999999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D2081">
            <v>108368</v>
          </cell>
          <cell r="AE2081" t="str">
            <v>S</v>
          </cell>
          <cell r="AF2081" t="str">
            <v>108368.S</v>
          </cell>
        </row>
        <row r="2082">
          <cell r="A2082">
            <v>2082</v>
          </cell>
          <cell r="F2082">
            <v>-116966251.06999999</v>
          </cell>
          <cell r="G2082">
            <v>0</v>
          </cell>
          <cell r="H2082">
            <v>0</v>
          </cell>
          <cell r="I2082">
            <v>-116966251.06999999</v>
          </cell>
          <cell r="J2082">
            <v>0</v>
          </cell>
          <cell r="K2082">
            <v>0</v>
          </cell>
          <cell r="N2082">
            <v>0</v>
          </cell>
          <cell r="O2082">
            <v>0</v>
          </cell>
          <cell r="Q2082">
            <v>0</v>
          </cell>
          <cell r="R2082">
            <v>0</v>
          </cell>
          <cell r="T2082">
            <v>0</v>
          </cell>
          <cell r="U2082">
            <v>0</v>
          </cell>
          <cell r="V2082">
            <v>-116966251.06999999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D2082">
            <v>108368</v>
          </cell>
          <cell r="AE2082" t="str">
            <v>NA</v>
          </cell>
          <cell r="AF2082" t="str">
            <v>108368.NA1</v>
          </cell>
        </row>
        <row r="2083">
          <cell r="A2083">
            <v>2083</v>
          </cell>
          <cell r="AD2083">
            <v>108368</v>
          </cell>
          <cell r="AE2083" t="str">
            <v>NA</v>
          </cell>
          <cell r="AF2083" t="str">
            <v>108368.NA2</v>
          </cell>
        </row>
        <row r="2084">
          <cell r="A2084">
            <v>2084</v>
          </cell>
          <cell r="B2084">
            <v>108369</v>
          </cell>
          <cell r="C2084" t="str">
            <v>Services</v>
          </cell>
          <cell r="AD2084">
            <v>108369</v>
          </cell>
          <cell r="AE2084" t="str">
            <v>NA</v>
          </cell>
          <cell r="AF2084" t="str">
            <v>108369.NA</v>
          </cell>
        </row>
        <row r="2085">
          <cell r="A2085">
            <v>2085</v>
          </cell>
          <cell r="D2085" t="str">
            <v>S</v>
          </cell>
          <cell r="E2085" t="str">
            <v>DPW</v>
          </cell>
          <cell r="F2085">
            <v>-90281930.189999998</v>
          </cell>
          <cell r="G2085">
            <v>0</v>
          </cell>
          <cell r="H2085">
            <v>0</v>
          </cell>
          <cell r="I2085">
            <v>-90281930.189999998</v>
          </cell>
          <cell r="J2085">
            <v>0</v>
          </cell>
          <cell r="K2085">
            <v>0</v>
          </cell>
          <cell r="S2085" t="str">
            <v>SERV</v>
          </cell>
          <cell r="T2085">
            <v>0</v>
          </cell>
          <cell r="U2085">
            <v>0</v>
          </cell>
          <cell r="V2085">
            <v>0</v>
          </cell>
          <cell r="W2085">
            <v>-90281930.189999998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D2085">
            <v>108369</v>
          </cell>
          <cell r="AE2085" t="str">
            <v>S</v>
          </cell>
          <cell r="AF2085" t="str">
            <v>108369.S</v>
          </cell>
        </row>
        <row r="2086">
          <cell r="A2086">
            <v>2086</v>
          </cell>
          <cell r="F2086">
            <v>-90281930.189999998</v>
          </cell>
          <cell r="G2086">
            <v>0</v>
          </cell>
          <cell r="H2086">
            <v>0</v>
          </cell>
          <cell r="I2086">
            <v>-90281930.189999998</v>
          </cell>
          <cell r="J2086">
            <v>0</v>
          </cell>
          <cell r="K2086">
            <v>0</v>
          </cell>
          <cell r="N2086">
            <v>0</v>
          </cell>
          <cell r="O2086">
            <v>0</v>
          </cell>
          <cell r="Q2086">
            <v>0</v>
          </cell>
          <cell r="R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-90281930.189999998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D2086">
            <v>108369</v>
          </cell>
          <cell r="AE2086" t="str">
            <v>NA</v>
          </cell>
          <cell r="AF2086" t="str">
            <v>108369.NA1</v>
          </cell>
        </row>
        <row r="2087">
          <cell r="A2087">
            <v>2087</v>
          </cell>
          <cell r="AD2087">
            <v>108369</v>
          </cell>
          <cell r="AE2087" t="str">
            <v>NA</v>
          </cell>
          <cell r="AF2087" t="str">
            <v>108369.NA2</v>
          </cell>
        </row>
        <row r="2088">
          <cell r="A2088">
            <v>2088</v>
          </cell>
          <cell r="B2088">
            <v>108370</v>
          </cell>
          <cell r="C2088" t="str">
            <v>Meters</v>
          </cell>
          <cell r="AD2088">
            <v>108370</v>
          </cell>
          <cell r="AE2088" t="str">
            <v>NA</v>
          </cell>
          <cell r="AF2088" t="str">
            <v>108370.NA</v>
          </cell>
        </row>
        <row r="2089">
          <cell r="A2089">
            <v>2089</v>
          </cell>
          <cell r="D2089" t="str">
            <v>S</v>
          </cell>
          <cell r="E2089" t="str">
            <v>DPW</v>
          </cell>
          <cell r="F2089">
            <v>-36464290.566923097</v>
          </cell>
          <cell r="G2089">
            <v>0</v>
          </cell>
          <cell r="H2089">
            <v>0</v>
          </cell>
          <cell r="I2089">
            <v>-36464290.566923097</v>
          </cell>
          <cell r="J2089">
            <v>0</v>
          </cell>
          <cell r="K2089">
            <v>0</v>
          </cell>
          <cell r="S2089" t="str">
            <v>METR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-36464290.566923097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D2089">
            <v>108370</v>
          </cell>
          <cell r="AE2089" t="str">
            <v>S</v>
          </cell>
          <cell r="AF2089" t="str">
            <v>108370.S</v>
          </cell>
        </row>
        <row r="2090">
          <cell r="A2090">
            <v>2090</v>
          </cell>
          <cell r="F2090">
            <v>-36464290.566923097</v>
          </cell>
          <cell r="G2090">
            <v>0</v>
          </cell>
          <cell r="H2090">
            <v>0</v>
          </cell>
          <cell r="I2090">
            <v>-36464290.566923097</v>
          </cell>
          <cell r="J2090">
            <v>0</v>
          </cell>
          <cell r="K2090">
            <v>0</v>
          </cell>
          <cell r="N2090">
            <v>0</v>
          </cell>
          <cell r="O2090">
            <v>0</v>
          </cell>
          <cell r="Q2090">
            <v>0</v>
          </cell>
          <cell r="R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-36464290.566923097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D2090">
            <v>108370</v>
          </cell>
          <cell r="AE2090" t="str">
            <v>NA</v>
          </cell>
          <cell r="AF2090" t="str">
            <v>108370.NA1</v>
          </cell>
        </row>
        <row r="2091">
          <cell r="A2091">
            <v>2091</v>
          </cell>
          <cell r="AD2091">
            <v>108370</v>
          </cell>
          <cell r="AE2091" t="str">
            <v>NA</v>
          </cell>
          <cell r="AF2091" t="str">
            <v>108370.NA2</v>
          </cell>
        </row>
        <row r="2092">
          <cell r="A2092">
            <v>2092</v>
          </cell>
          <cell r="B2092">
            <v>108371</v>
          </cell>
          <cell r="C2092" t="str">
            <v>Installations on Customers' Premises</v>
          </cell>
          <cell r="AD2092">
            <v>108371</v>
          </cell>
          <cell r="AE2092" t="str">
            <v>NA</v>
          </cell>
          <cell r="AF2092" t="str">
            <v>108371.NA</v>
          </cell>
        </row>
        <row r="2093">
          <cell r="A2093">
            <v>2093</v>
          </cell>
          <cell r="D2093" t="str">
            <v>S</v>
          </cell>
          <cell r="E2093" t="str">
            <v>DPW</v>
          </cell>
          <cell r="F2093">
            <v>-3449623.5184615399</v>
          </cell>
          <cell r="G2093">
            <v>0</v>
          </cell>
          <cell r="H2093">
            <v>0</v>
          </cell>
          <cell r="I2093">
            <v>-3449623.5184615399</v>
          </cell>
          <cell r="J2093">
            <v>0</v>
          </cell>
          <cell r="K2093">
            <v>0</v>
          </cell>
          <cell r="S2093" t="str">
            <v>PC</v>
          </cell>
          <cell r="T2093">
            <v>0</v>
          </cell>
          <cell r="U2093">
            <v>-3449623.5184615399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D2093">
            <v>108371</v>
          </cell>
          <cell r="AE2093" t="str">
            <v>S</v>
          </cell>
          <cell r="AF2093" t="str">
            <v>108371.S</v>
          </cell>
        </row>
        <row r="2094">
          <cell r="A2094">
            <v>2094</v>
          </cell>
          <cell r="F2094">
            <v>-3449623.5184615399</v>
          </cell>
          <cell r="G2094">
            <v>0</v>
          </cell>
          <cell r="H2094">
            <v>0</v>
          </cell>
          <cell r="I2094">
            <v>-3449623.5184615399</v>
          </cell>
          <cell r="J2094">
            <v>0</v>
          </cell>
          <cell r="K2094">
            <v>0</v>
          </cell>
          <cell r="N2094">
            <v>0</v>
          </cell>
          <cell r="O2094">
            <v>0</v>
          </cell>
          <cell r="Q2094">
            <v>0</v>
          </cell>
          <cell r="R2094">
            <v>0</v>
          </cell>
          <cell r="T2094">
            <v>0</v>
          </cell>
          <cell r="U2094">
            <v>-3449623.5184615399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D2094">
            <v>108371</v>
          </cell>
          <cell r="AE2094" t="str">
            <v>NA</v>
          </cell>
          <cell r="AF2094" t="str">
            <v>108371.NA1</v>
          </cell>
        </row>
        <row r="2095">
          <cell r="A2095">
            <v>2095</v>
          </cell>
          <cell r="AD2095">
            <v>108371</v>
          </cell>
          <cell r="AE2095" t="str">
            <v>NA</v>
          </cell>
          <cell r="AF2095" t="str">
            <v>108371.NA2</v>
          </cell>
        </row>
        <row r="2096">
          <cell r="A2096">
            <v>2096</v>
          </cell>
          <cell r="B2096">
            <v>108372</v>
          </cell>
          <cell r="C2096" t="str">
            <v>Leased Property</v>
          </cell>
          <cell r="AD2096">
            <v>108372</v>
          </cell>
          <cell r="AE2096" t="str">
            <v>NA</v>
          </cell>
          <cell r="AF2096" t="str">
            <v>108372.NA</v>
          </cell>
        </row>
        <row r="2097">
          <cell r="A2097">
            <v>2097</v>
          </cell>
          <cell r="D2097" t="str">
            <v>S</v>
          </cell>
          <cell r="E2097" t="str">
            <v>DPW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S2097" t="str">
            <v>PLNT2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D2097">
            <v>108372</v>
          </cell>
          <cell r="AE2097" t="str">
            <v>S</v>
          </cell>
          <cell r="AF2097" t="str">
            <v>108372.S</v>
          </cell>
        </row>
        <row r="2098">
          <cell r="A2098">
            <v>2098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N2098">
            <v>0</v>
          </cell>
          <cell r="O2098">
            <v>0</v>
          </cell>
          <cell r="Q2098">
            <v>0</v>
          </cell>
          <cell r="R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D2098">
            <v>108372</v>
          </cell>
          <cell r="AE2098" t="str">
            <v>NA</v>
          </cell>
          <cell r="AF2098" t="str">
            <v>108372.NA1</v>
          </cell>
        </row>
        <row r="2099">
          <cell r="A2099">
            <v>2099</v>
          </cell>
          <cell r="AD2099">
            <v>108372</v>
          </cell>
          <cell r="AE2099" t="str">
            <v>NA</v>
          </cell>
          <cell r="AF2099" t="str">
            <v>108372.NA2</v>
          </cell>
        </row>
        <row r="2100">
          <cell r="A2100">
            <v>2100</v>
          </cell>
          <cell r="B2100">
            <v>108373</v>
          </cell>
          <cell r="C2100" t="str">
            <v>Street Lights</v>
          </cell>
          <cell r="AD2100">
            <v>108373</v>
          </cell>
          <cell r="AE2100" t="str">
            <v>NA</v>
          </cell>
          <cell r="AF2100" t="str">
            <v>108373.NA</v>
          </cell>
        </row>
        <row r="2101">
          <cell r="A2101">
            <v>2101</v>
          </cell>
          <cell r="D2101" t="str">
            <v>S</v>
          </cell>
          <cell r="E2101" t="str">
            <v>DPW</v>
          </cell>
          <cell r="F2101">
            <v>-12365678.403846201</v>
          </cell>
          <cell r="G2101">
            <v>0</v>
          </cell>
          <cell r="H2101">
            <v>0</v>
          </cell>
          <cell r="I2101">
            <v>-12365678.403846201</v>
          </cell>
          <cell r="J2101">
            <v>0</v>
          </cell>
          <cell r="K2101">
            <v>0</v>
          </cell>
          <cell r="S2101" t="str">
            <v>PC</v>
          </cell>
          <cell r="T2101">
            <v>0</v>
          </cell>
          <cell r="U2101">
            <v>-12365678.403846201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D2101">
            <v>108373</v>
          </cell>
          <cell r="AE2101" t="str">
            <v>S</v>
          </cell>
          <cell r="AF2101" t="str">
            <v>108373.S</v>
          </cell>
        </row>
        <row r="2102">
          <cell r="A2102">
            <v>2102</v>
          </cell>
          <cell r="F2102">
            <v>-12365678.403846201</v>
          </cell>
          <cell r="G2102">
            <v>0</v>
          </cell>
          <cell r="H2102">
            <v>0</v>
          </cell>
          <cell r="I2102">
            <v>-12365678.403846201</v>
          </cell>
          <cell r="J2102">
            <v>0</v>
          </cell>
          <cell r="K2102">
            <v>0</v>
          </cell>
          <cell r="N2102">
            <v>0</v>
          </cell>
          <cell r="O2102">
            <v>0</v>
          </cell>
          <cell r="Q2102">
            <v>0</v>
          </cell>
          <cell r="R2102">
            <v>0</v>
          </cell>
          <cell r="T2102">
            <v>0</v>
          </cell>
          <cell r="U2102">
            <v>-12365678.403846201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D2102">
            <v>108373</v>
          </cell>
          <cell r="AE2102" t="str">
            <v>NA</v>
          </cell>
          <cell r="AF2102" t="str">
            <v>108373.NA1</v>
          </cell>
        </row>
        <row r="2103">
          <cell r="A2103">
            <v>2103</v>
          </cell>
          <cell r="AD2103">
            <v>108373</v>
          </cell>
          <cell r="AE2103" t="str">
            <v>NA</v>
          </cell>
          <cell r="AF2103" t="str">
            <v>108373.NA2</v>
          </cell>
        </row>
        <row r="2104">
          <cell r="A2104">
            <v>2104</v>
          </cell>
          <cell r="B2104" t="str">
            <v>108D00</v>
          </cell>
          <cell r="C2104" t="str">
            <v>Unclassified Dist Plant - Acct 300</v>
          </cell>
          <cell r="AD2104" t="str">
            <v>108D00</v>
          </cell>
          <cell r="AE2104" t="str">
            <v>NA</v>
          </cell>
          <cell r="AF2104" t="str">
            <v>108D00.NA</v>
          </cell>
        </row>
        <row r="2105">
          <cell r="A2105">
            <v>2105</v>
          </cell>
          <cell r="D2105" t="str">
            <v>S</v>
          </cell>
          <cell r="E2105" t="str">
            <v>DPW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S2105" t="str">
            <v>PLNT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D2105" t="str">
            <v>108D00</v>
          </cell>
          <cell r="AE2105" t="str">
            <v>S</v>
          </cell>
          <cell r="AF2105" t="str">
            <v>108D00.S</v>
          </cell>
        </row>
        <row r="2106">
          <cell r="A2106">
            <v>2106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N2106">
            <v>0</v>
          </cell>
          <cell r="O2106">
            <v>0</v>
          </cell>
          <cell r="Q2106">
            <v>0</v>
          </cell>
          <cell r="R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D2106" t="str">
            <v>108D00</v>
          </cell>
          <cell r="AE2106" t="str">
            <v>NA</v>
          </cell>
          <cell r="AF2106" t="str">
            <v>108D00.NA1</v>
          </cell>
        </row>
        <row r="2107">
          <cell r="A2107">
            <v>2107</v>
          </cell>
          <cell r="AD2107" t="str">
            <v>108D00</v>
          </cell>
          <cell r="AE2107" t="str">
            <v>NA</v>
          </cell>
          <cell r="AF2107" t="str">
            <v>108D00.NA2</v>
          </cell>
        </row>
        <row r="2108">
          <cell r="A2108">
            <v>2108</v>
          </cell>
          <cell r="B2108" t="str">
            <v>108DS</v>
          </cell>
          <cell r="C2108" t="str">
            <v>Unclassified Dist Sub Plant - Acct 300</v>
          </cell>
          <cell r="AD2108" t="str">
            <v>108DS</v>
          </cell>
          <cell r="AE2108" t="str">
            <v>NA</v>
          </cell>
          <cell r="AF2108" t="str">
            <v>108DS.NA</v>
          </cell>
        </row>
        <row r="2109">
          <cell r="A2109">
            <v>2109</v>
          </cell>
          <cell r="D2109" t="str">
            <v>S</v>
          </cell>
          <cell r="E2109" t="str">
            <v>DPW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S2109" t="str">
            <v>PLNT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D2109" t="str">
            <v>108DS</v>
          </cell>
          <cell r="AE2109" t="str">
            <v>S</v>
          </cell>
          <cell r="AF2109" t="str">
            <v>108DS.S</v>
          </cell>
        </row>
        <row r="2110">
          <cell r="A2110">
            <v>2110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N2110">
            <v>0</v>
          </cell>
          <cell r="O2110">
            <v>0</v>
          </cell>
          <cell r="Q2110">
            <v>0</v>
          </cell>
          <cell r="R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D2110" t="str">
            <v>108DS</v>
          </cell>
          <cell r="AE2110" t="str">
            <v>NA</v>
          </cell>
          <cell r="AF2110" t="str">
            <v>108DS.NA1</v>
          </cell>
        </row>
        <row r="2111">
          <cell r="A2111">
            <v>2111</v>
          </cell>
          <cell r="AD2111" t="str">
            <v>108DS</v>
          </cell>
          <cell r="AE2111" t="str">
            <v>NA</v>
          </cell>
          <cell r="AF2111" t="str">
            <v>108DS.NA2</v>
          </cell>
        </row>
        <row r="2112">
          <cell r="A2112">
            <v>2112</v>
          </cell>
          <cell r="B2112" t="str">
            <v>108DP</v>
          </cell>
          <cell r="C2112" t="str">
            <v>Unclassified Dist Sub Plant - Acct 300</v>
          </cell>
          <cell r="AD2112" t="str">
            <v>108DP</v>
          </cell>
          <cell r="AE2112" t="str">
            <v>NA</v>
          </cell>
          <cell r="AF2112" t="str">
            <v>108DP.NA</v>
          </cell>
        </row>
        <row r="2113">
          <cell r="A2113">
            <v>2113</v>
          </cell>
          <cell r="D2113" t="str">
            <v>S</v>
          </cell>
          <cell r="E2113" t="str">
            <v>DPW</v>
          </cell>
          <cell r="F2113">
            <v>-288476.20538461499</v>
          </cell>
          <cell r="G2113">
            <v>0</v>
          </cell>
          <cell r="H2113">
            <v>0</v>
          </cell>
          <cell r="I2113">
            <v>-288476.20538461499</v>
          </cell>
          <cell r="J2113">
            <v>0</v>
          </cell>
          <cell r="K2113">
            <v>0</v>
          </cell>
          <cell r="S2113" t="str">
            <v>PLNT</v>
          </cell>
          <cell r="T2113">
            <v>-50600.190499014985</v>
          </cell>
          <cell r="U2113">
            <v>-145413.87422993782</v>
          </cell>
          <cell r="V2113">
            <v>-54017.997376680927</v>
          </cell>
          <cell r="W2113">
            <v>-29735.531924253773</v>
          </cell>
          <cell r="X2113">
            <v>-8708.6113547274545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D2113" t="str">
            <v>108DP</v>
          </cell>
          <cell r="AE2113" t="str">
            <v>S</v>
          </cell>
          <cell r="AF2113" t="str">
            <v>108DP.S</v>
          </cell>
        </row>
        <row r="2114">
          <cell r="A2114">
            <v>2114</v>
          </cell>
          <cell r="F2114">
            <v>-288476.20538461499</v>
          </cell>
          <cell r="G2114">
            <v>0</v>
          </cell>
          <cell r="H2114">
            <v>0</v>
          </cell>
          <cell r="I2114">
            <v>-288476.20538461499</v>
          </cell>
          <cell r="J2114">
            <v>0</v>
          </cell>
          <cell r="K2114">
            <v>0</v>
          </cell>
          <cell r="N2114">
            <v>0</v>
          </cell>
          <cell r="O2114">
            <v>0</v>
          </cell>
          <cell r="Q2114">
            <v>0</v>
          </cell>
          <cell r="R2114">
            <v>0</v>
          </cell>
          <cell r="T2114">
            <v>-50600.190499014985</v>
          </cell>
          <cell r="U2114">
            <v>-145413.87422993782</v>
          </cell>
          <cell r="V2114">
            <v>-54017.997376680927</v>
          </cell>
          <cell r="W2114">
            <v>-29735.531924253773</v>
          </cell>
          <cell r="X2114">
            <v>-8708.6113547274545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D2114" t="str">
            <v>108DP</v>
          </cell>
          <cell r="AE2114" t="str">
            <v>NA</v>
          </cell>
          <cell r="AF2114" t="str">
            <v>108DP.NA1</v>
          </cell>
        </row>
        <row r="2115">
          <cell r="A2115">
            <v>2115</v>
          </cell>
          <cell r="AD2115" t="str">
            <v>108DP</v>
          </cell>
          <cell r="AE2115" t="str">
            <v>NA</v>
          </cell>
          <cell r="AF2115" t="str">
            <v>108DP.NA2</v>
          </cell>
        </row>
        <row r="2116">
          <cell r="A2116">
            <v>2116</v>
          </cell>
          <cell r="AD2116" t="str">
            <v>108DP</v>
          </cell>
          <cell r="AE2116" t="str">
            <v>NA</v>
          </cell>
          <cell r="AF2116" t="str">
            <v>108DP.NA3</v>
          </cell>
        </row>
        <row r="2117">
          <cell r="A2117">
            <v>2117</v>
          </cell>
          <cell r="B2117" t="str">
            <v>TOTAL DISTRIBUTION PLANT DEPR</v>
          </cell>
          <cell r="F2117">
            <v>-873756689.44153762</v>
          </cell>
          <cell r="G2117">
            <v>0</v>
          </cell>
          <cell r="H2117">
            <v>0</v>
          </cell>
          <cell r="I2117">
            <v>-873756689.44153762</v>
          </cell>
          <cell r="J2117">
            <v>0</v>
          </cell>
          <cell r="K2117">
            <v>0</v>
          </cell>
          <cell r="N2117">
            <v>0</v>
          </cell>
          <cell r="O2117">
            <v>0</v>
          </cell>
          <cell r="Q2117">
            <v>0</v>
          </cell>
          <cell r="R2117">
            <v>0</v>
          </cell>
          <cell r="T2117">
            <v>-104560566.42142558</v>
          </cell>
          <cell r="U2117">
            <v>-525391189.05253333</v>
          </cell>
          <cell r="V2117">
            <v>-117020269.06737667</v>
          </cell>
          <cell r="W2117">
            <v>-90311665.721924245</v>
          </cell>
          <cell r="X2117">
            <v>-36472999.178277828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D2117" t="str">
            <v>TOTAL DISTRIBUTION PLANT DEPR</v>
          </cell>
          <cell r="AE2117" t="str">
            <v>NA</v>
          </cell>
          <cell r="AF2117" t="str">
            <v>TOTAL DISTRIBUTION PLANT DEPR.NA</v>
          </cell>
        </row>
        <row r="2118">
          <cell r="A2118">
            <v>2118</v>
          </cell>
          <cell r="AD2118" t="str">
            <v>TOTAL DISTRIBUTION PLANT DEPR</v>
          </cell>
          <cell r="AE2118" t="str">
            <v>NA</v>
          </cell>
          <cell r="AF2118" t="str">
            <v>TOTAL DISTRIBUTION PLANT DEPR.NA1</v>
          </cell>
        </row>
        <row r="2119">
          <cell r="A2119">
            <v>2119</v>
          </cell>
          <cell r="B2119" t="str">
            <v>108GP</v>
          </cell>
          <cell r="C2119" t="str">
            <v>General Plant Accumulated Depr</v>
          </cell>
          <cell r="AD2119" t="str">
            <v>108GP</v>
          </cell>
          <cell r="AE2119" t="str">
            <v>NA</v>
          </cell>
          <cell r="AF2119" t="str">
            <v>108GP.NA</v>
          </cell>
        </row>
        <row r="2120">
          <cell r="A2120">
            <v>2120</v>
          </cell>
          <cell r="D2120" t="str">
            <v>S</v>
          </cell>
          <cell r="E2120" t="str">
            <v>G-SITUS</v>
          </cell>
          <cell r="F2120">
            <v>-74314293.267692298</v>
          </cell>
          <cell r="G2120">
            <v>0</v>
          </cell>
          <cell r="H2120">
            <v>-22029514.049441017</v>
          </cell>
          <cell r="I2120">
            <v>-52284779.218251273</v>
          </cell>
          <cell r="J2120">
            <v>0</v>
          </cell>
          <cell r="K2120">
            <v>0</v>
          </cell>
          <cell r="M2120">
            <v>0.75</v>
          </cell>
          <cell r="N2120">
            <v>0</v>
          </cell>
          <cell r="O2120">
            <v>0</v>
          </cell>
          <cell r="P2120">
            <v>0.75</v>
          </cell>
          <cell r="Q2120">
            <v>-16522135.537080763</v>
          </cell>
          <cell r="R2120">
            <v>-5507378.5123602543</v>
          </cell>
          <cell r="S2120" t="str">
            <v>PLNT</v>
          </cell>
          <cell r="T2120">
            <v>-9171015.6306137778</v>
          </cell>
          <cell r="U2120">
            <v>-26355491.952087142</v>
          </cell>
          <cell r="V2120">
            <v>-9790474.9644299969</v>
          </cell>
          <cell r="W2120">
            <v>-5389407.1419998892</v>
          </cell>
          <cell r="X2120">
            <v>-1578389.5291204653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D2120" t="str">
            <v>108GP</v>
          </cell>
          <cell r="AE2120" t="str">
            <v>S</v>
          </cell>
          <cell r="AF2120" t="str">
            <v>108GP.S</v>
          </cell>
        </row>
        <row r="2121">
          <cell r="A2121">
            <v>2121</v>
          </cell>
          <cell r="D2121" t="str">
            <v>SG</v>
          </cell>
          <cell r="E2121" t="str">
            <v>G-DGP</v>
          </cell>
          <cell r="F2121">
            <v>-570793.63275224692</v>
          </cell>
          <cell r="G2121">
            <v>-382440.35434392752</v>
          </cell>
          <cell r="H2121">
            <v>-188353.27840831937</v>
          </cell>
          <cell r="I2121">
            <v>0</v>
          </cell>
          <cell r="J2121">
            <v>0</v>
          </cell>
          <cell r="K2121">
            <v>0</v>
          </cell>
          <cell r="M2121">
            <v>0.75</v>
          </cell>
          <cell r="N2121">
            <v>-286830.26575794566</v>
          </cell>
          <cell r="O2121">
            <v>-95610.088585981881</v>
          </cell>
          <cell r="P2121">
            <v>0.75</v>
          </cell>
          <cell r="Q2121">
            <v>-141264.95880623953</v>
          </cell>
          <cell r="R2121">
            <v>-47088.319602079842</v>
          </cell>
          <cell r="S2121" t="str">
            <v>PLNT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D2121" t="str">
            <v>108GP</v>
          </cell>
          <cell r="AE2121" t="str">
            <v>SG</v>
          </cell>
          <cell r="AF2121" t="str">
            <v>108GP.SG</v>
          </cell>
        </row>
        <row r="2122">
          <cell r="A2122">
            <v>2122</v>
          </cell>
          <cell r="D2122" t="str">
            <v>SG</v>
          </cell>
          <cell r="E2122" t="str">
            <v>G-DGU</v>
          </cell>
          <cell r="F2122">
            <v>-1442982.4259724659</v>
          </cell>
          <cell r="G2122">
            <v>-966820.01801604312</v>
          </cell>
          <cell r="H2122">
            <v>-476162.40795642283</v>
          </cell>
          <cell r="I2122">
            <v>0</v>
          </cell>
          <cell r="J2122">
            <v>0</v>
          </cell>
          <cell r="K2122">
            <v>0</v>
          </cell>
          <cell r="M2122">
            <v>0.75</v>
          </cell>
          <cell r="N2122">
            <v>-725115.01351203234</v>
          </cell>
          <cell r="O2122">
            <v>-241705.00450401078</v>
          </cell>
          <cell r="P2122">
            <v>0.75</v>
          </cell>
          <cell r="Q2122">
            <v>-357121.80596731714</v>
          </cell>
          <cell r="R2122">
            <v>-119040.60198910571</v>
          </cell>
          <cell r="S2122" t="str">
            <v>PLNT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D2122" t="str">
            <v>108GP</v>
          </cell>
          <cell r="AE2122" t="str">
            <v>SG</v>
          </cell>
          <cell r="AF2122" t="str">
            <v>108GP.SG1</v>
          </cell>
        </row>
        <row r="2123">
          <cell r="A2123">
            <v>2123</v>
          </cell>
          <cell r="D2123" t="str">
            <v>SG</v>
          </cell>
          <cell r="E2123" t="str">
            <v>G-SG</v>
          </cell>
          <cell r="F2123">
            <v>-36962728.55081369</v>
          </cell>
          <cell r="G2123">
            <v>-16338947.728931114</v>
          </cell>
          <cell r="H2123">
            <v>-20623780.821882576</v>
          </cell>
          <cell r="I2123">
            <v>0</v>
          </cell>
          <cell r="J2123">
            <v>0</v>
          </cell>
          <cell r="K2123">
            <v>0</v>
          </cell>
          <cell r="M2123">
            <v>0.75</v>
          </cell>
          <cell r="N2123">
            <v>-12254210.796698336</v>
          </cell>
          <cell r="O2123">
            <v>-4084736.9322327785</v>
          </cell>
          <cell r="P2123">
            <v>0.75</v>
          </cell>
          <cell r="Q2123">
            <v>-15467835.616411932</v>
          </cell>
          <cell r="R2123">
            <v>-5155945.2054706439</v>
          </cell>
          <cell r="S2123" t="str">
            <v>PLNT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D2123" t="str">
            <v>108GP</v>
          </cell>
          <cell r="AE2123" t="str">
            <v>SG</v>
          </cell>
          <cell r="AF2123" t="str">
            <v>108GP.SG2</v>
          </cell>
        </row>
        <row r="2124">
          <cell r="A2124">
            <v>2124</v>
          </cell>
          <cell r="D2124" t="str">
            <v>CN</v>
          </cell>
          <cell r="E2124" t="str">
            <v>CUST</v>
          </cell>
          <cell r="F2124">
            <v>-3562556.7932744138</v>
          </cell>
          <cell r="G2124">
            <v>0</v>
          </cell>
          <cell r="H2124">
            <v>0</v>
          </cell>
          <cell r="I2124">
            <v>0</v>
          </cell>
          <cell r="J2124">
            <v>-3562556.7932744138</v>
          </cell>
          <cell r="K2124">
            <v>0</v>
          </cell>
          <cell r="M2124">
            <v>0.75</v>
          </cell>
          <cell r="N2124">
            <v>0</v>
          </cell>
          <cell r="O2124">
            <v>0</v>
          </cell>
          <cell r="P2124">
            <v>0.75</v>
          </cell>
          <cell r="Q2124">
            <v>0</v>
          </cell>
          <cell r="R2124">
            <v>0</v>
          </cell>
          <cell r="S2124" t="str">
            <v>CUST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D2124" t="str">
            <v>108GP</v>
          </cell>
          <cell r="AE2124" t="str">
            <v>CN</v>
          </cell>
          <cell r="AF2124" t="str">
            <v>108GP.CN</v>
          </cell>
        </row>
        <row r="2125">
          <cell r="A2125">
            <v>2125</v>
          </cell>
          <cell r="D2125" t="str">
            <v>SO</v>
          </cell>
          <cell r="E2125" t="str">
            <v>PTD</v>
          </cell>
          <cell r="F2125">
            <v>-42020124.238195486</v>
          </cell>
          <cell r="G2125">
            <v>-21219929.430633437</v>
          </cell>
          <cell r="H2125">
            <v>-10081231.909389967</v>
          </cell>
          <cell r="I2125">
            <v>-10718962.898172084</v>
          </cell>
          <cell r="J2125">
            <v>0</v>
          </cell>
          <cell r="K2125">
            <v>0</v>
          </cell>
          <cell r="M2125">
            <v>0.75</v>
          </cell>
          <cell r="N2125">
            <v>-15914947.072975077</v>
          </cell>
          <cell r="O2125">
            <v>-5304982.3576583592</v>
          </cell>
          <cell r="P2125">
            <v>0.75</v>
          </cell>
          <cell r="Q2125">
            <v>-7560923.9320424758</v>
          </cell>
          <cell r="R2125">
            <v>-2520307.9773474918</v>
          </cell>
          <cell r="S2125" t="str">
            <v>PLNT</v>
          </cell>
          <cell r="T2125">
            <v>-1880160.4932241926</v>
          </cell>
          <cell r="U2125">
            <v>-5403169.8062307257</v>
          </cell>
          <cell r="V2125">
            <v>-2007156.565797922</v>
          </cell>
          <cell r="W2125">
            <v>-1104888.5748775399</v>
          </cell>
          <cell r="X2125">
            <v>-323587.45804170275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D2125" t="str">
            <v>108GP</v>
          </cell>
          <cell r="AE2125" t="str">
            <v>SO</v>
          </cell>
          <cell r="AF2125" t="str">
            <v>108GP.SO</v>
          </cell>
        </row>
        <row r="2126">
          <cell r="A2126">
            <v>2126</v>
          </cell>
          <cell r="D2126" t="str">
            <v>SE</v>
          </cell>
          <cell r="E2126" t="str">
            <v>P</v>
          </cell>
          <cell r="F2126">
            <v>-365860.28745731158</v>
          </cell>
          <cell r="G2126">
            <v>-365860.28745731158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M2126">
            <v>0</v>
          </cell>
          <cell r="N2126">
            <v>0</v>
          </cell>
          <cell r="O2126">
            <v>-365860.28745731158</v>
          </cell>
          <cell r="P2126">
            <v>0</v>
          </cell>
          <cell r="Q2126">
            <v>0</v>
          </cell>
          <cell r="R2126">
            <v>0</v>
          </cell>
          <cell r="S2126" t="str">
            <v>PLNT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D2126" t="str">
            <v>108GP</v>
          </cell>
          <cell r="AE2126" t="str">
            <v>SE</v>
          </cell>
          <cell r="AF2126" t="str">
            <v>108GP.SE</v>
          </cell>
        </row>
        <row r="2127">
          <cell r="A2127">
            <v>2127</v>
          </cell>
          <cell r="D2127" t="str">
            <v>SG</v>
          </cell>
          <cell r="E2127" t="str">
            <v>G-SG</v>
          </cell>
          <cell r="F2127">
            <v>-33920.886650483888</v>
          </cell>
          <cell r="G2127">
            <v>-14994.336609629236</v>
          </cell>
          <cell r="H2127">
            <v>-18926.550040854654</v>
          </cell>
          <cell r="I2127">
            <v>0</v>
          </cell>
          <cell r="J2127">
            <v>0</v>
          </cell>
          <cell r="K2127">
            <v>0</v>
          </cell>
          <cell r="M2127">
            <v>0.75</v>
          </cell>
          <cell r="N2127">
            <v>-11245.752457221926</v>
          </cell>
          <cell r="O2127">
            <v>-3748.5841524073089</v>
          </cell>
          <cell r="P2127">
            <v>0.75</v>
          </cell>
          <cell r="Q2127">
            <v>-14194.912530640991</v>
          </cell>
          <cell r="R2127">
            <v>-4731.6375102136635</v>
          </cell>
          <cell r="S2127" t="str">
            <v>PLNT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D2127" t="str">
            <v>108GP</v>
          </cell>
          <cell r="AE2127" t="str">
            <v>SG</v>
          </cell>
          <cell r="AF2127" t="str">
            <v>108GP.SG3</v>
          </cell>
        </row>
        <row r="2128">
          <cell r="A2128">
            <v>2128</v>
          </cell>
          <cell r="D2128" t="str">
            <v>SG</v>
          </cell>
          <cell r="E2128" t="str">
            <v>G-SG</v>
          </cell>
          <cell r="F2128">
            <v>-996355.72277656815</v>
          </cell>
          <cell r="G2128">
            <v>-440427.55262204137</v>
          </cell>
          <cell r="H2128">
            <v>-555928.17015452683</v>
          </cell>
          <cell r="I2128">
            <v>0</v>
          </cell>
          <cell r="J2128">
            <v>0</v>
          </cell>
          <cell r="K2128">
            <v>0</v>
          </cell>
          <cell r="M2128">
            <v>0.75</v>
          </cell>
          <cell r="N2128">
            <v>-330320.66446653102</v>
          </cell>
          <cell r="O2128">
            <v>-110106.88815551034</v>
          </cell>
          <cell r="P2128">
            <v>0.75</v>
          </cell>
          <cell r="Q2128">
            <v>-416946.12761589512</v>
          </cell>
          <cell r="R2128">
            <v>-138982.04253863171</v>
          </cell>
          <cell r="S2128" t="str">
            <v>PLNT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D2128" t="str">
            <v>108GP</v>
          </cell>
          <cell r="AE2128" t="str">
            <v>SG</v>
          </cell>
          <cell r="AF2128" t="str">
            <v>108GP.SG4</v>
          </cell>
        </row>
        <row r="2129">
          <cell r="A2129">
            <v>2129</v>
          </cell>
          <cell r="F2129">
            <v>-160269615.80558494</v>
          </cell>
          <cell r="G2129">
            <v>-39729419.7086135</v>
          </cell>
          <cell r="H2129">
            <v>-53973897.187273681</v>
          </cell>
          <cell r="I2129">
            <v>-63003742.116423354</v>
          </cell>
          <cell r="J2129">
            <v>-3562556.7932744138</v>
          </cell>
          <cell r="K2129">
            <v>0</v>
          </cell>
          <cell r="N2129">
            <v>-29522669.565867141</v>
          </cell>
          <cell r="O2129">
            <v>-10206750.142746359</v>
          </cell>
          <cell r="Q2129">
            <v>-40480422.890455261</v>
          </cell>
          <cell r="R2129">
            <v>-13493474.29681842</v>
          </cell>
          <cell r="T2129">
            <v>-11051176.12383797</v>
          </cell>
          <cell r="U2129">
            <v>-31758661.758317865</v>
          </cell>
          <cell r="V2129">
            <v>-11797631.530227918</v>
          </cell>
          <cell r="W2129">
            <v>-6494295.7168774288</v>
          </cell>
          <cell r="X2129">
            <v>-1901976.9871621681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D2129" t="str">
            <v>108GP</v>
          </cell>
          <cell r="AE2129" t="str">
            <v>NA</v>
          </cell>
          <cell r="AF2129" t="str">
            <v>108GP.NA1</v>
          </cell>
        </row>
        <row r="2130">
          <cell r="A2130">
            <v>2130</v>
          </cell>
          <cell r="AD2130" t="str">
            <v>108GP</v>
          </cell>
          <cell r="AE2130" t="str">
            <v>NA</v>
          </cell>
          <cell r="AF2130" t="str">
            <v>108GP.NA2</v>
          </cell>
        </row>
        <row r="2131">
          <cell r="A2131">
            <v>2131</v>
          </cell>
          <cell r="AD2131" t="str">
            <v>108GP</v>
          </cell>
          <cell r="AE2131" t="str">
            <v>NA</v>
          </cell>
          <cell r="AF2131" t="str">
            <v>108GP.NA3</v>
          </cell>
        </row>
        <row r="2132">
          <cell r="A2132">
            <v>2132</v>
          </cell>
          <cell r="B2132" t="str">
            <v>108MP</v>
          </cell>
          <cell r="C2132" t="str">
            <v>Mining Plant Accumulated Depr.</v>
          </cell>
          <cell r="AD2132" t="str">
            <v>108MP</v>
          </cell>
          <cell r="AE2132" t="str">
            <v>NA</v>
          </cell>
          <cell r="AF2132" t="str">
            <v>108MP.NA</v>
          </cell>
        </row>
        <row r="2133">
          <cell r="A2133">
            <v>2133</v>
          </cell>
          <cell r="D2133" t="str">
            <v>S</v>
          </cell>
          <cell r="E2133" t="str">
            <v>P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D2133" t="str">
            <v>108MP</v>
          </cell>
          <cell r="AE2133" t="str">
            <v>S</v>
          </cell>
          <cell r="AF2133" t="str">
            <v>108MP.S</v>
          </cell>
        </row>
        <row r="2134">
          <cell r="A2134">
            <v>2134</v>
          </cell>
          <cell r="D2134" t="str">
            <v>DEU</v>
          </cell>
          <cell r="E2134" t="str">
            <v>P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D2134" t="str">
            <v>108MP</v>
          </cell>
          <cell r="AE2134" t="str">
            <v>DEU</v>
          </cell>
          <cell r="AF2134" t="str">
            <v>108MP.DEU</v>
          </cell>
        </row>
        <row r="2135">
          <cell r="A2135">
            <v>2135</v>
          </cell>
          <cell r="D2135" t="str">
            <v>SE</v>
          </cell>
          <cell r="E2135" t="str">
            <v>P</v>
          </cell>
          <cell r="F2135">
            <v>-38115538.024846181</v>
          </cell>
          <cell r="G2135">
            <v>-38115538.024846181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M2135">
            <v>0</v>
          </cell>
          <cell r="N2135">
            <v>0</v>
          </cell>
          <cell r="O2135">
            <v>-38115538.024846181</v>
          </cell>
          <cell r="P2135">
            <v>0</v>
          </cell>
          <cell r="Q2135">
            <v>0</v>
          </cell>
          <cell r="R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D2135" t="str">
            <v>108MP</v>
          </cell>
          <cell r="AE2135" t="str">
            <v>SE</v>
          </cell>
          <cell r="AF2135" t="str">
            <v>108MP.SE</v>
          </cell>
        </row>
        <row r="2136">
          <cell r="A2136">
            <v>2136</v>
          </cell>
          <cell r="F2136">
            <v>-38115538.024846181</v>
          </cell>
          <cell r="G2136">
            <v>-38115538.024846181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N2136">
            <v>0</v>
          </cell>
          <cell r="O2136">
            <v>-38115538.024846181</v>
          </cell>
          <cell r="Q2136">
            <v>0</v>
          </cell>
          <cell r="R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AD2136" t="str">
            <v>108MP</v>
          </cell>
          <cell r="AE2136" t="str">
            <v>NA</v>
          </cell>
          <cell r="AF2136" t="str">
            <v>108MP.NA1</v>
          </cell>
        </row>
        <row r="2137">
          <cell r="A2137">
            <v>2137</v>
          </cell>
          <cell r="AD2137" t="str">
            <v>108MP</v>
          </cell>
          <cell r="AE2137" t="str">
            <v>NA</v>
          </cell>
          <cell r="AF2137" t="str">
            <v>108MP.NA2</v>
          </cell>
        </row>
        <row r="2138">
          <cell r="A2138">
            <v>2138</v>
          </cell>
          <cell r="B2138" t="str">
            <v>108MP</v>
          </cell>
          <cell r="C2138" t="str">
            <v>Less Centralia Situs Depreciation</v>
          </cell>
          <cell r="AD2138" t="str">
            <v>108MP</v>
          </cell>
          <cell r="AE2138" t="str">
            <v>NA</v>
          </cell>
          <cell r="AF2138" t="str">
            <v>108MP.NA3</v>
          </cell>
        </row>
        <row r="2139">
          <cell r="A2139">
            <v>2139</v>
          </cell>
          <cell r="D2139" t="str">
            <v>S</v>
          </cell>
          <cell r="E2139" t="str">
            <v>P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D2139" t="str">
            <v>108MP</v>
          </cell>
          <cell r="AE2139" t="str">
            <v>S</v>
          </cell>
          <cell r="AF2139" t="str">
            <v>108MP.S1</v>
          </cell>
        </row>
        <row r="2140">
          <cell r="A2140">
            <v>2140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N2140">
            <v>0</v>
          </cell>
          <cell r="O2140">
            <v>0</v>
          </cell>
          <cell r="Q2140">
            <v>0</v>
          </cell>
          <cell r="R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D2140" t="str">
            <v>108MP</v>
          </cell>
          <cell r="AE2140" t="str">
            <v>NA</v>
          </cell>
          <cell r="AF2140" t="str">
            <v>108MP.NA4</v>
          </cell>
        </row>
        <row r="2141">
          <cell r="A2141">
            <v>2141</v>
          </cell>
          <cell r="AD2141" t="str">
            <v>108MP</v>
          </cell>
          <cell r="AE2141" t="str">
            <v>NA</v>
          </cell>
          <cell r="AF2141" t="str">
            <v>108MP.NA5</v>
          </cell>
        </row>
        <row r="2142">
          <cell r="A2142">
            <v>2142</v>
          </cell>
          <cell r="B2142">
            <v>1081390</v>
          </cell>
          <cell r="C2142" t="str">
            <v>Accum Depr - Capital Lease</v>
          </cell>
          <cell r="AD2142">
            <v>1081390</v>
          </cell>
          <cell r="AE2142" t="str">
            <v>NA</v>
          </cell>
          <cell r="AF2142" t="str">
            <v>1081390.NA</v>
          </cell>
        </row>
        <row r="2143">
          <cell r="A2143">
            <v>2143</v>
          </cell>
          <cell r="D2143" t="str">
            <v>SO</v>
          </cell>
          <cell r="E2143" t="str">
            <v>PTD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 t="str">
            <v>PLNT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D2143">
            <v>1081390</v>
          </cell>
          <cell r="AE2143" t="str">
            <v>SO</v>
          </cell>
          <cell r="AF2143" t="str">
            <v>1081390.SO</v>
          </cell>
        </row>
        <row r="2144">
          <cell r="A2144">
            <v>2144</v>
          </cell>
          <cell r="AD2144">
            <v>1081390</v>
          </cell>
          <cell r="AE2144" t="str">
            <v>NA</v>
          </cell>
          <cell r="AF2144" t="str">
            <v>1081390.NA1</v>
          </cell>
        </row>
        <row r="2145">
          <cell r="A2145">
            <v>2145</v>
          </cell>
          <cell r="AD2145">
            <v>1081390</v>
          </cell>
          <cell r="AE2145" t="str">
            <v>NA</v>
          </cell>
          <cell r="AF2145" t="str">
            <v>1081390.NA2</v>
          </cell>
        </row>
        <row r="2146">
          <cell r="A2146">
            <v>2146</v>
          </cell>
          <cell r="C2146" t="str">
            <v>Remove Capital Leases</v>
          </cell>
          <cell r="E2146" t="str">
            <v>P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D2146">
            <v>1081390</v>
          </cell>
          <cell r="AE2146" t="str">
            <v>NA</v>
          </cell>
          <cell r="AF2146" t="str">
            <v>1081390.NA3</v>
          </cell>
        </row>
        <row r="2147">
          <cell r="A2147">
            <v>2147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N2147">
            <v>0</v>
          </cell>
          <cell r="O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1081390</v>
          </cell>
          <cell r="AE2147" t="str">
            <v>NA</v>
          </cell>
          <cell r="AF2147" t="str">
            <v>1081390.NA4</v>
          </cell>
        </row>
        <row r="2148">
          <cell r="A2148">
            <v>2148</v>
          </cell>
          <cell r="AD2148">
            <v>1081390</v>
          </cell>
          <cell r="AE2148" t="str">
            <v>NA</v>
          </cell>
          <cell r="AF2148" t="str">
            <v>1081390.NA5</v>
          </cell>
        </row>
        <row r="2149">
          <cell r="A2149">
            <v>2149</v>
          </cell>
          <cell r="B2149">
            <v>1081399</v>
          </cell>
          <cell r="C2149" t="str">
            <v>Accum Depr - Capital Lease</v>
          </cell>
          <cell r="AD2149">
            <v>1081399</v>
          </cell>
          <cell r="AE2149" t="str">
            <v>NA</v>
          </cell>
          <cell r="AF2149" t="str">
            <v>1081399.NA</v>
          </cell>
        </row>
        <row r="2150">
          <cell r="A2150">
            <v>2150</v>
          </cell>
          <cell r="D2150" t="str">
            <v>S</v>
          </cell>
          <cell r="E2150" t="str">
            <v>P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 t="str">
            <v>PLNT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D2150">
            <v>1081399</v>
          </cell>
          <cell r="AE2150" t="str">
            <v>S</v>
          </cell>
          <cell r="AF2150" t="str">
            <v>1081399.S</v>
          </cell>
        </row>
        <row r="2151">
          <cell r="A2151">
            <v>2151</v>
          </cell>
          <cell r="D2151" t="str">
            <v>SE</v>
          </cell>
          <cell r="E2151" t="str">
            <v>P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 t="str">
            <v>PLNT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D2151">
            <v>1081399</v>
          </cell>
          <cell r="AE2151" t="str">
            <v>SE</v>
          </cell>
          <cell r="AF2151" t="str">
            <v>1081399.SE</v>
          </cell>
        </row>
        <row r="2152">
          <cell r="A2152">
            <v>2152</v>
          </cell>
          <cell r="AD2152">
            <v>1081399</v>
          </cell>
          <cell r="AE2152" t="str">
            <v>NA</v>
          </cell>
          <cell r="AF2152" t="str">
            <v>1081399.NA1</v>
          </cell>
        </row>
        <row r="2153">
          <cell r="A2153">
            <v>2153</v>
          </cell>
          <cell r="AD2153">
            <v>1081399</v>
          </cell>
          <cell r="AE2153" t="str">
            <v>NA</v>
          </cell>
          <cell r="AF2153" t="str">
            <v>1081399.NA2</v>
          </cell>
        </row>
        <row r="2154">
          <cell r="A2154">
            <v>2154</v>
          </cell>
          <cell r="C2154" t="str">
            <v>Remove Capital Leases</v>
          </cell>
          <cell r="E2154" t="str">
            <v>P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D2154">
            <v>1081399</v>
          </cell>
          <cell r="AE2154" t="str">
            <v>NA</v>
          </cell>
          <cell r="AF2154" t="str">
            <v>1081399.NA3</v>
          </cell>
        </row>
        <row r="2155">
          <cell r="A2155">
            <v>2155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N2155">
            <v>0</v>
          </cell>
          <cell r="O2155">
            <v>0</v>
          </cell>
          <cell r="Q2155">
            <v>0</v>
          </cell>
          <cell r="R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D2155">
            <v>1081399</v>
          </cell>
          <cell r="AE2155" t="str">
            <v>NA</v>
          </cell>
          <cell r="AF2155" t="str">
            <v>1081399.NA4</v>
          </cell>
        </row>
        <row r="2156">
          <cell r="A2156">
            <v>2156</v>
          </cell>
          <cell r="AD2156">
            <v>1081399</v>
          </cell>
          <cell r="AE2156" t="str">
            <v>NA</v>
          </cell>
          <cell r="AF2156" t="str">
            <v>1081399.NA5</v>
          </cell>
        </row>
        <row r="2157">
          <cell r="A2157">
            <v>2157</v>
          </cell>
          <cell r="AD2157">
            <v>1081399</v>
          </cell>
          <cell r="AE2157" t="str">
            <v>NA</v>
          </cell>
          <cell r="AF2157" t="str">
            <v>1081399.NA6</v>
          </cell>
        </row>
        <row r="2158">
          <cell r="A2158">
            <v>2158</v>
          </cell>
          <cell r="B2158" t="str">
            <v>TOTAL GENERAL PLANT ACCUM DEPR</v>
          </cell>
          <cell r="F2158">
            <v>-198385153.8304311</v>
          </cell>
          <cell r="G2158">
            <v>-77844957.733459681</v>
          </cell>
          <cell r="H2158">
            <v>-53973897.187273681</v>
          </cell>
          <cell r="I2158">
            <v>-63003742.116423354</v>
          </cell>
          <cell r="J2158">
            <v>-3562556.7932744138</v>
          </cell>
          <cell r="K2158">
            <v>0</v>
          </cell>
          <cell r="N2158">
            <v>-29522669.565867141</v>
          </cell>
          <cell r="O2158">
            <v>-48322288.16759254</v>
          </cell>
          <cell r="Q2158">
            <v>-40480422.890455261</v>
          </cell>
          <cell r="R2158">
            <v>-13493474.29681842</v>
          </cell>
          <cell r="T2158">
            <v>-11051176.12383797</v>
          </cell>
          <cell r="U2158">
            <v>-31758661.758317865</v>
          </cell>
          <cell r="V2158">
            <v>-11797631.530227918</v>
          </cell>
          <cell r="W2158">
            <v>-6494295.7168774288</v>
          </cell>
          <cell r="X2158">
            <v>-1901976.9871621681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D2158" t="str">
            <v>TOTAL GENERAL PLANT ACCUM DEPR</v>
          </cell>
          <cell r="AE2158" t="str">
            <v>NA</v>
          </cell>
          <cell r="AF2158" t="str">
            <v>TOTAL GENERAL PLANT ACCUM DEPR.NA</v>
          </cell>
        </row>
        <row r="2159">
          <cell r="A2159">
            <v>2159</v>
          </cell>
          <cell r="AD2159" t="str">
            <v>TOTAL GENERAL PLANT ACCUM DEPR</v>
          </cell>
          <cell r="AE2159" t="str">
            <v>NA</v>
          </cell>
          <cell r="AF2159" t="str">
            <v>TOTAL GENERAL PLANT ACCUM DEPR.NA1</v>
          </cell>
        </row>
        <row r="2160">
          <cell r="A2160">
            <v>2160</v>
          </cell>
          <cell r="AD2160" t="str">
            <v>TOTAL GENERAL PLANT ACCUM DEPR</v>
          </cell>
          <cell r="AE2160" t="str">
            <v>NA</v>
          </cell>
          <cell r="AF2160" t="str">
            <v>TOTAL GENERAL PLANT ACCUM DEPR.NA2</v>
          </cell>
        </row>
        <row r="2161">
          <cell r="A2161">
            <v>2161</v>
          </cell>
          <cell r="B2161" t="str">
            <v>TOTAL ACCUM DEPR - PLANT IN SERVICE</v>
          </cell>
          <cell r="F2161">
            <v>-3439491813.5861278</v>
          </cell>
          <cell r="G2161">
            <v>-1802017126.6524484</v>
          </cell>
          <cell r="H2161">
            <v>-697151698.58244395</v>
          </cell>
          <cell r="I2161">
            <v>-936760431.55796099</v>
          </cell>
          <cell r="J2161">
            <v>-3562556.7932744138</v>
          </cell>
          <cell r="K2161">
            <v>0</v>
          </cell>
          <cell r="N2161">
            <v>-1322651796.2551088</v>
          </cell>
          <cell r="O2161">
            <v>-479365330.3973397</v>
          </cell>
          <cell r="Q2161">
            <v>-522863773.93683285</v>
          </cell>
          <cell r="R2161">
            <v>-174287924.64561099</v>
          </cell>
          <cell r="T2161">
            <v>-115611742.54526356</v>
          </cell>
          <cell r="U2161">
            <v>-557149850.81085122</v>
          </cell>
          <cell r="V2161">
            <v>-128817900.59760459</v>
          </cell>
          <cell r="W2161">
            <v>-96805961.438801676</v>
          </cell>
          <cell r="X2161">
            <v>-38374976.165439993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D2161" t="str">
            <v>TOTAL ACCUM DEPR - PLANT IN SERVICE</v>
          </cell>
          <cell r="AE2161" t="str">
            <v>NA</v>
          </cell>
          <cell r="AF2161" t="str">
            <v>TOTAL ACCUM DEPR - PLANT IN SERVICE.NA</v>
          </cell>
        </row>
        <row r="2162">
          <cell r="A2162">
            <v>2162</v>
          </cell>
          <cell r="AD2162" t="str">
            <v>TOTAL ACCUM DEPR - PLANT IN SERVICE</v>
          </cell>
          <cell r="AE2162" t="str">
            <v>NA</v>
          </cell>
          <cell r="AF2162" t="str">
            <v>TOTAL ACCUM DEPR - PLANT IN SERVICE.NA1</v>
          </cell>
        </row>
        <row r="2163">
          <cell r="A2163">
            <v>2163</v>
          </cell>
          <cell r="AD2163" t="str">
            <v>TOTAL ACCUM DEPR - PLANT IN SERVICE</v>
          </cell>
          <cell r="AE2163" t="str">
            <v>NA</v>
          </cell>
          <cell r="AF2163" t="str">
            <v>TOTAL ACCUM DEPR - PLANT IN SERVICE.NA2</v>
          </cell>
        </row>
        <row r="2164">
          <cell r="A2164">
            <v>2164</v>
          </cell>
          <cell r="B2164" t="str">
            <v>111SP</v>
          </cell>
          <cell r="C2164" t="str">
            <v>Accum Prov for Amort-Steam</v>
          </cell>
          <cell r="AD2164" t="str">
            <v>111SP</v>
          </cell>
          <cell r="AE2164" t="str">
            <v>NA</v>
          </cell>
          <cell r="AF2164" t="str">
            <v>111SP.NA</v>
          </cell>
        </row>
        <row r="2165">
          <cell r="A2165">
            <v>2165</v>
          </cell>
          <cell r="D2165" t="str">
            <v>SG</v>
          </cell>
          <cell r="E2165" t="str">
            <v>P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M2165">
            <v>0.75</v>
          </cell>
          <cell r="N2165">
            <v>0</v>
          </cell>
          <cell r="O2165">
            <v>0</v>
          </cell>
          <cell r="P2165">
            <v>0.75</v>
          </cell>
          <cell r="Q2165">
            <v>0</v>
          </cell>
          <cell r="R2165">
            <v>0</v>
          </cell>
          <cell r="S2165" t="str">
            <v>PLNT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D2165" t="str">
            <v>111SP</v>
          </cell>
          <cell r="AE2165" t="str">
            <v>SG</v>
          </cell>
          <cell r="AF2165" t="str">
            <v>111SP.SG</v>
          </cell>
        </row>
        <row r="2166">
          <cell r="A2166">
            <v>2166</v>
          </cell>
          <cell r="D2166" t="str">
            <v>SG</v>
          </cell>
          <cell r="E2166" t="str">
            <v>P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M2166">
            <v>0.75</v>
          </cell>
          <cell r="N2166">
            <v>0</v>
          </cell>
          <cell r="O2166">
            <v>0</v>
          </cell>
          <cell r="P2166">
            <v>0.75</v>
          </cell>
          <cell r="Q2166">
            <v>0</v>
          </cell>
          <cell r="R2166">
            <v>0</v>
          </cell>
          <cell r="S2166" t="str">
            <v>PLNT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D2166" t="str">
            <v>111SP</v>
          </cell>
          <cell r="AE2166" t="str">
            <v>SG</v>
          </cell>
          <cell r="AF2166" t="str">
            <v>111SP.SG1</v>
          </cell>
        </row>
        <row r="2167">
          <cell r="A2167">
            <v>2167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N2167">
            <v>0</v>
          </cell>
          <cell r="O2167">
            <v>0</v>
          </cell>
          <cell r="Q2167">
            <v>0</v>
          </cell>
          <cell r="R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D2167" t="str">
            <v>111SP</v>
          </cell>
          <cell r="AE2167" t="str">
            <v>NA</v>
          </cell>
          <cell r="AF2167" t="str">
            <v>111SP.NA1</v>
          </cell>
        </row>
        <row r="2168">
          <cell r="A2168">
            <v>2168</v>
          </cell>
          <cell r="AD2168" t="str">
            <v>111SP</v>
          </cell>
          <cell r="AE2168" t="str">
            <v>NA</v>
          </cell>
          <cell r="AF2168" t="str">
            <v>111SP.NA2</v>
          </cell>
        </row>
        <row r="2169">
          <cell r="A2169">
            <v>2169</v>
          </cell>
          <cell r="AD2169" t="str">
            <v>111SP</v>
          </cell>
          <cell r="AE2169" t="str">
            <v>NA</v>
          </cell>
          <cell r="AF2169" t="str">
            <v>111SP.NA3</v>
          </cell>
        </row>
        <row r="2170">
          <cell r="A2170">
            <v>2170</v>
          </cell>
          <cell r="B2170" t="str">
            <v>111GP</v>
          </cell>
          <cell r="C2170" t="str">
            <v>Accum Prov for Amort-General</v>
          </cell>
          <cell r="AD2170" t="str">
            <v>111GP</v>
          </cell>
          <cell r="AE2170" t="str">
            <v>NA</v>
          </cell>
          <cell r="AF2170" t="str">
            <v>111GP.NA</v>
          </cell>
        </row>
        <row r="2171">
          <cell r="A2171">
            <v>2171</v>
          </cell>
          <cell r="D2171" t="str">
            <v>S</v>
          </cell>
          <cell r="E2171" t="str">
            <v>G-SITUS</v>
          </cell>
          <cell r="F2171">
            <v>-15032.012307692299</v>
          </cell>
          <cell r="G2171">
            <v>0</v>
          </cell>
          <cell r="H2171">
            <v>-4456.0462296375281</v>
          </cell>
          <cell r="I2171">
            <v>-10575.966078054771</v>
          </cell>
          <cell r="J2171">
            <v>0</v>
          </cell>
          <cell r="K2171">
            <v>0</v>
          </cell>
          <cell r="M2171">
            <v>0.75</v>
          </cell>
          <cell r="N2171">
            <v>0</v>
          </cell>
          <cell r="O2171">
            <v>0</v>
          </cell>
          <cell r="P2171">
            <v>0.75</v>
          </cell>
          <cell r="Q2171">
            <v>-3342.0346722281461</v>
          </cell>
          <cell r="R2171">
            <v>-1114.011557409382</v>
          </cell>
          <cell r="S2171" t="str">
            <v>PLNT</v>
          </cell>
          <cell r="T2171">
            <v>-1855.0781252380971</v>
          </cell>
          <cell r="U2171">
            <v>-5331.0885696237183</v>
          </cell>
          <cell r="V2171">
            <v>-1980.3800008341946</v>
          </cell>
          <cell r="W2171">
            <v>-1090.1487577616153</v>
          </cell>
          <cell r="X2171">
            <v>-319.27062459714449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D2171" t="str">
            <v>111GP</v>
          </cell>
          <cell r="AE2171" t="str">
            <v>S</v>
          </cell>
          <cell r="AF2171" t="str">
            <v>111GP.S</v>
          </cell>
        </row>
        <row r="2172">
          <cell r="A2172">
            <v>2172</v>
          </cell>
          <cell r="D2172" t="str">
            <v>CN</v>
          </cell>
          <cell r="E2172" t="str">
            <v>CUST</v>
          </cell>
          <cell r="F2172">
            <v>-113347.65844579109</v>
          </cell>
          <cell r="G2172">
            <v>0</v>
          </cell>
          <cell r="H2172">
            <v>0</v>
          </cell>
          <cell r="I2172">
            <v>0</v>
          </cell>
          <cell r="J2172">
            <v>-113347.65844579109</v>
          </cell>
          <cell r="K2172">
            <v>0</v>
          </cell>
          <cell r="M2172">
            <v>0.75</v>
          </cell>
          <cell r="N2172">
            <v>0</v>
          </cell>
          <cell r="O2172">
            <v>0</v>
          </cell>
          <cell r="P2172">
            <v>0.75</v>
          </cell>
          <cell r="Q2172">
            <v>0</v>
          </cell>
          <cell r="R2172">
            <v>0</v>
          </cell>
          <cell r="S2172" t="str">
            <v>CUST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D2172" t="str">
            <v>111GP</v>
          </cell>
          <cell r="AE2172" t="str">
            <v>CN</v>
          </cell>
          <cell r="AF2172" t="str">
            <v>111GP.CN</v>
          </cell>
        </row>
        <row r="2173">
          <cell r="A2173">
            <v>2173</v>
          </cell>
          <cell r="D2173" t="str">
            <v>SG</v>
          </cell>
          <cell r="E2173" t="str">
            <v>I-SG</v>
          </cell>
          <cell r="F2173">
            <v>-65552.923555215952</v>
          </cell>
          <cell r="G2173">
            <v>-55057.631888918382</v>
          </cell>
          <cell r="H2173">
            <v>-10495.291666297577</v>
          </cell>
          <cell r="I2173">
            <v>0</v>
          </cell>
          <cell r="J2173">
            <v>0</v>
          </cell>
          <cell r="K2173">
            <v>0</v>
          </cell>
          <cell r="M2173">
            <v>0.75</v>
          </cell>
          <cell r="N2173">
            <v>-41293.223916688788</v>
          </cell>
          <cell r="O2173">
            <v>-13764.407972229596</v>
          </cell>
          <cell r="P2173">
            <v>0.75</v>
          </cell>
          <cell r="Q2173">
            <v>-7871.4687497231826</v>
          </cell>
          <cell r="R2173">
            <v>-2623.8229165743942</v>
          </cell>
          <cell r="S2173" t="str">
            <v>PLNT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D2173" t="str">
            <v>111GP</v>
          </cell>
          <cell r="AE2173" t="str">
            <v>SG</v>
          </cell>
          <cell r="AF2173" t="str">
            <v>111GP.SG</v>
          </cell>
        </row>
        <row r="2174">
          <cell r="A2174">
            <v>2174</v>
          </cell>
          <cell r="D2174" t="str">
            <v>SO</v>
          </cell>
          <cell r="E2174" t="str">
            <v>PTD</v>
          </cell>
          <cell r="F2174">
            <v>-2274763.0914947297</v>
          </cell>
          <cell r="G2174">
            <v>-1148742.7309662956</v>
          </cell>
          <cell r="H2174">
            <v>-545748.36890734639</v>
          </cell>
          <cell r="I2174">
            <v>-580271.99162108777</v>
          </cell>
          <cell r="J2174">
            <v>0</v>
          </cell>
          <cell r="K2174">
            <v>0</v>
          </cell>
          <cell r="M2174">
            <v>0.75</v>
          </cell>
          <cell r="N2174">
            <v>-861557.04822472169</v>
          </cell>
          <cell r="O2174">
            <v>-287185.6827415739</v>
          </cell>
          <cell r="P2174">
            <v>0.75</v>
          </cell>
          <cell r="Q2174">
            <v>-409311.27668050979</v>
          </cell>
          <cell r="R2174">
            <v>-136437.0922268366</v>
          </cell>
          <cell r="S2174" t="str">
            <v>PLNT</v>
          </cell>
          <cell r="T2174">
            <v>-101782.65232698391</v>
          </cell>
          <cell r="U2174">
            <v>-292501.06883596897</v>
          </cell>
          <cell r="V2174">
            <v>-108657.59579497379</v>
          </cell>
          <cell r="W2174">
            <v>-59813.239392115909</v>
          </cell>
          <cell r="X2174">
            <v>-17517.435271045149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D2174" t="str">
            <v>111GP</v>
          </cell>
          <cell r="AE2174" t="str">
            <v>SO</v>
          </cell>
          <cell r="AF2174" t="str">
            <v>111GP.SO</v>
          </cell>
        </row>
        <row r="2175">
          <cell r="A2175">
            <v>2175</v>
          </cell>
          <cell r="D2175" t="str">
            <v>SE</v>
          </cell>
          <cell r="E2175" t="str">
            <v>P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M2175">
            <v>0.75</v>
          </cell>
          <cell r="N2175">
            <v>0</v>
          </cell>
          <cell r="O2175">
            <v>0</v>
          </cell>
          <cell r="P2175">
            <v>0.75</v>
          </cell>
          <cell r="Q2175">
            <v>0</v>
          </cell>
          <cell r="R2175">
            <v>0</v>
          </cell>
          <cell r="S2175" t="str">
            <v>PLNT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D2175" t="str">
            <v>111GP</v>
          </cell>
          <cell r="AE2175" t="str">
            <v>SE</v>
          </cell>
          <cell r="AF2175" t="str">
            <v>111GP.SE</v>
          </cell>
        </row>
        <row r="2176">
          <cell r="A2176">
            <v>2176</v>
          </cell>
          <cell r="F2176">
            <v>-2468695.6858034292</v>
          </cell>
          <cell r="G2176">
            <v>-1203800.3628552139</v>
          </cell>
          <cell r="H2176">
            <v>-560699.70680328144</v>
          </cell>
          <cell r="I2176">
            <v>-590847.95769914251</v>
          </cell>
          <cell r="J2176">
            <v>-113347.65844579109</v>
          </cell>
          <cell r="K2176">
            <v>0</v>
          </cell>
          <cell r="N2176">
            <v>-902850.2721414105</v>
          </cell>
          <cell r="O2176">
            <v>-300950.09071380348</v>
          </cell>
          <cell r="Q2176">
            <v>-420524.78010246111</v>
          </cell>
          <cell r="R2176">
            <v>-140174.92670082036</v>
          </cell>
          <cell r="T2176">
            <v>-103637.73045222201</v>
          </cell>
          <cell r="U2176">
            <v>-297832.15740559268</v>
          </cell>
          <cell r="V2176">
            <v>-110637.97579580799</v>
          </cell>
          <cell r="W2176">
            <v>-60903.388149877523</v>
          </cell>
          <cell r="X2176">
            <v>-17836.705895642295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D2176" t="str">
            <v>111GP</v>
          </cell>
          <cell r="AE2176" t="str">
            <v>NA</v>
          </cell>
          <cell r="AF2176" t="str">
            <v>111GP.NA1</v>
          </cell>
        </row>
        <row r="2177">
          <cell r="A2177">
            <v>2177</v>
          </cell>
          <cell r="AD2177" t="str">
            <v>111GP</v>
          </cell>
          <cell r="AE2177" t="str">
            <v>NA</v>
          </cell>
          <cell r="AF2177" t="str">
            <v>111GP.NA2</v>
          </cell>
        </row>
        <row r="2178">
          <cell r="A2178">
            <v>2178</v>
          </cell>
          <cell r="AD2178" t="str">
            <v>111GP</v>
          </cell>
          <cell r="AE2178" t="str">
            <v>NA</v>
          </cell>
          <cell r="AF2178" t="str">
            <v>111GP.NA3</v>
          </cell>
        </row>
        <row r="2179">
          <cell r="A2179">
            <v>2179</v>
          </cell>
          <cell r="B2179" t="str">
            <v>111HP</v>
          </cell>
          <cell r="C2179" t="str">
            <v>Accum Prov for Amort-Hydro</v>
          </cell>
          <cell r="AD2179" t="str">
            <v>111HP</v>
          </cell>
          <cell r="AE2179" t="str">
            <v>NA</v>
          </cell>
          <cell r="AF2179" t="str">
            <v>111HP.NA</v>
          </cell>
        </row>
        <row r="2180">
          <cell r="A2180">
            <v>2180</v>
          </cell>
          <cell r="D2180" t="str">
            <v>SG</v>
          </cell>
          <cell r="E2180" t="str">
            <v>P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M2180">
            <v>0.75</v>
          </cell>
          <cell r="N2180">
            <v>0</v>
          </cell>
          <cell r="O2180">
            <v>0</v>
          </cell>
          <cell r="P2180">
            <v>0.75</v>
          </cell>
          <cell r="Q2180">
            <v>0</v>
          </cell>
          <cell r="R2180">
            <v>0</v>
          </cell>
          <cell r="S2180" t="str">
            <v>PLNT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D2180" t="str">
            <v>111HP</v>
          </cell>
          <cell r="AE2180" t="str">
            <v>SG</v>
          </cell>
          <cell r="AF2180" t="str">
            <v>111HP.SG</v>
          </cell>
        </row>
        <row r="2181">
          <cell r="A2181">
            <v>2181</v>
          </cell>
          <cell r="D2181" t="str">
            <v>SG</v>
          </cell>
          <cell r="E2181" t="str">
            <v>P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M2181">
            <v>0.75</v>
          </cell>
          <cell r="N2181">
            <v>0</v>
          </cell>
          <cell r="O2181">
            <v>0</v>
          </cell>
          <cell r="P2181">
            <v>0.75</v>
          </cell>
          <cell r="Q2181">
            <v>0</v>
          </cell>
          <cell r="R2181">
            <v>0</v>
          </cell>
          <cell r="S2181" t="str">
            <v>PLNT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D2181" t="str">
            <v>111HP</v>
          </cell>
          <cell r="AE2181" t="str">
            <v>SG</v>
          </cell>
          <cell r="AF2181" t="str">
            <v>111HP.SG1</v>
          </cell>
        </row>
        <row r="2182">
          <cell r="A2182">
            <v>2182</v>
          </cell>
          <cell r="D2182" t="str">
            <v>SG</v>
          </cell>
          <cell r="E2182" t="str">
            <v>P</v>
          </cell>
          <cell r="F2182">
            <v>-567732.60585156258</v>
          </cell>
          <cell r="G2182">
            <v>-567732.60585156258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M2182">
            <v>0.75</v>
          </cell>
          <cell r="N2182">
            <v>-425799.4543886719</v>
          </cell>
          <cell r="O2182">
            <v>-141933.15146289064</v>
          </cell>
          <cell r="P2182">
            <v>0.75</v>
          </cell>
          <cell r="Q2182">
            <v>0</v>
          </cell>
          <cell r="R2182">
            <v>0</v>
          </cell>
          <cell r="S2182" t="str">
            <v>PLNT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D2182" t="str">
            <v>111HP</v>
          </cell>
          <cell r="AE2182" t="str">
            <v>SG</v>
          </cell>
          <cell r="AF2182" t="str">
            <v>111HP.SG2</v>
          </cell>
        </row>
        <row r="2183">
          <cell r="A2183">
            <v>2183</v>
          </cell>
          <cell r="D2183" t="str">
            <v>SG</v>
          </cell>
          <cell r="E2183" t="str">
            <v>P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M2183">
            <v>0.75</v>
          </cell>
          <cell r="N2183">
            <v>0</v>
          </cell>
          <cell r="O2183">
            <v>0</v>
          </cell>
          <cell r="P2183">
            <v>0.75</v>
          </cell>
          <cell r="Q2183">
            <v>0</v>
          </cell>
          <cell r="R2183">
            <v>0</v>
          </cell>
          <cell r="S2183" t="str">
            <v>PLNT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D2183" t="str">
            <v>111HP</v>
          </cell>
          <cell r="AE2183" t="str">
            <v>SG</v>
          </cell>
          <cell r="AF2183" t="str">
            <v>111HP.SG3</v>
          </cell>
        </row>
        <row r="2184">
          <cell r="A2184">
            <v>2184</v>
          </cell>
          <cell r="F2184">
            <v>-567732.60585156258</v>
          </cell>
          <cell r="G2184">
            <v>-567732.60585156258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N2184">
            <v>-425799.4543886719</v>
          </cell>
          <cell r="O2184">
            <v>-141933.15146289064</v>
          </cell>
          <cell r="Q2184">
            <v>0</v>
          </cell>
          <cell r="R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D2184" t="str">
            <v>111HP</v>
          </cell>
          <cell r="AE2184" t="str">
            <v>NA</v>
          </cell>
          <cell r="AF2184" t="str">
            <v>111HP.NA1</v>
          </cell>
        </row>
        <row r="2185">
          <cell r="A2185">
            <v>2185</v>
          </cell>
          <cell r="AD2185" t="str">
            <v>111HP</v>
          </cell>
          <cell r="AE2185" t="str">
            <v>NA</v>
          </cell>
          <cell r="AF2185" t="str">
            <v>111HP.NA2</v>
          </cell>
        </row>
        <row r="2186">
          <cell r="A2186">
            <v>2186</v>
          </cell>
          <cell r="AD2186" t="str">
            <v>111HP</v>
          </cell>
          <cell r="AE2186" t="str">
            <v>NA</v>
          </cell>
          <cell r="AF2186" t="str">
            <v>111HP.NA3</v>
          </cell>
        </row>
        <row r="2187">
          <cell r="A2187">
            <v>2187</v>
          </cell>
          <cell r="B2187" t="str">
            <v>111IP</v>
          </cell>
          <cell r="C2187" t="str">
            <v>Accum Prov for Amort-Intangible Plant</v>
          </cell>
          <cell r="AD2187" t="str">
            <v>111IP</v>
          </cell>
          <cell r="AE2187" t="str">
            <v>NA</v>
          </cell>
          <cell r="AF2187" t="str">
            <v>111IP.NA</v>
          </cell>
        </row>
        <row r="2188">
          <cell r="A2188">
            <v>2188</v>
          </cell>
          <cell r="D2188" t="str">
            <v>S</v>
          </cell>
          <cell r="E2188" t="str">
            <v>I-SITUS</v>
          </cell>
          <cell r="F2188">
            <v>-26631.411538498476</v>
          </cell>
          <cell r="G2188">
            <v>-49467.906179871621</v>
          </cell>
          <cell r="H2188">
            <v>11275.894075678469</v>
          </cell>
          <cell r="I2188">
            <v>11560.600565694684</v>
          </cell>
          <cell r="J2188">
            <v>0</v>
          </cell>
          <cell r="K2188">
            <v>0</v>
          </cell>
          <cell r="M2188">
            <v>0.75</v>
          </cell>
          <cell r="N2188">
            <v>-37100.929634903718</v>
          </cell>
          <cell r="O2188">
            <v>-12366.976544967905</v>
          </cell>
          <cell r="P2188">
            <v>0.75</v>
          </cell>
          <cell r="Q2188">
            <v>8456.9205567588506</v>
          </cell>
          <cell r="R2188">
            <v>2818.9735189196172</v>
          </cell>
          <cell r="S2188" t="str">
            <v>PLNT</v>
          </cell>
          <cell r="T2188">
            <v>2027.7880115874852</v>
          </cell>
          <cell r="U2188">
            <v>5827.4189874383646</v>
          </cell>
          <cell r="V2188">
            <v>2164.7556345174257</v>
          </cell>
          <cell r="W2188">
            <v>1191.6428487626451</v>
          </cell>
          <cell r="X2188">
            <v>348.99508338876205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D2188" t="str">
            <v>111IP</v>
          </cell>
          <cell r="AE2188" t="str">
            <v>S</v>
          </cell>
          <cell r="AF2188" t="str">
            <v>111IP.S</v>
          </cell>
        </row>
        <row r="2189">
          <cell r="A2189">
            <v>2189</v>
          </cell>
          <cell r="D2189" t="str">
            <v>SG</v>
          </cell>
          <cell r="E2189" t="str">
            <v>I-DGP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M2189">
            <v>0.75</v>
          </cell>
          <cell r="N2189">
            <v>0</v>
          </cell>
          <cell r="O2189">
            <v>0</v>
          </cell>
          <cell r="P2189">
            <v>0.75</v>
          </cell>
          <cell r="Q2189">
            <v>0</v>
          </cell>
          <cell r="R2189">
            <v>0</v>
          </cell>
          <cell r="S2189" t="str">
            <v>PLNT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D2189" t="str">
            <v>111IP</v>
          </cell>
          <cell r="AE2189" t="str">
            <v>SG</v>
          </cell>
          <cell r="AF2189" t="str">
            <v>111IP.SG</v>
          </cell>
        </row>
        <row r="2190">
          <cell r="A2190">
            <v>2190</v>
          </cell>
          <cell r="D2190" t="str">
            <v>SG</v>
          </cell>
          <cell r="E2190" t="str">
            <v>I-DGU</v>
          </cell>
          <cell r="F2190">
            <v>-185424.03297208715</v>
          </cell>
          <cell r="G2190">
            <v>-185424.03297208715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M2190">
            <v>0.75</v>
          </cell>
          <cell r="N2190">
            <v>-139068.02472906536</v>
          </cell>
          <cell r="O2190">
            <v>-46356.008243021788</v>
          </cell>
          <cell r="P2190">
            <v>0.75</v>
          </cell>
          <cell r="Q2190">
            <v>0</v>
          </cell>
          <cell r="R2190">
            <v>0</v>
          </cell>
          <cell r="S2190" t="str">
            <v>PLNT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D2190" t="str">
            <v>111IP</v>
          </cell>
          <cell r="AE2190" t="str">
            <v>SG</v>
          </cell>
          <cell r="AF2190" t="str">
            <v>111IP.SG1</v>
          </cell>
        </row>
        <row r="2191">
          <cell r="A2191">
            <v>2191</v>
          </cell>
          <cell r="D2191" t="str">
            <v>SE</v>
          </cell>
          <cell r="E2191" t="str">
            <v>P</v>
          </cell>
          <cell r="F2191">
            <v>-558454.16111501318</v>
          </cell>
          <cell r="G2191">
            <v>-558454.16111501318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M2191">
            <v>0</v>
          </cell>
          <cell r="N2191">
            <v>0</v>
          </cell>
          <cell r="O2191">
            <v>-558454.16111501318</v>
          </cell>
          <cell r="P2191">
            <v>0</v>
          </cell>
          <cell r="Q2191">
            <v>0</v>
          </cell>
          <cell r="R2191">
            <v>0</v>
          </cell>
          <cell r="S2191" t="str">
            <v>PLNT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D2191" t="str">
            <v>111IP</v>
          </cell>
          <cell r="AE2191" t="str">
            <v>SE</v>
          </cell>
          <cell r="AF2191" t="str">
            <v>111IP.SE</v>
          </cell>
        </row>
        <row r="2192">
          <cell r="A2192">
            <v>2192</v>
          </cell>
          <cell r="D2192" t="str">
            <v>SG</v>
          </cell>
          <cell r="E2192" t="str">
            <v>I-SG</v>
          </cell>
          <cell r="F2192">
            <v>-29602769.083498269</v>
          </cell>
          <cell r="G2192">
            <v>-24863244.454979245</v>
          </cell>
          <cell r="H2192">
            <v>-4739524.6285190247</v>
          </cell>
          <cell r="I2192">
            <v>0</v>
          </cell>
          <cell r="J2192">
            <v>0</v>
          </cell>
          <cell r="K2192">
            <v>0</v>
          </cell>
          <cell r="M2192">
            <v>0.75</v>
          </cell>
          <cell r="N2192">
            <v>-18647433.341234434</v>
          </cell>
          <cell r="O2192">
            <v>-6215811.1137448112</v>
          </cell>
          <cell r="P2192">
            <v>0.75</v>
          </cell>
          <cell r="Q2192">
            <v>-3554643.4713892685</v>
          </cell>
          <cell r="R2192">
            <v>-1184881.1571297562</v>
          </cell>
          <cell r="S2192" t="str">
            <v>PLNT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D2192" t="str">
            <v>111IP</v>
          </cell>
          <cell r="AE2192" t="str">
            <v>SG</v>
          </cell>
          <cell r="AF2192" t="str">
            <v>111IP.SG2</v>
          </cell>
        </row>
        <row r="2193">
          <cell r="A2193">
            <v>2193</v>
          </cell>
          <cell r="D2193" t="str">
            <v>SG</v>
          </cell>
          <cell r="E2193" t="str">
            <v>I-SG</v>
          </cell>
          <cell r="F2193">
            <v>-10915465.74111471</v>
          </cell>
          <cell r="G2193">
            <v>-9167854.9495078046</v>
          </cell>
          <cell r="H2193">
            <v>-1747610.7916069054</v>
          </cell>
          <cell r="I2193">
            <v>0</v>
          </cell>
          <cell r="J2193">
            <v>0</v>
          </cell>
          <cell r="K2193">
            <v>0</v>
          </cell>
          <cell r="M2193">
            <v>0.75</v>
          </cell>
          <cell r="N2193">
            <v>-6875891.2121308539</v>
          </cell>
          <cell r="O2193">
            <v>-2291963.7373769511</v>
          </cell>
          <cell r="P2193">
            <v>0.75</v>
          </cell>
          <cell r="Q2193">
            <v>-1310708.0937051792</v>
          </cell>
          <cell r="R2193">
            <v>-436902.69790172635</v>
          </cell>
          <cell r="S2193" t="str">
            <v>PLNT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D2193" t="str">
            <v>111IP</v>
          </cell>
          <cell r="AE2193" t="str">
            <v>SG</v>
          </cell>
          <cell r="AF2193" t="str">
            <v>111IP.SG3</v>
          </cell>
        </row>
        <row r="2194">
          <cell r="A2194">
            <v>2194</v>
          </cell>
          <cell r="D2194" t="str">
            <v>SG</v>
          </cell>
          <cell r="E2194" t="str">
            <v>I-SG</v>
          </cell>
          <cell r="F2194">
            <v>-2079501.9009938615</v>
          </cell>
          <cell r="G2194">
            <v>-1746565.1258221574</v>
          </cell>
          <cell r="H2194">
            <v>-332936.77517170412</v>
          </cell>
          <cell r="I2194">
            <v>0</v>
          </cell>
          <cell r="J2194">
            <v>0</v>
          </cell>
          <cell r="K2194">
            <v>0</v>
          </cell>
          <cell r="M2194">
            <v>0.75</v>
          </cell>
          <cell r="N2194">
            <v>-1309923.844366618</v>
          </cell>
          <cell r="O2194">
            <v>-436641.28145553934</v>
          </cell>
          <cell r="P2194">
            <v>0.75</v>
          </cell>
          <cell r="Q2194">
            <v>-249702.58137877809</v>
          </cell>
          <cell r="R2194">
            <v>-83234.193792926031</v>
          </cell>
          <cell r="S2194" t="str">
            <v>PLNT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D2194" t="str">
            <v>111IP</v>
          </cell>
          <cell r="AE2194" t="str">
            <v>SG</v>
          </cell>
          <cell r="AF2194" t="str">
            <v>111IP.SG4</v>
          </cell>
        </row>
        <row r="2195">
          <cell r="A2195">
            <v>2195</v>
          </cell>
          <cell r="D2195" t="str">
            <v>CN</v>
          </cell>
          <cell r="E2195" t="str">
            <v>CUST</v>
          </cell>
          <cell r="F2195">
            <v>-56345861.677532136</v>
          </cell>
          <cell r="G2195">
            <v>0</v>
          </cell>
          <cell r="H2195">
            <v>0</v>
          </cell>
          <cell r="I2195">
            <v>0</v>
          </cell>
          <cell r="J2195">
            <v>-56345861.677532136</v>
          </cell>
          <cell r="K2195">
            <v>0</v>
          </cell>
          <cell r="M2195">
            <v>0.75</v>
          </cell>
          <cell r="N2195">
            <v>0</v>
          </cell>
          <cell r="O2195">
            <v>0</v>
          </cell>
          <cell r="P2195">
            <v>0.75</v>
          </cell>
          <cell r="Q2195">
            <v>0</v>
          </cell>
          <cell r="R2195">
            <v>0</v>
          </cell>
          <cell r="S2195" t="str">
            <v>CUST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D2195" t="str">
            <v>111IP</v>
          </cell>
          <cell r="AE2195" t="str">
            <v>CN</v>
          </cell>
          <cell r="AF2195" t="str">
            <v>111IP.CN</v>
          </cell>
        </row>
        <row r="2196">
          <cell r="A2196">
            <v>2196</v>
          </cell>
          <cell r="D2196" t="str">
            <v>SG</v>
          </cell>
          <cell r="E2196" t="str">
            <v>P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M2196">
            <v>0.75</v>
          </cell>
          <cell r="N2196">
            <v>0</v>
          </cell>
          <cell r="O2196">
            <v>0</v>
          </cell>
          <cell r="P2196">
            <v>0.75</v>
          </cell>
          <cell r="Q2196">
            <v>0</v>
          </cell>
          <cell r="R2196">
            <v>0</v>
          </cell>
          <cell r="S2196" t="str">
            <v>PLNT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D2196" t="str">
            <v>111IP</v>
          </cell>
          <cell r="AE2196" t="str">
            <v>SG</v>
          </cell>
          <cell r="AF2196" t="str">
            <v>111IP.SG5</v>
          </cell>
        </row>
        <row r="2197">
          <cell r="A2197">
            <v>2197</v>
          </cell>
          <cell r="D2197" t="str">
            <v>SG</v>
          </cell>
          <cell r="E2197" t="str">
            <v>P</v>
          </cell>
          <cell r="F2197">
            <v>-340838.43700789742</v>
          </cell>
          <cell r="G2197">
            <v>-340838.43700789742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M2197">
            <v>0.75</v>
          </cell>
          <cell r="N2197">
            <v>-255628.82775592306</v>
          </cell>
          <cell r="O2197">
            <v>-85209.609251974354</v>
          </cell>
          <cell r="P2197">
            <v>0.75</v>
          </cell>
          <cell r="Q2197">
            <v>0</v>
          </cell>
          <cell r="R2197">
            <v>0</v>
          </cell>
          <cell r="S2197" t="str">
            <v>PLNT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D2197" t="str">
            <v>111IP</v>
          </cell>
          <cell r="AE2197" t="str">
            <v>SG</v>
          </cell>
          <cell r="AF2197" t="str">
            <v>111IP.SG6</v>
          </cell>
        </row>
        <row r="2198">
          <cell r="A2198">
            <v>2198</v>
          </cell>
          <cell r="D2198" t="str">
            <v>SO</v>
          </cell>
          <cell r="E2198" t="str">
            <v>PTD</v>
          </cell>
          <cell r="F2198">
            <v>-127723141.84689344</v>
          </cell>
          <cell r="G2198">
            <v>-64499477.471470065</v>
          </cell>
          <cell r="H2198">
            <v>-30642617.947903011</v>
          </cell>
          <cell r="I2198">
            <v>-32581046.427520368</v>
          </cell>
          <cell r="J2198">
            <v>0</v>
          </cell>
          <cell r="K2198">
            <v>0</v>
          </cell>
          <cell r="M2198">
            <v>0.75</v>
          </cell>
          <cell r="N2198">
            <v>-48374608.103602551</v>
          </cell>
          <cell r="O2198">
            <v>-16124869.367867516</v>
          </cell>
          <cell r="P2198">
            <v>0.75</v>
          </cell>
          <cell r="Q2198">
            <v>-22981963.460927259</v>
          </cell>
          <cell r="R2198">
            <v>-7660654.4869757527</v>
          </cell>
          <cell r="S2198" t="str">
            <v>PLNT</v>
          </cell>
          <cell r="T2198">
            <v>-5714880.898726997</v>
          </cell>
          <cell r="U2198">
            <v>-16423317.067605482</v>
          </cell>
          <cell r="V2198">
            <v>-6100894.4502192801</v>
          </cell>
          <cell r="W2198">
            <v>-3358387.0284186532</v>
          </cell>
          <cell r="X2198">
            <v>-983566.98254995293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D2198" t="str">
            <v>111IP</v>
          </cell>
          <cell r="AE2198" t="str">
            <v>SO</v>
          </cell>
          <cell r="AF2198" t="str">
            <v>111IP.SO</v>
          </cell>
        </row>
        <row r="2199">
          <cell r="A2199">
            <v>2199</v>
          </cell>
          <cell r="F2199">
            <v>-227778088.2926659</v>
          </cell>
          <cell r="G2199">
            <v>-101411326.53905414</v>
          </cell>
          <cell r="H2199">
            <v>-37451414.249124967</v>
          </cell>
          <cell r="I2199">
            <v>-32569485.826954674</v>
          </cell>
          <cell r="J2199">
            <v>-56345861.677532136</v>
          </cell>
          <cell r="K2199">
            <v>0</v>
          </cell>
          <cell r="N2199">
            <v>-75639654.283454344</v>
          </cell>
          <cell r="O2199">
            <v>-25771672.255599797</v>
          </cell>
          <cell r="Q2199">
            <v>-28088560.686843727</v>
          </cell>
          <cell r="R2199">
            <v>-9362853.5622812416</v>
          </cell>
          <cell r="T2199">
            <v>-5712853.1107154097</v>
          </cell>
          <cell r="U2199">
            <v>-16417489.648618044</v>
          </cell>
          <cell r="V2199">
            <v>-6098729.6945847627</v>
          </cell>
          <cell r="W2199">
            <v>-3357195.3855698905</v>
          </cell>
          <cell r="X2199">
            <v>-983217.98746656417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D2199" t="str">
            <v>111IP</v>
          </cell>
          <cell r="AE2199" t="str">
            <v>NA</v>
          </cell>
          <cell r="AF2199" t="str">
            <v>111IP.NA1</v>
          </cell>
        </row>
        <row r="2200">
          <cell r="A2200">
            <v>2200</v>
          </cell>
          <cell r="B2200" t="str">
            <v>111IP</v>
          </cell>
          <cell r="C2200" t="str">
            <v>Less Non-Utility Plant</v>
          </cell>
          <cell r="AD2200" t="str">
            <v>111IP</v>
          </cell>
          <cell r="AE2200" t="str">
            <v>NA</v>
          </cell>
          <cell r="AF2200" t="str">
            <v>111IP.NA2</v>
          </cell>
        </row>
        <row r="2201">
          <cell r="A2201">
            <v>2201</v>
          </cell>
          <cell r="D2201" t="str">
            <v>OTH</v>
          </cell>
          <cell r="E2201" t="str">
            <v>NUTIL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M2201">
            <v>0.75</v>
          </cell>
          <cell r="N2201">
            <v>0</v>
          </cell>
          <cell r="O2201">
            <v>0</v>
          </cell>
          <cell r="P2201">
            <v>0.75</v>
          </cell>
          <cell r="Q2201">
            <v>0</v>
          </cell>
          <cell r="R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D2201" t="str">
            <v>111IP</v>
          </cell>
          <cell r="AE2201" t="str">
            <v>OTH</v>
          </cell>
          <cell r="AF2201" t="str">
            <v>111IP.OTH</v>
          </cell>
        </row>
        <row r="2202">
          <cell r="A2202">
            <v>2202</v>
          </cell>
          <cell r="F2202">
            <v>-227778088.2926659</v>
          </cell>
          <cell r="G2202">
            <v>-101411326.53905414</v>
          </cell>
          <cell r="H2202">
            <v>-37451414.249124967</v>
          </cell>
          <cell r="I2202">
            <v>-32569485.826954674</v>
          </cell>
          <cell r="J2202">
            <v>-56345861.677532136</v>
          </cell>
          <cell r="K2202">
            <v>0</v>
          </cell>
          <cell r="N2202">
            <v>-75639654.283454344</v>
          </cell>
          <cell r="O2202">
            <v>-25771672.255599797</v>
          </cell>
          <cell r="Q2202">
            <v>-28088560.686843727</v>
          </cell>
          <cell r="R2202">
            <v>-9362853.5622812416</v>
          </cell>
          <cell r="T2202">
            <v>-5712853.1107154097</v>
          </cell>
          <cell r="U2202">
            <v>-16417489.648618044</v>
          </cell>
          <cell r="V2202">
            <v>-6098729.6945847627</v>
          </cell>
          <cell r="W2202">
            <v>-3357195.3855698905</v>
          </cell>
          <cell r="X2202">
            <v>-983217.98746656417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D2202" t="str">
            <v>111IP</v>
          </cell>
          <cell r="AE2202" t="str">
            <v>NA</v>
          </cell>
          <cell r="AF2202" t="str">
            <v>111IP.NA3</v>
          </cell>
        </row>
        <row r="2203">
          <cell r="A2203">
            <v>2203</v>
          </cell>
          <cell r="AD2203" t="str">
            <v>111IP</v>
          </cell>
          <cell r="AE2203" t="str">
            <v>NA</v>
          </cell>
          <cell r="AF2203" t="str">
            <v>111IP.NA4</v>
          </cell>
        </row>
        <row r="2204">
          <cell r="A2204">
            <v>2204</v>
          </cell>
          <cell r="B2204">
            <v>111390</v>
          </cell>
          <cell r="C2204" t="str">
            <v>Accum-Prov for Amort-Mining</v>
          </cell>
          <cell r="AD2204">
            <v>111390</v>
          </cell>
          <cell r="AE2204" t="str">
            <v>NA</v>
          </cell>
          <cell r="AF2204" t="str">
            <v>111390.NA</v>
          </cell>
        </row>
        <row r="2205">
          <cell r="A2205">
            <v>2205</v>
          </cell>
          <cell r="D2205" t="str">
            <v>S</v>
          </cell>
          <cell r="E2205" t="str">
            <v>G-SITUS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M2205">
            <v>0.75</v>
          </cell>
          <cell r="N2205">
            <v>0</v>
          </cell>
          <cell r="O2205">
            <v>0</v>
          </cell>
          <cell r="P2205">
            <v>0.75</v>
          </cell>
          <cell r="Q2205">
            <v>0</v>
          </cell>
          <cell r="R2205">
            <v>0</v>
          </cell>
          <cell r="S2205" t="str">
            <v>PLNT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D2205">
            <v>111390</v>
          </cell>
          <cell r="AE2205" t="str">
            <v>S</v>
          </cell>
          <cell r="AF2205" t="str">
            <v>111390.S</v>
          </cell>
        </row>
        <row r="2206">
          <cell r="A2206">
            <v>2206</v>
          </cell>
          <cell r="D2206" t="str">
            <v>SG</v>
          </cell>
          <cell r="E2206" t="str">
            <v>P</v>
          </cell>
          <cell r="F2206">
            <v>398201.19572628551</v>
          </cell>
          <cell r="G2206">
            <v>398201.19572628551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M2206">
            <v>0.75</v>
          </cell>
          <cell r="N2206">
            <v>298650.89679471415</v>
          </cell>
          <cell r="O2206">
            <v>99550.298931571378</v>
          </cell>
          <cell r="P2206">
            <v>0.75</v>
          </cell>
          <cell r="Q2206">
            <v>0</v>
          </cell>
          <cell r="R2206">
            <v>0</v>
          </cell>
          <cell r="S2206" t="str">
            <v>PLNT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D2206">
            <v>111390</v>
          </cell>
          <cell r="AE2206" t="str">
            <v>SG</v>
          </cell>
          <cell r="AF2206" t="str">
            <v>111390.SG</v>
          </cell>
        </row>
        <row r="2207">
          <cell r="A2207">
            <v>2207</v>
          </cell>
          <cell r="D2207" t="str">
            <v>SO</v>
          </cell>
          <cell r="E2207" t="str">
            <v>PTD</v>
          </cell>
          <cell r="F2207">
            <v>3753175.3721601781</v>
          </cell>
          <cell r="G2207">
            <v>1895332.7240674174</v>
          </cell>
          <cell r="H2207">
            <v>900440.7295151446</v>
          </cell>
          <cell r="I2207">
            <v>957401.91857761622</v>
          </cell>
          <cell r="J2207">
            <v>0</v>
          </cell>
          <cell r="K2207">
            <v>0</v>
          </cell>
          <cell r="M2207">
            <v>0.75</v>
          </cell>
          <cell r="N2207">
            <v>1421499.543050563</v>
          </cell>
          <cell r="O2207">
            <v>473833.18101685436</v>
          </cell>
          <cell r="P2207">
            <v>0.75</v>
          </cell>
          <cell r="Q2207">
            <v>675330.54713635845</v>
          </cell>
          <cell r="R2207">
            <v>225110.18237878615</v>
          </cell>
          <cell r="S2207" t="str">
            <v>PLNT</v>
          </cell>
          <cell r="T2207">
            <v>167933.15552511587</v>
          </cell>
          <cell r="U2207">
            <v>482603.13875777123</v>
          </cell>
          <cell r="V2207">
            <v>179276.25696962641</v>
          </cell>
          <cell r="W2207">
            <v>98687.013981794487</v>
          </cell>
          <cell r="X2207">
            <v>28902.353343308161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D2207">
            <v>111390</v>
          </cell>
          <cell r="AE2207" t="str">
            <v>SO</v>
          </cell>
          <cell r="AF2207" t="str">
            <v>111390.SO</v>
          </cell>
        </row>
        <row r="2208">
          <cell r="A2208">
            <v>2208</v>
          </cell>
          <cell r="F2208">
            <v>4151376.5678864638</v>
          </cell>
          <cell r="G2208">
            <v>2293533.9197937031</v>
          </cell>
          <cell r="H2208">
            <v>900440.7295151446</v>
          </cell>
          <cell r="I2208">
            <v>957401.91857761622</v>
          </cell>
          <cell r="J2208">
            <v>0</v>
          </cell>
          <cell r="K2208">
            <v>0</v>
          </cell>
          <cell r="N2208">
            <v>1706815.8729305216</v>
          </cell>
          <cell r="O2208">
            <v>568938.62431017391</v>
          </cell>
          <cell r="Q2208">
            <v>649588.76228873781</v>
          </cell>
          <cell r="R2208">
            <v>216529.58742957929</v>
          </cell>
          <cell r="T2208">
            <v>176625.26130960239</v>
          </cell>
          <cell r="U2208">
            <v>495163.79512505233</v>
          </cell>
          <cell r="V2208">
            <v>181583.46247910985</v>
          </cell>
          <cell r="W2208">
            <v>98891.773661979852</v>
          </cell>
          <cell r="X2208">
            <v>29648.636498985263</v>
          </cell>
          <cell r="AD2208">
            <v>111390</v>
          </cell>
          <cell r="AE2208" t="str">
            <v>NA</v>
          </cell>
          <cell r="AF2208" t="str">
            <v>111390.NA1</v>
          </cell>
        </row>
        <row r="2209">
          <cell r="A2209">
            <v>2209</v>
          </cell>
          <cell r="AD2209">
            <v>111390</v>
          </cell>
          <cell r="AE2209" t="str">
            <v>NA</v>
          </cell>
          <cell r="AF2209" t="str">
            <v>111390.NA2</v>
          </cell>
        </row>
        <row r="2210">
          <cell r="A2210">
            <v>2210</v>
          </cell>
          <cell r="C2210" t="str">
            <v>Remove Capital Lease Amort</v>
          </cell>
          <cell r="F2210">
            <v>-4151376.5678864638</v>
          </cell>
          <cell r="G2210">
            <v>-2293533.9197937031</v>
          </cell>
          <cell r="H2210">
            <v>-900440.7295151446</v>
          </cell>
          <cell r="I2210">
            <v>-957401.91857761622</v>
          </cell>
          <cell r="J2210">
            <v>0</v>
          </cell>
          <cell r="K2210">
            <v>0</v>
          </cell>
          <cell r="N2210">
            <v>-1706815.8729305216</v>
          </cell>
          <cell r="O2210">
            <v>-568938.62431017391</v>
          </cell>
          <cell r="Q2210">
            <v>-649588.76228873781</v>
          </cell>
          <cell r="R2210">
            <v>-216529.58742957929</v>
          </cell>
          <cell r="T2210">
            <v>-176625.26130960239</v>
          </cell>
          <cell r="U2210">
            <v>-495163.79512505233</v>
          </cell>
          <cell r="V2210">
            <v>-181583.46247910985</v>
          </cell>
          <cell r="W2210">
            <v>-98891.773661979852</v>
          </cell>
          <cell r="X2210">
            <v>-29648.636498985263</v>
          </cell>
          <cell r="AD2210">
            <v>111390</v>
          </cell>
          <cell r="AE2210" t="str">
            <v>NA</v>
          </cell>
          <cell r="AF2210" t="str">
            <v>111390.NA3</v>
          </cell>
        </row>
        <row r="2211">
          <cell r="A2211">
            <v>2211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N2211">
            <v>0</v>
          </cell>
          <cell r="O2211">
            <v>0</v>
          </cell>
          <cell r="Q2211">
            <v>0</v>
          </cell>
          <cell r="R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AD2211">
            <v>111390</v>
          </cell>
          <cell r="AE2211" t="str">
            <v>NA</v>
          </cell>
          <cell r="AF2211" t="str">
            <v>111390.NA4</v>
          </cell>
        </row>
        <row r="2212">
          <cell r="B2212" t="str">
            <v>TOTAL ACCUM PROV FOR AMORTIZATION</v>
          </cell>
          <cell r="F2212">
            <v>-230814516.5843209</v>
          </cell>
          <cell r="G2212">
            <v>-103182859.50776091</v>
          </cell>
          <cell r="H2212">
            <v>-38012113.955928251</v>
          </cell>
          <cell r="I2212">
            <v>-33160333.784653816</v>
          </cell>
          <cell r="J2212">
            <v>-56459209.335977927</v>
          </cell>
          <cell r="K2212">
            <v>0</v>
          </cell>
          <cell r="N2212">
            <v>-76968304.009984434</v>
          </cell>
          <cell r="O2212">
            <v>-26214555.49777649</v>
          </cell>
          <cell r="Q2212">
            <v>-28509085.466946188</v>
          </cell>
          <cell r="R2212">
            <v>-9503028.4889820628</v>
          </cell>
          <cell r="T2212">
            <v>-5816490.8411676316</v>
          </cell>
          <cell r="U2212">
            <v>-16715321.806023637</v>
          </cell>
          <cell r="V2212">
            <v>-6209367.6703805709</v>
          </cell>
          <cell r="W2212">
            <v>-3418098.773719768</v>
          </cell>
          <cell r="X2212">
            <v>-1001054.6933622065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D2212" t="str">
            <v>TOTAL ACCUM PROV FOR AMORTIZATION</v>
          </cell>
          <cell r="AE2212" t="str">
            <v>NA</v>
          </cell>
          <cell r="AF2212" t="str">
            <v>TOTAL ACCUM PROV FOR AMORTIZATION.NA</v>
          </cell>
        </row>
        <row r="2217">
          <cell r="Y2217" t="str">
            <v>Function</v>
          </cell>
          <cell r="Z2217" t="str">
            <v>Generation</v>
          </cell>
          <cell r="AA2217" t="str">
            <v>Transmission</v>
          </cell>
          <cell r="AB2217" t="str">
            <v>Distribution</v>
          </cell>
        </row>
        <row r="2218">
          <cell r="Y2218" t="str">
            <v>Check</v>
          </cell>
          <cell r="Z2218" t="str">
            <v>Check</v>
          </cell>
          <cell r="AA2218" t="str">
            <v>Check</v>
          </cell>
          <cell r="AB2218" t="str">
            <v>Check</v>
          </cell>
        </row>
        <row r="2220">
          <cell r="Y2220">
            <v>0</v>
          </cell>
          <cell r="Z2220">
            <v>0</v>
          </cell>
          <cell r="AA2220">
            <v>0</v>
          </cell>
          <cell r="AB2220">
            <v>0</v>
          </cell>
        </row>
        <row r="2221">
          <cell r="Y2221">
            <v>0</v>
          </cell>
          <cell r="Z2221">
            <v>0</v>
          </cell>
          <cell r="AA2221">
            <v>0</v>
          </cell>
          <cell r="AB2221">
            <v>0</v>
          </cell>
        </row>
      </sheetData>
      <sheetData sheetId="29">
        <row r="10">
          <cell r="B10" t="str">
            <v>Production</v>
          </cell>
          <cell r="C10" t="str">
            <v>Transmission</v>
          </cell>
          <cell r="D10" t="str">
            <v>Distribution</v>
          </cell>
          <cell r="E10" t="str">
            <v>Retail</v>
          </cell>
          <cell r="F10" t="str">
            <v>Misc</v>
          </cell>
          <cell r="G10" t="str">
            <v>TOT</v>
          </cell>
        </row>
        <row r="11">
          <cell r="A11" t="str">
            <v>ACCMDIT</v>
          </cell>
          <cell r="B11">
            <v>0.50931226634999327</v>
          </cell>
          <cell r="C11">
            <v>0.254695722622725</v>
          </cell>
          <cell r="D11">
            <v>0.2350913856448644</v>
          </cell>
          <cell r="E11">
            <v>9.0062538241735522E-4</v>
          </cell>
          <cell r="F11">
            <v>0</v>
          </cell>
          <cell r="G11">
            <v>1</v>
          </cell>
        </row>
        <row r="12">
          <cell r="A12" t="str">
            <v>BOOKDEPR</v>
          </cell>
          <cell r="B12">
            <v>0.62137806293194875</v>
          </cell>
          <cell r="C12">
            <v>0.15747481403283387</v>
          </cell>
          <cell r="D12">
            <v>0.21930978284539648</v>
          </cell>
          <cell r="E12">
            <v>1.8373401898210942E-3</v>
          </cell>
          <cell r="F12">
            <v>0</v>
          </cell>
          <cell r="G12">
            <v>1.0000000000000002</v>
          </cell>
        </row>
        <row r="13">
          <cell r="A13" t="str">
            <v>COM_EQ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0</v>
          </cell>
          <cell r="E14">
            <v>1</v>
          </cell>
          <cell r="F14">
            <v>0</v>
          </cell>
          <cell r="G14">
            <v>1</v>
          </cell>
        </row>
        <row r="15">
          <cell r="A15" t="str">
            <v>DDS2</v>
          </cell>
          <cell r="B15">
            <v>0.96825470787793089</v>
          </cell>
          <cell r="C15">
            <v>-3.9949466467465817E-3</v>
          </cell>
          <cell r="D15">
            <v>-1.6544736081990689E-2</v>
          </cell>
          <cell r="E15">
            <v>5.1831960997472233E-2</v>
          </cell>
          <cell r="F15">
            <v>4.5301385333423904E-4</v>
          </cell>
          <cell r="G15">
            <v>1</v>
          </cell>
        </row>
        <row r="16">
          <cell r="A16" t="str">
            <v>DDS6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DDSO2</v>
          </cell>
          <cell r="B17">
            <v>0.45389440789409657</v>
          </cell>
          <cell r="C17">
            <v>7.8927501186535201E-2</v>
          </cell>
          <cell r="D17">
            <v>0.32790022703867855</v>
          </cell>
          <cell r="E17">
            <v>0.13148508970814868</v>
          </cell>
          <cell r="F17">
            <v>7.7927741725409829E-3</v>
          </cell>
          <cell r="G17">
            <v>0.99999999999999989</v>
          </cell>
        </row>
        <row r="18">
          <cell r="A18" t="str">
            <v>DDSO6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1</v>
          </cell>
          <cell r="G18">
            <v>1</v>
          </cell>
        </row>
        <row r="19">
          <cell r="A19" t="str">
            <v>DEFSG</v>
          </cell>
          <cell r="B19">
            <v>0.78178302998949389</v>
          </cell>
          <cell r="C19">
            <v>0.21821697001050616</v>
          </cell>
          <cell r="D19">
            <v>0</v>
          </cell>
          <cell r="E19">
            <v>0</v>
          </cell>
          <cell r="F19">
            <v>0</v>
          </cell>
          <cell r="G19">
            <v>1</v>
          </cell>
        </row>
        <row r="20">
          <cell r="A20" t="str">
            <v>DMSC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</row>
        <row r="21">
          <cell r="A21" t="str">
            <v>DPW</v>
          </cell>
          <cell r="B21">
            <v>0</v>
          </cell>
          <cell r="C21">
            <v>0</v>
          </cell>
          <cell r="D21">
            <v>1</v>
          </cell>
          <cell r="E21">
            <v>0</v>
          </cell>
          <cell r="F21">
            <v>0</v>
          </cell>
          <cell r="G21">
            <v>1</v>
          </cell>
        </row>
        <row r="22">
          <cell r="A22" t="str">
            <v>ESD</v>
          </cell>
          <cell r="B22">
            <v>0.3</v>
          </cell>
          <cell r="C22">
            <v>0.1</v>
          </cell>
          <cell r="D22">
            <v>0.6</v>
          </cell>
          <cell r="E22">
            <v>0</v>
          </cell>
          <cell r="F22">
            <v>0</v>
          </cell>
          <cell r="G22">
            <v>1</v>
          </cell>
        </row>
        <row r="23">
          <cell r="A23" t="str">
            <v>FERC</v>
          </cell>
          <cell r="B23">
            <v>0.51225681198725614</v>
          </cell>
          <cell r="C23">
            <v>0.48774318801274391</v>
          </cell>
          <cell r="D23">
            <v>0</v>
          </cell>
          <cell r="E23">
            <v>0</v>
          </cell>
          <cell r="F23">
            <v>0</v>
          </cell>
          <cell r="G23">
            <v>1</v>
          </cell>
        </row>
        <row r="24">
          <cell r="A24" t="str">
            <v>G</v>
          </cell>
          <cell r="B24">
            <v>0.22038330506248377</v>
          </cell>
          <cell r="C24">
            <v>0.33999351096339209</v>
          </cell>
          <cell r="D24">
            <v>0.42239697137578525</v>
          </cell>
          <cell r="E24">
            <v>1.7226212598338838E-2</v>
          </cell>
          <cell r="F24">
            <v>0</v>
          </cell>
          <cell r="G24">
            <v>0.99999999999999989</v>
          </cell>
        </row>
        <row r="25">
          <cell r="A25" t="str">
            <v>G-DGP</v>
          </cell>
          <cell r="B25">
            <v>0.67001510248087481</v>
          </cell>
          <cell r="C25">
            <v>0.32998489751912519</v>
          </cell>
          <cell r="D25">
            <v>0</v>
          </cell>
          <cell r="E25">
            <v>0</v>
          </cell>
          <cell r="F25">
            <v>0</v>
          </cell>
          <cell r="G25">
            <v>1</v>
          </cell>
        </row>
        <row r="26">
          <cell r="A26" t="str">
            <v>G-DGU</v>
          </cell>
          <cell r="B26">
            <v>0.67001510248087481</v>
          </cell>
          <cell r="C26">
            <v>0.32998489751912519</v>
          </cell>
          <cell r="D26">
            <v>0</v>
          </cell>
          <cell r="E26">
            <v>0</v>
          </cell>
          <cell r="F26">
            <v>0</v>
          </cell>
          <cell r="G26">
            <v>1</v>
          </cell>
        </row>
        <row r="27">
          <cell r="A27" t="str">
            <v>GP</v>
          </cell>
          <cell r="B27">
            <v>0.48783982134533266</v>
          </cell>
          <cell r="C27">
            <v>0.24307642201472882</v>
          </cell>
          <cell r="D27">
            <v>0.26320846349075677</v>
          </cell>
          <cell r="E27">
            <v>5.8752931491821312E-3</v>
          </cell>
          <cell r="F27">
            <v>0</v>
          </cell>
          <cell r="G27">
            <v>1.0000000000000004</v>
          </cell>
        </row>
        <row r="28">
          <cell r="A28" t="str">
            <v>G-SG</v>
          </cell>
          <cell r="B28">
            <v>0.44203846332582047</v>
          </cell>
          <cell r="C28">
            <v>0.55796153667417958</v>
          </cell>
          <cell r="D28">
            <v>0</v>
          </cell>
          <cell r="E28">
            <v>0</v>
          </cell>
          <cell r="F28">
            <v>0</v>
          </cell>
          <cell r="G28">
            <v>1</v>
          </cell>
        </row>
        <row r="29">
          <cell r="A29" t="str">
            <v>G-SITUS</v>
          </cell>
          <cell r="B29">
            <v>0</v>
          </cell>
          <cell r="C29">
            <v>0.2964371062520515</v>
          </cell>
          <cell r="D29">
            <v>0.70356289374794845</v>
          </cell>
          <cell r="E29">
            <v>0</v>
          </cell>
          <cell r="F29">
            <v>0</v>
          </cell>
          <cell r="G29">
            <v>1</v>
          </cell>
        </row>
        <row r="30">
          <cell r="A30" t="str">
            <v>I</v>
          </cell>
          <cell r="B30">
            <v>0.51932003920804659</v>
          </cell>
          <cell r="C30">
            <v>0.16798508215417879</v>
          </cell>
          <cell r="D30">
            <v>0.14318063459787328</v>
          </cell>
          <cell r="E30">
            <v>0.16951424403990153</v>
          </cell>
          <cell r="F30">
            <v>0</v>
          </cell>
          <cell r="G30">
            <v>1.0000000000000002</v>
          </cell>
        </row>
        <row r="31">
          <cell r="A31" t="str">
            <v>I-DGP</v>
          </cell>
          <cell r="B31">
            <v>1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</v>
          </cell>
        </row>
        <row r="32">
          <cell r="A32" t="str">
            <v>I-DGU</v>
          </cell>
          <cell r="B32">
            <v>1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1</v>
          </cell>
        </row>
        <row r="33">
          <cell r="A33" t="str">
            <v>I-SG</v>
          </cell>
          <cell r="B33">
            <v>0.83989590246944101</v>
          </cell>
          <cell r="C33">
            <v>0.16010409753055904</v>
          </cell>
          <cell r="D33">
            <v>0</v>
          </cell>
          <cell r="E33">
            <v>0</v>
          </cell>
          <cell r="F33">
            <v>0</v>
          </cell>
          <cell r="G33">
            <v>1</v>
          </cell>
        </row>
        <row r="34">
          <cell r="A34" t="str">
            <v>I-SITUS</v>
          </cell>
          <cell r="B34">
            <v>1.857502224707865</v>
          </cell>
          <cell r="C34">
            <v>-0.42340579880183937</v>
          </cell>
          <cell r="D34">
            <v>-0.43409642590602576</v>
          </cell>
          <cell r="E34">
            <v>0</v>
          </cell>
          <cell r="F34">
            <v>0</v>
          </cell>
          <cell r="G34">
            <v>0.99999999999999978</v>
          </cell>
        </row>
        <row r="35">
          <cell r="A35" t="str">
            <v>LABOR</v>
          </cell>
          <cell r="B35">
            <v>0.46309363850275576</v>
          </cell>
          <cell r="C35">
            <v>7.8815542097072699E-2</v>
          </cell>
          <cell r="D35">
            <v>0.32083117523618421</v>
          </cell>
          <cell r="E35">
            <v>0.13725964416398734</v>
          </cell>
          <cell r="F35">
            <v>0</v>
          </cell>
          <cell r="G35">
            <v>1</v>
          </cell>
        </row>
        <row r="36">
          <cell r="A36" t="str">
            <v>MSS</v>
          </cell>
          <cell r="B36">
            <v>0.8635209668306757</v>
          </cell>
          <cell r="C36">
            <v>6.644339247107848E-3</v>
          </cell>
          <cell r="D36">
            <v>0.12983469392221642</v>
          </cell>
          <cell r="E36">
            <v>0</v>
          </cell>
          <cell r="F36">
            <v>0</v>
          </cell>
          <cell r="G36">
            <v>1</v>
          </cell>
        </row>
        <row r="37">
          <cell r="A37" t="str">
            <v>OTHDGP</v>
          </cell>
          <cell r="B37">
            <v>0.2786364795976774</v>
          </cell>
          <cell r="C37">
            <v>0.72136352040232266</v>
          </cell>
          <cell r="D37">
            <v>0</v>
          </cell>
          <cell r="E37">
            <v>0</v>
          </cell>
          <cell r="F37">
            <v>0</v>
          </cell>
          <cell r="G37">
            <v>1</v>
          </cell>
        </row>
        <row r="38">
          <cell r="A38" t="str">
            <v>OTHDGU</v>
          </cell>
          <cell r="B38">
            <v>0.2786364795976774</v>
          </cell>
          <cell r="C38">
            <v>0.72136352040232266</v>
          </cell>
          <cell r="D38">
            <v>0</v>
          </cell>
          <cell r="E38">
            <v>0</v>
          </cell>
          <cell r="F38">
            <v>0</v>
          </cell>
          <cell r="G38">
            <v>1</v>
          </cell>
        </row>
        <row r="39">
          <cell r="A39" t="str">
            <v>OTHSE</v>
          </cell>
          <cell r="B39">
            <v>0</v>
          </cell>
          <cell r="C39">
            <v>1</v>
          </cell>
          <cell r="D39">
            <v>0</v>
          </cell>
          <cell r="E39">
            <v>0</v>
          </cell>
          <cell r="F39">
            <v>0</v>
          </cell>
          <cell r="G39">
            <v>1</v>
          </cell>
        </row>
        <row r="40">
          <cell r="A40" t="str">
            <v>OTHSG</v>
          </cell>
          <cell r="B40">
            <v>0.2786364795976774</v>
          </cell>
          <cell r="C40">
            <v>0.72136352040232266</v>
          </cell>
          <cell r="D40">
            <v>0</v>
          </cell>
          <cell r="E40">
            <v>0</v>
          </cell>
          <cell r="F40">
            <v>0</v>
          </cell>
          <cell r="G40">
            <v>1</v>
          </cell>
        </row>
        <row r="41">
          <cell r="A41" t="str">
            <v>OTHSGR</v>
          </cell>
          <cell r="B41">
            <v>0.2786364795976774</v>
          </cell>
          <cell r="C41">
            <v>0.72136352040232266</v>
          </cell>
          <cell r="D41">
            <v>0</v>
          </cell>
          <cell r="E41">
            <v>0</v>
          </cell>
          <cell r="F41">
            <v>0</v>
          </cell>
          <cell r="G41">
            <v>1</v>
          </cell>
        </row>
        <row r="42">
          <cell r="A42" t="str">
            <v>OTHSITUS</v>
          </cell>
          <cell r="B42">
            <v>-0.22071790990022586</v>
          </cell>
          <cell r="C42">
            <v>0</v>
          </cell>
          <cell r="D42">
            <v>0</v>
          </cell>
          <cell r="E42">
            <v>0</v>
          </cell>
          <cell r="F42">
            <v>1.2207179099002259</v>
          </cell>
          <cell r="G42">
            <v>1</v>
          </cell>
        </row>
        <row r="43">
          <cell r="A43" t="str">
            <v>OTHSO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</v>
          </cell>
          <cell r="G43">
            <v>1</v>
          </cell>
        </row>
        <row r="44">
          <cell r="A44" t="str">
            <v>P</v>
          </cell>
          <cell r="B44">
            <v>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</v>
          </cell>
        </row>
        <row r="45">
          <cell r="A45" t="str">
            <v>SCHMA</v>
          </cell>
          <cell r="B45">
            <v>0.39726938124957911</v>
          </cell>
          <cell r="C45">
            <v>0.21998270772563189</v>
          </cell>
          <cell r="D45">
            <v>0.36758651107009827</v>
          </cell>
          <cell r="E45">
            <v>1.0422790375247482E-2</v>
          </cell>
          <cell r="F45">
            <v>4.7386095794434875E-3</v>
          </cell>
          <cell r="G45">
            <v>1.0000000000000002</v>
          </cell>
        </row>
        <row r="46">
          <cell r="A46" t="str">
            <v>SCHMAF</v>
          </cell>
          <cell r="B46">
            <v>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</v>
          </cell>
        </row>
        <row r="47">
          <cell r="A47" t="str">
            <v>SCHMAP</v>
          </cell>
          <cell r="B47">
            <v>0.96413782672100545</v>
          </cell>
          <cell r="C47">
            <v>5.264412624728456E-3</v>
          </cell>
          <cell r="D47">
            <v>2.1429627258537459E-2</v>
          </cell>
          <cell r="E47">
            <v>9.1681333957286618E-3</v>
          </cell>
          <cell r="F47">
            <v>0</v>
          </cell>
          <cell r="G47">
            <v>1</v>
          </cell>
        </row>
        <row r="48">
          <cell r="A48" t="str">
            <v>SCHMAP-SO</v>
          </cell>
          <cell r="B48">
            <v>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1</v>
          </cell>
        </row>
        <row r="49">
          <cell r="A49" t="str">
            <v>SCHMAT</v>
          </cell>
          <cell r="B49">
            <v>0.39672000615266034</v>
          </cell>
          <cell r="C49">
            <v>0.220190799894324</v>
          </cell>
          <cell r="D49">
            <v>0.36792198568173395</v>
          </cell>
          <cell r="E49">
            <v>1.0424006313981117E-2</v>
          </cell>
          <cell r="F49">
            <v>4.743201957300755E-3</v>
          </cell>
          <cell r="G49">
            <v>1.0000000000000002</v>
          </cell>
        </row>
        <row r="50">
          <cell r="A50" t="str">
            <v>SCHMAT-GPS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SCHMAT-SE</v>
          </cell>
          <cell r="B51">
            <v>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1</v>
          </cell>
        </row>
        <row r="52">
          <cell r="A52" t="str">
            <v>SCHMAT-SITUS</v>
          </cell>
          <cell r="B52">
            <v>0.71926996829876422</v>
          </cell>
          <cell r="C52">
            <v>7.9460567074925992E-3</v>
          </cell>
          <cell r="D52">
            <v>0.19841036171320453</v>
          </cell>
          <cell r="E52">
            <v>7.4373613280538708E-2</v>
          </cell>
          <cell r="F52">
            <v>0</v>
          </cell>
          <cell r="G52">
            <v>1</v>
          </cell>
        </row>
        <row r="53">
          <cell r="A53" t="str">
            <v>SCHMAT-SNP</v>
          </cell>
          <cell r="B53">
            <v>0.49344209680167433</v>
          </cell>
          <cell r="C53">
            <v>0.24311968144121765</v>
          </cell>
          <cell r="D53">
            <v>0.26323433176102212</v>
          </cell>
          <cell r="E53">
            <v>2.0388999608595248E-4</v>
          </cell>
          <cell r="F53">
            <v>0</v>
          </cell>
          <cell r="G53">
            <v>1</v>
          </cell>
        </row>
        <row r="54">
          <cell r="A54" t="str">
            <v>SCHMAT-SO</v>
          </cell>
          <cell r="B54">
            <v>0.4689372796069185</v>
          </cell>
          <cell r="C54">
            <v>0.1102442757252405</v>
          </cell>
          <cell r="D54">
            <v>0.30981410958674577</v>
          </cell>
          <cell r="E54">
            <v>0.11100433508109521</v>
          </cell>
          <cell r="F54">
            <v>0</v>
          </cell>
          <cell r="G54">
            <v>1</v>
          </cell>
        </row>
        <row r="55">
          <cell r="A55" t="str">
            <v>SCHMD</v>
          </cell>
          <cell r="B55">
            <v>0.46363413445132906</v>
          </cell>
          <cell r="C55">
            <v>0.30326391960462434</v>
          </cell>
          <cell r="D55">
            <v>0.22344249406070635</v>
          </cell>
          <cell r="E55">
            <v>7.6069827332371862E-3</v>
          </cell>
          <cell r="F55">
            <v>2.0524691501034734E-3</v>
          </cell>
          <cell r="G55">
            <v>1.0000000000000004</v>
          </cell>
        </row>
        <row r="56">
          <cell r="A56" t="str">
            <v>SCHMDF</v>
          </cell>
          <cell r="B56">
            <v>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1</v>
          </cell>
        </row>
        <row r="57">
          <cell r="A57" t="str">
            <v>SCHMDP</v>
          </cell>
          <cell r="B57">
            <v>0.99954452824929596</v>
          </cell>
          <cell r="C57">
            <v>7.30436175288391E-4</v>
          </cell>
          <cell r="D57">
            <v>1.1750722060012341E-4</v>
          </cell>
          <cell r="E57">
            <v>-3.9247164518421511E-4</v>
          </cell>
          <cell r="F57">
            <v>0</v>
          </cell>
          <cell r="G57">
            <v>1.0000000000000002</v>
          </cell>
        </row>
        <row r="58">
          <cell r="A58" t="str">
            <v>SCHMDP-SO</v>
          </cell>
          <cell r="B58">
            <v>0.46309363850275576</v>
          </cell>
          <cell r="C58">
            <v>7.8815542097072686E-2</v>
          </cell>
          <cell r="D58">
            <v>0.32083117523618426</v>
          </cell>
          <cell r="E58">
            <v>0.13725964416398734</v>
          </cell>
          <cell r="F58">
            <v>0</v>
          </cell>
          <cell r="G58">
            <v>1</v>
          </cell>
        </row>
        <row r="59">
          <cell r="A59" t="str">
            <v>SCHMDT</v>
          </cell>
          <cell r="B59">
            <v>0.45714818618704151</v>
          </cell>
          <cell r="C59">
            <v>0.30692538343224535</v>
          </cell>
          <cell r="D59">
            <v>0.22614532335368268</v>
          </cell>
          <cell r="E59">
            <v>7.7037975139195866E-3</v>
          </cell>
          <cell r="F59">
            <v>2.0773095131113163E-3</v>
          </cell>
          <cell r="G59">
            <v>1.0000000000000004</v>
          </cell>
        </row>
        <row r="60">
          <cell r="A60" t="str">
            <v>SCHMDT-GPS</v>
          </cell>
          <cell r="B60">
            <v>0.49364350161985276</v>
          </cell>
          <cell r="C60">
            <v>0.24312123664088509</v>
          </cell>
          <cell r="D60">
            <v>0.26323526173926221</v>
          </cell>
          <cell r="E60">
            <v>0</v>
          </cell>
          <cell r="F60">
            <v>0</v>
          </cell>
          <cell r="G60">
            <v>1</v>
          </cell>
        </row>
        <row r="61">
          <cell r="A61" t="str">
            <v>SCHMDT-SG</v>
          </cell>
          <cell r="B61">
            <v>0.99942041542686366</v>
          </cell>
          <cell r="C61">
            <v>5.7958457313635723E-4</v>
          </cell>
          <cell r="D61">
            <v>0</v>
          </cell>
          <cell r="E61">
            <v>0</v>
          </cell>
          <cell r="F61">
            <v>0</v>
          </cell>
          <cell r="G61">
            <v>1</v>
          </cell>
        </row>
        <row r="62">
          <cell r="A62" t="str">
            <v>SCHMDT-SITUS</v>
          </cell>
          <cell r="B62">
            <v>1.8769124297424844</v>
          </cell>
          <cell r="C62">
            <v>-3.4700783006261463E-2</v>
          </cell>
          <cell r="D62">
            <v>-0.12007696698359563</v>
          </cell>
          <cell r="E62">
            <v>-6.9605835080336367E-2</v>
          </cell>
          <cell r="F62">
            <v>-0.65252884467229055</v>
          </cell>
          <cell r="G62">
            <v>1.0000000000000002</v>
          </cell>
        </row>
        <row r="63">
          <cell r="A63" t="str">
            <v>SCHMDT-SNP</v>
          </cell>
          <cell r="B63">
            <v>0.49364350161985282</v>
          </cell>
          <cell r="C63">
            <v>0.24312123664088509</v>
          </cell>
          <cell r="D63">
            <v>0.26323526173926221</v>
          </cell>
          <cell r="E63">
            <v>0</v>
          </cell>
          <cell r="F63">
            <v>0</v>
          </cell>
          <cell r="G63">
            <v>1</v>
          </cell>
        </row>
        <row r="64">
          <cell r="A64" t="str">
            <v>SCHMDT-SO</v>
          </cell>
          <cell r="B64">
            <v>0.44422110284528293</v>
          </cell>
          <cell r="C64">
            <v>9.399671448766321E-2</v>
          </cell>
          <cell r="D64">
            <v>0.34693189730007318</v>
          </cell>
          <cell r="E64">
            <v>0.11485028536698062</v>
          </cell>
          <cell r="F64">
            <v>0</v>
          </cell>
          <cell r="G64">
            <v>1</v>
          </cell>
        </row>
        <row r="65">
          <cell r="A65" t="str">
            <v>T</v>
          </cell>
          <cell r="B65">
            <v>0</v>
          </cell>
          <cell r="C65">
            <v>1</v>
          </cell>
          <cell r="D65">
            <v>0</v>
          </cell>
          <cell r="E65">
            <v>0</v>
          </cell>
          <cell r="F65">
            <v>0</v>
          </cell>
          <cell r="G65">
            <v>1</v>
          </cell>
        </row>
        <row r="66">
          <cell r="A66" t="str">
            <v>TAXDEPR</v>
          </cell>
          <cell r="B66">
            <v>0.37703805219886682</v>
          </cell>
          <cell r="C66">
            <v>0.36176773816797969</v>
          </cell>
          <cell r="D66">
            <v>0.25593850708322552</v>
          </cell>
          <cell r="E66">
            <v>5.255702549928013E-3</v>
          </cell>
          <cell r="F66">
            <v>0</v>
          </cell>
          <cell r="G66">
            <v>1</v>
          </cell>
        </row>
        <row r="67">
          <cell r="A67" t="str">
            <v>TD</v>
          </cell>
          <cell r="B67">
            <v>0</v>
          </cell>
          <cell r="C67">
            <v>0.48013847441207663</v>
          </cell>
          <cell r="D67">
            <v>0.51986152558792331</v>
          </cell>
          <cell r="E67">
            <v>0</v>
          </cell>
          <cell r="F67">
            <v>0</v>
          </cell>
          <cell r="G67">
            <v>1</v>
          </cell>
        </row>
        <row r="68">
          <cell r="A68" t="str">
            <v>CWC</v>
          </cell>
          <cell r="B68">
            <v>0.75118651568246286</v>
          </cell>
          <cell r="C68">
            <v>9.3721838692501017E-2</v>
          </cell>
          <cell r="D68">
            <v>0.12067937361446301</v>
          </cell>
          <cell r="E68">
            <v>2.9228353662459641E-2</v>
          </cell>
          <cell r="F68">
            <v>5.1839183481134834E-3</v>
          </cell>
          <cell r="G68">
            <v>1</v>
          </cell>
        </row>
        <row r="69">
          <cell r="A69" t="str">
            <v>DITEXP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FIT</v>
          </cell>
          <cell r="B70">
            <v>0.16390330966532787</v>
          </cell>
          <cell r="C70">
            <v>-2.3800852179897903E-2</v>
          </cell>
          <cell r="D70">
            <v>0.86472165980015747</v>
          </cell>
          <cell r="E70">
            <v>-9.2035099782137586E-3</v>
          </cell>
          <cell r="F70">
            <v>4.3793926926261424E-3</v>
          </cell>
          <cell r="G70">
            <v>0.99999999999999978</v>
          </cell>
        </row>
        <row r="71">
          <cell r="A71" t="str">
            <v>IBT</v>
          </cell>
          <cell r="B71">
            <v>0.48034752241116435</v>
          </cell>
          <cell r="C71">
            <v>-1.4792752975805781E-2</v>
          </cell>
          <cell r="D71">
            <v>0.53744352553293173</v>
          </cell>
          <cell r="E71">
            <v>-5.7201838232106422E-3</v>
          </cell>
          <cell r="F71">
            <v>2.7218888549202088E-3</v>
          </cell>
          <cell r="G71">
            <v>0.99999999999999989</v>
          </cell>
        </row>
        <row r="72">
          <cell r="A72" t="str">
            <v>NONE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>NUTIL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 t="str">
            <v>PT</v>
          </cell>
          <cell r="B74">
            <v>0.67792786344641009</v>
          </cell>
          <cell r="C74">
            <v>0.32207213655358996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</row>
        <row r="75">
          <cell r="A75" t="str">
            <v>PTD</v>
          </cell>
          <cell r="B75">
            <v>0.50499444766859891</v>
          </cell>
          <cell r="C75">
            <v>0.23991437655546771</v>
          </cell>
          <cell r="D75">
            <v>0.25509117577593338</v>
          </cell>
          <cell r="E75">
            <v>0</v>
          </cell>
          <cell r="F75">
            <v>0</v>
          </cell>
          <cell r="G75">
            <v>1</v>
          </cell>
        </row>
        <row r="76">
          <cell r="A76" t="str">
            <v>REVREQ</v>
          </cell>
          <cell r="B76">
            <v>0.67591743404135174</v>
          </cell>
          <cell r="C76">
            <v>0.15440848508897959</v>
          </cell>
          <cell r="D76">
            <v>0.1464243205047695</v>
          </cell>
          <cell r="E76">
            <v>1.9883454083995167E-2</v>
          </cell>
          <cell r="F76">
            <v>3.3663062809040803E-3</v>
          </cell>
          <cell r="G76">
            <v>1.0000000000000002</v>
          </cell>
        </row>
        <row r="77">
          <cell r="A77" t="str">
            <v>SIT</v>
          </cell>
          <cell r="B77">
            <v>0.48034752241116441</v>
          </cell>
          <cell r="C77">
            <v>-1.4792752975805784E-2</v>
          </cell>
          <cell r="D77">
            <v>0.53744352553293184</v>
          </cell>
          <cell r="E77">
            <v>-5.720183823210644E-3</v>
          </cell>
          <cell r="F77">
            <v>2.7218888549202093E-3</v>
          </cell>
          <cell r="G77">
            <v>1.0000000000000002</v>
          </cell>
        </row>
      </sheetData>
      <sheetData sheetId="30">
        <row r="5">
          <cell r="B5" t="str">
            <v>2010 Protocol</v>
          </cell>
          <cell r="C5" t="str">
            <v>Rolled-In</v>
          </cell>
          <cell r="D5" t="str">
            <v>Option-2</v>
          </cell>
          <cell r="E5" t="str">
            <v>Option-3</v>
          </cell>
          <cell r="F5" t="str">
            <v>Option-4</v>
          </cell>
          <cell r="H5" t="str">
            <v>Rolled-In</v>
          </cell>
          <cell r="I5" t="str">
            <v>MSP</v>
          </cell>
          <cell r="J5" t="str">
            <v>Option-2</v>
          </cell>
          <cell r="K5" t="str">
            <v>Option-3</v>
          </cell>
          <cell r="L5" t="str">
            <v>Option-4</v>
          </cell>
        </row>
        <row r="7">
          <cell r="H7" t="str">
            <v>DRB</v>
          </cell>
          <cell r="I7" t="str">
            <v>DRB</v>
          </cell>
          <cell r="J7" t="str">
            <v>DRB</v>
          </cell>
          <cell r="K7" t="str">
            <v>DRB</v>
          </cell>
          <cell r="L7" t="str">
            <v>DRB</v>
          </cell>
        </row>
        <row r="12">
          <cell r="H12" t="str">
            <v>DRB</v>
          </cell>
          <cell r="I12" t="str">
            <v>DRB</v>
          </cell>
          <cell r="J12" t="str">
            <v>DRB</v>
          </cell>
          <cell r="K12" t="str">
            <v>DRB</v>
          </cell>
          <cell r="L12" t="str">
            <v>DRB</v>
          </cell>
        </row>
        <row r="13">
          <cell r="B13" t="str">
            <v>P</v>
          </cell>
          <cell r="C13" t="str">
            <v>P</v>
          </cell>
          <cell r="D13" t="str">
            <v>P</v>
          </cell>
          <cell r="E13" t="str">
            <v>P</v>
          </cell>
          <cell r="F13" t="str">
            <v>P</v>
          </cell>
          <cell r="H13" t="str">
            <v>DRB</v>
          </cell>
          <cell r="I13" t="str">
            <v>DRB</v>
          </cell>
          <cell r="J13" t="str">
            <v>DRB</v>
          </cell>
          <cell r="K13" t="str">
            <v>DRB</v>
          </cell>
          <cell r="L13" t="str">
            <v>DRB</v>
          </cell>
        </row>
        <row r="14">
          <cell r="B14" t="str">
            <v>PT</v>
          </cell>
          <cell r="C14" t="str">
            <v>PT</v>
          </cell>
          <cell r="D14" t="str">
            <v>PT</v>
          </cell>
          <cell r="E14" t="str">
            <v>PT</v>
          </cell>
          <cell r="F14" t="str">
            <v>PT</v>
          </cell>
          <cell r="H14" t="str">
            <v>DRB</v>
          </cell>
          <cell r="I14" t="str">
            <v>DRB</v>
          </cell>
          <cell r="J14" t="str">
            <v>DRB</v>
          </cell>
          <cell r="K14" t="str">
            <v>DRB</v>
          </cell>
          <cell r="L14" t="str">
            <v>DRB</v>
          </cell>
        </row>
        <row r="17">
          <cell r="H17" t="str">
            <v>DRB</v>
          </cell>
          <cell r="I17" t="str">
            <v>DRB</v>
          </cell>
          <cell r="J17" t="str">
            <v>DRB</v>
          </cell>
          <cell r="K17" t="str">
            <v>DRB</v>
          </cell>
          <cell r="L17" t="str">
            <v>DRB</v>
          </cell>
        </row>
        <row r="21">
          <cell r="H21" t="str">
            <v>DRB</v>
          </cell>
          <cell r="I21" t="str">
            <v>DRB</v>
          </cell>
          <cell r="J21" t="str">
            <v>DRB</v>
          </cell>
          <cell r="K21" t="str">
            <v>DRB</v>
          </cell>
          <cell r="L21" t="str">
            <v>DRB</v>
          </cell>
        </row>
        <row r="27">
          <cell r="B27" t="str">
            <v>DPW</v>
          </cell>
          <cell r="C27" t="str">
            <v>DPW</v>
          </cell>
          <cell r="D27" t="str">
            <v>DPW</v>
          </cell>
          <cell r="E27" t="str">
            <v>DPW</v>
          </cell>
          <cell r="F27" t="str">
            <v>DPW</v>
          </cell>
          <cell r="H27" t="str">
            <v>DRB</v>
          </cell>
          <cell r="I27" t="str">
            <v>DRB</v>
          </cell>
          <cell r="J27" t="str">
            <v>DRB</v>
          </cell>
          <cell r="K27" t="str">
            <v>DRB</v>
          </cell>
          <cell r="L27" t="str">
            <v>DRB</v>
          </cell>
        </row>
        <row r="28">
          <cell r="B28" t="str">
            <v>GP</v>
          </cell>
          <cell r="C28" t="str">
            <v>GP</v>
          </cell>
          <cell r="D28" t="str">
            <v>GP</v>
          </cell>
          <cell r="E28" t="str">
            <v>GP</v>
          </cell>
          <cell r="F28" t="str">
            <v>GP</v>
          </cell>
          <cell r="H28" t="str">
            <v>DRB</v>
          </cell>
          <cell r="I28" t="str">
            <v>DRB</v>
          </cell>
          <cell r="J28" t="str">
            <v>DRB</v>
          </cell>
          <cell r="K28" t="str">
            <v>DRB</v>
          </cell>
          <cell r="L28" t="str">
            <v>DRB</v>
          </cell>
        </row>
        <row r="34">
          <cell r="B34" t="str">
            <v>P</v>
          </cell>
          <cell r="C34" t="str">
            <v>P</v>
          </cell>
          <cell r="D34" t="str">
            <v>P</v>
          </cell>
          <cell r="E34" t="str">
            <v>P</v>
          </cell>
          <cell r="F34" t="str">
            <v>P</v>
          </cell>
          <cell r="H34" t="str">
            <v>DRB</v>
          </cell>
          <cell r="I34" t="str">
            <v>DRB</v>
          </cell>
          <cell r="J34" t="str">
            <v>DRB</v>
          </cell>
          <cell r="K34" t="str">
            <v>DRB</v>
          </cell>
          <cell r="L34" t="str">
            <v>DRB</v>
          </cell>
        </row>
        <row r="35">
          <cell r="B35" t="str">
            <v>P</v>
          </cell>
          <cell r="C35" t="str">
            <v>P</v>
          </cell>
          <cell r="D35" t="str">
            <v>P</v>
          </cell>
          <cell r="E35" t="str">
            <v>P</v>
          </cell>
          <cell r="F35" t="str">
            <v>P</v>
          </cell>
          <cell r="H35" t="str">
            <v>DRB</v>
          </cell>
          <cell r="I35" t="str">
            <v>DRB</v>
          </cell>
          <cell r="J35" t="str">
            <v>DRB</v>
          </cell>
          <cell r="K35" t="str">
            <v>DRB</v>
          </cell>
          <cell r="L35" t="str">
            <v>DRB</v>
          </cell>
        </row>
        <row r="36">
          <cell r="B36" t="str">
            <v>P</v>
          </cell>
          <cell r="C36" t="str">
            <v>P</v>
          </cell>
          <cell r="D36" t="str">
            <v>P</v>
          </cell>
          <cell r="E36" t="str">
            <v>P</v>
          </cell>
          <cell r="F36" t="str">
            <v>P</v>
          </cell>
          <cell r="H36" t="str">
            <v>DRB</v>
          </cell>
          <cell r="I36" t="str">
            <v>DRB</v>
          </cell>
          <cell r="J36" t="str">
            <v>DRB</v>
          </cell>
          <cell r="K36" t="str">
            <v>DRB</v>
          </cell>
          <cell r="L36" t="str">
            <v>DRB</v>
          </cell>
        </row>
        <row r="37">
          <cell r="B37" t="str">
            <v>P</v>
          </cell>
          <cell r="C37" t="str">
            <v>P</v>
          </cell>
          <cell r="D37" t="str">
            <v>P</v>
          </cell>
          <cell r="E37" t="str">
            <v>P</v>
          </cell>
          <cell r="F37" t="str">
            <v>P</v>
          </cell>
          <cell r="H37" t="str">
            <v>DRB</v>
          </cell>
          <cell r="I37" t="str">
            <v>DRB</v>
          </cell>
          <cell r="J37" t="str">
            <v>DRB</v>
          </cell>
          <cell r="K37" t="str">
            <v>DRB</v>
          </cell>
          <cell r="L37" t="str">
            <v>DRB</v>
          </cell>
        </row>
        <row r="41">
          <cell r="B41" t="str">
            <v>P</v>
          </cell>
          <cell r="C41" t="str">
            <v>P</v>
          </cell>
          <cell r="D41" t="str">
            <v>P</v>
          </cell>
          <cell r="E41" t="str">
            <v>P</v>
          </cell>
          <cell r="F41" t="str">
            <v>P</v>
          </cell>
          <cell r="H41" t="str">
            <v>DRB</v>
          </cell>
          <cell r="I41" t="str">
            <v>DRB</v>
          </cell>
          <cell r="J41" t="str">
            <v>DRB</v>
          </cell>
          <cell r="K41" t="str">
            <v>DRB</v>
          </cell>
          <cell r="L41" t="str">
            <v>DRB</v>
          </cell>
        </row>
        <row r="42">
          <cell r="B42" t="str">
            <v>P</v>
          </cell>
          <cell r="C42" t="str">
            <v>P</v>
          </cell>
          <cell r="D42" t="str">
            <v>P</v>
          </cell>
          <cell r="E42" t="str">
            <v>P</v>
          </cell>
          <cell r="F42" t="str">
            <v>P</v>
          </cell>
          <cell r="H42" t="str">
            <v>DRB</v>
          </cell>
          <cell r="I42" t="str">
            <v>DRB</v>
          </cell>
          <cell r="J42" t="str">
            <v>DRB</v>
          </cell>
          <cell r="K42" t="str">
            <v>DRB</v>
          </cell>
          <cell r="L42" t="str">
            <v>DRB</v>
          </cell>
        </row>
        <row r="44">
          <cell r="B44" t="str">
            <v>REVREQ</v>
          </cell>
          <cell r="C44" t="str">
            <v>REVREQ</v>
          </cell>
          <cell r="D44" t="str">
            <v>REVREQ</v>
          </cell>
          <cell r="E44" t="str">
            <v>REVREQ</v>
          </cell>
          <cell r="F44" t="str">
            <v>REVREQ</v>
          </cell>
          <cell r="H44" t="str">
            <v>DRB</v>
          </cell>
          <cell r="I44" t="str">
            <v>DRB</v>
          </cell>
          <cell r="J44" t="str">
            <v>DRB</v>
          </cell>
          <cell r="K44" t="str">
            <v>DRB</v>
          </cell>
          <cell r="L44" t="str">
            <v>DRB</v>
          </cell>
        </row>
        <row r="46">
          <cell r="B46" t="str">
            <v>DPW</v>
          </cell>
          <cell r="C46" t="str">
            <v>DPW</v>
          </cell>
          <cell r="D46" t="str">
            <v>DPW</v>
          </cell>
          <cell r="E46" t="str">
            <v>DPW</v>
          </cell>
          <cell r="F46" t="str">
            <v>DPW</v>
          </cell>
          <cell r="H46" t="str">
            <v>DRB</v>
          </cell>
          <cell r="I46" t="str">
            <v>DRB</v>
          </cell>
          <cell r="J46" t="str">
            <v>DRB</v>
          </cell>
          <cell r="K46" t="str">
            <v>DRB</v>
          </cell>
          <cell r="L46" t="str">
            <v>DRB</v>
          </cell>
        </row>
        <row r="52">
          <cell r="B52" t="str">
            <v>CUST</v>
          </cell>
          <cell r="C52" t="str">
            <v>CUST</v>
          </cell>
          <cell r="D52" t="str">
            <v>CUST</v>
          </cell>
          <cell r="E52" t="str">
            <v>CUST</v>
          </cell>
          <cell r="F52" t="str">
            <v>CUST</v>
          </cell>
          <cell r="H52" t="str">
            <v>CUST</v>
          </cell>
          <cell r="I52" t="str">
            <v>CUST</v>
          </cell>
          <cell r="J52" t="str">
            <v>CUST</v>
          </cell>
          <cell r="K52" t="str">
            <v>CUST</v>
          </cell>
          <cell r="L52" t="str">
            <v>CUST</v>
          </cell>
        </row>
        <row r="53">
          <cell r="B53" t="str">
            <v>CUST</v>
          </cell>
          <cell r="C53" t="str">
            <v>CUST</v>
          </cell>
          <cell r="D53" t="str">
            <v>CUST</v>
          </cell>
          <cell r="E53" t="str">
            <v>CUST</v>
          </cell>
          <cell r="F53" t="str">
            <v>CUST</v>
          </cell>
          <cell r="H53" t="str">
            <v>CUST</v>
          </cell>
          <cell r="I53" t="str">
            <v>CUST</v>
          </cell>
          <cell r="J53" t="str">
            <v>CUST</v>
          </cell>
          <cell r="K53" t="str">
            <v>CUST</v>
          </cell>
          <cell r="L53" t="str">
            <v>CUST</v>
          </cell>
        </row>
        <row r="57">
          <cell r="B57" t="str">
            <v>CUST</v>
          </cell>
          <cell r="C57" t="str">
            <v>CUST</v>
          </cell>
          <cell r="D57" t="str">
            <v>CUST</v>
          </cell>
          <cell r="E57" t="str">
            <v>CUST</v>
          </cell>
          <cell r="F57" t="str">
            <v>CUST</v>
          </cell>
          <cell r="H57" t="str">
            <v>CUST</v>
          </cell>
          <cell r="I57" t="str">
            <v>CUST</v>
          </cell>
          <cell r="J57" t="str">
            <v>CUST</v>
          </cell>
          <cell r="K57" t="str">
            <v>CUST</v>
          </cell>
          <cell r="L57" t="str">
            <v>CUST</v>
          </cell>
        </row>
        <row r="58">
          <cell r="B58" t="str">
            <v>GP</v>
          </cell>
          <cell r="C58" t="str">
            <v>GP</v>
          </cell>
          <cell r="D58" t="str">
            <v>GP</v>
          </cell>
          <cell r="E58" t="str">
            <v>GP</v>
          </cell>
          <cell r="F58" t="str">
            <v>GP</v>
          </cell>
          <cell r="H58" t="str">
            <v>PLNT</v>
          </cell>
          <cell r="I58" t="str">
            <v>PLNT</v>
          </cell>
          <cell r="J58" t="str">
            <v>PLNT</v>
          </cell>
          <cell r="K58" t="str">
            <v>PLNT</v>
          </cell>
          <cell r="L58" t="str">
            <v>PLNT</v>
          </cell>
        </row>
        <row r="59">
          <cell r="B59" t="str">
            <v>CUST</v>
          </cell>
          <cell r="C59" t="str">
            <v>CUST</v>
          </cell>
          <cell r="D59" t="str">
            <v>CUST</v>
          </cell>
          <cell r="E59" t="str">
            <v>CUST</v>
          </cell>
          <cell r="F59" t="str">
            <v>CUST</v>
          </cell>
          <cell r="H59" t="str">
            <v>PLNT</v>
          </cell>
          <cell r="I59" t="str">
            <v>PLNT</v>
          </cell>
          <cell r="J59" t="str">
            <v>PLNT</v>
          </cell>
          <cell r="K59" t="str">
            <v>PLNT</v>
          </cell>
          <cell r="L59" t="str">
            <v>PLNT</v>
          </cell>
        </row>
        <row r="63">
          <cell r="B63" t="str">
            <v>P</v>
          </cell>
          <cell r="C63" t="str">
            <v>P</v>
          </cell>
          <cell r="D63" t="str">
            <v>P</v>
          </cell>
          <cell r="E63" t="str">
            <v>P</v>
          </cell>
          <cell r="F63" t="str">
            <v>P</v>
          </cell>
          <cell r="H63" t="str">
            <v>PLNT</v>
          </cell>
          <cell r="I63" t="str">
            <v>PLNT</v>
          </cell>
          <cell r="J63" t="str">
            <v>PLNT</v>
          </cell>
          <cell r="K63" t="str">
            <v>PLNT</v>
          </cell>
          <cell r="L63" t="str">
            <v>PLNT</v>
          </cell>
        </row>
        <row r="67">
          <cell r="B67" t="str">
            <v>DPW</v>
          </cell>
          <cell r="C67" t="str">
            <v>DPW</v>
          </cell>
          <cell r="D67" t="str">
            <v>DPW</v>
          </cell>
          <cell r="E67" t="str">
            <v>DPW</v>
          </cell>
          <cell r="F67" t="str">
            <v>DPW</v>
          </cell>
          <cell r="H67" t="str">
            <v>PLNT</v>
          </cell>
          <cell r="I67" t="str">
            <v>PLNT</v>
          </cell>
          <cell r="J67" t="str">
            <v>PLNT</v>
          </cell>
          <cell r="K67" t="str">
            <v>PLNT</v>
          </cell>
          <cell r="L67" t="str">
            <v>PLNT</v>
          </cell>
        </row>
        <row r="68">
          <cell r="B68" t="str">
            <v>T</v>
          </cell>
          <cell r="C68" t="str">
            <v>T</v>
          </cell>
          <cell r="D68" t="str">
            <v>T</v>
          </cell>
          <cell r="E68" t="str">
            <v>T</v>
          </cell>
          <cell r="F68" t="str">
            <v>T</v>
          </cell>
          <cell r="H68" t="str">
            <v>PLNT</v>
          </cell>
          <cell r="I68" t="str">
            <v>PLNT</v>
          </cell>
          <cell r="J68" t="str">
            <v>PLNT</v>
          </cell>
          <cell r="K68" t="str">
            <v>PLNT</v>
          </cell>
          <cell r="L68" t="str">
            <v>PLNT</v>
          </cell>
        </row>
        <row r="69">
          <cell r="B69" t="str">
            <v>T</v>
          </cell>
          <cell r="C69" t="str">
            <v>T</v>
          </cell>
          <cell r="D69" t="str">
            <v>T</v>
          </cell>
          <cell r="E69" t="str">
            <v>T</v>
          </cell>
          <cell r="F69" t="str">
            <v>T</v>
          </cell>
          <cell r="H69" t="str">
            <v>PLNT</v>
          </cell>
          <cell r="I69" t="str">
            <v>PLNT</v>
          </cell>
          <cell r="J69" t="str">
            <v>PLNT</v>
          </cell>
          <cell r="K69" t="str">
            <v>PLNT</v>
          </cell>
          <cell r="L69" t="str">
            <v>PLNT</v>
          </cell>
        </row>
        <row r="70">
          <cell r="B70" t="str">
            <v>GP</v>
          </cell>
          <cell r="C70" t="str">
            <v>GP</v>
          </cell>
          <cell r="D70" t="str">
            <v>GP</v>
          </cell>
          <cell r="E70" t="str">
            <v>GP</v>
          </cell>
          <cell r="F70" t="str">
            <v>GP</v>
          </cell>
          <cell r="H70" t="str">
            <v>PLNT</v>
          </cell>
          <cell r="I70" t="str">
            <v>PLNT</v>
          </cell>
          <cell r="J70" t="str">
            <v>PLNT</v>
          </cell>
          <cell r="K70" t="str">
            <v>PLNT</v>
          </cell>
          <cell r="L70" t="str">
            <v>PLNT</v>
          </cell>
        </row>
        <row r="74">
          <cell r="B74" t="str">
            <v>DMSC</v>
          </cell>
          <cell r="C74" t="str">
            <v>DMSC</v>
          </cell>
          <cell r="D74" t="str">
            <v>DMSC</v>
          </cell>
          <cell r="E74" t="str">
            <v>DMSC</v>
          </cell>
          <cell r="F74" t="str">
            <v>DMSC</v>
          </cell>
          <cell r="H74" t="str">
            <v>PLNT</v>
          </cell>
          <cell r="I74" t="str">
            <v>PLNT</v>
          </cell>
          <cell r="J74" t="str">
            <v>PLNT</v>
          </cell>
          <cell r="K74" t="str">
            <v>PLNT</v>
          </cell>
          <cell r="L74" t="str">
            <v>PLNT</v>
          </cell>
        </row>
        <row r="75">
          <cell r="B75" t="str">
            <v>CUST</v>
          </cell>
          <cell r="C75" t="str">
            <v>CUST</v>
          </cell>
          <cell r="D75" t="str">
            <v>CUST</v>
          </cell>
          <cell r="E75" t="str">
            <v>CUST</v>
          </cell>
          <cell r="F75" t="str">
            <v>CUST</v>
          </cell>
          <cell r="H75" t="str">
            <v>CUST</v>
          </cell>
          <cell r="I75" t="str">
            <v>CUST</v>
          </cell>
          <cell r="J75" t="str">
            <v>CUST</v>
          </cell>
          <cell r="K75" t="str">
            <v>CUST</v>
          </cell>
          <cell r="L75" t="str">
            <v>CUST</v>
          </cell>
        </row>
        <row r="76">
          <cell r="B76" t="str">
            <v>OTHSE</v>
          </cell>
          <cell r="C76" t="str">
            <v>OTHSE</v>
          </cell>
          <cell r="D76" t="str">
            <v>OTHSE</v>
          </cell>
          <cell r="E76" t="str">
            <v>OTHSE</v>
          </cell>
          <cell r="F76" t="str">
            <v>OTHSE</v>
          </cell>
          <cell r="H76" t="str">
            <v>PLNT</v>
          </cell>
          <cell r="I76" t="str">
            <v>PLNT</v>
          </cell>
          <cell r="J76" t="str">
            <v>PLNT</v>
          </cell>
          <cell r="K76" t="str">
            <v>PLNT</v>
          </cell>
          <cell r="L76" t="str">
            <v>PLNT</v>
          </cell>
        </row>
        <row r="77">
          <cell r="B77" t="str">
            <v>OTHSO</v>
          </cell>
          <cell r="C77" t="str">
            <v>OTHSO</v>
          </cell>
          <cell r="D77" t="str">
            <v>OTHSO</v>
          </cell>
          <cell r="E77" t="str">
            <v>OTHSO</v>
          </cell>
          <cell r="F77" t="str">
            <v>OTHSO</v>
          </cell>
          <cell r="H77" t="str">
            <v>PLNT</v>
          </cell>
          <cell r="I77" t="str">
            <v>PLNT</v>
          </cell>
          <cell r="J77" t="str">
            <v>PLNT</v>
          </cell>
          <cell r="K77" t="str">
            <v>PLNT</v>
          </cell>
          <cell r="L77" t="str">
            <v>PLNT</v>
          </cell>
        </row>
        <row r="78">
          <cell r="B78" t="str">
            <v>OTHSGR</v>
          </cell>
          <cell r="C78" t="str">
            <v>OTHSGR</v>
          </cell>
          <cell r="D78" t="str">
            <v>OTHSGR</v>
          </cell>
          <cell r="E78" t="str">
            <v>OTHSGR</v>
          </cell>
          <cell r="F78" t="str">
            <v>OTHSGR</v>
          </cell>
          <cell r="H78" t="str">
            <v>PLNT</v>
          </cell>
          <cell r="I78" t="str">
            <v>PLNT</v>
          </cell>
          <cell r="J78" t="str">
            <v>PLNT</v>
          </cell>
          <cell r="K78" t="str">
            <v>PLNT</v>
          </cell>
          <cell r="L78" t="str">
            <v>PLNT</v>
          </cell>
        </row>
        <row r="87">
          <cell r="B87" t="str">
            <v>DPW</v>
          </cell>
          <cell r="C87" t="str">
            <v>DPW</v>
          </cell>
          <cell r="D87" t="str">
            <v>DPW</v>
          </cell>
          <cell r="E87" t="str">
            <v>DPW</v>
          </cell>
          <cell r="F87" t="str">
            <v>DPW</v>
          </cell>
          <cell r="H87" t="str">
            <v>PLNT</v>
          </cell>
          <cell r="I87" t="str">
            <v>PLNT</v>
          </cell>
          <cell r="J87" t="str">
            <v>PLNT</v>
          </cell>
          <cell r="K87" t="str">
            <v>PLNT</v>
          </cell>
          <cell r="L87" t="str">
            <v>PLNT</v>
          </cell>
        </row>
        <row r="88">
          <cell r="B88" t="str">
            <v>T</v>
          </cell>
          <cell r="C88" t="str">
            <v>T</v>
          </cell>
          <cell r="D88" t="str">
            <v>T</v>
          </cell>
          <cell r="E88" t="str">
            <v>T</v>
          </cell>
          <cell r="F88" t="str">
            <v>T</v>
          </cell>
          <cell r="H88" t="str">
            <v>PLNT</v>
          </cell>
          <cell r="I88" t="str">
            <v>PLNT</v>
          </cell>
          <cell r="J88" t="str">
            <v>PLNT</v>
          </cell>
          <cell r="K88" t="str">
            <v>PLNT</v>
          </cell>
          <cell r="L88" t="str">
            <v>PLNT</v>
          </cell>
        </row>
        <row r="89">
          <cell r="B89" t="str">
            <v>G</v>
          </cell>
          <cell r="C89" t="str">
            <v>G</v>
          </cell>
          <cell r="D89" t="str">
            <v>G</v>
          </cell>
          <cell r="E89" t="str">
            <v>G</v>
          </cell>
          <cell r="F89" t="str">
            <v>G</v>
          </cell>
          <cell r="H89" t="str">
            <v>PLNT</v>
          </cell>
          <cell r="I89" t="str">
            <v>PLNT</v>
          </cell>
          <cell r="J89" t="str">
            <v>PLNT</v>
          </cell>
          <cell r="K89" t="str">
            <v>PLNT</v>
          </cell>
          <cell r="L89" t="str">
            <v>PLNT</v>
          </cell>
        </row>
        <row r="90">
          <cell r="B90" t="str">
            <v>T</v>
          </cell>
          <cell r="C90" t="str">
            <v>T</v>
          </cell>
          <cell r="D90" t="str">
            <v>T</v>
          </cell>
          <cell r="E90" t="str">
            <v>T</v>
          </cell>
          <cell r="F90" t="str">
            <v>T</v>
          </cell>
          <cell r="H90" t="str">
            <v>PLNT</v>
          </cell>
          <cell r="I90" t="str">
            <v>PLNT</v>
          </cell>
          <cell r="J90" t="str">
            <v>PLNT</v>
          </cell>
          <cell r="K90" t="str">
            <v>PLNT</v>
          </cell>
          <cell r="L90" t="str">
            <v>PLNT</v>
          </cell>
        </row>
        <row r="91">
          <cell r="B91" t="str">
            <v>P</v>
          </cell>
          <cell r="C91" t="str">
            <v>P</v>
          </cell>
          <cell r="D91" t="str">
            <v>P</v>
          </cell>
          <cell r="E91" t="str">
            <v>P</v>
          </cell>
          <cell r="F91" t="str">
            <v>P</v>
          </cell>
          <cell r="H91" t="str">
            <v>PLNT</v>
          </cell>
          <cell r="I91" t="str">
            <v>PLNT</v>
          </cell>
          <cell r="J91" t="str">
            <v>PLNT</v>
          </cell>
          <cell r="K91" t="str">
            <v>PLNT</v>
          </cell>
          <cell r="L91" t="str">
            <v>PLNT</v>
          </cell>
        </row>
        <row r="95">
          <cell r="B95" t="str">
            <v>DPW</v>
          </cell>
          <cell r="C95" t="str">
            <v>DPW</v>
          </cell>
          <cell r="D95" t="str">
            <v>DPW</v>
          </cell>
          <cell r="E95" t="str">
            <v>DPW</v>
          </cell>
          <cell r="F95" t="str">
            <v>DPW</v>
          </cell>
          <cell r="H95" t="str">
            <v>PLNT</v>
          </cell>
          <cell r="I95" t="str">
            <v>PLNT</v>
          </cell>
          <cell r="J95" t="str">
            <v>PLNT</v>
          </cell>
          <cell r="K95" t="str">
            <v>PLNT</v>
          </cell>
          <cell r="L95" t="str">
            <v>PLNT</v>
          </cell>
        </row>
        <row r="96">
          <cell r="B96" t="str">
            <v>T</v>
          </cell>
          <cell r="C96" t="str">
            <v>T</v>
          </cell>
          <cell r="D96" t="str">
            <v>T</v>
          </cell>
          <cell r="E96" t="str">
            <v>T</v>
          </cell>
          <cell r="F96" t="str">
            <v>T</v>
          </cell>
          <cell r="H96" t="str">
            <v>PLNT</v>
          </cell>
          <cell r="I96" t="str">
            <v>PLNT</v>
          </cell>
          <cell r="J96" t="str">
            <v>PLNT</v>
          </cell>
          <cell r="K96" t="str">
            <v>PLNT</v>
          </cell>
          <cell r="L96" t="str">
            <v>PLNT</v>
          </cell>
        </row>
        <row r="100">
          <cell r="B100" t="str">
            <v>P</v>
          </cell>
          <cell r="C100" t="str">
            <v>P</v>
          </cell>
          <cell r="D100" t="str">
            <v>P</v>
          </cell>
          <cell r="E100" t="str">
            <v>P</v>
          </cell>
          <cell r="F100" t="str">
            <v>P</v>
          </cell>
          <cell r="H100" t="str">
            <v>PLNT</v>
          </cell>
          <cell r="I100" t="str">
            <v>PLNT</v>
          </cell>
          <cell r="J100" t="str">
            <v>PLNT</v>
          </cell>
          <cell r="K100" t="str">
            <v>PLNT</v>
          </cell>
          <cell r="L100" t="str">
            <v>PLNT</v>
          </cell>
        </row>
        <row r="103">
          <cell r="B103" t="str">
            <v>P</v>
          </cell>
          <cell r="C103" t="str">
            <v>P</v>
          </cell>
          <cell r="D103" t="str">
            <v>P</v>
          </cell>
          <cell r="E103" t="str">
            <v>P</v>
          </cell>
          <cell r="F103" t="str">
            <v>P</v>
          </cell>
          <cell r="H103" t="str">
            <v>PLNT</v>
          </cell>
          <cell r="I103" t="str">
            <v>PLNT</v>
          </cell>
          <cell r="J103" t="str">
            <v>PLNT</v>
          </cell>
          <cell r="K103" t="str">
            <v>PLNT</v>
          </cell>
          <cell r="L103" t="str">
            <v>PLNT</v>
          </cell>
        </row>
        <row r="107">
          <cell r="B107" t="str">
            <v>P</v>
          </cell>
          <cell r="C107" t="str">
            <v>P</v>
          </cell>
          <cell r="D107" t="str">
            <v>P</v>
          </cell>
          <cell r="E107" t="str">
            <v>P</v>
          </cell>
          <cell r="F107" t="str">
            <v>P</v>
          </cell>
          <cell r="H107" t="str">
            <v>PLNT</v>
          </cell>
          <cell r="I107" t="str">
            <v>PLNT</v>
          </cell>
          <cell r="J107" t="str">
            <v>PLNT</v>
          </cell>
          <cell r="K107" t="str">
            <v>PLNT</v>
          </cell>
          <cell r="L107" t="str">
            <v>PLNT</v>
          </cell>
        </row>
        <row r="111">
          <cell r="B111" t="str">
            <v>DPW</v>
          </cell>
          <cell r="C111" t="str">
            <v>DPW</v>
          </cell>
          <cell r="D111" t="str">
            <v>DPW</v>
          </cell>
          <cell r="E111" t="str">
            <v>DPW</v>
          </cell>
          <cell r="F111" t="str">
            <v>DPW</v>
          </cell>
          <cell r="H111" t="str">
            <v>PLNT</v>
          </cell>
          <cell r="I111" t="str">
            <v>PLNT</v>
          </cell>
          <cell r="J111" t="str">
            <v>PLNT</v>
          </cell>
          <cell r="K111" t="str">
            <v>PLNT</v>
          </cell>
          <cell r="L111" t="str">
            <v>PLNT</v>
          </cell>
        </row>
        <row r="112">
          <cell r="B112" t="str">
            <v>T</v>
          </cell>
          <cell r="C112" t="str">
            <v>T</v>
          </cell>
          <cell r="D112" t="str">
            <v>T</v>
          </cell>
          <cell r="E112" t="str">
            <v>T</v>
          </cell>
          <cell r="F112" t="str">
            <v>T</v>
          </cell>
          <cell r="H112" t="str">
            <v>PLNT</v>
          </cell>
          <cell r="I112" t="str">
            <v>PLNT</v>
          </cell>
          <cell r="J112" t="str">
            <v>PLNT</v>
          </cell>
          <cell r="K112" t="str">
            <v>PLNT</v>
          </cell>
          <cell r="L112" t="str">
            <v>PLNT</v>
          </cell>
        </row>
        <row r="113">
          <cell r="B113" t="str">
            <v>T</v>
          </cell>
          <cell r="C113" t="str">
            <v>T</v>
          </cell>
          <cell r="D113" t="str">
            <v>T</v>
          </cell>
          <cell r="E113" t="str">
            <v>T</v>
          </cell>
          <cell r="F113" t="str">
            <v>T</v>
          </cell>
          <cell r="H113" t="str">
            <v>PLNT</v>
          </cell>
          <cell r="I113" t="str">
            <v>PLNT</v>
          </cell>
          <cell r="J113" t="str">
            <v>PLNT</v>
          </cell>
          <cell r="K113" t="str">
            <v>PLNT</v>
          </cell>
          <cell r="L113" t="str">
            <v>PLNT</v>
          </cell>
        </row>
        <row r="114">
          <cell r="B114" t="str">
            <v>CUST</v>
          </cell>
          <cell r="C114" t="str">
            <v>CUST</v>
          </cell>
          <cell r="D114" t="str">
            <v>CUST</v>
          </cell>
          <cell r="E114" t="str">
            <v>CUST</v>
          </cell>
          <cell r="F114" t="str">
            <v>CUST</v>
          </cell>
          <cell r="H114" t="str">
            <v>PLNT</v>
          </cell>
          <cell r="I114" t="str">
            <v>PLNT</v>
          </cell>
          <cell r="J114" t="str">
            <v>PLNT</v>
          </cell>
          <cell r="K114" t="str">
            <v>PLNT</v>
          </cell>
          <cell r="L114" t="str">
            <v>PLNT</v>
          </cell>
        </row>
        <row r="115">
          <cell r="B115" t="str">
            <v>PTD</v>
          </cell>
          <cell r="C115" t="str">
            <v>PTD</v>
          </cell>
          <cell r="D115" t="str">
            <v>PTD</v>
          </cell>
          <cell r="E115" t="str">
            <v>PTD</v>
          </cell>
          <cell r="F115" t="str">
            <v>PTD</v>
          </cell>
          <cell r="H115" t="str">
            <v>PLNT</v>
          </cell>
          <cell r="I115" t="str">
            <v>PLNT</v>
          </cell>
          <cell r="J115" t="str">
            <v>PLNT</v>
          </cell>
          <cell r="K115" t="str">
            <v>PLNT</v>
          </cell>
          <cell r="L115" t="str">
            <v>PLNT</v>
          </cell>
        </row>
        <row r="116">
          <cell r="B116" t="str">
            <v>P</v>
          </cell>
          <cell r="C116" t="str">
            <v>P</v>
          </cell>
          <cell r="D116" t="str">
            <v>P</v>
          </cell>
          <cell r="E116" t="str">
            <v>P</v>
          </cell>
          <cell r="F116" t="str">
            <v>P</v>
          </cell>
          <cell r="H116" t="str">
            <v>PLNT</v>
          </cell>
          <cell r="I116" t="str">
            <v>PLNT</v>
          </cell>
          <cell r="J116" t="str">
            <v>PLNT</v>
          </cell>
          <cell r="K116" t="str">
            <v>PLNT</v>
          </cell>
          <cell r="L116" t="str">
            <v>PLNT</v>
          </cell>
        </row>
        <row r="123">
          <cell r="B123" t="str">
            <v>CUST</v>
          </cell>
          <cell r="C123" t="str">
            <v>CUST</v>
          </cell>
          <cell r="D123" t="str">
            <v>CUST</v>
          </cell>
          <cell r="E123" t="str">
            <v>CUST</v>
          </cell>
          <cell r="F123" t="str">
            <v>CUST</v>
          </cell>
          <cell r="H123" t="str">
            <v>CUST</v>
          </cell>
          <cell r="I123" t="str">
            <v>CUST</v>
          </cell>
          <cell r="J123" t="str">
            <v>CUST</v>
          </cell>
          <cell r="K123" t="str">
            <v>CUST</v>
          </cell>
          <cell r="L123" t="str">
            <v>CUST</v>
          </cell>
        </row>
        <row r="127">
          <cell r="B127" t="str">
            <v>P</v>
          </cell>
          <cell r="C127" t="str">
            <v>P</v>
          </cell>
          <cell r="D127" t="str">
            <v>P</v>
          </cell>
          <cell r="E127" t="str">
            <v>P</v>
          </cell>
          <cell r="F127" t="str">
            <v>P</v>
          </cell>
        </row>
        <row r="128">
          <cell r="B128" t="str">
            <v>T</v>
          </cell>
          <cell r="C128" t="str">
            <v>T</v>
          </cell>
          <cell r="D128" t="str">
            <v>T</v>
          </cell>
          <cell r="E128" t="str">
            <v>T</v>
          </cell>
          <cell r="F128" t="str">
            <v>T</v>
          </cell>
        </row>
        <row r="129">
          <cell r="B129" t="str">
            <v>DPW</v>
          </cell>
          <cell r="C129" t="str">
            <v>DPW</v>
          </cell>
          <cell r="D129" t="str">
            <v>DPW</v>
          </cell>
          <cell r="E129" t="str">
            <v>DPW</v>
          </cell>
          <cell r="F129" t="str">
            <v>DPW</v>
          </cell>
          <cell r="H129" t="str">
            <v>PLNT</v>
          </cell>
          <cell r="I129" t="str">
            <v>PLNT</v>
          </cell>
          <cell r="J129" t="str">
            <v>PLNT</v>
          </cell>
          <cell r="K129" t="str">
            <v>PLNT</v>
          </cell>
          <cell r="L129" t="str">
            <v>PLNT</v>
          </cell>
        </row>
        <row r="138">
          <cell r="B138" t="str">
            <v>P</v>
          </cell>
          <cell r="C138" t="str">
            <v>P</v>
          </cell>
          <cell r="D138" t="str">
            <v>P</v>
          </cell>
          <cell r="E138" t="str">
            <v>P</v>
          </cell>
          <cell r="F138" t="str">
            <v>P</v>
          </cell>
        </row>
        <row r="139">
          <cell r="B139" t="str">
            <v>P</v>
          </cell>
          <cell r="C139" t="str">
            <v>P</v>
          </cell>
          <cell r="D139" t="str">
            <v>P</v>
          </cell>
          <cell r="E139" t="str">
            <v>P</v>
          </cell>
          <cell r="F139" t="str">
            <v>P</v>
          </cell>
        </row>
        <row r="143">
          <cell r="B143" t="str">
            <v>P</v>
          </cell>
          <cell r="C143" t="str">
            <v>P</v>
          </cell>
          <cell r="D143" t="str">
            <v>P</v>
          </cell>
          <cell r="E143" t="str">
            <v>P</v>
          </cell>
          <cell r="F143" t="str">
            <v>P</v>
          </cell>
        </row>
        <row r="144">
          <cell r="B144" t="str">
            <v>P</v>
          </cell>
          <cell r="C144" t="str">
            <v>P</v>
          </cell>
          <cell r="D144" t="str">
            <v>P</v>
          </cell>
          <cell r="E144" t="str">
            <v>P</v>
          </cell>
          <cell r="F144" t="str">
            <v>P</v>
          </cell>
        </row>
        <row r="145">
          <cell r="B145" t="str">
            <v>P</v>
          </cell>
          <cell r="C145" t="str">
            <v>P</v>
          </cell>
          <cell r="D145" t="str">
            <v>P</v>
          </cell>
          <cell r="E145" t="str">
            <v>P</v>
          </cell>
          <cell r="F145" t="str">
            <v>P</v>
          </cell>
        </row>
        <row r="146">
          <cell r="B146" t="str">
            <v>P</v>
          </cell>
          <cell r="C146" t="str">
            <v>P</v>
          </cell>
          <cell r="D146" t="str">
            <v>P</v>
          </cell>
          <cell r="E146" t="str">
            <v>P</v>
          </cell>
          <cell r="F146" t="str">
            <v>P</v>
          </cell>
        </row>
        <row r="147">
          <cell r="B147" t="str">
            <v>P</v>
          </cell>
          <cell r="C147" t="str">
            <v>P</v>
          </cell>
          <cell r="D147" t="str">
            <v>P</v>
          </cell>
          <cell r="E147" t="str">
            <v>P</v>
          </cell>
          <cell r="F147" t="str">
            <v>P</v>
          </cell>
        </row>
        <row r="150">
          <cell r="B150" t="str">
            <v>P</v>
          </cell>
          <cell r="C150" t="str">
            <v>P</v>
          </cell>
          <cell r="D150" t="str">
            <v>P</v>
          </cell>
          <cell r="E150" t="str">
            <v>P</v>
          </cell>
          <cell r="F150" t="str">
            <v>P</v>
          </cell>
        </row>
        <row r="151">
          <cell r="B151" t="str">
            <v>P</v>
          </cell>
          <cell r="C151" t="str">
            <v>P</v>
          </cell>
          <cell r="D151" t="str">
            <v>P</v>
          </cell>
          <cell r="E151" t="str">
            <v>P</v>
          </cell>
          <cell r="F151" t="str">
            <v>P</v>
          </cell>
        </row>
        <row r="152">
          <cell r="B152" t="str">
            <v>P</v>
          </cell>
          <cell r="C152" t="str">
            <v>P</v>
          </cell>
          <cell r="D152" t="str">
            <v>P</v>
          </cell>
          <cell r="E152" t="str">
            <v>P</v>
          </cell>
          <cell r="F152" t="str">
            <v>P</v>
          </cell>
        </row>
        <row r="153">
          <cell r="B153" t="str">
            <v>P</v>
          </cell>
          <cell r="C153" t="str">
            <v>P</v>
          </cell>
          <cell r="D153" t="str">
            <v>P</v>
          </cell>
          <cell r="E153" t="str">
            <v>P</v>
          </cell>
          <cell r="F153" t="str">
            <v>P</v>
          </cell>
        </row>
        <row r="157">
          <cell r="B157" t="str">
            <v>P</v>
          </cell>
          <cell r="C157" t="str">
            <v>P</v>
          </cell>
          <cell r="D157" t="str">
            <v>P</v>
          </cell>
          <cell r="E157" t="str">
            <v>P</v>
          </cell>
          <cell r="F157" t="str">
            <v>P</v>
          </cell>
        </row>
        <row r="158">
          <cell r="B158" t="str">
            <v>P</v>
          </cell>
          <cell r="C158" t="str">
            <v>P</v>
          </cell>
          <cell r="D158" t="str">
            <v>P</v>
          </cell>
          <cell r="E158" t="str">
            <v>P</v>
          </cell>
          <cell r="F158" t="str">
            <v>P</v>
          </cell>
        </row>
        <row r="162">
          <cell r="B162" t="str">
            <v>P</v>
          </cell>
          <cell r="C162" t="str">
            <v>P</v>
          </cell>
          <cell r="D162" t="str">
            <v>P</v>
          </cell>
          <cell r="E162" t="str">
            <v>P</v>
          </cell>
          <cell r="F162" t="str">
            <v>P</v>
          </cell>
        </row>
        <row r="165">
          <cell r="B165" t="str">
            <v>P</v>
          </cell>
          <cell r="C165" t="str">
            <v>P</v>
          </cell>
          <cell r="D165" t="str">
            <v>P</v>
          </cell>
          <cell r="E165" t="str">
            <v>P</v>
          </cell>
          <cell r="F165" t="str">
            <v>P</v>
          </cell>
        </row>
        <row r="169">
          <cell r="B169" t="str">
            <v>P</v>
          </cell>
          <cell r="C169" t="str">
            <v>P</v>
          </cell>
          <cell r="D169" t="str">
            <v>P</v>
          </cell>
          <cell r="E169" t="str">
            <v>P</v>
          </cell>
          <cell r="F169" t="str">
            <v>P</v>
          </cell>
        </row>
        <row r="170">
          <cell r="B170" t="str">
            <v>P</v>
          </cell>
          <cell r="C170" t="str">
            <v>P</v>
          </cell>
          <cell r="D170" t="str">
            <v>P</v>
          </cell>
          <cell r="E170" t="str">
            <v>P</v>
          </cell>
          <cell r="F170" t="str">
            <v>P</v>
          </cell>
        </row>
        <row r="174">
          <cell r="B174" t="str">
            <v>P</v>
          </cell>
          <cell r="C174" t="str">
            <v>P</v>
          </cell>
          <cell r="D174" t="str">
            <v>P</v>
          </cell>
          <cell r="E174" t="str">
            <v>P</v>
          </cell>
          <cell r="F174" t="str">
            <v>P</v>
          </cell>
        </row>
        <row r="175">
          <cell r="B175" t="str">
            <v>P</v>
          </cell>
          <cell r="C175" t="str">
            <v>P</v>
          </cell>
          <cell r="D175" t="str">
            <v>P</v>
          </cell>
          <cell r="E175" t="str">
            <v>P</v>
          </cell>
          <cell r="F175" t="str">
            <v>P</v>
          </cell>
        </row>
        <row r="176">
          <cell r="B176" t="str">
            <v>P</v>
          </cell>
          <cell r="C176" t="str">
            <v>P</v>
          </cell>
          <cell r="D176" t="str">
            <v>P</v>
          </cell>
          <cell r="E176" t="str">
            <v>P</v>
          </cell>
          <cell r="F176" t="str">
            <v>P</v>
          </cell>
        </row>
        <row r="180">
          <cell r="B180" t="str">
            <v>P</v>
          </cell>
          <cell r="C180" t="str">
            <v>P</v>
          </cell>
          <cell r="D180" t="str">
            <v>P</v>
          </cell>
          <cell r="E180" t="str">
            <v>P</v>
          </cell>
          <cell r="F180" t="str">
            <v>P</v>
          </cell>
        </row>
        <row r="181">
          <cell r="B181" t="str">
            <v>P</v>
          </cell>
          <cell r="C181" t="str">
            <v>P</v>
          </cell>
          <cell r="D181" t="str">
            <v>P</v>
          </cell>
          <cell r="E181" t="str">
            <v>P</v>
          </cell>
          <cell r="F181" t="str">
            <v>P</v>
          </cell>
        </row>
        <row r="185">
          <cell r="B185" t="str">
            <v>P</v>
          </cell>
          <cell r="C185" t="str">
            <v>P</v>
          </cell>
          <cell r="D185" t="str">
            <v>P</v>
          </cell>
          <cell r="E185" t="str">
            <v>P</v>
          </cell>
          <cell r="F185" t="str">
            <v>P</v>
          </cell>
        </row>
        <row r="186">
          <cell r="B186" t="str">
            <v>P</v>
          </cell>
          <cell r="C186" t="str">
            <v>P</v>
          </cell>
          <cell r="D186" t="str">
            <v>P</v>
          </cell>
          <cell r="E186" t="str">
            <v>P</v>
          </cell>
          <cell r="F186" t="str">
            <v>P</v>
          </cell>
        </row>
        <row r="190">
          <cell r="B190" t="str">
            <v>P</v>
          </cell>
          <cell r="C190" t="str">
            <v>P</v>
          </cell>
          <cell r="D190" t="str">
            <v>P</v>
          </cell>
          <cell r="E190" t="str">
            <v>P</v>
          </cell>
          <cell r="F190" t="str">
            <v>P</v>
          </cell>
        </row>
        <row r="191">
          <cell r="B191" t="str">
            <v>P</v>
          </cell>
          <cell r="C191" t="str">
            <v>P</v>
          </cell>
          <cell r="D191" t="str">
            <v>P</v>
          </cell>
          <cell r="E191" t="str">
            <v>P</v>
          </cell>
          <cell r="F191" t="str">
            <v>P</v>
          </cell>
        </row>
        <row r="195">
          <cell r="B195" t="str">
            <v>P</v>
          </cell>
          <cell r="C195" t="str">
            <v>P</v>
          </cell>
          <cell r="D195" t="str">
            <v>P</v>
          </cell>
          <cell r="E195" t="str">
            <v>P</v>
          </cell>
          <cell r="F195" t="str">
            <v>P</v>
          </cell>
        </row>
        <row r="196">
          <cell r="B196" t="str">
            <v>P</v>
          </cell>
          <cell r="C196" t="str">
            <v>P</v>
          </cell>
          <cell r="D196" t="str">
            <v>P</v>
          </cell>
          <cell r="E196" t="str">
            <v>P</v>
          </cell>
          <cell r="F196" t="str">
            <v>P</v>
          </cell>
        </row>
        <row r="200">
          <cell r="B200" t="str">
            <v>P</v>
          </cell>
          <cell r="C200" t="str">
            <v>P</v>
          </cell>
          <cell r="D200" t="str">
            <v>P</v>
          </cell>
          <cell r="E200" t="str">
            <v>P</v>
          </cell>
          <cell r="F200" t="str">
            <v>P</v>
          </cell>
        </row>
        <row r="201">
          <cell r="B201" t="str">
            <v>P</v>
          </cell>
          <cell r="C201" t="str">
            <v>P</v>
          </cell>
          <cell r="D201" t="str">
            <v>P</v>
          </cell>
          <cell r="E201" t="str">
            <v>P</v>
          </cell>
          <cell r="F201" t="str">
            <v>P</v>
          </cell>
        </row>
        <row r="205">
          <cell r="B205" t="str">
            <v>P</v>
          </cell>
          <cell r="C205" t="str">
            <v>P</v>
          </cell>
          <cell r="D205" t="str">
            <v>P</v>
          </cell>
          <cell r="E205" t="str">
            <v>P</v>
          </cell>
          <cell r="F205" t="str">
            <v>P</v>
          </cell>
        </row>
        <row r="206">
          <cell r="B206" t="str">
            <v>P</v>
          </cell>
          <cell r="C206" t="str">
            <v>P</v>
          </cell>
          <cell r="D206" t="str">
            <v>P</v>
          </cell>
          <cell r="E206" t="str">
            <v>P</v>
          </cell>
          <cell r="F206" t="str">
            <v>P</v>
          </cell>
        </row>
        <row r="212">
          <cell r="B212" t="str">
            <v>P</v>
          </cell>
          <cell r="C212" t="str">
            <v>P</v>
          </cell>
          <cell r="D212" t="str">
            <v>P</v>
          </cell>
          <cell r="E212" t="str">
            <v>P</v>
          </cell>
          <cell r="F212" t="str">
            <v>P</v>
          </cell>
        </row>
        <row r="216">
          <cell r="B216" t="str">
            <v>P</v>
          </cell>
          <cell r="C216" t="str">
            <v>P</v>
          </cell>
          <cell r="D216" t="str">
            <v>P</v>
          </cell>
          <cell r="E216" t="str">
            <v>P</v>
          </cell>
          <cell r="F216" t="str">
            <v>P</v>
          </cell>
        </row>
        <row r="221">
          <cell r="B221" t="str">
            <v>P</v>
          </cell>
          <cell r="C221" t="str">
            <v>P</v>
          </cell>
          <cell r="D221" t="str">
            <v>P</v>
          </cell>
          <cell r="E221" t="str">
            <v>P</v>
          </cell>
          <cell r="F221" t="str">
            <v>P</v>
          </cell>
        </row>
        <row r="225">
          <cell r="B225" t="str">
            <v>P</v>
          </cell>
          <cell r="C225" t="str">
            <v>P</v>
          </cell>
          <cell r="D225" t="str">
            <v>P</v>
          </cell>
          <cell r="E225" t="str">
            <v>P</v>
          </cell>
          <cell r="F225" t="str">
            <v>P</v>
          </cell>
        </row>
        <row r="229">
          <cell r="B229" t="str">
            <v>P</v>
          </cell>
          <cell r="C229" t="str">
            <v>P</v>
          </cell>
          <cell r="D229" t="str">
            <v>P</v>
          </cell>
          <cell r="E229" t="str">
            <v>P</v>
          </cell>
          <cell r="F229" t="str">
            <v>P</v>
          </cell>
        </row>
        <row r="233">
          <cell r="B233" t="str">
            <v>P</v>
          </cell>
          <cell r="C233" t="str">
            <v>P</v>
          </cell>
          <cell r="D233" t="str">
            <v>P</v>
          </cell>
          <cell r="E233" t="str">
            <v>P</v>
          </cell>
          <cell r="F233" t="str">
            <v>P</v>
          </cell>
        </row>
        <row r="237">
          <cell r="B237" t="str">
            <v>P</v>
          </cell>
          <cell r="C237" t="str">
            <v>P</v>
          </cell>
          <cell r="D237" t="str">
            <v>P</v>
          </cell>
          <cell r="E237" t="str">
            <v>P</v>
          </cell>
          <cell r="F237" t="str">
            <v>P</v>
          </cell>
        </row>
        <row r="241">
          <cell r="B241" t="str">
            <v>P</v>
          </cell>
          <cell r="C241" t="str">
            <v>P</v>
          </cell>
          <cell r="D241" t="str">
            <v>P</v>
          </cell>
          <cell r="E241" t="str">
            <v>P</v>
          </cell>
          <cell r="F241" t="str">
            <v>P</v>
          </cell>
        </row>
        <row r="245">
          <cell r="B245" t="str">
            <v>P</v>
          </cell>
          <cell r="C245" t="str">
            <v>P</v>
          </cell>
          <cell r="D245" t="str">
            <v>P</v>
          </cell>
          <cell r="E245" t="str">
            <v>P</v>
          </cell>
          <cell r="F245" t="str">
            <v>P</v>
          </cell>
        </row>
        <row r="249">
          <cell r="B249" t="str">
            <v>P</v>
          </cell>
          <cell r="C249" t="str">
            <v>P</v>
          </cell>
          <cell r="D249" t="str">
            <v>P</v>
          </cell>
          <cell r="E249" t="str">
            <v>P</v>
          </cell>
          <cell r="F249" t="str">
            <v>P</v>
          </cell>
        </row>
        <row r="253">
          <cell r="B253" t="str">
            <v>P</v>
          </cell>
          <cell r="C253" t="str">
            <v>P</v>
          </cell>
          <cell r="D253" t="str">
            <v>P</v>
          </cell>
          <cell r="E253" t="str">
            <v>P</v>
          </cell>
          <cell r="F253" t="str">
            <v>P</v>
          </cell>
        </row>
        <row r="260">
          <cell r="B260" t="str">
            <v>P</v>
          </cell>
          <cell r="C260" t="str">
            <v>P</v>
          </cell>
          <cell r="D260" t="str">
            <v>P</v>
          </cell>
          <cell r="E260" t="str">
            <v>P</v>
          </cell>
          <cell r="F260" t="str">
            <v>P</v>
          </cell>
        </row>
        <row r="261">
          <cell r="B261" t="str">
            <v>P</v>
          </cell>
          <cell r="C261" t="str">
            <v>P</v>
          </cell>
          <cell r="D261" t="str">
            <v>P</v>
          </cell>
          <cell r="E261" t="str">
            <v>P</v>
          </cell>
          <cell r="F261" t="str">
            <v>P</v>
          </cell>
        </row>
        <row r="265">
          <cell r="B265" t="str">
            <v>P</v>
          </cell>
          <cell r="C265" t="str">
            <v>P</v>
          </cell>
          <cell r="D265" t="str">
            <v>P</v>
          </cell>
          <cell r="E265" t="str">
            <v>P</v>
          </cell>
          <cell r="F265" t="str">
            <v>P</v>
          </cell>
        </row>
        <row r="266">
          <cell r="B266" t="str">
            <v>P</v>
          </cell>
          <cell r="C266" t="str">
            <v>P</v>
          </cell>
          <cell r="D266" t="str">
            <v>P</v>
          </cell>
          <cell r="E266" t="str">
            <v>P</v>
          </cell>
          <cell r="F266" t="str">
            <v>P</v>
          </cell>
        </row>
        <row r="270">
          <cell r="B270" t="str">
            <v>P</v>
          </cell>
          <cell r="C270" t="str">
            <v>P</v>
          </cell>
          <cell r="D270" t="str">
            <v>P</v>
          </cell>
          <cell r="E270" t="str">
            <v>P</v>
          </cell>
          <cell r="F270" t="str">
            <v>P</v>
          </cell>
        </row>
        <row r="271">
          <cell r="B271" t="str">
            <v>P</v>
          </cell>
          <cell r="C271" t="str">
            <v>P</v>
          </cell>
          <cell r="D271" t="str">
            <v>P</v>
          </cell>
          <cell r="E271" t="str">
            <v>P</v>
          </cell>
          <cell r="F271" t="str">
            <v>P</v>
          </cell>
        </row>
        <row r="275">
          <cell r="B275" t="str">
            <v>P</v>
          </cell>
          <cell r="C275" t="str">
            <v>P</v>
          </cell>
          <cell r="D275" t="str">
            <v>P</v>
          </cell>
          <cell r="E275" t="str">
            <v>P</v>
          </cell>
          <cell r="F275" t="str">
            <v>P</v>
          </cell>
        </row>
        <row r="279">
          <cell r="B279" t="str">
            <v>P</v>
          </cell>
          <cell r="C279" t="str">
            <v>P</v>
          </cell>
          <cell r="D279" t="str">
            <v>P</v>
          </cell>
          <cell r="E279" t="str">
            <v>P</v>
          </cell>
          <cell r="F279" t="str">
            <v>P</v>
          </cell>
        </row>
        <row r="280">
          <cell r="B280" t="str">
            <v>P</v>
          </cell>
          <cell r="C280" t="str">
            <v>P</v>
          </cell>
          <cell r="D280" t="str">
            <v>P</v>
          </cell>
          <cell r="E280" t="str">
            <v>P</v>
          </cell>
          <cell r="F280" t="str">
            <v>P</v>
          </cell>
        </row>
        <row r="284">
          <cell r="B284" t="str">
            <v>P</v>
          </cell>
          <cell r="C284" t="str">
            <v>P</v>
          </cell>
          <cell r="D284" t="str">
            <v>P</v>
          </cell>
          <cell r="E284" t="str">
            <v>P</v>
          </cell>
          <cell r="F284" t="str">
            <v>P</v>
          </cell>
        </row>
        <row r="285">
          <cell r="B285" t="str">
            <v>P</v>
          </cell>
          <cell r="C285" t="str">
            <v>P</v>
          </cell>
          <cell r="D285" t="str">
            <v>P</v>
          </cell>
          <cell r="E285" t="str">
            <v>P</v>
          </cell>
          <cell r="F285" t="str">
            <v>P</v>
          </cell>
        </row>
        <row r="289">
          <cell r="B289" t="str">
            <v>P</v>
          </cell>
          <cell r="C289" t="str">
            <v>P</v>
          </cell>
          <cell r="D289" t="str">
            <v>P</v>
          </cell>
          <cell r="E289" t="str">
            <v>P</v>
          </cell>
          <cell r="F289" t="str">
            <v>P</v>
          </cell>
        </row>
        <row r="293">
          <cell r="B293" t="str">
            <v>P</v>
          </cell>
          <cell r="C293" t="str">
            <v>P</v>
          </cell>
          <cell r="D293" t="str">
            <v>P</v>
          </cell>
          <cell r="E293" t="str">
            <v>P</v>
          </cell>
          <cell r="F293" t="str">
            <v>P</v>
          </cell>
        </row>
        <row r="294">
          <cell r="B294" t="str">
            <v>P</v>
          </cell>
          <cell r="C294" t="str">
            <v>P</v>
          </cell>
          <cell r="D294" t="str">
            <v>P</v>
          </cell>
          <cell r="E294" t="str">
            <v>P</v>
          </cell>
          <cell r="F294" t="str">
            <v>P</v>
          </cell>
        </row>
        <row r="298">
          <cell r="B298" t="str">
            <v>P</v>
          </cell>
          <cell r="C298" t="str">
            <v>P</v>
          </cell>
          <cell r="D298" t="str">
            <v>P</v>
          </cell>
          <cell r="E298" t="str">
            <v>P</v>
          </cell>
          <cell r="F298" t="str">
            <v>P</v>
          </cell>
        </row>
        <row r="299">
          <cell r="B299" t="str">
            <v>P</v>
          </cell>
          <cell r="C299" t="str">
            <v>P</v>
          </cell>
          <cell r="D299" t="str">
            <v>P</v>
          </cell>
          <cell r="E299" t="str">
            <v>P</v>
          </cell>
          <cell r="F299" t="str">
            <v>P</v>
          </cell>
        </row>
        <row r="303">
          <cell r="B303" t="str">
            <v>P</v>
          </cell>
          <cell r="C303" t="str">
            <v>P</v>
          </cell>
          <cell r="D303" t="str">
            <v>P</v>
          </cell>
          <cell r="E303" t="str">
            <v>P</v>
          </cell>
          <cell r="F303" t="str">
            <v>P</v>
          </cell>
        </row>
        <row r="304">
          <cell r="B304" t="str">
            <v>P</v>
          </cell>
          <cell r="C304" t="str">
            <v>P</v>
          </cell>
          <cell r="D304" t="str">
            <v>P</v>
          </cell>
          <cell r="E304" t="str">
            <v>P</v>
          </cell>
          <cell r="F304" t="str">
            <v>P</v>
          </cell>
        </row>
        <row r="308">
          <cell r="B308" t="str">
            <v>P</v>
          </cell>
          <cell r="C308" t="str">
            <v>P</v>
          </cell>
          <cell r="D308" t="str">
            <v>P</v>
          </cell>
          <cell r="E308" t="str">
            <v>P</v>
          </cell>
          <cell r="F308" t="str">
            <v>P</v>
          </cell>
        </row>
        <row r="309">
          <cell r="B309" t="str">
            <v>P</v>
          </cell>
          <cell r="C309" t="str">
            <v>P</v>
          </cell>
          <cell r="D309" t="str">
            <v>P</v>
          </cell>
          <cell r="E309" t="str">
            <v>P</v>
          </cell>
          <cell r="F309" t="str">
            <v>P</v>
          </cell>
        </row>
        <row r="316">
          <cell r="B316" t="str">
            <v>P</v>
          </cell>
          <cell r="C316" t="str">
            <v>P</v>
          </cell>
          <cell r="D316" t="str">
            <v>P</v>
          </cell>
          <cell r="E316" t="str">
            <v>P</v>
          </cell>
          <cell r="F316" t="str">
            <v>P</v>
          </cell>
        </row>
        <row r="320">
          <cell r="B320" t="str">
            <v>P</v>
          </cell>
          <cell r="C320" t="str">
            <v>P</v>
          </cell>
          <cell r="D320" t="str">
            <v>P</v>
          </cell>
          <cell r="E320" t="str">
            <v>P</v>
          </cell>
          <cell r="F320" t="str">
            <v>P</v>
          </cell>
        </row>
        <row r="321">
          <cell r="B321" t="str">
            <v>P</v>
          </cell>
          <cell r="C321" t="str">
            <v>P</v>
          </cell>
          <cell r="D321" t="str">
            <v>P</v>
          </cell>
          <cell r="E321" t="str">
            <v>P</v>
          </cell>
          <cell r="F321" t="str">
            <v>P</v>
          </cell>
        </row>
        <row r="325">
          <cell r="B325" t="str">
            <v>P</v>
          </cell>
          <cell r="C325" t="str">
            <v>P</v>
          </cell>
          <cell r="D325" t="str">
            <v>P</v>
          </cell>
          <cell r="E325" t="str">
            <v>P</v>
          </cell>
          <cell r="F325" t="str">
            <v>P</v>
          </cell>
        </row>
        <row r="326">
          <cell r="B326" t="str">
            <v>P</v>
          </cell>
          <cell r="C326" t="str">
            <v>P</v>
          </cell>
          <cell r="D326" t="str">
            <v>P</v>
          </cell>
          <cell r="E326" t="str">
            <v>P</v>
          </cell>
          <cell r="F326" t="str">
            <v>P</v>
          </cell>
        </row>
        <row r="330">
          <cell r="B330" t="str">
            <v>P</v>
          </cell>
          <cell r="C330" t="str">
            <v>P</v>
          </cell>
          <cell r="D330" t="str">
            <v>P</v>
          </cell>
          <cell r="E330" t="str">
            <v>P</v>
          </cell>
          <cell r="F330" t="str">
            <v>P</v>
          </cell>
        </row>
        <row r="331">
          <cell r="B331" t="str">
            <v>P</v>
          </cell>
          <cell r="C331" t="str">
            <v>P</v>
          </cell>
          <cell r="D331" t="str">
            <v>P</v>
          </cell>
          <cell r="E331" t="str">
            <v>P</v>
          </cell>
          <cell r="F331" t="str">
            <v>P</v>
          </cell>
        </row>
        <row r="336">
          <cell r="B336" t="str">
            <v>P</v>
          </cell>
          <cell r="C336" t="str">
            <v>P</v>
          </cell>
          <cell r="D336" t="str">
            <v>P</v>
          </cell>
          <cell r="E336" t="str">
            <v>P</v>
          </cell>
          <cell r="F336" t="str">
            <v>P</v>
          </cell>
        </row>
        <row r="337">
          <cell r="B337" t="str">
            <v>P</v>
          </cell>
          <cell r="C337" t="str">
            <v>P</v>
          </cell>
          <cell r="D337" t="str">
            <v>P</v>
          </cell>
          <cell r="E337" t="str">
            <v>P</v>
          </cell>
          <cell r="F337" t="str">
            <v>P</v>
          </cell>
        </row>
        <row r="341">
          <cell r="B341" t="str">
            <v>P</v>
          </cell>
          <cell r="C341" t="str">
            <v>P</v>
          </cell>
          <cell r="D341" t="str">
            <v>P</v>
          </cell>
          <cell r="E341" t="str">
            <v>P</v>
          </cell>
          <cell r="F341" t="str">
            <v>P</v>
          </cell>
        </row>
        <row r="345">
          <cell r="B345" t="str">
            <v>P</v>
          </cell>
          <cell r="C345" t="str">
            <v>P</v>
          </cell>
          <cell r="D345" t="str">
            <v>P</v>
          </cell>
          <cell r="E345" t="str">
            <v>P</v>
          </cell>
          <cell r="F345" t="str">
            <v>P</v>
          </cell>
        </row>
        <row r="346">
          <cell r="B346" t="str">
            <v>P</v>
          </cell>
          <cell r="C346" t="str">
            <v>P</v>
          </cell>
          <cell r="D346" t="str">
            <v>P</v>
          </cell>
          <cell r="E346" t="str">
            <v>P</v>
          </cell>
          <cell r="F346" t="str">
            <v>P</v>
          </cell>
        </row>
        <row r="351">
          <cell r="B351" t="str">
            <v>P</v>
          </cell>
          <cell r="C351" t="str">
            <v>P</v>
          </cell>
          <cell r="D351" t="str">
            <v>P</v>
          </cell>
          <cell r="E351" t="str">
            <v>P</v>
          </cell>
          <cell r="F351" t="str">
            <v>P</v>
          </cell>
        </row>
        <row r="352">
          <cell r="B352" t="str">
            <v>P</v>
          </cell>
          <cell r="C352" t="str">
            <v>P</v>
          </cell>
          <cell r="D352" t="str">
            <v>P</v>
          </cell>
          <cell r="E352" t="str">
            <v>P</v>
          </cell>
          <cell r="F352" t="str">
            <v>P</v>
          </cell>
        </row>
        <row r="353">
          <cell r="B353" t="str">
            <v>P</v>
          </cell>
          <cell r="C353" t="str">
            <v>P</v>
          </cell>
          <cell r="D353" t="str">
            <v>P</v>
          </cell>
          <cell r="E353" t="str">
            <v>P</v>
          </cell>
          <cell r="F353" t="str">
            <v>P</v>
          </cell>
        </row>
        <row r="357">
          <cell r="B357" t="str">
            <v>P</v>
          </cell>
          <cell r="C357" t="str">
            <v>P</v>
          </cell>
          <cell r="D357" t="str">
            <v>P</v>
          </cell>
          <cell r="E357" t="str">
            <v>P</v>
          </cell>
          <cell r="F357" t="str">
            <v>P</v>
          </cell>
        </row>
        <row r="358">
          <cell r="B358" t="str">
            <v>P</v>
          </cell>
          <cell r="C358" t="str">
            <v>P</v>
          </cell>
          <cell r="D358" t="str">
            <v>P</v>
          </cell>
          <cell r="E358" t="str">
            <v>P</v>
          </cell>
          <cell r="F358" t="str">
            <v>P</v>
          </cell>
        </row>
        <row r="359">
          <cell r="B359" t="str">
            <v>P</v>
          </cell>
          <cell r="C359" t="str">
            <v>P</v>
          </cell>
          <cell r="D359" t="str">
            <v>P</v>
          </cell>
          <cell r="E359" t="str">
            <v>P</v>
          </cell>
          <cell r="F359" t="str">
            <v>P</v>
          </cell>
        </row>
        <row r="365">
          <cell r="B365" t="str">
            <v>DMSC</v>
          </cell>
          <cell r="C365" t="str">
            <v>DMSC</v>
          </cell>
          <cell r="D365" t="str">
            <v>DMSC</v>
          </cell>
          <cell r="E365" t="str">
            <v>DMSC</v>
          </cell>
          <cell r="F365" t="str">
            <v>DMSC</v>
          </cell>
        </row>
        <row r="366">
          <cell r="B366" t="str">
            <v>P</v>
          </cell>
          <cell r="C366" t="str">
            <v>P</v>
          </cell>
          <cell r="D366" t="str">
            <v>P</v>
          </cell>
          <cell r="E366" t="str">
            <v>P</v>
          </cell>
          <cell r="F366" t="str">
            <v>P</v>
          </cell>
        </row>
        <row r="367">
          <cell r="B367" t="str">
            <v>P</v>
          </cell>
          <cell r="C367" t="str">
            <v>P</v>
          </cell>
          <cell r="D367" t="str">
            <v>P</v>
          </cell>
          <cell r="E367" t="str">
            <v>P</v>
          </cell>
          <cell r="F367" t="str">
            <v>P</v>
          </cell>
        </row>
        <row r="368">
          <cell r="B368" t="str">
            <v>P</v>
          </cell>
          <cell r="C368" t="str">
            <v>P</v>
          </cell>
          <cell r="D368" t="str">
            <v>P</v>
          </cell>
          <cell r="E368" t="str">
            <v>P</v>
          </cell>
          <cell r="F368" t="str">
            <v>P</v>
          </cell>
        </row>
        <row r="369">
          <cell r="B369" t="str">
            <v>P</v>
          </cell>
          <cell r="C369" t="str">
            <v>P</v>
          </cell>
          <cell r="D369" t="str">
            <v>P</v>
          </cell>
          <cell r="E369" t="str">
            <v>P</v>
          </cell>
          <cell r="F369" t="str">
            <v>P</v>
          </cell>
        </row>
        <row r="372">
          <cell r="B372" t="str">
            <v>P</v>
          </cell>
          <cell r="C372" t="str">
            <v>P</v>
          </cell>
          <cell r="D372" t="str">
            <v>P</v>
          </cell>
          <cell r="E372" t="str">
            <v>P</v>
          </cell>
          <cell r="F372" t="str">
            <v>P</v>
          </cell>
        </row>
        <row r="373">
          <cell r="B373" t="str">
            <v>P</v>
          </cell>
          <cell r="C373" t="str">
            <v>P</v>
          </cell>
          <cell r="D373" t="str">
            <v>P</v>
          </cell>
          <cell r="E373" t="str">
            <v>P</v>
          </cell>
          <cell r="F373" t="str">
            <v>P</v>
          </cell>
        </row>
        <row r="378">
          <cell r="B378" t="str">
            <v>P</v>
          </cell>
          <cell r="C378" t="str">
            <v>P</v>
          </cell>
          <cell r="D378" t="str">
            <v>P</v>
          </cell>
          <cell r="E378" t="str">
            <v>P</v>
          </cell>
          <cell r="F378" t="str">
            <v>P</v>
          </cell>
        </row>
        <row r="382">
          <cell r="B382" t="str">
            <v>P</v>
          </cell>
          <cell r="C382" t="str">
            <v>P</v>
          </cell>
          <cell r="D382" t="str">
            <v>P</v>
          </cell>
          <cell r="E382" t="str">
            <v>P</v>
          </cell>
          <cell r="F382" t="str">
            <v>P</v>
          </cell>
        </row>
        <row r="383">
          <cell r="B383" t="str">
            <v>P</v>
          </cell>
          <cell r="C383" t="str">
            <v>P</v>
          </cell>
          <cell r="D383" t="str">
            <v>P</v>
          </cell>
          <cell r="E383" t="str">
            <v>P</v>
          </cell>
          <cell r="F383" t="str">
            <v>P</v>
          </cell>
        </row>
        <row r="384">
          <cell r="B384" t="str">
            <v>P</v>
          </cell>
          <cell r="C384" t="str">
            <v>P</v>
          </cell>
          <cell r="D384" t="str">
            <v>P</v>
          </cell>
          <cell r="E384" t="str">
            <v>P</v>
          </cell>
          <cell r="F384" t="str">
            <v>P</v>
          </cell>
        </row>
        <row r="385">
          <cell r="B385" t="str">
            <v>P</v>
          </cell>
          <cell r="C385" t="str">
            <v>P</v>
          </cell>
          <cell r="D385" t="str">
            <v>P</v>
          </cell>
          <cell r="E385" t="str">
            <v>P</v>
          </cell>
          <cell r="F385" t="str">
            <v>P</v>
          </cell>
        </row>
        <row r="386">
          <cell r="B386" t="str">
            <v>P</v>
          </cell>
          <cell r="C386" t="str">
            <v>P</v>
          </cell>
          <cell r="D386" t="str">
            <v>P</v>
          </cell>
          <cell r="E386" t="str">
            <v>P</v>
          </cell>
          <cell r="F386" t="str">
            <v>P</v>
          </cell>
        </row>
        <row r="387">
          <cell r="B387" t="str">
            <v>P</v>
          </cell>
          <cell r="C387" t="str">
            <v>P</v>
          </cell>
          <cell r="D387" t="str">
            <v>P</v>
          </cell>
          <cell r="E387" t="str">
            <v>P</v>
          </cell>
          <cell r="F387" t="str">
            <v>P</v>
          </cell>
        </row>
        <row r="391">
          <cell r="B391" t="str">
            <v>P</v>
          </cell>
          <cell r="C391" t="str">
            <v>P</v>
          </cell>
          <cell r="D391" t="str">
            <v>P</v>
          </cell>
          <cell r="E391" t="str">
            <v>P</v>
          </cell>
          <cell r="F391" t="str">
            <v>P</v>
          </cell>
        </row>
        <row r="392">
          <cell r="B392" t="str">
            <v>P</v>
          </cell>
          <cell r="C392" t="str">
            <v>P</v>
          </cell>
          <cell r="D392" t="str">
            <v>P</v>
          </cell>
          <cell r="E392" t="str">
            <v>P</v>
          </cell>
          <cell r="F392" t="str">
            <v>P</v>
          </cell>
        </row>
        <row r="393">
          <cell r="B393" t="str">
            <v>P</v>
          </cell>
          <cell r="C393" t="str">
            <v>P</v>
          </cell>
          <cell r="D393" t="str">
            <v>P</v>
          </cell>
          <cell r="E393" t="str">
            <v>P</v>
          </cell>
          <cell r="F393" t="str">
            <v>P</v>
          </cell>
        </row>
        <row r="394">
          <cell r="B394" t="str">
            <v>P</v>
          </cell>
          <cell r="C394" t="str">
            <v>P</v>
          </cell>
          <cell r="D394" t="str">
            <v>P</v>
          </cell>
          <cell r="E394" t="str">
            <v>P</v>
          </cell>
          <cell r="F394" t="str">
            <v>P</v>
          </cell>
        </row>
        <row r="395">
          <cell r="B395" t="str">
            <v>P</v>
          </cell>
          <cell r="C395" t="str">
            <v>P</v>
          </cell>
          <cell r="D395" t="str">
            <v>P</v>
          </cell>
          <cell r="E395" t="str">
            <v>P</v>
          </cell>
          <cell r="F395" t="str">
            <v>P</v>
          </cell>
        </row>
        <row r="396">
          <cell r="B396" t="str">
            <v>P</v>
          </cell>
          <cell r="C396" t="str">
            <v>P</v>
          </cell>
          <cell r="D396" t="str">
            <v>P</v>
          </cell>
          <cell r="E396" t="str">
            <v>P</v>
          </cell>
          <cell r="F396" t="str">
            <v>P</v>
          </cell>
        </row>
        <row r="400">
          <cell r="B400" t="str">
            <v>P</v>
          </cell>
          <cell r="C400" t="str">
            <v>P</v>
          </cell>
          <cell r="D400" t="str">
            <v>P</v>
          </cell>
          <cell r="E400" t="str">
            <v>P</v>
          </cell>
          <cell r="F400" t="str">
            <v>P</v>
          </cell>
        </row>
        <row r="401">
          <cell r="B401" t="str">
            <v>P</v>
          </cell>
          <cell r="C401" t="str">
            <v>P</v>
          </cell>
          <cell r="D401" t="str">
            <v>P</v>
          </cell>
          <cell r="E401" t="str">
            <v>P</v>
          </cell>
          <cell r="F401" t="str">
            <v>P</v>
          </cell>
        </row>
        <row r="402">
          <cell r="B402" t="str">
            <v>P</v>
          </cell>
          <cell r="C402" t="str">
            <v>P</v>
          </cell>
          <cell r="D402" t="str">
            <v>P</v>
          </cell>
          <cell r="E402" t="str">
            <v>P</v>
          </cell>
          <cell r="F402" t="str">
            <v>P</v>
          </cell>
        </row>
        <row r="403">
          <cell r="B403" t="str">
            <v>P</v>
          </cell>
          <cell r="C403" t="str">
            <v>P</v>
          </cell>
          <cell r="D403" t="str">
            <v>P</v>
          </cell>
          <cell r="E403" t="str">
            <v>P</v>
          </cell>
          <cell r="F403" t="str">
            <v>P</v>
          </cell>
        </row>
        <row r="404">
          <cell r="B404" t="str">
            <v>P</v>
          </cell>
          <cell r="C404" t="str">
            <v>P</v>
          </cell>
          <cell r="D404" t="str">
            <v>P</v>
          </cell>
          <cell r="E404" t="str">
            <v>P</v>
          </cell>
          <cell r="F404" t="str">
            <v>P</v>
          </cell>
        </row>
        <row r="412">
          <cell r="B412" t="str">
            <v>T</v>
          </cell>
          <cell r="C412" t="str">
            <v>T</v>
          </cell>
          <cell r="D412" t="str">
            <v>T</v>
          </cell>
          <cell r="E412" t="str">
            <v>T</v>
          </cell>
          <cell r="F412" t="str">
            <v>T</v>
          </cell>
        </row>
        <row r="416">
          <cell r="B416" t="str">
            <v>T</v>
          </cell>
          <cell r="C416" t="str">
            <v>T</v>
          </cell>
          <cell r="D416" t="str">
            <v>T</v>
          </cell>
          <cell r="E416" t="str">
            <v>T</v>
          </cell>
          <cell r="F416" t="str">
            <v>T</v>
          </cell>
        </row>
        <row r="420">
          <cell r="B420" t="str">
            <v>T</v>
          </cell>
          <cell r="C420" t="str">
            <v>T</v>
          </cell>
          <cell r="D420" t="str">
            <v>T</v>
          </cell>
          <cell r="E420" t="str">
            <v>T</v>
          </cell>
          <cell r="F420" t="str">
            <v>T</v>
          </cell>
        </row>
        <row r="424">
          <cell r="B424" t="str">
            <v>T</v>
          </cell>
          <cell r="C424" t="str">
            <v>T</v>
          </cell>
          <cell r="D424" t="str">
            <v>T</v>
          </cell>
          <cell r="E424" t="str">
            <v>T</v>
          </cell>
          <cell r="F424" t="str">
            <v>T</v>
          </cell>
        </row>
        <row r="428">
          <cell r="B428" t="str">
            <v>T</v>
          </cell>
          <cell r="C428" t="str">
            <v>T</v>
          </cell>
          <cell r="D428" t="str">
            <v>T</v>
          </cell>
          <cell r="E428" t="str">
            <v>T</v>
          </cell>
          <cell r="F428" t="str">
            <v>T</v>
          </cell>
        </row>
        <row r="432">
          <cell r="B432" t="str">
            <v>T</v>
          </cell>
          <cell r="C432" t="str">
            <v>T</v>
          </cell>
          <cell r="D432" t="str">
            <v>T</v>
          </cell>
          <cell r="E432" t="str">
            <v>T</v>
          </cell>
          <cell r="F432" t="str">
            <v>T</v>
          </cell>
        </row>
        <row r="433">
          <cell r="B433" t="str">
            <v>T</v>
          </cell>
          <cell r="C433" t="str">
            <v>T</v>
          </cell>
          <cell r="D433" t="str">
            <v>T</v>
          </cell>
          <cell r="E433" t="str">
            <v>T</v>
          </cell>
          <cell r="F433" t="str">
            <v>T</v>
          </cell>
        </row>
        <row r="437">
          <cell r="B437" t="str">
            <v>T</v>
          </cell>
          <cell r="C437" t="str">
            <v>T</v>
          </cell>
          <cell r="D437" t="str">
            <v>T</v>
          </cell>
          <cell r="E437" t="str">
            <v>T</v>
          </cell>
          <cell r="F437" t="str">
            <v>T</v>
          </cell>
        </row>
        <row r="441">
          <cell r="B441" t="str">
            <v>T</v>
          </cell>
          <cell r="C441" t="str">
            <v>T</v>
          </cell>
          <cell r="D441" t="str">
            <v>T</v>
          </cell>
          <cell r="E441" t="str">
            <v>T</v>
          </cell>
          <cell r="F441" t="str">
            <v>T</v>
          </cell>
        </row>
        <row r="445">
          <cell r="B445" t="str">
            <v>T</v>
          </cell>
          <cell r="C445" t="str">
            <v>T</v>
          </cell>
          <cell r="D445" t="str">
            <v>T</v>
          </cell>
          <cell r="E445" t="str">
            <v>T</v>
          </cell>
          <cell r="F445" t="str">
            <v>T</v>
          </cell>
        </row>
        <row r="449">
          <cell r="B449" t="str">
            <v>T</v>
          </cell>
          <cell r="C449" t="str">
            <v>T</v>
          </cell>
          <cell r="D449" t="str">
            <v>T</v>
          </cell>
          <cell r="E449" t="str">
            <v>T</v>
          </cell>
          <cell r="F449" t="str">
            <v>T</v>
          </cell>
        </row>
        <row r="453">
          <cell r="B453" t="str">
            <v>T</v>
          </cell>
          <cell r="C453" t="str">
            <v>T</v>
          </cell>
          <cell r="D453" t="str">
            <v>T</v>
          </cell>
          <cell r="E453" t="str">
            <v>T</v>
          </cell>
          <cell r="F453" t="str">
            <v>T</v>
          </cell>
        </row>
        <row r="457">
          <cell r="B457" t="str">
            <v>T</v>
          </cell>
          <cell r="C457" t="str">
            <v>T</v>
          </cell>
          <cell r="D457" t="str">
            <v>T</v>
          </cell>
          <cell r="E457" t="str">
            <v>T</v>
          </cell>
          <cell r="F457" t="str">
            <v>T</v>
          </cell>
        </row>
        <row r="461">
          <cell r="B461" t="str">
            <v>T</v>
          </cell>
          <cell r="C461" t="str">
            <v>T</v>
          </cell>
          <cell r="D461" t="str">
            <v>T</v>
          </cell>
          <cell r="E461" t="str">
            <v>T</v>
          </cell>
          <cell r="F461" t="str">
            <v>T</v>
          </cell>
        </row>
        <row r="465">
          <cell r="B465" t="str">
            <v>T</v>
          </cell>
          <cell r="C465" t="str">
            <v>T</v>
          </cell>
          <cell r="D465" t="str">
            <v>T</v>
          </cell>
          <cell r="E465" t="str">
            <v>T</v>
          </cell>
          <cell r="F465" t="str">
            <v>T</v>
          </cell>
        </row>
        <row r="471">
          <cell r="B471" t="str">
            <v>DPW</v>
          </cell>
          <cell r="C471" t="str">
            <v>DPW</v>
          </cell>
          <cell r="D471" t="str">
            <v>DPW</v>
          </cell>
          <cell r="E471" t="str">
            <v>DPW</v>
          </cell>
          <cell r="F471" t="str">
            <v>DPW</v>
          </cell>
          <cell r="H471" t="str">
            <v>PLNT</v>
          </cell>
          <cell r="I471" t="str">
            <v>PLNT</v>
          </cell>
          <cell r="J471" t="str">
            <v>PLNT</v>
          </cell>
          <cell r="K471" t="str">
            <v>PLNT</v>
          </cell>
          <cell r="L471" t="str">
            <v>PLNT</v>
          </cell>
        </row>
        <row r="472">
          <cell r="B472" t="str">
            <v>DPW</v>
          </cell>
          <cell r="C472" t="str">
            <v>DPW</v>
          </cell>
          <cell r="D472" t="str">
            <v>DPW</v>
          </cell>
          <cell r="E472" t="str">
            <v>DPW</v>
          </cell>
          <cell r="F472" t="str">
            <v>DPW</v>
          </cell>
          <cell r="H472" t="str">
            <v>PLNT</v>
          </cell>
          <cell r="I472" t="str">
            <v>PLNT</v>
          </cell>
          <cell r="J472" t="str">
            <v>PLNT</v>
          </cell>
          <cell r="K472" t="str">
            <v>PLNT</v>
          </cell>
          <cell r="L472" t="str">
            <v>PLNT</v>
          </cell>
        </row>
        <row r="476">
          <cell r="B476" t="str">
            <v>DPW</v>
          </cell>
          <cell r="C476" t="str">
            <v>DPW</v>
          </cell>
          <cell r="D476" t="str">
            <v>DPW</v>
          </cell>
          <cell r="E476" t="str">
            <v>DPW</v>
          </cell>
          <cell r="F476" t="str">
            <v>DPW</v>
          </cell>
          <cell r="H476" t="str">
            <v>SUBS</v>
          </cell>
          <cell r="I476" t="str">
            <v>SUBS</v>
          </cell>
          <cell r="J476" t="str">
            <v>SUBS</v>
          </cell>
          <cell r="K476" t="str">
            <v>SUBS</v>
          </cell>
          <cell r="L476" t="str">
            <v>SUBS</v>
          </cell>
        </row>
        <row r="477">
          <cell r="B477" t="str">
            <v>DPW</v>
          </cell>
          <cell r="C477" t="str">
            <v>DPW</v>
          </cell>
          <cell r="D477" t="str">
            <v>DPW</v>
          </cell>
          <cell r="E477" t="str">
            <v>DPW</v>
          </cell>
          <cell r="F477" t="str">
            <v>DPW</v>
          </cell>
          <cell r="H477" t="str">
            <v>SUBS</v>
          </cell>
          <cell r="I477" t="str">
            <v>SUBS</v>
          </cell>
          <cell r="J477" t="str">
            <v>SUBS</v>
          </cell>
          <cell r="K477" t="str">
            <v>SUBS</v>
          </cell>
          <cell r="L477" t="str">
            <v>SUBS</v>
          </cell>
        </row>
        <row r="481">
          <cell r="B481" t="str">
            <v>DPW</v>
          </cell>
          <cell r="C481" t="str">
            <v>DPW</v>
          </cell>
          <cell r="D481" t="str">
            <v>DPW</v>
          </cell>
          <cell r="E481" t="str">
            <v>DPW</v>
          </cell>
          <cell r="F481" t="str">
            <v>DPW</v>
          </cell>
          <cell r="H481" t="str">
            <v>SUBS</v>
          </cell>
          <cell r="I481" t="str">
            <v>SUBS</v>
          </cell>
          <cell r="J481" t="str">
            <v>SUBS</v>
          </cell>
          <cell r="K481" t="str">
            <v>SUBS</v>
          </cell>
          <cell r="L481" t="str">
            <v>SUBS</v>
          </cell>
        </row>
        <row r="482">
          <cell r="B482" t="str">
            <v>DPW</v>
          </cell>
          <cell r="C482" t="str">
            <v>DPW</v>
          </cell>
          <cell r="D482" t="str">
            <v>DPW</v>
          </cell>
          <cell r="E482" t="str">
            <v>DPW</v>
          </cell>
          <cell r="F482" t="str">
            <v>DPW</v>
          </cell>
          <cell r="H482" t="str">
            <v>SUBS</v>
          </cell>
          <cell r="I482" t="str">
            <v>SUBS</v>
          </cell>
          <cell r="J482" t="str">
            <v>SUBS</v>
          </cell>
          <cell r="K482" t="str">
            <v>SUBS</v>
          </cell>
          <cell r="L482" t="str">
            <v>SUBS</v>
          </cell>
        </row>
        <row r="486">
          <cell r="B486" t="str">
            <v>DPW</v>
          </cell>
          <cell r="C486" t="str">
            <v>DPW</v>
          </cell>
          <cell r="D486" t="str">
            <v>DPW</v>
          </cell>
          <cell r="E486" t="str">
            <v>DPW</v>
          </cell>
          <cell r="F486" t="str">
            <v>DPW</v>
          </cell>
          <cell r="H486" t="str">
            <v>PC</v>
          </cell>
          <cell r="I486" t="str">
            <v>PC</v>
          </cell>
          <cell r="J486" t="str">
            <v>PC</v>
          </cell>
          <cell r="K486" t="str">
            <v>PC</v>
          </cell>
          <cell r="L486" t="str">
            <v>PC</v>
          </cell>
        </row>
        <row r="487">
          <cell r="B487" t="str">
            <v>DPW</v>
          </cell>
          <cell r="C487" t="str">
            <v>DPW</v>
          </cell>
          <cell r="D487" t="str">
            <v>DPW</v>
          </cell>
          <cell r="E487" t="str">
            <v>DPW</v>
          </cell>
          <cell r="F487" t="str">
            <v>DPW</v>
          </cell>
          <cell r="H487" t="str">
            <v>PC</v>
          </cell>
          <cell r="I487" t="str">
            <v>PC</v>
          </cell>
          <cell r="J487" t="str">
            <v>PC</v>
          </cell>
          <cell r="K487" t="str">
            <v>PC</v>
          </cell>
          <cell r="L487" t="str">
            <v>PC</v>
          </cell>
        </row>
        <row r="491">
          <cell r="B491" t="str">
            <v>DPW</v>
          </cell>
          <cell r="C491" t="str">
            <v>DPW</v>
          </cell>
          <cell r="D491" t="str">
            <v>DPW</v>
          </cell>
          <cell r="E491" t="str">
            <v>DPW</v>
          </cell>
          <cell r="F491" t="str">
            <v>DPW</v>
          </cell>
          <cell r="H491" t="str">
            <v>PC</v>
          </cell>
          <cell r="I491" t="str">
            <v>PC</v>
          </cell>
          <cell r="J491" t="str">
            <v>PC</v>
          </cell>
          <cell r="K491" t="str">
            <v>PC</v>
          </cell>
          <cell r="L491" t="str">
            <v>PC</v>
          </cell>
        </row>
        <row r="492">
          <cell r="B492" t="str">
            <v>DPW</v>
          </cell>
          <cell r="C492" t="str">
            <v>DPW</v>
          </cell>
          <cell r="D492" t="str">
            <v>DPW</v>
          </cell>
          <cell r="E492" t="str">
            <v>DPW</v>
          </cell>
          <cell r="F492" t="str">
            <v>DPW</v>
          </cell>
          <cell r="H492" t="str">
            <v>PC</v>
          </cell>
          <cell r="I492" t="str">
            <v>PC</v>
          </cell>
          <cell r="J492" t="str">
            <v>PC</v>
          </cell>
          <cell r="K492" t="str">
            <v>PC</v>
          </cell>
          <cell r="L492" t="str">
            <v>PC</v>
          </cell>
        </row>
        <row r="496">
          <cell r="B496" t="str">
            <v>DPW</v>
          </cell>
          <cell r="C496" t="str">
            <v>DPW</v>
          </cell>
          <cell r="D496" t="str">
            <v>DPW</v>
          </cell>
          <cell r="E496" t="str">
            <v>DPW</v>
          </cell>
          <cell r="F496" t="str">
            <v>DPW</v>
          </cell>
          <cell r="H496" t="str">
            <v>PC</v>
          </cell>
          <cell r="I496" t="str">
            <v>PC</v>
          </cell>
          <cell r="J496" t="str">
            <v>PC</v>
          </cell>
          <cell r="K496" t="str">
            <v>PC</v>
          </cell>
          <cell r="L496" t="str">
            <v>PC</v>
          </cell>
        </row>
        <row r="497">
          <cell r="B497" t="str">
            <v>DPW</v>
          </cell>
          <cell r="C497" t="str">
            <v>DPW</v>
          </cell>
          <cell r="D497" t="str">
            <v>DPW</v>
          </cell>
          <cell r="E497" t="str">
            <v>DPW</v>
          </cell>
          <cell r="F497" t="str">
            <v>DPW</v>
          </cell>
          <cell r="H497" t="str">
            <v>METR</v>
          </cell>
          <cell r="I497" t="str">
            <v>METR</v>
          </cell>
          <cell r="J497" t="str">
            <v>METR</v>
          </cell>
          <cell r="K497" t="str">
            <v>METR</v>
          </cell>
          <cell r="L497" t="str">
            <v>METR</v>
          </cell>
        </row>
        <row r="501">
          <cell r="B501" t="str">
            <v>DPW</v>
          </cell>
          <cell r="C501" t="str">
            <v>DPW</v>
          </cell>
          <cell r="D501" t="str">
            <v>DPW</v>
          </cell>
          <cell r="E501" t="str">
            <v>DPW</v>
          </cell>
          <cell r="F501" t="str">
            <v>DPW</v>
          </cell>
          <cell r="H501" t="str">
            <v>METR</v>
          </cell>
          <cell r="I501" t="str">
            <v>METR</v>
          </cell>
          <cell r="J501" t="str">
            <v>METR</v>
          </cell>
          <cell r="K501" t="str">
            <v>METR</v>
          </cell>
          <cell r="L501" t="str">
            <v>METR</v>
          </cell>
        </row>
        <row r="502">
          <cell r="B502" t="str">
            <v>DPW</v>
          </cell>
          <cell r="C502" t="str">
            <v>DPW</v>
          </cell>
          <cell r="D502" t="str">
            <v>DPW</v>
          </cell>
          <cell r="E502" t="str">
            <v>DPW</v>
          </cell>
          <cell r="F502" t="str">
            <v>DPW</v>
          </cell>
          <cell r="H502" t="str">
            <v>METR</v>
          </cell>
          <cell r="I502" t="str">
            <v>METR</v>
          </cell>
          <cell r="J502" t="str">
            <v>METR</v>
          </cell>
          <cell r="K502" t="str">
            <v>METR</v>
          </cell>
          <cell r="L502" t="str">
            <v>METR</v>
          </cell>
        </row>
        <row r="506">
          <cell r="B506" t="str">
            <v>DPW</v>
          </cell>
          <cell r="C506" t="str">
            <v>DPW</v>
          </cell>
          <cell r="D506" t="str">
            <v>DPW</v>
          </cell>
          <cell r="E506" t="str">
            <v>DPW</v>
          </cell>
          <cell r="F506" t="str">
            <v>DPW</v>
          </cell>
          <cell r="H506" t="str">
            <v>PC</v>
          </cell>
          <cell r="I506" t="str">
            <v>PC</v>
          </cell>
          <cell r="J506" t="str">
            <v>PC</v>
          </cell>
          <cell r="K506" t="str">
            <v>PC</v>
          </cell>
          <cell r="L506" t="str">
            <v>PC</v>
          </cell>
        </row>
        <row r="507">
          <cell r="B507" t="str">
            <v>DPW</v>
          </cell>
          <cell r="C507" t="str">
            <v>DPW</v>
          </cell>
          <cell r="D507" t="str">
            <v>DPW</v>
          </cell>
          <cell r="E507" t="str">
            <v>DPW</v>
          </cell>
          <cell r="F507" t="str">
            <v>DPW</v>
          </cell>
          <cell r="H507" t="str">
            <v>PC</v>
          </cell>
          <cell r="I507" t="str">
            <v>PC</v>
          </cell>
          <cell r="J507" t="str">
            <v>PC</v>
          </cell>
          <cell r="K507" t="str">
            <v>PC</v>
          </cell>
          <cell r="L507" t="str">
            <v>PC</v>
          </cell>
        </row>
        <row r="511">
          <cell r="B511" t="str">
            <v>DPW</v>
          </cell>
          <cell r="C511" t="str">
            <v>DPW</v>
          </cell>
          <cell r="D511" t="str">
            <v>DPW</v>
          </cell>
          <cell r="E511" t="str">
            <v>DPW</v>
          </cell>
          <cell r="F511" t="str">
            <v>DPW</v>
          </cell>
          <cell r="H511" t="str">
            <v>PLNT2</v>
          </cell>
          <cell r="I511" t="str">
            <v>PLNT2</v>
          </cell>
          <cell r="J511" t="str">
            <v>PLNT2</v>
          </cell>
          <cell r="K511" t="str">
            <v>PLNT2</v>
          </cell>
          <cell r="L511" t="str">
            <v>PLNT2</v>
          </cell>
        </row>
        <row r="512">
          <cell r="B512" t="str">
            <v>DPW</v>
          </cell>
          <cell r="C512" t="str">
            <v>DPW</v>
          </cell>
          <cell r="D512" t="str">
            <v>DPW</v>
          </cell>
          <cell r="E512" t="str">
            <v>DPW</v>
          </cell>
          <cell r="F512" t="str">
            <v>DPW</v>
          </cell>
          <cell r="H512" t="str">
            <v>PLNT2</v>
          </cell>
          <cell r="I512" t="str">
            <v>PLNT2</v>
          </cell>
          <cell r="J512" t="str">
            <v>PLNT2</v>
          </cell>
          <cell r="K512" t="str">
            <v>PLNT2</v>
          </cell>
          <cell r="L512" t="str">
            <v>PLNT2</v>
          </cell>
        </row>
        <row r="516">
          <cell r="B516" t="str">
            <v>DPW</v>
          </cell>
          <cell r="C516" t="str">
            <v>DPW</v>
          </cell>
          <cell r="D516" t="str">
            <v>DPW</v>
          </cell>
          <cell r="E516" t="str">
            <v>DPW</v>
          </cell>
          <cell r="F516" t="str">
            <v>DPW</v>
          </cell>
          <cell r="H516" t="str">
            <v>PLNT2</v>
          </cell>
          <cell r="I516" t="str">
            <v>PLNT2</v>
          </cell>
          <cell r="J516" t="str">
            <v>PLNT2</v>
          </cell>
          <cell r="K516" t="str">
            <v>PLNT2</v>
          </cell>
          <cell r="L516" t="str">
            <v>PLNT2</v>
          </cell>
        </row>
        <row r="517">
          <cell r="B517" t="str">
            <v>DPW</v>
          </cell>
          <cell r="C517" t="str">
            <v>DPW</v>
          </cell>
          <cell r="D517" t="str">
            <v>DPW</v>
          </cell>
          <cell r="E517" t="str">
            <v>DPW</v>
          </cell>
          <cell r="F517" t="str">
            <v>DPW</v>
          </cell>
          <cell r="H517" t="str">
            <v>PLNT2</v>
          </cell>
          <cell r="I517" t="str">
            <v>PLNT2</v>
          </cell>
          <cell r="J517" t="str">
            <v>PLNT2</v>
          </cell>
          <cell r="K517" t="str">
            <v>PLNT2</v>
          </cell>
          <cell r="L517" t="str">
            <v>PLNT2</v>
          </cell>
        </row>
        <row r="521">
          <cell r="B521" t="str">
            <v>DPW</v>
          </cell>
          <cell r="C521" t="str">
            <v>DPW</v>
          </cell>
          <cell r="D521" t="str">
            <v>DPW</v>
          </cell>
          <cell r="E521" t="str">
            <v>DPW</v>
          </cell>
          <cell r="F521" t="str">
            <v>DPW</v>
          </cell>
          <cell r="H521" t="str">
            <v>PLNT</v>
          </cell>
          <cell r="I521" t="str">
            <v>PLNT</v>
          </cell>
          <cell r="J521" t="str">
            <v>PLNT</v>
          </cell>
          <cell r="K521" t="str">
            <v>PLNT</v>
          </cell>
          <cell r="L521" t="str">
            <v>PLNT</v>
          </cell>
        </row>
        <row r="522">
          <cell r="B522" t="str">
            <v>DPW</v>
          </cell>
          <cell r="C522" t="str">
            <v>DPW</v>
          </cell>
          <cell r="D522" t="str">
            <v>DPW</v>
          </cell>
          <cell r="E522" t="str">
            <v>DPW</v>
          </cell>
          <cell r="F522" t="str">
            <v>DPW</v>
          </cell>
          <cell r="H522" t="str">
            <v>PLNT</v>
          </cell>
          <cell r="I522" t="str">
            <v>PLNT</v>
          </cell>
          <cell r="J522" t="str">
            <v>PLNT</v>
          </cell>
          <cell r="K522" t="str">
            <v>PLNT</v>
          </cell>
          <cell r="L522" t="str">
            <v>PLNT</v>
          </cell>
        </row>
        <row r="526">
          <cell r="B526" t="str">
            <v>DPW</v>
          </cell>
          <cell r="C526" t="str">
            <v>DPW</v>
          </cell>
          <cell r="D526" t="str">
            <v>DPW</v>
          </cell>
          <cell r="E526" t="str">
            <v>DPW</v>
          </cell>
          <cell r="F526" t="str">
            <v>DPW</v>
          </cell>
          <cell r="H526" t="str">
            <v>PLNT2</v>
          </cell>
          <cell r="I526" t="str">
            <v>PLNT2</v>
          </cell>
          <cell r="J526" t="str">
            <v>PLNT2</v>
          </cell>
          <cell r="K526" t="str">
            <v>PLNT2</v>
          </cell>
          <cell r="L526" t="str">
            <v>PLNT2</v>
          </cell>
        </row>
        <row r="527">
          <cell r="B527" t="str">
            <v>DPW</v>
          </cell>
          <cell r="C527" t="str">
            <v>DPW</v>
          </cell>
          <cell r="D527" t="str">
            <v>DPW</v>
          </cell>
          <cell r="E527" t="str">
            <v>DPW</v>
          </cell>
          <cell r="F527" t="str">
            <v>DPW</v>
          </cell>
          <cell r="H527" t="str">
            <v>PLNT2</v>
          </cell>
          <cell r="I527" t="str">
            <v>PLNT2</v>
          </cell>
          <cell r="J527" t="str">
            <v>PLNT2</v>
          </cell>
          <cell r="K527" t="str">
            <v>PLNT2</v>
          </cell>
          <cell r="L527" t="str">
            <v>PLNT2</v>
          </cell>
        </row>
        <row r="531">
          <cell r="B531" t="str">
            <v>DPW</v>
          </cell>
          <cell r="C531" t="str">
            <v>DPW</v>
          </cell>
          <cell r="D531" t="str">
            <v>DPW</v>
          </cell>
          <cell r="E531" t="str">
            <v>DPW</v>
          </cell>
          <cell r="F531" t="str">
            <v>DPW</v>
          </cell>
          <cell r="H531" t="str">
            <v>SUBS</v>
          </cell>
          <cell r="I531" t="str">
            <v>SUBS</v>
          </cell>
          <cell r="J531" t="str">
            <v>SUBS</v>
          </cell>
          <cell r="K531" t="str">
            <v>SUBS</v>
          </cell>
          <cell r="L531" t="str">
            <v>SUBS</v>
          </cell>
        </row>
        <row r="532">
          <cell r="B532" t="str">
            <v>DPW</v>
          </cell>
          <cell r="C532" t="str">
            <v>DPW</v>
          </cell>
          <cell r="D532" t="str">
            <v>DPW</v>
          </cell>
          <cell r="E532" t="str">
            <v>DPW</v>
          </cell>
          <cell r="F532" t="str">
            <v>DPW</v>
          </cell>
          <cell r="H532" t="str">
            <v>SUBS</v>
          </cell>
          <cell r="I532" t="str">
            <v>SUBS</v>
          </cell>
          <cell r="J532" t="str">
            <v>SUBS</v>
          </cell>
          <cell r="K532" t="str">
            <v>SUBS</v>
          </cell>
          <cell r="L532" t="str">
            <v>SUBS</v>
          </cell>
        </row>
        <row r="536">
          <cell r="B536" t="str">
            <v>DPW</v>
          </cell>
          <cell r="C536" t="str">
            <v>DPW</v>
          </cell>
          <cell r="D536" t="str">
            <v>DPW</v>
          </cell>
          <cell r="E536" t="str">
            <v>DPW</v>
          </cell>
          <cell r="F536" t="str">
            <v>DPW</v>
          </cell>
          <cell r="H536" t="str">
            <v>PC</v>
          </cell>
          <cell r="I536" t="str">
            <v>PC</v>
          </cell>
          <cell r="J536" t="str">
            <v>PC</v>
          </cell>
          <cell r="K536" t="str">
            <v>PC</v>
          </cell>
          <cell r="L536" t="str">
            <v>PC</v>
          </cell>
        </row>
        <row r="537">
          <cell r="B537" t="str">
            <v>DPW</v>
          </cell>
          <cell r="C537" t="str">
            <v>DPW</v>
          </cell>
          <cell r="D537" t="str">
            <v>DPW</v>
          </cell>
          <cell r="E537" t="str">
            <v>DPW</v>
          </cell>
          <cell r="F537" t="str">
            <v>DPW</v>
          </cell>
          <cell r="H537" t="str">
            <v>PC</v>
          </cell>
          <cell r="I537" t="str">
            <v>PC</v>
          </cell>
          <cell r="J537" t="str">
            <v>PC</v>
          </cell>
          <cell r="K537" t="str">
            <v>PC</v>
          </cell>
          <cell r="L537" t="str">
            <v>PC</v>
          </cell>
        </row>
        <row r="541">
          <cell r="B541" t="str">
            <v>DPW</v>
          </cell>
          <cell r="C541" t="str">
            <v>DPW</v>
          </cell>
          <cell r="D541" t="str">
            <v>DPW</v>
          </cell>
          <cell r="E541" t="str">
            <v>DPW</v>
          </cell>
          <cell r="F541" t="str">
            <v>DPW</v>
          </cell>
          <cell r="H541" t="str">
            <v>PC</v>
          </cell>
          <cell r="I541" t="str">
            <v>PC</v>
          </cell>
          <cell r="J541" t="str">
            <v>PC</v>
          </cell>
          <cell r="K541" t="str">
            <v>PC</v>
          </cell>
          <cell r="L541" t="str">
            <v>PC</v>
          </cell>
        </row>
        <row r="542">
          <cell r="B542" t="str">
            <v>DPW</v>
          </cell>
          <cell r="C542" t="str">
            <v>DPW</v>
          </cell>
          <cell r="D542" t="str">
            <v>DPW</v>
          </cell>
          <cell r="E542" t="str">
            <v>DPW</v>
          </cell>
          <cell r="F542" t="str">
            <v>DPW</v>
          </cell>
          <cell r="H542" t="str">
            <v>PC</v>
          </cell>
          <cell r="I542" t="str">
            <v>PC</v>
          </cell>
          <cell r="J542" t="str">
            <v>PC</v>
          </cell>
          <cell r="K542" t="str">
            <v>PC</v>
          </cell>
          <cell r="L542" t="str">
            <v>PC</v>
          </cell>
        </row>
        <row r="546">
          <cell r="B546" t="str">
            <v>DPW</v>
          </cell>
          <cell r="C546" t="str">
            <v>DPW</v>
          </cell>
          <cell r="D546" t="str">
            <v>DPW</v>
          </cell>
          <cell r="E546" t="str">
            <v>DPW</v>
          </cell>
          <cell r="F546" t="str">
            <v>DPW</v>
          </cell>
          <cell r="H546" t="str">
            <v>XFMR</v>
          </cell>
          <cell r="I546" t="str">
            <v>XFMR</v>
          </cell>
          <cell r="J546" t="str">
            <v>XFMR</v>
          </cell>
          <cell r="K546" t="str">
            <v>XFMR</v>
          </cell>
          <cell r="L546" t="str">
            <v>XFMR</v>
          </cell>
        </row>
        <row r="547">
          <cell r="B547" t="str">
            <v>DPW</v>
          </cell>
          <cell r="C547" t="str">
            <v>DPW</v>
          </cell>
          <cell r="D547" t="str">
            <v>DPW</v>
          </cell>
          <cell r="E547" t="str">
            <v>DPW</v>
          </cell>
          <cell r="F547" t="str">
            <v>DPW</v>
          </cell>
          <cell r="H547" t="str">
            <v>XFMR</v>
          </cell>
          <cell r="I547" t="str">
            <v>XFMR</v>
          </cell>
          <cell r="J547" t="str">
            <v>XFMR</v>
          </cell>
          <cell r="K547" t="str">
            <v>XFMR</v>
          </cell>
          <cell r="L547" t="str">
            <v>XFMR</v>
          </cell>
        </row>
        <row r="551">
          <cell r="B551" t="str">
            <v>DPW</v>
          </cell>
          <cell r="C551" t="str">
            <v>DPW</v>
          </cell>
          <cell r="D551" t="str">
            <v>DPW</v>
          </cell>
          <cell r="E551" t="str">
            <v>DPW</v>
          </cell>
          <cell r="F551" t="str">
            <v>DPW</v>
          </cell>
          <cell r="H551" t="str">
            <v>PC</v>
          </cell>
          <cell r="I551" t="str">
            <v>PC</v>
          </cell>
          <cell r="J551" t="str">
            <v>PC</v>
          </cell>
          <cell r="K551" t="str">
            <v>PC</v>
          </cell>
          <cell r="L551" t="str">
            <v>PC</v>
          </cell>
        </row>
        <row r="552">
          <cell r="B552" t="str">
            <v>DPW</v>
          </cell>
          <cell r="C552" t="str">
            <v>DPW</v>
          </cell>
          <cell r="D552" t="str">
            <v>DPW</v>
          </cell>
          <cell r="E552" t="str">
            <v>DPW</v>
          </cell>
          <cell r="F552" t="str">
            <v>DPW</v>
          </cell>
          <cell r="H552" t="str">
            <v>PC</v>
          </cell>
          <cell r="I552" t="str">
            <v>PC</v>
          </cell>
          <cell r="J552" t="str">
            <v>PC</v>
          </cell>
          <cell r="K552" t="str">
            <v>PC</v>
          </cell>
          <cell r="L552" t="str">
            <v>PC</v>
          </cell>
        </row>
        <row r="556">
          <cell r="B556" t="str">
            <v>DPW</v>
          </cell>
          <cell r="C556" t="str">
            <v>DPW</v>
          </cell>
          <cell r="D556" t="str">
            <v>DPW</v>
          </cell>
          <cell r="E556" t="str">
            <v>DPW</v>
          </cell>
          <cell r="F556" t="str">
            <v>DPW</v>
          </cell>
          <cell r="H556" t="str">
            <v>METR</v>
          </cell>
          <cell r="I556" t="str">
            <v>METR</v>
          </cell>
          <cell r="J556" t="str">
            <v>METR</v>
          </cell>
          <cell r="K556" t="str">
            <v>METR</v>
          </cell>
          <cell r="L556" t="str">
            <v>METR</v>
          </cell>
        </row>
        <row r="557">
          <cell r="B557" t="str">
            <v>DPW</v>
          </cell>
          <cell r="C557" t="str">
            <v>DPW</v>
          </cell>
          <cell r="D557" t="str">
            <v>DPW</v>
          </cell>
          <cell r="E557" t="str">
            <v>DPW</v>
          </cell>
          <cell r="F557" t="str">
            <v>DPW</v>
          </cell>
          <cell r="H557" t="str">
            <v>METR</v>
          </cell>
          <cell r="I557" t="str">
            <v>METR</v>
          </cell>
          <cell r="J557" t="str">
            <v>METR</v>
          </cell>
          <cell r="K557" t="str">
            <v>METR</v>
          </cell>
          <cell r="L557" t="str">
            <v>METR</v>
          </cell>
        </row>
        <row r="561">
          <cell r="B561" t="str">
            <v>DPW</v>
          </cell>
          <cell r="C561" t="str">
            <v>DPW</v>
          </cell>
          <cell r="D561" t="str">
            <v>DPW</v>
          </cell>
          <cell r="E561" t="str">
            <v>DPW</v>
          </cell>
          <cell r="F561" t="str">
            <v>DPW</v>
          </cell>
          <cell r="H561" t="str">
            <v>PLNT2</v>
          </cell>
          <cell r="I561" t="str">
            <v>PLNT2</v>
          </cell>
          <cell r="J561" t="str">
            <v>PLNT2</v>
          </cell>
          <cell r="K561" t="str">
            <v>PLNT2</v>
          </cell>
          <cell r="L561" t="str">
            <v>PLNT2</v>
          </cell>
        </row>
        <row r="562">
          <cell r="B562" t="str">
            <v>DPW</v>
          </cell>
          <cell r="C562" t="str">
            <v>DPW</v>
          </cell>
          <cell r="D562" t="str">
            <v>DPW</v>
          </cell>
          <cell r="E562" t="str">
            <v>DPW</v>
          </cell>
          <cell r="F562" t="str">
            <v>DPW</v>
          </cell>
          <cell r="H562" t="str">
            <v>PLNT2</v>
          </cell>
          <cell r="I562" t="str">
            <v>PLNT2</v>
          </cell>
          <cell r="J562" t="str">
            <v>PLNT2</v>
          </cell>
          <cell r="K562" t="str">
            <v>PLNT2</v>
          </cell>
          <cell r="L562" t="str">
            <v>PLNT2</v>
          </cell>
        </row>
        <row r="568">
          <cell r="B568" t="str">
            <v>CUST</v>
          </cell>
          <cell r="C568" t="str">
            <v>CUST</v>
          </cell>
          <cell r="D568" t="str">
            <v>CUST</v>
          </cell>
          <cell r="E568" t="str">
            <v>CUST</v>
          </cell>
          <cell r="F568" t="str">
            <v>CUST</v>
          </cell>
          <cell r="H568" t="str">
            <v>CUST</v>
          </cell>
          <cell r="I568" t="str">
            <v>CUST</v>
          </cell>
          <cell r="J568" t="str">
            <v>CUST</v>
          </cell>
          <cell r="K568" t="str">
            <v>CUST</v>
          </cell>
          <cell r="L568" t="str">
            <v>CUST</v>
          </cell>
        </row>
        <row r="569">
          <cell r="B569" t="str">
            <v>CUST</v>
          </cell>
          <cell r="C569" t="str">
            <v>CUST</v>
          </cell>
          <cell r="D569" t="str">
            <v>CUST</v>
          </cell>
          <cell r="E569" t="str">
            <v>CUST</v>
          </cell>
          <cell r="F569" t="str">
            <v>CUST</v>
          </cell>
          <cell r="H569" t="str">
            <v>CUST</v>
          </cell>
          <cell r="I569" t="str">
            <v>CUST</v>
          </cell>
          <cell r="J569" t="str">
            <v>CUST</v>
          </cell>
          <cell r="K569" t="str">
            <v>CUST</v>
          </cell>
          <cell r="L569" t="str">
            <v>CUST</v>
          </cell>
        </row>
        <row r="573">
          <cell r="B573" t="str">
            <v>CUST</v>
          </cell>
          <cell r="C573" t="str">
            <v>CUST</v>
          </cell>
          <cell r="D573" t="str">
            <v>CUST</v>
          </cell>
          <cell r="E573" t="str">
            <v>CUST</v>
          </cell>
          <cell r="F573" t="str">
            <v>CUST</v>
          </cell>
          <cell r="H573" t="str">
            <v>CUST</v>
          </cell>
          <cell r="I573" t="str">
            <v>CUST</v>
          </cell>
          <cell r="J573" t="str">
            <v>CUST</v>
          </cell>
          <cell r="K573" t="str">
            <v>CUST</v>
          </cell>
          <cell r="L573" t="str">
            <v>CUST</v>
          </cell>
        </row>
        <row r="574">
          <cell r="B574" t="str">
            <v>CUST</v>
          </cell>
          <cell r="C574" t="str">
            <v>CUST</v>
          </cell>
          <cell r="D574" t="str">
            <v>CUST</v>
          </cell>
          <cell r="E574" t="str">
            <v>CUST</v>
          </cell>
          <cell r="F574" t="str">
            <v>CUST</v>
          </cell>
          <cell r="H574" t="str">
            <v>CUST</v>
          </cell>
          <cell r="I574" t="str">
            <v>CUST</v>
          </cell>
          <cell r="J574" t="str">
            <v>CUST</v>
          </cell>
          <cell r="K574" t="str">
            <v>CUST</v>
          </cell>
          <cell r="L574" t="str">
            <v>CUST</v>
          </cell>
        </row>
        <row r="578">
          <cell r="B578" t="str">
            <v>CUST</v>
          </cell>
          <cell r="C578" t="str">
            <v>CUST</v>
          </cell>
          <cell r="D578" t="str">
            <v>CUST</v>
          </cell>
          <cell r="E578" t="str">
            <v>CUST</v>
          </cell>
          <cell r="F578" t="str">
            <v>CUST</v>
          </cell>
          <cell r="H578" t="str">
            <v>CUST</v>
          </cell>
          <cell r="I578" t="str">
            <v>CUST</v>
          </cell>
          <cell r="J578" t="str">
            <v>CUST</v>
          </cell>
          <cell r="K578" t="str">
            <v>CUST</v>
          </cell>
          <cell r="L578" t="str">
            <v>CUST</v>
          </cell>
        </row>
        <row r="579">
          <cell r="B579" t="str">
            <v>CUST</v>
          </cell>
          <cell r="C579" t="str">
            <v>CUST</v>
          </cell>
          <cell r="D579" t="str">
            <v>CUST</v>
          </cell>
          <cell r="E579" t="str">
            <v>CUST</v>
          </cell>
          <cell r="F579" t="str">
            <v>CUST</v>
          </cell>
          <cell r="H579" t="str">
            <v>CUST</v>
          </cell>
          <cell r="I579" t="str">
            <v>CUST</v>
          </cell>
          <cell r="J579" t="str">
            <v>CUST</v>
          </cell>
          <cell r="K579" t="str">
            <v>CUST</v>
          </cell>
          <cell r="L579" t="str">
            <v>CUST</v>
          </cell>
        </row>
        <row r="583">
          <cell r="B583" t="str">
            <v>CUST</v>
          </cell>
          <cell r="C583" t="str">
            <v>CUST</v>
          </cell>
          <cell r="D583" t="str">
            <v>CUST</v>
          </cell>
          <cell r="E583" t="str">
            <v>CUST</v>
          </cell>
          <cell r="F583" t="str">
            <v>CUST</v>
          </cell>
          <cell r="H583" t="str">
            <v>CUST</v>
          </cell>
          <cell r="I583" t="str">
            <v>CUST</v>
          </cell>
          <cell r="J583" t="str">
            <v>CUST</v>
          </cell>
          <cell r="K583" t="str">
            <v>CUST</v>
          </cell>
          <cell r="L583" t="str">
            <v>CUST</v>
          </cell>
        </row>
        <row r="584">
          <cell r="B584" t="str">
            <v>P</v>
          </cell>
          <cell r="C584" t="str">
            <v>P</v>
          </cell>
          <cell r="D584" t="str">
            <v>P</v>
          </cell>
          <cell r="E584" t="str">
            <v>P</v>
          </cell>
          <cell r="F584" t="str">
            <v>P</v>
          </cell>
          <cell r="H584" t="str">
            <v>CUST</v>
          </cell>
          <cell r="I584" t="str">
            <v>CUST</v>
          </cell>
          <cell r="J584" t="str">
            <v>CUST</v>
          </cell>
          <cell r="K584" t="str">
            <v>CUST</v>
          </cell>
          <cell r="L584" t="str">
            <v>CUST</v>
          </cell>
        </row>
        <row r="585">
          <cell r="B585" t="str">
            <v>CUST</v>
          </cell>
          <cell r="C585" t="str">
            <v>CUST</v>
          </cell>
          <cell r="D585" t="str">
            <v>CUST</v>
          </cell>
          <cell r="E585" t="str">
            <v>CUST</v>
          </cell>
          <cell r="F585" t="str">
            <v>CUST</v>
          </cell>
          <cell r="H585" t="str">
            <v>CUST</v>
          </cell>
          <cell r="I585" t="str">
            <v>CUST</v>
          </cell>
          <cell r="J585" t="str">
            <v>CUST</v>
          </cell>
          <cell r="K585" t="str">
            <v>CUST</v>
          </cell>
          <cell r="L585" t="str">
            <v>CUST</v>
          </cell>
        </row>
        <row r="589">
          <cell r="B589" t="str">
            <v>CUST</v>
          </cell>
          <cell r="C589" t="str">
            <v>CUST</v>
          </cell>
          <cell r="D589" t="str">
            <v>CUST</v>
          </cell>
          <cell r="E589" t="str">
            <v>CUST</v>
          </cell>
          <cell r="F589" t="str">
            <v>CUST</v>
          </cell>
          <cell r="H589" t="str">
            <v>CUST</v>
          </cell>
          <cell r="I589" t="str">
            <v>CUST</v>
          </cell>
          <cell r="J589" t="str">
            <v>CUST</v>
          </cell>
          <cell r="K589" t="str">
            <v>CUST</v>
          </cell>
          <cell r="L589" t="str">
            <v>CUST</v>
          </cell>
        </row>
        <row r="590">
          <cell r="B590" t="str">
            <v>CUST</v>
          </cell>
          <cell r="C590" t="str">
            <v>CUST</v>
          </cell>
          <cell r="D590" t="str">
            <v>CUST</v>
          </cell>
          <cell r="E590" t="str">
            <v>CUST</v>
          </cell>
          <cell r="F590" t="str">
            <v>CUST</v>
          </cell>
          <cell r="H590" t="str">
            <v>CUST</v>
          </cell>
          <cell r="I590" t="str">
            <v>CUST</v>
          </cell>
          <cell r="J590" t="str">
            <v>CUST</v>
          </cell>
          <cell r="K590" t="str">
            <v>CUST</v>
          </cell>
          <cell r="L590" t="str">
            <v>CUST</v>
          </cell>
        </row>
        <row r="596">
          <cell r="B596" t="str">
            <v>CUST</v>
          </cell>
          <cell r="C596" t="str">
            <v>CUST</v>
          </cell>
          <cell r="D596" t="str">
            <v>CUST</v>
          </cell>
          <cell r="E596" t="str">
            <v>CUST</v>
          </cell>
          <cell r="F596" t="str">
            <v>CUST</v>
          </cell>
          <cell r="H596" t="str">
            <v>CUST</v>
          </cell>
          <cell r="I596" t="str">
            <v>CUST</v>
          </cell>
          <cell r="J596" t="str">
            <v>CUST</v>
          </cell>
          <cell r="K596" t="str">
            <v>CUST</v>
          </cell>
          <cell r="L596" t="str">
            <v>CUST</v>
          </cell>
        </row>
        <row r="597">
          <cell r="B597" t="str">
            <v>CUST</v>
          </cell>
          <cell r="C597" t="str">
            <v>CUST</v>
          </cell>
          <cell r="D597" t="str">
            <v>CUST</v>
          </cell>
          <cell r="E597" t="str">
            <v>CUST</v>
          </cell>
          <cell r="F597" t="str">
            <v>CUST</v>
          </cell>
          <cell r="H597" t="str">
            <v>CUST</v>
          </cell>
          <cell r="I597" t="str">
            <v>CUST</v>
          </cell>
          <cell r="J597" t="str">
            <v>CUST</v>
          </cell>
          <cell r="K597" t="str">
            <v>CUST</v>
          </cell>
          <cell r="L597" t="str">
            <v>CUST</v>
          </cell>
        </row>
        <row r="601">
          <cell r="B601" t="str">
            <v>CUST</v>
          </cell>
          <cell r="C601" t="str">
            <v>CUST</v>
          </cell>
          <cell r="D601" t="str">
            <v>CUST</v>
          </cell>
          <cell r="E601" t="str">
            <v>CUST</v>
          </cell>
          <cell r="F601" t="str">
            <v>CUST</v>
          </cell>
          <cell r="H601" t="str">
            <v>CUST</v>
          </cell>
          <cell r="I601" t="str">
            <v>CUST</v>
          </cell>
          <cell r="J601" t="str">
            <v>CUST</v>
          </cell>
          <cell r="K601" t="str">
            <v>CUST</v>
          </cell>
          <cell r="L601" t="str">
            <v>CUST</v>
          </cell>
        </row>
        <row r="602">
          <cell r="B602" t="str">
            <v>CUST</v>
          </cell>
          <cell r="C602" t="str">
            <v>CUST</v>
          </cell>
          <cell r="D602" t="str">
            <v>CUST</v>
          </cell>
          <cell r="E602" t="str">
            <v>CUST</v>
          </cell>
          <cell r="F602" t="str">
            <v>CUST</v>
          </cell>
          <cell r="H602" t="str">
            <v>CUST</v>
          </cell>
          <cell r="I602" t="str">
            <v>CUST</v>
          </cell>
          <cell r="J602" t="str">
            <v>CUST</v>
          </cell>
          <cell r="K602" t="str">
            <v>CUST</v>
          </cell>
          <cell r="L602" t="str">
            <v>CUST</v>
          </cell>
        </row>
        <row r="606">
          <cell r="B606" t="str">
            <v>CUST</v>
          </cell>
          <cell r="C606" t="str">
            <v>CUST</v>
          </cell>
          <cell r="D606" t="str">
            <v>CUST</v>
          </cell>
          <cell r="E606" t="str">
            <v>CUST</v>
          </cell>
          <cell r="F606" t="str">
            <v>CUST</v>
          </cell>
          <cell r="H606" t="str">
            <v>CUST</v>
          </cell>
          <cell r="I606" t="str">
            <v>CUST</v>
          </cell>
          <cell r="J606" t="str">
            <v>CUST</v>
          </cell>
          <cell r="K606" t="str">
            <v>CUST</v>
          </cell>
          <cell r="L606" t="str">
            <v>CUST</v>
          </cell>
        </row>
        <row r="607">
          <cell r="B607" t="str">
            <v>CUST</v>
          </cell>
          <cell r="C607" t="str">
            <v>CUST</v>
          </cell>
          <cell r="D607" t="str">
            <v>CUST</v>
          </cell>
          <cell r="E607" t="str">
            <v>CUST</v>
          </cell>
          <cell r="F607" t="str">
            <v>CUST</v>
          </cell>
          <cell r="H607" t="str">
            <v>CUST</v>
          </cell>
          <cell r="I607" t="str">
            <v>CUST</v>
          </cell>
          <cell r="J607" t="str">
            <v>CUST</v>
          </cell>
          <cell r="K607" t="str">
            <v>CUST</v>
          </cell>
          <cell r="L607" t="str">
            <v>CUST</v>
          </cell>
        </row>
        <row r="611">
          <cell r="B611" t="str">
            <v>CUST</v>
          </cell>
          <cell r="C611" t="str">
            <v>CUST</v>
          </cell>
          <cell r="D611" t="str">
            <v>CUST</v>
          </cell>
          <cell r="E611" t="str">
            <v>CUST</v>
          </cell>
          <cell r="F611" t="str">
            <v>CUST</v>
          </cell>
          <cell r="H611" t="str">
            <v>CUST</v>
          </cell>
          <cell r="I611" t="str">
            <v>CUST</v>
          </cell>
          <cell r="J611" t="str">
            <v>CUST</v>
          </cell>
          <cell r="K611" t="str">
            <v>CUST</v>
          </cell>
          <cell r="L611" t="str">
            <v>CUST</v>
          </cell>
        </row>
        <row r="612">
          <cell r="B612" t="str">
            <v>CUST</v>
          </cell>
          <cell r="C612" t="str">
            <v>CUST</v>
          </cell>
          <cell r="D612" t="str">
            <v>CUST</v>
          </cell>
          <cell r="E612" t="str">
            <v>CUST</v>
          </cell>
          <cell r="F612" t="str">
            <v>CUST</v>
          </cell>
          <cell r="H612" t="str">
            <v>CUST</v>
          </cell>
          <cell r="I612" t="str">
            <v>CUST</v>
          </cell>
          <cell r="J612" t="str">
            <v>CUST</v>
          </cell>
          <cell r="K612" t="str">
            <v>CUST</v>
          </cell>
          <cell r="L612" t="str">
            <v>CUST</v>
          </cell>
        </row>
        <row r="618">
          <cell r="B618" t="str">
            <v>CUST</v>
          </cell>
          <cell r="C618" t="str">
            <v>CUST</v>
          </cell>
          <cell r="D618" t="str">
            <v>CUST</v>
          </cell>
          <cell r="E618" t="str">
            <v>CUST</v>
          </cell>
          <cell r="F618" t="str">
            <v>CUST</v>
          </cell>
          <cell r="H618" t="str">
            <v>CUST</v>
          </cell>
          <cell r="I618" t="str">
            <v>CUST</v>
          </cell>
          <cell r="J618" t="str">
            <v>CUST</v>
          </cell>
          <cell r="K618" t="str">
            <v>CUST</v>
          </cell>
          <cell r="L618" t="str">
            <v>CUST</v>
          </cell>
        </row>
        <row r="619">
          <cell r="B619" t="str">
            <v>CUST</v>
          </cell>
          <cell r="C619" t="str">
            <v>CUST</v>
          </cell>
          <cell r="D619" t="str">
            <v>CUST</v>
          </cell>
          <cell r="E619" t="str">
            <v>CUST</v>
          </cell>
          <cell r="F619" t="str">
            <v>CUST</v>
          </cell>
          <cell r="H619" t="str">
            <v>CUST</v>
          </cell>
          <cell r="I619" t="str">
            <v>CUST</v>
          </cell>
          <cell r="J619" t="str">
            <v>CUST</v>
          </cell>
          <cell r="K619" t="str">
            <v>CUST</v>
          </cell>
          <cell r="L619" t="str">
            <v>CUST</v>
          </cell>
        </row>
        <row r="623">
          <cell r="B623" t="str">
            <v>CUST</v>
          </cell>
          <cell r="C623" t="str">
            <v>CUST</v>
          </cell>
          <cell r="D623" t="str">
            <v>CUST</v>
          </cell>
          <cell r="E623" t="str">
            <v>CUST</v>
          </cell>
          <cell r="F623" t="str">
            <v>CUST</v>
          </cell>
          <cell r="H623" t="str">
            <v>CUST</v>
          </cell>
          <cell r="I623" t="str">
            <v>CUST</v>
          </cell>
          <cell r="J623" t="str">
            <v>CUST</v>
          </cell>
          <cell r="K623" t="str">
            <v>CUST</v>
          </cell>
          <cell r="L623" t="str">
            <v>CUST</v>
          </cell>
        </row>
        <row r="624">
          <cell r="B624" t="str">
            <v>CUST</v>
          </cell>
          <cell r="C624" t="str">
            <v>CUST</v>
          </cell>
          <cell r="D624" t="str">
            <v>CUST</v>
          </cell>
          <cell r="E624" t="str">
            <v>CUST</v>
          </cell>
          <cell r="F624" t="str">
            <v>CUST</v>
          </cell>
          <cell r="H624" t="str">
            <v>CUST</v>
          </cell>
          <cell r="I624" t="str">
            <v>CUST</v>
          </cell>
          <cell r="J624" t="str">
            <v>CUST</v>
          </cell>
          <cell r="K624" t="str">
            <v>CUST</v>
          </cell>
          <cell r="L624" t="str">
            <v>CUST</v>
          </cell>
        </row>
        <row r="628">
          <cell r="B628" t="str">
            <v>CUST</v>
          </cell>
          <cell r="C628" t="str">
            <v>CUST</v>
          </cell>
          <cell r="D628" t="str">
            <v>CUST</v>
          </cell>
          <cell r="E628" t="str">
            <v>CUST</v>
          </cell>
          <cell r="F628" t="str">
            <v>CUST</v>
          </cell>
          <cell r="H628" t="str">
            <v>CUST</v>
          </cell>
          <cell r="I628" t="str">
            <v>CUST</v>
          </cell>
          <cell r="J628" t="str">
            <v>CUST</v>
          </cell>
          <cell r="K628" t="str">
            <v>CUST</v>
          </cell>
          <cell r="L628" t="str">
            <v>CUST</v>
          </cell>
        </row>
        <row r="629">
          <cell r="B629" t="str">
            <v>CUST</v>
          </cell>
          <cell r="C629" t="str">
            <v>CUST</v>
          </cell>
          <cell r="D629" t="str">
            <v>CUST</v>
          </cell>
          <cell r="E629" t="str">
            <v>CUST</v>
          </cell>
          <cell r="F629" t="str">
            <v>CUST</v>
          </cell>
          <cell r="H629" t="str">
            <v>CUST</v>
          </cell>
          <cell r="I629" t="str">
            <v>CUST</v>
          </cell>
          <cell r="J629" t="str">
            <v>CUST</v>
          </cell>
          <cell r="K629" t="str">
            <v>CUST</v>
          </cell>
          <cell r="L629" t="str">
            <v>CUST</v>
          </cell>
        </row>
        <row r="633">
          <cell r="B633" t="str">
            <v>CUST</v>
          </cell>
          <cell r="C633" t="str">
            <v>CUST</v>
          </cell>
          <cell r="D633" t="str">
            <v>CUST</v>
          </cell>
          <cell r="E633" t="str">
            <v>CUST</v>
          </cell>
          <cell r="F633" t="str">
            <v>CUST</v>
          </cell>
          <cell r="H633" t="str">
            <v>CUST</v>
          </cell>
          <cell r="I633" t="str">
            <v>CUST</v>
          </cell>
          <cell r="J633" t="str">
            <v>CUST</v>
          </cell>
          <cell r="K633" t="str">
            <v>CUST</v>
          </cell>
          <cell r="L633" t="str">
            <v>CUST</v>
          </cell>
        </row>
        <row r="634">
          <cell r="B634" t="str">
            <v>CUST</v>
          </cell>
          <cell r="C634" t="str">
            <v>CUST</v>
          </cell>
          <cell r="D634" t="str">
            <v>CUST</v>
          </cell>
          <cell r="E634" t="str">
            <v>CUST</v>
          </cell>
          <cell r="F634" t="str">
            <v>CUST</v>
          </cell>
          <cell r="H634" t="str">
            <v>CUST</v>
          </cell>
          <cell r="I634" t="str">
            <v>CUST</v>
          </cell>
          <cell r="J634" t="str">
            <v>CUST</v>
          </cell>
          <cell r="K634" t="str">
            <v>CUST</v>
          </cell>
          <cell r="L634" t="str">
            <v>CUST</v>
          </cell>
        </row>
        <row r="641">
          <cell r="B641" t="str">
            <v>PTD</v>
          </cell>
          <cell r="C641" t="str">
            <v>PTD</v>
          </cell>
          <cell r="D641" t="str">
            <v>PTD</v>
          </cell>
          <cell r="E641" t="str">
            <v>PTD</v>
          </cell>
          <cell r="F641" t="str">
            <v>PTD</v>
          </cell>
          <cell r="H641" t="str">
            <v>PLNT</v>
          </cell>
          <cell r="I641" t="str">
            <v>PLNT</v>
          </cell>
          <cell r="J641" t="str">
            <v>PLNT</v>
          </cell>
          <cell r="K641" t="str">
            <v>PLNT</v>
          </cell>
          <cell r="L641" t="str">
            <v>PLNT</v>
          </cell>
        </row>
        <row r="642">
          <cell r="B642" t="str">
            <v>CUST</v>
          </cell>
          <cell r="C642" t="str">
            <v>CUST</v>
          </cell>
          <cell r="D642" t="str">
            <v>CUST</v>
          </cell>
          <cell r="E642" t="str">
            <v>CUST</v>
          </cell>
          <cell r="F642" t="str">
            <v>CUST</v>
          </cell>
          <cell r="H642" t="str">
            <v>CUST</v>
          </cell>
          <cell r="I642" t="str">
            <v>CUST</v>
          </cell>
          <cell r="J642" t="str">
            <v>CUST</v>
          </cell>
          <cell r="K642" t="str">
            <v>CUST</v>
          </cell>
          <cell r="L642" t="str">
            <v>CUST</v>
          </cell>
        </row>
        <row r="643">
          <cell r="B643" t="str">
            <v>PTD</v>
          </cell>
          <cell r="C643" t="str">
            <v>PTD</v>
          </cell>
          <cell r="D643" t="str">
            <v>PTD</v>
          </cell>
          <cell r="E643" t="str">
            <v>PTD</v>
          </cell>
          <cell r="F643" t="str">
            <v>PTD</v>
          </cell>
          <cell r="H643" t="str">
            <v>PLNT</v>
          </cell>
          <cell r="I643" t="str">
            <v>PLNT</v>
          </cell>
          <cell r="J643" t="str">
            <v>PLNT</v>
          </cell>
          <cell r="K643" t="str">
            <v>PLNT</v>
          </cell>
          <cell r="L643" t="str">
            <v>PLNT</v>
          </cell>
        </row>
        <row r="647">
          <cell r="B647" t="str">
            <v>PTD</v>
          </cell>
          <cell r="C647" t="str">
            <v>PTD</v>
          </cell>
          <cell r="D647" t="str">
            <v>PTD</v>
          </cell>
          <cell r="E647" t="str">
            <v>PTD</v>
          </cell>
          <cell r="F647" t="str">
            <v>PTD</v>
          </cell>
          <cell r="H647" t="str">
            <v>PLNT</v>
          </cell>
          <cell r="I647" t="str">
            <v>PLNT</v>
          </cell>
          <cell r="J647" t="str">
            <v>PLNT</v>
          </cell>
          <cell r="K647" t="str">
            <v>PLNT</v>
          </cell>
          <cell r="L647" t="str">
            <v>PLNT</v>
          </cell>
        </row>
        <row r="648">
          <cell r="B648" t="str">
            <v>CUST</v>
          </cell>
          <cell r="C648" t="str">
            <v>CUST</v>
          </cell>
          <cell r="D648" t="str">
            <v>CUST</v>
          </cell>
          <cell r="E648" t="str">
            <v>CUST</v>
          </cell>
          <cell r="F648" t="str">
            <v>CUST</v>
          </cell>
          <cell r="H648" t="str">
            <v>CUST</v>
          </cell>
          <cell r="I648" t="str">
            <v>CUST</v>
          </cell>
          <cell r="J648" t="str">
            <v>CUST</v>
          </cell>
          <cell r="K648" t="str">
            <v>CUST</v>
          </cell>
          <cell r="L648" t="str">
            <v>CUST</v>
          </cell>
        </row>
        <row r="649">
          <cell r="B649" t="str">
            <v>PTD</v>
          </cell>
          <cell r="C649" t="str">
            <v>PTD</v>
          </cell>
          <cell r="D649" t="str">
            <v>PTD</v>
          </cell>
          <cell r="E649" t="str">
            <v>PTD</v>
          </cell>
          <cell r="F649" t="str">
            <v>PTD</v>
          </cell>
          <cell r="H649" t="str">
            <v>PLNT</v>
          </cell>
          <cell r="I649" t="str">
            <v>PLNT</v>
          </cell>
          <cell r="J649" t="str">
            <v>PLNT</v>
          </cell>
          <cell r="K649" t="str">
            <v>PLNT</v>
          </cell>
          <cell r="L649" t="str">
            <v>PLNT</v>
          </cell>
        </row>
        <row r="652">
          <cell r="B652" t="str">
            <v>PTD</v>
          </cell>
          <cell r="C652" t="str">
            <v>PTD</v>
          </cell>
          <cell r="D652" t="str">
            <v>PTD</v>
          </cell>
          <cell r="E652" t="str">
            <v>PTD</v>
          </cell>
          <cell r="F652" t="str">
            <v>PTD</v>
          </cell>
          <cell r="H652" t="str">
            <v>PLNT</v>
          </cell>
          <cell r="I652" t="str">
            <v>PLNT</v>
          </cell>
          <cell r="J652" t="str">
            <v>PLNT</v>
          </cell>
          <cell r="K652" t="str">
            <v>PLNT</v>
          </cell>
          <cell r="L652" t="str">
            <v>PLNT</v>
          </cell>
        </row>
        <row r="656">
          <cell r="B656" t="str">
            <v>PTD</v>
          </cell>
          <cell r="C656" t="str">
            <v>PTD</v>
          </cell>
          <cell r="D656" t="str">
            <v>PTD</v>
          </cell>
          <cell r="E656" t="str">
            <v>PTD</v>
          </cell>
          <cell r="F656" t="str">
            <v>PTD</v>
          </cell>
          <cell r="H656" t="str">
            <v>PLNT</v>
          </cell>
          <cell r="I656" t="str">
            <v>PLNT</v>
          </cell>
          <cell r="J656" t="str">
            <v>PLNT</v>
          </cell>
          <cell r="K656" t="str">
            <v>PLNT</v>
          </cell>
          <cell r="L656" t="str">
            <v>PLNT</v>
          </cell>
        </row>
        <row r="657">
          <cell r="B657" t="str">
            <v>CUST</v>
          </cell>
          <cell r="C657" t="str">
            <v>CUST</v>
          </cell>
          <cell r="D657" t="str">
            <v>CUST</v>
          </cell>
          <cell r="E657" t="str">
            <v>CUST</v>
          </cell>
          <cell r="F657" t="str">
            <v>CUST</v>
          </cell>
          <cell r="H657" t="str">
            <v>CUST</v>
          </cell>
          <cell r="I657" t="str">
            <v>CUST</v>
          </cell>
          <cell r="J657" t="str">
            <v>CUST</v>
          </cell>
          <cell r="K657" t="str">
            <v>CUST</v>
          </cell>
          <cell r="L657" t="str">
            <v>CUST</v>
          </cell>
        </row>
        <row r="658">
          <cell r="B658" t="str">
            <v>PTD</v>
          </cell>
          <cell r="C658" t="str">
            <v>PTD</v>
          </cell>
          <cell r="D658" t="str">
            <v>PTD</v>
          </cell>
          <cell r="E658" t="str">
            <v>PTD</v>
          </cell>
          <cell r="F658" t="str">
            <v>PTD</v>
          </cell>
          <cell r="H658" t="str">
            <v>PLNT</v>
          </cell>
          <cell r="I658" t="str">
            <v>PLNT</v>
          </cell>
          <cell r="J658" t="str">
            <v>PLNT</v>
          </cell>
          <cell r="K658" t="str">
            <v>PLNT</v>
          </cell>
          <cell r="L658" t="str">
            <v>PLNT</v>
          </cell>
        </row>
        <row r="662">
          <cell r="B662" t="str">
            <v>PT</v>
          </cell>
          <cell r="C662" t="str">
            <v>PT</v>
          </cell>
          <cell r="D662" t="str">
            <v>PT</v>
          </cell>
          <cell r="E662" t="str">
            <v>PT</v>
          </cell>
          <cell r="F662" t="str">
            <v>PT</v>
          </cell>
          <cell r="H662" t="str">
            <v>PLNT</v>
          </cell>
          <cell r="I662" t="str">
            <v>PLNT</v>
          </cell>
          <cell r="J662" t="str">
            <v>PLNT</v>
          </cell>
          <cell r="K662" t="str">
            <v>PLNT</v>
          </cell>
          <cell r="L662" t="str">
            <v>PLNT</v>
          </cell>
        </row>
        <row r="663">
          <cell r="B663" t="str">
            <v>P</v>
          </cell>
          <cell r="C663" t="str">
            <v>P</v>
          </cell>
          <cell r="D663" t="str">
            <v>P</v>
          </cell>
          <cell r="E663" t="str">
            <v>P</v>
          </cell>
          <cell r="F663" t="str">
            <v>P</v>
          </cell>
          <cell r="H663" t="str">
            <v>PLNT</v>
          </cell>
          <cell r="I663" t="str">
            <v>PLNT</v>
          </cell>
          <cell r="J663" t="str">
            <v>PLNT</v>
          </cell>
          <cell r="K663" t="str">
            <v>PLNT</v>
          </cell>
          <cell r="L663" t="str">
            <v>PLNT</v>
          </cell>
        </row>
        <row r="664">
          <cell r="B664" t="str">
            <v>PTD</v>
          </cell>
          <cell r="C664" t="str">
            <v>PTD</v>
          </cell>
          <cell r="D664" t="str">
            <v>PTD</v>
          </cell>
          <cell r="E664" t="str">
            <v>PTD</v>
          </cell>
          <cell r="F664" t="str">
            <v>PTD</v>
          </cell>
          <cell r="H664" t="str">
            <v>PLNT</v>
          </cell>
          <cell r="I664" t="str">
            <v>PLNT</v>
          </cell>
          <cell r="J664" t="str">
            <v>PLNT</v>
          </cell>
          <cell r="K664" t="str">
            <v>PLNT</v>
          </cell>
          <cell r="L664" t="str">
            <v>PLNT</v>
          </cell>
        </row>
        <row r="668">
          <cell r="B668" t="str">
            <v>PTD</v>
          </cell>
          <cell r="C668" t="str">
            <v>PTD</v>
          </cell>
          <cell r="D668" t="str">
            <v>PTD</v>
          </cell>
          <cell r="E668" t="str">
            <v>PTD</v>
          </cell>
          <cell r="F668" t="str">
            <v>PTD</v>
          </cell>
          <cell r="H668" t="str">
            <v>PLNT</v>
          </cell>
          <cell r="I668" t="str">
            <v>PLNT</v>
          </cell>
          <cell r="J668" t="str">
            <v>PLNT</v>
          </cell>
          <cell r="K668" t="str">
            <v>PLNT</v>
          </cell>
          <cell r="L668" t="str">
            <v>PLNT</v>
          </cell>
        </row>
        <row r="672">
          <cell r="B672" t="str">
            <v>LABOR</v>
          </cell>
          <cell r="C672" t="str">
            <v>LABOR</v>
          </cell>
          <cell r="D672" t="str">
            <v>LABOR</v>
          </cell>
          <cell r="E672" t="str">
            <v>LABOR</v>
          </cell>
          <cell r="F672" t="str">
            <v>LABOR</v>
          </cell>
          <cell r="H672" t="str">
            <v>DISom</v>
          </cell>
          <cell r="I672" t="str">
            <v>DISom</v>
          </cell>
          <cell r="J672" t="str">
            <v>DISom</v>
          </cell>
          <cell r="K672" t="str">
            <v>DISom</v>
          </cell>
          <cell r="L672" t="str">
            <v>DISom</v>
          </cell>
        </row>
        <row r="673">
          <cell r="B673" t="str">
            <v>CUST</v>
          </cell>
          <cell r="C673" t="str">
            <v>CUST</v>
          </cell>
          <cell r="D673" t="str">
            <v>CUST</v>
          </cell>
          <cell r="E673" t="str">
            <v>CUST</v>
          </cell>
          <cell r="F673" t="str">
            <v>CUST</v>
          </cell>
          <cell r="H673" t="str">
            <v>CUST</v>
          </cell>
          <cell r="I673" t="str">
            <v>CUST</v>
          </cell>
          <cell r="J673" t="str">
            <v>CUST</v>
          </cell>
          <cell r="K673" t="str">
            <v>CUST</v>
          </cell>
          <cell r="L673" t="str">
            <v>CUST</v>
          </cell>
        </row>
        <row r="674">
          <cell r="B674" t="str">
            <v>LABOR</v>
          </cell>
          <cell r="C674" t="str">
            <v>LABOR</v>
          </cell>
          <cell r="D674" t="str">
            <v>LABOR</v>
          </cell>
          <cell r="E674" t="str">
            <v>LABOR</v>
          </cell>
          <cell r="F674" t="str">
            <v>LABOR</v>
          </cell>
          <cell r="H674" t="str">
            <v>DISom</v>
          </cell>
          <cell r="I674" t="str">
            <v>DISom</v>
          </cell>
          <cell r="J674" t="str">
            <v>DISom</v>
          </cell>
          <cell r="K674" t="str">
            <v>DISom</v>
          </cell>
          <cell r="L674" t="str">
            <v>DISom</v>
          </cell>
        </row>
        <row r="678">
          <cell r="B678" t="str">
            <v>DMSC</v>
          </cell>
          <cell r="C678" t="str">
            <v>DMSC</v>
          </cell>
          <cell r="D678" t="str">
            <v>DMSC</v>
          </cell>
          <cell r="E678" t="str">
            <v>DMSC</v>
          </cell>
          <cell r="F678" t="str">
            <v>DMSC</v>
          </cell>
          <cell r="H678" t="str">
            <v>MISC</v>
          </cell>
          <cell r="I678" t="str">
            <v>MISC</v>
          </cell>
          <cell r="J678" t="str">
            <v>MISC</v>
          </cell>
          <cell r="K678" t="str">
            <v>MISC</v>
          </cell>
          <cell r="L678" t="str">
            <v>MISC</v>
          </cell>
        </row>
        <row r="679">
          <cell r="B679" t="str">
            <v>DMSC</v>
          </cell>
          <cell r="C679" t="str">
            <v>DMSC</v>
          </cell>
          <cell r="D679" t="str">
            <v>DMSC</v>
          </cell>
          <cell r="E679" t="str">
            <v>DMSC</v>
          </cell>
          <cell r="F679" t="str">
            <v>DMSC</v>
          </cell>
          <cell r="H679" t="str">
            <v>MISC</v>
          </cell>
          <cell r="I679" t="str">
            <v>MISC</v>
          </cell>
          <cell r="J679" t="str">
            <v>MISC</v>
          </cell>
          <cell r="K679" t="str">
            <v>MISC</v>
          </cell>
          <cell r="L679" t="str">
            <v>MISC</v>
          </cell>
        </row>
        <row r="683">
          <cell r="B683" t="str">
            <v>DMSC</v>
          </cell>
          <cell r="C683" t="str">
            <v>DMSC</v>
          </cell>
          <cell r="D683" t="str">
            <v>DMSC</v>
          </cell>
          <cell r="E683" t="str">
            <v>DMSC</v>
          </cell>
          <cell r="F683" t="str">
            <v>DMSC</v>
          </cell>
          <cell r="H683" t="str">
            <v>MISC</v>
          </cell>
          <cell r="I683" t="str">
            <v>MISC</v>
          </cell>
          <cell r="J683" t="str">
            <v>MISC</v>
          </cell>
          <cell r="K683" t="str">
            <v>MISC</v>
          </cell>
          <cell r="L683" t="str">
            <v>MISC</v>
          </cell>
        </row>
        <row r="684">
          <cell r="B684" t="str">
            <v>P</v>
          </cell>
          <cell r="C684" t="str">
            <v>P</v>
          </cell>
          <cell r="D684" t="str">
            <v>P</v>
          </cell>
          <cell r="E684" t="str">
            <v>P</v>
          </cell>
          <cell r="F684" t="str">
            <v>P</v>
          </cell>
          <cell r="H684" t="str">
            <v>MISC</v>
          </cell>
          <cell r="I684" t="str">
            <v>MISC</v>
          </cell>
          <cell r="J684" t="str">
            <v>MISC</v>
          </cell>
          <cell r="K684" t="str">
            <v>MISC</v>
          </cell>
          <cell r="L684" t="str">
            <v>MISC</v>
          </cell>
        </row>
        <row r="685">
          <cell r="B685" t="str">
            <v>DMSC</v>
          </cell>
          <cell r="C685" t="str">
            <v>DMSC</v>
          </cell>
          <cell r="D685" t="str">
            <v>DMSC</v>
          </cell>
          <cell r="E685" t="str">
            <v>DMSC</v>
          </cell>
          <cell r="F685" t="str">
            <v>DMSC</v>
          </cell>
          <cell r="H685" t="str">
            <v>MISC</v>
          </cell>
          <cell r="I685" t="str">
            <v>MISC</v>
          </cell>
          <cell r="J685" t="str">
            <v>MISC</v>
          </cell>
          <cell r="K685" t="str">
            <v>MISC</v>
          </cell>
          <cell r="L685" t="str">
            <v>MISC</v>
          </cell>
        </row>
        <row r="686">
          <cell r="B686" t="str">
            <v>FERC</v>
          </cell>
          <cell r="C686" t="str">
            <v>FERC</v>
          </cell>
          <cell r="D686" t="str">
            <v>FERC</v>
          </cell>
          <cell r="E686" t="str">
            <v>FERC</v>
          </cell>
          <cell r="F686" t="str">
            <v>FERC</v>
          </cell>
          <cell r="H686" t="str">
            <v>MISC</v>
          </cell>
          <cell r="I686" t="str">
            <v>MISC</v>
          </cell>
          <cell r="J686" t="str">
            <v>MISC</v>
          </cell>
          <cell r="K686" t="str">
            <v>MISC</v>
          </cell>
          <cell r="L686" t="str">
            <v>MISC</v>
          </cell>
        </row>
        <row r="689">
          <cell r="B689" t="str">
            <v>DMSC</v>
          </cell>
          <cell r="C689" t="str">
            <v>DMSC</v>
          </cell>
          <cell r="D689" t="str">
            <v>DMSC</v>
          </cell>
          <cell r="E689" t="str">
            <v>DMSC</v>
          </cell>
          <cell r="F689" t="str">
            <v>DMSC</v>
          </cell>
          <cell r="H689" t="str">
            <v>MISC</v>
          </cell>
          <cell r="I689" t="str">
            <v>MISC</v>
          </cell>
          <cell r="J689" t="str">
            <v>MISC</v>
          </cell>
          <cell r="K689" t="str">
            <v>MISC</v>
          </cell>
          <cell r="L689" t="str">
            <v>MISC</v>
          </cell>
        </row>
        <row r="692">
          <cell r="B692" t="str">
            <v>LABOR</v>
          </cell>
          <cell r="C692" t="str">
            <v>LABOR</v>
          </cell>
          <cell r="D692" t="str">
            <v>LABOR</v>
          </cell>
          <cell r="E692" t="str">
            <v>LABOR</v>
          </cell>
          <cell r="F692" t="str">
            <v>LABOR</v>
          </cell>
          <cell r="H692" t="str">
            <v>DISom</v>
          </cell>
          <cell r="I692" t="str">
            <v>DISom</v>
          </cell>
          <cell r="J692" t="str">
            <v>DISom</v>
          </cell>
          <cell r="K692" t="str">
            <v>DISom</v>
          </cell>
          <cell r="L692" t="str">
            <v>DISom</v>
          </cell>
        </row>
        <row r="693">
          <cell r="B693" t="str">
            <v>LABOR</v>
          </cell>
          <cell r="C693" t="str">
            <v>LABOR</v>
          </cell>
          <cell r="D693" t="str">
            <v>LABOR</v>
          </cell>
          <cell r="E693" t="str">
            <v>LABOR</v>
          </cell>
          <cell r="F693" t="str">
            <v>LABOR</v>
          </cell>
          <cell r="H693" t="str">
            <v>DISom</v>
          </cell>
          <cell r="I693" t="str">
            <v>DISom</v>
          </cell>
          <cell r="J693" t="str">
            <v>DISom</v>
          </cell>
          <cell r="K693" t="str">
            <v>DISom</v>
          </cell>
          <cell r="L693" t="str">
            <v>DISom</v>
          </cell>
        </row>
        <row r="697">
          <cell r="B697" t="str">
            <v>PTD</v>
          </cell>
          <cell r="C697" t="str">
            <v>PTD</v>
          </cell>
          <cell r="D697" t="str">
            <v>PTD</v>
          </cell>
          <cell r="E697" t="str">
            <v>PTD</v>
          </cell>
          <cell r="F697" t="str">
            <v>PTD</v>
          </cell>
          <cell r="H697" t="str">
            <v>PLNT</v>
          </cell>
          <cell r="I697" t="str">
            <v>PLNT</v>
          </cell>
          <cell r="J697" t="str">
            <v>PLNT</v>
          </cell>
          <cell r="K697" t="str">
            <v>PLNT</v>
          </cell>
          <cell r="L697" t="str">
            <v>PLNT</v>
          </cell>
        </row>
        <row r="698">
          <cell r="B698" t="str">
            <v>CUST</v>
          </cell>
          <cell r="C698" t="str">
            <v>CUST</v>
          </cell>
          <cell r="D698" t="str">
            <v>CUST</v>
          </cell>
          <cell r="E698" t="str">
            <v>CUST</v>
          </cell>
          <cell r="F698" t="str">
            <v>CUST</v>
          </cell>
          <cell r="H698" t="str">
            <v>CUST</v>
          </cell>
          <cell r="I698" t="str">
            <v>CUST</v>
          </cell>
          <cell r="J698" t="str">
            <v>CUST</v>
          </cell>
          <cell r="K698" t="str">
            <v>CUST</v>
          </cell>
          <cell r="L698" t="str">
            <v>CUST</v>
          </cell>
        </row>
        <row r="699">
          <cell r="B699" t="str">
            <v>LABOR</v>
          </cell>
          <cell r="C699" t="str">
            <v>LABOR</v>
          </cell>
          <cell r="D699" t="str">
            <v>LABOR</v>
          </cell>
          <cell r="E699" t="str">
            <v>LABOR</v>
          </cell>
          <cell r="F699" t="str">
            <v>LABOR</v>
          </cell>
          <cell r="H699" t="str">
            <v>DISom</v>
          </cell>
          <cell r="I699" t="str">
            <v>DISom</v>
          </cell>
          <cell r="J699" t="str">
            <v>DISom</v>
          </cell>
          <cell r="K699" t="str">
            <v>DISom</v>
          </cell>
          <cell r="L699" t="str">
            <v>DISom</v>
          </cell>
        </row>
        <row r="703">
          <cell r="B703" t="str">
            <v>PTD</v>
          </cell>
          <cell r="C703" t="str">
            <v>PTD</v>
          </cell>
          <cell r="D703" t="str">
            <v>PTD</v>
          </cell>
          <cell r="E703" t="str">
            <v>PTD</v>
          </cell>
          <cell r="F703" t="str">
            <v>PTD</v>
          </cell>
          <cell r="H703" t="str">
            <v>PLNT</v>
          </cell>
          <cell r="I703" t="str">
            <v>PLNT</v>
          </cell>
          <cell r="J703" t="str">
            <v>PLNT</v>
          </cell>
          <cell r="K703" t="str">
            <v>PLNT</v>
          </cell>
          <cell r="L703" t="str">
            <v>PLNT</v>
          </cell>
        </row>
        <row r="704">
          <cell r="B704" t="str">
            <v>PTD</v>
          </cell>
          <cell r="C704" t="str">
            <v>PTD</v>
          </cell>
          <cell r="D704" t="str">
            <v>PTD</v>
          </cell>
          <cell r="E704" t="str">
            <v>PTD</v>
          </cell>
          <cell r="F704" t="str">
            <v>PTD</v>
          </cell>
          <cell r="H704" t="str">
            <v>PLNT</v>
          </cell>
          <cell r="I704" t="str">
            <v>PLNT</v>
          </cell>
          <cell r="J704" t="str">
            <v>PLNT</v>
          </cell>
          <cell r="K704" t="str">
            <v>PLNT</v>
          </cell>
          <cell r="L704" t="str">
            <v>PLNT</v>
          </cell>
        </row>
        <row r="708">
          <cell r="B708" t="str">
            <v>G</v>
          </cell>
          <cell r="C708" t="str">
            <v>G</v>
          </cell>
          <cell r="D708" t="str">
            <v>G</v>
          </cell>
          <cell r="E708" t="str">
            <v>G</v>
          </cell>
          <cell r="F708" t="str">
            <v>G</v>
          </cell>
          <cell r="H708" t="str">
            <v>GENL</v>
          </cell>
          <cell r="I708" t="str">
            <v>GENL</v>
          </cell>
          <cell r="J708" t="str">
            <v>GENL</v>
          </cell>
          <cell r="K708" t="str">
            <v>GENL</v>
          </cell>
          <cell r="L708" t="str">
            <v>GENL</v>
          </cell>
        </row>
        <row r="709">
          <cell r="B709" t="str">
            <v>CUST</v>
          </cell>
          <cell r="C709" t="str">
            <v>CUST</v>
          </cell>
          <cell r="D709" t="str">
            <v>CUST</v>
          </cell>
          <cell r="E709" t="str">
            <v>CUST</v>
          </cell>
          <cell r="F709" t="str">
            <v>CUST</v>
          </cell>
          <cell r="H709" t="str">
            <v>CUST</v>
          </cell>
          <cell r="I709" t="str">
            <v>CUST</v>
          </cell>
          <cell r="J709" t="str">
            <v>CUST</v>
          </cell>
          <cell r="K709" t="str">
            <v>CUST</v>
          </cell>
          <cell r="L709" t="str">
            <v>CUST</v>
          </cell>
        </row>
        <row r="710">
          <cell r="B710" t="str">
            <v>G</v>
          </cell>
          <cell r="C710" t="str">
            <v>G</v>
          </cell>
          <cell r="D710" t="str">
            <v>G</v>
          </cell>
          <cell r="E710" t="str">
            <v>G</v>
          </cell>
          <cell r="F710" t="str">
            <v>G</v>
          </cell>
          <cell r="H710" t="str">
            <v>GENL</v>
          </cell>
          <cell r="I710" t="str">
            <v>GENL</v>
          </cell>
          <cell r="J710" t="str">
            <v>GENL</v>
          </cell>
          <cell r="K710" t="str">
            <v>GENL</v>
          </cell>
          <cell r="L710" t="str">
            <v>GENL</v>
          </cell>
        </row>
        <row r="719">
          <cell r="B719" t="str">
            <v>P</v>
          </cell>
          <cell r="C719" t="str">
            <v>P</v>
          </cell>
          <cell r="D719" t="str">
            <v>P</v>
          </cell>
          <cell r="E719" t="str">
            <v>P</v>
          </cell>
          <cell r="F719" t="str">
            <v>P</v>
          </cell>
        </row>
        <row r="720">
          <cell r="B720" t="str">
            <v>P</v>
          </cell>
          <cell r="C720" t="str">
            <v>P</v>
          </cell>
          <cell r="D720" t="str">
            <v>P</v>
          </cell>
          <cell r="E720" t="str">
            <v>P</v>
          </cell>
          <cell r="F720" t="str">
            <v>P</v>
          </cell>
        </row>
        <row r="721">
          <cell r="B721" t="str">
            <v>P</v>
          </cell>
          <cell r="C721" t="str">
            <v>P</v>
          </cell>
          <cell r="D721" t="str">
            <v>P</v>
          </cell>
          <cell r="E721" t="str">
            <v>P</v>
          </cell>
          <cell r="F721" t="str">
            <v>P</v>
          </cell>
        </row>
        <row r="722">
          <cell r="B722" t="str">
            <v>P</v>
          </cell>
          <cell r="C722" t="str">
            <v>P</v>
          </cell>
          <cell r="D722" t="str">
            <v>P</v>
          </cell>
          <cell r="E722" t="str">
            <v>P</v>
          </cell>
          <cell r="F722" t="str">
            <v>P</v>
          </cell>
        </row>
        <row r="726">
          <cell r="B726" t="str">
            <v>P</v>
          </cell>
          <cell r="C726" t="str">
            <v>P</v>
          </cell>
          <cell r="D726" t="str">
            <v>P</v>
          </cell>
          <cell r="E726" t="str">
            <v>P</v>
          </cell>
          <cell r="F726" t="str">
            <v>P</v>
          </cell>
        </row>
        <row r="730">
          <cell r="B730" t="str">
            <v>P</v>
          </cell>
          <cell r="C730" t="str">
            <v>P</v>
          </cell>
          <cell r="D730" t="str">
            <v>P</v>
          </cell>
          <cell r="E730" t="str">
            <v>P</v>
          </cell>
          <cell r="F730" t="str">
            <v>P</v>
          </cell>
        </row>
        <row r="731">
          <cell r="B731" t="str">
            <v>P</v>
          </cell>
          <cell r="C731" t="str">
            <v>P</v>
          </cell>
          <cell r="D731" t="str">
            <v>P</v>
          </cell>
          <cell r="E731" t="str">
            <v>P</v>
          </cell>
          <cell r="F731" t="str">
            <v>P</v>
          </cell>
        </row>
        <row r="732">
          <cell r="B732" t="str">
            <v>P</v>
          </cell>
          <cell r="C732" t="str">
            <v>P</v>
          </cell>
          <cell r="D732" t="str">
            <v>P</v>
          </cell>
          <cell r="E732" t="str">
            <v>P</v>
          </cell>
          <cell r="F732" t="str">
            <v>P</v>
          </cell>
        </row>
        <row r="733">
          <cell r="B733" t="str">
            <v>P</v>
          </cell>
          <cell r="C733" t="str">
            <v>P</v>
          </cell>
          <cell r="D733" t="str">
            <v>P</v>
          </cell>
          <cell r="E733" t="str">
            <v>P</v>
          </cell>
          <cell r="F733" t="str">
            <v>P</v>
          </cell>
        </row>
        <row r="737">
          <cell r="B737" t="str">
            <v>P</v>
          </cell>
          <cell r="C737" t="str">
            <v>P</v>
          </cell>
          <cell r="D737" t="str">
            <v>P</v>
          </cell>
          <cell r="E737" t="str">
            <v>P</v>
          </cell>
          <cell r="F737" t="str">
            <v>P</v>
          </cell>
        </row>
        <row r="738">
          <cell r="B738" t="str">
            <v>P</v>
          </cell>
          <cell r="C738" t="str">
            <v>P</v>
          </cell>
          <cell r="D738" t="str">
            <v>P</v>
          </cell>
          <cell r="E738" t="str">
            <v>P</v>
          </cell>
          <cell r="F738" t="str">
            <v>P</v>
          </cell>
        </row>
        <row r="739">
          <cell r="B739" t="str">
            <v>P</v>
          </cell>
          <cell r="C739" t="str">
            <v>P</v>
          </cell>
          <cell r="D739" t="str">
            <v>P</v>
          </cell>
          <cell r="E739" t="str">
            <v>P</v>
          </cell>
          <cell r="F739" t="str">
            <v>P</v>
          </cell>
        </row>
        <row r="740">
          <cell r="B740" t="str">
            <v>P</v>
          </cell>
          <cell r="C740" t="str">
            <v>P</v>
          </cell>
          <cell r="D740" t="str">
            <v>P</v>
          </cell>
          <cell r="E740" t="str">
            <v>P</v>
          </cell>
          <cell r="F740" t="str">
            <v>P</v>
          </cell>
        </row>
        <row r="744">
          <cell r="B744" t="str">
            <v>T</v>
          </cell>
          <cell r="C744" t="str">
            <v>T</v>
          </cell>
          <cell r="D744" t="str">
            <v>T</v>
          </cell>
          <cell r="E744" t="str">
            <v>T</v>
          </cell>
          <cell r="F744" t="str">
            <v>T</v>
          </cell>
        </row>
        <row r="745">
          <cell r="B745" t="str">
            <v>T</v>
          </cell>
          <cell r="C745" t="str">
            <v>T</v>
          </cell>
          <cell r="D745" t="str">
            <v>T</v>
          </cell>
          <cell r="E745" t="str">
            <v>T</v>
          </cell>
          <cell r="F745" t="str">
            <v>T</v>
          </cell>
        </row>
        <row r="746">
          <cell r="B746" t="str">
            <v>T</v>
          </cell>
          <cell r="C746" t="str">
            <v>T</v>
          </cell>
          <cell r="D746" t="str">
            <v>T</v>
          </cell>
          <cell r="E746" t="str">
            <v>T</v>
          </cell>
          <cell r="F746" t="str">
            <v>T</v>
          </cell>
        </row>
        <row r="750">
          <cell r="B750" t="str">
            <v>DPW</v>
          </cell>
          <cell r="C750" t="str">
            <v>DPW</v>
          </cell>
          <cell r="D750" t="str">
            <v>DPW</v>
          </cell>
          <cell r="E750" t="str">
            <v>DPW</v>
          </cell>
          <cell r="F750" t="str">
            <v>DPW</v>
          </cell>
          <cell r="H750" t="str">
            <v>PLNT2</v>
          </cell>
          <cell r="I750" t="str">
            <v>PLNT2</v>
          </cell>
          <cell r="J750" t="str">
            <v>PLNT2</v>
          </cell>
          <cell r="K750" t="str">
            <v>PLNT2</v>
          </cell>
          <cell r="L750" t="str">
            <v>PLNT2</v>
          </cell>
        </row>
        <row r="751">
          <cell r="B751" t="str">
            <v>DPW</v>
          </cell>
          <cell r="C751" t="str">
            <v>DPW</v>
          </cell>
          <cell r="D751" t="str">
            <v>DPW</v>
          </cell>
          <cell r="E751" t="str">
            <v>DPW</v>
          </cell>
          <cell r="F751" t="str">
            <v>DPW</v>
          </cell>
          <cell r="H751" t="str">
            <v>PLNT2</v>
          </cell>
          <cell r="I751" t="str">
            <v>PLNT2</v>
          </cell>
          <cell r="J751" t="str">
            <v>PLNT2</v>
          </cell>
          <cell r="K751" t="str">
            <v>PLNT2</v>
          </cell>
          <cell r="L751" t="str">
            <v>PLNT2</v>
          </cell>
        </row>
        <row r="752">
          <cell r="B752" t="str">
            <v>DPW</v>
          </cell>
          <cell r="C752" t="str">
            <v>DPW</v>
          </cell>
          <cell r="D752" t="str">
            <v>DPW</v>
          </cell>
          <cell r="E752" t="str">
            <v>DPW</v>
          </cell>
          <cell r="F752" t="str">
            <v>DPW</v>
          </cell>
          <cell r="H752" t="str">
            <v>SUBS</v>
          </cell>
          <cell r="I752" t="str">
            <v>SUBS</v>
          </cell>
          <cell r="J752" t="str">
            <v>SUBS</v>
          </cell>
          <cell r="K752" t="str">
            <v>SUBS</v>
          </cell>
          <cell r="L752" t="str">
            <v>SUBS</v>
          </cell>
        </row>
        <row r="753">
          <cell r="B753" t="str">
            <v>DPW</v>
          </cell>
          <cell r="C753" t="str">
            <v>DPW</v>
          </cell>
          <cell r="D753" t="str">
            <v>DPW</v>
          </cell>
          <cell r="E753" t="str">
            <v>DPW</v>
          </cell>
          <cell r="F753" t="str">
            <v>DPW</v>
          </cell>
          <cell r="H753" t="str">
            <v>SUBS</v>
          </cell>
          <cell r="I753" t="str">
            <v>SUBS</v>
          </cell>
          <cell r="J753" t="str">
            <v>SUBS</v>
          </cell>
          <cell r="K753" t="str">
            <v>SUBS</v>
          </cell>
          <cell r="L753" t="str">
            <v>SUBS</v>
          </cell>
        </row>
        <row r="754">
          <cell r="B754" t="str">
            <v>DPW</v>
          </cell>
          <cell r="C754" t="str">
            <v>DPW</v>
          </cell>
          <cell r="D754" t="str">
            <v>DPW</v>
          </cell>
          <cell r="E754" t="str">
            <v>DPW</v>
          </cell>
          <cell r="F754" t="str">
            <v>DPW</v>
          </cell>
          <cell r="H754" t="str">
            <v>PC</v>
          </cell>
          <cell r="I754" t="str">
            <v>PC</v>
          </cell>
          <cell r="J754" t="str">
            <v>PC</v>
          </cell>
          <cell r="K754" t="str">
            <v>PC</v>
          </cell>
          <cell r="L754" t="str">
            <v>PC</v>
          </cell>
        </row>
        <row r="755">
          <cell r="B755" t="str">
            <v>DPW</v>
          </cell>
          <cell r="C755" t="str">
            <v>DPW</v>
          </cell>
          <cell r="D755" t="str">
            <v>DPW</v>
          </cell>
          <cell r="E755" t="str">
            <v>DPW</v>
          </cell>
          <cell r="F755" t="str">
            <v>DPW</v>
          </cell>
          <cell r="H755" t="str">
            <v>PC</v>
          </cell>
          <cell r="I755" t="str">
            <v>PC</v>
          </cell>
          <cell r="J755" t="str">
            <v>PC</v>
          </cell>
          <cell r="K755" t="str">
            <v>PC</v>
          </cell>
          <cell r="L755" t="str">
            <v>PC</v>
          </cell>
        </row>
        <row r="756">
          <cell r="B756" t="str">
            <v>DPW</v>
          </cell>
          <cell r="C756" t="str">
            <v>DPW</v>
          </cell>
          <cell r="D756" t="str">
            <v>DPW</v>
          </cell>
          <cell r="E756" t="str">
            <v>DPW</v>
          </cell>
          <cell r="F756" t="str">
            <v>DPW</v>
          </cell>
          <cell r="H756" t="str">
            <v>PC</v>
          </cell>
          <cell r="I756" t="str">
            <v>PC</v>
          </cell>
          <cell r="J756" t="str">
            <v>PC</v>
          </cell>
          <cell r="K756" t="str">
            <v>PC</v>
          </cell>
          <cell r="L756" t="str">
            <v>PC</v>
          </cell>
        </row>
        <row r="757">
          <cell r="B757" t="str">
            <v>DPW</v>
          </cell>
          <cell r="C757" t="str">
            <v>DPW</v>
          </cell>
          <cell r="D757" t="str">
            <v>DPW</v>
          </cell>
          <cell r="E757" t="str">
            <v>DPW</v>
          </cell>
          <cell r="F757" t="str">
            <v>DPW</v>
          </cell>
          <cell r="H757" t="str">
            <v>PC</v>
          </cell>
          <cell r="I757" t="str">
            <v>PC</v>
          </cell>
          <cell r="J757" t="str">
            <v>PC</v>
          </cell>
          <cell r="K757" t="str">
            <v>PC</v>
          </cell>
          <cell r="L757" t="str">
            <v>PC</v>
          </cell>
        </row>
        <row r="758">
          <cell r="B758" t="str">
            <v>DPW</v>
          </cell>
          <cell r="C758" t="str">
            <v>DPW</v>
          </cell>
          <cell r="D758" t="str">
            <v>DPW</v>
          </cell>
          <cell r="E758" t="str">
            <v>DPW</v>
          </cell>
          <cell r="F758" t="str">
            <v>DPW</v>
          </cell>
          <cell r="H758" t="str">
            <v>XFMR</v>
          </cell>
          <cell r="I758" t="str">
            <v>XFMR</v>
          </cell>
          <cell r="J758" t="str">
            <v>XFMR</v>
          </cell>
          <cell r="K758" t="str">
            <v>XFMR</v>
          </cell>
          <cell r="L758" t="str">
            <v>XFMR</v>
          </cell>
        </row>
        <row r="759">
          <cell r="B759" t="str">
            <v>DPW</v>
          </cell>
          <cell r="C759" t="str">
            <v>DPW</v>
          </cell>
          <cell r="D759" t="str">
            <v>DPW</v>
          </cell>
          <cell r="E759" t="str">
            <v>DPW</v>
          </cell>
          <cell r="F759" t="str">
            <v>DPW</v>
          </cell>
          <cell r="H759" t="str">
            <v>SERV</v>
          </cell>
          <cell r="I759" t="str">
            <v>SERV</v>
          </cell>
          <cell r="J759" t="str">
            <v>SERV</v>
          </cell>
          <cell r="K759" t="str">
            <v>SERV</v>
          </cell>
          <cell r="L759" t="str">
            <v>SERV</v>
          </cell>
        </row>
        <row r="760">
          <cell r="B760" t="str">
            <v>DPW</v>
          </cell>
          <cell r="C760" t="str">
            <v>DPW</v>
          </cell>
          <cell r="D760" t="str">
            <v>DPW</v>
          </cell>
          <cell r="E760" t="str">
            <v>DPW</v>
          </cell>
          <cell r="F760" t="str">
            <v>DPW</v>
          </cell>
          <cell r="H760" t="str">
            <v>METR</v>
          </cell>
          <cell r="I760" t="str">
            <v>METR</v>
          </cell>
          <cell r="J760" t="str">
            <v>METR</v>
          </cell>
          <cell r="K760" t="str">
            <v>METR</v>
          </cell>
          <cell r="L760" t="str">
            <v>METR</v>
          </cell>
        </row>
        <row r="761">
          <cell r="B761" t="str">
            <v>DPW</v>
          </cell>
          <cell r="C761" t="str">
            <v>DPW</v>
          </cell>
          <cell r="D761" t="str">
            <v>DPW</v>
          </cell>
          <cell r="E761" t="str">
            <v>DPW</v>
          </cell>
          <cell r="F761" t="str">
            <v>DPW</v>
          </cell>
          <cell r="H761" t="str">
            <v>PC</v>
          </cell>
          <cell r="I761" t="str">
            <v>PC</v>
          </cell>
          <cell r="J761" t="str">
            <v>PC</v>
          </cell>
          <cell r="K761" t="str">
            <v>PC</v>
          </cell>
          <cell r="L761" t="str">
            <v>PC</v>
          </cell>
        </row>
        <row r="762">
          <cell r="B762" t="str">
            <v>DPW</v>
          </cell>
          <cell r="C762" t="str">
            <v>DPW</v>
          </cell>
          <cell r="D762" t="str">
            <v>DPW</v>
          </cell>
          <cell r="E762" t="str">
            <v>DPW</v>
          </cell>
          <cell r="F762" t="str">
            <v>DPW</v>
          </cell>
          <cell r="H762" t="str">
            <v>PLNT2</v>
          </cell>
          <cell r="I762" t="str">
            <v>PLNT2</v>
          </cell>
          <cell r="J762" t="str">
            <v>PLNT2</v>
          </cell>
          <cell r="K762" t="str">
            <v>PLNT2</v>
          </cell>
          <cell r="L762" t="str">
            <v>PLNT2</v>
          </cell>
        </row>
        <row r="763">
          <cell r="B763" t="str">
            <v>DPW</v>
          </cell>
          <cell r="C763" t="str">
            <v>DPW</v>
          </cell>
          <cell r="D763" t="str">
            <v>DPW</v>
          </cell>
          <cell r="E763" t="str">
            <v>DPW</v>
          </cell>
          <cell r="F763" t="str">
            <v>DPW</v>
          </cell>
          <cell r="H763" t="str">
            <v>PC</v>
          </cell>
          <cell r="I763" t="str">
            <v>PC</v>
          </cell>
          <cell r="J763" t="str">
            <v>PC</v>
          </cell>
          <cell r="K763" t="str">
            <v>PC</v>
          </cell>
          <cell r="L763" t="str">
            <v>PC</v>
          </cell>
        </row>
        <row r="767">
          <cell r="B767" t="str">
            <v>G-SITUS</v>
          </cell>
          <cell r="C767" t="str">
            <v>G-SITUS</v>
          </cell>
          <cell r="D767" t="str">
            <v>G-SITUS</v>
          </cell>
          <cell r="E767" t="str">
            <v>G-SITUS</v>
          </cell>
          <cell r="F767" t="str">
            <v>G-SITUS</v>
          </cell>
          <cell r="H767" t="str">
            <v>PLNT</v>
          </cell>
          <cell r="I767" t="str">
            <v>PLNT</v>
          </cell>
          <cell r="J767" t="str">
            <v>PLNT</v>
          </cell>
          <cell r="K767" t="str">
            <v>PLNT</v>
          </cell>
          <cell r="L767" t="str">
            <v>PLNT</v>
          </cell>
        </row>
        <row r="768">
          <cell r="B768" t="str">
            <v>G-DGP</v>
          </cell>
          <cell r="C768" t="str">
            <v>G-DGP</v>
          </cell>
          <cell r="D768" t="str">
            <v>G-DGP</v>
          </cell>
          <cell r="E768" t="str">
            <v>G-DGP</v>
          </cell>
          <cell r="F768" t="str">
            <v>G-DGP</v>
          </cell>
          <cell r="H768" t="str">
            <v>PLNT</v>
          </cell>
          <cell r="I768" t="str">
            <v>PLNT</v>
          </cell>
          <cell r="J768" t="str">
            <v>PLNT</v>
          </cell>
          <cell r="K768" t="str">
            <v>PLNT</v>
          </cell>
          <cell r="L768" t="str">
            <v>PLNT</v>
          </cell>
        </row>
        <row r="769">
          <cell r="B769" t="str">
            <v>G-DGU</v>
          </cell>
          <cell r="C769" t="str">
            <v>G-DGU</v>
          </cell>
          <cell r="D769" t="str">
            <v>G-DGU</v>
          </cell>
          <cell r="E769" t="str">
            <v>G-DGU</v>
          </cell>
          <cell r="F769" t="str">
            <v>G-DGU</v>
          </cell>
          <cell r="H769" t="str">
            <v>PLNT</v>
          </cell>
          <cell r="I769" t="str">
            <v>PLNT</v>
          </cell>
          <cell r="J769" t="str">
            <v>PLNT</v>
          </cell>
          <cell r="K769" t="str">
            <v>PLNT</v>
          </cell>
          <cell r="L769" t="str">
            <v>PLNT</v>
          </cell>
        </row>
        <row r="770">
          <cell r="B770" t="str">
            <v>P</v>
          </cell>
          <cell r="C770" t="str">
            <v>P</v>
          </cell>
          <cell r="D770" t="str">
            <v>P</v>
          </cell>
          <cell r="E770" t="str">
            <v>P</v>
          </cell>
          <cell r="F770" t="str">
            <v>P</v>
          </cell>
          <cell r="H770" t="str">
            <v>PLNT</v>
          </cell>
          <cell r="I770" t="str">
            <v>PLNT</v>
          </cell>
          <cell r="J770" t="str">
            <v>PLNT</v>
          </cell>
          <cell r="K770" t="str">
            <v>PLNT</v>
          </cell>
          <cell r="L770" t="str">
            <v>PLNT</v>
          </cell>
        </row>
        <row r="771">
          <cell r="B771" t="str">
            <v>CUST</v>
          </cell>
          <cell r="C771" t="str">
            <v>CUST</v>
          </cell>
          <cell r="D771" t="str">
            <v>CUST</v>
          </cell>
          <cell r="E771" t="str">
            <v>CUST</v>
          </cell>
          <cell r="F771" t="str">
            <v>CUST</v>
          </cell>
          <cell r="H771" t="str">
            <v>CUST</v>
          </cell>
          <cell r="I771" t="str">
            <v>CUST</v>
          </cell>
          <cell r="J771" t="str">
            <v>CUST</v>
          </cell>
          <cell r="K771" t="str">
            <v>CUST</v>
          </cell>
          <cell r="L771" t="str">
            <v>CUST</v>
          </cell>
        </row>
        <row r="772">
          <cell r="B772" t="str">
            <v>G-SG</v>
          </cell>
          <cell r="C772" t="str">
            <v>G-SG</v>
          </cell>
          <cell r="D772" t="str">
            <v>G-SG</v>
          </cell>
          <cell r="E772" t="str">
            <v>G-SG</v>
          </cell>
          <cell r="F772" t="str">
            <v>G-SG</v>
          </cell>
          <cell r="H772" t="str">
            <v>PLNT</v>
          </cell>
          <cell r="I772" t="str">
            <v>PLNT</v>
          </cell>
          <cell r="J772" t="str">
            <v>PLNT</v>
          </cell>
          <cell r="K772" t="str">
            <v>PLNT</v>
          </cell>
          <cell r="L772" t="str">
            <v>PLNT</v>
          </cell>
        </row>
        <row r="773">
          <cell r="B773" t="str">
            <v>PTD</v>
          </cell>
          <cell r="C773" t="str">
            <v>PTD</v>
          </cell>
          <cell r="D773" t="str">
            <v>PTD</v>
          </cell>
          <cell r="E773" t="str">
            <v>PTD</v>
          </cell>
          <cell r="F773" t="str">
            <v>PTD</v>
          </cell>
          <cell r="H773" t="str">
            <v>PLNT</v>
          </cell>
          <cell r="I773" t="str">
            <v>PLNT</v>
          </cell>
          <cell r="J773" t="str">
            <v>PLNT</v>
          </cell>
          <cell r="K773" t="str">
            <v>PLNT</v>
          </cell>
          <cell r="L773" t="str">
            <v>PLNT</v>
          </cell>
        </row>
        <row r="774">
          <cell r="B774" t="str">
            <v>G-SG</v>
          </cell>
          <cell r="C774" t="str">
            <v>G-SG</v>
          </cell>
          <cell r="D774" t="str">
            <v>G-SG</v>
          </cell>
          <cell r="E774" t="str">
            <v>G-SG</v>
          </cell>
          <cell r="F774" t="str">
            <v>G-SG</v>
          </cell>
          <cell r="H774" t="str">
            <v>PLNT</v>
          </cell>
          <cell r="I774" t="str">
            <v>PLNT</v>
          </cell>
          <cell r="J774" t="str">
            <v>PLNT</v>
          </cell>
          <cell r="K774" t="str">
            <v>PLNT</v>
          </cell>
          <cell r="L774" t="str">
            <v>PLNT</v>
          </cell>
        </row>
        <row r="775">
          <cell r="B775" t="str">
            <v>G-SG</v>
          </cell>
          <cell r="C775" t="str">
            <v>G-SG</v>
          </cell>
          <cell r="D775" t="str">
            <v>G-SG</v>
          </cell>
          <cell r="E775" t="str">
            <v>G-SG</v>
          </cell>
          <cell r="F775" t="str">
            <v>G-SG</v>
          </cell>
          <cell r="H775" t="str">
            <v>PLNT</v>
          </cell>
          <cell r="I775" t="str">
            <v>PLNT</v>
          </cell>
          <cell r="J775" t="str">
            <v>PLNT</v>
          </cell>
          <cell r="K775" t="str">
            <v>PLNT</v>
          </cell>
          <cell r="L775" t="str">
            <v>PLNT</v>
          </cell>
        </row>
        <row r="779">
          <cell r="B779" t="str">
            <v>G-SG</v>
          </cell>
          <cell r="C779" t="str">
            <v>G-SG</v>
          </cell>
          <cell r="D779" t="str">
            <v>G-SG</v>
          </cell>
          <cell r="E779" t="str">
            <v>G-SG</v>
          </cell>
          <cell r="F779" t="str">
            <v>G-SG</v>
          </cell>
          <cell r="H779" t="str">
            <v>PLNT</v>
          </cell>
          <cell r="I779" t="str">
            <v>PLNT</v>
          </cell>
          <cell r="J779" t="str">
            <v>PLNT</v>
          </cell>
          <cell r="K779" t="str">
            <v>PLNT</v>
          </cell>
          <cell r="L779" t="str">
            <v>PLNT</v>
          </cell>
        </row>
        <row r="783">
          <cell r="B783" t="str">
            <v>P</v>
          </cell>
          <cell r="C783" t="str">
            <v>P</v>
          </cell>
          <cell r="D783" t="str">
            <v>P</v>
          </cell>
          <cell r="E783" t="str">
            <v>P</v>
          </cell>
          <cell r="F783" t="str">
            <v>P</v>
          </cell>
        </row>
        <row r="787">
          <cell r="B787" t="str">
            <v>P</v>
          </cell>
          <cell r="C787" t="str">
            <v>P</v>
          </cell>
          <cell r="D787" t="str">
            <v>P</v>
          </cell>
          <cell r="E787" t="str">
            <v>P</v>
          </cell>
          <cell r="F787" t="str">
            <v>P</v>
          </cell>
        </row>
        <row r="788">
          <cell r="B788" t="str">
            <v>P</v>
          </cell>
          <cell r="C788" t="str">
            <v>P</v>
          </cell>
          <cell r="D788" t="str">
            <v>P</v>
          </cell>
          <cell r="E788" t="str">
            <v>P</v>
          </cell>
          <cell r="F788" t="str">
            <v>P</v>
          </cell>
        </row>
        <row r="794">
          <cell r="B794" t="str">
            <v>I-SITUS</v>
          </cell>
          <cell r="C794" t="str">
            <v>I-SITUS</v>
          </cell>
          <cell r="D794" t="str">
            <v>I-SITUS</v>
          </cell>
          <cell r="E794" t="str">
            <v>I-SITUS</v>
          </cell>
          <cell r="F794" t="str">
            <v>I-SITUS</v>
          </cell>
          <cell r="H794" t="str">
            <v>PLNT</v>
          </cell>
          <cell r="I794" t="str">
            <v>PLNT</v>
          </cell>
          <cell r="J794" t="str">
            <v>PLNT</v>
          </cell>
          <cell r="K794" t="str">
            <v>PLNT</v>
          </cell>
          <cell r="L794" t="str">
            <v>PLNT</v>
          </cell>
        </row>
        <row r="795">
          <cell r="B795" t="str">
            <v>I-SG</v>
          </cell>
          <cell r="C795" t="str">
            <v>I-SG</v>
          </cell>
          <cell r="D795" t="str">
            <v>I-SG</v>
          </cell>
          <cell r="E795" t="str">
            <v>I-SG</v>
          </cell>
          <cell r="F795" t="str">
            <v>I-SG</v>
          </cell>
          <cell r="H795" t="str">
            <v>PLNT</v>
          </cell>
          <cell r="I795" t="str">
            <v>PLNT</v>
          </cell>
          <cell r="J795" t="str">
            <v>PLNT</v>
          </cell>
          <cell r="K795" t="str">
            <v>PLNT</v>
          </cell>
          <cell r="L795" t="str">
            <v>PLNT</v>
          </cell>
        </row>
        <row r="796">
          <cell r="B796" t="str">
            <v>PTD</v>
          </cell>
          <cell r="C796" t="str">
            <v>PTD</v>
          </cell>
          <cell r="D796" t="str">
            <v>PTD</v>
          </cell>
          <cell r="E796" t="str">
            <v>PTD</v>
          </cell>
          <cell r="F796" t="str">
            <v>PTD</v>
          </cell>
          <cell r="H796" t="str">
            <v>PLNT</v>
          </cell>
          <cell r="I796" t="str">
            <v>PLNT</v>
          </cell>
          <cell r="J796" t="str">
            <v>PLNT</v>
          </cell>
          <cell r="K796" t="str">
            <v>PLNT</v>
          </cell>
          <cell r="L796" t="str">
            <v>PLNT</v>
          </cell>
        </row>
        <row r="797">
          <cell r="B797" t="str">
            <v>P</v>
          </cell>
          <cell r="C797" t="str">
            <v>P</v>
          </cell>
          <cell r="D797" t="str">
            <v>P</v>
          </cell>
          <cell r="E797" t="str">
            <v>P</v>
          </cell>
          <cell r="F797" t="str">
            <v>P</v>
          </cell>
          <cell r="H797" t="str">
            <v>PLNT</v>
          </cell>
          <cell r="I797" t="str">
            <v>PLNT</v>
          </cell>
          <cell r="J797" t="str">
            <v>PLNT</v>
          </cell>
          <cell r="K797" t="str">
            <v>PLNT</v>
          </cell>
          <cell r="L797" t="str">
            <v>PLNT</v>
          </cell>
        </row>
        <row r="798">
          <cell r="B798" t="str">
            <v>CUST</v>
          </cell>
          <cell r="C798" t="str">
            <v>CUST</v>
          </cell>
          <cell r="D798" t="str">
            <v>CUST</v>
          </cell>
          <cell r="E798" t="str">
            <v>CUST</v>
          </cell>
          <cell r="F798" t="str">
            <v>CUST</v>
          </cell>
          <cell r="H798" t="str">
            <v>CUST</v>
          </cell>
          <cell r="I798" t="str">
            <v>CUST</v>
          </cell>
          <cell r="J798" t="str">
            <v>CUST</v>
          </cell>
          <cell r="K798" t="str">
            <v>CUST</v>
          </cell>
          <cell r="L798" t="str">
            <v>CUST</v>
          </cell>
        </row>
        <row r="799">
          <cell r="B799" t="str">
            <v>P</v>
          </cell>
          <cell r="C799" t="str">
            <v>P</v>
          </cell>
          <cell r="D799" t="str">
            <v>P</v>
          </cell>
          <cell r="E799" t="str">
            <v>P</v>
          </cell>
          <cell r="F799" t="str">
            <v>P</v>
          </cell>
          <cell r="H799" t="str">
            <v>PLNT</v>
          </cell>
          <cell r="I799" t="str">
            <v>PLNT</v>
          </cell>
          <cell r="J799" t="str">
            <v>PLNT</v>
          </cell>
          <cell r="K799" t="str">
            <v>PLNT</v>
          </cell>
          <cell r="L799" t="str">
            <v>PLNT</v>
          </cell>
        </row>
        <row r="803">
          <cell r="B803" t="str">
            <v>P</v>
          </cell>
          <cell r="C803" t="str">
            <v>P</v>
          </cell>
          <cell r="D803" t="str">
            <v>P</v>
          </cell>
          <cell r="E803" t="str">
            <v>P</v>
          </cell>
          <cell r="F803" t="str">
            <v>P</v>
          </cell>
          <cell r="H803" t="str">
            <v>DRB</v>
          </cell>
          <cell r="I803" t="str">
            <v>DRB</v>
          </cell>
          <cell r="J803" t="str">
            <v>DRB</v>
          </cell>
          <cell r="K803" t="str">
            <v>DRB</v>
          </cell>
          <cell r="L803" t="str">
            <v>DRB</v>
          </cell>
        </row>
        <row r="807">
          <cell r="B807" t="str">
            <v>I-SITUS</v>
          </cell>
          <cell r="C807" t="str">
            <v>I-SITUS</v>
          </cell>
          <cell r="D807" t="str">
            <v>I-SITUS</v>
          </cell>
          <cell r="E807" t="str">
            <v>I-SITUS</v>
          </cell>
          <cell r="F807" t="str">
            <v>I-SITUS</v>
          </cell>
          <cell r="H807" t="str">
            <v>PLNT</v>
          </cell>
          <cell r="I807" t="str">
            <v>PLNT</v>
          </cell>
          <cell r="J807" t="str">
            <v>PLNT</v>
          </cell>
          <cell r="K807" t="str">
            <v>PLNT</v>
          </cell>
          <cell r="L807" t="str">
            <v>PLNT</v>
          </cell>
        </row>
        <row r="808">
          <cell r="B808" t="str">
            <v>P</v>
          </cell>
          <cell r="C808" t="str">
            <v>P</v>
          </cell>
          <cell r="D808" t="str">
            <v>P</v>
          </cell>
          <cell r="E808" t="str">
            <v>P</v>
          </cell>
          <cell r="F808" t="str">
            <v>P</v>
          </cell>
          <cell r="H808" t="str">
            <v>PLNT</v>
          </cell>
          <cell r="I808" t="str">
            <v>PLNT</v>
          </cell>
          <cell r="J808" t="str">
            <v>PLNT</v>
          </cell>
          <cell r="K808" t="str">
            <v>PLNT</v>
          </cell>
          <cell r="L808" t="str">
            <v>PLNT</v>
          </cell>
        </row>
        <row r="809">
          <cell r="B809" t="str">
            <v>I-SG</v>
          </cell>
          <cell r="C809" t="str">
            <v>I-SG</v>
          </cell>
          <cell r="D809" t="str">
            <v>I-SG</v>
          </cell>
          <cell r="E809" t="str">
            <v>I-SG</v>
          </cell>
          <cell r="F809" t="str">
            <v>I-SG</v>
          </cell>
          <cell r="H809" t="str">
            <v>PLNT</v>
          </cell>
          <cell r="I809" t="str">
            <v>PLNT</v>
          </cell>
          <cell r="J809" t="str">
            <v>PLNT</v>
          </cell>
          <cell r="K809" t="str">
            <v>PLNT</v>
          </cell>
          <cell r="L809" t="str">
            <v>PLNT</v>
          </cell>
        </row>
        <row r="810">
          <cell r="B810" t="str">
            <v>PTD</v>
          </cell>
          <cell r="C810" t="str">
            <v>PTD</v>
          </cell>
          <cell r="D810" t="str">
            <v>PTD</v>
          </cell>
          <cell r="E810" t="str">
            <v>PTD</v>
          </cell>
          <cell r="F810" t="str">
            <v>PTD</v>
          </cell>
          <cell r="H810" t="str">
            <v>PLNT</v>
          </cell>
          <cell r="I810" t="str">
            <v>PLNT</v>
          </cell>
          <cell r="J810" t="str">
            <v>PLNT</v>
          </cell>
          <cell r="K810" t="str">
            <v>PLNT</v>
          </cell>
          <cell r="L810" t="str">
            <v>PLNT</v>
          </cell>
        </row>
        <row r="811">
          <cell r="B811" t="str">
            <v>CUST</v>
          </cell>
          <cell r="C811" t="str">
            <v>CUST</v>
          </cell>
          <cell r="D811" t="str">
            <v>CUST</v>
          </cell>
          <cell r="E811" t="str">
            <v>CUST</v>
          </cell>
          <cell r="F811" t="str">
            <v>CUST</v>
          </cell>
          <cell r="H811" t="str">
            <v>CUST</v>
          </cell>
          <cell r="I811" t="str">
            <v>CUST</v>
          </cell>
          <cell r="J811" t="str">
            <v>CUST</v>
          </cell>
          <cell r="K811" t="str">
            <v>CUST</v>
          </cell>
          <cell r="L811" t="str">
            <v>CUST</v>
          </cell>
        </row>
        <row r="812">
          <cell r="B812" t="str">
            <v>I-SG</v>
          </cell>
          <cell r="C812" t="str">
            <v>I-SG</v>
          </cell>
          <cell r="D812" t="str">
            <v>I-SG</v>
          </cell>
          <cell r="E812" t="str">
            <v>I-SG</v>
          </cell>
          <cell r="F812" t="str">
            <v>I-SG</v>
          </cell>
          <cell r="H812" t="str">
            <v>PLNT</v>
          </cell>
          <cell r="I812" t="str">
            <v>PLNT</v>
          </cell>
          <cell r="J812" t="str">
            <v>PLNT</v>
          </cell>
          <cell r="K812" t="str">
            <v>PLNT</v>
          </cell>
          <cell r="L812" t="str">
            <v>PLNT</v>
          </cell>
        </row>
        <row r="813">
          <cell r="B813" t="str">
            <v>I-SG</v>
          </cell>
          <cell r="C813" t="str">
            <v>I-SG</v>
          </cell>
          <cell r="D813" t="str">
            <v>I-SG</v>
          </cell>
          <cell r="E813" t="str">
            <v>I-SG</v>
          </cell>
          <cell r="F813" t="str">
            <v>I-SG</v>
          </cell>
          <cell r="H813" t="str">
            <v>PLNT</v>
          </cell>
          <cell r="I813" t="str">
            <v>PLNT</v>
          </cell>
          <cell r="J813" t="str">
            <v>PLNT</v>
          </cell>
          <cell r="K813" t="str">
            <v>PLNT</v>
          </cell>
          <cell r="L813" t="str">
            <v>PLNT</v>
          </cell>
        </row>
        <row r="814">
          <cell r="B814" t="str">
            <v>I-DGU</v>
          </cell>
          <cell r="C814" t="str">
            <v>I-DGU</v>
          </cell>
          <cell r="D814" t="str">
            <v>I-DGU</v>
          </cell>
          <cell r="E814" t="str">
            <v>I-DGU</v>
          </cell>
          <cell r="F814" t="str">
            <v>I-DGU</v>
          </cell>
          <cell r="H814" t="str">
            <v>PLNT</v>
          </cell>
          <cell r="I814" t="str">
            <v>PLNT</v>
          </cell>
          <cell r="J814" t="str">
            <v>PLNT</v>
          </cell>
          <cell r="K814" t="str">
            <v>PLNT</v>
          </cell>
          <cell r="L814" t="str">
            <v>PLNT</v>
          </cell>
        </row>
        <row r="815">
          <cell r="B815" t="str">
            <v>I-SG</v>
          </cell>
          <cell r="C815" t="str">
            <v>I-SG</v>
          </cell>
          <cell r="D815" t="str">
            <v>I-SG</v>
          </cell>
          <cell r="E815" t="str">
            <v>I-SG</v>
          </cell>
          <cell r="F815" t="str">
            <v>I-SG</v>
          </cell>
          <cell r="H815" t="str">
            <v>PLNT</v>
          </cell>
          <cell r="I815" t="str">
            <v>PLNT</v>
          </cell>
          <cell r="J815" t="str">
            <v>PLNT</v>
          </cell>
          <cell r="K815" t="str">
            <v>PLNT</v>
          </cell>
          <cell r="L815" t="str">
            <v>PLNT</v>
          </cell>
        </row>
        <row r="816">
          <cell r="B816" t="str">
            <v>I-SG</v>
          </cell>
          <cell r="C816" t="str">
            <v>I-SG</v>
          </cell>
          <cell r="D816" t="str">
            <v>I-SG</v>
          </cell>
          <cell r="E816" t="str">
            <v>I-SG</v>
          </cell>
          <cell r="F816" t="str">
            <v>I-SG</v>
          </cell>
          <cell r="H816" t="str">
            <v>PLNT</v>
          </cell>
          <cell r="I816" t="str">
            <v>PLNT</v>
          </cell>
          <cell r="J816" t="str">
            <v>PLNT</v>
          </cell>
          <cell r="K816" t="str">
            <v>PLNT</v>
          </cell>
          <cell r="L816" t="str">
            <v>PLNT</v>
          </cell>
        </row>
        <row r="817">
          <cell r="B817" t="str">
            <v>I-DGU</v>
          </cell>
          <cell r="C817" t="str">
            <v>I-DGU</v>
          </cell>
          <cell r="D817" t="str">
            <v>I-DGU</v>
          </cell>
          <cell r="E817" t="str">
            <v>I-DGU</v>
          </cell>
          <cell r="F817" t="str">
            <v>I-DGU</v>
          </cell>
          <cell r="H817" t="str">
            <v>PLNT</v>
          </cell>
          <cell r="I817" t="str">
            <v>PLNT</v>
          </cell>
          <cell r="J817" t="str">
            <v>PLNT</v>
          </cell>
          <cell r="K817" t="str">
            <v>PLNT</v>
          </cell>
          <cell r="L817" t="str">
            <v>PLNT</v>
          </cell>
        </row>
        <row r="821">
          <cell r="B821" t="str">
            <v>P</v>
          </cell>
          <cell r="C821" t="str">
            <v>P</v>
          </cell>
          <cell r="D821" t="str">
            <v>P</v>
          </cell>
          <cell r="E821" t="str">
            <v>P</v>
          </cell>
          <cell r="F821" t="str">
            <v>P</v>
          </cell>
          <cell r="H821" t="str">
            <v>PLNT</v>
          </cell>
          <cell r="I821" t="str">
            <v>PLNT</v>
          </cell>
          <cell r="J821" t="str">
            <v>PLNT</v>
          </cell>
          <cell r="K821" t="str">
            <v>PLNT</v>
          </cell>
          <cell r="L821" t="str">
            <v>PLNT</v>
          </cell>
        </row>
        <row r="825">
          <cell r="B825" t="str">
            <v>P</v>
          </cell>
          <cell r="C825" t="str">
            <v>P</v>
          </cell>
          <cell r="D825" t="str">
            <v>P</v>
          </cell>
          <cell r="E825" t="str">
            <v>P</v>
          </cell>
          <cell r="F825" t="str">
            <v>P</v>
          </cell>
          <cell r="H825" t="str">
            <v>PLNT</v>
          </cell>
          <cell r="I825" t="str">
            <v>PLNT</v>
          </cell>
          <cell r="J825" t="str">
            <v>PLNT</v>
          </cell>
          <cell r="K825" t="str">
            <v>PLNT</v>
          </cell>
          <cell r="L825" t="str">
            <v>PLNT</v>
          </cell>
        </row>
        <row r="826">
          <cell r="B826" t="str">
            <v>P</v>
          </cell>
          <cell r="C826" t="str">
            <v>P</v>
          </cell>
          <cell r="D826" t="str">
            <v>P</v>
          </cell>
          <cell r="E826" t="str">
            <v>P</v>
          </cell>
          <cell r="F826" t="str">
            <v>P</v>
          </cell>
          <cell r="H826" t="str">
            <v>PLNT</v>
          </cell>
          <cell r="I826" t="str">
            <v>PLNT</v>
          </cell>
          <cell r="J826" t="str">
            <v>PLNT</v>
          </cell>
          <cell r="K826" t="str">
            <v>PLNT</v>
          </cell>
          <cell r="L826" t="str">
            <v>PLNT</v>
          </cell>
        </row>
        <row r="833">
          <cell r="B833" t="str">
            <v>GP</v>
          </cell>
          <cell r="C833" t="str">
            <v>GP</v>
          </cell>
          <cell r="D833" t="str">
            <v>GP</v>
          </cell>
          <cell r="E833" t="str">
            <v>GP</v>
          </cell>
          <cell r="F833" t="str">
            <v>GP</v>
          </cell>
          <cell r="H833" t="str">
            <v>PLNT</v>
          </cell>
          <cell r="I833" t="str">
            <v>PLNT</v>
          </cell>
          <cell r="J833" t="str">
            <v>PLNT</v>
          </cell>
          <cell r="K833" t="str">
            <v>PLNT</v>
          </cell>
          <cell r="L833" t="str">
            <v>PLNT</v>
          </cell>
        </row>
        <row r="838">
          <cell r="B838" t="str">
            <v>P</v>
          </cell>
          <cell r="C838" t="str">
            <v>P</v>
          </cell>
          <cell r="D838" t="str">
            <v>P</v>
          </cell>
          <cell r="E838" t="str">
            <v>P</v>
          </cell>
          <cell r="F838" t="str">
            <v>P</v>
          </cell>
        </row>
        <row r="839">
          <cell r="B839" t="str">
            <v>P</v>
          </cell>
          <cell r="C839" t="str">
            <v>P</v>
          </cell>
          <cell r="D839" t="str">
            <v>P</v>
          </cell>
          <cell r="E839" t="str">
            <v>P</v>
          </cell>
          <cell r="F839" t="str">
            <v>P</v>
          </cell>
        </row>
        <row r="840">
          <cell r="B840" t="str">
            <v>P</v>
          </cell>
          <cell r="C840" t="str">
            <v>P</v>
          </cell>
          <cell r="D840" t="str">
            <v>P</v>
          </cell>
          <cell r="E840" t="str">
            <v>P</v>
          </cell>
          <cell r="F840" t="str">
            <v>P</v>
          </cell>
        </row>
        <row r="841">
          <cell r="B841" t="str">
            <v>P</v>
          </cell>
          <cell r="C841" t="str">
            <v>P</v>
          </cell>
          <cell r="D841" t="str">
            <v>P</v>
          </cell>
          <cell r="E841" t="str">
            <v>P</v>
          </cell>
          <cell r="F841" t="str">
            <v>P</v>
          </cell>
        </row>
        <row r="842">
          <cell r="B842" t="str">
            <v>P</v>
          </cell>
          <cell r="C842" t="str">
            <v>P</v>
          </cell>
          <cell r="D842" t="str">
            <v>P</v>
          </cell>
          <cell r="E842" t="str">
            <v>P</v>
          </cell>
          <cell r="F842" t="str">
            <v>P</v>
          </cell>
        </row>
        <row r="846">
          <cell r="B846" t="str">
            <v>P</v>
          </cell>
          <cell r="C846" t="str">
            <v>P</v>
          </cell>
          <cell r="D846" t="str">
            <v>P</v>
          </cell>
          <cell r="E846" t="str">
            <v>P</v>
          </cell>
          <cell r="F846" t="str">
            <v>P</v>
          </cell>
          <cell r="H846" t="str">
            <v>PLNT</v>
          </cell>
          <cell r="I846" t="str">
            <v>PLNT</v>
          </cell>
          <cell r="J846" t="str">
            <v>PLNT</v>
          </cell>
          <cell r="K846" t="str">
            <v>PLNT</v>
          </cell>
          <cell r="L846" t="str">
            <v>PLNT</v>
          </cell>
        </row>
        <row r="847">
          <cell r="B847" t="str">
            <v>GP</v>
          </cell>
          <cell r="C847" t="str">
            <v>GP</v>
          </cell>
          <cell r="D847" t="str">
            <v>GP</v>
          </cell>
          <cell r="E847" t="str">
            <v>GP</v>
          </cell>
          <cell r="F847" t="str">
            <v>GP</v>
          </cell>
          <cell r="H847" t="str">
            <v>PLNT</v>
          </cell>
          <cell r="I847" t="str">
            <v>PLNT</v>
          </cell>
          <cell r="J847" t="str">
            <v>PLNT</v>
          </cell>
          <cell r="K847" t="str">
            <v>PLNT</v>
          </cell>
          <cell r="L847" t="str">
            <v>PLNT</v>
          </cell>
        </row>
        <row r="848">
          <cell r="B848" t="str">
            <v>P</v>
          </cell>
          <cell r="C848" t="str">
            <v>P</v>
          </cell>
          <cell r="D848" t="str">
            <v>P</v>
          </cell>
          <cell r="E848" t="str">
            <v>P</v>
          </cell>
          <cell r="F848" t="str">
            <v>P</v>
          </cell>
          <cell r="H848" t="str">
            <v>PLNT</v>
          </cell>
          <cell r="I848" t="str">
            <v>PLNT</v>
          </cell>
          <cell r="J848" t="str">
            <v>PLNT</v>
          </cell>
          <cell r="K848" t="str">
            <v>PLNT</v>
          </cell>
          <cell r="L848" t="str">
            <v>PLNT</v>
          </cell>
        </row>
        <row r="849">
          <cell r="B849" t="str">
            <v>P</v>
          </cell>
          <cell r="C849" t="str">
            <v>P</v>
          </cell>
          <cell r="D849" t="str">
            <v>P</v>
          </cell>
          <cell r="E849" t="str">
            <v>P</v>
          </cell>
          <cell r="F849" t="str">
            <v>P</v>
          </cell>
          <cell r="H849" t="str">
            <v>PLNT</v>
          </cell>
          <cell r="I849" t="str">
            <v>PLNT</v>
          </cell>
          <cell r="J849" t="str">
            <v>PLNT</v>
          </cell>
          <cell r="K849" t="str">
            <v>PLNT</v>
          </cell>
          <cell r="L849" t="str">
            <v>PLNT</v>
          </cell>
        </row>
        <row r="850">
          <cell r="B850" t="str">
            <v>P</v>
          </cell>
          <cell r="C850" t="str">
            <v>P</v>
          </cell>
          <cell r="D850" t="str">
            <v>P</v>
          </cell>
          <cell r="E850" t="str">
            <v>P</v>
          </cell>
          <cell r="F850" t="str">
            <v>P</v>
          </cell>
          <cell r="H850" t="str">
            <v>PLNT</v>
          </cell>
          <cell r="I850" t="str">
            <v>PLNT</v>
          </cell>
          <cell r="J850" t="str">
            <v>PLNT</v>
          </cell>
          <cell r="K850" t="str">
            <v>PLNT</v>
          </cell>
          <cell r="L850" t="str">
            <v>PLNT</v>
          </cell>
        </row>
        <row r="851">
          <cell r="B851" t="str">
            <v>P</v>
          </cell>
          <cell r="C851" t="str">
            <v>P</v>
          </cell>
          <cell r="D851" t="str">
            <v>P</v>
          </cell>
          <cell r="E851" t="str">
            <v>P</v>
          </cell>
          <cell r="F851" t="str">
            <v>P</v>
          </cell>
          <cell r="H851" t="str">
            <v>PLNT</v>
          </cell>
          <cell r="I851" t="str">
            <v>PLNT</v>
          </cell>
          <cell r="J851" t="str">
            <v>PLNT</v>
          </cell>
          <cell r="K851" t="str">
            <v>PLNT</v>
          </cell>
          <cell r="L851" t="str">
            <v>PLNT</v>
          </cell>
        </row>
        <row r="857">
          <cell r="B857" t="str">
            <v>DMSC</v>
          </cell>
          <cell r="C857" t="str">
            <v>DMSC</v>
          </cell>
          <cell r="D857" t="str">
            <v>DMSC</v>
          </cell>
          <cell r="E857" t="str">
            <v>DMSC</v>
          </cell>
          <cell r="F857" t="str">
            <v>DMSC</v>
          </cell>
          <cell r="H857" t="str">
            <v>PLNT</v>
          </cell>
          <cell r="I857" t="str">
            <v>PLNT</v>
          </cell>
          <cell r="J857" t="str">
            <v>PLNT</v>
          </cell>
          <cell r="K857" t="str">
            <v>PLNT</v>
          </cell>
          <cell r="L857" t="str">
            <v>PLNT</v>
          </cell>
        </row>
        <row r="858">
          <cell r="B858" t="str">
            <v>GP</v>
          </cell>
          <cell r="C858" t="str">
            <v>GP</v>
          </cell>
          <cell r="D858" t="str">
            <v>GP</v>
          </cell>
          <cell r="E858" t="str">
            <v>GP</v>
          </cell>
          <cell r="F858" t="str">
            <v>GP</v>
          </cell>
          <cell r="H858" t="str">
            <v>PLNT</v>
          </cell>
          <cell r="I858" t="str">
            <v>PLNT</v>
          </cell>
          <cell r="J858" t="str">
            <v>PLNT</v>
          </cell>
          <cell r="K858" t="str">
            <v>PLNT</v>
          </cell>
          <cell r="L858" t="str">
            <v>PLNT</v>
          </cell>
        </row>
        <row r="859">
          <cell r="B859" t="str">
            <v>GP</v>
          </cell>
          <cell r="C859" t="str">
            <v>GP</v>
          </cell>
          <cell r="D859" t="str">
            <v>GP</v>
          </cell>
          <cell r="E859" t="str">
            <v>GP</v>
          </cell>
          <cell r="F859" t="str">
            <v>GP</v>
          </cell>
          <cell r="H859" t="str">
            <v>PLNT</v>
          </cell>
          <cell r="I859" t="str">
            <v>PLNT</v>
          </cell>
          <cell r="J859" t="str">
            <v>PLNT</v>
          </cell>
          <cell r="K859" t="str">
            <v>PLNT</v>
          </cell>
          <cell r="L859" t="str">
            <v>PLNT</v>
          </cell>
        </row>
        <row r="860">
          <cell r="B860" t="str">
            <v>P</v>
          </cell>
          <cell r="C860" t="str">
            <v>P</v>
          </cell>
          <cell r="D860" t="str">
            <v>P</v>
          </cell>
          <cell r="E860" t="str">
            <v>P</v>
          </cell>
          <cell r="F860" t="str">
            <v>P</v>
          </cell>
          <cell r="H860" t="str">
            <v>PLNT</v>
          </cell>
          <cell r="I860" t="str">
            <v>PLNT</v>
          </cell>
          <cell r="J860" t="str">
            <v>PLNT</v>
          </cell>
          <cell r="K860" t="str">
            <v>PLNT</v>
          </cell>
          <cell r="L860" t="str">
            <v>PLNT</v>
          </cell>
        </row>
        <row r="861">
          <cell r="B861" t="str">
            <v>P</v>
          </cell>
          <cell r="C861" t="str">
            <v>P</v>
          </cell>
          <cell r="D861" t="str">
            <v>P</v>
          </cell>
          <cell r="E861" t="str">
            <v>P</v>
          </cell>
          <cell r="F861" t="str">
            <v>P</v>
          </cell>
          <cell r="H861" t="str">
            <v>PLNT</v>
          </cell>
          <cell r="I861" t="str">
            <v>PLNT</v>
          </cell>
          <cell r="J861" t="str">
            <v>PLNT</v>
          </cell>
          <cell r="K861" t="str">
            <v>PLNT</v>
          </cell>
          <cell r="L861" t="str">
            <v>PLNT</v>
          </cell>
        </row>
        <row r="862">
          <cell r="B862" t="str">
            <v>DMSC</v>
          </cell>
          <cell r="C862" t="str">
            <v>DMSC</v>
          </cell>
          <cell r="D862" t="str">
            <v>DMSC</v>
          </cell>
          <cell r="E862" t="str">
            <v>DMSC</v>
          </cell>
          <cell r="F862" t="str">
            <v>DMSC</v>
          </cell>
          <cell r="H862" t="str">
            <v>PLNT</v>
          </cell>
          <cell r="I862" t="str">
            <v>PLNT</v>
          </cell>
          <cell r="J862" t="str">
            <v>PLNT</v>
          </cell>
          <cell r="K862" t="str">
            <v>PLNT</v>
          </cell>
          <cell r="L862" t="str">
            <v>PLNT</v>
          </cell>
        </row>
        <row r="863">
          <cell r="B863" t="str">
            <v>GP</v>
          </cell>
          <cell r="C863" t="str">
            <v>GP</v>
          </cell>
          <cell r="D863" t="str">
            <v>GP</v>
          </cell>
          <cell r="E863" t="str">
            <v>GP</v>
          </cell>
          <cell r="F863" t="str">
            <v>GP</v>
          </cell>
          <cell r="H863" t="str">
            <v>PLNT</v>
          </cell>
          <cell r="I863" t="str">
            <v>PLNT</v>
          </cell>
          <cell r="J863" t="str">
            <v>PLNT</v>
          </cell>
          <cell r="K863" t="str">
            <v>PLNT</v>
          </cell>
          <cell r="L863" t="str">
            <v>PLNT</v>
          </cell>
        </row>
        <row r="864">
          <cell r="B864" t="str">
            <v>GP</v>
          </cell>
          <cell r="C864" t="str">
            <v>GP</v>
          </cell>
          <cell r="D864" t="str">
            <v>GP</v>
          </cell>
          <cell r="E864" t="str">
            <v>GP</v>
          </cell>
          <cell r="F864" t="str">
            <v>GP</v>
          </cell>
          <cell r="H864" t="str">
            <v>PLNT</v>
          </cell>
          <cell r="I864" t="str">
            <v>PLNT</v>
          </cell>
          <cell r="J864" t="str">
            <v>PLNT</v>
          </cell>
          <cell r="K864" t="str">
            <v>PLNT</v>
          </cell>
          <cell r="L864" t="str">
            <v>PLNT</v>
          </cell>
        </row>
        <row r="868">
          <cell r="B868" t="str">
            <v>PTD</v>
          </cell>
          <cell r="C868" t="str">
            <v>PTD</v>
          </cell>
          <cell r="D868" t="str">
            <v>PTD</v>
          </cell>
          <cell r="E868" t="str">
            <v>PTD</v>
          </cell>
          <cell r="F868" t="str">
            <v>PTD</v>
          </cell>
          <cell r="H868" t="str">
            <v>PLNT</v>
          </cell>
          <cell r="I868" t="str">
            <v>PLNT</v>
          </cell>
          <cell r="J868" t="str">
            <v>PLNT</v>
          </cell>
          <cell r="K868" t="str">
            <v>PLNT</v>
          </cell>
          <cell r="L868" t="str">
            <v>PLNT</v>
          </cell>
        </row>
        <row r="873">
          <cell r="B873" t="str">
            <v>PTD</v>
          </cell>
          <cell r="C873" t="str">
            <v>PTD</v>
          </cell>
          <cell r="D873" t="str">
            <v>PTD</v>
          </cell>
          <cell r="E873" t="str">
            <v>PTD</v>
          </cell>
          <cell r="F873" t="str">
            <v>PTD</v>
          </cell>
          <cell r="H873" t="str">
            <v>PLNT</v>
          </cell>
          <cell r="I873" t="str">
            <v>PLNT</v>
          </cell>
          <cell r="J873" t="str">
            <v>PLNT</v>
          </cell>
          <cell r="K873" t="str">
            <v>PLNT</v>
          </cell>
          <cell r="L873" t="str">
            <v>PLNT</v>
          </cell>
        </row>
        <row r="880">
          <cell r="H880" t="str">
            <v>PLNT</v>
          </cell>
          <cell r="I880" t="str">
            <v>PLNT</v>
          </cell>
          <cell r="J880" t="str">
            <v>PLNT</v>
          </cell>
          <cell r="K880" t="str">
            <v>PLNT</v>
          </cell>
          <cell r="L880" t="str">
            <v>PLNT</v>
          </cell>
        </row>
        <row r="881">
          <cell r="B881" t="str">
            <v>GP</v>
          </cell>
          <cell r="C881" t="str">
            <v>GP</v>
          </cell>
          <cell r="D881" t="str">
            <v>GP</v>
          </cell>
          <cell r="E881" t="str">
            <v>GP</v>
          </cell>
          <cell r="F881" t="str">
            <v>GP</v>
          </cell>
          <cell r="H881" t="str">
            <v>PLNT</v>
          </cell>
          <cell r="I881" t="str">
            <v>PLNT</v>
          </cell>
          <cell r="J881" t="str">
            <v>PLNT</v>
          </cell>
          <cell r="K881" t="str">
            <v>PLNT</v>
          </cell>
          <cell r="L881" t="str">
            <v>PLNT</v>
          </cell>
        </row>
        <row r="885">
          <cell r="B885" t="str">
            <v>GP</v>
          </cell>
          <cell r="C885" t="str">
            <v>GP</v>
          </cell>
          <cell r="D885" t="str">
            <v>GP</v>
          </cell>
          <cell r="E885" t="str">
            <v>GP</v>
          </cell>
          <cell r="F885" t="str">
            <v>GP</v>
          </cell>
          <cell r="H885" t="str">
            <v>PLNT</v>
          </cell>
          <cell r="I885" t="str">
            <v>PLNT</v>
          </cell>
          <cell r="J885" t="str">
            <v>PLNT</v>
          </cell>
          <cell r="K885" t="str">
            <v>PLNT</v>
          </cell>
          <cell r="L885" t="str">
            <v>PLNT</v>
          </cell>
        </row>
        <row r="889">
          <cell r="B889" t="str">
            <v>GP</v>
          </cell>
          <cell r="C889" t="str">
            <v>GP</v>
          </cell>
          <cell r="D889" t="str">
            <v>GP</v>
          </cell>
          <cell r="E889" t="str">
            <v>GP</v>
          </cell>
          <cell r="F889" t="str">
            <v>GP</v>
          </cell>
          <cell r="H889" t="str">
            <v>PLNT</v>
          </cell>
          <cell r="I889" t="str">
            <v>PLNT</v>
          </cell>
          <cell r="J889" t="str">
            <v>PLNT</v>
          </cell>
          <cell r="K889" t="str">
            <v>PLNT</v>
          </cell>
          <cell r="L889" t="str">
            <v>PLNT</v>
          </cell>
        </row>
        <row r="893">
          <cell r="B893" t="str">
            <v>NUTIL</v>
          </cell>
          <cell r="C893" t="str">
            <v>NUTIL</v>
          </cell>
          <cell r="D893" t="str">
            <v>NUTIL</v>
          </cell>
          <cell r="E893" t="str">
            <v>NUTIL</v>
          </cell>
          <cell r="F893" t="str">
            <v>NUTIL</v>
          </cell>
          <cell r="H893" t="str">
            <v>PLNT</v>
          </cell>
          <cell r="I893" t="str">
            <v>PLNT</v>
          </cell>
          <cell r="J893" t="str">
            <v>PLNT</v>
          </cell>
          <cell r="K893" t="str">
            <v>PLNT</v>
          </cell>
          <cell r="L893" t="str">
            <v>PLNT</v>
          </cell>
        </row>
        <row r="894">
          <cell r="B894" t="str">
            <v>GP</v>
          </cell>
          <cell r="C894" t="str">
            <v>GP</v>
          </cell>
          <cell r="D894" t="str">
            <v>GP</v>
          </cell>
          <cell r="E894" t="str">
            <v>GP</v>
          </cell>
          <cell r="F894" t="str">
            <v>GP</v>
          </cell>
          <cell r="H894" t="str">
            <v>PLNT</v>
          </cell>
          <cell r="I894" t="str">
            <v>PLNT</v>
          </cell>
          <cell r="J894" t="str">
            <v>PLNT</v>
          </cell>
          <cell r="K894" t="str">
            <v>PLNT</v>
          </cell>
          <cell r="L894" t="str">
            <v>PLNT</v>
          </cell>
        </row>
        <row r="895">
          <cell r="B895" t="str">
            <v>GP</v>
          </cell>
          <cell r="C895" t="str">
            <v>GP</v>
          </cell>
          <cell r="D895" t="str">
            <v>GP</v>
          </cell>
          <cell r="E895" t="str">
            <v>GP</v>
          </cell>
          <cell r="F895" t="str">
            <v>GP</v>
          </cell>
          <cell r="H895" t="str">
            <v>PLNT</v>
          </cell>
          <cell r="I895" t="str">
            <v>PLNT</v>
          </cell>
          <cell r="J895" t="str">
            <v>PLNT</v>
          </cell>
          <cell r="K895" t="str">
            <v>PLNT</v>
          </cell>
          <cell r="L895" t="str">
            <v>PLNT</v>
          </cell>
        </row>
        <row r="899">
          <cell r="B899" t="str">
            <v>GP</v>
          </cell>
          <cell r="C899" t="str">
            <v>GP</v>
          </cell>
          <cell r="D899" t="str">
            <v>GP</v>
          </cell>
          <cell r="E899" t="str">
            <v>GP</v>
          </cell>
          <cell r="F899" t="str">
            <v>GP</v>
          </cell>
          <cell r="H899" t="str">
            <v>PLNT</v>
          </cell>
          <cell r="I899" t="str">
            <v>PLNT</v>
          </cell>
          <cell r="J899" t="str">
            <v>PLNT</v>
          </cell>
          <cell r="K899" t="str">
            <v>PLNT</v>
          </cell>
          <cell r="L899" t="str">
            <v>PLNT</v>
          </cell>
        </row>
        <row r="908">
          <cell r="B908" t="str">
            <v>GP</v>
          </cell>
          <cell r="C908" t="str">
            <v>GP</v>
          </cell>
          <cell r="D908" t="str">
            <v>GP</v>
          </cell>
          <cell r="E908" t="str">
            <v>GP</v>
          </cell>
          <cell r="F908" t="str">
            <v>GP</v>
          </cell>
          <cell r="H908" t="str">
            <v>PLNT</v>
          </cell>
          <cell r="I908" t="str">
            <v>PLNT</v>
          </cell>
          <cell r="J908" t="str">
            <v>PLNT</v>
          </cell>
          <cell r="K908" t="str">
            <v>PLNT</v>
          </cell>
          <cell r="L908" t="str">
            <v>PLNT</v>
          </cell>
        </row>
        <row r="912">
          <cell r="B912" t="str">
            <v>GP</v>
          </cell>
          <cell r="C912" t="str">
            <v>GP</v>
          </cell>
          <cell r="D912" t="str">
            <v>GP</v>
          </cell>
          <cell r="E912" t="str">
            <v>GP</v>
          </cell>
          <cell r="F912" t="str">
            <v>GP</v>
          </cell>
          <cell r="H912" t="str">
            <v>PLNT</v>
          </cell>
          <cell r="I912" t="str">
            <v>PLNT</v>
          </cell>
          <cell r="J912" t="str">
            <v>PLNT</v>
          </cell>
          <cell r="K912" t="str">
            <v>PLNT</v>
          </cell>
          <cell r="L912" t="str">
            <v>PLNT</v>
          </cell>
        </row>
        <row r="913">
          <cell r="B913" t="str">
            <v>P</v>
          </cell>
          <cell r="C913" t="str">
            <v>P</v>
          </cell>
          <cell r="D913" t="str">
            <v>P</v>
          </cell>
          <cell r="E913" t="str">
            <v>P</v>
          </cell>
          <cell r="F913" t="str">
            <v>P</v>
          </cell>
          <cell r="H913" t="str">
            <v>PLNT</v>
          </cell>
          <cell r="I913" t="str">
            <v>PLNT</v>
          </cell>
          <cell r="J913" t="str">
            <v>PLNT</v>
          </cell>
          <cell r="K913" t="str">
            <v>PLNT</v>
          </cell>
          <cell r="L913" t="str">
            <v>PLNT</v>
          </cell>
        </row>
        <row r="914">
          <cell r="B914" t="str">
            <v>PT</v>
          </cell>
          <cell r="C914" t="str">
            <v>PT</v>
          </cell>
          <cell r="D914" t="str">
            <v>PT</v>
          </cell>
          <cell r="E914" t="str">
            <v>PT</v>
          </cell>
          <cell r="F914" t="str">
            <v>PT</v>
          </cell>
          <cell r="H914" t="str">
            <v>PLNT</v>
          </cell>
          <cell r="I914" t="str">
            <v>PLNT</v>
          </cell>
          <cell r="J914" t="str">
            <v>PLNT</v>
          </cell>
          <cell r="K914" t="str">
            <v>PLNT</v>
          </cell>
          <cell r="L914" t="str">
            <v>PLNT</v>
          </cell>
        </row>
        <row r="915">
          <cell r="B915" t="str">
            <v>LABOR</v>
          </cell>
          <cell r="C915" t="str">
            <v>LABOR</v>
          </cell>
          <cell r="D915" t="str">
            <v>LABOR</v>
          </cell>
          <cell r="E915" t="str">
            <v>LABOR</v>
          </cell>
          <cell r="F915" t="str">
            <v>LABOR</v>
          </cell>
          <cell r="H915" t="str">
            <v>DISom</v>
          </cell>
          <cell r="I915" t="str">
            <v>DISom</v>
          </cell>
          <cell r="J915" t="str">
            <v>DISom</v>
          </cell>
          <cell r="K915" t="str">
            <v>DISom</v>
          </cell>
          <cell r="L915" t="str">
            <v>DISom</v>
          </cell>
        </row>
        <row r="916">
          <cell r="B916" t="str">
            <v>GP</v>
          </cell>
          <cell r="C916" t="str">
            <v>GP</v>
          </cell>
          <cell r="D916" t="str">
            <v>GP</v>
          </cell>
          <cell r="E916" t="str">
            <v>GP</v>
          </cell>
          <cell r="F916" t="str">
            <v>GP</v>
          </cell>
          <cell r="H916" t="str">
            <v>PLNT</v>
          </cell>
          <cell r="I916" t="str">
            <v>PLNT</v>
          </cell>
          <cell r="J916" t="str">
            <v>PLNT</v>
          </cell>
          <cell r="K916" t="str">
            <v>PLNT</v>
          </cell>
          <cell r="L916" t="str">
            <v>PLNT</v>
          </cell>
        </row>
        <row r="917">
          <cell r="B917" t="str">
            <v>P</v>
          </cell>
          <cell r="C917" t="str">
            <v>P</v>
          </cell>
          <cell r="D917" t="str">
            <v>P</v>
          </cell>
          <cell r="E917" t="str">
            <v>P</v>
          </cell>
          <cell r="F917" t="str">
            <v>P</v>
          </cell>
          <cell r="H917" t="str">
            <v>PLNT</v>
          </cell>
          <cell r="I917" t="str">
            <v>PLNT</v>
          </cell>
          <cell r="J917" t="str">
            <v>PLNT</v>
          </cell>
          <cell r="K917" t="str">
            <v>PLNT</v>
          </cell>
          <cell r="L917" t="str">
            <v>PLNT</v>
          </cell>
        </row>
        <row r="918">
          <cell r="B918" t="str">
            <v>PT</v>
          </cell>
          <cell r="C918" t="str">
            <v>PT</v>
          </cell>
          <cell r="D918" t="str">
            <v>PT</v>
          </cell>
          <cell r="E918" t="str">
            <v>PT</v>
          </cell>
          <cell r="F918" t="str">
            <v>PT</v>
          </cell>
          <cell r="H918" t="str">
            <v>PLNT</v>
          </cell>
          <cell r="I918" t="str">
            <v>PLNT</v>
          </cell>
          <cell r="J918" t="str">
            <v>PLNT</v>
          </cell>
          <cell r="K918" t="str">
            <v>PLNT</v>
          </cell>
          <cell r="L918" t="str">
            <v>PLNT</v>
          </cell>
        </row>
        <row r="919">
          <cell r="B919" t="str">
            <v>GP</v>
          </cell>
          <cell r="C919" t="str">
            <v>GP</v>
          </cell>
          <cell r="D919" t="str">
            <v>GP</v>
          </cell>
          <cell r="E919" t="str">
            <v>GP</v>
          </cell>
          <cell r="F919" t="str">
            <v>GP</v>
          </cell>
          <cell r="H919" t="str">
            <v>PLNT</v>
          </cell>
          <cell r="I919" t="str">
            <v>PLNT</v>
          </cell>
          <cell r="J919" t="str">
            <v>PLNT</v>
          </cell>
          <cell r="K919" t="str">
            <v>PLNT</v>
          </cell>
          <cell r="L919" t="str">
            <v>PLNT</v>
          </cell>
        </row>
        <row r="920">
          <cell r="B920" t="str">
            <v>DITEXP</v>
          </cell>
          <cell r="C920" t="str">
            <v>DITEXP</v>
          </cell>
          <cell r="D920" t="str">
            <v>DITEXP</v>
          </cell>
          <cell r="E920" t="str">
            <v>DITEXP</v>
          </cell>
          <cell r="F920" t="str">
            <v>DITEXP</v>
          </cell>
          <cell r="H920" t="str">
            <v>PLNT</v>
          </cell>
          <cell r="I920" t="str">
            <v>PLNT</v>
          </cell>
          <cell r="J920" t="str">
            <v>PLNT</v>
          </cell>
          <cell r="K920" t="str">
            <v>PLNT</v>
          </cell>
          <cell r="L920" t="str">
            <v>PLNT</v>
          </cell>
        </row>
        <row r="921">
          <cell r="B921" t="str">
            <v>CUST</v>
          </cell>
          <cell r="C921" t="str">
            <v>CUST</v>
          </cell>
          <cell r="D921" t="str">
            <v>CUST</v>
          </cell>
          <cell r="E921" t="str">
            <v>CUST</v>
          </cell>
          <cell r="F921" t="str">
            <v>CUST</v>
          </cell>
          <cell r="H921" t="str">
            <v>PLNT</v>
          </cell>
          <cell r="I921" t="str">
            <v>PLNT</v>
          </cell>
          <cell r="J921" t="str">
            <v>PLNT</v>
          </cell>
          <cell r="K921" t="str">
            <v>PLNT</v>
          </cell>
          <cell r="L921" t="str">
            <v>PLNT</v>
          </cell>
        </row>
        <row r="922">
          <cell r="B922" t="str">
            <v>CUST</v>
          </cell>
          <cell r="C922" t="str">
            <v>CUST</v>
          </cell>
          <cell r="D922" t="str">
            <v>CUST</v>
          </cell>
          <cell r="E922" t="str">
            <v>CUST</v>
          </cell>
          <cell r="F922" t="str">
            <v>CUST</v>
          </cell>
          <cell r="H922" t="str">
            <v>PLNT</v>
          </cell>
          <cell r="I922" t="str">
            <v>PLNT</v>
          </cell>
          <cell r="J922" t="str">
            <v>PLNT</v>
          </cell>
          <cell r="K922" t="str">
            <v>PLNT</v>
          </cell>
          <cell r="L922" t="str">
            <v>PLNT</v>
          </cell>
        </row>
        <row r="923">
          <cell r="B923" t="str">
            <v>IBT</v>
          </cell>
          <cell r="C923" t="str">
            <v>IBT</v>
          </cell>
          <cell r="D923" t="str">
            <v>IBT</v>
          </cell>
          <cell r="E923" t="str">
            <v>IBT</v>
          </cell>
          <cell r="F923" t="str">
            <v>IBT</v>
          </cell>
          <cell r="H923" t="str">
            <v>PLNT</v>
          </cell>
          <cell r="I923" t="str">
            <v>PLNT</v>
          </cell>
          <cell r="J923" t="str">
            <v>PLNT</v>
          </cell>
          <cell r="K923" t="str">
            <v>PLNT</v>
          </cell>
          <cell r="L923" t="str">
            <v>PLNT</v>
          </cell>
        </row>
        <row r="924">
          <cell r="B924" t="str">
            <v>DPW</v>
          </cell>
          <cell r="C924" t="str">
            <v>DPW</v>
          </cell>
          <cell r="D924" t="str">
            <v>DPW</v>
          </cell>
          <cell r="E924" t="str">
            <v>DPW</v>
          </cell>
          <cell r="F924" t="str">
            <v>DPW</v>
          </cell>
          <cell r="H924" t="str">
            <v>PLNT</v>
          </cell>
          <cell r="I924" t="str">
            <v>PLNT</v>
          </cell>
          <cell r="J924" t="str">
            <v>PLNT</v>
          </cell>
          <cell r="K924" t="str">
            <v>PLNT</v>
          </cell>
          <cell r="L924" t="str">
            <v>PLNT</v>
          </cell>
        </row>
        <row r="925">
          <cell r="B925" t="str">
            <v>GP</v>
          </cell>
          <cell r="C925" t="str">
            <v>GP</v>
          </cell>
          <cell r="D925" t="str">
            <v>GP</v>
          </cell>
          <cell r="E925" t="str">
            <v>GP</v>
          </cell>
          <cell r="F925" t="str">
            <v>GP</v>
          </cell>
          <cell r="H925" t="str">
            <v>PLNT</v>
          </cell>
          <cell r="I925" t="str">
            <v>PLNT</v>
          </cell>
          <cell r="J925" t="str">
            <v>PLNT</v>
          </cell>
          <cell r="K925" t="str">
            <v>PLNT</v>
          </cell>
          <cell r="L925" t="str">
            <v>PLNT</v>
          </cell>
        </row>
        <row r="926">
          <cell r="B926" t="str">
            <v>TAXDEPR</v>
          </cell>
          <cell r="C926" t="str">
            <v>TAXDEPR</v>
          </cell>
          <cell r="D926" t="str">
            <v>TAXDEPR</v>
          </cell>
          <cell r="E926" t="str">
            <v>TAXDEPR</v>
          </cell>
          <cell r="F926" t="str">
            <v>TAXDEPR</v>
          </cell>
          <cell r="H926" t="str">
            <v>PLNT</v>
          </cell>
          <cell r="I926" t="str">
            <v>PLNT</v>
          </cell>
          <cell r="J926" t="str">
            <v>PLNT</v>
          </cell>
          <cell r="K926" t="str">
            <v>PLNT</v>
          </cell>
          <cell r="L926" t="str">
            <v>PLNT</v>
          </cell>
        </row>
        <row r="927">
          <cell r="B927" t="str">
            <v>DPW</v>
          </cell>
          <cell r="C927" t="str">
            <v>DPW</v>
          </cell>
          <cell r="D927" t="str">
            <v>DPW</v>
          </cell>
          <cell r="E927" t="str">
            <v>DPW</v>
          </cell>
          <cell r="F927" t="str">
            <v>DPW</v>
          </cell>
          <cell r="H927" t="str">
            <v>PLNT</v>
          </cell>
          <cell r="I927" t="str">
            <v>PLNT</v>
          </cell>
          <cell r="J927" t="str">
            <v>PLNT</v>
          </cell>
          <cell r="K927" t="str">
            <v>PLNT</v>
          </cell>
          <cell r="L927" t="str">
            <v>PLNT</v>
          </cell>
        </row>
        <row r="931">
          <cell r="B931" t="str">
            <v>GP</v>
          </cell>
          <cell r="C931" t="str">
            <v>GP</v>
          </cell>
          <cell r="D931" t="str">
            <v>GP</v>
          </cell>
          <cell r="E931" t="str">
            <v>GP</v>
          </cell>
          <cell r="F931" t="str">
            <v>GP</v>
          </cell>
          <cell r="H931" t="str">
            <v>PLNT</v>
          </cell>
          <cell r="I931" t="str">
            <v>PLNT</v>
          </cell>
          <cell r="J931" t="str">
            <v>PLNT</v>
          </cell>
          <cell r="K931" t="str">
            <v>PLNT</v>
          </cell>
          <cell r="L931" t="str">
            <v>PLNT</v>
          </cell>
        </row>
        <row r="932">
          <cell r="B932" t="str">
            <v>PT</v>
          </cell>
          <cell r="C932" t="str">
            <v>PT</v>
          </cell>
          <cell r="D932" t="str">
            <v>PT</v>
          </cell>
          <cell r="E932" t="str">
            <v>PT</v>
          </cell>
          <cell r="F932" t="str">
            <v>PT</v>
          </cell>
          <cell r="H932" t="str">
            <v>PLNT</v>
          </cell>
          <cell r="I932" t="str">
            <v>PLNT</v>
          </cell>
          <cell r="J932" t="str">
            <v>PLNT</v>
          </cell>
          <cell r="K932" t="str">
            <v>PLNT</v>
          </cell>
          <cell r="L932" t="str">
            <v>PLNT</v>
          </cell>
        </row>
        <row r="933">
          <cell r="B933" t="str">
            <v>LABOR</v>
          </cell>
          <cell r="C933" t="str">
            <v>LABOR</v>
          </cell>
          <cell r="D933" t="str">
            <v>LABOR</v>
          </cell>
          <cell r="E933" t="str">
            <v>LABOR</v>
          </cell>
          <cell r="F933" t="str">
            <v>LABOR</v>
          </cell>
          <cell r="H933" t="str">
            <v>DISom</v>
          </cell>
          <cell r="I933" t="str">
            <v>DISom</v>
          </cell>
          <cell r="J933" t="str">
            <v>DISom</v>
          </cell>
          <cell r="K933" t="str">
            <v>DISom</v>
          </cell>
          <cell r="L933" t="str">
            <v>DISom</v>
          </cell>
        </row>
        <row r="934">
          <cell r="B934" t="str">
            <v>P</v>
          </cell>
          <cell r="C934" t="str">
            <v>P</v>
          </cell>
          <cell r="D934" t="str">
            <v>P</v>
          </cell>
          <cell r="E934" t="str">
            <v>P</v>
          </cell>
          <cell r="F934" t="str">
            <v>P</v>
          </cell>
          <cell r="H934" t="str">
            <v>PLNT</v>
          </cell>
          <cell r="I934" t="str">
            <v>PLNT</v>
          </cell>
          <cell r="J934" t="str">
            <v>PLNT</v>
          </cell>
          <cell r="K934" t="str">
            <v>PLNT</v>
          </cell>
          <cell r="L934" t="str">
            <v>PLNT</v>
          </cell>
        </row>
        <row r="935">
          <cell r="B935" t="str">
            <v>PT</v>
          </cell>
          <cell r="C935" t="str">
            <v>PT</v>
          </cell>
          <cell r="D935" t="str">
            <v>PT</v>
          </cell>
          <cell r="E935" t="str">
            <v>PT</v>
          </cell>
          <cell r="F935" t="str">
            <v>PT</v>
          </cell>
          <cell r="H935" t="str">
            <v>PLNT</v>
          </cell>
          <cell r="I935" t="str">
            <v>PLNT</v>
          </cell>
          <cell r="J935" t="str">
            <v>PLNT</v>
          </cell>
          <cell r="K935" t="str">
            <v>PLNT</v>
          </cell>
          <cell r="L935" t="str">
            <v>PLNT</v>
          </cell>
        </row>
        <row r="936">
          <cell r="B936" t="str">
            <v>GP</v>
          </cell>
          <cell r="C936" t="str">
            <v>GP</v>
          </cell>
          <cell r="D936" t="str">
            <v>GP</v>
          </cell>
          <cell r="E936" t="str">
            <v>GP</v>
          </cell>
          <cell r="F936" t="str">
            <v>GP</v>
          </cell>
          <cell r="H936" t="str">
            <v>PLNT</v>
          </cell>
          <cell r="I936" t="str">
            <v>PLNT</v>
          </cell>
          <cell r="J936" t="str">
            <v>PLNT</v>
          </cell>
          <cell r="K936" t="str">
            <v>PLNT</v>
          </cell>
          <cell r="L936" t="str">
            <v>PLNT</v>
          </cell>
        </row>
        <row r="937">
          <cell r="B937" t="str">
            <v>P</v>
          </cell>
          <cell r="C937" t="str">
            <v>P</v>
          </cell>
          <cell r="D937" t="str">
            <v>P</v>
          </cell>
          <cell r="E937" t="str">
            <v>P</v>
          </cell>
          <cell r="F937" t="str">
            <v>P</v>
          </cell>
          <cell r="H937" t="str">
            <v>PLNT</v>
          </cell>
          <cell r="I937" t="str">
            <v>PLNT</v>
          </cell>
          <cell r="J937" t="str">
            <v>PLNT</v>
          </cell>
          <cell r="K937" t="str">
            <v>PLNT</v>
          </cell>
          <cell r="L937" t="str">
            <v>PLNT</v>
          </cell>
        </row>
        <row r="938">
          <cell r="B938" t="str">
            <v>GP</v>
          </cell>
          <cell r="C938" t="str">
            <v>GP</v>
          </cell>
          <cell r="D938" t="str">
            <v>GP</v>
          </cell>
          <cell r="E938" t="str">
            <v>GP</v>
          </cell>
          <cell r="F938" t="str">
            <v>GP</v>
          </cell>
          <cell r="H938" t="str">
            <v>PLNT</v>
          </cell>
          <cell r="I938" t="str">
            <v>PLNT</v>
          </cell>
          <cell r="J938" t="str">
            <v>PLNT</v>
          </cell>
          <cell r="K938" t="str">
            <v>PLNT</v>
          </cell>
          <cell r="L938" t="str">
            <v>PLNT</v>
          </cell>
        </row>
        <row r="939">
          <cell r="B939" t="str">
            <v>CUST</v>
          </cell>
          <cell r="C939" t="str">
            <v>CUST</v>
          </cell>
          <cell r="D939" t="str">
            <v>CUST</v>
          </cell>
          <cell r="E939" t="str">
            <v>CUST</v>
          </cell>
          <cell r="F939" t="str">
            <v>CUST</v>
          </cell>
          <cell r="H939" t="str">
            <v>PLNT</v>
          </cell>
          <cell r="I939" t="str">
            <v>PLNT</v>
          </cell>
          <cell r="J939" t="str">
            <v>PLNT</v>
          </cell>
          <cell r="K939" t="str">
            <v>PLNT</v>
          </cell>
          <cell r="L939" t="str">
            <v>PLNT</v>
          </cell>
        </row>
        <row r="940">
          <cell r="B940" t="str">
            <v>DITEXP</v>
          </cell>
          <cell r="C940" t="str">
            <v>DITEXP</v>
          </cell>
          <cell r="D940" t="str">
            <v>DITEXP</v>
          </cell>
          <cell r="E940" t="str">
            <v>DITEXP</v>
          </cell>
          <cell r="F940" t="str">
            <v>DITEXP</v>
          </cell>
          <cell r="H940" t="str">
            <v>PLNT</v>
          </cell>
          <cell r="I940" t="str">
            <v>PLNT</v>
          </cell>
          <cell r="J940" t="str">
            <v>PLNT</v>
          </cell>
          <cell r="K940" t="str">
            <v>PLNT</v>
          </cell>
          <cell r="L940" t="str">
            <v>PLNT</v>
          </cell>
        </row>
        <row r="941">
          <cell r="B941" t="str">
            <v>P</v>
          </cell>
          <cell r="C941" t="str">
            <v>P</v>
          </cell>
          <cell r="D941" t="str">
            <v>P</v>
          </cell>
          <cell r="E941" t="str">
            <v>P</v>
          </cell>
          <cell r="F941" t="str">
            <v>P</v>
          </cell>
          <cell r="H941" t="str">
            <v>PLNT</v>
          </cell>
          <cell r="I941" t="str">
            <v>PLNT</v>
          </cell>
          <cell r="J941" t="str">
            <v>PLNT</v>
          </cell>
          <cell r="K941" t="str">
            <v>PLNT</v>
          </cell>
          <cell r="L941" t="str">
            <v>PLNT</v>
          </cell>
        </row>
        <row r="942">
          <cell r="B942" t="str">
            <v>DPW</v>
          </cell>
          <cell r="C942" t="str">
            <v>DPW</v>
          </cell>
          <cell r="D942" t="str">
            <v>DPW</v>
          </cell>
          <cell r="E942" t="str">
            <v>DPW</v>
          </cell>
          <cell r="F942" t="str">
            <v>DPW</v>
          </cell>
          <cell r="H942" t="str">
            <v>PLNT</v>
          </cell>
          <cell r="I942" t="str">
            <v>PLNT</v>
          </cell>
          <cell r="J942" t="str">
            <v>PLNT</v>
          </cell>
          <cell r="K942" t="str">
            <v>PLNT</v>
          </cell>
          <cell r="L942" t="str">
            <v>PLNT</v>
          </cell>
        </row>
        <row r="946">
          <cell r="B946" t="str">
            <v>GP</v>
          </cell>
          <cell r="C946" t="str">
            <v>GP</v>
          </cell>
          <cell r="D946" t="str">
            <v>GP</v>
          </cell>
          <cell r="E946" t="str">
            <v>GP</v>
          </cell>
          <cell r="F946" t="str">
            <v>GP</v>
          </cell>
          <cell r="H946" t="str">
            <v>PLNT</v>
          </cell>
          <cell r="I946" t="str">
            <v>PLNT</v>
          </cell>
          <cell r="J946" t="str">
            <v>PLNT</v>
          </cell>
          <cell r="K946" t="str">
            <v>PLNT</v>
          </cell>
          <cell r="L946" t="str">
            <v>PLNT</v>
          </cell>
        </row>
        <row r="947">
          <cell r="B947" t="str">
            <v>P</v>
          </cell>
          <cell r="C947" t="str">
            <v>P</v>
          </cell>
          <cell r="D947" t="str">
            <v>P</v>
          </cell>
          <cell r="E947" t="str">
            <v>P</v>
          </cell>
          <cell r="F947" t="str">
            <v>P</v>
          </cell>
          <cell r="H947" t="str">
            <v>PLNT</v>
          </cell>
          <cell r="I947" t="str">
            <v>PLNT</v>
          </cell>
          <cell r="J947" t="str">
            <v>PLNT</v>
          </cell>
          <cell r="K947" t="str">
            <v>PLNT</v>
          </cell>
          <cell r="L947" t="str">
            <v>PLNT</v>
          </cell>
        </row>
        <row r="948">
          <cell r="B948" t="str">
            <v>PT</v>
          </cell>
          <cell r="C948" t="str">
            <v>PT</v>
          </cell>
          <cell r="D948" t="str">
            <v>PT</v>
          </cell>
          <cell r="E948" t="str">
            <v>PT</v>
          </cell>
          <cell r="F948" t="str">
            <v>PT</v>
          </cell>
          <cell r="H948" t="str">
            <v>PLNT</v>
          </cell>
          <cell r="I948" t="str">
            <v>PLNT</v>
          </cell>
          <cell r="J948" t="str">
            <v>PLNT</v>
          </cell>
          <cell r="K948" t="str">
            <v>PLNT</v>
          </cell>
          <cell r="L948" t="str">
            <v>PLNT</v>
          </cell>
        </row>
        <row r="949">
          <cell r="B949" t="str">
            <v>GP</v>
          </cell>
          <cell r="C949" t="str">
            <v>GP</v>
          </cell>
          <cell r="D949" t="str">
            <v>GP</v>
          </cell>
          <cell r="E949" t="str">
            <v>GP</v>
          </cell>
          <cell r="F949" t="str">
            <v>GP</v>
          </cell>
          <cell r="H949" t="str">
            <v>PLNT</v>
          </cell>
          <cell r="I949" t="str">
            <v>PLNT</v>
          </cell>
          <cell r="J949" t="str">
            <v>PLNT</v>
          </cell>
          <cell r="K949" t="str">
            <v>PLNT</v>
          </cell>
          <cell r="L949" t="str">
            <v>PLNT</v>
          </cell>
        </row>
        <row r="950">
          <cell r="B950" t="str">
            <v>PT</v>
          </cell>
          <cell r="C950" t="str">
            <v>PT</v>
          </cell>
          <cell r="D950" t="str">
            <v>PT</v>
          </cell>
          <cell r="E950" t="str">
            <v>PT</v>
          </cell>
          <cell r="F950" t="str">
            <v>PT</v>
          </cell>
          <cell r="H950" t="str">
            <v>PLNT</v>
          </cell>
          <cell r="I950" t="str">
            <v>PLNT</v>
          </cell>
          <cell r="J950" t="str">
            <v>PLNT</v>
          </cell>
          <cell r="K950" t="str">
            <v>PLNT</v>
          </cell>
          <cell r="L950" t="str">
            <v>PLNT</v>
          </cell>
        </row>
        <row r="951">
          <cell r="B951" t="str">
            <v>GP</v>
          </cell>
          <cell r="C951" t="str">
            <v>GP</v>
          </cell>
          <cell r="D951" t="str">
            <v>GP</v>
          </cell>
          <cell r="E951" t="str">
            <v>GP</v>
          </cell>
          <cell r="F951" t="str">
            <v>GP</v>
          </cell>
          <cell r="H951" t="str">
            <v>PLNT</v>
          </cell>
          <cell r="I951" t="str">
            <v>PLNT</v>
          </cell>
          <cell r="J951" t="str">
            <v>PLNT</v>
          </cell>
          <cell r="K951" t="str">
            <v>PLNT</v>
          </cell>
          <cell r="L951" t="str">
            <v>PLNT</v>
          </cell>
        </row>
        <row r="952">
          <cell r="B952" t="str">
            <v>LABOR</v>
          </cell>
          <cell r="C952" t="str">
            <v>LABOR</v>
          </cell>
          <cell r="D952" t="str">
            <v>LABOR</v>
          </cell>
          <cell r="E952" t="str">
            <v>LABOR</v>
          </cell>
          <cell r="F952" t="str">
            <v>LABOR</v>
          </cell>
          <cell r="H952" t="str">
            <v>DISom</v>
          </cell>
          <cell r="I952" t="str">
            <v>DISom</v>
          </cell>
          <cell r="J952" t="str">
            <v>DISom</v>
          </cell>
          <cell r="K952" t="str">
            <v>DISom</v>
          </cell>
          <cell r="L952" t="str">
            <v>DISom</v>
          </cell>
        </row>
        <row r="953">
          <cell r="B953" t="str">
            <v>PT</v>
          </cell>
          <cell r="C953" t="str">
            <v>PT</v>
          </cell>
          <cell r="D953" t="str">
            <v>PT</v>
          </cell>
          <cell r="E953" t="str">
            <v>PT</v>
          </cell>
          <cell r="F953" t="str">
            <v>PT</v>
          </cell>
          <cell r="H953" t="str">
            <v>PLNT</v>
          </cell>
          <cell r="I953" t="str">
            <v>PLNT</v>
          </cell>
          <cell r="J953" t="str">
            <v>PLNT</v>
          </cell>
          <cell r="K953" t="str">
            <v>PLNT</v>
          </cell>
          <cell r="L953" t="str">
            <v>PLNT</v>
          </cell>
        </row>
        <row r="954">
          <cell r="B954" t="str">
            <v>CUST</v>
          </cell>
          <cell r="C954" t="str">
            <v>CUST</v>
          </cell>
          <cell r="D954" t="str">
            <v>CUST</v>
          </cell>
          <cell r="E954" t="str">
            <v>CUST</v>
          </cell>
          <cell r="F954" t="str">
            <v>CUST</v>
          </cell>
          <cell r="H954" t="str">
            <v>PLNT</v>
          </cell>
          <cell r="I954" t="str">
            <v>PLNT</v>
          </cell>
          <cell r="J954" t="str">
            <v>PLNT</v>
          </cell>
          <cell r="K954" t="str">
            <v>PLNT</v>
          </cell>
          <cell r="L954" t="str">
            <v>PLNT</v>
          </cell>
        </row>
        <row r="955">
          <cell r="B955" t="str">
            <v>P</v>
          </cell>
          <cell r="C955" t="str">
            <v>P</v>
          </cell>
          <cell r="D955" t="str">
            <v>P</v>
          </cell>
          <cell r="E955" t="str">
            <v>P</v>
          </cell>
          <cell r="F955" t="str">
            <v>P</v>
          </cell>
          <cell r="H955" t="str">
            <v>PLNT</v>
          </cell>
          <cell r="I955" t="str">
            <v>PLNT</v>
          </cell>
          <cell r="J955" t="str">
            <v>PLNT</v>
          </cell>
          <cell r="K955" t="str">
            <v>PLNT</v>
          </cell>
          <cell r="L955" t="str">
            <v>PLNT</v>
          </cell>
        </row>
        <row r="956">
          <cell r="B956" t="str">
            <v>DITEXP</v>
          </cell>
          <cell r="C956" t="str">
            <v>DITEXP</v>
          </cell>
          <cell r="D956" t="str">
            <v>DITEXP</v>
          </cell>
          <cell r="E956" t="str">
            <v>DITEXP</v>
          </cell>
          <cell r="F956" t="str">
            <v>DITEXP</v>
          </cell>
          <cell r="H956" t="str">
            <v>PLNT</v>
          </cell>
          <cell r="I956" t="str">
            <v>PLNT</v>
          </cell>
          <cell r="J956" t="str">
            <v>PLNT</v>
          </cell>
          <cell r="K956" t="str">
            <v>PLNT</v>
          </cell>
          <cell r="L956" t="str">
            <v>PLNT</v>
          </cell>
        </row>
        <row r="957">
          <cell r="B957" t="str">
            <v>P</v>
          </cell>
          <cell r="C957" t="str">
            <v>P</v>
          </cell>
          <cell r="D957" t="str">
            <v>P</v>
          </cell>
          <cell r="E957" t="str">
            <v>P</v>
          </cell>
          <cell r="F957" t="str">
            <v>P</v>
          </cell>
          <cell r="H957" t="str">
            <v>PLNT</v>
          </cell>
          <cell r="I957" t="str">
            <v>PLNT</v>
          </cell>
          <cell r="J957" t="str">
            <v>PLNT</v>
          </cell>
          <cell r="K957" t="str">
            <v>PLNT</v>
          </cell>
          <cell r="L957" t="str">
            <v>PLNT</v>
          </cell>
        </row>
        <row r="958">
          <cell r="B958" t="str">
            <v>IBT</v>
          </cell>
          <cell r="C958" t="str">
            <v>IBT</v>
          </cell>
          <cell r="D958" t="str">
            <v>IBT</v>
          </cell>
          <cell r="E958" t="str">
            <v>IBT</v>
          </cell>
          <cell r="F958" t="str">
            <v>IBT</v>
          </cell>
          <cell r="H958" t="str">
            <v>PLNT</v>
          </cell>
          <cell r="I958" t="str">
            <v>PLNT</v>
          </cell>
          <cell r="J958" t="str">
            <v>PLNT</v>
          </cell>
          <cell r="K958" t="str">
            <v>PLNT</v>
          </cell>
          <cell r="L958" t="str">
            <v>PLNT</v>
          </cell>
        </row>
        <row r="959">
          <cell r="B959" t="str">
            <v>DPW</v>
          </cell>
          <cell r="C959" t="str">
            <v>DPW</v>
          </cell>
          <cell r="D959" t="str">
            <v>DPW</v>
          </cell>
          <cell r="E959" t="str">
            <v>DPW</v>
          </cell>
          <cell r="F959" t="str">
            <v>DPW</v>
          </cell>
          <cell r="H959" t="str">
            <v>PLNT</v>
          </cell>
          <cell r="I959" t="str">
            <v>PLNT</v>
          </cell>
          <cell r="J959" t="str">
            <v>PLNT</v>
          </cell>
          <cell r="K959" t="str">
            <v>PLNT</v>
          </cell>
          <cell r="L959" t="str">
            <v>PLNT</v>
          </cell>
        </row>
        <row r="960">
          <cell r="B960" t="str">
            <v>GP</v>
          </cell>
          <cell r="C960" t="str">
            <v>GP</v>
          </cell>
          <cell r="D960" t="str">
            <v>GP</v>
          </cell>
          <cell r="E960" t="str">
            <v>GP</v>
          </cell>
          <cell r="F960" t="str">
            <v>GP</v>
          </cell>
          <cell r="H960" t="str">
            <v>PLNT</v>
          </cell>
          <cell r="I960" t="str">
            <v>PLNT</v>
          </cell>
          <cell r="J960" t="str">
            <v>PLNT</v>
          </cell>
          <cell r="K960" t="str">
            <v>PLNT</v>
          </cell>
          <cell r="L960" t="str">
            <v>PLNT</v>
          </cell>
        </row>
        <row r="961">
          <cell r="B961" t="str">
            <v>TAXDEPR</v>
          </cell>
          <cell r="C961" t="str">
            <v>TAXDEPR</v>
          </cell>
          <cell r="D961" t="str">
            <v>TAXDEPR</v>
          </cell>
          <cell r="E961" t="str">
            <v>TAXDEPR</v>
          </cell>
          <cell r="F961" t="str">
            <v>TAXDEPR</v>
          </cell>
          <cell r="H961" t="str">
            <v>PLNT</v>
          </cell>
          <cell r="I961" t="str">
            <v>PLNT</v>
          </cell>
          <cell r="J961" t="str">
            <v>PLNT</v>
          </cell>
          <cell r="K961" t="str">
            <v>PLNT</v>
          </cell>
          <cell r="L961" t="str">
            <v>PLNT</v>
          </cell>
        </row>
        <row r="965">
          <cell r="B965" t="str">
            <v>GP</v>
          </cell>
          <cell r="C965" t="str">
            <v>GP</v>
          </cell>
          <cell r="D965" t="str">
            <v>GP</v>
          </cell>
          <cell r="E965" t="str">
            <v>GP</v>
          </cell>
          <cell r="F965" t="str">
            <v>GP</v>
          </cell>
          <cell r="H965" t="str">
            <v>PLNT</v>
          </cell>
          <cell r="I965" t="str">
            <v>PLNT</v>
          </cell>
          <cell r="J965" t="str">
            <v>PLNT</v>
          </cell>
          <cell r="K965" t="str">
            <v>PLNT</v>
          </cell>
          <cell r="L965" t="str">
            <v>PLNT</v>
          </cell>
        </row>
        <row r="966">
          <cell r="B966" t="str">
            <v>GP</v>
          </cell>
          <cell r="C966" t="str">
            <v>GP</v>
          </cell>
          <cell r="D966" t="str">
            <v>GP</v>
          </cell>
          <cell r="E966" t="str">
            <v>GP</v>
          </cell>
          <cell r="F966" t="str">
            <v>GP</v>
          </cell>
          <cell r="H966" t="str">
            <v>PLNT</v>
          </cell>
          <cell r="I966" t="str">
            <v>PLNT</v>
          </cell>
          <cell r="J966" t="str">
            <v>PLNT</v>
          </cell>
          <cell r="K966" t="str">
            <v>PLNT</v>
          </cell>
          <cell r="L966" t="str">
            <v>PLNT</v>
          </cell>
        </row>
        <row r="967">
          <cell r="B967" t="str">
            <v>DITEXP</v>
          </cell>
          <cell r="C967" t="str">
            <v>DITEXP</v>
          </cell>
          <cell r="D967" t="str">
            <v>DITEXP</v>
          </cell>
          <cell r="E967" t="str">
            <v>DITEXP</v>
          </cell>
          <cell r="F967" t="str">
            <v>DITEXP</v>
          </cell>
          <cell r="H967" t="str">
            <v>PLNT</v>
          </cell>
          <cell r="I967" t="str">
            <v>PLNT</v>
          </cell>
          <cell r="J967" t="str">
            <v>PLNT</v>
          </cell>
          <cell r="K967" t="str">
            <v>PLNT</v>
          </cell>
          <cell r="L967" t="str">
            <v>PLNT</v>
          </cell>
        </row>
        <row r="968">
          <cell r="B968" t="str">
            <v>PT</v>
          </cell>
          <cell r="C968" t="str">
            <v>PT</v>
          </cell>
          <cell r="D968" t="str">
            <v>PT</v>
          </cell>
          <cell r="E968" t="str">
            <v>PT</v>
          </cell>
          <cell r="F968" t="str">
            <v>PT</v>
          </cell>
          <cell r="H968" t="str">
            <v>PLNT</v>
          </cell>
          <cell r="I968" t="str">
            <v>PLNT</v>
          </cell>
          <cell r="J968" t="str">
            <v>PLNT</v>
          </cell>
          <cell r="K968" t="str">
            <v>PLNT</v>
          </cell>
          <cell r="L968" t="str">
            <v>PLNT</v>
          </cell>
        </row>
        <row r="969">
          <cell r="B969" t="str">
            <v>P</v>
          </cell>
          <cell r="C969" t="str">
            <v>P</v>
          </cell>
          <cell r="D969" t="str">
            <v>P</v>
          </cell>
          <cell r="E969" t="str">
            <v>P</v>
          </cell>
          <cell r="F969" t="str">
            <v>P</v>
          </cell>
          <cell r="H969" t="str">
            <v>PLNT</v>
          </cell>
          <cell r="I969" t="str">
            <v>PLNT</v>
          </cell>
          <cell r="J969" t="str">
            <v>PLNT</v>
          </cell>
          <cell r="K969" t="str">
            <v>PLNT</v>
          </cell>
          <cell r="L969" t="str">
            <v>PLNT</v>
          </cell>
        </row>
        <row r="970">
          <cell r="B970" t="str">
            <v>PT</v>
          </cell>
          <cell r="C970" t="str">
            <v>PT</v>
          </cell>
          <cell r="D970" t="str">
            <v>PT</v>
          </cell>
          <cell r="E970" t="str">
            <v>PT</v>
          </cell>
          <cell r="F970" t="str">
            <v>PT</v>
          </cell>
          <cell r="H970" t="str">
            <v>PLNT</v>
          </cell>
          <cell r="I970" t="str">
            <v>PLNT</v>
          </cell>
          <cell r="J970" t="str">
            <v>PLNT</v>
          </cell>
          <cell r="K970" t="str">
            <v>PLNT</v>
          </cell>
          <cell r="L970" t="str">
            <v>PLNT</v>
          </cell>
        </row>
        <row r="971">
          <cell r="B971" t="str">
            <v>CUST</v>
          </cell>
          <cell r="C971" t="str">
            <v>CUST</v>
          </cell>
          <cell r="D971" t="str">
            <v>CUST</v>
          </cell>
          <cell r="E971" t="str">
            <v>CUST</v>
          </cell>
          <cell r="F971" t="str">
            <v>CUST</v>
          </cell>
          <cell r="H971" t="str">
            <v>PLNT</v>
          </cell>
          <cell r="I971" t="str">
            <v>PLNT</v>
          </cell>
          <cell r="J971" t="str">
            <v>PLNT</v>
          </cell>
          <cell r="K971" t="str">
            <v>PLNT</v>
          </cell>
          <cell r="L971" t="str">
            <v>PLNT</v>
          </cell>
        </row>
        <row r="972">
          <cell r="B972" t="str">
            <v>GP</v>
          </cell>
          <cell r="C972" t="str">
            <v>GP</v>
          </cell>
          <cell r="D972" t="str">
            <v>GP</v>
          </cell>
          <cell r="E972" t="str">
            <v>GP</v>
          </cell>
          <cell r="F972" t="str">
            <v>GP</v>
          </cell>
          <cell r="H972" t="str">
            <v>PLNT</v>
          </cell>
          <cell r="I972" t="str">
            <v>PLNT</v>
          </cell>
          <cell r="J972" t="str">
            <v>PLNT</v>
          </cell>
          <cell r="K972" t="str">
            <v>PLNT</v>
          </cell>
          <cell r="L972" t="str">
            <v>PLNT</v>
          </cell>
        </row>
        <row r="973">
          <cell r="B973" t="str">
            <v>LABOR</v>
          </cell>
          <cell r="C973" t="str">
            <v>LABOR</v>
          </cell>
          <cell r="D973" t="str">
            <v>LABOR</v>
          </cell>
          <cell r="E973" t="str">
            <v>LABOR</v>
          </cell>
          <cell r="F973" t="str">
            <v>LABOR</v>
          </cell>
          <cell r="H973" t="str">
            <v>DISom</v>
          </cell>
          <cell r="I973" t="str">
            <v>DISom</v>
          </cell>
          <cell r="J973" t="str">
            <v>DISom</v>
          </cell>
          <cell r="K973" t="str">
            <v>DISom</v>
          </cell>
          <cell r="L973" t="str">
            <v>DISom</v>
          </cell>
        </row>
        <row r="974">
          <cell r="B974" t="str">
            <v>P</v>
          </cell>
          <cell r="C974" t="str">
            <v>P</v>
          </cell>
          <cell r="D974" t="str">
            <v>P</v>
          </cell>
          <cell r="E974" t="str">
            <v>P</v>
          </cell>
          <cell r="F974" t="str">
            <v>P</v>
          </cell>
          <cell r="H974" t="str">
            <v>PLNT</v>
          </cell>
          <cell r="I974" t="str">
            <v>PLNT</v>
          </cell>
          <cell r="J974" t="str">
            <v>PLNT</v>
          </cell>
          <cell r="K974" t="str">
            <v>PLNT</v>
          </cell>
          <cell r="L974" t="str">
            <v>PLNT</v>
          </cell>
        </row>
        <row r="975">
          <cell r="B975" t="str">
            <v>P</v>
          </cell>
          <cell r="C975" t="str">
            <v>P</v>
          </cell>
          <cell r="D975" t="str">
            <v>P</v>
          </cell>
          <cell r="E975" t="str">
            <v>P</v>
          </cell>
          <cell r="F975" t="str">
            <v>P</v>
          </cell>
          <cell r="H975" t="str">
            <v>PLNT</v>
          </cell>
          <cell r="I975" t="str">
            <v>PLNT</v>
          </cell>
          <cell r="J975" t="str">
            <v>PLNT</v>
          </cell>
          <cell r="K975" t="str">
            <v>PLNT</v>
          </cell>
          <cell r="L975" t="str">
            <v>PLNT</v>
          </cell>
        </row>
        <row r="976">
          <cell r="B976" t="str">
            <v>PT</v>
          </cell>
          <cell r="C976" t="str">
            <v>PT</v>
          </cell>
          <cell r="D976" t="str">
            <v>PT</v>
          </cell>
          <cell r="E976" t="str">
            <v>PT</v>
          </cell>
          <cell r="F976" t="str">
            <v>PT</v>
          </cell>
          <cell r="H976" t="str">
            <v>PLNT</v>
          </cell>
          <cell r="I976" t="str">
            <v>PLNT</v>
          </cell>
          <cell r="J976" t="str">
            <v>PLNT</v>
          </cell>
          <cell r="K976" t="str">
            <v>PLNT</v>
          </cell>
          <cell r="L976" t="str">
            <v>PLNT</v>
          </cell>
        </row>
        <row r="982">
          <cell r="B982" t="str">
            <v>SCHMAF</v>
          </cell>
          <cell r="C982" t="str">
            <v>SCHMAF</v>
          </cell>
          <cell r="D982" t="str">
            <v>SCHMAF</v>
          </cell>
          <cell r="E982" t="str">
            <v>SCHMAF</v>
          </cell>
          <cell r="F982" t="str">
            <v>SCHMAF</v>
          </cell>
          <cell r="H982" t="str">
            <v>PLNT</v>
          </cell>
          <cell r="I982" t="str">
            <v>PLNT</v>
          </cell>
          <cell r="J982" t="str">
            <v>PLNT</v>
          </cell>
          <cell r="K982" t="str">
            <v>PLNT</v>
          </cell>
          <cell r="L982" t="str">
            <v>PLNT</v>
          </cell>
        </row>
        <row r="983">
          <cell r="B983" t="str">
            <v>SCHMAF</v>
          </cell>
          <cell r="C983" t="str">
            <v>SCHMAF</v>
          </cell>
          <cell r="D983" t="str">
            <v>SCHMAF</v>
          </cell>
          <cell r="E983" t="str">
            <v>SCHMAF</v>
          </cell>
          <cell r="F983" t="str">
            <v>SCHMAF</v>
          </cell>
          <cell r="H983" t="str">
            <v>PLNT</v>
          </cell>
          <cell r="I983" t="str">
            <v>PLNT</v>
          </cell>
          <cell r="J983" t="str">
            <v>PLNT</v>
          </cell>
          <cell r="K983" t="str">
            <v>PLNT</v>
          </cell>
          <cell r="L983" t="str">
            <v>PLNT</v>
          </cell>
        </row>
        <row r="984">
          <cell r="B984" t="str">
            <v>SCHMAF</v>
          </cell>
          <cell r="C984" t="str">
            <v>SCHMAF</v>
          </cell>
          <cell r="D984" t="str">
            <v>SCHMAF</v>
          </cell>
          <cell r="E984" t="str">
            <v>SCHMAF</v>
          </cell>
          <cell r="F984" t="str">
            <v>SCHMAF</v>
          </cell>
          <cell r="H984" t="str">
            <v>PLNT</v>
          </cell>
          <cell r="I984" t="str">
            <v>PLNT</v>
          </cell>
          <cell r="J984" t="str">
            <v>PLNT</v>
          </cell>
          <cell r="K984" t="str">
            <v>PLNT</v>
          </cell>
          <cell r="L984" t="str">
            <v>PLNT</v>
          </cell>
        </row>
        <row r="985">
          <cell r="B985" t="str">
            <v>SCHMAF</v>
          </cell>
          <cell r="C985" t="str">
            <v>SCHMAF</v>
          </cell>
          <cell r="D985" t="str">
            <v>SCHMAF</v>
          </cell>
          <cell r="E985" t="str">
            <v>SCHMAF</v>
          </cell>
          <cell r="F985" t="str">
            <v>SCHMAF</v>
          </cell>
          <cell r="H985" t="str">
            <v>PLNT</v>
          </cell>
          <cell r="I985" t="str">
            <v>PLNT</v>
          </cell>
          <cell r="J985" t="str">
            <v>PLNT</v>
          </cell>
          <cell r="K985" t="str">
            <v>PLNT</v>
          </cell>
          <cell r="L985" t="str">
            <v>PLNT</v>
          </cell>
        </row>
        <row r="986">
          <cell r="B986" t="str">
            <v>SCHMAF</v>
          </cell>
          <cell r="C986" t="str">
            <v>SCHMAF</v>
          </cell>
          <cell r="D986" t="str">
            <v>SCHMAF</v>
          </cell>
          <cell r="E986" t="str">
            <v>SCHMAF</v>
          </cell>
          <cell r="F986" t="str">
            <v>SCHMAF</v>
          </cell>
          <cell r="H986" t="str">
            <v>PLNT</v>
          </cell>
          <cell r="I986" t="str">
            <v>PLNT</v>
          </cell>
          <cell r="J986" t="str">
            <v>PLNT</v>
          </cell>
          <cell r="K986" t="str">
            <v>PLNT</v>
          </cell>
          <cell r="L986" t="str">
            <v>PLNT</v>
          </cell>
        </row>
        <row r="987">
          <cell r="B987" t="str">
            <v>SCHMAF</v>
          </cell>
          <cell r="C987" t="str">
            <v>SCHMAF</v>
          </cell>
          <cell r="D987" t="str">
            <v>SCHMAF</v>
          </cell>
          <cell r="E987" t="str">
            <v>SCHMAF</v>
          </cell>
          <cell r="F987" t="str">
            <v>SCHMAF</v>
          </cell>
          <cell r="H987" t="str">
            <v>PLNT</v>
          </cell>
          <cell r="I987" t="str">
            <v>PLNT</v>
          </cell>
          <cell r="J987" t="str">
            <v>PLNT</v>
          </cell>
          <cell r="K987" t="str">
            <v>PLNT</v>
          </cell>
          <cell r="L987" t="str">
            <v>PLNT</v>
          </cell>
        </row>
        <row r="991">
          <cell r="B991" t="str">
            <v>P</v>
          </cell>
          <cell r="C991" t="str">
            <v>P</v>
          </cell>
          <cell r="D991" t="str">
            <v>P</v>
          </cell>
          <cell r="E991" t="str">
            <v>P</v>
          </cell>
          <cell r="F991" t="str">
            <v>P</v>
          </cell>
          <cell r="H991" t="str">
            <v>DRB</v>
          </cell>
          <cell r="I991" t="str">
            <v>DRB</v>
          </cell>
          <cell r="J991" t="str">
            <v>DRB</v>
          </cell>
          <cell r="K991" t="str">
            <v>DRB</v>
          </cell>
          <cell r="L991" t="str">
            <v>DRB</v>
          </cell>
        </row>
        <row r="992">
          <cell r="B992" t="str">
            <v>P</v>
          </cell>
          <cell r="C992" t="str">
            <v>P</v>
          </cell>
          <cell r="D992" t="str">
            <v>P</v>
          </cell>
          <cell r="E992" t="str">
            <v>P</v>
          </cell>
          <cell r="F992" t="str">
            <v>P</v>
          </cell>
          <cell r="H992" t="str">
            <v>DRB</v>
          </cell>
          <cell r="I992" t="str">
            <v>DRB</v>
          </cell>
          <cell r="J992" t="str">
            <v>DRB</v>
          </cell>
          <cell r="K992" t="str">
            <v>DRB</v>
          </cell>
          <cell r="L992" t="str">
            <v>DRB</v>
          </cell>
        </row>
        <row r="993">
          <cell r="B993" t="str">
            <v>LABOR</v>
          </cell>
          <cell r="C993" t="str">
            <v>LABOR</v>
          </cell>
          <cell r="D993" t="str">
            <v>LABOR</v>
          </cell>
          <cell r="E993" t="str">
            <v>LABOR</v>
          </cell>
          <cell r="F993" t="str">
            <v>LABOR</v>
          </cell>
          <cell r="H993" t="str">
            <v>DISom</v>
          </cell>
          <cell r="I993" t="str">
            <v>DISom</v>
          </cell>
          <cell r="J993" t="str">
            <v>DISom</v>
          </cell>
          <cell r="K993" t="str">
            <v>DISom</v>
          </cell>
          <cell r="L993" t="str">
            <v>DISom</v>
          </cell>
        </row>
        <row r="994">
          <cell r="B994" t="str">
            <v>SCHMAP-SO</v>
          </cell>
          <cell r="C994" t="str">
            <v>SCHMAP-SO</v>
          </cell>
          <cell r="D994" t="str">
            <v>SCHMAP-SO</v>
          </cell>
          <cell r="E994" t="str">
            <v>SCHMAP-SO</v>
          </cell>
          <cell r="F994" t="str">
            <v>SCHMAP-SO</v>
          </cell>
          <cell r="H994" t="str">
            <v>DISom</v>
          </cell>
          <cell r="I994" t="str">
            <v>DISom</v>
          </cell>
          <cell r="J994" t="str">
            <v>DISom</v>
          </cell>
          <cell r="K994" t="str">
            <v>DISom</v>
          </cell>
          <cell r="L994" t="str">
            <v>DISom</v>
          </cell>
        </row>
        <row r="995">
          <cell r="B995" t="str">
            <v>SCHMAP</v>
          </cell>
          <cell r="C995" t="str">
            <v>SCHMAP</v>
          </cell>
          <cell r="D995" t="str">
            <v>SCHMAP</v>
          </cell>
          <cell r="E995" t="str">
            <v>SCHMAP</v>
          </cell>
          <cell r="F995" t="str">
            <v>SCHMAP</v>
          </cell>
          <cell r="H995" t="str">
            <v>DRB</v>
          </cell>
          <cell r="I995" t="str">
            <v>DRB</v>
          </cell>
          <cell r="J995" t="str">
            <v>DRB</v>
          </cell>
          <cell r="K995" t="str">
            <v>DRB</v>
          </cell>
          <cell r="L995" t="str">
            <v>DRB</v>
          </cell>
        </row>
        <row r="996">
          <cell r="B996" t="str">
            <v>BOOKDEPR</v>
          </cell>
          <cell r="C996" t="str">
            <v>BOOKDEPR</v>
          </cell>
          <cell r="D996" t="str">
            <v>BOOKDEPR</v>
          </cell>
          <cell r="E996" t="str">
            <v>BOOKDEPR</v>
          </cell>
          <cell r="F996" t="str">
            <v>BOOKDEPR</v>
          </cell>
          <cell r="H996" t="str">
            <v>PLNT</v>
          </cell>
          <cell r="I996" t="str">
            <v>PLNT</v>
          </cell>
          <cell r="J996" t="str">
            <v>PLNT</v>
          </cell>
          <cell r="K996" t="str">
            <v>PLNT</v>
          </cell>
          <cell r="L996" t="str">
            <v>PLNT</v>
          </cell>
        </row>
        <row r="1000">
          <cell r="B1000" t="str">
            <v>SCHMAT-SITUS</v>
          </cell>
          <cell r="C1000" t="str">
            <v>SCHMAT-SITUS</v>
          </cell>
          <cell r="D1000" t="str">
            <v>SCHMAT-SITUS</v>
          </cell>
          <cell r="E1000" t="str">
            <v>SCHMAT-SITUS</v>
          </cell>
          <cell r="F1000" t="str">
            <v>SCHMAT-SITUS</v>
          </cell>
          <cell r="H1000" t="str">
            <v>PLNT</v>
          </cell>
          <cell r="I1000" t="str">
            <v>PLNT</v>
          </cell>
          <cell r="J1000" t="str">
            <v>PLNT</v>
          </cell>
          <cell r="K1000" t="str">
            <v>PLNT</v>
          </cell>
          <cell r="L1000" t="str">
            <v>PLNT</v>
          </cell>
        </row>
        <row r="1001">
          <cell r="B1001" t="str">
            <v>P</v>
          </cell>
          <cell r="C1001" t="str">
            <v>P</v>
          </cell>
          <cell r="D1001" t="str">
            <v>P</v>
          </cell>
          <cell r="E1001" t="str">
            <v>P</v>
          </cell>
          <cell r="F1001" t="str">
            <v>P</v>
          </cell>
          <cell r="H1001" t="str">
            <v>DRB</v>
          </cell>
          <cell r="I1001" t="str">
            <v>DRB</v>
          </cell>
          <cell r="J1001" t="str">
            <v>DRB</v>
          </cell>
          <cell r="K1001" t="str">
            <v>DRB</v>
          </cell>
          <cell r="L1001" t="str">
            <v>DRB</v>
          </cell>
        </row>
        <row r="1002">
          <cell r="B1002" t="str">
            <v>DPW</v>
          </cell>
          <cell r="C1002" t="str">
            <v>DPW</v>
          </cell>
          <cell r="D1002" t="str">
            <v>DPW</v>
          </cell>
          <cell r="E1002" t="str">
            <v>DPW</v>
          </cell>
          <cell r="F1002" t="str">
            <v>DPW</v>
          </cell>
          <cell r="H1002" t="str">
            <v>PLNT</v>
          </cell>
          <cell r="I1002" t="str">
            <v>PLNT</v>
          </cell>
          <cell r="J1002" t="str">
            <v>PLNT</v>
          </cell>
          <cell r="K1002" t="str">
            <v>PLNT</v>
          </cell>
          <cell r="L1002" t="str">
            <v>PLNT</v>
          </cell>
        </row>
        <row r="1003">
          <cell r="B1003" t="str">
            <v>SCHMAT-SNP</v>
          </cell>
          <cell r="C1003" t="str">
            <v>SCHMAT-SNP</v>
          </cell>
          <cell r="D1003" t="str">
            <v>SCHMAT-SNP</v>
          </cell>
          <cell r="E1003" t="str">
            <v>SCHMAT-SNP</v>
          </cell>
          <cell r="F1003" t="str">
            <v>SCHMAT-SNP</v>
          </cell>
          <cell r="H1003" t="str">
            <v>DISom</v>
          </cell>
          <cell r="I1003" t="str">
            <v>DISom</v>
          </cell>
          <cell r="J1003" t="str">
            <v>DISom</v>
          </cell>
          <cell r="K1003" t="str">
            <v>DISom</v>
          </cell>
          <cell r="L1003" t="str">
            <v>DISom</v>
          </cell>
        </row>
        <row r="1004">
          <cell r="B1004" t="str">
            <v>P</v>
          </cell>
          <cell r="C1004" t="str">
            <v>P</v>
          </cell>
          <cell r="D1004" t="str">
            <v>P</v>
          </cell>
          <cell r="E1004" t="str">
            <v>P</v>
          </cell>
          <cell r="F1004" t="str">
            <v>P</v>
          </cell>
          <cell r="H1004" t="str">
            <v>DRB</v>
          </cell>
          <cell r="I1004" t="str">
            <v>DRB</v>
          </cell>
          <cell r="J1004" t="str">
            <v>DRB</v>
          </cell>
          <cell r="K1004" t="str">
            <v>DRB</v>
          </cell>
          <cell r="L1004" t="str">
            <v>DRB</v>
          </cell>
        </row>
        <row r="1005">
          <cell r="B1005" t="str">
            <v>P</v>
          </cell>
          <cell r="C1005" t="str">
            <v>P</v>
          </cell>
          <cell r="D1005" t="str">
            <v>P</v>
          </cell>
          <cell r="E1005" t="str">
            <v>P</v>
          </cell>
          <cell r="F1005" t="str">
            <v>P</v>
          </cell>
          <cell r="H1005" t="str">
            <v>DRB</v>
          </cell>
          <cell r="I1005" t="str">
            <v>DRB</v>
          </cell>
          <cell r="J1005" t="str">
            <v>DRB</v>
          </cell>
          <cell r="K1005" t="str">
            <v>DRB</v>
          </cell>
          <cell r="L1005" t="str">
            <v>DRB</v>
          </cell>
        </row>
        <row r="1006">
          <cell r="B1006" t="str">
            <v>SCHMAT-SE</v>
          </cell>
          <cell r="C1006" t="str">
            <v>SCHMAT-SE</v>
          </cell>
          <cell r="D1006" t="str">
            <v>SCHMAT-SE</v>
          </cell>
          <cell r="E1006" t="str">
            <v>SCHMAT-SE</v>
          </cell>
          <cell r="F1006" t="str">
            <v>SCHMAT-SE</v>
          </cell>
          <cell r="H1006" t="str">
            <v>DRB</v>
          </cell>
          <cell r="I1006" t="str">
            <v>DRB</v>
          </cell>
          <cell r="J1006" t="str">
            <v>DRB</v>
          </cell>
          <cell r="K1006" t="str">
            <v>DRB</v>
          </cell>
          <cell r="L1006" t="str">
            <v>DRB</v>
          </cell>
        </row>
        <row r="1007">
          <cell r="B1007" t="str">
            <v>P</v>
          </cell>
          <cell r="C1007" t="str">
            <v>P</v>
          </cell>
          <cell r="D1007" t="str">
            <v>P</v>
          </cell>
          <cell r="E1007" t="str">
            <v>P</v>
          </cell>
          <cell r="F1007" t="str">
            <v>P</v>
          </cell>
          <cell r="H1007" t="str">
            <v>DRB</v>
          </cell>
          <cell r="I1007" t="str">
            <v>DRB</v>
          </cell>
          <cell r="J1007" t="str">
            <v>DRB</v>
          </cell>
          <cell r="K1007" t="str">
            <v>DRB</v>
          </cell>
          <cell r="L1007" t="str">
            <v>DRB</v>
          </cell>
        </row>
        <row r="1008">
          <cell r="B1008" t="str">
            <v>SCHMAT</v>
          </cell>
          <cell r="C1008" t="str">
            <v>SCHMAT</v>
          </cell>
          <cell r="D1008" t="str">
            <v>SCHMAT</v>
          </cell>
          <cell r="E1008" t="str">
            <v>SCHMAT</v>
          </cell>
          <cell r="F1008" t="str">
            <v>SCHMAT</v>
          </cell>
          <cell r="H1008" t="str">
            <v>PLNT</v>
          </cell>
          <cell r="I1008" t="str">
            <v>PLNT</v>
          </cell>
          <cell r="J1008" t="str">
            <v>PLNT</v>
          </cell>
          <cell r="K1008" t="str">
            <v>PLNT</v>
          </cell>
          <cell r="L1008" t="str">
            <v>PLNT</v>
          </cell>
        </row>
        <row r="1009">
          <cell r="B1009" t="str">
            <v>SCHMAT-SO</v>
          </cell>
          <cell r="C1009" t="str">
            <v>SCHMAT-SO</v>
          </cell>
          <cell r="D1009" t="str">
            <v>SCHMAT-SO</v>
          </cell>
          <cell r="E1009" t="str">
            <v>SCHMAT-SO</v>
          </cell>
          <cell r="F1009" t="str">
            <v>SCHMAT-SO</v>
          </cell>
          <cell r="H1009" t="str">
            <v>DISom</v>
          </cell>
          <cell r="I1009" t="str">
            <v>DISom</v>
          </cell>
          <cell r="J1009" t="str">
            <v>DISom</v>
          </cell>
          <cell r="K1009" t="str">
            <v>DISom</v>
          </cell>
          <cell r="L1009" t="str">
            <v>DISom</v>
          </cell>
        </row>
        <row r="1010">
          <cell r="B1010" t="str">
            <v>SCHMAT-SNP</v>
          </cell>
          <cell r="C1010" t="str">
            <v>SCHMAT-SNP</v>
          </cell>
          <cell r="D1010" t="str">
            <v>SCHMAT-SNP</v>
          </cell>
          <cell r="E1010" t="str">
            <v>SCHMAT-SNP</v>
          </cell>
          <cell r="F1010" t="str">
            <v>SCHMAT-SNP</v>
          </cell>
          <cell r="H1010" t="str">
            <v>DISom</v>
          </cell>
          <cell r="I1010" t="str">
            <v>DISom</v>
          </cell>
          <cell r="J1010" t="str">
            <v>DISom</v>
          </cell>
          <cell r="K1010" t="str">
            <v>DISom</v>
          </cell>
          <cell r="L1010" t="str">
            <v>DISom</v>
          </cell>
        </row>
        <row r="1011">
          <cell r="B1011" t="str">
            <v>CUST</v>
          </cell>
          <cell r="C1011" t="str">
            <v>CUST</v>
          </cell>
          <cell r="D1011" t="str">
            <v>CUST</v>
          </cell>
          <cell r="E1011" t="str">
            <v>CUST</v>
          </cell>
          <cell r="F1011" t="str">
            <v>CUST</v>
          </cell>
          <cell r="H1011" t="str">
            <v>CUST</v>
          </cell>
          <cell r="I1011" t="str">
            <v>CUST</v>
          </cell>
          <cell r="J1011" t="str">
            <v>CUST</v>
          </cell>
          <cell r="K1011" t="str">
            <v>CUST</v>
          </cell>
          <cell r="L1011" t="str">
            <v>CUST</v>
          </cell>
        </row>
        <row r="1012">
          <cell r="B1012" t="str">
            <v>P</v>
          </cell>
          <cell r="C1012" t="str">
            <v>P</v>
          </cell>
          <cell r="D1012" t="str">
            <v>P</v>
          </cell>
          <cell r="E1012" t="str">
            <v>P</v>
          </cell>
          <cell r="F1012" t="str">
            <v>P</v>
          </cell>
          <cell r="H1012" t="str">
            <v>DRB</v>
          </cell>
          <cell r="I1012" t="str">
            <v>DRB</v>
          </cell>
          <cell r="J1012" t="str">
            <v>DRB</v>
          </cell>
          <cell r="K1012" t="str">
            <v>DRB</v>
          </cell>
          <cell r="L1012" t="str">
            <v>DRB</v>
          </cell>
        </row>
        <row r="1013">
          <cell r="B1013" t="str">
            <v>BOOKDEPR</v>
          </cell>
          <cell r="C1013" t="str">
            <v>BOOKDEPR</v>
          </cell>
          <cell r="D1013" t="str">
            <v>BOOKDEPR</v>
          </cell>
          <cell r="E1013" t="str">
            <v>BOOKDEPR</v>
          </cell>
          <cell r="F1013" t="str">
            <v>BOOKDEPR</v>
          </cell>
          <cell r="H1013" t="str">
            <v>PLNT</v>
          </cell>
          <cell r="I1013" t="str">
            <v>PLNT</v>
          </cell>
          <cell r="J1013" t="str">
            <v>PLNT</v>
          </cell>
          <cell r="K1013" t="str">
            <v>PLNT</v>
          </cell>
          <cell r="L1013" t="str">
            <v>PLNT</v>
          </cell>
        </row>
        <row r="1019">
          <cell r="B1019" t="str">
            <v>SCHMDF</v>
          </cell>
          <cell r="C1019" t="str">
            <v>SCHMDF</v>
          </cell>
          <cell r="D1019" t="str">
            <v>SCHMDF</v>
          </cell>
          <cell r="E1019" t="str">
            <v>SCHMDF</v>
          </cell>
          <cell r="F1019" t="str">
            <v>SCHMDF</v>
          </cell>
          <cell r="H1019" t="str">
            <v>PLNT</v>
          </cell>
          <cell r="I1019" t="str">
            <v>PLNT</v>
          </cell>
          <cell r="J1019" t="str">
            <v>PLNT</v>
          </cell>
          <cell r="K1019" t="str">
            <v>PLNT</v>
          </cell>
          <cell r="L1019" t="str">
            <v>PLNT</v>
          </cell>
        </row>
        <row r="1020">
          <cell r="B1020" t="str">
            <v>SCHMDF</v>
          </cell>
          <cell r="C1020" t="str">
            <v>SCHMDF</v>
          </cell>
          <cell r="D1020" t="str">
            <v>SCHMDF</v>
          </cell>
          <cell r="E1020" t="str">
            <v>SCHMDF</v>
          </cell>
          <cell r="F1020" t="str">
            <v>SCHMDF</v>
          </cell>
          <cell r="H1020" t="str">
            <v>PLNT</v>
          </cell>
          <cell r="I1020" t="str">
            <v>PLNT</v>
          </cell>
          <cell r="J1020" t="str">
            <v>PLNT</v>
          </cell>
          <cell r="K1020" t="str">
            <v>PLNT</v>
          </cell>
          <cell r="L1020" t="str">
            <v>PLNT</v>
          </cell>
        </row>
        <row r="1021">
          <cell r="B1021" t="str">
            <v>SCHMDF</v>
          </cell>
          <cell r="C1021" t="str">
            <v>SCHMDF</v>
          </cell>
          <cell r="D1021" t="str">
            <v>SCHMDF</v>
          </cell>
          <cell r="E1021" t="str">
            <v>SCHMDF</v>
          </cell>
          <cell r="F1021" t="str">
            <v>SCHMDF</v>
          </cell>
          <cell r="H1021" t="str">
            <v>PLNT</v>
          </cell>
          <cell r="I1021" t="str">
            <v>PLNT</v>
          </cell>
          <cell r="J1021" t="str">
            <v>PLNT</v>
          </cell>
          <cell r="K1021" t="str">
            <v>PLNT</v>
          </cell>
          <cell r="L1021" t="str">
            <v>PLNT</v>
          </cell>
        </row>
        <row r="1024">
          <cell r="B1024" t="str">
            <v>SCHMDP</v>
          </cell>
          <cell r="C1024" t="str">
            <v>SCHMDP</v>
          </cell>
          <cell r="D1024" t="str">
            <v>SCHMDP</v>
          </cell>
          <cell r="E1024" t="str">
            <v>SCHMDP</v>
          </cell>
          <cell r="F1024" t="str">
            <v>SCHMDP</v>
          </cell>
          <cell r="H1024" t="str">
            <v>PLNT</v>
          </cell>
          <cell r="I1024" t="str">
            <v>PLNT</v>
          </cell>
          <cell r="J1024" t="str">
            <v>PLNT</v>
          </cell>
          <cell r="K1024" t="str">
            <v>PLNT</v>
          </cell>
          <cell r="L1024" t="str">
            <v>PLNT</v>
          </cell>
        </row>
        <row r="1025">
          <cell r="B1025" t="str">
            <v>P</v>
          </cell>
          <cell r="C1025" t="str">
            <v>P</v>
          </cell>
          <cell r="D1025" t="str">
            <v>P</v>
          </cell>
          <cell r="E1025" t="str">
            <v>P</v>
          </cell>
          <cell r="F1025" t="str">
            <v>P</v>
          </cell>
          <cell r="H1025" t="str">
            <v>DRB</v>
          </cell>
          <cell r="I1025" t="str">
            <v>DRB</v>
          </cell>
          <cell r="J1025" t="str">
            <v>DRB</v>
          </cell>
          <cell r="K1025" t="str">
            <v>DRB</v>
          </cell>
          <cell r="L1025" t="str">
            <v>DRB</v>
          </cell>
        </row>
        <row r="1026">
          <cell r="B1026" t="str">
            <v>PTD</v>
          </cell>
          <cell r="C1026" t="str">
            <v>PTD</v>
          </cell>
          <cell r="D1026" t="str">
            <v>PTD</v>
          </cell>
          <cell r="E1026" t="str">
            <v>PTD</v>
          </cell>
          <cell r="F1026" t="str">
            <v>PTD</v>
          </cell>
          <cell r="H1026" t="str">
            <v>DISom</v>
          </cell>
          <cell r="I1026" t="str">
            <v>DISom</v>
          </cell>
          <cell r="J1026" t="str">
            <v>DISom</v>
          </cell>
          <cell r="K1026" t="str">
            <v>DISom</v>
          </cell>
          <cell r="L1026" t="str">
            <v>DISom</v>
          </cell>
        </row>
        <row r="1027">
          <cell r="B1027" t="str">
            <v>IBT</v>
          </cell>
          <cell r="C1027" t="str">
            <v>IBT</v>
          </cell>
          <cell r="D1027" t="str">
            <v>IBT</v>
          </cell>
          <cell r="E1027" t="str">
            <v>IBT</v>
          </cell>
          <cell r="F1027" t="str">
            <v>IBT</v>
          </cell>
          <cell r="H1027" t="str">
            <v>DISom</v>
          </cell>
          <cell r="I1027" t="str">
            <v>DISom</v>
          </cell>
          <cell r="J1027" t="str">
            <v>DISom</v>
          </cell>
          <cell r="K1027" t="str">
            <v>DISom</v>
          </cell>
          <cell r="L1027" t="str">
            <v>DISom</v>
          </cell>
        </row>
        <row r="1028">
          <cell r="B1028" t="str">
            <v>P</v>
          </cell>
          <cell r="C1028" t="str">
            <v>P</v>
          </cell>
          <cell r="D1028" t="str">
            <v>P</v>
          </cell>
          <cell r="E1028" t="str">
            <v>P</v>
          </cell>
          <cell r="F1028" t="str">
            <v>P</v>
          </cell>
          <cell r="H1028" t="str">
            <v>DRB</v>
          </cell>
          <cell r="I1028" t="str">
            <v>DRB</v>
          </cell>
          <cell r="J1028" t="str">
            <v>DRB</v>
          </cell>
          <cell r="K1028" t="str">
            <v>DRB</v>
          </cell>
          <cell r="L1028" t="str">
            <v>DRB</v>
          </cell>
        </row>
        <row r="1029">
          <cell r="B1029" t="str">
            <v>SCHMDP-SO</v>
          </cell>
          <cell r="C1029" t="str">
            <v>SCHMDP-SO</v>
          </cell>
          <cell r="D1029" t="str">
            <v>SCHMDP-SO</v>
          </cell>
          <cell r="E1029" t="str">
            <v>SCHMDP-SO</v>
          </cell>
          <cell r="F1029" t="str">
            <v>SCHMDP-SO</v>
          </cell>
          <cell r="H1029" t="str">
            <v>DISom</v>
          </cell>
          <cell r="I1029" t="str">
            <v>DISom</v>
          </cell>
          <cell r="J1029" t="str">
            <v>DISom</v>
          </cell>
          <cell r="K1029" t="str">
            <v>DISom</v>
          </cell>
          <cell r="L1029" t="str">
            <v>DISom</v>
          </cell>
        </row>
        <row r="1033">
          <cell r="B1033" t="str">
            <v>GP</v>
          </cell>
          <cell r="C1033" t="str">
            <v>GP</v>
          </cell>
          <cell r="D1033" t="str">
            <v>GP</v>
          </cell>
          <cell r="E1033" t="str">
            <v>GP</v>
          </cell>
          <cell r="F1033" t="str">
            <v>GP</v>
          </cell>
          <cell r="H1033" t="str">
            <v>PLNT</v>
          </cell>
          <cell r="I1033" t="str">
            <v>PLNT</v>
          </cell>
          <cell r="J1033" t="str">
            <v>PLNT</v>
          </cell>
          <cell r="K1033" t="str">
            <v>PLNT</v>
          </cell>
          <cell r="L1033" t="str">
            <v>PLNT</v>
          </cell>
        </row>
        <row r="1034">
          <cell r="B1034" t="str">
            <v>CUST</v>
          </cell>
          <cell r="C1034" t="str">
            <v>CUST</v>
          </cell>
          <cell r="D1034" t="str">
            <v>CUST</v>
          </cell>
          <cell r="E1034" t="str">
            <v>CUST</v>
          </cell>
          <cell r="F1034" t="str">
            <v>CUST</v>
          </cell>
          <cell r="H1034" t="str">
            <v>CUST</v>
          </cell>
          <cell r="I1034" t="str">
            <v>CUST</v>
          </cell>
          <cell r="J1034" t="str">
            <v>CUST</v>
          </cell>
          <cell r="K1034" t="str">
            <v>CUST</v>
          </cell>
          <cell r="L1034" t="str">
            <v>CUST</v>
          </cell>
        </row>
        <row r="1035">
          <cell r="B1035" t="str">
            <v>SCHMDT-SNP</v>
          </cell>
          <cell r="C1035" t="str">
            <v>SCHMDT-SNP</v>
          </cell>
          <cell r="D1035" t="str">
            <v>SCHMDT-SNP</v>
          </cell>
          <cell r="E1035" t="str">
            <v>SCHMDT-SNP</v>
          </cell>
          <cell r="F1035" t="str">
            <v>SCHMDT-SNP</v>
          </cell>
          <cell r="H1035" t="str">
            <v>DISom</v>
          </cell>
          <cell r="I1035" t="str">
            <v>DISom</v>
          </cell>
          <cell r="J1035" t="str">
            <v>DISom</v>
          </cell>
          <cell r="K1035" t="str">
            <v>DISom</v>
          </cell>
          <cell r="L1035" t="str">
            <v>DISom</v>
          </cell>
        </row>
        <row r="1036">
          <cell r="B1036" t="str">
            <v>CUST</v>
          </cell>
          <cell r="C1036" t="str">
            <v>CUST</v>
          </cell>
          <cell r="D1036" t="str">
            <v>CUST</v>
          </cell>
          <cell r="E1036" t="str">
            <v>CUST</v>
          </cell>
          <cell r="F1036" t="str">
            <v>CUST</v>
          </cell>
          <cell r="H1036" t="str">
            <v>CUST</v>
          </cell>
          <cell r="I1036" t="str">
            <v>CUST</v>
          </cell>
          <cell r="J1036" t="str">
            <v>CUST</v>
          </cell>
          <cell r="K1036" t="str">
            <v>CUST</v>
          </cell>
          <cell r="L1036" t="str">
            <v>CUST</v>
          </cell>
        </row>
        <row r="1037">
          <cell r="B1037" t="str">
            <v>SCHMDT</v>
          </cell>
          <cell r="C1037" t="str">
            <v>SCHMDT</v>
          </cell>
          <cell r="D1037" t="str">
            <v>SCHMDT</v>
          </cell>
          <cell r="E1037" t="str">
            <v>SCHMDT</v>
          </cell>
          <cell r="F1037" t="str">
            <v>SCHMDT</v>
          </cell>
          <cell r="H1037" t="str">
            <v>PLNT</v>
          </cell>
          <cell r="I1037" t="str">
            <v>PLNT</v>
          </cell>
          <cell r="J1037" t="str">
            <v>PLNT</v>
          </cell>
          <cell r="K1037" t="str">
            <v>PLNT</v>
          </cell>
          <cell r="L1037" t="str">
            <v>PLNT</v>
          </cell>
        </row>
        <row r="1038">
          <cell r="B1038" t="str">
            <v>CUST</v>
          </cell>
          <cell r="C1038" t="str">
            <v>CUST</v>
          </cell>
          <cell r="D1038" t="str">
            <v>CUST</v>
          </cell>
          <cell r="E1038" t="str">
            <v>CUST</v>
          </cell>
          <cell r="F1038" t="str">
            <v>CUST</v>
          </cell>
          <cell r="H1038" t="str">
            <v>CUST</v>
          </cell>
          <cell r="I1038" t="str">
            <v>CUST</v>
          </cell>
          <cell r="J1038" t="str">
            <v>CUST</v>
          </cell>
          <cell r="K1038" t="str">
            <v>CUST</v>
          </cell>
          <cell r="L1038" t="str">
            <v>CUST</v>
          </cell>
        </row>
        <row r="1039">
          <cell r="B1039" t="str">
            <v>P</v>
          </cell>
          <cell r="C1039" t="str">
            <v>P</v>
          </cell>
          <cell r="D1039" t="str">
            <v>P</v>
          </cell>
          <cell r="E1039" t="str">
            <v>P</v>
          </cell>
          <cell r="F1039" t="str">
            <v>P</v>
          </cell>
          <cell r="H1039" t="str">
            <v>DRB</v>
          </cell>
          <cell r="I1039" t="str">
            <v>DRB</v>
          </cell>
          <cell r="J1039" t="str">
            <v>DRB</v>
          </cell>
          <cell r="K1039" t="str">
            <v>DRB</v>
          </cell>
          <cell r="L1039" t="str">
            <v>DRB</v>
          </cell>
        </row>
        <row r="1040">
          <cell r="B1040" t="str">
            <v>SCHMDT-SG</v>
          </cell>
          <cell r="C1040" t="str">
            <v>SCHMDT-SG</v>
          </cell>
          <cell r="D1040" t="str">
            <v>SCHMDT-SG</v>
          </cell>
          <cell r="E1040" t="str">
            <v>SCHMDT-SG</v>
          </cell>
          <cell r="F1040" t="str">
            <v>SCHMDT-SG</v>
          </cell>
          <cell r="H1040" t="str">
            <v>DRB</v>
          </cell>
          <cell r="I1040" t="str">
            <v>DRB</v>
          </cell>
          <cell r="J1040" t="str">
            <v>DRB</v>
          </cell>
          <cell r="K1040" t="str">
            <v>DRB</v>
          </cell>
          <cell r="L1040" t="str">
            <v>DRB</v>
          </cell>
        </row>
        <row r="1041">
          <cell r="B1041" t="str">
            <v>SCHMDT-GPS</v>
          </cell>
          <cell r="C1041" t="str">
            <v>SCHMDT-GPS</v>
          </cell>
          <cell r="D1041" t="str">
            <v>SCHMDT-GPS</v>
          </cell>
          <cell r="E1041" t="str">
            <v>SCHMDT-GPS</v>
          </cell>
          <cell r="F1041" t="str">
            <v>SCHMDT-GPS</v>
          </cell>
          <cell r="H1041" t="str">
            <v>PLNT</v>
          </cell>
          <cell r="I1041" t="str">
            <v>PLNT</v>
          </cell>
          <cell r="J1041" t="str">
            <v>PLNT</v>
          </cell>
          <cell r="K1041" t="str">
            <v>PLNT</v>
          </cell>
          <cell r="L1041" t="str">
            <v>PLNT</v>
          </cell>
        </row>
        <row r="1042">
          <cell r="B1042" t="str">
            <v>SCHMDT-SO</v>
          </cell>
          <cell r="C1042" t="str">
            <v>SCHMDT-SO</v>
          </cell>
          <cell r="D1042" t="str">
            <v>SCHMDT-SO</v>
          </cell>
          <cell r="E1042" t="str">
            <v>SCHMDT-SO</v>
          </cell>
          <cell r="F1042" t="str">
            <v>SCHMDT-SO</v>
          </cell>
          <cell r="H1042" t="str">
            <v>DISom</v>
          </cell>
          <cell r="I1042" t="str">
            <v>DISom</v>
          </cell>
          <cell r="J1042" t="str">
            <v>DISom</v>
          </cell>
          <cell r="K1042" t="str">
            <v>DISom</v>
          </cell>
          <cell r="L1042" t="str">
            <v>DISom</v>
          </cell>
        </row>
        <row r="1043">
          <cell r="B1043" t="str">
            <v>TAXDEPR</v>
          </cell>
          <cell r="C1043" t="str">
            <v>TAXDEPR</v>
          </cell>
          <cell r="D1043" t="str">
            <v>TAXDEPR</v>
          </cell>
          <cell r="E1043" t="str">
            <v>TAXDEPR</v>
          </cell>
          <cell r="F1043" t="str">
            <v>TAXDEPR</v>
          </cell>
          <cell r="H1043" t="str">
            <v>DISom</v>
          </cell>
          <cell r="I1043" t="str">
            <v>DISom</v>
          </cell>
          <cell r="J1043" t="str">
            <v>DISom</v>
          </cell>
          <cell r="K1043" t="str">
            <v>DISom</v>
          </cell>
          <cell r="L1043" t="str">
            <v>DISom</v>
          </cell>
        </row>
        <row r="1044">
          <cell r="B1044" t="str">
            <v>DPW</v>
          </cell>
          <cell r="C1044" t="str">
            <v>DPW</v>
          </cell>
          <cell r="D1044" t="str">
            <v>DPW</v>
          </cell>
          <cell r="E1044" t="str">
            <v>DPW</v>
          </cell>
          <cell r="F1044" t="str">
            <v>DPW</v>
          </cell>
          <cell r="H1044" t="str">
            <v>PLNT</v>
          </cell>
          <cell r="I1044" t="str">
            <v>PLNT</v>
          </cell>
          <cell r="J1044" t="str">
            <v>PLNT</v>
          </cell>
          <cell r="K1044" t="str">
            <v>PLNT</v>
          </cell>
          <cell r="L1044" t="str">
            <v>PLNT</v>
          </cell>
        </row>
        <row r="1052">
          <cell r="B1052" t="str">
            <v>IBT</v>
          </cell>
          <cell r="C1052" t="str">
            <v>IBT</v>
          </cell>
          <cell r="D1052" t="str">
            <v>IBT</v>
          </cell>
          <cell r="E1052" t="str">
            <v>IBT</v>
          </cell>
          <cell r="F1052" t="str">
            <v>IBT</v>
          </cell>
          <cell r="H1052" t="str">
            <v>DRB</v>
          </cell>
          <cell r="I1052" t="str">
            <v>DRB</v>
          </cell>
          <cell r="J1052" t="str">
            <v>DRB</v>
          </cell>
          <cell r="K1052" t="str">
            <v>DRB</v>
          </cell>
          <cell r="L1052" t="str">
            <v>DRB</v>
          </cell>
        </row>
        <row r="1053">
          <cell r="B1053" t="str">
            <v>IBT</v>
          </cell>
          <cell r="C1053" t="str">
            <v>IBT</v>
          </cell>
          <cell r="D1053" t="str">
            <v>IBT</v>
          </cell>
          <cell r="E1053" t="str">
            <v>IBT</v>
          </cell>
          <cell r="F1053" t="str">
            <v>IBT</v>
          </cell>
          <cell r="H1053" t="str">
            <v>DRB</v>
          </cell>
          <cell r="I1053" t="str">
            <v>DRB</v>
          </cell>
          <cell r="J1053" t="str">
            <v>DRB</v>
          </cell>
          <cell r="K1053" t="str">
            <v>DRB</v>
          </cell>
          <cell r="L1053" t="str">
            <v>DRB</v>
          </cell>
        </row>
        <row r="1054">
          <cell r="B1054" t="str">
            <v>P</v>
          </cell>
          <cell r="C1054" t="str">
            <v>P</v>
          </cell>
          <cell r="D1054" t="str">
            <v>P</v>
          </cell>
          <cell r="E1054" t="str">
            <v>P</v>
          </cell>
          <cell r="F1054" t="str">
            <v>P</v>
          </cell>
          <cell r="H1054" t="str">
            <v>DRB</v>
          </cell>
          <cell r="I1054" t="str">
            <v>DRB</v>
          </cell>
          <cell r="J1054" t="str">
            <v>DRB</v>
          </cell>
          <cell r="K1054" t="str">
            <v>DRB</v>
          </cell>
          <cell r="L1054" t="str">
            <v>DRB</v>
          </cell>
        </row>
        <row r="1055">
          <cell r="B1055" t="str">
            <v>IBT</v>
          </cell>
          <cell r="C1055" t="str">
            <v>IBT</v>
          </cell>
          <cell r="D1055" t="str">
            <v>IBT</v>
          </cell>
          <cell r="E1055" t="str">
            <v>IBT</v>
          </cell>
          <cell r="F1055" t="str">
            <v>IBT</v>
          </cell>
          <cell r="H1055" t="str">
            <v>DRB</v>
          </cell>
          <cell r="I1055" t="str">
            <v>DRB</v>
          </cell>
          <cell r="J1055" t="str">
            <v>DRB</v>
          </cell>
          <cell r="K1055" t="str">
            <v>DRB</v>
          </cell>
          <cell r="L1055" t="str">
            <v>DRB</v>
          </cell>
        </row>
        <row r="1075">
          <cell r="B1075" t="str">
            <v>SIT</v>
          </cell>
          <cell r="C1075" t="str">
            <v>SIT</v>
          </cell>
          <cell r="D1075" t="str">
            <v>SIT</v>
          </cell>
          <cell r="E1075" t="str">
            <v>SIT</v>
          </cell>
          <cell r="F1075" t="str">
            <v>SIT</v>
          </cell>
          <cell r="H1075" t="str">
            <v>DRB</v>
          </cell>
          <cell r="I1075" t="str">
            <v>DRB</v>
          </cell>
          <cell r="J1075" t="str">
            <v>DRB</v>
          </cell>
          <cell r="K1075" t="str">
            <v>DRB</v>
          </cell>
          <cell r="L1075" t="str">
            <v>DRB</v>
          </cell>
        </row>
        <row r="1084">
          <cell r="B1084" t="str">
            <v>P</v>
          </cell>
          <cell r="C1084" t="str">
            <v>P</v>
          </cell>
          <cell r="D1084" t="str">
            <v>P</v>
          </cell>
          <cell r="E1084" t="str">
            <v>P</v>
          </cell>
          <cell r="F1084" t="str">
            <v>P</v>
          </cell>
        </row>
        <row r="1085">
          <cell r="B1085" t="str">
            <v>P</v>
          </cell>
          <cell r="C1085" t="str">
            <v>P</v>
          </cell>
          <cell r="D1085" t="str">
            <v>P</v>
          </cell>
          <cell r="E1085" t="str">
            <v>P</v>
          </cell>
          <cell r="F1085" t="str">
            <v>P</v>
          </cell>
        </row>
        <row r="1086">
          <cell r="B1086" t="str">
            <v>P</v>
          </cell>
          <cell r="C1086" t="str">
            <v>P</v>
          </cell>
          <cell r="D1086" t="str">
            <v>P</v>
          </cell>
          <cell r="E1086" t="str">
            <v>P</v>
          </cell>
          <cell r="F1086" t="str">
            <v>P</v>
          </cell>
        </row>
        <row r="1087">
          <cell r="B1087" t="str">
            <v>LABOR</v>
          </cell>
          <cell r="C1087" t="str">
            <v>LABOR</v>
          </cell>
          <cell r="D1087" t="str">
            <v>LABOR</v>
          </cell>
          <cell r="E1087" t="str">
            <v>LABOR</v>
          </cell>
          <cell r="F1087" t="str">
            <v>LABOR</v>
          </cell>
        </row>
        <row r="1093">
          <cell r="B1093" t="str">
            <v>FIT</v>
          </cell>
          <cell r="C1093" t="str">
            <v>FIT</v>
          </cell>
          <cell r="D1093" t="str">
            <v>FIT</v>
          </cell>
          <cell r="E1093" t="str">
            <v>FIT</v>
          </cell>
          <cell r="F1093" t="str">
            <v>FIT</v>
          </cell>
          <cell r="H1093" t="str">
            <v>DRB</v>
          </cell>
          <cell r="I1093" t="str">
            <v>DRB</v>
          </cell>
          <cell r="J1093" t="str">
            <v>DRB</v>
          </cell>
          <cell r="K1093" t="str">
            <v>DRB</v>
          </cell>
          <cell r="L1093" t="str">
            <v>DRB</v>
          </cell>
        </row>
        <row r="1099">
          <cell r="B1099" t="str">
            <v>P</v>
          </cell>
          <cell r="C1099" t="str">
            <v>P</v>
          </cell>
          <cell r="D1099" t="str">
            <v>P</v>
          </cell>
          <cell r="E1099" t="str">
            <v>P</v>
          </cell>
          <cell r="F1099" t="str">
            <v>P</v>
          </cell>
        </row>
        <row r="1100">
          <cell r="B1100" t="str">
            <v>P</v>
          </cell>
          <cell r="C1100" t="str">
            <v>P</v>
          </cell>
          <cell r="D1100" t="str">
            <v>P</v>
          </cell>
          <cell r="E1100" t="str">
            <v>P</v>
          </cell>
          <cell r="F1100" t="str">
            <v>P</v>
          </cell>
        </row>
        <row r="1101">
          <cell r="B1101" t="str">
            <v>P</v>
          </cell>
          <cell r="C1101" t="str">
            <v>P</v>
          </cell>
          <cell r="D1101" t="str">
            <v>P</v>
          </cell>
          <cell r="E1101" t="str">
            <v>P</v>
          </cell>
          <cell r="F1101" t="str">
            <v>P</v>
          </cell>
        </row>
        <row r="1102">
          <cell r="B1102" t="str">
            <v>P</v>
          </cell>
          <cell r="C1102" t="str">
            <v>P</v>
          </cell>
          <cell r="D1102" t="str">
            <v>P</v>
          </cell>
          <cell r="E1102" t="str">
            <v>P</v>
          </cell>
          <cell r="F1102" t="str">
            <v>P</v>
          </cell>
        </row>
        <row r="1103">
          <cell r="B1103" t="str">
            <v>P</v>
          </cell>
          <cell r="C1103" t="str">
            <v>P</v>
          </cell>
          <cell r="D1103" t="str">
            <v>P</v>
          </cell>
          <cell r="E1103" t="str">
            <v>P</v>
          </cell>
          <cell r="F1103" t="str">
            <v>P</v>
          </cell>
        </row>
        <row r="1107">
          <cell r="B1107" t="str">
            <v>P</v>
          </cell>
          <cell r="C1107" t="str">
            <v>P</v>
          </cell>
          <cell r="D1107" t="str">
            <v>P</v>
          </cell>
          <cell r="E1107" t="str">
            <v>P</v>
          </cell>
          <cell r="F1107" t="str">
            <v>P</v>
          </cell>
        </row>
        <row r="1108">
          <cell r="B1108" t="str">
            <v>P</v>
          </cell>
          <cell r="C1108" t="str">
            <v>P</v>
          </cell>
          <cell r="D1108" t="str">
            <v>P</v>
          </cell>
          <cell r="E1108" t="str">
            <v>P</v>
          </cell>
          <cell r="F1108" t="str">
            <v>P</v>
          </cell>
        </row>
        <row r="1109">
          <cell r="B1109" t="str">
            <v>P</v>
          </cell>
          <cell r="C1109" t="str">
            <v>P</v>
          </cell>
          <cell r="D1109" t="str">
            <v>P</v>
          </cell>
          <cell r="E1109" t="str">
            <v>P</v>
          </cell>
          <cell r="F1109" t="str">
            <v>P</v>
          </cell>
        </row>
        <row r="1110">
          <cell r="B1110" t="str">
            <v>P</v>
          </cell>
          <cell r="C1110" t="str">
            <v>P</v>
          </cell>
          <cell r="D1110" t="str">
            <v>P</v>
          </cell>
          <cell r="E1110" t="str">
            <v>P</v>
          </cell>
          <cell r="F1110" t="str">
            <v>P</v>
          </cell>
        </row>
        <row r="1114">
          <cell r="B1114" t="str">
            <v>P</v>
          </cell>
          <cell r="C1114" t="str">
            <v>P</v>
          </cell>
          <cell r="D1114" t="str">
            <v>P</v>
          </cell>
          <cell r="E1114" t="str">
            <v>P</v>
          </cell>
          <cell r="F1114" t="str">
            <v>P</v>
          </cell>
        </row>
        <row r="1115">
          <cell r="B1115" t="str">
            <v>P</v>
          </cell>
          <cell r="C1115" t="str">
            <v>P</v>
          </cell>
          <cell r="D1115" t="str">
            <v>P</v>
          </cell>
          <cell r="E1115" t="str">
            <v>P</v>
          </cell>
          <cell r="F1115" t="str">
            <v>P</v>
          </cell>
        </row>
        <row r="1116">
          <cell r="B1116" t="str">
            <v>P</v>
          </cell>
          <cell r="C1116" t="str">
            <v>P</v>
          </cell>
          <cell r="D1116" t="str">
            <v>P</v>
          </cell>
          <cell r="E1116" t="str">
            <v>P</v>
          </cell>
          <cell r="F1116" t="str">
            <v>P</v>
          </cell>
        </row>
        <row r="1117">
          <cell r="B1117" t="str">
            <v>P</v>
          </cell>
          <cell r="C1117" t="str">
            <v>P</v>
          </cell>
          <cell r="D1117" t="str">
            <v>P</v>
          </cell>
          <cell r="E1117" t="str">
            <v>P</v>
          </cell>
          <cell r="F1117" t="str">
            <v>P</v>
          </cell>
        </row>
        <row r="1121">
          <cell r="B1121" t="str">
            <v>P</v>
          </cell>
          <cell r="C1121" t="str">
            <v>P</v>
          </cell>
          <cell r="D1121" t="str">
            <v>P</v>
          </cell>
          <cell r="E1121" t="str">
            <v>P</v>
          </cell>
          <cell r="F1121" t="str">
            <v>P</v>
          </cell>
        </row>
        <row r="1122">
          <cell r="B1122" t="str">
            <v>P</v>
          </cell>
          <cell r="C1122" t="str">
            <v>P</v>
          </cell>
          <cell r="D1122" t="str">
            <v>P</v>
          </cell>
          <cell r="E1122" t="str">
            <v>P</v>
          </cell>
          <cell r="F1122" t="str">
            <v>P</v>
          </cell>
        </row>
        <row r="1123">
          <cell r="B1123" t="str">
            <v>P</v>
          </cell>
          <cell r="C1123" t="str">
            <v>P</v>
          </cell>
          <cell r="D1123" t="str">
            <v>P</v>
          </cell>
          <cell r="E1123" t="str">
            <v>P</v>
          </cell>
          <cell r="F1123" t="str">
            <v>P</v>
          </cell>
        </row>
        <row r="1124">
          <cell r="B1124" t="str">
            <v>P</v>
          </cell>
          <cell r="C1124" t="str">
            <v>P</v>
          </cell>
          <cell r="D1124" t="str">
            <v>P</v>
          </cell>
          <cell r="E1124" t="str">
            <v>P</v>
          </cell>
          <cell r="F1124" t="str">
            <v>P</v>
          </cell>
        </row>
        <row r="1128">
          <cell r="B1128" t="str">
            <v>P</v>
          </cell>
          <cell r="C1128" t="str">
            <v>P</v>
          </cell>
          <cell r="D1128" t="str">
            <v>P</v>
          </cell>
          <cell r="E1128" t="str">
            <v>P</v>
          </cell>
          <cell r="F1128" t="str">
            <v>P</v>
          </cell>
        </row>
        <row r="1129">
          <cell r="B1129" t="str">
            <v>P</v>
          </cell>
          <cell r="C1129" t="str">
            <v>P</v>
          </cell>
          <cell r="D1129" t="str">
            <v>P</v>
          </cell>
          <cell r="E1129" t="str">
            <v>P</v>
          </cell>
          <cell r="F1129" t="str">
            <v>P</v>
          </cell>
        </row>
        <row r="1130">
          <cell r="B1130" t="str">
            <v>P</v>
          </cell>
          <cell r="C1130" t="str">
            <v>P</v>
          </cell>
          <cell r="D1130" t="str">
            <v>P</v>
          </cell>
          <cell r="E1130" t="str">
            <v>P</v>
          </cell>
          <cell r="F1130" t="str">
            <v>P</v>
          </cell>
        </row>
        <row r="1131">
          <cell r="B1131" t="str">
            <v>P</v>
          </cell>
          <cell r="C1131" t="str">
            <v>P</v>
          </cell>
          <cell r="D1131" t="str">
            <v>P</v>
          </cell>
          <cell r="E1131" t="str">
            <v>P</v>
          </cell>
          <cell r="F1131" t="str">
            <v>P</v>
          </cell>
        </row>
        <row r="1135">
          <cell r="B1135" t="str">
            <v>P</v>
          </cell>
          <cell r="C1135" t="str">
            <v>P</v>
          </cell>
          <cell r="D1135" t="str">
            <v>P</v>
          </cell>
          <cell r="E1135" t="str">
            <v>P</v>
          </cell>
          <cell r="F1135" t="str">
            <v>P</v>
          </cell>
        </row>
        <row r="1136">
          <cell r="B1136" t="str">
            <v>P</v>
          </cell>
          <cell r="C1136" t="str">
            <v>P</v>
          </cell>
          <cell r="D1136" t="str">
            <v>P</v>
          </cell>
          <cell r="E1136" t="str">
            <v>P</v>
          </cell>
          <cell r="F1136" t="str">
            <v>P</v>
          </cell>
        </row>
        <row r="1137">
          <cell r="B1137" t="str">
            <v>P</v>
          </cell>
          <cell r="C1137" t="str">
            <v>P</v>
          </cell>
          <cell r="D1137" t="str">
            <v>P</v>
          </cell>
          <cell r="E1137" t="str">
            <v>P</v>
          </cell>
          <cell r="F1137" t="str">
            <v>P</v>
          </cell>
        </row>
        <row r="1138">
          <cell r="B1138" t="str">
            <v>P</v>
          </cell>
          <cell r="C1138" t="str">
            <v>P</v>
          </cell>
          <cell r="D1138" t="str">
            <v>P</v>
          </cell>
          <cell r="E1138" t="str">
            <v>P</v>
          </cell>
          <cell r="F1138" t="str">
            <v>P</v>
          </cell>
        </row>
        <row r="1143">
          <cell r="B1143" t="str">
            <v>P</v>
          </cell>
          <cell r="C1143" t="str">
            <v>P</v>
          </cell>
          <cell r="D1143" t="str">
            <v>P</v>
          </cell>
          <cell r="E1143" t="str">
            <v>P</v>
          </cell>
          <cell r="F1143" t="str">
            <v>P</v>
          </cell>
        </row>
        <row r="1150">
          <cell r="B1150" t="str">
            <v>P</v>
          </cell>
          <cell r="C1150" t="str">
            <v>P</v>
          </cell>
          <cell r="D1150" t="str">
            <v>P</v>
          </cell>
          <cell r="E1150" t="str">
            <v>P</v>
          </cell>
          <cell r="F1150" t="str">
            <v>P</v>
          </cell>
        </row>
        <row r="1154">
          <cell r="B1154" t="str">
            <v>P</v>
          </cell>
          <cell r="C1154" t="str">
            <v>P</v>
          </cell>
          <cell r="D1154" t="str">
            <v>P</v>
          </cell>
          <cell r="E1154" t="str">
            <v>P</v>
          </cell>
          <cell r="F1154" t="str">
            <v>P</v>
          </cell>
        </row>
        <row r="1158">
          <cell r="B1158" t="str">
            <v>P</v>
          </cell>
          <cell r="C1158" t="str">
            <v>P</v>
          </cell>
          <cell r="D1158" t="str">
            <v>P</v>
          </cell>
          <cell r="E1158" t="str">
            <v>P</v>
          </cell>
          <cell r="F1158" t="str">
            <v>P</v>
          </cell>
        </row>
        <row r="1162">
          <cell r="B1162" t="str">
            <v>P</v>
          </cell>
          <cell r="C1162" t="str">
            <v>P</v>
          </cell>
          <cell r="D1162" t="str">
            <v>P</v>
          </cell>
          <cell r="E1162" t="str">
            <v>P</v>
          </cell>
          <cell r="F1162" t="str">
            <v>P</v>
          </cell>
        </row>
        <row r="1166">
          <cell r="B1166" t="str">
            <v>P</v>
          </cell>
          <cell r="C1166" t="str">
            <v>P</v>
          </cell>
          <cell r="D1166" t="str">
            <v>P</v>
          </cell>
          <cell r="E1166" t="str">
            <v>P</v>
          </cell>
          <cell r="F1166" t="str">
            <v>P</v>
          </cell>
        </row>
        <row r="1170">
          <cell r="B1170" t="str">
            <v>P</v>
          </cell>
          <cell r="C1170" t="str">
            <v>P</v>
          </cell>
          <cell r="D1170" t="str">
            <v>P</v>
          </cell>
          <cell r="E1170" t="str">
            <v>P</v>
          </cell>
          <cell r="F1170" t="str">
            <v>P</v>
          </cell>
        </row>
        <row r="1175">
          <cell r="B1175" t="str">
            <v>P</v>
          </cell>
          <cell r="C1175" t="str">
            <v>P</v>
          </cell>
          <cell r="D1175" t="str">
            <v>P</v>
          </cell>
          <cell r="E1175" t="str">
            <v>P</v>
          </cell>
          <cell r="F1175" t="str">
            <v>P</v>
          </cell>
        </row>
        <row r="1182">
          <cell r="B1182" t="str">
            <v>P</v>
          </cell>
          <cell r="C1182" t="str">
            <v>P</v>
          </cell>
          <cell r="D1182" t="str">
            <v>P</v>
          </cell>
          <cell r="E1182" t="str">
            <v>P</v>
          </cell>
          <cell r="F1182" t="str">
            <v>P</v>
          </cell>
        </row>
        <row r="1183">
          <cell r="B1183" t="str">
            <v>P</v>
          </cell>
          <cell r="C1183" t="str">
            <v>P</v>
          </cell>
          <cell r="D1183" t="str">
            <v>P</v>
          </cell>
          <cell r="E1183" t="str">
            <v>P</v>
          </cell>
          <cell r="F1183" t="str">
            <v>P</v>
          </cell>
        </row>
        <row r="1184">
          <cell r="B1184" t="str">
            <v>P</v>
          </cell>
          <cell r="C1184" t="str">
            <v>P</v>
          </cell>
          <cell r="D1184" t="str">
            <v>P</v>
          </cell>
          <cell r="E1184" t="str">
            <v>P</v>
          </cell>
          <cell r="F1184" t="str">
            <v>P</v>
          </cell>
        </row>
        <row r="1185">
          <cell r="B1185" t="str">
            <v>P</v>
          </cell>
          <cell r="C1185" t="str">
            <v>P</v>
          </cell>
          <cell r="D1185" t="str">
            <v>P</v>
          </cell>
          <cell r="E1185" t="str">
            <v>P</v>
          </cell>
          <cell r="F1185" t="str">
            <v>P</v>
          </cell>
        </row>
        <row r="1189">
          <cell r="B1189" t="str">
            <v>P</v>
          </cell>
          <cell r="C1189" t="str">
            <v>P</v>
          </cell>
          <cell r="D1189" t="str">
            <v>P</v>
          </cell>
          <cell r="E1189" t="str">
            <v>P</v>
          </cell>
          <cell r="F1189" t="str">
            <v>P</v>
          </cell>
        </row>
        <row r="1190">
          <cell r="B1190" t="str">
            <v>P</v>
          </cell>
          <cell r="C1190" t="str">
            <v>P</v>
          </cell>
          <cell r="D1190" t="str">
            <v>P</v>
          </cell>
          <cell r="E1190" t="str">
            <v>P</v>
          </cell>
          <cell r="F1190" t="str">
            <v>P</v>
          </cell>
        </row>
        <row r="1191">
          <cell r="B1191" t="str">
            <v>P</v>
          </cell>
          <cell r="C1191" t="str">
            <v>P</v>
          </cell>
          <cell r="D1191" t="str">
            <v>P</v>
          </cell>
          <cell r="E1191" t="str">
            <v>P</v>
          </cell>
          <cell r="F1191" t="str">
            <v>P</v>
          </cell>
        </row>
        <row r="1192">
          <cell r="B1192" t="str">
            <v>P</v>
          </cell>
          <cell r="C1192" t="str">
            <v>P</v>
          </cell>
          <cell r="D1192" t="str">
            <v>P</v>
          </cell>
          <cell r="E1192" t="str">
            <v>P</v>
          </cell>
          <cell r="F1192" t="str">
            <v>P</v>
          </cell>
        </row>
        <row r="1196">
          <cell r="B1196" t="str">
            <v>P</v>
          </cell>
          <cell r="C1196" t="str">
            <v>P</v>
          </cell>
          <cell r="D1196" t="str">
            <v>P</v>
          </cell>
          <cell r="E1196" t="str">
            <v>P</v>
          </cell>
          <cell r="F1196" t="str">
            <v>P</v>
          </cell>
        </row>
        <row r="1197">
          <cell r="B1197" t="str">
            <v>P</v>
          </cell>
          <cell r="C1197" t="str">
            <v>P</v>
          </cell>
          <cell r="D1197" t="str">
            <v>P</v>
          </cell>
          <cell r="E1197" t="str">
            <v>P</v>
          </cell>
          <cell r="F1197" t="str">
            <v>P</v>
          </cell>
        </row>
        <row r="1198">
          <cell r="B1198" t="str">
            <v>P</v>
          </cell>
          <cell r="C1198" t="str">
            <v>P</v>
          </cell>
          <cell r="D1198" t="str">
            <v>P</v>
          </cell>
          <cell r="E1198" t="str">
            <v>P</v>
          </cell>
          <cell r="F1198" t="str">
            <v>P</v>
          </cell>
        </row>
        <row r="1199">
          <cell r="B1199" t="str">
            <v>P</v>
          </cell>
          <cell r="C1199" t="str">
            <v>P</v>
          </cell>
          <cell r="D1199" t="str">
            <v>P</v>
          </cell>
          <cell r="E1199" t="str">
            <v>P</v>
          </cell>
          <cell r="F1199" t="str">
            <v>P</v>
          </cell>
        </row>
        <row r="1203">
          <cell r="B1203" t="str">
            <v>P</v>
          </cell>
          <cell r="C1203" t="str">
            <v>P</v>
          </cell>
          <cell r="D1203" t="str">
            <v>P</v>
          </cell>
          <cell r="E1203" t="str">
            <v>P</v>
          </cell>
          <cell r="F1203" t="str">
            <v>P</v>
          </cell>
        </row>
        <row r="1204">
          <cell r="B1204" t="str">
            <v>P</v>
          </cell>
          <cell r="C1204" t="str">
            <v>P</v>
          </cell>
          <cell r="D1204" t="str">
            <v>P</v>
          </cell>
          <cell r="E1204" t="str">
            <v>P</v>
          </cell>
          <cell r="F1204" t="str">
            <v>P</v>
          </cell>
        </row>
        <row r="1205">
          <cell r="B1205" t="str">
            <v>P</v>
          </cell>
          <cell r="C1205" t="str">
            <v>P</v>
          </cell>
          <cell r="D1205" t="str">
            <v>P</v>
          </cell>
          <cell r="E1205" t="str">
            <v>P</v>
          </cell>
          <cell r="F1205" t="str">
            <v>P</v>
          </cell>
        </row>
        <row r="1206">
          <cell r="B1206" t="str">
            <v>P</v>
          </cell>
          <cell r="C1206" t="str">
            <v>P</v>
          </cell>
          <cell r="D1206" t="str">
            <v>P</v>
          </cell>
          <cell r="E1206" t="str">
            <v>P</v>
          </cell>
          <cell r="F1206" t="str">
            <v>P</v>
          </cell>
        </row>
        <row r="1210">
          <cell r="B1210" t="str">
            <v>P</v>
          </cell>
          <cell r="C1210" t="str">
            <v>P</v>
          </cell>
          <cell r="D1210" t="str">
            <v>P</v>
          </cell>
          <cell r="E1210" t="str">
            <v>P</v>
          </cell>
          <cell r="F1210" t="str">
            <v>P</v>
          </cell>
        </row>
        <row r="1211">
          <cell r="B1211" t="str">
            <v>P</v>
          </cell>
          <cell r="C1211" t="str">
            <v>P</v>
          </cell>
          <cell r="D1211" t="str">
            <v>P</v>
          </cell>
          <cell r="E1211" t="str">
            <v>P</v>
          </cell>
          <cell r="F1211" t="str">
            <v>P</v>
          </cell>
        </row>
        <row r="1212">
          <cell r="B1212" t="str">
            <v>P</v>
          </cell>
          <cell r="C1212" t="str">
            <v>P</v>
          </cell>
          <cell r="D1212" t="str">
            <v>P</v>
          </cell>
          <cell r="E1212" t="str">
            <v>P</v>
          </cell>
          <cell r="F1212" t="str">
            <v>P</v>
          </cell>
        </row>
        <row r="1213">
          <cell r="B1213" t="str">
            <v>P</v>
          </cell>
          <cell r="C1213" t="str">
            <v>P</v>
          </cell>
          <cell r="D1213" t="str">
            <v>P</v>
          </cell>
          <cell r="E1213" t="str">
            <v>P</v>
          </cell>
          <cell r="F1213" t="str">
            <v>P</v>
          </cell>
        </row>
        <row r="1217">
          <cell r="B1217" t="str">
            <v>P</v>
          </cell>
          <cell r="C1217" t="str">
            <v>P</v>
          </cell>
          <cell r="D1217" t="str">
            <v>P</v>
          </cell>
          <cell r="E1217" t="str">
            <v>P</v>
          </cell>
          <cell r="F1217" t="str">
            <v>P</v>
          </cell>
        </row>
        <row r="1218">
          <cell r="B1218" t="str">
            <v>P</v>
          </cell>
          <cell r="C1218" t="str">
            <v>P</v>
          </cell>
          <cell r="D1218" t="str">
            <v>P</v>
          </cell>
          <cell r="E1218" t="str">
            <v>P</v>
          </cell>
          <cell r="F1218" t="str">
            <v>P</v>
          </cell>
        </row>
        <row r="1219">
          <cell r="B1219" t="str">
            <v>P</v>
          </cell>
          <cell r="C1219" t="str">
            <v>P</v>
          </cell>
          <cell r="D1219" t="str">
            <v>P</v>
          </cell>
          <cell r="E1219" t="str">
            <v>P</v>
          </cell>
          <cell r="F1219" t="str">
            <v>P</v>
          </cell>
        </row>
        <row r="1220">
          <cell r="B1220" t="str">
            <v>P</v>
          </cell>
          <cell r="C1220" t="str">
            <v>P</v>
          </cell>
          <cell r="D1220" t="str">
            <v>P</v>
          </cell>
          <cell r="E1220" t="str">
            <v>P</v>
          </cell>
          <cell r="F1220" t="str">
            <v>P</v>
          </cell>
        </row>
        <row r="1224">
          <cell r="B1224" t="str">
            <v>P</v>
          </cell>
          <cell r="C1224" t="str">
            <v>P</v>
          </cell>
          <cell r="D1224" t="str">
            <v>P</v>
          </cell>
          <cell r="E1224" t="str">
            <v>P</v>
          </cell>
          <cell r="F1224" t="str">
            <v>P</v>
          </cell>
        </row>
        <row r="1225">
          <cell r="B1225" t="str">
            <v>P</v>
          </cell>
          <cell r="C1225" t="str">
            <v>P</v>
          </cell>
          <cell r="D1225" t="str">
            <v>P</v>
          </cell>
          <cell r="E1225" t="str">
            <v>P</v>
          </cell>
          <cell r="F1225" t="str">
            <v>P</v>
          </cell>
        </row>
        <row r="1226">
          <cell r="B1226" t="str">
            <v>P</v>
          </cell>
          <cell r="C1226" t="str">
            <v>P</v>
          </cell>
          <cell r="D1226" t="str">
            <v>P</v>
          </cell>
          <cell r="E1226" t="str">
            <v>P</v>
          </cell>
          <cell r="F1226" t="str">
            <v>P</v>
          </cell>
        </row>
        <row r="1227">
          <cell r="B1227" t="str">
            <v>P</v>
          </cell>
          <cell r="C1227" t="str">
            <v>P</v>
          </cell>
          <cell r="D1227" t="str">
            <v>P</v>
          </cell>
          <cell r="E1227" t="str">
            <v>P</v>
          </cell>
          <cell r="F1227" t="str">
            <v>P</v>
          </cell>
        </row>
        <row r="1232">
          <cell r="B1232" t="str">
            <v>P</v>
          </cell>
          <cell r="C1232" t="str">
            <v>P</v>
          </cell>
          <cell r="D1232" t="str">
            <v>P</v>
          </cell>
          <cell r="E1232" t="str">
            <v>P</v>
          </cell>
          <cell r="F1232" t="str">
            <v>P</v>
          </cell>
        </row>
        <row r="1233">
          <cell r="B1233" t="str">
            <v>P</v>
          </cell>
          <cell r="C1233" t="str">
            <v>P</v>
          </cell>
          <cell r="D1233" t="str">
            <v>P</v>
          </cell>
          <cell r="E1233" t="str">
            <v>P</v>
          </cell>
          <cell r="F1233" t="str">
            <v>P</v>
          </cell>
        </row>
        <row r="1240">
          <cell r="B1240" t="str">
            <v>P</v>
          </cell>
          <cell r="C1240" t="str">
            <v>P</v>
          </cell>
          <cell r="D1240" t="str">
            <v>P</v>
          </cell>
          <cell r="E1240" t="str">
            <v>P</v>
          </cell>
          <cell r="F1240" t="str">
            <v>P</v>
          </cell>
        </row>
        <row r="1241">
          <cell r="B1241" t="str">
            <v>P</v>
          </cell>
          <cell r="C1241" t="str">
            <v>P</v>
          </cell>
          <cell r="D1241" t="str">
            <v>P</v>
          </cell>
          <cell r="E1241" t="str">
            <v>P</v>
          </cell>
          <cell r="F1241" t="str">
            <v>P</v>
          </cell>
        </row>
        <row r="1242">
          <cell r="B1242" t="str">
            <v>P</v>
          </cell>
          <cell r="C1242" t="str">
            <v>P</v>
          </cell>
          <cell r="D1242" t="str">
            <v>P</v>
          </cell>
          <cell r="E1242" t="str">
            <v>P</v>
          </cell>
          <cell r="F1242" t="str">
            <v>P</v>
          </cell>
        </row>
        <row r="1246">
          <cell r="B1246" t="str">
            <v>P</v>
          </cell>
          <cell r="C1246" t="str">
            <v>P</v>
          </cell>
          <cell r="D1246" t="str">
            <v>P</v>
          </cell>
          <cell r="E1246" t="str">
            <v>P</v>
          </cell>
          <cell r="F1246" t="str">
            <v>P</v>
          </cell>
        </row>
        <row r="1247">
          <cell r="B1247" t="str">
            <v>P</v>
          </cell>
          <cell r="C1247" t="str">
            <v>P</v>
          </cell>
          <cell r="D1247" t="str">
            <v>P</v>
          </cell>
          <cell r="E1247" t="str">
            <v>P</v>
          </cell>
          <cell r="F1247" t="str">
            <v>P</v>
          </cell>
        </row>
        <row r="1248">
          <cell r="B1248" t="str">
            <v>P</v>
          </cell>
          <cell r="C1248" t="str">
            <v>P</v>
          </cell>
          <cell r="D1248" t="str">
            <v>P</v>
          </cell>
          <cell r="E1248" t="str">
            <v>P</v>
          </cell>
          <cell r="F1248" t="str">
            <v>P</v>
          </cell>
        </row>
        <row r="1249">
          <cell r="B1249" t="str">
            <v>P</v>
          </cell>
          <cell r="C1249" t="str">
            <v>P</v>
          </cell>
          <cell r="D1249" t="str">
            <v>P</v>
          </cell>
          <cell r="E1249" t="str">
            <v>P</v>
          </cell>
          <cell r="F1249" t="str">
            <v>P</v>
          </cell>
        </row>
        <row r="1253">
          <cell r="B1253" t="str">
            <v>P</v>
          </cell>
          <cell r="C1253" t="str">
            <v>P</v>
          </cell>
          <cell r="D1253" t="str">
            <v>P</v>
          </cell>
          <cell r="E1253" t="str">
            <v>P</v>
          </cell>
          <cell r="F1253" t="str">
            <v>P</v>
          </cell>
        </row>
        <row r="1254">
          <cell r="B1254" t="str">
            <v>P</v>
          </cell>
          <cell r="C1254" t="str">
            <v>P</v>
          </cell>
          <cell r="D1254" t="str">
            <v>P</v>
          </cell>
          <cell r="E1254" t="str">
            <v>P</v>
          </cell>
          <cell r="F1254" t="str">
            <v>P</v>
          </cell>
        </row>
        <row r="1255">
          <cell r="B1255" t="str">
            <v>P</v>
          </cell>
          <cell r="C1255" t="str">
            <v>P</v>
          </cell>
          <cell r="D1255" t="str">
            <v>P</v>
          </cell>
          <cell r="E1255" t="str">
            <v>P</v>
          </cell>
          <cell r="F1255" t="str">
            <v>P</v>
          </cell>
        </row>
        <row r="1259">
          <cell r="B1259" t="str">
            <v>P</v>
          </cell>
          <cell r="C1259" t="str">
            <v>P</v>
          </cell>
          <cell r="D1259" t="str">
            <v>P</v>
          </cell>
          <cell r="E1259" t="str">
            <v>P</v>
          </cell>
          <cell r="F1259" t="str">
            <v>P</v>
          </cell>
        </row>
        <row r="1260">
          <cell r="B1260" t="str">
            <v>P</v>
          </cell>
          <cell r="C1260" t="str">
            <v>P</v>
          </cell>
          <cell r="D1260" t="str">
            <v>P</v>
          </cell>
          <cell r="E1260" t="str">
            <v>P</v>
          </cell>
          <cell r="F1260" t="str">
            <v>P</v>
          </cell>
        </row>
        <row r="1261">
          <cell r="B1261" t="str">
            <v>P</v>
          </cell>
          <cell r="C1261" t="str">
            <v>P</v>
          </cell>
          <cell r="D1261" t="str">
            <v>P</v>
          </cell>
          <cell r="E1261" t="str">
            <v>P</v>
          </cell>
          <cell r="F1261" t="str">
            <v>P</v>
          </cell>
        </row>
        <row r="1262">
          <cell r="B1262" t="str">
            <v>P</v>
          </cell>
          <cell r="C1262" t="str">
            <v>P</v>
          </cell>
          <cell r="D1262" t="str">
            <v>P</v>
          </cell>
          <cell r="E1262" t="str">
            <v>P</v>
          </cell>
          <cell r="F1262" t="str">
            <v>P</v>
          </cell>
        </row>
        <row r="1266">
          <cell r="B1266" t="str">
            <v>P</v>
          </cell>
          <cell r="C1266" t="str">
            <v>P</v>
          </cell>
          <cell r="D1266" t="str">
            <v>P</v>
          </cell>
          <cell r="E1266" t="str">
            <v>P</v>
          </cell>
          <cell r="F1266" t="str">
            <v>P</v>
          </cell>
        </row>
        <row r="1267">
          <cell r="B1267" t="str">
            <v>P</v>
          </cell>
          <cell r="C1267" t="str">
            <v>P</v>
          </cell>
          <cell r="D1267" t="str">
            <v>P</v>
          </cell>
          <cell r="E1267" t="str">
            <v>P</v>
          </cell>
          <cell r="F1267" t="str">
            <v>P</v>
          </cell>
        </row>
        <row r="1268">
          <cell r="B1268" t="str">
            <v>P</v>
          </cell>
          <cell r="C1268" t="str">
            <v>P</v>
          </cell>
          <cell r="D1268" t="str">
            <v>P</v>
          </cell>
          <cell r="E1268" t="str">
            <v>P</v>
          </cell>
          <cell r="F1268" t="str">
            <v>P</v>
          </cell>
        </row>
        <row r="1269">
          <cell r="B1269" t="str">
            <v>P</v>
          </cell>
          <cell r="C1269" t="str">
            <v>P</v>
          </cell>
          <cell r="D1269" t="str">
            <v>P</v>
          </cell>
          <cell r="E1269" t="str">
            <v>P</v>
          </cell>
          <cell r="F1269" t="str">
            <v>P</v>
          </cell>
        </row>
        <row r="1273">
          <cell r="B1273" t="str">
            <v>P</v>
          </cell>
          <cell r="C1273" t="str">
            <v>P</v>
          </cell>
          <cell r="D1273" t="str">
            <v>P</v>
          </cell>
          <cell r="E1273" t="str">
            <v>P</v>
          </cell>
          <cell r="F1273" t="str">
            <v>P</v>
          </cell>
        </row>
        <row r="1274">
          <cell r="B1274" t="str">
            <v>P</v>
          </cell>
          <cell r="C1274" t="str">
            <v>P</v>
          </cell>
          <cell r="D1274" t="str">
            <v>P</v>
          </cell>
          <cell r="E1274" t="str">
            <v>P</v>
          </cell>
          <cell r="F1274" t="str">
            <v>P</v>
          </cell>
        </row>
        <row r="1275">
          <cell r="B1275" t="str">
            <v>P</v>
          </cell>
          <cell r="C1275" t="str">
            <v>P</v>
          </cell>
          <cell r="D1275" t="str">
            <v>P</v>
          </cell>
          <cell r="E1275" t="str">
            <v>P</v>
          </cell>
          <cell r="F1275" t="str">
            <v>P</v>
          </cell>
        </row>
        <row r="1276">
          <cell r="B1276" t="str">
            <v>P</v>
          </cell>
          <cell r="C1276" t="str">
            <v>P</v>
          </cell>
          <cell r="D1276" t="str">
            <v>P</v>
          </cell>
          <cell r="E1276" t="str">
            <v>P</v>
          </cell>
          <cell r="F1276" t="str">
            <v>P</v>
          </cell>
        </row>
        <row r="1280">
          <cell r="B1280" t="str">
            <v>P</v>
          </cell>
          <cell r="C1280" t="str">
            <v>P</v>
          </cell>
          <cell r="D1280" t="str">
            <v>P</v>
          </cell>
          <cell r="E1280" t="str">
            <v>P</v>
          </cell>
          <cell r="F1280" t="str">
            <v>P</v>
          </cell>
        </row>
        <row r="1281">
          <cell r="B1281" t="str">
            <v>P</v>
          </cell>
          <cell r="C1281" t="str">
            <v>P</v>
          </cell>
          <cell r="D1281" t="str">
            <v>P</v>
          </cell>
          <cell r="E1281" t="str">
            <v>P</v>
          </cell>
          <cell r="F1281" t="str">
            <v>P</v>
          </cell>
        </row>
        <row r="1282">
          <cell r="B1282" t="str">
            <v>P</v>
          </cell>
          <cell r="C1282" t="str">
            <v>P</v>
          </cell>
          <cell r="D1282" t="str">
            <v>P</v>
          </cell>
          <cell r="E1282" t="str">
            <v>P</v>
          </cell>
          <cell r="F1282" t="str">
            <v>P</v>
          </cell>
        </row>
        <row r="1286">
          <cell r="B1286" t="str">
            <v>P</v>
          </cell>
          <cell r="C1286" t="str">
            <v>P</v>
          </cell>
          <cell r="D1286" t="str">
            <v>P</v>
          </cell>
          <cell r="E1286" t="str">
            <v>P</v>
          </cell>
          <cell r="F1286" t="str">
            <v>P</v>
          </cell>
        </row>
        <row r="1287">
          <cell r="B1287" t="str">
            <v>P</v>
          </cell>
          <cell r="C1287" t="str">
            <v>P</v>
          </cell>
          <cell r="D1287" t="str">
            <v>P</v>
          </cell>
          <cell r="E1287" t="str">
            <v>P</v>
          </cell>
          <cell r="F1287" t="str">
            <v>P</v>
          </cell>
        </row>
        <row r="1294">
          <cell r="B1294" t="str">
            <v>P</v>
          </cell>
          <cell r="C1294" t="str">
            <v>P</v>
          </cell>
          <cell r="D1294" t="str">
            <v>P</v>
          </cell>
          <cell r="E1294" t="str">
            <v>P</v>
          </cell>
          <cell r="F1294" t="str">
            <v>P</v>
          </cell>
        </row>
        <row r="1300">
          <cell r="B1300" t="str">
            <v>T</v>
          </cell>
          <cell r="C1300" t="str">
            <v>T</v>
          </cell>
          <cell r="D1300" t="str">
            <v>T</v>
          </cell>
          <cell r="E1300" t="str">
            <v>T</v>
          </cell>
          <cell r="F1300" t="str">
            <v>T</v>
          </cell>
        </row>
        <row r="1301">
          <cell r="B1301" t="str">
            <v>T</v>
          </cell>
          <cell r="C1301" t="str">
            <v>T</v>
          </cell>
          <cell r="D1301" t="str">
            <v>T</v>
          </cell>
          <cell r="E1301" t="str">
            <v>T</v>
          </cell>
          <cell r="F1301" t="str">
            <v>T</v>
          </cell>
        </row>
        <row r="1302">
          <cell r="B1302" t="str">
            <v>T</v>
          </cell>
          <cell r="C1302" t="str">
            <v>T</v>
          </cell>
          <cell r="D1302" t="str">
            <v>T</v>
          </cell>
          <cell r="E1302" t="str">
            <v>T</v>
          </cell>
          <cell r="F1302" t="str">
            <v>T</v>
          </cell>
        </row>
        <row r="1306">
          <cell r="B1306" t="str">
            <v>T</v>
          </cell>
          <cell r="C1306" t="str">
            <v>T</v>
          </cell>
          <cell r="D1306" t="str">
            <v>T</v>
          </cell>
          <cell r="E1306" t="str">
            <v>T</v>
          </cell>
          <cell r="F1306" t="str">
            <v>T</v>
          </cell>
        </row>
        <row r="1307">
          <cell r="B1307" t="str">
            <v>T</v>
          </cell>
          <cell r="C1307" t="str">
            <v>T</v>
          </cell>
          <cell r="D1307" t="str">
            <v>T</v>
          </cell>
          <cell r="E1307" t="str">
            <v>T</v>
          </cell>
          <cell r="F1307" t="str">
            <v>T</v>
          </cell>
        </row>
        <row r="1308">
          <cell r="B1308" t="str">
            <v>T</v>
          </cell>
          <cell r="C1308" t="str">
            <v>T</v>
          </cell>
          <cell r="D1308" t="str">
            <v>T</v>
          </cell>
          <cell r="E1308" t="str">
            <v>T</v>
          </cell>
          <cell r="F1308" t="str">
            <v>T</v>
          </cell>
        </row>
        <row r="1309">
          <cell r="B1309" t="str">
            <v>T</v>
          </cell>
          <cell r="C1309" t="str">
            <v>T</v>
          </cell>
          <cell r="D1309" t="str">
            <v>T</v>
          </cell>
          <cell r="E1309" t="str">
            <v>T</v>
          </cell>
          <cell r="F1309" t="str">
            <v>T</v>
          </cell>
        </row>
        <row r="1313">
          <cell r="B1313" t="str">
            <v>T</v>
          </cell>
          <cell r="C1313" t="str">
            <v>T</v>
          </cell>
          <cell r="D1313" t="str">
            <v>T</v>
          </cell>
          <cell r="E1313" t="str">
            <v>T</v>
          </cell>
          <cell r="F1313" t="str">
            <v>T</v>
          </cell>
        </row>
        <row r="1314">
          <cell r="B1314" t="str">
            <v>T</v>
          </cell>
          <cell r="C1314" t="str">
            <v>T</v>
          </cell>
          <cell r="D1314" t="str">
            <v>T</v>
          </cell>
          <cell r="E1314" t="str">
            <v>T</v>
          </cell>
          <cell r="F1314" t="str">
            <v>T</v>
          </cell>
        </row>
        <row r="1315">
          <cell r="B1315" t="str">
            <v>T</v>
          </cell>
          <cell r="C1315" t="str">
            <v>T</v>
          </cell>
          <cell r="D1315" t="str">
            <v>T</v>
          </cell>
          <cell r="E1315" t="str">
            <v>T</v>
          </cell>
          <cell r="F1315" t="str">
            <v>T</v>
          </cell>
        </row>
        <row r="1319">
          <cell r="B1319" t="str">
            <v>T</v>
          </cell>
          <cell r="C1319" t="str">
            <v>T</v>
          </cell>
          <cell r="D1319" t="str">
            <v>T</v>
          </cell>
          <cell r="E1319" t="str">
            <v>T</v>
          </cell>
          <cell r="F1319" t="str">
            <v>T</v>
          </cell>
        </row>
        <row r="1320">
          <cell r="B1320" t="str">
            <v>T</v>
          </cell>
          <cell r="C1320" t="str">
            <v>T</v>
          </cell>
          <cell r="D1320" t="str">
            <v>T</v>
          </cell>
          <cell r="E1320" t="str">
            <v>T</v>
          </cell>
          <cell r="F1320" t="str">
            <v>T</v>
          </cell>
        </row>
        <row r="1321">
          <cell r="B1321" t="str">
            <v>T</v>
          </cell>
          <cell r="C1321" t="str">
            <v>T</v>
          </cell>
          <cell r="D1321" t="str">
            <v>T</v>
          </cell>
          <cell r="E1321" t="str">
            <v>T</v>
          </cell>
          <cell r="F1321" t="str">
            <v>T</v>
          </cell>
        </row>
        <row r="1325">
          <cell r="B1325" t="str">
            <v>T</v>
          </cell>
          <cell r="C1325" t="str">
            <v>T</v>
          </cell>
          <cell r="D1325" t="str">
            <v>T</v>
          </cell>
          <cell r="E1325" t="str">
            <v>T</v>
          </cell>
          <cell r="F1325" t="str">
            <v>T</v>
          </cell>
        </row>
        <row r="1326">
          <cell r="B1326" t="str">
            <v>T</v>
          </cell>
          <cell r="C1326" t="str">
            <v>T</v>
          </cell>
          <cell r="D1326" t="str">
            <v>T</v>
          </cell>
          <cell r="E1326" t="str">
            <v>T</v>
          </cell>
          <cell r="F1326" t="str">
            <v>T</v>
          </cell>
        </row>
        <row r="1327">
          <cell r="B1327" t="str">
            <v>T</v>
          </cell>
          <cell r="C1327" t="str">
            <v>T</v>
          </cell>
          <cell r="D1327" t="str">
            <v>T</v>
          </cell>
          <cell r="E1327" t="str">
            <v>T</v>
          </cell>
          <cell r="F1327" t="str">
            <v>T</v>
          </cell>
        </row>
        <row r="1331">
          <cell r="B1331" t="str">
            <v>T</v>
          </cell>
          <cell r="C1331" t="str">
            <v>T</v>
          </cell>
          <cell r="D1331" t="str">
            <v>T</v>
          </cell>
          <cell r="E1331" t="str">
            <v>T</v>
          </cell>
          <cell r="F1331" t="str">
            <v>T</v>
          </cell>
        </row>
        <row r="1332">
          <cell r="B1332" t="str">
            <v>T</v>
          </cell>
          <cell r="C1332" t="str">
            <v>T</v>
          </cell>
          <cell r="D1332" t="str">
            <v>T</v>
          </cell>
          <cell r="E1332" t="str">
            <v>T</v>
          </cell>
          <cell r="F1332" t="str">
            <v>T</v>
          </cell>
        </row>
        <row r="1333">
          <cell r="B1333" t="str">
            <v>T</v>
          </cell>
          <cell r="C1333" t="str">
            <v>T</v>
          </cell>
          <cell r="D1333" t="str">
            <v>T</v>
          </cell>
          <cell r="E1333" t="str">
            <v>T</v>
          </cell>
          <cell r="F1333" t="str">
            <v>T</v>
          </cell>
        </row>
        <row r="1337">
          <cell r="B1337" t="str">
            <v>T</v>
          </cell>
          <cell r="C1337" t="str">
            <v>T</v>
          </cell>
          <cell r="D1337" t="str">
            <v>T</v>
          </cell>
          <cell r="E1337" t="str">
            <v>T</v>
          </cell>
          <cell r="F1337" t="str">
            <v>T</v>
          </cell>
        </row>
        <row r="1338">
          <cell r="B1338" t="str">
            <v>T</v>
          </cell>
          <cell r="C1338" t="str">
            <v>T</v>
          </cell>
          <cell r="D1338" t="str">
            <v>T</v>
          </cell>
          <cell r="E1338" t="str">
            <v>T</v>
          </cell>
          <cell r="F1338" t="str">
            <v>T</v>
          </cell>
        </row>
        <row r="1339">
          <cell r="B1339" t="str">
            <v>T</v>
          </cell>
          <cell r="C1339" t="str">
            <v>T</v>
          </cell>
          <cell r="D1339" t="str">
            <v>T</v>
          </cell>
          <cell r="E1339" t="str">
            <v>T</v>
          </cell>
          <cell r="F1339" t="str">
            <v>T</v>
          </cell>
        </row>
        <row r="1343">
          <cell r="B1343" t="str">
            <v>T</v>
          </cell>
          <cell r="C1343" t="str">
            <v>T</v>
          </cell>
          <cell r="D1343" t="str">
            <v>T</v>
          </cell>
          <cell r="E1343" t="str">
            <v>T</v>
          </cell>
          <cell r="F1343" t="str">
            <v>T</v>
          </cell>
        </row>
        <row r="1344">
          <cell r="B1344" t="str">
            <v>T</v>
          </cell>
          <cell r="C1344" t="str">
            <v>T</v>
          </cell>
          <cell r="D1344" t="str">
            <v>T</v>
          </cell>
          <cell r="E1344" t="str">
            <v>T</v>
          </cell>
          <cell r="F1344" t="str">
            <v>T</v>
          </cell>
        </row>
        <row r="1345">
          <cell r="B1345" t="str">
            <v>T</v>
          </cell>
          <cell r="C1345" t="str">
            <v>T</v>
          </cell>
          <cell r="D1345" t="str">
            <v>T</v>
          </cell>
          <cell r="E1345" t="str">
            <v>T</v>
          </cell>
          <cell r="F1345" t="str">
            <v>T</v>
          </cell>
        </row>
        <row r="1349">
          <cell r="B1349" t="str">
            <v>T</v>
          </cell>
          <cell r="C1349" t="str">
            <v>T</v>
          </cell>
          <cell r="D1349" t="str">
            <v>T</v>
          </cell>
          <cell r="E1349" t="str">
            <v>T</v>
          </cell>
          <cell r="F1349" t="str">
            <v>T</v>
          </cell>
        </row>
        <row r="1350">
          <cell r="B1350" t="str">
            <v>T</v>
          </cell>
          <cell r="C1350" t="str">
            <v>T</v>
          </cell>
          <cell r="D1350" t="str">
            <v>T</v>
          </cell>
          <cell r="E1350" t="str">
            <v>T</v>
          </cell>
          <cell r="F1350" t="str">
            <v>T</v>
          </cell>
        </row>
        <row r="1351">
          <cell r="B1351" t="str">
            <v>T</v>
          </cell>
          <cell r="C1351" t="str">
            <v>T</v>
          </cell>
          <cell r="D1351" t="str">
            <v>T</v>
          </cell>
          <cell r="E1351" t="str">
            <v>T</v>
          </cell>
          <cell r="F1351" t="str">
            <v>T</v>
          </cell>
        </row>
        <row r="1355">
          <cell r="B1355" t="str">
            <v>T</v>
          </cell>
          <cell r="C1355" t="str">
            <v>T</v>
          </cell>
          <cell r="D1355" t="str">
            <v>T</v>
          </cell>
          <cell r="E1355" t="str">
            <v>T</v>
          </cell>
          <cell r="F1355" t="str">
            <v>T</v>
          </cell>
        </row>
        <row r="1359">
          <cell r="B1359" t="str">
            <v>T</v>
          </cell>
          <cell r="C1359" t="str">
            <v>T</v>
          </cell>
          <cell r="D1359" t="str">
            <v>T</v>
          </cell>
          <cell r="E1359" t="str">
            <v>T</v>
          </cell>
          <cell r="F1359" t="str">
            <v>T</v>
          </cell>
        </row>
        <row r="1365">
          <cell r="B1365" t="str">
            <v>DPW</v>
          </cell>
          <cell r="C1365" t="str">
            <v>DPW</v>
          </cell>
          <cell r="D1365" t="str">
            <v>DPW</v>
          </cell>
          <cell r="E1365" t="str">
            <v>DPW</v>
          </cell>
          <cell r="F1365" t="str">
            <v>DPW</v>
          </cell>
          <cell r="H1365" t="str">
            <v>PLNT2</v>
          </cell>
          <cell r="I1365" t="str">
            <v>PLNT2</v>
          </cell>
          <cell r="J1365" t="str">
            <v>PLNT2</v>
          </cell>
          <cell r="K1365" t="str">
            <v>PLNT2</v>
          </cell>
          <cell r="L1365" t="str">
            <v>PLNT2</v>
          </cell>
        </row>
        <row r="1369">
          <cell r="B1369" t="str">
            <v>DPW</v>
          </cell>
          <cell r="C1369" t="str">
            <v>DPW</v>
          </cell>
          <cell r="D1369" t="str">
            <v>DPW</v>
          </cell>
          <cell r="E1369" t="str">
            <v>DPW</v>
          </cell>
          <cell r="F1369" t="str">
            <v>DPW</v>
          </cell>
          <cell r="H1369" t="str">
            <v>PLNT2</v>
          </cell>
          <cell r="I1369" t="str">
            <v>PLNT2</v>
          </cell>
          <cell r="J1369" t="str">
            <v>PLNT2</v>
          </cell>
          <cell r="K1369" t="str">
            <v>PLNT2</v>
          </cell>
          <cell r="L1369" t="str">
            <v>PLNT2</v>
          </cell>
        </row>
        <row r="1373">
          <cell r="B1373" t="str">
            <v>DPW</v>
          </cell>
          <cell r="C1373" t="str">
            <v>DPW</v>
          </cell>
          <cell r="D1373" t="str">
            <v>DPW</v>
          </cell>
          <cell r="E1373" t="str">
            <v>DPW</v>
          </cell>
          <cell r="F1373" t="str">
            <v>DPW</v>
          </cell>
          <cell r="H1373" t="str">
            <v>SUBS</v>
          </cell>
          <cell r="I1373" t="str">
            <v>SUBS</v>
          </cell>
          <cell r="J1373" t="str">
            <v>SUBS</v>
          </cell>
          <cell r="K1373" t="str">
            <v>SUBS</v>
          </cell>
          <cell r="L1373" t="str">
            <v>SUBS</v>
          </cell>
        </row>
        <row r="1377">
          <cell r="B1377" t="str">
            <v>DPW</v>
          </cell>
          <cell r="C1377" t="str">
            <v>DPW</v>
          </cell>
          <cell r="D1377" t="str">
            <v>DPW</v>
          </cell>
          <cell r="E1377" t="str">
            <v>DPW</v>
          </cell>
          <cell r="F1377" t="str">
            <v>DPW</v>
          </cell>
          <cell r="H1377" t="str">
            <v>PC</v>
          </cell>
          <cell r="I1377" t="str">
            <v>PC</v>
          </cell>
          <cell r="J1377" t="str">
            <v>PC</v>
          </cell>
          <cell r="K1377" t="str">
            <v>PC</v>
          </cell>
          <cell r="L1377" t="str">
            <v>PC</v>
          </cell>
        </row>
        <row r="1381">
          <cell r="B1381" t="str">
            <v>DPW</v>
          </cell>
          <cell r="C1381" t="str">
            <v>DPW</v>
          </cell>
          <cell r="D1381" t="str">
            <v>DPW</v>
          </cell>
          <cell r="E1381" t="str">
            <v>DPW</v>
          </cell>
          <cell r="F1381" t="str">
            <v>DPW</v>
          </cell>
          <cell r="H1381" t="str">
            <v>PC</v>
          </cell>
          <cell r="I1381" t="str">
            <v>PC</v>
          </cell>
          <cell r="J1381" t="str">
            <v>PC</v>
          </cell>
          <cell r="K1381" t="str">
            <v>PC</v>
          </cell>
          <cell r="L1381" t="str">
            <v>PC</v>
          </cell>
        </row>
        <row r="1385">
          <cell r="B1385" t="str">
            <v>DPW</v>
          </cell>
          <cell r="C1385" t="str">
            <v>DPW</v>
          </cell>
          <cell r="D1385" t="str">
            <v>DPW</v>
          </cell>
          <cell r="E1385" t="str">
            <v>DPW</v>
          </cell>
          <cell r="F1385" t="str">
            <v>DPW</v>
          </cell>
          <cell r="H1385" t="str">
            <v>PC</v>
          </cell>
          <cell r="I1385" t="str">
            <v>PC</v>
          </cell>
          <cell r="J1385" t="str">
            <v>PC</v>
          </cell>
          <cell r="K1385" t="str">
            <v>PC</v>
          </cell>
          <cell r="L1385" t="str">
            <v>PC</v>
          </cell>
        </row>
        <row r="1389">
          <cell r="B1389" t="str">
            <v>DPW</v>
          </cell>
          <cell r="C1389" t="str">
            <v>DPW</v>
          </cell>
          <cell r="D1389" t="str">
            <v>DPW</v>
          </cell>
          <cell r="E1389" t="str">
            <v>DPW</v>
          </cell>
          <cell r="F1389" t="str">
            <v>DPW</v>
          </cell>
          <cell r="H1389" t="str">
            <v>PC</v>
          </cell>
          <cell r="I1389" t="str">
            <v>PC</v>
          </cell>
          <cell r="J1389" t="str">
            <v>PC</v>
          </cell>
          <cell r="K1389" t="str">
            <v>PC</v>
          </cell>
          <cell r="L1389" t="str">
            <v>PC</v>
          </cell>
        </row>
        <row r="1393">
          <cell r="B1393" t="str">
            <v>DPW</v>
          </cell>
          <cell r="C1393" t="str">
            <v>DPW</v>
          </cell>
          <cell r="D1393" t="str">
            <v>DPW</v>
          </cell>
          <cell r="E1393" t="str">
            <v>DPW</v>
          </cell>
          <cell r="F1393" t="str">
            <v>DPW</v>
          </cell>
          <cell r="H1393" t="str">
            <v>XFMR</v>
          </cell>
          <cell r="I1393" t="str">
            <v>XFMR</v>
          </cell>
          <cell r="J1393" t="str">
            <v>XFMR</v>
          </cell>
          <cell r="K1393" t="str">
            <v>XFMR</v>
          </cell>
          <cell r="L1393" t="str">
            <v>XFMR</v>
          </cell>
        </row>
        <row r="1397">
          <cell r="B1397" t="str">
            <v>DPW</v>
          </cell>
          <cell r="C1397" t="str">
            <v>DPW</v>
          </cell>
          <cell r="D1397" t="str">
            <v>DPW</v>
          </cell>
          <cell r="E1397" t="str">
            <v>DPW</v>
          </cell>
          <cell r="F1397" t="str">
            <v>DPW</v>
          </cell>
          <cell r="H1397" t="str">
            <v>SERV</v>
          </cell>
          <cell r="I1397" t="str">
            <v>SERV</v>
          </cell>
          <cell r="J1397" t="str">
            <v>SERV</v>
          </cell>
          <cell r="K1397" t="str">
            <v>SERV</v>
          </cell>
          <cell r="L1397" t="str">
            <v>SERV</v>
          </cell>
        </row>
        <row r="1401">
          <cell r="B1401" t="str">
            <v>DPW</v>
          </cell>
          <cell r="C1401" t="str">
            <v>DPW</v>
          </cell>
          <cell r="D1401" t="str">
            <v>DPW</v>
          </cell>
          <cell r="E1401" t="str">
            <v>DPW</v>
          </cell>
          <cell r="F1401" t="str">
            <v>DPW</v>
          </cell>
          <cell r="H1401" t="str">
            <v>METR</v>
          </cell>
          <cell r="I1401" t="str">
            <v>METR</v>
          </cell>
          <cell r="J1401" t="str">
            <v>METR</v>
          </cell>
          <cell r="K1401" t="str">
            <v>METR</v>
          </cell>
          <cell r="L1401" t="str">
            <v>METR</v>
          </cell>
        </row>
        <row r="1405">
          <cell r="B1405" t="str">
            <v>DPW</v>
          </cell>
          <cell r="C1405" t="str">
            <v>DPW</v>
          </cell>
          <cell r="D1405" t="str">
            <v>DPW</v>
          </cell>
          <cell r="E1405" t="str">
            <v>DPW</v>
          </cell>
          <cell r="F1405" t="str">
            <v>DPW</v>
          </cell>
          <cell r="H1405" t="str">
            <v>PC</v>
          </cell>
          <cell r="I1405" t="str">
            <v>PC</v>
          </cell>
          <cell r="J1405" t="str">
            <v>PC</v>
          </cell>
          <cell r="K1405" t="str">
            <v>PC</v>
          </cell>
          <cell r="L1405" t="str">
            <v>PC</v>
          </cell>
        </row>
        <row r="1409">
          <cell r="B1409" t="str">
            <v>DPW</v>
          </cell>
          <cell r="C1409" t="str">
            <v>DPW</v>
          </cell>
          <cell r="D1409" t="str">
            <v>DPW</v>
          </cell>
          <cell r="E1409" t="str">
            <v>DPW</v>
          </cell>
          <cell r="F1409" t="str">
            <v>DPW</v>
          </cell>
          <cell r="H1409" t="str">
            <v>PLNT2</v>
          </cell>
          <cell r="I1409" t="str">
            <v>PLNT2</v>
          </cell>
          <cell r="J1409" t="str">
            <v>PLNT2</v>
          </cell>
          <cell r="K1409" t="str">
            <v>PLNT2</v>
          </cell>
          <cell r="L1409" t="str">
            <v>PLNT2</v>
          </cell>
        </row>
        <row r="1413">
          <cell r="B1413" t="str">
            <v>DPW</v>
          </cell>
          <cell r="C1413" t="str">
            <v>DPW</v>
          </cell>
          <cell r="D1413" t="str">
            <v>DPW</v>
          </cell>
          <cell r="E1413" t="str">
            <v>DPW</v>
          </cell>
          <cell r="F1413" t="str">
            <v>DPW</v>
          </cell>
          <cell r="H1413" t="str">
            <v>PC</v>
          </cell>
          <cell r="I1413" t="str">
            <v>PC</v>
          </cell>
          <cell r="J1413" t="str">
            <v>PC</v>
          </cell>
          <cell r="K1413" t="str">
            <v>PC</v>
          </cell>
          <cell r="L1413" t="str">
            <v>PC</v>
          </cell>
        </row>
        <row r="1417">
          <cell r="B1417" t="str">
            <v>DPW</v>
          </cell>
          <cell r="C1417" t="str">
            <v>DPW</v>
          </cell>
          <cell r="D1417" t="str">
            <v>DPW</v>
          </cell>
          <cell r="E1417" t="str">
            <v>DPW</v>
          </cell>
          <cell r="F1417" t="str">
            <v>DPW</v>
          </cell>
          <cell r="H1417" t="str">
            <v>PLNT2</v>
          </cell>
          <cell r="I1417" t="str">
            <v>PLNT2</v>
          </cell>
          <cell r="J1417" t="str">
            <v>PLNT2</v>
          </cell>
          <cell r="K1417" t="str">
            <v>PLNT2</v>
          </cell>
          <cell r="L1417" t="str">
            <v>PLNT2</v>
          </cell>
        </row>
        <row r="1421">
          <cell r="B1421" t="str">
            <v>DPW</v>
          </cell>
          <cell r="C1421" t="str">
            <v>DPW</v>
          </cell>
          <cell r="D1421" t="str">
            <v>DPW</v>
          </cell>
          <cell r="E1421" t="str">
            <v>DPW</v>
          </cell>
          <cell r="F1421" t="str">
            <v>DPW</v>
          </cell>
          <cell r="H1421" t="str">
            <v>PLNT2</v>
          </cell>
          <cell r="I1421" t="str">
            <v>PLNT2</v>
          </cell>
          <cell r="J1421" t="str">
            <v>PLNT2</v>
          </cell>
          <cell r="K1421" t="str">
            <v>PLNT2</v>
          </cell>
          <cell r="L1421" t="str">
            <v>PLNT2</v>
          </cell>
        </row>
        <row r="1428">
          <cell r="B1428" t="str">
            <v>G-SITUS</v>
          </cell>
          <cell r="C1428" t="str">
            <v>G-SITUS</v>
          </cell>
          <cell r="D1428" t="str">
            <v>G-SITUS</v>
          </cell>
          <cell r="E1428" t="str">
            <v>G-SITUS</v>
          </cell>
          <cell r="F1428" t="str">
            <v>G-SITUS</v>
          </cell>
          <cell r="H1428" t="str">
            <v>PLNT</v>
          </cell>
          <cell r="I1428" t="str">
            <v>PLNT</v>
          </cell>
          <cell r="J1428" t="str">
            <v>PLNT</v>
          </cell>
          <cell r="K1428" t="str">
            <v>PLNT</v>
          </cell>
          <cell r="L1428" t="str">
            <v>PLNT</v>
          </cell>
        </row>
        <row r="1429">
          <cell r="B1429" t="str">
            <v>CUST</v>
          </cell>
          <cell r="C1429" t="str">
            <v>CUST</v>
          </cell>
          <cell r="D1429" t="str">
            <v>CUST</v>
          </cell>
          <cell r="E1429" t="str">
            <v>CUST</v>
          </cell>
          <cell r="F1429" t="str">
            <v>CUST</v>
          </cell>
          <cell r="H1429" t="str">
            <v>CUST</v>
          </cell>
          <cell r="I1429" t="str">
            <v>CUST</v>
          </cell>
          <cell r="J1429" t="str">
            <v>CUST</v>
          </cell>
          <cell r="K1429" t="str">
            <v>CUST</v>
          </cell>
          <cell r="L1429" t="str">
            <v>CUST</v>
          </cell>
        </row>
        <row r="1430">
          <cell r="B1430" t="str">
            <v>PT</v>
          </cell>
          <cell r="C1430" t="str">
            <v>PT</v>
          </cell>
          <cell r="D1430" t="str">
            <v>PT</v>
          </cell>
          <cell r="E1430" t="str">
            <v>PT</v>
          </cell>
          <cell r="F1430" t="str">
            <v>PT</v>
          </cell>
          <cell r="H1430" t="str">
            <v>PLNT</v>
          </cell>
          <cell r="I1430" t="str">
            <v>PLNT</v>
          </cell>
          <cell r="J1430" t="str">
            <v>PLNT</v>
          </cell>
          <cell r="K1430" t="str">
            <v>PLNT</v>
          </cell>
          <cell r="L1430" t="str">
            <v>PLNT</v>
          </cell>
        </row>
        <row r="1431">
          <cell r="B1431" t="str">
            <v>G-SG</v>
          </cell>
          <cell r="C1431" t="str">
            <v>G-SG</v>
          </cell>
          <cell r="D1431" t="str">
            <v>G-SG</v>
          </cell>
          <cell r="E1431" t="str">
            <v>G-SG</v>
          </cell>
          <cell r="F1431" t="str">
            <v>G-SG</v>
          </cell>
          <cell r="H1431" t="str">
            <v>PLNT</v>
          </cell>
          <cell r="I1431" t="str">
            <v>PLNT</v>
          </cell>
          <cell r="J1431" t="str">
            <v>PLNT</v>
          </cell>
          <cell r="K1431" t="str">
            <v>PLNT</v>
          </cell>
          <cell r="L1431" t="str">
            <v>PLNT</v>
          </cell>
        </row>
        <row r="1432">
          <cell r="B1432" t="str">
            <v>PTD</v>
          </cell>
          <cell r="C1432" t="str">
            <v>PTD</v>
          </cell>
          <cell r="D1432" t="str">
            <v>PTD</v>
          </cell>
          <cell r="E1432" t="str">
            <v>PTD</v>
          </cell>
          <cell r="F1432" t="str">
            <v>PTD</v>
          </cell>
          <cell r="H1432" t="str">
            <v>PLNT</v>
          </cell>
          <cell r="I1432" t="str">
            <v>PLNT</v>
          </cell>
          <cell r="J1432" t="str">
            <v>PLNT</v>
          </cell>
          <cell r="K1432" t="str">
            <v>PLNT</v>
          </cell>
          <cell r="L1432" t="str">
            <v>PLNT</v>
          </cell>
        </row>
        <row r="1436">
          <cell r="B1436" t="str">
            <v>G-SITUS</v>
          </cell>
          <cell r="C1436" t="str">
            <v>G-SITUS</v>
          </cell>
          <cell r="D1436" t="str">
            <v>G-SITUS</v>
          </cell>
          <cell r="E1436" t="str">
            <v>G-SITUS</v>
          </cell>
          <cell r="F1436" t="str">
            <v>G-SITUS</v>
          </cell>
          <cell r="H1436" t="str">
            <v>PLNT</v>
          </cell>
          <cell r="I1436" t="str">
            <v>PLNT</v>
          </cell>
          <cell r="J1436" t="str">
            <v>PLNT</v>
          </cell>
          <cell r="K1436" t="str">
            <v>PLNT</v>
          </cell>
          <cell r="L1436" t="str">
            <v>PLNT</v>
          </cell>
        </row>
        <row r="1437">
          <cell r="B1437" t="str">
            <v>G-DGU</v>
          </cell>
          <cell r="C1437" t="str">
            <v>G-DGU</v>
          </cell>
          <cell r="D1437" t="str">
            <v>G-DGU</v>
          </cell>
          <cell r="E1437" t="str">
            <v>G-DGU</v>
          </cell>
          <cell r="F1437" t="str">
            <v>G-DGU</v>
          </cell>
          <cell r="H1437" t="str">
            <v>PLNT</v>
          </cell>
          <cell r="I1437" t="str">
            <v>PLNT</v>
          </cell>
          <cell r="J1437" t="str">
            <v>PLNT</v>
          </cell>
          <cell r="K1437" t="str">
            <v>PLNT</v>
          </cell>
          <cell r="L1437" t="str">
            <v>PLNT</v>
          </cell>
        </row>
        <row r="1438">
          <cell r="B1438" t="str">
            <v>G-DGU</v>
          </cell>
          <cell r="C1438" t="str">
            <v>G-DGU</v>
          </cell>
          <cell r="D1438" t="str">
            <v>G-DGU</v>
          </cell>
          <cell r="E1438" t="str">
            <v>G-DGU</v>
          </cell>
          <cell r="F1438" t="str">
            <v>G-DGU</v>
          </cell>
          <cell r="H1438" t="str">
            <v>PLNT</v>
          </cell>
          <cell r="I1438" t="str">
            <v>PLNT</v>
          </cell>
          <cell r="J1438" t="str">
            <v>PLNT</v>
          </cell>
          <cell r="K1438" t="str">
            <v>PLNT</v>
          </cell>
          <cell r="L1438" t="str">
            <v>PLNT</v>
          </cell>
        </row>
        <row r="1439">
          <cell r="B1439" t="str">
            <v>P</v>
          </cell>
          <cell r="C1439" t="str">
            <v>P</v>
          </cell>
          <cell r="D1439" t="str">
            <v>P</v>
          </cell>
          <cell r="E1439" t="str">
            <v>P</v>
          </cell>
          <cell r="F1439" t="str">
            <v>P</v>
          </cell>
          <cell r="H1439" t="str">
            <v>PLNT</v>
          </cell>
          <cell r="I1439" t="str">
            <v>PLNT</v>
          </cell>
          <cell r="J1439" t="str">
            <v>PLNT</v>
          </cell>
          <cell r="K1439" t="str">
            <v>PLNT</v>
          </cell>
          <cell r="L1439" t="str">
            <v>PLNT</v>
          </cell>
        </row>
        <row r="1440">
          <cell r="B1440" t="str">
            <v>CUST</v>
          </cell>
          <cell r="C1440" t="str">
            <v>CUST</v>
          </cell>
          <cell r="D1440" t="str">
            <v>CUST</v>
          </cell>
          <cell r="E1440" t="str">
            <v>CUST</v>
          </cell>
          <cell r="F1440" t="str">
            <v>CUST</v>
          </cell>
          <cell r="H1440" t="str">
            <v>CUST</v>
          </cell>
          <cell r="I1440" t="str">
            <v>CUST</v>
          </cell>
          <cell r="J1440" t="str">
            <v>CUST</v>
          </cell>
          <cell r="K1440" t="str">
            <v>CUST</v>
          </cell>
          <cell r="L1440" t="str">
            <v>CUST</v>
          </cell>
        </row>
        <row r="1441">
          <cell r="B1441" t="str">
            <v>G-SG</v>
          </cell>
          <cell r="C1441" t="str">
            <v>G-SG</v>
          </cell>
          <cell r="D1441" t="str">
            <v>G-SG</v>
          </cell>
          <cell r="E1441" t="str">
            <v>G-SG</v>
          </cell>
          <cell r="F1441" t="str">
            <v>G-SG</v>
          </cell>
          <cell r="H1441" t="str">
            <v>PLNT</v>
          </cell>
          <cell r="I1441" t="str">
            <v>PLNT</v>
          </cell>
          <cell r="J1441" t="str">
            <v>PLNT</v>
          </cell>
          <cell r="K1441" t="str">
            <v>PLNT</v>
          </cell>
          <cell r="L1441" t="str">
            <v>PLNT</v>
          </cell>
        </row>
        <row r="1442">
          <cell r="B1442" t="str">
            <v>PTD</v>
          </cell>
          <cell r="C1442" t="str">
            <v>PTD</v>
          </cell>
          <cell r="D1442" t="str">
            <v>PTD</v>
          </cell>
          <cell r="E1442" t="str">
            <v>PTD</v>
          </cell>
          <cell r="F1442" t="str">
            <v>PTD</v>
          </cell>
          <cell r="H1442" t="str">
            <v>PLNT</v>
          </cell>
          <cell r="I1442" t="str">
            <v>PLNT</v>
          </cell>
          <cell r="J1442" t="str">
            <v>PLNT</v>
          </cell>
          <cell r="K1442" t="str">
            <v>PLNT</v>
          </cell>
          <cell r="L1442" t="str">
            <v>PLNT</v>
          </cell>
        </row>
        <row r="1446">
          <cell r="B1446" t="str">
            <v>G-SITUS</v>
          </cell>
          <cell r="C1446" t="str">
            <v>G-SITUS</v>
          </cell>
          <cell r="D1446" t="str">
            <v>G-SITUS</v>
          </cell>
          <cell r="E1446" t="str">
            <v>G-SITUS</v>
          </cell>
          <cell r="F1446" t="str">
            <v>G-SITUS</v>
          </cell>
          <cell r="H1446" t="str">
            <v>PLNT</v>
          </cell>
          <cell r="I1446" t="str">
            <v>PLNT</v>
          </cell>
          <cell r="J1446" t="str">
            <v>PLNT</v>
          </cell>
          <cell r="K1446" t="str">
            <v>PLNT</v>
          </cell>
          <cell r="L1446" t="str">
            <v>PLNT</v>
          </cell>
        </row>
        <row r="1447">
          <cell r="B1447" t="str">
            <v>PT</v>
          </cell>
          <cell r="C1447" t="str">
            <v>PT</v>
          </cell>
          <cell r="D1447" t="str">
            <v>PT</v>
          </cell>
          <cell r="E1447" t="str">
            <v>PT</v>
          </cell>
          <cell r="F1447" t="str">
            <v>PT</v>
          </cell>
          <cell r="H1447" t="str">
            <v>PLNT</v>
          </cell>
          <cell r="I1447" t="str">
            <v>PLNT</v>
          </cell>
          <cell r="J1447" t="str">
            <v>PLNT</v>
          </cell>
          <cell r="K1447" t="str">
            <v>PLNT</v>
          </cell>
          <cell r="L1447" t="str">
            <v>PLNT</v>
          </cell>
        </row>
        <row r="1448">
          <cell r="B1448" t="str">
            <v>PT</v>
          </cell>
          <cell r="C1448" t="str">
            <v>PT</v>
          </cell>
          <cell r="D1448" t="str">
            <v>PT</v>
          </cell>
          <cell r="E1448" t="str">
            <v>PT</v>
          </cell>
          <cell r="F1448" t="str">
            <v>PT</v>
          </cell>
          <cell r="H1448" t="str">
            <v>PLNT</v>
          </cell>
          <cell r="I1448" t="str">
            <v>PLNT</v>
          </cell>
          <cell r="J1448" t="str">
            <v>PLNT</v>
          </cell>
          <cell r="K1448" t="str">
            <v>PLNT</v>
          </cell>
          <cell r="L1448" t="str">
            <v>PLNT</v>
          </cell>
        </row>
        <row r="1449">
          <cell r="B1449" t="str">
            <v>CUST</v>
          </cell>
          <cell r="C1449" t="str">
            <v>CUST</v>
          </cell>
          <cell r="D1449" t="str">
            <v>CUST</v>
          </cell>
          <cell r="E1449" t="str">
            <v>CUST</v>
          </cell>
          <cell r="F1449" t="str">
            <v>CUST</v>
          </cell>
          <cell r="H1449" t="str">
            <v>CUST</v>
          </cell>
          <cell r="I1449" t="str">
            <v>CUST</v>
          </cell>
          <cell r="J1449" t="str">
            <v>CUST</v>
          </cell>
          <cell r="K1449" t="str">
            <v>CUST</v>
          </cell>
          <cell r="L1449" t="str">
            <v>CUST</v>
          </cell>
        </row>
        <row r="1450">
          <cell r="B1450" t="str">
            <v>G-SG</v>
          </cell>
          <cell r="C1450" t="str">
            <v>G-SG</v>
          </cell>
          <cell r="D1450" t="str">
            <v>G-SG</v>
          </cell>
          <cell r="E1450" t="str">
            <v>G-SG</v>
          </cell>
          <cell r="F1450" t="str">
            <v>G-SG</v>
          </cell>
          <cell r="H1450" t="str">
            <v>PLNT</v>
          </cell>
          <cell r="I1450" t="str">
            <v>PLNT</v>
          </cell>
          <cell r="J1450" t="str">
            <v>PLNT</v>
          </cell>
          <cell r="K1450" t="str">
            <v>PLNT</v>
          </cell>
          <cell r="L1450" t="str">
            <v>PLNT</v>
          </cell>
        </row>
        <row r="1451">
          <cell r="B1451" t="str">
            <v>P</v>
          </cell>
          <cell r="C1451" t="str">
            <v>P</v>
          </cell>
          <cell r="D1451" t="str">
            <v>P</v>
          </cell>
          <cell r="E1451" t="str">
            <v>P</v>
          </cell>
          <cell r="F1451" t="str">
            <v>P</v>
          </cell>
          <cell r="H1451" t="str">
            <v>PLNT</v>
          </cell>
          <cell r="I1451" t="str">
            <v>PLNT</v>
          </cell>
          <cell r="J1451" t="str">
            <v>PLNT</v>
          </cell>
          <cell r="K1451" t="str">
            <v>PLNT</v>
          </cell>
          <cell r="L1451" t="str">
            <v>PLNT</v>
          </cell>
        </row>
        <row r="1452">
          <cell r="B1452" t="str">
            <v>PTD</v>
          </cell>
          <cell r="C1452" t="str">
            <v>PTD</v>
          </cell>
          <cell r="D1452" t="str">
            <v>PTD</v>
          </cell>
          <cell r="E1452" t="str">
            <v>PTD</v>
          </cell>
          <cell r="F1452" t="str">
            <v>PTD</v>
          </cell>
          <cell r="H1452" t="str">
            <v>PLNT</v>
          </cell>
          <cell r="I1452" t="str">
            <v>PLNT</v>
          </cell>
          <cell r="J1452" t="str">
            <v>PLNT</v>
          </cell>
          <cell r="K1452" t="str">
            <v>PLNT</v>
          </cell>
          <cell r="L1452" t="str">
            <v>PLNT</v>
          </cell>
        </row>
        <row r="1453">
          <cell r="B1453" t="str">
            <v>G-SG</v>
          </cell>
          <cell r="C1453" t="str">
            <v>G-SG</v>
          </cell>
          <cell r="D1453" t="str">
            <v>G-SG</v>
          </cell>
          <cell r="E1453" t="str">
            <v>G-SG</v>
          </cell>
          <cell r="F1453" t="str">
            <v>G-SG</v>
          </cell>
          <cell r="H1453" t="str">
            <v>PLNT</v>
          </cell>
          <cell r="I1453" t="str">
            <v>PLNT</v>
          </cell>
          <cell r="J1453" t="str">
            <v>PLNT</v>
          </cell>
          <cell r="K1453" t="str">
            <v>PLNT</v>
          </cell>
          <cell r="L1453" t="str">
            <v>PLNT</v>
          </cell>
        </row>
        <row r="1454">
          <cell r="B1454" t="str">
            <v>P</v>
          </cell>
          <cell r="C1454" t="str">
            <v>P</v>
          </cell>
          <cell r="D1454" t="str">
            <v>P</v>
          </cell>
          <cell r="E1454" t="str">
            <v>P</v>
          </cell>
          <cell r="F1454" t="str">
            <v>P</v>
          </cell>
          <cell r="H1454" t="str">
            <v>PLNT</v>
          </cell>
          <cell r="I1454" t="str">
            <v>PLNT</v>
          </cell>
          <cell r="J1454" t="str">
            <v>PLNT</v>
          </cell>
          <cell r="K1454" t="str">
            <v>PLNT</v>
          </cell>
          <cell r="L1454" t="str">
            <v>PLNT</v>
          </cell>
        </row>
        <row r="1458">
          <cell r="B1458" t="str">
            <v>G-SITUS</v>
          </cell>
          <cell r="C1458" t="str">
            <v>G-SITUS</v>
          </cell>
          <cell r="D1458" t="str">
            <v>G-SITUS</v>
          </cell>
          <cell r="E1458" t="str">
            <v>G-SITUS</v>
          </cell>
          <cell r="F1458" t="str">
            <v>G-SITUS</v>
          </cell>
          <cell r="H1458" t="str">
            <v>PLNT</v>
          </cell>
          <cell r="I1458" t="str">
            <v>PLNT</v>
          </cell>
          <cell r="J1458" t="str">
            <v>PLNT</v>
          </cell>
          <cell r="K1458" t="str">
            <v>PLNT</v>
          </cell>
          <cell r="L1458" t="str">
            <v>PLNT</v>
          </cell>
        </row>
        <row r="1459">
          <cell r="B1459" t="str">
            <v>PTD</v>
          </cell>
          <cell r="C1459" t="str">
            <v>PTD</v>
          </cell>
          <cell r="D1459" t="str">
            <v>PTD</v>
          </cell>
          <cell r="E1459" t="str">
            <v>PTD</v>
          </cell>
          <cell r="F1459" t="str">
            <v>PTD</v>
          </cell>
          <cell r="H1459" t="str">
            <v>PLNT</v>
          </cell>
          <cell r="I1459" t="str">
            <v>PLNT</v>
          </cell>
          <cell r="J1459" t="str">
            <v>PLNT</v>
          </cell>
          <cell r="K1459" t="str">
            <v>PLNT</v>
          </cell>
          <cell r="L1459" t="str">
            <v>PLNT</v>
          </cell>
        </row>
        <row r="1460">
          <cell r="B1460" t="str">
            <v>G-SG</v>
          </cell>
          <cell r="C1460" t="str">
            <v>G-SG</v>
          </cell>
          <cell r="D1460" t="str">
            <v>G-SG</v>
          </cell>
          <cell r="E1460" t="str">
            <v>G-SG</v>
          </cell>
          <cell r="F1460" t="str">
            <v>G-SG</v>
          </cell>
          <cell r="H1460" t="str">
            <v>PLNT</v>
          </cell>
          <cell r="I1460" t="str">
            <v>PLNT</v>
          </cell>
          <cell r="J1460" t="str">
            <v>PLNT</v>
          </cell>
          <cell r="K1460" t="str">
            <v>PLNT</v>
          </cell>
          <cell r="L1460" t="str">
            <v>PLNT</v>
          </cell>
        </row>
        <row r="1461">
          <cell r="B1461" t="str">
            <v>CUST</v>
          </cell>
          <cell r="C1461" t="str">
            <v>CUST</v>
          </cell>
          <cell r="D1461" t="str">
            <v>CUST</v>
          </cell>
          <cell r="E1461" t="str">
            <v>CUST</v>
          </cell>
          <cell r="F1461" t="str">
            <v>CUST</v>
          </cell>
          <cell r="H1461" t="str">
            <v>CUST</v>
          </cell>
          <cell r="I1461" t="str">
            <v>CUST</v>
          </cell>
          <cell r="J1461" t="str">
            <v>CUST</v>
          </cell>
          <cell r="K1461" t="str">
            <v>CUST</v>
          </cell>
          <cell r="L1461" t="str">
            <v>CUST</v>
          </cell>
        </row>
        <row r="1462">
          <cell r="B1462" t="str">
            <v>PT</v>
          </cell>
          <cell r="C1462" t="str">
            <v>PT</v>
          </cell>
          <cell r="D1462" t="str">
            <v>PT</v>
          </cell>
          <cell r="E1462" t="str">
            <v>PT</v>
          </cell>
          <cell r="F1462" t="str">
            <v>PT</v>
          </cell>
          <cell r="H1462" t="str">
            <v>PLNT</v>
          </cell>
          <cell r="I1462" t="str">
            <v>PLNT</v>
          </cell>
          <cell r="J1462" t="str">
            <v>PLNT</v>
          </cell>
          <cell r="K1462" t="str">
            <v>PLNT</v>
          </cell>
          <cell r="L1462" t="str">
            <v>PLNT</v>
          </cell>
        </row>
        <row r="1463">
          <cell r="B1463" t="str">
            <v>P</v>
          </cell>
          <cell r="C1463" t="str">
            <v>P</v>
          </cell>
          <cell r="D1463" t="str">
            <v>P</v>
          </cell>
          <cell r="E1463" t="str">
            <v>P</v>
          </cell>
          <cell r="F1463" t="str">
            <v>P</v>
          </cell>
          <cell r="H1463" t="str">
            <v>PLNT</v>
          </cell>
          <cell r="I1463" t="str">
            <v>PLNT</v>
          </cell>
          <cell r="J1463" t="str">
            <v>PLNT</v>
          </cell>
          <cell r="K1463" t="str">
            <v>PLNT</v>
          </cell>
          <cell r="L1463" t="str">
            <v>PLNT</v>
          </cell>
        </row>
        <row r="1464">
          <cell r="B1464" t="str">
            <v>G-DGP</v>
          </cell>
          <cell r="C1464" t="str">
            <v>G-DGP</v>
          </cell>
          <cell r="D1464" t="str">
            <v>G-DGP</v>
          </cell>
          <cell r="E1464" t="str">
            <v>G-DGP</v>
          </cell>
          <cell r="F1464" t="str">
            <v>G-DGP</v>
          </cell>
          <cell r="H1464" t="str">
            <v>PLNT</v>
          </cell>
          <cell r="I1464" t="str">
            <v>PLNT</v>
          </cell>
          <cell r="J1464" t="str">
            <v>PLNT</v>
          </cell>
          <cell r="K1464" t="str">
            <v>PLNT</v>
          </cell>
          <cell r="L1464" t="str">
            <v>PLNT</v>
          </cell>
        </row>
        <row r="1465">
          <cell r="B1465" t="str">
            <v>G-SG</v>
          </cell>
          <cell r="C1465" t="str">
            <v>G-SG</v>
          </cell>
          <cell r="D1465" t="str">
            <v>G-SG</v>
          </cell>
          <cell r="E1465" t="str">
            <v>G-SG</v>
          </cell>
          <cell r="F1465" t="str">
            <v>G-SG</v>
          </cell>
          <cell r="H1465" t="str">
            <v>PLNT</v>
          </cell>
          <cell r="I1465" t="str">
            <v>PLNT</v>
          </cell>
          <cell r="J1465" t="str">
            <v>PLNT</v>
          </cell>
          <cell r="K1465" t="str">
            <v>PLNT</v>
          </cell>
          <cell r="L1465" t="str">
            <v>PLNT</v>
          </cell>
        </row>
        <row r="1466">
          <cell r="B1466" t="str">
            <v>G-DGU</v>
          </cell>
          <cell r="C1466" t="str">
            <v>G-DGU</v>
          </cell>
          <cell r="D1466" t="str">
            <v>G-DGU</v>
          </cell>
          <cell r="E1466" t="str">
            <v>G-DGU</v>
          </cell>
          <cell r="F1466" t="str">
            <v>G-DGU</v>
          </cell>
          <cell r="H1466" t="str">
            <v>PLNT</v>
          </cell>
          <cell r="I1466" t="str">
            <v>PLNT</v>
          </cell>
          <cell r="J1466" t="str">
            <v>PLNT</v>
          </cell>
          <cell r="K1466" t="str">
            <v>PLNT</v>
          </cell>
          <cell r="L1466" t="str">
            <v>PLNT</v>
          </cell>
        </row>
        <row r="1470">
          <cell r="B1470" t="str">
            <v>G-SITUS</v>
          </cell>
          <cell r="C1470" t="str">
            <v>G-SITUS</v>
          </cell>
          <cell r="D1470" t="str">
            <v>G-SITUS</v>
          </cell>
          <cell r="E1470" t="str">
            <v>G-SITUS</v>
          </cell>
          <cell r="F1470" t="str">
            <v>G-SITUS</v>
          </cell>
          <cell r="H1470" t="str">
            <v>PLNT</v>
          </cell>
          <cell r="I1470" t="str">
            <v>PLNT</v>
          </cell>
          <cell r="J1470" t="str">
            <v>PLNT</v>
          </cell>
          <cell r="K1470" t="str">
            <v>PLNT</v>
          </cell>
          <cell r="L1470" t="str">
            <v>PLNT</v>
          </cell>
        </row>
        <row r="1471">
          <cell r="B1471" t="str">
            <v>PT</v>
          </cell>
          <cell r="C1471" t="str">
            <v>PT</v>
          </cell>
          <cell r="D1471" t="str">
            <v>PT</v>
          </cell>
          <cell r="E1471" t="str">
            <v>PT</v>
          </cell>
          <cell r="F1471" t="str">
            <v>PT</v>
          </cell>
          <cell r="H1471" t="str">
            <v>PLNT</v>
          </cell>
          <cell r="I1471" t="str">
            <v>PLNT</v>
          </cell>
          <cell r="J1471" t="str">
            <v>PLNT</v>
          </cell>
          <cell r="K1471" t="str">
            <v>PLNT</v>
          </cell>
          <cell r="L1471" t="str">
            <v>PLNT</v>
          </cell>
        </row>
        <row r="1472">
          <cell r="B1472" t="str">
            <v>PT</v>
          </cell>
          <cell r="C1472" t="str">
            <v>PT</v>
          </cell>
          <cell r="D1472" t="str">
            <v>PT</v>
          </cell>
          <cell r="E1472" t="str">
            <v>PT</v>
          </cell>
          <cell r="F1472" t="str">
            <v>PT</v>
          </cell>
          <cell r="H1472" t="str">
            <v>PLNT</v>
          </cell>
          <cell r="I1472" t="str">
            <v>PLNT</v>
          </cell>
          <cell r="J1472" t="str">
            <v>PLNT</v>
          </cell>
          <cell r="K1472" t="str">
            <v>PLNT</v>
          </cell>
          <cell r="L1472" t="str">
            <v>PLNT</v>
          </cell>
        </row>
        <row r="1473">
          <cell r="B1473" t="str">
            <v>PTD</v>
          </cell>
          <cell r="C1473" t="str">
            <v>PTD</v>
          </cell>
          <cell r="D1473" t="str">
            <v>PTD</v>
          </cell>
          <cell r="E1473" t="str">
            <v>PTD</v>
          </cell>
          <cell r="F1473" t="str">
            <v>PTD</v>
          </cell>
          <cell r="H1473" t="str">
            <v>PLNT</v>
          </cell>
          <cell r="I1473" t="str">
            <v>PLNT</v>
          </cell>
          <cell r="J1473" t="str">
            <v>PLNT</v>
          </cell>
          <cell r="K1473" t="str">
            <v>PLNT</v>
          </cell>
          <cell r="L1473" t="str">
            <v>PLNT</v>
          </cell>
        </row>
        <row r="1474">
          <cell r="B1474" t="str">
            <v>G-SG</v>
          </cell>
          <cell r="C1474" t="str">
            <v>G-SG</v>
          </cell>
          <cell r="D1474" t="str">
            <v>G-SG</v>
          </cell>
          <cell r="E1474" t="str">
            <v>G-SG</v>
          </cell>
          <cell r="F1474" t="str">
            <v>G-SG</v>
          </cell>
          <cell r="H1474" t="str">
            <v>PLNT</v>
          </cell>
          <cell r="I1474" t="str">
            <v>PLNT</v>
          </cell>
          <cell r="J1474" t="str">
            <v>PLNT</v>
          </cell>
          <cell r="K1474" t="str">
            <v>PLNT</v>
          </cell>
          <cell r="L1474" t="str">
            <v>PLNT</v>
          </cell>
        </row>
        <row r="1475">
          <cell r="B1475" t="str">
            <v>G-DGU</v>
          </cell>
          <cell r="C1475" t="str">
            <v>G-DGU</v>
          </cell>
          <cell r="D1475" t="str">
            <v>G-DGU</v>
          </cell>
          <cell r="E1475" t="str">
            <v>G-DGU</v>
          </cell>
          <cell r="F1475" t="str">
            <v>G-DGU</v>
          </cell>
          <cell r="H1475" t="str">
            <v>PLNT</v>
          </cell>
          <cell r="I1475" t="str">
            <v>PLNT</v>
          </cell>
          <cell r="J1475" t="str">
            <v>PLNT</v>
          </cell>
          <cell r="K1475" t="str">
            <v>PLNT</v>
          </cell>
          <cell r="L1475" t="str">
            <v>PLNT</v>
          </cell>
        </row>
        <row r="1479">
          <cell r="B1479" t="str">
            <v>G-SITUS</v>
          </cell>
          <cell r="C1479" t="str">
            <v>G-SITUS</v>
          </cell>
          <cell r="D1479" t="str">
            <v>G-SITUS</v>
          </cell>
          <cell r="E1479" t="str">
            <v>G-SITUS</v>
          </cell>
          <cell r="F1479" t="str">
            <v>G-SITUS</v>
          </cell>
          <cell r="H1479" t="str">
            <v>PLNT</v>
          </cell>
          <cell r="I1479" t="str">
            <v>PLNT</v>
          </cell>
          <cell r="J1479" t="str">
            <v>PLNT</v>
          </cell>
          <cell r="K1479" t="str">
            <v>PLNT</v>
          </cell>
          <cell r="L1479" t="str">
            <v>PLNT</v>
          </cell>
        </row>
        <row r="1480">
          <cell r="B1480" t="str">
            <v>PT</v>
          </cell>
          <cell r="C1480" t="str">
            <v>PT</v>
          </cell>
          <cell r="D1480" t="str">
            <v>PT</v>
          </cell>
          <cell r="E1480" t="str">
            <v>PT</v>
          </cell>
          <cell r="F1480" t="str">
            <v>PT</v>
          </cell>
          <cell r="H1480" t="str">
            <v>PLNT</v>
          </cell>
          <cell r="I1480" t="str">
            <v>PLNT</v>
          </cell>
          <cell r="J1480" t="str">
            <v>PLNT</v>
          </cell>
          <cell r="K1480" t="str">
            <v>PLNT</v>
          </cell>
          <cell r="L1480" t="str">
            <v>PLNT</v>
          </cell>
        </row>
        <row r="1481">
          <cell r="B1481" t="str">
            <v>G-SG</v>
          </cell>
          <cell r="C1481" t="str">
            <v>G-SG</v>
          </cell>
          <cell r="D1481" t="str">
            <v>G-SG</v>
          </cell>
          <cell r="E1481" t="str">
            <v>G-SG</v>
          </cell>
          <cell r="F1481" t="str">
            <v>G-SG</v>
          </cell>
          <cell r="H1481" t="str">
            <v>PLNT</v>
          </cell>
          <cell r="I1481" t="str">
            <v>PLNT</v>
          </cell>
          <cell r="J1481" t="str">
            <v>PLNT</v>
          </cell>
          <cell r="K1481" t="str">
            <v>PLNT</v>
          </cell>
          <cell r="L1481" t="str">
            <v>PLNT</v>
          </cell>
        </row>
        <row r="1482">
          <cell r="B1482" t="str">
            <v>PTD</v>
          </cell>
          <cell r="C1482" t="str">
            <v>PTD</v>
          </cell>
          <cell r="D1482" t="str">
            <v>PTD</v>
          </cell>
          <cell r="E1482" t="str">
            <v>PTD</v>
          </cell>
          <cell r="F1482" t="str">
            <v>PTD</v>
          </cell>
          <cell r="H1482" t="str">
            <v>PLNT</v>
          </cell>
          <cell r="I1482" t="str">
            <v>PLNT</v>
          </cell>
          <cell r="J1482" t="str">
            <v>PLNT</v>
          </cell>
          <cell r="K1482" t="str">
            <v>PLNT</v>
          </cell>
          <cell r="L1482" t="str">
            <v>PLNT</v>
          </cell>
        </row>
        <row r="1483">
          <cell r="B1483" t="str">
            <v>P</v>
          </cell>
          <cell r="C1483" t="str">
            <v>P</v>
          </cell>
          <cell r="D1483" t="str">
            <v>P</v>
          </cell>
          <cell r="E1483" t="str">
            <v>P</v>
          </cell>
          <cell r="F1483" t="str">
            <v>P</v>
          </cell>
          <cell r="H1483" t="str">
            <v>PLNT</v>
          </cell>
          <cell r="I1483" t="str">
            <v>PLNT</v>
          </cell>
          <cell r="J1483" t="str">
            <v>PLNT</v>
          </cell>
          <cell r="K1483" t="str">
            <v>PLNT</v>
          </cell>
          <cell r="L1483" t="str">
            <v>PLNT</v>
          </cell>
        </row>
        <row r="1484">
          <cell r="B1484" t="str">
            <v>PT</v>
          </cell>
          <cell r="C1484" t="str">
            <v>PT</v>
          </cell>
          <cell r="D1484" t="str">
            <v>PT</v>
          </cell>
          <cell r="E1484" t="str">
            <v>PT</v>
          </cell>
          <cell r="F1484" t="str">
            <v>PT</v>
          </cell>
          <cell r="H1484" t="str">
            <v>PLNT</v>
          </cell>
          <cell r="I1484" t="str">
            <v>PLNT</v>
          </cell>
          <cell r="J1484" t="str">
            <v>PLNT</v>
          </cell>
          <cell r="K1484" t="str">
            <v>PLNT</v>
          </cell>
          <cell r="L1484" t="str">
            <v>PLNT</v>
          </cell>
        </row>
        <row r="1485">
          <cell r="B1485" t="str">
            <v>G-SG</v>
          </cell>
          <cell r="C1485" t="str">
            <v>G-SG</v>
          </cell>
          <cell r="D1485" t="str">
            <v>G-SG</v>
          </cell>
          <cell r="E1485" t="str">
            <v>G-SG</v>
          </cell>
          <cell r="F1485" t="str">
            <v>G-SG</v>
          </cell>
          <cell r="H1485" t="str">
            <v>PLNT</v>
          </cell>
          <cell r="I1485" t="str">
            <v>PLNT</v>
          </cell>
          <cell r="J1485" t="str">
            <v>PLNT</v>
          </cell>
          <cell r="K1485" t="str">
            <v>PLNT</v>
          </cell>
          <cell r="L1485" t="str">
            <v>PLNT</v>
          </cell>
        </row>
        <row r="1486">
          <cell r="B1486" t="str">
            <v>G-SG</v>
          </cell>
          <cell r="C1486" t="str">
            <v>G-SG</v>
          </cell>
          <cell r="D1486" t="str">
            <v>G-SG</v>
          </cell>
          <cell r="E1486" t="str">
            <v>G-SG</v>
          </cell>
          <cell r="F1486" t="str">
            <v>G-SG</v>
          </cell>
          <cell r="H1486" t="str">
            <v>PLNT</v>
          </cell>
          <cell r="I1486" t="str">
            <v>PLNT</v>
          </cell>
          <cell r="J1486" t="str">
            <v>PLNT</v>
          </cell>
          <cell r="K1486" t="str">
            <v>PLNT</v>
          </cell>
          <cell r="L1486" t="str">
            <v>PLNT</v>
          </cell>
        </row>
        <row r="1490">
          <cell r="B1490" t="str">
            <v>G-SITUS</v>
          </cell>
          <cell r="C1490" t="str">
            <v>G-SITUS</v>
          </cell>
          <cell r="D1490" t="str">
            <v>G-SITUS</v>
          </cell>
          <cell r="E1490" t="str">
            <v>G-SITUS</v>
          </cell>
          <cell r="F1490" t="str">
            <v>G-SITUS</v>
          </cell>
          <cell r="H1490" t="str">
            <v>PLNT</v>
          </cell>
          <cell r="I1490" t="str">
            <v>PLNT</v>
          </cell>
          <cell r="J1490" t="str">
            <v>PLNT</v>
          </cell>
          <cell r="K1490" t="str">
            <v>PLNT</v>
          </cell>
          <cell r="L1490" t="str">
            <v>PLNT</v>
          </cell>
        </row>
        <row r="1491">
          <cell r="B1491" t="str">
            <v>PT</v>
          </cell>
          <cell r="C1491" t="str">
            <v>PT</v>
          </cell>
          <cell r="D1491" t="str">
            <v>PT</v>
          </cell>
          <cell r="E1491" t="str">
            <v>PT</v>
          </cell>
          <cell r="F1491" t="str">
            <v>PT</v>
          </cell>
          <cell r="H1491" t="str">
            <v>PLNT</v>
          </cell>
          <cell r="I1491" t="str">
            <v>PLNT</v>
          </cell>
          <cell r="J1491" t="str">
            <v>PLNT</v>
          </cell>
          <cell r="K1491" t="str">
            <v>PLNT</v>
          </cell>
          <cell r="L1491" t="str">
            <v>PLNT</v>
          </cell>
        </row>
        <row r="1492">
          <cell r="B1492" t="str">
            <v>PT</v>
          </cell>
          <cell r="C1492" t="str">
            <v>PT</v>
          </cell>
          <cell r="D1492" t="str">
            <v>PT</v>
          </cell>
          <cell r="E1492" t="str">
            <v>PT</v>
          </cell>
          <cell r="F1492" t="str">
            <v>PT</v>
          </cell>
          <cell r="H1492" t="str">
            <v>PLNT</v>
          </cell>
          <cell r="I1492" t="str">
            <v>PLNT</v>
          </cell>
          <cell r="J1492" t="str">
            <v>PLNT</v>
          </cell>
          <cell r="K1492" t="str">
            <v>PLNT</v>
          </cell>
          <cell r="L1492" t="str">
            <v>PLNT</v>
          </cell>
        </row>
        <row r="1493">
          <cell r="B1493" t="str">
            <v>PTD</v>
          </cell>
          <cell r="C1493" t="str">
            <v>PTD</v>
          </cell>
          <cell r="D1493" t="str">
            <v>PTD</v>
          </cell>
          <cell r="E1493" t="str">
            <v>PTD</v>
          </cell>
          <cell r="F1493" t="str">
            <v>PTD</v>
          </cell>
          <cell r="H1493" t="str">
            <v>PLNT</v>
          </cell>
          <cell r="I1493" t="str">
            <v>PLNT</v>
          </cell>
          <cell r="J1493" t="str">
            <v>PLNT</v>
          </cell>
          <cell r="K1493" t="str">
            <v>PLNT</v>
          </cell>
          <cell r="L1493" t="str">
            <v>PLNT</v>
          </cell>
        </row>
        <row r="1494">
          <cell r="B1494" t="str">
            <v>P</v>
          </cell>
          <cell r="C1494" t="str">
            <v>P</v>
          </cell>
          <cell r="D1494" t="str">
            <v>P</v>
          </cell>
          <cell r="E1494" t="str">
            <v>P</v>
          </cell>
          <cell r="F1494" t="str">
            <v>P</v>
          </cell>
          <cell r="H1494" t="str">
            <v>PLNT</v>
          </cell>
          <cell r="I1494" t="str">
            <v>PLNT</v>
          </cell>
          <cell r="J1494" t="str">
            <v>PLNT</v>
          </cell>
          <cell r="K1494" t="str">
            <v>PLNT</v>
          </cell>
          <cell r="L1494" t="str">
            <v>PLNT</v>
          </cell>
        </row>
        <row r="1495">
          <cell r="B1495" t="str">
            <v>G-SG</v>
          </cell>
          <cell r="C1495" t="str">
            <v>G-SG</v>
          </cell>
          <cell r="D1495" t="str">
            <v>G-SG</v>
          </cell>
          <cell r="E1495" t="str">
            <v>G-SG</v>
          </cell>
          <cell r="F1495" t="str">
            <v>G-SG</v>
          </cell>
          <cell r="H1495" t="str">
            <v>PLNT</v>
          </cell>
          <cell r="I1495" t="str">
            <v>PLNT</v>
          </cell>
          <cell r="J1495" t="str">
            <v>PLNT</v>
          </cell>
          <cell r="K1495" t="str">
            <v>PLNT</v>
          </cell>
          <cell r="L1495" t="str">
            <v>PLNT</v>
          </cell>
        </row>
        <row r="1496">
          <cell r="B1496" t="str">
            <v>G-SG</v>
          </cell>
          <cell r="C1496" t="str">
            <v>G-SG</v>
          </cell>
          <cell r="D1496" t="str">
            <v>G-SG</v>
          </cell>
          <cell r="E1496" t="str">
            <v>G-SG</v>
          </cell>
          <cell r="F1496" t="str">
            <v>G-SG</v>
          </cell>
          <cell r="H1496" t="str">
            <v>PLNT</v>
          </cell>
          <cell r="I1496" t="str">
            <v>PLNT</v>
          </cell>
          <cell r="J1496" t="str">
            <v>PLNT</v>
          </cell>
          <cell r="K1496" t="str">
            <v>PLNT</v>
          </cell>
          <cell r="L1496" t="str">
            <v>PLNT</v>
          </cell>
        </row>
        <row r="1497">
          <cell r="B1497" t="str">
            <v>G-SG</v>
          </cell>
          <cell r="C1497" t="str">
            <v>G-SG</v>
          </cell>
          <cell r="D1497" t="str">
            <v>G-SG</v>
          </cell>
          <cell r="E1497" t="str">
            <v>G-SG</v>
          </cell>
          <cell r="F1497" t="str">
            <v>G-SG</v>
          </cell>
          <cell r="H1497" t="str">
            <v>PLNT</v>
          </cell>
          <cell r="I1497" t="str">
            <v>PLNT</v>
          </cell>
          <cell r="J1497" t="str">
            <v>PLNT</v>
          </cell>
          <cell r="K1497" t="str">
            <v>PLNT</v>
          </cell>
          <cell r="L1497" t="str">
            <v>PLNT</v>
          </cell>
        </row>
        <row r="1501">
          <cell r="B1501" t="str">
            <v>G-SITUS</v>
          </cell>
          <cell r="C1501" t="str">
            <v>G-SITUS</v>
          </cell>
          <cell r="D1501" t="str">
            <v>G-SITUS</v>
          </cell>
          <cell r="E1501" t="str">
            <v>G-SITUS</v>
          </cell>
          <cell r="F1501" t="str">
            <v>G-SITUS</v>
          </cell>
          <cell r="H1501" t="str">
            <v>PLNT</v>
          </cell>
          <cell r="I1501" t="str">
            <v>PLNT</v>
          </cell>
          <cell r="J1501" t="str">
            <v>PLNT</v>
          </cell>
          <cell r="K1501" t="str">
            <v>PLNT</v>
          </cell>
          <cell r="L1501" t="str">
            <v>PLNT</v>
          </cell>
        </row>
        <row r="1502">
          <cell r="B1502" t="str">
            <v>G-DGP</v>
          </cell>
          <cell r="C1502" t="str">
            <v>G-DGP</v>
          </cell>
          <cell r="D1502" t="str">
            <v>G-DGP</v>
          </cell>
          <cell r="E1502" t="str">
            <v>G-DGP</v>
          </cell>
          <cell r="F1502" t="str">
            <v>G-DGP</v>
          </cell>
          <cell r="H1502" t="str">
            <v>PLNT</v>
          </cell>
          <cell r="I1502" t="str">
            <v>PLNT</v>
          </cell>
          <cell r="J1502" t="str">
            <v>PLNT</v>
          </cell>
          <cell r="K1502" t="str">
            <v>PLNT</v>
          </cell>
          <cell r="L1502" t="str">
            <v>PLNT</v>
          </cell>
        </row>
        <row r="1503">
          <cell r="B1503" t="str">
            <v>G-SG</v>
          </cell>
          <cell r="C1503" t="str">
            <v>G-SG</v>
          </cell>
          <cell r="D1503" t="str">
            <v>G-SG</v>
          </cell>
          <cell r="E1503" t="str">
            <v>G-SG</v>
          </cell>
          <cell r="F1503" t="str">
            <v>G-SG</v>
          </cell>
          <cell r="H1503" t="str">
            <v>PLNT</v>
          </cell>
          <cell r="I1503" t="str">
            <v>PLNT</v>
          </cell>
          <cell r="J1503" t="str">
            <v>PLNT</v>
          </cell>
          <cell r="K1503" t="str">
            <v>PLNT</v>
          </cell>
          <cell r="L1503" t="str">
            <v>PLNT</v>
          </cell>
        </row>
        <row r="1504">
          <cell r="B1504" t="str">
            <v>PTD</v>
          </cell>
          <cell r="C1504" t="str">
            <v>PTD</v>
          </cell>
          <cell r="D1504" t="str">
            <v>PTD</v>
          </cell>
          <cell r="E1504" t="str">
            <v>PTD</v>
          </cell>
          <cell r="F1504" t="str">
            <v>PTD</v>
          </cell>
          <cell r="H1504" t="str">
            <v>PLNT</v>
          </cell>
          <cell r="I1504" t="str">
            <v>PLNT</v>
          </cell>
          <cell r="J1504" t="str">
            <v>PLNT</v>
          </cell>
          <cell r="K1504" t="str">
            <v>PLNT</v>
          </cell>
          <cell r="L1504" t="str">
            <v>PLNT</v>
          </cell>
        </row>
        <row r="1505">
          <cell r="B1505" t="str">
            <v>G-DGU</v>
          </cell>
          <cell r="C1505" t="str">
            <v>G-DGU</v>
          </cell>
          <cell r="D1505" t="str">
            <v>G-DGU</v>
          </cell>
          <cell r="E1505" t="str">
            <v>G-DGU</v>
          </cell>
          <cell r="F1505" t="str">
            <v>G-DGU</v>
          </cell>
          <cell r="H1505" t="str">
            <v>PLNT</v>
          </cell>
          <cell r="I1505" t="str">
            <v>PLNT</v>
          </cell>
          <cell r="J1505" t="str">
            <v>PLNT</v>
          </cell>
          <cell r="K1505" t="str">
            <v>PLNT</v>
          </cell>
          <cell r="L1505" t="str">
            <v>PLNT</v>
          </cell>
        </row>
        <row r="1506">
          <cell r="B1506" t="str">
            <v>P</v>
          </cell>
          <cell r="C1506" t="str">
            <v>P</v>
          </cell>
          <cell r="D1506" t="str">
            <v>P</v>
          </cell>
          <cell r="E1506" t="str">
            <v>P</v>
          </cell>
          <cell r="F1506" t="str">
            <v>P</v>
          </cell>
          <cell r="H1506" t="str">
            <v>PLNT</v>
          </cell>
          <cell r="I1506" t="str">
            <v>PLNT</v>
          </cell>
          <cell r="J1506" t="str">
            <v>PLNT</v>
          </cell>
          <cell r="K1506" t="str">
            <v>PLNT</v>
          </cell>
          <cell r="L1506" t="str">
            <v>PLNT</v>
          </cell>
        </row>
        <row r="1507">
          <cell r="B1507" t="str">
            <v>G-SG</v>
          </cell>
          <cell r="C1507" t="str">
            <v>G-SG</v>
          </cell>
          <cell r="D1507" t="str">
            <v>G-SG</v>
          </cell>
          <cell r="E1507" t="str">
            <v>G-SG</v>
          </cell>
          <cell r="F1507" t="str">
            <v>G-SG</v>
          </cell>
          <cell r="H1507" t="str">
            <v>PLNT</v>
          </cell>
          <cell r="I1507" t="str">
            <v>PLNT</v>
          </cell>
          <cell r="J1507" t="str">
            <v>PLNT</v>
          </cell>
          <cell r="K1507" t="str">
            <v>PLNT</v>
          </cell>
          <cell r="L1507" t="str">
            <v>PLNT</v>
          </cell>
        </row>
        <row r="1508">
          <cell r="B1508" t="str">
            <v>G-SG</v>
          </cell>
          <cell r="C1508" t="str">
            <v>G-SG</v>
          </cell>
          <cell r="D1508" t="str">
            <v>G-SG</v>
          </cell>
          <cell r="E1508" t="str">
            <v>G-SG</v>
          </cell>
          <cell r="F1508" t="str">
            <v>G-SG</v>
          </cell>
          <cell r="H1508" t="str">
            <v>PLNT</v>
          </cell>
          <cell r="I1508" t="str">
            <v>PLNT</v>
          </cell>
          <cell r="J1508" t="str">
            <v>PLNT</v>
          </cell>
          <cell r="K1508" t="str">
            <v>PLNT</v>
          </cell>
          <cell r="L1508" t="str">
            <v>PLNT</v>
          </cell>
        </row>
        <row r="1512">
          <cell r="B1512" t="str">
            <v>G-SITUS</v>
          </cell>
          <cell r="C1512" t="str">
            <v>G-SITUS</v>
          </cell>
          <cell r="D1512" t="str">
            <v>G-SITUS</v>
          </cell>
          <cell r="E1512" t="str">
            <v>G-SITUS</v>
          </cell>
          <cell r="F1512" t="str">
            <v>G-SITUS</v>
          </cell>
          <cell r="H1512" t="str">
            <v>PLNT</v>
          </cell>
          <cell r="I1512" t="str">
            <v>PLNT</v>
          </cell>
          <cell r="J1512" t="str">
            <v>PLNT</v>
          </cell>
          <cell r="K1512" t="str">
            <v>PLNT</v>
          </cell>
          <cell r="L1512" t="str">
            <v>PLNT</v>
          </cell>
        </row>
        <row r="1513">
          <cell r="B1513" t="str">
            <v>G-DGP</v>
          </cell>
          <cell r="C1513" t="str">
            <v>G-DGP</v>
          </cell>
          <cell r="D1513" t="str">
            <v>G-DGP</v>
          </cell>
          <cell r="E1513" t="str">
            <v>G-DGP</v>
          </cell>
          <cell r="F1513" t="str">
            <v>G-DGP</v>
          </cell>
          <cell r="H1513" t="str">
            <v>PLNT</v>
          </cell>
          <cell r="I1513" t="str">
            <v>PLNT</v>
          </cell>
          <cell r="J1513" t="str">
            <v>PLNT</v>
          </cell>
          <cell r="K1513" t="str">
            <v>PLNT</v>
          </cell>
          <cell r="L1513" t="str">
            <v>PLNT</v>
          </cell>
        </row>
        <row r="1514">
          <cell r="B1514" t="str">
            <v>G-DGU</v>
          </cell>
          <cell r="C1514" t="str">
            <v>G-DGU</v>
          </cell>
          <cell r="D1514" t="str">
            <v>G-DGU</v>
          </cell>
          <cell r="E1514" t="str">
            <v>G-DGU</v>
          </cell>
          <cell r="F1514" t="str">
            <v>G-DGU</v>
          </cell>
          <cell r="H1514" t="str">
            <v>PLNT</v>
          </cell>
          <cell r="I1514" t="str">
            <v>PLNT</v>
          </cell>
          <cell r="J1514" t="str">
            <v>PLNT</v>
          </cell>
          <cell r="K1514" t="str">
            <v>PLNT</v>
          </cell>
          <cell r="L1514" t="str">
            <v>PLNT</v>
          </cell>
        </row>
        <row r="1515">
          <cell r="B1515" t="str">
            <v>PTD</v>
          </cell>
          <cell r="C1515" t="str">
            <v>PTD</v>
          </cell>
          <cell r="D1515" t="str">
            <v>PTD</v>
          </cell>
          <cell r="E1515" t="str">
            <v>PTD</v>
          </cell>
          <cell r="F1515" t="str">
            <v>PTD</v>
          </cell>
          <cell r="H1515" t="str">
            <v>PLNT</v>
          </cell>
          <cell r="I1515" t="str">
            <v>PLNT</v>
          </cell>
          <cell r="J1515" t="str">
            <v>PLNT</v>
          </cell>
          <cell r="K1515" t="str">
            <v>PLNT</v>
          </cell>
          <cell r="L1515" t="str">
            <v>PLNT</v>
          </cell>
        </row>
        <row r="1516">
          <cell r="B1516" t="str">
            <v>CUST</v>
          </cell>
          <cell r="C1516" t="str">
            <v>CUST</v>
          </cell>
          <cell r="D1516" t="str">
            <v>CUST</v>
          </cell>
          <cell r="E1516" t="str">
            <v>CUST</v>
          </cell>
          <cell r="F1516" t="str">
            <v>CUST</v>
          </cell>
          <cell r="H1516" t="str">
            <v>PLNT</v>
          </cell>
          <cell r="I1516" t="str">
            <v>PLNT</v>
          </cell>
          <cell r="J1516" t="str">
            <v>PLNT</v>
          </cell>
          <cell r="K1516" t="str">
            <v>PLNT</v>
          </cell>
          <cell r="L1516" t="str">
            <v>PLNT</v>
          </cell>
        </row>
        <row r="1517">
          <cell r="B1517" t="str">
            <v>G-SG</v>
          </cell>
          <cell r="C1517" t="str">
            <v>G-SG</v>
          </cell>
          <cell r="D1517" t="str">
            <v>G-SG</v>
          </cell>
          <cell r="E1517" t="str">
            <v>G-SG</v>
          </cell>
          <cell r="F1517" t="str">
            <v>G-SG</v>
          </cell>
          <cell r="H1517" t="str">
            <v>PLNT</v>
          </cell>
          <cell r="I1517" t="str">
            <v>PLNT</v>
          </cell>
          <cell r="J1517" t="str">
            <v>PLNT</v>
          </cell>
          <cell r="K1517" t="str">
            <v>PLNT</v>
          </cell>
          <cell r="L1517" t="str">
            <v>PLNT</v>
          </cell>
        </row>
        <row r="1518">
          <cell r="B1518" t="str">
            <v>P</v>
          </cell>
          <cell r="C1518" t="str">
            <v>P</v>
          </cell>
          <cell r="D1518" t="str">
            <v>P</v>
          </cell>
          <cell r="E1518" t="str">
            <v>P</v>
          </cell>
          <cell r="F1518" t="str">
            <v>P</v>
          </cell>
          <cell r="H1518" t="str">
            <v>PLNT</v>
          </cell>
          <cell r="I1518" t="str">
            <v>PLNT</v>
          </cell>
          <cell r="J1518" t="str">
            <v>PLNT</v>
          </cell>
          <cell r="K1518" t="str">
            <v>PLNT</v>
          </cell>
          <cell r="L1518" t="str">
            <v>PLNT</v>
          </cell>
        </row>
        <row r="1519">
          <cell r="B1519" t="str">
            <v>G-SG</v>
          </cell>
          <cell r="C1519" t="str">
            <v>G-SG</v>
          </cell>
          <cell r="D1519" t="str">
            <v>G-SG</v>
          </cell>
          <cell r="E1519" t="str">
            <v>G-SG</v>
          </cell>
          <cell r="F1519" t="str">
            <v>G-SG</v>
          </cell>
          <cell r="H1519" t="str">
            <v>PLNT</v>
          </cell>
          <cell r="I1519" t="str">
            <v>PLNT</v>
          </cell>
          <cell r="J1519" t="str">
            <v>PLNT</v>
          </cell>
          <cell r="K1519" t="str">
            <v>PLNT</v>
          </cell>
          <cell r="L1519" t="str">
            <v>PLNT</v>
          </cell>
        </row>
        <row r="1520">
          <cell r="B1520" t="str">
            <v>G-SG</v>
          </cell>
          <cell r="C1520" t="str">
            <v>G-SG</v>
          </cell>
          <cell r="D1520" t="str">
            <v>G-SG</v>
          </cell>
          <cell r="E1520" t="str">
            <v>G-SG</v>
          </cell>
          <cell r="F1520" t="str">
            <v>G-SG</v>
          </cell>
          <cell r="H1520" t="str">
            <v>PLNT</v>
          </cell>
          <cell r="I1520" t="str">
            <v>PLNT</v>
          </cell>
          <cell r="J1520" t="str">
            <v>PLNT</v>
          </cell>
          <cell r="K1520" t="str">
            <v>PLNT</v>
          </cell>
          <cell r="L1520" t="str">
            <v>PLNT</v>
          </cell>
        </row>
        <row r="1524">
          <cell r="B1524" t="str">
            <v>G-SITUS</v>
          </cell>
          <cell r="C1524" t="str">
            <v>G-SITUS</v>
          </cell>
          <cell r="D1524" t="str">
            <v>G-SITUS</v>
          </cell>
          <cell r="E1524" t="str">
            <v>G-SITUS</v>
          </cell>
          <cell r="F1524" t="str">
            <v>G-SITUS</v>
          </cell>
          <cell r="H1524" t="str">
            <v>PLNT</v>
          </cell>
          <cell r="I1524" t="str">
            <v>PLNT</v>
          </cell>
          <cell r="J1524" t="str">
            <v>PLNT</v>
          </cell>
          <cell r="K1524" t="str">
            <v>PLNT</v>
          </cell>
          <cell r="L1524" t="str">
            <v>PLNT</v>
          </cell>
        </row>
        <row r="1525">
          <cell r="B1525" t="str">
            <v>PT</v>
          </cell>
          <cell r="C1525" t="str">
            <v>PT</v>
          </cell>
          <cell r="D1525" t="str">
            <v>PT</v>
          </cell>
          <cell r="E1525" t="str">
            <v>PT</v>
          </cell>
          <cell r="F1525" t="str">
            <v>PT</v>
          </cell>
          <cell r="H1525" t="str">
            <v>PLNT</v>
          </cell>
          <cell r="I1525" t="str">
            <v>PLNT</v>
          </cell>
          <cell r="J1525" t="str">
            <v>PLNT</v>
          </cell>
          <cell r="K1525" t="str">
            <v>PLNT</v>
          </cell>
          <cell r="L1525" t="str">
            <v>PLNT</v>
          </cell>
        </row>
        <row r="1526">
          <cell r="B1526" t="str">
            <v>PT</v>
          </cell>
          <cell r="C1526" t="str">
            <v>PT</v>
          </cell>
          <cell r="D1526" t="str">
            <v>PT</v>
          </cell>
          <cell r="E1526" t="str">
            <v>PT</v>
          </cell>
          <cell r="F1526" t="str">
            <v>PT</v>
          </cell>
          <cell r="H1526" t="str">
            <v>PLNT</v>
          </cell>
          <cell r="I1526" t="str">
            <v>PLNT</v>
          </cell>
          <cell r="J1526" t="str">
            <v>PLNT</v>
          </cell>
          <cell r="K1526" t="str">
            <v>PLNT</v>
          </cell>
          <cell r="L1526" t="str">
            <v>PLNT</v>
          </cell>
        </row>
        <row r="1527">
          <cell r="B1527" t="str">
            <v>CUST</v>
          </cell>
          <cell r="C1527" t="str">
            <v>CUST</v>
          </cell>
          <cell r="D1527" t="str">
            <v>CUST</v>
          </cell>
          <cell r="E1527" t="str">
            <v>CUST</v>
          </cell>
          <cell r="F1527" t="str">
            <v>CUST</v>
          </cell>
          <cell r="H1527" t="str">
            <v>CUST</v>
          </cell>
          <cell r="I1527" t="str">
            <v>CUST</v>
          </cell>
          <cell r="J1527" t="str">
            <v>CUST</v>
          </cell>
          <cell r="K1527" t="str">
            <v>CUST</v>
          </cell>
          <cell r="L1527" t="str">
            <v>CUST</v>
          </cell>
        </row>
        <row r="1528">
          <cell r="B1528" t="str">
            <v>PTD</v>
          </cell>
          <cell r="C1528" t="str">
            <v>PTD</v>
          </cell>
          <cell r="D1528" t="str">
            <v>PTD</v>
          </cell>
          <cell r="E1528" t="str">
            <v>PTD</v>
          </cell>
          <cell r="F1528" t="str">
            <v>PTD</v>
          </cell>
          <cell r="H1528" t="str">
            <v>PLNT</v>
          </cell>
          <cell r="I1528" t="str">
            <v>PLNT</v>
          </cell>
          <cell r="J1528" t="str">
            <v>PLNT</v>
          </cell>
          <cell r="K1528" t="str">
            <v>PLNT</v>
          </cell>
          <cell r="L1528" t="str">
            <v>PLNT</v>
          </cell>
        </row>
        <row r="1529">
          <cell r="B1529" t="str">
            <v>P</v>
          </cell>
          <cell r="C1529" t="str">
            <v>P</v>
          </cell>
          <cell r="D1529" t="str">
            <v>P</v>
          </cell>
          <cell r="E1529" t="str">
            <v>P</v>
          </cell>
          <cell r="F1529" t="str">
            <v>P</v>
          </cell>
          <cell r="H1529" t="str">
            <v>PLNT</v>
          </cell>
          <cell r="I1529" t="str">
            <v>PLNT</v>
          </cell>
          <cell r="J1529" t="str">
            <v>PLNT</v>
          </cell>
          <cell r="K1529" t="str">
            <v>PLNT</v>
          </cell>
          <cell r="L1529" t="str">
            <v>PLNT</v>
          </cell>
        </row>
        <row r="1530">
          <cell r="B1530" t="str">
            <v>G-SG</v>
          </cell>
          <cell r="C1530" t="str">
            <v>G-SG</v>
          </cell>
          <cell r="D1530" t="str">
            <v>G-SG</v>
          </cell>
          <cell r="E1530" t="str">
            <v>G-SG</v>
          </cell>
          <cell r="F1530" t="str">
            <v>G-SG</v>
          </cell>
          <cell r="H1530" t="str">
            <v>PLNT</v>
          </cell>
          <cell r="I1530" t="str">
            <v>PLNT</v>
          </cell>
          <cell r="J1530" t="str">
            <v>PLNT</v>
          </cell>
          <cell r="K1530" t="str">
            <v>PLNT</v>
          </cell>
          <cell r="L1530" t="str">
            <v>PLNT</v>
          </cell>
        </row>
        <row r="1531">
          <cell r="B1531" t="str">
            <v>G-SG</v>
          </cell>
          <cell r="C1531" t="str">
            <v>G-SG</v>
          </cell>
          <cell r="D1531" t="str">
            <v>G-SG</v>
          </cell>
          <cell r="E1531" t="str">
            <v>G-SG</v>
          </cell>
          <cell r="F1531" t="str">
            <v>G-SG</v>
          </cell>
          <cell r="H1531" t="str">
            <v>PLNT</v>
          </cell>
          <cell r="I1531" t="str">
            <v>PLNT</v>
          </cell>
          <cell r="J1531" t="str">
            <v>PLNT</v>
          </cell>
          <cell r="K1531" t="str">
            <v>PLNT</v>
          </cell>
          <cell r="L1531" t="str">
            <v>PLNT</v>
          </cell>
        </row>
        <row r="1535">
          <cell r="B1535" t="str">
            <v>P</v>
          </cell>
          <cell r="C1535" t="str">
            <v>P</v>
          </cell>
          <cell r="D1535" t="str">
            <v>P</v>
          </cell>
          <cell r="E1535" t="str">
            <v>P</v>
          </cell>
          <cell r="F1535" t="str">
            <v>P</v>
          </cell>
          <cell r="H1535" t="str">
            <v>ZERO</v>
          </cell>
          <cell r="I1535" t="str">
            <v>ZERO</v>
          </cell>
          <cell r="J1535" t="str">
            <v>ZERO</v>
          </cell>
          <cell r="K1535" t="str">
            <v>ZERO</v>
          </cell>
          <cell r="L1535" t="str">
            <v>ZERO</v>
          </cell>
        </row>
        <row r="1536">
          <cell r="B1536" t="str">
            <v>P</v>
          </cell>
          <cell r="C1536" t="str">
            <v>P</v>
          </cell>
          <cell r="D1536" t="str">
            <v>P</v>
          </cell>
          <cell r="E1536" t="str">
            <v>P</v>
          </cell>
          <cell r="F1536" t="str">
            <v>P</v>
          </cell>
          <cell r="H1536" t="str">
            <v>ZERO</v>
          </cell>
          <cell r="I1536" t="str">
            <v>ZERO</v>
          </cell>
          <cell r="J1536" t="str">
            <v>ZERO</v>
          </cell>
          <cell r="K1536" t="str">
            <v>ZERO</v>
          </cell>
          <cell r="L1536" t="str">
            <v>ZERO</v>
          </cell>
        </row>
        <row r="1541">
          <cell r="B1541" t="str">
            <v>P</v>
          </cell>
          <cell r="C1541" t="str">
            <v>P</v>
          </cell>
          <cell r="D1541" t="str">
            <v>P</v>
          </cell>
          <cell r="E1541" t="str">
            <v>P</v>
          </cell>
          <cell r="F1541" t="str">
            <v>P</v>
          </cell>
          <cell r="H1541" t="str">
            <v>PLNT</v>
          </cell>
          <cell r="I1541" t="str">
            <v>PLNT</v>
          </cell>
          <cell r="J1541" t="str">
            <v>PLNT</v>
          </cell>
          <cell r="K1541" t="str">
            <v>PLNT</v>
          </cell>
          <cell r="L1541" t="str">
            <v>PLNT</v>
          </cell>
        </row>
        <row r="1544">
          <cell r="B1544" t="str">
            <v>P</v>
          </cell>
          <cell r="C1544" t="str">
            <v>P</v>
          </cell>
          <cell r="D1544" t="str">
            <v>P</v>
          </cell>
          <cell r="E1544" t="str">
            <v>P</v>
          </cell>
          <cell r="F1544" t="str">
            <v>P</v>
          </cell>
          <cell r="H1544" t="str">
            <v>PLNT</v>
          </cell>
          <cell r="I1544" t="str">
            <v>PLNT</v>
          </cell>
          <cell r="J1544" t="str">
            <v>PLNT</v>
          </cell>
          <cell r="K1544" t="str">
            <v>PLNT</v>
          </cell>
          <cell r="L1544" t="str">
            <v>PLNT</v>
          </cell>
        </row>
        <row r="1549">
          <cell r="B1549" t="str">
            <v>G-SITUS</v>
          </cell>
          <cell r="C1549" t="str">
            <v>G-SITUS</v>
          </cell>
          <cell r="D1549" t="str">
            <v>G-SITUS</v>
          </cell>
          <cell r="E1549" t="str">
            <v>G-SITUS</v>
          </cell>
          <cell r="F1549" t="str">
            <v>G-SITUS</v>
          </cell>
          <cell r="H1549" t="str">
            <v>PLNT</v>
          </cell>
          <cell r="I1549" t="str">
            <v>PLNT</v>
          </cell>
          <cell r="J1549" t="str">
            <v>PLNT</v>
          </cell>
          <cell r="K1549" t="str">
            <v>PLNT</v>
          </cell>
          <cell r="L1549" t="str">
            <v>PLNT</v>
          </cell>
        </row>
        <row r="1550">
          <cell r="B1550" t="str">
            <v>P</v>
          </cell>
          <cell r="C1550" t="str">
            <v>P</v>
          </cell>
          <cell r="D1550" t="str">
            <v>P</v>
          </cell>
          <cell r="E1550" t="str">
            <v>P</v>
          </cell>
          <cell r="F1550" t="str">
            <v>P</v>
          </cell>
          <cell r="H1550" t="str">
            <v>PLNT</v>
          </cell>
          <cell r="I1550" t="str">
            <v>PLNT</v>
          </cell>
          <cell r="J1550" t="str">
            <v>PLNT</v>
          </cell>
          <cell r="K1550" t="str">
            <v>PLNT</v>
          </cell>
          <cell r="L1550" t="str">
            <v>PLNT</v>
          </cell>
        </row>
        <row r="1551">
          <cell r="B1551" t="str">
            <v>PTD</v>
          </cell>
          <cell r="C1551" t="str">
            <v>PTD</v>
          </cell>
          <cell r="D1551" t="str">
            <v>PTD</v>
          </cell>
          <cell r="E1551" t="str">
            <v>PTD</v>
          </cell>
          <cell r="F1551" t="str">
            <v>PTD</v>
          </cell>
          <cell r="H1551" t="str">
            <v>PLNT</v>
          </cell>
          <cell r="I1551" t="str">
            <v>PLNT</v>
          </cell>
          <cell r="J1551" t="str">
            <v>PLNT</v>
          </cell>
          <cell r="K1551" t="str">
            <v>PLNT</v>
          </cell>
          <cell r="L1551" t="str">
            <v>PLNT</v>
          </cell>
        </row>
        <row r="1558">
          <cell r="B1558" t="str">
            <v>LABOR</v>
          </cell>
          <cell r="C1558" t="str">
            <v>LABOR</v>
          </cell>
          <cell r="D1558" t="str">
            <v>LABOR</v>
          </cell>
          <cell r="E1558" t="str">
            <v>LABOR</v>
          </cell>
          <cell r="F1558" t="str">
            <v>LABOR</v>
          </cell>
          <cell r="H1558" t="str">
            <v>PLNT</v>
          </cell>
          <cell r="I1558" t="str">
            <v>PLNT</v>
          </cell>
          <cell r="J1558" t="str">
            <v>PLNT</v>
          </cell>
          <cell r="K1558" t="str">
            <v>PLNT</v>
          </cell>
          <cell r="L1558" t="str">
            <v>PLNT</v>
          </cell>
        </row>
        <row r="1561">
          <cell r="B1561" t="str">
            <v>PTD</v>
          </cell>
          <cell r="C1561" t="str">
            <v>PTD</v>
          </cell>
          <cell r="D1561" t="str">
            <v>PTD</v>
          </cell>
          <cell r="E1561" t="str">
            <v>PTD</v>
          </cell>
          <cell r="F1561" t="str">
            <v>PTD</v>
          </cell>
          <cell r="H1561" t="str">
            <v>PLNT</v>
          </cell>
          <cell r="I1561" t="str">
            <v>PLNT</v>
          </cell>
          <cell r="J1561" t="str">
            <v>PLNT</v>
          </cell>
          <cell r="K1561" t="str">
            <v>PLNT</v>
          </cell>
          <cell r="L1561" t="str">
            <v>PLNT</v>
          </cell>
        </row>
        <row r="1565">
          <cell r="B1565" t="str">
            <v>G-SITUS</v>
          </cell>
          <cell r="C1565" t="str">
            <v>G-SITUS</v>
          </cell>
          <cell r="D1565" t="str">
            <v>G-SITUS</v>
          </cell>
          <cell r="E1565" t="str">
            <v>G-SITUS</v>
          </cell>
          <cell r="F1565" t="str">
            <v>G-SITUS</v>
          </cell>
          <cell r="H1565" t="str">
            <v>PLNT</v>
          </cell>
          <cell r="I1565" t="str">
            <v>PLNT</v>
          </cell>
          <cell r="J1565" t="str">
            <v>PLNT</v>
          </cell>
          <cell r="K1565" t="str">
            <v>PLNT</v>
          </cell>
          <cell r="L1565" t="str">
            <v>PLNT</v>
          </cell>
        </row>
        <row r="1566">
          <cell r="B1566" t="str">
            <v>PTD</v>
          </cell>
          <cell r="C1566" t="str">
            <v>PTD</v>
          </cell>
          <cell r="D1566" t="str">
            <v>PTD</v>
          </cell>
          <cell r="E1566" t="str">
            <v>PTD</v>
          </cell>
          <cell r="F1566" t="str">
            <v>PTD</v>
          </cell>
          <cell r="H1566" t="str">
            <v>PLNT</v>
          </cell>
          <cell r="I1566" t="str">
            <v>PLNT</v>
          </cell>
          <cell r="J1566" t="str">
            <v>PLNT</v>
          </cell>
          <cell r="K1566" t="str">
            <v>PLNT</v>
          </cell>
          <cell r="L1566" t="str">
            <v>PLNT</v>
          </cell>
        </row>
        <row r="1567">
          <cell r="B1567" t="str">
            <v>CUST</v>
          </cell>
          <cell r="C1567" t="str">
            <v>CUST</v>
          </cell>
          <cell r="D1567" t="str">
            <v>CUST</v>
          </cell>
          <cell r="E1567" t="str">
            <v>CUST</v>
          </cell>
          <cell r="F1567" t="str">
            <v>CUST</v>
          </cell>
          <cell r="H1567" t="str">
            <v>CUST</v>
          </cell>
          <cell r="I1567" t="str">
            <v>CUST</v>
          </cell>
          <cell r="J1567" t="str">
            <v>CUST</v>
          </cell>
          <cell r="K1567" t="str">
            <v>CUST</v>
          </cell>
          <cell r="L1567" t="str">
            <v>CUST</v>
          </cell>
        </row>
        <row r="1568">
          <cell r="B1568" t="str">
            <v>G-SG</v>
          </cell>
          <cell r="C1568" t="str">
            <v>G-SG</v>
          </cell>
          <cell r="D1568" t="str">
            <v>G-SG</v>
          </cell>
          <cell r="E1568" t="str">
            <v>G-SG</v>
          </cell>
          <cell r="F1568" t="str">
            <v>G-SG</v>
          </cell>
          <cell r="H1568" t="str">
            <v>PLNT</v>
          </cell>
          <cell r="I1568" t="str">
            <v>PLNT</v>
          </cell>
          <cell r="J1568" t="str">
            <v>PLNT</v>
          </cell>
          <cell r="K1568" t="str">
            <v>PLNT</v>
          </cell>
          <cell r="L1568" t="str">
            <v>PLNT</v>
          </cell>
        </row>
        <row r="1569">
          <cell r="B1569" t="str">
            <v>PT</v>
          </cell>
          <cell r="C1569" t="str">
            <v>PT</v>
          </cell>
          <cell r="D1569" t="str">
            <v>PT</v>
          </cell>
          <cell r="E1569" t="str">
            <v>PT</v>
          </cell>
          <cell r="F1569" t="str">
            <v>PT</v>
          </cell>
          <cell r="H1569" t="str">
            <v>PLNT</v>
          </cell>
          <cell r="I1569" t="str">
            <v>PLNT</v>
          </cell>
          <cell r="J1569" t="str">
            <v>PLNT</v>
          </cell>
          <cell r="K1569" t="str">
            <v>PLNT</v>
          </cell>
          <cell r="L1569" t="str">
            <v>PLNT</v>
          </cell>
        </row>
        <row r="1570">
          <cell r="B1570" t="str">
            <v>PT</v>
          </cell>
          <cell r="C1570" t="str">
            <v>PT</v>
          </cell>
          <cell r="D1570" t="str">
            <v>PT</v>
          </cell>
          <cell r="E1570" t="str">
            <v>PT</v>
          </cell>
          <cell r="F1570" t="str">
            <v>PT</v>
          </cell>
          <cell r="H1570" t="str">
            <v>PLNT</v>
          </cell>
          <cell r="I1570" t="str">
            <v>PLNT</v>
          </cell>
          <cell r="J1570" t="str">
            <v>PLNT</v>
          </cell>
          <cell r="K1570" t="str">
            <v>PLNT</v>
          </cell>
          <cell r="L1570" t="str">
            <v>PLNT</v>
          </cell>
        </row>
        <row r="1574">
          <cell r="B1574" t="str">
            <v>G-SITUS</v>
          </cell>
          <cell r="C1574" t="str">
            <v>G-SITUS</v>
          </cell>
          <cell r="D1574" t="str">
            <v>G-SITUS</v>
          </cell>
          <cell r="E1574" t="str">
            <v>G-SITUS</v>
          </cell>
          <cell r="F1574" t="str">
            <v>G-SITUS</v>
          </cell>
          <cell r="H1574" t="str">
            <v>PLNT</v>
          </cell>
          <cell r="I1574" t="str">
            <v>PLNT</v>
          </cell>
          <cell r="J1574" t="str">
            <v>PLNT</v>
          </cell>
          <cell r="K1574" t="str">
            <v>PLNT</v>
          </cell>
          <cell r="L1574" t="str">
            <v>PLNT</v>
          </cell>
        </row>
        <row r="1575">
          <cell r="B1575" t="str">
            <v>PTD</v>
          </cell>
          <cell r="C1575" t="str">
            <v>PTD</v>
          </cell>
          <cell r="D1575" t="str">
            <v>PTD</v>
          </cell>
          <cell r="E1575" t="str">
            <v>PTD</v>
          </cell>
          <cell r="F1575" t="str">
            <v>PTD</v>
          </cell>
          <cell r="H1575" t="str">
            <v>PLNT</v>
          </cell>
          <cell r="I1575" t="str">
            <v>PLNT</v>
          </cell>
          <cell r="J1575" t="str">
            <v>PLNT</v>
          </cell>
          <cell r="K1575" t="str">
            <v>PLNT</v>
          </cell>
          <cell r="L1575" t="str">
            <v>PLNT</v>
          </cell>
        </row>
        <row r="1576">
          <cell r="B1576" t="str">
            <v>G-SG</v>
          </cell>
          <cell r="C1576" t="str">
            <v>G-SG</v>
          </cell>
          <cell r="D1576" t="str">
            <v>G-SG</v>
          </cell>
          <cell r="E1576" t="str">
            <v>G-SG</v>
          </cell>
          <cell r="F1576" t="str">
            <v>G-SG</v>
          </cell>
          <cell r="H1576" t="str">
            <v>PLNT</v>
          </cell>
          <cell r="I1576" t="str">
            <v>PLNT</v>
          </cell>
          <cell r="J1576" t="str">
            <v>PLNT</v>
          </cell>
          <cell r="K1576" t="str">
            <v>PLNT</v>
          </cell>
          <cell r="L1576" t="str">
            <v>PLNT</v>
          </cell>
        </row>
        <row r="1577">
          <cell r="B1577" t="str">
            <v>PT</v>
          </cell>
          <cell r="C1577" t="str">
            <v>PT</v>
          </cell>
          <cell r="D1577" t="str">
            <v>PT</v>
          </cell>
          <cell r="E1577" t="str">
            <v>PT</v>
          </cell>
          <cell r="F1577" t="str">
            <v>PT</v>
          </cell>
          <cell r="H1577" t="str">
            <v>PLNT</v>
          </cell>
          <cell r="I1577" t="str">
            <v>PLNT</v>
          </cell>
          <cell r="J1577" t="str">
            <v>PLNT</v>
          </cell>
          <cell r="K1577" t="str">
            <v>PLNT</v>
          </cell>
          <cell r="L1577" t="str">
            <v>PLNT</v>
          </cell>
        </row>
        <row r="1578">
          <cell r="B1578" t="str">
            <v>PT</v>
          </cell>
          <cell r="C1578" t="str">
            <v>PT</v>
          </cell>
          <cell r="D1578" t="str">
            <v>PT</v>
          </cell>
          <cell r="E1578" t="str">
            <v>PT</v>
          </cell>
          <cell r="F1578" t="str">
            <v>PT</v>
          </cell>
          <cell r="H1578" t="str">
            <v>PLNT</v>
          </cell>
          <cell r="I1578" t="str">
            <v>PLNT</v>
          </cell>
          <cell r="J1578" t="str">
            <v>PLNT</v>
          </cell>
          <cell r="K1578" t="str">
            <v>PLNT</v>
          </cell>
          <cell r="L1578" t="str">
            <v>PLNT</v>
          </cell>
        </row>
        <row r="1584">
          <cell r="B1584" t="str">
            <v>I-SITUS</v>
          </cell>
          <cell r="C1584" t="str">
            <v>I-SITUS</v>
          </cell>
          <cell r="D1584" t="str">
            <v>I-SITUS</v>
          </cell>
          <cell r="E1584" t="str">
            <v>I-SITUS</v>
          </cell>
          <cell r="F1584" t="str">
            <v>I-SITUS</v>
          </cell>
          <cell r="H1584" t="str">
            <v>PLNT</v>
          </cell>
          <cell r="I1584" t="str">
            <v>PLNT</v>
          </cell>
          <cell r="J1584" t="str">
            <v>PLNT</v>
          </cell>
          <cell r="K1584" t="str">
            <v>PLNT</v>
          </cell>
          <cell r="L1584" t="str">
            <v>PLNT</v>
          </cell>
        </row>
        <row r="1585">
          <cell r="B1585" t="str">
            <v>PTD</v>
          </cell>
          <cell r="C1585" t="str">
            <v>PTD</v>
          </cell>
          <cell r="D1585" t="str">
            <v>PTD</v>
          </cell>
          <cell r="E1585" t="str">
            <v>PTD</v>
          </cell>
          <cell r="F1585" t="str">
            <v>PTD</v>
          </cell>
          <cell r="H1585" t="str">
            <v>PLNT</v>
          </cell>
          <cell r="I1585" t="str">
            <v>PLNT</v>
          </cell>
          <cell r="J1585" t="str">
            <v>PLNT</v>
          </cell>
          <cell r="K1585" t="str">
            <v>PLNT</v>
          </cell>
          <cell r="L1585" t="str">
            <v>PLNT</v>
          </cell>
        </row>
        <row r="1586">
          <cell r="B1586" t="str">
            <v>I-SG</v>
          </cell>
          <cell r="C1586" t="str">
            <v>I-SG</v>
          </cell>
          <cell r="D1586" t="str">
            <v>I-SG</v>
          </cell>
          <cell r="E1586" t="str">
            <v>I-SG</v>
          </cell>
          <cell r="F1586" t="str">
            <v>I-SG</v>
          </cell>
          <cell r="H1586" t="str">
            <v>PLNT</v>
          </cell>
          <cell r="I1586" t="str">
            <v>PLNT</v>
          </cell>
          <cell r="J1586" t="str">
            <v>PLNT</v>
          </cell>
          <cell r="K1586" t="str">
            <v>PLNT</v>
          </cell>
          <cell r="L1586" t="str">
            <v>PLNT</v>
          </cell>
        </row>
        <row r="1589">
          <cell r="B1589" t="str">
            <v>I-SITUS</v>
          </cell>
          <cell r="C1589" t="str">
            <v>I-SITUS</v>
          </cell>
          <cell r="D1589" t="str">
            <v>I-SITUS</v>
          </cell>
          <cell r="E1589" t="str">
            <v>I-SITUS</v>
          </cell>
          <cell r="F1589" t="str">
            <v>I-SITUS</v>
          </cell>
          <cell r="H1589" t="str">
            <v>PLNT</v>
          </cell>
          <cell r="I1589" t="str">
            <v>PLNT</v>
          </cell>
          <cell r="J1589" t="str">
            <v>PLNT</v>
          </cell>
          <cell r="K1589" t="str">
            <v>PLNT</v>
          </cell>
          <cell r="L1589" t="str">
            <v>PLNT</v>
          </cell>
        </row>
        <row r="1590">
          <cell r="B1590" t="str">
            <v>I-SG</v>
          </cell>
          <cell r="C1590" t="str">
            <v>I-SG</v>
          </cell>
          <cell r="D1590" t="str">
            <v>I-SG</v>
          </cell>
          <cell r="E1590" t="str">
            <v>I-SG</v>
          </cell>
          <cell r="F1590" t="str">
            <v>I-SG</v>
          </cell>
          <cell r="H1590" t="str">
            <v>PLNT</v>
          </cell>
          <cell r="I1590" t="str">
            <v>PLNT</v>
          </cell>
          <cell r="J1590" t="str">
            <v>PLNT</v>
          </cell>
          <cell r="K1590" t="str">
            <v>PLNT</v>
          </cell>
          <cell r="L1590" t="str">
            <v>PLNT</v>
          </cell>
        </row>
        <row r="1591">
          <cell r="B1591" t="str">
            <v>I-SG</v>
          </cell>
          <cell r="C1591" t="str">
            <v>I-SG</v>
          </cell>
          <cell r="D1591" t="str">
            <v>I-SG</v>
          </cell>
          <cell r="E1591" t="str">
            <v>I-SG</v>
          </cell>
          <cell r="F1591" t="str">
            <v>I-SG</v>
          </cell>
          <cell r="H1591" t="str">
            <v>PLNT</v>
          </cell>
          <cell r="I1591" t="str">
            <v>PLNT</v>
          </cell>
          <cell r="J1591" t="str">
            <v>PLNT</v>
          </cell>
          <cell r="K1591" t="str">
            <v>PLNT</v>
          </cell>
          <cell r="L1591" t="str">
            <v>PLNT</v>
          </cell>
        </row>
        <row r="1592">
          <cell r="B1592" t="str">
            <v>I-SG</v>
          </cell>
          <cell r="C1592" t="str">
            <v>I-SG</v>
          </cell>
          <cell r="D1592" t="str">
            <v>I-SG</v>
          </cell>
          <cell r="E1592" t="str">
            <v>I-SG</v>
          </cell>
          <cell r="F1592" t="str">
            <v>I-SG</v>
          </cell>
          <cell r="H1592" t="str">
            <v>PLNT</v>
          </cell>
          <cell r="I1592" t="str">
            <v>PLNT</v>
          </cell>
          <cell r="J1592" t="str">
            <v>PLNT</v>
          </cell>
          <cell r="K1592" t="str">
            <v>PLNT</v>
          </cell>
          <cell r="L1592" t="str">
            <v>PLNT</v>
          </cell>
        </row>
        <row r="1593">
          <cell r="B1593" t="str">
            <v>P</v>
          </cell>
          <cell r="C1593" t="str">
            <v>P</v>
          </cell>
          <cell r="D1593" t="str">
            <v>P</v>
          </cell>
          <cell r="E1593" t="str">
            <v>P</v>
          </cell>
          <cell r="F1593" t="str">
            <v>P</v>
          </cell>
          <cell r="H1593" t="str">
            <v>PLNT</v>
          </cell>
          <cell r="I1593" t="str">
            <v>PLNT</v>
          </cell>
          <cell r="J1593" t="str">
            <v>PLNT</v>
          </cell>
          <cell r="K1593" t="str">
            <v>PLNT</v>
          </cell>
          <cell r="L1593" t="str">
            <v>PLNT</v>
          </cell>
        </row>
        <row r="1594">
          <cell r="B1594" t="str">
            <v>P</v>
          </cell>
          <cell r="C1594" t="str">
            <v>P</v>
          </cell>
          <cell r="D1594" t="str">
            <v>P</v>
          </cell>
          <cell r="E1594" t="str">
            <v>P</v>
          </cell>
          <cell r="F1594" t="str">
            <v>P</v>
          </cell>
          <cell r="H1594" t="str">
            <v>PLNT</v>
          </cell>
          <cell r="I1594" t="str">
            <v>PLNT</v>
          </cell>
          <cell r="J1594" t="str">
            <v>PLNT</v>
          </cell>
          <cell r="K1594" t="str">
            <v>PLNT</v>
          </cell>
          <cell r="L1594" t="str">
            <v>PLNT</v>
          </cell>
        </row>
        <row r="1598">
          <cell r="B1598" t="str">
            <v>I-SITUS</v>
          </cell>
          <cell r="C1598" t="str">
            <v>I-SITUS</v>
          </cell>
          <cell r="D1598" t="str">
            <v>I-SITUS</v>
          </cell>
          <cell r="E1598" t="str">
            <v>I-SITUS</v>
          </cell>
          <cell r="F1598" t="str">
            <v>I-SITUS</v>
          </cell>
          <cell r="H1598" t="str">
            <v>PLNT</v>
          </cell>
          <cell r="I1598" t="str">
            <v>PLNT</v>
          </cell>
          <cell r="J1598" t="str">
            <v>PLNT</v>
          </cell>
          <cell r="K1598" t="str">
            <v>PLNT</v>
          </cell>
          <cell r="L1598" t="str">
            <v>PLNT</v>
          </cell>
        </row>
        <row r="1599">
          <cell r="B1599" t="str">
            <v>I-SG</v>
          </cell>
          <cell r="C1599" t="str">
            <v>I-SG</v>
          </cell>
          <cell r="D1599" t="str">
            <v>I-SG</v>
          </cell>
          <cell r="E1599" t="str">
            <v>I-SG</v>
          </cell>
          <cell r="F1599" t="str">
            <v>I-SG</v>
          </cell>
          <cell r="H1599" t="str">
            <v>PLNT</v>
          </cell>
          <cell r="I1599" t="str">
            <v>PLNT</v>
          </cell>
          <cell r="J1599" t="str">
            <v>PLNT</v>
          </cell>
          <cell r="K1599" t="str">
            <v>PLNT</v>
          </cell>
          <cell r="L1599" t="str">
            <v>PLNT</v>
          </cell>
        </row>
        <row r="1600">
          <cell r="B1600" t="str">
            <v>PTD</v>
          </cell>
          <cell r="C1600" t="str">
            <v>PTD</v>
          </cell>
          <cell r="D1600" t="str">
            <v>PTD</v>
          </cell>
          <cell r="E1600" t="str">
            <v>PTD</v>
          </cell>
          <cell r="F1600" t="str">
            <v>PTD</v>
          </cell>
          <cell r="H1600" t="str">
            <v>PLNT</v>
          </cell>
          <cell r="I1600" t="str">
            <v>PLNT</v>
          </cell>
          <cell r="J1600" t="str">
            <v>PLNT</v>
          </cell>
          <cell r="K1600" t="str">
            <v>PLNT</v>
          </cell>
          <cell r="L1600" t="str">
            <v>PLNT</v>
          </cell>
        </row>
        <row r="1601">
          <cell r="B1601" t="str">
            <v>P</v>
          </cell>
          <cell r="C1601" t="str">
            <v>P</v>
          </cell>
          <cell r="D1601" t="str">
            <v>P</v>
          </cell>
          <cell r="E1601" t="str">
            <v>P</v>
          </cell>
          <cell r="F1601" t="str">
            <v>P</v>
          </cell>
          <cell r="H1601" t="str">
            <v>PLNT</v>
          </cell>
          <cell r="I1601" t="str">
            <v>PLNT</v>
          </cell>
          <cell r="J1601" t="str">
            <v>PLNT</v>
          </cell>
          <cell r="K1601" t="str">
            <v>PLNT</v>
          </cell>
          <cell r="L1601" t="str">
            <v>PLNT</v>
          </cell>
        </row>
        <row r="1602">
          <cell r="B1602" t="str">
            <v>CUST</v>
          </cell>
          <cell r="C1602" t="str">
            <v>CUST</v>
          </cell>
          <cell r="D1602" t="str">
            <v>CUST</v>
          </cell>
          <cell r="E1602" t="str">
            <v>CUST</v>
          </cell>
          <cell r="F1602" t="str">
            <v>CUST</v>
          </cell>
          <cell r="H1602" t="str">
            <v>CUST</v>
          </cell>
          <cell r="I1602" t="str">
            <v>CUST</v>
          </cell>
          <cell r="J1602" t="str">
            <v>CUST</v>
          </cell>
          <cell r="K1602" t="str">
            <v>CUST</v>
          </cell>
          <cell r="L1602" t="str">
            <v>CUST</v>
          </cell>
        </row>
        <row r="1603">
          <cell r="B1603" t="str">
            <v>P</v>
          </cell>
          <cell r="C1603" t="str">
            <v>P</v>
          </cell>
          <cell r="D1603" t="str">
            <v>P</v>
          </cell>
          <cell r="E1603" t="str">
            <v>P</v>
          </cell>
          <cell r="F1603" t="str">
            <v>P</v>
          </cell>
          <cell r="H1603" t="str">
            <v>PLNT</v>
          </cell>
          <cell r="I1603" t="str">
            <v>PLNT</v>
          </cell>
          <cell r="J1603" t="str">
            <v>PLNT</v>
          </cell>
          <cell r="K1603" t="str">
            <v>PLNT</v>
          </cell>
          <cell r="L1603" t="str">
            <v>PLNT</v>
          </cell>
        </row>
        <row r="1604">
          <cell r="B1604" t="str">
            <v>I-DGP</v>
          </cell>
          <cell r="C1604" t="str">
            <v>I-DGP</v>
          </cell>
          <cell r="D1604" t="str">
            <v>I-DGP</v>
          </cell>
          <cell r="E1604" t="str">
            <v>I-DGP</v>
          </cell>
          <cell r="F1604" t="str">
            <v>I-DGP</v>
          </cell>
          <cell r="H1604" t="str">
            <v>PLNT</v>
          </cell>
          <cell r="I1604" t="str">
            <v>PLNT</v>
          </cell>
          <cell r="J1604" t="str">
            <v>PLNT</v>
          </cell>
          <cell r="K1604" t="str">
            <v>PLNT</v>
          </cell>
          <cell r="L1604" t="str">
            <v>PLNT</v>
          </cell>
        </row>
        <row r="1607">
          <cell r="B1607" t="str">
            <v>I-SITUS</v>
          </cell>
          <cell r="C1607" t="str">
            <v>I-SITUS</v>
          </cell>
          <cell r="D1607" t="str">
            <v>I-SITUS</v>
          </cell>
          <cell r="E1607" t="str">
            <v>I-SITUS</v>
          </cell>
          <cell r="F1607" t="str">
            <v>I-SITUS</v>
          </cell>
          <cell r="H1607" t="str">
            <v>PLNT</v>
          </cell>
          <cell r="I1607" t="str">
            <v>PLNT</v>
          </cell>
          <cell r="J1607" t="str">
            <v>PLNT</v>
          </cell>
          <cell r="K1607" t="str">
            <v>PLNT</v>
          </cell>
          <cell r="L1607" t="str">
            <v>PLNT</v>
          </cell>
        </row>
        <row r="1611">
          <cell r="B1611" t="str">
            <v>I-SITUS</v>
          </cell>
          <cell r="C1611" t="str">
            <v>I-SITUS</v>
          </cell>
          <cell r="D1611" t="str">
            <v>I-SITUS</v>
          </cell>
          <cell r="E1611" t="str">
            <v>I-SITUS</v>
          </cell>
          <cell r="F1611" t="str">
            <v>I-SITUS</v>
          </cell>
          <cell r="H1611" t="str">
            <v>PLNT</v>
          </cell>
          <cell r="I1611" t="str">
            <v>PLNT</v>
          </cell>
          <cell r="J1611" t="str">
            <v>PLNT</v>
          </cell>
          <cell r="K1611" t="str">
            <v>PLNT</v>
          </cell>
          <cell r="L1611" t="str">
            <v>PLNT</v>
          </cell>
        </row>
        <row r="1612">
          <cell r="B1612" t="str">
            <v>I-SG</v>
          </cell>
          <cell r="C1612" t="str">
            <v>I-SG</v>
          </cell>
          <cell r="D1612" t="str">
            <v>I-SG</v>
          </cell>
          <cell r="E1612" t="str">
            <v>I-SG</v>
          </cell>
          <cell r="F1612" t="str">
            <v>I-SG</v>
          </cell>
          <cell r="H1612" t="str">
            <v>PLNT</v>
          </cell>
          <cell r="I1612" t="str">
            <v>PLNT</v>
          </cell>
          <cell r="J1612" t="str">
            <v>PLNT</v>
          </cell>
          <cell r="K1612" t="str">
            <v>PLNT</v>
          </cell>
          <cell r="L1612" t="str">
            <v>PLNT</v>
          </cell>
        </row>
        <row r="1613">
          <cell r="B1613" t="str">
            <v>P</v>
          </cell>
          <cell r="C1613" t="str">
            <v>P</v>
          </cell>
          <cell r="D1613" t="str">
            <v>P</v>
          </cell>
          <cell r="E1613" t="str">
            <v>P</v>
          </cell>
          <cell r="F1613" t="str">
            <v>P</v>
          </cell>
          <cell r="H1613" t="str">
            <v>PLNT</v>
          </cell>
          <cell r="I1613" t="str">
            <v>PLNT</v>
          </cell>
          <cell r="J1613" t="str">
            <v>PLNT</v>
          </cell>
          <cell r="K1613" t="str">
            <v>PLNT</v>
          </cell>
          <cell r="L1613" t="str">
            <v>PLNT</v>
          </cell>
        </row>
        <row r="1614">
          <cell r="B1614" t="str">
            <v>PTD</v>
          </cell>
          <cell r="C1614" t="str">
            <v>PTD</v>
          </cell>
          <cell r="D1614" t="str">
            <v>PTD</v>
          </cell>
          <cell r="E1614" t="str">
            <v>PTD</v>
          </cell>
          <cell r="F1614" t="str">
            <v>PTD</v>
          </cell>
          <cell r="H1614" t="str">
            <v>PLNT</v>
          </cell>
          <cell r="I1614" t="str">
            <v>PLNT</v>
          </cell>
          <cell r="J1614" t="str">
            <v>PLNT</v>
          </cell>
          <cell r="K1614" t="str">
            <v>PLNT</v>
          </cell>
          <cell r="L1614" t="str">
            <v>PLNT</v>
          </cell>
        </row>
        <row r="1623">
          <cell r="B1623" t="str">
            <v>DPW</v>
          </cell>
          <cell r="C1623" t="str">
            <v>DPW</v>
          </cell>
          <cell r="D1623" t="str">
            <v>DPW</v>
          </cell>
          <cell r="E1623" t="str">
            <v>DPW</v>
          </cell>
          <cell r="F1623" t="str">
            <v>DPW</v>
          </cell>
          <cell r="H1623" t="str">
            <v>PLNT</v>
          </cell>
          <cell r="I1623" t="str">
            <v>PLNT</v>
          </cell>
          <cell r="J1623" t="str">
            <v>PLNT</v>
          </cell>
          <cell r="K1623" t="str">
            <v>PLNT</v>
          </cell>
          <cell r="L1623" t="str">
            <v>PLNT</v>
          </cell>
        </row>
        <row r="1624">
          <cell r="B1624" t="str">
            <v>P</v>
          </cell>
          <cell r="C1624" t="str">
            <v>P</v>
          </cell>
          <cell r="D1624" t="str">
            <v>P</v>
          </cell>
          <cell r="E1624" t="str">
            <v>P</v>
          </cell>
          <cell r="F1624" t="str">
            <v>P</v>
          </cell>
          <cell r="H1624" t="str">
            <v>PLNT</v>
          </cell>
          <cell r="I1624" t="str">
            <v>PLNT</v>
          </cell>
          <cell r="J1624" t="str">
            <v>PLNT</v>
          </cell>
          <cell r="K1624" t="str">
            <v>PLNT</v>
          </cell>
          <cell r="L1624" t="str">
            <v>PLNT</v>
          </cell>
        </row>
        <row r="1625">
          <cell r="B1625" t="str">
            <v>T</v>
          </cell>
          <cell r="C1625" t="str">
            <v>T</v>
          </cell>
          <cell r="D1625" t="str">
            <v>T</v>
          </cell>
          <cell r="E1625" t="str">
            <v>T</v>
          </cell>
          <cell r="F1625" t="str">
            <v>T</v>
          </cell>
          <cell r="H1625" t="str">
            <v>PLNT</v>
          </cell>
          <cell r="I1625" t="str">
            <v>PLNT</v>
          </cell>
          <cell r="J1625" t="str">
            <v>PLNT</v>
          </cell>
          <cell r="K1625" t="str">
            <v>PLNT</v>
          </cell>
          <cell r="L1625" t="str">
            <v>PLNT</v>
          </cell>
        </row>
        <row r="1626">
          <cell r="B1626" t="str">
            <v>P</v>
          </cell>
          <cell r="C1626" t="str">
            <v>P</v>
          </cell>
          <cell r="D1626" t="str">
            <v>P</v>
          </cell>
          <cell r="E1626" t="str">
            <v>P</v>
          </cell>
          <cell r="F1626" t="str">
            <v>P</v>
          </cell>
          <cell r="H1626" t="str">
            <v>PLNT</v>
          </cell>
          <cell r="I1626" t="str">
            <v>PLNT</v>
          </cell>
          <cell r="J1626" t="str">
            <v>PLNT</v>
          </cell>
          <cell r="K1626" t="str">
            <v>PLNT</v>
          </cell>
          <cell r="L1626" t="str">
            <v>PLNT</v>
          </cell>
        </row>
        <row r="1627">
          <cell r="B1627" t="str">
            <v>P</v>
          </cell>
          <cell r="C1627" t="str">
            <v>P</v>
          </cell>
          <cell r="D1627" t="str">
            <v>P</v>
          </cell>
          <cell r="E1627" t="str">
            <v>P</v>
          </cell>
          <cell r="F1627" t="str">
            <v>P</v>
          </cell>
          <cell r="H1627" t="str">
            <v>PLNT</v>
          </cell>
          <cell r="I1627" t="str">
            <v>PLNT</v>
          </cell>
          <cell r="J1627" t="str">
            <v>PLNT</v>
          </cell>
          <cell r="K1627" t="str">
            <v>PLNT</v>
          </cell>
          <cell r="L1627" t="str">
            <v>PLNT</v>
          </cell>
        </row>
        <row r="1628">
          <cell r="B1628" t="str">
            <v>G</v>
          </cell>
          <cell r="C1628" t="str">
            <v>G</v>
          </cell>
          <cell r="D1628" t="str">
            <v>G</v>
          </cell>
          <cell r="E1628" t="str">
            <v>G</v>
          </cell>
          <cell r="F1628" t="str">
            <v>G</v>
          </cell>
          <cell r="H1628" t="str">
            <v>PLNT</v>
          </cell>
          <cell r="I1628" t="str">
            <v>PLNT</v>
          </cell>
          <cell r="J1628" t="str">
            <v>PLNT</v>
          </cell>
          <cell r="K1628" t="str">
            <v>PLNT</v>
          </cell>
          <cell r="L1628" t="str">
            <v>PLNT</v>
          </cell>
        </row>
        <row r="1632">
          <cell r="B1632" t="str">
            <v>P</v>
          </cell>
          <cell r="C1632" t="str">
            <v>P</v>
          </cell>
          <cell r="D1632" t="str">
            <v>P</v>
          </cell>
          <cell r="E1632" t="str">
            <v>P</v>
          </cell>
          <cell r="F1632" t="str">
            <v>P</v>
          </cell>
          <cell r="H1632" t="str">
            <v>PLNT</v>
          </cell>
          <cell r="I1632" t="str">
            <v>PLNT</v>
          </cell>
          <cell r="J1632" t="str">
            <v>PLNT</v>
          </cell>
          <cell r="K1632" t="str">
            <v>PLNT</v>
          </cell>
          <cell r="L1632" t="str">
            <v>PLNT</v>
          </cell>
        </row>
        <row r="1633">
          <cell r="B1633" t="str">
            <v>P</v>
          </cell>
          <cell r="C1633" t="str">
            <v>P</v>
          </cell>
          <cell r="D1633" t="str">
            <v>P</v>
          </cell>
          <cell r="E1633" t="str">
            <v>P</v>
          </cell>
          <cell r="F1633" t="str">
            <v>P</v>
          </cell>
          <cell r="H1633" t="str">
            <v>PLNT</v>
          </cell>
          <cell r="I1633" t="str">
            <v>PLNT</v>
          </cell>
          <cell r="J1633" t="str">
            <v>PLNT</v>
          </cell>
          <cell r="K1633" t="str">
            <v>PLNT</v>
          </cell>
          <cell r="L1633" t="str">
            <v>PLNT</v>
          </cell>
        </row>
        <row r="1634">
          <cell r="B1634" t="str">
            <v>P</v>
          </cell>
          <cell r="C1634" t="str">
            <v>P</v>
          </cell>
          <cell r="D1634" t="str">
            <v>P</v>
          </cell>
          <cell r="E1634" t="str">
            <v>P</v>
          </cell>
          <cell r="F1634" t="str">
            <v>P</v>
          </cell>
          <cell r="H1634" t="str">
            <v>PLNT</v>
          </cell>
          <cell r="I1634" t="str">
            <v>PLNT</v>
          </cell>
          <cell r="J1634" t="str">
            <v>PLNT</v>
          </cell>
          <cell r="K1634" t="str">
            <v>PLNT</v>
          </cell>
          <cell r="L1634" t="str">
            <v>PLNT</v>
          </cell>
        </row>
        <row r="1638">
          <cell r="B1638" t="str">
            <v>P</v>
          </cell>
          <cell r="C1638" t="str">
            <v>P</v>
          </cell>
          <cell r="D1638" t="str">
            <v>P</v>
          </cell>
          <cell r="E1638" t="str">
            <v>P</v>
          </cell>
          <cell r="F1638" t="str">
            <v>P</v>
          </cell>
          <cell r="H1638" t="str">
            <v>PLNT</v>
          </cell>
          <cell r="I1638" t="str">
            <v>PLNT</v>
          </cell>
          <cell r="J1638" t="str">
            <v>PLNT</v>
          </cell>
          <cell r="K1638" t="str">
            <v>PLNT</v>
          </cell>
          <cell r="L1638" t="str">
            <v>PLNT</v>
          </cell>
        </row>
        <row r="1639">
          <cell r="B1639" t="str">
            <v>P</v>
          </cell>
          <cell r="C1639" t="str">
            <v>P</v>
          </cell>
          <cell r="D1639" t="str">
            <v>P</v>
          </cell>
          <cell r="E1639" t="str">
            <v>P</v>
          </cell>
          <cell r="F1639" t="str">
            <v>P</v>
          </cell>
          <cell r="H1639" t="str">
            <v>PLNT</v>
          </cell>
          <cell r="I1639" t="str">
            <v>PLNT</v>
          </cell>
          <cell r="J1639" t="str">
            <v>PLNT</v>
          </cell>
          <cell r="K1639" t="str">
            <v>PLNT</v>
          </cell>
          <cell r="L1639" t="str">
            <v>PLNT</v>
          </cell>
        </row>
        <row r="1640">
          <cell r="B1640" t="str">
            <v>P</v>
          </cell>
          <cell r="C1640" t="str">
            <v>P</v>
          </cell>
          <cell r="D1640" t="str">
            <v>P</v>
          </cell>
          <cell r="E1640" t="str">
            <v>P</v>
          </cell>
          <cell r="F1640" t="str">
            <v>P</v>
          </cell>
          <cell r="H1640" t="str">
            <v>PLNT</v>
          </cell>
          <cell r="I1640" t="str">
            <v>PLNT</v>
          </cell>
          <cell r="J1640" t="str">
            <v>PLNT</v>
          </cell>
          <cell r="K1640" t="str">
            <v>PLNT</v>
          </cell>
          <cell r="L1640" t="str">
            <v>PLNT</v>
          </cell>
        </row>
        <row r="1643">
          <cell r="B1643" t="str">
            <v>LABOR</v>
          </cell>
          <cell r="C1643" t="str">
            <v>LABOR</v>
          </cell>
          <cell r="D1643" t="str">
            <v>LABOR</v>
          </cell>
          <cell r="E1643" t="str">
            <v>LABOR</v>
          </cell>
          <cell r="F1643" t="str">
            <v>LABOR</v>
          </cell>
          <cell r="H1643" t="str">
            <v>PLNT</v>
          </cell>
          <cell r="I1643" t="str">
            <v>PLNT</v>
          </cell>
          <cell r="J1643" t="str">
            <v>PLNT</v>
          </cell>
          <cell r="K1643" t="str">
            <v>PLNT</v>
          </cell>
          <cell r="L1643" t="str">
            <v>PLNT</v>
          </cell>
        </row>
        <row r="1647">
          <cell r="B1647" t="str">
            <v>DMSC</v>
          </cell>
          <cell r="C1647" t="str">
            <v>DMSC</v>
          </cell>
          <cell r="D1647" t="str">
            <v>DMSC</v>
          </cell>
          <cell r="E1647" t="str">
            <v>DMSC</v>
          </cell>
          <cell r="F1647" t="str">
            <v>DMSC</v>
          </cell>
          <cell r="H1647" t="str">
            <v>MISC</v>
          </cell>
          <cell r="I1647" t="str">
            <v>MISC</v>
          </cell>
          <cell r="J1647" t="str">
            <v>MISC</v>
          </cell>
          <cell r="K1647" t="str">
            <v>MISC</v>
          </cell>
          <cell r="L1647" t="str">
            <v>MISC</v>
          </cell>
        </row>
        <row r="1648">
          <cell r="B1648" t="str">
            <v>DMSC</v>
          </cell>
          <cell r="C1648" t="str">
            <v>DMSC</v>
          </cell>
          <cell r="D1648" t="str">
            <v>DMSC</v>
          </cell>
          <cell r="E1648" t="str">
            <v>DMSC</v>
          </cell>
          <cell r="F1648" t="str">
            <v>DMSC</v>
          </cell>
          <cell r="H1648" t="str">
            <v>MISC</v>
          </cell>
          <cell r="I1648" t="str">
            <v>MISC</v>
          </cell>
          <cell r="J1648" t="str">
            <v>MISC</v>
          </cell>
          <cell r="K1648" t="str">
            <v>MISC</v>
          </cell>
          <cell r="L1648" t="str">
            <v>MISC</v>
          </cell>
        </row>
        <row r="1652">
          <cell r="B1652" t="str">
            <v>DMSC</v>
          </cell>
          <cell r="C1652" t="str">
            <v>DMSC</v>
          </cell>
          <cell r="D1652" t="str">
            <v>DMSC</v>
          </cell>
          <cell r="E1652" t="str">
            <v>DMSC</v>
          </cell>
          <cell r="F1652" t="str">
            <v>DMSC</v>
          </cell>
          <cell r="H1652" t="str">
            <v>MISC</v>
          </cell>
          <cell r="I1652" t="str">
            <v>MISC</v>
          </cell>
          <cell r="J1652" t="str">
            <v>MISC</v>
          </cell>
          <cell r="K1652" t="str">
            <v>MISC</v>
          </cell>
          <cell r="L1652" t="str">
            <v>MISC</v>
          </cell>
        </row>
        <row r="1653">
          <cell r="B1653" t="str">
            <v>DMSC</v>
          </cell>
          <cell r="C1653" t="str">
            <v>DMSC</v>
          </cell>
          <cell r="D1653" t="str">
            <v>DMSC</v>
          </cell>
          <cell r="E1653" t="str">
            <v>DMSC</v>
          </cell>
          <cell r="F1653" t="str">
            <v>DMSC</v>
          </cell>
          <cell r="H1653" t="str">
            <v>MISC</v>
          </cell>
          <cell r="I1653" t="str">
            <v>MISC</v>
          </cell>
          <cell r="J1653" t="str">
            <v>MISC</v>
          </cell>
          <cell r="K1653" t="str">
            <v>MISC</v>
          </cell>
          <cell r="L1653" t="str">
            <v>MISC</v>
          </cell>
        </row>
        <row r="1654">
          <cell r="B1654" t="str">
            <v>DMSC</v>
          </cell>
          <cell r="C1654" t="str">
            <v>DMSC</v>
          </cell>
          <cell r="D1654" t="str">
            <v>DMSC</v>
          </cell>
          <cell r="E1654" t="str">
            <v>DMSC</v>
          </cell>
          <cell r="F1654" t="str">
            <v>DMSC</v>
          </cell>
          <cell r="H1654" t="str">
            <v>MISC</v>
          </cell>
          <cell r="I1654" t="str">
            <v>MISC</v>
          </cell>
          <cell r="J1654" t="str">
            <v>MISC</v>
          </cell>
          <cell r="K1654" t="str">
            <v>MISC</v>
          </cell>
          <cell r="L1654" t="str">
            <v>MISC</v>
          </cell>
        </row>
        <row r="1655">
          <cell r="B1655" t="str">
            <v>DMSC</v>
          </cell>
          <cell r="C1655" t="str">
            <v>DMSC</v>
          </cell>
          <cell r="D1655" t="str">
            <v>DMSC</v>
          </cell>
          <cell r="E1655" t="str">
            <v>DMSC</v>
          </cell>
          <cell r="F1655" t="str">
            <v>DMSC</v>
          </cell>
          <cell r="H1655" t="str">
            <v>MISC</v>
          </cell>
          <cell r="I1655" t="str">
            <v>MISC</v>
          </cell>
          <cell r="J1655" t="str">
            <v>MISC</v>
          </cell>
          <cell r="K1655" t="str">
            <v>MISC</v>
          </cell>
          <cell r="L1655" t="str">
            <v>MISC</v>
          </cell>
        </row>
        <row r="1659">
          <cell r="B1659" t="str">
            <v>DMSC</v>
          </cell>
          <cell r="C1659" t="str">
            <v>DMSC</v>
          </cell>
          <cell r="D1659" t="str">
            <v>DMSC</v>
          </cell>
          <cell r="E1659" t="str">
            <v>DMSC</v>
          </cell>
          <cell r="F1659" t="str">
            <v>DMSC</v>
          </cell>
          <cell r="H1659" t="str">
            <v>MISC</v>
          </cell>
          <cell r="I1659" t="str">
            <v>MISC</v>
          </cell>
          <cell r="J1659" t="str">
            <v>MISC</v>
          </cell>
          <cell r="K1659" t="str">
            <v>MISC</v>
          </cell>
          <cell r="L1659" t="str">
            <v>MISC</v>
          </cell>
        </row>
        <row r="1660">
          <cell r="B1660" t="str">
            <v>CUST</v>
          </cell>
          <cell r="C1660" t="str">
            <v>DMSC</v>
          </cell>
          <cell r="D1660" t="str">
            <v>CUST</v>
          </cell>
          <cell r="E1660" t="str">
            <v>CUST</v>
          </cell>
          <cell r="F1660" t="str">
            <v>CUST</v>
          </cell>
          <cell r="H1660" t="str">
            <v>CUST</v>
          </cell>
          <cell r="I1660" t="str">
            <v>CUST</v>
          </cell>
          <cell r="J1660" t="str">
            <v>CUST</v>
          </cell>
          <cell r="K1660" t="str">
            <v>CUST</v>
          </cell>
          <cell r="L1660" t="str">
            <v>CUST</v>
          </cell>
        </row>
        <row r="1661">
          <cell r="B1661" t="str">
            <v>CUST</v>
          </cell>
          <cell r="C1661" t="str">
            <v>DMSC</v>
          </cell>
          <cell r="D1661" t="str">
            <v>CUST</v>
          </cell>
          <cell r="E1661" t="str">
            <v>CUST</v>
          </cell>
          <cell r="F1661" t="str">
            <v>CUST</v>
          </cell>
          <cell r="H1661" t="str">
            <v>CUST</v>
          </cell>
          <cell r="I1661" t="str">
            <v>CUST</v>
          </cell>
          <cell r="J1661" t="str">
            <v>CUST</v>
          </cell>
          <cell r="K1661" t="str">
            <v>CUST</v>
          </cell>
          <cell r="L1661" t="str">
            <v>CUST</v>
          </cell>
        </row>
        <row r="1662">
          <cell r="B1662" t="str">
            <v>DMSC</v>
          </cell>
          <cell r="C1662" t="str">
            <v>DMSC</v>
          </cell>
          <cell r="D1662" t="str">
            <v>DMSC</v>
          </cell>
          <cell r="E1662" t="str">
            <v>DMSC</v>
          </cell>
          <cell r="F1662" t="str">
            <v>DMSC</v>
          </cell>
          <cell r="H1662" t="str">
            <v>MISC</v>
          </cell>
          <cell r="I1662" t="str">
            <v>MISC</v>
          </cell>
          <cell r="J1662" t="str">
            <v>MISC</v>
          </cell>
          <cell r="K1662" t="str">
            <v>MISC</v>
          </cell>
          <cell r="L1662" t="str">
            <v>MISC</v>
          </cell>
        </row>
        <row r="1663">
          <cell r="B1663" t="str">
            <v>DMSC</v>
          </cell>
          <cell r="C1663" t="str">
            <v>DMSC</v>
          </cell>
          <cell r="D1663" t="str">
            <v>DMSC</v>
          </cell>
          <cell r="E1663" t="str">
            <v>DMSC</v>
          </cell>
          <cell r="F1663" t="str">
            <v>DMSC</v>
          </cell>
          <cell r="H1663" t="str">
            <v>MISC</v>
          </cell>
          <cell r="I1663" t="str">
            <v>MISC</v>
          </cell>
          <cell r="J1663" t="str">
            <v>MISC</v>
          </cell>
          <cell r="K1663" t="str">
            <v>MISC</v>
          </cell>
          <cell r="L1663" t="str">
            <v>MISC</v>
          </cell>
        </row>
        <row r="1669">
          <cell r="B1669" t="str">
            <v>P</v>
          </cell>
          <cell r="C1669" t="str">
            <v>P</v>
          </cell>
          <cell r="D1669" t="str">
            <v>P</v>
          </cell>
          <cell r="E1669" t="str">
            <v>P</v>
          </cell>
          <cell r="F1669" t="str">
            <v>P</v>
          </cell>
          <cell r="H1669" t="str">
            <v>PLNT</v>
          </cell>
          <cell r="I1669" t="str">
            <v>PLNT</v>
          </cell>
          <cell r="J1669" t="str">
            <v>PLNT</v>
          </cell>
          <cell r="K1669" t="str">
            <v>PLNT</v>
          </cell>
          <cell r="L1669" t="str">
            <v>PLNT</v>
          </cell>
        </row>
        <row r="1670">
          <cell r="B1670" t="str">
            <v>P</v>
          </cell>
          <cell r="C1670" t="str">
            <v>P</v>
          </cell>
          <cell r="D1670" t="str">
            <v>P</v>
          </cell>
          <cell r="E1670" t="str">
            <v>P</v>
          </cell>
          <cell r="F1670" t="str">
            <v>P</v>
          </cell>
          <cell r="H1670" t="str">
            <v>PLNT</v>
          </cell>
          <cell r="I1670" t="str">
            <v>PLNT</v>
          </cell>
          <cell r="J1670" t="str">
            <v>PLNT</v>
          </cell>
          <cell r="K1670" t="str">
            <v>PLNT</v>
          </cell>
          <cell r="L1670" t="str">
            <v>PLNT</v>
          </cell>
        </row>
        <row r="1671">
          <cell r="B1671" t="str">
            <v>P</v>
          </cell>
          <cell r="C1671" t="str">
            <v>P</v>
          </cell>
          <cell r="D1671" t="str">
            <v>P</v>
          </cell>
          <cell r="E1671" t="str">
            <v>P</v>
          </cell>
          <cell r="F1671" t="str">
            <v>P</v>
          </cell>
          <cell r="H1671" t="str">
            <v>PLNT</v>
          </cell>
          <cell r="I1671" t="str">
            <v>PLNT</v>
          </cell>
          <cell r="J1671" t="str">
            <v>PLNT</v>
          </cell>
          <cell r="K1671" t="str">
            <v>PLNT</v>
          </cell>
          <cell r="L1671" t="str">
            <v>PLNT</v>
          </cell>
        </row>
        <row r="1675">
          <cell r="B1675" t="str">
            <v>P</v>
          </cell>
          <cell r="C1675" t="str">
            <v>P</v>
          </cell>
          <cell r="D1675" t="str">
            <v>P</v>
          </cell>
          <cell r="E1675" t="str">
            <v>P</v>
          </cell>
          <cell r="F1675" t="str">
            <v>P</v>
          </cell>
          <cell r="H1675" t="str">
            <v>PLNT</v>
          </cell>
          <cell r="I1675" t="str">
            <v>PLNT</v>
          </cell>
          <cell r="J1675" t="str">
            <v>PLNT</v>
          </cell>
          <cell r="K1675" t="str">
            <v>PLNT</v>
          </cell>
          <cell r="L1675" t="str">
            <v>PLNT</v>
          </cell>
        </row>
        <row r="1679">
          <cell r="B1679" t="str">
            <v>P</v>
          </cell>
          <cell r="C1679" t="str">
            <v>P</v>
          </cell>
          <cell r="D1679" t="str">
            <v>P</v>
          </cell>
          <cell r="E1679" t="str">
            <v>P</v>
          </cell>
          <cell r="F1679" t="str">
            <v>P</v>
          </cell>
          <cell r="H1679" t="str">
            <v>PLNT</v>
          </cell>
          <cell r="I1679" t="str">
            <v>PLNT</v>
          </cell>
          <cell r="J1679" t="str">
            <v>PLNT</v>
          </cell>
          <cell r="K1679" t="str">
            <v>PLNT</v>
          </cell>
          <cell r="L1679" t="str">
            <v>PLNT</v>
          </cell>
        </row>
        <row r="1683">
          <cell r="B1683" t="str">
            <v>P</v>
          </cell>
          <cell r="C1683" t="str">
            <v>P</v>
          </cell>
          <cell r="D1683" t="str">
            <v>P</v>
          </cell>
          <cell r="E1683" t="str">
            <v>P</v>
          </cell>
          <cell r="F1683" t="str">
            <v>P</v>
          </cell>
          <cell r="H1683" t="str">
            <v>PLNT</v>
          </cell>
          <cell r="I1683" t="str">
            <v>PLNT</v>
          </cell>
          <cell r="J1683" t="str">
            <v>PLNT</v>
          </cell>
          <cell r="K1683" t="str">
            <v>PLNT</v>
          </cell>
          <cell r="L1683" t="str">
            <v>PLNT</v>
          </cell>
        </row>
        <row r="1687">
          <cell r="B1687" t="str">
            <v>P</v>
          </cell>
          <cell r="C1687" t="str">
            <v>P</v>
          </cell>
          <cell r="D1687" t="str">
            <v>P</v>
          </cell>
          <cell r="E1687" t="str">
            <v>P</v>
          </cell>
          <cell r="F1687" t="str">
            <v>P</v>
          </cell>
          <cell r="H1687" t="str">
            <v>PLNT</v>
          </cell>
          <cell r="I1687" t="str">
            <v>PLNT</v>
          </cell>
          <cell r="J1687" t="str">
            <v>PLNT</v>
          </cell>
          <cell r="K1687" t="str">
            <v>PLNT</v>
          </cell>
          <cell r="L1687" t="str">
            <v>PLNT</v>
          </cell>
        </row>
        <row r="1693">
          <cell r="B1693" t="str">
            <v>MSS</v>
          </cell>
          <cell r="C1693" t="str">
            <v>MSS</v>
          </cell>
          <cell r="D1693" t="str">
            <v>MSS</v>
          </cell>
          <cell r="E1693" t="str">
            <v>MSS</v>
          </cell>
          <cell r="F1693" t="str">
            <v>MSS</v>
          </cell>
          <cell r="H1693" t="str">
            <v>PLNT</v>
          </cell>
          <cell r="I1693" t="str">
            <v>PLNT</v>
          </cell>
          <cell r="J1693" t="str">
            <v>PLNT</v>
          </cell>
          <cell r="K1693" t="str">
            <v>PLNT</v>
          </cell>
          <cell r="L1693" t="str">
            <v>PLNT</v>
          </cell>
        </row>
        <row r="1694">
          <cell r="B1694" t="str">
            <v>MSS</v>
          </cell>
          <cell r="C1694" t="str">
            <v>MSS</v>
          </cell>
          <cell r="D1694" t="str">
            <v>MSS</v>
          </cell>
          <cell r="E1694" t="str">
            <v>MSS</v>
          </cell>
          <cell r="F1694" t="str">
            <v>MSS</v>
          </cell>
          <cell r="H1694" t="str">
            <v>PLNT</v>
          </cell>
          <cell r="I1694" t="str">
            <v>PLNT</v>
          </cell>
          <cell r="J1694" t="str">
            <v>PLNT</v>
          </cell>
          <cell r="K1694" t="str">
            <v>PLNT</v>
          </cell>
          <cell r="L1694" t="str">
            <v>PLNT</v>
          </cell>
        </row>
        <row r="1695">
          <cell r="B1695" t="str">
            <v>MSS</v>
          </cell>
          <cell r="C1695" t="str">
            <v>MSS</v>
          </cell>
          <cell r="D1695" t="str">
            <v>MSS</v>
          </cell>
          <cell r="E1695" t="str">
            <v>MSS</v>
          </cell>
          <cell r="F1695" t="str">
            <v>MSS</v>
          </cell>
          <cell r="H1695" t="str">
            <v>PLNT</v>
          </cell>
          <cell r="I1695" t="str">
            <v>PLNT</v>
          </cell>
          <cell r="J1695" t="str">
            <v>PLNT</v>
          </cell>
          <cell r="K1695" t="str">
            <v>PLNT</v>
          </cell>
          <cell r="L1695" t="str">
            <v>PLNT</v>
          </cell>
        </row>
        <row r="1696">
          <cell r="B1696" t="str">
            <v>MSS</v>
          </cell>
          <cell r="C1696" t="str">
            <v>MSS</v>
          </cell>
          <cell r="D1696" t="str">
            <v>MSS</v>
          </cell>
          <cell r="E1696" t="str">
            <v>MSS</v>
          </cell>
          <cell r="F1696" t="str">
            <v>MSS</v>
          </cell>
          <cell r="H1696" t="str">
            <v>PLNT</v>
          </cell>
          <cell r="I1696" t="str">
            <v>PLNT</v>
          </cell>
          <cell r="J1696" t="str">
            <v>PLNT</v>
          </cell>
          <cell r="K1696" t="str">
            <v>PLNT</v>
          </cell>
          <cell r="L1696" t="str">
            <v>PLNT</v>
          </cell>
        </row>
        <row r="1697">
          <cell r="B1697" t="str">
            <v>MSS</v>
          </cell>
          <cell r="C1697" t="str">
            <v>MSS</v>
          </cell>
          <cell r="D1697" t="str">
            <v>MSS</v>
          </cell>
          <cell r="E1697" t="str">
            <v>MSS</v>
          </cell>
          <cell r="F1697" t="str">
            <v>MSS</v>
          </cell>
          <cell r="H1697" t="str">
            <v>PLNT</v>
          </cell>
          <cell r="I1697" t="str">
            <v>PLNT</v>
          </cell>
          <cell r="J1697" t="str">
            <v>PLNT</v>
          </cell>
          <cell r="K1697" t="str">
            <v>PLNT</v>
          </cell>
          <cell r="L1697" t="str">
            <v>PLNT</v>
          </cell>
        </row>
        <row r="1698">
          <cell r="B1698" t="str">
            <v>MSS</v>
          </cell>
          <cell r="C1698" t="str">
            <v>MSS</v>
          </cell>
          <cell r="D1698" t="str">
            <v>MSS</v>
          </cell>
          <cell r="E1698" t="str">
            <v>MSS</v>
          </cell>
          <cell r="F1698" t="str">
            <v>MSS</v>
          </cell>
          <cell r="H1698" t="str">
            <v>PLNT</v>
          </cell>
          <cell r="I1698" t="str">
            <v>PLNT</v>
          </cell>
          <cell r="J1698" t="str">
            <v>PLNT</v>
          </cell>
          <cell r="K1698" t="str">
            <v>PLNT</v>
          </cell>
          <cell r="L1698" t="str">
            <v>PLNT</v>
          </cell>
        </row>
        <row r="1699">
          <cell r="B1699" t="str">
            <v>MSS</v>
          </cell>
          <cell r="C1699" t="str">
            <v>MSS</v>
          </cell>
          <cell r="D1699" t="str">
            <v>MSS</v>
          </cell>
          <cell r="E1699" t="str">
            <v>MSS</v>
          </cell>
          <cell r="F1699" t="str">
            <v>MSS</v>
          </cell>
          <cell r="H1699" t="str">
            <v>PLNT</v>
          </cell>
          <cell r="I1699" t="str">
            <v>PLNT</v>
          </cell>
          <cell r="J1699" t="str">
            <v>PLNT</v>
          </cell>
          <cell r="K1699" t="str">
            <v>PLNT</v>
          </cell>
          <cell r="L1699" t="str">
            <v>PLNT</v>
          </cell>
        </row>
        <row r="1700">
          <cell r="B1700" t="str">
            <v>MSS</v>
          </cell>
          <cell r="C1700" t="str">
            <v>MSS</v>
          </cell>
          <cell r="D1700" t="str">
            <v>MSS</v>
          </cell>
          <cell r="E1700" t="str">
            <v>MSS</v>
          </cell>
          <cell r="F1700" t="str">
            <v>MSS</v>
          </cell>
          <cell r="H1700" t="str">
            <v>PLNT</v>
          </cell>
          <cell r="I1700" t="str">
            <v>PLNT</v>
          </cell>
          <cell r="J1700" t="str">
            <v>PLNT</v>
          </cell>
          <cell r="K1700" t="str">
            <v>PLNT</v>
          </cell>
          <cell r="L1700" t="str">
            <v>PLNT</v>
          </cell>
        </row>
        <row r="1701">
          <cell r="B1701" t="str">
            <v>MSS</v>
          </cell>
          <cell r="C1701" t="str">
            <v>MSS</v>
          </cell>
          <cell r="D1701" t="str">
            <v>MSS</v>
          </cell>
          <cell r="E1701" t="str">
            <v>MSS</v>
          </cell>
          <cell r="F1701" t="str">
            <v>MSS</v>
          </cell>
          <cell r="H1701" t="str">
            <v>PLNT</v>
          </cell>
          <cell r="I1701" t="str">
            <v>PLNT</v>
          </cell>
          <cell r="J1701" t="str">
            <v>PLNT</v>
          </cell>
          <cell r="K1701" t="str">
            <v>PLNT</v>
          </cell>
          <cell r="L1701" t="str">
            <v>PLNT</v>
          </cell>
        </row>
        <row r="1702">
          <cell r="B1702" t="str">
            <v>MSS</v>
          </cell>
          <cell r="C1702" t="str">
            <v>MSS</v>
          </cell>
          <cell r="D1702" t="str">
            <v>MSS</v>
          </cell>
          <cell r="E1702" t="str">
            <v>MSS</v>
          </cell>
          <cell r="F1702" t="str">
            <v>MSS</v>
          </cell>
          <cell r="H1702" t="str">
            <v>PLNT</v>
          </cell>
          <cell r="I1702" t="str">
            <v>PLNT</v>
          </cell>
          <cell r="J1702" t="str">
            <v>PLNT</v>
          </cell>
          <cell r="K1702" t="str">
            <v>PLNT</v>
          </cell>
          <cell r="L1702" t="str">
            <v>PLNT</v>
          </cell>
        </row>
        <row r="1703">
          <cell r="B1703" t="str">
            <v>MSS</v>
          </cell>
          <cell r="C1703" t="str">
            <v>MSS</v>
          </cell>
          <cell r="D1703" t="str">
            <v>MSS</v>
          </cell>
          <cell r="E1703" t="str">
            <v>MSS</v>
          </cell>
          <cell r="F1703" t="str">
            <v>MSS</v>
          </cell>
          <cell r="H1703" t="str">
            <v>PLNT</v>
          </cell>
          <cell r="I1703" t="str">
            <v>PLNT</v>
          </cell>
          <cell r="J1703" t="str">
            <v>PLNT</v>
          </cell>
          <cell r="K1703" t="str">
            <v>PLNT</v>
          </cell>
          <cell r="L1703" t="str">
            <v>PLNT</v>
          </cell>
        </row>
        <row r="1704">
          <cell r="B1704" t="str">
            <v>MSS</v>
          </cell>
          <cell r="C1704" t="str">
            <v>MSS</v>
          </cell>
          <cell r="D1704" t="str">
            <v>MSS</v>
          </cell>
          <cell r="E1704" t="str">
            <v>MSS</v>
          </cell>
          <cell r="F1704" t="str">
            <v>MSS</v>
          </cell>
          <cell r="H1704" t="str">
            <v>PLNT</v>
          </cell>
          <cell r="I1704" t="str">
            <v>PLNT</v>
          </cell>
          <cell r="J1704" t="str">
            <v>PLNT</v>
          </cell>
          <cell r="K1704" t="str">
            <v>PLNT</v>
          </cell>
          <cell r="L1704" t="str">
            <v>PLNT</v>
          </cell>
        </row>
        <row r="1705">
          <cell r="B1705" t="str">
            <v>MSS</v>
          </cell>
          <cell r="C1705" t="str">
            <v>MSS</v>
          </cell>
          <cell r="D1705" t="str">
            <v>MSS</v>
          </cell>
          <cell r="E1705" t="str">
            <v>MSS</v>
          </cell>
          <cell r="F1705" t="str">
            <v>MSS</v>
          </cell>
          <cell r="H1705" t="str">
            <v>PLNT</v>
          </cell>
          <cell r="I1705" t="str">
            <v>PLNT</v>
          </cell>
          <cell r="J1705" t="str">
            <v>PLNT</v>
          </cell>
          <cell r="K1705" t="str">
            <v>PLNT</v>
          </cell>
          <cell r="L1705" t="str">
            <v>PLNT</v>
          </cell>
        </row>
        <row r="1709">
          <cell r="B1709" t="str">
            <v>MSS</v>
          </cell>
          <cell r="C1709" t="str">
            <v>MSS</v>
          </cell>
          <cell r="D1709" t="str">
            <v>MSS</v>
          </cell>
          <cell r="E1709" t="str">
            <v>MSS</v>
          </cell>
          <cell r="F1709" t="str">
            <v>MSS</v>
          </cell>
          <cell r="H1709" t="str">
            <v>PLNT</v>
          </cell>
          <cell r="I1709" t="str">
            <v>PLNT</v>
          </cell>
          <cell r="J1709" t="str">
            <v>PLNT</v>
          </cell>
          <cell r="K1709" t="str">
            <v>PLNT</v>
          </cell>
          <cell r="L1709" t="str">
            <v>PLNT</v>
          </cell>
        </row>
        <row r="1714">
          <cell r="B1714" t="str">
            <v>MSS</v>
          </cell>
          <cell r="C1714" t="str">
            <v>MSS</v>
          </cell>
          <cell r="D1714" t="str">
            <v>MSS</v>
          </cell>
          <cell r="E1714" t="str">
            <v>MSS</v>
          </cell>
          <cell r="F1714" t="str">
            <v>MSS</v>
          </cell>
          <cell r="H1714" t="str">
            <v>PLNT</v>
          </cell>
          <cell r="I1714" t="str">
            <v>PLNT</v>
          </cell>
          <cell r="J1714" t="str">
            <v>PLNT</v>
          </cell>
          <cell r="K1714" t="str">
            <v>PLNT</v>
          </cell>
          <cell r="L1714" t="str">
            <v>PLNT</v>
          </cell>
        </row>
        <row r="1721">
          <cell r="B1721" t="str">
            <v>DMSC</v>
          </cell>
          <cell r="C1721" t="str">
            <v>DMSC</v>
          </cell>
          <cell r="D1721" t="str">
            <v>DMSC</v>
          </cell>
          <cell r="E1721" t="str">
            <v>DMSC</v>
          </cell>
          <cell r="F1721" t="str">
            <v>DMSC</v>
          </cell>
          <cell r="H1721" t="str">
            <v>PLNT</v>
          </cell>
          <cell r="I1721" t="str">
            <v>PLNT</v>
          </cell>
          <cell r="J1721" t="str">
            <v>PLNT</v>
          </cell>
          <cell r="K1721" t="str">
            <v>PLNT</v>
          </cell>
          <cell r="L1721" t="str">
            <v>PLNT</v>
          </cell>
        </row>
        <row r="1722">
          <cell r="B1722" t="str">
            <v>GP</v>
          </cell>
          <cell r="C1722" t="str">
            <v>GP</v>
          </cell>
          <cell r="D1722" t="str">
            <v>GP</v>
          </cell>
          <cell r="E1722" t="str">
            <v>GP</v>
          </cell>
          <cell r="F1722" t="str">
            <v>GP</v>
          </cell>
          <cell r="H1722" t="str">
            <v>PLNT</v>
          </cell>
          <cell r="I1722" t="str">
            <v>PLNT</v>
          </cell>
          <cell r="J1722" t="str">
            <v>PLNT</v>
          </cell>
          <cell r="K1722" t="str">
            <v>PLNT</v>
          </cell>
          <cell r="L1722" t="str">
            <v>PLNT</v>
          </cell>
        </row>
        <row r="1723">
          <cell r="B1723" t="str">
            <v>PT</v>
          </cell>
          <cell r="C1723" t="str">
            <v>PT</v>
          </cell>
          <cell r="D1723" t="str">
            <v>PT</v>
          </cell>
          <cell r="E1723" t="str">
            <v>PT</v>
          </cell>
          <cell r="F1723" t="str">
            <v>PT</v>
          </cell>
          <cell r="H1723" t="str">
            <v>PLNT</v>
          </cell>
          <cell r="I1723" t="str">
            <v>PLNT</v>
          </cell>
          <cell r="J1723" t="str">
            <v>PLNT</v>
          </cell>
          <cell r="K1723" t="str">
            <v>PLNT</v>
          </cell>
          <cell r="L1723" t="str">
            <v>PLNT</v>
          </cell>
        </row>
        <row r="1724">
          <cell r="B1724" t="str">
            <v>P</v>
          </cell>
          <cell r="C1724" t="str">
            <v>P</v>
          </cell>
          <cell r="D1724" t="str">
            <v>P</v>
          </cell>
          <cell r="E1724" t="str">
            <v>P</v>
          </cell>
          <cell r="F1724" t="str">
            <v>P</v>
          </cell>
          <cell r="H1724" t="str">
            <v>PLNT</v>
          </cell>
          <cell r="I1724" t="str">
            <v>PLNT</v>
          </cell>
          <cell r="J1724" t="str">
            <v>PLNT</v>
          </cell>
          <cell r="K1724" t="str">
            <v>PLNT</v>
          </cell>
          <cell r="L1724" t="str">
            <v>PLNT</v>
          </cell>
        </row>
        <row r="1725">
          <cell r="B1725" t="str">
            <v>PTD</v>
          </cell>
          <cell r="C1725" t="str">
            <v>PTD</v>
          </cell>
          <cell r="D1725" t="str">
            <v>PTD</v>
          </cell>
          <cell r="E1725" t="str">
            <v>PTD</v>
          </cell>
          <cell r="F1725" t="str">
            <v>PTD</v>
          </cell>
          <cell r="H1725" t="str">
            <v>PLNT</v>
          </cell>
          <cell r="I1725" t="str">
            <v>PLNT</v>
          </cell>
          <cell r="J1725" t="str">
            <v>PLNT</v>
          </cell>
          <cell r="K1725" t="str">
            <v>PLNT</v>
          </cell>
          <cell r="L1725" t="str">
            <v>PLNT</v>
          </cell>
        </row>
        <row r="1729">
          <cell r="B1729" t="str">
            <v>DDS2</v>
          </cell>
          <cell r="C1729" t="str">
            <v>DDS2</v>
          </cell>
          <cell r="D1729" t="str">
            <v>DDS2</v>
          </cell>
          <cell r="E1729" t="str">
            <v>DDS2</v>
          </cell>
          <cell r="F1729" t="str">
            <v>DDS2</v>
          </cell>
          <cell r="H1729" t="str">
            <v>PLNT</v>
          </cell>
          <cell r="I1729" t="str">
            <v>PLNT</v>
          </cell>
          <cell r="J1729" t="str">
            <v>PLNT</v>
          </cell>
          <cell r="K1729" t="str">
            <v>PLNT</v>
          </cell>
          <cell r="L1729" t="str">
            <v>PLNT</v>
          </cell>
        </row>
        <row r="1730">
          <cell r="B1730" t="str">
            <v>DEFSG</v>
          </cell>
          <cell r="C1730" t="str">
            <v>DEFSG</v>
          </cell>
          <cell r="D1730" t="str">
            <v>DEFSG</v>
          </cell>
          <cell r="E1730" t="str">
            <v>DEFSG</v>
          </cell>
          <cell r="F1730" t="str">
            <v>DEFSG</v>
          </cell>
          <cell r="H1730" t="str">
            <v>PLNT</v>
          </cell>
          <cell r="I1730" t="str">
            <v>PLNT</v>
          </cell>
          <cell r="J1730" t="str">
            <v>PLNT</v>
          </cell>
          <cell r="K1730" t="str">
            <v>PLNT</v>
          </cell>
          <cell r="L1730" t="str">
            <v>PLNT</v>
          </cell>
        </row>
        <row r="1731">
          <cell r="B1731" t="str">
            <v>P</v>
          </cell>
          <cell r="C1731" t="str">
            <v>P</v>
          </cell>
          <cell r="D1731" t="str">
            <v>P</v>
          </cell>
          <cell r="E1731" t="str">
            <v>P</v>
          </cell>
          <cell r="F1731" t="str">
            <v>P</v>
          </cell>
          <cell r="H1731" t="str">
            <v>PLNT</v>
          </cell>
          <cell r="I1731" t="str">
            <v>PLNT</v>
          </cell>
          <cell r="J1731" t="str">
            <v>PLNT</v>
          </cell>
          <cell r="K1731" t="str">
            <v>PLNT</v>
          </cell>
          <cell r="L1731" t="str">
            <v>PLNT</v>
          </cell>
        </row>
        <row r="1732">
          <cell r="B1732" t="str">
            <v>DEFSG</v>
          </cell>
          <cell r="C1732" t="str">
            <v>DEFSG</v>
          </cell>
          <cell r="D1732" t="str">
            <v>DEFSG</v>
          </cell>
          <cell r="E1732" t="str">
            <v>DEFSG</v>
          </cell>
          <cell r="F1732" t="str">
            <v>DEFSG</v>
          </cell>
          <cell r="H1732" t="str">
            <v>PLNT</v>
          </cell>
          <cell r="I1732" t="str">
            <v>PLNT</v>
          </cell>
          <cell r="J1732" t="str">
            <v>PLNT</v>
          </cell>
          <cell r="K1732" t="str">
            <v>PLNT</v>
          </cell>
          <cell r="L1732" t="str">
            <v>PLNT</v>
          </cell>
        </row>
        <row r="1733">
          <cell r="B1733" t="str">
            <v>P</v>
          </cell>
          <cell r="C1733" t="str">
            <v>P</v>
          </cell>
          <cell r="D1733" t="str">
            <v>P</v>
          </cell>
          <cell r="E1733" t="str">
            <v>P</v>
          </cell>
          <cell r="F1733" t="str">
            <v>P</v>
          </cell>
          <cell r="H1733" t="str">
            <v>PLNT</v>
          </cell>
          <cell r="I1733" t="str">
            <v>PLNT</v>
          </cell>
          <cell r="J1733" t="str">
            <v>PLNT</v>
          </cell>
          <cell r="K1733" t="str">
            <v>PLNT</v>
          </cell>
          <cell r="L1733" t="str">
            <v>PLNT</v>
          </cell>
        </row>
        <row r="1734">
          <cell r="B1734" t="str">
            <v>P</v>
          </cell>
          <cell r="C1734" t="str">
            <v>P</v>
          </cell>
          <cell r="D1734" t="str">
            <v>P</v>
          </cell>
          <cell r="E1734" t="str">
            <v>P</v>
          </cell>
          <cell r="F1734" t="str">
            <v>P</v>
          </cell>
          <cell r="H1734" t="str">
            <v>PLNT</v>
          </cell>
          <cell r="I1734" t="str">
            <v>PLNT</v>
          </cell>
          <cell r="J1734" t="str">
            <v>PLNT</v>
          </cell>
          <cell r="K1734" t="str">
            <v>PLNT</v>
          </cell>
          <cell r="L1734" t="str">
            <v>PLNT</v>
          </cell>
        </row>
        <row r="1735">
          <cell r="B1735" t="str">
            <v>DDSO2</v>
          </cell>
          <cell r="C1735" t="str">
            <v>DDSO2</v>
          </cell>
          <cell r="D1735" t="str">
            <v>DDSO2</v>
          </cell>
          <cell r="E1735" t="str">
            <v>DDSO2</v>
          </cell>
          <cell r="F1735" t="str">
            <v>DDSO2</v>
          </cell>
          <cell r="H1735" t="str">
            <v>PLNT</v>
          </cell>
          <cell r="I1735" t="str">
            <v>PLNT</v>
          </cell>
          <cell r="J1735" t="str">
            <v>PLNT</v>
          </cell>
          <cell r="K1735" t="str">
            <v>PLNT</v>
          </cell>
          <cell r="L1735" t="str">
            <v>PLNT</v>
          </cell>
        </row>
        <row r="1739">
          <cell r="B1739" t="str">
            <v>LABOR</v>
          </cell>
          <cell r="C1739" t="str">
            <v>LABOR</v>
          </cell>
          <cell r="D1739" t="str">
            <v>LABOR</v>
          </cell>
          <cell r="E1739" t="str">
            <v>LABOR</v>
          </cell>
          <cell r="F1739" t="str">
            <v>LABOR</v>
          </cell>
          <cell r="H1739" t="str">
            <v>PLNT</v>
          </cell>
          <cell r="I1739" t="str">
            <v>PLNT</v>
          </cell>
          <cell r="J1739" t="str">
            <v>PLNT</v>
          </cell>
          <cell r="K1739" t="str">
            <v>PLNT</v>
          </cell>
          <cell r="L1739" t="str">
            <v>PLNT</v>
          </cell>
        </row>
        <row r="1740">
          <cell r="B1740" t="str">
            <v>P</v>
          </cell>
          <cell r="C1740" t="str">
            <v>P</v>
          </cell>
          <cell r="D1740" t="str">
            <v>P</v>
          </cell>
          <cell r="E1740" t="str">
            <v>P</v>
          </cell>
          <cell r="F1740" t="str">
            <v>P</v>
          </cell>
          <cell r="H1740" t="str">
            <v>PLNT</v>
          </cell>
          <cell r="I1740" t="str">
            <v>PLNT</v>
          </cell>
          <cell r="J1740" t="str">
            <v>PLNT</v>
          </cell>
          <cell r="K1740" t="str">
            <v>PLNT</v>
          </cell>
          <cell r="L1740" t="str">
            <v>PLNT</v>
          </cell>
        </row>
        <row r="1741">
          <cell r="B1741" t="str">
            <v>P</v>
          </cell>
          <cell r="C1741" t="str">
            <v>P</v>
          </cell>
          <cell r="D1741" t="str">
            <v>P</v>
          </cell>
          <cell r="E1741" t="str">
            <v>P</v>
          </cell>
          <cell r="F1741" t="str">
            <v>P</v>
          </cell>
          <cell r="H1741" t="str">
            <v>PLNT</v>
          </cell>
          <cell r="I1741" t="str">
            <v>PLNT</v>
          </cell>
          <cell r="J1741" t="str">
            <v>PLNT</v>
          </cell>
          <cell r="K1741" t="str">
            <v>PLNT</v>
          </cell>
          <cell r="L1741" t="str">
            <v>PLNT</v>
          </cell>
        </row>
        <row r="1742">
          <cell r="B1742" t="str">
            <v>DEFSG</v>
          </cell>
          <cell r="C1742" t="str">
            <v>DEFSG</v>
          </cell>
          <cell r="D1742" t="str">
            <v>DEFSG</v>
          </cell>
          <cell r="E1742" t="str">
            <v>DEFSG</v>
          </cell>
          <cell r="F1742" t="str">
            <v>DEFSG</v>
          </cell>
          <cell r="H1742" t="str">
            <v>PLNT</v>
          </cell>
          <cell r="I1742" t="str">
            <v>PLNT</v>
          </cell>
          <cell r="J1742" t="str">
            <v>PLNT</v>
          </cell>
          <cell r="K1742" t="str">
            <v>PLNT</v>
          </cell>
          <cell r="L1742" t="str">
            <v>PLNT</v>
          </cell>
        </row>
        <row r="1743">
          <cell r="B1743" t="str">
            <v>LABOR</v>
          </cell>
          <cell r="C1743" t="str">
            <v>LABOR</v>
          </cell>
          <cell r="D1743" t="str">
            <v>LABOR</v>
          </cell>
          <cell r="E1743" t="str">
            <v>LABOR</v>
          </cell>
          <cell r="F1743" t="str">
            <v>LABOR</v>
          </cell>
          <cell r="H1743" t="str">
            <v>PLNT</v>
          </cell>
          <cell r="I1743" t="str">
            <v>PLNT</v>
          </cell>
          <cell r="J1743" t="str">
            <v>PLNT</v>
          </cell>
          <cell r="K1743" t="str">
            <v>PLNT</v>
          </cell>
          <cell r="L1743" t="str">
            <v>PLNT</v>
          </cell>
        </row>
        <row r="1744">
          <cell r="B1744" t="str">
            <v>P</v>
          </cell>
          <cell r="C1744" t="str">
            <v>P</v>
          </cell>
          <cell r="D1744" t="str">
            <v>P</v>
          </cell>
          <cell r="E1744" t="str">
            <v>P</v>
          </cell>
          <cell r="F1744" t="str">
            <v>P</v>
          </cell>
          <cell r="H1744" t="str">
            <v>PLNT</v>
          </cell>
          <cell r="I1744" t="str">
            <v>PLNT</v>
          </cell>
          <cell r="J1744" t="str">
            <v>PLNT</v>
          </cell>
          <cell r="K1744" t="str">
            <v>PLNT</v>
          </cell>
          <cell r="L1744" t="str">
            <v>PLNT</v>
          </cell>
        </row>
        <row r="1745">
          <cell r="B1745" t="str">
            <v>P</v>
          </cell>
          <cell r="C1745" t="str">
            <v>P</v>
          </cell>
          <cell r="D1745" t="str">
            <v>P</v>
          </cell>
          <cell r="E1745" t="str">
            <v>P</v>
          </cell>
          <cell r="F1745" t="str">
            <v>P</v>
          </cell>
          <cell r="H1745" t="str">
            <v>PLNT</v>
          </cell>
          <cell r="I1745" t="str">
            <v>PLNT</v>
          </cell>
          <cell r="J1745" t="str">
            <v>PLNT</v>
          </cell>
          <cell r="K1745" t="str">
            <v>PLNT</v>
          </cell>
          <cell r="L1745" t="str">
            <v>PLNT</v>
          </cell>
        </row>
        <row r="1746">
          <cell r="B1746" t="str">
            <v>GP</v>
          </cell>
          <cell r="C1746" t="str">
            <v>GP</v>
          </cell>
          <cell r="D1746" t="str">
            <v>GP</v>
          </cell>
          <cell r="E1746" t="str">
            <v>GP</v>
          </cell>
          <cell r="F1746" t="str">
            <v>GP</v>
          </cell>
          <cell r="H1746" t="str">
            <v>PLNT</v>
          </cell>
          <cell r="I1746" t="str">
            <v>PLNT</v>
          </cell>
          <cell r="J1746" t="str">
            <v>PLNT</v>
          </cell>
          <cell r="K1746" t="str">
            <v>PLNT</v>
          </cell>
          <cell r="L1746" t="str">
            <v>PLNT</v>
          </cell>
        </row>
        <row r="1751">
          <cell r="B1751" t="str">
            <v>CWC</v>
          </cell>
          <cell r="C1751" t="str">
            <v>CWC</v>
          </cell>
          <cell r="D1751" t="str">
            <v>CWC</v>
          </cell>
          <cell r="E1751" t="str">
            <v>CWC</v>
          </cell>
          <cell r="F1751" t="str">
            <v>CWC</v>
          </cell>
          <cell r="H1751" t="str">
            <v>PLNT</v>
          </cell>
          <cell r="I1751" t="str">
            <v>PLNT</v>
          </cell>
          <cell r="J1751" t="str">
            <v>PLNT</v>
          </cell>
          <cell r="K1751" t="str">
            <v>PLNT</v>
          </cell>
          <cell r="L1751" t="str">
            <v>PLNT</v>
          </cell>
        </row>
        <row r="1752">
          <cell r="B1752" t="str">
            <v>CWC</v>
          </cell>
          <cell r="C1752" t="str">
            <v>CWC</v>
          </cell>
          <cell r="D1752" t="str">
            <v>CWC</v>
          </cell>
          <cell r="E1752" t="str">
            <v>CWC</v>
          </cell>
          <cell r="F1752" t="str">
            <v>CWC</v>
          </cell>
          <cell r="H1752" t="str">
            <v>PLNT</v>
          </cell>
          <cell r="I1752" t="str">
            <v>PLNT</v>
          </cell>
          <cell r="J1752" t="str">
            <v>PLNT</v>
          </cell>
          <cell r="K1752" t="str">
            <v>PLNT</v>
          </cell>
          <cell r="L1752" t="str">
            <v>PLNT</v>
          </cell>
        </row>
        <row r="1753">
          <cell r="B1753" t="str">
            <v>CWC</v>
          </cell>
          <cell r="C1753" t="str">
            <v>CWC</v>
          </cell>
          <cell r="D1753" t="str">
            <v>CWC</v>
          </cell>
          <cell r="E1753" t="str">
            <v>CWC</v>
          </cell>
          <cell r="F1753" t="str">
            <v>CWC</v>
          </cell>
          <cell r="H1753" t="str">
            <v>PLNT</v>
          </cell>
          <cell r="I1753" t="str">
            <v>PLNT</v>
          </cell>
          <cell r="J1753" t="str">
            <v>PLNT</v>
          </cell>
          <cell r="K1753" t="str">
            <v>PLNT</v>
          </cell>
          <cell r="L1753" t="str">
            <v>PLNT</v>
          </cell>
        </row>
        <row r="1757">
          <cell r="B1757" t="str">
            <v>GP</v>
          </cell>
          <cell r="C1757" t="str">
            <v>GP</v>
          </cell>
          <cell r="D1757" t="str">
            <v>GP</v>
          </cell>
          <cell r="E1757" t="str">
            <v>GP</v>
          </cell>
          <cell r="F1757" t="str">
            <v>GP</v>
          </cell>
          <cell r="H1757" t="str">
            <v>PLNT</v>
          </cell>
          <cell r="I1757" t="str">
            <v>PLNT</v>
          </cell>
          <cell r="J1757" t="str">
            <v>PLNT</v>
          </cell>
          <cell r="K1757" t="str">
            <v>PLNT</v>
          </cell>
          <cell r="L1757" t="str">
            <v>PLNT</v>
          </cell>
        </row>
        <row r="1758">
          <cell r="B1758" t="str">
            <v>GP</v>
          </cell>
          <cell r="C1758" t="str">
            <v>GP</v>
          </cell>
          <cell r="D1758" t="str">
            <v>GP</v>
          </cell>
          <cell r="E1758" t="str">
            <v>GP</v>
          </cell>
          <cell r="F1758" t="str">
            <v>GP</v>
          </cell>
          <cell r="H1758" t="str">
            <v>PLNT</v>
          </cell>
          <cell r="I1758" t="str">
            <v>PLNT</v>
          </cell>
          <cell r="J1758" t="str">
            <v>PLNT</v>
          </cell>
          <cell r="K1758" t="str">
            <v>PLNT</v>
          </cell>
          <cell r="L1758" t="str">
            <v>PLNT</v>
          </cell>
        </row>
        <row r="1759">
          <cell r="B1759" t="str">
            <v>P</v>
          </cell>
          <cell r="C1759" t="str">
            <v>P</v>
          </cell>
          <cell r="D1759" t="str">
            <v>P</v>
          </cell>
          <cell r="E1759" t="str">
            <v>P</v>
          </cell>
          <cell r="F1759" t="str">
            <v>P</v>
          </cell>
          <cell r="H1759" t="str">
            <v>PLNT</v>
          </cell>
          <cell r="I1759" t="str">
            <v>PLNT</v>
          </cell>
          <cell r="J1759" t="str">
            <v>PLNT</v>
          </cell>
          <cell r="K1759" t="str">
            <v>PLNT</v>
          </cell>
          <cell r="L1759" t="str">
            <v>PLNT</v>
          </cell>
        </row>
        <row r="1760">
          <cell r="B1760" t="str">
            <v>PTD</v>
          </cell>
          <cell r="C1760" t="str">
            <v>PTD</v>
          </cell>
          <cell r="D1760" t="str">
            <v>PTD</v>
          </cell>
          <cell r="E1760" t="str">
            <v>PTD</v>
          </cell>
          <cell r="F1760" t="str">
            <v>PTD</v>
          </cell>
          <cell r="H1760" t="str">
            <v>PLNT</v>
          </cell>
          <cell r="I1760" t="str">
            <v>PLNT</v>
          </cell>
          <cell r="J1760" t="str">
            <v>PLNT</v>
          </cell>
          <cell r="K1760" t="str">
            <v>PLNT</v>
          </cell>
          <cell r="L1760" t="str">
            <v>PLNT</v>
          </cell>
        </row>
        <row r="1761">
          <cell r="B1761" t="str">
            <v>P</v>
          </cell>
          <cell r="C1761" t="str">
            <v>P</v>
          </cell>
          <cell r="D1761" t="str">
            <v>P</v>
          </cell>
          <cell r="E1761" t="str">
            <v>P</v>
          </cell>
          <cell r="F1761" t="str">
            <v>P</v>
          </cell>
          <cell r="H1761" t="str">
            <v>PLNT</v>
          </cell>
          <cell r="I1761" t="str">
            <v>PLNT</v>
          </cell>
          <cell r="J1761" t="str">
            <v>PLNT</v>
          </cell>
          <cell r="K1761" t="str">
            <v>PLNT</v>
          </cell>
          <cell r="L1761" t="str">
            <v>PLNT</v>
          </cell>
        </row>
        <row r="1762">
          <cell r="B1762" t="str">
            <v>T</v>
          </cell>
          <cell r="C1762" t="str">
            <v>T</v>
          </cell>
          <cell r="D1762" t="str">
            <v>T</v>
          </cell>
          <cell r="E1762" t="str">
            <v>T</v>
          </cell>
          <cell r="F1762" t="str">
            <v>T</v>
          </cell>
          <cell r="H1762" t="str">
            <v>PLNT</v>
          </cell>
          <cell r="I1762" t="str">
            <v>PLNT</v>
          </cell>
          <cell r="J1762" t="str">
            <v>PLNT</v>
          </cell>
          <cell r="K1762" t="str">
            <v>PLNT</v>
          </cell>
          <cell r="L1762" t="str">
            <v>PLNT</v>
          </cell>
        </row>
        <row r="1763">
          <cell r="B1763" t="str">
            <v>P</v>
          </cell>
          <cell r="C1763" t="str">
            <v>P</v>
          </cell>
          <cell r="D1763" t="str">
            <v>P</v>
          </cell>
          <cell r="E1763" t="str">
            <v>P</v>
          </cell>
          <cell r="F1763" t="str">
            <v>P</v>
          </cell>
          <cell r="H1763" t="str">
            <v>PLNT</v>
          </cell>
          <cell r="I1763" t="str">
            <v>PLNT</v>
          </cell>
          <cell r="J1763" t="str">
            <v>PLNT</v>
          </cell>
          <cell r="K1763" t="str">
            <v>PLNT</v>
          </cell>
          <cell r="L1763" t="str">
            <v>PLNT</v>
          </cell>
        </row>
        <row r="1764">
          <cell r="B1764" t="str">
            <v>P</v>
          </cell>
          <cell r="C1764" t="str">
            <v>P</v>
          </cell>
          <cell r="D1764" t="str">
            <v>P</v>
          </cell>
          <cell r="E1764" t="str">
            <v>P</v>
          </cell>
          <cell r="F1764" t="str">
            <v>P</v>
          </cell>
          <cell r="H1764" t="str">
            <v>PLNT</v>
          </cell>
          <cell r="I1764" t="str">
            <v>PLNT</v>
          </cell>
          <cell r="J1764" t="str">
            <v>PLNT</v>
          </cell>
          <cell r="K1764" t="str">
            <v>PLNT</v>
          </cell>
          <cell r="L1764" t="str">
            <v>PLNT</v>
          </cell>
        </row>
        <row r="1765">
          <cell r="B1765" t="str">
            <v>P</v>
          </cell>
          <cell r="C1765" t="str">
            <v>P</v>
          </cell>
          <cell r="D1765" t="str">
            <v>P</v>
          </cell>
          <cell r="E1765" t="str">
            <v>P</v>
          </cell>
          <cell r="F1765" t="str">
            <v>P</v>
          </cell>
          <cell r="H1765" t="str">
            <v>PLNT</v>
          </cell>
          <cell r="I1765" t="str">
            <v>PLNT</v>
          </cell>
          <cell r="J1765" t="str">
            <v>PLNT</v>
          </cell>
          <cell r="K1765" t="str">
            <v>PLNT</v>
          </cell>
          <cell r="L1765" t="str">
            <v>PLNT</v>
          </cell>
        </row>
        <row r="1772">
          <cell r="B1772" t="str">
            <v>P</v>
          </cell>
          <cell r="C1772" t="str">
            <v>P</v>
          </cell>
          <cell r="D1772" t="str">
            <v>P</v>
          </cell>
          <cell r="E1772" t="str">
            <v>P</v>
          </cell>
          <cell r="F1772" t="str">
            <v>P</v>
          </cell>
          <cell r="H1772" t="str">
            <v>PLNT</v>
          </cell>
          <cell r="I1772" t="str">
            <v>PLNT</v>
          </cell>
          <cell r="J1772" t="str">
            <v>PLNT</v>
          </cell>
          <cell r="K1772" t="str">
            <v>PLNT</v>
          </cell>
          <cell r="L1772" t="str">
            <v>PLNT</v>
          </cell>
        </row>
        <row r="1777">
          <cell r="B1777" t="str">
            <v>P</v>
          </cell>
          <cell r="C1777" t="str">
            <v>P</v>
          </cell>
          <cell r="D1777" t="str">
            <v>P</v>
          </cell>
          <cell r="E1777" t="str">
            <v>P</v>
          </cell>
          <cell r="F1777" t="str">
            <v>P</v>
          </cell>
          <cell r="H1777" t="str">
            <v>PLNT</v>
          </cell>
          <cell r="I1777" t="str">
            <v>PLNT</v>
          </cell>
          <cell r="J1777" t="str">
            <v>PLNT</v>
          </cell>
          <cell r="K1777" t="str">
            <v>PLNT</v>
          </cell>
          <cell r="L1777" t="str">
            <v>PLNT</v>
          </cell>
        </row>
        <row r="1778">
          <cell r="B1778" t="str">
            <v>P</v>
          </cell>
          <cell r="C1778" t="str">
            <v>P</v>
          </cell>
          <cell r="D1778" t="str">
            <v>P</v>
          </cell>
          <cell r="E1778" t="str">
            <v>P</v>
          </cell>
          <cell r="F1778" t="str">
            <v>P</v>
          </cell>
          <cell r="H1778" t="str">
            <v>PLNT</v>
          </cell>
          <cell r="I1778" t="str">
            <v>PLNT</v>
          </cell>
          <cell r="J1778" t="str">
            <v>PLNT</v>
          </cell>
          <cell r="K1778" t="str">
            <v>PLNT</v>
          </cell>
          <cell r="L1778" t="str">
            <v>PLNT</v>
          </cell>
        </row>
        <row r="1779">
          <cell r="B1779" t="str">
            <v>P</v>
          </cell>
          <cell r="C1779" t="str">
            <v>P</v>
          </cell>
          <cell r="D1779" t="str">
            <v>P</v>
          </cell>
          <cell r="E1779" t="str">
            <v>P</v>
          </cell>
          <cell r="F1779" t="str">
            <v>P</v>
          </cell>
          <cell r="H1779" t="str">
            <v>PLNT</v>
          </cell>
          <cell r="I1779" t="str">
            <v>PLNT</v>
          </cell>
          <cell r="J1779" t="str">
            <v>PLNT</v>
          </cell>
          <cell r="K1779" t="str">
            <v>PLNT</v>
          </cell>
          <cell r="L1779" t="str">
            <v>PLNT</v>
          </cell>
        </row>
        <row r="1783">
          <cell r="B1783" t="str">
            <v>P</v>
          </cell>
          <cell r="C1783" t="str">
            <v>P</v>
          </cell>
          <cell r="D1783" t="str">
            <v>P</v>
          </cell>
          <cell r="E1783" t="str">
            <v>P</v>
          </cell>
          <cell r="F1783" t="str">
            <v>P</v>
          </cell>
          <cell r="H1783" t="str">
            <v>PLNT</v>
          </cell>
          <cell r="I1783" t="str">
            <v>PLNT</v>
          </cell>
          <cell r="J1783" t="str">
            <v>PLNT</v>
          </cell>
          <cell r="K1783" t="str">
            <v>PLNT</v>
          </cell>
          <cell r="L1783" t="str">
            <v>PLNT</v>
          </cell>
        </row>
        <row r="1784">
          <cell r="B1784" t="str">
            <v>P</v>
          </cell>
          <cell r="C1784" t="str">
            <v>P</v>
          </cell>
          <cell r="D1784" t="str">
            <v>P</v>
          </cell>
          <cell r="E1784" t="str">
            <v>P</v>
          </cell>
          <cell r="F1784" t="str">
            <v>P</v>
          </cell>
          <cell r="H1784" t="str">
            <v>PLNT</v>
          </cell>
          <cell r="I1784" t="str">
            <v>PLNT</v>
          </cell>
          <cell r="J1784" t="str">
            <v>PLNT</v>
          </cell>
          <cell r="K1784" t="str">
            <v>PLNT</v>
          </cell>
          <cell r="L1784" t="str">
            <v>PLNT</v>
          </cell>
        </row>
        <row r="1788">
          <cell r="B1788" t="str">
            <v>P</v>
          </cell>
          <cell r="C1788" t="str">
            <v>P</v>
          </cell>
          <cell r="D1788" t="str">
            <v>P</v>
          </cell>
          <cell r="E1788" t="str">
            <v>P</v>
          </cell>
          <cell r="F1788" t="str">
            <v>P</v>
          </cell>
          <cell r="H1788" t="str">
            <v>PLNT</v>
          </cell>
          <cell r="I1788" t="str">
            <v>PLNT</v>
          </cell>
          <cell r="J1788" t="str">
            <v>PLNT</v>
          </cell>
          <cell r="K1788" t="str">
            <v>PLNT</v>
          </cell>
          <cell r="L1788" t="str">
            <v>PLNT</v>
          </cell>
        </row>
        <row r="1798">
          <cell r="B1798" t="str">
            <v>CUST</v>
          </cell>
          <cell r="C1798" t="str">
            <v>CUST</v>
          </cell>
          <cell r="D1798" t="str">
            <v>CUST</v>
          </cell>
          <cell r="E1798" t="str">
            <v>CUST</v>
          </cell>
          <cell r="F1798" t="str">
            <v>CUST</v>
          </cell>
          <cell r="H1798" t="str">
            <v>CUST</v>
          </cell>
          <cell r="I1798" t="str">
            <v>CUST</v>
          </cell>
          <cell r="J1798" t="str">
            <v>CUST</v>
          </cell>
          <cell r="K1798" t="str">
            <v>CUST</v>
          </cell>
          <cell r="L1798" t="str">
            <v>CUST</v>
          </cell>
        </row>
        <row r="1802">
          <cell r="B1802" t="str">
            <v>PTD</v>
          </cell>
          <cell r="C1802" t="str">
            <v>PTD</v>
          </cell>
          <cell r="D1802" t="str">
            <v>PTD</v>
          </cell>
          <cell r="E1802" t="str">
            <v>PTD</v>
          </cell>
          <cell r="F1802" t="str">
            <v>PTD</v>
          </cell>
          <cell r="H1802" t="str">
            <v>PLNT</v>
          </cell>
          <cell r="I1802" t="str">
            <v>PLNT</v>
          </cell>
          <cell r="J1802" t="str">
            <v>PLNT</v>
          </cell>
          <cell r="K1802" t="str">
            <v>PLNT</v>
          </cell>
          <cell r="L1802" t="str">
            <v>PLNT</v>
          </cell>
        </row>
        <row r="1806">
          <cell r="B1806" t="str">
            <v>PTD</v>
          </cell>
          <cell r="C1806" t="str">
            <v>PTD</v>
          </cell>
          <cell r="D1806" t="str">
            <v>PTD</v>
          </cell>
          <cell r="E1806" t="str">
            <v>PTD</v>
          </cell>
          <cell r="F1806" t="str">
            <v>PTD</v>
          </cell>
          <cell r="H1806" t="str">
            <v>PLNT</v>
          </cell>
          <cell r="I1806" t="str">
            <v>PLNT</v>
          </cell>
          <cell r="J1806" t="str">
            <v>PLNT</v>
          </cell>
          <cell r="K1806" t="str">
            <v>PLNT</v>
          </cell>
          <cell r="L1806" t="str">
            <v>PLNT</v>
          </cell>
        </row>
        <row r="1810">
          <cell r="B1810" t="str">
            <v>P</v>
          </cell>
          <cell r="C1810" t="str">
            <v>P</v>
          </cell>
          <cell r="D1810" t="str">
            <v>P</v>
          </cell>
          <cell r="E1810" t="str">
            <v>P</v>
          </cell>
          <cell r="F1810" t="str">
            <v>P</v>
          </cell>
          <cell r="H1810" t="str">
            <v>PLNT</v>
          </cell>
          <cell r="I1810" t="str">
            <v>PLNT</v>
          </cell>
          <cell r="J1810" t="str">
            <v>PLNT</v>
          </cell>
          <cell r="K1810" t="str">
            <v>PLNT</v>
          </cell>
          <cell r="L1810" t="str">
            <v>PLNT</v>
          </cell>
        </row>
        <row r="1811">
          <cell r="B1811" t="str">
            <v>PTD</v>
          </cell>
          <cell r="C1811" t="str">
            <v>PTD</v>
          </cell>
          <cell r="D1811" t="str">
            <v>PTD</v>
          </cell>
          <cell r="E1811" t="str">
            <v>PTD</v>
          </cell>
          <cell r="F1811" t="str">
            <v>PTD</v>
          </cell>
          <cell r="H1811" t="str">
            <v>PLNT</v>
          </cell>
          <cell r="I1811" t="str">
            <v>PLNT</v>
          </cell>
          <cell r="J1811" t="str">
            <v>PLNT</v>
          </cell>
          <cell r="K1811" t="str">
            <v>PLNT</v>
          </cell>
          <cell r="L1811" t="str">
            <v>PLNT</v>
          </cell>
        </row>
        <row r="1816">
          <cell r="B1816" t="str">
            <v>P</v>
          </cell>
          <cell r="C1816" t="str">
            <v>P</v>
          </cell>
          <cell r="D1816" t="str">
            <v>P</v>
          </cell>
          <cell r="E1816" t="str">
            <v>P</v>
          </cell>
          <cell r="F1816" t="str">
            <v>P</v>
          </cell>
          <cell r="H1816" t="str">
            <v>PLNT</v>
          </cell>
          <cell r="I1816" t="str">
            <v>PLNT</v>
          </cell>
          <cell r="J1816" t="str">
            <v>PLNT</v>
          </cell>
          <cell r="K1816" t="str">
            <v>PLNT</v>
          </cell>
          <cell r="L1816" t="str">
            <v>PLNT</v>
          </cell>
        </row>
        <row r="1820">
          <cell r="B1820" t="str">
            <v>P</v>
          </cell>
          <cell r="C1820" t="str">
            <v>P</v>
          </cell>
          <cell r="D1820" t="str">
            <v>P</v>
          </cell>
          <cell r="E1820" t="str">
            <v>P</v>
          </cell>
          <cell r="F1820" t="str">
            <v>P</v>
          </cell>
          <cell r="H1820" t="str">
            <v>PLNT</v>
          </cell>
          <cell r="I1820" t="str">
            <v>PLNT</v>
          </cell>
          <cell r="J1820" t="str">
            <v>PLNT</v>
          </cell>
          <cell r="K1820" t="str">
            <v>PLNT</v>
          </cell>
          <cell r="L1820" t="str">
            <v>PLNT</v>
          </cell>
        </row>
        <row r="1824">
          <cell r="B1824" t="str">
            <v>PTD</v>
          </cell>
          <cell r="C1824" t="str">
            <v>PTD</v>
          </cell>
          <cell r="D1824" t="str">
            <v>PTD</v>
          </cell>
          <cell r="E1824" t="str">
            <v>PTD</v>
          </cell>
          <cell r="F1824" t="str">
            <v>PTD</v>
          </cell>
          <cell r="H1824" t="str">
            <v>PLNT</v>
          </cell>
          <cell r="I1824" t="str">
            <v>PLNT</v>
          </cell>
          <cell r="J1824" t="str">
            <v>PLNT</v>
          </cell>
          <cell r="K1824" t="str">
            <v>PLNT</v>
          </cell>
          <cell r="L1824" t="str">
            <v>PLNT</v>
          </cell>
        </row>
        <row r="1825">
          <cell r="B1825" t="str">
            <v>P</v>
          </cell>
          <cell r="C1825" t="str">
            <v>P</v>
          </cell>
          <cell r="D1825" t="str">
            <v>P</v>
          </cell>
          <cell r="E1825" t="str">
            <v>P</v>
          </cell>
          <cell r="F1825" t="str">
            <v>P</v>
          </cell>
          <cell r="H1825" t="str">
            <v>PLNT</v>
          </cell>
          <cell r="I1825" t="str">
            <v>PLNT</v>
          </cell>
          <cell r="J1825" t="str">
            <v>PLNT</v>
          </cell>
          <cell r="K1825" t="str">
            <v>PLNT</v>
          </cell>
          <cell r="L1825" t="str">
            <v>PLNT</v>
          </cell>
        </row>
        <row r="1828">
          <cell r="B1828" t="str">
            <v>P</v>
          </cell>
          <cell r="C1828" t="str">
            <v>P</v>
          </cell>
          <cell r="D1828" t="str">
            <v>P</v>
          </cell>
          <cell r="E1828" t="str">
            <v>P</v>
          </cell>
          <cell r="F1828" t="str">
            <v>P</v>
          </cell>
          <cell r="H1828" t="str">
            <v>PLNT</v>
          </cell>
          <cell r="I1828" t="str">
            <v>PLNT</v>
          </cell>
          <cell r="J1828" t="str">
            <v>PLNT</v>
          </cell>
          <cell r="K1828" t="str">
            <v>PLNT</v>
          </cell>
          <cell r="L1828" t="str">
            <v>PLNT</v>
          </cell>
        </row>
        <row r="1829">
          <cell r="B1829" t="str">
            <v>P</v>
          </cell>
          <cell r="C1829" t="str">
            <v>P</v>
          </cell>
          <cell r="D1829" t="str">
            <v>P</v>
          </cell>
          <cell r="E1829" t="str">
            <v>P</v>
          </cell>
          <cell r="F1829" t="str">
            <v>P</v>
          </cell>
          <cell r="H1829" t="str">
            <v>PLNT</v>
          </cell>
          <cell r="I1829" t="str">
            <v>PLNT</v>
          </cell>
          <cell r="J1829" t="str">
            <v>PLNT</v>
          </cell>
          <cell r="K1829" t="str">
            <v>PLNT</v>
          </cell>
          <cell r="L1829" t="str">
            <v>PLNT</v>
          </cell>
        </row>
        <row r="1833">
          <cell r="B1833" t="str">
            <v>DPW</v>
          </cell>
          <cell r="C1833" t="str">
            <v>DPW</v>
          </cell>
          <cell r="D1833" t="str">
            <v>DPW</v>
          </cell>
          <cell r="E1833" t="str">
            <v>DPW</v>
          </cell>
          <cell r="F1833" t="str">
            <v>DPW</v>
          </cell>
          <cell r="H1833" t="str">
            <v>PLNT</v>
          </cell>
          <cell r="I1833" t="str">
            <v>PLNT</v>
          </cell>
          <cell r="J1833" t="str">
            <v>PLNT</v>
          </cell>
          <cell r="K1833" t="str">
            <v>PLNT</v>
          </cell>
          <cell r="L1833" t="str">
            <v>PLNT</v>
          </cell>
        </row>
        <row r="1834">
          <cell r="B1834" t="str">
            <v>DPW</v>
          </cell>
          <cell r="C1834" t="str">
            <v>DPW</v>
          </cell>
          <cell r="D1834" t="str">
            <v>DPW</v>
          </cell>
          <cell r="E1834" t="str">
            <v>DPW</v>
          </cell>
          <cell r="F1834" t="str">
            <v>DPW</v>
          </cell>
          <cell r="H1834" t="str">
            <v>PLNT</v>
          </cell>
          <cell r="I1834" t="str">
            <v>PLNT</v>
          </cell>
          <cell r="J1834" t="str">
            <v>PLNT</v>
          </cell>
          <cell r="K1834" t="str">
            <v>PLNT</v>
          </cell>
          <cell r="L1834" t="str">
            <v>PLNT</v>
          </cell>
        </row>
        <row r="1835">
          <cell r="B1835" t="str">
            <v>T</v>
          </cell>
          <cell r="C1835" t="str">
            <v>T</v>
          </cell>
          <cell r="D1835" t="str">
            <v>T</v>
          </cell>
          <cell r="E1835" t="str">
            <v>T</v>
          </cell>
          <cell r="F1835" t="str">
            <v>T</v>
          </cell>
          <cell r="H1835" t="str">
            <v>PLNT</v>
          </cell>
          <cell r="I1835" t="str">
            <v>PLNT</v>
          </cell>
          <cell r="J1835" t="str">
            <v>PLNT</v>
          </cell>
          <cell r="K1835" t="str">
            <v>PLNT</v>
          </cell>
          <cell r="L1835" t="str">
            <v>PLNT</v>
          </cell>
        </row>
        <row r="1836">
          <cell r="B1836" t="str">
            <v>DPW</v>
          </cell>
          <cell r="C1836" t="str">
            <v>DPW</v>
          </cell>
          <cell r="D1836" t="str">
            <v>DPW</v>
          </cell>
          <cell r="E1836" t="str">
            <v>DPW</v>
          </cell>
          <cell r="F1836" t="str">
            <v>DPW</v>
          </cell>
          <cell r="H1836" t="str">
            <v>PLNT</v>
          </cell>
          <cell r="I1836" t="str">
            <v>PLNT</v>
          </cell>
          <cell r="J1836" t="str">
            <v>PLNT</v>
          </cell>
          <cell r="K1836" t="str">
            <v>PLNT</v>
          </cell>
          <cell r="L1836" t="str">
            <v>PLNT</v>
          </cell>
        </row>
        <row r="1837">
          <cell r="B1837" t="str">
            <v>CUST</v>
          </cell>
          <cell r="C1837" t="str">
            <v>CUST</v>
          </cell>
          <cell r="D1837" t="str">
            <v>CUST</v>
          </cell>
          <cell r="E1837" t="str">
            <v>CUST</v>
          </cell>
          <cell r="F1837" t="str">
            <v>CUST</v>
          </cell>
          <cell r="H1837" t="str">
            <v>CUST</v>
          </cell>
          <cell r="I1837" t="str">
            <v>CUST</v>
          </cell>
          <cell r="J1837" t="str">
            <v>CUST</v>
          </cell>
          <cell r="K1837" t="str">
            <v>CUST</v>
          </cell>
          <cell r="L1837" t="str">
            <v>CUST</v>
          </cell>
        </row>
        <row r="1841">
          <cell r="B1841" t="str">
            <v>P</v>
          </cell>
          <cell r="C1841" t="str">
            <v>P</v>
          </cell>
          <cell r="D1841" t="str">
            <v>P</v>
          </cell>
          <cell r="E1841" t="str">
            <v>P</v>
          </cell>
          <cell r="F1841" t="str">
            <v>P</v>
          </cell>
          <cell r="H1841" t="str">
            <v>PLNT</v>
          </cell>
          <cell r="I1841" t="str">
            <v>PLNT</v>
          </cell>
          <cell r="J1841" t="str">
            <v>PLNT</v>
          </cell>
          <cell r="K1841" t="str">
            <v>PLNT</v>
          </cell>
          <cell r="L1841" t="str">
            <v>PLNT</v>
          </cell>
        </row>
        <row r="1845">
          <cell r="B1845" t="str">
            <v>P</v>
          </cell>
          <cell r="C1845" t="str">
            <v>P</v>
          </cell>
          <cell r="D1845" t="str">
            <v>P</v>
          </cell>
          <cell r="E1845" t="str">
            <v>P</v>
          </cell>
          <cell r="F1845" t="str">
            <v>P</v>
          </cell>
          <cell r="H1845" t="str">
            <v>PLNT</v>
          </cell>
          <cell r="I1845" t="str">
            <v>PLNT</v>
          </cell>
          <cell r="J1845" t="str">
            <v>PLNT</v>
          </cell>
          <cell r="K1845" t="str">
            <v>PLNT</v>
          </cell>
          <cell r="L1845" t="str">
            <v>PLNT</v>
          </cell>
        </row>
        <row r="1846">
          <cell r="B1846" t="str">
            <v>LABOR</v>
          </cell>
          <cell r="C1846" t="str">
            <v>LABOR</v>
          </cell>
          <cell r="D1846" t="str">
            <v>LABOR</v>
          </cell>
          <cell r="E1846" t="str">
            <v>LABOR</v>
          </cell>
          <cell r="F1846" t="str">
            <v>LABOR</v>
          </cell>
          <cell r="H1846" t="str">
            <v>PLNT</v>
          </cell>
          <cell r="I1846" t="str">
            <v>PLNT</v>
          </cell>
          <cell r="J1846" t="str">
            <v>PLNT</v>
          </cell>
          <cell r="K1846" t="str">
            <v>PLNT</v>
          </cell>
          <cell r="L1846" t="str">
            <v>PLNT</v>
          </cell>
        </row>
        <row r="1847">
          <cell r="B1847" t="str">
            <v>P</v>
          </cell>
          <cell r="C1847" t="str">
            <v>P</v>
          </cell>
          <cell r="D1847" t="str">
            <v>P</v>
          </cell>
          <cell r="E1847" t="str">
            <v>P</v>
          </cell>
          <cell r="F1847" t="str">
            <v>P</v>
          </cell>
          <cell r="H1847" t="str">
            <v>PLNT</v>
          </cell>
          <cell r="I1847" t="str">
            <v>PLNT</v>
          </cell>
          <cell r="J1847" t="str">
            <v>PLNT</v>
          </cell>
          <cell r="K1847" t="str">
            <v>PLNT</v>
          </cell>
          <cell r="L1847" t="str">
            <v>PLNT</v>
          </cell>
        </row>
        <row r="1848">
          <cell r="B1848" t="str">
            <v>P</v>
          </cell>
          <cell r="C1848" t="str">
            <v>P</v>
          </cell>
          <cell r="D1848" t="str">
            <v>P</v>
          </cell>
          <cell r="E1848" t="str">
            <v>P</v>
          </cell>
          <cell r="F1848" t="str">
            <v>P</v>
          </cell>
          <cell r="H1848" t="str">
            <v>PLNT</v>
          </cell>
          <cell r="I1848" t="str">
            <v>PLNT</v>
          </cell>
          <cell r="J1848" t="str">
            <v>PLNT</v>
          </cell>
          <cell r="K1848" t="str">
            <v>PLNT</v>
          </cell>
          <cell r="L1848" t="str">
            <v>PLNT</v>
          </cell>
        </row>
        <row r="1852">
          <cell r="B1852" t="str">
            <v>P</v>
          </cell>
          <cell r="C1852" t="str">
            <v>P</v>
          </cell>
          <cell r="D1852" t="str">
            <v>P</v>
          </cell>
          <cell r="E1852" t="str">
            <v>P</v>
          </cell>
          <cell r="F1852" t="str">
            <v>P</v>
          </cell>
          <cell r="H1852" t="str">
            <v>PLNT</v>
          </cell>
          <cell r="I1852" t="str">
            <v>PLNT</v>
          </cell>
          <cell r="J1852" t="str">
            <v>PLNT</v>
          </cell>
          <cell r="K1852" t="str">
            <v>PLNT</v>
          </cell>
          <cell r="L1852" t="str">
            <v>PLNT</v>
          </cell>
        </row>
        <row r="1853">
          <cell r="B1853" t="str">
            <v>CUST</v>
          </cell>
          <cell r="C1853" t="str">
            <v>CUST</v>
          </cell>
          <cell r="D1853" t="str">
            <v>CUST</v>
          </cell>
          <cell r="E1853" t="str">
            <v>CUST</v>
          </cell>
          <cell r="F1853" t="str">
            <v>CUST</v>
          </cell>
          <cell r="H1853" t="str">
            <v>PLNT</v>
          </cell>
          <cell r="I1853" t="str">
            <v>PLNT</v>
          </cell>
          <cell r="J1853" t="str">
            <v>PLNT</v>
          </cell>
          <cell r="K1853" t="str">
            <v>PLNT</v>
          </cell>
          <cell r="L1853" t="str">
            <v>PLNT</v>
          </cell>
        </row>
        <row r="1854">
          <cell r="B1854" t="str">
            <v>LABOR</v>
          </cell>
          <cell r="C1854" t="str">
            <v>LABOR</v>
          </cell>
          <cell r="D1854" t="str">
            <v>LABOR</v>
          </cell>
          <cell r="E1854" t="str">
            <v>LABOR</v>
          </cell>
          <cell r="F1854" t="str">
            <v>LABOR</v>
          </cell>
          <cell r="H1854" t="str">
            <v>DISom</v>
          </cell>
          <cell r="I1854" t="str">
            <v>DISom</v>
          </cell>
          <cell r="J1854" t="str">
            <v>DISom</v>
          </cell>
          <cell r="K1854" t="str">
            <v>DISom</v>
          </cell>
          <cell r="L1854" t="str">
            <v>DISom</v>
          </cell>
        </row>
        <row r="1855">
          <cell r="B1855" t="str">
            <v>P</v>
          </cell>
          <cell r="C1855" t="str">
            <v>P</v>
          </cell>
          <cell r="D1855" t="str">
            <v>P</v>
          </cell>
          <cell r="E1855" t="str">
            <v>P</v>
          </cell>
          <cell r="F1855" t="str">
            <v>P</v>
          </cell>
          <cell r="H1855" t="str">
            <v>PLNT</v>
          </cell>
          <cell r="I1855" t="str">
            <v>PLNT</v>
          </cell>
          <cell r="J1855" t="str">
            <v>PLNT</v>
          </cell>
          <cell r="K1855" t="str">
            <v>PLNT</v>
          </cell>
          <cell r="L1855" t="str">
            <v>PLNT</v>
          </cell>
        </row>
        <row r="1856">
          <cell r="B1856" t="str">
            <v>IBT</v>
          </cell>
          <cell r="C1856" t="str">
            <v>IBT</v>
          </cell>
          <cell r="D1856" t="str">
            <v>IBT</v>
          </cell>
          <cell r="E1856" t="str">
            <v>IBT</v>
          </cell>
          <cell r="F1856" t="str">
            <v>IBT</v>
          </cell>
          <cell r="H1856" t="str">
            <v>PLNT</v>
          </cell>
          <cell r="I1856" t="str">
            <v>PLNT</v>
          </cell>
          <cell r="J1856" t="str">
            <v>PLNT</v>
          </cell>
          <cell r="K1856" t="str">
            <v>PLNT</v>
          </cell>
          <cell r="L1856" t="str">
            <v>PLNT</v>
          </cell>
        </row>
        <row r="1857">
          <cell r="B1857" t="str">
            <v>P</v>
          </cell>
          <cell r="C1857" t="str">
            <v>P</v>
          </cell>
          <cell r="D1857" t="str">
            <v>P</v>
          </cell>
          <cell r="E1857" t="str">
            <v>P</v>
          </cell>
          <cell r="F1857" t="str">
            <v>P</v>
          </cell>
          <cell r="H1857" t="str">
            <v>PLNT</v>
          </cell>
          <cell r="I1857" t="str">
            <v>PLNT</v>
          </cell>
          <cell r="J1857" t="str">
            <v>PLNT</v>
          </cell>
          <cell r="K1857" t="str">
            <v>PLNT</v>
          </cell>
          <cell r="L1857" t="str">
            <v>PLNT</v>
          </cell>
        </row>
        <row r="1858">
          <cell r="B1858" t="str">
            <v>P</v>
          </cell>
          <cell r="C1858" t="str">
            <v>P</v>
          </cell>
          <cell r="D1858" t="str">
            <v>P</v>
          </cell>
          <cell r="E1858" t="str">
            <v>P</v>
          </cell>
          <cell r="F1858" t="str">
            <v>P</v>
          </cell>
          <cell r="H1858" t="str">
            <v>PLNT</v>
          </cell>
          <cell r="I1858" t="str">
            <v>PLNT</v>
          </cell>
          <cell r="J1858" t="str">
            <v>PLNT</v>
          </cell>
          <cell r="K1858" t="str">
            <v>PLNT</v>
          </cell>
          <cell r="L1858" t="str">
            <v>PLNT</v>
          </cell>
        </row>
        <row r="1859">
          <cell r="B1859" t="str">
            <v>CUST</v>
          </cell>
          <cell r="C1859" t="str">
            <v>CUST</v>
          </cell>
          <cell r="D1859" t="str">
            <v>CUST</v>
          </cell>
          <cell r="E1859" t="str">
            <v>CUST</v>
          </cell>
          <cell r="F1859" t="str">
            <v>CUST</v>
          </cell>
          <cell r="H1859" t="str">
            <v>CUST</v>
          </cell>
          <cell r="I1859" t="str">
            <v>CUST</v>
          </cell>
          <cell r="J1859" t="str">
            <v>CUST</v>
          </cell>
          <cell r="K1859" t="str">
            <v>CUST</v>
          </cell>
          <cell r="L1859" t="str">
            <v>CUST</v>
          </cell>
        </row>
        <row r="1860">
          <cell r="B1860" t="str">
            <v>P</v>
          </cell>
          <cell r="C1860" t="str">
            <v>P</v>
          </cell>
          <cell r="D1860" t="str">
            <v>P</v>
          </cell>
          <cell r="E1860" t="str">
            <v>P</v>
          </cell>
          <cell r="F1860" t="str">
            <v>P</v>
          </cell>
          <cell r="H1860" t="str">
            <v>PLNT</v>
          </cell>
          <cell r="I1860" t="str">
            <v>PLNT</v>
          </cell>
          <cell r="J1860" t="str">
            <v>PLNT</v>
          </cell>
          <cell r="K1860" t="str">
            <v>PLNT</v>
          </cell>
          <cell r="L1860" t="str">
            <v>PLNT</v>
          </cell>
        </row>
        <row r="1861">
          <cell r="B1861" t="str">
            <v>P</v>
          </cell>
          <cell r="C1861" t="str">
            <v>P</v>
          </cell>
          <cell r="D1861" t="str">
            <v>P</v>
          </cell>
          <cell r="E1861" t="str">
            <v>P</v>
          </cell>
          <cell r="F1861" t="str">
            <v>P</v>
          </cell>
          <cell r="H1861" t="str">
            <v>PLNT</v>
          </cell>
          <cell r="I1861" t="str">
            <v>PLNT</v>
          </cell>
          <cell r="J1861" t="str">
            <v>PLNT</v>
          </cell>
          <cell r="K1861" t="str">
            <v>PLNT</v>
          </cell>
          <cell r="L1861" t="str">
            <v>PLNT</v>
          </cell>
        </row>
        <row r="1862">
          <cell r="B1862" t="str">
            <v>P</v>
          </cell>
          <cell r="C1862" t="str">
            <v>P</v>
          </cell>
          <cell r="D1862" t="str">
            <v>P</v>
          </cell>
          <cell r="E1862" t="str">
            <v>P</v>
          </cell>
          <cell r="F1862" t="str">
            <v>P</v>
          </cell>
          <cell r="H1862" t="str">
            <v>PLNT</v>
          </cell>
          <cell r="I1862" t="str">
            <v>PLNT</v>
          </cell>
          <cell r="J1862" t="str">
            <v>PLNT</v>
          </cell>
          <cell r="K1862" t="str">
            <v>PLNT</v>
          </cell>
          <cell r="L1862" t="str">
            <v>PLNT</v>
          </cell>
        </row>
        <row r="1863">
          <cell r="B1863" t="str">
            <v>PTD</v>
          </cell>
          <cell r="C1863" t="str">
            <v>PTD</v>
          </cell>
          <cell r="D1863" t="str">
            <v>PTD</v>
          </cell>
          <cell r="E1863" t="str">
            <v>PTD</v>
          </cell>
          <cell r="F1863" t="str">
            <v>PTD</v>
          </cell>
          <cell r="H1863" t="str">
            <v>PLNT</v>
          </cell>
          <cell r="I1863" t="str">
            <v>PLNT</v>
          </cell>
          <cell r="J1863" t="str">
            <v>PLNT</v>
          </cell>
          <cell r="K1863" t="str">
            <v>PLNT</v>
          </cell>
          <cell r="L1863" t="str">
            <v>PLNT</v>
          </cell>
        </row>
        <row r="1864">
          <cell r="B1864" t="str">
            <v>DPW</v>
          </cell>
          <cell r="C1864" t="str">
            <v>DPW</v>
          </cell>
          <cell r="D1864" t="str">
            <v>DPW</v>
          </cell>
          <cell r="E1864" t="str">
            <v>DPW</v>
          </cell>
          <cell r="F1864" t="str">
            <v>DPW</v>
          </cell>
          <cell r="H1864" t="str">
            <v>PLNT</v>
          </cell>
          <cell r="I1864" t="str">
            <v>PLNT</v>
          </cell>
          <cell r="J1864" t="str">
            <v>PLNT</v>
          </cell>
          <cell r="K1864" t="str">
            <v>PLNT</v>
          </cell>
          <cell r="L1864" t="str">
            <v>PLNT</v>
          </cell>
        </row>
        <row r="1865">
          <cell r="B1865" t="str">
            <v>P</v>
          </cell>
          <cell r="C1865" t="str">
            <v>P</v>
          </cell>
          <cell r="D1865" t="str">
            <v>P</v>
          </cell>
          <cell r="E1865" t="str">
            <v>P</v>
          </cell>
          <cell r="F1865" t="str">
            <v>P</v>
          </cell>
          <cell r="H1865" t="str">
            <v>PLNT</v>
          </cell>
          <cell r="I1865" t="str">
            <v>PLNT</v>
          </cell>
          <cell r="J1865" t="str">
            <v>PLNT</v>
          </cell>
          <cell r="K1865" t="str">
            <v>PLNT</v>
          </cell>
          <cell r="L1865" t="str">
            <v>PLNT</v>
          </cell>
        </row>
        <row r="1866">
          <cell r="B1866" t="str">
            <v xml:space="preserve"> </v>
          </cell>
          <cell r="C1866" t="str">
            <v xml:space="preserve"> </v>
          </cell>
          <cell r="D1866" t="str">
            <v xml:space="preserve"> </v>
          </cell>
          <cell r="E1866" t="str">
            <v xml:space="preserve"> </v>
          </cell>
          <cell r="F1866" t="str">
            <v xml:space="preserve"> </v>
          </cell>
        </row>
        <row r="1869">
          <cell r="B1869" t="str">
            <v>P</v>
          </cell>
          <cell r="C1869" t="str">
            <v>P</v>
          </cell>
          <cell r="D1869" t="str">
            <v>P</v>
          </cell>
          <cell r="E1869" t="str">
            <v>P</v>
          </cell>
          <cell r="F1869" t="str">
            <v>P</v>
          </cell>
          <cell r="H1869" t="str">
            <v>PLNT</v>
          </cell>
          <cell r="I1869" t="str">
            <v>PLNT</v>
          </cell>
          <cell r="J1869" t="str">
            <v>PLNT</v>
          </cell>
          <cell r="K1869" t="str">
            <v>PLNT</v>
          </cell>
          <cell r="L1869" t="str">
            <v>PLNT</v>
          </cell>
        </row>
        <row r="1870">
          <cell r="B1870" t="str">
            <v>PT</v>
          </cell>
          <cell r="C1870" t="str">
            <v>PT</v>
          </cell>
          <cell r="D1870" t="str">
            <v>PT</v>
          </cell>
          <cell r="E1870" t="str">
            <v>PT</v>
          </cell>
          <cell r="F1870" t="str">
            <v>PT</v>
          </cell>
          <cell r="H1870" t="str">
            <v>PLNT</v>
          </cell>
          <cell r="I1870" t="str">
            <v>PLNT</v>
          </cell>
          <cell r="J1870" t="str">
            <v>PLNT</v>
          </cell>
          <cell r="K1870" t="str">
            <v>PLNT</v>
          </cell>
          <cell r="L1870" t="str">
            <v>PLNT</v>
          </cell>
        </row>
        <row r="1871">
          <cell r="B1871" t="str">
            <v>T</v>
          </cell>
          <cell r="C1871" t="str">
            <v>T</v>
          </cell>
          <cell r="D1871" t="str">
            <v>T</v>
          </cell>
          <cell r="E1871" t="str">
            <v>T</v>
          </cell>
          <cell r="F1871" t="str">
            <v>T</v>
          </cell>
          <cell r="H1871" t="str">
            <v>PLNT</v>
          </cell>
          <cell r="I1871" t="str">
            <v>PLNT</v>
          </cell>
          <cell r="J1871" t="str">
            <v>PLNT</v>
          </cell>
          <cell r="K1871" t="str">
            <v>PLNT</v>
          </cell>
          <cell r="L1871" t="str">
            <v>PLNT</v>
          </cell>
        </row>
        <row r="1875">
          <cell r="B1875" t="str">
            <v>GP</v>
          </cell>
          <cell r="C1875" t="str">
            <v>GP</v>
          </cell>
          <cell r="D1875" t="str">
            <v>GP</v>
          </cell>
          <cell r="E1875" t="str">
            <v>GP</v>
          </cell>
          <cell r="F1875" t="str">
            <v>GP</v>
          </cell>
          <cell r="H1875" t="str">
            <v>PLNT</v>
          </cell>
          <cell r="I1875" t="str">
            <v>PLNT</v>
          </cell>
          <cell r="J1875" t="str">
            <v>PLNT</v>
          </cell>
          <cell r="K1875" t="str">
            <v>PLNT</v>
          </cell>
          <cell r="L1875" t="str">
            <v>PLNT</v>
          </cell>
        </row>
        <row r="1876">
          <cell r="B1876" t="str">
            <v>ACCMDIT</v>
          </cell>
          <cell r="C1876" t="str">
            <v>ACCMDIT</v>
          </cell>
          <cell r="D1876" t="str">
            <v>ACCMDIT</v>
          </cell>
          <cell r="E1876" t="str">
            <v>ACCMDIT</v>
          </cell>
          <cell r="F1876" t="str">
            <v>ACCMDIT</v>
          </cell>
          <cell r="H1876" t="str">
            <v>PLNT</v>
          </cell>
          <cell r="I1876" t="str">
            <v>PLNT</v>
          </cell>
          <cell r="J1876" t="str">
            <v>PLNT</v>
          </cell>
          <cell r="K1876" t="str">
            <v>PLNT</v>
          </cell>
          <cell r="L1876" t="str">
            <v>PLNT</v>
          </cell>
        </row>
        <row r="1877">
          <cell r="B1877" t="str">
            <v>PT</v>
          </cell>
          <cell r="C1877" t="str">
            <v>PT</v>
          </cell>
          <cell r="D1877" t="str">
            <v>PT</v>
          </cell>
          <cell r="E1877" t="str">
            <v>PT</v>
          </cell>
          <cell r="F1877" t="str">
            <v>PT</v>
          </cell>
          <cell r="H1877" t="str">
            <v>PLNT</v>
          </cell>
          <cell r="I1877" t="str">
            <v>PLNT</v>
          </cell>
          <cell r="J1877" t="str">
            <v>PLNT</v>
          </cell>
          <cell r="K1877" t="str">
            <v>PLNT</v>
          </cell>
          <cell r="L1877" t="str">
            <v>PLNT</v>
          </cell>
        </row>
        <row r="1878">
          <cell r="B1878" t="str">
            <v>LABOR</v>
          </cell>
          <cell r="C1878" t="str">
            <v>LABOR</v>
          </cell>
          <cell r="D1878" t="str">
            <v>LABOR</v>
          </cell>
          <cell r="E1878" t="str">
            <v>LABOR</v>
          </cell>
          <cell r="F1878" t="str">
            <v>LABOR</v>
          </cell>
          <cell r="H1878" t="str">
            <v>DISom</v>
          </cell>
          <cell r="I1878" t="str">
            <v>DISom</v>
          </cell>
          <cell r="J1878" t="str">
            <v>DISom</v>
          </cell>
          <cell r="K1878" t="str">
            <v>DISom</v>
          </cell>
          <cell r="L1878" t="str">
            <v>DISom</v>
          </cell>
        </row>
        <row r="1879">
          <cell r="B1879" t="str">
            <v>PTD</v>
          </cell>
          <cell r="C1879" t="str">
            <v>PTD</v>
          </cell>
          <cell r="D1879" t="str">
            <v>PTD</v>
          </cell>
          <cell r="E1879" t="str">
            <v>PTD</v>
          </cell>
          <cell r="F1879" t="str">
            <v>PTD</v>
          </cell>
          <cell r="H1879" t="str">
            <v>PLNT</v>
          </cell>
          <cell r="I1879" t="str">
            <v>PLNT</v>
          </cell>
          <cell r="J1879" t="str">
            <v>PLNT</v>
          </cell>
          <cell r="K1879" t="str">
            <v>PLNT</v>
          </cell>
          <cell r="L1879" t="str">
            <v>PLNT</v>
          </cell>
        </row>
        <row r="1880">
          <cell r="B1880" t="str">
            <v>DPW</v>
          </cell>
          <cell r="C1880" t="str">
            <v>DPW</v>
          </cell>
          <cell r="D1880" t="str">
            <v>DPW</v>
          </cell>
          <cell r="E1880" t="str">
            <v>DPW</v>
          </cell>
          <cell r="F1880" t="str">
            <v>DPW</v>
          </cell>
          <cell r="H1880" t="str">
            <v>PLNT</v>
          </cell>
          <cell r="I1880" t="str">
            <v>PLNT</v>
          </cell>
          <cell r="J1880" t="str">
            <v>PLNT</v>
          </cell>
          <cell r="K1880" t="str">
            <v>PLNT</v>
          </cell>
          <cell r="L1880" t="str">
            <v>PLNT</v>
          </cell>
        </row>
        <row r="1881">
          <cell r="B1881" t="str">
            <v>P</v>
          </cell>
          <cell r="C1881" t="str">
            <v>P</v>
          </cell>
          <cell r="D1881" t="str">
            <v>P</v>
          </cell>
          <cell r="E1881" t="str">
            <v>P</v>
          </cell>
          <cell r="F1881" t="str">
            <v>P</v>
          </cell>
          <cell r="H1881" t="str">
            <v>PLNT</v>
          </cell>
          <cell r="I1881" t="str">
            <v>PLNT</v>
          </cell>
          <cell r="J1881" t="str">
            <v>PLNT</v>
          </cell>
          <cell r="K1881" t="str">
            <v>PLNT</v>
          </cell>
          <cell r="L1881" t="str">
            <v>PLNT</v>
          </cell>
        </row>
        <row r="1882">
          <cell r="B1882" t="str">
            <v>GP</v>
          </cell>
          <cell r="C1882" t="str">
            <v>GP</v>
          </cell>
          <cell r="D1882" t="str">
            <v>GP</v>
          </cell>
          <cell r="E1882" t="str">
            <v>GP</v>
          </cell>
          <cell r="F1882" t="str">
            <v>GP</v>
          </cell>
          <cell r="H1882" t="str">
            <v>PLNT</v>
          </cell>
          <cell r="I1882" t="str">
            <v>PLNT</v>
          </cell>
          <cell r="J1882" t="str">
            <v>PLNT</v>
          </cell>
          <cell r="K1882" t="str">
            <v>PLNT</v>
          </cell>
          <cell r="L1882" t="str">
            <v>PLNT</v>
          </cell>
        </row>
        <row r="1883">
          <cell r="B1883" t="str">
            <v>TAXDEPR</v>
          </cell>
          <cell r="C1883" t="str">
            <v>TAXDEPR</v>
          </cell>
          <cell r="D1883" t="str">
            <v>TAXDEPR</v>
          </cell>
          <cell r="E1883" t="str">
            <v>TAXDEPR</v>
          </cell>
          <cell r="F1883" t="str">
            <v>TAXDEPR</v>
          </cell>
          <cell r="H1883" t="str">
            <v>PLNT</v>
          </cell>
          <cell r="I1883" t="str">
            <v>PLNT</v>
          </cell>
          <cell r="J1883" t="str">
            <v>PLNT</v>
          </cell>
          <cell r="K1883" t="str">
            <v>PLNT</v>
          </cell>
          <cell r="L1883" t="str">
            <v>PLNT</v>
          </cell>
        </row>
        <row r="1884">
          <cell r="B1884" t="str">
            <v>P</v>
          </cell>
          <cell r="C1884" t="str">
            <v>P</v>
          </cell>
          <cell r="D1884" t="str">
            <v>P</v>
          </cell>
          <cell r="E1884" t="str">
            <v>P</v>
          </cell>
          <cell r="F1884" t="str">
            <v>P</v>
          </cell>
          <cell r="H1884" t="str">
            <v>PLNT</v>
          </cell>
          <cell r="I1884" t="str">
            <v>PLNT</v>
          </cell>
          <cell r="J1884" t="str">
            <v>PLNT</v>
          </cell>
          <cell r="K1884" t="str">
            <v>PLNT</v>
          </cell>
          <cell r="L1884" t="str">
            <v>PLNT</v>
          </cell>
        </row>
        <row r="1885">
          <cell r="B1885" t="str">
            <v>PT</v>
          </cell>
          <cell r="C1885" t="str">
            <v>PT</v>
          </cell>
          <cell r="D1885" t="str">
            <v>PT</v>
          </cell>
          <cell r="E1885" t="str">
            <v>PT</v>
          </cell>
          <cell r="F1885" t="str">
            <v>PT</v>
          </cell>
          <cell r="H1885" t="str">
            <v>PLNT</v>
          </cell>
          <cell r="I1885" t="str">
            <v>PLNT</v>
          </cell>
          <cell r="J1885" t="str">
            <v>PLNT</v>
          </cell>
          <cell r="K1885" t="str">
            <v>PLNT</v>
          </cell>
          <cell r="L1885" t="str">
            <v>PLNT</v>
          </cell>
        </row>
        <row r="1886">
          <cell r="B1886" t="str">
            <v>PT</v>
          </cell>
          <cell r="C1886" t="str">
            <v>PT</v>
          </cell>
          <cell r="D1886" t="str">
            <v>PT</v>
          </cell>
          <cell r="E1886" t="str">
            <v>PT</v>
          </cell>
          <cell r="F1886" t="str">
            <v>PT</v>
          </cell>
          <cell r="H1886" t="str">
            <v>PLNT</v>
          </cell>
          <cell r="I1886" t="str">
            <v>PLNT</v>
          </cell>
          <cell r="J1886" t="str">
            <v>PLNT</v>
          </cell>
          <cell r="K1886" t="str">
            <v>PLNT</v>
          </cell>
          <cell r="L1886" t="str">
            <v>PLNT</v>
          </cell>
        </row>
        <row r="1887">
          <cell r="B1887" t="str">
            <v>P</v>
          </cell>
          <cell r="C1887" t="str">
            <v>P</v>
          </cell>
          <cell r="D1887" t="str">
            <v>P</v>
          </cell>
          <cell r="E1887" t="str">
            <v>P</v>
          </cell>
          <cell r="F1887" t="str">
            <v>P</v>
          </cell>
          <cell r="H1887" t="str">
            <v>PLNT</v>
          </cell>
          <cell r="I1887" t="str">
            <v>PLNT</v>
          </cell>
          <cell r="J1887" t="str">
            <v>PLNT</v>
          </cell>
          <cell r="K1887" t="str">
            <v>PLNT</v>
          </cell>
          <cell r="L1887" t="str">
            <v>PLNT</v>
          </cell>
        </row>
        <row r="1888">
          <cell r="B1888" t="str">
            <v>P</v>
          </cell>
          <cell r="C1888" t="str">
            <v>P</v>
          </cell>
          <cell r="D1888" t="str">
            <v>P</v>
          </cell>
          <cell r="E1888" t="str">
            <v>P</v>
          </cell>
          <cell r="F1888" t="str">
            <v>P</v>
          </cell>
          <cell r="H1888" t="str">
            <v>PLNT</v>
          </cell>
          <cell r="I1888" t="str">
            <v>PLNT</v>
          </cell>
          <cell r="J1888" t="str">
            <v>PLNT</v>
          </cell>
          <cell r="K1888" t="str">
            <v>PLNT</v>
          </cell>
          <cell r="L1888" t="str">
            <v>PLNT</v>
          </cell>
        </row>
        <row r="1889">
          <cell r="B1889" t="str">
            <v>P</v>
          </cell>
          <cell r="C1889" t="str">
            <v>P</v>
          </cell>
          <cell r="D1889" t="str">
            <v>P</v>
          </cell>
          <cell r="E1889" t="str">
            <v>P</v>
          </cell>
          <cell r="F1889" t="str">
            <v>P</v>
          </cell>
          <cell r="H1889" t="str">
            <v>PLNT</v>
          </cell>
          <cell r="I1889" t="str">
            <v>PLNT</v>
          </cell>
          <cell r="J1889" t="str">
            <v>PLNT</v>
          </cell>
          <cell r="K1889" t="str">
            <v>PLNT</v>
          </cell>
          <cell r="L1889" t="str">
            <v>PLNT</v>
          </cell>
        </row>
        <row r="1893">
          <cell r="B1893" t="str">
            <v>GP</v>
          </cell>
          <cell r="C1893" t="str">
            <v>GP</v>
          </cell>
          <cell r="D1893" t="str">
            <v>GP</v>
          </cell>
          <cell r="E1893" t="str">
            <v>GP</v>
          </cell>
          <cell r="F1893" t="str">
            <v>GP</v>
          </cell>
          <cell r="H1893" t="str">
            <v>PLNT</v>
          </cell>
          <cell r="I1893" t="str">
            <v>PLNT</v>
          </cell>
          <cell r="J1893" t="str">
            <v>PLNT</v>
          </cell>
          <cell r="K1893" t="str">
            <v>PLNT</v>
          </cell>
          <cell r="L1893" t="str">
            <v>PLNT</v>
          </cell>
        </row>
        <row r="1894">
          <cell r="B1894" t="str">
            <v>P</v>
          </cell>
          <cell r="C1894" t="str">
            <v>P</v>
          </cell>
          <cell r="D1894" t="str">
            <v>P</v>
          </cell>
          <cell r="E1894" t="str">
            <v>P</v>
          </cell>
          <cell r="F1894" t="str">
            <v>P</v>
          </cell>
          <cell r="H1894" t="str">
            <v>PLNT</v>
          </cell>
          <cell r="I1894" t="str">
            <v>PLNT</v>
          </cell>
          <cell r="J1894" t="str">
            <v>PLNT</v>
          </cell>
          <cell r="K1894" t="str">
            <v>PLNT</v>
          </cell>
          <cell r="L1894" t="str">
            <v>PLNT</v>
          </cell>
        </row>
        <row r="1895">
          <cell r="B1895" t="str">
            <v>P</v>
          </cell>
          <cell r="C1895" t="str">
            <v>P</v>
          </cell>
          <cell r="D1895" t="str">
            <v>P</v>
          </cell>
          <cell r="E1895" t="str">
            <v>P</v>
          </cell>
          <cell r="F1895" t="str">
            <v>P</v>
          </cell>
          <cell r="H1895" t="str">
            <v>PLNT</v>
          </cell>
          <cell r="I1895" t="str">
            <v>PLNT</v>
          </cell>
          <cell r="J1895" t="str">
            <v>PLNT</v>
          </cell>
          <cell r="K1895" t="str">
            <v>PLNT</v>
          </cell>
          <cell r="L1895" t="str">
            <v>PLNT</v>
          </cell>
        </row>
        <row r="1896">
          <cell r="B1896" t="str">
            <v>LABOR</v>
          </cell>
          <cell r="C1896" t="str">
            <v>LABOR</v>
          </cell>
          <cell r="D1896" t="str">
            <v>LABOR</v>
          </cell>
          <cell r="E1896" t="str">
            <v>LABOR</v>
          </cell>
          <cell r="F1896" t="str">
            <v>LABOR</v>
          </cell>
          <cell r="H1896" t="str">
            <v>DISom</v>
          </cell>
          <cell r="I1896" t="str">
            <v>DISom</v>
          </cell>
          <cell r="J1896" t="str">
            <v>DISom</v>
          </cell>
          <cell r="K1896" t="str">
            <v>DISom</v>
          </cell>
          <cell r="L1896" t="str">
            <v>DISom</v>
          </cell>
        </row>
        <row r="1897">
          <cell r="B1897" t="str">
            <v>GP</v>
          </cell>
          <cell r="C1897" t="str">
            <v>GP</v>
          </cell>
          <cell r="D1897" t="str">
            <v>GP</v>
          </cell>
          <cell r="E1897" t="str">
            <v>GP</v>
          </cell>
          <cell r="F1897" t="str">
            <v>GP</v>
          </cell>
          <cell r="H1897" t="str">
            <v>PLNT</v>
          </cell>
          <cell r="I1897" t="str">
            <v>PLNT</v>
          </cell>
          <cell r="J1897" t="str">
            <v>PLNT</v>
          </cell>
          <cell r="K1897" t="str">
            <v>PLNT</v>
          </cell>
          <cell r="L1897" t="str">
            <v>PLNT</v>
          </cell>
        </row>
        <row r="1898">
          <cell r="B1898" t="str">
            <v>PTD</v>
          </cell>
          <cell r="C1898" t="str">
            <v>PTD</v>
          </cell>
          <cell r="D1898" t="str">
            <v>PTD</v>
          </cell>
          <cell r="E1898" t="str">
            <v>PTD</v>
          </cell>
          <cell r="F1898" t="str">
            <v>PTD</v>
          </cell>
          <cell r="H1898" t="str">
            <v>PLNT</v>
          </cell>
          <cell r="I1898" t="str">
            <v>PLNT</v>
          </cell>
          <cell r="J1898" t="str">
            <v>PLNT</v>
          </cell>
          <cell r="K1898" t="str">
            <v>PLNT</v>
          </cell>
          <cell r="L1898" t="str">
            <v>PLNT</v>
          </cell>
        </row>
        <row r="1899">
          <cell r="B1899" t="str">
            <v>P</v>
          </cell>
          <cell r="C1899" t="str">
            <v>P</v>
          </cell>
          <cell r="D1899" t="str">
            <v>P</v>
          </cell>
          <cell r="E1899" t="str">
            <v>P</v>
          </cell>
          <cell r="F1899" t="str">
            <v>P</v>
          </cell>
          <cell r="H1899" t="str">
            <v>PLNT</v>
          </cell>
          <cell r="I1899" t="str">
            <v>PLNT</v>
          </cell>
          <cell r="J1899" t="str">
            <v>PLNT</v>
          </cell>
          <cell r="K1899" t="str">
            <v>PLNT</v>
          </cell>
          <cell r="L1899" t="str">
            <v>PLNT</v>
          </cell>
        </row>
        <row r="1900">
          <cell r="B1900" t="str">
            <v>P</v>
          </cell>
          <cell r="C1900" t="str">
            <v>P</v>
          </cell>
          <cell r="D1900" t="str">
            <v>P</v>
          </cell>
          <cell r="E1900" t="str">
            <v>P</v>
          </cell>
          <cell r="F1900" t="str">
            <v>P</v>
          </cell>
          <cell r="H1900" t="str">
            <v>PLNT</v>
          </cell>
          <cell r="I1900" t="str">
            <v>PLNT</v>
          </cell>
          <cell r="J1900" t="str">
            <v>PLNT</v>
          </cell>
          <cell r="K1900" t="str">
            <v>PLNT</v>
          </cell>
          <cell r="L1900" t="str">
            <v>PLNT</v>
          </cell>
        </row>
        <row r="1901">
          <cell r="B1901" t="str">
            <v>P</v>
          </cell>
          <cell r="C1901" t="str">
            <v>P</v>
          </cell>
          <cell r="D1901" t="str">
            <v>P</v>
          </cell>
          <cell r="E1901" t="str">
            <v>P</v>
          </cell>
          <cell r="F1901" t="str">
            <v>P</v>
          </cell>
          <cell r="H1901" t="str">
            <v>PLNT</v>
          </cell>
          <cell r="I1901" t="str">
            <v>PLNT</v>
          </cell>
          <cell r="J1901" t="str">
            <v>PLNT</v>
          </cell>
          <cell r="K1901" t="str">
            <v>PLNT</v>
          </cell>
          <cell r="L1901" t="str">
            <v>PLNT</v>
          </cell>
        </row>
        <row r="1902">
          <cell r="B1902" t="str">
            <v>P</v>
          </cell>
          <cell r="C1902" t="str">
            <v>P</v>
          </cell>
          <cell r="D1902" t="str">
            <v>P</v>
          </cell>
          <cell r="E1902" t="str">
            <v>P</v>
          </cell>
          <cell r="F1902" t="str">
            <v>P</v>
          </cell>
          <cell r="H1902" t="str">
            <v>PLNT</v>
          </cell>
          <cell r="I1902" t="str">
            <v>PLNT</v>
          </cell>
          <cell r="J1902" t="str">
            <v>PLNT</v>
          </cell>
          <cell r="K1902" t="str">
            <v>PLNT</v>
          </cell>
          <cell r="L1902" t="str">
            <v>PLNT</v>
          </cell>
        </row>
        <row r="1903">
          <cell r="B1903" t="str">
            <v xml:space="preserve"> </v>
          </cell>
          <cell r="C1903" t="str">
            <v xml:space="preserve"> </v>
          </cell>
          <cell r="D1903" t="str">
            <v xml:space="preserve"> </v>
          </cell>
          <cell r="E1903" t="str">
            <v xml:space="preserve"> </v>
          </cell>
          <cell r="F1903" t="str">
            <v xml:space="preserve"> </v>
          </cell>
        </row>
        <row r="1908">
          <cell r="B1908" t="str">
            <v>PTD</v>
          </cell>
          <cell r="C1908" t="str">
            <v>PTD</v>
          </cell>
          <cell r="D1908" t="str">
            <v>PTD</v>
          </cell>
          <cell r="E1908" t="str">
            <v>PTD</v>
          </cell>
          <cell r="F1908" t="str">
            <v>PTD</v>
          </cell>
          <cell r="H1908" t="str">
            <v>PLNT</v>
          </cell>
          <cell r="I1908" t="str">
            <v>PLNT</v>
          </cell>
          <cell r="J1908" t="str">
            <v>PLNT</v>
          </cell>
          <cell r="K1908" t="str">
            <v>PLNT</v>
          </cell>
          <cell r="L1908" t="str">
            <v>PLNT</v>
          </cell>
        </row>
        <row r="1909">
          <cell r="B1909" t="str">
            <v>PTD</v>
          </cell>
          <cell r="C1909" t="str">
            <v>PTD</v>
          </cell>
          <cell r="D1909" t="str">
            <v>PTD</v>
          </cell>
          <cell r="E1909" t="str">
            <v>PTD</v>
          </cell>
          <cell r="F1909" t="str">
            <v>PTD</v>
          </cell>
          <cell r="H1909" t="str">
            <v>PLNT</v>
          </cell>
          <cell r="I1909" t="str">
            <v>PLNT</v>
          </cell>
          <cell r="J1909" t="str">
            <v>PLNT</v>
          </cell>
          <cell r="K1909" t="str">
            <v>PLNT</v>
          </cell>
          <cell r="L1909" t="str">
            <v>PLNT</v>
          </cell>
        </row>
        <row r="1910">
          <cell r="B1910" t="str">
            <v>PTD</v>
          </cell>
          <cell r="C1910" t="str">
            <v>PTD</v>
          </cell>
          <cell r="D1910" t="str">
            <v>PTD</v>
          </cell>
          <cell r="E1910" t="str">
            <v>PTD</v>
          </cell>
          <cell r="F1910" t="str">
            <v>PTD</v>
          </cell>
          <cell r="H1910" t="str">
            <v>PLNT</v>
          </cell>
          <cell r="I1910" t="str">
            <v>PLNT</v>
          </cell>
          <cell r="J1910" t="str">
            <v>PLNT</v>
          </cell>
          <cell r="K1910" t="str">
            <v>PLNT</v>
          </cell>
          <cell r="L1910" t="str">
            <v>PLNT</v>
          </cell>
        </row>
        <row r="1911">
          <cell r="B1911" t="str">
            <v>PTD</v>
          </cell>
          <cell r="C1911" t="str">
            <v>PTD</v>
          </cell>
          <cell r="D1911" t="str">
            <v>PTD</v>
          </cell>
          <cell r="E1911" t="str">
            <v>PTD</v>
          </cell>
          <cell r="F1911" t="str">
            <v>PTD</v>
          </cell>
          <cell r="H1911" t="str">
            <v>PLNT</v>
          </cell>
          <cell r="I1911" t="str">
            <v>PLNT</v>
          </cell>
          <cell r="J1911" t="str">
            <v>PLNT</v>
          </cell>
          <cell r="K1911" t="str">
            <v>PLNT</v>
          </cell>
          <cell r="L1911" t="str">
            <v>PLNT</v>
          </cell>
        </row>
        <row r="1912">
          <cell r="B1912" t="str">
            <v>PTD</v>
          </cell>
          <cell r="C1912" t="str">
            <v>PTD</v>
          </cell>
          <cell r="D1912" t="str">
            <v>PTD</v>
          </cell>
          <cell r="E1912" t="str">
            <v>PTD</v>
          </cell>
          <cell r="F1912" t="str">
            <v>PTD</v>
          </cell>
          <cell r="H1912" t="str">
            <v>PLNT</v>
          </cell>
          <cell r="I1912" t="str">
            <v>PLNT</v>
          </cell>
          <cell r="J1912" t="str">
            <v>PLNT</v>
          </cell>
          <cell r="K1912" t="str">
            <v>PLNT</v>
          </cell>
          <cell r="L1912" t="str">
            <v>PLNT</v>
          </cell>
        </row>
        <row r="1913">
          <cell r="B1913" t="str">
            <v>PTD</v>
          </cell>
          <cell r="C1913" t="str">
            <v>PTD</v>
          </cell>
          <cell r="D1913" t="str">
            <v>PTD</v>
          </cell>
          <cell r="E1913" t="str">
            <v>PTD</v>
          </cell>
          <cell r="F1913" t="str">
            <v>PTD</v>
          </cell>
          <cell r="H1913" t="str">
            <v>PLNT</v>
          </cell>
          <cell r="I1913" t="str">
            <v>PLNT</v>
          </cell>
          <cell r="J1913" t="str">
            <v>PLNT</v>
          </cell>
          <cell r="K1913" t="str">
            <v>PLNT</v>
          </cell>
          <cell r="L1913" t="str">
            <v>PLNT</v>
          </cell>
        </row>
        <row r="1914">
          <cell r="B1914" t="str">
            <v>PTD</v>
          </cell>
          <cell r="C1914" t="str">
            <v>PTD</v>
          </cell>
          <cell r="D1914" t="str">
            <v>PTD</v>
          </cell>
          <cell r="E1914" t="str">
            <v>PTD</v>
          </cell>
          <cell r="F1914" t="str">
            <v>PTD</v>
          </cell>
          <cell r="H1914" t="str">
            <v>PLNT</v>
          </cell>
          <cell r="I1914" t="str">
            <v>PLNT</v>
          </cell>
          <cell r="J1914" t="str">
            <v>PLNT</v>
          </cell>
          <cell r="K1914" t="str">
            <v>PLNT</v>
          </cell>
          <cell r="L1914" t="str">
            <v>PLNT</v>
          </cell>
        </row>
        <row r="1915">
          <cell r="B1915" t="str">
            <v>PTD</v>
          </cell>
          <cell r="C1915" t="str">
            <v>PTD</v>
          </cell>
          <cell r="D1915" t="str">
            <v>PTD</v>
          </cell>
          <cell r="E1915" t="str">
            <v>PTD</v>
          </cell>
          <cell r="F1915" t="str">
            <v>PTD</v>
          </cell>
          <cell r="H1915" t="str">
            <v>PLNT</v>
          </cell>
          <cell r="I1915" t="str">
            <v>PLNT</v>
          </cell>
          <cell r="J1915" t="str">
            <v>PLNT</v>
          </cell>
          <cell r="K1915" t="str">
            <v>PLNT</v>
          </cell>
          <cell r="L1915" t="str">
            <v>PLNT</v>
          </cell>
        </row>
        <row r="1922">
          <cell r="B1922" t="str">
            <v>P</v>
          </cell>
          <cell r="C1922" t="str">
            <v>P</v>
          </cell>
          <cell r="D1922" t="str">
            <v>P</v>
          </cell>
          <cell r="E1922" t="str">
            <v>P</v>
          </cell>
          <cell r="F1922" t="str">
            <v>P</v>
          </cell>
        </row>
        <row r="1923">
          <cell r="B1923" t="str">
            <v>P</v>
          </cell>
          <cell r="C1923" t="str">
            <v>P</v>
          </cell>
          <cell r="D1923" t="str">
            <v>P</v>
          </cell>
          <cell r="E1923" t="str">
            <v>P</v>
          </cell>
          <cell r="F1923" t="str">
            <v>P</v>
          </cell>
        </row>
        <row r="1924">
          <cell r="B1924" t="str">
            <v>P</v>
          </cell>
          <cell r="C1924" t="str">
            <v>P</v>
          </cell>
          <cell r="D1924" t="str">
            <v>P</v>
          </cell>
          <cell r="E1924" t="str">
            <v>P</v>
          </cell>
          <cell r="F1924" t="str">
            <v>P</v>
          </cell>
        </row>
        <row r="1925">
          <cell r="B1925" t="str">
            <v>P</v>
          </cell>
          <cell r="C1925" t="str">
            <v>P</v>
          </cell>
          <cell r="D1925" t="str">
            <v>P</v>
          </cell>
          <cell r="E1925" t="str">
            <v>P</v>
          </cell>
          <cell r="F1925" t="str">
            <v>P</v>
          </cell>
        </row>
        <row r="1926">
          <cell r="B1926" t="str">
            <v>P</v>
          </cell>
          <cell r="C1926" t="str">
            <v>P</v>
          </cell>
          <cell r="D1926" t="str">
            <v>P</v>
          </cell>
          <cell r="E1926" t="str">
            <v>P</v>
          </cell>
          <cell r="F1926" t="str">
            <v>P</v>
          </cell>
        </row>
        <row r="1927">
          <cell r="B1927" t="str">
            <v>P</v>
          </cell>
          <cell r="C1927" t="str">
            <v>P</v>
          </cell>
          <cell r="D1927" t="str">
            <v>P</v>
          </cell>
          <cell r="E1927" t="str">
            <v>P</v>
          </cell>
          <cell r="F1927" t="str">
            <v>P</v>
          </cell>
        </row>
        <row r="1931">
          <cell r="B1931" t="str">
            <v>P</v>
          </cell>
          <cell r="C1931" t="str">
            <v>P</v>
          </cell>
          <cell r="D1931" t="str">
            <v>P</v>
          </cell>
          <cell r="E1931" t="str">
            <v>P</v>
          </cell>
          <cell r="F1931" t="str">
            <v>P</v>
          </cell>
        </row>
        <row r="1932">
          <cell r="B1932" t="str">
            <v>P</v>
          </cell>
          <cell r="C1932" t="str">
            <v>P</v>
          </cell>
          <cell r="D1932" t="str">
            <v>P</v>
          </cell>
          <cell r="E1932" t="str">
            <v>P</v>
          </cell>
          <cell r="F1932" t="str">
            <v>P</v>
          </cell>
        </row>
        <row r="1933">
          <cell r="B1933" t="str">
            <v>P</v>
          </cell>
          <cell r="C1933" t="str">
            <v>P</v>
          </cell>
          <cell r="D1933" t="str">
            <v>P</v>
          </cell>
          <cell r="E1933" t="str">
            <v>P</v>
          </cell>
          <cell r="F1933" t="str">
            <v>P</v>
          </cell>
        </row>
        <row r="1938">
          <cell r="B1938" t="str">
            <v>P</v>
          </cell>
          <cell r="C1938" t="str">
            <v>P</v>
          </cell>
          <cell r="D1938" t="str">
            <v>P</v>
          </cell>
          <cell r="E1938" t="str">
            <v>P</v>
          </cell>
          <cell r="F1938" t="str">
            <v>P</v>
          </cell>
        </row>
        <row r="1939">
          <cell r="B1939" t="str">
            <v>P</v>
          </cell>
          <cell r="C1939" t="str">
            <v>P</v>
          </cell>
          <cell r="D1939" t="str">
            <v>P</v>
          </cell>
          <cell r="E1939" t="str">
            <v>P</v>
          </cell>
          <cell r="F1939" t="str">
            <v>P</v>
          </cell>
        </row>
        <row r="1940">
          <cell r="B1940" t="str">
            <v>P</v>
          </cell>
          <cell r="C1940" t="str">
            <v>P</v>
          </cell>
          <cell r="D1940" t="str">
            <v>P</v>
          </cell>
          <cell r="E1940" t="str">
            <v>P</v>
          </cell>
          <cell r="F1940" t="str">
            <v>P</v>
          </cell>
        </row>
        <row r="1941">
          <cell r="B1941" t="str">
            <v>P</v>
          </cell>
          <cell r="C1941" t="str">
            <v>P</v>
          </cell>
          <cell r="D1941" t="str">
            <v>P</v>
          </cell>
          <cell r="E1941" t="str">
            <v>P</v>
          </cell>
          <cell r="F1941" t="str">
            <v>P</v>
          </cell>
        </row>
        <row r="1945">
          <cell r="B1945" t="str">
            <v>P</v>
          </cell>
          <cell r="C1945" t="str">
            <v>P</v>
          </cell>
          <cell r="D1945" t="str">
            <v>P</v>
          </cell>
          <cell r="E1945" t="str">
            <v>P</v>
          </cell>
          <cell r="F1945" t="str">
            <v>P</v>
          </cell>
        </row>
        <row r="1946">
          <cell r="B1946" t="str">
            <v>P</v>
          </cell>
          <cell r="C1946" t="str">
            <v>P</v>
          </cell>
          <cell r="D1946" t="str">
            <v>P</v>
          </cell>
          <cell r="E1946" t="str">
            <v>P</v>
          </cell>
          <cell r="F1946" t="str">
            <v>P</v>
          </cell>
        </row>
        <row r="1947">
          <cell r="B1947" t="str">
            <v>P</v>
          </cell>
          <cell r="C1947" t="str">
            <v>P</v>
          </cell>
          <cell r="D1947" t="str">
            <v>P</v>
          </cell>
          <cell r="E1947" t="str">
            <v>P</v>
          </cell>
          <cell r="F1947" t="str">
            <v>P</v>
          </cell>
        </row>
        <row r="1948">
          <cell r="B1948" t="str">
            <v>P</v>
          </cell>
          <cell r="C1948" t="str">
            <v>P</v>
          </cell>
          <cell r="D1948" t="str">
            <v>P</v>
          </cell>
          <cell r="E1948" t="str">
            <v>P</v>
          </cell>
          <cell r="F1948" t="str">
            <v>P</v>
          </cell>
        </row>
        <row r="1949">
          <cell r="B1949" t="str">
            <v>P</v>
          </cell>
          <cell r="C1949" t="str">
            <v>P</v>
          </cell>
          <cell r="D1949" t="str">
            <v>P</v>
          </cell>
          <cell r="E1949" t="str">
            <v>P</v>
          </cell>
          <cell r="F1949" t="str">
            <v>P</v>
          </cell>
        </row>
        <row r="1953">
          <cell r="B1953" t="str">
            <v>P</v>
          </cell>
          <cell r="C1953" t="str">
            <v>P</v>
          </cell>
          <cell r="D1953" t="str">
            <v>P</v>
          </cell>
          <cell r="E1953" t="str">
            <v>P</v>
          </cell>
          <cell r="F1953" t="str">
            <v>P</v>
          </cell>
        </row>
        <row r="1954">
          <cell r="B1954" t="str">
            <v>P</v>
          </cell>
          <cell r="C1954" t="str">
            <v>P</v>
          </cell>
          <cell r="D1954" t="str">
            <v>P</v>
          </cell>
          <cell r="E1954" t="str">
            <v>P</v>
          </cell>
          <cell r="F1954" t="str">
            <v>P</v>
          </cell>
        </row>
        <row r="1960">
          <cell r="B1960" t="str">
            <v>T</v>
          </cell>
          <cell r="C1960" t="str">
            <v>T</v>
          </cell>
          <cell r="D1960" t="str">
            <v>T</v>
          </cell>
          <cell r="E1960" t="str">
            <v>T</v>
          </cell>
          <cell r="F1960" t="str">
            <v>T</v>
          </cell>
        </row>
        <row r="1961">
          <cell r="B1961" t="str">
            <v>T</v>
          </cell>
          <cell r="C1961" t="str">
            <v>T</v>
          </cell>
          <cell r="D1961" t="str">
            <v>T</v>
          </cell>
          <cell r="E1961" t="str">
            <v>T</v>
          </cell>
          <cell r="F1961" t="str">
            <v>T</v>
          </cell>
        </row>
        <row r="1962">
          <cell r="B1962" t="str">
            <v>T</v>
          </cell>
          <cell r="C1962" t="str">
            <v>T</v>
          </cell>
          <cell r="D1962" t="str">
            <v>T</v>
          </cell>
          <cell r="E1962" t="str">
            <v>T</v>
          </cell>
          <cell r="F1962" t="str">
            <v>T</v>
          </cell>
        </row>
        <row r="1966">
          <cell r="B1966" t="str">
            <v>DPW</v>
          </cell>
          <cell r="C1966" t="str">
            <v>DPW</v>
          </cell>
          <cell r="D1966" t="str">
            <v>DPW</v>
          </cell>
          <cell r="E1966" t="str">
            <v>DPW</v>
          </cell>
          <cell r="F1966" t="str">
            <v>DPW</v>
          </cell>
          <cell r="H1966" t="str">
            <v>PLNT2</v>
          </cell>
          <cell r="I1966" t="str">
            <v>PLNT2</v>
          </cell>
          <cell r="J1966" t="str">
            <v>PLNT2</v>
          </cell>
          <cell r="K1966" t="str">
            <v>PLNT2</v>
          </cell>
          <cell r="L1966" t="str">
            <v>PLNT2</v>
          </cell>
        </row>
        <row r="1970">
          <cell r="B1970" t="str">
            <v>DPW</v>
          </cell>
          <cell r="C1970" t="str">
            <v>DPW</v>
          </cell>
          <cell r="D1970" t="str">
            <v>DPW</v>
          </cell>
          <cell r="E1970" t="str">
            <v>DPW</v>
          </cell>
          <cell r="F1970" t="str">
            <v>DPW</v>
          </cell>
          <cell r="H1970" t="str">
            <v>PLNT2</v>
          </cell>
          <cell r="I1970" t="str">
            <v>PLNT2</v>
          </cell>
          <cell r="J1970" t="str">
            <v>PLNT2</v>
          </cell>
          <cell r="K1970" t="str">
            <v>PLNT2</v>
          </cell>
          <cell r="L1970" t="str">
            <v>PLNT2</v>
          </cell>
        </row>
        <row r="1974">
          <cell r="B1974" t="str">
            <v>DPW</v>
          </cell>
          <cell r="C1974" t="str">
            <v>DPW</v>
          </cell>
          <cell r="D1974" t="str">
            <v>DPW</v>
          </cell>
          <cell r="E1974" t="str">
            <v>DPW</v>
          </cell>
          <cell r="F1974" t="str">
            <v>DPW</v>
          </cell>
          <cell r="H1974" t="str">
            <v>SUBS</v>
          </cell>
          <cell r="I1974" t="str">
            <v>SUBS</v>
          </cell>
          <cell r="J1974" t="str">
            <v>SUBS</v>
          </cell>
          <cell r="K1974" t="str">
            <v>SUBS</v>
          </cell>
          <cell r="L1974" t="str">
            <v>SUBS</v>
          </cell>
        </row>
        <row r="1978">
          <cell r="B1978" t="str">
            <v>DPW</v>
          </cell>
          <cell r="C1978" t="str">
            <v>DPW</v>
          </cell>
          <cell r="D1978" t="str">
            <v>DPW</v>
          </cell>
          <cell r="E1978" t="str">
            <v>DPW</v>
          </cell>
          <cell r="F1978" t="str">
            <v>DPW</v>
          </cell>
          <cell r="H1978" t="str">
            <v>PC</v>
          </cell>
          <cell r="I1978" t="str">
            <v>PC</v>
          </cell>
          <cell r="J1978" t="str">
            <v>PC</v>
          </cell>
          <cell r="K1978" t="str">
            <v>PC</v>
          </cell>
          <cell r="L1978" t="str">
            <v>PC</v>
          </cell>
        </row>
        <row r="1982">
          <cell r="B1982" t="str">
            <v>DPW</v>
          </cell>
          <cell r="C1982" t="str">
            <v>DPW</v>
          </cell>
          <cell r="D1982" t="str">
            <v>DPW</v>
          </cell>
          <cell r="E1982" t="str">
            <v>DPW</v>
          </cell>
          <cell r="F1982" t="str">
            <v>DPW</v>
          </cell>
          <cell r="H1982" t="str">
            <v>PC</v>
          </cell>
          <cell r="I1982" t="str">
            <v>PC</v>
          </cell>
          <cell r="J1982" t="str">
            <v>PC</v>
          </cell>
          <cell r="K1982" t="str">
            <v>PC</v>
          </cell>
          <cell r="L1982" t="str">
            <v>PC</v>
          </cell>
        </row>
        <row r="1986">
          <cell r="B1986" t="str">
            <v>DPW</v>
          </cell>
          <cell r="C1986" t="str">
            <v>DPW</v>
          </cell>
          <cell r="D1986" t="str">
            <v>DPW</v>
          </cell>
          <cell r="E1986" t="str">
            <v>DPW</v>
          </cell>
          <cell r="F1986" t="str">
            <v>DPW</v>
          </cell>
          <cell r="H1986" t="str">
            <v>PC</v>
          </cell>
          <cell r="I1986" t="str">
            <v>PC</v>
          </cell>
          <cell r="J1986" t="str">
            <v>PC</v>
          </cell>
          <cell r="K1986" t="str">
            <v>PC</v>
          </cell>
          <cell r="L1986" t="str">
            <v>PC</v>
          </cell>
        </row>
        <row r="1990">
          <cell r="B1990" t="str">
            <v>DPW</v>
          </cell>
          <cell r="C1990" t="str">
            <v>DPW</v>
          </cell>
          <cell r="D1990" t="str">
            <v>DPW</v>
          </cell>
          <cell r="E1990" t="str">
            <v>DPW</v>
          </cell>
          <cell r="F1990" t="str">
            <v>DPW</v>
          </cell>
          <cell r="H1990" t="str">
            <v>PC</v>
          </cell>
          <cell r="I1990" t="str">
            <v>PC</v>
          </cell>
          <cell r="J1990" t="str">
            <v>PC</v>
          </cell>
          <cell r="K1990" t="str">
            <v>PC</v>
          </cell>
          <cell r="L1990" t="str">
            <v>PC</v>
          </cell>
        </row>
        <row r="1994">
          <cell r="B1994" t="str">
            <v>DPW</v>
          </cell>
          <cell r="C1994" t="str">
            <v>DPW</v>
          </cell>
          <cell r="D1994" t="str">
            <v>DPW</v>
          </cell>
          <cell r="E1994" t="str">
            <v>DPW</v>
          </cell>
          <cell r="F1994" t="str">
            <v>DPW</v>
          </cell>
          <cell r="H1994" t="str">
            <v>XFMR</v>
          </cell>
          <cell r="I1994" t="str">
            <v>XFMR</v>
          </cell>
          <cell r="J1994" t="str">
            <v>XFMR</v>
          </cell>
          <cell r="K1994" t="str">
            <v>XFMR</v>
          </cell>
          <cell r="L1994" t="str">
            <v>XFMR</v>
          </cell>
        </row>
        <row r="1998">
          <cell r="B1998" t="str">
            <v>DPW</v>
          </cell>
          <cell r="C1998" t="str">
            <v>DPW</v>
          </cell>
          <cell r="D1998" t="str">
            <v>DPW</v>
          </cell>
          <cell r="E1998" t="str">
            <v>DPW</v>
          </cell>
          <cell r="F1998" t="str">
            <v>DPW</v>
          </cell>
          <cell r="H1998" t="str">
            <v>SERV</v>
          </cell>
          <cell r="I1998" t="str">
            <v>SERV</v>
          </cell>
          <cell r="J1998" t="str">
            <v>SERV</v>
          </cell>
          <cell r="K1998" t="str">
            <v>SERV</v>
          </cell>
          <cell r="L1998" t="str">
            <v>SERV</v>
          </cell>
        </row>
        <row r="2002">
          <cell r="B2002" t="str">
            <v>DPW</v>
          </cell>
          <cell r="C2002" t="str">
            <v>DPW</v>
          </cell>
          <cell r="D2002" t="str">
            <v>DPW</v>
          </cell>
          <cell r="E2002" t="str">
            <v>DPW</v>
          </cell>
          <cell r="F2002" t="str">
            <v>DPW</v>
          </cell>
          <cell r="H2002" t="str">
            <v>METR</v>
          </cell>
          <cell r="I2002" t="str">
            <v>METR</v>
          </cell>
          <cell r="J2002" t="str">
            <v>METR</v>
          </cell>
          <cell r="K2002" t="str">
            <v>METR</v>
          </cell>
          <cell r="L2002" t="str">
            <v>METR</v>
          </cell>
        </row>
        <row r="2006">
          <cell r="B2006" t="str">
            <v>DPW</v>
          </cell>
          <cell r="C2006" t="str">
            <v>DPW</v>
          </cell>
          <cell r="D2006" t="str">
            <v>DPW</v>
          </cell>
          <cell r="E2006" t="str">
            <v>DPW</v>
          </cell>
          <cell r="F2006" t="str">
            <v>DPW</v>
          </cell>
          <cell r="H2006" t="str">
            <v>PC</v>
          </cell>
          <cell r="I2006" t="str">
            <v>PC</v>
          </cell>
          <cell r="J2006" t="str">
            <v>PC</v>
          </cell>
          <cell r="K2006" t="str">
            <v>PC</v>
          </cell>
          <cell r="L2006" t="str">
            <v>PC</v>
          </cell>
        </row>
        <row r="2010">
          <cell r="B2010" t="str">
            <v>DPW</v>
          </cell>
          <cell r="C2010" t="str">
            <v>DPW</v>
          </cell>
          <cell r="D2010" t="str">
            <v>DPW</v>
          </cell>
          <cell r="E2010" t="str">
            <v>DPW</v>
          </cell>
          <cell r="F2010" t="str">
            <v>DPW</v>
          </cell>
          <cell r="H2010" t="str">
            <v>PLNT2</v>
          </cell>
          <cell r="I2010" t="str">
            <v>PLNT2</v>
          </cell>
          <cell r="J2010" t="str">
            <v>PLNT2</v>
          </cell>
          <cell r="K2010" t="str">
            <v>PLNT2</v>
          </cell>
          <cell r="L2010" t="str">
            <v>PLNT2</v>
          </cell>
        </row>
        <row r="2014">
          <cell r="B2014" t="str">
            <v>DPW</v>
          </cell>
          <cell r="C2014" t="str">
            <v>DPW</v>
          </cell>
          <cell r="D2014" t="str">
            <v>DPW</v>
          </cell>
          <cell r="E2014" t="str">
            <v>DPW</v>
          </cell>
          <cell r="F2014" t="str">
            <v>DPW</v>
          </cell>
          <cell r="H2014" t="str">
            <v>PC</v>
          </cell>
          <cell r="I2014" t="str">
            <v>PC</v>
          </cell>
          <cell r="J2014" t="str">
            <v>PC</v>
          </cell>
          <cell r="K2014" t="str">
            <v>PC</v>
          </cell>
          <cell r="L2014" t="str">
            <v>PC</v>
          </cell>
        </row>
        <row r="2018">
          <cell r="B2018" t="str">
            <v>DPW</v>
          </cell>
          <cell r="C2018" t="str">
            <v>DPW</v>
          </cell>
          <cell r="D2018" t="str">
            <v>DPW</v>
          </cell>
          <cell r="E2018" t="str">
            <v>DPW</v>
          </cell>
          <cell r="F2018" t="str">
            <v>DPW</v>
          </cell>
          <cell r="H2018" t="str">
            <v>PLNT</v>
          </cell>
          <cell r="I2018" t="str">
            <v>PLNT</v>
          </cell>
          <cell r="J2018" t="str">
            <v>PLNT</v>
          </cell>
          <cell r="K2018" t="str">
            <v>PLNT</v>
          </cell>
          <cell r="L2018" t="str">
            <v>PLNT</v>
          </cell>
        </row>
        <row r="2022">
          <cell r="B2022" t="str">
            <v>DPW</v>
          </cell>
          <cell r="C2022" t="str">
            <v>DPW</v>
          </cell>
          <cell r="D2022" t="str">
            <v>DPW</v>
          </cell>
          <cell r="E2022" t="str">
            <v>DPW</v>
          </cell>
          <cell r="F2022" t="str">
            <v>DPW</v>
          </cell>
          <cell r="H2022" t="str">
            <v>PLNT</v>
          </cell>
          <cell r="I2022" t="str">
            <v>PLNT</v>
          </cell>
          <cell r="J2022" t="str">
            <v>PLNT</v>
          </cell>
          <cell r="K2022" t="str">
            <v>PLNT</v>
          </cell>
          <cell r="L2022" t="str">
            <v>PLNT</v>
          </cell>
        </row>
        <row r="2026">
          <cell r="B2026" t="str">
            <v>DPW</v>
          </cell>
          <cell r="C2026" t="str">
            <v>DPW</v>
          </cell>
          <cell r="D2026" t="str">
            <v>DPW</v>
          </cell>
          <cell r="E2026" t="str">
            <v>DPW</v>
          </cell>
          <cell r="F2026" t="str">
            <v>DPW</v>
          </cell>
          <cell r="H2026" t="str">
            <v>PLNT</v>
          </cell>
          <cell r="I2026" t="str">
            <v>PLNT</v>
          </cell>
          <cell r="J2026" t="str">
            <v>PLNT</v>
          </cell>
          <cell r="K2026" t="str">
            <v>PLNT</v>
          </cell>
          <cell r="L2026" t="str">
            <v>PLNT</v>
          </cell>
        </row>
        <row r="2033">
          <cell r="B2033" t="str">
            <v>G-SITUS</v>
          </cell>
          <cell r="C2033" t="str">
            <v>G-SITUS</v>
          </cell>
          <cell r="D2033" t="str">
            <v>G-SITUS</v>
          </cell>
          <cell r="E2033" t="str">
            <v>G-SITUS</v>
          </cell>
          <cell r="F2033" t="str">
            <v>G-SITUS</v>
          </cell>
          <cell r="H2033" t="str">
            <v>PLNT</v>
          </cell>
          <cell r="I2033" t="str">
            <v>PLNT</v>
          </cell>
          <cell r="J2033" t="str">
            <v>PLNT</v>
          </cell>
          <cell r="K2033" t="str">
            <v>PLNT</v>
          </cell>
          <cell r="L2033" t="str">
            <v>PLNT</v>
          </cell>
        </row>
        <row r="2034">
          <cell r="B2034" t="str">
            <v>G-DGP</v>
          </cell>
          <cell r="C2034" t="str">
            <v>G-DGP</v>
          </cell>
          <cell r="D2034" t="str">
            <v>G-DGP</v>
          </cell>
          <cell r="E2034" t="str">
            <v>G-DGP</v>
          </cell>
          <cell r="F2034" t="str">
            <v>G-DGP</v>
          </cell>
          <cell r="H2034" t="str">
            <v>PLNT</v>
          </cell>
          <cell r="I2034" t="str">
            <v>PLNT</v>
          </cell>
          <cell r="J2034" t="str">
            <v>PLNT</v>
          </cell>
          <cell r="K2034" t="str">
            <v>PLNT</v>
          </cell>
          <cell r="L2034" t="str">
            <v>PLNT</v>
          </cell>
        </row>
        <row r="2035">
          <cell r="B2035" t="str">
            <v>G-DGU</v>
          </cell>
          <cell r="C2035" t="str">
            <v>G-DGU</v>
          </cell>
          <cell r="D2035" t="str">
            <v>G-DGU</v>
          </cell>
          <cell r="E2035" t="str">
            <v>G-DGU</v>
          </cell>
          <cell r="F2035" t="str">
            <v>G-DGU</v>
          </cell>
          <cell r="H2035" t="str">
            <v>PLNT</v>
          </cell>
          <cell r="I2035" t="str">
            <v>PLNT</v>
          </cell>
          <cell r="J2035" t="str">
            <v>PLNT</v>
          </cell>
          <cell r="K2035" t="str">
            <v>PLNT</v>
          </cell>
          <cell r="L2035" t="str">
            <v>PLNT</v>
          </cell>
        </row>
        <row r="2036">
          <cell r="B2036" t="str">
            <v>G-SG</v>
          </cell>
          <cell r="C2036" t="str">
            <v>G-SG</v>
          </cell>
          <cell r="D2036" t="str">
            <v>G-SG</v>
          </cell>
          <cell r="E2036" t="str">
            <v>G-SG</v>
          </cell>
          <cell r="F2036" t="str">
            <v>G-SG</v>
          </cell>
          <cell r="H2036" t="str">
            <v>PLNT</v>
          </cell>
          <cell r="I2036" t="str">
            <v>PLNT</v>
          </cell>
          <cell r="J2036" t="str">
            <v>PLNT</v>
          </cell>
          <cell r="K2036" t="str">
            <v>PLNT</v>
          </cell>
          <cell r="L2036" t="str">
            <v>PLNT</v>
          </cell>
        </row>
        <row r="2037">
          <cell r="B2037" t="str">
            <v>CUST</v>
          </cell>
          <cell r="C2037" t="str">
            <v>CUST</v>
          </cell>
          <cell r="D2037" t="str">
            <v>CUST</v>
          </cell>
          <cell r="E2037" t="str">
            <v>CUST</v>
          </cell>
          <cell r="F2037" t="str">
            <v>CUST</v>
          </cell>
          <cell r="H2037" t="str">
            <v>CUST</v>
          </cell>
          <cell r="I2037" t="str">
            <v>CUST</v>
          </cell>
          <cell r="J2037" t="str">
            <v>CUST</v>
          </cell>
          <cell r="K2037" t="str">
            <v>CUST</v>
          </cell>
          <cell r="L2037" t="str">
            <v>CUST</v>
          </cell>
        </row>
        <row r="2038">
          <cell r="B2038" t="str">
            <v>PTD</v>
          </cell>
          <cell r="C2038" t="str">
            <v>PTD</v>
          </cell>
          <cell r="D2038" t="str">
            <v>PTD</v>
          </cell>
          <cell r="E2038" t="str">
            <v>PTD</v>
          </cell>
          <cell r="F2038" t="str">
            <v>PTD</v>
          </cell>
          <cell r="H2038" t="str">
            <v>PLNT</v>
          </cell>
          <cell r="I2038" t="str">
            <v>PLNT</v>
          </cell>
          <cell r="J2038" t="str">
            <v>PLNT</v>
          </cell>
          <cell r="K2038" t="str">
            <v>PLNT</v>
          </cell>
          <cell r="L2038" t="str">
            <v>PLNT</v>
          </cell>
        </row>
        <row r="2039">
          <cell r="B2039" t="str">
            <v>P</v>
          </cell>
          <cell r="C2039" t="str">
            <v>P</v>
          </cell>
          <cell r="D2039" t="str">
            <v>P</v>
          </cell>
          <cell r="E2039" t="str">
            <v>P</v>
          </cell>
          <cell r="F2039" t="str">
            <v>P</v>
          </cell>
          <cell r="H2039" t="str">
            <v>PLNT</v>
          </cell>
          <cell r="I2039" t="str">
            <v>PLNT</v>
          </cell>
          <cell r="J2039" t="str">
            <v>PLNT</v>
          </cell>
          <cell r="K2039" t="str">
            <v>PLNT</v>
          </cell>
          <cell r="L2039" t="str">
            <v>PLNT</v>
          </cell>
        </row>
        <row r="2040">
          <cell r="B2040" t="str">
            <v>G-SG</v>
          </cell>
          <cell r="C2040" t="str">
            <v>G-SG</v>
          </cell>
          <cell r="D2040" t="str">
            <v>G-SG</v>
          </cell>
          <cell r="E2040" t="str">
            <v>G-SG</v>
          </cell>
          <cell r="F2040" t="str">
            <v>G-SG</v>
          </cell>
          <cell r="H2040" t="str">
            <v>PLNT</v>
          </cell>
          <cell r="I2040" t="str">
            <v>PLNT</v>
          </cell>
          <cell r="J2040" t="str">
            <v>PLNT</v>
          </cell>
          <cell r="K2040" t="str">
            <v>PLNT</v>
          </cell>
          <cell r="L2040" t="str">
            <v>PLNT</v>
          </cell>
        </row>
        <row r="2041">
          <cell r="B2041" t="str">
            <v>G-SG</v>
          </cell>
          <cell r="C2041" t="str">
            <v>G-SG</v>
          </cell>
          <cell r="D2041" t="str">
            <v>G-SG</v>
          </cell>
          <cell r="E2041" t="str">
            <v>G-SG</v>
          </cell>
          <cell r="F2041" t="str">
            <v>G-SG</v>
          </cell>
          <cell r="H2041" t="str">
            <v>PLNT</v>
          </cell>
          <cell r="I2041" t="str">
            <v>PLNT</v>
          </cell>
          <cell r="J2041" t="str">
            <v>PLNT</v>
          </cell>
          <cell r="K2041" t="str">
            <v>PLNT</v>
          </cell>
          <cell r="L2041" t="str">
            <v>PLNT</v>
          </cell>
        </row>
        <row r="2046">
          <cell r="B2046" t="str">
            <v>P</v>
          </cell>
          <cell r="C2046" t="str">
            <v>P</v>
          </cell>
          <cell r="D2046" t="str">
            <v>P</v>
          </cell>
          <cell r="E2046" t="str">
            <v>P</v>
          </cell>
          <cell r="F2046" t="str">
            <v>P</v>
          </cell>
        </row>
        <row r="2047">
          <cell r="B2047" t="str">
            <v>P</v>
          </cell>
          <cell r="C2047" t="str">
            <v>P</v>
          </cell>
          <cell r="D2047" t="str">
            <v>P</v>
          </cell>
          <cell r="E2047" t="str">
            <v>P</v>
          </cell>
          <cell r="F2047" t="str">
            <v>P</v>
          </cell>
        </row>
        <row r="2048">
          <cell r="B2048" t="str">
            <v>P</v>
          </cell>
          <cell r="C2048" t="str">
            <v>P</v>
          </cell>
          <cell r="D2048" t="str">
            <v>P</v>
          </cell>
          <cell r="E2048" t="str">
            <v>P</v>
          </cell>
          <cell r="F2048" t="str">
            <v>P</v>
          </cell>
        </row>
        <row r="2052">
          <cell r="B2052" t="str">
            <v>P</v>
          </cell>
          <cell r="C2052" t="str">
            <v>P</v>
          </cell>
          <cell r="D2052" t="str">
            <v>P</v>
          </cell>
          <cell r="E2052" t="str">
            <v>P</v>
          </cell>
          <cell r="F2052" t="str">
            <v>P</v>
          </cell>
        </row>
        <row r="2056">
          <cell r="B2056" t="str">
            <v>PTD</v>
          </cell>
          <cell r="C2056" t="str">
            <v>PTD</v>
          </cell>
          <cell r="D2056" t="str">
            <v>PTD</v>
          </cell>
          <cell r="E2056" t="str">
            <v>PTD</v>
          </cell>
          <cell r="F2056" t="str">
            <v>PTD</v>
          </cell>
          <cell r="H2056" t="str">
            <v>PLNT</v>
          </cell>
          <cell r="I2056" t="str">
            <v>PLNT</v>
          </cell>
          <cell r="J2056" t="str">
            <v>PLNT</v>
          </cell>
          <cell r="K2056" t="str">
            <v>PLNT</v>
          </cell>
          <cell r="L2056" t="str">
            <v>PLNT</v>
          </cell>
        </row>
        <row r="2059">
          <cell r="B2059" t="str">
            <v>P</v>
          </cell>
          <cell r="C2059" t="str">
            <v>P</v>
          </cell>
          <cell r="D2059" t="str">
            <v>P</v>
          </cell>
          <cell r="E2059" t="str">
            <v>P</v>
          </cell>
          <cell r="F2059" t="str">
            <v>P</v>
          </cell>
        </row>
        <row r="2063">
          <cell r="B2063" t="str">
            <v>P</v>
          </cell>
          <cell r="C2063" t="str">
            <v>P</v>
          </cell>
          <cell r="D2063" t="str">
            <v>P</v>
          </cell>
          <cell r="E2063" t="str">
            <v>P</v>
          </cell>
          <cell r="F2063" t="str">
            <v>P</v>
          </cell>
          <cell r="H2063" t="str">
            <v>PLNT</v>
          </cell>
          <cell r="I2063" t="str">
            <v>PLNT</v>
          </cell>
          <cell r="J2063" t="str">
            <v>PLNT</v>
          </cell>
          <cell r="K2063" t="str">
            <v>PLNT</v>
          </cell>
          <cell r="L2063" t="str">
            <v>PLNT</v>
          </cell>
        </row>
        <row r="2064">
          <cell r="B2064" t="str">
            <v>P</v>
          </cell>
          <cell r="C2064" t="str">
            <v>P</v>
          </cell>
          <cell r="D2064" t="str">
            <v>P</v>
          </cell>
          <cell r="E2064" t="str">
            <v>P</v>
          </cell>
          <cell r="F2064" t="str">
            <v>P</v>
          </cell>
          <cell r="H2064" t="str">
            <v>PLNT</v>
          </cell>
          <cell r="I2064" t="str">
            <v>PLNT</v>
          </cell>
          <cell r="J2064" t="str">
            <v>PLNT</v>
          </cell>
          <cell r="K2064" t="str">
            <v>PLNT</v>
          </cell>
          <cell r="L2064" t="str">
            <v>PLNT</v>
          </cell>
        </row>
        <row r="2067">
          <cell r="B2067" t="str">
            <v>P</v>
          </cell>
          <cell r="C2067" t="str">
            <v>P</v>
          </cell>
          <cell r="D2067" t="str">
            <v>P</v>
          </cell>
          <cell r="E2067" t="str">
            <v>P</v>
          </cell>
          <cell r="F2067" t="str">
            <v>P</v>
          </cell>
        </row>
        <row r="2078">
          <cell r="B2078" t="str">
            <v>P</v>
          </cell>
          <cell r="C2078" t="str">
            <v>P</v>
          </cell>
          <cell r="D2078" t="str">
            <v>P</v>
          </cell>
          <cell r="E2078" t="str">
            <v>P</v>
          </cell>
          <cell r="F2078" t="str">
            <v>P</v>
          </cell>
          <cell r="H2078" t="str">
            <v>PLNT</v>
          </cell>
          <cell r="I2078" t="str">
            <v>PLNT</v>
          </cell>
          <cell r="J2078" t="str">
            <v>PLNT</v>
          </cell>
          <cell r="K2078" t="str">
            <v>PLNT</v>
          </cell>
          <cell r="L2078" t="str">
            <v>PLNT</v>
          </cell>
        </row>
        <row r="2079">
          <cell r="B2079" t="str">
            <v>P</v>
          </cell>
          <cell r="C2079" t="str">
            <v>P</v>
          </cell>
          <cell r="D2079" t="str">
            <v>P</v>
          </cell>
          <cell r="E2079" t="str">
            <v>P</v>
          </cell>
          <cell r="F2079" t="str">
            <v>P</v>
          </cell>
          <cell r="H2079" t="str">
            <v>PLNT</v>
          </cell>
          <cell r="I2079" t="str">
            <v>PLNT</v>
          </cell>
          <cell r="J2079" t="str">
            <v>PLNT</v>
          </cell>
          <cell r="K2079" t="str">
            <v>PLNT</v>
          </cell>
          <cell r="L2079" t="str">
            <v>PLNT</v>
          </cell>
        </row>
        <row r="2084">
          <cell r="B2084" t="str">
            <v>G-SITUS</v>
          </cell>
          <cell r="C2084" t="str">
            <v>G-SITUS</v>
          </cell>
          <cell r="D2084" t="str">
            <v>G-SITUS</v>
          </cell>
          <cell r="E2084" t="str">
            <v>G-SITUS</v>
          </cell>
          <cell r="F2084" t="str">
            <v>G-SITUS</v>
          </cell>
          <cell r="H2084" t="str">
            <v>PLNT</v>
          </cell>
          <cell r="I2084" t="str">
            <v>PLNT</v>
          </cell>
          <cell r="J2084" t="str">
            <v>PLNT</v>
          </cell>
          <cell r="K2084" t="str">
            <v>PLNT</v>
          </cell>
          <cell r="L2084" t="str">
            <v>PLNT</v>
          </cell>
        </row>
        <row r="2085">
          <cell r="B2085" t="str">
            <v>CUST</v>
          </cell>
          <cell r="C2085" t="str">
            <v>CUST</v>
          </cell>
          <cell r="D2085" t="str">
            <v>CUST</v>
          </cell>
          <cell r="E2085" t="str">
            <v>CUST</v>
          </cell>
          <cell r="F2085" t="str">
            <v>CUST</v>
          </cell>
          <cell r="H2085" t="str">
            <v>CUST</v>
          </cell>
          <cell r="I2085" t="str">
            <v>CUST</v>
          </cell>
          <cell r="J2085" t="str">
            <v>CUST</v>
          </cell>
          <cell r="K2085" t="str">
            <v>CUST</v>
          </cell>
          <cell r="L2085" t="str">
            <v>CUST</v>
          </cell>
        </row>
        <row r="2086">
          <cell r="B2086" t="str">
            <v>I-SG</v>
          </cell>
          <cell r="C2086" t="str">
            <v>I-SG</v>
          </cell>
          <cell r="D2086" t="str">
            <v>I-SG</v>
          </cell>
          <cell r="E2086" t="str">
            <v>I-SG</v>
          </cell>
          <cell r="F2086" t="str">
            <v>I-SG</v>
          </cell>
          <cell r="H2086" t="str">
            <v>PLNT</v>
          </cell>
          <cell r="I2086" t="str">
            <v>PLNT</v>
          </cell>
          <cell r="J2086" t="str">
            <v>PLNT</v>
          </cell>
          <cell r="K2086" t="str">
            <v>PLNT</v>
          </cell>
          <cell r="L2086" t="str">
            <v>PLNT</v>
          </cell>
        </row>
        <row r="2087">
          <cell r="B2087" t="str">
            <v>PTD</v>
          </cell>
          <cell r="C2087" t="str">
            <v>PTD</v>
          </cell>
          <cell r="D2087" t="str">
            <v>PTD</v>
          </cell>
          <cell r="E2087" t="str">
            <v>PTD</v>
          </cell>
          <cell r="F2087" t="str">
            <v>PTD</v>
          </cell>
          <cell r="H2087" t="str">
            <v>PLNT</v>
          </cell>
          <cell r="I2087" t="str">
            <v>PLNT</v>
          </cell>
          <cell r="J2087" t="str">
            <v>PLNT</v>
          </cell>
          <cell r="K2087" t="str">
            <v>PLNT</v>
          </cell>
          <cell r="L2087" t="str">
            <v>PLNT</v>
          </cell>
        </row>
        <row r="2088">
          <cell r="B2088" t="str">
            <v>P</v>
          </cell>
          <cell r="C2088" t="str">
            <v>P</v>
          </cell>
          <cell r="D2088" t="str">
            <v>P</v>
          </cell>
          <cell r="E2088" t="str">
            <v>P</v>
          </cell>
          <cell r="F2088" t="str">
            <v>P</v>
          </cell>
          <cell r="H2088" t="str">
            <v>PLNT</v>
          </cell>
          <cell r="I2088" t="str">
            <v>PLNT</v>
          </cell>
          <cell r="J2088" t="str">
            <v>PLNT</v>
          </cell>
          <cell r="K2088" t="str">
            <v>PLNT</v>
          </cell>
          <cell r="L2088" t="str">
            <v>PLNT</v>
          </cell>
        </row>
        <row r="2093">
          <cell r="B2093" t="str">
            <v>P</v>
          </cell>
          <cell r="C2093" t="str">
            <v>P</v>
          </cell>
          <cell r="D2093" t="str">
            <v>P</v>
          </cell>
          <cell r="E2093" t="str">
            <v>P</v>
          </cell>
          <cell r="F2093" t="str">
            <v>P</v>
          </cell>
          <cell r="H2093" t="str">
            <v>PLNT</v>
          </cell>
          <cell r="I2093" t="str">
            <v>PLNT</v>
          </cell>
          <cell r="J2093" t="str">
            <v>PLNT</v>
          </cell>
          <cell r="K2093" t="str">
            <v>PLNT</v>
          </cell>
          <cell r="L2093" t="str">
            <v>PLNT</v>
          </cell>
        </row>
        <row r="2094">
          <cell r="B2094" t="str">
            <v>P</v>
          </cell>
          <cell r="C2094" t="str">
            <v>P</v>
          </cell>
          <cell r="D2094" t="str">
            <v>P</v>
          </cell>
          <cell r="E2094" t="str">
            <v>P</v>
          </cell>
          <cell r="F2094" t="str">
            <v>P</v>
          </cell>
          <cell r="H2094" t="str">
            <v>PLNT</v>
          </cell>
          <cell r="I2094" t="str">
            <v>PLNT</v>
          </cell>
          <cell r="J2094" t="str">
            <v>PLNT</v>
          </cell>
          <cell r="K2094" t="str">
            <v>PLNT</v>
          </cell>
          <cell r="L2094" t="str">
            <v>PLNT</v>
          </cell>
        </row>
        <row r="2095">
          <cell r="B2095" t="str">
            <v>P</v>
          </cell>
          <cell r="C2095" t="str">
            <v>P</v>
          </cell>
          <cell r="D2095" t="str">
            <v>P</v>
          </cell>
          <cell r="E2095" t="str">
            <v>P</v>
          </cell>
          <cell r="F2095" t="str">
            <v>P</v>
          </cell>
          <cell r="H2095" t="str">
            <v>PLNT</v>
          </cell>
          <cell r="I2095" t="str">
            <v>PLNT</v>
          </cell>
          <cell r="J2095" t="str">
            <v>PLNT</v>
          </cell>
          <cell r="K2095" t="str">
            <v>PLNT</v>
          </cell>
          <cell r="L2095" t="str">
            <v>PLNT</v>
          </cell>
        </row>
        <row r="2096">
          <cell r="B2096" t="str">
            <v>P</v>
          </cell>
          <cell r="C2096" t="str">
            <v>P</v>
          </cell>
          <cell r="D2096" t="str">
            <v>P</v>
          </cell>
          <cell r="E2096" t="str">
            <v>P</v>
          </cell>
          <cell r="F2096" t="str">
            <v>P</v>
          </cell>
          <cell r="H2096" t="str">
            <v>PLNT</v>
          </cell>
          <cell r="I2096" t="str">
            <v>PLNT</v>
          </cell>
          <cell r="J2096" t="str">
            <v>PLNT</v>
          </cell>
          <cell r="K2096" t="str">
            <v>PLNT</v>
          </cell>
          <cell r="L2096" t="str">
            <v>PLNT</v>
          </cell>
        </row>
        <row r="2101">
          <cell r="B2101" t="str">
            <v>I-SITUS</v>
          </cell>
          <cell r="C2101" t="str">
            <v>I-SITUS</v>
          </cell>
          <cell r="D2101" t="str">
            <v>I-SITUS</v>
          </cell>
          <cell r="E2101" t="str">
            <v>I-SITUS</v>
          </cell>
          <cell r="F2101" t="str">
            <v>I-SITUS</v>
          </cell>
          <cell r="H2101" t="str">
            <v>PLNT</v>
          </cell>
          <cell r="I2101" t="str">
            <v>PLNT</v>
          </cell>
          <cell r="J2101" t="str">
            <v>PLNT</v>
          </cell>
          <cell r="K2101" t="str">
            <v>PLNT</v>
          </cell>
          <cell r="L2101" t="str">
            <v>PLNT</v>
          </cell>
        </row>
        <row r="2102">
          <cell r="B2102" t="str">
            <v>I-DGP</v>
          </cell>
          <cell r="C2102" t="str">
            <v>I-DGP</v>
          </cell>
          <cell r="D2102" t="str">
            <v>I-DGP</v>
          </cell>
          <cell r="E2102" t="str">
            <v>I-DGP</v>
          </cell>
          <cell r="F2102" t="str">
            <v>I-DGP</v>
          </cell>
          <cell r="H2102" t="str">
            <v>PLNT</v>
          </cell>
          <cell r="I2102" t="str">
            <v>PLNT</v>
          </cell>
          <cell r="J2102" t="str">
            <v>PLNT</v>
          </cell>
          <cell r="K2102" t="str">
            <v>PLNT</v>
          </cell>
          <cell r="L2102" t="str">
            <v>PLNT</v>
          </cell>
        </row>
        <row r="2103">
          <cell r="B2103" t="str">
            <v>I-DGU</v>
          </cell>
          <cell r="C2103" t="str">
            <v>I-DGU</v>
          </cell>
          <cell r="D2103" t="str">
            <v>I-DGU</v>
          </cell>
          <cell r="E2103" t="str">
            <v>I-DGU</v>
          </cell>
          <cell r="F2103" t="str">
            <v>I-DGU</v>
          </cell>
          <cell r="H2103" t="str">
            <v>PLNT</v>
          </cell>
          <cell r="I2103" t="str">
            <v>PLNT</v>
          </cell>
          <cell r="J2103" t="str">
            <v>PLNT</v>
          </cell>
          <cell r="K2103" t="str">
            <v>PLNT</v>
          </cell>
          <cell r="L2103" t="str">
            <v>PLNT</v>
          </cell>
        </row>
        <row r="2104">
          <cell r="B2104" t="str">
            <v>P</v>
          </cell>
          <cell r="C2104" t="str">
            <v>P</v>
          </cell>
          <cell r="D2104" t="str">
            <v>P</v>
          </cell>
          <cell r="E2104" t="str">
            <v>P</v>
          </cell>
          <cell r="F2104" t="str">
            <v>P</v>
          </cell>
          <cell r="H2104" t="str">
            <v>PLNT</v>
          </cell>
          <cell r="I2104" t="str">
            <v>PLNT</v>
          </cell>
          <cell r="J2104" t="str">
            <v>PLNT</v>
          </cell>
          <cell r="K2104" t="str">
            <v>PLNT</v>
          </cell>
          <cell r="L2104" t="str">
            <v>PLNT</v>
          </cell>
        </row>
        <row r="2105">
          <cell r="B2105" t="str">
            <v>I-SG</v>
          </cell>
          <cell r="C2105" t="str">
            <v>I-SG</v>
          </cell>
          <cell r="D2105" t="str">
            <v>I-SG</v>
          </cell>
          <cell r="E2105" t="str">
            <v>I-SG</v>
          </cell>
          <cell r="F2105" t="str">
            <v>I-SG</v>
          </cell>
          <cell r="H2105" t="str">
            <v>PLNT</v>
          </cell>
          <cell r="I2105" t="str">
            <v>PLNT</v>
          </cell>
          <cell r="J2105" t="str">
            <v>PLNT</v>
          </cell>
          <cell r="K2105" t="str">
            <v>PLNT</v>
          </cell>
          <cell r="L2105" t="str">
            <v>PLNT</v>
          </cell>
        </row>
        <row r="2106">
          <cell r="B2106" t="str">
            <v>I-SG</v>
          </cell>
          <cell r="C2106" t="str">
            <v>I-SG</v>
          </cell>
          <cell r="D2106" t="str">
            <v>I-SG</v>
          </cell>
          <cell r="E2106" t="str">
            <v>I-SG</v>
          </cell>
          <cell r="F2106" t="str">
            <v>I-SG</v>
          </cell>
          <cell r="H2106" t="str">
            <v>PLNT</v>
          </cell>
          <cell r="I2106" t="str">
            <v>PLNT</v>
          </cell>
          <cell r="J2106" t="str">
            <v>PLNT</v>
          </cell>
          <cell r="K2106" t="str">
            <v>PLNT</v>
          </cell>
          <cell r="L2106" t="str">
            <v>PLNT</v>
          </cell>
        </row>
        <row r="2107">
          <cell r="B2107" t="str">
            <v>I-SG</v>
          </cell>
          <cell r="C2107" t="str">
            <v>I-SG</v>
          </cell>
          <cell r="D2107" t="str">
            <v>I-SG</v>
          </cell>
          <cell r="E2107" t="str">
            <v>I-SG</v>
          </cell>
          <cell r="F2107" t="str">
            <v>I-SG</v>
          </cell>
          <cell r="H2107" t="str">
            <v>PLNT</v>
          </cell>
          <cell r="I2107" t="str">
            <v>PLNT</v>
          </cell>
          <cell r="J2107" t="str">
            <v>PLNT</v>
          </cell>
          <cell r="K2107" t="str">
            <v>PLNT</v>
          </cell>
          <cell r="L2107" t="str">
            <v>PLNT</v>
          </cell>
        </row>
        <row r="2108">
          <cell r="B2108" t="str">
            <v>CUST</v>
          </cell>
          <cell r="C2108" t="str">
            <v>CUST</v>
          </cell>
          <cell r="D2108" t="str">
            <v>CUST</v>
          </cell>
          <cell r="E2108" t="str">
            <v>CUST</v>
          </cell>
          <cell r="F2108" t="str">
            <v>CUST</v>
          </cell>
          <cell r="H2108" t="str">
            <v>CUST</v>
          </cell>
          <cell r="I2108" t="str">
            <v>CUST</v>
          </cell>
          <cell r="J2108" t="str">
            <v>CUST</v>
          </cell>
          <cell r="K2108" t="str">
            <v>CUST</v>
          </cell>
          <cell r="L2108" t="str">
            <v>CUST</v>
          </cell>
        </row>
        <row r="2109">
          <cell r="B2109" t="str">
            <v>P</v>
          </cell>
          <cell r="C2109" t="str">
            <v>P</v>
          </cell>
          <cell r="D2109" t="str">
            <v>P</v>
          </cell>
          <cell r="E2109" t="str">
            <v>P</v>
          </cell>
          <cell r="F2109" t="str">
            <v>P</v>
          </cell>
          <cell r="H2109" t="str">
            <v>PLNT</v>
          </cell>
          <cell r="I2109" t="str">
            <v>PLNT</v>
          </cell>
          <cell r="J2109" t="str">
            <v>PLNT</v>
          </cell>
          <cell r="K2109" t="str">
            <v>PLNT</v>
          </cell>
          <cell r="L2109" t="str">
            <v>PLNT</v>
          </cell>
        </row>
        <row r="2110">
          <cell r="B2110" t="str">
            <v>P</v>
          </cell>
          <cell r="C2110" t="str">
            <v>P</v>
          </cell>
          <cell r="D2110" t="str">
            <v>P</v>
          </cell>
          <cell r="E2110" t="str">
            <v>P</v>
          </cell>
          <cell r="F2110" t="str">
            <v>P</v>
          </cell>
          <cell r="H2110" t="str">
            <v>PLNT</v>
          </cell>
          <cell r="I2110" t="str">
            <v>PLNT</v>
          </cell>
          <cell r="J2110" t="str">
            <v>PLNT</v>
          </cell>
          <cell r="K2110" t="str">
            <v>PLNT</v>
          </cell>
          <cell r="L2110" t="str">
            <v>PLNT</v>
          </cell>
        </row>
        <row r="2111">
          <cell r="B2111" t="str">
            <v>PTD</v>
          </cell>
          <cell r="C2111" t="str">
            <v>PTD</v>
          </cell>
          <cell r="D2111" t="str">
            <v>PTD</v>
          </cell>
          <cell r="E2111" t="str">
            <v>PTD</v>
          </cell>
          <cell r="F2111" t="str">
            <v>PTD</v>
          </cell>
          <cell r="H2111" t="str">
            <v>PLNT</v>
          </cell>
          <cell r="I2111" t="str">
            <v>PLNT</v>
          </cell>
          <cell r="J2111" t="str">
            <v>PLNT</v>
          </cell>
          <cell r="K2111" t="str">
            <v>PLNT</v>
          </cell>
          <cell r="L2111" t="str">
            <v>PLNT</v>
          </cell>
        </row>
        <row r="2114">
          <cell r="B2114" t="str">
            <v>NUTIL</v>
          </cell>
          <cell r="C2114" t="str">
            <v>NUTIL</v>
          </cell>
          <cell r="D2114" t="str">
            <v>NUTIL</v>
          </cell>
          <cell r="E2114" t="str">
            <v>NUTIL</v>
          </cell>
          <cell r="F2114" t="str">
            <v>NUTIL</v>
          </cell>
        </row>
        <row r="2118">
          <cell r="B2118" t="str">
            <v>G-SITUS</v>
          </cell>
          <cell r="C2118" t="str">
            <v>G-SITUS</v>
          </cell>
          <cell r="D2118" t="str">
            <v>G-SITUS</v>
          </cell>
          <cell r="E2118" t="str">
            <v>G-SITUS</v>
          </cell>
          <cell r="F2118" t="str">
            <v>G-SITUS</v>
          </cell>
          <cell r="H2118" t="str">
            <v>PLNT</v>
          </cell>
          <cell r="I2118" t="str">
            <v>PLNT</v>
          </cell>
          <cell r="J2118" t="str">
            <v>PLNT</v>
          </cell>
          <cell r="K2118" t="str">
            <v>PLNT</v>
          </cell>
          <cell r="L2118" t="str">
            <v>PLNT</v>
          </cell>
        </row>
        <row r="2119">
          <cell r="B2119" t="str">
            <v>P</v>
          </cell>
          <cell r="C2119" t="str">
            <v>P</v>
          </cell>
          <cell r="D2119" t="str">
            <v>P</v>
          </cell>
          <cell r="E2119" t="str">
            <v>P</v>
          </cell>
          <cell r="F2119" t="str">
            <v>P</v>
          </cell>
          <cell r="H2119" t="str">
            <v>PLNT</v>
          </cell>
          <cell r="I2119" t="str">
            <v>PLNT</v>
          </cell>
          <cell r="J2119" t="str">
            <v>PLNT</v>
          </cell>
          <cell r="K2119" t="str">
            <v>PLNT</v>
          </cell>
          <cell r="L2119" t="str">
            <v>PLNT</v>
          </cell>
        </row>
        <row r="2120">
          <cell r="B2120" t="str">
            <v>PTD</v>
          </cell>
          <cell r="C2120" t="str">
            <v>PTD</v>
          </cell>
          <cell r="D2120" t="str">
            <v>PTD</v>
          </cell>
          <cell r="E2120" t="str">
            <v>PTD</v>
          </cell>
          <cell r="F2120" t="str">
            <v>PTD</v>
          </cell>
          <cell r="H2120" t="str">
            <v>PLNT</v>
          </cell>
          <cell r="I2120" t="str">
            <v>PLNT</v>
          </cell>
          <cell r="J2120" t="str">
            <v>PLNT</v>
          </cell>
          <cell r="K2120" t="str">
            <v>PLNT</v>
          </cell>
          <cell r="L2120" t="str">
            <v>PLNT</v>
          </cell>
        </row>
      </sheetData>
      <sheetData sheetId="31">
        <row r="11">
          <cell r="B11" t="str">
            <v>DIS
SUBS</v>
          </cell>
          <cell r="C11" t="str">
            <v>DIS
P &amp; C</v>
          </cell>
          <cell r="D11" t="str">
            <v>DIS
XFMR</v>
          </cell>
          <cell r="E11" t="str">
            <v>DIS
SERVICE</v>
          </cell>
          <cell r="F11" t="str">
            <v>DIS
METER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</row>
        <row r="15">
          <cell r="A15" t="str">
            <v>SERV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</row>
        <row r="16">
          <cell r="A16" t="str">
            <v>METR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 t="str">
            <v>PLNT</v>
          </cell>
          <cell r="B19">
            <v>0.17540507520040194</v>
          </cell>
          <cell r="C19">
            <v>0.50407580076167013</v>
          </cell>
          <cell r="D19">
            <v>0.18725286997123616</v>
          </cell>
          <cell r="E19">
            <v>0.10307793630538246</v>
          </cell>
          <cell r="F19">
            <v>3.0188317761309206E-2</v>
          </cell>
        </row>
        <row r="20">
          <cell r="A20" t="str">
            <v>PLNT2</v>
          </cell>
          <cell r="B20">
            <v>0.25814571300781225</v>
          </cell>
          <cell r="C20">
            <v>0.74185428699218769</v>
          </cell>
          <cell r="D20">
            <v>0</v>
          </cell>
          <cell r="E20">
            <v>0</v>
          </cell>
          <cell r="F20">
            <v>0</v>
          </cell>
        </row>
        <row r="21">
          <cell r="A21" t="str">
            <v>DISom</v>
          </cell>
          <cell r="B21">
            <v>9.5072721834289817E-2</v>
          </cell>
          <cell r="C21">
            <v>0.83251719767173094</v>
          </cell>
          <cell r="D21">
            <v>7.1282264928612298E-3</v>
          </cell>
          <cell r="E21">
            <v>0</v>
          </cell>
          <cell r="F21">
            <v>6.528185400111812E-2</v>
          </cell>
        </row>
        <row r="22">
          <cell r="A22" t="str">
            <v>INTN</v>
          </cell>
          <cell r="B22">
            <v>0.17540507520040194</v>
          </cell>
          <cell r="C22">
            <v>0.50407580076167002</v>
          </cell>
          <cell r="D22">
            <v>0.18725286997123616</v>
          </cell>
          <cell r="E22">
            <v>0.10307793630538246</v>
          </cell>
          <cell r="F22">
            <v>3.0188317761309202E-2</v>
          </cell>
        </row>
        <row r="23">
          <cell r="A23" t="str">
            <v>GENL</v>
          </cell>
          <cell r="B23">
            <v>0.17540507520040194</v>
          </cell>
          <cell r="C23">
            <v>0.50407580076167013</v>
          </cell>
          <cell r="D23">
            <v>0.18725286997123616</v>
          </cell>
          <cell r="E23">
            <v>0.10307793630538248</v>
          </cell>
          <cell r="F23">
            <v>3.0188317761309206E-2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DRB</v>
          </cell>
          <cell r="B25">
            <v>0.2145024450060547</v>
          </cell>
          <cell r="C25">
            <v>0.46190766244203751</v>
          </cell>
          <cell r="D25">
            <v>0.20633741510407549</v>
          </cell>
          <cell r="E25">
            <v>9.6208970169348818E-2</v>
          </cell>
          <cell r="F25">
            <v>2.1043507278482511E-2</v>
          </cell>
        </row>
      </sheetData>
      <sheetData sheetId="32">
        <row r="13">
          <cell r="F13" t="str">
            <v>Residential
Sch 1</v>
          </cell>
          <cell r="G13" t="str">
            <v>Residential
NEM
Sch 1-135</v>
          </cell>
          <cell r="H13" t="str">
            <v>General
Large Dist.
Sch 6</v>
          </cell>
          <cell r="I13" t="str">
            <v>General Large
Dist. NEM
Sch 6-135</v>
          </cell>
          <cell r="J13" t="str">
            <v>General
+1 MW
Sch 8</v>
          </cell>
          <cell r="K13" t="str">
            <v>General
+1 MW NEM
Sch 8-135</v>
          </cell>
          <cell r="L13" t="str">
            <v>Street &amp; Area
Lighting
Sch. 7,11,12</v>
          </cell>
          <cell r="M13" t="str">
            <v>General
Trans
Sch 9</v>
          </cell>
          <cell r="N13" t="str">
            <v>Irrigation NEM
Sch 10-135</v>
          </cell>
          <cell r="O13" t="str">
            <v>Irrigation
Sch 10</v>
          </cell>
          <cell r="P13" t="str">
            <v>Traffic
Signals
Sch 15</v>
          </cell>
          <cell r="Q13" t="str">
            <v>Outdoor
Lighting
Sch 15</v>
          </cell>
          <cell r="R13" t="str">
            <v>General
Small Dist.
Sch 23</v>
          </cell>
          <cell r="S13" t="str">
            <v>General Small
Dist. NEM
Sch 23-135</v>
          </cell>
          <cell r="T13" t="str">
            <v>Industrial
Cust 1</v>
          </cell>
          <cell r="U13" t="str">
            <v>Industrial
Cust 2</v>
          </cell>
        </row>
        <row r="15">
          <cell r="A15" t="str">
            <v>F10</v>
          </cell>
          <cell r="F15">
            <v>0.36094746454454119</v>
          </cell>
          <cell r="G15">
            <v>1.8588667557902362E-3</v>
          </cell>
          <cell r="H15">
            <v>0.26246160994396195</v>
          </cell>
          <cell r="I15">
            <v>3.8131298030154625E-3</v>
          </cell>
          <cell r="J15">
            <v>7.722808488451971E-2</v>
          </cell>
          <cell r="K15">
            <v>2.2703279683079689E-3</v>
          </cell>
          <cell r="L15">
            <v>1.8852033809469968E-3</v>
          </cell>
          <cell r="M15">
            <v>0.17346307125028371</v>
          </cell>
          <cell r="N15">
            <v>8.8892016493454656E-3</v>
          </cell>
          <cell r="O15">
            <v>4.8847906190038144E-5</v>
          </cell>
          <cell r="P15">
            <v>2.478125245231778E-4</v>
          </cell>
          <cell r="Q15">
            <v>4.174009109160164E-4</v>
          </cell>
          <cell r="R15">
            <v>6.295447473513878E-2</v>
          </cell>
          <cell r="S15">
            <v>2.4746487434992712E-4</v>
          </cell>
          <cell r="T15">
            <v>2.0235343908720289E-2</v>
          </cell>
          <cell r="U15">
            <v>2.3031694959448928E-2</v>
          </cell>
        </row>
        <row r="16">
          <cell r="A16" t="str">
            <v>F11</v>
          </cell>
          <cell r="F16">
            <v>0.33688300166579654</v>
          </cell>
          <cell r="G16">
            <v>1.8057776745606085E-3</v>
          </cell>
          <cell r="H16">
            <v>0.2649395476893267</v>
          </cell>
          <cell r="I16">
            <v>3.8609210072888022E-3</v>
          </cell>
          <cell r="J16">
            <v>8.0619475107864311E-2</v>
          </cell>
          <cell r="K16">
            <v>2.4077642290324551E-3</v>
          </cell>
          <cell r="L16">
            <v>2.5961678303264937E-3</v>
          </cell>
          <cell r="M16">
            <v>0.18500676947509315</v>
          </cell>
          <cell r="N16">
            <v>9.3625550381171048E-3</v>
          </cell>
          <cell r="O16">
            <v>5.6605363105238386E-5</v>
          </cell>
          <cell r="P16">
            <v>2.6672721850235312E-4</v>
          </cell>
          <cell r="Q16">
            <v>5.4798767280491291E-4</v>
          </cell>
          <cell r="R16">
            <v>6.186655964511923E-2</v>
          </cell>
          <cell r="S16">
            <v>2.6974534918895884E-4</v>
          </cell>
          <cell r="T16">
            <v>2.137582937012384E-2</v>
          </cell>
          <cell r="U16">
            <v>2.8134565663749157E-2</v>
          </cell>
        </row>
        <row r="17">
          <cell r="A17" t="str">
            <v>F12</v>
          </cell>
          <cell r="F17">
            <v>0.38501192742328588</v>
          </cell>
          <cell r="G17">
            <v>1.9119558370198641E-3</v>
          </cell>
          <cell r="H17">
            <v>0.25998367219859719</v>
          </cell>
          <cell r="I17">
            <v>3.7653385987421223E-3</v>
          </cell>
          <cell r="J17">
            <v>7.3836694661175123E-2</v>
          </cell>
          <cell r="K17">
            <v>2.1328917075834827E-3</v>
          </cell>
          <cell r="L17">
            <v>1.1742389315674998E-3</v>
          </cell>
          <cell r="M17">
            <v>0.16191937302547429</v>
          </cell>
          <cell r="N17">
            <v>8.4158482605738265E-3</v>
          </cell>
          <cell r="O17">
            <v>4.1090449274837895E-5</v>
          </cell>
          <cell r="P17">
            <v>2.2889783054400246E-4</v>
          </cell>
          <cell r="Q17">
            <v>2.8681414902711994E-4</v>
          </cell>
          <cell r="R17">
            <v>6.4042389825158322E-2</v>
          </cell>
          <cell r="S17">
            <v>2.2518439951089539E-4</v>
          </cell>
          <cell r="T17">
            <v>1.9094858447316738E-2</v>
          </cell>
          <cell r="U17">
            <v>1.7928824255148697E-2</v>
          </cell>
        </row>
        <row r="18">
          <cell r="A18" t="str">
            <v>F20</v>
          </cell>
          <cell r="F18">
            <v>0.49715290153807873</v>
          </cell>
          <cell r="G18">
            <v>1.8123558817001238E-3</v>
          </cell>
          <cell r="H18">
            <v>0.3096086153607937</v>
          </cell>
          <cell r="I18">
            <v>3.862682438546441E-3</v>
          </cell>
          <cell r="J18">
            <v>7.8763902744675873E-2</v>
          </cell>
          <cell r="K18">
            <v>2.5520238434873542E-3</v>
          </cell>
          <cell r="L18">
            <v>4.7871853876845047E-4</v>
          </cell>
          <cell r="M18">
            <v>0</v>
          </cell>
          <cell r="N18">
            <v>1.7051263297672044E-2</v>
          </cell>
          <cell r="O18">
            <v>3.9417359320703283E-5</v>
          </cell>
          <cell r="P18">
            <v>2.3335301180417087E-4</v>
          </cell>
          <cell r="Q18">
            <v>1.2309782646823393E-4</v>
          </cell>
          <cell r="R18">
            <v>8.8202384556636995E-2</v>
          </cell>
          <cell r="S18">
            <v>1.1928360204715839E-4</v>
          </cell>
          <cell r="T18">
            <v>0</v>
          </cell>
          <cell r="U18">
            <v>0</v>
          </cell>
        </row>
        <row r="19">
          <cell r="A19" t="str">
            <v>F21</v>
          </cell>
          <cell r="F19">
            <v>0.59916802044549167</v>
          </cell>
          <cell r="G19">
            <v>5.8662920241523125E-3</v>
          </cell>
          <cell r="H19">
            <v>0.23004184350127421</v>
          </cell>
          <cell r="I19">
            <v>4.181977715171396E-3</v>
          </cell>
          <cell r="J19">
            <v>5.9769372820023405E-2</v>
          </cell>
          <cell r="K19">
            <v>1.4717787496119591E-3</v>
          </cell>
          <cell r="L19">
            <v>3.7728557234822874E-3</v>
          </cell>
          <cell r="M19">
            <v>0</v>
          </cell>
          <cell r="N19">
            <v>1.8891204322096865E-2</v>
          </cell>
          <cell r="O19">
            <v>2.2772281469184887E-4</v>
          </cell>
          <cell r="P19">
            <v>1.3517818822102981E-4</v>
          </cell>
          <cell r="Q19">
            <v>7.9475186869722029E-4</v>
          </cell>
          <cell r="R19">
            <v>7.5041511768877966E-2</v>
          </cell>
          <cell r="S19">
            <v>6.3749005820798997E-4</v>
          </cell>
          <cell r="T19">
            <v>0</v>
          </cell>
          <cell r="U19">
            <v>0</v>
          </cell>
        </row>
        <row r="20">
          <cell r="A20" t="str">
            <v>F22</v>
          </cell>
          <cell r="F20">
            <v>0.88020611300149798</v>
          </cell>
          <cell r="G20">
            <v>8.6178599726861455E-3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0.11023952402988639</v>
          </cell>
          <cell r="S20">
            <v>9.3650299592950464E-4</v>
          </cell>
          <cell r="T20">
            <v>0</v>
          </cell>
          <cell r="U20">
            <v>0</v>
          </cell>
        </row>
        <row r="21">
          <cell r="A21" t="str">
            <v>F30</v>
          </cell>
          <cell r="F21">
            <v>0.28875407590830721</v>
          </cell>
          <cell r="G21">
            <v>1.6995995121013526E-3</v>
          </cell>
          <cell r="H21">
            <v>0.26989542318005616</v>
          </cell>
          <cell r="I21">
            <v>3.9565034158354825E-3</v>
          </cell>
          <cell r="J21">
            <v>8.7402255554553498E-2</v>
          </cell>
          <cell r="K21">
            <v>2.6826367504814278E-3</v>
          </cell>
          <cell r="L21">
            <v>4.0180967290854878E-3</v>
          </cell>
          <cell r="M21">
            <v>0.208094165924712</v>
          </cell>
          <cell r="N21">
            <v>1.0309261815660381E-2</v>
          </cell>
          <cell r="O21">
            <v>7.2120276935638884E-5</v>
          </cell>
          <cell r="P21">
            <v>3.0455660646070375E-4</v>
          </cell>
          <cell r="Q21">
            <v>8.0916119658270582E-4</v>
          </cell>
          <cell r="R21">
            <v>5.9690729465080139E-2</v>
          </cell>
          <cell r="S21">
            <v>3.1430629886702231E-4</v>
          </cell>
          <cell r="T21">
            <v>2.3656800292930939E-2</v>
          </cell>
          <cell r="U21">
            <v>3.8340307072349616E-2</v>
          </cell>
        </row>
        <row r="22">
          <cell r="A22" t="str">
            <v>F40</v>
          </cell>
          <cell r="F22">
            <v>0.86110667022576703</v>
          </cell>
          <cell r="G22">
            <v>5.042544756158826E-3</v>
          </cell>
          <cell r="H22">
            <v>1.7693671834437954E-2</v>
          </cell>
          <cell r="I22">
            <v>2.2231674954117822E-4</v>
          </cell>
          <cell r="J22">
            <v>2.7941094928463555E-4</v>
          </cell>
          <cell r="K22">
            <v>7.6576388704784838E-6</v>
          </cell>
          <cell r="L22">
            <v>1.0596905890662015E-2</v>
          </cell>
          <cell r="M22">
            <v>1.8500384550536615E-4</v>
          </cell>
          <cell r="N22">
            <v>3.820388122775457E-3</v>
          </cell>
          <cell r="O22">
            <v>3.2162016667983401E-5</v>
          </cell>
          <cell r="P22">
            <v>2.991139317881857E-3</v>
          </cell>
          <cell r="Q22">
            <v>6.3169858317587292E-4</v>
          </cell>
          <cell r="R22">
            <v>9.7012997030077153E-2</v>
          </cell>
          <cell r="S22">
            <v>3.7513575228931669E-4</v>
          </cell>
          <cell r="T22">
            <v>1.1486434524279786E-6</v>
          </cell>
          <cell r="U22">
            <v>1.1486434524279786E-6</v>
          </cell>
        </row>
        <row r="23">
          <cell r="A23" t="str">
            <v>F41</v>
          </cell>
          <cell r="F23">
            <v>0.83979138848462542</v>
          </cell>
          <cell r="G23">
            <v>4.9177248402456656E-3</v>
          </cell>
          <cell r="H23">
            <v>1.8154696703777163E-2</v>
          </cell>
          <cell r="I23">
            <v>2.2810941662397395E-4</v>
          </cell>
          <cell r="J23">
            <v>2.0391172105170802E-2</v>
          </cell>
          <cell r="K23">
            <v>5.5884793536886224E-4</v>
          </cell>
          <cell r="L23">
            <v>0</v>
          </cell>
          <cell r="M23">
            <v>1.3143568416714548E-2</v>
          </cell>
          <cell r="N23">
            <v>4.0784126170840505E-3</v>
          </cell>
          <cell r="O23">
            <v>3.4334201226203669E-5</v>
          </cell>
          <cell r="P23">
            <v>2.9170985753209592E-3</v>
          </cell>
          <cell r="Q23">
            <v>6.160619219567193E-4</v>
          </cell>
          <cell r="R23">
            <v>9.4611599577533359E-2</v>
          </cell>
          <cell r="S23">
            <v>3.6584988268953124E-4</v>
          </cell>
          <cell r="T23">
            <v>9.556766083140788E-5</v>
          </cell>
          <cell r="U23">
            <v>9.556766083140788E-5</v>
          </cell>
        </row>
        <row r="24">
          <cell r="A24" t="str">
            <v>F42</v>
          </cell>
          <cell r="F24">
            <v>0.86551500147091898</v>
          </cell>
          <cell r="G24">
            <v>5.0683594529580319E-3</v>
          </cell>
          <cell r="H24">
            <v>1.9132546218184467E-2</v>
          </cell>
          <cell r="I24">
            <v>2.4039586160936883E-4</v>
          </cell>
          <cell r="J24">
            <v>3.0213304231461124E-4</v>
          </cell>
          <cell r="K24">
            <v>8.280368878913904E-6</v>
          </cell>
          <cell r="L24">
            <v>9.6264638827002376E-3</v>
          </cell>
          <cell r="M24">
            <v>6.5103631939672372E-4</v>
          </cell>
          <cell r="N24">
            <v>3.6915878105104136E-3</v>
          </cell>
          <cell r="O24">
            <v>3.107770856713517E-5</v>
          </cell>
          <cell r="P24">
            <v>2.7186906196835056E-3</v>
          </cell>
          <cell r="Q24">
            <v>5.7416015438684401E-4</v>
          </cell>
          <cell r="R24">
            <v>9.2076137237740066E-2</v>
          </cell>
          <cell r="S24">
            <v>3.5604560283675326E-4</v>
          </cell>
          <cell r="T24">
            <v>4.0421246570583646E-6</v>
          </cell>
          <cell r="U24">
            <v>4.0421246570583646E-6</v>
          </cell>
        </row>
        <row r="25">
          <cell r="A25" t="str">
            <v>F43</v>
          </cell>
          <cell r="F25">
            <v>0.99417820316761008</v>
          </cell>
          <cell r="G25">
            <v>5.8217968323899597E-3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A26" t="str">
            <v>F44</v>
          </cell>
          <cell r="F26">
            <v>0</v>
          </cell>
          <cell r="G26">
            <v>0</v>
          </cell>
          <cell r="H26">
            <v>0.14652050500968936</v>
          </cell>
          <cell r="I26">
            <v>1.8686145071014847E-3</v>
          </cell>
          <cell r="J26">
            <v>1.4385832401191206E-3</v>
          </cell>
          <cell r="K26">
            <v>6.9575290919429711E-5</v>
          </cell>
          <cell r="L26">
            <v>0</v>
          </cell>
          <cell r="M26">
            <v>3.1065312137803076E-4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0.8464934119730303</v>
          </cell>
          <cell r="S26">
            <v>3.298656857762418E-3</v>
          </cell>
          <cell r="T26">
            <v>0</v>
          </cell>
          <cell r="U26">
            <v>0</v>
          </cell>
        </row>
        <row r="27">
          <cell r="A27" t="str">
            <v>F45</v>
          </cell>
          <cell r="F27">
            <v>0</v>
          </cell>
          <cell r="G27">
            <v>0</v>
          </cell>
          <cell r="H27">
            <v>0.16381274515068214</v>
          </cell>
          <cell r="I27">
            <v>1.7405316777920907E-3</v>
          </cell>
          <cell r="J27">
            <v>1.2655301514443903E-2</v>
          </cell>
          <cell r="K27">
            <v>0</v>
          </cell>
          <cell r="L27">
            <v>0</v>
          </cell>
          <cell r="M27">
            <v>1.5643321390451034E-2</v>
          </cell>
          <cell r="N27">
            <v>0.39931845367333541</v>
          </cell>
          <cell r="O27">
            <v>3.3616706863660228E-3</v>
          </cell>
          <cell r="P27">
            <v>0</v>
          </cell>
          <cell r="Q27">
            <v>0</v>
          </cell>
          <cell r="R27">
            <v>0.40196553922448619</v>
          </cell>
          <cell r="S27">
            <v>1.2623173477027225E-3</v>
          </cell>
          <cell r="T27">
            <v>1.2005966737021509E-4</v>
          </cell>
          <cell r="U27">
            <v>1.2005966737021509E-4</v>
          </cell>
        </row>
        <row r="28">
          <cell r="A28" t="str">
            <v>F46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0.74522481177422251</v>
          </cell>
          <cell r="M28">
            <v>0</v>
          </cell>
          <cell r="N28">
            <v>0</v>
          </cell>
          <cell r="O28">
            <v>0</v>
          </cell>
          <cell r="P28">
            <v>0.21035114005525318</v>
          </cell>
          <cell r="Q28">
            <v>4.442404817052438E-2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A29" t="str">
            <v>F47</v>
          </cell>
          <cell r="F29">
            <v>0.83979138848462564</v>
          </cell>
          <cell r="G29">
            <v>4.9177248402456674E-3</v>
          </cell>
          <cell r="H29">
            <v>1.8154696703777166E-2</v>
          </cell>
          <cell r="I29">
            <v>2.2810941662397403E-4</v>
          </cell>
          <cell r="J29">
            <v>2.0391172105170805E-2</v>
          </cell>
          <cell r="K29">
            <v>5.5884793536886245E-4</v>
          </cell>
          <cell r="L29">
            <v>0</v>
          </cell>
          <cell r="M29">
            <v>1.3143568416714551E-2</v>
          </cell>
          <cell r="N29">
            <v>4.0784126170840514E-3</v>
          </cell>
          <cell r="O29">
            <v>3.4334201226203682E-5</v>
          </cell>
          <cell r="P29">
            <v>2.9170985753209596E-3</v>
          </cell>
          <cell r="Q29">
            <v>6.1606192195671941E-4</v>
          </cell>
          <cell r="R29">
            <v>9.4611599577533373E-2</v>
          </cell>
          <cell r="S29">
            <v>3.6584988268953134E-4</v>
          </cell>
          <cell r="T29">
            <v>9.5567660831407907E-5</v>
          </cell>
          <cell r="U29">
            <v>9.5567660831407907E-5</v>
          </cell>
        </row>
        <row r="30">
          <cell r="A30" t="str">
            <v>F48</v>
          </cell>
          <cell r="F30">
            <v>0.86551500147091898</v>
          </cell>
          <cell r="G30">
            <v>5.0683594529580319E-3</v>
          </cell>
          <cell r="H30">
            <v>1.9132546218184467E-2</v>
          </cell>
          <cell r="I30">
            <v>2.4039586160936883E-4</v>
          </cell>
          <cell r="J30">
            <v>3.0213304231461124E-4</v>
          </cell>
          <cell r="K30">
            <v>8.280368878913904E-6</v>
          </cell>
          <cell r="L30">
            <v>9.6264638827002376E-3</v>
          </cell>
          <cell r="M30">
            <v>6.5103631939672372E-4</v>
          </cell>
          <cell r="N30">
            <v>3.6915878105104136E-3</v>
          </cell>
          <cell r="O30">
            <v>3.107770856713517E-5</v>
          </cell>
          <cell r="P30">
            <v>2.7186906196835056E-3</v>
          </cell>
          <cell r="Q30">
            <v>5.7416015438684401E-4</v>
          </cell>
          <cell r="R30">
            <v>9.2076137237740066E-2</v>
          </cell>
          <cell r="S30">
            <v>3.5604560283675326E-4</v>
          </cell>
          <cell r="T30">
            <v>4.0421246570583646E-6</v>
          </cell>
          <cell r="U30">
            <v>4.0421246570583646E-6</v>
          </cell>
        </row>
        <row r="31">
          <cell r="A31" t="str">
            <v>F50</v>
          </cell>
          <cell r="F31">
            <v>0.37310784520537521</v>
          </cell>
          <cell r="G31">
            <v>1.4396053669769404E-3</v>
          </cell>
          <cell r="H31">
            <v>6.1482472162982714E-2</v>
          </cell>
          <cell r="I31">
            <v>9.2277476449207122E-4</v>
          </cell>
          <cell r="J31">
            <v>2.9606094085676396E-2</v>
          </cell>
          <cell r="K31">
            <v>8.4870253778551914E-4</v>
          </cell>
          <cell r="L31">
            <v>3.3704794205967645E-3</v>
          </cell>
          <cell r="M31">
            <v>0.36479168910204368</v>
          </cell>
          <cell r="N31">
            <v>4.6761552147005876E-3</v>
          </cell>
          <cell r="O31">
            <v>2.9306188256356508E-5</v>
          </cell>
          <cell r="P31">
            <v>2.7447921278016358E-3</v>
          </cell>
          <cell r="Q31">
            <v>4.7561320988550419E-3</v>
          </cell>
          <cell r="R31">
            <v>0.15166687811609195</v>
          </cell>
          <cell r="S31">
            <v>5.5707360836520375E-4</v>
          </cell>
          <cell r="T31">
            <v>0</v>
          </cell>
          <cell r="U31">
            <v>0</v>
          </cell>
        </row>
        <row r="32">
          <cell r="A32" t="str">
            <v>F51</v>
          </cell>
          <cell r="F32">
            <v>0.21843841565993719</v>
          </cell>
          <cell r="G32">
            <v>4.8822192120534259E-4</v>
          </cell>
          <cell r="H32">
            <v>4.5124943958657397E-2</v>
          </cell>
          <cell r="I32">
            <v>0</v>
          </cell>
          <cell r="J32">
            <v>9.6569494384184038E-2</v>
          </cell>
          <cell r="K32">
            <v>3.5788294285300018E-2</v>
          </cell>
          <cell r="L32">
            <v>5.454151551168452E-4</v>
          </cell>
          <cell r="M32">
            <v>0.23754177825830883</v>
          </cell>
          <cell r="N32">
            <v>6.385224813732604E-3</v>
          </cell>
          <cell r="O32">
            <v>4.0017191872102611E-5</v>
          </cell>
          <cell r="P32">
            <v>0</v>
          </cell>
          <cell r="Q32">
            <v>1.0257215375717078E-4</v>
          </cell>
          <cell r="R32">
            <v>0.35755640599478444</v>
          </cell>
          <cell r="S32">
            <v>1.4192162231439272E-3</v>
          </cell>
          <cell r="T32">
            <v>0</v>
          </cell>
          <cell r="U32">
            <v>0</v>
          </cell>
        </row>
        <row r="33">
          <cell r="A33" t="str">
            <v>F60</v>
          </cell>
          <cell r="F33">
            <v>0.68566781551498379</v>
          </cell>
          <cell r="G33">
            <v>6.0932498003833492E-3</v>
          </cell>
          <cell r="H33">
            <v>0.10514982991503745</v>
          </cell>
          <cell r="I33">
            <v>1.6417079858689855E-3</v>
          </cell>
          <cell r="J33">
            <v>2.0808379169903427E-2</v>
          </cell>
          <cell r="K33">
            <v>4.890737980960643E-4</v>
          </cell>
          <cell r="L33">
            <v>0</v>
          </cell>
          <cell r="M33">
            <v>4.2861406070281348E-2</v>
          </cell>
          <cell r="N33">
            <v>1.1512479143855146E-2</v>
          </cell>
          <cell r="O33">
            <v>8.7387277265313636E-5</v>
          </cell>
          <cell r="P33">
            <v>2.3203536821554392E-3</v>
          </cell>
          <cell r="Q33">
            <v>4.9003539377847358E-4</v>
          </cell>
          <cell r="R33">
            <v>0.11663396873240212</v>
          </cell>
          <cell r="S33">
            <v>4.5330204456028427E-4</v>
          </cell>
          <cell r="T33">
            <v>2.8955057357144677E-3</v>
          </cell>
          <cell r="U33">
            <v>2.8955057357144677E-3</v>
          </cell>
        </row>
        <row r="34">
          <cell r="A34" t="str">
            <v>F70</v>
          </cell>
          <cell r="F34">
            <v>0.79982902925414689</v>
          </cell>
          <cell r="G34">
            <v>4.7427782236612133E-3</v>
          </cell>
          <cell r="H34">
            <v>6.9845839745268146E-2</v>
          </cell>
          <cell r="I34">
            <v>1.1240110564238628E-3</v>
          </cell>
          <cell r="J34">
            <v>6.1794279673247545E-3</v>
          </cell>
          <cell r="K34">
            <v>1.5774880033761628E-4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3.0075450962783767E-3</v>
          </cell>
          <cell r="Q34">
            <v>6.3516331880587949E-4</v>
          </cell>
          <cell r="R34">
            <v>0.11395754357422494</v>
          </cell>
          <cell r="S34">
            <v>5.209129635284815E-4</v>
          </cell>
          <cell r="T34">
            <v>0</v>
          </cell>
          <cell r="U34">
            <v>0</v>
          </cell>
        </row>
        <row r="35">
          <cell r="A35" t="str">
            <v>F80</v>
          </cell>
          <cell r="F35">
            <v>0.89757483587312625</v>
          </cell>
          <cell r="G35">
            <v>3.4632173179718049E-3</v>
          </cell>
          <cell r="H35">
            <v>4.6027615649299344E-2</v>
          </cell>
          <cell r="I35">
            <v>6.9081675958511531E-4</v>
          </cell>
          <cell r="J35">
            <v>1.3142969319659886E-2</v>
          </cell>
          <cell r="K35">
            <v>3.767626821475638E-4</v>
          </cell>
          <cell r="L35">
            <v>0</v>
          </cell>
          <cell r="M35">
            <v>2.4064649671834255E-2</v>
          </cell>
          <cell r="N35">
            <v>2.7084969179094137E-3</v>
          </cell>
          <cell r="O35">
            <v>1.6974569261191009E-5</v>
          </cell>
          <cell r="P35">
            <v>0</v>
          </cell>
          <cell r="Q35">
            <v>0</v>
          </cell>
          <cell r="R35">
            <v>1.1889989217475165E-2</v>
          </cell>
          <cell r="S35">
            <v>4.3672021729967202E-5</v>
          </cell>
          <cell r="T35">
            <v>0</v>
          </cell>
          <cell r="U35">
            <v>0</v>
          </cell>
        </row>
        <row r="36">
          <cell r="A36" t="str">
            <v>F85</v>
          </cell>
          <cell r="F36">
            <v>0.35318159368903834</v>
          </cell>
          <cell r="H36">
            <v>0.26919145926782928</v>
          </cell>
          <cell r="J36">
            <v>7.8582797971302021E-2</v>
          </cell>
          <cell r="L36">
            <v>1.8851293162572978E-3</v>
          </cell>
          <cell r="M36">
            <v>0.17720807045581877</v>
          </cell>
          <cell r="N36">
            <v>8.0213537874371174E-3</v>
          </cell>
          <cell r="P36">
            <v>2.6102486882342754E-4</v>
          </cell>
          <cell r="Q36">
            <v>4.1630150137896064E-4</v>
          </cell>
          <cell r="R36">
            <v>6.3715982958175404E-2</v>
          </cell>
          <cell r="T36">
            <v>2.1481856167840516E-2</v>
          </cell>
          <cell r="U36">
            <v>2.6054430016098681E-2</v>
          </cell>
        </row>
        <row r="37">
          <cell r="A37" t="str">
            <v>F86</v>
          </cell>
          <cell r="F37">
            <v>0.35318159368903834</v>
          </cell>
          <cell r="H37">
            <v>0.26919145926782928</v>
          </cell>
          <cell r="J37">
            <v>7.8582797971302021E-2</v>
          </cell>
          <cell r="L37">
            <v>1.8851293162572978E-3</v>
          </cell>
          <cell r="M37">
            <v>0.17720807045581877</v>
          </cell>
          <cell r="N37">
            <v>8.0213537874371174E-3</v>
          </cell>
          <cell r="P37">
            <v>2.6102486882342754E-4</v>
          </cell>
          <cell r="Q37">
            <v>4.1630150137896064E-4</v>
          </cell>
          <cell r="R37">
            <v>6.3715982958175404E-2</v>
          </cell>
          <cell r="T37">
            <v>2.1481856167840516E-2</v>
          </cell>
          <cell r="U37">
            <v>2.6054430016098681E-2</v>
          </cell>
        </row>
        <row r="38">
          <cell r="A38" t="str">
            <v>F87</v>
          </cell>
          <cell r="F38">
            <v>0.35826762271261564</v>
          </cell>
          <cell r="H38">
            <v>0.26544923540469367</v>
          </cell>
          <cell r="J38">
            <v>7.8878490488372019E-2</v>
          </cell>
          <cell r="L38">
            <v>2.0759108533437397E-3</v>
          </cell>
          <cell r="M38">
            <v>0.1778040628740121</v>
          </cell>
          <cell r="N38">
            <v>8.0898615308647153E-3</v>
          </cell>
          <cell r="P38">
            <v>2.5680215071935641E-4</v>
          </cell>
          <cell r="Q38">
            <v>4.6424229609851069E-4</v>
          </cell>
          <cell r="R38">
            <v>6.3117112518407181E-2</v>
          </cell>
          <cell r="T38">
            <v>2.0853877123275154E-2</v>
          </cell>
          <cell r="U38">
            <v>2.4742782047597816E-2</v>
          </cell>
        </row>
        <row r="39">
          <cell r="A39" t="str">
            <v>F88</v>
          </cell>
          <cell r="F39">
            <v>0</v>
          </cell>
          <cell r="H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P39">
            <v>0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</row>
        <row r="40">
          <cell r="A40" t="str">
            <v>F89</v>
          </cell>
          <cell r="F40">
            <v>0.28907817497779775</v>
          </cell>
          <cell r="H40">
            <v>0.27396471999704974</v>
          </cell>
          <cell r="J40">
            <v>8.8180476248317069E-2</v>
          </cell>
          <cell r="L40">
            <v>4.0985829238268439E-3</v>
          </cell>
          <cell r="M40">
            <v>0.20936129667261241</v>
          </cell>
          <cell r="N40">
            <v>1.0673059442928658E-2</v>
          </cell>
          <cell r="P40">
            <v>3.0876344087588093E-4</v>
          </cell>
          <cell r="Q40">
            <v>8.1998121451422486E-4</v>
          </cell>
          <cell r="R40">
            <v>6.0498846304158402E-2</v>
          </cell>
          <cell r="T40">
            <v>2.4041305560377507E-2</v>
          </cell>
          <cell r="U40">
            <v>3.8974793217541492E-2</v>
          </cell>
        </row>
        <row r="41">
          <cell r="A41" t="str">
            <v>F90</v>
          </cell>
          <cell r="F41">
            <v>0.28944394834451126</v>
          </cell>
          <cell r="H41">
            <v>0.27314734525773987</v>
          </cell>
          <cell r="J41">
            <v>8.8339442590562853E-2</v>
          </cell>
          <cell r="L41">
            <v>4.1260956275253535E-3</v>
          </cell>
          <cell r="M41">
            <v>0.21029931176836089</v>
          </cell>
          <cell r="N41">
            <v>9.4871088299391948E-3</v>
          </cell>
          <cell r="P41">
            <v>3.1300833983535244E-4</v>
          </cell>
          <cell r="Q41">
            <v>8.3263982016366477E-4</v>
          </cell>
          <cell r="R41">
            <v>6.0629758738000375E-2</v>
          </cell>
          <cell r="T41">
            <v>2.4262419465570052E-2</v>
          </cell>
          <cell r="U41">
            <v>3.9118921217791355E-2</v>
          </cell>
        </row>
        <row r="42">
          <cell r="A42" t="str">
            <v>F91</v>
          </cell>
          <cell r="F42">
            <v>0.28976864667874752</v>
          </cell>
          <cell r="H42">
            <v>0.27280830878255796</v>
          </cell>
          <cell r="J42">
            <v>8.8186742087939585E-2</v>
          </cell>
          <cell r="L42">
            <v>4.1008631161169005E-3</v>
          </cell>
          <cell r="M42">
            <v>0.21035783714735354</v>
          </cell>
          <cell r="N42">
            <v>9.797277584802231E-3</v>
          </cell>
          <cell r="P42">
            <v>3.0990173696486767E-4</v>
          </cell>
          <cell r="Q42">
            <v>8.2361939974982356E-4</v>
          </cell>
          <cell r="R42">
            <v>6.0479420939830747E-2</v>
          </cell>
          <cell r="T42">
            <v>2.433815025296978E-2</v>
          </cell>
          <cell r="U42">
            <v>3.9029232272967028E-2</v>
          </cell>
        </row>
        <row r="43">
          <cell r="A43" t="str">
            <v>F92</v>
          </cell>
          <cell r="F43">
            <v>0.29325471259757363</v>
          </cell>
          <cell r="H43">
            <v>0.2714064998359223</v>
          </cell>
          <cell r="J43">
            <v>8.7905977792072057E-2</v>
          </cell>
          <cell r="L43">
            <v>4.1191034440056984E-3</v>
          </cell>
          <cell r="M43">
            <v>0.20990871423626109</v>
          </cell>
          <cell r="N43">
            <v>8.2538859355715481E-3</v>
          </cell>
          <cell r="P43">
            <v>3.1656165387257808E-4</v>
          </cell>
          <cell r="Q43">
            <v>8.4323365322374081E-4</v>
          </cell>
          <cell r="R43">
            <v>6.0827146509981882E-2</v>
          </cell>
          <cell r="T43">
            <v>2.4420957872543704E-2</v>
          </cell>
          <cell r="U43">
            <v>3.8743206468971843E-2</v>
          </cell>
        </row>
        <row r="44">
          <cell r="A44" t="str">
            <v>F93</v>
          </cell>
          <cell r="F44">
            <v>0.2911555283897535</v>
          </cell>
          <cell r="H44">
            <v>0.2716940792650917</v>
          </cell>
          <cell r="J44">
            <v>8.8606630036985268E-2</v>
          </cell>
          <cell r="L44">
            <v>4.1397867886416497E-3</v>
          </cell>
          <cell r="M44">
            <v>0.21133368443814363</v>
          </cell>
          <cell r="N44">
            <v>7.8760645690073901E-3</v>
          </cell>
          <cell r="P44">
            <v>3.1830115184359824E-4</v>
          </cell>
          <cell r="Q44">
            <v>8.5035867639263489E-4</v>
          </cell>
          <cell r="R44">
            <v>6.0690059721425237E-2</v>
          </cell>
          <cell r="T44">
            <v>2.4187538748207317E-2</v>
          </cell>
          <cell r="U44">
            <v>3.9147968214507972E-2</v>
          </cell>
        </row>
        <row r="45">
          <cell r="A45" t="str">
            <v>F94</v>
          </cell>
          <cell r="F45">
            <v>0.29039254822875754</v>
          </cell>
          <cell r="H45">
            <v>0.27366167634089861</v>
          </cell>
          <cell r="J45">
            <v>8.7967402278726209E-2</v>
          </cell>
          <cell r="L45">
            <v>4.1199573658787176E-3</v>
          </cell>
          <cell r="M45">
            <v>0.2088134766523885</v>
          </cell>
          <cell r="N45">
            <v>1.0069737217585181E-2</v>
          </cell>
          <cell r="P45">
            <v>3.1159304528914557E-4</v>
          </cell>
          <cell r="Q45">
            <v>8.2619038793657032E-4</v>
          </cell>
          <cell r="R45">
            <v>6.0726068924672992E-2</v>
          </cell>
          <cell r="T45">
            <v>2.4099680290061851E-2</v>
          </cell>
          <cell r="U45">
            <v>3.9011669267804736E-2</v>
          </cell>
        </row>
        <row r="46">
          <cell r="A46" t="str">
            <v>F95</v>
          </cell>
          <cell r="F46">
            <v>0.35770650924113362</v>
          </cell>
          <cell r="H46">
            <v>0.26668412814103826</v>
          </cell>
          <cell r="J46">
            <v>7.8609828774510171E-2</v>
          </cell>
          <cell r="L46">
            <v>1.9708008882697759E-3</v>
          </cell>
          <cell r="M46">
            <v>0.17697175553757882</v>
          </cell>
          <cell r="N46">
            <v>8.317504751127568E-3</v>
          </cell>
          <cell r="P46">
            <v>2.5683985693457915E-4</v>
          </cell>
          <cell r="Q46">
            <v>4.3730500768902122E-4</v>
          </cell>
          <cell r="R46">
            <v>6.3335571518110464E-2</v>
          </cell>
          <cell r="T46">
            <v>2.0946547362980066E-2</v>
          </cell>
          <cell r="U46">
            <v>2.47632089206276E-2</v>
          </cell>
        </row>
        <row r="47">
          <cell r="A47" t="str">
            <v>F96</v>
          </cell>
          <cell r="F47">
            <v>0.28820579549726438</v>
          </cell>
          <cell r="H47">
            <v>0.27495611245033802</v>
          </cell>
          <cell r="J47">
            <v>8.7260172383522364E-2</v>
          </cell>
          <cell r="L47">
            <v>4.0306041358653252E-3</v>
          </cell>
          <cell r="M47">
            <v>0.20790135616606636</v>
          </cell>
          <cell r="N47">
            <v>1.4162831018924881E-2</v>
          </cell>
          <cell r="P47">
            <v>2.98818573542015E-4</v>
          </cell>
          <cell r="Q47">
            <v>7.9534020332985963E-4</v>
          </cell>
          <cell r="R47">
            <v>6.0238877402989652E-2</v>
          </cell>
          <cell r="T47">
            <v>2.409035561949447E-2</v>
          </cell>
          <cell r="U47">
            <v>3.805973654866273E-2</v>
          </cell>
        </row>
        <row r="48">
          <cell r="A48" t="str">
            <v>F101</v>
          </cell>
          <cell r="F48">
            <v>0.41509407810037052</v>
          </cell>
          <cell r="G48">
            <v>2.3254911726172012E-3</v>
          </cell>
          <cell r="H48">
            <v>0.2546706847761005</v>
          </cell>
          <cell r="I48">
            <v>3.6616561011247988E-3</v>
          </cell>
          <cell r="J48">
            <v>7.2493772028844855E-2</v>
          </cell>
          <cell r="K48">
            <v>2.0652764070173105E-3</v>
          </cell>
          <cell r="L48">
            <v>3.8419545141131087E-3</v>
          </cell>
          <cell r="M48">
            <v>0.13265835108773366</v>
          </cell>
          <cell r="N48">
            <v>1.0059407612297884E-2</v>
          </cell>
          <cell r="O48">
            <v>5.4545029458027272E-5</v>
          </cell>
          <cell r="P48">
            <v>3.0738323466589641E-4</v>
          </cell>
          <cell r="Q48">
            <v>3.9225370082417648E-4</v>
          </cell>
          <cell r="R48">
            <v>6.8558178761774627E-2</v>
          </cell>
          <cell r="S48">
            <v>2.736780794510593E-4</v>
          </cell>
          <cell r="T48">
            <v>1.553077230553117E-2</v>
          </cell>
          <cell r="U48">
            <v>1.8012517088074876E-2</v>
          </cell>
        </row>
        <row r="49">
          <cell r="A49" t="str">
            <v>F101P</v>
          </cell>
          <cell r="F49">
            <v>0.35635275576185627</v>
          </cell>
          <cell r="G49">
            <v>1.8545789871045597E-3</v>
          </cell>
          <cell r="H49">
            <v>0.2629689347063936</v>
          </cell>
          <cell r="I49">
            <v>3.8245802829317732E-3</v>
          </cell>
          <cell r="J49">
            <v>7.787764490669144E-2</v>
          </cell>
          <cell r="K49">
            <v>2.2967684112706358E-3</v>
          </cell>
          <cell r="L49">
            <v>2.0214065136617558E-3</v>
          </cell>
          <cell r="M49">
            <v>0.1756292765734756</v>
          </cell>
          <cell r="N49">
            <v>8.978183968462403E-3</v>
          </cell>
          <cell r="O49">
            <v>5.0464332194916083E-5</v>
          </cell>
          <cell r="P49">
            <v>2.5147978650647511E-4</v>
          </cell>
          <cell r="Q49">
            <v>4.4260004908671237E-4</v>
          </cell>
          <cell r="R49">
            <v>6.2757275726060061E-2</v>
          </cell>
          <cell r="S49">
            <v>2.5163106874117003E-4</v>
          </cell>
          <cell r="T49">
            <v>2.0443491139499365E-2</v>
          </cell>
          <cell r="U49">
            <v>2.3998927786063461E-2</v>
          </cell>
        </row>
        <row r="50">
          <cell r="A50" t="str">
            <v>F101T</v>
          </cell>
          <cell r="F50">
            <v>0.35935600738450613</v>
          </cell>
          <cell r="G50">
            <v>1.8527980224359831E-3</v>
          </cell>
          <cell r="H50">
            <v>0.26271625851642805</v>
          </cell>
          <cell r="I50">
            <v>3.8170072653910324E-3</v>
          </cell>
          <cell r="J50">
            <v>7.722368653170783E-2</v>
          </cell>
          <cell r="K50">
            <v>2.2702882136674324E-3</v>
          </cell>
          <cell r="L50">
            <v>1.8693687566693346E-3</v>
          </cell>
          <cell r="M50">
            <v>0.17547562666330327</v>
          </cell>
          <cell r="N50">
            <v>8.8791331602240606E-3</v>
          </cell>
          <cell r="O50">
            <v>4.8775185109207618E-5</v>
          </cell>
          <cell r="P50">
            <v>2.3072685540852879E-4</v>
          </cell>
          <cell r="Q50">
            <v>3.8800520462901086E-4</v>
          </cell>
          <cell r="R50">
            <v>6.2129962672117012E-2</v>
          </cell>
          <cell r="S50">
            <v>2.4438846489453482E-4</v>
          </cell>
          <cell r="T50">
            <v>2.0413188814156338E-2</v>
          </cell>
          <cell r="U50">
            <v>2.3084778289352882E-2</v>
          </cell>
        </row>
        <row r="51">
          <cell r="A51" t="str">
            <v>F101D</v>
          </cell>
          <cell r="F51">
            <v>0.59311547143986065</v>
          </cell>
          <cell r="G51">
            <v>3.7922343858910576E-3</v>
          </cell>
          <cell r="H51">
            <v>0.22715140645624388</v>
          </cell>
          <cell r="I51">
            <v>3.1279237456911589E-3</v>
          </cell>
          <cell r="J51">
            <v>5.6703755743029986E-2</v>
          </cell>
          <cell r="K51">
            <v>1.736106396831209E-3</v>
          </cell>
          <cell r="L51">
            <v>9.6294267267507342E-3</v>
          </cell>
          <cell r="M51">
            <v>-4.7989243242383404E-4</v>
          </cell>
          <cell r="N51">
            <v>1.3524202250023178E-2</v>
          </cell>
          <cell r="O51">
            <v>6.9017147173340362E-5</v>
          </cell>
          <cell r="P51">
            <v>4.9486753853030625E-4</v>
          </cell>
          <cell r="Q51">
            <v>2.8618908038328342E-4</v>
          </cell>
          <cell r="R51">
            <v>9.043757154812132E-2</v>
          </cell>
          <cell r="S51">
            <v>3.638933561600677E-4</v>
          </cell>
          <cell r="T51">
            <v>2.6601354875431878E-5</v>
          </cell>
          <cell r="U51">
            <v>2.1225262857384277E-5</v>
          </cell>
        </row>
        <row r="52">
          <cell r="A52" t="str">
            <v>F101R</v>
          </cell>
          <cell r="F52">
            <v>0.73840208105878014</v>
          </cell>
          <cell r="G52">
            <v>3.5589416968264138E-3</v>
          </cell>
          <cell r="H52">
            <v>0.43150471917910949</v>
          </cell>
          <cell r="I52">
            <v>6.7370633963122059E-3</v>
          </cell>
          <cell r="J52">
            <v>2.8533741879914098E-2</v>
          </cell>
          <cell r="K52">
            <v>-3.5341434238817977E-2</v>
          </cell>
          <cell r="L52">
            <v>1.1268443192638799E-2</v>
          </cell>
          <cell r="M52">
            <v>-1.9034338233486641E-2</v>
          </cell>
          <cell r="N52">
            <v>1.2790800993985151E-2</v>
          </cell>
          <cell r="O52">
            <v>5.8493170143471053E-5</v>
          </cell>
          <cell r="P52">
            <v>1.2051856317498366E-3</v>
          </cell>
          <cell r="Q52">
            <v>7.3963923694953155E-4</v>
          </cell>
          <cell r="R52">
            <v>-0.23940221959216479</v>
          </cell>
          <cell r="S52">
            <v>-1.11389328265158E-3</v>
          </cell>
          <cell r="T52">
            <v>2.8136694292170385E-2</v>
          </cell>
          <cell r="U52">
            <v>3.1956081618541889E-2</v>
          </cell>
        </row>
        <row r="53">
          <cell r="A53" t="str">
            <v>F101M</v>
          </cell>
          <cell r="F53">
            <v>0.39398667607482579</v>
          </cell>
          <cell r="G53">
            <v>2.1796625528465226E-3</v>
          </cell>
          <cell r="H53">
            <v>0.25611969103096732</v>
          </cell>
          <cell r="I53">
            <v>3.6921171726409709E-3</v>
          </cell>
          <cell r="J53">
            <v>7.4435883963726801E-2</v>
          </cell>
          <cell r="K53">
            <v>2.2130643648568898E-3</v>
          </cell>
          <cell r="L53">
            <v>4.1478856572377595E-3</v>
          </cell>
          <cell r="M53">
            <v>0.14725210484756346</v>
          </cell>
          <cell r="N53">
            <v>9.7869738761396409E-3</v>
          </cell>
          <cell r="O53">
            <v>5.4157454738806238E-5</v>
          </cell>
          <cell r="P53">
            <v>3.0141211887610631E-4</v>
          </cell>
          <cell r="Q53">
            <v>4.3581718108210804E-4</v>
          </cell>
          <cell r="R53">
            <v>6.7500740793652189E-2</v>
          </cell>
          <cell r="S53">
            <v>2.746269470846404E-4</v>
          </cell>
          <cell r="T53">
            <v>1.7044267286609644E-2</v>
          </cell>
          <cell r="U53">
            <v>2.0574918677151249E-2</v>
          </cell>
        </row>
        <row r="54">
          <cell r="A54" t="str">
            <v>F102</v>
          </cell>
          <cell r="F54">
            <v>0.42022077720238593</v>
          </cell>
          <cell r="G54">
            <v>2.3531396889914275E-3</v>
          </cell>
          <cell r="H54">
            <v>0.25201857126415489</v>
          </cell>
          <cell r="I54">
            <v>3.6133656880689134E-3</v>
          </cell>
          <cell r="J54">
            <v>7.1590481695167504E-2</v>
          </cell>
          <cell r="K54">
            <v>2.1235744179780519E-3</v>
          </cell>
          <cell r="L54">
            <v>4.8560494337218469E-3</v>
          </cell>
          <cell r="M54">
            <v>0.12996229559705436</v>
          </cell>
          <cell r="N54">
            <v>9.9829660445078568E-3</v>
          </cell>
          <cell r="O54">
            <v>5.3035571785148623E-5</v>
          </cell>
          <cell r="P54">
            <v>3.1718752123594218E-4</v>
          </cell>
          <cell r="Q54">
            <v>3.8376997402934422E-4</v>
          </cell>
          <cell r="R54">
            <v>7.0071824681484582E-2</v>
          </cell>
          <cell r="S54">
            <v>2.7696465580044231E-4</v>
          </cell>
          <cell r="T54">
            <v>1.5067245054212882E-2</v>
          </cell>
          <cell r="U54">
            <v>1.7108751509420799E-2</v>
          </cell>
        </row>
        <row r="55">
          <cell r="A55" t="str">
            <v>F102P</v>
          </cell>
          <cell r="F55">
            <v>0.36094746454454113</v>
          </cell>
          <cell r="G55">
            <v>1.8588667557902362E-3</v>
          </cell>
          <cell r="H55">
            <v>0.26246160994396195</v>
          </cell>
          <cell r="I55">
            <v>3.8131298030154625E-3</v>
          </cell>
          <cell r="J55">
            <v>7.722808488451971E-2</v>
          </cell>
          <cell r="K55">
            <v>2.2703279683079689E-3</v>
          </cell>
          <cell r="L55">
            <v>1.885203380946997E-3</v>
          </cell>
          <cell r="M55">
            <v>0.17346307125028373</v>
          </cell>
          <cell r="N55">
            <v>8.8892016493454656E-3</v>
          </cell>
          <cell r="O55">
            <v>4.884790619003815E-5</v>
          </cell>
          <cell r="P55">
            <v>2.478125245231778E-4</v>
          </cell>
          <cell r="Q55">
            <v>4.174009109160164E-4</v>
          </cell>
          <cell r="R55">
            <v>6.2954474735138793E-2</v>
          </cell>
          <cell r="S55">
            <v>2.4746487434992718E-4</v>
          </cell>
          <cell r="T55">
            <v>2.0235343908720293E-2</v>
          </cell>
          <cell r="U55">
            <v>2.3031694959448925E-2</v>
          </cell>
        </row>
        <row r="56">
          <cell r="A56" t="str">
            <v>F102T</v>
          </cell>
          <cell r="F56">
            <v>0.35946287821347767</v>
          </cell>
          <cell r="G56">
            <v>1.8512211883656333E-3</v>
          </cell>
          <cell r="H56">
            <v>0.26138209850025806</v>
          </cell>
          <cell r="I56">
            <v>3.7974463007327385E-3</v>
          </cell>
          <cell r="J56">
            <v>7.691044375816232E-2</v>
          </cell>
          <cell r="K56">
            <v>2.260990050190067E-3</v>
          </cell>
          <cell r="L56">
            <v>1.8774494902965653E-3</v>
          </cell>
          <cell r="M56">
            <v>0.1767242808300061</v>
          </cell>
          <cell r="N56">
            <v>8.8526401312327453E-3</v>
          </cell>
          <cell r="O56">
            <v>4.8646993478482425E-5</v>
          </cell>
          <cell r="P56">
            <v>2.4679326514969054E-4</v>
          </cell>
          <cell r="Q56">
            <v>4.156841300883652E-4</v>
          </cell>
          <cell r="R56">
            <v>6.2695541339418681E-2</v>
          </cell>
          <cell r="S56">
            <v>2.4644704487066524E-4</v>
          </cell>
          <cell r="T56">
            <v>2.0290473766595544E-2</v>
          </cell>
          <cell r="U56">
            <v>2.2936964997676879E-2</v>
          </cell>
        </row>
        <row r="57">
          <cell r="A57" t="str">
            <v>F102D</v>
          </cell>
          <cell r="F57">
            <v>0.59285838942069868</v>
          </cell>
          <cell r="G57">
            <v>3.788338692021366E-3</v>
          </cell>
          <cell r="H57">
            <v>0.22285031892804702</v>
          </cell>
          <cell r="I57">
            <v>3.0507873014226686E-3</v>
          </cell>
          <cell r="J57">
            <v>5.5597509967924598E-2</v>
          </cell>
          <cell r="K57">
            <v>1.7082532266783131E-3</v>
          </cell>
          <cell r="L57">
            <v>1.3446823256461236E-2</v>
          </cell>
          <cell r="M57">
            <v>1.2426276983354132E-3</v>
          </cell>
          <cell r="N57">
            <v>1.3177159480570208E-2</v>
          </cell>
          <cell r="O57">
            <v>6.5321785856125881E-5</v>
          </cell>
          <cell r="P57">
            <v>5.1857859798059539E-4</v>
          </cell>
          <cell r="Q57">
            <v>2.8819871328185126E-4</v>
          </cell>
          <cell r="R57">
            <v>9.0876656931890717E-2</v>
          </cell>
          <cell r="S57">
            <v>3.6314437054509204E-4</v>
          </cell>
          <cell r="T57">
            <v>8.3945814143101876E-5</v>
          </cell>
          <cell r="U57">
            <v>8.3945814143101876E-5</v>
          </cell>
        </row>
        <row r="58">
          <cell r="A58" t="str">
            <v>F102R</v>
          </cell>
          <cell r="F58">
            <v>0.42022077720238593</v>
          </cell>
          <cell r="G58">
            <v>2.3531396889914275E-3</v>
          </cell>
          <cell r="H58">
            <v>0.25201857126415489</v>
          </cell>
          <cell r="I58">
            <v>3.6133656880689134E-3</v>
          </cell>
          <cell r="J58">
            <v>7.1590481695167504E-2</v>
          </cell>
          <cell r="K58">
            <v>2.1235744179780519E-3</v>
          </cell>
          <cell r="L58">
            <v>4.8560494337218469E-3</v>
          </cell>
          <cell r="M58">
            <v>0.12996229559705436</v>
          </cell>
          <cell r="N58">
            <v>9.9829660445078568E-3</v>
          </cell>
          <cell r="O58">
            <v>5.3035571785148623E-5</v>
          </cell>
          <cell r="P58">
            <v>3.1718752123594218E-4</v>
          </cell>
          <cell r="Q58">
            <v>3.8376997402934422E-4</v>
          </cell>
          <cell r="R58">
            <v>7.0071824681484582E-2</v>
          </cell>
          <cell r="S58">
            <v>2.7696465580044231E-4</v>
          </cell>
          <cell r="T58">
            <v>1.5067245054212882E-2</v>
          </cell>
          <cell r="U58">
            <v>1.7108751509420799E-2</v>
          </cell>
        </row>
        <row r="59">
          <cell r="A59" t="str">
            <v>F102M</v>
          </cell>
          <cell r="F59">
            <v>0.42022077720238593</v>
          </cell>
          <cell r="G59">
            <v>2.3531396889914275E-3</v>
          </cell>
          <cell r="H59">
            <v>0.25201857126415489</v>
          </cell>
          <cell r="I59">
            <v>3.6133656880689134E-3</v>
          </cell>
          <cell r="J59">
            <v>7.1590481695167504E-2</v>
          </cell>
          <cell r="K59">
            <v>2.1235744179780519E-3</v>
          </cell>
          <cell r="L59">
            <v>4.8560494337218469E-3</v>
          </cell>
          <cell r="M59">
            <v>0.12996229559705436</v>
          </cell>
          <cell r="N59">
            <v>9.9829660445078568E-3</v>
          </cell>
          <cell r="O59">
            <v>5.3035571785148623E-5</v>
          </cell>
          <cell r="P59">
            <v>3.1718752123594218E-4</v>
          </cell>
          <cell r="Q59">
            <v>3.8376997402934422E-4</v>
          </cell>
          <cell r="R59">
            <v>7.0071824681484582E-2</v>
          </cell>
          <cell r="S59">
            <v>2.7696465580044231E-4</v>
          </cell>
          <cell r="T59">
            <v>1.5067245054212882E-2</v>
          </cell>
          <cell r="U59">
            <v>1.7108751509420799E-2</v>
          </cell>
        </row>
        <row r="60">
          <cell r="A60" t="str">
            <v>F103</v>
          </cell>
          <cell r="F60">
            <v>0.16666666666666666</v>
          </cell>
          <cell r="G60">
            <v>0.16666666666666666</v>
          </cell>
          <cell r="H60">
            <v>0</v>
          </cell>
          <cell r="J60">
            <v>0</v>
          </cell>
          <cell r="L60">
            <v>0</v>
          </cell>
          <cell r="M60">
            <v>0</v>
          </cell>
          <cell r="N60">
            <v>0.16666666666666666</v>
          </cell>
          <cell r="O60">
            <v>0.16666666666666666</v>
          </cell>
          <cell r="P60">
            <v>0</v>
          </cell>
          <cell r="Q60">
            <v>0</v>
          </cell>
          <cell r="R60">
            <v>0.16666666666666666</v>
          </cell>
          <cell r="S60">
            <v>0.16666666666666666</v>
          </cell>
          <cell r="T60">
            <v>0</v>
          </cell>
          <cell r="U60">
            <v>0</v>
          </cell>
        </row>
        <row r="61">
          <cell r="A61" t="str">
            <v>F104</v>
          </cell>
          <cell r="F61">
            <v>0.41845870332846408</v>
          </cell>
          <cell r="G61">
            <v>2.3456608147772139E-3</v>
          </cell>
          <cell r="H61">
            <v>0.25280527273802578</v>
          </cell>
          <cell r="I61">
            <v>3.6308645774851224E-3</v>
          </cell>
          <cell r="J61">
            <v>7.1974973358361186E-2</v>
          </cell>
          <cell r="K61">
            <v>2.1345546009180652E-3</v>
          </cell>
          <cell r="L61">
            <v>3.8434256741677365E-3</v>
          </cell>
          <cell r="M61">
            <v>0.13127978803444842</v>
          </cell>
          <cell r="N61">
            <v>1.0038467502500878E-2</v>
          </cell>
          <cell r="O61">
            <v>5.4254399366014914E-5</v>
          </cell>
          <cell r="P61">
            <v>3.1694821788117659E-4</v>
          </cell>
          <cell r="Q61">
            <v>3.9347432041595217E-4</v>
          </cell>
          <cell r="R61">
            <v>6.9808102691785792E-2</v>
          </cell>
          <cell r="S61">
            <v>2.7779355145649817E-4</v>
          </cell>
          <cell r="T61">
            <v>1.5210366408358555E-2</v>
          </cell>
          <cell r="U61">
            <v>1.7427349781587539E-2</v>
          </cell>
        </row>
        <row r="62">
          <cell r="A62" t="str">
            <v>F104P</v>
          </cell>
          <cell r="F62">
            <v>0.35892108077994533</v>
          </cell>
          <cell r="G62">
            <v>1.8543963110176649E-3</v>
          </cell>
          <cell r="H62">
            <v>0.26267026836456292</v>
          </cell>
          <cell r="I62">
            <v>3.817154132206518E-3</v>
          </cell>
          <cell r="J62">
            <v>7.7513661924930852E-2</v>
          </cell>
          <cell r="K62">
            <v>2.2819009923476987E-3</v>
          </cell>
          <cell r="L62">
            <v>1.9450711961850439E-3</v>
          </cell>
          <cell r="M62">
            <v>0.17443512546915479</v>
          </cell>
          <cell r="N62">
            <v>8.9290610730424144E-3</v>
          </cell>
          <cell r="O62">
            <v>4.9501134347538376E-5</v>
          </cell>
          <cell r="P62">
            <v>2.4940526436469557E-4</v>
          </cell>
          <cell r="Q62">
            <v>4.28397162754097E-4</v>
          </cell>
          <cell r="R62">
            <v>6.2862865232496568E-2</v>
          </cell>
          <cell r="S62">
            <v>2.4934103475744587E-4</v>
          </cell>
          <cell r="T62">
            <v>2.0331380177403748E-2</v>
          </cell>
          <cell r="U62">
            <v>2.3461389750482876E-2</v>
          </cell>
        </row>
        <row r="63">
          <cell r="A63" t="str">
            <v>F104T</v>
          </cell>
          <cell r="F63">
            <v>0.35946328368806735</v>
          </cell>
          <cell r="G63">
            <v>1.8512232765455188E-3</v>
          </cell>
          <cell r="H63">
            <v>0.26138239333960195</v>
          </cell>
          <cell r="I63">
            <v>3.7974505842570581E-3</v>
          </cell>
          <cell r="J63">
            <v>7.6910530513241954E-2</v>
          </cell>
          <cell r="K63">
            <v>2.260992600589757E-3</v>
          </cell>
          <cell r="L63">
            <v>1.8774516080620092E-3</v>
          </cell>
          <cell r="M63">
            <v>0.17672339011884397</v>
          </cell>
          <cell r="N63">
            <v>8.8526501170222184E-3</v>
          </cell>
          <cell r="O63">
            <v>4.8647048352353741E-5</v>
          </cell>
          <cell r="P63">
            <v>2.4679354353281162E-4</v>
          </cell>
          <cell r="Q63">
            <v>4.1568459898059948E-4</v>
          </cell>
          <cell r="R63">
            <v>6.2695612060070086E-2</v>
          </cell>
          <cell r="S63">
            <v>2.4644732286324933E-4</v>
          </cell>
          <cell r="T63">
            <v>2.0290458709366448E-2</v>
          </cell>
          <cell r="U63">
            <v>2.2936990870602945E-2</v>
          </cell>
        </row>
        <row r="64">
          <cell r="A64" t="str">
            <v>F104D</v>
          </cell>
          <cell r="F64">
            <v>0.59220937980396215</v>
          </cell>
          <cell r="G64">
            <v>3.7951579349624464E-3</v>
          </cell>
          <cell r="H64">
            <v>0.2265629283983277</v>
          </cell>
          <cell r="I64">
            <v>3.1221196734381226E-3</v>
          </cell>
          <cell r="J64">
            <v>5.6625622902026058E-2</v>
          </cell>
          <cell r="K64">
            <v>1.7330061608859932E-3</v>
          </cell>
          <cell r="L64">
            <v>9.5405250139732212E-3</v>
          </cell>
          <cell r="M64">
            <v>9.9370619390068741E-4</v>
          </cell>
          <cell r="N64">
            <v>1.3486143149107711E-2</v>
          </cell>
          <cell r="O64">
            <v>6.9531437916237258E-5</v>
          </cell>
          <cell r="P64">
            <v>5.0168568629616311E-4</v>
          </cell>
          <cell r="Q64">
            <v>3.0056866542527052E-4</v>
          </cell>
          <cell r="R64">
            <v>9.0560190574997812E-2</v>
          </cell>
          <cell r="S64">
            <v>3.6517460101466936E-4</v>
          </cell>
          <cell r="T64">
            <v>6.712990188274397E-5</v>
          </cell>
          <cell r="U64">
            <v>6.712990188274397E-5</v>
          </cell>
        </row>
        <row r="65">
          <cell r="A65" t="str">
            <v>F104R</v>
          </cell>
          <cell r="F65">
            <v>0.86554644974675443</v>
          </cell>
          <cell r="G65">
            <v>5.0685436105588101E-3</v>
          </cell>
          <cell r="H65">
            <v>1.914281090021426E-2</v>
          </cell>
          <cell r="I65">
            <v>2.4052483488101585E-4</v>
          </cell>
          <cell r="J65">
            <v>3.0229513781275828E-4</v>
          </cell>
          <cell r="K65">
            <v>8.2848113275384766E-6</v>
          </cell>
          <cell r="L65">
            <v>9.6195409165590346E-3</v>
          </cell>
          <cell r="M65">
            <v>6.5436091479858616E-4</v>
          </cell>
          <cell r="N65">
            <v>3.6906689712665713E-3</v>
          </cell>
          <cell r="O65">
            <v>3.1069973299899007E-5</v>
          </cell>
          <cell r="P65">
            <v>2.7167470175956257E-3</v>
          </cell>
          <cell r="Q65">
            <v>5.7374968514596603E-4</v>
          </cell>
          <cell r="R65">
            <v>9.2040918530279098E-2</v>
          </cell>
          <cell r="S65">
            <v>3.5590941699854134E-4</v>
          </cell>
          <cell r="T65">
            <v>4.0627662536148517E-6</v>
          </cell>
          <cell r="U65">
            <v>4.0627662536148517E-6</v>
          </cell>
        </row>
        <row r="66">
          <cell r="A66" t="str">
            <v>F104M</v>
          </cell>
          <cell r="F66">
            <v>0.41845870332846408</v>
          </cell>
          <cell r="G66">
            <v>2.3456608147772139E-3</v>
          </cell>
          <cell r="H66">
            <v>0.25280527273802578</v>
          </cell>
          <cell r="I66">
            <v>3.6308645774851224E-3</v>
          </cell>
          <cell r="J66">
            <v>7.1974973358361186E-2</v>
          </cell>
          <cell r="K66">
            <v>2.1345546009180652E-3</v>
          </cell>
          <cell r="L66">
            <v>3.8434256741677365E-3</v>
          </cell>
          <cell r="M66">
            <v>0.13127978803444842</v>
          </cell>
          <cell r="N66">
            <v>1.0038467502500878E-2</v>
          </cell>
          <cell r="O66">
            <v>5.4254399366014914E-5</v>
          </cell>
          <cell r="P66">
            <v>3.1694821788117659E-4</v>
          </cell>
          <cell r="Q66">
            <v>3.9347432041595217E-4</v>
          </cell>
          <cell r="R66">
            <v>6.9808102691785792E-2</v>
          </cell>
          <cell r="S66">
            <v>2.7779355145649817E-4</v>
          </cell>
          <cell r="T66">
            <v>1.5210366408358555E-2</v>
          </cell>
          <cell r="U66">
            <v>1.7427349781587539E-2</v>
          </cell>
        </row>
        <row r="67">
          <cell r="A67" t="str">
            <v>F105</v>
          </cell>
          <cell r="F67">
            <v>0.36046936616846681</v>
          </cell>
          <cell r="G67">
            <v>1.8564045659576981E-3</v>
          </cell>
          <cell r="H67">
            <v>0.26211396248325902</v>
          </cell>
          <cell r="I67">
            <v>3.8080790647622292E-3</v>
          </cell>
          <cell r="J67">
            <v>7.7125791266756769E-2</v>
          </cell>
          <cell r="K67">
            <v>2.2673207713570943E-3</v>
          </cell>
          <cell r="L67">
            <v>1.8827063065427259E-3</v>
          </cell>
          <cell r="M67">
            <v>0.17451331600296607</v>
          </cell>
          <cell r="N67">
            <v>8.8774273240194452E-3</v>
          </cell>
          <cell r="O67">
            <v>4.878320396348681E-5</v>
          </cell>
          <cell r="P67">
            <v>2.4748428072821185E-4</v>
          </cell>
          <cell r="Q67">
            <v>4.1684803628110875E-4</v>
          </cell>
          <cell r="R67">
            <v>6.2871087441712395E-2</v>
          </cell>
          <cell r="S67">
            <v>2.4713709104021077E-4</v>
          </cell>
          <cell r="T67">
            <v>2.0253098009624944E-2</v>
          </cell>
          <cell r="U67">
            <v>2.3001187982561733E-2</v>
          </cell>
        </row>
        <row r="68">
          <cell r="A68" t="str">
            <v>F105P</v>
          </cell>
          <cell r="F68">
            <v>0.36094746454454113</v>
          </cell>
          <cell r="G68">
            <v>1.8588667557902362E-3</v>
          </cell>
          <cell r="H68">
            <v>0.26246160994396195</v>
          </cell>
          <cell r="I68">
            <v>3.8131298030154625E-3</v>
          </cell>
          <cell r="J68">
            <v>7.722808488451971E-2</v>
          </cell>
          <cell r="K68">
            <v>2.2703279683079689E-3</v>
          </cell>
          <cell r="L68">
            <v>1.885203380946997E-3</v>
          </cell>
          <cell r="M68">
            <v>0.17346307125028373</v>
          </cell>
          <cell r="N68">
            <v>8.8892016493454656E-3</v>
          </cell>
          <cell r="O68">
            <v>4.884790619003815E-5</v>
          </cell>
          <cell r="P68">
            <v>2.478125245231778E-4</v>
          </cell>
          <cell r="Q68">
            <v>4.174009109160164E-4</v>
          </cell>
          <cell r="R68">
            <v>6.2954474735138793E-2</v>
          </cell>
          <cell r="S68">
            <v>2.4746487434992718E-4</v>
          </cell>
          <cell r="T68">
            <v>2.0235343908720293E-2</v>
          </cell>
          <cell r="U68">
            <v>2.3031694959448925E-2</v>
          </cell>
        </row>
        <row r="69">
          <cell r="A69" t="str">
            <v>F105T</v>
          </cell>
          <cell r="F69">
            <v>0.35946287821347767</v>
          </cell>
          <cell r="G69">
            <v>1.8512211883656333E-3</v>
          </cell>
          <cell r="H69">
            <v>0.26138209850025806</v>
          </cell>
          <cell r="I69">
            <v>3.7974463007327385E-3</v>
          </cell>
          <cell r="J69">
            <v>7.691044375816232E-2</v>
          </cell>
          <cell r="K69">
            <v>2.260990050190067E-3</v>
          </cell>
          <cell r="L69">
            <v>1.8774494902965653E-3</v>
          </cell>
          <cell r="M69">
            <v>0.1767242808300061</v>
          </cell>
          <cell r="N69">
            <v>8.8526401312327453E-3</v>
          </cell>
          <cell r="O69">
            <v>4.8646993478482425E-5</v>
          </cell>
          <cell r="P69">
            <v>2.4679326514969054E-4</v>
          </cell>
          <cell r="Q69">
            <v>4.156841300883652E-4</v>
          </cell>
          <cell r="R69">
            <v>6.2695541339418681E-2</v>
          </cell>
          <cell r="S69">
            <v>2.4644704487066524E-4</v>
          </cell>
          <cell r="T69">
            <v>2.0290473766595544E-2</v>
          </cell>
          <cell r="U69">
            <v>2.2936964997676879E-2</v>
          </cell>
        </row>
        <row r="70">
          <cell r="A70" t="str">
            <v>F105D</v>
          </cell>
          <cell r="F70">
            <v>6.25E-2</v>
          </cell>
          <cell r="G70">
            <v>6.25E-2</v>
          </cell>
          <cell r="H70">
            <v>6.25E-2</v>
          </cell>
          <cell r="I70">
            <v>6.25E-2</v>
          </cell>
          <cell r="J70">
            <v>6.25E-2</v>
          </cell>
          <cell r="K70">
            <v>6.25E-2</v>
          </cell>
          <cell r="L70">
            <v>6.25E-2</v>
          </cell>
          <cell r="M70">
            <v>6.25E-2</v>
          </cell>
          <cell r="N70">
            <v>6.25E-2</v>
          </cell>
          <cell r="O70">
            <v>6.25E-2</v>
          </cell>
          <cell r="P70">
            <v>6.25E-2</v>
          </cell>
          <cell r="Q70">
            <v>6.25E-2</v>
          </cell>
          <cell r="R70">
            <v>6.25E-2</v>
          </cell>
          <cell r="S70">
            <v>6.25E-2</v>
          </cell>
          <cell r="T70">
            <v>6.25E-2</v>
          </cell>
          <cell r="U70">
            <v>6.25E-2</v>
          </cell>
        </row>
        <row r="71">
          <cell r="A71" t="str">
            <v>F105R</v>
          </cell>
          <cell r="F71">
            <v>6.25E-2</v>
          </cell>
          <cell r="G71">
            <v>6.25E-2</v>
          </cell>
          <cell r="H71">
            <v>6.25E-2</v>
          </cell>
          <cell r="I71">
            <v>6.25E-2</v>
          </cell>
          <cell r="J71">
            <v>6.25E-2</v>
          </cell>
          <cell r="K71">
            <v>6.25E-2</v>
          </cell>
          <cell r="L71">
            <v>6.25E-2</v>
          </cell>
          <cell r="M71">
            <v>6.25E-2</v>
          </cell>
          <cell r="N71">
            <v>6.25E-2</v>
          </cell>
          <cell r="O71">
            <v>6.25E-2</v>
          </cell>
          <cell r="P71">
            <v>6.25E-2</v>
          </cell>
          <cell r="Q71">
            <v>6.25E-2</v>
          </cell>
          <cell r="R71">
            <v>6.25E-2</v>
          </cell>
          <cell r="S71">
            <v>6.25E-2</v>
          </cell>
          <cell r="T71">
            <v>6.25E-2</v>
          </cell>
          <cell r="U71">
            <v>6.25E-2</v>
          </cell>
        </row>
        <row r="72">
          <cell r="A72" t="str">
            <v>F105M</v>
          </cell>
          <cell r="F72">
            <v>6.25E-2</v>
          </cell>
          <cell r="G72">
            <v>6.25E-2</v>
          </cell>
          <cell r="H72">
            <v>6.25E-2</v>
          </cell>
          <cell r="I72">
            <v>6.25E-2</v>
          </cell>
          <cell r="J72">
            <v>6.25E-2</v>
          </cell>
          <cell r="K72">
            <v>6.25E-2</v>
          </cell>
          <cell r="L72">
            <v>6.25E-2</v>
          </cell>
          <cell r="M72">
            <v>6.25E-2</v>
          </cell>
          <cell r="N72">
            <v>6.25E-2</v>
          </cell>
          <cell r="O72">
            <v>6.25E-2</v>
          </cell>
          <cell r="P72">
            <v>6.25E-2</v>
          </cell>
          <cell r="Q72">
            <v>6.25E-2</v>
          </cell>
          <cell r="R72">
            <v>6.25E-2</v>
          </cell>
          <cell r="S72">
            <v>6.25E-2</v>
          </cell>
          <cell r="T72">
            <v>6.25E-2</v>
          </cell>
          <cell r="U72">
            <v>6.25E-2</v>
          </cell>
        </row>
        <row r="73">
          <cell r="A73" t="str">
            <v>F106</v>
          </cell>
          <cell r="F73">
            <v>0.35946287821347767</v>
          </cell>
          <cell r="G73">
            <v>1.8512211883656333E-3</v>
          </cell>
          <cell r="H73">
            <v>0.26138209850025806</v>
          </cell>
          <cell r="I73">
            <v>3.7974463007327385E-3</v>
          </cell>
          <cell r="J73">
            <v>7.691044375816232E-2</v>
          </cell>
          <cell r="K73">
            <v>2.260990050190067E-3</v>
          </cell>
          <cell r="L73">
            <v>1.8774494902965653E-3</v>
          </cell>
          <cell r="M73">
            <v>0.1767242808300061</v>
          </cell>
          <cell r="N73">
            <v>8.8526401312327453E-3</v>
          </cell>
          <cell r="O73">
            <v>4.8646993478482425E-5</v>
          </cell>
          <cell r="P73">
            <v>2.4679326514969054E-4</v>
          </cell>
          <cell r="Q73">
            <v>4.156841300883652E-4</v>
          </cell>
          <cell r="R73">
            <v>6.2695541339418681E-2</v>
          </cell>
          <cell r="S73">
            <v>2.4644704487066524E-4</v>
          </cell>
          <cell r="T73">
            <v>2.0290473766595544E-2</v>
          </cell>
          <cell r="U73">
            <v>2.2936964997676879E-2</v>
          </cell>
        </row>
        <row r="74">
          <cell r="A74" t="str">
            <v>F107</v>
          </cell>
          <cell r="F74">
            <v>0.48036419676516762</v>
          </cell>
          <cell r="G74">
            <v>2.854668337670921E-3</v>
          </cell>
          <cell r="H74">
            <v>0.24142223323837955</v>
          </cell>
          <cell r="I74">
            <v>3.410669121265373E-3</v>
          </cell>
          <cell r="J74">
            <v>6.58701208996956E-2</v>
          </cell>
          <cell r="K74">
            <v>1.9746665882306312E-3</v>
          </cell>
          <cell r="L74">
            <v>7.8705062372395381E-3</v>
          </cell>
          <cell r="M74">
            <v>8.5822947143204306E-2</v>
          </cell>
          <cell r="N74">
            <v>1.10927864336738E-2</v>
          </cell>
          <cell r="O74">
            <v>5.728471052198994E-5</v>
          </cell>
          <cell r="P74">
            <v>3.8758091325956427E-4</v>
          </cell>
          <cell r="Q74">
            <v>3.4964534935819644E-4</v>
          </cell>
          <cell r="R74">
            <v>7.7293654284112057E-2</v>
          </cell>
          <cell r="S74">
            <v>3.0689748143869152E-4</v>
          </cell>
          <cell r="T74">
            <v>9.8232807166227076E-3</v>
          </cell>
          <cell r="U74">
            <v>1.1098861780159572E-2</v>
          </cell>
        </row>
        <row r="75">
          <cell r="A75" t="str">
            <v>F107P</v>
          </cell>
          <cell r="F75">
            <v>0.36094746454454113</v>
          </cell>
          <cell r="G75">
            <v>1.8588667557902362E-3</v>
          </cell>
          <cell r="H75">
            <v>0.26246160994396195</v>
          </cell>
          <cell r="I75">
            <v>3.8131298030154625E-3</v>
          </cell>
          <cell r="J75">
            <v>7.722808488451971E-2</v>
          </cell>
          <cell r="K75">
            <v>2.2703279683079689E-3</v>
          </cell>
          <cell r="L75">
            <v>1.885203380946997E-3</v>
          </cell>
          <cell r="M75">
            <v>0.17346307125028373</v>
          </cell>
          <cell r="N75">
            <v>8.8892016493454656E-3</v>
          </cell>
          <cell r="O75">
            <v>4.884790619003815E-5</v>
          </cell>
          <cell r="P75">
            <v>2.478125245231778E-4</v>
          </cell>
          <cell r="Q75">
            <v>4.174009109160164E-4</v>
          </cell>
          <cell r="R75">
            <v>6.2954474735138793E-2</v>
          </cell>
          <cell r="S75">
            <v>2.4746487434992718E-4</v>
          </cell>
          <cell r="T75">
            <v>2.0235343908720293E-2</v>
          </cell>
          <cell r="U75">
            <v>2.3031694959448925E-2</v>
          </cell>
        </row>
        <row r="76">
          <cell r="A76" t="str">
            <v>F107T</v>
          </cell>
          <cell r="F76">
            <v>0.35946287821347767</v>
          </cell>
          <cell r="G76">
            <v>1.8512211883656333E-3</v>
          </cell>
          <cell r="H76">
            <v>0.26138209850025806</v>
          </cell>
          <cell r="I76">
            <v>3.7974463007327385E-3</v>
          </cell>
          <cell r="J76">
            <v>7.691044375816232E-2</v>
          </cell>
          <cell r="K76">
            <v>2.260990050190067E-3</v>
          </cell>
          <cell r="L76">
            <v>1.8774494902965653E-3</v>
          </cell>
          <cell r="M76">
            <v>0.1767242808300061</v>
          </cell>
          <cell r="N76">
            <v>8.8526401312327453E-3</v>
          </cell>
          <cell r="O76">
            <v>4.8646993478482425E-5</v>
          </cell>
          <cell r="P76">
            <v>2.4679326514969054E-4</v>
          </cell>
          <cell r="Q76">
            <v>4.156841300883652E-4</v>
          </cell>
          <cell r="R76">
            <v>6.2695541339418681E-2</v>
          </cell>
          <cell r="S76">
            <v>2.4644704487066524E-4</v>
          </cell>
          <cell r="T76">
            <v>2.0290473766595544E-2</v>
          </cell>
          <cell r="U76">
            <v>2.2936964997676879E-2</v>
          </cell>
        </row>
        <row r="77">
          <cell r="A77" t="str">
            <v>F107D</v>
          </cell>
          <cell r="F77">
            <v>0.59285838942069868</v>
          </cell>
          <cell r="G77">
            <v>3.788338692021366E-3</v>
          </cell>
          <cell r="H77">
            <v>0.22285031892804702</v>
          </cell>
          <cell r="I77">
            <v>3.0507873014226686E-3</v>
          </cell>
          <cell r="J77">
            <v>5.5597509967924598E-2</v>
          </cell>
          <cell r="K77">
            <v>1.7082532266783131E-3</v>
          </cell>
          <cell r="L77">
            <v>1.3446823256461236E-2</v>
          </cell>
          <cell r="M77">
            <v>1.2426276983354132E-3</v>
          </cell>
          <cell r="N77">
            <v>1.3177159480570208E-2</v>
          </cell>
          <cell r="O77">
            <v>6.5321785856125881E-5</v>
          </cell>
          <cell r="P77">
            <v>5.1857859798059539E-4</v>
          </cell>
          <cell r="Q77">
            <v>2.8819871328185126E-4</v>
          </cell>
          <cell r="R77">
            <v>9.0876656931890717E-2</v>
          </cell>
          <cell r="S77">
            <v>3.6314437054509204E-4</v>
          </cell>
          <cell r="T77">
            <v>8.3945814143101876E-5</v>
          </cell>
          <cell r="U77">
            <v>8.3945814143101876E-5</v>
          </cell>
        </row>
        <row r="78">
          <cell r="A78" t="str">
            <v>F107R</v>
          </cell>
          <cell r="F78">
            <v>0.59285838942069868</v>
          </cell>
          <cell r="G78">
            <v>3.788338692021366E-3</v>
          </cell>
          <cell r="H78">
            <v>0.22285031892804702</v>
          </cell>
          <cell r="I78">
            <v>3.0507873014226686E-3</v>
          </cell>
          <cell r="J78">
            <v>5.5597509967924598E-2</v>
          </cell>
          <cell r="K78">
            <v>1.7082532266783131E-3</v>
          </cell>
          <cell r="L78">
            <v>1.3446823256461236E-2</v>
          </cell>
          <cell r="M78">
            <v>1.2426276983354132E-3</v>
          </cell>
          <cell r="N78">
            <v>1.3177159480570208E-2</v>
          </cell>
          <cell r="O78">
            <v>6.5321785856125881E-5</v>
          </cell>
          <cell r="P78">
            <v>5.1857859798059539E-4</v>
          </cell>
          <cell r="Q78">
            <v>2.8819871328185126E-4</v>
          </cell>
          <cell r="R78">
            <v>9.0876656931890717E-2</v>
          </cell>
          <cell r="S78">
            <v>3.6314437054509204E-4</v>
          </cell>
          <cell r="T78">
            <v>8.3945814143101876E-5</v>
          </cell>
          <cell r="U78">
            <v>8.3945814143101876E-5</v>
          </cell>
        </row>
        <row r="79">
          <cell r="A79" t="str">
            <v>F107M</v>
          </cell>
          <cell r="F79">
            <v>0.59285838942069868</v>
          </cell>
          <cell r="G79">
            <v>3.788338692021366E-3</v>
          </cell>
          <cell r="H79">
            <v>0.22285031892804702</v>
          </cell>
          <cell r="I79">
            <v>3.0507873014226686E-3</v>
          </cell>
          <cell r="J79">
            <v>5.5597509967924598E-2</v>
          </cell>
          <cell r="K79">
            <v>1.7082532266783131E-3</v>
          </cell>
          <cell r="L79">
            <v>1.3446823256461236E-2</v>
          </cell>
          <cell r="M79">
            <v>1.2426276983354132E-3</v>
          </cell>
          <cell r="N79">
            <v>1.3177159480570208E-2</v>
          </cell>
          <cell r="O79">
            <v>6.5321785856125881E-5</v>
          </cell>
          <cell r="P79">
            <v>5.1857859798059539E-4</v>
          </cell>
          <cell r="Q79">
            <v>2.8819871328185126E-4</v>
          </cell>
          <cell r="R79">
            <v>9.0876656931890717E-2</v>
          </cell>
          <cell r="S79">
            <v>3.6314437054509204E-4</v>
          </cell>
          <cell r="T79">
            <v>8.3945814143101876E-5</v>
          </cell>
          <cell r="U79">
            <v>8.3945814143101876E-5</v>
          </cell>
        </row>
        <row r="80">
          <cell r="A80" t="str">
            <v>F108</v>
          </cell>
          <cell r="F80">
            <v>0.42009241391673979</v>
          </cell>
          <cell r="G80">
            <v>2.4426373348611402E-3</v>
          </cell>
          <cell r="H80">
            <v>0.24830215099153621</v>
          </cell>
          <cell r="I80">
            <v>3.559907145379561E-3</v>
          </cell>
          <cell r="J80">
            <v>7.1942315441046331E-2</v>
          </cell>
          <cell r="K80">
            <v>2.1641223759096169E-3</v>
          </cell>
          <cell r="L80">
            <v>5.9521065141774597E-3</v>
          </cell>
          <cell r="M80">
            <v>0.12877502779570729</v>
          </cell>
          <cell r="N80">
            <v>1.0410433314763008E-2</v>
          </cell>
          <cell r="O80">
            <v>5.9007926881576739E-5</v>
          </cell>
          <cell r="P80">
            <v>3.8139440091376265E-4</v>
          </cell>
          <cell r="Q80">
            <v>4.7561408189559514E-4</v>
          </cell>
          <cell r="R80">
            <v>7.0853797435744909E-2</v>
          </cell>
          <cell r="S80">
            <v>2.993867316079054E-4</v>
          </cell>
          <cell r="T80">
            <v>1.4770223652111543E-2</v>
          </cell>
          <cell r="U80">
            <v>1.9519460940724251E-2</v>
          </cell>
        </row>
        <row r="81">
          <cell r="A81" t="str">
            <v>F108P</v>
          </cell>
          <cell r="F81">
            <v>0.32029505362337379</v>
          </cell>
          <cell r="G81">
            <v>1.7691826786326143E-3</v>
          </cell>
          <cell r="H81">
            <v>0.26664762248740476</v>
          </cell>
          <cell r="I81">
            <v>3.8938641075510236E-3</v>
          </cell>
          <cell r="J81">
            <v>8.295720460965636E-2</v>
          </cell>
          <cell r="K81">
            <v>2.5025008356016516E-3</v>
          </cell>
          <cell r="L81">
            <v>3.0862448956547866E-3</v>
          </cell>
          <cell r="M81">
            <v>0.19296399118144927</v>
          </cell>
          <cell r="N81">
            <v>9.6888437011225063E-3</v>
          </cell>
          <cell r="O81">
            <v>6.1952679307518323E-5</v>
          </cell>
          <cell r="P81">
            <v>2.7976536369370158E-4</v>
          </cell>
          <cell r="Q81">
            <v>6.3800283051510442E-4</v>
          </cell>
          <cell r="R81">
            <v>6.1116645588082406E-2</v>
          </cell>
          <cell r="S81">
            <v>2.8510357101392265E-4</v>
          </cell>
          <cell r="T81">
            <v>2.2161980869628558E-2</v>
          </cell>
          <cell r="U81">
            <v>3.1652040977311995E-2</v>
          </cell>
        </row>
        <row r="82">
          <cell r="A82" t="str">
            <v>F108T</v>
          </cell>
          <cell r="F82">
            <v>0.35947351178379117</v>
          </cell>
          <cell r="G82">
            <v>1.8512759508789983E-3</v>
          </cell>
          <cell r="H82">
            <v>0.26138983066146743</v>
          </cell>
          <cell r="I82">
            <v>3.7975586361495462E-3</v>
          </cell>
          <cell r="J82">
            <v>7.6912718909954395E-2</v>
          </cell>
          <cell r="K82">
            <v>2.2610569344168794E-3</v>
          </cell>
          <cell r="L82">
            <v>1.8775050286911402E-3</v>
          </cell>
          <cell r="M82">
            <v>0.17670092193153855</v>
          </cell>
          <cell r="N82">
            <v>8.8529020085419234E-3</v>
          </cell>
          <cell r="O82">
            <v>4.8648432545649152E-5</v>
          </cell>
          <cell r="P82">
            <v>2.4680056574648908E-4</v>
          </cell>
          <cell r="Q82">
            <v>4.1569642678628151E-4</v>
          </cell>
          <cell r="R82">
            <v>6.2697395988361826E-2</v>
          </cell>
          <cell r="S82">
            <v>2.4645433522563383E-4</v>
          </cell>
          <cell r="T82">
            <v>2.0290078890792203E-2</v>
          </cell>
          <cell r="U82">
            <v>2.2937643515111822E-2</v>
          </cell>
        </row>
        <row r="83">
          <cell r="A83" t="str">
            <v>F108D</v>
          </cell>
          <cell r="F83">
            <v>0.59285838942069868</v>
          </cell>
          <cell r="G83">
            <v>3.7883386920213673E-3</v>
          </cell>
          <cell r="H83">
            <v>0.22285031892804702</v>
          </cell>
          <cell r="I83">
            <v>3.0507873014226699E-3</v>
          </cell>
          <cell r="J83">
            <v>5.5597509967924619E-2</v>
          </cell>
          <cell r="K83">
            <v>1.7082532266783142E-3</v>
          </cell>
          <cell r="L83">
            <v>1.3446823256461241E-2</v>
          </cell>
          <cell r="M83">
            <v>1.2426276983354136E-3</v>
          </cell>
          <cell r="N83">
            <v>1.3177159480570215E-2</v>
          </cell>
          <cell r="O83">
            <v>6.5321785856125908E-5</v>
          </cell>
          <cell r="P83">
            <v>5.185785979805956E-4</v>
          </cell>
          <cell r="Q83">
            <v>2.8819871328185132E-4</v>
          </cell>
          <cell r="R83">
            <v>9.0876656931890773E-2</v>
          </cell>
          <cell r="S83">
            <v>3.6314437054509215E-4</v>
          </cell>
          <cell r="T83">
            <v>8.3945814143101917E-5</v>
          </cell>
          <cell r="U83">
            <v>8.3945814143101917E-5</v>
          </cell>
        </row>
        <row r="84">
          <cell r="A84" t="str">
            <v>F108R</v>
          </cell>
          <cell r="F84">
            <v>0.86551500147091853</v>
          </cell>
          <cell r="G84">
            <v>5.0683594529580302E-3</v>
          </cell>
          <cell r="H84">
            <v>1.913254621818446E-2</v>
          </cell>
          <cell r="I84">
            <v>2.403958616093687E-4</v>
          </cell>
          <cell r="J84">
            <v>3.0213304231461113E-4</v>
          </cell>
          <cell r="K84">
            <v>8.2803688789139006E-6</v>
          </cell>
          <cell r="L84">
            <v>9.6264638827002324E-3</v>
          </cell>
          <cell r="M84">
            <v>6.5103631939672339E-4</v>
          </cell>
          <cell r="N84">
            <v>3.6915878105104123E-3</v>
          </cell>
          <cell r="O84">
            <v>3.1077708567135156E-5</v>
          </cell>
          <cell r="P84">
            <v>2.7186906196835043E-3</v>
          </cell>
          <cell r="Q84">
            <v>5.741601543868438E-4</v>
          </cell>
          <cell r="R84">
            <v>9.2076137237740024E-2</v>
          </cell>
          <cell r="S84">
            <v>3.5604560283675316E-4</v>
          </cell>
          <cell r="T84">
            <v>4.0421246570583637E-6</v>
          </cell>
          <cell r="U84">
            <v>4.0421246570583637E-6</v>
          </cell>
        </row>
        <row r="85">
          <cell r="A85" t="str">
            <v>F108M</v>
          </cell>
          <cell r="F85">
            <v>6.25E-2</v>
          </cell>
          <cell r="G85">
            <v>6.25E-2</v>
          </cell>
          <cell r="H85">
            <v>6.25E-2</v>
          </cell>
          <cell r="I85">
            <v>6.25E-2</v>
          </cell>
          <cell r="J85">
            <v>6.25E-2</v>
          </cell>
          <cell r="K85">
            <v>6.25E-2</v>
          </cell>
          <cell r="L85">
            <v>6.25E-2</v>
          </cell>
          <cell r="M85">
            <v>6.25E-2</v>
          </cell>
          <cell r="N85">
            <v>6.25E-2</v>
          </cell>
          <cell r="O85">
            <v>6.25E-2</v>
          </cell>
          <cell r="P85">
            <v>6.25E-2</v>
          </cell>
          <cell r="Q85">
            <v>6.25E-2</v>
          </cell>
          <cell r="R85">
            <v>6.25E-2</v>
          </cell>
          <cell r="S85">
            <v>6.25E-2</v>
          </cell>
          <cell r="T85">
            <v>6.25E-2</v>
          </cell>
          <cell r="U85">
            <v>6.25E-2</v>
          </cell>
        </row>
        <row r="86">
          <cell r="A86" t="str">
            <v>F110</v>
          </cell>
          <cell r="F86">
            <v>0.4815848168444653</v>
          </cell>
          <cell r="G86">
            <v>2.6776266819813874E-3</v>
          </cell>
          <cell r="H86">
            <v>0.21195418889352208</v>
          </cell>
          <cell r="I86">
            <v>3.0515804581759858E-3</v>
          </cell>
          <cell r="J86">
            <v>6.0270866952572402E-2</v>
          </cell>
          <cell r="K86">
            <v>1.7801605151780478E-3</v>
          </cell>
          <cell r="L86">
            <v>4.6343218459087348E-3</v>
          </cell>
          <cell r="M86">
            <v>0.12230590833002157</v>
          </cell>
          <cell r="N86">
            <v>8.3810114864504102E-3</v>
          </cell>
          <cell r="O86">
            <v>4.7341039232742102E-5</v>
          </cell>
          <cell r="P86">
            <v>7.444736959128736E-4</v>
          </cell>
          <cell r="Q86">
            <v>4.3326662656224471E-4</v>
          </cell>
          <cell r="R86">
            <v>7.1505460277891134E-2</v>
          </cell>
          <cell r="S86">
            <v>2.8080114987526743E-4</v>
          </cell>
          <cell r="T86">
            <v>1.4193826244549207E-2</v>
          </cell>
          <cell r="U86">
            <v>1.6154348957700678E-2</v>
          </cell>
        </row>
        <row r="87">
          <cell r="A87" t="str">
            <v>F118</v>
          </cell>
          <cell r="F87">
            <v>0.49715290153807873</v>
          </cell>
          <cell r="G87">
            <v>1.8123558817001238E-3</v>
          </cell>
          <cell r="H87">
            <v>0.3096086153607937</v>
          </cell>
          <cell r="I87">
            <v>3.8626824385464414E-3</v>
          </cell>
          <cell r="J87">
            <v>7.8763902744675873E-2</v>
          </cell>
          <cell r="K87">
            <v>2.5520238434873542E-3</v>
          </cell>
          <cell r="L87">
            <v>4.7871853876845042E-4</v>
          </cell>
          <cell r="M87">
            <v>0</v>
          </cell>
          <cell r="N87">
            <v>1.7051263297672044E-2</v>
          </cell>
          <cell r="O87">
            <v>3.9417359320703283E-5</v>
          </cell>
          <cell r="P87">
            <v>2.3335301180417089E-4</v>
          </cell>
          <cell r="Q87">
            <v>1.2309782646823393E-4</v>
          </cell>
          <cell r="R87">
            <v>8.8202384556636995E-2</v>
          </cell>
          <cell r="S87">
            <v>1.1928360204715837E-4</v>
          </cell>
          <cell r="T87">
            <v>0</v>
          </cell>
          <cell r="U87">
            <v>0</v>
          </cell>
        </row>
        <row r="88">
          <cell r="A88" t="str">
            <v>F119</v>
          </cell>
          <cell r="F88">
            <v>0.49715290153807878</v>
          </cell>
          <cell r="G88">
            <v>1.8123558817001242E-3</v>
          </cell>
          <cell r="H88">
            <v>0.30960861536079376</v>
          </cell>
          <cell r="I88">
            <v>3.8626824385464419E-3</v>
          </cell>
          <cell r="J88">
            <v>7.8763902744675873E-2</v>
          </cell>
          <cell r="K88">
            <v>2.5520238434873547E-3</v>
          </cell>
          <cell r="L88">
            <v>4.7871853876845058E-4</v>
          </cell>
          <cell r="M88">
            <v>0</v>
          </cell>
          <cell r="N88">
            <v>1.7051263297672044E-2</v>
          </cell>
          <cell r="O88">
            <v>3.941735932070329E-5</v>
          </cell>
          <cell r="P88">
            <v>2.3335301180417089E-4</v>
          </cell>
          <cell r="Q88">
            <v>1.2309782646823393E-4</v>
          </cell>
          <cell r="R88">
            <v>8.8202384556637009E-2</v>
          </cell>
          <cell r="S88">
            <v>1.192836020471584E-4</v>
          </cell>
          <cell r="T88">
            <v>0</v>
          </cell>
          <cell r="U88">
            <v>0</v>
          </cell>
        </row>
        <row r="89">
          <cell r="A89" t="str">
            <v>F120</v>
          </cell>
          <cell r="F89">
            <v>0.49715290153807878</v>
          </cell>
          <cell r="G89">
            <v>1.812355881700124E-3</v>
          </cell>
          <cell r="H89">
            <v>0.3096086153607937</v>
          </cell>
          <cell r="I89">
            <v>3.8626824385464414E-3</v>
          </cell>
          <cell r="J89">
            <v>7.8763902744675887E-2</v>
          </cell>
          <cell r="K89">
            <v>2.5520238434873542E-3</v>
          </cell>
          <cell r="L89">
            <v>4.7871853876845058E-4</v>
          </cell>
          <cell r="M89">
            <v>0</v>
          </cell>
          <cell r="N89">
            <v>1.7051263297672047E-2</v>
          </cell>
          <cell r="O89">
            <v>3.941735932070329E-5</v>
          </cell>
          <cell r="P89">
            <v>2.3335301180417092E-4</v>
          </cell>
          <cell r="Q89">
            <v>1.2309782646823396E-4</v>
          </cell>
          <cell r="R89">
            <v>8.8202384556637009E-2</v>
          </cell>
          <cell r="S89">
            <v>1.192836020471584E-4</v>
          </cell>
          <cell r="T89">
            <v>0</v>
          </cell>
          <cell r="U89">
            <v>0</v>
          </cell>
        </row>
        <row r="90">
          <cell r="A90" t="str">
            <v>F121</v>
          </cell>
          <cell r="F90">
            <v>0.49259932908545251</v>
          </cell>
          <cell r="G90">
            <v>1.8113975042750713E-3</v>
          </cell>
          <cell r="H90">
            <v>0.30518769726084088</v>
          </cell>
          <cell r="I90">
            <v>3.8075269878912969E-3</v>
          </cell>
          <cell r="J90">
            <v>7.763922873371179E-2</v>
          </cell>
          <cell r="K90">
            <v>2.5155833575272435E-3</v>
          </cell>
          <cell r="L90">
            <v>1.1859227002019725E-2</v>
          </cell>
          <cell r="M90">
            <v>0</v>
          </cell>
          <cell r="N90">
            <v>1.6807787390349844E-2</v>
          </cell>
          <cell r="O90">
            <v>3.885451672321881E-5</v>
          </cell>
          <cell r="P90">
            <v>2.3002095157593279E-4</v>
          </cell>
          <cell r="Q90">
            <v>1.2134010597178041E-4</v>
          </cell>
          <cell r="R90">
            <v>8.726171866373364E-2</v>
          </cell>
          <cell r="S90">
            <v>1.2028843992718901E-4</v>
          </cell>
          <cell r="T90">
            <v>0</v>
          </cell>
          <cell r="U90">
            <v>0</v>
          </cell>
        </row>
        <row r="91">
          <cell r="A91" t="str">
            <v>F122</v>
          </cell>
          <cell r="F91">
            <v>0.6410108326736027</v>
          </cell>
          <cell r="G91">
            <v>4.4217138200706493E-3</v>
          </cell>
          <cell r="H91">
            <v>0.18791050969352369</v>
          </cell>
          <cell r="I91">
            <v>2.344374768013639E-3</v>
          </cell>
          <cell r="J91">
            <v>4.7804112598597265E-2</v>
          </cell>
          <cell r="K91">
            <v>1.5488977934961579E-3</v>
          </cell>
          <cell r="L91">
            <v>7.9127409144214653E-3</v>
          </cell>
          <cell r="M91">
            <v>0</v>
          </cell>
          <cell r="N91">
            <v>1.0348909617551198E-2</v>
          </cell>
          <cell r="O91">
            <v>2.3923546417126204E-5</v>
          </cell>
          <cell r="P91">
            <v>1.4162875711821467E-4</v>
          </cell>
          <cell r="Q91">
            <v>7.4711665522793257E-5</v>
          </cell>
          <cell r="R91">
            <v>9.6024273676157762E-2</v>
          </cell>
          <cell r="S91">
            <v>4.3337047550719664E-4</v>
          </cell>
          <cell r="T91">
            <v>0</v>
          </cell>
          <cell r="U91">
            <v>0</v>
          </cell>
        </row>
        <row r="92">
          <cell r="A92" t="str">
            <v>F123</v>
          </cell>
          <cell r="F92">
            <v>0.64767085687498882</v>
          </cell>
          <cell r="G92">
            <v>4.4875117124110074E-3</v>
          </cell>
          <cell r="H92">
            <v>0.18785057727750137</v>
          </cell>
          <cell r="I92">
            <v>2.3436270501550793E-3</v>
          </cell>
          <cell r="J92">
            <v>4.7788865894362841E-2</v>
          </cell>
          <cell r="K92">
            <v>1.5484037860716278E-3</v>
          </cell>
          <cell r="L92">
            <v>4.3045212524977881E-4</v>
          </cell>
          <cell r="M92">
            <v>0</v>
          </cell>
          <cell r="N92">
            <v>1.0345608923206915E-2</v>
          </cell>
          <cell r="O92">
            <v>2.391591621092358E-5</v>
          </cell>
          <cell r="P92">
            <v>1.4158358586299229E-4</v>
          </cell>
          <cell r="Q92">
            <v>7.4687836889540454E-5</v>
          </cell>
          <cell r="R92">
            <v>9.6853373249443098E-2</v>
          </cell>
          <cell r="S92">
            <v>4.405357676458922E-4</v>
          </cell>
          <cell r="T92">
            <v>0</v>
          </cell>
          <cell r="U92">
            <v>0</v>
          </cell>
        </row>
        <row r="93">
          <cell r="A93" t="str">
            <v>F124</v>
          </cell>
          <cell r="F93">
            <v>0.6175387520197918</v>
          </cell>
          <cell r="G93">
            <v>3.9690753157880084E-3</v>
          </cell>
          <cell r="H93">
            <v>0.21049217224171449</v>
          </cell>
          <cell r="I93">
            <v>2.6261039804143737E-3</v>
          </cell>
          <cell r="J93">
            <v>5.3548848967403168E-2</v>
          </cell>
          <cell r="K93">
            <v>1.7350326049626026E-3</v>
          </cell>
          <cell r="L93">
            <v>2.8734492830721856E-3</v>
          </cell>
          <cell r="M93">
            <v>0</v>
          </cell>
          <cell r="N93">
            <v>1.1592563232808894E-2</v>
          </cell>
          <cell r="O93">
            <v>2.6798497121206708E-5</v>
          </cell>
          <cell r="P93">
            <v>1.5864862900073675E-4</v>
          </cell>
          <cell r="Q93">
            <v>8.3689947908385456E-5</v>
          </cell>
          <cell r="R93">
            <v>9.4976347635896463E-2</v>
          </cell>
          <cell r="S93">
            <v>3.7851764411770902E-4</v>
          </cell>
          <cell r="T93">
            <v>0</v>
          </cell>
          <cell r="U93">
            <v>0</v>
          </cell>
        </row>
        <row r="94">
          <cell r="A94" t="str">
            <v>F125</v>
          </cell>
          <cell r="F94">
            <v>0.59916802044549167</v>
          </cell>
          <cell r="G94">
            <v>5.8662920241523133E-3</v>
          </cell>
          <cell r="H94">
            <v>0.23004184350127424</v>
          </cell>
          <cell r="I94">
            <v>4.1819777151713968E-3</v>
          </cell>
          <cell r="J94">
            <v>5.9769372820023418E-2</v>
          </cell>
          <cell r="K94">
            <v>1.4717787496119591E-3</v>
          </cell>
          <cell r="L94">
            <v>3.7728557234822883E-3</v>
          </cell>
          <cell r="M94">
            <v>0</v>
          </cell>
          <cell r="N94">
            <v>1.8891204322096868E-2</v>
          </cell>
          <cell r="O94">
            <v>2.2772281469184889E-4</v>
          </cell>
          <cell r="P94">
            <v>1.3517818822102984E-4</v>
          </cell>
          <cell r="Q94">
            <v>7.9475186869722039E-4</v>
          </cell>
          <cell r="R94">
            <v>7.5041511768877966E-2</v>
          </cell>
          <cell r="S94">
            <v>6.3749005820799007E-4</v>
          </cell>
          <cell r="T94">
            <v>0</v>
          </cell>
          <cell r="U94">
            <v>0</v>
          </cell>
        </row>
        <row r="95">
          <cell r="A95" t="str">
            <v>F126</v>
          </cell>
          <cell r="F95">
            <v>0.79982902925414667</v>
          </cell>
          <cell r="G95">
            <v>4.7427782236612124E-3</v>
          </cell>
          <cell r="H95">
            <v>6.9845839745268132E-2</v>
          </cell>
          <cell r="I95">
            <v>1.1240110564238626E-3</v>
          </cell>
          <cell r="J95">
            <v>6.1794279673247536E-3</v>
          </cell>
          <cell r="K95">
            <v>1.5774880033761626E-4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3.0075450962783758E-3</v>
          </cell>
          <cell r="Q95">
            <v>6.3516331880587938E-4</v>
          </cell>
          <cell r="R95">
            <v>0.11395754357422491</v>
          </cell>
          <cell r="S95">
            <v>5.209129635284814E-4</v>
          </cell>
          <cell r="T95">
            <v>0</v>
          </cell>
          <cell r="U95">
            <v>0</v>
          </cell>
        </row>
        <row r="96">
          <cell r="A96" t="str">
            <v>F127</v>
          </cell>
          <cell r="F96">
            <v>0.68566781551498379</v>
          </cell>
          <cell r="G96">
            <v>6.0932498003833492E-3</v>
          </cell>
          <cell r="H96">
            <v>0.10514982991503745</v>
          </cell>
          <cell r="I96">
            <v>1.6417079858689855E-3</v>
          </cell>
          <cell r="J96">
            <v>2.0808379169903427E-2</v>
          </cell>
          <cell r="K96">
            <v>4.890737980960643E-4</v>
          </cell>
          <cell r="L96">
            <v>0</v>
          </cell>
          <cell r="M96">
            <v>4.2861406070281348E-2</v>
          </cell>
          <cell r="N96">
            <v>1.1512479143855146E-2</v>
          </cell>
          <cell r="O96">
            <v>8.7387277265313636E-5</v>
          </cell>
          <cell r="P96">
            <v>2.3203536821554392E-3</v>
          </cell>
          <cell r="Q96">
            <v>4.9003539377847358E-4</v>
          </cell>
          <cell r="R96">
            <v>0.11663396873240213</v>
          </cell>
          <cell r="S96">
            <v>4.5330204456028427E-4</v>
          </cell>
          <cell r="T96">
            <v>2.8955057357144677E-3</v>
          </cell>
          <cell r="U96">
            <v>2.8955057357144677E-3</v>
          </cell>
        </row>
        <row r="97">
          <cell r="A97" t="str">
            <v>F128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A98" t="str">
            <v>F129</v>
          </cell>
          <cell r="F98">
            <v>6.25E-2</v>
          </cell>
          <cell r="G98">
            <v>6.25E-2</v>
          </cell>
          <cell r="H98">
            <v>6.25E-2</v>
          </cell>
          <cell r="I98">
            <v>6.25E-2</v>
          </cell>
          <cell r="J98">
            <v>6.25E-2</v>
          </cell>
          <cell r="K98">
            <v>6.25E-2</v>
          </cell>
          <cell r="L98">
            <v>6.25E-2</v>
          </cell>
          <cell r="M98">
            <v>6.25E-2</v>
          </cell>
          <cell r="N98">
            <v>6.25E-2</v>
          </cell>
          <cell r="O98">
            <v>6.25E-2</v>
          </cell>
          <cell r="P98">
            <v>6.25E-2</v>
          </cell>
          <cell r="Q98">
            <v>6.25E-2</v>
          </cell>
          <cell r="R98">
            <v>6.25E-2</v>
          </cell>
          <cell r="S98">
            <v>6.25E-2</v>
          </cell>
          <cell r="T98">
            <v>6.25E-2</v>
          </cell>
          <cell r="U98">
            <v>6.25E-2</v>
          </cell>
        </row>
        <row r="99">
          <cell r="A99" t="str">
            <v>F130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A100" t="str">
            <v>F131</v>
          </cell>
          <cell r="F100">
            <v>0.56770186738793993</v>
          </cell>
          <cell r="G100">
            <v>3.0960363242427077E-3</v>
          </cell>
          <cell r="H100">
            <v>0.22990707051245932</v>
          </cell>
          <cell r="I100">
            <v>2.919188193491567E-3</v>
          </cell>
          <cell r="J100">
            <v>5.7046815317045613E-2</v>
          </cell>
          <cell r="K100">
            <v>1.831043904604264E-3</v>
          </cell>
          <cell r="L100">
            <v>2.8810801206688986E-2</v>
          </cell>
          <cell r="M100">
            <v>2.4054945241137726E-3</v>
          </cell>
          <cell r="N100">
            <v>1.2650846925586887E-2</v>
          </cell>
          <cell r="O100">
            <v>3.3783612324316819E-5</v>
          </cell>
          <cell r="P100">
            <v>5.8320115802673307E-4</v>
          </cell>
          <cell r="Q100">
            <v>1.7932972178389913E-4</v>
          </cell>
          <cell r="R100">
            <v>9.2238410567589885E-2</v>
          </cell>
          <cell r="S100">
            <v>2.711038918561211E-4</v>
          </cell>
          <cell r="T100">
            <v>1.6250337612303749E-4</v>
          </cell>
          <cell r="U100">
            <v>1.6250337612303749E-4</v>
          </cell>
        </row>
        <row r="101">
          <cell r="A101" t="str">
            <v>F132</v>
          </cell>
          <cell r="F101">
            <v>0.5501100615606157</v>
          </cell>
          <cell r="G101">
            <v>2.8229174989101748E-3</v>
          </cell>
          <cell r="H101">
            <v>0.25974177968331658</v>
          </cell>
          <cell r="I101">
            <v>3.2405429344089095E-3</v>
          </cell>
          <cell r="J101">
            <v>6.6077864951740117E-2</v>
          </cell>
          <cell r="K101">
            <v>2.1409843977668692E-3</v>
          </cell>
          <cell r="L101">
            <v>1.0329929743293352E-2</v>
          </cell>
          <cell r="M101">
            <v>0</v>
          </cell>
          <cell r="N101">
            <v>1.4304916772503343E-2</v>
          </cell>
          <cell r="O101">
            <v>3.306863747459121E-5</v>
          </cell>
          <cell r="P101">
            <v>1.9576821694656458E-4</v>
          </cell>
          <cell r="Q101">
            <v>1.0327118476579718E-4</v>
          </cell>
          <cell r="R101">
            <v>9.0657284000211114E-2</v>
          </cell>
          <cell r="S101">
            <v>2.4161041804680836E-4</v>
          </cell>
          <cell r="T101">
            <v>0</v>
          </cell>
          <cell r="U101">
            <v>0</v>
          </cell>
        </row>
        <row r="102">
          <cell r="A102" t="str">
            <v>F133</v>
          </cell>
          <cell r="F102">
            <v>0.62563571214274327</v>
          </cell>
          <cell r="G102">
            <v>4.1083871511183251E-3</v>
          </cell>
          <cell r="H102">
            <v>0.20440802735949487</v>
          </cell>
          <cell r="I102">
            <v>2.5501980836655524E-3</v>
          </cell>
          <cell r="J102">
            <v>5.2001052904850999E-2</v>
          </cell>
          <cell r="K102">
            <v>1.6848825702532578E-3</v>
          </cell>
          <cell r="L102">
            <v>2.2169783640165579E-3</v>
          </cell>
          <cell r="M102">
            <v>0</v>
          </cell>
          <cell r="N102">
            <v>1.1257487426836838E-2</v>
          </cell>
          <cell r="O102">
            <v>2.602390328536593E-5</v>
          </cell>
          <cell r="P102">
            <v>1.5406298938323319E-4</v>
          </cell>
          <cell r="Q102">
            <v>8.1270942190323305E-5</v>
          </cell>
          <cell r="R102">
            <v>9.548073329417299E-2</v>
          </cell>
          <cell r="S102">
            <v>3.9518286798843265E-4</v>
          </cell>
          <cell r="T102">
            <v>0</v>
          </cell>
          <cell r="U102">
            <v>0</v>
          </cell>
        </row>
        <row r="103">
          <cell r="A103" t="str">
            <v>F134</v>
          </cell>
          <cell r="F103">
            <v>0.58311020998959984</v>
          </cell>
          <cell r="G103">
            <v>3.0766254549574501E-3</v>
          </cell>
          <cell r="H103">
            <v>0.23464719330929401</v>
          </cell>
          <cell r="I103">
            <v>2.9608450533336441E-3</v>
          </cell>
          <cell r="J103">
            <v>5.8162337631541813E-2</v>
          </cell>
          <cell r="K103">
            <v>1.8789015063898284E-3</v>
          </cell>
          <cell r="L103">
            <v>8.9648383449978993E-3</v>
          </cell>
          <cell r="M103">
            <v>0</v>
          </cell>
          <cell r="N103">
            <v>1.241453423121309E-2</v>
          </cell>
          <cell r="O103">
            <v>2.8698645258601246E-5</v>
          </cell>
          <cell r="P103">
            <v>5.6734213151204364E-4</v>
          </cell>
          <cell r="Q103">
            <v>1.7356027627394921E-4</v>
          </cell>
          <cell r="R103">
            <v>9.3736393414598745E-2</v>
          </cell>
          <cell r="S103">
            <v>2.7852001102894797E-4</v>
          </cell>
          <cell r="T103">
            <v>0</v>
          </cell>
          <cell r="U103">
            <v>0</v>
          </cell>
        </row>
        <row r="104">
          <cell r="A104" t="str">
            <v>F135</v>
          </cell>
          <cell r="F104">
            <v>0.66112799325192451</v>
          </cell>
          <cell r="G104">
            <v>4.2376457624888602E-3</v>
          </cell>
          <cell r="H104">
            <v>0.17699067824031969</v>
          </cell>
          <cell r="I104">
            <v>2.2596092612897942E-3</v>
          </cell>
          <cell r="J104">
            <v>4.2664793511374595E-2</v>
          </cell>
          <cell r="K104">
            <v>1.3737256214565031E-3</v>
          </cell>
          <cell r="L104">
            <v>1.7652640238026557E-3</v>
          </cell>
          <cell r="M104">
            <v>0</v>
          </cell>
          <cell r="N104">
            <v>8.9637489817457599E-3</v>
          </cell>
          <cell r="O104">
            <v>2.0721474315765182E-5</v>
          </cell>
          <cell r="P104">
            <v>7.3546640231193403E-4</v>
          </cell>
          <cell r="Q104">
            <v>1.9412776276799917E-4</v>
          </cell>
          <cell r="R104">
            <v>9.9245425047767719E-2</v>
          </cell>
          <cell r="S104">
            <v>4.2080065843407721E-4</v>
          </cell>
          <cell r="T104">
            <v>0</v>
          </cell>
          <cell r="U104">
            <v>0</v>
          </cell>
        </row>
        <row r="105">
          <cell r="A105" t="str">
            <v>F136</v>
          </cell>
          <cell r="F105">
            <v>0.8657621302079489</v>
          </cell>
          <cell r="G105">
            <v>4.8663927510339301E-3</v>
          </cell>
          <cell r="H105">
            <v>2.2055088090278698E-2</v>
          </cell>
          <cell r="I105">
            <v>2.8987970317288558E-4</v>
          </cell>
          <cell r="J105">
            <v>4.4066603470581129E-3</v>
          </cell>
          <cell r="K105">
            <v>1.2264957376336271E-4</v>
          </cell>
          <cell r="L105">
            <v>7.2655517466575946E-3</v>
          </cell>
          <cell r="M105">
            <v>4.9539250124087031E-3</v>
          </cell>
          <cell r="N105">
            <v>3.6310317378119932E-3</v>
          </cell>
          <cell r="O105">
            <v>2.9906809039339938E-5</v>
          </cell>
          <cell r="P105">
            <v>2.4363870511386536E-3</v>
          </cell>
          <cell r="Q105">
            <v>5.1454047595556355E-4</v>
          </cell>
          <cell r="R105">
            <v>8.331266710600467E-2</v>
          </cell>
          <cell r="S105">
            <v>3.2189697701374043E-4</v>
          </cell>
          <cell r="T105">
            <v>1.5646205357075321E-5</v>
          </cell>
          <cell r="U105">
            <v>1.5646205357075321E-5</v>
          </cell>
        </row>
        <row r="106">
          <cell r="A106" t="str">
            <v>F137</v>
          </cell>
          <cell r="F106">
            <v>0.3651446460920188</v>
          </cell>
          <cell r="G106">
            <v>2.0349323308317541E-3</v>
          </cell>
          <cell r="H106">
            <v>0.25492407960267699</v>
          </cell>
          <cell r="I106">
            <v>3.6521149116921863E-3</v>
          </cell>
          <cell r="J106">
            <v>7.7325210372604605E-2</v>
          </cell>
          <cell r="K106">
            <v>2.3174679516327996E-3</v>
          </cell>
          <cell r="L106">
            <v>5.0228689060202074E-3</v>
          </cell>
          <cell r="M106">
            <v>0.16799351112328029</v>
          </cell>
          <cell r="N106">
            <v>9.6240293477414512E-3</v>
          </cell>
          <cell r="O106">
            <v>6.0850221921844937E-5</v>
          </cell>
          <cell r="P106">
            <v>3.7087751341051178E-4</v>
          </cell>
          <cell r="Q106">
            <v>5.6288631991126086E-4</v>
          </cell>
          <cell r="R106">
            <v>6.4702672784048662E-2</v>
          </cell>
          <cell r="S106">
            <v>3.0956185542190771E-4</v>
          </cell>
          <cell r="T106">
            <v>1.9306593911407571E-2</v>
          </cell>
          <cell r="U106">
            <v>2.6647696755379539E-2</v>
          </cell>
        </row>
        <row r="107">
          <cell r="A107" t="str">
            <v>F137P</v>
          </cell>
          <cell r="F107">
            <v>0.32413841052597542</v>
          </cell>
          <cell r="G107">
            <v>1.3696213086707009E-3</v>
          </cell>
          <cell r="H107">
            <v>0.26640441476825627</v>
          </cell>
          <cell r="I107">
            <v>3.8017253768601249E-3</v>
          </cell>
          <cell r="J107">
            <v>8.2501016123335075E-2</v>
          </cell>
          <cell r="K107">
            <v>2.4696652047423852E-3</v>
          </cell>
          <cell r="L107">
            <v>2.9989327135496856E-3</v>
          </cell>
          <cell r="M107">
            <v>0.19126891161421031</v>
          </cell>
          <cell r="N107">
            <v>9.6314441168551361E-3</v>
          </cell>
          <cell r="O107">
            <v>5.2438541624172705E-5</v>
          </cell>
          <cell r="P107">
            <v>2.7760474313374528E-4</v>
          </cell>
          <cell r="Q107">
            <v>6.1974920284008431E-4</v>
          </cell>
          <cell r="R107">
            <v>6.1266892524094584E-2</v>
          </cell>
          <cell r="S107">
            <v>2.8223032061047834E-4</v>
          </cell>
          <cell r="T107">
            <v>2.1992904474076296E-2</v>
          </cell>
          <cell r="U107">
            <v>3.0924038441165758E-2</v>
          </cell>
        </row>
        <row r="108">
          <cell r="A108" t="str">
            <v>F137T</v>
          </cell>
          <cell r="F108">
            <v>0.36139534990082117</v>
          </cell>
          <cell r="G108">
            <v>1.8750102891220732E-3</v>
          </cell>
          <cell r="H108">
            <v>0.26168842160766387</v>
          </cell>
          <cell r="I108">
            <v>3.8006960549377146E-3</v>
          </cell>
          <cell r="J108">
            <v>7.7088942357758344E-2</v>
          </cell>
          <cell r="K108">
            <v>2.2699177468097518E-3</v>
          </cell>
          <cell r="L108">
            <v>2.0684569525560182E-3</v>
          </cell>
          <cell r="M108">
            <v>0.17355288313350423</v>
          </cell>
          <cell r="N108">
            <v>8.956570210028594E-3</v>
          </cell>
          <cell r="O108">
            <v>4.9535494658932236E-5</v>
          </cell>
          <cell r="P108">
            <v>2.5308817920411915E-4</v>
          </cell>
          <cell r="Q108">
            <v>4.253024402965436E-4</v>
          </cell>
          <cell r="R108">
            <v>6.3100207544076525E-2</v>
          </cell>
          <cell r="S108">
            <v>2.5011364173026457E-4</v>
          </cell>
          <cell r="T108">
            <v>2.0108490279384821E-2</v>
          </cell>
          <cell r="U108">
            <v>2.3117014167447054E-2</v>
          </cell>
        </row>
        <row r="109">
          <cell r="A109" t="str">
            <v>F137D</v>
          </cell>
          <cell r="F109">
            <v>0.56278582644822983</v>
          </cell>
          <cell r="G109">
            <v>4.7558515511734005E-3</v>
          </cell>
          <cell r="H109">
            <v>0.22956527029348739</v>
          </cell>
          <cell r="I109">
            <v>3.1173076164326716E-3</v>
          </cell>
          <cell r="J109">
            <v>5.7415313637640283E-2</v>
          </cell>
          <cell r="K109">
            <v>1.8373486623737216E-3</v>
          </cell>
          <cell r="L109">
            <v>2.6410217816268188E-2</v>
          </cell>
          <cell r="M109">
            <v>7.5029321074592389E-3</v>
          </cell>
          <cell r="N109">
            <v>1.2581402049592226E-2</v>
          </cell>
          <cell r="O109">
            <v>1.5620262024988781E-4</v>
          </cell>
          <cell r="P109">
            <v>5.6783224623477714E-4</v>
          </cell>
          <cell r="Q109">
            <v>2.0111452774792504E-4</v>
          </cell>
          <cell r="R109">
            <v>9.1049773296986006E-2</v>
          </cell>
          <cell r="S109">
            <v>3.4373395492479119E-4</v>
          </cell>
          <cell r="T109">
            <v>7.5706757717863783E-4</v>
          </cell>
          <cell r="U109">
            <v>9.5280559402117679E-4</v>
          </cell>
        </row>
        <row r="110">
          <cell r="A110" t="str">
            <v>F137R</v>
          </cell>
          <cell r="F110">
            <v>0.85947855373615256</v>
          </cell>
          <cell r="G110">
            <v>1.1691265772835207E-2</v>
          </cell>
          <cell r="H110">
            <v>2.0648581673453684E-2</v>
          </cell>
          <cell r="I110">
            <v>9.5779272088606932E-4</v>
          </cell>
          <cell r="J110">
            <v>3.6830650948329983E-3</v>
          </cell>
          <cell r="K110">
            <v>-1.8849872574617058E-6</v>
          </cell>
          <cell r="L110">
            <v>7.61073649561565E-3</v>
          </cell>
          <cell r="M110">
            <v>3.9681666160957521E-3</v>
          </cell>
          <cell r="N110">
            <v>3.6065402510622232E-3</v>
          </cell>
          <cell r="O110">
            <v>5.3369147741767344E-5</v>
          </cell>
          <cell r="P110">
            <v>2.4882898060143354E-3</v>
          </cell>
          <cell r="Q110">
            <v>5.2494988770924891E-4</v>
          </cell>
          <cell r="R110">
            <v>8.4284857710230116E-2</v>
          </cell>
          <cell r="S110">
            <v>1.0642126256917128E-3</v>
          </cell>
          <cell r="T110">
            <v>-3.3160320463479952E-5</v>
          </cell>
          <cell r="U110">
            <v>-2.5336230600515878E-5</v>
          </cell>
        </row>
        <row r="111">
          <cell r="A111" t="str">
            <v>F137M</v>
          </cell>
          <cell r="F111">
            <v>0.42022077720238593</v>
          </cell>
          <cell r="G111">
            <v>2.3531396889914275E-3</v>
          </cell>
          <cell r="H111">
            <v>0.25201857126415489</v>
          </cell>
          <cell r="I111">
            <v>3.6133656880689134E-3</v>
          </cell>
          <cell r="J111">
            <v>7.1590481695167504E-2</v>
          </cell>
          <cell r="K111">
            <v>2.1235744179780519E-3</v>
          </cell>
          <cell r="L111">
            <v>4.8560494337218469E-3</v>
          </cell>
          <cell r="M111">
            <v>0.12996229559705436</v>
          </cell>
          <cell r="N111">
            <v>9.9829660445078551E-3</v>
          </cell>
          <cell r="O111">
            <v>5.3035571785148623E-5</v>
          </cell>
          <cell r="P111">
            <v>3.1718752123594218E-4</v>
          </cell>
          <cell r="Q111">
            <v>3.8376997402934422E-4</v>
          </cell>
          <cell r="R111">
            <v>7.0071824681484582E-2</v>
          </cell>
          <cell r="S111">
            <v>2.7696465580044231E-4</v>
          </cell>
          <cell r="T111">
            <v>1.5067245054212882E-2</v>
          </cell>
          <cell r="U111">
            <v>1.7108751509420799E-2</v>
          </cell>
        </row>
        <row r="112">
          <cell r="A112" t="str">
            <v>F138</v>
          </cell>
          <cell r="F112">
            <v>0.47115838443723962</v>
          </cell>
          <cell r="G112">
            <v>2.6357224025787369E-3</v>
          </cell>
          <cell r="H112">
            <v>0.22656733260686199</v>
          </cell>
          <cell r="I112">
            <v>3.0638069057349524E-3</v>
          </cell>
          <cell r="J112">
            <v>6.3715472962238812E-2</v>
          </cell>
          <cell r="K112">
            <v>1.8630610074759314E-3</v>
          </cell>
          <cell r="L112">
            <v>9.4892347082082811E-3</v>
          </cell>
          <cell r="M112">
            <v>0.11067487247203241</v>
          </cell>
          <cell r="N112">
            <v>9.2673338829695109E-3</v>
          </cell>
          <cell r="O112">
            <v>5.7085455046698991E-5</v>
          </cell>
          <cell r="P112">
            <v>5.9175648832598645E-4</v>
          </cell>
          <cell r="Q112">
            <v>3.7134035149418739E-4</v>
          </cell>
          <cell r="R112">
            <v>7.2771486981323852E-2</v>
          </cell>
          <cell r="S112">
            <v>3.6689879284738486E-4</v>
          </cell>
          <cell r="T112">
            <v>1.2790527962046968E-2</v>
          </cell>
          <cell r="U112">
            <v>1.4615682583574416E-2</v>
          </cell>
        </row>
        <row r="113">
          <cell r="A113" t="str">
            <v>F138P</v>
          </cell>
          <cell r="F113">
            <v>0.36114680216770828</v>
          </cell>
          <cell r="G113">
            <v>-2.8332956124804671E-4</v>
          </cell>
          <cell r="H113">
            <v>0.26336234524476948</v>
          </cell>
          <cell r="I113">
            <v>3.3727049508391169E-3</v>
          </cell>
          <cell r="J113">
            <v>7.7593846721193627E-2</v>
          </cell>
          <cell r="K113">
            <v>2.2082794889300146E-3</v>
          </cell>
          <cell r="L113">
            <v>1.9178985250675169E-3</v>
          </cell>
          <cell r="M113">
            <v>0.17443316039524795</v>
          </cell>
          <cell r="N113">
            <v>8.9344420045988082E-3</v>
          </cell>
          <cell r="O113">
            <v>4.9924294435094302E-6</v>
          </cell>
          <cell r="P113">
            <v>2.4929008973566334E-4</v>
          </cell>
          <cell r="Q113">
            <v>4.2362492613203759E-4</v>
          </cell>
          <cell r="R113">
            <v>6.2750590655479374E-2</v>
          </cell>
          <cell r="S113">
            <v>2.4906871219263415E-4</v>
          </cell>
          <cell r="T113">
            <v>2.034071037366536E-2</v>
          </cell>
          <cell r="U113">
            <v>2.3295572876244664E-2</v>
          </cell>
        </row>
        <row r="114">
          <cell r="A114" t="str">
            <v>F138T</v>
          </cell>
          <cell r="F114">
            <v>0.35946287821347767</v>
          </cell>
          <cell r="G114">
            <v>1.8512211883656344E-3</v>
          </cell>
          <cell r="H114">
            <v>0.26138209850025818</v>
          </cell>
          <cell r="I114">
            <v>3.7974463007327364E-3</v>
          </cell>
          <cell r="J114">
            <v>7.6910443758162306E-2</v>
          </cell>
          <cell r="K114">
            <v>2.2609900501900661E-3</v>
          </cell>
          <cell r="L114">
            <v>1.8774494902965636E-3</v>
          </cell>
          <cell r="M114">
            <v>0.17672428083000613</v>
          </cell>
          <cell r="N114">
            <v>8.8526401312327366E-3</v>
          </cell>
          <cell r="O114">
            <v>4.8646993478482404E-5</v>
          </cell>
          <cell r="P114">
            <v>2.4679326514969043E-4</v>
          </cell>
          <cell r="Q114">
            <v>4.1568413008836525E-4</v>
          </cell>
          <cell r="R114">
            <v>6.2695541339418723E-2</v>
          </cell>
          <cell r="S114">
            <v>2.4644704487066519E-4</v>
          </cell>
          <cell r="T114">
            <v>2.0290473766595537E-2</v>
          </cell>
          <cell r="U114">
            <v>2.2936964997676876E-2</v>
          </cell>
        </row>
        <row r="115">
          <cell r="A115" t="str">
            <v>F138D</v>
          </cell>
          <cell r="F115">
            <v>0.56640308426905073</v>
          </cell>
          <cell r="G115">
            <v>4.9674531220237116E-3</v>
          </cell>
          <cell r="H115">
            <v>0.22938109122782405</v>
          </cell>
          <cell r="I115">
            <v>3.1032748680305511E-3</v>
          </cell>
          <cell r="J115">
            <v>5.691630413683571E-2</v>
          </cell>
          <cell r="K115">
            <v>1.8353965830464199E-3</v>
          </cell>
          <cell r="L115">
            <v>2.8744888120263729E-2</v>
          </cell>
          <cell r="M115">
            <v>2.3999912558316469E-3</v>
          </cell>
          <cell r="N115">
            <v>1.2621904434165811E-2</v>
          </cell>
          <cell r="O115">
            <v>1.7037390444250467E-4</v>
          </cell>
          <cell r="P115">
            <v>5.8186691577305364E-4</v>
          </cell>
          <cell r="Q115">
            <v>1.7891945289322299E-4</v>
          </cell>
          <cell r="R115">
            <v>9.20273883789373E-2</v>
          </cell>
          <cell r="S115">
            <v>3.4380012609886584E-4</v>
          </cell>
          <cell r="T115">
            <v>1.6213160239144452E-4</v>
          </cell>
          <cell r="U115">
            <v>1.6213160239144452E-4</v>
          </cell>
        </row>
        <row r="116">
          <cell r="A116" t="str">
            <v>F138R</v>
          </cell>
          <cell r="F116">
            <v>0.858149301048171</v>
          </cell>
          <cell r="G116">
            <v>1.1669745082241832E-2</v>
          </cell>
          <cell r="H116">
            <v>2.1366469566586586E-2</v>
          </cell>
          <cell r="I116">
            <v>9.6683594392410704E-4</v>
          </cell>
          <cell r="J116">
            <v>3.889465631181126E-3</v>
          </cell>
          <cell r="K116">
            <v>4.2990233096337073E-6</v>
          </cell>
          <cell r="L116">
            <v>7.5946323028168337E-3</v>
          </cell>
          <cell r="M116">
            <v>4.3574466927133156E-3</v>
          </cell>
          <cell r="N116">
            <v>3.6234574533162861E-3</v>
          </cell>
          <cell r="O116">
            <v>5.3361168689677569E-5</v>
          </cell>
          <cell r="P116">
            <v>2.4811711788525217E-3</v>
          </cell>
          <cell r="Q116">
            <v>5.2399843395052972E-4</v>
          </cell>
          <cell r="R116">
            <v>8.4229678528684945E-2</v>
          </cell>
          <cell r="S116">
            <v>1.0624817080369638E-3</v>
          </cell>
          <cell r="T116">
            <v>1.3828118762266845E-5</v>
          </cell>
          <cell r="U116">
            <v>1.3828118762266845E-5</v>
          </cell>
        </row>
        <row r="117">
          <cell r="A117" t="str">
            <v>F138M</v>
          </cell>
          <cell r="F117">
            <v>6.25E-2</v>
          </cell>
          <cell r="G117">
            <v>6.25E-2</v>
          </cell>
          <cell r="H117">
            <v>6.25E-2</v>
          </cell>
          <cell r="I117">
            <v>6.25E-2</v>
          </cell>
          <cell r="J117">
            <v>6.25E-2</v>
          </cell>
          <cell r="K117">
            <v>6.25E-2</v>
          </cell>
          <cell r="L117">
            <v>6.25E-2</v>
          </cell>
          <cell r="M117">
            <v>6.25E-2</v>
          </cell>
          <cell r="N117">
            <v>6.25E-2</v>
          </cell>
          <cell r="O117">
            <v>6.25E-2</v>
          </cell>
          <cell r="P117">
            <v>6.25E-2</v>
          </cell>
          <cell r="Q117">
            <v>6.25E-2</v>
          </cell>
          <cell r="R117">
            <v>6.25E-2</v>
          </cell>
          <cell r="S117">
            <v>6.25E-2</v>
          </cell>
          <cell r="T117">
            <v>6.25E-2</v>
          </cell>
          <cell r="U117">
            <v>6.25E-2</v>
          </cell>
        </row>
        <row r="118">
          <cell r="A118" t="str">
            <v>F140</v>
          </cell>
          <cell r="F118">
            <v>0.38237515865756544</v>
          </cell>
          <cell r="G118">
            <v>1.9087514115454156E-3</v>
          </cell>
          <cell r="H118">
            <v>0.26111138544317541</v>
          </cell>
          <cell r="I118">
            <v>3.8108882333744141E-3</v>
          </cell>
          <cell r="J118">
            <v>7.605698338573974E-2</v>
          </cell>
          <cell r="K118">
            <v>2.2032913924775938E-3</v>
          </cell>
          <cell r="L118">
            <v>4.9530048725114264E-3</v>
          </cell>
          <cell r="M118">
            <v>0.14981217853599343</v>
          </cell>
          <cell r="N118">
            <v>9.5828842837255238E-3</v>
          </cell>
          <cell r="O118">
            <v>5.766461691566159E-5</v>
          </cell>
          <cell r="P118">
            <v>3.580415201120774E-4</v>
          </cell>
          <cell r="Q118">
            <v>5.4558033741375865E-4</v>
          </cell>
          <cell r="R118">
            <v>6.7726329147386369E-2</v>
          </cell>
          <cell r="S118">
            <v>2.7978295141201369E-4</v>
          </cell>
          <cell r="T118">
            <v>1.6646116830260804E-2</v>
          </cell>
          <cell r="U118">
            <v>2.2571958380390729E-2</v>
          </cell>
        </row>
        <row r="119">
          <cell r="A119" t="str">
            <v>F140P</v>
          </cell>
          <cell r="F119">
            <v>0.33394163730140763</v>
          </cell>
          <cell r="G119">
            <v>1.3949598041939108E-3</v>
          </cell>
          <cell r="H119">
            <v>0.27026822620639346</v>
          </cell>
          <cell r="I119">
            <v>3.9319998573089888E-3</v>
          </cell>
          <cell r="J119">
            <v>8.151320694913991E-2</v>
          </cell>
          <cell r="K119">
            <v>2.4171098652669147E-3</v>
          </cell>
          <cell r="L119">
            <v>2.7412876424174229E-3</v>
          </cell>
          <cell r="M119">
            <v>0.18205333000248752</v>
          </cell>
          <cell r="N119">
            <v>9.2593467730853942E-3</v>
          </cell>
          <cell r="O119">
            <v>5.1316071781615111E-5</v>
          </cell>
          <cell r="P119">
            <v>2.7689061967080204E-4</v>
          </cell>
          <cell r="Q119">
            <v>6.0203250696773544E-4</v>
          </cell>
          <cell r="R119">
            <v>6.2988822205576819E-2</v>
          </cell>
          <cell r="S119">
            <v>2.6164354000952135E-4</v>
          </cell>
          <cell r="T119">
            <v>2.0320897558371551E-2</v>
          </cell>
          <cell r="U119">
            <v>2.7977293095920619E-2</v>
          </cell>
        </row>
        <row r="120">
          <cell r="A120" t="str">
            <v>F140T</v>
          </cell>
          <cell r="F120">
            <v>0.35330360436059677</v>
          </cell>
          <cell r="G120">
            <v>1.5450124327195667E-3</v>
          </cell>
          <cell r="H120">
            <v>0.27346040639070157</v>
          </cell>
          <cell r="I120">
            <v>4.0747716588297013E-3</v>
          </cell>
          <cell r="J120">
            <v>7.9039066844874398E-2</v>
          </cell>
          <cell r="K120">
            <v>2.3085946476054781E-3</v>
          </cell>
          <cell r="L120">
            <v>2.240501508025983E-3</v>
          </cell>
          <cell r="M120">
            <v>0.16859796388015685</v>
          </cell>
          <cell r="N120">
            <v>8.6899016858641726E-3</v>
          </cell>
          <cell r="O120">
            <v>4.927194950955417E-5</v>
          </cell>
          <cell r="P120">
            <v>2.5614247823879351E-4</v>
          </cell>
          <cell r="Q120">
            <v>4.9781500688584755E-4</v>
          </cell>
          <cell r="R120">
            <v>6.4754479825468128E-2</v>
          </cell>
          <cell r="S120">
            <v>2.2975359286418081E-4</v>
          </cell>
          <cell r="T120">
            <v>1.8121976691116808E-2</v>
          </cell>
          <cell r="U120">
            <v>2.2830737046542281E-2</v>
          </cell>
        </row>
        <row r="121">
          <cell r="A121" t="str">
            <v>F140D</v>
          </cell>
          <cell r="F121">
            <v>0.57099776634490151</v>
          </cell>
          <cell r="G121">
            <v>3.4445664614782155E-3</v>
          </cell>
          <cell r="H121">
            <v>0.23460666291401669</v>
          </cell>
          <cell r="I121">
            <v>3.3094553432307379E-3</v>
          </cell>
          <cell r="J121">
            <v>5.7515959165524017E-2</v>
          </cell>
          <cell r="K121">
            <v>1.7706719865879714E-3</v>
          </cell>
          <cell r="L121">
            <v>1.7571720594228561E-2</v>
          </cell>
          <cell r="M121">
            <v>2.2930579408017939E-3</v>
          </cell>
          <cell r="N121">
            <v>1.2730434011287104E-2</v>
          </cell>
          <cell r="O121">
            <v>9.6487414612600098E-5</v>
          </cell>
          <cell r="P121">
            <v>5.668026290294411E-4</v>
          </cell>
          <cell r="Q121">
            <v>3.3905891484859086E-4</v>
          </cell>
          <cell r="R121">
            <v>9.3845373333747678E-2</v>
          </cell>
          <cell r="S121">
            <v>3.3522848238692882E-4</v>
          </cell>
          <cell r="T121">
            <v>2.5828042210526925E-4</v>
          </cell>
          <cell r="U121">
            <v>3.1847404121245577E-4</v>
          </cell>
        </row>
        <row r="122">
          <cell r="A122" t="str">
            <v>F140R</v>
          </cell>
          <cell r="F122">
            <v>0.85465462757807664</v>
          </cell>
          <cell r="G122">
            <v>1.0787613020290165E-2</v>
          </cell>
          <cell r="H122">
            <v>5.0979666475492187E-2</v>
          </cell>
          <cell r="I122">
            <v>1.3751429565795113E-3</v>
          </cell>
          <cell r="J122">
            <v>5.1165278288760824E-3</v>
          </cell>
          <cell r="K122">
            <v>-2.6745445400948699E-3</v>
          </cell>
          <cell r="L122">
            <v>7.9279193051026726E-3</v>
          </cell>
          <cell r="M122">
            <v>1.5882532923766194E-3</v>
          </cell>
          <cell r="N122">
            <v>4.1915673816665874E-3</v>
          </cell>
          <cell r="O122">
            <v>5.2439142351327886E-5</v>
          </cell>
          <cell r="P122">
            <v>2.3709808315876195E-3</v>
          </cell>
          <cell r="Q122">
            <v>5.4624523884902519E-4</v>
          </cell>
          <cell r="R122">
            <v>5.8345645238376931E-2</v>
          </cell>
          <cell r="S122">
            <v>8.7610048760944326E-4</v>
          </cell>
          <cell r="T122">
            <v>1.694381414742918E-3</v>
          </cell>
          <cell r="U122">
            <v>2.1674343481165544E-3</v>
          </cell>
        </row>
        <row r="123">
          <cell r="A123" t="str">
            <v>F140M</v>
          </cell>
          <cell r="F123">
            <v>0.41599682923807862</v>
          </cell>
          <cell r="G123">
            <v>2.258205282950601E-3</v>
          </cell>
          <cell r="H123">
            <v>0.25460564384918483</v>
          </cell>
          <cell r="I123">
            <v>3.6731042786394812E-3</v>
          </cell>
          <cell r="J123">
            <v>7.2228373871348769E-2</v>
          </cell>
          <cell r="K123">
            <v>2.1396497820750028E-3</v>
          </cell>
          <cell r="L123">
            <v>4.9267225374346304E-3</v>
          </cell>
          <cell r="M123">
            <v>0.13058603814699202</v>
          </cell>
          <cell r="N123">
            <v>9.9118681975461469E-3</v>
          </cell>
          <cell r="O123">
            <v>5.3109825009582002E-5</v>
          </cell>
          <cell r="P123">
            <v>3.2088734566997133E-4</v>
          </cell>
          <cell r="Q123">
            <v>4.1231976217199692E-4</v>
          </cell>
          <cell r="R123">
            <v>7.0336707083802033E-2</v>
          </cell>
          <cell r="S123">
            <v>2.7286414682986142E-4</v>
          </cell>
          <cell r="T123">
            <v>1.4878211148783958E-2</v>
          </cell>
          <cell r="U123">
            <v>1.7399465503482477E-2</v>
          </cell>
        </row>
        <row r="124">
          <cell r="A124" t="str">
            <v>F141</v>
          </cell>
          <cell r="F124">
            <v>0.37355013143249088</v>
          </cell>
          <cell r="G124">
            <v>1.4413118918127573E-3</v>
          </cell>
          <cell r="H124">
            <v>0.27360610918048872</v>
          </cell>
          <cell r="I124">
            <v>4.1066555451102285E-3</v>
          </cell>
          <cell r="J124">
            <v>7.807389482509805E-2</v>
          </cell>
          <cell r="K124">
            <v>2.2400969370120526E-3</v>
          </cell>
          <cell r="L124">
            <v>5.9478688325553019E-3</v>
          </cell>
          <cell r="M124">
            <v>0.14286666879388518</v>
          </cell>
          <cell r="N124">
            <v>9.3018747137438209E-3</v>
          </cell>
          <cell r="O124">
            <v>5.8296287584303999E-5</v>
          </cell>
          <cell r="P124">
            <v>3.9145242097387797E-4</v>
          </cell>
          <cell r="Q124">
            <v>6.7411182328445647E-4</v>
          </cell>
          <cell r="R124">
            <v>7.0688747712345013E-2</v>
          </cell>
          <cell r="S124">
            <v>2.5963814632046255E-4</v>
          </cell>
          <cell r="T124">
            <v>1.4441000615864372E-2</v>
          </cell>
          <cell r="U124">
            <v>2.2352140841430394E-2</v>
          </cell>
        </row>
        <row r="125">
          <cell r="A125" t="str">
            <v>F150</v>
          </cell>
          <cell r="F125">
            <v>0.34368593695084243</v>
          </cell>
          <cell r="G125">
            <v>-4.4124161289675464E-3</v>
          </cell>
          <cell r="H125">
            <v>0.45067915426448035</v>
          </cell>
          <cell r="I125">
            <v>8.086892737874541E-3</v>
          </cell>
          <cell r="J125">
            <v>9.8492760866130333E-2</v>
          </cell>
          <cell r="K125">
            <v>2.1058393649909498E-3</v>
          </cell>
          <cell r="L125">
            <v>6.1409529860911383E-3</v>
          </cell>
          <cell r="M125">
            <v>-1.4992456701903347E-2</v>
          </cell>
          <cell r="N125">
            <v>7.5774155297558248E-3</v>
          </cell>
          <cell r="O125">
            <v>5.6606466270416225E-5</v>
          </cell>
          <cell r="P125">
            <v>7.1766009422523749E-4</v>
          </cell>
          <cell r="Q125">
            <v>1.9838211743093718E-3</v>
          </cell>
          <cell r="R125">
            <v>0.11737839062901922</v>
          </cell>
          <cell r="S125">
            <v>-9.5250458552518342E-5</v>
          </cell>
          <cell r="T125">
            <v>-2.0779044015700486E-2</v>
          </cell>
          <cell r="U125">
            <v>3.3737362411340216E-3</v>
          </cell>
        </row>
        <row r="126">
          <cell r="A126" t="str">
            <v>F150P</v>
          </cell>
          <cell r="F126">
            <v>0.27093529575432457</v>
          </cell>
          <cell r="G126">
            <v>-4.0551124548739289E-3</v>
          </cell>
          <cell r="H126">
            <v>0.4672365488821057</v>
          </cell>
          <cell r="I126">
            <v>8.7298972753798512E-3</v>
          </cell>
          <cell r="J126">
            <v>0.10697895839940599</v>
          </cell>
          <cell r="K126">
            <v>2.776930473258304E-3</v>
          </cell>
          <cell r="L126">
            <v>7.1143347183141789E-3</v>
          </cell>
          <cell r="M126">
            <v>3.7590787820448363E-2</v>
          </cell>
          <cell r="N126">
            <v>3.9502581973601663E-3</v>
          </cell>
          <cell r="O126">
            <v>4.189547391797409E-5</v>
          </cell>
          <cell r="P126">
            <v>6.2501362724935142E-4</v>
          </cell>
          <cell r="Q126">
            <v>2.3923898371474568E-3</v>
          </cell>
          <cell r="R126">
            <v>0.10998578736326224</v>
          </cell>
          <cell r="S126">
            <v>-1.0824796066226706E-4</v>
          </cell>
          <cell r="T126">
            <v>-2.3698460318816113E-2</v>
          </cell>
          <cell r="U126">
            <v>9.5037229121783095E-3</v>
          </cell>
        </row>
        <row r="127">
          <cell r="A127" t="str">
            <v>F150T</v>
          </cell>
          <cell r="F127">
            <v>1.8595388501120163</v>
          </cell>
          <cell r="G127">
            <v>7.2042089650013297E-2</v>
          </cell>
          <cell r="H127">
            <v>-2.2504405002753169</v>
          </cell>
          <cell r="I127">
            <v>-5.5473497136067702E-2</v>
          </cell>
          <cell r="J127">
            <v>-0.34743716810371494</v>
          </cell>
          <cell r="K127">
            <v>-6.5990324320841041E-3</v>
          </cell>
          <cell r="L127">
            <v>-6.6290762773734288E-2</v>
          </cell>
          <cell r="M127">
            <v>1.6109451462962137</v>
          </cell>
          <cell r="N127">
            <v>5.5805352841873254E-2</v>
          </cell>
          <cell r="O127">
            <v>-1.1356603476233267E-5</v>
          </cell>
          <cell r="P127">
            <v>-3.307375672830736E-3</v>
          </cell>
          <cell r="Q127">
            <v>-2.0519855882841703E-2</v>
          </cell>
          <cell r="R127">
            <v>-0.43499248262209095</v>
          </cell>
          <cell r="S127">
            <v>3.9871217942825769E-3</v>
          </cell>
          <cell r="T127">
            <v>0.50546056343460144</v>
          </cell>
          <cell r="U127">
            <v>7.7292907373157901E-2</v>
          </cell>
        </row>
        <row r="128">
          <cell r="A128" t="str">
            <v>F150D</v>
          </cell>
          <cell r="F128">
            <v>0.46518272076363704</v>
          </cell>
          <cell r="G128">
            <v>-1.8911315316378608E-3</v>
          </cell>
          <cell r="H128">
            <v>0.32710950064426536</v>
          </cell>
          <cell r="I128">
            <v>5.0513014812002552E-3</v>
          </cell>
          <cell r="J128">
            <v>7.4372199908442849E-2</v>
          </cell>
          <cell r="K128">
            <v>2.217746500844399E-3</v>
          </cell>
          <cell r="L128">
            <v>2.5513796023084244E-3</v>
          </cell>
          <cell r="M128">
            <v>-1.8193509499219219E-3</v>
          </cell>
          <cell r="N128">
            <v>1.2166345654800534E-2</v>
          </cell>
          <cell r="O128">
            <v>6.5996590431625693E-5</v>
          </cell>
          <cell r="P128">
            <v>6.8822356992310314E-4</v>
          </cell>
          <cell r="Q128">
            <v>8.1077901357366451E-4</v>
          </cell>
          <cell r="R128">
            <v>0.11357607562054058</v>
          </cell>
          <cell r="S128">
            <v>9.5917302031702068E-5</v>
          </cell>
          <cell r="T128">
            <v>-9.5805953026725132E-5</v>
          </cell>
          <cell r="U128">
            <v>-8.1898217412935048E-5</v>
          </cell>
        </row>
        <row r="129">
          <cell r="A129" t="str">
            <v>F150R</v>
          </cell>
          <cell r="F129">
            <v>0.88473122876870713</v>
          </cell>
          <cell r="G129">
            <v>1.0576486236077967E-2</v>
          </cell>
          <cell r="H129">
            <v>-0.93910246608901382</v>
          </cell>
          <cell r="I129">
            <v>-1.6332169367059984E-2</v>
          </cell>
          <cell r="J129">
            <v>-1.6366880341564211E-2</v>
          </cell>
          <cell r="K129">
            <v>9.3260359200440776E-2</v>
          </cell>
          <cell r="L129">
            <v>-1.2068037955090807E-2</v>
          </cell>
          <cell r="M129">
            <v>0.14972274810780975</v>
          </cell>
          <cell r="N129">
            <v>-1.1767133436539502E-2</v>
          </cell>
          <cell r="O129">
            <v>-2.1690991827741011E-5</v>
          </cell>
          <cell r="P129">
            <v>3.5825912388410867E-3</v>
          </cell>
          <cell r="Q129">
            <v>-1.3735301922440624E-3</v>
          </cell>
          <cell r="R129">
            <v>0.950572097400458</v>
          </cell>
          <cell r="S129">
            <v>3.3796926267610043E-3</v>
          </cell>
          <cell r="T129">
            <v>-3.6210697256438967E-2</v>
          </cell>
          <cell r="U129">
            <v>-6.25825979493283E-2</v>
          </cell>
        </row>
        <row r="130">
          <cell r="A130" t="str">
            <v>F150M</v>
          </cell>
          <cell r="F130">
            <v>0.338513288526956</v>
          </cell>
          <cell r="G130">
            <v>-5.0486028187441963E-4</v>
          </cell>
          <cell r="H130">
            <v>0.33143999133727242</v>
          </cell>
          <cell r="I130">
            <v>5.4864529489307258E-3</v>
          </cell>
          <cell r="J130">
            <v>8.6670522259880631E-2</v>
          </cell>
          <cell r="K130">
            <v>2.4599450432300249E-3</v>
          </cell>
          <cell r="L130">
            <v>9.0391998385758263E-3</v>
          </cell>
          <cell r="M130">
            <v>0.10909277591995523</v>
          </cell>
          <cell r="N130">
            <v>8.0047693233653173E-3</v>
          </cell>
          <cell r="O130">
            <v>5.2849912507225985E-5</v>
          </cell>
          <cell r="P130">
            <v>4.8389574498047323E-4</v>
          </cell>
          <cell r="Q130">
            <v>1.2435628923892208E-3</v>
          </cell>
          <cell r="R130">
            <v>8.5546219383864266E-2</v>
          </cell>
          <cell r="S130">
            <v>1.4086290423555574E-4</v>
          </cell>
          <cell r="T130">
            <v>3.6749092183980016E-3</v>
          </cell>
          <cell r="U130">
            <v>1.8655615027332692E-2</v>
          </cell>
        </row>
        <row r="131">
          <cell r="A131" t="str">
            <v>F151</v>
          </cell>
          <cell r="F131">
            <v>0.40953709824846979</v>
          </cell>
          <cell r="G131">
            <v>2.3501116554705396E-3</v>
          </cell>
          <cell r="H131">
            <v>0.24764397645584374</v>
          </cell>
          <cell r="I131">
            <v>3.5935851459762821E-3</v>
          </cell>
          <cell r="J131">
            <v>7.121408112124411E-2</v>
          </cell>
          <cell r="K131">
            <v>2.095759941090083E-3</v>
          </cell>
          <cell r="L131">
            <v>7.5005887398069309E-3</v>
          </cell>
          <cell r="M131">
            <v>0.14221133417508319</v>
          </cell>
          <cell r="N131">
            <v>9.3622549457133553E-3</v>
          </cell>
          <cell r="O131">
            <v>5.3303703630976361E-5</v>
          </cell>
          <cell r="P131">
            <v>3.2476280732517593E-4</v>
          </cell>
          <cell r="Q131">
            <v>4.0354066952657055E-4</v>
          </cell>
          <cell r="R131">
            <v>6.8154771371528478E-2</v>
          </cell>
          <cell r="S131">
            <v>2.8433254604695146E-4</v>
          </cell>
          <cell r="T131">
            <v>1.6509849104595565E-2</v>
          </cell>
          <cell r="U131">
            <v>1.8760649368648175E-2</v>
          </cell>
        </row>
        <row r="132">
          <cell r="A132" t="str">
            <v>F151P</v>
          </cell>
          <cell r="F132">
            <v>0.36093892391153265</v>
          </cell>
          <cell r="G132">
            <v>1.8588479141330666E-3</v>
          </cell>
          <cell r="H132">
            <v>0.26246248938004202</v>
          </cell>
          <cell r="I132">
            <v>3.8131467644219484E-3</v>
          </cell>
          <cell r="J132">
            <v>7.7229288510772778E-2</v>
          </cell>
          <cell r="K132">
            <v>2.2703767453228912E-3</v>
          </cell>
          <cell r="L132">
            <v>1.8854557068133551E-3</v>
          </cell>
          <cell r="M132">
            <v>0.17346716818320085</v>
          </cell>
          <cell r="N132">
            <v>8.8893696455146429E-3</v>
          </cell>
          <cell r="O132">
            <v>4.8850659361506239E-5</v>
          </cell>
          <cell r="P132">
            <v>2.4781923747000572E-4</v>
          </cell>
          <cell r="Q132">
            <v>4.1744725699964589E-4</v>
          </cell>
          <cell r="R132">
            <v>6.2954088627060048E-2</v>
          </cell>
          <cell r="S132">
            <v>2.4747278183407994E-4</v>
          </cell>
          <cell r="T132">
            <v>2.0235748674362751E-2</v>
          </cell>
          <cell r="U132">
            <v>2.303350600115784E-2</v>
          </cell>
        </row>
        <row r="133">
          <cell r="A133" t="str">
            <v>F151T</v>
          </cell>
          <cell r="F133">
            <v>0.3594640276188617</v>
          </cell>
          <cell r="G133">
            <v>1.851227107762962E-3</v>
          </cell>
          <cell r="H133">
            <v>0.26138293428611953</v>
          </cell>
          <cell r="I133">
            <v>3.7974584433084768E-3</v>
          </cell>
          <cell r="J133">
            <v>7.6910689684191125E-2</v>
          </cell>
          <cell r="K133">
            <v>2.2609972798493571E-3</v>
          </cell>
          <cell r="L133">
            <v>1.8774554935605549E-3</v>
          </cell>
          <cell r="M133">
            <v>0.17672175591665396</v>
          </cell>
          <cell r="N133">
            <v>8.8526684381118326E-3</v>
          </cell>
          <cell r="O133">
            <v>4.8647149030333833E-5</v>
          </cell>
          <cell r="P133">
            <v>2.4679405428683072E-4</v>
          </cell>
          <cell r="Q133">
            <v>4.1568545926477297E-4</v>
          </cell>
          <cell r="R133">
            <v>6.2695741812394151E-2</v>
          </cell>
          <cell r="S133">
            <v>2.464478329007441E-4</v>
          </cell>
          <cell r="T133">
            <v>2.0290431083624438E-2</v>
          </cell>
          <cell r="U133">
            <v>2.2937038340079277E-2</v>
          </cell>
        </row>
        <row r="134">
          <cell r="A134" t="str">
            <v>F151D</v>
          </cell>
          <cell r="F134">
            <v>0.62054431679199051</v>
          </cell>
          <cell r="G134">
            <v>4.4978340315749944E-3</v>
          </cell>
          <cell r="H134">
            <v>0.18575215325052399</v>
          </cell>
          <cell r="I134">
            <v>2.6758936527901691E-3</v>
          </cell>
          <cell r="J134">
            <v>4.5730083106648528E-2</v>
          </cell>
          <cell r="K134">
            <v>1.3564312324919057E-3</v>
          </cell>
          <cell r="L134">
            <v>3.2304576071287526E-2</v>
          </cell>
          <cell r="M134">
            <v>2.6195153121533802E-3</v>
          </cell>
          <cell r="N134">
            <v>1.1551431955361513E-2</v>
          </cell>
          <cell r="O134">
            <v>7.3430898799356535E-5</v>
          </cell>
          <cell r="P134">
            <v>6.3858195764002418E-4</v>
          </cell>
          <cell r="Q134">
            <v>3.4177355099940167E-4</v>
          </cell>
          <cell r="R134">
            <v>9.1112648659491896E-2</v>
          </cell>
          <cell r="S134">
            <v>4.4740639288806374E-4</v>
          </cell>
          <cell r="T134">
            <v>1.7696156767920513E-4</v>
          </cell>
          <cell r="U134">
            <v>1.7696156767920513E-4</v>
          </cell>
        </row>
        <row r="135">
          <cell r="A135" t="str">
            <v>F151R</v>
          </cell>
          <cell r="F135">
            <v>0.86551500147091898</v>
          </cell>
          <cell r="G135">
            <v>5.0683594529580319E-3</v>
          </cell>
          <cell r="H135">
            <v>1.9132546218184467E-2</v>
          </cell>
          <cell r="I135">
            <v>2.4039586160936883E-4</v>
          </cell>
          <cell r="J135">
            <v>3.0213304231461124E-4</v>
          </cell>
          <cell r="K135">
            <v>8.280368878913904E-6</v>
          </cell>
          <cell r="L135">
            <v>9.6264638827002376E-3</v>
          </cell>
          <cell r="M135">
            <v>6.5103631939672372E-4</v>
          </cell>
          <cell r="N135">
            <v>3.6915878105104141E-3</v>
          </cell>
          <cell r="O135">
            <v>3.107770856713517E-5</v>
          </cell>
          <cell r="P135">
            <v>2.7186906196835056E-3</v>
          </cell>
          <cell r="Q135">
            <v>5.7416015438684401E-4</v>
          </cell>
          <cell r="R135">
            <v>9.2076137237740066E-2</v>
          </cell>
          <cell r="S135">
            <v>3.5604560283675326E-4</v>
          </cell>
          <cell r="T135">
            <v>4.0421246570583646E-6</v>
          </cell>
          <cell r="U135">
            <v>4.0421246570583646E-6</v>
          </cell>
        </row>
        <row r="136">
          <cell r="A136" t="str">
            <v>F151M</v>
          </cell>
          <cell r="F136">
            <v>6.25E-2</v>
          </cell>
          <cell r="G136">
            <v>6.25E-2</v>
          </cell>
          <cell r="H136">
            <v>6.25E-2</v>
          </cell>
          <cell r="I136">
            <v>6.25E-2</v>
          </cell>
          <cell r="J136">
            <v>6.25E-2</v>
          </cell>
          <cell r="K136">
            <v>6.25E-2</v>
          </cell>
          <cell r="L136">
            <v>6.25E-2</v>
          </cell>
          <cell r="M136">
            <v>6.25E-2</v>
          </cell>
          <cell r="N136">
            <v>6.25E-2</v>
          </cell>
          <cell r="O136">
            <v>6.25E-2</v>
          </cell>
          <cell r="P136">
            <v>6.25E-2</v>
          </cell>
          <cell r="Q136">
            <v>6.25E-2</v>
          </cell>
          <cell r="R136">
            <v>6.25E-2</v>
          </cell>
          <cell r="S136">
            <v>6.25E-2</v>
          </cell>
          <cell r="T136">
            <v>6.25E-2</v>
          </cell>
          <cell r="U136">
            <v>6.25E-2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14">
          <cell r="N14">
            <v>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5.759308024002361E-2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(4.4) Allctd Base NPC (GRC12)"/>
      <sheetName val="(4.5) Base NPC by Cat (GRC12)"/>
      <sheetName val="(4.6) Base UTGRC12 MAY NPC"/>
      <sheetName val="Allocation"/>
      <sheetName val="Check MWh"/>
      <sheetName val="Check Dollars"/>
      <sheetName val="Check Other"/>
      <sheetName val="FuelAllocation"/>
      <sheetName val="West Valley"/>
      <sheetName val="Hermiston"/>
      <sheetName val="Ramp Loss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Wind Integration"/>
      <sheetName val="Macro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58">
          <cell r="R258" t="str">
            <v>AMP Resources (Cove Fort)</v>
          </cell>
          <cell r="S258">
            <v>2</v>
          </cell>
        </row>
        <row r="259">
          <cell r="R259" t="str">
            <v>APGI 7X24 return</v>
          </cell>
          <cell r="S259">
            <v>6</v>
          </cell>
        </row>
        <row r="260">
          <cell r="R260" t="str">
            <v>APGI LLH return</v>
          </cell>
          <cell r="S260">
            <v>6</v>
          </cell>
        </row>
        <row r="261">
          <cell r="R261" t="str">
            <v>APS 6X16 at 4C</v>
          </cell>
          <cell r="S261">
            <v>3</v>
          </cell>
        </row>
        <row r="262">
          <cell r="R262" t="str">
            <v>APS 7X16 at 4C</v>
          </cell>
          <cell r="S262">
            <v>3</v>
          </cell>
        </row>
        <row r="263">
          <cell r="R263" t="str">
            <v>APS 7X16 at Mona</v>
          </cell>
          <cell r="S263">
            <v>3</v>
          </cell>
        </row>
        <row r="264">
          <cell r="R264" t="str">
            <v>APS Exchange</v>
          </cell>
          <cell r="S264">
            <v>6</v>
          </cell>
        </row>
        <row r="265">
          <cell r="R265" t="str">
            <v>APS Exchange deliver</v>
          </cell>
          <cell r="S265">
            <v>6</v>
          </cell>
        </row>
        <row r="266">
          <cell r="R266" t="str">
            <v>APS p207861</v>
          </cell>
          <cell r="S266">
            <v>6</v>
          </cell>
        </row>
        <row r="267">
          <cell r="R267" t="str">
            <v>APS s207860</v>
          </cell>
          <cell r="S267">
            <v>6</v>
          </cell>
        </row>
        <row r="268">
          <cell r="R268" t="str">
            <v>APS Supplemental Purchase coal</v>
          </cell>
          <cell r="S268">
            <v>2</v>
          </cell>
        </row>
        <row r="269">
          <cell r="R269" t="str">
            <v>APS Supplemental Purchase other</v>
          </cell>
          <cell r="S269">
            <v>2</v>
          </cell>
        </row>
        <row r="270">
          <cell r="R270" t="str">
            <v>Aquila hydro hedge</v>
          </cell>
          <cell r="S270">
            <v>2</v>
          </cell>
        </row>
        <row r="271">
          <cell r="R271" t="str">
            <v>Biomass (QF)</v>
          </cell>
          <cell r="S271">
            <v>4</v>
          </cell>
        </row>
        <row r="272">
          <cell r="R272" t="str">
            <v>Biomass Non-Generation</v>
          </cell>
          <cell r="S272">
            <v>4</v>
          </cell>
        </row>
        <row r="273">
          <cell r="R273" t="str">
            <v>Biomass One QF</v>
          </cell>
          <cell r="S273">
            <v>4</v>
          </cell>
        </row>
        <row r="274">
          <cell r="R274" t="str">
            <v>Black Hills</v>
          </cell>
          <cell r="S274">
            <v>1</v>
          </cell>
        </row>
        <row r="275">
          <cell r="R275" t="str">
            <v>Black Hills Losses</v>
          </cell>
          <cell r="S275">
            <v>1</v>
          </cell>
        </row>
        <row r="276">
          <cell r="R276" t="str">
            <v>Black Hills Reserve (CTs)</v>
          </cell>
          <cell r="S276">
            <v>6</v>
          </cell>
        </row>
        <row r="277">
          <cell r="R277" t="str">
            <v>Blanding</v>
          </cell>
          <cell r="S277">
            <v>1</v>
          </cell>
        </row>
        <row r="278">
          <cell r="R278" t="str">
            <v>Blanding Purchase</v>
          </cell>
          <cell r="S278">
            <v>2</v>
          </cell>
        </row>
        <row r="279">
          <cell r="R279" t="str">
            <v>Blue Mountain Wind QF</v>
          </cell>
          <cell r="S279">
            <v>4</v>
          </cell>
        </row>
        <row r="280">
          <cell r="R280" t="str">
            <v>BPA FC II delivery</v>
          </cell>
          <cell r="S280">
            <v>6</v>
          </cell>
        </row>
        <row r="281">
          <cell r="R281" t="str">
            <v>BPA FC II Generation</v>
          </cell>
          <cell r="S281">
            <v>6</v>
          </cell>
        </row>
        <row r="282">
          <cell r="R282" t="str">
            <v>BPA FC IV delivery</v>
          </cell>
          <cell r="S282">
            <v>6</v>
          </cell>
        </row>
        <row r="283">
          <cell r="R283" t="str">
            <v>BPA FC IV Generation</v>
          </cell>
          <cell r="S283">
            <v>6</v>
          </cell>
        </row>
        <row r="284">
          <cell r="R284" t="str">
            <v>BPA Flathead Sale</v>
          </cell>
          <cell r="S284">
            <v>1</v>
          </cell>
        </row>
        <row r="285">
          <cell r="R285" t="str">
            <v>BPA Hermiston Losses</v>
          </cell>
          <cell r="S285">
            <v>8</v>
          </cell>
        </row>
        <row r="286">
          <cell r="R286" t="str">
            <v>BPA Palisades return</v>
          </cell>
          <cell r="S286">
            <v>6</v>
          </cell>
        </row>
        <row r="287">
          <cell r="R287" t="str">
            <v>BPA Palisades storage</v>
          </cell>
          <cell r="S287">
            <v>6</v>
          </cell>
        </row>
        <row r="288">
          <cell r="R288" t="str">
            <v>BPA Peaking</v>
          </cell>
          <cell r="S288">
            <v>6</v>
          </cell>
        </row>
        <row r="289">
          <cell r="R289" t="str">
            <v>BPA Peaking Replacement</v>
          </cell>
          <cell r="S289">
            <v>6</v>
          </cell>
        </row>
        <row r="290">
          <cell r="R290" t="str">
            <v>BPA So. Idaho Exchange In</v>
          </cell>
          <cell r="S290">
            <v>6</v>
          </cell>
        </row>
        <row r="291">
          <cell r="R291" t="str">
            <v>BPA So. Idaho Exchange Out</v>
          </cell>
          <cell r="S291">
            <v>6</v>
          </cell>
        </row>
        <row r="292">
          <cell r="R292" t="str">
            <v>BPA Spring Energy</v>
          </cell>
          <cell r="S292">
            <v>6</v>
          </cell>
        </row>
        <row r="293">
          <cell r="R293" t="str">
            <v>BPA Spring Energy deliver</v>
          </cell>
          <cell r="S293">
            <v>6</v>
          </cell>
        </row>
        <row r="294">
          <cell r="R294" t="str">
            <v>BPA Summer Storage</v>
          </cell>
          <cell r="S294">
            <v>6</v>
          </cell>
        </row>
        <row r="295">
          <cell r="R295" t="str">
            <v>BPA Summer Storage return</v>
          </cell>
          <cell r="S295">
            <v>6</v>
          </cell>
        </row>
        <row r="296">
          <cell r="R296" t="str">
            <v>BPA Wind Sale</v>
          </cell>
          <cell r="S296">
            <v>1</v>
          </cell>
        </row>
        <row r="297">
          <cell r="R297" t="str">
            <v>Bridger Losses In</v>
          </cell>
          <cell r="S297">
            <v>8</v>
          </cell>
        </row>
        <row r="298">
          <cell r="R298" t="str">
            <v>Bridger Losses Out</v>
          </cell>
          <cell r="S298">
            <v>8</v>
          </cell>
        </row>
        <row r="299">
          <cell r="R299" t="str">
            <v>Bridger Losses Out</v>
          </cell>
          <cell r="S299">
            <v>8</v>
          </cell>
        </row>
        <row r="300">
          <cell r="R300" t="str">
            <v>Cal ISO East - Four Corners Purchase</v>
          </cell>
          <cell r="S300">
            <v>13</v>
          </cell>
        </row>
        <row r="301">
          <cell r="R301" t="str">
            <v>Cal ISO East - Four Corners Sale</v>
          </cell>
          <cell r="S301">
            <v>12</v>
          </cell>
        </row>
        <row r="302">
          <cell r="R302" t="str">
            <v>Cal ISO East - Mona Purchase</v>
          </cell>
          <cell r="S302">
            <v>13</v>
          </cell>
        </row>
        <row r="303">
          <cell r="R303" t="str">
            <v>Cal ISO East - Mona Sale</v>
          </cell>
          <cell r="S303">
            <v>12</v>
          </cell>
        </row>
        <row r="304">
          <cell r="R304" t="str">
            <v>Cal ISO West - COB Purchase</v>
          </cell>
          <cell r="S304">
            <v>13</v>
          </cell>
        </row>
        <row r="305">
          <cell r="R305" t="str">
            <v>Cal ISO West - COB Sale</v>
          </cell>
          <cell r="S305">
            <v>12</v>
          </cell>
        </row>
        <row r="306">
          <cell r="R306" t="str">
            <v>California QF</v>
          </cell>
          <cell r="S306">
            <v>4</v>
          </cell>
        </row>
        <row r="307">
          <cell r="R307" t="str">
            <v>California Pre-MSP QF</v>
          </cell>
          <cell r="S307">
            <v>4</v>
          </cell>
        </row>
        <row r="308">
          <cell r="R308" t="str">
            <v>California Post-Merger Pre-MSP QF</v>
          </cell>
          <cell r="S308">
            <v>4</v>
          </cell>
        </row>
        <row r="309">
          <cell r="R309" t="str">
            <v>California Post-MSP QF</v>
          </cell>
          <cell r="S309">
            <v>4</v>
          </cell>
        </row>
        <row r="310">
          <cell r="R310" t="str">
            <v>California Pre-Merger QF</v>
          </cell>
          <cell r="S310">
            <v>4</v>
          </cell>
        </row>
        <row r="311">
          <cell r="R311" t="str">
            <v>Canadian Entitlement CEAEA</v>
          </cell>
          <cell r="S311">
            <v>5</v>
          </cell>
        </row>
        <row r="312">
          <cell r="R312" t="str">
            <v>Cargill p483225</v>
          </cell>
          <cell r="S312">
            <v>6</v>
          </cell>
        </row>
        <row r="313">
          <cell r="R313" t="str">
            <v>Cargill p485290</v>
          </cell>
          <cell r="S313">
            <v>6</v>
          </cell>
        </row>
        <row r="314">
          <cell r="R314" t="str">
            <v>Cargill s483226</v>
          </cell>
          <cell r="S314">
            <v>6</v>
          </cell>
        </row>
        <row r="315">
          <cell r="R315" t="str">
            <v>Cargill s485289</v>
          </cell>
          <cell r="S315">
            <v>6</v>
          </cell>
        </row>
        <row r="316">
          <cell r="R316" t="str">
            <v>Chehalis Station Service</v>
          </cell>
          <cell r="S316">
            <v>2</v>
          </cell>
        </row>
        <row r="317">
          <cell r="R317" t="str">
            <v>Chelan - Rocky Reach</v>
          </cell>
          <cell r="S317">
            <v>5</v>
          </cell>
        </row>
        <row r="318">
          <cell r="R318" t="str">
            <v>Chevron Wind QF</v>
          </cell>
          <cell r="S318">
            <v>4</v>
          </cell>
        </row>
        <row r="319">
          <cell r="R319" t="str">
            <v>Clark Displacement</v>
          </cell>
          <cell r="S319">
            <v>2</v>
          </cell>
        </row>
        <row r="320">
          <cell r="R320" t="str">
            <v>Clark Displacement Buy Back</v>
          </cell>
          <cell r="S320">
            <v>2</v>
          </cell>
        </row>
        <row r="321">
          <cell r="R321" t="str">
            <v>Clark River Road reserve</v>
          </cell>
          <cell r="S321">
            <v>2</v>
          </cell>
        </row>
        <row r="322">
          <cell r="R322" t="str">
            <v>CLARK S&amp;I</v>
          </cell>
          <cell r="S322">
            <v>2</v>
          </cell>
        </row>
        <row r="323">
          <cell r="R323" t="str">
            <v>Clark S&amp;I Base Capacity</v>
          </cell>
          <cell r="S323">
            <v>2</v>
          </cell>
        </row>
        <row r="324">
          <cell r="R324" t="str">
            <v>CLARK Storage &amp; Integration</v>
          </cell>
          <cell r="S324">
            <v>2</v>
          </cell>
        </row>
        <row r="325">
          <cell r="R325" t="str">
            <v>Clay Basin Gas Storage</v>
          </cell>
          <cell r="S325">
            <v>11</v>
          </cell>
        </row>
        <row r="326">
          <cell r="R326" t="str">
            <v>Co-Gen II QF</v>
          </cell>
          <cell r="S326">
            <v>4</v>
          </cell>
        </row>
        <row r="327">
          <cell r="R327" t="str">
            <v>Combine Hills</v>
          </cell>
          <cell r="S327">
            <v>2</v>
          </cell>
        </row>
        <row r="328">
          <cell r="R328" t="str">
            <v>Constellation p257677</v>
          </cell>
          <cell r="S328">
            <v>2</v>
          </cell>
        </row>
        <row r="329">
          <cell r="R329" t="str">
            <v>Constellation p257678</v>
          </cell>
          <cell r="S329">
            <v>2</v>
          </cell>
        </row>
        <row r="330">
          <cell r="R330" t="str">
            <v>Constellation p268849</v>
          </cell>
          <cell r="S330">
            <v>2</v>
          </cell>
        </row>
        <row r="331">
          <cell r="R331" t="str">
            <v>Cowlitz Swift deliver</v>
          </cell>
          <cell r="S331">
            <v>6</v>
          </cell>
        </row>
        <row r="332">
          <cell r="R332" t="str">
            <v>D.R. Johnson (QF)</v>
          </cell>
          <cell r="S332">
            <v>4</v>
          </cell>
        </row>
        <row r="333">
          <cell r="R333" t="str">
            <v>Deseret G&amp;T Expansion</v>
          </cell>
          <cell r="S333">
            <v>2</v>
          </cell>
        </row>
        <row r="334">
          <cell r="R334" t="str">
            <v>Deseret Purchase</v>
          </cell>
          <cell r="S334">
            <v>2</v>
          </cell>
        </row>
        <row r="335">
          <cell r="R335" t="str">
            <v>Douglas - Wells</v>
          </cell>
          <cell r="S335">
            <v>5</v>
          </cell>
        </row>
        <row r="336">
          <cell r="R336" t="str">
            <v>Douglas County Forest Products QF</v>
          </cell>
          <cell r="S336">
            <v>4</v>
          </cell>
        </row>
        <row r="337">
          <cell r="R337" t="str">
            <v>Douglas PUD - Lands Energy Share</v>
          </cell>
          <cell r="S337">
            <v>5</v>
          </cell>
        </row>
        <row r="338">
          <cell r="R338" t="str">
            <v>Douglas PUD Settlement</v>
          </cell>
          <cell r="S338">
            <v>2</v>
          </cell>
        </row>
        <row r="339">
          <cell r="R339" t="str">
            <v>DSM Cool Keeper Reserve</v>
          </cell>
          <cell r="S339">
            <v>8</v>
          </cell>
        </row>
        <row r="340">
          <cell r="R340" t="str">
            <v>DSM Idaho Irrigation</v>
          </cell>
          <cell r="S340">
            <v>8</v>
          </cell>
        </row>
        <row r="341">
          <cell r="R341" t="str">
            <v>DSM Idaho Irrigation Shifted</v>
          </cell>
          <cell r="S341">
            <v>8</v>
          </cell>
        </row>
        <row r="342">
          <cell r="R342" t="str">
            <v>DSM Utah Irrigation</v>
          </cell>
          <cell r="S342">
            <v>8</v>
          </cell>
        </row>
        <row r="343">
          <cell r="R343" t="str">
            <v>DSM Utah Irrigation Shifted</v>
          </cell>
          <cell r="S343">
            <v>8</v>
          </cell>
        </row>
        <row r="344">
          <cell r="R344" t="str">
            <v>Duke HLH</v>
          </cell>
          <cell r="S344">
            <v>2</v>
          </cell>
        </row>
        <row r="345">
          <cell r="R345" t="str">
            <v>Duke p99206</v>
          </cell>
          <cell r="S345">
            <v>2</v>
          </cell>
        </row>
        <row r="346">
          <cell r="R346" t="str">
            <v>Dunlap I Wind</v>
          </cell>
          <cell r="S346">
            <v>9</v>
          </cell>
        </row>
        <row r="347">
          <cell r="R347" t="str">
            <v>East Control Area Sale</v>
          </cell>
          <cell r="S347">
            <v>1</v>
          </cell>
        </row>
        <row r="348">
          <cell r="R348" t="str">
            <v>Electric Swaps - East</v>
          </cell>
          <cell r="S348">
            <v>13</v>
          </cell>
        </row>
        <row r="349">
          <cell r="R349" t="str">
            <v>Electric Swaps - East Buy</v>
          </cell>
          <cell r="S349">
            <v>13</v>
          </cell>
        </row>
        <row r="350">
          <cell r="R350" t="str">
            <v>Electric Swaps - East Sell</v>
          </cell>
          <cell r="S350">
            <v>12</v>
          </cell>
        </row>
        <row r="351">
          <cell r="R351" t="str">
            <v>Electric Swaps - West</v>
          </cell>
          <cell r="S351">
            <v>13</v>
          </cell>
        </row>
        <row r="352">
          <cell r="R352" t="str">
            <v>Electric Swaps - West Buy</v>
          </cell>
          <cell r="S352">
            <v>13</v>
          </cell>
        </row>
        <row r="353">
          <cell r="R353" t="str">
            <v>Electric Swaps - West Sell</v>
          </cell>
          <cell r="S353">
            <v>12</v>
          </cell>
        </row>
        <row r="354">
          <cell r="R354" t="str">
            <v>Evergreen BioPower QF</v>
          </cell>
          <cell r="S354">
            <v>4</v>
          </cell>
        </row>
        <row r="355">
          <cell r="R355" t="str">
            <v>EWEB FC I delivery</v>
          </cell>
          <cell r="S355">
            <v>6</v>
          </cell>
        </row>
        <row r="356">
          <cell r="R356" t="str">
            <v>EWEB FC I Generation</v>
          </cell>
          <cell r="S356">
            <v>6</v>
          </cell>
        </row>
        <row r="357">
          <cell r="R357" t="str">
            <v>EWEB/BPA Wind Sale</v>
          </cell>
          <cell r="S357">
            <v>6</v>
          </cell>
        </row>
        <row r="358">
          <cell r="R358" t="str">
            <v>Excess Gas Sales</v>
          </cell>
          <cell r="S358">
            <v>11</v>
          </cell>
        </row>
        <row r="359">
          <cell r="R359" t="str">
            <v>ExxonMobil QF</v>
          </cell>
          <cell r="S359">
            <v>4</v>
          </cell>
        </row>
        <row r="360">
          <cell r="R360" t="str">
            <v>Five Pine Wind QF</v>
          </cell>
          <cell r="S360">
            <v>4</v>
          </cell>
        </row>
        <row r="361">
          <cell r="R361" t="str">
            <v>Flathead &amp; ENI Sale</v>
          </cell>
          <cell r="S361">
            <v>1</v>
          </cell>
        </row>
        <row r="362">
          <cell r="R362" t="str">
            <v>Foote Creek I Generation</v>
          </cell>
          <cell r="S362">
            <v>9</v>
          </cell>
        </row>
        <row r="363">
          <cell r="R363" t="str">
            <v>Fort James (CoGen)</v>
          </cell>
          <cell r="S363">
            <v>2</v>
          </cell>
        </row>
        <row r="364">
          <cell r="R364" t="str">
            <v>Gas Swaps</v>
          </cell>
          <cell r="S364">
            <v>11</v>
          </cell>
        </row>
        <row r="365">
          <cell r="R365" t="str">
            <v>Gas Physical - East</v>
          </cell>
          <cell r="S365">
            <v>11</v>
          </cell>
        </row>
        <row r="366">
          <cell r="R366" t="str">
            <v>Gas Physical - West</v>
          </cell>
          <cell r="S366">
            <v>11</v>
          </cell>
        </row>
        <row r="367">
          <cell r="R367" t="str">
            <v>Gas Physical - Chehalis</v>
          </cell>
          <cell r="S367">
            <v>11</v>
          </cell>
        </row>
        <row r="368">
          <cell r="R368" t="str">
            <v>Gas Physical - Existing East</v>
          </cell>
          <cell r="S368">
            <v>11</v>
          </cell>
        </row>
        <row r="369">
          <cell r="R369" t="str">
            <v>Gas Physical - Hermiston</v>
          </cell>
          <cell r="S369">
            <v>11</v>
          </cell>
        </row>
        <row r="370">
          <cell r="R370" t="str">
            <v>Gas Physical - New East</v>
          </cell>
          <cell r="S370">
            <v>11</v>
          </cell>
        </row>
        <row r="371">
          <cell r="R371" t="str">
            <v>Gas Swaps - East</v>
          </cell>
          <cell r="S371">
            <v>11</v>
          </cell>
        </row>
        <row r="372">
          <cell r="R372" t="str">
            <v>Gas Swaps - West</v>
          </cell>
          <cell r="S372">
            <v>11</v>
          </cell>
        </row>
        <row r="373">
          <cell r="R373" t="str">
            <v>Gas Swaps - Chehalis</v>
          </cell>
          <cell r="S373">
            <v>11</v>
          </cell>
        </row>
        <row r="374">
          <cell r="R374" t="str">
            <v>Gas Swaps - Existing East</v>
          </cell>
          <cell r="S374">
            <v>11</v>
          </cell>
        </row>
        <row r="375">
          <cell r="R375" t="str">
            <v>Gas Swaps - Hermiston</v>
          </cell>
          <cell r="S375">
            <v>11</v>
          </cell>
        </row>
        <row r="376">
          <cell r="R376" t="str">
            <v>Gas Swaps - New East</v>
          </cell>
          <cell r="S376">
            <v>11</v>
          </cell>
        </row>
        <row r="377">
          <cell r="R377" t="str">
            <v>Gem State (City of Idaho Falls)</v>
          </cell>
          <cell r="S377">
            <v>2</v>
          </cell>
        </row>
        <row r="378">
          <cell r="R378" t="str">
            <v>Gem State Power Cost</v>
          </cell>
          <cell r="S378">
            <v>2</v>
          </cell>
        </row>
        <row r="379">
          <cell r="R379" t="str">
            <v>Glenrock Wind</v>
          </cell>
          <cell r="S379">
            <v>9</v>
          </cell>
        </row>
        <row r="380">
          <cell r="R380" t="str">
            <v>Glenrock III Wind</v>
          </cell>
          <cell r="S380">
            <v>9</v>
          </cell>
        </row>
        <row r="381">
          <cell r="R381" t="str">
            <v>Goodnoe Wind</v>
          </cell>
          <cell r="S381">
            <v>9</v>
          </cell>
        </row>
        <row r="382">
          <cell r="R382" t="str">
            <v>Grant - Priest Rapids</v>
          </cell>
          <cell r="S382">
            <v>5</v>
          </cell>
        </row>
        <row r="383">
          <cell r="R383" t="str">
            <v>Grant - Wanapum</v>
          </cell>
          <cell r="S383">
            <v>5</v>
          </cell>
        </row>
        <row r="384">
          <cell r="R384" t="str">
            <v>Grant County</v>
          </cell>
          <cell r="S384">
            <v>2</v>
          </cell>
        </row>
        <row r="385">
          <cell r="R385" t="str">
            <v>Grant Displacement</v>
          </cell>
          <cell r="S385">
            <v>5</v>
          </cell>
        </row>
        <row r="386">
          <cell r="R386" t="str">
            <v>Grant Meaningful Priority</v>
          </cell>
          <cell r="S386">
            <v>5</v>
          </cell>
        </row>
        <row r="387">
          <cell r="R387" t="str">
            <v>Grant Reasonable</v>
          </cell>
          <cell r="S387">
            <v>5</v>
          </cell>
        </row>
        <row r="388">
          <cell r="R388" t="str">
            <v>Grant Power Auction</v>
          </cell>
          <cell r="S388">
            <v>5</v>
          </cell>
        </row>
        <row r="389">
          <cell r="R389" t="str">
            <v>High Plains Wind</v>
          </cell>
          <cell r="S389">
            <v>9</v>
          </cell>
        </row>
        <row r="390">
          <cell r="R390" t="str">
            <v>High Plateau Wind QF</v>
          </cell>
          <cell r="S390">
            <v>4</v>
          </cell>
        </row>
        <row r="391">
          <cell r="R391" t="str">
            <v>Hermiston Purchase</v>
          </cell>
          <cell r="S391">
            <v>2</v>
          </cell>
        </row>
        <row r="392">
          <cell r="R392" t="str">
            <v>Hurricane Purchase</v>
          </cell>
          <cell r="S392">
            <v>2</v>
          </cell>
        </row>
        <row r="393">
          <cell r="R393" t="str">
            <v>Hurricane Sale</v>
          </cell>
          <cell r="S393">
            <v>1</v>
          </cell>
        </row>
        <row r="394">
          <cell r="R394" t="str">
            <v>Idaho Power P278538</v>
          </cell>
          <cell r="S394">
            <v>2</v>
          </cell>
        </row>
        <row r="395">
          <cell r="R395" t="str">
            <v>Idaho Power P278538 HLH</v>
          </cell>
          <cell r="S395">
            <v>2</v>
          </cell>
        </row>
        <row r="396">
          <cell r="R396" t="str">
            <v>Idaho Power P278538 LLH</v>
          </cell>
          <cell r="S396">
            <v>2</v>
          </cell>
        </row>
        <row r="397">
          <cell r="R397" t="str">
            <v>Idaho Power RTSA Purchase</v>
          </cell>
          <cell r="S397">
            <v>2</v>
          </cell>
        </row>
        <row r="398">
          <cell r="R398" t="str">
            <v>Idaho Power RTSA return</v>
          </cell>
          <cell r="S398">
            <v>8</v>
          </cell>
        </row>
        <row r="399">
          <cell r="R399" t="str">
            <v>Idaho QF</v>
          </cell>
          <cell r="S399">
            <v>4</v>
          </cell>
        </row>
        <row r="400">
          <cell r="R400" t="str">
            <v>Idaho Pre-MSP QF</v>
          </cell>
          <cell r="S400">
            <v>4</v>
          </cell>
        </row>
        <row r="401">
          <cell r="R401" t="str">
            <v>Idaho Post-Merger Pre-MSP QF</v>
          </cell>
          <cell r="S401">
            <v>4</v>
          </cell>
        </row>
        <row r="402">
          <cell r="R402" t="str">
            <v>Idaho Post-MSP QF</v>
          </cell>
          <cell r="S402">
            <v>4</v>
          </cell>
        </row>
        <row r="403">
          <cell r="R403" t="str">
            <v>Idaho Pre-Merger QF</v>
          </cell>
          <cell r="S403">
            <v>4</v>
          </cell>
        </row>
        <row r="404">
          <cell r="R404" t="str">
            <v>IPP Purchase</v>
          </cell>
          <cell r="S404">
            <v>2</v>
          </cell>
        </row>
        <row r="405">
          <cell r="R405" t="str">
            <v>IPP Sale (LADWP)</v>
          </cell>
          <cell r="S405">
            <v>1</v>
          </cell>
        </row>
        <row r="406">
          <cell r="R406" t="str">
            <v>IRP - DSM East Irrigation Ld Control</v>
          </cell>
          <cell r="S406">
            <v>7</v>
          </cell>
        </row>
        <row r="407">
          <cell r="R407" t="str">
            <v>IRP - DSM East Irrigation Ld Control - Return</v>
          </cell>
          <cell r="S407">
            <v>7</v>
          </cell>
        </row>
        <row r="408">
          <cell r="R408" t="str">
            <v>IRP - DSM East Summer Ld Control</v>
          </cell>
          <cell r="S408">
            <v>7</v>
          </cell>
        </row>
        <row r="409">
          <cell r="R409" t="str">
            <v>IRP - DSM East Summer Ld Control - Return</v>
          </cell>
          <cell r="S409">
            <v>7</v>
          </cell>
        </row>
        <row r="410">
          <cell r="R410" t="str">
            <v>IRP - DSM West Irrigation Ld Control</v>
          </cell>
          <cell r="S410">
            <v>7</v>
          </cell>
        </row>
        <row r="411">
          <cell r="R411" t="str">
            <v>IRP - DSM West Irrigation Ld Control - Return</v>
          </cell>
          <cell r="S411">
            <v>7</v>
          </cell>
        </row>
        <row r="412">
          <cell r="R412" t="str">
            <v>IRP - FOT Four Corners</v>
          </cell>
          <cell r="S412">
            <v>7</v>
          </cell>
        </row>
        <row r="413">
          <cell r="R413" t="str">
            <v>IRP - FOT Mid-C</v>
          </cell>
          <cell r="S413">
            <v>7</v>
          </cell>
        </row>
        <row r="414">
          <cell r="R414" t="str">
            <v>IRP - FOT West Main</v>
          </cell>
          <cell r="S414">
            <v>7</v>
          </cell>
        </row>
        <row r="415">
          <cell r="R415" t="str">
            <v>IRP - Wind Mid-C</v>
          </cell>
          <cell r="S415">
            <v>7</v>
          </cell>
        </row>
        <row r="416">
          <cell r="R416" t="str">
            <v>IRP - Wind Walla Walla</v>
          </cell>
          <cell r="S416">
            <v>7</v>
          </cell>
        </row>
        <row r="417">
          <cell r="R417" t="str">
            <v>IRP - Wind Wyoming SE</v>
          </cell>
          <cell r="S417">
            <v>7</v>
          </cell>
        </row>
        <row r="418">
          <cell r="R418" t="str">
            <v>IRP - Wind Wyoming SW</v>
          </cell>
          <cell r="S418">
            <v>7</v>
          </cell>
        </row>
        <row r="419">
          <cell r="R419" t="str">
            <v>IRP - Wind Yakima</v>
          </cell>
          <cell r="S419">
            <v>7</v>
          </cell>
        </row>
        <row r="420">
          <cell r="R420" t="str">
            <v>Kennecott Generation Adjustment</v>
          </cell>
          <cell r="S420">
            <v>8</v>
          </cell>
        </row>
        <row r="421">
          <cell r="R421" t="str">
            <v>Kennecott Incentive</v>
          </cell>
          <cell r="S421">
            <v>2</v>
          </cell>
        </row>
        <row r="422">
          <cell r="R422" t="str">
            <v>Kennecott Incentive (Historical)</v>
          </cell>
          <cell r="S422">
            <v>2</v>
          </cell>
        </row>
        <row r="423">
          <cell r="R423" t="str">
            <v>Kennecott QF</v>
          </cell>
          <cell r="S423">
            <v>4</v>
          </cell>
        </row>
        <row r="424">
          <cell r="R424" t="str">
            <v>Kennecott Refinery QF</v>
          </cell>
          <cell r="S424">
            <v>4</v>
          </cell>
        </row>
        <row r="425">
          <cell r="R425" t="str">
            <v>Kennecott Smelter QF</v>
          </cell>
          <cell r="S425">
            <v>4</v>
          </cell>
        </row>
        <row r="426">
          <cell r="R426" t="str">
            <v>LADWP s491300</v>
          </cell>
          <cell r="S426">
            <v>1</v>
          </cell>
        </row>
        <row r="427">
          <cell r="R427" t="str">
            <v>LADWP s491301</v>
          </cell>
          <cell r="S427">
            <v>1</v>
          </cell>
        </row>
        <row r="428">
          <cell r="R428" t="str">
            <v>LADWP p491303</v>
          </cell>
          <cell r="S428">
            <v>2</v>
          </cell>
        </row>
        <row r="429">
          <cell r="R429" t="str">
            <v>LADWP s491303</v>
          </cell>
          <cell r="S429">
            <v>2</v>
          </cell>
        </row>
        <row r="430">
          <cell r="R430" t="str">
            <v>LADWP p491304</v>
          </cell>
          <cell r="S430">
            <v>2</v>
          </cell>
        </row>
        <row r="431">
          <cell r="R431" t="str">
            <v>LADWP s491304</v>
          </cell>
          <cell r="S431">
            <v>2</v>
          </cell>
        </row>
        <row r="432">
          <cell r="R432" t="str">
            <v>Leaning Juniper 1</v>
          </cell>
          <cell r="S432">
            <v>9</v>
          </cell>
        </row>
        <row r="433">
          <cell r="R433" t="str">
            <v>Lewis River Loss of Efficiency</v>
          </cell>
          <cell r="S433">
            <v>8</v>
          </cell>
        </row>
        <row r="434">
          <cell r="R434" t="str">
            <v>Lewis River Motoring Loss</v>
          </cell>
          <cell r="S434">
            <v>8</v>
          </cell>
        </row>
        <row r="435">
          <cell r="R435" t="str">
            <v>Lower Ridge Wind QF</v>
          </cell>
          <cell r="S435">
            <v>4</v>
          </cell>
        </row>
        <row r="436">
          <cell r="R436" t="str">
            <v>MagCorp Buythrough</v>
          </cell>
          <cell r="S436">
            <v>8</v>
          </cell>
        </row>
        <row r="437">
          <cell r="R437" t="str">
            <v>MagCorp Buythrough Winter</v>
          </cell>
          <cell r="S437">
            <v>8</v>
          </cell>
        </row>
        <row r="438">
          <cell r="R438" t="str">
            <v>MagCorp Curtailment</v>
          </cell>
          <cell r="S438">
            <v>8</v>
          </cell>
        </row>
        <row r="439">
          <cell r="R439" t="str">
            <v>MagCorp Curtailment (Historical)</v>
          </cell>
          <cell r="S439">
            <v>8</v>
          </cell>
        </row>
        <row r="440">
          <cell r="R440" t="str">
            <v>MagCorp Curtailment Winter</v>
          </cell>
          <cell r="S440">
            <v>8</v>
          </cell>
        </row>
        <row r="441">
          <cell r="R441" t="str">
            <v>MagCorp Curtailment Winter (Historical)</v>
          </cell>
          <cell r="S441">
            <v>8</v>
          </cell>
        </row>
        <row r="442">
          <cell r="R442" t="str">
            <v>Marengo</v>
          </cell>
          <cell r="S442">
            <v>9</v>
          </cell>
        </row>
        <row r="443">
          <cell r="R443" t="str">
            <v>Marengo I</v>
          </cell>
          <cell r="S443">
            <v>9</v>
          </cell>
        </row>
        <row r="444">
          <cell r="R444" t="str">
            <v>Marengo II</v>
          </cell>
          <cell r="S444">
            <v>9</v>
          </cell>
        </row>
        <row r="445">
          <cell r="R445" t="str">
            <v>McFadden Ridge Wind</v>
          </cell>
          <cell r="S445">
            <v>9</v>
          </cell>
        </row>
        <row r="446">
          <cell r="R446" t="str">
            <v>Monsanto Curtailment</v>
          </cell>
          <cell r="S446">
            <v>8</v>
          </cell>
        </row>
        <row r="447">
          <cell r="R447" t="str">
            <v>Monsanto Buythrough</v>
          </cell>
          <cell r="S447">
            <v>8</v>
          </cell>
        </row>
        <row r="448">
          <cell r="R448" t="str">
            <v>Monsanto Curtailment (Historical)</v>
          </cell>
          <cell r="S448">
            <v>2</v>
          </cell>
        </row>
        <row r="449">
          <cell r="R449" t="str">
            <v>Monsanto Excess Demand</v>
          </cell>
          <cell r="S449">
            <v>8</v>
          </cell>
        </row>
        <row r="450">
          <cell r="R450" t="str">
            <v>Morgan Stanley p189046</v>
          </cell>
          <cell r="S450">
            <v>2</v>
          </cell>
        </row>
        <row r="451">
          <cell r="R451" t="str">
            <v>Morgan Stanley p196538</v>
          </cell>
          <cell r="S451">
            <v>3</v>
          </cell>
        </row>
        <row r="452">
          <cell r="R452" t="str">
            <v>Morgan Stanley p206006</v>
          </cell>
          <cell r="S452">
            <v>3</v>
          </cell>
        </row>
        <row r="453">
          <cell r="R453" t="str">
            <v>Morgan Stanley p206008</v>
          </cell>
          <cell r="S453">
            <v>3</v>
          </cell>
        </row>
        <row r="454">
          <cell r="R454" t="str">
            <v>Morgan Stanley p207863</v>
          </cell>
          <cell r="S454">
            <v>6</v>
          </cell>
        </row>
        <row r="455">
          <cell r="R455" t="str">
            <v>Morgan Stanley p244840</v>
          </cell>
          <cell r="S455">
            <v>3</v>
          </cell>
        </row>
        <row r="456">
          <cell r="R456" t="str">
            <v>Morgan Stanley p244841</v>
          </cell>
          <cell r="S456">
            <v>3</v>
          </cell>
        </row>
        <row r="457">
          <cell r="R457" t="str">
            <v>Morgan Stanley p272153</v>
          </cell>
          <cell r="S457">
            <v>2</v>
          </cell>
        </row>
        <row r="458">
          <cell r="R458" t="str">
            <v>Morgan Stanley p272154</v>
          </cell>
          <cell r="S458">
            <v>2</v>
          </cell>
        </row>
        <row r="459">
          <cell r="R459" t="str">
            <v>Morgan Stanley p272156</v>
          </cell>
          <cell r="S459">
            <v>2</v>
          </cell>
        </row>
        <row r="460">
          <cell r="R460" t="str">
            <v>Morgan Stanley p272157</v>
          </cell>
          <cell r="S460">
            <v>2</v>
          </cell>
        </row>
        <row r="461">
          <cell r="R461" t="str">
            <v>Morgan Stanley p272158</v>
          </cell>
          <cell r="S461">
            <v>2</v>
          </cell>
        </row>
        <row r="462">
          <cell r="R462" t="str">
            <v>Morgan Stanley s207862</v>
          </cell>
          <cell r="S462">
            <v>2</v>
          </cell>
        </row>
        <row r="463">
          <cell r="R463" t="str">
            <v>Mountain Wind 1 QF</v>
          </cell>
          <cell r="S463">
            <v>4</v>
          </cell>
        </row>
        <row r="464">
          <cell r="R464" t="str">
            <v>Mountain Wind 2 QF</v>
          </cell>
          <cell r="S464">
            <v>4</v>
          </cell>
        </row>
        <row r="465">
          <cell r="R465" t="str">
            <v>Mule Hollow Wind QF</v>
          </cell>
          <cell r="S465">
            <v>4</v>
          </cell>
        </row>
        <row r="466">
          <cell r="R466" t="str">
            <v>NCPA p309009</v>
          </cell>
          <cell r="S466">
            <v>6</v>
          </cell>
        </row>
        <row r="467">
          <cell r="R467" t="str">
            <v>NCPA s309008</v>
          </cell>
          <cell r="S467">
            <v>6</v>
          </cell>
        </row>
        <row r="468">
          <cell r="R468" t="str">
            <v>Nebo Capacity Payment</v>
          </cell>
          <cell r="S468">
            <v>2</v>
          </cell>
        </row>
        <row r="469">
          <cell r="R469" t="str">
            <v>Non-Owned East - Obligation</v>
          </cell>
          <cell r="S469">
            <v>2</v>
          </cell>
        </row>
        <row r="470">
          <cell r="R470" t="str">
            <v>Non-Owned East - Offset</v>
          </cell>
          <cell r="S470">
            <v>2</v>
          </cell>
        </row>
        <row r="471">
          <cell r="R471" t="str">
            <v>Non-Owned West - Obligation</v>
          </cell>
          <cell r="S471">
            <v>2</v>
          </cell>
        </row>
        <row r="472">
          <cell r="R472" t="str">
            <v>Non-Owned West - Offset</v>
          </cell>
          <cell r="S472">
            <v>2</v>
          </cell>
        </row>
        <row r="473">
          <cell r="R473" t="str">
            <v>Non-Owned East Wind - Obligation</v>
          </cell>
          <cell r="S473">
            <v>2</v>
          </cell>
        </row>
        <row r="474">
          <cell r="R474" t="str">
            <v>Non-Owned East Wind - Offset</v>
          </cell>
          <cell r="S474">
            <v>2</v>
          </cell>
        </row>
        <row r="475">
          <cell r="R475" t="str">
            <v>Non-Owned West Wind - Obligation</v>
          </cell>
          <cell r="S475">
            <v>2</v>
          </cell>
        </row>
        <row r="476">
          <cell r="R476" t="str">
            <v>Non-Owned West Wind - Offset</v>
          </cell>
          <cell r="S476">
            <v>2</v>
          </cell>
        </row>
        <row r="477">
          <cell r="R477" t="str">
            <v>North Point Wind QF</v>
          </cell>
          <cell r="S477">
            <v>4</v>
          </cell>
        </row>
        <row r="478">
          <cell r="R478" t="str">
            <v>NUCOR</v>
          </cell>
          <cell r="S478">
            <v>2</v>
          </cell>
        </row>
        <row r="479">
          <cell r="R479" t="str">
            <v>NUCOR (De-rate)</v>
          </cell>
          <cell r="S479">
            <v>2</v>
          </cell>
        </row>
        <row r="480">
          <cell r="R480" t="str">
            <v>NVE s523485</v>
          </cell>
          <cell r="S480">
            <v>1</v>
          </cell>
        </row>
        <row r="481">
          <cell r="R481" t="str">
            <v>NVE s811499</v>
          </cell>
          <cell r="S481">
            <v>1</v>
          </cell>
        </row>
        <row r="482">
          <cell r="R482" t="str">
            <v>Oregon QF</v>
          </cell>
          <cell r="S482">
            <v>4</v>
          </cell>
        </row>
        <row r="483">
          <cell r="R483" t="str">
            <v>Oregon Pre-MSP QF</v>
          </cell>
          <cell r="S483">
            <v>4</v>
          </cell>
        </row>
        <row r="484">
          <cell r="R484" t="str">
            <v>Oregon Post-Merger Pre-MSP QF</v>
          </cell>
          <cell r="S484">
            <v>4</v>
          </cell>
        </row>
        <row r="485">
          <cell r="R485" t="str">
            <v>Oregon Post-MSP QF</v>
          </cell>
          <cell r="S485">
            <v>4</v>
          </cell>
        </row>
        <row r="486">
          <cell r="R486" t="str">
            <v>Oregon Pre-Merger QF</v>
          </cell>
          <cell r="S486">
            <v>4</v>
          </cell>
        </row>
        <row r="487">
          <cell r="R487" t="str">
            <v>Oregon Wind Farm QF</v>
          </cell>
          <cell r="S487">
            <v>4</v>
          </cell>
        </row>
        <row r="488">
          <cell r="R488" t="str">
            <v>P4 Production</v>
          </cell>
          <cell r="S488">
            <v>2</v>
          </cell>
        </row>
        <row r="489">
          <cell r="R489" t="str">
            <v>P4 Production (De-rate)</v>
          </cell>
          <cell r="S489">
            <v>1</v>
          </cell>
        </row>
        <row r="490">
          <cell r="R490" t="str">
            <v>Pacific Gas and Electric s524491</v>
          </cell>
          <cell r="S490">
            <v>1</v>
          </cell>
        </row>
        <row r="491">
          <cell r="R491" t="str">
            <v>PGE Cove</v>
          </cell>
          <cell r="S491">
            <v>2</v>
          </cell>
        </row>
        <row r="492">
          <cell r="R492" t="str">
            <v>Pine City Wind QF</v>
          </cell>
          <cell r="S492">
            <v>4</v>
          </cell>
        </row>
        <row r="493">
          <cell r="R493" t="str">
            <v>Pioneer Wind Park I QF</v>
          </cell>
          <cell r="S493">
            <v>4</v>
          </cell>
        </row>
        <row r="494">
          <cell r="R494" t="str">
            <v>Pioneer Wind Park II QF</v>
          </cell>
          <cell r="S494">
            <v>4</v>
          </cell>
        </row>
        <row r="495">
          <cell r="R495" t="str">
            <v>Pipeline Chehalis - Lateral</v>
          </cell>
          <cell r="S495">
            <v>11</v>
          </cell>
        </row>
        <row r="496">
          <cell r="R496" t="str">
            <v>Pipeline Chehalis - Main</v>
          </cell>
          <cell r="S496">
            <v>11</v>
          </cell>
        </row>
        <row r="497">
          <cell r="R497" t="str">
            <v>Pipeline Currant Creek Lateral</v>
          </cell>
          <cell r="S497">
            <v>11</v>
          </cell>
        </row>
        <row r="498">
          <cell r="R498" t="str">
            <v>Pipeline Hermiston Owned</v>
          </cell>
          <cell r="S498">
            <v>11</v>
          </cell>
        </row>
        <row r="499">
          <cell r="R499" t="str">
            <v>Pipeline Kern River Gas</v>
          </cell>
          <cell r="S499">
            <v>11</v>
          </cell>
        </row>
        <row r="500">
          <cell r="R500" t="str">
            <v>Pipeline Lake Side Lateral</v>
          </cell>
          <cell r="S500">
            <v>11</v>
          </cell>
        </row>
        <row r="501">
          <cell r="R501" t="str">
            <v>Pipeline Naughton</v>
          </cell>
          <cell r="S501">
            <v>14</v>
          </cell>
        </row>
        <row r="502">
          <cell r="R502" t="str">
            <v>Pipeline Reservation Fees</v>
          </cell>
          <cell r="S502">
            <v>11</v>
          </cell>
        </row>
        <row r="503">
          <cell r="R503" t="str">
            <v>Pipeline Southern System Expansion</v>
          </cell>
          <cell r="S503">
            <v>11</v>
          </cell>
        </row>
        <row r="504">
          <cell r="R504" t="str">
            <v>Power County North Wind QF p575612</v>
          </cell>
          <cell r="S504">
            <v>4</v>
          </cell>
        </row>
        <row r="505">
          <cell r="R505" t="str">
            <v>Power County South Wind QF p575614</v>
          </cell>
          <cell r="S505">
            <v>4</v>
          </cell>
        </row>
        <row r="506">
          <cell r="R506" t="str">
            <v>PSCo Exchange</v>
          </cell>
          <cell r="S506">
            <v>6</v>
          </cell>
        </row>
        <row r="507">
          <cell r="R507" t="str">
            <v>PSCo Exchange deliver</v>
          </cell>
          <cell r="S507">
            <v>6</v>
          </cell>
        </row>
        <row r="508">
          <cell r="R508" t="str">
            <v>PSCo FC III delivery</v>
          </cell>
          <cell r="S508">
            <v>6</v>
          </cell>
        </row>
        <row r="509">
          <cell r="R509" t="str">
            <v>PSCo FC III Generation</v>
          </cell>
          <cell r="S509">
            <v>6</v>
          </cell>
        </row>
        <row r="510">
          <cell r="R510" t="str">
            <v>PSCo Sale summer</v>
          </cell>
          <cell r="S510">
            <v>1</v>
          </cell>
        </row>
        <row r="511">
          <cell r="R511" t="str">
            <v>PSCo Sale winter</v>
          </cell>
          <cell r="S511">
            <v>1</v>
          </cell>
        </row>
        <row r="512">
          <cell r="R512" t="str">
            <v>Redding Exchange In</v>
          </cell>
          <cell r="S512">
            <v>6</v>
          </cell>
        </row>
        <row r="513">
          <cell r="R513" t="str">
            <v>Redding Exchange Out</v>
          </cell>
          <cell r="S513">
            <v>6</v>
          </cell>
        </row>
        <row r="514">
          <cell r="R514" t="str">
            <v>Ramp Loss East</v>
          </cell>
          <cell r="S514">
            <v>8</v>
          </cell>
        </row>
        <row r="515">
          <cell r="R515" t="str">
            <v>Ramp Loss West</v>
          </cell>
          <cell r="S515">
            <v>8</v>
          </cell>
        </row>
        <row r="516">
          <cell r="R516" t="str">
            <v>Rock River I</v>
          </cell>
          <cell r="S516">
            <v>2</v>
          </cell>
        </row>
        <row r="517">
          <cell r="R517" t="str">
            <v>Rolling Hills Wind</v>
          </cell>
          <cell r="S517">
            <v>9</v>
          </cell>
        </row>
        <row r="518">
          <cell r="R518" t="str">
            <v>Roseburg Dillard QF</v>
          </cell>
          <cell r="S518">
            <v>4</v>
          </cell>
        </row>
        <row r="519">
          <cell r="R519" t="str">
            <v>Roseburg Forest Products</v>
          </cell>
          <cell r="S519">
            <v>2</v>
          </cell>
        </row>
        <row r="520">
          <cell r="R520" t="str">
            <v>Salt River Project</v>
          </cell>
          <cell r="S520">
            <v>1</v>
          </cell>
        </row>
        <row r="521">
          <cell r="R521" t="str">
            <v>SCE Settlement</v>
          </cell>
          <cell r="S521">
            <v>1</v>
          </cell>
        </row>
        <row r="522">
          <cell r="R522" t="str">
            <v>Schwendiman QF</v>
          </cell>
          <cell r="S522">
            <v>4</v>
          </cell>
        </row>
        <row r="523">
          <cell r="R523" t="str">
            <v>SCE s513948</v>
          </cell>
          <cell r="S523">
            <v>1</v>
          </cell>
        </row>
        <row r="524">
          <cell r="R524" t="str">
            <v>SCL State Line delivery</v>
          </cell>
          <cell r="S524">
            <v>6</v>
          </cell>
        </row>
        <row r="525">
          <cell r="R525" t="str">
            <v>SCL State Line delivery LLH</v>
          </cell>
          <cell r="S525">
            <v>6</v>
          </cell>
        </row>
        <row r="526">
          <cell r="R526" t="str">
            <v>SCL State Line generation</v>
          </cell>
          <cell r="S526">
            <v>6</v>
          </cell>
        </row>
        <row r="527">
          <cell r="R527" t="str">
            <v>SCL State Line reserves</v>
          </cell>
          <cell r="S527">
            <v>6</v>
          </cell>
        </row>
        <row r="528">
          <cell r="R528" t="str">
            <v>SDGE s513949</v>
          </cell>
          <cell r="S528">
            <v>1</v>
          </cell>
        </row>
        <row r="529">
          <cell r="R529" t="str">
            <v>Seven Mile Wind</v>
          </cell>
          <cell r="S529">
            <v>9</v>
          </cell>
        </row>
        <row r="530">
          <cell r="R530" t="str">
            <v>Seven Mile II Wind</v>
          </cell>
          <cell r="S530">
            <v>9</v>
          </cell>
        </row>
        <row r="531">
          <cell r="R531" t="str">
            <v>Shell p489963</v>
          </cell>
          <cell r="S531">
            <v>6</v>
          </cell>
        </row>
        <row r="532">
          <cell r="R532" t="str">
            <v>Shell s489962</v>
          </cell>
          <cell r="S532">
            <v>6</v>
          </cell>
        </row>
        <row r="533">
          <cell r="R533" t="str">
            <v>Sierra Pacific II</v>
          </cell>
          <cell r="S533">
            <v>1</v>
          </cell>
        </row>
        <row r="534">
          <cell r="R534" t="str">
            <v>Simplot Phosphates</v>
          </cell>
          <cell r="S534">
            <v>4</v>
          </cell>
        </row>
        <row r="535">
          <cell r="R535" t="str">
            <v>Small Purchases east</v>
          </cell>
          <cell r="S535">
            <v>2</v>
          </cell>
        </row>
        <row r="536">
          <cell r="R536" t="str">
            <v>Small Purchases west</v>
          </cell>
          <cell r="S536">
            <v>2</v>
          </cell>
        </row>
        <row r="537">
          <cell r="R537" t="str">
            <v>SMUD</v>
          </cell>
          <cell r="S537">
            <v>1</v>
          </cell>
        </row>
        <row r="538">
          <cell r="R538" t="str">
            <v>SMUD Provisional</v>
          </cell>
          <cell r="S538">
            <v>1</v>
          </cell>
        </row>
        <row r="539">
          <cell r="R539" t="str">
            <v>SMUD Monthly</v>
          </cell>
          <cell r="S539">
            <v>1</v>
          </cell>
        </row>
        <row r="540">
          <cell r="R540" t="str">
            <v>Spanish Fork Wind 2 QF</v>
          </cell>
          <cell r="S540">
            <v>4</v>
          </cell>
        </row>
        <row r="541">
          <cell r="R541" t="str">
            <v>Station Service East</v>
          </cell>
          <cell r="S541">
            <v>8</v>
          </cell>
        </row>
        <row r="542">
          <cell r="R542" t="str">
            <v>Station Service West</v>
          </cell>
          <cell r="S542">
            <v>8</v>
          </cell>
        </row>
        <row r="543">
          <cell r="R543" t="str">
            <v>STF Index Trades - Buy - East</v>
          </cell>
          <cell r="S543">
            <v>13</v>
          </cell>
        </row>
        <row r="544">
          <cell r="R544" t="str">
            <v>STF Index Trades - Buy - West</v>
          </cell>
          <cell r="S544">
            <v>13</v>
          </cell>
        </row>
        <row r="545">
          <cell r="R545" t="str">
            <v>STF Index Trades - Sell - East</v>
          </cell>
          <cell r="S545">
            <v>12</v>
          </cell>
        </row>
        <row r="546">
          <cell r="R546" t="str">
            <v>STF Index Trades - Sell - West</v>
          </cell>
          <cell r="S546">
            <v>12</v>
          </cell>
        </row>
        <row r="547">
          <cell r="R547" t="str">
            <v>STF Trading Margin</v>
          </cell>
          <cell r="S547">
            <v>12</v>
          </cell>
        </row>
        <row r="548">
          <cell r="R548" t="str">
            <v>Sunnyside (QF) additional</v>
          </cell>
          <cell r="S548">
            <v>4</v>
          </cell>
        </row>
        <row r="549">
          <cell r="R549" t="str">
            <v>Sunnyside (QF) base</v>
          </cell>
          <cell r="S549">
            <v>4</v>
          </cell>
        </row>
        <row r="550">
          <cell r="R550" t="str">
            <v>Tesoro QF</v>
          </cell>
          <cell r="S550">
            <v>4</v>
          </cell>
        </row>
        <row r="551">
          <cell r="R551" t="str">
            <v>Three Buttes Wind</v>
          </cell>
          <cell r="S551">
            <v>2</v>
          </cell>
        </row>
        <row r="552">
          <cell r="R552" t="str">
            <v>Threemile Canyon Wind QF p500139</v>
          </cell>
          <cell r="S552">
            <v>4</v>
          </cell>
        </row>
        <row r="553">
          <cell r="R553" t="str">
            <v>Top of the World Wind p522807</v>
          </cell>
          <cell r="S553">
            <v>2</v>
          </cell>
        </row>
        <row r="554">
          <cell r="R554" t="str">
            <v>Top of the World Wind p575862</v>
          </cell>
          <cell r="S554">
            <v>2</v>
          </cell>
        </row>
        <row r="555">
          <cell r="R555" t="str">
            <v>TransAlta p371343</v>
          </cell>
          <cell r="S555">
            <v>6</v>
          </cell>
        </row>
        <row r="556">
          <cell r="R556" t="str">
            <v>TransAlta Purchase Flat</v>
          </cell>
          <cell r="S556">
            <v>2</v>
          </cell>
        </row>
        <row r="557">
          <cell r="R557" t="str">
            <v>TransAlta Purchase Index</v>
          </cell>
          <cell r="S557">
            <v>2</v>
          </cell>
        </row>
        <row r="558">
          <cell r="R558" t="str">
            <v>TransAlta s371344</v>
          </cell>
          <cell r="S558">
            <v>6</v>
          </cell>
        </row>
        <row r="559">
          <cell r="R559" t="str">
            <v>Transmission East</v>
          </cell>
          <cell r="S559">
            <v>10</v>
          </cell>
        </row>
        <row r="560">
          <cell r="R560" t="str">
            <v>Transmission West</v>
          </cell>
          <cell r="S560">
            <v>10</v>
          </cell>
        </row>
        <row r="561">
          <cell r="R561" t="str">
            <v>Tri-State Exchange</v>
          </cell>
          <cell r="S561">
            <v>6</v>
          </cell>
        </row>
        <row r="562">
          <cell r="R562" t="str">
            <v>Tri-State Exchange return</v>
          </cell>
          <cell r="S562">
            <v>6</v>
          </cell>
        </row>
        <row r="563">
          <cell r="R563" t="str">
            <v>Tri-State Purchase</v>
          </cell>
          <cell r="S563">
            <v>2</v>
          </cell>
        </row>
        <row r="564">
          <cell r="R564" t="str">
            <v>UAMPS s223863</v>
          </cell>
          <cell r="S564">
            <v>1</v>
          </cell>
        </row>
        <row r="565">
          <cell r="R565" t="str">
            <v>UAMPS s404236</v>
          </cell>
          <cell r="S565">
            <v>1</v>
          </cell>
        </row>
        <row r="566">
          <cell r="R566" t="str">
            <v>UBS AG 6X16 at 4C</v>
          </cell>
          <cell r="S566">
            <v>3</v>
          </cell>
        </row>
        <row r="567">
          <cell r="R567" t="str">
            <v>UBS p223199</v>
          </cell>
          <cell r="S567">
            <v>3</v>
          </cell>
        </row>
        <row r="568">
          <cell r="R568" t="str">
            <v>UBS p268848</v>
          </cell>
          <cell r="S568">
            <v>3</v>
          </cell>
        </row>
        <row r="569">
          <cell r="R569" t="str">
            <v>UBS p268850</v>
          </cell>
          <cell r="S569">
            <v>3</v>
          </cell>
        </row>
        <row r="570">
          <cell r="R570" t="str">
            <v>UMPA II</v>
          </cell>
          <cell r="S570">
            <v>1</v>
          </cell>
        </row>
        <row r="571">
          <cell r="R571" t="str">
            <v>US Magnesium QF</v>
          </cell>
          <cell r="S571">
            <v>4</v>
          </cell>
        </row>
        <row r="572">
          <cell r="R572" t="str">
            <v>US Magnesium Reserve</v>
          </cell>
          <cell r="S572">
            <v>2</v>
          </cell>
        </row>
        <row r="573">
          <cell r="R573" t="str">
            <v>Utah QF</v>
          </cell>
          <cell r="S573">
            <v>4</v>
          </cell>
        </row>
        <row r="574">
          <cell r="R574" t="str">
            <v>Utah Pre-MSP QF</v>
          </cell>
          <cell r="S574">
            <v>4</v>
          </cell>
        </row>
        <row r="575">
          <cell r="R575" t="str">
            <v>Utah Post-Merger Pre-MSP QF</v>
          </cell>
          <cell r="S575">
            <v>4</v>
          </cell>
        </row>
        <row r="576">
          <cell r="R576" t="str">
            <v>Utah Post-MSP QF</v>
          </cell>
          <cell r="S576">
            <v>4</v>
          </cell>
        </row>
        <row r="577">
          <cell r="R577" t="str">
            <v>Utah Pre-Merger QF</v>
          </cell>
          <cell r="S577">
            <v>4</v>
          </cell>
        </row>
        <row r="578">
          <cell r="R578" t="str">
            <v>Washington QF</v>
          </cell>
          <cell r="S578">
            <v>4</v>
          </cell>
        </row>
        <row r="579">
          <cell r="R579" t="str">
            <v>Washington Pre-MSP QF</v>
          </cell>
          <cell r="S579">
            <v>4</v>
          </cell>
        </row>
        <row r="580">
          <cell r="R580" t="str">
            <v>Washington Post-Merger Pre-MSP QF</v>
          </cell>
          <cell r="S580">
            <v>4</v>
          </cell>
        </row>
        <row r="581">
          <cell r="R581" t="str">
            <v>Washington Post-MSP QF</v>
          </cell>
          <cell r="S581">
            <v>4</v>
          </cell>
        </row>
        <row r="582">
          <cell r="R582" t="str">
            <v>Washington Pre-Merger QF</v>
          </cell>
          <cell r="S582">
            <v>4</v>
          </cell>
        </row>
        <row r="583">
          <cell r="R583" t="str">
            <v>West Valley Toll</v>
          </cell>
          <cell r="S583">
            <v>2</v>
          </cell>
        </row>
        <row r="584">
          <cell r="R584" t="str">
            <v>Weyerhaeuser QF</v>
          </cell>
          <cell r="S584">
            <v>4</v>
          </cell>
        </row>
        <row r="585">
          <cell r="R585" t="str">
            <v>Weyerhaeuser Reserve</v>
          </cell>
          <cell r="S585">
            <v>2</v>
          </cell>
        </row>
        <row r="586">
          <cell r="R586" t="str">
            <v>Wolverine Creek</v>
          </cell>
          <cell r="S586">
            <v>2</v>
          </cell>
        </row>
        <row r="587">
          <cell r="R587" t="str">
            <v>Wyoming QF</v>
          </cell>
          <cell r="S587">
            <v>4</v>
          </cell>
        </row>
        <row r="588">
          <cell r="R588" t="str">
            <v>Wyoming Pre-MSP QF</v>
          </cell>
          <cell r="S588">
            <v>4</v>
          </cell>
        </row>
        <row r="589">
          <cell r="R589" t="str">
            <v>Wyoming Post-Merger Pre-MSP QF</v>
          </cell>
          <cell r="S589">
            <v>4</v>
          </cell>
        </row>
        <row r="590">
          <cell r="R590" t="str">
            <v>Wyoming Post-MSP QF</v>
          </cell>
          <cell r="S590">
            <v>4</v>
          </cell>
        </row>
        <row r="591">
          <cell r="R591" t="str">
            <v>Wyoming Pre-Merger QF</v>
          </cell>
          <cell r="S591">
            <v>4</v>
          </cell>
        </row>
        <row r="592">
          <cell r="R592">
            <v>0</v>
          </cell>
          <cell r="S592">
            <v>0</v>
          </cell>
        </row>
        <row r="593">
          <cell r="R593">
            <v>0</v>
          </cell>
          <cell r="S593">
            <v>0</v>
          </cell>
        </row>
        <row r="594">
          <cell r="R594">
            <v>0</v>
          </cell>
          <cell r="S594">
            <v>0</v>
          </cell>
        </row>
        <row r="595">
          <cell r="R595">
            <v>0</v>
          </cell>
          <cell r="S595">
            <v>0</v>
          </cell>
        </row>
      </sheetData>
      <sheetData sheetId="6" refreshError="1">
        <row r="258">
          <cell r="R258" t="str">
            <v>AMP Resources (Cove Fort)</v>
          </cell>
          <cell r="S258">
            <v>2</v>
          </cell>
        </row>
        <row r="259">
          <cell r="R259" t="str">
            <v>APGI 7X24 return</v>
          </cell>
          <cell r="S259">
            <v>6</v>
          </cell>
        </row>
        <row r="260">
          <cell r="R260" t="str">
            <v>APGI LLH return</v>
          </cell>
          <cell r="S260">
            <v>6</v>
          </cell>
        </row>
        <row r="261">
          <cell r="R261" t="str">
            <v>APS 6X16 at 4C</v>
          </cell>
          <cell r="S261">
            <v>3</v>
          </cell>
        </row>
        <row r="262">
          <cell r="R262" t="str">
            <v>APS 7X16 at 4C</v>
          </cell>
          <cell r="S262">
            <v>3</v>
          </cell>
        </row>
        <row r="263">
          <cell r="R263" t="str">
            <v>APS 7X16 at Mona</v>
          </cell>
          <cell r="S263">
            <v>3</v>
          </cell>
        </row>
        <row r="264">
          <cell r="R264" t="str">
            <v>APS Exchange</v>
          </cell>
          <cell r="S264">
            <v>6</v>
          </cell>
        </row>
        <row r="265">
          <cell r="R265" t="str">
            <v>APS Exchange deliver</v>
          </cell>
          <cell r="S265">
            <v>6</v>
          </cell>
        </row>
        <row r="266">
          <cell r="R266" t="str">
            <v>APS p207861</v>
          </cell>
          <cell r="S266">
            <v>6</v>
          </cell>
        </row>
        <row r="267">
          <cell r="R267" t="str">
            <v>APS s207860</v>
          </cell>
          <cell r="S267">
            <v>6</v>
          </cell>
        </row>
        <row r="268">
          <cell r="R268" t="str">
            <v>APS Supplemental Purchase coal</v>
          </cell>
          <cell r="S268">
            <v>2</v>
          </cell>
        </row>
        <row r="269">
          <cell r="R269" t="str">
            <v>APS Supplemental Purchase other</v>
          </cell>
          <cell r="S269">
            <v>2</v>
          </cell>
        </row>
        <row r="270">
          <cell r="R270" t="str">
            <v>Aquila hydro hedge</v>
          </cell>
          <cell r="S270">
            <v>2</v>
          </cell>
        </row>
        <row r="271">
          <cell r="R271" t="str">
            <v>Biomass (QF)</v>
          </cell>
          <cell r="S271">
            <v>4</v>
          </cell>
        </row>
        <row r="272">
          <cell r="R272" t="str">
            <v>Biomass Non-Generation</v>
          </cell>
          <cell r="S272">
            <v>4</v>
          </cell>
        </row>
        <row r="273">
          <cell r="R273" t="str">
            <v>Biomass One QF</v>
          </cell>
          <cell r="S273">
            <v>4</v>
          </cell>
        </row>
        <row r="274">
          <cell r="R274" t="str">
            <v>Black Hills</v>
          </cell>
          <cell r="S274">
            <v>1</v>
          </cell>
        </row>
        <row r="275">
          <cell r="R275" t="str">
            <v>Black Hills Losses</v>
          </cell>
          <cell r="S275">
            <v>1</v>
          </cell>
        </row>
        <row r="276">
          <cell r="R276" t="str">
            <v>Black Hills Reserve (CTs)</v>
          </cell>
          <cell r="S276">
            <v>6</v>
          </cell>
        </row>
        <row r="277">
          <cell r="R277" t="str">
            <v>Blanding</v>
          </cell>
          <cell r="S277">
            <v>1</v>
          </cell>
        </row>
        <row r="278">
          <cell r="R278" t="str">
            <v>Blanding Purchase</v>
          </cell>
          <cell r="S278">
            <v>2</v>
          </cell>
        </row>
        <row r="279">
          <cell r="R279" t="str">
            <v>Blue Mountain Wind QF</v>
          </cell>
          <cell r="S279">
            <v>4</v>
          </cell>
        </row>
        <row r="280">
          <cell r="R280" t="str">
            <v>BPA FC II delivery</v>
          </cell>
          <cell r="S280">
            <v>6</v>
          </cell>
        </row>
        <row r="281">
          <cell r="R281" t="str">
            <v>BPA FC II Generation</v>
          </cell>
          <cell r="S281">
            <v>6</v>
          </cell>
        </row>
        <row r="282">
          <cell r="R282" t="str">
            <v>BPA FC IV delivery</v>
          </cell>
          <cell r="S282">
            <v>6</v>
          </cell>
        </row>
        <row r="283">
          <cell r="R283" t="str">
            <v>BPA FC IV Generation</v>
          </cell>
          <cell r="S283">
            <v>6</v>
          </cell>
        </row>
        <row r="284">
          <cell r="R284" t="str">
            <v>BPA Flathead Sale</v>
          </cell>
          <cell r="S284">
            <v>1</v>
          </cell>
        </row>
        <row r="285">
          <cell r="R285" t="str">
            <v>BPA Hermiston Losses</v>
          </cell>
          <cell r="S285">
            <v>8</v>
          </cell>
        </row>
        <row r="286">
          <cell r="R286" t="str">
            <v>BPA Palisades return</v>
          </cell>
          <cell r="S286">
            <v>6</v>
          </cell>
        </row>
        <row r="287">
          <cell r="R287" t="str">
            <v>BPA Palisades storage</v>
          </cell>
          <cell r="S287">
            <v>6</v>
          </cell>
        </row>
        <row r="288">
          <cell r="R288" t="str">
            <v>BPA Peaking</v>
          </cell>
          <cell r="S288">
            <v>6</v>
          </cell>
        </row>
        <row r="289">
          <cell r="R289" t="str">
            <v>BPA Peaking Replacement</v>
          </cell>
          <cell r="S289">
            <v>6</v>
          </cell>
        </row>
        <row r="290">
          <cell r="R290" t="str">
            <v>BPA So. Idaho Exchange In</v>
          </cell>
          <cell r="S290">
            <v>6</v>
          </cell>
        </row>
        <row r="291">
          <cell r="R291" t="str">
            <v>BPA So. Idaho Exchange Out</v>
          </cell>
          <cell r="S291">
            <v>6</v>
          </cell>
        </row>
        <row r="292">
          <cell r="R292" t="str">
            <v>BPA Spring Energy</v>
          </cell>
          <cell r="S292">
            <v>6</v>
          </cell>
        </row>
        <row r="293">
          <cell r="R293" t="str">
            <v>BPA Spring Energy deliver</v>
          </cell>
          <cell r="S293">
            <v>6</v>
          </cell>
        </row>
        <row r="294">
          <cell r="R294" t="str">
            <v>BPA Summer Storage</v>
          </cell>
          <cell r="S294">
            <v>6</v>
          </cell>
        </row>
        <row r="295">
          <cell r="R295" t="str">
            <v>BPA Summer Storage return</v>
          </cell>
          <cell r="S295">
            <v>6</v>
          </cell>
        </row>
        <row r="296">
          <cell r="R296" t="str">
            <v>BPA Wind Sale</v>
          </cell>
          <cell r="S296">
            <v>1</v>
          </cell>
        </row>
        <row r="297">
          <cell r="R297" t="str">
            <v>Bridger Losses In</v>
          </cell>
          <cell r="S297">
            <v>8</v>
          </cell>
        </row>
        <row r="298">
          <cell r="R298" t="str">
            <v>Bridger Losses Out</v>
          </cell>
          <cell r="S298">
            <v>8</v>
          </cell>
        </row>
        <row r="299">
          <cell r="R299" t="str">
            <v>Bridger Losses Out</v>
          </cell>
          <cell r="S299">
            <v>8</v>
          </cell>
        </row>
        <row r="300">
          <cell r="R300" t="str">
            <v>Cal ISO East - Four Corners Purchase</v>
          </cell>
          <cell r="S300">
            <v>13</v>
          </cell>
        </row>
        <row r="301">
          <cell r="R301" t="str">
            <v>Cal ISO East - Four Corners Sale</v>
          </cell>
          <cell r="S301">
            <v>12</v>
          </cell>
        </row>
        <row r="302">
          <cell r="R302" t="str">
            <v>Cal ISO East - Mona Purchase</v>
          </cell>
          <cell r="S302">
            <v>13</v>
          </cell>
        </row>
        <row r="303">
          <cell r="R303" t="str">
            <v>Cal ISO East - Mona Sale</v>
          </cell>
          <cell r="S303">
            <v>12</v>
          </cell>
        </row>
        <row r="304">
          <cell r="R304" t="str">
            <v>Cal ISO West - COB Purchase</v>
          </cell>
          <cell r="S304">
            <v>13</v>
          </cell>
        </row>
        <row r="305">
          <cell r="R305" t="str">
            <v>Cal ISO West - COB Sale</v>
          </cell>
          <cell r="S305">
            <v>12</v>
          </cell>
        </row>
        <row r="306">
          <cell r="R306" t="str">
            <v>California QF</v>
          </cell>
          <cell r="S306">
            <v>4</v>
          </cell>
        </row>
        <row r="307">
          <cell r="R307" t="str">
            <v>California Pre-MSP QF</v>
          </cell>
          <cell r="S307">
            <v>4</v>
          </cell>
        </row>
        <row r="308">
          <cell r="R308" t="str">
            <v>California Post-Merger Pre-MSP QF</v>
          </cell>
          <cell r="S308">
            <v>4</v>
          </cell>
        </row>
        <row r="309">
          <cell r="R309" t="str">
            <v>California Post-MSP QF</v>
          </cell>
          <cell r="S309">
            <v>4</v>
          </cell>
        </row>
        <row r="310">
          <cell r="R310" t="str">
            <v>California Pre-Merger QF</v>
          </cell>
          <cell r="S310">
            <v>4</v>
          </cell>
        </row>
        <row r="311">
          <cell r="R311" t="str">
            <v>Canadian Entitlement CEAEA</v>
          </cell>
          <cell r="S311">
            <v>5</v>
          </cell>
        </row>
        <row r="312">
          <cell r="R312" t="str">
            <v>Cargill p483225</v>
          </cell>
          <cell r="S312">
            <v>6</v>
          </cell>
        </row>
        <row r="313">
          <cell r="R313" t="str">
            <v>Cargill p485290</v>
          </cell>
          <cell r="S313">
            <v>6</v>
          </cell>
        </row>
        <row r="314">
          <cell r="R314" t="str">
            <v>Cargill s483226</v>
          </cell>
          <cell r="S314">
            <v>6</v>
          </cell>
        </row>
        <row r="315">
          <cell r="R315" t="str">
            <v>Cargill s485289</v>
          </cell>
          <cell r="S315">
            <v>6</v>
          </cell>
        </row>
        <row r="316">
          <cell r="R316" t="str">
            <v>Chehalis Station Service</v>
          </cell>
          <cell r="S316">
            <v>2</v>
          </cell>
        </row>
        <row r="317">
          <cell r="R317" t="str">
            <v>Chelan - Rocky Reach</v>
          </cell>
          <cell r="S317">
            <v>5</v>
          </cell>
        </row>
        <row r="318">
          <cell r="R318" t="str">
            <v>Chevron Wind QF</v>
          </cell>
          <cell r="S318">
            <v>4</v>
          </cell>
        </row>
        <row r="319">
          <cell r="R319" t="str">
            <v>Clark Displacement</v>
          </cell>
          <cell r="S319">
            <v>2</v>
          </cell>
        </row>
        <row r="320">
          <cell r="R320" t="str">
            <v>Clark Displacement Buy Back</v>
          </cell>
          <cell r="S320">
            <v>2</v>
          </cell>
        </row>
        <row r="321">
          <cell r="R321" t="str">
            <v>Clark River Road reserve</v>
          </cell>
          <cell r="S321">
            <v>2</v>
          </cell>
        </row>
        <row r="322">
          <cell r="R322" t="str">
            <v>CLARK S&amp;I</v>
          </cell>
          <cell r="S322">
            <v>2</v>
          </cell>
        </row>
        <row r="323">
          <cell r="R323" t="str">
            <v>Clark S&amp;I Base Capacity</v>
          </cell>
          <cell r="S323">
            <v>2</v>
          </cell>
        </row>
        <row r="324">
          <cell r="R324" t="str">
            <v>CLARK Storage &amp; Integration</v>
          </cell>
          <cell r="S324">
            <v>2</v>
          </cell>
        </row>
        <row r="325">
          <cell r="R325" t="str">
            <v>Clay Basin Gas Storage</v>
          </cell>
          <cell r="S325">
            <v>11</v>
          </cell>
        </row>
        <row r="326">
          <cell r="R326" t="str">
            <v>Co-Gen II QF</v>
          </cell>
          <cell r="S326">
            <v>4</v>
          </cell>
        </row>
        <row r="327">
          <cell r="R327" t="str">
            <v>Combine Hills</v>
          </cell>
          <cell r="S327">
            <v>2</v>
          </cell>
        </row>
        <row r="328">
          <cell r="R328" t="str">
            <v>Constellation p257677</v>
          </cell>
          <cell r="S328">
            <v>2</v>
          </cell>
        </row>
        <row r="329">
          <cell r="R329" t="str">
            <v>Constellation p257678</v>
          </cell>
          <cell r="S329">
            <v>2</v>
          </cell>
        </row>
        <row r="330">
          <cell r="R330" t="str">
            <v>Constellation p268849</v>
          </cell>
          <cell r="S330">
            <v>2</v>
          </cell>
        </row>
        <row r="331">
          <cell r="R331" t="str">
            <v>Cowlitz Swift deliver</v>
          </cell>
          <cell r="S331">
            <v>6</v>
          </cell>
        </row>
        <row r="332">
          <cell r="R332" t="str">
            <v>D.R. Johnson (QF)</v>
          </cell>
          <cell r="S332">
            <v>4</v>
          </cell>
        </row>
        <row r="333">
          <cell r="R333" t="str">
            <v>Deseret G&amp;T Expansion</v>
          </cell>
          <cell r="S333">
            <v>2</v>
          </cell>
        </row>
        <row r="334">
          <cell r="R334" t="str">
            <v>Deseret Purchase</v>
          </cell>
          <cell r="S334">
            <v>2</v>
          </cell>
        </row>
        <row r="335">
          <cell r="R335" t="str">
            <v>Douglas - Wells</v>
          </cell>
          <cell r="S335">
            <v>5</v>
          </cell>
        </row>
        <row r="336">
          <cell r="R336" t="str">
            <v>Douglas County Forest Products QF</v>
          </cell>
          <cell r="S336">
            <v>4</v>
          </cell>
        </row>
        <row r="337">
          <cell r="R337" t="str">
            <v>Douglas PUD - Lands Energy Share</v>
          </cell>
          <cell r="S337">
            <v>5</v>
          </cell>
        </row>
        <row r="338">
          <cell r="R338" t="str">
            <v>Douglas PUD Settlement</v>
          </cell>
          <cell r="S338">
            <v>2</v>
          </cell>
        </row>
        <row r="339">
          <cell r="R339" t="str">
            <v>DSM Cool Keeper Reserve</v>
          </cell>
          <cell r="S339">
            <v>8</v>
          </cell>
        </row>
        <row r="340">
          <cell r="R340" t="str">
            <v>DSM Idaho Irrigation</v>
          </cell>
          <cell r="S340">
            <v>8</v>
          </cell>
        </row>
        <row r="341">
          <cell r="R341" t="str">
            <v>DSM Idaho Irrigation Shifted</v>
          </cell>
          <cell r="S341">
            <v>8</v>
          </cell>
        </row>
        <row r="342">
          <cell r="R342" t="str">
            <v>DSM Utah Irrigation</v>
          </cell>
          <cell r="S342">
            <v>8</v>
          </cell>
        </row>
        <row r="343">
          <cell r="R343" t="str">
            <v>DSM Utah Irrigation Shifted</v>
          </cell>
          <cell r="S343">
            <v>8</v>
          </cell>
        </row>
        <row r="344">
          <cell r="R344" t="str">
            <v>Duke HLH</v>
          </cell>
          <cell r="S344">
            <v>2</v>
          </cell>
        </row>
        <row r="345">
          <cell r="R345" t="str">
            <v>Duke p99206</v>
          </cell>
          <cell r="S345">
            <v>2</v>
          </cell>
        </row>
        <row r="346">
          <cell r="R346" t="str">
            <v>Dunlap I Wind</v>
          </cell>
          <cell r="S346">
            <v>9</v>
          </cell>
        </row>
        <row r="347">
          <cell r="R347" t="str">
            <v>East Control Area Sale</v>
          </cell>
          <cell r="S347">
            <v>1</v>
          </cell>
        </row>
        <row r="348">
          <cell r="R348" t="str">
            <v>Electric Swaps - East</v>
          </cell>
          <cell r="S348">
            <v>13</v>
          </cell>
        </row>
        <row r="349">
          <cell r="R349" t="str">
            <v>Electric Swaps - East Buy</v>
          </cell>
          <cell r="S349">
            <v>13</v>
          </cell>
        </row>
        <row r="350">
          <cell r="R350" t="str">
            <v>Electric Swaps - East Sell</v>
          </cell>
          <cell r="S350">
            <v>12</v>
          </cell>
        </row>
        <row r="351">
          <cell r="R351" t="str">
            <v>Electric Swaps - West</v>
          </cell>
          <cell r="S351">
            <v>13</v>
          </cell>
        </row>
        <row r="352">
          <cell r="R352" t="str">
            <v>Electric Swaps - West Buy</v>
          </cell>
          <cell r="S352">
            <v>13</v>
          </cell>
        </row>
        <row r="353">
          <cell r="R353" t="str">
            <v>Electric Swaps - West Sell</v>
          </cell>
          <cell r="S353">
            <v>12</v>
          </cell>
        </row>
        <row r="354">
          <cell r="R354" t="str">
            <v>Evergreen BioPower QF</v>
          </cell>
          <cell r="S354">
            <v>4</v>
          </cell>
        </row>
        <row r="355">
          <cell r="R355" t="str">
            <v>EWEB FC I delivery</v>
          </cell>
          <cell r="S355">
            <v>6</v>
          </cell>
        </row>
        <row r="356">
          <cell r="R356" t="str">
            <v>EWEB FC I Generation</v>
          </cell>
          <cell r="S356">
            <v>6</v>
          </cell>
        </row>
        <row r="357">
          <cell r="R357" t="str">
            <v>EWEB/BPA Wind Sale</v>
          </cell>
          <cell r="S357">
            <v>6</v>
          </cell>
        </row>
        <row r="358">
          <cell r="R358" t="str">
            <v>Excess Gas Sales</v>
          </cell>
          <cell r="S358">
            <v>11</v>
          </cell>
        </row>
        <row r="359">
          <cell r="R359" t="str">
            <v>ExxonMobil QF</v>
          </cell>
          <cell r="S359">
            <v>4</v>
          </cell>
        </row>
        <row r="360">
          <cell r="R360" t="str">
            <v>ExxonMobil QF</v>
          </cell>
          <cell r="S360">
            <v>4</v>
          </cell>
        </row>
        <row r="361">
          <cell r="R361" t="str">
            <v>Five Pine Wind QF</v>
          </cell>
          <cell r="S361">
            <v>4</v>
          </cell>
        </row>
        <row r="362">
          <cell r="R362" t="str">
            <v>Flathead &amp; ENI Sale</v>
          </cell>
          <cell r="S362">
            <v>1</v>
          </cell>
        </row>
        <row r="363">
          <cell r="R363" t="str">
            <v>Foote Creek I Generation</v>
          </cell>
          <cell r="S363">
            <v>9</v>
          </cell>
        </row>
        <row r="364">
          <cell r="R364" t="str">
            <v>Fort James (CoGen)</v>
          </cell>
          <cell r="S364">
            <v>2</v>
          </cell>
        </row>
        <row r="365">
          <cell r="R365" t="str">
            <v>Gas Swaps</v>
          </cell>
          <cell r="S365">
            <v>11</v>
          </cell>
        </row>
        <row r="366">
          <cell r="R366" t="str">
            <v>Gas Physical - East</v>
          </cell>
          <cell r="S366">
            <v>11</v>
          </cell>
        </row>
        <row r="367">
          <cell r="R367" t="str">
            <v>Gas Physical - West</v>
          </cell>
          <cell r="S367">
            <v>11</v>
          </cell>
        </row>
        <row r="368">
          <cell r="R368" t="str">
            <v>Gas Physical - Chehalis</v>
          </cell>
          <cell r="S368">
            <v>11</v>
          </cell>
        </row>
        <row r="369">
          <cell r="R369" t="str">
            <v>Gas Physical - Existing East</v>
          </cell>
          <cell r="S369">
            <v>11</v>
          </cell>
        </row>
        <row r="370">
          <cell r="R370" t="str">
            <v>Gas Physical - Hermiston</v>
          </cell>
          <cell r="S370">
            <v>11</v>
          </cell>
        </row>
        <row r="371">
          <cell r="R371" t="str">
            <v>Gas Physical - New East</v>
          </cell>
          <cell r="S371">
            <v>11</v>
          </cell>
        </row>
        <row r="372">
          <cell r="R372" t="str">
            <v>Gas Swaps - East</v>
          </cell>
          <cell r="S372">
            <v>11</v>
          </cell>
        </row>
        <row r="373">
          <cell r="R373" t="str">
            <v>Gas Swaps - West</v>
          </cell>
          <cell r="S373">
            <v>11</v>
          </cell>
        </row>
        <row r="374">
          <cell r="R374" t="str">
            <v>Gas Swaps - Chehalis</v>
          </cell>
          <cell r="S374">
            <v>11</v>
          </cell>
        </row>
        <row r="375">
          <cell r="R375" t="str">
            <v>Gas Swaps - Existing East</v>
          </cell>
          <cell r="S375">
            <v>11</v>
          </cell>
        </row>
        <row r="376">
          <cell r="R376" t="str">
            <v>Gas Swaps - Hermiston</v>
          </cell>
          <cell r="S376">
            <v>11</v>
          </cell>
        </row>
        <row r="377">
          <cell r="R377" t="str">
            <v>Gas Swaps - New East</v>
          </cell>
          <cell r="S377">
            <v>11</v>
          </cell>
        </row>
        <row r="378">
          <cell r="R378" t="str">
            <v>Gem State (City of Idaho Falls)</v>
          </cell>
          <cell r="S378">
            <v>2</v>
          </cell>
        </row>
        <row r="379">
          <cell r="R379" t="str">
            <v>Gem State Power Cost</v>
          </cell>
          <cell r="S379">
            <v>2</v>
          </cell>
        </row>
        <row r="380">
          <cell r="R380" t="str">
            <v>Glenrock Wind</v>
          </cell>
          <cell r="S380">
            <v>9</v>
          </cell>
        </row>
        <row r="381">
          <cell r="R381" t="str">
            <v>Glenrock III Wind</v>
          </cell>
          <cell r="S381">
            <v>9</v>
          </cell>
        </row>
        <row r="382">
          <cell r="R382" t="str">
            <v>Goodnoe Wind</v>
          </cell>
          <cell r="S382">
            <v>2</v>
          </cell>
        </row>
        <row r="383">
          <cell r="R383" t="str">
            <v>Grant - Priest Rapids</v>
          </cell>
          <cell r="S383">
            <v>5</v>
          </cell>
        </row>
        <row r="384">
          <cell r="R384" t="str">
            <v>Grant - Wanapum</v>
          </cell>
          <cell r="S384">
            <v>5</v>
          </cell>
        </row>
        <row r="385">
          <cell r="R385" t="str">
            <v>Grant County</v>
          </cell>
          <cell r="S385">
            <v>2</v>
          </cell>
        </row>
        <row r="386">
          <cell r="R386" t="str">
            <v>Grant Displacement</v>
          </cell>
          <cell r="S386">
            <v>5</v>
          </cell>
        </row>
        <row r="387">
          <cell r="R387" t="str">
            <v>Grant Meaningful Priority</v>
          </cell>
          <cell r="S387">
            <v>5</v>
          </cell>
        </row>
        <row r="388">
          <cell r="R388" t="str">
            <v>Grant Reasonable</v>
          </cell>
          <cell r="S388">
            <v>5</v>
          </cell>
        </row>
        <row r="389">
          <cell r="R389" t="str">
            <v>Grant Power Auction</v>
          </cell>
          <cell r="S389">
            <v>5</v>
          </cell>
        </row>
        <row r="390">
          <cell r="R390" t="str">
            <v>High Plains Wind</v>
          </cell>
          <cell r="S390">
            <v>9</v>
          </cell>
        </row>
        <row r="391">
          <cell r="R391" t="str">
            <v>High Plateau Wind QF</v>
          </cell>
          <cell r="S391">
            <v>4</v>
          </cell>
        </row>
        <row r="392">
          <cell r="R392" t="str">
            <v>Hermiston Purchase</v>
          </cell>
          <cell r="S392">
            <v>2</v>
          </cell>
        </row>
        <row r="393">
          <cell r="R393" t="str">
            <v>Hurricane Purchase</v>
          </cell>
          <cell r="S393">
            <v>2</v>
          </cell>
        </row>
        <row r="394">
          <cell r="R394" t="str">
            <v>Hurricane Sale</v>
          </cell>
          <cell r="S394">
            <v>1</v>
          </cell>
        </row>
        <row r="395">
          <cell r="R395" t="str">
            <v>Idaho Power P278538</v>
          </cell>
          <cell r="S395">
            <v>2</v>
          </cell>
        </row>
        <row r="396">
          <cell r="R396" t="str">
            <v>Idaho Power P278538 HLH</v>
          </cell>
          <cell r="S396">
            <v>2</v>
          </cell>
        </row>
        <row r="397">
          <cell r="R397" t="str">
            <v>Idaho Power P278538 LLH</v>
          </cell>
          <cell r="S397">
            <v>2</v>
          </cell>
        </row>
        <row r="398">
          <cell r="R398" t="str">
            <v>Idaho Power RTSA Purchase</v>
          </cell>
          <cell r="S398">
            <v>2</v>
          </cell>
        </row>
        <row r="399">
          <cell r="R399" t="str">
            <v>Idaho Power RTSA return</v>
          </cell>
          <cell r="S399">
            <v>8</v>
          </cell>
        </row>
        <row r="400">
          <cell r="R400" t="str">
            <v>Idaho QF</v>
          </cell>
          <cell r="S400">
            <v>4</v>
          </cell>
        </row>
        <row r="401">
          <cell r="R401" t="str">
            <v>Idaho Pre-MSP QF</v>
          </cell>
          <cell r="S401">
            <v>4</v>
          </cell>
        </row>
        <row r="402">
          <cell r="R402" t="str">
            <v>Idaho Post-Merger Pre-MSP QF</v>
          </cell>
          <cell r="S402">
            <v>4</v>
          </cell>
        </row>
        <row r="403">
          <cell r="R403" t="str">
            <v>Idaho Post-MSP QF</v>
          </cell>
          <cell r="S403">
            <v>4</v>
          </cell>
        </row>
        <row r="404">
          <cell r="R404" t="str">
            <v>Idaho Pre-Merger QF</v>
          </cell>
          <cell r="S404">
            <v>4</v>
          </cell>
        </row>
        <row r="405">
          <cell r="R405" t="str">
            <v>IPP Purchase</v>
          </cell>
          <cell r="S405">
            <v>2</v>
          </cell>
        </row>
        <row r="406">
          <cell r="R406" t="str">
            <v>IPP Sale (LADWP)</v>
          </cell>
          <cell r="S406">
            <v>1</v>
          </cell>
        </row>
        <row r="407">
          <cell r="R407" t="str">
            <v>IRP - DSM East Irrigation Ld Control</v>
          </cell>
          <cell r="S407">
            <v>7</v>
          </cell>
        </row>
        <row r="408">
          <cell r="R408" t="str">
            <v>IRP - DSM East Irrigation Ld Control - Return</v>
          </cell>
          <cell r="S408">
            <v>7</v>
          </cell>
        </row>
        <row r="409">
          <cell r="R409" t="str">
            <v>IRP - DSM East Summer Ld Control</v>
          </cell>
          <cell r="S409">
            <v>7</v>
          </cell>
        </row>
        <row r="410">
          <cell r="R410" t="str">
            <v>IRP - DSM East Summer Ld Control - Return</v>
          </cell>
          <cell r="S410">
            <v>7</v>
          </cell>
        </row>
        <row r="411">
          <cell r="R411" t="str">
            <v>IRP - DSM West Irrigation Ld Control</v>
          </cell>
          <cell r="S411">
            <v>7</v>
          </cell>
        </row>
        <row r="412">
          <cell r="R412" t="str">
            <v>IRP - DSM West Irrigation Ld Control - Return</v>
          </cell>
          <cell r="S412">
            <v>7</v>
          </cell>
        </row>
        <row r="413">
          <cell r="R413" t="str">
            <v>IRP - FOT Four Corners</v>
          </cell>
          <cell r="S413">
            <v>7</v>
          </cell>
        </row>
        <row r="414">
          <cell r="R414" t="str">
            <v>IRP - FOT Mid-C</v>
          </cell>
          <cell r="S414">
            <v>7</v>
          </cell>
        </row>
        <row r="415">
          <cell r="R415" t="str">
            <v>IRP - FOT West Main</v>
          </cell>
          <cell r="S415">
            <v>7</v>
          </cell>
        </row>
        <row r="416">
          <cell r="R416" t="str">
            <v>IRP - Wind Mid-C</v>
          </cell>
          <cell r="S416">
            <v>7</v>
          </cell>
        </row>
        <row r="417">
          <cell r="R417" t="str">
            <v>IRP - Wind Walla Walla</v>
          </cell>
          <cell r="S417">
            <v>7</v>
          </cell>
        </row>
        <row r="418">
          <cell r="R418" t="str">
            <v>IRP - Wind Wyoming SE</v>
          </cell>
          <cell r="S418">
            <v>7</v>
          </cell>
        </row>
        <row r="419">
          <cell r="R419" t="str">
            <v>IRP - Wind Wyoming SW</v>
          </cell>
          <cell r="S419">
            <v>7</v>
          </cell>
        </row>
        <row r="420">
          <cell r="R420" t="str">
            <v>IRP - Wind Yakima</v>
          </cell>
          <cell r="S420">
            <v>7</v>
          </cell>
        </row>
        <row r="421">
          <cell r="R421" t="str">
            <v>Kennecott Generation Adjustment</v>
          </cell>
          <cell r="S421">
            <v>8</v>
          </cell>
        </row>
        <row r="422">
          <cell r="R422" t="str">
            <v>Kennecott Incentive</v>
          </cell>
          <cell r="S422">
            <v>2</v>
          </cell>
        </row>
        <row r="423">
          <cell r="R423" t="str">
            <v>Kennecott Incentive (Historical)</v>
          </cell>
          <cell r="S423">
            <v>2</v>
          </cell>
        </row>
        <row r="424">
          <cell r="R424" t="str">
            <v>Kennecott QF</v>
          </cell>
          <cell r="S424">
            <v>4</v>
          </cell>
        </row>
        <row r="425">
          <cell r="R425" t="str">
            <v>Kennecott Refinery QF</v>
          </cell>
          <cell r="S425">
            <v>4</v>
          </cell>
        </row>
        <row r="426">
          <cell r="R426" t="str">
            <v>Kennecott Smelter QF</v>
          </cell>
          <cell r="S426">
            <v>4</v>
          </cell>
        </row>
        <row r="427">
          <cell r="R427" t="str">
            <v>LADWP s491300</v>
          </cell>
          <cell r="S427">
            <v>1</v>
          </cell>
        </row>
        <row r="428">
          <cell r="R428" t="str">
            <v>LADWP s491301</v>
          </cell>
          <cell r="S428">
            <v>1</v>
          </cell>
        </row>
        <row r="429">
          <cell r="R429" t="str">
            <v>LADWP p491303</v>
          </cell>
          <cell r="S429">
            <v>2</v>
          </cell>
        </row>
        <row r="430">
          <cell r="R430" t="str">
            <v>LADWP s491303</v>
          </cell>
          <cell r="S430">
            <v>2</v>
          </cell>
        </row>
        <row r="431">
          <cell r="R431" t="str">
            <v>LADWP p491304</v>
          </cell>
          <cell r="S431">
            <v>2</v>
          </cell>
        </row>
        <row r="432">
          <cell r="R432" t="str">
            <v>LADWP s491304</v>
          </cell>
          <cell r="S432">
            <v>2</v>
          </cell>
        </row>
        <row r="433">
          <cell r="R433" t="str">
            <v>Leaning Juniper 1</v>
          </cell>
          <cell r="S433">
            <v>2</v>
          </cell>
        </row>
        <row r="434">
          <cell r="R434" t="str">
            <v>Lewis River Loss of Efficiency</v>
          </cell>
          <cell r="S434">
            <v>8</v>
          </cell>
        </row>
        <row r="435">
          <cell r="R435" t="str">
            <v>Lewis River Motoring Loss</v>
          </cell>
          <cell r="S435">
            <v>8</v>
          </cell>
        </row>
        <row r="436">
          <cell r="R436" t="str">
            <v>Lower Ridge Wind QF</v>
          </cell>
          <cell r="S436">
            <v>4</v>
          </cell>
        </row>
        <row r="437">
          <cell r="R437" t="str">
            <v>MagCorp Buythrough</v>
          </cell>
          <cell r="S437">
            <v>8</v>
          </cell>
        </row>
        <row r="438">
          <cell r="R438" t="str">
            <v>MagCorp Buythrough Winter</v>
          </cell>
          <cell r="S438">
            <v>8</v>
          </cell>
        </row>
        <row r="439">
          <cell r="R439" t="str">
            <v>MagCorp Curtailment</v>
          </cell>
          <cell r="S439">
            <v>8</v>
          </cell>
        </row>
        <row r="440">
          <cell r="R440" t="str">
            <v>MagCorp Curtailment (Historical)</v>
          </cell>
          <cell r="S440">
            <v>8</v>
          </cell>
        </row>
        <row r="441">
          <cell r="R441" t="str">
            <v>MagCorp Curtailment Winter</v>
          </cell>
          <cell r="S441">
            <v>8</v>
          </cell>
        </row>
        <row r="442">
          <cell r="R442" t="str">
            <v>MagCorp Curtailment Winter (Historical)</v>
          </cell>
          <cell r="S442">
            <v>8</v>
          </cell>
        </row>
        <row r="443">
          <cell r="R443" t="str">
            <v>Marengo</v>
          </cell>
          <cell r="S443">
            <v>9</v>
          </cell>
        </row>
        <row r="444">
          <cell r="R444" t="str">
            <v>Marengo I</v>
          </cell>
          <cell r="S444">
            <v>9</v>
          </cell>
        </row>
        <row r="445">
          <cell r="R445" t="str">
            <v>Marengo II</v>
          </cell>
          <cell r="S445">
            <v>9</v>
          </cell>
        </row>
        <row r="446">
          <cell r="R446" t="str">
            <v>McFadden Ridge Wind</v>
          </cell>
          <cell r="S446">
            <v>9</v>
          </cell>
        </row>
        <row r="447">
          <cell r="R447" t="str">
            <v>Monsanto Curtailment</v>
          </cell>
          <cell r="S447">
            <v>8</v>
          </cell>
        </row>
        <row r="448">
          <cell r="R448" t="str">
            <v>Monsanto Buythrough</v>
          </cell>
          <cell r="S448">
            <v>8</v>
          </cell>
        </row>
        <row r="449">
          <cell r="R449" t="str">
            <v>Monsanto Curtailment (Historical)</v>
          </cell>
          <cell r="S449">
            <v>2</v>
          </cell>
        </row>
        <row r="450">
          <cell r="R450" t="str">
            <v>Monsanto Excess Demand</v>
          </cell>
          <cell r="S450">
            <v>8</v>
          </cell>
        </row>
        <row r="451">
          <cell r="R451" t="str">
            <v>Morgan Stanley p189046</v>
          </cell>
          <cell r="S451">
            <v>2</v>
          </cell>
        </row>
        <row r="452">
          <cell r="R452" t="str">
            <v>Morgan Stanley p196538</v>
          </cell>
          <cell r="S452">
            <v>3</v>
          </cell>
        </row>
        <row r="453">
          <cell r="R453" t="str">
            <v>Morgan Stanley p206006</v>
          </cell>
          <cell r="S453">
            <v>3</v>
          </cell>
        </row>
        <row r="454">
          <cell r="R454" t="str">
            <v>Morgan Stanley p206008</v>
          </cell>
          <cell r="S454">
            <v>3</v>
          </cell>
        </row>
        <row r="455">
          <cell r="R455" t="str">
            <v>Morgan Stanley p207863</v>
          </cell>
          <cell r="S455">
            <v>6</v>
          </cell>
        </row>
        <row r="456">
          <cell r="R456" t="str">
            <v>Morgan Stanley p244840</v>
          </cell>
          <cell r="S456">
            <v>3</v>
          </cell>
        </row>
        <row r="457">
          <cell r="R457" t="str">
            <v>Morgan Stanley p244841</v>
          </cell>
          <cell r="S457">
            <v>3</v>
          </cell>
        </row>
        <row r="458">
          <cell r="R458" t="str">
            <v>Morgan Stanley p272153</v>
          </cell>
          <cell r="S458">
            <v>2</v>
          </cell>
        </row>
        <row r="459">
          <cell r="R459" t="str">
            <v>Morgan Stanley p272154</v>
          </cell>
          <cell r="S459">
            <v>2</v>
          </cell>
        </row>
        <row r="460">
          <cell r="R460" t="str">
            <v>Morgan Stanley p272156</v>
          </cell>
          <cell r="S460">
            <v>2</v>
          </cell>
        </row>
        <row r="461">
          <cell r="R461" t="str">
            <v>Morgan Stanley p272157</v>
          </cell>
          <cell r="S461">
            <v>2</v>
          </cell>
        </row>
        <row r="462">
          <cell r="R462" t="str">
            <v>Morgan Stanley p272158</v>
          </cell>
          <cell r="S462">
            <v>2</v>
          </cell>
        </row>
        <row r="463">
          <cell r="R463" t="str">
            <v>Morgan Stanley s207862</v>
          </cell>
          <cell r="S463">
            <v>2</v>
          </cell>
        </row>
        <row r="464">
          <cell r="R464" t="str">
            <v>Mountain Wind 1 QF</v>
          </cell>
          <cell r="S464">
            <v>4</v>
          </cell>
        </row>
        <row r="465">
          <cell r="R465" t="str">
            <v>Mountain Wind 2 QF</v>
          </cell>
          <cell r="S465">
            <v>4</v>
          </cell>
        </row>
        <row r="466">
          <cell r="R466" t="str">
            <v>Mule Hollow Wind QF</v>
          </cell>
          <cell r="S466">
            <v>4</v>
          </cell>
        </row>
        <row r="467">
          <cell r="R467" t="str">
            <v>NCPA p309009</v>
          </cell>
          <cell r="S467">
            <v>6</v>
          </cell>
        </row>
        <row r="468">
          <cell r="R468" t="str">
            <v>NCPA s309008</v>
          </cell>
          <cell r="S468">
            <v>6</v>
          </cell>
        </row>
        <row r="469">
          <cell r="R469" t="str">
            <v>Nebo Capacity Payment</v>
          </cell>
          <cell r="S469">
            <v>2</v>
          </cell>
        </row>
        <row r="470">
          <cell r="R470" t="str">
            <v>Non-Owned East - Obligation</v>
          </cell>
          <cell r="S470">
            <v>2</v>
          </cell>
        </row>
        <row r="471">
          <cell r="R471" t="str">
            <v>Non-Owned East - Offset</v>
          </cell>
          <cell r="S471">
            <v>2</v>
          </cell>
        </row>
        <row r="472">
          <cell r="R472" t="str">
            <v>Non-Owned West - Obligation</v>
          </cell>
          <cell r="S472">
            <v>2</v>
          </cell>
        </row>
        <row r="473">
          <cell r="R473" t="str">
            <v>Non-Owned West - Offset</v>
          </cell>
          <cell r="S473">
            <v>2</v>
          </cell>
        </row>
        <row r="474">
          <cell r="R474" t="str">
            <v>Non-Owned East Wind - Obligation</v>
          </cell>
          <cell r="S474">
            <v>2</v>
          </cell>
        </row>
        <row r="475">
          <cell r="R475" t="str">
            <v>Non-Owned East Wind - Offset</v>
          </cell>
          <cell r="S475">
            <v>2</v>
          </cell>
        </row>
        <row r="476">
          <cell r="R476" t="str">
            <v>Non-Owned West Wind - Obligation</v>
          </cell>
          <cell r="S476">
            <v>2</v>
          </cell>
        </row>
        <row r="477">
          <cell r="R477" t="str">
            <v>Non-Owned West Wind - Offset</v>
          </cell>
          <cell r="S477">
            <v>2</v>
          </cell>
        </row>
        <row r="478">
          <cell r="R478" t="str">
            <v>North Point Wind QF</v>
          </cell>
          <cell r="S478">
            <v>4</v>
          </cell>
        </row>
        <row r="479">
          <cell r="R479" t="str">
            <v>NUCOR</v>
          </cell>
          <cell r="S479">
            <v>2</v>
          </cell>
        </row>
        <row r="480">
          <cell r="R480" t="str">
            <v>NUCOR (De-rate)</v>
          </cell>
          <cell r="S480">
            <v>2</v>
          </cell>
        </row>
        <row r="481">
          <cell r="R481" t="str">
            <v>NVE s523485</v>
          </cell>
          <cell r="S481">
            <v>1</v>
          </cell>
        </row>
        <row r="482">
          <cell r="R482" t="str">
            <v>NVE s811499</v>
          </cell>
          <cell r="S482">
            <v>1</v>
          </cell>
        </row>
        <row r="483">
          <cell r="R483" t="str">
            <v>Oregon QF</v>
          </cell>
          <cell r="S483">
            <v>4</v>
          </cell>
        </row>
        <row r="484">
          <cell r="R484" t="str">
            <v>Oregon Pre-MSP QF</v>
          </cell>
          <cell r="S484">
            <v>4</v>
          </cell>
        </row>
        <row r="485">
          <cell r="R485" t="str">
            <v>Oregon Post-Merger Pre-MSP QF</v>
          </cell>
          <cell r="S485">
            <v>4</v>
          </cell>
        </row>
        <row r="486">
          <cell r="R486" t="str">
            <v>Oregon Post-MSP QF</v>
          </cell>
          <cell r="S486">
            <v>4</v>
          </cell>
        </row>
        <row r="487">
          <cell r="R487" t="str">
            <v>Oregon Pre-Merger QF</v>
          </cell>
          <cell r="S487">
            <v>4</v>
          </cell>
        </row>
        <row r="488">
          <cell r="R488" t="str">
            <v>Oregon Wind Farm QF</v>
          </cell>
          <cell r="S488">
            <v>4</v>
          </cell>
        </row>
        <row r="489">
          <cell r="R489" t="str">
            <v>P4 Production</v>
          </cell>
          <cell r="S489">
            <v>2</v>
          </cell>
        </row>
        <row r="490">
          <cell r="R490" t="str">
            <v>P4 Production (De-rate)</v>
          </cell>
          <cell r="S490">
            <v>1</v>
          </cell>
        </row>
        <row r="491">
          <cell r="R491" t="str">
            <v>Pacific Gas and Electric s524491</v>
          </cell>
          <cell r="S491">
            <v>1</v>
          </cell>
        </row>
        <row r="492">
          <cell r="R492" t="str">
            <v>PGE Cove</v>
          </cell>
          <cell r="S492">
            <v>2</v>
          </cell>
        </row>
        <row r="493">
          <cell r="R493" t="str">
            <v>Pine City Wind QF</v>
          </cell>
          <cell r="S493">
            <v>4</v>
          </cell>
        </row>
        <row r="494">
          <cell r="R494" t="str">
            <v>Pioneer Wind Park I QF</v>
          </cell>
          <cell r="S494">
            <v>4</v>
          </cell>
        </row>
        <row r="495">
          <cell r="R495" t="str">
            <v>Pioneer Wind Park II QF</v>
          </cell>
          <cell r="S495">
            <v>4</v>
          </cell>
        </row>
        <row r="496">
          <cell r="R496" t="str">
            <v>Pipeline Chehalis - Lateral</v>
          </cell>
          <cell r="S496">
            <v>11</v>
          </cell>
        </row>
        <row r="497">
          <cell r="R497" t="str">
            <v>Pipeline Chehalis - Main</v>
          </cell>
          <cell r="S497">
            <v>11</v>
          </cell>
        </row>
        <row r="498">
          <cell r="R498" t="str">
            <v>Pipeline Currant Creek Lateral</v>
          </cell>
          <cell r="S498">
            <v>11</v>
          </cell>
        </row>
        <row r="499">
          <cell r="R499" t="str">
            <v>Pipeline Hermiston Owned</v>
          </cell>
          <cell r="S499">
            <v>11</v>
          </cell>
        </row>
        <row r="500">
          <cell r="R500" t="str">
            <v>Pipeline Kern River Gas</v>
          </cell>
          <cell r="S500">
            <v>11</v>
          </cell>
        </row>
        <row r="501">
          <cell r="R501" t="str">
            <v>Pipeline Lake Side Lateral</v>
          </cell>
          <cell r="S501">
            <v>11</v>
          </cell>
        </row>
        <row r="502">
          <cell r="R502" t="str">
            <v>Pipeline Naughton</v>
          </cell>
          <cell r="S502">
            <v>14</v>
          </cell>
        </row>
        <row r="503">
          <cell r="R503" t="str">
            <v>Pipeline Reservation Fees</v>
          </cell>
          <cell r="S503">
            <v>11</v>
          </cell>
        </row>
        <row r="504">
          <cell r="R504" t="str">
            <v>Pipeline Southern System Expansion</v>
          </cell>
          <cell r="S504">
            <v>11</v>
          </cell>
        </row>
        <row r="505">
          <cell r="R505" t="str">
            <v>Power County North Wind QF p575612</v>
          </cell>
          <cell r="S505">
            <v>4</v>
          </cell>
        </row>
        <row r="506">
          <cell r="R506" t="str">
            <v>Power County South Wind QF p575614</v>
          </cell>
          <cell r="S506">
            <v>4</v>
          </cell>
        </row>
        <row r="507">
          <cell r="R507" t="str">
            <v>PSCo Exchange</v>
          </cell>
          <cell r="S507">
            <v>6</v>
          </cell>
        </row>
        <row r="508">
          <cell r="R508" t="str">
            <v>PSCo Exchange deliver</v>
          </cell>
          <cell r="S508">
            <v>6</v>
          </cell>
        </row>
        <row r="509">
          <cell r="R509" t="str">
            <v>PSCo FC III delivery</v>
          </cell>
          <cell r="S509">
            <v>6</v>
          </cell>
        </row>
        <row r="510">
          <cell r="R510" t="str">
            <v>PSCo FC III Generation</v>
          </cell>
          <cell r="S510">
            <v>6</v>
          </cell>
        </row>
        <row r="511">
          <cell r="R511" t="str">
            <v>PSCo Sale summer</v>
          </cell>
          <cell r="S511">
            <v>1</v>
          </cell>
        </row>
        <row r="512">
          <cell r="R512" t="str">
            <v>PSCo Sale winter</v>
          </cell>
          <cell r="S512">
            <v>1</v>
          </cell>
        </row>
        <row r="513">
          <cell r="R513" t="str">
            <v>Redding Exchange In</v>
          </cell>
          <cell r="S513">
            <v>6</v>
          </cell>
        </row>
        <row r="514">
          <cell r="R514" t="str">
            <v>Redding Exchange Out</v>
          </cell>
          <cell r="S514">
            <v>6</v>
          </cell>
        </row>
        <row r="515">
          <cell r="R515" t="str">
            <v>Ramp Loss East</v>
          </cell>
          <cell r="S515">
            <v>8</v>
          </cell>
        </row>
        <row r="516">
          <cell r="R516" t="str">
            <v>Ramp Loss West</v>
          </cell>
          <cell r="S516">
            <v>8</v>
          </cell>
        </row>
        <row r="517">
          <cell r="R517" t="str">
            <v>Rock River I</v>
          </cell>
          <cell r="S517">
            <v>2</v>
          </cell>
        </row>
        <row r="518">
          <cell r="R518" t="str">
            <v>Rolling Hills Wind</v>
          </cell>
          <cell r="S518">
            <v>9</v>
          </cell>
        </row>
        <row r="519">
          <cell r="R519" t="str">
            <v>Roseburg Dillard QF</v>
          </cell>
          <cell r="S519">
            <v>4</v>
          </cell>
        </row>
        <row r="520">
          <cell r="R520" t="str">
            <v>Roseburg Forest Products</v>
          </cell>
          <cell r="S520">
            <v>2</v>
          </cell>
        </row>
        <row r="521">
          <cell r="R521" t="str">
            <v>Salt River Project</v>
          </cell>
          <cell r="S521">
            <v>1</v>
          </cell>
        </row>
        <row r="522">
          <cell r="R522" t="str">
            <v>SCE Settlement</v>
          </cell>
          <cell r="S522">
            <v>1</v>
          </cell>
        </row>
        <row r="523">
          <cell r="R523" t="str">
            <v>Schwendiman QF</v>
          </cell>
          <cell r="S523">
            <v>4</v>
          </cell>
        </row>
        <row r="524">
          <cell r="R524" t="str">
            <v>SCE s513948</v>
          </cell>
          <cell r="S524">
            <v>1</v>
          </cell>
        </row>
        <row r="525">
          <cell r="R525" t="str">
            <v>SCL State Line delivery</v>
          </cell>
          <cell r="S525">
            <v>6</v>
          </cell>
        </row>
        <row r="526">
          <cell r="R526" t="str">
            <v>SCL State Line delivery LLH</v>
          </cell>
          <cell r="S526">
            <v>6</v>
          </cell>
        </row>
        <row r="527">
          <cell r="R527" t="str">
            <v>SCL State Line generation</v>
          </cell>
          <cell r="S527">
            <v>6</v>
          </cell>
        </row>
        <row r="528">
          <cell r="R528" t="str">
            <v>SCL State Line reserves</v>
          </cell>
          <cell r="S528">
            <v>6</v>
          </cell>
        </row>
        <row r="529">
          <cell r="R529" t="str">
            <v>SDGE s513949</v>
          </cell>
          <cell r="S529">
            <v>1</v>
          </cell>
        </row>
        <row r="530">
          <cell r="R530" t="str">
            <v>Seven Mile Wind</v>
          </cell>
          <cell r="S530">
            <v>9</v>
          </cell>
        </row>
        <row r="531">
          <cell r="R531" t="str">
            <v>Seven Mile II Wind</v>
          </cell>
          <cell r="S531">
            <v>9</v>
          </cell>
        </row>
        <row r="532">
          <cell r="R532" t="str">
            <v>Shell p489963</v>
          </cell>
          <cell r="S532">
            <v>6</v>
          </cell>
        </row>
        <row r="533">
          <cell r="R533" t="str">
            <v>Shell s489962</v>
          </cell>
          <cell r="S533">
            <v>6</v>
          </cell>
        </row>
        <row r="534">
          <cell r="R534" t="str">
            <v>Sierra Pacific II</v>
          </cell>
          <cell r="S534">
            <v>1</v>
          </cell>
        </row>
        <row r="535">
          <cell r="R535" t="str">
            <v>Simplot Phosphates</v>
          </cell>
          <cell r="S535">
            <v>4</v>
          </cell>
        </row>
        <row r="536">
          <cell r="R536" t="str">
            <v>Small Purchases east</v>
          </cell>
          <cell r="S536">
            <v>2</v>
          </cell>
        </row>
        <row r="537">
          <cell r="R537" t="str">
            <v>Small Purchases west</v>
          </cell>
          <cell r="S537">
            <v>2</v>
          </cell>
        </row>
        <row r="538">
          <cell r="R538" t="str">
            <v>SMUD</v>
          </cell>
          <cell r="S538">
            <v>1</v>
          </cell>
        </row>
        <row r="539">
          <cell r="R539" t="str">
            <v>SMUD Provisional</v>
          </cell>
          <cell r="S539">
            <v>1</v>
          </cell>
        </row>
        <row r="540">
          <cell r="R540" t="str">
            <v>SMUD Monthly</v>
          </cell>
          <cell r="S540">
            <v>1</v>
          </cell>
        </row>
        <row r="541">
          <cell r="R541" t="str">
            <v>Spanish Fork Wind 2 QF</v>
          </cell>
          <cell r="S541">
            <v>4</v>
          </cell>
        </row>
        <row r="542">
          <cell r="R542" t="str">
            <v>Station Service East</v>
          </cell>
          <cell r="S542">
            <v>8</v>
          </cell>
        </row>
        <row r="543">
          <cell r="R543" t="str">
            <v>Station Service West</v>
          </cell>
          <cell r="S543">
            <v>8</v>
          </cell>
        </row>
        <row r="544">
          <cell r="R544" t="str">
            <v>STF Index Trades - Buy - East</v>
          </cell>
          <cell r="S544">
            <v>13</v>
          </cell>
        </row>
        <row r="545">
          <cell r="R545" t="str">
            <v>STF Index Trades - Buy - West</v>
          </cell>
          <cell r="S545">
            <v>13</v>
          </cell>
        </row>
        <row r="546">
          <cell r="R546" t="str">
            <v>STF Index Trades - Sell - East</v>
          </cell>
          <cell r="S546">
            <v>12</v>
          </cell>
        </row>
        <row r="547">
          <cell r="R547" t="str">
            <v>STF Index Trades - Sell - West</v>
          </cell>
          <cell r="S547">
            <v>12</v>
          </cell>
        </row>
        <row r="548">
          <cell r="R548" t="str">
            <v>STF Trading Margin</v>
          </cell>
          <cell r="S548">
            <v>12</v>
          </cell>
        </row>
        <row r="549">
          <cell r="R549" t="str">
            <v>Sunnyside (QF) additional</v>
          </cell>
          <cell r="S549">
            <v>4</v>
          </cell>
        </row>
        <row r="550">
          <cell r="R550" t="str">
            <v>Sunnyside (QF) base</v>
          </cell>
          <cell r="S550">
            <v>4</v>
          </cell>
        </row>
        <row r="551">
          <cell r="R551" t="str">
            <v>Tesoro QF</v>
          </cell>
          <cell r="S551">
            <v>4</v>
          </cell>
        </row>
        <row r="552">
          <cell r="R552" t="str">
            <v>Three Buttes Wind</v>
          </cell>
          <cell r="S552">
            <v>2</v>
          </cell>
        </row>
        <row r="553">
          <cell r="R553" t="str">
            <v>Threemile Canyon Wind QF p500139</v>
          </cell>
          <cell r="S553">
            <v>4</v>
          </cell>
        </row>
        <row r="554">
          <cell r="R554" t="str">
            <v>Top of the World Wind p522807</v>
          </cell>
          <cell r="S554">
            <v>2</v>
          </cell>
        </row>
        <row r="555">
          <cell r="R555" t="str">
            <v>Top of the World Wind p575862</v>
          </cell>
          <cell r="S555">
            <v>2</v>
          </cell>
        </row>
        <row r="556">
          <cell r="R556" t="str">
            <v>TransAlta p371343</v>
          </cell>
          <cell r="S556">
            <v>6</v>
          </cell>
        </row>
        <row r="557">
          <cell r="R557" t="str">
            <v>TransAlta Purchase Flat</v>
          </cell>
          <cell r="S557">
            <v>2</v>
          </cell>
        </row>
        <row r="558">
          <cell r="R558" t="str">
            <v>TransAlta Purchase Index</v>
          </cell>
          <cell r="S558">
            <v>2</v>
          </cell>
        </row>
        <row r="559">
          <cell r="R559" t="str">
            <v>TransAlta s371344</v>
          </cell>
          <cell r="S559">
            <v>6</v>
          </cell>
        </row>
        <row r="560">
          <cell r="R560" t="str">
            <v>Transmission East</v>
          </cell>
          <cell r="S560">
            <v>10</v>
          </cell>
        </row>
        <row r="561">
          <cell r="R561" t="str">
            <v>Transmission West</v>
          </cell>
          <cell r="S561">
            <v>10</v>
          </cell>
        </row>
        <row r="562">
          <cell r="R562" t="str">
            <v>Tri-State Exchange</v>
          </cell>
          <cell r="S562">
            <v>6</v>
          </cell>
        </row>
        <row r="563">
          <cell r="R563" t="str">
            <v>Tri-State Exchange return</v>
          </cell>
          <cell r="S563">
            <v>6</v>
          </cell>
        </row>
        <row r="564">
          <cell r="R564" t="str">
            <v>Tri-State Purchase</v>
          </cell>
          <cell r="S564">
            <v>2</v>
          </cell>
        </row>
        <row r="565">
          <cell r="R565" t="str">
            <v>UAMPS s223863</v>
          </cell>
          <cell r="S565">
            <v>1</v>
          </cell>
        </row>
        <row r="566">
          <cell r="R566" t="str">
            <v>UAMPS s404236</v>
          </cell>
          <cell r="S566">
            <v>1</v>
          </cell>
        </row>
        <row r="567">
          <cell r="R567" t="str">
            <v>UBS AG 6X16 at 4C</v>
          </cell>
          <cell r="S567">
            <v>3</v>
          </cell>
        </row>
        <row r="568">
          <cell r="R568" t="str">
            <v>UBS p223199</v>
          </cell>
          <cell r="S568">
            <v>3</v>
          </cell>
        </row>
        <row r="569">
          <cell r="R569" t="str">
            <v>UBS p268848</v>
          </cell>
          <cell r="S569">
            <v>3</v>
          </cell>
        </row>
        <row r="570">
          <cell r="R570" t="str">
            <v>UBS p268850</v>
          </cell>
          <cell r="S570">
            <v>3</v>
          </cell>
        </row>
        <row r="571">
          <cell r="R571" t="str">
            <v>UMPA II</v>
          </cell>
          <cell r="S571">
            <v>1</v>
          </cell>
        </row>
        <row r="572">
          <cell r="R572" t="str">
            <v>US Magnesium QF</v>
          </cell>
          <cell r="S572">
            <v>4</v>
          </cell>
        </row>
        <row r="573">
          <cell r="R573" t="str">
            <v>US Magnesium Reserve</v>
          </cell>
          <cell r="S573">
            <v>2</v>
          </cell>
        </row>
        <row r="574">
          <cell r="R574" t="str">
            <v>Utah QF</v>
          </cell>
          <cell r="S574">
            <v>4</v>
          </cell>
        </row>
        <row r="575">
          <cell r="R575" t="str">
            <v>Utah Pre-MSP QF</v>
          </cell>
          <cell r="S575">
            <v>4</v>
          </cell>
        </row>
        <row r="576">
          <cell r="R576" t="str">
            <v>Utah Post-Merger Pre-MSP QF</v>
          </cell>
          <cell r="S576">
            <v>4</v>
          </cell>
        </row>
        <row r="577">
          <cell r="R577" t="str">
            <v>Utah Post-MSP QF</v>
          </cell>
          <cell r="S577">
            <v>4</v>
          </cell>
        </row>
        <row r="578">
          <cell r="R578" t="str">
            <v>Utah Pre-Merger QF</v>
          </cell>
          <cell r="S578">
            <v>4</v>
          </cell>
        </row>
        <row r="579">
          <cell r="R579" t="str">
            <v>Washington QF</v>
          </cell>
          <cell r="S579">
            <v>4</v>
          </cell>
        </row>
        <row r="580">
          <cell r="R580" t="str">
            <v>Washington Pre-MSP QF</v>
          </cell>
          <cell r="S580">
            <v>4</v>
          </cell>
        </row>
        <row r="581">
          <cell r="R581" t="str">
            <v>Washington Post-Merger Pre-MSP QF</v>
          </cell>
          <cell r="S581">
            <v>4</v>
          </cell>
        </row>
        <row r="582">
          <cell r="R582" t="str">
            <v>Washington Post-MSP QF</v>
          </cell>
          <cell r="S582">
            <v>4</v>
          </cell>
        </row>
        <row r="583">
          <cell r="R583" t="str">
            <v>Washington Pre-Merger QF</v>
          </cell>
          <cell r="S583">
            <v>4</v>
          </cell>
        </row>
        <row r="584">
          <cell r="R584" t="str">
            <v>West Valley Toll</v>
          </cell>
          <cell r="S584">
            <v>2</v>
          </cell>
        </row>
        <row r="585">
          <cell r="R585" t="str">
            <v>Weyerhaeuser QF</v>
          </cell>
          <cell r="S585">
            <v>4</v>
          </cell>
        </row>
        <row r="586">
          <cell r="R586" t="str">
            <v>Weyerhaeuser Reserve</v>
          </cell>
          <cell r="S586">
            <v>2</v>
          </cell>
        </row>
        <row r="587">
          <cell r="R587" t="str">
            <v>Wolverine Creek</v>
          </cell>
          <cell r="S587">
            <v>2</v>
          </cell>
        </row>
        <row r="588">
          <cell r="R588" t="str">
            <v>Wyoming QF</v>
          </cell>
          <cell r="S588">
            <v>4</v>
          </cell>
        </row>
        <row r="589">
          <cell r="R589" t="str">
            <v>Wyoming Pre-MSP QF</v>
          </cell>
          <cell r="S589">
            <v>4</v>
          </cell>
        </row>
        <row r="590">
          <cell r="R590" t="str">
            <v>Wyoming Post-Merger Pre-MSP QF</v>
          </cell>
          <cell r="S590">
            <v>4</v>
          </cell>
        </row>
        <row r="591">
          <cell r="R591" t="str">
            <v>Wyoming Post-MSP QF</v>
          </cell>
          <cell r="S591">
            <v>4</v>
          </cell>
        </row>
        <row r="592">
          <cell r="R592" t="str">
            <v>Wyoming Pre-Merger QF</v>
          </cell>
          <cell r="S592">
            <v>4</v>
          </cell>
        </row>
        <row r="593">
          <cell r="R593">
            <v>0</v>
          </cell>
          <cell r="S593">
            <v>0</v>
          </cell>
        </row>
        <row r="594">
          <cell r="R594">
            <v>0</v>
          </cell>
          <cell r="S594">
            <v>0</v>
          </cell>
        </row>
        <row r="595">
          <cell r="R595">
            <v>0</v>
          </cell>
          <cell r="S595">
            <v>0</v>
          </cell>
        </row>
        <row r="596">
          <cell r="R596">
            <v>0</v>
          </cell>
          <cell r="S596">
            <v>0</v>
          </cell>
        </row>
      </sheetData>
      <sheetData sheetId="7" refreshError="1"/>
      <sheetData sheetId="8" refreshError="1"/>
      <sheetData sheetId="9" refreshError="1"/>
      <sheetData sheetId="10" refreshError="1">
        <row r="41">
          <cell r="A41">
            <v>37196</v>
          </cell>
          <cell r="B41">
            <v>0.44227329059218473</v>
          </cell>
          <cell r="C41">
            <v>0.61387460599846122</v>
          </cell>
          <cell r="D41">
            <v>0</v>
          </cell>
          <cell r="E41">
            <v>0</v>
          </cell>
        </row>
        <row r="42">
          <cell r="A42">
            <v>37561</v>
          </cell>
          <cell r="B42">
            <v>0.46217558866883307</v>
          </cell>
          <cell r="C42">
            <v>0.6476377093283765</v>
          </cell>
          <cell r="D42">
            <v>0</v>
          </cell>
          <cell r="E42">
            <v>0</v>
          </cell>
        </row>
        <row r="43">
          <cell r="A43">
            <v>37926</v>
          </cell>
          <cell r="B43">
            <v>0.48297349015893043</v>
          </cell>
          <cell r="C43">
            <v>0.68325778334143727</v>
          </cell>
          <cell r="D43">
            <v>0</v>
          </cell>
          <cell r="E43">
            <v>0</v>
          </cell>
        </row>
        <row r="44">
          <cell r="A44">
            <v>38292</v>
          </cell>
          <cell r="B44">
            <v>0.50470729721608232</v>
          </cell>
          <cell r="C44">
            <v>0.72083696142521614</v>
          </cell>
          <cell r="D44">
            <v>0</v>
          </cell>
          <cell r="E44">
            <v>0</v>
          </cell>
        </row>
        <row r="45">
          <cell r="A45">
            <v>38657</v>
          </cell>
          <cell r="B45">
            <v>0.52741912559080595</v>
          </cell>
          <cell r="C45">
            <v>0.76048299430360311</v>
          </cell>
          <cell r="D45">
            <v>0</v>
          </cell>
          <cell r="E45">
            <v>0</v>
          </cell>
        </row>
        <row r="46">
          <cell r="A46">
            <v>39022</v>
          </cell>
          <cell r="B46">
            <v>0.55115298624239217</v>
          </cell>
          <cell r="C46">
            <v>0.80230955899030121</v>
          </cell>
          <cell r="D46">
            <v>0</v>
          </cell>
          <cell r="E46">
            <v>0</v>
          </cell>
        </row>
        <row r="47">
          <cell r="A47">
            <v>39387</v>
          </cell>
          <cell r="B47">
            <v>0.57595487062329975</v>
          </cell>
          <cell r="C47">
            <v>0.84643658473476779</v>
          </cell>
          <cell r="D47">
            <v>0</v>
          </cell>
          <cell r="E47">
            <v>0</v>
          </cell>
        </row>
        <row r="48">
          <cell r="A48">
            <v>39753</v>
          </cell>
          <cell r="B48">
            <v>0.6018728398013482</v>
          </cell>
          <cell r="C48">
            <v>0.8929905968951799</v>
          </cell>
          <cell r="D48">
            <v>0</v>
          </cell>
          <cell r="E48">
            <v>0</v>
          </cell>
        </row>
        <row r="49">
          <cell r="A49">
            <v>40118</v>
          </cell>
          <cell r="B49">
            <v>0.62895711759240869</v>
          </cell>
          <cell r="C49">
            <v>0.94210507972441482</v>
          </cell>
          <cell r="D49">
            <v>0</v>
          </cell>
          <cell r="E49">
            <v>0</v>
          </cell>
        </row>
        <row r="50">
          <cell r="A50">
            <v>40483</v>
          </cell>
          <cell r="B50">
            <v>0.65726018788406704</v>
          </cell>
          <cell r="C50">
            <v>0.99392085910925754</v>
          </cell>
          <cell r="D50">
            <v>0</v>
          </cell>
          <cell r="E50">
            <v>0</v>
          </cell>
        </row>
        <row r="51">
          <cell r="A51">
            <v>40848</v>
          </cell>
          <cell r="B51">
            <v>0.68683689633884992</v>
          </cell>
          <cell r="C51">
            <v>0</v>
          </cell>
          <cell r="D51">
            <v>0</v>
          </cell>
          <cell r="E51">
            <v>0</v>
          </cell>
        </row>
        <row r="52">
          <cell r="A52">
            <v>41214</v>
          </cell>
          <cell r="B52">
            <v>0.7177445566740982</v>
          </cell>
          <cell r="C52">
            <v>0</v>
          </cell>
          <cell r="D52">
            <v>0</v>
          </cell>
          <cell r="E52">
            <v>0</v>
          </cell>
        </row>
        <row r="53">
          <cell r="A53">
            <v>41579</v>
          </cell>
          <cell r="B53">
            <v>0.75004306172443236</v>
          </cell>
          <cell r="C53">
            <v>0</v>
          </cell>
          <cell r="D53">
            <v>0</v>
          </cell>
          <cell r="E53">
            <v>0</v>
          </cell>
        </row>
        <row r="54">
          <cell r="A54">
            <v>41944</v>
          </cell>
          <cell r="B54">
            <v>0.78379499950203191</v>
          </cell>
          <cell r="C54">
            <v>0</v>
          </cell>
          <cell r="D54">
            <v>0</v>
          </cell>
          <cell r="E54">
            <v>0</v>
          </cell>
        </row>
        <row r="55">
          <cell r="A55">
            <v>42309</v>
          </cell>
          <cell r="B55">
            <v>0.81906577447962303</v>
          </cell>
          <cell r="C55">
            <v>0</v>
          </cell>
          <cell r="D55">
            <v>0</v>
          </cell>
          <cell r="E55">
            <v>0</v>
          </cell>
        </row>
        <row r="56">
          <cell r="A56">
            <v>42675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on"/>
    </sheetNames>
    <sheetDataSet>
      <sheetData sheetId="0" refreshError="1">
        <row r="2">
          <cell r="A2">
            <v>10001</v>
          </cell>
          <cell r="B2">
            <v>10190</v>
          </cell>
          <cell r="C2">
            <v>1200</v>
          </cell>
          <cell r="E2">
            <v>1000</v>
          </cell>
        </row>
        <row r="3">
          <cell r="A3">
            <v>10011</v>
          </cell>
          <cell r="B3">
            <v>11832</v>
          </cell>
          <cell r="C3">
            <v>1200</v>
          </cell>
          <cell r="E3">
            <v>1000</v>
          </cell>
        </row>
        <row r="4">
          <cell r="A4">
            <v>10025</v>
          </cell>
          <cell r="B4">
            <v>11655</v>
          </cell>
          <cell r="C4">
            <v>1200</v>
          </cell>
          <cell r="E4">
            <v>1000</v>
          </cell>
        </row>
        <row r="5">
          <cell r="A5">
            <v>10026</v>
          </cell>
          <cell r="B5">
            <v>11683</v>
          </cell>
          <cell r="C5">
            <v>1200</v>
          </cell>
          <cell r="E5">
            <v>1000</v>
          </cell>
        </row>
        <row r="6">
          <cell r="A6">
            <v>10100</v>
          </cell>
          <cell r="B6">
            <v>10190</v>
          </cell>
          <cell r="C6">
            <v>1200</v>
          </cell>
          <cell r="E6">
            <v>1000</v>
          </cell>
        </row>
        <row r="7">
          <cell r="A7">
            <v>10175</v>
          </cell>
          <cell r="B7">
            <v>11676</v>
          </cell>
          <cell r="C7">
            <v>1200</v>
          </cell>
          <cell r="E7">
            <v>1000</v>
          </cell>
        </row>
        <row r="8">
          <cell r="A8">
            <v>10200</v>
          </cell>
          <cell r="B8">
            <v>11676</v>
          </cell>
          <cell r="C8">
            <v>1200</v>
          </cell>
          <cell r="E8">
            <v>1000</v>
          </cell>
        </row>
        <row r="9">
          <cell r="A9">
            <v>10265</v>
          </cell>
          <cell r="B9">
            <v>11676</v>
          </cell>
          <cell r="C9">
            <v>1200</v>
          </cell>
          <cell r="E9">
            <v>1000</v>
          </cell>
        </row>
        <row r="10">
          <cell r="A10">
            <v>10210</v>
          </cell>
          <cell r="B10">
            <v>11845</v>
          </cell>
          <cell r="C10">
            <v>1200</v>
          </cell>
          <cell r="E10">
            <v>1000</v>
          </cell>
        </row>
        <row r="11">
          <cell r="A11">
            <v>10305</v>
          </cell>
          <cell r="B11">
            <v>11622</v>
          </cell>
          <cell r="C11">
            <v>1200</v>
          </cell>
          <cell r="E11">
            <v>1000</v>
          </cell>
        </row>
        <row r="12">
          <cell r="A12">
            <v>10306</v>
          </cell>
          <cell r="B12">
            <v>11638</v>
          </cell>
          <cell r="C12">
            <v>1200</v>
          </cell>
          <cell r="E12">
            <v>1000</v>
          </cell>
        </row>
        <row r="13">
          <cell r="A13">
            <v>10310</v>
          </cell>
          <cell r="B13">
            <v>11625</v>
          </cell>
          <cell r="C13">
            <v>1200</v>
          </cell>
          <cell r="E13">
            <v>1000</v>
          </cell>
        </row>
        <row r="14">
          <cell r="A14">
            <v>10346</v>
          </cell>
          <cell r="B14">
            <v>11629</v>
          </cell>
          <cell r="C14">
            <v>1200</v>
          </cell>
          <cell r="E14">
            <v>1000</v>
          </cell>
        </row>
        <row r="15">
          <cell r="A15">
            <v>10355</v>
          </cell>
          <cell r="B15">
            <v>11629</v>
          </cell>
          <cell r="C15">
            <v>1200</v>
          </cell>
          <cell r="E15">
            <v>1000</v>
          </cell>
        </row>
        <row r="16">
          <cell r="A16">
            <v>10360</v>
          </cell>
          <cell r="B16">
            <v>11629</v>
          </cell>
          <cell r="C16">
            <v>1200</v>
          </cell>
          <cell r="E16">
            <v>1000</v>
          </cell>
        </row>
        <row r="17">
          <cell r="A17">
            <v>10365</v>
          </cell>
          <cell r="B17">
            <v>11629</v>
          </cell>
          <cell r="C17">
            <v>1200</v>
          </cell>
          <cell r="E17">
            <v>1000</v>
          </cell>
        </row>
        <row r="18">
          <cell r="A18">
            <v>10370</v>
          </cell>
          <cell r="B18">
            <v>11629</v>
          </cell>
          <cell r="C18">
            <v>1200</v>
          </cell>
          <cell r="E18">
            <v>1000</v>
          </cell>
        </row>
        <row r="19">
          <cell r="A19">
            <v>10375</v>
          </cell>
          <cell r="B19">
            <v>11629</v>
          </cell>
          <cell r="C19">
            <v>1200</v>
          </cell>
          <cell r="E19">
            <v>1000</v>
          </cell>
        </row>
        <row r="20">
          <cell r="A20">
            <v>10380</v>
          </cell>
          <cell r="B20">
            <v>11629</v>
          </cell>
          <cell r="C20">
            <v>1200</v>
          </cell>
          <cell r="E20">
            <v>1000</v>
          </cell>
        </row>
        <row r="21">
          <cell r="A21">
            <v>10385</v>
          </cell>
          <cell r="B21">
            <v>11629</v>
          </cell>
          <cell r="C21">
            <v>1200</v>
          </cell>
          <cell r="E21">
            <v>1000</v>
          </cell>
        </row>
        <row r="22">
          <cell r="A22">
            <v>10390</v>
          </cell>
          <cell r="B22">
            <v>11629</v>
          </cell>
          <cell r="C22">
            <v>1200</v>
          </cell>
          <cell r="E22">
            <v>1000</v>
          </cell>
        </row>
        <row r="23">
          <cell r="A23">
            <v>10395</v>
          </cell>
          <cell r="B23">
            <v>11629</v>
          </cell>
          <cell r="C23">
            <v>1200</v>
          </cell>
          <cell r="E23">
            <v>1000</v>
          </cell>
        </row>
        <row r="24">
          <cell r="A24">
            <v>10410</v>
          </cell>
          <cell r="B24">
            <v>11678</v>
          </cell>
          <cell r="C24">
            <v>1200</v>
          </cell>
          <cell r="E24">
            <v>1000</v>
          </cell>
        </row>
        <row r="25">
          <cell r="A25">
            <v>10412</v>
          </cell>
          <cell r="B25">
            <v>11682</v>
          </cell>
          <cell r="C25">
            <v>1200</v>
          </cell>
          <cell r="E25">
            <v>1000</v>
          </cell>
        </row>
        <row r="26">
          <cell r="A26">
            <v>10420</v>
          </cell>
          <cell r="B26">
            <v>11681</v>
          </cell>
          <cell r="C26">
            <v>1200</v>
          </cell>
          <cell r="E26">
            <v>1000</v>
          </cell>
        </row>
        <row r="27">
          <cell r="A27">
            <v>10440</v>
          </cell>
          <cell r="B27">
            <v>11683</v>
          </cell>
          <cell r="C27">
            <v>1200</v>
          </cell>
          <cell r="E27">
            <v>1000</v>
          </cell>
        </row>
        <row r="28">
          <cell r="A28">
            <v>10610</v>
          </cell>
          <cell r="B28">
            <v>11636</v>
          </cell>
          <cell r="C28">
            <v>1200</v>
          </cell>
          <cell r="E28">
            <v>1000</v>
          </cell>
        </row>
        <row r="29">
          <cell r="A29">
            <v>10625</v>
          </cell>
          <cell r="B29">
            <v>11636</v>
          </cell>
          <cell r="C29">
            <v>1200</v>
          </cell>
          <cell r="E29">
            <v>1000</v>
          </cell>
        </row>
        <row r="30">
          <cell r="A30">
            <v>10656</v>
          </cell>
          <cell r="B30">
            <v>11636</v>
          </cell>
          <cell r="C30">
            <v>1200</v>
          </cell>
          <cell r="E30">
            <v>1000</v>
          </cell>
        </row>
        <row r="31">
          <cell r="A31">
            <v>10700</v>
          </cell>
          <cell r="B31">
            <v>11758</v>
          </cell>
          <cell r="C31">
            <v>1201</v>
          </cell>
          <cell r="E31">
            <v>1000</v>
          </cell>
        </row>
        <row r="32">
          <cell r="A32">
            <v>10701</v>
          </cell>
          <cell r="B32">
            <v>11759</v>
          </cell>
          <cell r="C32">
            <v>1201</v>
          </cell>
          <cell r="E32">
            <v>1000</v>
          </cell>
        </row>
        <row r="33">
          <cell r="A33">
            <v>10810</v>
          </cell>
          <cell r="B33">
            <v>11625</v>
          </cell>
          <cell r="C33">
            <v>1200</v>
          </cell>
          <cell r="E33">
            <v>1000</v>
          </cell>
        </row>
        <row r="34">
          <cell r="A34">
            <v>10901</v>
          </cell>
          <cell r="B34">
            <v>11622</v>
          </cell>
          <cell r="C34">
            <v>1200</v>
          </cell>
          <cell r="E34">
            <v>1000</v>
          </cell>
        </row>
        <row r="35">
          <cell r="A35">
            <v>10910</v>
          </cell>
          <cell r="B35">
            <v>11622</v>
          </cell>
          <cell r="C35">
            <v>1200</v>
          </cell>
          <cell r="E35">
            <v>1000</v>
          </cell>
        </row>
        <row r="36">
          <cell r="A36">
            <v>11100</v>
          </cell>
          <cell r="B36">
            <v>11845</v>
          </cell>
          <cell r="C36">
            <v>1200</v>
          </cell>
          <cell r="E36">
            <v>1000</v>
          </cell>
        </row>
        <row r="37">
          <cell r="A37">
            <v>11334</v>
          </cell>
          <cell r="B37">
            <v>11845</v>
          </cell>
          <cell r="C37">
            <v>1200</v>
          </cell>
          <cell r="E37">
            <v>1000</v>
          </cell>
        </row>
        <row r="38">
          <cell r="A38">
            <v>17500</v>
          </cell>
          <cell r="B38">
            <v>10765</v>
          </cell>
          <cell r="C38">
            <v>1192</v>
          </cell>
          <cell r="E38">
            <v>1000</v>
          </cell>
        </row>
        <row r="39">
          <cell r="A39">
            <v>20030</v>
          </cell>
          <cell r="B39">
            <v>12248</v>
          </cell>
          <cell r="C39">
            <v>1201</v>
          </cell>
          <cell r="E39">
            <v>1000</v>
          </cell>
        </row>
        <row r="40">
          <cell r="A40">
            <v>20035</v>
          </cell>
          <cell r="B40">
            <v>12289</v>
          </cell>
          <cell r="C40">
            <v>1201</v>
          </cell>
          <cell r="E40">
            <v>1000</v>
          </cell>
        </row>
        <row r="41">
          <cell r="A41">
            <v>20041</v>
          </cell>
          <cell r="B41">
            <v>10113</v>
          </cell>
          <cell r="C41">
            <v>1033</v>
          </cell>
          <cell r="E41">
            <v>1000</v>
          </cell>
        </row>
        <row r="42">
          <cell r="A42">
            <v>20043</v>
          </cell>
          <cell r="B42">
            <v>11600</v>
          </cell>
          <cell r="C42">
            <v>1040</v>
          </cell>
          <cell r="E42">
            <v>1000</v>
          </cell>
        </row>
        <row r="43">
          <cell r="A43">
            <v>20044</v>
          </cell>
          <cell r="B43">
            <v>12249</v>
          </cell>
          <cell r="C43">
            <v>1201</v>
          </cell>
          <cell r="E43">
            <v>1000</v>
          </cell>
        </row>
        <row r="44">
          <cell r="A44">
            <v>20047</v>
          </cell>
          <cell r="B44">
            <v>10113</v>
          </cell>
          <cell r="C44">
            <v>1033</v>
          </cell>
          <cell r="E44">
            <v>1000</v>
          </cell>
        </row>
        <row r="45">
          <cell r="A45">
            <v>20049</v>
          </cell>
          <cell r="B45">
            <v>11887</v>
          </cell>
          <cell r="C45">
            <v>1200</v>
          </cell>
          <cell r="E45">
            <v>1000</v>
          </cell>
        </row>
        <row r="46">
          <cell r="A46">
            <v>20050</v>
          </cell>
          <cell r="B46">
            <v>11600</v>
          </cell>
          <cell r="C46">
            <v>1040</v>
          </cell>
          <cell r="E46">
            <v>1000</v>
          </cell>
        </row>
        <row r="47">
          <cell r="A47">
            <v>20055</v>
          </cell>
          <cell r="B47">
            <v>10764</v>
          </cell>
          <cell r="C47">
            <v>1192</v>
          </cell>
          <cell r="E47">
            <v>1000</v>
          </cell>
        </row>
        <row r="48">
          <cell r="A48">
            <v>20071</v>
          </cell>
          <cell r="B48">
            <v>11627</v>
          </cell>
          <cell r="C48">
            <v>1200</v>
          </cell>
          <cell r="E48">
            <v>1000</v>
          </cell>
        </row>
        <row r="49">
          <cell r="A49">
            <v>20072</v>
          </cell>
          <cell r="B49">
            <v>11634</v>
          </cell>
          <cell r="C49">
            <v>1200</v>
          </cell>
          <cell r="E49">
            <v>1000</v>
          </cell>
        </row>
        <row r="50">
          <cell r="A50">
            <v>20073</v>
          </cell>
          <cell r="B50">
            <v>11627</v>
          </cell>
          <cell r="C50">
            <v>1200</v>
          </cell>
          <cell r="E50">
            <v>1000</v>
          </cell>
        </row>
        <row r="51">
          <cell r="A51">
            <v>20100</v>
          </cell>
          <cell r="B51">
            <v>11636</v>
          </cell>
          <cell r="C51">
            <v>1200</v>
          </cell>
          <cell r="E51">
            <v>1000</v>
          </cell>
        </row>
        <row r="52">
          <cell r="A52">
            <v>20150</v>
          </cell>
          <cell r="B52">
            <v>11636</v>
          </cell>
          <cell r="C52">
            <v>1200</v>
          </cell>
          <cell r="E52">
            <v>1000</v>
          </cell>
        </row>
        <row r="53">
          <cell r="A53">
            <v>20203</v>
          </cell>
          <cell r="B53">
            <v>11676</v>
          </cell>
          <cell r="C53">
            <v>1200</v>
          </cell>
          <cell r="E53">
            <v>1000</v>
          </cell>
        </row>
        <row r="54">
          <cell r="A54">
            <v>20205</v>
          </cell>
          <cell r="B54">
            <v>11676</v>
          </cell>
          <cell r="C54">
            <v>1200</v>
          </cell>
          <cell r="E54">
            <v>1000</v>
          </cell>
        </row>
        <row r="55">
          <cell r="A55">
            <v>20209</v>
          </cell>
          <cell r="B55">
            <v>11676</v>
          </cell>
          <cell r="C55">
            <v>1200</v>
          </cell>
          <cell r="E55">
            <v>1000</v>
          </cell>
        </row>
        <row r="56">
          <cell r="A56">
            <v>20211</v>
          </cell>
          <cell r="B56">
            <v>11676</v>
          </cell>
          <cell r="C56">
            <v>1200</v>
          </cell>
          <cell r="E56">
            <v>1000</v>
          </cell>
        </row>
        <row r="57">
          <cell r="A57">
            <v>20232</v>
          </cell>
          <cell r="B57">
            <v>11676</v>
          </cell>
          <cell r="C57">
            <v>1200</v>
          </cell>
          <cell r="E57">
            <v>1000</v>
          </cell>
        </row>
        <row r="58">
          <cell r="A58">
            <v>20301</v>
          </cell>
          <cell r="B58">
            <v>12249</v>
          </cell>
          <cell r="C58">
            <v>1201</v>
          </cell>
          <cell r="E58">
            <v>1000</v>
          </cell>
        </row>
        <row r="59">
          <cell r="A59">
            <v>20310</v>
          </cell>
          <cell r="B59">
            <v>12293</v>
          </cell>
          <cell r="C59">
            <v>1201</v>
          </cell>
          <cell r="E59">
            <v>1000</v>
          </cell>
        </row>
        <row r="60">
          <cell r="A60">
            <v>20315</v>
          </cell>
          <cell r="B60">
            <v>12249</v>
          </cell>
          <cell r="C60">
            <v>1201</v>
          </cell>
          <cell r="E60">
            <v>1000</v>
          </cell>
        </row>
        <row r="61">
          <cell r="A61">
            <v>21010</v>
          </cell>
          <cell r="B61">
            <v>12249</v>
          </cell>
          <cell r="C61">
            <v>1201</v>
          </cell>
          <cell r="E61">
            <v>1000</v>
          </cell>
        </row>
        <row r="62">
          <cell r="A62">
            <v>21101</v>
          </cell>
          <cell r="B62">
            <v>11127</v>
          </cell>
          <cell r="C62">
            <v>1167</v>
          </cell>
          <cell r="E62">
            <v>1000</v>
          </cell>
        </row>
        <row r="63">
          <cell r="A63">
            <v>21102</v>
          </cell>
          <cell r="B63">
            <v>11127</v>
          </cell>
          <cell r="C63">
            <v>1167</v>
          </cell>
          <cell r="E63">
            <v>1000</v>
          </cell>
        </row>
        <row r="64">
          <cell r="A64">
            <v>21103</v>
          </cell>
          <cell r="B64">
            <v>11127</v>
          </cell>
          <cell r="C64">
            <v>1167</v>
          </cell>
          <cell r="E64">
            <v>1000</v>
          </cell>
        </row>
        <row r="65">
          <cell r="A65">
            <v>21104</v>
          </cell>
          <cell r="B65">
            <v>11127</v>
          </cell>
          <cell r="C65">
            <v>1167</v>
          </cell>
          <cell r="E65">
            <v>1000</v>
          </cell>
        </row>
        <row r="66">
          <cell r="A66">
            <v>21105</v>
          </cell>
          <cell r="B66">
            <v>11127</v>
          </cell>
          <cell r="C66">
            <v>1167</v>
          </cell>
          <cell r="E66">
            <v>1000</v>
          </cell>
        </row>
        <row r="67">
          <cell r="A67">
            <v>21106</v>
          </cell>
          <cell r="B67">
            <v>11127</v>
          </cell>
          <cell r="C67">
            <v>1167</v>
          </cell>
          <cell r="E67">
            <v>1000</v>
          </cell>
        </row>
        <row r="68">
          <cell r="A68">
            <v>21107</v>
          </cell>
          <cell r="B68">
            <v>11127</v>
          </cell>
          <cell r="C68">
            <v>1167</v>
          </cell>
          <cell r="E68">
            <v>1000</v>
          </cell>
        </row>
        <row r="69">
          <cell r="A69">
            <v>21201</v>
          </cell>
          <cell r="B69">
            <v>11127</v>
          </cell>
          <cell r="C69">
            <v>1167</v>
          </cell>
          <cell r="E69">
            <v>1000</v>
          </cell>
        </row>
        <row r="70">
          <cell r="A70">
            <v>21202</v>
          </cell>
          <cell r="B70">
            <v>11127</v>
          </cell>
          <cell r="C70">
            <v>1167</v>
          </cell>
          <cell r="E70">
            <v>1000</v>
          </cell>
        </row>
        <row r="71">
          <cell r="A71">
            <v>21203</v>
          </cell>
          <cell r="B71">
            <v>11127</v>
          </cell>
          <cell r="C71">
            <v>1167</v>
          </cell>
          <cell r="E71">
            <v>1000</v>
          </cell>
        </row>
        <row r="72">
          <cell r="A72">
            <v>21204</v>
          </cell>
          <cell r="B72">
            <v>11127</v>
          </cell>
          <cell r="C72">
            <v>1167</v>
          </cell>
          <cell r="E72">
            <v>1000</v>
          </cell>
        </row>
        <row r="73">
          <cell r="A73">
            <v>21205</v>
          </cell>
          <cell r="B73">
            <v>11127</v>
          </cell>
          <cell r="C73">
            <v>1167</v>
          </cell>
          <cell r="E73">
            <v>1000</v>
          </cell>
        </row>
        <row r="74">
          <cell r="A74">
            <v>21206</v>
          </cell>
          <cell r="B74">
            <v>11127</v>
          </cell>
          <cell r="C74">
            <v>1167</v>
          </cell>
          <cell r="E74">
            <v>1000</v>
          </cell>
        </row>
        <row r="75">
          <cell r="A75">
            <v>21207</v>
          </cell>
          <cell r="B75">
            <v>11127</v>
          </cell>
          <cell r="C75">
            <v>1167</v>
          </cell>
          <cell r="E75">
            <v>1000</v>
          </cell>
        </row>
        <row r="76">
          <cell r="A76">
            <v>21301</v>
          </cell>
          <cell r="B76">
            <v>11127</v>
          </cell>
          <cell r="C76">
            <v>1167</v>
          </cell>
          <cell r="E76">
            <v>1000</v>
          </cell>
        </row>
        <row r="77">
          <cell r="A77">
            <v>21302</v>
          </cell>
          <cell r="B77">
            <v>11127</v>
          </cell>
          <cell r="C77">
            <v>1167</v>
          </cell>
          <cell r="E77">
            <v>1000</v>
          </cell>
        </row>
        <row r="78">
          <cell r="A78">
            <v>21303</v>
          </cell>
          <cell r="B78">
            <v>11127</v>
          </cell>
          <cell r="C78">
            <v>1167</v>
          </cell>
          <cell r="E78">
            <v>1000</v>
          </cell>
        </row>
        <row r="79">
          <cell r="A79">
            <v>21401</v>
          </cell>
          <cell r="B79">
            <v>11127</v>
          </cell>
          <cell r="C79">
            <v>1167</v>
          </cell>
          <cell r="E79">
            <v>1000</v>
          </cell>
        </row>
        <row r="80">
          <cell r="A80">
            <v>21501</v>
          </cell>
          <cell r="B80">
            <v>11127</v>
          </cell>
          <cell r="C80">
            <v>1167</v>
          </cell>
          <cell r="E80">
            <v>1000</v>
          </cell>
        </row>
        <row r="81">
          <cell r="A81">
            <v>21601</v>
          </cell>
          <cell r="B81">
            <v>11127</v>
          </cell>
          <cell r="C81">
            <v>1167</v>
          </cell>
          <cell r="E81">
            <v>1000</v>
          </cell>
        </row>
        <row r="82">
          <cell r="A82">
            <v>21602</v>
          </cell>
          <cell r="B82">
            <v>11127</v>
          </cell>
          <cell r="C82">
            <v>1167</v>
          </cell>
          <cell r="E82">
            <v>1000</v>
          </cell>
        </row>
        <row r="83">
          <cell r="A83">
            <v>21603</v>
          </cell>
          <cell r="B83">
            <v>11127</v>
          </cell>
          <cell r="C83">
            <v>1167</v>
          </cell>
          <cell r="E83">
            <v>1000</v>
          </cell>
        </row>
        <row r="84">
          <cell r="A84">
            <v>21701</v>
          </cell>
          <cell r="B84">
            <v>11127</v>
          </cell>
          <cell r="C84">
            <v>1167</v>
          </cell>
          <cell r="E84">
            <v>1000</v>
          </cell>
        </row>
        <row r="85">
          <cell r="A85">
            <v>21702</v>
          </cell>
          <cell r="B85">
            <v>11127</v>
          </cell>
          <cell r="C85">
            <v>1167</v>
          </cell>
          <cell r="E85">
            <v>1000</v>
          </cell>
        </row>
        <row r="86">
          <cell r="A86">
            <v>21703</v>
          </cell>
          <cell r="B86">
            <v>11127</v>
          </cell>
          <cell r="C86">
            <v>1167</v>
          </cell>
          <cell r="E86">
            <v>1000</v>
          </cell>
        </row>
        <row r="87">
          <cell r="A87">
            <v>21704</v>
          </cell>
          <cell r="B87">
            <v>11127</v>
          </cell>
          <cell r="C87">
            <v>1167</v>
          </cell>
          <cell r="E87">
            <v>1000</v>
          </cell>
        </row>
        <row r="88">
          <cell r="A88">
            <v>21705</v>
          </cell>
          <cell r="B88">
            <v>11127</v>
          </cell>
          <cell r="C88">
            <v>1167</v>
          </cell>
          <cell r="E88">
            <v>1000</v>
          </cell>
        </row>
        <row r="89">
          <cell r="A89">
            <v>21801</v>
          </cell>
          <cell r="B89">
            <v>11127</v>
          </cell>
          <cell r="C89">
            <v>1167</v>
          </cell>
          <cell r="E89">
            <v>1000</v>
          </cell>
        </row>
        <row r="90">
          <cell r="A90">
            <v>21802</v>
          </cell>
          <cell r="B90">
            <v>11127</v>
          </cell>
          <cell r="C90">
            <v>1167</v>
          </cell>
          <cell r="E90">
            <v>1000</v>
          </cell>
        </row>
        <row r="91">
          <cell r="A91">
            <v>22052</v>
          </cell>
          <cell r="B91">
            <v>10817</v>
          </cell>
          <cell r="C91">
            <v>1167</v>
          </cell>
          <cell r="E91">
            <v>1000</v>
          </cell>
        </row>
        <row r="92">
          <cell r="A92">
            <v>22056</v>
          </cell>
          <cell r="B92">
            <v>10814</v>
          </cell>
          <cell r="C92">
            <v>1167</v>
          </cell>
          <cell r="E92">
            <v>1000</v>
          </cell>
        </row>
        <row r="93">
          <cell r="A93">
            <v>22058</v>
          </cell>
          <cell r="B93">
            <v>11126</v>
          </cell>
          <cell r="C93">
            <v>1167</v>
          </cell>
          <cell r="E93">
            <v>1000</v>
          </cell>
        </row>
        <row r="94">
          <cell r="A94">
            <v>22059</v>
          </cell>
          <cell r="B94">
            <v>11126</v>
          </cell>
          <cell r="C94">
            <v>1167</v>
          </cell>
          <cell r="E94">
            <v>1000</v>
          </cell>
        </row>
        <row r="95">
          <cell r="A95">
            <v>22114</v>
          </cell>
          <cell r="B95">
            <v>11871</v>
          </cell>
          <cell r="C95">
            <v>1030</v>
          </cell>
          <cell r="E95">
            <v>1000</v>
          </cell>
        </row>
        <row r="96">
          <cell r="A96">
            <v>22205</v>
          </cell>
          <cell r="B96">
            <v>11648</v>
          </cell>
          <cell r="C96">
            <v>1206</v>
          </cell>
          <cell r="E96">
            <v>1000</v>
          </cell>
        </row>
        <row r="97">
          <cell r="A97">
            <v>22215</v>
          </cell>
          <cell r="B97">
            <v>11651</v>
          </cell>
          <cell r="C97">
            <v>1200</v>
          </cell>
          <cell r="E97">
            <v>1000</v>
          </cell>
        </row>
        <row r="98">
          <cell r="A98">
            <v>22315</v>
          </cell>
          <cell r="B98">
            <v>11652</v>
          </cell>
          <cell r="C98">
            <v>1200</v>
          </cell>
          <cell r="E98">
            <v>1000</v>
          </cell>
        </row>
        <row r="99">
          <cell r="A99">
            <v>22335</v>
          </cell>
          <cell r="B99">
            <v>11650</v>
          </cell>
          <cell r="C99">
            <v>1200</v>
          </cell>
          <cell r="E99">
            <v>1000</v>
          </cell>
        </row>
        <row r="100">
          <cell r="A100">
            <v>22355</v>
          </cell>
          <cell r="B100">
            <v>11648</v>
          </cell>
          <cell r="C100">
            <v>1200</v>
          </cell>
          <cell r="E100">
            <v>1000</v>
          </cell>
        </row>
        <row r="101">
          <cell r="A101">
            <v>22415</v>
          </cell>
          <cell r="B101">
            <v>11655</v>
          </cell>
          <cell r="C101">
            <v>1200</v>
          </cell>
          <cell r="E101">
            <v>1000</v>
          </cell>
        </row>
        <row r="102">
          <cell r="A102">
            <v>22425</v>
          </cell>
          <cell r="B102">
            <v>11653</v>
          </cell>
          <cell r="C102">
            <v>1200</v>
          </cell>
          <cell r="E102">
            <v>1000</v>
          </cell>
        </row>
        <row r="103">
          <cell r="A103">
            <v>22435</v>
          </cell>
          <cell r="B103">
            <v>11648</v>
          </cell>
          <cell r="C103">
            <v>1200</v>
          </cell>
          <cell r="E103">
            <v>1000</v>
          </cell>
        </row>
        <row r="104">
          <cell r="A104">
            <v>22460</v>
          </cell>
          <cell r="B104">
            <v>11654</v>
          </cell>
          <cell r="C104">
            <v>1200</v>
          </cell>
          <cell r="E104">
            <v>1000</v>
          </cell>
        </row>
        <row r="105">
          <cell r="A105">
            <v>22510</v>
          </cell>
          <cell r="B105">
            <v>11648</v>
          </cell>
          <cell r="C105">
            <v>1200</v>
          </cell>
          <cell r="E105">
            <v>1000</v>
          </cell>
        </row>
        <row r="106">
          <cell r="A106">
            <v>22540</v>
          </cell>
          <cell r="B106">
            <v>11682</v>
          </cell>
          <cell r="C106">
            <v>1200</v>
          </cell>
          <cell r="E106">
            <v>1000</v>
          </cell>
        </row>
        <row r="107">
          <cell r="A107">
            <v>22725</v>
          </cell>
          <cell r="B107">
            <v>11655</v>
          </cell>
          <cell r="C107">
            <v>1200</v>
          </cell>
          <cell r="E107">
            <v>1000</v>
          </cell>
        </row>
        <row r="108">
          <cell r="A108">
            <v>22760</v>
          </cell>
          <cell r="B108">
            <v>11898</v>
          </cell>
          <cell r="C108">
            <v>1200</v>
          </cell>
          <cell r="E108">
            <v>1000</v>
          </cell>
        </row>
        <row r="109">
          <cell r="A109">
            <v>22761</v>
          </cell>
          <cell r="B109">
            <v>11898</v>
          </cell>
          <cell r="C109">
            <v>1200</v>
          </cell>
          <cell r="E109">
            <v>1000</v>
          </cell>
        </row>
        <row r="110">
          <cell r="A110">
            <v>22762</v>
          </cell>
          <cell r="B110">
            <v>11898</v>
          </cell>
          <cell r="C110">
            <v>1200</v>
          </cell>
          <cell r="E110">
            <v>1000</v>
          </cell>
        </row>
        <row r="111">
          <cell r="A111">
            <v>22801</v>
          </cell>
          <cell r="B111">
            <v>11679</v>
          </cell>
          <cell r="C111">
            <v>1200</v>
          </cell>
          <cell r="E111">
            <v>1000</v>
          </cell>
        </row>
        <row r="112">
          <cell r="A112">
            <v>22803</v>
          </cell>
          <cell r="B112">
            <v>11679</v>
          </cell>
          <cell r="C112">
            <v>1200</v>
          </cell>
          <cell r="E112">
            <v>1000</v>
          </cell>
        </row>
        <row r="113">
          <cell r="A113">
            <v>22810</v>
          </cell>
          <cell r="B113">
            <v>11679</v>
          </cell>
          <cell r="C113">
            <v>1200</v>
          </cell>
          <cell r="E113">
            <v>1000</v>
          </cell>
        </row>
        <row r="114">
          <cell r="A114">
            <v>22811</v>
          </cell>
          <cell r="B114">
            <v>11680</v>
          </cell>
          <cell r="C114">
            <v>1200</v>
          </cell>
          <cell r="E114">
            <v>1000</v>
          </cell>
        </row>
        <row r="115">
          <cell r="A115">
            <v>22812</v>
          </cell>
          <cell r="B115">
            <v>11680</v>
          </cell>
          <cell r="C115">
            <v>1200</v>
          </cell>
          <cell r="E115">
            <v>1000</v>
          </cell>
        </row>
        <row r="116">
          <cell r="A116">
            <v>22815</v>
          </cell>
          <cell r="B116">
            <v>11679</v>
          </cell>
          <cell r="C116">
            <v>1200</v>
          </cell>
          <cell r="E116">
            <v>1000</v>
          </cell>
        </row>
        <row r="117">
          <cell r="A117">
            <v>22820</v>
          </cell>
          <cell r="B117">
            <v>11679</v>
          </cell>
          <cell r="C117">
            <v>1200</v>
          </cell>
          <cell r="E117">
            <v>1000</v>
          </cell>
        </row>
        <row r="118">
          <cell r="A118">
            <v>22830</v>
          </cell>
          <cell r="B118">
            <v>11679</v>
          </cell>
          <cell r="C118">
            <v>1200</v>
          </cell>
          <cell r="E118">
            <v>1000</v>
          </cell>
        </row>
        <row r="119">
          <cell r="A119">
            <v>22850</v>
          </cell>
          <cell r="B119">
            <v>11679</v>
          </cell>
          <cell r="C119">
            <v>1200</v>
          </cell>
          <cell r="E119">
            <v>1000</v>
          </cell>
        </row>
        <row r="120">
          <cell r="A120">
            <v>22860</v>
          </cell>
          <cell r="B120">
            <v>11679</v>
          </cell>
          <cell r="C120">
            <v>1200</v>
          </cell>
          <cell r="E120">
            <v>1000</v>
          </cell>
        </row>
        <row r="121">
          <cell r="A121">
            <v>22870</v>
          </cell>
          <cell r="B121">
            <v>11679</v>
          </cell>
          <cell r="C121">
            <v>1200</v>
          </cell>
          <cell r="E121">
            <v>1000</v>
          </cell>
        </row>
        <row r="122">
          <cell r="A122">
            <v>22880</v>
          </cell>
          <cell r="B122">
            <v>11679</v>
          </cell>
          <cell r="C122">
            <v>1200</v>
          </cell>
          <cell r="E122">
            <v>1000</v>
          </cell>
        </row>
        <row r="123">
          <cell r="A123">
            <v>22885</v>
          </cell>
          <cell r="B123">
            <v>11679</v>
          </cell>
          <cell r="C123">
            <v>1200</v>
          </cell>
          <cell r="E123">
            <v>1000</v>
          </cell>
        </row>
        <row r="124">
          <cell r="A124">
            <v>22890</v>
          </cell>
          <cell r="B124">
            <v>11679</v>
          </cell>
          <cell r="C124">
            <v>1200</v>
          </cell>
          <cell r="E124">
            <v>1000</v>
          </cell>
        </row>
        <row r="125">
          <cell r="A125">
            <v>22896</v>
          </cell>
          <cell r="B125">
            <v>11679</v>
          </cell>
          <cell r="C125">
            <v>1200</v>
          </cell>
          <cell r="E125">
            <v>1000</v>
          </cell>
        </row>
        <row r="126">
          <cell r="A126">
            <v>22905</v>
          </cell>
          <cell r="B126">
            <v>11656</v>
          </cell>
          <cell r="C126">
            <v>1200</v>
          </cell>
          <cell r="E126">
            <v>1000</v>
          </cell>
        </row>
        <row r="127">
          <cell r="A127">
            <v>23120</v>
          </cell>
          <cell r="B127">
            <v>11633</v>
          </cell>
          <cell r="C127">
            <v>1200</v>
          </cell>
          <cell r="E127">
            <v>1000</v>
          </cell>
        </row>
        <row r="128">
          <cell r="A128">
            <v>23126</v>
          </cell>
          <cell r="B128">
            <v>11883</v>
          </cell>
          <cell r="C128">
            <v>1167</v>
          </cell>
          <cell r="E128">
            <v>1000</v>
          </cell>
        </row>
        <row r="129">
          <cell r="A129">
            <v>23128</v>
          </cell>
          <cell r="B129">
            <v>11680</v>
          </cell>
          <cell r="C129">
            <v>1200</v>
          </cell>
          <cell r="E129">
            <v>1000</v>
          </cell>
        </row>
        <row r="130">
          <cell r="A130">
            <v>23129</v>
          </cell>
          <cell r="B130">
            <v>11680</v>
          </cell>
          <cell r="C130">
            <v>1200</v>
          </cell>
          <cell r="E130">
            <v>1000</v>
          </cell>
        </row>
        <row r="131">
          <cell r="A131">
            <v>23201</v>
          </cell>
          <cell r="B131">
            <v>12289</v>
          </cell>
          <cell r="C131">
            <v>1201</v>
          </cell>
          <cell r="E131">
            <v>1000</v>
          </cell>
        </row>
        <row r="132">
          <cell r="A132">
            <v>23220</v>
          </cell>
          <cell r="B132">
            <v>11647</v>
          </cell>
          <cell r="C132">
            <v>1200</v>
          </cell>
          <cell r="E132">
            <v>1000</v>
          </cell>
        </row>
        <row r="133">
          <cell r="A133">
            <v>23225</v>
          </cell>
          <cell r="B133">
            <v>11647</v>
          </cell>
          <cell r="C133">
            <v>1200</v>
          </cell>
          <cell r="E133">
            <v>1000</v>
          </cell>
        </row>
        <row r="134">
          <cell r="A134">
            <v>23240</v>
          </cell>
          <cell r="B134">
            <v>12293</v>
          </cell>
          <cell r="C134">
            <v>1201</v>
          </cell>
          <cell r="E134">
            <v>1000</v>
          </cell>
        </row>
        <row r="135">
          <cell r="A135">
            <v>23241</v>
          </cell>
          <cell r="B135">
            <v>12291</v>
          </cell>
          <cell r="C135">
            <v>1201</v>
          </cell>
          <cell r="E135">
            <v>1000</v>
          </cell>
        </row>
        <row r="136">
          <cell r="A136">
            <v>23300</v>
          </cell>
          <cell r="B136">
            <v>12290</v>
          </cell>
          <cell r="C136">
            <v>1201</v>
          </cell>
          <cell r="E136">
            <v>1000</v>
          </cell>
        </row>
        <row r="137">
          <cell r="A137">
            <v>23315</v>
          </cell>
          <cell r="B137">
            <v>11887</v>
          </cell>
          <cell r="C137">
            <v>1200</v>
          </cell>
          <cell r="E137">
            <v>1000</v>
          </cell>
        </row>
        <row r="138">
          <cell r="A138">
            <v>23316</v>
          </cell>
          <cell r="B138">
            <v>11829</v>
          </cell>
          <cell r="C138">
            <v>1200</v>
          </cell>
          <cell r="E138">
            <v>1000</v>
          </cell>
        </row>
        <row r="139">
          <cell r="A139">
            <v>23320</v>
          </cell>
          <cell r="B139">
            <v>11909</v>
          </cell>
          <cell r="C139">
            <v>1167</v>
          </cell>
          <cell r="E139">
            <v>1000</v>
          </cell>
        </row>
        <row r="140">
          <cell r="A140">
            <v>23330</v>
          </cell>
          <cell r="B140">
            <v>12293</v>
          </cell>
          <cell r="C140">
            <v>1201</v>
          </cell>
          <cell r="E140">
            <v>1000</v>
          </cell>
        </row>
        <row r="141">
          <cell r="A141">
            <v>23405</v>
          </cell>
          <cell r="B141">
            <v>11640</v>
          </cell>
          <cell r="C141">
            <v>1200</v>
          </cell>
          <cell r="E141">
            <v>1000</v>
          </cell>
        </row>
        <row r="142">
          <cell r="A142">
            <v>23420</v>
          </cell>
          <cell r="B142">
            <v>11640</v>
          </cell>
          <cell r="C142">
            <v>1200</v>
          </cell>
          <cell r="E142">
            <v>1000</v>
          </cell>
        </row>
        <row r="143">
          <cell r="A143">
            <v>23430</v>
          </cell>
          <cell r="B143">
            <v>11640</v>
          </cell>
          <cell r="C143">
            <v>1200</v>
          </cell>
          <cell r="E143">
            <v>1000</v>
          </cell>
        </row>
        <row r="144">
          <cell r="A144">
            <v>23440</v>
          </cell>
          <cell r="B144">
            <v>11640</v>
          </cell>
          <cell r="C144">
            <v>1200</v>
          </cell>
          <cell r="E144">
            <v>1000</v>
          </cell>
        </row>
        <row r="145">
          <cell r="A145">
            <v>23450</v>
          </cell>
          <cell r="B145">
            <v>11640</v>
          </cell>
          <cell r="C145">
            <v>1200</v>
          </cell>
          <cell r="E145">
            <v>1000</v>
          </cell>
        </row>
        <row r="146">
          <cell r="A146">
            <v>23550</v>
          </cell>
          <cell r="B146">
            <v>11530</v>
          </cell>
          <cell r="C146">
            <v>1200</v>
          </cell>
          <cell r="E146">
            <v>1000</v>
          </cell>
        </row>
        <row r="147">
          <cell r="A147">
            <v>23551</v>
          </cell>
          <cell r="B147">
            <v>12290</v>
          </cell>
          <cell r="C147">
            <v>1201</v>
          </cell>
          <cell r="E147">
            <v>1000</v>
          </cell>
        </row>
        <row r="148">
          <cell r="A148">
            <v>23555</v>
          </cell>
          <cell r="B148">
            <v>12290</v>
          </cell>
          <cell r="C148">
            <v>1201</v>
          </cell>
          <cell r="E148">
            <v>1000</v>
          </cell>
        </row>
        <row r="149">
          <cell r="A149">
            <v>23560</v>
          </cell>
          <cell r="B149">
            <v>12202</v>
          </cell>
          <cell r="C149">
            <v>1201</v>
          </cell>
          <cell r="E149">
            <v>1000</v>
          </cell>
        </row>
        <row r="150">
          <cell r="A150">
            <v>23561</v>
          </cell>
          <cell r="B150">
            <v>11838</v>
          </cell>
          <cell r="C150">
            <v>1200</v>
          </cell>
          <cell r="E150">
            <v>1000</v>
          </cell>
        </row>
        <row r="151">
          <cell r="A151">
            <v>23635</v>
          </cell>
          <cell r="B151">
            <v>11647</v>
          </cell>
          <cell r="C151">
            <v>1200</v>
          </cell>
          <cell r="E151">
            <v>1000</v>
          </cell>
        </row>
        <row r="152">
          <cell r="A152">
            <v>23700</v>
          </cell>
          <cell r="B152">
            <v>11647</v>
          </cell>
          <cell r="C152">
            <v>1200</v>
          </cell>
          <cell r="E152">
            <v>1000</v>
          </cell>
        </row>
        <row r="153">
          <cell r="A153">
            <v>23710</v>
          </cell>
          <cell r="B153">
            <v>11647</v>
          </cell>
          <cell r="C153">
            <v>1200</v>
          </cell>
          <cell r="E153">
            <v>1000</v>
          </cell>
        </row>
        <row r="154">
          <cell r="A154">
            <v>23720</v>
          </cell>
          <cell r="B154">
            <v>11647</v>
          </cell>
          <cell r="C154">
            <v>1200</v>
          </cell>
          <cell r="E154">
            <v>1000</v>
          </cell>
        </row>
        <row r="155">
          <cell r="A155">
            <v>24001</v>
          </cell>
          <cell r="B155">
            <v>10193</v>
          </cell>
          <cell r="C155">
            <v>1028</v>
          </cell>
          <cell r="E155">
            <v>1000</v>
          </cell>
        </row>
        <row r="156">
          <cell r="A156">
            <v>24002</v>
          </cell>
          <cell r="B156">
            <v>10193</v>
          </cell>
          <cell r="C156">
            <v>1028</v>
          </cell>
          <cell r="E156">
            <v>1000</v>
          </cell>
        </row>
        <row r="157">
          <cell r="A157">
            <v>25001</v>
          </cell>
          <cell r="B157">
            <v>11645</v>
          </cell>
          <cell r="C157">
            <v>1200</v>
          </cell>
          <cell r="E157">
            <v>1000</v>
          </cell>
        </row>
        <row r="158">
          <cell r="A158">
            <v>25002</v>
          </cell>
          <cell r="B158">
            <v>11886</v>
          </cell>
          <cell r="C158">
            <v>1200</v>
          </cell>
          <cell r="E158">
            <v>1000</v>
          </cell>
        </row>
        <row r="159">
          <cell r="A159">
            <v>25005</v>
          </cell>
          <cell r="B159">
            <v>11640</v>
          </cell>
          <cell r="C159">
            <v>1200</v>
          </cell>
          <cell r="E159">
            <v>1000</v>
          </cell>
        </row>
        <row r="160">
          <cell r="A160">
            <v>25012</v>
          </cell>
          <cell r="B160">
            <v>12304</v>
          </cell>
          <cell r="C160">
            <v>1200</v>
          </cell>
          <cell r="E160">
            <v>1000</v>
          </cell>
        </row>
        <row r="161">
          <cell r="A161">
            <v>25014</v>
          </cell>
          <cell r="B161">
            <v>12304</v>
          </cell>
          <cell r="C161">
            <v>1200</v>
          </cell>
          <cell r="E161">
            <v>1000</v>
          </cell>
        </row>
        <row r="162">
          <cell r="A162">
            <v>25022</v>
          </cell>
          <cell r="B162">
            <v>12303</v>
          </cell>
          <cell r="C162">
            <v>1200</v>
          </cell>
          <cell r="E162">
            <v>1000</v>
          </cell>
        </row>
        <row r="163">
          <cell r="A163">
            <v>25024</v>
          </cell>
          <cell r="B163">
            <v>11657</v>
          </cell>
          <cell r="C163">
            <v>1200</v>
          </cell>
          <cell r="E163">
            <v>1000</v>
          </cell>
        </row>
        <row r="164">
          <cell r="A164">
            <v>25026</v>
          </cell>
          <cell r="B164">
            <v>11657</v>
          </cell>
          <cell r="C164">
            <v>1200</v>
          </cell>
          <cell r="E164">
            <v>1000</v>
          </cell>
        </row>
        <row r="165">
          <cell r="A165">
            <v>25027</v>
          </cell>
          <cell r="B165">
            <v>11657</v>
          </cell>
          <cell r="C165">
            <v>1200</v>
          </cell>
          <cell r="E165">
            <v>1000</v>
          </cell>
        </row>
        <row r="166">
          <cell r="A166">
            <v>25028</v>
          </cell>
          <cell r="B166">
            <v>12303</v>
          </cell>
          <cell r="C166">
            <v>1200</v>
          </cell>
          <cell r="E166">
            <v>1000</v>
          </cell>
        </row>
        <row r="167">
          <cell r="A167">
            <v>25030</v>
          </cell>
          <cell r="B167">
            <v>11643</v>
          </cell>
          <cell r="C167">
            <v>1200</v>
          </cell>
          <cell r="E167">
            <v>1000</v>
          </cell>
        </row>
        <row r="168">
          <cell r="A168">
            <v>25050</v>
          </cell>
          <cell r="B168">
            <v>11641</v>
          </cell>
          <cell r="C168">
            <v>1200</v>
          </cell>
          <cell r="E168">
            <v>1000</v>
          </cell>
        </row>
        <row r="169">
          <cell r="A169">
            <v>25060</v>
          </cell>
          <cell r="B169">
            <v>11641</v>
          </cell>
          <cell r="C169">
            <v>1200</v>
          </cell>
          <cell r="E169">
            <v>1000</v>
          </cell>
        </row>
        <row r="170">
          <cell r="A170">
            <v>25070</v>
          </cell>
          <cell r="B170">
            <v>11643</v>
          </cell>
          <cell r="C170">
            <v>1200</v>
          </cell>
          <cell r="E170">
            <v>1000</v>
          </cell>
        </row>
        <row r="171">
          <cell r="A171">
            <v>25080</v>
          </cell>
          <cell r="B171">
            <v>11643</v>
          </cell>
          <cell r="C171">
            <v>1200</v>
          </cell>
          <cell r="E171">
            <v>1000</v>
          </cell>
        </row>
        <row r="172">
          <cell r="A172">
            <v>25090</v>
          </cell>
          <cell r="B172">
            <v>11643</v>
          </cell>
          <cell r="C172">
            <v>1200</v>
          </cell>
          <cell r="E172">
            <v>1000</v>
          </cell>
        </row>
        <row r="173">
          <cell r="A173">
            <v>25110</v>
          </cell>
          <cell r="B173">
            <v>11126</v>
          </cell>
          <cell r="C173">
            <v>1167</v>
          </cell>
          <cell r="E173">
            <v>1000</v>
          </cell>
        </row>
        <row r="174">
          <cell r="A174">
            <v>25112</v>
          </cell>
          <cell r="B174">
            <v>11686</v>
          </cell>
          <cell r="C174">
            <v>1201</v>
          </cell>
          <cell r="E174">
            <v>1000</v>
          </cell>
        </row>
        <row r="175">
          <cell r="A175">
            <v>25113</v>
          </cell>
          <cell r="B175">
            <v>11126</v>
          </cell>
          <cell r="C175">
            <v>1167</v>
          </cell>
          <cell r="E175">
            <v>1000</v>
          </cell>
        </row>
        <row r="176">
          <cell r="A176">
            <v>25132</v>
          </cell>
          <cell r="B176">
            <v>11686</v>
          </cell>
          <cell r="C176">
            <v>1201</v>
          </cell>
          <cell r="E176">
            <v>1000</v>
          </cell>
        </row>
        <row r="177">
          <cell r="A177">
            <v>25142</v>
          </cell>
          <cell r="B177">
            <v>11686</v>
          </cell>
          <cell r="C177">
            <v>1201</v>
          </cell>
          <cell r="E177">
            <v>1000</v>
          </cell>
        </row>
        <row r="178">
          <cell r="A178">
            <v>25160</v>
          </cell>
          <cell r="B178">
            <v>11744</v>
          </cell>
          <cell r="C178">
            <v>1201</v>
          </cell>
          <cell r="E178">
            <v>1000</v>
          </cell>
        </row>
        <row r="179">
          <cell r="A179">
            <v>25172</v>
          </cell>
          <cell r="B179">
            <v>11745</v>
          </cell>
          <cell r="C179">
            <v>1201</v>
          </cell>
          <cell r="E179">
            <v>1000</v>
          </cell>
        </row>
        <row r="180">
          <cell r="A180">
            <v>25173</v>
          </cell>
          <cell r="B180">
            <v>11744</v>
          </cell>
          <cell r="C180">
            <v>1201</v>
          </cell>
          <cell r="E180">
            <v>1000</v>
          </cell>
        </row>
        <row r="181">
          <cell r="A181">
            <v>25174</v>
          </cell>
          <cell r="B181">
            <v>11746</v>
          </cell>
          <cell r="C181">
            <v>1201</v>
          </cell>
          <cell r="E181">
            <v>1000</v>
          </cell>
        </row>
        <row r="182">
          <cell r="A182">
            <v>25176</v>
          </cell>
          <cell r="B182">
            <v>11747</v>
          </cell>
          <cell r="C182">
            <v>1201</v>
          </cell>
          <cell r="E182">
            <v>1000</v>
          </cell>
        </row>
        <row r="183">
          <cell r="A183">
            <v>25177</v>
          </cell>
          <cell r="B183">
            <v>11744</v>
          </cell>
          <cell r="C183">
            <v>1201</v>
          </cell>
          <cell r="E183">
            <v>1000</v>
          </cell>
        </row>
        <row r="184">
          <cell r="A184">
            <v>25178</v>
          </cell>
          <cell r="B184">
            <v>11744</v>
          </cell>
          <cell r="C184">
            <v>1201</v>
          </cell>
          <cell r="E184">
            <v>1000</v>
          </cell>
        </row>
        <row r="185">
          <cell r="A185">
            <v>25182</v>
          </cell>
          <cell r="B185">
            <v>11744</v>
          </cell>
          <cell r="C185">
            <v>1201</v>
          </cell>
          <cell r="E185">
            <v>1000</v>
          </cell>
        </row>
        <row r="186">
          <cell r="A186">
            <v>27001</v>
          </cell>
          <cell r="B186">
            <v>11674</v>
          </cell>
          <cell r="C186">
            <v>1200</v>
          </cell>
          <cell r="E186">
            <v>1000</v>
          </cell>
        </row>
        <row r="187">
          <cell r="A187">
            <v>27005</v>
          </cell>
          <cell r="B187">
            <v>11858</v>
          </cell>
          <cell r="C187">
            <v>1200</v>
          </cell>
          <cell r="E187">
            <v>1000</v>
          </cell>
        </row>
        <row r="188">
          <cell r="A188">
            <v>27010</v>
          </cell>
          <cell r="B188">
            <v>11674</v>
          </cell>
          <cell r="C188">
            <v>1200</v>
          </cell>
          <cell r="E188">
            <v>1000</v>
          </cell>
        </row>
        <row r="189">
          <cell r="A189">
            <v>27020</v>
          </cell>
          <cell r="B189">
            <v>11674</v>
          </cell>
          <cell r="C189">
            <v>1200</v>
          </cell>
          <cell r="E189">
            <v>1000</v>
          </cell>
        </row>
        <row r="190">
          <cell r="A190">
            <v>27030</v>
          </cell>
          <cell r="B190">
            <v>11674</v>
          </cell>
          <cell r="C190">
            <v>1200</v>
          </cell>
          <cell r="E190">
            <v>1000</v>
          </cell>
        </row>
        <row r="191">
          <cell r="A191">
            <v>27105</v>
          </cell>
          <cell r="B191">
            <v>11624</v>
          </cell>
          <cell r="C191">
            <v>1200</v>
          </cell>
          <cell r="E191">
            <v>1000</v>
          </cell>
        </row>
        <row r="192">
          <cell r="A192">
            <v>27110</v>
          </cell>
          <cell r="B192">
            <v>11626</v>
          </cell>
          <cell r="C192">
            <v>1200</v>
          </cell>
          <cell r="E192">
            <v>1000</v>
          </cell>
        </row>
        <row r="193">
          <cell r="A193">
            <v>27251</v>
          </cell>
          <cell r="B193">
            <v>11626</v>
          </cell>
          <cell r="C193">
            <v>1200</v>
          </cell>
          <cell r="E193">
            <v>1000</v>
          </cell>
        </row>
        <row r="194">
          <cell r="A194">
            <v>27311</v>
          </cell>
          <cell r="B194">
            <v>11632</v>
          </cell>
          <cell r="C194">
            <v>1200</v>
          </cell>
          <cell r="E194">
            <v>1000</v>
          </cell>
        </row>
        <row r="195">
          <cell r="A195">
            <v>27331</v>
          </cell>
          <cell r="B195">
            <v>11640</v>
          </cell>
          <cell r="C195">
            <v>1200</v>
          </cell>
          <cell r="E195">
            <v>1000</v>
          </cell>
        </row>
        <row r="196">
          <cell r="A196">
            <v>27335</v>
          </cell>
          <cell r="B196">
            <v>11640</v>
          </cell>
          <cell r="C196">
            <v>1200</v>
          </cell>
          <cell r="E196">
            <v>1000</v>
          </cell>
        </row>
        <row r="197">
          <cell r="A197">
            <v>27336</v>
          </cell>
          <cell r="B197">
            <v>11640</v>
          </cell>
          <cell r="C197">
            <v>1200</v>
          </cell>
          <cell r="E197">
            <v>1000</v>
          </cell>
        </row>
        <row r="198">
          <cell r="A198">
            <v>27361</v>
          </cell>
          <cell r="B198">
            <v>11640</v>
          </cell>
          <cell r="C198">
            <v>1200</v>
          </cell>
          <cell r="E198">
            <v>1000</v>
          </cell>
        </row>
        <row r="199">
          <cell r="A199">
            <v>27431</v>
          </cell>
          <cell r="B199">
            <v>11635</v>
          </cell>
          <cell r="C199">
            <v>1200</v>
          </cell>
          <cell r="E199">
            <v>1000</v>
          </cell>
        </row>
        <row r="200">
          <cell r="A200">
            <v>27441</v>
          </cell>
          <cell r="B200">
            <v>11635</v>
          </cell>
          <cell r="C200">
            <v>1200</v>
          </cell>
          <cell r="E200">
            <v>1000</v>
          </cell>
        </row>
        <row r="201">
          <cell r="A201">
            <v>27451</v>
          </cell>
          <cell r="B201">
            <v>11635</v>
          </cell>
          <cell r="C201">
            <v>1200</v>
          </cell>
          <cell r="E201">
            <v>1000</v>
          </cell>
        </row>
        <row r="202">
          <cell r="A202">
            <v>27601</v>
          </cell>
          <cell r="B202">
            <v>11624</v>
          </cell>
          <cell r="C202">
            <v>1200</v>
          </cell>
          <cell r="E202">
            <v>1000</v>
          </cell>
        </row>
        <row r="203">
          <cell r="A203">
            <v>27615</v>
          </cell>
          <cell r="B203">
            <v>11624</v>
          </cell>
          <cell r="C203">
            <v>1200</v>
          </cell>
          <cell r="E203">
            <v>1000</v>
          </cell>
        </row>
        <row r="204">
          <cell r="A204">
            <v>27620</v>
          </cell>
          <cell r="B204">
            <v>11624</v>
          </cell>
          <cell r="C204">
            <v>1200</v>
          </cell>
          <cell r="E204">
            <v>1000</v>
          </cell>
        </row>
        <row r="205">
          <cell r="A205">
            <v>27641</v>
          </cell>
          <cell r="B205">
            <v>11624</v>
          </cell>
          <cell r="C205">
            <v>1200</v>
          </cell>
          <cell r="E205">
            <v>1000</v>
          </cell>
        </row>
        <row r="206">
          <cell r="A206">
            <v>27645</v>
          </cell>
          <cell r="B206">
            <v>11624</v>
          </cell>
          <cell r="C206">
            <v>1200</v>
          </cell>
          <cell r="E206">
            <v>1000</v>
          </cell>
        </row>
        <row r="207">
          <cell r="A207">
            <v>27660</v>
          </cell>
          <cell r="B207">
            <v>11624</v>
          </cell>
          <cell r="C207">
            <v>1200</v>
          </cell>
          <cell r="E207">
            <v>1000</v>
          </cell>
        </row>
        <row r="208">
          <cell r="A208">
            <v>27680</v>
          </cell>
          <cell r="B208">
            <v>11629</v>
          </cell>
          <cell r="C208">
            <v>1200</v>
          </cell>
          <cell r="E208">
            <v>1000</v>
          </cell>
        </row>
        <row r="209">
          <cell r="A209">
            <v>27722</v>
          </cell>
          <cell r="B209">
            <v>11623</v>
          </cell>
          <cell r="C209">
            <v>1200</v>
          </cell>
          <cell r="E209">
            <v>1000</v>
          </cell>
        </row>
        <row r="210">
          <cell r="A210">
            <v>27724</v>
          </cell>
          <cell r="B210">
            <v>11623</v>
          </cell>
          <cell r="C210">
            <v>1200</v>
          </cell>
          <cell r="E210">
            <v>1000</v>
          </cell>
        </row>
        <row r="211">
          <cell r="A211">
            <v>27731</v>
          </cell>
          <cell r="B211">
            <v>11623</v>
          </cell>
          <cell r="C211">
            <v>1200</v>
          </cell>
          <cell r="E211">
            <v>1000</v>
          </cell>
        </row>
        <row r="212">
          <cell r="A212">
            <v>27733</v>
          </cell>
          <cell r="B212">
            <v>11623</v>
          </cell>
          <cell r="C212">
            <v>1200</v>
          </cell>
          <cell r="E212">
            <v>1000</v>
          </cell>
        </row>
        <row r="213">
          <cell r="A213">
            <v>27740</v>
          </cell>
          <cell r="B213">
            <v>11623</v>
          </cell>
          <cell r="C213">
            <v>1200</v>
          </cell>
          <cell r="E213">
            <v>1000</v>
          </cell>
        </row>
        <row r="214">
          <cell r="A214">
            <v>27750</v>
          </cell>
          <cell r="B214">
            <v>11623</v>
          </cell>
          <cell r="C214">
            <v>1200</v>
          </cell>
          <cell r="E214">
            <v>1000</v>
          </cell>
        </row>
        <row r="215">
          <cell r="A215">
            <v>27800</v>
          </cell>
          <cell r="B215">
            <v>11626</v>
          </cell>
          <cell r="C215">
            <v>1200</v>
          </cell>
          <cell r="E215">
            <v>1000</v>
          </cell>
        </row>
        <row r="216">
          <cell r="A216">
            <v>27801</v>
          </cell>
          <cell r="B216">
            <v>11626</v>
          </cell>
          <cell r="C216">
            <v>1200</v>
          </cell>
          <cell r="E216">
            <v>1000</v>
          </cell>
        </row>
        <row r="217">
          <cell r="A217">
            <v>27802</v>
          </cell>
          <cell r="B217">
            <v>11626</v>
          </cell>
          <cell r="C217">
            <v>1200</v>
          </cell>
          <cell r="E217">
            <v>1000</v>
          </cell>
        </row>
        <row r="218">
          <cell r="A218">
            <v>27851</v>
          </cell>
          <cell r="B218">
            <v>11630</v>
          </cell>
          <cell r="C218">
            <v>1200</v>
          </cell>
          <cell r="E218">
            <v>1000</v>
          </cell>
        </row>
        <row r="219">
          <cell r="A219">
            <v>27871</v>
          </cell>
          <cell r="B219">
            <v>11630</v>
          </cell>
          <cell r="C219">
            <v>1200</v>
          </cell>
          <cell r="E219">
            <v>1000</v>
          </cell>
        </row>
        <row r="220">
          <cell r="A220">
            <v>27872</v>
          </cell>
          <cell r="B220">
            <v>11883</v>
          </cell>
          <cell r="C220">
            <v>1167</v>
          </cell>
          <cell r="E220">
            <v>1000</v>
          </cell>
        </row>
        <row r="221">
          <cell r="A221">
            <v>27873</v>
          </cell>
          <cell r="B221">
            <v>11883</v>
          </cell>
          <cell r="C221">
            <v>1167</v>
          </cell>
          <cell r="E221">
            <v>1000</v>
          </cell>
        </row>
        <row r="222">
          <cell r="A222">
            <v>27874</v>
          </cell>
          <cell r="B222">
            <v>11624</v>
          </cell>
          <cell r="C222">
            <v>1200</v>
          </cell>
          <cell r="E222">
            <v>1000</v>
          </cell>
        </row>
        <row r="223">
          <cell r="A223">
            <v>27877</v>
          </cell>
          <cell r="B223">
            <v>11625</v>
          </cell>
          <cell r="C223">
            <v>1200</v>
          </cell>
          <cell r="E223">
            <v>1000</v>
          </cell>
        </row>
        <row r="224">
          <cell r="A224">
            <v>28002</v>
          </cell>
          <cell r="B224">
            <v>11630</v>
          </cell>
          <cell r="C224">
            <v>1200</v>
          </cell>
          <cell r="E224">
            <v>1000</v>
          </cell>
        </row>
        <row r="225">
          <cell r="A225">
            <v>28110</v>
          </cell>
          <cell r="B225">
            <v>11623</v>
          </cell>
          <cell r="C225">
            <v>1200</v>
          </cell>
          <cell r="E225">
            <v>1000</v>
          </cell>
        </row>
        <row r="226">
          <cell r="A226">
            <v>28111</v>
          </cell>
          <cell r="B226">
            <v>11624</v>
          </cell>
          <cell r="C226">
            <v>1200</v>
          </cell>
          <cell r="E226">
            <v>1000</v>
          </cell>
        </row>
        <row r="227">
          <cell r="A227">
            <v>28115</v>
          </cell>
          <cell r="B227">
            <v>11623</v>
          </cell>
          <cell r="C227">
            <v>1200</v>
          </cell>
          <cell r="E227">
            <v>1000</v>
          </cell>
        </row>
        <row r="228">
          <cell r="A228">
            <v>28400</v>
          </cell>
          <cell r="B228">
            <v>11622</v>
          </cell>
          <cell r="C228">
            <v>1200</v>
          </cell>
          <cell r="E228">
            <v>1000</v>
          </cell>
        </row>
        <row r="229">
          <cell r="A229">
            <v>28610</v>
          </cell>
          <cell r="B229">
            <v>11629</v>
          </cell>
          <cell r="C229">
            <v>1200</v>
          </cell>
          <cell r="E229">
            <v>1000</v>
          </cell>
        </row>
        <row r="230">
          <cell r="A230">
            <v>28620</v>
          </cell>
          <cell r="B230">
            <v>11629</v>
          </cell>
          <cell r="C230">
            <v>1200</v>
          </cell>
          <cell r="E230">
            <v>1000</v>
          </cell>
        </row>
        <row r="231">
          <cell r="A231">
            <v>28630</v>
          </cell>
          <cell r="B231">
            <v>11629</v>
          </cell>
          <cell r="C231">
            <v>1200</v>
          </cell>
          <cell r="E231">
            <v>1000</v>
          </cell>
        </row>
        <row r="232">
          <cell r="A232">
            <v>29001</v>
          </cell>
          <cell r="B232">
            <v>11833</v>
          </cell>
          <cell r="C232">
            <v>1200</v>
          </cell>
          <cell r="E232">
            <v>1000</v>
          </cell>
        </row>
        <row r="233">
          <cell r="A233">
            <v>29002</v>
          </cell>
          <cell r="B233">
            <v>11834</v>
          </cell>
          <cell r="C233">
            <v>1200</v>
          </cell>
          <cell r="E233">
            <v>1000</v>
          </cell>
        </row>
        <row r="234">
          <cell r="A234">
            <v>29003</v>
          </cell>
          <cell r="B234">
            <v>11767</v>
          </cell>
          <cell r="C234">
            <v>1201</v>
          </cell>
          <cell r="E234">
            <v>1000</v>
          </cell>
        </row>
        <row r="235">
          <cell r="A235">
            <v>29010</v>
          </cell>
          <cell r="B235">
            <v>11626</v>
          </cell>
          <cell r="C235">
            <v>1200</v>
          </cell>
          <cell r="E235">
            <v>1000</v>
          </cell>
        </row>
        <row r="236">
          <cell r="A236">
            <v>29015</v>
          </cell>
          <cell r="B236">
            <v>11833</v>
          </cell>
          <cell r="C236">
            <v>1200</v>
          </cell>
          <cell r="E236">
            <v>1000</v>
          </cell>
        </row>
        <row r="237">
          <cell r="A237">
            <v>29020</v>
          </cell>
          <cell r="B237">
            <v>11835</v>
          </cell>
          <cell r="C237">
            <v>1200</v>
          </cell>
          <cell r="E237">
            <v>1000</v>
          </cell>
        </row>
        <row r="238">
          <cell r="A238">
            <v>29021</v>
          </cell>
          <cell r="B238">
            <v>11766</v>
          </cell>
          <cell r="C238">
            <v>1201</v>
          </cell>
          <cell r="E238">
            <v>1000</v>
          </cell>
        </row>
        <row r="239">
          <cell r="A239">
            <v>29025</v>
          </cell>
          <cell r="B239">
            <v>11839</v>
          </cell>
          <cell r="C239">
            <v>1200</v>
          </cell>
          <cell r="E239">
            <v>1000</v>
          </cell>
        </row>
        <row r="240">
          <cell r="A240">
            <v>29035</v>
          </cell>
          <cell r="B240">
            <v>11768</v>
          </cell>
          <cell r="C240">
            <v>1201</v>
          </cell>
          <cell r="E240">
            <v>1000</v>
          </cell>
        </row>
        <row r="241">
          <cell r="A241">
            <v>29045</v>
          </cell>
          <cell r="B241">
            <v>11841</v>
          </cell>
          <cell r="C241">
            <v>1201</v>
          </cell>
          <cell r="E241">
            <v>1000</v>
          </cell>
        </row>
        <row r="242">
          <cell r="A242">
            <v>29055</v>
          </cell>
          <cell r="B242">
            <v>11835</v>
          </cell>
          <cell r="C242">
            <v>1200</v>
          </cell>
          <cell r="E242">
            <v>1000</v>
          </cell>
        </row>
        <row r="243">
          <cell r="A243">
            <v>29080</v>
          </cell>
          <cell r="B243">
            <v>10193</v>
          </cell>
          <cell r="C243">
            <v>1028</v>
          </cell>
          <cell r="E243">
            <v>1000</v>
          </cell>
        </row>
        <row r="244">
          <cell r="A244">
            <v>29090</v>
          </cell>
          <cell r="B244">
            <v>11906</v>
          </cell>
          <cell r="C244">
            <v>1167</v>
          </cell>
          <cell r="E244">
            <v>1000</v>
          </cell>
        </row>
        <row r="245">
          <cell r="A245">
            <v>29101</v>
          </cell>
          <cell r="B245">
            <v>11837</v>
          </cell>
          <cell r="C245">
            <v>1200</v>
          </cell>
          <cell r="E245">
            <v>1000</v>
          </cell>
        </row>
        <row r="246">
          <cell r="A246">
            <v>29102</v>
          </cell>
          <cell r="B246">
            <v>11837</v>
          </cell>
          <cell r="C246">
            <v>1200</v>
          </cell>
          <cell r="E246">
            <v>1000</v>
          </cell>
        </row>
        <row r="247">
          <cell r="A247">
            <v>29121</v>
          </cell>
          <cell r="B247">
            <v>11837</v>
          </cell>
          <cell r="C247">
            <v>1200</v>
          </cell>
          <cell r="E247">
            <v>1000</v>
          </cell>
        </row>
        <row r="248">
          <cell r="A248">
            <v>29131</v>
          </cell>
          <cell r="B248">
            <v>11838</v>
          </cell>
          <cell r="C248">
            <v>1200</v>
          </cell>
          <cell r="E248">
            <v>1000</v>
          </cell>
        </row>
        <row r="249">
          <cell r="A249">
            <v>29161</v>
          </cell>
          <cell r="B249">
            <v>11837</v>
          </cell>
          <cell r="C249">
            <v>1200</v>
          </cell>
          <cell r="E249">
            <v>1000</v>
          </cell>
        </row>
        <row r="250">
          <cell r="A250">
            <v>29171</v>
          </cell>
          <cell r="B250">
            <v>11838</v>
          </cell>
          <cell r="C250">
            <v>1200</v>
          </cell>
          <cell r="E250">
            <v>1000</v>
          </cell>
        </row>
        <row r="251">
          <cell r="A251">
            <v>29181</v>
          </cell>
          <cell r="B251">
            <v>11836</v>
          </cell>
          <cell r="C251">
            <v>1200</v>
          </cell>
          <cell r="E251">
            <v>1000</v>
          </cell>
        </row>
        <row r="252">
          <cell r="A252">
            <v>29202</v>
          </cell>
          <cell r="B252">
            <v>11837</v>
          </cell>
          <cell r="C252">
            <v>1290</v>
          </cell>
          <cell r="E252">
            <v>1000</v>
          </cell>
        </row>
        <row r="253">
          <cell r="A253">
            <v>29203</v>
          </cell>
          <cell r="B253">
            <v>11837</v>
          </cell>
          <cell r="C253">
            <v>1200</v>
          </cell>
          <cell r="E253">
            <v>1000</v>
          </cell>
        </row>
        <row r="254">
          <cell r="A254">
            <v>29204</v>
          </cell>
          <cell r="B254">
            <v>11837</v>
          </cell>
          <cell r="C254">
            <v>1200</v>
          </cell>
          <cell r="E254">
            <v>1000</v>
          </cell>
        </row>
        <row r="255">
          <cell r="A255">
            <v>29251</v>
          </cell>
          <cell r="B255">
            <v>11837</v>
          </cell>
          <cell r="C255">
            <v>1200</v>
          </cell>
          <cell r="E255">
            <v>1000</v>
          </cell>
        </row>
        <row r="256">
          <cell r="A256">
            <v>29252</v>
          </cell>
          <cell r="B256">
            <v>11837</v>
          </cell>
          <cell r="C256">
            <v>1200</v>
          </cell>
          <cell r="E256">
            <v>1000</v>
          </cell>
        </row>
        <row r="257">
          <cell r="A257">
            <v>29350</v>
          </cell>
          <cell r="B257">
            <v>11838</v>
          </cell>
          <cell r="C257">
            <v>1200</v>
          </cell>
          <cell r="E257">
            <v>1000</v>
          </cell>
        </row>
        <row r="258">
          <cell r="A258">
            <v>29360</v>
          </cell>
          <cell r="B258">
            <v>11838</v>
          </cell>
          <cell r="C258">
            <v>1200</v>
          </cell>
          <cell r="E258">
            <v>1000</v>
          </cell>
        </row>
        <row r="259">
          <cell r="A259">
            <v>29411</v>
          </cell>
          <cell r="B259">
            <v>11768</v>
          </cell>
          <cell r="C259">
            <v>1201</v>
          </cell>
          <cell r="E259">
            <v>1000</v>
          </cell>
        </row>
        <row r="260">
          <cell r="A260">
            <v>29452</v>
          </cell>
          <cell r="B260">
            <v>11837</v>
          </cell>
          <cell r="C260">
            <v>1200</v>
          </cell>
          <cell r="E260">
            <v>1000</v>
          </cell>
        </row>
        <row r="261">
          <cell r="A261">
            <v>29501</v>
          </cell>
          <cell r="B261">
            <v>11768</v>
          </cell>
          <cell r="C261">
            <v>1201</v>
          </cell>
          <cell r="E261">
            <v>1000</v>
          </cell>
        </row>
        <row r="262">
          <cell r="A262">
            <v>29531</v>
          </cell>
          <cell r="B262">
            <v>11768</v>
          </cell>
          <cell r="C262">
            <v>1201</v>
          </cell>
          <cell r="E262">
            <v>1000</v>
          </cell>
        </row>
        <row r="263">
          <cell r="A263">
            <v>29561</v>
          </cell>
          <cell r="B263">
            <v>1.1768000000000001</v>
          </cell>
          <cell r="C263">
            <v>1201</v>
          </cell>
          <cell r="E263">
            <v>1000</v>
          </cell>
        </row>
        <row r="264">
          <cell r="A264">
            <v>29591</v>
          </cell>
          <cell r="B264">
            <v>11768</v>
          </cell>
          <cell r="C264">
            <v>1201</v>
          </cell>
          <cell r="E264">
            <v>1000</v>
          </cell>
        </row>
        <row r="265">
          <cell r="A265">
            <v>29604</v>
          </cell>
          <cell r="B265">
            <v>11840</v>
          </cell>
          <cell r="C265">
            <v>1201</v>
          </cell>
          <cell r="E265">
            <v>1000</v>
          </cell>
        </row>
        <row r="266">
          <cell r="A266">
            <v>29701</v>
          </cell>
          <cell r="B266">
            <v>11841</v>
          </cell>
          <cell r="C266">
            <v>1201</v>
          </cell>
          <cell r="E266">
            <v>1000</v>
          </cell>
        </row>
        <row r="267">
          <cell r="A267">
            <v>29702</v>
          </cell>
          <cell r="B267">
            <v>11841</v>
          </cell>
          <cell r="C267">
            <v>1201</v>
          </cell>
          <cell r="E267">
            <v>1000</v>
          </cell>
        </row>
        <row r="268">
          <cell r="A268">
            <v>30015</v>
          </cell>
          <cell r="B268">
            <v>11628</v>
          </cell>
          <cell r="C268">
            <v>1200</v>
          </cell>
          <cell r="E268">
            <v>1000</v>
          </cell>
        </row>
        <row r="269">
          <cell r="A269">
            <v>30020</v>
          </cell>
          <cell r="B269">
            <v>11628</v>
          </cell>
          <cell r="C269">
            <v>1200</v>
          </cell>
          <cell r="E269">
            <v>1000</v>
          </cell>
        </row>
        <row r="270">
          <cell r="A270">
            <v>30055</v>
          </cell>
          <cell r="B270">
            <v>11628</v>
          </cell>
          <cell r="C270">
            <v>1200</v>
          </cell>
          <cell r="E270">
            <v>1000</v>
          </cell>
        </row>
        <row r="271">
          <cell r="A271">
            <v>30060</v>
          </cell>
          <cell r="B271">
            <v>11628</v>
          </cell>
          <cell r="C271">
            <v>1200</v>
          </cell>
          <cell r="E271">
            <v>1000</v>
          </cell>
        </row>
        <row r="272">
          <cell r="A272">
            <v>30065</v>
          </cell>
          <cell r="B272">
            <v>11628</v>
          </cell>
          <cell r="C272">
            <v>1200</v>
          </cell>
          <cell r="E272">
            <v>1000</v>
          </cell>
        </row>
        <row r="273">
          <cell r="A273">
            <v>40510</v>
          </cell>
          <cell r="B273">
            <v>11127</v>
          </cell>
          <cell r="C273">
            <v>1167</v>
          </cell>
          <cell r="E273">
            <v>1000</v>
          </cell>
        </row>
        <row r="274">
          <cell r="A274">
            <v>40610</v>
          </cell>
          <cell r="B274">
            <v>10903</v>
          </cell>
          <cell r="C274">
            <v>1122</v>
          </cell>
          <cell r="E274">
            <v>1000</v>
          </cell>
        </row>
        <row r="275">
          <cell r="A275">
            <v>40614</v>
          </cell>
          <cell r="B275">
            <v>10903</v>
          </cell>
          <cell r="C275">
            <v>1122</v>
          </cell>
          <cell r="E275">
            <v>1000</v>
          </cell>
        </row>
        <row r="276">
          <cell r="A276">
            <v>40616</v>
          </cell>
          <cell r="B276">
            <v>10903</v>
          </cell>
          <cell r="C276">
            <v>1122</v>
          </cell>
          <cell r="E276">
            <v>1000</v>
          </cell>
        </row>
        <row r="277">
          <cell r="A277">
            <v>40617</v>
          </cell>
          <cell r="B277">
            <v>10903</v>
          </cell>
          <cell r="C277">
            <v>1122</v>
          </cell>
          <cell r="E277">
            <v>1000</v>
          </cell>
        </row>
        <row r="278">
          <cell r="A278">
            <v>40618</v>
          </cell>
          <cell r="B278">
            <v>10903</v>
          </cell>
          <cell r="C278">
            <v>1122</v>
          </cell>
          <cell r="E278">
            <v>1000</v>
          </cell>
        </row>
        <row r="279">
          <cell r="A279">
            <v>40620</v>
          </cell>
          <cell r="B279">
            <v>10903</v>
          </cell>
          <cell r="C279">
            <v>1122</v>
          </cell>
          <cell r="E279">
            <v>1000</v>
          </cell>
        </row>
        <row r="280">
          <cell r="A280">
            <v>40710</v>
          </cell>
          <cell r="B280">
            <v>10823</v>
          </cell>
          <cell r="C280">
            <v>1106</v>
          </cell>
          <cell r="E280">
            <v>1000</v>
          </cell>
        </row>
        <row r="281">
          <cell r="A281">
            <v>40716</v>
          </cell>
          <cell r="B281">
            <v>10823</v>
          </cell>
          <cell r="C281">
            <v>1106</v>
          </cell>
          <cell r="E281">
            <v>1000</v>
          </cell>
        </row>
        <row r="282">
          <cell r="A282">
            <v>40717</v>
          </cell>
          <cell r="B282">
            <v>10823</v>
          </cell>
          <cell r="C282">
            <v>1106</v>
          </cell>
          <cell r="E282">
            <v>1000</v>
          </cell>
        </row>
        <row r="283">
          <cell r="A283">
            <v>40718</v>
          </cell>
          <cell r="B283">
            <v>10823</v>
          </cell>
          <cell r="C283">
            <v>1106</v>
          </cell>
          <cell r="E283">
            <v>1000</v>
          </cell>
        </row>
        <row r="284">
          <cell r="A284">
            <v>40726</v>
          </cell>
          <cell r="B284">
            <v>10855</v>
          </cell>
          <cell r="C284">
            <v>1110</v>
          </cell>
          <cell r="E284">
            <v>1000</v>
          </cell>
        </row>
        <row r="285">
          <cell r="A285">
            <v>40726</v>
          </cell>
          <cell r="B285">
            <v>10855</v>
          </cell>
          <cell r="C285">
            <v>1110</v>
          </cell>
          <cell r="E285">
            <v>1000</v>
          </cell>
        </row>
        <row r="286">
          <cell r="A286">
            <v>40727</v>
          </cell>
          <cell r="B286">
            <v>10855</v>
          </cell>
          <cell r="C286">
            <v>1110</v>
          </cell>
          <cell r="E286">
            <v>1000</v>
          </cell>
        </row>
        <row r="287">
          <cell r="A287">
            <v>40730</v>
          </cell>
          <cell r="B287">
            <v>10875</v>
          </cell>
          <cell r="C287">
            <v>1115</v>
          </cell>
          <cell r="E287">
            <v>1000</v>
          </cell>
        </row>
        <row r="288">
          <cell r="A288">
            <v>40733</v>
          </cell>
          <cell r="B288">
            <v>10875</v>
          </cell>
          <cell r="C288">
            <v>1115</v>
          </cell>
          <cell r="E288">
            <v>1000</v>
          </cell>
        </row>
        <row r="289">
          <cell r="A289">
            <v>40736</v>
          </cell>
          <cell r="B289">
            <v>10875</v>
          </cell>
          <cell r="C289">
            <v>1115</v>
          </cell>
          <cell r="E289">
            <v>1000</v>
          </cell>
        </row>
        <row r="290">
          <cell r="A290">
            <v>40737</v>
          </cell>
          <cell r="B290">
            <v>10875</v>
          </cell>
          <cell r="C290">
            <v>1115</v>
          </cell>
          <cell r="E290">
            <v>1000</v>
          </cell>
        </row>
        <row r="291">
          <cell r="A291">
            <v>40738</v>
          </cell>
          <cell r="B291">
            <v>10875</v>
          </cell>
          <cell r="C291">
            <v>1115</v>
          </cell>
          <cell r="E291">
            <v>1000</v>
          </cell>
        </row>
        <row r="292">
          <cell r="A292">
            <v>40740</v>
          </cell>
          <cell r="B292">
            <v>10867</v>
          </cell>
          <cell r="C292">
            <v>1113</v>
          </cell>
          <cell r="E292">
            <v>1000</v>
          </cell>
        </row>
        <row r="293">
          <cell r="A293">
            <v>40743</v>
          </cell>
          <cell r="B293">
            <v>10867</v>
          </cell>
          <cell r="C293">
            <v>1113</v>
          </cell>
          <cell r="E293">
            <v>1000</v>
          </cell>
        </row>
        <row r="294">
          <cell r="A294">
            <v>40746</v>
          </cell>
          <cell r="B294">
            <v>10867</v>
          </cell>
          <cell r="C294">
            <v>1113</v>
          </cell>
          <cell r="E294">
            <v>1000</v>
          </cell>
        </row>
        <row r="295">
          <cell r="A295">
            <v>40748</v>
          </cell>
          <cell r="B295">
            <v>10867</v>
          </cell>
          <cell r="C295">
            <v>1113</v>
          </cell>
          <cell r="E295">
            <v>1000</v>
          </cell>
        </row>
        <row r="296">
          <cell r="A296">
            <v>40749</v>
          </cell>
          <cell r="B296">
            <v>10867</v>
          </cell>
          <cell r="C296">
            <v>1113</v>
          </cell>
          <cell r="E296">
            <v>1000</v>
          </cell>
        </row>
        <row r="297">
          <cell r="A297">
            <v>40750</v>
          </cell>
          <cell r="B297">
            <v>10859</v>
          </cell>
          <cell r="C297">
            <v>1111</v>
          </cell>
          <cell r="E297">
            <v>1000</v>
          </cell>
        </row>
        <row r="298">
          <cell r="A298">
            <v>40751</v>
          </cell>
          <cell r="B298">
            <v>10765</v>
          </cell>
          <cell r="C298">
            <v>1192</v>
          </cell>
          <cell r="E298">
            <v>1000</v>
          </cell>
        </row>
        <row r="299">
          <cell r="A299">
            <v>40756</v>
          </cell>
          <cell r="B299">
            <v>10859</v>
          </cell>
          <cell r="C299">
            <v>1111</v>
          </cell>
          <cell r="E299">
            <v>1000</v>
          </cell>
        </row>
        <row r="300">
          <cell r="A300">
            <v>40757</v>
          </cell>
          <cell r="B300">
            <v>10859</v>
          </cell>
          <cell r="C300">
            <v>1111</v>
          </cell>
          <cell r="E300">
            <v>1000</v>
          </cell>
        </row>
        <row r="301">
          <cell r="A301">
            <v>40758</v>
          </cell>
          <cell r="B301">
            <v>10859</v>
          </cell>
          <cell r="C301">
            <v>1111</v>
          </cell>
          <cell r="E301">
            <v>1000</v>
          </cell>
        </row>
        <row r="302">
          <cell r="A302">
            <v>40775</v>
          </cell>
          <cell r="B302">
            <v>10871</v>
          </cell>
          <cell r="C302">
            <v>1114</v>
          </cell>
          <cell r="E302">
            <v>1000</v>
          </cell>
        </row>
        <row r="303">
          <cell r="A303">
            <v>40776</v>
          </cell>
          <cell r="B303">
            <v>10871</v>
          </cell>
          <cell r="C303">
            <v>1114</v>
          </cell>
          <cell r="E303">
            <v>1000</v>
          </cell>
        </row>
        <row r="304">
          <cell r="A304">
            <v>40777</v>
          </cell>
          <cell r="B304">
            <v>10871</v>
          </cell>
          <cell r="C304">
            <v>1114</v>
          </cell>
          <cell r="E304">
            <v>1000</v>
          </cell>
        </row>
        <row r="305">
          <cell r="A305">
            <v>40910</v>
          </cell>
          <cell r="B305">
            <v>10879</v>
          </cell>
          <cell r="C305">
            <v>1116</v>
          </cell>
          <cell r="E305">
            <v>1000</v>
          </cell>
        </row>
        <row r="306">
          <cell r="A306">
            <v>40915</v>
          </cell>
          <cell r="B306">
            <v>10879</v>
          </cell>
          <cell r="C306">
            <v>1116</v>
          </cell>
          <cell r="E306">
            <v>1000</v>
          </cell>
        </row>
        <row r="307">
          <cell r="A307">
            <v>40916</v>
          </cell>
          <cell r="B307">
            <v>10879</v>
          </cell>
          <cell r="C307">
            <v>1116</v>
          </cell>
          <cell r="E307">
            <v>1000</v>
          </cell>
        </row>
        <row r="308">
          <cell r="A308">
            <v>40917</v>
          </cell>
          <cell r="B308">
            <v>10879</v>
          </cell>
          <cell r="C308">
            <v>1116</v>
          </cell>
          <cell r="E308">
            <v>1000</v>
          </cell>
        </row>
        <row r="309">
          <cell r="A309">
            <v>40918</v>
          </cell>
          <cell r="B309">
            <v>10879</v>
          </cell>
          <cell r="C309">
            <v>1116</v>
          </cell>
          <cell r="E309">
            <v>1000</v>
          </cell>
        </row>
        <row r="310">
          <cell r="A310">
            <v>40920</v>
          </cell>
          <cell r="B310">
            <v>10911</v>
          </cell>
          <cell r="C310">
            <v>1124</v>
          </cell>
          <cell r="E310">
            <v>1000</v>
          </cell>
        </row>
        <row r="311">
          <cell r="A311">
            <v>40926</v>
          </cell>
          <cell r="B311">
            <v>10911</v>
          </cell>
          <cell r="C311">
            <v>1124</v>
          </cell>
          <cell r="E311">
            <v>1000</v>
          </cell>
        </row>
        <row r="312">
          <cell r="A312">
            <v>40927</v>
          </cell>
          <cell r="B312">
            <v>10911</v>
          </cell>
          <cell r="C312">
            <v>1124</v>
          </cell>
          <cell r="E312">
            <v>1000</v>
          </cell>
        </row>
        <row r="313">
          <cell r="A313">
            <v>40928</v>
          </cell>
          <cell r="B313">
            <v>10911</v>
          </cell>
          <cell r="C313">
            <v>1124</v>
          </cell>
          <cell r="E313">
            <v>1000</v>
          </cell>
        </row>
        <row r="314">
          <cell r="A314">
            <v>40930</v>
          </cell>
          <cell r="B314">
            <v>10879</v>
          </cell>
          <cell r="C314">
            <v>1116</v>
          </cell>
          <cell r="E314">
            <v>1000</v>
          </cell>
        </row>
        <row r="315">
          <cell r="A315">
            <v>40960</v>
          </cell>
          <cell r="B315">
            <v>11059</v>
          </cell>
          <cell r="C315">
            <v>1156</v>
          </cell>
          <cell r="E315">
            <v>1000</v>
          </cell>
        </row>
        <row r="316">
          <cell r="A316">
            <v>41020</v>
          </cell>
          <cell r="B316">
            <v>11883</v>
          </cell>
          <cell r="C316">
            <v>1167</v>
          </cell>
          <cell r="E316">
            <v>1000</v>
          </cell>
        </row>
        <row r="317">
          <cell r="A317">
            <v>41030</v>
          </cell>
          <cell r="B317">
            <v>10831</v>
          </cell>
          <cell r="C317">
            <v>1108</v>
          </cell>
          <cell r="E317">
            <v>1000</v>
          </cell>
        </row>
        <row r="318">
          <cell r="A318">
            <v>41050</v>
          </cell>
          <cell r="B318">
            <v>10871</v>
          </cell>
          <cell r="C318">
            <v>1114</v>
          </cell>
          <cell r="E318">
            <v>1000</v>
          </cell>
        </row>
        <row r="319">
          <cell r="A319">
            <v>41051</v>
          </cell>
          <cell r="B319">
            <v>10871</v>
          </cell>
          <cell r="C319">
            <v>1114</v>
          </cell>
          <cell r="E319">
            <v>1000</v>
          </cell>
        </row>
        <row r="320">
          <cell r="A320">
            <v>41110</v>
          </cell>
          <cell r="B320">
            <v>10835</v>
          </cell>
          <cell r="C320">
            <v>1109</v>
          </cell>
          <cell r="E320">
            <v>1000</v>
          </cell>
        </row>
        <row r="321">
          <cell r="A321">
            <v>41145</v>
          </cell>
          <cell r="B321">
            <v>10827</v>
          </cell>
          <cell r="C321">
            <v>1107</v>
          </cell>
          <cell r="E321">
            <v>1000</v>
          </cell>
        </row>
        <row r="322">
          <cell r="A322">
            <v>41187</v>
          </cell>
          <cell r="B322">
            <v>11122</v>
          </cell>
          <cell r="C322">
            <v>1167</v>
          </cell>
          <cell r="E322">
            <v>1000</v>
          </cell>
        </row>
        <row r="323">
          <cell r="A323">
            <v>41190</v>
          </cell>
          <cell r="B323">
            <v>10879</v>
          </cell>
          <cell r="C323">
            <v>1116</v>
          </cell>
          <cell r="E323">
            <v>1000</v>
          </cell>
        </row>
        <row r="324">
          <cell r="A324">
            <v>41191</v>
          </cell>
          <cell r="B324">
            <v>10879</v>
          </cell>
          <cell r="C324">
            <v>1116</v>
          </cell>
          <cell r="E324">
            <v>1000</v>
          </cell>
        </row>
        <row r="325">
          <cell r="A325">
            <v>41200</v>
          </cell>
          <cell r="B325">
            <v>10887</v>
          </cell>
          <cell r="C325">
            <v>1118</v>
          </cell>
          <cell r="E325">
            <v>1000</v>
          </cell>
        </row>
        <row r="326">
          <cell r="A326">
            <v>41210</v>
          </cell>
          <cell r="B326">
            <v>10879</v>
          </cell>
          <cell r="C326">
            <v>1116</v>
          </cell>
          <cell r="E326">
            <v>1000</v>
          </cell>
        </row>
        <row r="327">
          <cell r="A327">
            <v>41220</v>
          </cell>
          <cell r="B327">
            <v>11883</v>
          </cell>
          <cell r="C327">
            <v>1167</v>
          </cell>
          <cell r="E327">
            <v>1000</v>
          </cell>
        </row>
        <row r="328">
          <cell r="A328">
            <v>41239</v>
          </cell>
          <cell r="B328">
            <v>10883</v>
          </cell>
          <cell r="C328">
            <v>1117</v>
          </cell>
          <cell r="E328">
            <v>1000</v>
          </cell>
        </row>
        <row r="329">
          <cell r="A329">
            <v>41240</v>
          </cell>
          <cell r="B329">
            <v>10883</v>
          </cell>
          <cell r="C329">
            <v>1117</v>
          </cell>
          <cell r="E329">
            <v>1000</v>
          </cell>
        </row>
        <row r="330">
          <cell r="A330">
            <v>41245</v>
          </cell>
          <cell r="B330">
            <v>10883</v>
          </cell>
          <cell r="C330">
            <v>1117</v>
          </cell>
          <cell r="E330">
            <v>1000</v>
          </cell>
        </row>
        <row r="331">
          <cell r="A331">
            <v>41260</v>
          </cell>
          <cell r="B331">
            <v>10899</v>
          </cell>
          <cell r="C331">
            <v>1121</v>
          </cell>
          <cell r="E331">
            <v>1000</v>
          </cell>
        </row>
        <row r="332">
          <cell r="A332">
            <v>41270</v>
          </cell>
          <cell r="B332">
            <v>11625</v>
          </cell>
          <cell r="C332">
            <v>1200</v>
          </cell>
          <cell r="E332">
            <v>1000</v>
          </cell>
        </row>
        <row r="333">
          <cell r="A333">
            <v>41289</v>
          </cell>
          <cell r="B333">
            <v>10919</v>
          </cell>
          <cell r="C333">
            <v>1126</v>
          </cell>
          <cell r="E333">
            <v>1000</v>
          </cell>
        </row>
        <row r="334">
          <cell r="A334">
            <v>41290</v>
          </cell>
          <cell r="B334">
            <v>10915</v>
          </cell>
          <cell r="C334">
            <v>1125</v>
          </cell>
          <cell r="E334">
            <v>1000</v>
          </cell>
        </row>
        <row r="335">
          <cell r="A335">
            <v>41300</v>
          </cell>
          <cell r="B335">
            <v>10867</v>
          </cell>
          <cell r="C335">
            <v>1113</v>
          </cell>
          <cell r="E335">
            <v>1000</v>
          </cell>
        </row>
        <row r="336">
          <cell r="A336">
            <v>41310</v>
          </cell>
          <cell r="B336">
            <v>10907</v>
          </cell>
          <cell r="C336">
            <v>1123</v>
          </cell>
          <cell r="E336">
            <v>1000</v>
          </cell>
        </row>
        <row r="337">
          <cell r="A337">
            <v>41320</v>
          </cell>
          <cell r="B337">
            <v>11883</v>
          </cell>
          <cell r="C337">
            <v>1167</v>
          </cell>
          <cell r="E337">
            <v>1000</v>
          </cell>
        </row>
        <row r="338">
          <cell r="A338">
            <v>41330</v>
          </cell>
          <cell r="B338">
            <v>10867</v>
          </cell>
          <cell r="C338">
            <v>1113</v>
          </cell>
          <cell r="E338">
            <v>1000</v>
          </cell>
        </row>
        <row r="339">
          <cell r="A339">
            <v>41335</v>
          </cell>
          <cell r="B339">
            <v>10867</v>
          </cell>
          <cell r="C339">
            <v>1113</v>
          </cell>
          <cell r="E339">
            <v>1000</v>
          </cell>
        </row>
        <row r="340">
          <cell r="A340">
            <v>41340</v>
          </cell>
          <cell r="B340">
            <v>10875</v>
          </cell>
          <cell r="C340">
            <v>1115</v>
          </cell>
          <cell r="E340">
            <v>1000</v>
          </cell>
        </row>
        <row r="341">
          <cell r="A341">
            <v>41342</v>
          </cell>
          <cell r="B341">
            <v>10875</v>
          </cell>
          <cell r="C341">
            <v>1115</v>
          </cell>
          <cell r="E341">
            <v>1000</v>
          </cell>
        </row>
        <row r="342">
          <cell r="A342">
            <v>41360</v>
          </cell>
          <cell r="B342">
            <v>10859</v>
          </cell>
          <cell r="C342">
            <v>1111</v>
          </cell>
          <cell r="E342">
            <v>1000</v>
          </cell>
        </row>
        <row r="343">
          <cell r="A343">
            <v>41366</v>
          </cell>
          <cell r="B343">
            <v>10859</v>
          </cell>
          <cell r="C343">
            <v>1111</v>
          </cell>
          <cell r="E343">
            <v>1000</v>
          </cell>
        </row>
        <row r="344">
          <cell r="A344">
            <v>41370</v>
          </cell>
          <cell r="B344">
            <v>10863</v>
          </cell>
          <cell r="C344">
            <v>1112</v>
          </cell>
          <cell r="E344">
            <v>1000</v>
          </cell>
        </row>
        <row r="345">
          <cell r="A345">
            <v>41375</v>
          </cell>
          <cell r="B345">
            <v>10863</v>
          </cell>
          <cell r="C345">
            <v>1112</v>
          </cell>
          <cell r="E345">
            <v>1000</v>
          </cell>
        </row>
        <row r="346">
          <cell r="A346">
            <v>41410</v>
          </cell>
          <cell r="B346">
            <v>10923</v>
          </cell>
          <cell r="C346">
            <v>1124</v>
          </cell>
          <cell r="E346">
            <v>1000</v>
          </cell>
        </row>
        <row r="347">
          <cell r="A347">
            <v>41420</v>
          </cell>
          <cell r="B347">
            <v>11883</v>
          </cell>
          <cell r="C347">
            <v>1167</v>
          </cell>
          <cell r="E347">
            <v>1000</v>
          </cell>
        </row>
        <row r="348">
          <cell r="A348">
            <v>41430</v>
          </cell>
          <cell r="B348">
            <v>10903</v>
          </cell>
          <cell r="C348">
            <v>1122</v>
          </cell>
          <cell r="E348">
            <v>1000</v>
          </cell>
        </row>
        <row r="349">
          <cell r="A349">
            <v>41435</v>
          </cell>
          <cell r="B349">
            <v>10903</v>
          </cell>
          <cell r="C349">
            <v>1122</v>
          </cell>
          <cell r="E349">
            <v>1000</v>
          </cell>
        </row>
        <row r="350">
          <cell r="A350">
            <v>41440</v>
          </cell>
          <cell r="B350">
            <v>10823</v>
          </cell>
          <cell r="C350">
            <v>1106</v>
          </cell>
          <cell r="E350">
            <v>1000</v>
          </cell>
        </row>
        <row r="351">
          <cell r="A351">
            <v>41441</v>
          </cell>
          <cell r="B351">
            <v>10823</v>
          </cell>
          <cell r="C351">
            <v>1106</v>
          </cell>
          <cell r="E351">
            <v>1000</v>
          </cell>
        </row>
        <row r="352">
          <cell r="A352">
            <v>41460</v>
          </cell>
          <cell r="B352">
            <v>10835</v>
          </cell>
          <cell r="C352">
            <v>1109</v>
          </cell>
          <cell r="E352">
            <v>1000</v>
          </cell>
        </row>
        <row r="353">
          <cell r="A353">
            <v>41470</v>
          </cell>
          <cell r="B353">
            <v>10895</v>
          </cell>
          <cell r="C353">
            <v>1120</v>
          </cell>
          <cell r="E353">
            <v>1000</v>
          </cell>
        </row>
        <row r="354">
          <cell r="A354">
            <v>41480</v>
          </cell>
          <cell r="B354">
            <v>10823</v>
          </cell>
          <cell r="C354">
            <v>1106</v>
          </cell>
          <cell r="E354">
            <v>1000</v>
          </cell>
        </row>
        <row r="355">
          <cell r="A355">
            <v>41490</v>
          </cell>
          <cell r="B355">
            <v>10831</v>
          </cell>
          <cell r="C355">
            <v>1108</v>
          </cell>
          <cell r="E355">
            <v>1000</v>
          </cell>
        </row>
        <row r="356">
          <cell r="A356">
            <v>41510</v>
          </cell>
          <cell r="B356">
            <v>10839</v>
          </cell>
          <cell r="C356">
            <v>1178</v>
          </cell>
          <cell r="E356">
            <v>1000</v>
          </cell>
        </row>
        <row r="357">
          <cell r="A357">
            <v>41540</v>
          </cell>
          <cell r="B357">
            <v>10839</v>
          </cell>
          <cell r="C357">
            <v>1178</v>
          </cell>
          <cell r="E357">
            <v>1000</v>
          </cell>
        </row>
        <row r="358">
          <cell r="A358">
            <v>41600</v>
          </cell>
          <cell r="B358">
            <v>10903</v>
          </cell>
          <cell r="C358">
            <v>1122</v>
          </cell>
          <cell r="E358">
            <v>1000</v>
          </cell>
        </row>
        <row r="359">
          <cell r="A359">
            <v>41610</v>
          </cell>
          <cell r="B359">
            <v>10815</v>
          </cell>
          <cell r="C359">
            <v>1167</v>
          </cell>
          <cell r="E359">
            <v>1000</v>
          </cell>
        </row>
        <row r="360">
          <cell r="A360">
            <v>41620</v>
          </cell>
          <cell r="B360">
            <v>11689</v>
          </cell>
          <cell r="C360">
            <v>1201</v>
          </cell>
          <cell r="E360">
            <v>1000</v>
          </cell>
        </row>
        <row r="361">
          <cell r="A361">
            <v>41800</v>
          </cell>
          <cell r="B361">
            <v>10823</v>
          </cell>
          <cell r="C361">
            <v>1106</v>
          </cell>
          <cell r="E361">
            <v>1000</v>
          </cell>
        </row>
        <row r="362">
          <cell r="A362">
            <v>42400</v>
          </cell>
          <cell r="B362">
            <v>10923</v>
          </cell>
          <cell r="C362">
            <v>1124</v>
          </cell>
          <cell r="E362">
            <v>1000</v>
          </cell>
        </row>
        <row r="363">
          <cell r="A363">
            <v>42440</v>
          </cell>
          <cell r="B363">
            <v>10927</v>
          </cell>
          <cell r="C363">
            <v>1127</v>
          </cell>
          <cell r="E363">
            <v>1000</v>
          </cell>
        </row>
        <row r="364">
          <cell r="A364">
            <v>42460</v>
          </cell>
          <cell r="B364">
            <v>10931</v>
          </cell>
          <cell r="C364">
            <v>1129</v>
          </cell>
          <cell r="E364">
            <v>1000</v>
          </cell>
        </row>
        <row r="365">
          <cell r="A365">
            <v>42461</v>
          </cell>
          <cell r="B365">
            <v>10931</v>
          </cell>
          <cell r="C365">
            <v>1129</v>
          </cell>
          <cell r="E365">
            <v>1000</v>
          </cell>
        </row>
        <row r="366">
          <cell r="A366">
            <v>42462</v>
          </cell>
          <cell r="B366">
            <v>10931</v>
          </cell>
          <cell r="C366">
            <v>1129</v>
          </cell>
          <cell r="E366">
            <v>1000</v>
          </cell>
        </row>
        <row r="367">
          <cell r="A367">
            <v>42463</v>
          </cell>
          <cell r="B367">
            <v>10931</v>
          </cell>
          <cell r="C367">
            <v>1129</v>
          </cell>
          <cell r="E367">
            <v>1000</v>
          </cell>
        </row>
        <row r="368">
          <cell r="A368">
            <v>42470</v>
          </cell>
          <cell r="B368">
            <v>11883</v>
          </cell>
          <cell r="C368">
            <v>1167</v>
          </cell>
          <cell r="E368">
            <v>1000</v>
          </cell>
        </row>
        <row r="369">
          <cell r="A369">
            <v>42950</v>
          </cell>
          <cell r="B369">
            <v>10931</v>
          </cell>
          <cell r="C369">
            <v>1129</v>
          </cell>
          <cell r="E369">
            <v>1000</v>
          </cell>
        </row>
        <row r="370">
          <cell r="A370">
            <v>42953</v>
          </cell>
          <cell r="B370">
            <v>10765</v>
          </cell>
          <cell r="C370">
            <v>1192</v>
          </cell>
          <cell r="E370">
            <v>1000</v>
          </cell>
        </row>
        <row r="371">
          <cell r="A371">
            <v>42956</v>
          </cell>
          <cell r="B371">
            <v>10931</v>
          </cell>
          <cell r="C371">
            <v>1129</v>
          </cell>
          <cell r="E371">
            <v>1000</v>
          </cell>
        </row>
        <row r="372">
          <cell r="A372">
            <v>42957</v>
          </cell>
          <cell r="B372">
            <v>10931</v>
          </cell>
          <cell r="C372">
            <v>1129</v>
          </cell>
          <cell r="E372">
            <v>1000</v>
          </cell>
        </row>
        <row r="373">
          <cell r="A373">
            <v>42958</v>
          </cell>
          <cell r="B373">
            <v>10931</v>
          </cell>
          <cell r="C373">
            <v>1129</v>
          </cell>
          <cell r="E373">
            <v>1000</v>
          </cell>
        </row>
        <row r="374">
          <cell r="A374">
            <v>42960</v>
          </cell>
          <cell r="B374">
            <v>10923</v>
          </cell>
          <cell r="C374">
            <v>1124</v>
          </cell>
          <cell r="E374">
            <v>1000</v>
          </cell>
        </row>
        <row r="375">
          <cell r="A375">
            <v>43530</v>
          </cell>
          <cell r="B375">
            <v>11883</v>
          </cell>
          <cell r="C375">
            <v>1167</v>
          </cell>
          <cell r="E375">
            <v>1000</v>
          </cell>
        </row>
        <row r="376">
          <cell r="A376">
            <v>44570</v>
          </cell>
          <cell r="B376">
            <v>11091</v>
          </cell>
          <cell r="C376">
            <v>1161</v>
          </cell>
          <cell r="E376">
            <v>1000</v>
          </cell>
        </row>
        <row r="377">
          <cell r="A377">
            <v>44600</v>
          </cell>
          <cell r="B377">
            <v>11095</v>
          </cell>
          <cell r="C377">
            <v>1162</v>
          </cell>
          <cell r="E377">
            <v>1000</v>
          </cell>
        </row>
        <row r="378">
          <cell r="A378">
            <v>44680</v>
          </cell>
          <cell r="B378">
            <v>11083</v>
          </cell>
          <cell r="C378">
            <v>1157</v>
          </cell>
          <cell r="E378">
            <v>1000</v>
          </cell>
        </row>
        <row r="379">
          <cell r="A379">
            <v>44970</v>
          </cell>
          <cell r="B379">
            <v>11091</v>
          </cell>
          <cell r="C379">
            <v>1161</v>
          </cell>
          <cell r="E379">
            <v>1000</v>
          </cell>
        </row>
        <row r="380">
          <cell r="A380">
            <v>44976</v>
          </cell>
          <cell r="B380">
            <v>11091</v>
          </cell>
          <cell r="C380">
            <v>1161</v>
          </cell>
          <cell r="E380">
            <v>1000</v>
          </cell>
        </row>
        <row r="381">
          <cell r="A381">
            <v>44977</v>
          </cell>
          <cell r="B381">
            <v>11091</v>
          </cell>
          <cell r="C381">
            <v>1161</v>
          </cell>
          <cell r="E381">
            <v>1000</v>
          </cell>
        </row>
        <row r="382">
          <cell r="A382">
            <v>45111</v>
          </cell>
          <cell r="B382">
            <v>11031</v>
          </cell>
          <cell r="C382">
            <v>1149</v>
          </cell>
          <cell r="E382">
            <v>1000</v>
          </cell>
        </row>
        <row r="383">
          <cell r="A383">
            <v>45333</v>
          </cell>
          <cell r="B383">
            <v>11059</v>
          </cell>
          <cell r="C383">
            <v>1156</v>
          </cell>
          <cell r="E383">
            <v>1000</v>
          </cell>
        </row>
        <row r="384">
          <cell r="A384">
            <v>45400</v>
          </cell>
          <cell r="B384">
            <v>11031</v>
          </cell>
          <cell r="C384">
            <v>1149</v>
          </cell>
          <cell r="E384">
            <v>1000</v>
          </cell>
        </row>
        <row r="385">
          <cell r="A385">
            <v>45402</v>
          </cell>
          <cell r="B385">
            <v>11031</v>
          </cell>
          <cell r="C385">
            <v>1149</v>
          </cell>
          <cell r="E385">
            <v>1000</v>
          </cell>
        </row>
        <row r="386">
          <cell r="A386">
            <v>45406</v>
          </cell>
          <cell r="B386">
            <v>11031</v>
          </cell>
          <cell r="C386">
            <v>1149</v>
          </cell>
          <cell r="E386">
            <v>1000</v>
          </cell>
        </row>
        <row r="387">
          <cell r="A387">
            <v>45407</v>
          </cell>
          <cell r="B387">
            <v>11031</v>
          </cell>
          <cell r="C387">
            <v>1149</v>
          </cell>
          <cell r="E387">
            <v>1000</v>
          </cell>
        </row>
        <row r="388">
          <cell r="A388">
            <v>45408</v>
          </cell>
          <cell r="B388">
            <v>11031</v>
          </cell>
          <cell r="C388">
            <v>1149</v>
          </cell>
          <cell r="E388">
            <v>1000</v>
          </cell>
        </row>
        <row r="389">
          <cell r="A389">
            <v>45410</v>
          </cell>
          <cell r="B389">
            <v>11059</v>
          </cell>
          <cell r="C389">
            <v>1156</v>
          </cell>
          <cell r="E389">
            <v>1000</v>
          </cell>
        </row>
        <row r="390">
          <cell r="A390">
            <v>45420</v>
          </cell>
          <cell r="B390">
            <v>11031</v>
          </cell>
          <cell r="C390">
            <v>1149</v>
          </cell>
          <cell r="E390">
            <v>1000</v>
          </cell>
        </row>
        <row r="391">
          <cell r="A391">
            <v>45430</v>
          </cell>
          <cell r="B391">
            <v>11031</v>
          </cell>
          <cell r="C391">
            <v>1149</v>
          </cell>
          <cell r="E391">
            <v>1000</v>
          </cell>
        </row>
        <row r="392">
          <cell r="A392">
            <v>45450</v>
          </cell>
          <cell r="B392">
            <v>11063</v>
          </cell>
          <cell r="C392">
            <v>1157</v>
          </cell>
          <cell r="E392">
            <v>1000</v>
          </cell>
        </row>
        <row r="393">
          <cell r="A393">
            <v>45456</v>
          </cell>
          <cell r="B393">
            <v>11063</v>
          </cell>
          <cell r="C393">
            <v>1157</v>
          </cell>
          <cell r="E393">
            <v>1000</v>
          </cell>
        </row>
        <row r="394">
          <cell r="A394">
            <v>45457</v>
          </cell>
          <cell r="B394">
            <v>11063</v>
          </cell>
          <cell r="C394">
            <v>1157</v>
          </cell>
          <cell r="E394">
            <v>1000</v>
          </cell>
        </row>
        <row r="395">
          <cell r="A395">
            <v>45470</v>
          </cell>
          <cell r="B395">
            <v>11685</v>
          </cell>
          <cell r="C395">
            <v>1201</v>
          </cell>
          <cell r="E395">
            <v>1000</v>
          </cell>
        </row>
        <row r="396">
          <cell r="A396">
            <v>45475</v>
          </cell>
          <cell r="B396">
            <v>11685</v>
          </cell>
          <cell r="C396">
            <v>1201</v>
          </cell>
          <cell r="E396">
            <v>1000</v>
          </cell>
        </row>
        <row r="397">
          <cell r="A397">
            <v>45480</v>
          </cell>
          <cell r="B397">
            <v>11059</v>
          </cell>
          <cell r="C397">
            <v>1156</v>
          </cell>
          <cell r="E397">
            <v>1000</v>
          </cell>
        </row>
        <row r="398">
          <cell r="A398">
            <v>45500</v>
          </cell>
          <cell r="B398">
            <v>11059</v>
          </cell>
          <cell r="C398">
            <v>1156</v>
          </cell>
          <cell r="E398">
            <v>1000</v>
          </cell>
        </row>
        <row r="399">
          <cell r="A399">
            <v>45506</v>
          </cell>
          <cell r="B399">
            <v>11059</v>
          </cell>
          <cell r="C399">
            <v>1156</v>
          </cell>
          <cell r="E399">
            <v>1000</v>
          </cell>
        </row>
        <row r="400">
          <cell r="A400">
            <v>45507</v>
          </cell>
          <cell r="B400">
            <v>11059</v>
          </cell>
          <cell r="C400">
            <v>1156</v>
          </cell>
          <cell r="E400">
            <v>1000</v>
          </cell>
        </row>
        <row r="401">
          <cell r="A401">
            <v>45508</v>
          </cell>
          <cell r="B401">
            <v>11059</v>
          </cell>
          <cell r="C401">
            <v>1156</v>
          </cell>
          <cell r="E401">
            <v>1000</v>
          </cell>
        </row>
        <row r="402">
          <cell r="A402">
            <v>45555</v>
          </cell>
          <cell r="B402">
            <v>11126</v>
          </cell>
          <cell r="C402">
            <v>1167</v>
          </cell>
          <cell r="E402">
            <v>1000</v>
          </cell>
        </row>
        <row r="403">
          <cell r="A403">
            <v>45630</v>
          </cell>
          <cell r="B403">
            <v>11031</v>
          </cell>
          <cell r="C403">
            <v>1149</v>
          </cell>
          <cell r="E403">
            <v>1000</v>
          </cell>
        </row>
        <row r="404">
          <cell r="A404">
            <v>45640</v>
          </cell>
          <cell r="B404">
            <v>11031</v>
          </cell>
          <cell r="C404">
            <v>1149</v>
          </cell>
          <cell r="E404">
            <v>1000</v>
          </cell>
        </row>
        <row r="405">
          <cell r="A405">
            <v>45650</v>
          </cell>
          <cell r="B405">
            <v>11035</v>
          </cell>
          <cell r="C405">
            <v>1150</v>
          </cell>
          <cell r="E405">
            <v>1000</v>
          </cell>
        </row>
        <row r="406">
          <cell r="A406">
            <v>45670</v>
          </cell>
          <cell r="B406">
            <v>11075</v>
          </cell>
          <cell r="C406">
            <v>1160</v>
          </cell>
          <cell r="E406">
            <v>1000</v>
          </cell>
        </row>
        <row r="407">
          <cell r="A407">
            <v>45680</v>
          </cell>
          <cell r="B407">
            <v>11063</v>
          </cell>
          <cell r="C407">
            <v>1157</v>
          </cell>
          <cell r="E407">
            <v>1000</v>
          </cell>
        </row>
        <row r="408">
          <cell r="A408">
            <v>45700</v>
          </cell>
          <cell r="B408">
            <v>11063</v>
          </cell>
          <cell r="C408">
            <v>1157</v>
          </cell>
          <cell r="E408">
            <v>1000</v>
          </cell>
        </row>
        <row r="409">
          <cell r="A409">
            <v>45720</v>
          </cell>
          <cell r="B409">
            <v>11071</v>
          </cell>
          <cell r="C409">
            <v>1159</v>
          </cell>
          <cell r="E409">
            <v>1000</v>
          </cell>
        </row>
        <row r="410">
          <cell r="A410">
            <v>45750</v>
          </cell>
          <cell r="B410">
            <v>11039</v>
          </cell>
          <cell r="C410">
            <v>1151</v>
          </cell>
          <cell r="E410">
            <v>1000</v>
          </cell>
        </row>
        <row r="411">
          <cell r="A411">
            <v>45760</v>
          </cell>
          <cell r="B411">
            <v>11055</v>
          </cell>
          <cell r="C411">
            <v>1155</v>
          </cell>
          <cell r="E411">
            <v>1000</v>
          </cell>
        </row>
        <row r="412">
          <cell r="A412">
            <v>45780</v>
          </cell>
          <cell r="B412">
            <v>11059</v>
          </cell>
          <cell r="C412">
            <v>1156</v>
          </cell>
          <cell r="E412">
            <v>1000</v>
          </cell>
        </row>
        <row r="413">
          <cell r="A413">
            <v>45790</v>
          </cell>
          <cell r="B413">
            <v>11883</v>
          </cell>
          <cell r="C413">
            <v>1167</v>
          </cell>
          <cell r="E413">
            <v>1000</v>
          </cell>
        </row>
        <row r="414">
          <cell r="A414">
            <v>46500</v>
          </cell>
          <cell r="B414">
            <v>11015</v>
          </cell>
          <cell r="C414">
            <v>1111</v>
          </cell>
          <cell r="E414">
            <v>1000</v>
          </cell>
        </row>
        <row r="415">
          <cell r="A415">
            <v>46510</v>
          </cell>
          <cell r="B415">
            <v>11011</v>
          </cell>
          <cell r="C415">
            <v>1145</v>
          </cell>
          <cell r="E415">
            <v>1000</v>
          </cell>
        </row>
        <row r="416">
          <cell r="A416">
            <v>46540</v>
          </cell>
          <cell r="B416">
            <v>11007</v>
          </cell>
          <cell r="C416">
            <v>1144</v>
          </cell>
          <cell r="E416">
            <v>1000</v>
          </cell>
        </row>
        <row r="417">
          <cell r="A417">
            <v>46541</v>
          </cell>
          <cell r="B417">
            <v>11007</v>
          </cell>
          <cell r="C417">
            <v>1144</v>
          </cell>
          <cell r="E417">
            <v>1000</v>
          </cell>
        </row>
        <row r="418">
          <cell r="A418">
            <v>46550</v>
          </cell>
          <cell r="B418">
            <v>11023</v>
          </cell>
          <cell r="C418">
            <v>1147</v>
          </cell>
          <cell r="E418">
            <v>1000</v>
          </cell>
        </row>
        <row r="419">
          <cell r="A419">
            <v>46560</v>
          </cell>
          <cell r="B419">
            <v>11019</v>
          </cell>
          <cell r="C419">
            <v>1146</v>
          </cell>
          <cell r="E419">
            <v>1000</v>
          </cell>
        </row>
        <row r="420">
          <cell r="A420">
            <v>46565</v>
          </cell>
          <cell r="B420">
            <v>11023</v>
          </cell>
          <cell r="C420">
            <v>1147</v>
          </cell>
          <cell r="E420">
            <v>1000</v>
          </cell>
        </row>
        <row r="421">
          <cell r="A421">
            <v>46746</v>
          </cell>
          <cell r="B421">
            <v>11007</v>
          </cell>
          <cell r="C421">
            <v>1144</v>
          </cell>
          <cell r="E421">
            <v>1000</v>
          </cell>
        </row>
        <row r="422">
          <cell r="A422">
            <v>46748</v>
          </cell>
          <cell r="B422">
            <v>11007</v>
          </cell>
          <cell r="C422">
            <v>1144</v>
          </cell>
          <cell r="E422">
            <v>1000</v>
          </cell>
        </row>
        <row r="423">
          <cell r="A423">
            <v>46749</v>
          </cell>
          <cell r="B423">
            <v>11007</v>
          </cell>
          <cell r="C423">
            <v>1144</v>
          </cell>
          <cell r="E423">
            <v>1000</v>
          </cell>
        </row>
        <row r="424">
          <cell r="A424">
            <v>46756</v>
          </cell>
          <cell r="B424">
            <v>11015</v>
          </cell>
          <cell r="C424">
            <v>1111</v>
          </cell>
          <cell r="E424">
            <v>1000</v>
          </cell>
        </row>
        <row r="425">
          <cell r="A425">
            <v>46757</v>
          </cell>
          <cell r="B425">
            <v>11015</v>
          </cell>
          <cell r="C425">
            <v>1111</v>
          </cell>
          <cell r="E425">
            <v>1000</v>
          </cell>
        </row>
        <row r="426">
          <cell r="A426">
            <v>46758</v>
          </cell>
          <cell r="B426">
            <v>11015</v>
          </cell>
          <cell r="C426">
            <v>1111</v>
          </cell>
          <cell r="E426">
            <v>1000</v>
          </cell>
        </row>
        <row r="427">
          <cell r="A427">
            <v>46760</v>
          </cell>
          <cell r="B427">
            <v>11007</v>
          </cell>
          <cell r="C427">
            <v>1144</v>
          </cell>
          <cell r="E427">
            <v>1000</v>
          </cell>
        </row>
        <row r="428">
          <cell r="A428">
            <v>46770</v>
          </cell>
          <cell r="B428">
            <v>11023</v>
          </cell>
          <cell r="C428">
            <v>1147</v>
          </cell>
          <cell r="E428">
            <v>1000</v>
          </cell>
        </row>
        <row r="429">
          <cell r="A429">
            <v>46776</v>
          </cell>
          <cell r="B429">
            <v>11023</v>
          </cell>
          <cell r="C429">
            <v>1147</v>
          </cell>
          <cell r="E429">
            <v>1000</v>
          </cell>
        </row>
        <row r="430">
          <cell r="A430">
            <v>46777</v>
          </cell>
          <cell r="B430">
            <v>11023</v>
          </cell>
          <cell r="C430">
            <v>1147</v>
          </cell>
          <cell r="E430">
            <v>1000</v>
          </cell>
        </row>
        <row r="431">
          <cell r="A431">
            <v>46779</v>
          </cell>
          <cell r="B431">
            <v>11023</v>
          </cell>
          <cell r="C431">
            <v>1147</v>
          </cell>
          <cell r="E431">
            <v>1000</v>
          </cell>
        </row>
        <row r="432">
          <cell r="A432">
            <v>46780</v>
          </cell>
          <cell r="B432">
            <v>11015</v>
          </cell>
          <cell r="C432">
            <v>1111</v>
          </cell>
          <cell r="E432">
            <v>1000</v>
          </cell>
        </row>
        <row r="433">
          <cell r="A433">
            <v>47500</v>
          </cell>
          <cell r="B433">
            <v>10765</v>
          </cell>
          <cell r="C433">
            <v>1192</v>
          </cell>
          <cell r="E433">
            <v>1000</v>
          </cell>
        </row>
        <row r="434">
          <cell r="A434">
            <v>47770</v>
          </cell>
          <cell r="B434">
            <v>10819</v>
          </cell>
          <cell r="C434">
            <v>1167</v>
          </cell>
          <cell r="E434">
            <v>1000</v>
          </cell>
        </row>
        <row r="435">
          <cell r="A435">
            <v>47950</v>
          </cell>
          <cell r="B435">
            <v>11934</v>
          </cell>
          <cell r="C435">
            <v>1167</v>
          </cell>
          <cell r="E435">
            <v>1000</v>
          </cell>
        </row>
        <row r="436">
          <cell r="A436">
            <v>47970</v>
          </cell>
          <cell r="B436">
            <v>11933</v>
          </cell>
          <cell r="C436">
            <v>1167</v>
          </cell>
          <cell r="E436">
            <v>1000</v>
          </cell>
        </row>
        <row r="437">
          <cell r="A437">
            <v>47975</v>
          </cell>
          <cell r="B437">
            <v>10816</v>
          </cell>
          <cell r="C437">
            <v>1167</v>
          </cell>
          <cell r="E437">
            <v>1000</v>
          </cell>
        </row>
        <row r="438">
          <cell r="A438">
            <v>48080</v>
          </cell>
          <cell r="B438">
            <v>10823</v>
          </cell>
          <cell r="C438">
            <v>1106</v>
          </cell>
          <cell r="E438">
            <v>1000</v>
          </cell>
        </row>
        <row r="439">
          <cell r="A439">
            <v>48340</v>
          </cell>
          <cell r="B439">
            <v>10855</v>
          </cell>
          <cell r="C439">
            <v>1110</v>
          </cell>
          <cell r="E439">
            <v>1000</v>
          </cell>
        </row>
        <row r="440">
          <cell r="A440">
            <v>48341</v>
          </cell>
          <cell r="B440">
            <v>10855</v>
          </cell>
          <cell r="C440">
            <v>1110</v>
          </cell>
          <cell r="E440">
            <v>1000</v>
          </cell>
        </row>
        <row r="441">
          <cell r="A441">
            <v>49500</v>
          </cell>
          <cell r="B441">
            <v>10819</v>
          </cell>
          <cell r="C441">
            <v>1167</v>
          </cell>
          <cell r="E441">
            <v>1000</v>
          </cell>
        </row>
        <row r="442">
          <cell r="A442">
            <v>49509</v>
          </cell>
          <cell r="B442">
            <v>11685</v>
          </cell>
          <cell r="C442">
            <v>1201</v>
          </cell>
          <cell r="E442">
            <v>1000</v>
          </cell>
        </row>
        <row r="443">
          <cell r="A443">
            <v>49570</v>
          </cell>
          <cell r="B443">
            <v>11123</v>
          </cell>
          <cell r="C443">
            <v>1167</v>
          </cell>
          <cell r="E443">
            <v>1000</v>
          </cell>
        </row>
        <row r="444">
          <cell r="A444">
            <v>49580</v>
          </cell>
          <cell r="B444">
            <v>11125</v>
          </cell>
          <cell r="C444">
            <v>1167</v>
          </cell>
          <cell r="E444">
            <v>1000</v>
          </cell>
        </row>
        <row r="445">
          <cell r="A445">
            <v>49610</v>
          </cell>
          <cell r="B445">
            <v>11031</v>
          </cell>
          <cell r="C445">
            <v>1149</v>
          </cell>
          <cell r="E445">
            <v>1000</v>
          </cell>
        </row>
        <row r="446">
          <cell r="A446">
            <v>49630</v>
          </cell>
          <cell r="B446">
            <v>10867</v>
          </cell>
          <cell r="C446">
            <v>1113</v>
          </cell>
          <cell r="E446">
            <v>1000</v>
          </cell>
        </row>
        <row r="447">
          <cell r="A447">
            <v>49650</v>
          </cell>
          <cell r="B447">
            <v>10903</v>
          </cell>
          <cell r="C447">
            <v>1122</v>
          </cell>
          <cell r="E447">
            <v>1000</v>
          </cell>
        </row>
        <row r="448">
          <cell r="A448">
            <v>49680</v>
          </cell>
          <cell r="B448">
            <v>10820</v>
          </cell>
          <cell r="C448">
            <v>1167</v>
          </cell>
          <cell r="E448">
            <v>1000</v>
          </cell>
        </row>
        <row r="449">
          <cell r="A449">
            <v>49690</v>
          </cell>
          <cell r="B449">
            <v>10818</v>
          </cell>
          <cell r="C449">
            <v>1167</v>
          </cell>
          <cell r="E449">
            <v>1000</v>
          </cell>
        </row>
        <row r="450">
          <cell r="A450">
            <v>52002</v>
          </cell>
          <cell r="B450">
            <v>11911</v>
          </cell>
          <cell r="C450">
            <v>1167</v>
          </cell>
          <cell r="E450">
            <v>1000</v>
          </cell>
        </row>
        <row r="451">
          <cell r="A451">
            <v>52010</v>
          </cell>
          <cell r="B451">
            <v>11910</v>
          </cell>
          <cell r="C451">
            <v>1167</v>
          </cell>
          <cell r="E451">
            <v>1000</v>
          </cell>
        </row>
        <row r="452">
          <cell r="A452">
            <v>52101</v>
          </cell>
          <cell r="B452">
            <v>11910</v>
          </cell>
          <cell r="C452">
            <v>1167</v>
          </cell>
          <cell r="E452">
            <v>1000</v>
          </cell>
        </row>
        <row r="453">
          <cell r="A453">
            <v>52104</v>
          </cell>
          <cell r="B453">
            <v>12293</v>
          </cell>
          <cell r="C453">
            <v>1201</v>
          </cell>
          <cell r="E453">
            <v>1000</v>
          </cell>
        </row>
        <row r="454">
          <cell r="A454">
            <v>52105</v>
          </cell>
          <cell r="B454">
            <v>12293</v>
          </cell>
          <cell r="C454">
            <v>1201</v>
          </cell>
          <cell r="E454">
            <v>1000</v>
          </cell>
        </row>
        <row r="455">
          <cell r="A455">
            <v>52106</v>
          </cell>
          <cell r="B455">
            <v>12293</v>
          </cell>
          <cell r="C455">
            <v>1201</v>
          </cell>
          <cell r="E455">
            <v>1000</v>
          </cell>
        </row>
        <row r="456">
          <cell r="A456">
            <v>52108</v>
          </cell>
          <cell r="B456">
            <v>11131</v>
          </cell>
          <cell r="C456">
            <v>1167</v>
          </cell>
          <cell r="E456">
            <v>1000</v>
          </cell>
        </row>
        <row r="457">
          <cell r="A457">
            <v>52109</v>
          </cell>
          <cell r="B457">
            <v>11131</v>
          </cell>
          <cell r="C457">
            <v>1167</v>
          </cell>
          <cell r="E457">
            <v>1000</v>
          </cell>
        </row>
        <row r="458">
          <cell r="A458">
            <v>52113</v>
          </cell>
          <cell r="B458">
            <v>11255</v>
          </cell>
          <cell r="C458">
            <v>1106</v>
          </cell>
          <cell r="E458">
            <v>1000</v>
          </cell>
        </row>
        <row r="459">
          <cell r="A459">
            <v>52114</v>
          </cell>
          <cell r="B459">
            <v>11145</v>
          </cell>
          <cell r="C459">
            <v>1113</v>
          </cell>
          <cell r="E459">
            <v>1000</v>
          </cell>
        </row>
        <row r="460">
          <cell r="A460">
            <v>52116</v>
          </cell>
          <cell r="B460">
            <v>11131</v>
          </cell>
          <cell r="C460">
            <v>1167</v>
          </cell>
          <cell r="E460">
            <v>1000</v>
          </cell>
        </row>
        <row r="461">
          <cell r="A461">
            <v>52117</v>
          </cell>
          <cell r="B461">
            <v>11135</v>
          </cell>
          <cell r="C461">
            <v>1167</v>
          </cell>
          <cell r="E461">
            <v>1000</v>
          </cell>
        </row>
        <row r="462">
          <cell r="A462">
            <v>52120</v>
          </cell>
          <cell r="B462">
            <v>11907</v>
          </cell>
          <cell r="C462">
            <v>1167</v>
          </cell>
          <cell r="E462">
            <v>1000</v>
          </cell>
        </row>
        <row r="463">
          <cell r="A463">
            <v>52125</v>
          </cell>
          <cell r="B463">
            <v>12301</v>
          </cell>
          <cell r="C463">
            <v>1167</v>
          </cell>
          <cell r="E463">
            <v>1000</v>
          </cell>
        </row>
        <row r="464">
          <cell r="A464">
            <v>52126</v>
          </cell>
          <cell r="B464">
            <v>12301</v>
          </cell>
          <cell r="C464">
            <v>1167</v>
          </cell>
          <cell r="E464">
            <v>1000</v>
          </cell>
        </row>
        <row r="465">
          <cell r="A465">
            <v>52129</v>
          </cell>
          <cell r="B465">
            <v>12299</v>
          </cell>
          <cell r="C465">
            <v>1167</v>
          </cell>
          <cell r="E465">
            <v>1000</v>
          </cell>
        </row>
        <row r="466">
          <cell r="A466">
            <v>52131</v>
          </cell>
          <cell r="B466">
            <v>11315</v>
          </cell>
          <cell r="C466">
            <v>1157</v>
          </cell>
          <cell r="E466">
            <v>1000</v>
          </cell>
        </row>
        <row r="467">
          <cell r="A467">
            <v>52132</v>
          </cell>
          <cell r="B467">
            <v>11320</v>
          </cell>
          <cell r="C467">
            <v>1157</v>
          </cell>
          <cell r="E467">
            <v>1000</v>
          </cell>
        </row>
        <row r="468">
          <cell r="A468">
            <v>52133</v>
          </cell>
          <cell r="B468">
            <v>11305</v>
          </cell>
          <cell r="C468">
            <v>1148</v>
          </cell>
          <cell r="E468">
            <v>1000</v>
          </cell>
        </row>
        <row r="469">
          <cell r="A469">
            <v>52134</v>
          </cell>
          <cell r="B469">
            <v>11335</v>
          </cell>
          <cell r="C469">
            <v>1160</v>
          </cell>
          <cell r="E469">
            <v>1000</v>
          </cell>
        </row>
        <row r="470">
          <cell r="A470">
            <v>52135</v>
          </cell>
          <cell r="B470">
            <v>11340</v>
          </cell>
          <cell r="C470">
            <v>1160</v>
          </cell>
          <cell r="E470">
            <v>1000</v>
          </cell>
        </row>
        <row r="471">
          <cell r="A471">
            <v>52136</v>
          </cell>
          <cell r="B471">
            <v>11345</v>
          </cell>
          <cell r="C471">
            <v>1159</v>
          </cell>
          <cell r="E471">
            <v>1000</v>
          </cell>
        </row>
        <row r="472">
          <cell r="A472">
            <v>52137</v>
          </cell>
          <cell r="B472">
            <v>11280</v>
          </cell>
          <cell r="C472">
            <v>1154</v>
          </cell>
          <cell r="E472">
            <v>1000</v>
          </cell>
        </row>
        <row r="473">
          <cell r="A473">
            <v>52138</v>
          </cell>
          <cell r="B473">
            <v>11350</v>
          </cell>
          <cell r="C473">
            <v>1159</v>
          </cell>
          <cell r="E473">
            <v>1000</v>
          </cell>
        </row>
        <row r="474">
          <cell r="A474">
            <v>52139</v>
          </cell>
          <cell r="B474">
            <v>11285</v>
          </cell>
          <cell r="C474">
            <v>1153</v>
          </cell>
          <cell r="E474">
            <v>1000</v>
          </cell>
        </row>
        <row r="475">
          <cell r="A475">
            <v>52141</v>
          </cell>
          <cell r="B475">
            <v>11300</v>
          </cell>
          <cell r="C475">
            <v>1156</v>
          </cell>
          <cell r="E475">
            <v>1000</v>
          </cell>
        </row>
        <row r="476">
          <cell r="A476">
            <v>52142</v>
          </cell>
          <cell r="B476">
            <v>11290</v>
          </cell>
          <cell r="C476">
            <v>1152</v>
          </cell>
          <cell r="E476">
            <v>1000</v>
          </cell>
        </row>
        <row r="477">
          <cell r="A477">
            <v>52143</v>
          </cell>
          <cell r="B477">
            <v>11295</v>
          </cell>
          <cell r="C477">
            <v>1155</v>
          </cell>
          <cell r="E477">
            <v>1000</v>
          </cell>
        </row>
        <row r="478">
          <cell r="A478">
            <v>52144</v>
          </cell>
          <cell r="B478">
            <v>11310</v>
          </cell>
          <cell r="C478">
            <v>1151</v>
          </cell>
          <cell r="E478">
            <v>1000</v>
          </cell>
        </row>
        <row r="479">
          <cell r="A479">
            <v>52145</v>
          </cell>
          <cell r="B479">
            <v>11325</v>
          </cell>
          <cell r="C479">
            <v>1150</v>
          </cell>
          <cell r="E479">
            <v>1000</v>
          </cell>
        </row>
        <row r="480">
          <cell r="A480">
            <v>52146</v>
          </cell>
          <cell r="B480">
            <v>11330</v>
          </cell>
          <cell r="C480">
            <v>1149</v>
          </cell>
          <cell r="E480">
            <v>1000</v>
          </cell>
        </row>
        <row r="481">
          <cell r="A481">
            <v>52149</v>
          </cell>
          <cell r="B481">
            <v>11135</v>
          </cell>
          <cell r="C481">
            <v>1167</v>
          </cell>
          <cell r="E481">
            <v>1000</v>
          </cell>
        </row>
        <row r="482">
          <cell r="A482">
            <v>52151</v>
          </cell>
          <cell r="B482">
            <v>11320</v>
          </cell>
          <cell r="C482">
            <v>1157</v>
          </cell>
          <cell r="E482">
            <v>1000</v>
          </cell>
        </row>
        <row r="483">
          <cell r="A483">
            <v>52152</v>
          </cell>
          <cell r="B483">
            <v>11315</v>
          </cell>
          <cell r="C483">
            <v>1157</v>
          </cell>
          <cell r="E483">
            <v>1000</v>
          </cell>
        </row>
        <row r="484">
          <cell r="A484">
            <v>52156</v>
          </cell>
          <cell r="B484">
            <v>11355</v>
          </cell>
          <cell r="C484">
            <v>1132</v>
          </cell>
          <cell r="E484">
            <v>1000</v>
          </cell>
        </row>
        <row r="485">
          <cell r="A485">
            <v>52157</v>
          </cell>
          <cell r="B485">
            <v>11360</v>
          </cell>
          <cell r="C485">
            <v>1140</v>
          </cell>
          <cell r="E485">
            <v>1000</v>
          </cell>
        </row>
        <row r="486">
          <cell r="A486">
            <v>52158</v>
          </cell>
          <cell r="B486">
            <v>11365</v>
          </cell>
          <cell r="C486">
            <v>1140</v>
          </cell>
          <cell r="E486">
            <v>1000</v>
          </cell>
        </row>
        <row r="487">
          <cell r="A487">
            <v>52159</v>
          </cell>
          <cell r="B487">
            <v>11370</v>
          </cell>
          <cell r="C487">
            <v>1140</v>
          </cell>
          <cell r="E487">
            <v>1000</v>
          </cell>
        </row>
        <row r="488">
          <cell r="A488">
            <v>52160</v>
          </cell>
          <cell r="B488">
            <v>11375</v>
          </cell>
          <cell r="C488">
            <v>1140</v>
          </cell>
          <cell r="E488">
            <v>1000</v>
          </cell>
        </row>
        <row r="489">
          <cell r="A489">
            <v>52163</v>
          </cell>
          <cell r="B489">
            <v>11380</v>
          </cell>
          <cell r="C489">
            <v>1134</v>
          </cell>
          <cell r="E489">
            <v>1000</v>
          </cell>
        </row>
        <row r="490">
          <cell r="A490">
            <v>52164</v>
          </cell>
          <cell r="B490">
            <v>11385</v>
          </cell>
          <cell r="C490">
            <v>1140</v>
          </cell>
          <cell r="E490">
            <v>1000</v>
          </cell>
        </row>
        <row r="491">
          <cell r="A491">
            <v>52165</v>
          </cell>
          <cell r="B491">
            <v>11390</v>
          </cell>
          <cell r="C491">
            <v>1139</v>
          </cell>
          <cell r="E491">
            <v>1000</v>
          </cell>
        </row>
        <row r="492">
          <cell r="A492">
            <v>52167</v>
          </cell>
          <cell r="B492">
            <v>11395</v>
          </cell>
          <cell r="C492">
            <v>1139</v>
          </cell>
          <cell r="E492">
            <v>1000</v>
          </cell>
        </row>
        <row r="493">
          <cell r="A493">
            <v>52168</v>
          </cell>
          <cell r="B493">
            <v>11400</v>
          </cell>
          <cell r="C493">
            <v>1139</v>
          </cell>
          <cell r="E493">
            <v>1000</v>
          </cell>
        </row>
        <row r="494">
          <cell r="A494">
            <v>52169</v>
          </cell>
          <cell r="B494">
            <v>11405</v>
          </cell>
          <cell r="C494">
            <v>1134</v>
          </cell>
          <cell r="E494">
            <v>1000</v>
          </cell>
        </row>
        <row r="495">
          <cell r="A495">
            <v>52170</v>
          </cell>
          <cell r="B495">
            <v>11410</v>
          </cell>
          <cell r="C495">
            <v>1133</v>
          </cell>
          <cell r="E495">
            <v>1000</v>
          </cell>
        </row>
        <row r="496">
          <cell r="A496">
            <v>52171</v>
          </cell>
          <cell r="B496">
            <v>11142</v>
          </cell>
          <cell r="C496">
            <v>1167</v>
          </cell>
          <cell r="E496">
            <v>1000</v>
          </cell>
        </row>
        <row r="497">
          <cell r="A497">
            <v>52181</v>
          </cell>
          <cell r="B497">
            <v>11145</v>
          </cell>
          <cell r="C497">
            <v>1113</v>
          </cell>
          <cell r="E497">
            <v>1000</v>
          </cell>
        </row>
        <row r="498">
          <cell r="A498">
            <v>52182</v>
          </cell>
          <cell r="B498">
            <v>11175</v>
          </cell>
          <cell r="C498">
            <v>1111</v>
          </cell>
          <cell r="E498">
            <v>1000</v>
          </cell>
        </row>
        <row r="499">
          <cell r="A499">
            <v>52183</v>
          </cell>
          <cell r="B499">
            <v>11570</v>
          </cell>
          <cell r="C499">
            <v>1147</v>
          </cell>
          <cell r="E499">
            <v>1000</v>
          </cell>
        </row>
        <row r="500">
          <cell r="A500">
            <v>52184</v>
          </cell>
          <cell r="B500">
            <v>11155</v>
          </cell>
          <cell r="C500">
            <v>1115</v>
          </cell>
          <cell r="E500">
            <v>1000</v>
          </cell>
        </row>
        <row r="501">
          <cell r="A501">
            <v>52186</v>
          </cell>
          <cell r="B501">
            <v>11160</v>
          </cell>
          <cell r="C501">
            <v>1114</v>
          </cell>
          <cell r="E501">
            <v>1000</v>
          </cell>
        </row>
        <row r="502">
          <cell r="A502">
            <v>52187</v>
          </cell>
          <cell r="B502">
            <v>11150</v>
          </cell>
          <cell r="C502">
            <v>1110</v>
          </cell>
          <cell r="E502">
            <v>1000</v>
          </cell>
        </row>
        <row r="503">
          <cell r="A503">
            <v>52188</v>
          </cell>
          <cell r="B503">
            <v>11575</v>
          </cell>
          <cell r="C503">
            <v>1145</v>
          </cell>
          <cell r="E503">
            <v>1000</v>
          </cell>
        </row>
        <row r="504">
          <cell r="A504">
            <v>52189</v>
          </cell>
          <cell r="B504">
            <v>11180</v>
          </cell>
          <cell r="C504">
            <v>1112</v>
          </cell>
          <cell r="E504">
            <v>1000</v>
          </cell>
        </row>
        <row r="505">
          <cell r="A505">
            <v>52190</v>
          </cell>
          <cell r="B505">
            <v>11165</v>
          </cell>
          <cell r="C505">
            <v>1115</v>
          </cell>
          <cell r="E505">
            <v>1000</v>
          </cell>
        </row>
        <row r="506">
          <cell r="A506">
            <v>52191</v>
          </cell>
          <cell r="B506">
            <v>11580</v>
          </cell>
          <cell r="C506">
            <v>1146</v>
          </cell>
          <cell r="E506">
            <v>1000</v>
          </cell>
        </row>
        <row r="507">
          <cell r="A507">
            <v>52192</v>
          </cell>
          <cell r="B507">
            <v>11170</v>
          </cell>
          <cell r="C507">
            <v>1114</v>
          </cell>
          <cell r="E507">
            <v>1000</v>
          </cell>
        </row>
        <row r="508">
          <cell r="A508">
            <v>52193</v>
          </cell>
          <cell r="B508">
            <v>11585</v>
          </cell>
          <cell r="C508">
            <v>1144</v>
          </cell>
          <cell r="E508">
            <v>1000</v>
          </cell>
        </row>
        <row r="509">
          <cell r="A509">
            <v>52195</v>
          </cell>
          <cell r="B509">
            <v>11240</v>
          </cell>
          <cell r="C509">
            <v>1178</v>
          </cell>
          <cell r="E509">
            <v>1000</v>
          </cell>
        </row>
        <row r="510">
          <cell r="A510">
            <v>52196</v>
          </cell>
          <cell r="B510">
            <v>11175</v>
          </cell>
          <cell r="C510">
            <v>1111</v>
          </cell>
          <cell r="E510">
            <v>1000</v>
          </cell>
        </row>
        <row r="511">
          <cell r="A511">
            <v>52197</v>
          </cell>
          <cell r="B511">
            <v>11590</v>
          </cell>
          <cell r="C511">
            <v>1111</v>
          </cell>
          <cell r="E511">
            <v>1000</v>
          </cell>
        </row>
        <row r="512">
          <cell r="A512">
            <v>52199</v>
          </cell>
          <cell r="B512">
            <v>11145</v>
          </cell>
          <cell r="C512">
            <v>1113</v>
          </cell>
          <cell r="E512">
            <v>1000</v>
          </cell>
        </row>
        <row r="513">
          <cell r="A513">
            <v>52201</v>
          </cell>
          <cell r="B513">
            <v>11465</v>
          </cell>
          <cell r="C513">
            <v>1165</v>
          </cell>
          <cell r="E513">
            <v>1000</v>
          </cell>
        </row>
        <row r="514">
          <cell r="A514">
            <v>52202</v>
          </cell>
          <cell r="B514">
            <v>11470</v>
          </cell>
          <cell r="C514">
            <v>1165</v>
          </cell>
          <cell r="E514">
            <v>1000</v>
          </cell>
        </row>
        <row r="515">
          <cell r="A515">
            <v>52203</v>
          </cell>
          <cell r="B515">
            <v>11475</v>
          </cell>
          <cell r="C515">
            <v>1165</v>
          </cell>
          <cell r="E515">
            <v>1000</v>
          </cell>
        </row>
        <row r="516">
          <cell r="A516">
            <v>52204</v>
          </cell>
          <cell r="B516">
            <v>11480</v>
          </cell>
          <cell r="C516">
            <v>1166</v>
          </cell>
          <cell r="E516">
            <v>1000</v>
          </cell>
        </row>
        <row r="517">
          <cell r="A517">
            <v>52206</v>
          </cell>
          <cell r="B517">
            <v>11485</v>
          </cell>
          <cell r="C517">
            <v>1163</v>
          </cell>
          <cell r="E517">
            <v>1000</v>
          </cell>
        </row>
        <row r="518">
          <cell r="A518">
            <v>52206</v>
          </cell>
          <cell r="B518">
            <v>11490</v>
          </cell>
          <cell r="C518">
            <v>1164</v>
          </cell>
          <cell r="E518">
            <v>1000</v>
          </cell>
        </row>
        <row r="519">
          <cell r="A519">
            <v>52207</v>
          </cell>
          <cell r="B519">
            <v>11495</v>
          </cell>
          <cell r="C519">
            <v>1164</v>
          </cell>
          <cell r="E519">
            <v>1000</v>
          </cell>
        </row>
        <row r="520">
          <cell r="A520">
            <v>52208</v>
          </cell>
          <cell r="B520">
            <v>11500</v>
          </cell>
          <cell r="C520">
            <v>1163</v>
          </cell>
          <cell r="E520">
            <v>1000</v>
          </cell>
        </row>
        <row r="521">
          <cell r="A521">
            <v>52209</v>
          </cell>
          <cell r="B521">
            <v>11505</v>
          </cell>
          <cell r="C521">
            <v>1138</v>
          </cell>
          <cell r="E521">
            <v>1000</v>
          </cell>
        </row>
        <row r="522">
          <cell r="A522">
            <v>52210</v>
          </cell>
          <cell r="B522">
            <v>11520</v>
          </cell>
          <cell r="C522">
            <v>1166</v>
          </cell>
          <cell r="E522">
            <v>1000</v>
          </cell>
        </row>
        <row r="523">
          <cell r="A523">
            <v>52211</v>
          </cell>
          <cell r="B523">
            <v>11525</v>
          </cell>
          <cell r="C523">
            <v>1137</v>
          </cell>
          <cell r="E523">
            <v>1000</v>
          </cell>
        </row>
        <row r="524">
          <cell r="A524">
            <v>52212</v>
          </cell>
          <cell r="B524">
            <v>11510</v>
          </cell>
          <cell r="C524">
            <v>1165</v>
          </cell>
          <cell r="E524">
            <v>1000</v>
          </cell>
        </row>
        <row r="525">
          <cell r="A525">
            <v>52213</v>
          </cell>
          <cell r="B525">
            <v>11515</v>
          </cell>
          <cell r="C525">
            <v>1177</v>
          </cell>
          <cell r="E525">
            <v>1000</v>
          </cell>
        </row>
        <row r="526">
          <cell r="A526">
            <v>52214</v>
          </cell>
          <cell r="B526">
            <v>11142</v>
          </cell>
          <cell r="C526">
            <v>1167</v>
          </cell>
          <cell r="E526">
            <v>1000</v>
          </cell>
        </row>
        <row r="527">
          <cell r="A527">
            <v>52226</v>
          </cell>
          <cell r="B527">
            <v>11555</v>
          </cell>
          <cell r="C527">
            <v>1162</v>
          </cell>
          <cell r="E527">
            <v>1000</v>
          </cell>
        </row>
        <row r="528">
          <cell r="A528">
            <v>52227</v>
          </cell>
          <cell r="B528">
            <v>11560</v>
          </cell>
          <cell r="C528">
            <v>1161</v>
          </cell>
          <cell r="E528">
            <v>1000</v>
          </cell>
        </row>
        <row r="529">
          <cell r="A529">
            <v>52228</v>
          </cell>
          <cell r="B529">
            <v>11565</v>
          </cell>
          <cell r="C529">
            <v>1161</v>
          </cell>
          <cell r="E529">
            <v>1000</v>
          </cell>
        </row>
        <row r="530">
          <cell r="A530">
            <v>52230</v>
          </cell>
          <cell r="B530">
            <v>11565</v>
          </cell>
          <cell r="C530">
            <v>1161</v>
          </cell>
          <cell r="E530">
            <v>1000</v>
          </cell>
        </row>
        <row r="531">
          <cell r="A531">
            <v>52251</v>
          </cell>
          <cell r="B531">
            <v>11530</v>
          </cell>
          <cell r="C531">
            <v>1129</v>
          </cell>
          <cell r="E531">
            <v>1000</v>
          </cell>
        </row>
        <row r="532">
          <cell r="A532">
            <v>52252</v>
          </cell>
          <cell r="B532">
            <v>11535</v>
          </cell>
          <cell r="C532">
            <v>1127</v>
          </cell>
          <cell r="E532">
            <v>1000</v>
          </cell>
        </row>
        <row r="533">
          <cell r="A533">
            <v>52253</v>
          </cell>
          <cell r="B533">
            <v>11540</v>
          </cell>
          <cell r="C533">
            <v>1127</v>
          </cell>
          <cell r="E533">
            <v>1000</v>
          </cell>
        </row>
        <row r="534">
          <cell r="A534">
            <v>52254</v>
          </cell>
          <cell r="B534">
            <v>11545</v>
          </cell>
          <cell r="C534">
            <v>1124</v>
          </cell>
          <cell r="E534">
            <v>1000</v>
          </cell>
        </row>
        <row r="535">
          <cell r="A535">
            <v>52255</v>
          </cell>
          <cell r="B535">
            <v>11185</v>
          </cell>
          <cell r="C535">
            <v>1126</v>
          </cell>
          <cell r="E535">
            <v>1000</v>
          </cell>
        </row>
        <row r="536">
          <cell r="A536">
            <v>52256</v>
          </cell>
          <cell r="B536">
            <v>11190</v>
          </cell>
          <cell r="C536">
            <v>1123</v>
          </cell>
          <cell r="E536">
            <v>1000</v>
          </cell>
        </row>
        <row r="537">
          <cell r="A537">
            <v>52257</v>
          </cell>
          <cell r="B537">
            <v>11550</v>
          </cell>
          <cell r="C537">
            <v>1124</v>
          </cell>
          <cell r="E537">
            <v>1000</v>
          </cell>
        </row>
        <row r="538">
          <cell r="A538">
            <v>52258</v>
          </cell>
          <cell r="B538">
            <v>11195</v>
          </cell>
          <cell r="C538">
            <v>1125</v>
          </cell>
          <cell r="E538">
            <v>1000</v>
          </cell>
        </row>
        <row r="539">
          <cell r="A539">
            <v>52259</v>
          </cell>
          <cell r="B539">
            <v>11545</v>
          </cell>
          <cell r="C539">
            <v>1124</v>
          </cell>
          <cell r="E539">
            <v>1000</v>
          </cell>
        </row>
        <row r="540">
          <cell r="A540">
            <v>52260</v>
          </cell>
          <cell r="B540">
            <v>11545</v>
          </cell>
          <cell r="C540">
            <v>1124</v>
          </cell>
          <cell r="E540">
            <v>1000</v>
          </cell>
        </row>
        <row r="541">
          <cell r="A541">
            <v>52261</v>
          </cell>
          <cell r="B541">
            <v>11142</v>
          </cell>
          <cell r="C541">
            <v>1167</v>
          </cell>
          <cell r="E541">
            <v>1000</v>
          </cell>
        </row>
        <row r="542">
          <cell r="A542">
            <v>52276</v>
          </cell>
          <cell r="B542">
            <v>11200</v>
          </cell>
          <cell r="C542">
            <v>1120</v>
          </cell>
          <cell r="E542">
            <v>1000</v>
          </cell>
        </row>
        <row r="543">
          <cell r="A543">
            <v>52278</v>
          </cell>
          <cell r="B543">
            <v>11210</v>
          </cell>
          <cell r="C543">
            <v>1121</v>
          </cell>
          <cell r="E543">
            <v>1000</v>
          </cell>
        </row>
        <row r="544">
          <cell r="A544">
            <v>52279</v>
          </cell>
          <cell r="B544">
            <v>11235</v>
          </cell>
          <cell r="C544">
            <v>1108</v>
          </cell>
          <cell r="E544">
            <v>1000</v>
          </cell>
        </row>
        <row r="545">
          <cell r="A545">
            <v>52280</v>
          </cell>
          <cell r="B545">
            <v>11245</v>
          </cell>
          <cell r="C545">
            <v>1107</v>
          </cell>
          <cell r="E545">
            <v>1000</v>
          </cell>
        </row>
        <row r="546">
          <cell r="A546">
            <v>52281</v>
          </cell>
          <cell r="B546">
            <v>11250</v>
          </cell>
          <cell r="C546">
            <v>1109</v>
          </cell>
          <cell r="E546">
            <v>1000</v>
          </cell>
        </row>
        <row r="547">
          <cell r="A547">
            <v>52283</v>
          </cell>
          <cell r="B547">
            <v>11255</v>
          </cell>
          <cell r="C547">
            <v>1106</v>
          </cell>
          <cell r="E547">
            <v>1000</v>
          </cell>
        </row>
        <row r="548">
          <cell r="A548">
            <v>52284</v>
          </cell>
          <cell r="B548">
            <v>11260</v>
          </cell>
          <cell r="C548">
            <v>1106</v>
          </cell>
          <cell r="E548">
            <v>1000</v>
          </cell>
        </row>
        <row r="549">
          <cell r="A549">
            <v>52285</v>
          </cell>
          <cell r="B549">
            <v>11205</v>
          </cell>
          <cell r="C549">
            <v>1122</v>
          </cell>
          <cell r="E549">
            <v>1000</v>
          </cell>
        </row>
        <row r="550">
          <cell r="A550">
            <v>52286</v>
          </cell>
          <cell r="B550">
            <v>11265</v>
          </cell>
          <cell r="C550">
            <v>1106</v>
          </cell>
          <cell r="E550">
            <v>1000</v>
          </cell>
        </row>
        <row r="551">
          <cell r="A551">
            <v>52289</v>
          </cell>
          <cell r="B551">
            <v>11270</v>
          </cell>
          <cell r="C551">
            <v>1106</v>
          </cell>
          <cell r="E551">
            <v>1000</v>
          </cell>
        </row>
        <row r="552">
          <cell r="A552">
            <v>52290</v>
          </cell>
          <cell r="B552">
            <v>11275</v>
          </cell>
          <cell r="C552">
            <v>1106</v>
          </cell>
          <cell r="E552">
            <v>1000</v>
          </cell>
        </row>
        <row r="553">
          <cell r="A553">
            <v>52291</v>
          </cell>
          <cell r="B553">
            <v>11220</v>
          </cell>
          <cell r="C553">
            <v>1116</v>
          </cell>
          <cell r="E553">
            <v>1000</v>
          </cell>
        </row>
        <row r="554">
          <cell r="A554">
            <v>52292</v>
          </cell>
          <cell r="B554">
            <v>11215</v>
          </cell>
          <cell r="C554">
            <v>1116</v>
          </cell>
          <cell r="E554">
            <v>1000</v>
          </cell>
        </row>
        <row r="555">
          <cell r="A555">
            <v>52293</v>
          </cell>
          <cell r="B555">
            <v>11225</v>
          </cell>
          <cell r="C555">
            <v>1117</v>
          </cell>
          <cell r="E555">
            <v>1000</v>
          </cell>
        </row>
        <row r="556">
          <cell r="A556">
            <v>52294</v>
          </cell>
          <cell r="B556">
            <v>11230</v>
          </cell>
          <cell r="C556">
            <v>1118</v>
          </cell>
          <cell r="E556">
            <v>1000</v>
          </cell>
        </row>
        <row r="557">
          <cell r="A557">
            <v>52301</v>
          </cell>
          <cell r="B557">
            <v>11415</v>
          </cell>
          <cell r="C557">
            <v>1175</v>
          </cell>
          <cell r="E557">
            <v>1000</v>
          </cell>
        </row>
        <row r="558">
          <cell r="A558">
            <v>52302</v>
          </cell>
          <cell r="B558">
            <v>11440</v>
          </cell>
          <cell r="C558">
            <v>1135</v>
          </cell>
          <cell r="E558">
            <v>1000</v>
          </cell>
        </row>
        <row r="559">
          <cell r="A559">
            <v>52303</v>
          </cell>
          <cell r="B559">
            <v>11455</v>
          </cell>
          <cell r="C559">
            <v>1176</v>
          </cell>
          <cell r="E559">
            <v>1000</v>
          </cell>
        </row>
        <row r="560">
          <cell r="A560">
            <v>52304</v>
          </cell>
          <cell r="B560">
            <v>11445</v>
          </cell>
          <cell r="C560">
            <v>1136</v>
          </cell>
          <cell r="E560">
            <v>1000</v>
          </cell>
        </row>
        <row r="561">
          <cell r="A561">
            <v>52305</v>
          </cell>
          <cell r="B561">
            <v>11460</v>
          </cell>
          <cell r="C561">
            <v>1174</v>
          </cell>
          <cell r="E561">
            <v>1000</v>
          </cell>
        </row>
        <row r="562">
          <cell r="A562">
            <v>52306</v>
          </cell>
          <cell r="B562">
            <v>11450</v>
          </cell>
          <cell r="C562">
            <v>1142</v>
          </cell>
          <cell r="E562">
            <v>1000</v>
          </cell>
        </row>
        <row r="563">
          <cell r="A563">
            <v>52307</v>
          </cell>
          <cell r="B563">
            <v>11420</v>
          </cell>
          <cell r="C563">
            <v>1130</v>
          </cell>
          <cell r="E563">
            <v>1000</v>
          </cell>
        </row>
        <row r="564">
          <cell r="A564">
            <v>52308</v>
          </cell>
          <cell r="B564">
            <v>11142</v>
          </cell>
          <cell r="C564">
            <v>1167</v>
          </cell>
          <cell r="E564">
            <v>1000</v>
          </cell>
        </row>
        <row r="565">
          <cell r="A565">
            <v>52309</v>
          </cell>
          <cell r="B565">
            <v>11425</v>
          </cell>
          <cell r="C565">
            <v>1130</v>
          </cell>
          <cell r="E565">
            <v>1000</v>
          </cell>
        </row>
        <row r="566">
          <cell r="A566">
            <v>52310</v>
          </cell>
          <cell r="B566">
            <v>11430</v>
          </cell>
          <cell r="C566">
            <v>1141</v>
          </cell>
          <cell r="E566">
            <v>1000</v>
          </cell>
        </row>
        <row r="567">
          <cell r="A567">
            <v>52311</v>
          </cell>
          <cell r="B567">
            <v>11435</v>
          </cell>
          <cell r="C567">
            <v>1141</v>
          </cell>
          <cell r="E567">
            <v>1000</v>
          </cell>
        </row>
        <row r="568">
          <cell r="A568">
            <v>52332</v>
          </cell>
          <cell r="B568">
            <v>11131</v>
          </cell>
          <cell r="C568">
            <v>1167</v>
          </cell>
          <cell r="E568">
            <v>1000</v>
          </cell>
        </row>
        <row r="569">
          <cell r="A569">
            <v>52350</v>
          </cell>
          <cell r="B569">
            <v>12297</v>
          </cell>
          <cell r="C569">
            <v>1167</v>
          </cell>
          <cell r="E569">
            <v>1000</v>
          </cell>
        </row>
        <row r="570">
          <cell r="A570">
            <v>52355</v>
          </cell>
          <cell r="B570">
            <v>11142</v>
          </cell>
          <cell r="C570">
            <v>1167</v>
          </cell>
          <cell r="E570">
            <v>1000</v>
          </cell>
        </row>
        <row r="571">
          <cell r="A571">
            <v>52360</v>
          </cell>
          <cell r="B571">
            <v>12298</v>
          </cell>
          <cell r="C571">
            <v>1167</v>
          </cell>
          <cell r="E571">
            <v>1000</v>
          </cell>
        </row>
        <row r="572">
          <cell r="A572">
            <v>52370</v>
          </cell>
          <cell r="B572">
            <v>12299</v>
          </cell>
          <cell r="C572">
            <v>1167</v>
          </cell>
          <cell r="E572">
            <v>1000</v>
          </cell>
        </row>
        <row r="573">
          <cell r="A573">
            <v>52371</v>
          </cell>
          <cell r="B573">
            <v>12300</v>
          </cell>
          <cell r="C573">
            <v>1167</v>
          </cell>
          <cell r="E573">
            <v>1000</v>
          </cell>
        </row>
        <row r="574">
          <cell r="A574">
            <v>52375</v>
          </cell>
          <cell r="B574">
            <v>12296</v>
          </cell>
          <cell r="C574">
            <v>1167</v>
          </cell>
          <cell r="E574">
            <v>1000</v>
          </cell>
        </row>
        <row r="575">
          <cell r="A575">
            <v>52380</v>
          </cell>
          <cell r="B575">
            <v>11910</v>
          </cell>
          <cell r="C575">
            <v>1167</v>
          </cell>
          <cell r="E575">
            <v>1000</v>
          </cell>
        </row>
        <row r="576">
          <cell r="A576">
            <v>52381</v>
          </cell>
          <cell r="B576">
            <v>12294</v>
          </cell>
          <cell r="C576">
            <v>1167</v>
          </cell>
          <cell r="E576">
            <v>1000</v>
          </cell>
        </row>
        <row r="577">
          <cell r="A577">
            <v>52390</v>
          </cell>
          <cell r="B577">
            <v>11908</v>
          </cell>
          <cell r="C577">
            <v>1167</v>
          </cell>
          <cell r="E577">
            <v>1000</v>
          </cell>
        </row>
        <row r="578">
          <cell r="A578">
            <v>52395</v>
          </cell>
          <cell r="B578">
            <v>11908</v>
          </cell>
          <cell r="C578">
            <v>1167</v>
          </cell>
          <cell r="E578">
            <v>1000</v>
          </cell>
        </row>
        <row r="579">
          <cell r="A579">
            <v>52401</v>
          </cell>
          <cell r="B579">
            <v>11135</v>
          </cell>
          <cell r="C579">
            <v>1167</v>
          </cell>
          <cell r="E579">
            <v>1000</v>
          </cell>
        </row>
        <row r="580">
          <cell r="A580">
            <v>52402</v>
          </cell>
          <cell r="B580">
            <v>11136</v>
          </cell>
          <cell r="C580">
            <v>1167</v>
          </cell>
          <cell r="E580">
            <v>1000</v>
          </cell>
        </row>
        <row r="581">
          <cell r="A581">
            <v>52403</v>
          </cell>
          <cell r="B581">
            <v>11138</v>
          </cell>
          <cell r="C581">
            <v>1167</v>
          </cell>
          <cell r="E581">
            <v>1000</v>
          </cell>
        </row>
        <row r="582">
          <cell r="A582">
            <v>52404</v>
          </cell>
          <cell r="B582">
            <v>11137</v>
          </cell>
          <cell r="C582">
            <v>1167</v>
          </cell>
          <cell r="E582">
            <v>1000</v>
          </cell>
        </row>
        <row r="583">
          <cell r="A583">
            <v>52405</v>
          </cell>
          <cell r="B583">
            <v>11135</v>
          </cell>
          <cell r="C583">
            <v>1167</v>
          </cell>
          <cell r="E583">
            <v>1000</v>
          </cell>
        </row>
        <row r="584">
          <cell r="A584">
            <v>52411</v>
          </cell>
          <cell r="B584">
            <v>11131</v>
          </cell>
          <cell r="C584">
            <v>1167</v>
          </cell>
          <cell r="E584">
            <v>1000</v>
          </cell>
        </row>
        <row r="585">
          <cell r="A585">
            <v>52412</v>
          </cell>
          <cell r="B585">
            <v>11132</v>
          </cell>
          <cell r="C585">
            <v>1167</v>
          </cell>
          <cell r="E585">
            <v>1000</v>
          </cell>
        </row>
        <row r="586">
          <cell r="A586">
            <v>52413</v>
          </cell>
          <cell r="B586">
            <v>11134</v>
          </cell>
          <cell r="C586">
            <v>1167</v>
          </cell>
          <cell r="E586">
            <v>1000</v>
          </cell>
        </row>
        <row r="587">
          <cell r="A587">
            <v>52414</v>
          </cell>
          <cell r="B587">
            <v>11133</v>
          </cell>
          <cell r="C587">
            <v>1167</v>
          </cell>
          <cell r="E587">
            <v>1000</v>
          </cell>
        </row>
        <row r="588">
          <cell r="A588">
            <v>52415</v>
          </cell>
          <cell r="B588">
            <v>11131</v>
          </cell>
          <cell r="C588">
            <v>1167</v>
          </cell>
          <cell r="E588">
            <v>1000</v>
          </cell>
        </row>
        <row r="589">
          <cell r="A589">
            <v>52475</v>
          </cell>
          <cell r="B589">
            <v>12295</v>
          </cell>
          <cell r="C589">
            <v>1167</v>
          </cell>
          <cell r="E589">
            <v>1000</v>
          </cell>
        </row>
        <row r="590">
          <cell r="A590">
            <v>52500</v>
          </cell>
          <cell r="B590">
            <v>11634</v>
          </cell>
          <cell r="C590">
            <v>1200</v>
          </cell>
          <cell r="E590">
            <v>1000</v>
          </cell>
        </row>
        <row r="591">
          <cell r="A591">
            <v>52607</v>
          </cell>
          <cell r="B591">
            <v>12249</v>
          </cell>
          <cell r="C591">
            <v>1201</v>
          </cell>
          <cell r="E591">
            <v>1000</v>
          </cell>
        </row>
        <row r="592">
          <cell r="A592">
            <v>52633</v>
          </cell>
          <cell r="B592">
            <v>11142</v>
          </cell>
          <cell r="C592">
            <v>1167</v>
          </cell>
          <cell r="E592">
            <v>1000</v>
          </cell>
        </row>
        <row r="593">
          <cell r="A593">
            <v>52641</v>
          </cell>
          <cell r="B593">
            <v>11142</v>
          </cell>
          <cell r="C593">
            <v>1167</v>
          </cell>
          <cell r="E593">
            <v>1000</v>
          </cell>
        </row>
        <row r="594">
          <cell r="A594">
            <v>52703</v>
          </cell>
          <cell r="B594">
            <v>12288</v>
          </cell>
          <cell r="C594">
            <v>1201</v>
          </cell>
          <cell r="E594">
            <v>1000</v>
          </cell>
        </row>
        <row r="595">
          <cell r="A595">
            <v>52704</v>
          </cell>
          <cell r="B595">
            <v>12270</v>
          </cell>
          <cell r="C595">
            <v>1201</v>
          </cell>
          <cell r="E595">
            <v>1000</v>
          </cell>
        </row>
        <row r="596">
          <cell r="A596">
            <v>52705</v>
          </cell>
          <cell r="B596">
            <v>12264</v>
          </cell>
          <cell r="C596">
            <v>1201</v>
          </cell>
          <cell r="E596">
            <v>1000</v>
          </cell>
        </row>
        <row r="597">
          <cell r="A597">
            <v>52706</v>
          </cell>
          <cell r="B597">
            <v>12282</v>
          </cell>
          <cell r="C597">
            <v>1201</v>
          </cell>
          <cell r="E597">
            <v>1000</v>
          </cell>
        </row>
        <row r="598">
          <cell r="A598">
            <v>52707</v>
          </cell>
          <cell r="B598">
            <v>12282</v>
          </cell>
          <cell r="C598">
            <v>1201</v>
          </cell>
          <cell r="E598">
            <v>1000</v>
          </cell>
        </row>
        <row r="599">
          <cell r="A599">
            <v>52708</v>
          </cell>
          <cell r="B599">
            <v>12276</v>
          </cell>
          <cell r="C599">
            <v>1201</v>
          </cell>
          <cell r="E599">
            <v>1000</v>
          </cell>
        </row>
        <row r="600">
          <cell r="A600">
            <v>52709</v>
          </cell>
          <cell r="B600">
            <v>12276</v>
          </cell>
          <cell r="C600">
            <v>1201</v>
          </cell>
          <cell r="E600">
            <v>1000</v>
          </cell>
        </row>
        <row r="601">
          <cell r="A601">
            <v>52710</v>
          </cell>
          <cell r="B601">
            <v>12270</v>
          </cell>
          <cell r="C601">
            <v>1201</v>
          </cell>
          <cell r="E601">
            <v>1000</v>
          </cell>
        </row>
        <row r="602">
          <cell r="A602">
            <v>52711</v>
          </cell>
          <cell r="B602">
            <v>12264</v>
          </cell>
          <cell r="C602">
            <v>1201</v>
          </cell>
          <cell r="E602">
            <v>1000</v>
          </cell>
        </row>
        <row r="603">
          <cell r="A603">
            <v>52712</v>
          </cell>
          <cell r="B603">
            <v>12258</v>
          </cell>
          <cell r="C603">
            <v>1201</v>
          </cell>
          <cell r="E603">
            <v>1000</v>
          </cell>
        </row>
        <row r="604">
          <cell r="A604">
            <v>52721</v>
          </cell>
          <cell r="B604">
            <v>11142</v>
          </cell>
          <cell r="C604">
            <v>1167</v>
          </cell>
          <cell r="E604">
            <v>1000</v>
          </cell>
        </row>
        <row r="605">
          <cell r="A605">
            <v>52750</v>
          </cell>
          <cell r="B605">
            <v>12249</v>
          </cell>
          <cell r="C605">
            <v>1201</v>
          </cell>
          <cell r="E605">
            <v>1000</v>
          </cell>
        </row>
        <row r="606">
          <cell r="A606">
            <v>52800</v>
          </cell>
          <cell r="B606">
            <v>12249</v>
          </cell>
          <cell r="C606">
            <v>1201</v>
          </cell>
          <cell r="E606">
            <v>1000</v>
          </cell>
        </row>
        <row r="607">
          <cell r="A607">
            <v>52804</v>
          </cell>
          <cell r="B607">
            <v>12249</v>
          </cell>
          <cell r="C607">
            <v>1201</v>
          </cell>
          <cell r="E607">
            <v>1000</v>
          </cell>
        </row>
        <row r="608">
          <cell r="A608">
            <v>52905</v>
          </cell>
          <cell r="B608">
            <v>11135</v>
          </cell>
          <cell r="C608">
            <v>1167</v>
          </cell>
          <cell r="E608">
            <v>1000</v>
          </cell>
        </row>
        <row r="609">
          <cell r="A609">
            <v>53101</v>
          </cell>
          <cell r="B609">
            <v>11125</v>
          </cell>
          <cell r="C609">
            <v>1167</v>
          </cell>
          <cell r="E609">
            <v>1000</v>
          </cell>
        </row>
        <row r="610">
          <cell r="A610">
            <v>53250</v>
          </cell>
          <cell r="B610">
            <v>11634</v>
          </cell>
          <cell r="C610">
            <v>1200</v>
          </cell>
          <cell r="E610">
            <v>1000</v>
          </cell>
        </row>
        <row r="611">
          <cell r="A611">
            <v>53450</v>
          </cell>
          <cell r="B611">
            <v>11124</v>
          </cell>
          <cell r="C611">
            <v>1167</v>
          </cell>
          <cell r="E611">
            <v>1000</v>
          </cell>
        </row>
        <row r="612">
          <cell r="A612">
            <v>53505</v>
          </cell>
          <cell r="B612">
            <v>11119</v>
          </cell>
          <cell r="C612">
            <v>1167</v>
          </cell>
          <cell r="E612">
            <v>1000</v>
          </cell>
        </row>
        <row r="613">
          <cell r="A613">
            <v>53710</v>
          </cell>
          <cell r="B613">
            <v>11121</v>
          </cell>
          <cell r="C613">
            <v>1167</v>
          </cell>
          <cell r="E613">
            <v>1000</v>
          </cell>
        </row>
        <row r="614">
          <cell r="A614">
            <v>53811</v>
          </cell>
          <cell r="B614">
            <v>10931</v>
          </cell>
          <cell r="C614">
            <v>1129</v>
          </cell>
          <cell r="E614">
            <v>1000</v>
          </cell>
        </row>
        <row r="615">
          <cell r="A615">
            <v>53821</v>
          </cell>
          <cell r="B615">
            <v>10903</v>
          </cell>
          <cell r="C615">
            <v>1122</v>
          </cell>
          <cell r="E615">
            <v>1000</v>
          </cell>
        </row>
        <row r="616">
          <cell r="A616">
            <v>53831</v>
          </cell>
          <cell r="B616">
            <v>10879</v>
          </cell>
          <cell r="C616">
            <v>1116</v>
          </cell>
          <cell r="E616">
            <v>1000</v>
          </cell>
        </row>
        <row r="617">
          <cell r="A617">
            <v>54013</v>
          </cell>
          <cell r="B617">
            <v>11679</v>
          </cell>
          <cell r="C617">
            <v>1200</v>
          </cell>
          <cell r="E617">
            <v>1000</v>
          </cell>
        </row>
        <row r="618">
          <cell r="A618">
            <v>54023</v>
          </cell>
          <cell r="B618">
            <v>11127</v>
          </cell>
          <cell r="C618">
            <v>1167</v>
          </cell>
          <cell r="E618">
            <v>1000</v>
          </cell>
        </row>
        <row r="619">
          <cell r="A619">
            <v>54025</v>
          </cell>
          <cell r="B619">
            <v>11768</v>
          </cell>
          <cell r="C619">
            <v>1201</v>
          </cell>
          <cell r="E619">
            <v>1000</v>
          </cell>
        </row>
        <row r="620">
          <cell r="A620">
            <v>54035</v>
          </cell>
          <cell r="B620">
            <v>11768</v>
          </cell>
          <cell r="C620">
            <v>1201</v>
          </cell>
          <cell r="E620">
            <v>1000</v>
          </cell>
        </row>
        <row r="621">
          <cell r="A621">
            <v>54041</v>
          </cell>
          <cell r="B621">
            <v>11842</v>
          </cell>
          <cell r="C621">
            <v>1201</v>
          </cell>
          <cell r="E621">
            <v>1000</v>
          </cell>
        </row>
        <row r="622">
          <cell r="A622">
            <v>54042</v>
          </cell>
          <cell r="B622">
            <v>11768</v>
          </cell>
          <cell r="C622">
            <v>1201</v>
          </cell>
          <cell r="E622">
            <v>1000</v>
          </cell>
        </row>
        <row r="623">
          <cell r="A623">
            <v>54043</v>
          </cell>
          <cell r="B623">
            <v>11768</v>
          </cell>
          <cell r="C623">
            <v>1201</v>
          </cell>
          <cell r="E623">
            <v>1000</v>
          </cell>
        </row>
        <row r="624">
          <cell r="A624">
            <v>54044</v>
          </cell>
          <cell r="B624">
            <v>11768</v>
          </cell>
          <cell r="C624">
            <v>1201</v>
          </cell>
          <cell r="E624">
            <v>1000</v>
          </cell>
        </row>
        <row r="625">
          <cell r="A625">
            <v>54045</v>
          </cell>
          <cell r="B625">
            <v>11766</v>
          </cell>
          <cell r="C625">
            <v>1201</v>
          </cell>
          <cell r="E625">
            <v>1000</v>
          </cell>
        </row>
        <row r="626">
          <cell r="A626">
            <v>54046</v>
          </cell>
          <cell r="B626">
            <v>11768</v>
          </cell>
          <cell r="C626">
            <v>1201</v>
          </cell>
          <cell r="E626">
            <v>1000</v>
          </cell>
        </row>
        <row r="627">
          <cell r="A627">
            <v>54050</v>
          </cell>
          <cell r="B627">
            <v>11837</v>
          </cell>
          <cell r="C627">
            <v>1200</v>
          </cell>
          <cell r="E627">
            <v>1000</v>
          </cell>
        </row>
        <row r="628">
          <cell r="A628">
            <v>54055</v>
          </cell>
          <cell r="B628">
            <v>11126</v>
          </cell>
          <cell r="C628">
            <v>1167</v>
          </cell>
          <cell r="E628">
            <v>1000</v>
          </cell>
        </row>
        <row r="629">
          <cell r="A629">
            <v>54059</v>
          </cell>
          <cell r="B629">
            <v>11679</v>
          </cell>
          <cell r="C629">
            <v>1200</v>
          </cell>
          <cell r="E629">
            <v>1000</v>
          </cell>
        </row>
        <row r="630">
          <cell r="A630">
            <v>54060</v>
          </cell>
          <cell r="B630">
            <v>11679</v>
          </cell>
          <cell r="C630">
            <v>1200</v>
          </cell>
          <cell r="E630">
            <v>1000</v>
          </cell>
        </row>
        <row r="631">
          <cell r="A631">
            <v>54063</v>
          </cell>
          <cell r="B631">
            <v>11679</v>
          </cell>
          <cell r="C631">
            <v>1200</v>
          </cell>
          <cell r="E631">
            <v>1000</v>
          </cell>
        </row>
        <row r="632">
          <cell r="A632">
            <v>54077</v>
          </cell>
          <cell r="B632">
            <v>11682</v>
          </cell>
          <cell r="C632">
            <v>1200</v>
          </cell>
          <cell r="E632">
            <v>1000</v>
          </cell>
        </row>
        <row r="633">
          <cell r="A633">
            <v>54110</v>
          </cell>
          <cell r="B633">
            <v>10955</v>
          </cell>
          <cell r="C633">
            <v>1135</v>
          </cell>
          <cell r="E633">
            <v>1000</v>
          </cell>
        </row>
        <row r="634">
          <cell r="A634">
            <v>54112</v>
          </cell>
          <cell r="B634">
            <v>10955</v>
          </cell>
          <cell r="C634">
            <v>1135</v>
          </cell>
          <cell r="E634">
            <v>1000</v>
          </cell>
        </row>
        <row r="635">
          <cell r="A635">
            <v>54114</v>
          </cell>
          <cell r="B635">
            <v>10955</v>
          </cell>
          <cell r="C635">
            <v>1135</v>
          </cell>
          <cell r="E635">
            <v>1000</v>
          </cell>
        </row>
        <row r="636">
          <cell r="A636">
            <v>54117</v>
          </cell>
          <cell r="B636">
            <v>11127</v>
          </cell>
          <cell r="C636">
            <v>1167</v>
          </cell>
          <cell r="E636">
            <v>1000</v>
          </cell>
        </row>
        <row r="637">
          <cell r="A637">
            <v>54118</v>
          </cell>
          <cell r="B637">
            <v>11127</v>
          </cell>
          <cell r="C637">
            <v>1167</v>
          </cell>
          <cell r="E637">
            <v>1000</v>
          </cell>
        </row>
        <row r="638">
          <cell r="A638">
            <v>54120</v>
          </cell>
          <cell r="B638">
            <v>10979</v>
          </cell>
          <cell r="C638">
            <v>1141</v>
          </cell>
          <cell r="E638">
            <v>1000</v>
          </cell>
        </row>
        <row r="639">
          <cell r="A639">
            <v>54215</v>
          </cell>
          <cell r="B639">
            <v>11126</v>
          </cell>
          <cell r="C639">
            <v>1167</v>
          </cell>
          <cell r="E639">
            <v>1000</v>
          </cell>
        </row>
        <row r="640">
          <cell r="A640">
            <v>54222</v>
          </cell>
          <cell r="B640">
            <v>11111</v>
          </cell>
          <cell r="C640">
            <v>1165</v>
          </cell>
          <cell r="E640">
            <v>1000</v>
          </cell>
        </row>
        <row r="641">
          <cell r="A641">
            <v>54236</v>
          </cell>
          <cell r="B641">
            <v>11685</v>
          </cell>
          <cell r="C641">
            <v>1201</v>
          </cell>
          <cell r="E641">
            <v>1000</v>
          </cell>
        </row>
        <row r="642">
          <cell r="A642">
            <v>54312</v>
          </cell>
          <cell r="B642">
            <v>11115</v>
          </cell>
          <cell r="C642">
            <v>1166</v>
          </cell>
          <cell r="E642">
            <v>1000</v>
          </cell>
        </row>
        <row r="643">
          <cell r="A643">
            <v>54314</v>
          </cell>
          <cell r="B643">
            <v>11115</v>
          </cell>
          <cell r="C643">
            <v>1166</v>
          </cell>
          <cell r="E643">
            <v>1000</v>
          </cell>
        </row>
        <row r="644">
          <cell r="A644">
            <v>54316</v>
          </cell>
          <cell r="B644">
            <v>11115</v>
          </cell>
          <cell r="C644">
            <v>1166</v>
          </cell>
          <cell r="E644">
            <v>1000</v>
          </cell>
        </row>
        <row r="645">
          <cell r="A645">
            <v>54317</v>
          </cell>
          <cell r="B645">
            <v>11115</v>
          </cell>
          <cell r="C645">
            <v>1166</v>
          </cell>
          <cell r="E645">
            <v>1000</v>
          </cell>
        </row>
        <row r="646">
          <cell r="A646">
            <v>54322</v>
          </cell>
          <cell r="B646">
            <v>10995</v>
          </cell>
          <cell r="C646">
            <v>1174</v>
          </cell>
          <cell r="E646">
            <v>1000</v>
          </cell>
        </row>
        <row r="647">
          <cell r="A647">
            <v>54325</v>
          </cell>
          <cell r="B647">
            <v>10995</v>
          </cell>
          <cell r="C647">
            <v>1174</v>
          </cell>
          <cell r="E647">
            <v>1000</v>
          </cell>
        </row>
        <row r="648">
          <cell r="A648">
            <v>54327</v>
          </cell>
          <cell r="B648">
            <v>10995</v>
          </cell>
          <cell r="C648">
            <v>1174</v>
          </cell>
          <cell r="E648">
            <v>1000</v>
          </cell>
        </row>
        <row r="649">
          <cell r="A649">
            <v>54328</v>
          </cell>
          <cell r="B649">
            <v>10995</v>
          </cell>
          <cell r="C649">
            <v>1174</v>
          </cell>
          <cell r="E649">
            <v>1000</v>
          </cell>
        </row>
        <row r="650">
          <cell r="A650">
            <v>54331</v>
          </cell>
          <cell r="B650">
            <v>11043</v>
          </cell>
          <cell r="C650">
            <v>1152</v>
          </cell>
          <cell r="E650">
            <v>1000</v>
          </cell>
        </row>
        <row r="651">
          <cell r="A651">
            <v>54333</v>
          </cell>
          <cell r="B651">
            <v>11043</v>
          </cell>
          <cell r="C651">
            <v>1152</v>
          </cell>
          <cell r="E651">
            <v>1000</v>
          </cell>
        </row>
        <row r="652">
          <cell r="A652">
            <v>54334</v>
          </cell>
          <cell r="B652">
            <v>11043</v>
          </cell>
          <cell r="C652">
            <v>1152</v>
          </cell>
          <cell r="E652">
            <v>1000</v>
          </cell>
        </row>
        <row r="653">
          <cell r="A653">
            <v>54345</v>
          </cell>
          <cell r="B653">
            <v>10765</v>
          </cell>
          <cell r="C653">
            <v>1192</v>
          </cell>
          <cell r="E653">
            <v>1000</v>
          </cell>
        </row>
        <row r="654">
          <cell r="A654">
            <v>54366</v>
          </cell>
          <cell r="B654">
            <v>11125</v>
          </cell>
          <cell r="C654">
            <v>1167</v>
          </cell>
          <cell r="E654">
            <v>1000</v>
          </cell>
        </row>
        <row r="655">
          <cell r="A655">
            <v>54376</v>
          </cell>
          <cell r="B655">
            <v>11687</v>
          </cell>
          <cell r="C655">
            <v>1201</v>
          </cell>
          <cell r="E655">
            <v>1000</v>
          </cell>
        </row>
        <row r="656">
          <cell r="A656">
            <v>54380</v>
          </cell>
          <cell r="B656">
            <v>11124</v>
          </cell>
          <cell r="C656">
            <v>1167</v>
          </cell>
          <cell r="E656">
            <v>1000</v>
          </cell>
        </row>
        <row r="657">
          <cell r="A657">
            <v>54421</v>
          </cell>
          <cell r="B657">
            <v>10995</v>
          </cell>
          <cell r="C657">
            <v>1174</v>
          </cell>
          <cell r="E657">
            <v>1000</v>
          </cell>
        </row>
        <row r="658">
          <cell r="A658">
            <v>54540</v>
          </cell>
          <cell r="B658">
            <v>11883</v>
          </cell>
          <cell r="C658">
            <v>1167</v>
          </cell>
          <cell r="E658">
            <v>1000</v>
          </cell>
        </row>
        <row r="659">
          <cell r="A659">
            <v>54670</v>
          </cell>
          <cell r="B659">
            <v>10999</v>
          </cell>
          <cell r="C659">
            <v>1177</v>
          </cell>
          <cell r="E659">
            <v>1000</v>
          </cell>
        </row>
        <row r="660">
          <cell r="A660">
            <v>54675</v>
          </cell>
          <cell r="B660">
            <v>11107</v>
          </cell>
          <cell r="C660">
            <v>1164</v>
          </cell>
          <cell r="E660">
            <v>1000</v>
          </cell>
        </row>
        <row r="661">
          <cell r="A661">
            <v>54681</v>
          </cell>
          <cell r="B661">
            <v>10991</v>
          </cell>
          <cell r="C661">
            <v>1176</v>
          </cell>
          <cell r="E661">
            <v>1000</v>
          </cell>
        </row>
        <row r="662">
          <cell r="A662">
            <v>54700</v>
          </cell>
          <cell r="B662">
            <v>10967</v>
          </cell>
          <cell r="C662">
            <v>1138</v>
          </cell>
          <cell r="E662">
            <v>1000</v>
          </cell>
        </row>
        <row r="663">
          <cell r="A663">
            <v>54751</v>
          </cell>
          <cell r="B663">
            <v>11047</v>
          </cell>
          <cell r="C663">
            <v>1153</v>
          </cell>
          <cell r="E663">
            <v>1000</v>
          </cell>
        </row>
        <row r="664">
          <cell r="A664">
            <v>54760</v>
          </cell>
          <cell r="B664">
            <v>11051</v>
          </cell>
          <cell r="C664">
            <v>1154</v>
          </cell>
          <cell r="E664">
            <v>1000</v>
          </cell>
        </row>
        <row r="665">
          <cell r="A665">
            <v>54774</v>
          </cell>
          <cell r="B665">
            <v>11043</v>
          </cell>
          <cell r="C665">
            <v>1152</v>
          </cell>
          <cell r="E665">
            <v>1000</v>
          </cell>
        </row>
        <row r="666">
          <cell r="A666">
            <v>54775</v>
          </cell>
          <cell r="B666">
            <v>11043</v>
          </cell>
          <cell r="C666">
            <v>1152</v>
          </cell>
          <cell r="E666">
            <v>1000</v>
          </cell>
        </row>
        <row r="667">
          <cell r="A667">
            <v>54776</v>
          </cell>
          <cell r="B667">
            <v>11043</v>
          </cell>
          <cell r="C667">
            <v>1152</v>
          </cell>
          <cell r="E667">
            <v>1000</v>
          </cell>
        </row>
        <row r="668">
          <cell r="A668">
            <v>54780</v>
          </cell>
          <cell r="B668">
            <v>11043</v>
          </cell>
          <cell r="C668">
            <v>1152</v>
          </cell>
          <cell r="E668">
            <v>1000</v>
          </cell>
        </row>
        <row r="669">
          <cell r="A669">
            <v>54811</v>
          </cell>
          <cell r="B669">
            <v>11883</v>
          </cell>
          <cell r="C669">
            <v>1167</v>
          </cell>
          <cell r="E669">
            <v>1000</v>
          </cell>
        </row>
        <row r="670">
          <cell r="A670">
            <v>54911</v>
          </cell>
          <cell r="B670">
            <v>11111</v>
          </cell>
          <cell r="C670">
            <v>1165</v>
          </cell>
          <cell r="E670">
            <v>1000</v>
          </cell>
        </row>
        <row r="671">
          <cell r="A671">
            <v>54914</v>
          </cell>
          <cell r="B671">
            <v>11111</v>
          </cell>
          <cell r="C671">
            <v>1165</v>
          </cell>
          <cell r="E671">
            <v>1000</v>
          </cell>
        </row>
        <row r="672">
          <cell r="A672">
            <v>54920</v>
          </cell>
          <cell r="B672">
            <v>11115</v>
          </cell>
          <cell r="C672">
            <v>1166</v>
          </cell>
          <cell r="E672">
            <v>1000</v>
          </cell>
        </row>
        <row r="673">
          <cell r="A673">
            <v>54961</v>
          </cell>
          <cell r="B673">
            <v>11107</v>
          </cell>
          <cell r="C673">
            <v>1164</v>
          </cell>
          <cell r="E673">
            <v>1000</v>
          </cell>
        </row>
        <row r="674">
          <cell r="A674">
            <v>54981</v>
          </cell>
          <cell r="B674">
            <v>10963</v>
          </cell>
          <cell r="C674">
            <v>1137</v>
          </cell>
          <cell r="E674">
            <v>1000</v>
          </cell>
        </row>
        <row r="675">
          <cell r="A675">
            <v>54995</v>
          </cell>
          <cell r="B675">
            <v>11103</v>
          </cell>
          <cell r="C675">
            <v>1163</v>
          </cell>
          <cell r="E675">
            <v>1000</v>
          </cell>
        </row>
        <row r="676">
          <cell r="A676">
            <v>55003</v>
          </cell>
          <cell r="B676">
            <v>11120</v>
          </cell>
          <cell r="C676">
            <v>1167</v>
          </cell>
          <cell r="E676">
            <v>1000</v>
          </cell>
        </row>
        <row r="677">
          <cell r="A677">
            <v>55007</v>
          </cell>
          <cell r="B677">
            <v>10979</v>
          </cell>
          <cell r="C677">
            <v>1141</v>
          </cell>
          <cell r="E677">
            <v>1000</v>
          </cell>
        </row>
        <row r="678">
          <cell r="A678">
            <v>55008</v>
          </cell>
          <cell r="B678">
            <v>10955</v>
          </cell>
          <cell r="C678">
            <v>1135</v>
          </cell>
          <cell r="E678">
            <v>1000</v>
          </cell>
        </row>
        <row r="679">
          <cell r="A679">
            <v>55009</v>
          </cell>
          <cell r="B679">
            <v>10995</v>
          </cell>
          <cell r="C679">
            <v>1174</v>
          </cell>
          <cell r="E679">
            <v>1000</v>
          </cell>
        </row>
        <row r="680">
          <cell r="A680">
            <v>55010</v>
          </cell>
          <cell r="B680">
            <v>10955</v>
          </cell>
          <cell r="C680">
            <v>1135</v>
          </cell>
          <cell r="E680">
            <v>1000</v>
          </cell>
        </row>
        <row r="681">
          <cell r="A681">
            <v>55020</v>
          </cell>
          <cell r="B681">
            <v>10979</v>
          </cell>
          <cell r="C681">
            <v>1141</v>
          </cell>
          <cell r="E681">
            <v>1000</v>
          </cell>
        </row>
        <row r="682">
          <cell r="A682">
            <v>55025</v>
          </cell>
          <cell r="B682">
            <v>10979</v>
          </cell>
          <cell r="C682">
            <v>1141</v>
          </cell>
          <cell r="E682">
            <v>1000</v>
          </cell>
        </row>
        <row r="683">
          <cell r="A683">
            <v>55030</v>
          </cell>
          <cell r="B683">
            <v>10955</v>
          </cell>
          <cell r="C683">
            <v>1135</v>
          </cell>
          <cell r="E683">
            <v>1000</v>
          </cell>
        </row>
        <row r="684">
          <cell r="A684">
            <v>55035</v>
          </cell>
          <cell r="B684">
            <v>10995</v>
          </cell>
          <cell r="C684">
            <v>1174</v>
          </cell>
          <cell r="E684">
            <v>1000</v>
          </cell>
        </row>
        <row r="685">
          <cell r="A685">
            <v>55161</v>
          </cell>
          <cell r="B685">
            <v>11685</v>
          </cell>
          <cell r="C685">
            <v>1201</v>
          </cell>
          <cell r="E685">
            <v>1000</v>
          </cell>
        </row>
        <row r="686">
          <cell r="A686">
            <v>55165</v>
          </cell>
          <cell r="B686">
            <v>11685</v>
          </cell>
          <cell r="C686">
            <v>1201</v>
          </cell>
          <cell r="E686">
            <v>1000</v>
          </cell>
        </row>
        <row r="687">
          <cell r="A687">
            <v>55180</v>
          </cell>
          <cell r="B687">
            <v>10955</v>
          </cell>
          <cell r="C687">
            <v>1135</v>
          </cell>
          <cell r="E687">
            <v>1000</v>
          </cell>
        </row>
        <row r="688">
          <cell r="A688">
            <v>55205</v>
          </cell>
          <cell r="B688">
            <v>10979</v>
          </cell>
          <cell r="C688">
            <v>1141</v>
          </cell>
          <cell r="E688">
            <v>1000</v>
          </cell>
        </row>
        <row r="689">
          <cell r="A689">
            <v>55210</v>
          </cell>
          <cell r="B689">
            <v>11932</v>
          </cell>
          <cell r="C689">
            <v>1167</v>
          </cell>
          <cell r="E689">
            <v>1000</v>
          </cell>
        </row>
        <row r="690">
          <cell r="A690">
            <v>55231</v>
          </cell>
          <cell r="B690">
            <v>10955</v>
          </cell>
          <cell r="C690">
            <v>1135</v>
          </cell>
          <cell r="E690">
            <v>1000</v>
          </cell>
        </row>
        <row r="691">
          <cell r="A691">
            <v>55232</v>
          </cell>
          <cell r="B691">
            <v>10955</v>
          </cell>
          <cell r="C691">
            <v>1135</v>
          </cell>
          <cell r="E691">
            <v>1000</v>
          </cell>
        </row>
        <row r="692">
          <cell r="A692">
            <v>55233</v>
          </cell>
          <cell r="B692">
            <v>10955</v>
          </cell>
          <cell r="C692">
            <v>1135</v>
          </cell>
          <cell r="E692">
            <v>1000</v>
          </cell>
        </row>
        <row r="693">
          <cell r="A693">
            <v>55241</v>
          </cell>
          <cell r="B693">
            <v>10955</v>
          </cell>
          <cell r="C693">
            <v>1135</v>
          </cell>
          <cell r="E693">
            <v>1000</v>
          </cell>
        </row>
        <row r="694">
          <cell r="A694">
            <v>55242</v>
          </cell>
          <cell r="B694">
            <v>10955</v>
          </cell>
          <cell r="C694">
            <v>1135</v>
          </cell>
          <cell r="E694">
            <v>1000</v>
          </cell>
        </row>
        <row r="695">
          <cell r="A695">
            <v>55250</v>
          </cell>
          <cell r="B695">
            <v>10955</v>
          </cell>
          <cell r="C695">
            <v>1135</v>
          </cell>
          <cell r="E695">
            <v>1000</v>
          </cell>
        </row>
        <row r="696">
          <cell r="A696">
            <v>55251</v>
          </cell>
          <cell r="B696">
            <v>10765</v>
          </cell>
          <cell r="C696">
            <v>1192</v>
          </cell>
          <cell r="E696">
            <v>1000</v>
          </cell>
        </row>
        <row r="697">
          <cell r="A697">
            <v>55254</v>
          </cell>
          <cell r="B697">
            <v>10979</v>
          </cell>
          <cell r="C697">
            <v>1141</v>
          </cell>
          <cell r="E697">
            <v>1000</v>
          </cell>
        </row>
        <row r="698">
          <cell r="A698">
            <v>55255</v>
          </cell>
          <cell r="B698">
            <v>10955</v>
          </cell>
          <cell r="C698">
            <v>1135</v>
          </cell>
          <cell r="E698">
            <v>1000</v>
          </cell>
        </row>
        <row r="699">
          <cell r="A699">
            <v>55256</v>
          </cell>
          <cell r="B699">
            <v>10995</v>
          </cell>
          <cell r="C699">
            <v>1174</v>
          </cell>
          <cell r="E699">
            <v>1000</v>
          </cell>
        </row>
        <row r="700">
          <cell r="A700">
            <v>55260</v>
          </cell>
          <cell r="B700">
            <v>10979</v>
          </cell>
          <cell r="C700">
            <v>1141</v>
          </cell>
          <cell r="E700">
            <v>1000</v>
          </cell>
        </row>
        <row r="701">
          <cell r="A701">
            <v>55261</v>
          </cell>
          <cell r="B701">
            <v>10979</v>
          </cell>
          <cell r="C701">
            <v>1141</v>
          </cell>
          <cell r="E701">
            <v>1000</v>
          </cell>
        </row>
        <row r="702">
          <cell r="A702">
            <v>55262</v>
          </cell>
          <cell r="B702">
            <v>10979</v>
          </cell>
          <cell r="C702">
            <v>1141</v>
          </cell>
          <cell r="E702">
            <v>1000</v>
          </cell>
        </row>
        <row r="703">
          <cell r="A703">
            <v>55265</v>
          </cell>
          <cell r="B703">
            <v>10955</v>
          </cell>
          <cell r="C703">
            <v>1135</v>
          </cell>
          <cell r="E703">
            <v>1000</v>
          </cell>
        </row>
        <row r="704">
          <cell r="A704">
            <v>55270</v>
          </cell>
          <cell r="B704">
            <v>11757</v>
          </cell>
          <cell r="C704">
            <v>1201</v>
          </cell>
          <cell r="E704">
            <v>1000</v>
          </cell>
        </row>
        <row r="705">
          <cell r="A705">
            <v>55271</v>
          </cell>
          <cell r="B705">
            <v>10979</v>
          </cell>
          <cell r="C705">
            <v>1141</v>
          </cell>
          <cell r="E705">
            <v>1000</v>
          </cell>
        </row>
        <row r="706">
          <cell r="A706">
            <v>55272</v>
          </cell>
          <cell r="B706">
            <v>10955</v>
          </cell>
          <cell r="C706">
            <v>1135</v>
          </cell>
          <cell r="E706">
            <v>1000</v>
          </cell>
        </row>
        <row r="707">
          <cell r="A707">
            <v>55273</v>
          </cell>
          <cell r="B707">
            <v>10955</v>
          </cell>
          <cell r="C707">
            <v>1135</v>
          </cell>
          <cell r="E707">
            <v>1000</v>
          </cell>
        </row>
        <row r="708">
          <cell r="A708">
            <v>55275</v>
          </cell>
          <cell r="B708">
            <v>10955</v>
          </cell>
          <cell r="C708">
            <v>1135</v>
          </cell>
          <cell r="E708">
            <v>1000</v>
          </cell>
        </row>
        <row r="709">
          <cell r="A709">
            <v>55281</v>
          </cell>
          <cell r="B709">
            <v>10955</v>
          </cell>
          <cell r="C709">
            <v>1135</v>
          </cell>
          <cell r="E709">
            <v>1000</v>
          </cell>
        </row>
        <row r="710">
          <cell r="A710">
            <v>55282</v>
          </cell>
          <cell r="B710">
            <v>10971</v>
          </cell>
          <cell r="C710">
            <v>1139</v>
          </cell>
          <cell r="E710">
            <v>1000</v>
          </cell>
        </row>
        <row r="711">
          <cell r="A711">
            <v>55283</v>
          </cell>
          <cell r="B711">
            <v>10955</v>
          </cell>
          <cell r="C711">
            <v>1135</v>
          </cell>
          <cell r="E711">
            <v>1000</v>
          </cell>
        </row>
        <row r="712">
          <cell r="A712">
            <v>55284</v>
          </cell>
          <cell r="B712">
            <v>10971</v>
          </cell>
          <cell r="C712">
            <v>1139</v>
          </cell>
          <cell r="E712">
            <v>1000</v>
          </cell>
        </row>
        <row r="713">
          <cell r="A713">
            <v>55286</v>
          </cell>
          <cell r="B713">
            <v>10971</v>
          </cell>
          <cell r="C713">
            <v>1139</v>
          </cell>
          <cell r="E713">
            <v>1000</v>
          </cell>
        </row>
        <row r="714">
          <cell r="A714">
            <v>55288</v>
          </cell>
          <cell r="B714">
            <v>10971</v>
          </cell>
          <cell r="C714">
            <v>1139</v>
          </cell>
          <cell r="E714">
            <v>1000</v>
          </cell>
        </row>
        <row r="715">
          <cell r="A715">
            <v>55292</v>
          </cell>
          <cell r="B715">
            <v>10975</v>
          </cell>
          <cell r="C715">
            <v>1140</v>
          </cell>
          <cell r="E715">
            <v>1000</v>
          </cell>
        </row>
        <row r="716">
          <cell r="A716">
            <v>55294</v>
          </cell>
          <cell r="B716">
            <v>10975</v>
          </cell>
          <cell r="C716">
            <v>1140</v>
          </cell>
          <cell r="E716">
            <v>1000</v>
          </cell>
        </row>
        <row r="717">
          <cell r="A717">
            <v>55296</v>
          </cell>
          <cell r="B717">
            <v>10975</v>
          </cell>
          <cell r="C717">
            <v>1140</v>
          </cell>
          <cell r="E717">
            <v>1000</v>
          </cell>
        </row>
        <row r="718">
          <cell r="A718">
            <v>55300</v>
          </cell>
          <cell r="B718">
            <v>10987</v>
          </cell>
          <cell r="C718">
            <v>1175</v>
          </cell>
          <cell r="E718">
            <v>1000</v>
          </cell>
        </row>
        <row r="719">
          <cell r="A719">
            <v>55330</v>
          </cell>
          <cell r="B719">
            <v>10959</v>
          </cell>
          <cell r="C719">
            <v>1136</v>
          </cell>
          <cell r="E719">
            <v>1000</v>
          </cell>
        </row>
        <row r="720">
          <cell r="A720">
            <v>55340</v>
          </cell>
          <cell r="B720">
            <v>11883</v>
          </cell>
          <cell r="C720">
            <v>1167</v>
          </cell>
          <cell r="E720">
            <v>1000</v>
          </cell>
        </row>
        <row r="721">
          <cell r="A721">
            <v>55351</v>
          </cell>
          <cell r="B721">
            <v>10979</v>
          </cell>
          <cell r="C721">
            <v>1141</v>
          </cell>
          <cell r="E721">
            <v>1000</v>
          </cell>
        </row>
        <row r="722">
          <cell r="A722">
            <v>55360</v>
          </cell>
          <cell r="B722">
            <v>11883</v>
          </cell>
          <cell r="C722">
            <v>1167</v>
          </cell>
          <cell r="E722">
            <v>1000</v>
          </cell>
        </row>
        <row r="723">
          <cell r="A723">
            <v>55370</v>
          </cell>
          <cell r="B723">
            <v>10979</v>
          </cell>
          <cell r="C723">
            <v>1141</v>
          </cell>
          <cell r="E723">
            <v>1000</v>
          </cell>
        </row>
        <row r="724">
          <cell r="A724">
            <v>55410</v>
          </cell>
          <cell r="B724">
            <v>10955</v>
          </cell>
          <cell r="C724">
            <v>1135</v>
          </cell>
          <cell r="E724">
            <v>1000</v>
          </cell>
        </row>
        <row r="725">
          <cell r="A725">
            <v>55411</v>
          </cell>
          <cell r="B725">
            <v>11883</v>
          </cell>
          <cell r="C725">
            <v>1167</v>
          </cell>
          <cell r="E725">
            <v>1000</v>
          </cell>
        </row>
        <row r="726">
          <cell r="A726">
            <v>55510</v>
          </cell>
          <cell r="B726">
            <v>10939</v>
          </cell>
          <cell r="C726">
            <v>1131</v>
          </cell>
          <cell r="E726">
            <v>1000</v>
          </cell>
        </row>
        <row r="727">
          <cell r="A727">
            <v>55512</v>
          </cell>
          <cell r="B727">
            <v>10935</v>
          </cell>
          <cell r="C727">
            <v>1130</v>
          </cell>
          <cell r="E727">
            <v>1000</v>
          </cell>
        </row>
        <row r="728">
          <cell r="A728">
            <v>55514</v>
          </cell>
          <cell r="B728">
            <v>10935</v>
          </cell>
          <cell r="C728">
            <v>1136</v>
          </cell>
          <cell r="E728">
            <v>1000</v>
          </cell>
        </row>
        <row r="729">
          <cell r="A729">
            <v>55515</v>
          </cell>
          <cell r="B729">
            <v>10935</v>
          </cell>
          <cell r="C729">
            <v>1130</v>
          </cell>
          <cell r="E729">
            <v>1000</v>
          </cell>
        </row>
        <row r="730">
          <cell r="A730">
            <v>55516</v>
          </cell>
          <cell r="B730">
            <v>10935</v>
          </cell>
          <cell r="C730">
            <v>1130</v>
          </cell>
          <cell r="E730">
            <v>1000</v>
          </cell>
        </row>
        <row r="731">
          <cell r="A731">
            <v>55517</v>
          </cell>
          <cell r="B731">
            <v>10943</v>
          </cell>
          <cell r="C731">
            <v>1132</v>
          </cell>
          <cell r="E731">
            <v>1000</v>
          </cell>
        </row>
        <row r="732">
          <cell r="A732">
            <v>55518</v>
          </cell>
          <cell r="B732">
            <v>10943</v>
          </cell>
          <cell r="C732">
            <v>1132</v>
          </cell>
          <cell r="E732">
            <v>1000</v>
          </cell>
        </row>
        <row r="733">
          <cell r="A733">
            <v>55519</v>
          </cell>
          <cell r="B733">
            <v>10939</v>
          </cell>
          <cell r="C733">
            <v>1131</v>
          </cell>
          <cell r="E733">
            <v>1000</v>
          </cell>
        </row>
        <row r="734">
          <cell r="A734">
            <v>55523</v>
          </cell>
          <cell r="B734">
            <v>10935</v>
          </cell>
          <cell r="C734">
            <v>1130</v>
          </cell>
          <cell r="E734">
            <v>1000</v>
          </cell>
        </row>
        <row r="735">
          <cell r="A735">
            <v>55530</v>
          </cell>
          <cell r="B735">
            <v>10935</v>
          </cell>
          <cell r="C735">
            <v>1130</v>
          </cell>
          <cell r="E735">
            <v>1000</v>
          </cell>
        </row>
        <row r="736">
          <cell r="A736">
            <v>55535</v>
          </cell>
          <cell r="B736">
            <v>10935</v>
          </cell>
          <cell r="C736">
            <v>1130</v>
          </cell>
          <cell r="E736">
            <v>1000</v>
          </cell>
        </row>
        <row r="737">
          <cell r="A737">
            <v>55575</v>
          </cell>
          <cell r="B737">
            <v>11883</v>
          </cell>
          <cell r="C737">
            <v>1167</v>
          </cell>
          <cell r="E737">
            <v>1000</v>
          </cell>
        </row>
        <row r="738">
          <cell r="A738">
            <v>55600</v>
          </cell>
          <cell r="B738">
            <v>10951</v>
          </cell>
          <cell r="C738">
            <v>1134</v>
          </cell>
          <cell r="E738">
            <v>1000</v>
          </cell>
        </row>
        <row r="739">
          <cell r="A739">
            <v>55610</v>
          </cell>
          <cell r="B739">
            <v>10939</v>
          </cell>
          <cell r="C739">
            <v>1131</v>
          </cell>
          <cell r="E739">
            <v>1000</v>
          </cell>
        </row>
        <row r="740">
          <cell r="A740">
            <v>55620</v>
          </cell>
          <cell r="B740">
            <v>10947</v>
          </cell>
          <cell r="C740">
            <v>1133</v>
          </cell>
          <cell r="E740">
            <v>1000</v>
          </cell>
        </row>
        <row r="741">
          <cell r="A741">
            <v>55630</v>
          </cell>
          <cell r="B741">
            <v>10943</v>
          </cell>
          <cell r="C741">
            <v>1132</v>
          </cell>
          <cell r="E741">
            <v>1000</v>
          </cell>
        </row>
        <row r="742">
          <cell r="A742">
            <v>55641</v>
          </cell>
          <cell r="B742">
            <v>11883</v>
          </cell>
          <cell r="C742">
            <v>1167</v>
          </cell>
          <cell r="E742">
            <v>1000</v>
          </cell>
        </row>
        <row r="743">
          <cell r="A743">
            <v>55682</v>
          </cell>
          <cell r="B743">
            <v>10943</v>
          </cell>
          <cell r="C743">
            <v>1132</v>
          </cell>
          <cell r="E743">
            <v>1000</v>
          </cell>
        </row>
        <row r="744">
          <cell r="A744">
            <v>55684</v>
          </cell>
          <cell r="B744">
            <v>10943</v>
          </cell>
          <cell r="C744">
            <v>1132</v>
          </cell>
          <cell r="E744">
            <v>1000</v>
          </cell>
        </row>
        <row r="745">
          <cell r="A745">
            <v>55685</v>
          </cell>
          <cell r="B745">
            <v>10943</v>
          </cell>
          <cell r="C745">
            <v>1132</v>
          </cell>
          <cell r="E745">
            <v>1000</v>
          </cell>
        </row>
        <row r="746">
          <cell r="A746">
            <v>55686</v>
          </cell>
          <cell r="B746">
            <v>10943</v>
          </cell>
          <cell r="C746">
            <v>1132</v>
          </cell>
          <cell r="E746">
            <v>1000</v>
          </cell>
        </row>
        <row r="747">
          <cell r="A747">
            <v>55688</v>
          </cell>
          <cell r="B747">
            <v>10943</v>
          </cell>
          <cell r="C747">
            <v>1132</v>
          </cell>
          <cell r="E747">
            <v>1000</v>
          </cell>
        </row>
        <row r="748">
          <cell r="A748">
            <v>55690</v>
          </cell>
          <cell r="B748">
            <v>10943</v>
          </cell>
          <cell r="C748">
            <v>1132</v>
          </cell>
          <cell r="E748">
            <v>1000</v>
          </cell>
        </row>
        <row r="749">
          <cell r="A749">
            <v>55820</v>
          </cell>
          <cell r="B749">
            <v>10935</v>
          </cell>
          <cell r="C749">
            <v>1130</v>
          </cell>
          <cell r="E749">
            <v>1000</v>
          </cell>
        </row>
        <row r="750">
          <cell r="A750">
            <v>55955</v>
          </cell>
          <cell r="B750">
            <v>10971</v>
          </cell>
          <cell r="C750">
            <v>1139</v>
          </cell>
          <cell r="E750">
            <v>1000</v>
          </cell>
        </row>
        <row r="751">
          <cell r="A751">
            <v>55990</v>
          </cell>
          <cell r="B751">
            <v>10975</v>
          </cell>
          <cell r="C751">
            <v>1140</v>
          </cell>
          <cell r="E751">
            <v>1000</v>
          </cell>
        </row>
        <row r="752">
          <cell r="A752">
            <v>56250</v>
          </cell>
          <cell r="B752">
            <v>10768</v>
          </cell>
          <cell r="C752">
            <v>1192</v>
          </cell>
          <cell r="E752">
            <v>1000</v>
          </cell>
        </row>
        <row r="753">
          <cell r="A753">
            <v>56310</v>
          </cell>
          <cell r="B753">
            <v>11684</v>
          </cell>
          <cell r="C753">
            <v>1201</v>
          </cell>
          <cell r="E753">
            <v>1000</v>
          </cell>
        </row>
        <row r="754">
          <cell r="A754">
            <v>56320</v>
          </cell>
          <cell r="B754">
            <v>11684</v>
          </cell>
          <cell r="C754">
            <v>1201</v>
          </cell>
          <cell r="E754">
            <v>1000</v>
          </cell>
        </row>
        <row r="755">
          <cell r="A755">
            <v>56330</v>
          </cell>
          <cell r="B755">
            <v>11684</v>
          </cell>
          <cell r="C755">
            <v>1201</v>
          </cell>
          <cell r="E755">
            <v>1000</v>
          </cell>
        </row>
        <row r="756">
          <cell r="A756">
            <v>56340</v>
          </cell>
          <cell r="B756">
            <v>11127</v>
          </cell>
          <cell r="C756">
            <v>1167</v>
          </cell>
          <cell r="E756">
            <v>1000</v>
          </cell>
        </row>
        <row r="757">
          <cell r="A757">
            <v>56350</v>
          </cell>
          <cell r="B757">
            <v>11838</v>
          </cell>
          <cell r="C757">
            <v>1200</v>
          </cell>
          <cell r="E757">
            <v>1000</v>
          </cell>
        </row>
        <row r="758">
          <cell r="A758">
            <v>56410</v>
          </cell>
          <cell r="B758">
            <v>11685</v>
          </cell>
          <cell r="C758">
            <v>1201</v>
          </cell>
          <cell r="E758">
            <v>1000</v>
          </cell>
        </row>
        <row r="759">
          <cell r="A759">
            <v>56460</v>
          </cell>
          <cell r="B759">
            <v>11685</v>
          </cell>
          <cell r="C759">
            <v>1201</v>
          </cell>
          <cell r="E759">
            <v>1000</v>
          </cell>
        </row>
        <row r="760">
          <cell r="A760">
            <v>56465</v>
          </cell>
          <cell r="B760">
            <v>11685</v>
          </cell>
          <cell r="C760">
            <v>1201</v>
          </cell>
          <cell r="E760">
            <v>1000</v>
          </cell>
        </row>
        <row r="761">
          <cell r="A761">
            <v>56470</v>
          </cell>
          <cell r="B761">
            <v>11684</v>
          </cell>
          <cell r="C761">
            <v>1201</v>
          </cell>
          <cell r="E761">
            <v>1000</v>
          </cell>
        </row>
        <row r="762">
          <cell r="A762">
            <v>56475</v>
          </cell>
          <cell r="B762">
            <v>11685</v>
          </cell>
          <cell r="C762">
            <v>1201</v>
          </cell>
          <cell r="E762">
            <v>1000</v>
          </cell>
        </row>
        <row r="763">
          <cell r="A763">
            <v>56520</v>
          </cell>
          <cell r="B763">
            <v>11685</v>
          </cell>
          <cell r="C763">
            <v>1201</v>
          </cell>
          <cell r="E763">
            <v>1000</v>
          </cell>
        </row>
        <row r="764">
          <cell r="A764">
            <v>56530</v>
          </cell>
          <cell r="B764">
            <v>11684</v>
          </cell>
          <cell r="C764">
            <v>1201</v>
          </cell>
          <cell r="E764">
            <v>1000</v>
          </cell>
        </row>
        <row r="765">
          <cell r="A765">
            <v>56545</v>
          </cell>
          <cell r="B765">
            <v>11684</v>
          </cell>
          <cell r="C765">
            <v>1201</v>
          </cell>
          <cell r="E765">
            <v>1000</v>
          </cell>
        </row>
        <row r="766">
          <cell r="A766">
            <v>56560</v>
          </cell>
          <cell r="B766">
            <v>11686</v>
          </cell>
          <cell r="C766">
            <v>1201</v>
          </cell>
          <cell r="E766">
            <v>1000</v>
          </cell>
        </row>
        <row r="767">
          <cell r="A767">
            <v>56610</v>
          </cell>
          <cell r="B767">
            <v>11684</v>
          </cell>
          <cell r="C767">
            <v>1201</v>
          </cell>
          <cell r="E767">
            <v>1000</v>
          </cell>
        </row>
        <row r="768">
          <cell r="A768">
            <v>56620</v>
          </cell>
          <cell r="B768">
            <v>11684</v>
          </cell>
          <cell r="C768">
            <v>1201</v>
          </cell>
          <cell r="E768">
            <v>1000</v>
          </cell>
        </row>
        <row r="769">
          <cell r="A769">
            <v>56625</v>
          </cell>
          <cell r="B769">
            <v>11690</v>
          </cell>
          <cell r="C769">
            <v>1201</v>
          </cell>
          <cell r="E769">
            <v>1000</v>
          </cell>
        </row>
        <row r="770">
          <cell r="A770">
            <v>56630</v>
          </cell>
          <cell r="B770">
            <v>11684</v>
          </cell>
          <cell r="C770">
            <v>1201</v>
          </cell>
          <cell r="E770">
            <v>1000</v>
          </cell>
        </row>
        <row r="771">
          <cell r="A771">
            <v>56640</v>
          </cell>
          <cell r="B771">
            <v>11684</v>
          </cell>
          <cell r="C771">
            <v>1201</v>
          </cell>
          <cell r="E771">
            <v>1000</v>
          </cell>
        </row>
        <row r="772">
          <cell r="A772">
            <v>56650</v>
          </cell>
          <cell r="B772">
            <v>11684</v>
          </cell>
          <cell r="C772">
            <v>1201</v>
          </cell>
          <cell r="E772">
            <v>1000</v>
          </cell>
        </row>
        <row r="773">
          <cell r="A773">
            <v>56710</v>
          </cell>
          <cell r="B773">
            <v>11687</v>
          </cell>
          <cell r="C773">
            <v>1201</v>
          </cell>
          <cell r="E773">
            <v>1000</v>
          </cell>
        </row>
        <row r="774">
          <cell r="A774">
            <v>56720</v>
          </cell>
          <cell r="B774">
            <v>11687</v>
          </cell>
          <cell r="C774">
            <v>1201</v>
          </cell>
          <cell r="E774">
            <v>1000</v>
          </cell>
        </row>
        <row r="775">
          <cell r="A775">
            <v>56810</v>
          </cell>
          <cell r="B775">
            <v>11690</v>
          </cell>
          <cell r="C775">
            <v>1201</v>
          </cell>
          <cell r="E775">
            <v>1000</v>
          </cell>
        </row>
        <row r="776">
          <cell r="A776">
            <v>56830</v>
          </cell>
          <cell r="B776">
            <v>11689</v>
          </cell>
          <cell r="C776">
            <v>1261</v>
          </cell>
          <cell r="E776">
            <v>1000</v>
          </cell>
        </row>
        <row r="777">
          <cell r="A777">
            <v>56840</v>
          </cell>
          <cell r="B777">
            <v>11684</v>
          </cell>
          <cell r="C777">
            <v>1201</v>
          </cell>
          <cell r="E777">
            <v>1000</v>
          </cell>
        </row>
        <row r="778">
          <cell r="A778">
            <v>56850</v>
          </cell>
          <cell r="B778">
            <v>11684</v>
          </cell>
          <cell r="C778">
            <v>1201</v>
          </cell>
          <cell r="E778">
            <v>1000</v>
          </cell>
        </row>
        <row r="779">
          <cell r="A779">
            <v>56860</v>
          </cell>
          <cell r="B779">
            <v>11127</v>
          </cell>
          <cell r="C779">
            <v>1167</v>
          </cell>
          <cell r="E779">
            <v>1000</v>
          </cell>
        </row>
        <row r="780">
          <cell r="A780">
            <v>56870</v>
          </cell>
          <cell r="B780">
            <v>11125</v>
          </cell>
          <cell r="C780">
            <v>1167</v>
          </cell>
          <cell r="E780">
            <v>1000</v>
          </cell>
        </row>
        <row r="781">
          <cell r="A781">
            <v>57001</v>
          </cell>
          <cell r="B781">
            <v>12252</v>
          </cell>
          <cell r="C781">
            <v>1201</v>
          </cell>
          <cell r="E781">
            <v>1000</v>
          </cell>
        </row>
        <row r="782">
          <cell r="A782">
            <v>57002</v>
          </cell>
          <cell r="B782">
            <v>12248</v>
          </cell>
          <cell r="C782">
            <v>1201</v>
          </cell>
          <cell r="E782">
            <v>1000</v>
          </cell>
        </row>
        <row r="783">
          <cell r="A783">
            <v>57003</v>
          </cell>
          <cell r="B783">
            <v>12252</v>
          </cell>
          <cell r="C783">
            <v>1201</v>
          </cell>
          <cell r="E783">
            <v>1000</v>
          </cell>
        </row>
        <row r="784">
          <cell r="A784">
            <v>57101</v>
          </cell>
          <cell r="B784">
            <v>11873</v>
          </cell>
          <cell r="C784">
            <v>1167</v>
          </cell>
          <cell r="E784">
            <v>1000</v>
          </cell>
        </row>
        <row r="785">
          <cell r="A785">
            <v>57103</v>
          </cell>
          <cell r="B785">
            <v>11751</v>
          </cell>
          <cell r="C785">
            <v>1201</v>
          </cell>
          <cell r="E785">
            <v>1000</v>
          </cell>
        </row>
        <row r="786">
          <cell r="A786">
            <v>57118</v>
          </cell>
          <cell r="B786">
            <v>11761</v>
          </cell>
          <cell r="C786">
            <v>1201</v>
          </cell>
          <cell r="E786">
            <v>1000</v>
          </cell>
        </row>
        <row r="787">
          <cell r="A787">
            <v>57119</v>
          </cell>
          <cell r="B787">
            <v>11760</v>
          </cell>
          <cell r="C787">
            <v>1201</v>
          </cell>
          <cell r="E787">
            <v>1000</v>
          </cell>
        </row>
        <row r="788">
          <cell r="A788">
            <v>57121</v>
          </cell>
          <cell r="B788">
            <v>11760</v>
          </cell>
          <cell r="C788">
            <v>1201</v>
          </cell>
          <cell r="E788">
            <v>1000</v>
          </cell>
        </row>
        <row r="789">
          <cell r="A789">
            <v>57122</v>
          </cell>
          <cell r="B789">
            <v>11763</v>
          </cell>
          <cell r="C789">
            <v>1201</v>
          </cell>
          <cell r="E789">
            <v>1000</v>
          </cell>
        </row>
        <row r="790">
          <cell r="A790">
            <v>57123</v>
          </cell>
          <cell r="B790">
            <v>11761</v>
          </cell>
          <cell r="C790">
            <v>1201</v>
          </cell>
          <cell r="E790">
            <v>1000</v>
          </cell>
        </row>
        <row r="791">
          <cell r="A791">
            <v>57124</v>
          </cell>
          <cell r="B791">
            <v>11763</v>
          </cell>
          <cell r="C791">
            <v>1201</v>
          </cell>
          <cell r="E791">
            <v>1000</v>
          </cell>
        </row>
        <row r="792">
          <cell r="A792">
            <v>67125</v>
          </cell>
          <cell r="B792">
            <v>11761</v>
          </cell>
          <cell r="C792">
            <v>1201</v>
          </cell>
          <cell r="E792">
            <v>1000</v>
          </cell>
        </row>
        <row r="793">
          <cell r="A793">
            <v>57126</v>
          </cell>
          <cell r="B793">
            <v>11760</v>
          </cell>
          <cell r="C793">
            <v>1201</v>
          </cell>
          <cell r="E793">
            <v>1000</v>
          </cell>
        </row>
        <row r="794">
          <cell r="A794">
            <v>57127</v>
          </cell>
          <cell r="B794">
            <v>11761</v>
          </cell>
          <cell r="C794">
            <v>1201</v>
          </cell>
          <cell r="E794">
            <v>1000</v>
          </cell>
        </row>
        <row r="795">
          <cell r="A795">
            <v>57128</v>
          </cell>
          <cell r="B795">
            <v>11760</v>
          </cell>
          <cell r="C795">
            <v>1201</v>
          </cell>
          <cell r="E795">
            <v>1000</v>
          </cell>
        </row>
        <row r="796">
          <cell r="A796">
            <v>57129</v>
          </cell>
          <cell r="B796">
            <v>11761</v>
          </cell>
          <cell r="C796">
            <v>1201</v>
          </cell>
          <cell r="E796">
            <v>1000</v>
          </cell>
        </row>
        <row r="797">
          <cell r="A797">
            <v>57131</v>
          </cell>
          <cell r="B797">
            <v>11752</v>
          </cell>
          <cell r="C797">
            <v>1201</v>
          </cell>
          <cell r="E797">
            <v>1000</v>
          </cell>
        </row>
        <row r="798">
          <cell r="A798">
            <v>57132</v>
          </cell>
          <cell r="B798">
            <v>11753</v>
          </cell>
          <cell r="C798">
            <v>1201</v>
          </cell>
          <cell r="E798">
            <v>1000</v>
          </cell>
        </row>
        <row r="799">
          <cell r="A799">
            <v>57133</v>
          </cell>
          <cell r="B799">
            <v>11753</v>
          </cell>
          <cell r="C799">
            <v>1201</v>
          </cell>
          <cell r="E799">
            <v>1000</v>
          </cell>
        </row>
        <row r="800">
          <cell r="A800">
            <v>57134</v>
          </cell>
          <cell r="B800">
            <v>11753</v>
          </cell>
          <cell r="C800">
            <v>1201</v>
          </cell>
          <cell r="E800">
            <v>1000</v>
          </cell>
        </row>
        <row r="801">
          <cell r="A801">
            <v>57141</v>
          </cell>
          <cell r="B801">
            <v>11752</v>
          </cell>
          <cell r="C801">
            <v>1201</v>
          </cell>
          <cell r="E801">
            <v>1000</v>
          </cell>
        </row>
        <row r="802">
          <cell r="A802">
            <v>57147</v>
          </cell>
          <cell r="B802">
            <v>11754</v>
          </cell>
          <cell r="C802">
            <v>1201</v>
          </cell>
          <cell r="E802">
            <v>1000</v>
          </cell>
        </row>
        <row r="803">
          <cell r="A803">
            <v>57151</v>
          </cell>
          <cell r="B803">
            <v>11756</v>
          </cell>
          <cell r="C803">
            <v>1261</v>
          </cell>
          <cell r="E803">
            <v>1000</v>
          </cell>
        </row>
        <row r="804">
          <cell r="A804">
            <v>57152</v>
          </cell>
          <cell r="B804">
            <v>11757</v>
          </cell>
          <cell r="C804">
            <v>1201</v>
          </cell>
          <cell r="E804">
            <v>1000</v>
          </cell>
        </row>
        <row r="805">
          <cell r="A805">
            <v>57161</v>
          </cell>
          <cell r="B805">
            <v>11751</v>
          </cell>
          <cell r="C805">
            <v>1201</v>
          </cell>
          <cell r="E805">
            <v>1000</v>
          </cell>
        </row>
        <row r="806">
          <cell r="A806">
            <v>57163</v>
          </cell>
          <cell r="B806">
            <v>11751</v>
          </cell>
          <cell r="C806">
            <v>1201</v>
          </cell>
          <cell r="E806">
            <v>1000</v>
          </cell>
        </row>
        <row r="807">
          <cell r="A807">
            <v>57164</v>
          </cell>
          <cell r="B807">
            <v>11751</v>
          </cell>
          <cell r="C807">
            <v>1201</v>
          </cell>
          <cell r="E807">
            <v>1000</v>
          </cell>
        </row>
        <row r="808">
          <cell r="A808">
            <v>57165</v>
          </cell>
          <cell r="B808">
            <v>11751</v>
          </cell>
          <cell r="C808">
            <v>1201</v>
          </cell>
          <cell r="E808">
            <v>1000</v>
          </cell>
        </row>
        <row r="809">
          <cell r="A809">
            <v>57166</v>
          </cell>
          <cell r="B809">
            <v>11751</v>
          </cell>
          <cell r="C809">
            <v>1201</v>
          </cell>
          <cell r="E809">
            <v>1000</v>
          </cell>
        </row>
        <row r="810">
          <cell r="A810">
            <v>57167</v>
          </cell>
          <cell r="B810">
            <v>11751</v>
          </cell>
          <cell r="C810">
            <v>1201</v>
          </cell>
          <cell r="E810">
            <v>1000</v>
          </cell>
        </row>
        <row r="811">
          <cell r="A811">
            <v>57171</v>
          </cell>
          <cell r="B811">
            <v>11751</v>
          </cell>
          <cell r="C811">
            <v>1201</v>
          </cell>
          <cell r="E811">
            <v>1000</v>
          </cell>
        </row>
        <row r="812">
          <cell r="A812">
            <v>57173</v>
          </cell>
          <cell r="B812">
            <v>11751</v>
          </cell>
          <cell r="C812">
            <v>1201</v>
          </cell>
          <cell r="E812">
            <v>1000</v>
          </cell>
        </row>
        <row r="813">
          <cell r="A813">
            <v>57174</v>
          </cell>
          <cell r="B813">
            <v>11751</v>
          </cell>
          <cell r="C813">
            <v>1201</v>
          </cell>
          <cell r="E813">
            <v>1000</v>
          </cell>
        </row>
        <row r="814">
          <cell r="A814">
            <v>57176</v>
          </cell>
          <cell r="B814">
            <v>11751</v>
          </cell>
          <cell r="C814">
            <v>1201</v>
          </cell>
          <cell r="E814">
            <v>1000</v>
          </cell>
        </row>
        <row r="815">
          <cell r="A815">
            <v>57181</v>
          </cell>
          <cell r="B815">
            <v>11751</v>
          </cell>
          <cell r="C815">
            <v>1201</v>
          </cell>
          <cell r="E815">
            <v>1000</v>
          </cell>
        </row>
        <row r="816">
          <cell r="A816">
            <v>57182</v>
          </cell>
          <cell r="B816">
            <v>11751</v>
          </cell>
          <cell r="C816">
            <v>1201</v>
          </cell>
          <cell r="E816">
            <v>1000</v>
          </cell>
        </row>
        <row r="817">
          <cell r="A817">
            <v>57183</v>
          </cell>
          <cell r="B817">
            <v>11751</v>
          </cell>
          <cell r="C817">
            <v>1201</v>
          </cell>
          <cell r="E817">
            <v>1000</v>
          </cell>
        </row>
        <row r="818">
          <cell r="A818">
            <v>57184</v>
          </cell>
          <cell r="B818">
            <v>11751</v>
          </cell>
          <cell r="C818">
            <v>1201</v>
          </cell>
          <cell r="E818">
            <v>1000</v>
          </cell>
        </row>
        <row r="819">
          <cell r="A819">
            <v>57185</v>
          </cell>
          <cell r="B819">
            <v>11751</v>
          </cell>
          <cell r="C819">
            <v>1201</v>
          </cell>
          <cell r="E819">
            <v>1000</v>
          </cell>
        </row>
        <row r="820">
          <cell r="A820">
            <v>57187</v>
          </cell>
          <cell r="B820">
            <v>11751</v>
          </cell>
          <cell r="C820">
            <v>1201</v>
          </cell>
          <cell r="E820">
            <v>1000</v>
          </cell>
        </row>
        <row r="821">
          <cell r="A821">
            <v>57189</v>
          </cell>
          <cell r="B821">
            <v>11751</v>
          </cell>
          <cell r="C821">
            <v>1201</v>
          </cell>
          <cell r="E821">
            <v>1000</v>
          </cell>
        </row>
        <row r="822">
          <cell r="A822">
            <v>57192</v>
          </cell>
          <cell r="B822">
            <v>11751</v>
          </cell>
          <cell r="C822">
            <v>1201</v>
          </cell>
          <cell r="E822">
            <v>1000</v>
          </cell>
        </row>
        <row r="823">
          <cell r="A823">
            <v>67194</v>
          </cell>
          <cell r="B823">
            <v>11751</v>
          </cell>
          <cell r="C823">
            <v>1201</v>
          </cell>
          <cell r="E823">
            <v>1000</v>
          </cell>
        </row>
        <row r="824">
          <cell r="A824">
            <v>57195</v>
          </cell>
          <cell r="B824">
            <v>11751</v>
          </cell>
          <cell r="C824">
            <v>1201</v>
          </cell>
          <cell r="E824">
            <v>1000</v>
          </cell>
        </row>
        <row r="825">
          <cell r="A825">
            <v>57196</v>
          </cell>
          <cell r="B825">
            <v>11751</v>
          </cell>
          <cell r="C825">
            <v>1201</v>
          </cell>
          <cell r="E825">
            <v>1000</v>
          </cell>
        </row>
        <row r="826">
          <cell r="A826">
            <v>57198</v>
          </cell>
          <cell r="B826">
            <v>11751</v>
          </cell>
          <cell r="C826">
            <v>1201</v>
          </cell>
          <cell r="E826">
            <v>1000</v>
          </cell>
        </row>
        <row r="827">
          <cell r="A827">
            <v>57199</v>
          </cell>
          <cell r="B827">
            <v>11751</v>
          </cell>
          <cell r="C827">
            <v>1201</v>
          </cell>
          <cell r="E827">
            <v>1000</v>
          </cell>
        </row>
        <row r="828">
          <cell r="A828">
            <v>57201</v>
          </cell>
          <cell r="B828">
            <v>11765</v>
          </cell>
          <cell r="C828">
            <v>1201</v>
          </cell>
          <cell r="E828">
            <v>1000</v>
          </cell>
        </row>
        <row r="829">
          <cell r="A829">
            <v>57202</v>
          </cell>
          <cell r="B829">
            <v>11765</v>
          </cell>
          <cell r="C829">
            <v>1201</v>
          </cell>
          <cell r="E829">
            <v>1000</v>
          </cell>
        </row>
        <row r="830">
          <cell r="A830">
            <v>57203</v>
          </cell>
          <cell r="B830">
            <v>11837</v>
          </cell>
          <cell r="C830">
            <v>1200</v>
          </cell>
          <cell r="E830">
            <v>1000</v>
          </cell>
        </row>
        <row r="831">
          <cell r="A831">
            <v>57204</v>
          </cell>
          <cell r="B831">
            <v>11837</v>
          </cell>
          <cell r="C831">
            <v>1200</v>
          </cell>
          <cell r="E831">
            <v>1000</v>
          </cell>
        </row>
        <row r="832">
          <cell r="A832">
            <v>57221</v>
          </cell>
          <cell r="B832">
            <v>11764</v>
          </cell>
          <cell r="C832">
            <v>1201</v>
          </cell>
          <cell r="E832">
            <v>1000</v>
          </cell>
        </row>
        <row r="833">
          <cell r="A833">
            <v>57222</v>
          </cell>
          <cell r="B833">
            <v>11764</v>
          </cell>
          <cell r="C833">
            <v>1201</v>
          </cell>
          <cell r="E833">
            <v>1000</v>
          </cell>
        </row>
        <row r="834">
          <cell r="A834">
            <v>57301</v>
          </cell>
          <cell r="B834">
            <v>11634</v>
          </cell>
          <cell r="C834">
            <v>1200</v>
          </cell>
          <cell r="E834">
            <v>1000</v>
          </cell>
        </row>
        <row r="835">
          <cell r="A835">
            <v>57350</v>
          </cell>
          <cell r="B835">
            <v>11751</v>
          </cell>
          <cell r="C835">
            <v>1201</v>
          </cell>
          <cell r="E835">
            <v>1000</v>
          </cell>
        </row>
        <row r="836">
          <cell r="A836">
            <v>57351</v>
          </cell>
          <cell r="B836">
            <v>11751</v>
          </cell>
          <cell r="C836">
            <v>1201</v>
          </cell>
          <cell r="E836">
            <v>1000</v>
          </cell>
        </row>
        <row r="837">
          <cell r="A837">
            <v>57352</v>
          </cell>
          <cell r="B837">
            <v>11751</v>
          </cell>
          <cell r="C837">
            <v>1201</v>
          </cell>
          <cell r="E837">
            <v>1000</v>
          </cell>
        </row>
        <row r="838">
          <cell r="A838">
            <v>57353</v>
          </cell>
          <cell r="B838">
            <v>11751</v>
          </cell>
          <cell r="C838">
            <v>1201</v>
          </cell>
          <cell r="E838">
            <v>1000</v>
          </cell>
        </row>
        <row r="839">
          <cell r="A839">
            <v>57355</v>
          </cell>
          <cell r="B839">
            <v>11751</v>
          </cell>
          <cell r="C839">
            <v>1201</v>
          </cell>
          <cell r="E839">
            <v>1000</v>
          </cell>
        </row>
        <row r="840">
          <cell r="A840">
            <v>57356</v>
          </cell>
          <cell r="B840">
            <v>11751</v>
          </cell>
          <cell r="C840">
            <v>1201</v>
          </cell>
          <cell r="E840">
            <v>1000</v>
          </cell>
        </row>
        <row r="841">
          <cell r="A841">
            <v>57357</v>
          </cell>
          <cell r="B841">
            <v>11751</v>
          </cell>
          <cell r="C841">
            <v>1201</v>
          </cell>
          <cell r="E841">
            <v>1000</v>
          </cell>
        </row>
        <row r="842">
          <cell r="A842">
            <v>57358</v>
          </cell>
          <cell r="B842">
            <v>11751</v>
          </cell>
          <cell r="C842">
            <v>1201</v>
          </cell>
          <cell r="E842">
            <v>1000</v>
          </cell>
        </row>
        <row r="843">
          <cell r="A843">
            <v>57359</v>
          </cell>
          <cell r="B843">
            <v>11751</v>
          </cell>
          <cell r="C843">
            <v>1201</v>
          </cell>
          <cell r="E843">
            <v>1000</v>
          </cell>
        </row>
        <row r="844">
          <cell r="A844">
            <v>57360</v>
          </cell>
          <cell r="B844">
            <v>11751</v>
          </cell>
          <cell r="C844">
            <v>1201</v>
          </cell>
          <cell r="E844">
            <v>1000</v>
          </cell>
        </row>
        <row r="845">
          <cell r="A845">
            <v>57361</v>
          </cell>
          <cell r="B845">
            <v>11751</v>
          </cell>
          <cell r="C845">
            <v>1201</v>
          </cell>
          <cell r="E845">
            <v>1000</v>
          </cell>
        </row>
        <row r="846">
          <cell r="A846">
            <v>57362</v>
          </cell>
          <cell r="B846">
            <v>11751</v>
          </cell>
          <cell r="C846">
            <v>1201</v>
          </cell>
          <cell r="E846">
            <v>1000</v>
          </cell>
        </row>
        <row r="847">
          <cell r="A847">
            <v>57364</v>
          </cell>
          <cell r="B847">
            <v>11751</v>
          </cell>
          <cell r="C847">
            <v>1201</v>
          </cell>
          <cell r="E847">
            <v>1000</v>
          </cell>
        </row>
        <row r="848">
          <cell r="A848">
            <v>57365</v>
          </cell>
          <cell r="B848">
            <v>11751</v>
          </cell>
          <cell r="C848">
            <v>1201</v>
          </cell>
          <cell r="E848">
            <v>1000</v>
          </cell>
        </row>
        <row r="849">
          <cell r="A849">
            <v>57371</v>
          </cell>
          <cell r="B849">
            <v>11751</v>
          </cell>
          <cell r="C849">
            <v>1201</v>
          </cell>
          <cell r="E849">
            <v>1000</v>
          </cell>
        </row>
        <row r="850">
          <cell r="A850">
            <v>57411</v>
          </cell>
          <cell r="B850">
            <v>12276</v>
          </cell>
          <cell r="C850">
            <v>1201</v>
          </cell>
          <cell r="E850">
            <v>1000</v>
          </cell>
        </row>
        <row r="851">
          <cell r="A851">
            <v>57412</v>
          </cell>
          <cell r="B851">
            <v>12276</v>
          </cell>
          <cell r="C851">
            <v>1201</v>
          </cell>
          <cell r="E851">
            <v>1000</v>
          </cell>
        </row>
        <row r="852">
          <cell r="A852">
            <v>57413</v>
          </cell>
          <cell r="B852">
            <v>12276</v>
          </cell>
          <cell r="C852">
            <v>1201</v>
          </cell>
          <cell r="E852">
            <v>1000</v>
          </cell>
        </row>
        <row r="853">
          <cell r="A853">
            <v>57414</v>
          </cell>
          <cell r="B853">
            <v>12276</v>
          </cell>
          <cell r="C853">
            <v>1201</v>
          </cell>
          <cell r="E853">
            <v>1000</v>
          </cell>
        </row>
        <row r="854">
          <cell r="A854">
            <v>57415</v>
          </cell>
          <cell r="B854">
            <v>12276</v>
          </cell>
          <cell r="C854">
            <v>1201</v>
          </cell>
          <cell r="E854">
            <v>1000</v>
          </cell>
        </row>
        <row r="855">
          <cell r="A855">
            <v>57431</v>
          </cell>
          <cell r="B855">
            <v>12276</v>
          </cell>
          <cell r="C855">
            <v>1201</v>
          </cell>
          <cell r="E855">
            <v>1000</v>
          </cell>
        </row>
        <row r="856">
          <cell r="A856">
            <v>57432</v>
          </cell>
          <cell r="B856">
            <v>12276</v>
          </cell>
          <cell r="C856">
            <v>1201</v>
          </cell>
          <cell r="E856">
            <v>1000</v>
          </cell>
        </row>
        <row r="857">
          <cell r="A857">
            <v>57433</v>
          </cell>
          <cell r="B857">
            <v>12276</v>
          </cell>
          <cell r="C857">
            <v>1201</v>
          </cell>
          <cell r="E857">
            <v>1000</v>
          </cell>
        </row>
        <row r="858">
          <cell r="A858">
            <v>57435</v>
          </cell>
          <cell r="B858">
            <v>12276</v>
          </cell>
          <cell r="C858">
            <v>1201</v>
          </cell>
          <cell r="E858">
            <v>1000</v>
          </cell>
        </row>
        <row r="859">
          <cell r="A859">
            <v>57436</v>
          </cell>
          <cell r="B859">
            <v>12276</v>
          </cell>
          <cell r="C859">
            <v>1201</v>
          </cell>
          <cell r="E859">
            <v>1000</v>
          </cell>
        </row>
        <row r="860">
          <cell r="A860">
            <v>57437</v>
          </cell>
          <cell r="B860">
            <v>12276</v>
          </cell>
          <cell r="C860">
            <v>1201</v>
          </cell>
          <cell r="E860">
            <v>1000</v>
          </cell>
        </row>
        <row r="861">
          <cell r="A861">
            <v>57438</v>
          </cell>
          <cell r="B861">
            <v>12276</v>
          </cell>
          <cell r="C861">
            <v>1201</v>
          </cell>
          <cell r="E861">
            <v>1000</v>
          </cell>
        </row>
        <row r="862">
          <cell r="A862">
            <v>57451</v>
          </cell>
          <cell r="B862">
            <v>12258</v>
          </cell>
          <cell r="C862">
            <v>1201</v>
          </cell>
          <cell r="E862">
            <v>1000</v>
          </cell>
        </row>
        <row r="863">
          <cell r="A863">
            <v>57452</v>
          </cell>
          <cell r="B863">
            <v>12258</v>
          </cell>
          <cell r="C863">
            <v>1201</v>
          </cell>
          <cell r="E863">
            <v>1000</v>
          </cell>
        </row>
        <row r="864">
          <cell r="A864">
            <v>57454</v>
          </cell>
          <cell r="B864">
            <v>12258</v>
          </cell>
          <cell r="C864">
            <v>1201</v>
          </cell>
          <cell r="E864">
            <v>1000</v>
          </cell>
        </row>
        <row r="865">
          <cell r="A865">
            <v>57455</v>
          </cell>
          <cell r="B865">
            <v>12258</v>
          </cell>
          <cell r="C865">
            <v>1201</v>
          </cell>
          <cell r="E865">
            <v>1000</v>
          </cell>
        </row>
        <row r="866">
          <cell r="A866">
            <v>57456</v>
          </cell>
          <cell r="B866">
            <v>12258</v>
          </cell>
          <cell r="C866">
            <v>1201</v>
          </cell>
          <cell r="E866">
            <v>1000</v>
          </cell>
        </row>
        <row r="867">
          <cell r="A867">
            <v>57458</v>
          </cell>
          <cell r="B867">
            <v>12258</v>
          </cell>
          <cell r="C867">
            <v>1201</v>
          </cell>
          <cell r="E867">
            <v>1000</v>
          </cell>
        </row>
        <row r="868">
          <cell r="A868">
            <v>57471</v>
          </cell>
          <cell r="B868">
            <v>12270</v>
          </cell>
          <cell r="C868">
            <v>1201</v>
          </cell>
          <cell r="E868">
            <v>1000</v>
          </cell>
        </row>
        <row r="869">
          <cell r="A869">
            <v>57473</v>
          </cell>
          <cell r="B869">
            <v>12270</v>
          </cell>
          <cell r="C869">
            <v>1201</v>
          </cell>
          <cell r="E869">
            <v>1000</v>
          </cell>
        </row>
        <row r="870">
          <cell r="A870">
            <v>51474</v>
          </cell>
          <cell r="B870">
            <v>12270</v>
          </cell>
          <cell r="C870">
            <v>1201</v>
          </cell>
          <cell r="E870">
            <v>1000</v>
          </cell>
        </row>
        <row r="871">
          <cell r="A871">
            <v>57475</v>
          </cell>
          <cell r="B871">
            <v>12270</v>
          </cell>
          <cell r="C871">
            <v>1201</v>
          </cell>
          <cell r="E871">
            <v>1000</v>
          </cell>
        </row>
        <row r="872">
          <cell r="A872">
            <v>57476</v>
          </cell>
          <cell r="B872">
            <v>12270</v>
          </cell>
          <cell r="C872">
            <v>1201</v>
          </cell>
          <cell r="E872">
            <v>1000</v>
          </cell>
        </row>
        <row r="873">
          <cell r="A873">
            <v>57477</v>
          </cell>
          <cell r="B873">
            <v>12270</v>
          </cell>
          <cell r="C873">
            <v>1201</v>
          </cell>
          <cell r="E873">
            <v>1000</v>
          </cell>
        </row>
        <row r="874">
          <cell r="A874">
            <v>57478</v>
          </cell>
          <cell r="B874">
            <v>12270</v>
          </cell>
          <cell r="C874">
            <v>1201</v>
          </cell>
          <cell r="E874">
            <v>1000</v>
          </cell>
        </row>
        <row r="875">
          <cell r="A875">
            <v>57479</v>
          </cell>
          <cell r="B875">
            <v>12270</v>
          </cell>
          <cell r="C875">
            <v>1201</v>
          </cell>
          <cell r="E875">
            <v>1000</v>
          </cell>
        </row>
        <row r="876">
          <cell r="A876">
            <v>57480</v>
          </cell>
          <cell r="B876">
            <v>12270</v>
          </cell>
          <cell r="C876">
            <v>1201</v>
          </cell>
          <cell r="E876">
            <v>1000</v>
          </cell>
        </row>
        <row r="877">
          <cell r="A877">
            <v>57481</v>
          </cell>
          <cell r="B877">
            <v>12270</v>
          </cell>
          <cell r="C877">
            <v>1201</v>
          </cell>
          <cell r="E877">
            <v>1000</v>
          </cell>
        </row>
        <row r="878">
          <cell r="A878">
            <v>57483</v>
          </cell>
          <cell r="B878">
            <v>12270</v>
          </cell>
          <cell r="C878">
            <v>1201</v>
          </cell>
          <cell r="E878">
            <v>1000</v>
          </cell>
        </row>
        <row r="879">
          <cell r="A879">
            <v>57492</v>
          </cell>
          <cell r="B879">
            <v>12288</v>
          </cell>
          <cell r="C879">
            <v>1201</v>
          </cell>
          <cell r="E879">
            <v>1000</v>
          </cell>
        </row>
        <row r="880">
          <cell r="A880">
            <v>57493</v>
          </cell>
          <cell r="B880">
            <v>12288</v>
          </cell>
          <cell r="C880">
            <v>1201</v>
          </cell>
          <cell r="E880">
            <v>1000</v>
          </cell>
        </row>
        <row r="881">
          <cell r="A881">
            <v>57501</v>
          </cell>
          <cell r="B881">
            <v>12251</v>
          </cell>
          <cell r="C881">
            <v>1201</v>
          </cell>
          <cell r="E881">
            <v>1000</v>
          </cell>
        </row>
        <row r="882">
          <cell r="A882">
            <v>57502</v>
          </cell>
          <cell r="B882">
            <v>12204</v>
          </cell>
          <cell r="C882">
            <v>1201</v>
          </cell>
          <cell r="E882">
            <v>1000</v>
          </cell>
        </row>
        <row r="883">
          <cell r="A883">
            <v>57601</v>
          </cell>
          <cell r="B883">
            <v>11883</v>
          </cell>
          <cell r="C883">
            <v>1167</v>
          </cell>
          <cell r="E883">
            <v>1000</v>
          </cell>
        </row>
        <row r="884">
          <cell r="A884">
            <v>57909</v>
          </cell>
          <cell r="B884">
            <v>12252</v>
          </cell>
          <cell r="C884">
            <v>1201</v>
          </cell>
          <cell r="E884">
            <v>1000</v>
          </cell>
        </row>
        <row r="885">
          <cell r="A885">
            <v>58020</v>
          </cell>
          <cell r="B885">
            <v>12258</v>
          </cell>
          <cell r="C885">
            <v>1201</v>
          </cell>
          <cell r="E885">
            <v>1000</v>
          </cell>
        </row>
        <row r="886">
          <cell r="A886">
            <v>58040</v>
          </cell>
          <cell r="B886">
            <v>12292</v>
          </cell>
          <cell r="C886">
            <v>1201</v>
          </cell>
          <cell r="E886">
            <v>1000</v>
          </cell>
        </row>
        <row r="887">
          <cell r="A887">
            <v>58050</v>
          </cell>
          <cell r="B887">
            <v>11634</v>
          </cell>
          <cell r="C887">
            <v>1200</v>
          </cell>
          <cell r="E887">
            <v>1000</v>
          </cell>
        </row>
        <row r="888">
          <cell r="A888">
            <v>58080</v>
          </cell>
          <cell r="B888">
            <v>12247</v>
          </cell>
          <cell r="C888">
            <v>1201</v>
          </cell>
          <cell r="E888">
            <v>1000</v>
          </cell>
        </row>
        <row r="889">
          <cell r="A889">
            <v>58090</v>
          </cell>
          <cell r="B889">
            <v>12249</v>
          </cell>
          <cell r="C889">
            <v>1201</v>
          </cell>
          <cell r="E889">
            <v>1000</v>
          </cell>
        </row>
        <row r="890">
          <cell r="A890">
            <v>58110</v>
          </cell>
          <cell r="B890">
            <v>12248</v>
          </cell>
          <cell r="C890">
            <v>1201</v>
          </cell>
          <cell r="E890">
            <v>1000</v>
          </cell>
        </row>
        <row r="891">
          <cell r="A891">
            <v>58120</v>
          </cell>
          <cell r="B891">
            <v>12249</v>
          </cell>
          <cell r="C891">
            <v>1201</v>
          </cell>
          <cell r="E891">
            <v>1000</v>
          </cell>
        </row>
        <row r="892">
          <cell r="A892">
            <v>58140</v>
          </cell>
          <cell r="B892">
            <v>12249</v>
          </cell>
          <cell r="C892">
            <v>1201</v>
          </cell>
          <cell r="E892">
            <v>1000</v>
          </cell>
        </row>
        <row r="893">
          <cell r="A893">
            <v>58150</v>
          </cell>
          <cell r="B893">
            <v>12249</v>
          </cell>
          <cell r="C893">
            <v>1201</v>
          </cell>
          <cell r="E893">
            <v>1000</v>
          </cell>
        </row>
        <row r="894">
          <cell r="A894">
            <v>58170</v>
          </cell>
          <cell r="B894">
            <v>12249</v>
          </cell>
          <cell r="C894">
            <v>1201</v>
          </cell>
          <cell r="E894">
            <v>1000</v>
          </cell>
        </row>
        <row r="895">
          <cell r="A895">
            <v>58201</v>
          </cell>
          <cell r="B895">
            <v>10765</v>
          </cell>
          <cell r="C895">
            <v>1192</v>
          </cell>
          <cell r="E895">
            <v>1000</v>
          </cell>
        </row>
        <row r="896">
          <cell r="A896">
            <v>58312</v>
          </cell>
          <cell r="B896">
            <v>10764</v>
          </cell>
          <cell r="C896">
            <v>1192</v>
          </cell>
          <cell r="E896">
            <v>1000</v>
          </cell>
        </row>
        <row r="897">
          <cell r="A897">
            <v>58313</v>
          </cell>
          <cell r="B897">
            <v>10764</v>
          </cell>
          <cell r="C897">
            <v>1192</v>
          </cell>
          <cell r="E897">
            <v>1000</v>
          </cell>
        </row>
        <row r="898">
          <cell r="A898">
            <v>58314</v>
          </cell>
          <cell r="B898">
            <v>10766</v>
          </cell>
          <cell r="C898">
            <v>1192</v>
          </cell>
          <cell r="E898">
            <v>1000</v>
          </cell>
        </row>
        <row r="899">
          <cell r="A899">
            <v>58315</v>
          </cell>
          <cell r="B899">
            <v>10764</v>
          </cell>
          <cell r="C899">
            <v>1192</v>
          </cell>
          <cell r="E899">
            <v>1000</v>
          </cell>
        </row>
        <row r="900">
          <cell r="A900">
            <v>58316</v>
          </cell>
          <cell r="B900">
            <v>10764</v>
          </cell>
          <cell r="C900">
            <v>1192</v>
          </cell>
          <cell r="E900">
            <v>1000</v>
          </cell>
        </row>
        <row r="901">
          <cell r="A901">
            <v>58317</v>
          </cell>
          <cell r="B901">
            <v>10764</v>
          </cell>
          <cell r="C901">
            <v>1192</v>
          </cell>
          <cell r="E901">
            <v>1000</v>
          </cell>
        </row>
        <row r="902">
          <cell r="A902">
            <v>58318</v>
          </cell>
          <cell r="B902">
            <v>10764</v>
          </cell>
          <cell r="C902">
            <v>1192</v>
          </cell>
          <cell r="E902">
            <v>1000</v>
          </cell>
        </row>
        <row r="903">
          <cell r="A903">
            <v>58322</v>
          </cell>
          <cell r="B903">
            <v>10765</v>
          </cell>
          <cell r="C903">
            <v>1192</v>
          </cell>
          <cell r="E903">
            <v>1000</v>
          </cell>
        </row>
        <row r="904">
          <cell r="A904">
            <v>58323</v>
          </cell>
          <cell r="B904">
            <v>10765</v>
          </cell>
          <cell r="C904">
            <v>1192</v>
          </cell>
          <cell r="E904">
            <v>1000</v>
          </cell>
        </row>
        <row r="905">
          <cell r="A905">
            <v>58325</v>
          </cell>
          <cell r="B905">
            <v>10766</v>
          </cell>
          <cell r="C905">
            <v>1192</v>
          </cell>
          <cell r="E905">
            <v>1000</v>
          </cell>
        </row>
        <row r="906">
          <cell r="A906">
            <v>58327</v>
          </cell>
          <cell r="B906">
            <v>10765</v>
          </cell>
          <cell r="C906">
            <v>1192</v>
          </cell>
          <cell r="E906">
            <v>1000</v>
          </cell>
        </row>
        <row r="907">
          <cell r="A907">
            <v>58328</v>
          </cell>
          <cell r="B907">
            <v>10765</v>
          </cell>
          <cell r="C907">
            <v>1192</v>
          </cell>
          <cell r="E907">
            <v>1000</v>
          </cell>
        </row>
        <row r="908">
          <cell r="A908">
            <v>58329</v>
          </cell>
          <cell r="B908">
            <v>10765</v>
          </cell>
          <cell r="C908">
            <v>1192</v>
          </cell>
          <cell r="E908">
            <v>1000</v>
          </cell>
        </row>
        <row r="909">
          <cell r="A909">
            <v>58341</v>
          </cell>
          <cell r="B909">
            <v>10765</v>
          </cell>
          <cell r="C909">
            <v>1192</v>
          </cell>
          <cell r="E909">
            <v>1000</v>
          </cell>
        </row>
        <row r="910">
          <cell r="A910">
            <v>59310</v>
          </cell>
          <cell r="B910">
            <v>12289</v>
          </cell>
          <cell r="C910">
            <v>1201</v>
          </cell>
          <cell r="E910">
            <v>1000</v>
          </cell>
        </row>
        <row r="911">
          <cell r="A911">
            <v>59320</v>
          </cell>
          <cell r="B911">
            <v>12291</v>
          </cell>
          <cell r="C911">
            <v>1201</v>
          </cell>
          <cell r="E911">
            <v>1000</v>
          </cell>
        </row>
        <row r="912">
          <cell r="A912">
            <v>59325</v>
          </cell>
          <cell r="B912">
            <v>12293</v>
          </cell>
          <cell r="C912">
            <v>1201</v>
          </cell>
          <cell r="E912">
            <v>1000</v>
          </cell>
        </row>
        <row r="913">
          <cell r="A913">
            <v>59340</v>
          </cell>
          <cell r="B913">
            <v>12291</v>
          </cell>
          <cell r="C913">
            <v>1201</v>
          </cell>
          <cell r="E913">
            <v>1000</v>
          </cell>
        </row>
        <row r="914">
          <cell r="A914">
            <v>59601</v>
          </cell>
          <cell r="B914">
            <v>11878</v>
          </cell>
          <cell r="C914">
            <v>1196</v>
          </cell>
          <cell r="E914">
            <v>1000</v>
          </cell>
        </row>
        <row r="915">
          <cell r="A915">
            <v>59720</v>
          </cell>
          <cell r="B915">
            <v>12203</v>
          </cell>
          <cell r="C915">
            <v>1201</v>
          </cell>
          <cell r="E915">
            <v>1000</v>
          </cell>
        </row>
        <row r="916">
          <cell r="A916">
            <v>67500</v>
          </cell>
          <cell r="B916">
            <v>10765</v>
          </cell>
          <cell r="C916">
            <v>1192</v>
          </cell>
          <cell r="E916">
            <v>1000</v>
          </cell>
        </row>
        <row r="917">
          <cell r="A917">
            <v>70001</v>
          </cell>
          <cell r="B917">
            <v>11885</v>
          </cell>
          <cell r="C917">
            <v>1200</v>
          </cell>
          <cell r="E917">
            <v>1000</v>
          </cell>
        </row>
        <row r="918">
          <cell r="A918">
            <v>70003</v>
          </cell>
          <cell r="B918">
            <v>10763</v>
          </cell>
          <cell r="C918">
            <v>1192</v>
          </cell>
          <cell r="E918">
            <v>1000</v>
          </cell>
        </row>
        <row r="919">
          <cell r="A919">
            <v>70100</v>
          </cell>
          <cell r="B919">
            <v>11900</v>
          </cell>
          <cell r="C919">
            <v>1196</v>
          </cell>
          <cell r="E919">
            <v>1000</v>
          </cell>
        </row>
        <row r="920">
          <cell r="A920">
            <v>70102</v>
          </cell>
          <cell r="B920">
            <v>11901</v>
          </cell>
          <cell r="C920">
            <v>1196</v>
          </cell>
          <cell r="E920">
            <v>1000</v>
          </cell>
        </row>
        <row r="921">
          <cell r="A921">
            <v>70301</v>
          </cell>
          <cell r="B921">
            <v>11910</v>
          </cell>
          <cell r="C921">
            <v>1167</v>
          </cell>
          <cell r="E921">
            <v>1000</v>
          </cell>
        </row>
        <row r="922">
          <cell r="A922">
            <v>70320</v>
          </cell>
          <cell r="B922">
            <v>10300</v>
          </cell>
          <cell r="C922">
            <v>1197</v>
          </cell>
          <cell r="E922">
            <v>1000</v>
          </cell>
        </row>
        <row r="923">
          <cell r="A923">
            <v>70340</v>
          </cell>
          <cell r="B923">
            <v>11755</v>
          </cell>
          <cell r="C923">
            <v>1197</v>
          </cell>
          <cell r="E923">
            <v>1000</v>
          </cell>
        </row>
        <row r="924">
          <cell r="A924">
            <v>70350</v>
          </cell>
          <cell r="B924">
            <v>12302</v>
          </cell>
          <cell r="C924">
            <v>1167</v>
          </cell>
          <cell r="E924">
            <v>1000</v>
          </cell>
        </row>
        <row r="925">
          <cell r="A925">
            <v>70360</v>
          </cell>
          <cell r="B925">
            <v>10300</v>
          </cell>
          <cell r="C925">
            <v>1197</v>
          </cell>
          <cell r="E925">
            <v>1000</v>
          </cell>
        </row>
        <row r="926">
          <cell r="A926">
            <v>70405</v>
          </cell>
          <cell r="B926">
            <v>11633</v>
          </cell>
          <cell r="C926">
            <v>1200</v>
          </cell>
          <cell r="E926">
            <v>1000</v>
          </cell>
        </row>
        <row r="927">
          <cell r="A927">
            <v>70410</v>
          </cell>
          <cell r="B927">
            <v>11633</v>
          </cell>
          <cell r="C927">
            <v>1200</v>
          </cell>
          <cell r="E927">
            <v>1000</v>
          </cell>
        </row>
        <row r="928">
          <cell r="A928">
            <v>70420</v>
          </cell>
          <cell r="B928">
            <v>11633</v>
          </cell>
          <cell r="C928">
            <v>1200</v>
          </cell>
          <cell r="E928">
            <v>1000</v>
          </cell>
        </row>
        <row r="929">
          <cell r="A929">
            <v>70435</v>
          </cell>
          <cell r="B929">
            <v>11633</v>
          </cell>
          <cell r="C929">
            <v>1200</v>
          </cell>
          <cell r="E929">
            <v>1000</v>
          </cell>
        </row>
        <row r="930">
          <cell r="A930">
            <v>71151</v>
          </cell>
          <cell r="B930">
            <v>10192</v>
          </cell>
          <cell r="C930">
            <v>1197</v>
          </cell>
          <cell r="E930">
            <v>1000</v>
          </cell>
        </row>
        <row r="931">
          <cell r="A931">
            <v>71161</v>
          </cell>
          <cell r="B931">
            <v>11736</v>
          </cell>
          <cell r="C931">
            <v>1197</v>
          </cell>
          <cell r="E931">
            <v>1000</v>
          </cell>
        </row>
        <row r="932">
          <cell r="A932">
            <v>71165</v>
          </cell>
          <cell r="B932">
            <v>11736</v>
          </cell>
          <cell r="C932">
            <v>1197</v>
          </cell>
          <cell r="E932">
            <v>1000</v>
          </cell>
        </row>
        <row r="933">
          <cell r="A933">
            <v>71170</v>
          </cell>
          <cell r="B933">
            <v>11736</v>
          </cell>
          <cell r="C933">
            <v>1197</v>
          </cell>
          <cell r="E933">
            <v>1000</v>
          </cell>
        </row>
        <row r="934">
          <cell r="A934">
            <v>71270</v>
          </cell>
          <cell r="B934">
            <v>10300</v>
          </cell>
          <cell r="C934">
            <v>1197</v>
          </cell>
          <cell r="E934">
            <v>1000</v>
          </cell>
        </row>
        <row r="935">
          <cell r="A935">
            <v>71273</v>
          </cell>
          <cell r="B935">
            <v>11736</v>
          </cell>
          <cell r="C935">
            <v>1197</v>
          </cell>
          <cell r="E935">
            <v>1000</v>
          </cell>
        </row>
        <row r="936">
          <cell r="A936">
            <v>71277</v>
          </cell>
          <cell r="B936">
            <v>10300</v>
          </cell>
          <cell r="C936">
            <v>1197</v>
          </cell>
          <cell r="E936">
            <v>1000</v>
          </cell>
        </row>
        <row r="937">
          <cell r="A937">
            <v>71278</v>
          </cell>
          <cell r="B937">
            <v>11736</v>
          </cell>
          <cell r="C937">
            <v>1197</v>
          </cell>
          <cell r="E937">
            <v>1000</v>
          </cell>
        </row>
        <row r="938">
          <cell r="A938">
            <v>71280</v>
          </cell>
          <cell r="B938">
            <v>10300</v>
          </cell>
          <cell r="C938">
            <v>1197</v>
          </cell>
          <cell r="E938">
            <v>1000</v>
          </cell>
        </row>
        <row r="939">
          <cell r="A939">
            <v>71281</v>
          </cell>
          <cell r="B939">
            <v>10300</v>
          </cell>
          <cell r="C939">
            <v>1197</v>
          </cell>
          <cell r="E939">
            <v>1000</v>
          </cell>
        </row>
        <row r="940">
          <cell r="A940">
            <v>71300</v>
          </cell>
          <cell r="B940">
            <v>11736</v>
          </cell>
          <cell r="C940">
            <v>1197</v>
          </cell>
          <cell r="E940">
            <v>1000</v>
          </cell>
        </row>
        <row r="941">
          <cell r="A941">
            <v>71301</v>
          </cell>
          <cell r="B941">
            <v>11736</v>
          </cell>
          <cell r="C941">
            <v>1197</v>
          </cell>
          <cell r="E941">
            <v>1000</v>
          </cell>
        </row>
        <row r="942">
          <cell r="A942">
            <v>71320</v>
          </cell>
          <cell r="B942">
            <v>11736</v>
          </cell>
          <cell r="C942">
            <v>1197</v>
          </cell>
          <cell r="E942">
            <v>1000</v>
          </cell>
        </row>
        <row r="943">
          <cell r="A943">
            <v>71330</v>
          </cell>
          <cell r="B943">
            <v>11736</v>
          </cell>
          <cell r="C943">
            <v>1197</v>
          </cell>
          <cell r="E943">
            <v>1000</v>
          </cell>
        </row>
        <row r="944">
          <cell r="A944">
            <v>71340</v>
          </cell>
          <cell r="B944">
            <v>11736</v>
          </cell>
          <cell r="C944">
            <v>1197</v>
          </cell>
          <cell r="E944">
            <v>1000</v>
          </cell>
        </row>
        <row r="945">
          <cell r="A945">
            <v>71355</v>
          </cell>
          <cell r="B945">
            <v>10426</v>
          </cell>
          <cell r="C945">
            <v>1066</v>
          </cell>
          <cell r="E945">
            <v>1000</v>
          </cell>
        </row>
        <row r="946">
          <cell r="A946">
            <v>71361</v>
          </cell>
          <cell r="B946">
            <v>10426</v>
          </cell>
          <cell r="C946">
            <v>1066</v>
          </cell>
          <cell r="E946">
            <v>1000</v>
          </cell>
        </row>
        <row r="947">
          <cell r="A947">
            <v>71365</v>
          </cell>
          <cell r="B947">
            <v>10470</v>
          </cell>
          <cell r="C947">
            <v>1070</v>
          </cell>
          <cell r="E947">
            <v>1000</v>
          </cell>
        </row>
        <row r="948">
          <cell r="A948">
            <v>71370</v>
          </cell>
          <cell r="B948">
            <v>11686</v>
          </cell>
          <cell r="C948">
            <v>1201</v>
          </cell>
          <cell r="E948">
            <v>1000</v>
          </cell>
        </row>
        <row r="949">
          <cell r="A949">
            <v>71375</v>
          </cell>
          <cell r="B949">
            <v>11736</v>
          </cell>
          <cell r="C949">
            <v>1197</v>
          </cell>
          <cell r="E949">
            <v>1000</v>
          </cell>
        </row>
        <row r="950">
          <cell r="A950">
            <v>71380</v>
          </cell>
          <cell r="B950">
            <v>11736</v>
          </cell>
          <cell r="C950">
            <v>1197</v>
          </cell>
          <cell r="E950">
            <v>1000</v>
          </cell>
        </row>
        <row r="951">
          <cell r="A951">
            <v>71385</v>
          </cell>
          <cell r="B951">
            <v>11736</v>
          </cell>
          <cell r="C951">
            <v>1197</v>
          </cell>
          <cell r="E951">
            <v>1000</v>
          </cell>
        </row>
        <row r="952">
          <cell r="A952">
            <v>71390</v>
          </cell>
          <cell r="B952">
            <v>11736</v>
          </cell>
          <cell r="C952">
            <v>1197</v>
          </cell>
          <cell r="E952">
            <v>1000</v>
          </cell>
        </row>
        <row r="953">
          <cell r="A953">
            <v>71395</v>
          </cell>
          <cell r="B953">
            <v>11736</v>
          </cell>
          <cell r="C953">
            <v>1197</v>
          </cell>
          <cell r="E953">
            <v>1000</v>
          </cell>
        </row>
        <row r="954">
          <cell r="A954">
            <v>71420</v>
          </cell>
          <cell r="B954">
            <v>11686</v>
          </cell>
          <cell r="C954">
            <v>1201</v>
          </cell>
          <cell r="E954">
            <v>1000</v>
          </cell>
        </row>
        <row r="955">
          <cell r="A955">
            <v>71500</v>
          </cell>
          <cell r="B955">
            <v>11843</v>
          </cell>
          <cell r="C955">
            <v>1201</v>
          </cell>
          <cell r="E955">
            <v>1000</v>
          </cell>
        </row>
        <row r="956">
          <cell r="A956">
            <v>71510</v>
          </cell>
          <cell r="B956">
            <v>11844</v>
          </cell>
          <cell r="C956">
            <v>1201</v>
          </cell>
          <cell r="E956">
            <v>1000</v>
          </cell>
        </row>
        <row r="957">
          <cell r="A957">
            <v>71615</v>
          </cell>
          <cell r="B957">
            <v>11736</v>
          </cell>
          <cell r="C957">
            <v>1197</v>
          </cell>
          <cell r="E957">
            <v>1000</v>
          </cell>
        </row>
        <row r="958">
          <cell r="A958">
            <v>72100</v>
          </cell>
          <cell r="B958">
            <v>11883</v>
          </cell>
          <cell r="C958">
            <v>1167</v>
          </cell>
          <cell r="E958">
            <v>1000</v>
          </cell>
        </row>
        <row r="959">
          <cell r="A959">
            <v>72310</v>
          </cell>
          <cell r="B959">
            <v>10765</v>
          </cell>
          <cell r="C959">
            <v>1192</v>
          </cell>
          <cell r="E959">
            <v>1000</v>
          </cell>
        </row>
        <row r="960">
          <cell r="A960">
            <v>72335</v>
          </cell>
          <cell r="B960">
            <v>10766</v>
          </cell>
          <cell r="C960">
            <v>1192</v>
          </cell>
          <cell r="E960">
            <v>1000</v>
          </cell>
        </row>
        <row r="961">
          <cell r="A961">
            <v>72351</v>
          </cell>
          <cell r="B961">
            <v>11879</v>
          </cell>
          <cell r="C961">
            <v>1196</v>
          </cell>
          <cell r="E961">
            <v>1000</v>
          </cell>
        </row>
        <row r="962">
          <cell r="A962">
            <v>72352</v>
          </cell>
          <cell r="B962">
            <v>10766</v>
          </cell>
          <cell r="C962">
            <v>1192</v>
          </cell>
          <cell r="E962">
            <v>1000</v>
          </cell>
        </row>
        <row r="963">
          <cell r="A963">
            <v>72353</v>
          </cell>
          <cell r="B963">
            <v>11878</v>
          </cell>
          <cell r="C963">
            <v>1196</v>
          </cell>
          <cell r="E963">
            <v>1000</v>
          </cell>
        </row>
        <row r="964">
          <cell r="A964">
            <v>72380</v>
          </cell>
          <cell r="B964">
            <v>11877</v>
          </cell>
          <cell r="C964">
            <v>1196</v>
          </cell>
          <cell r="E964">
            <v>1000</v>
          </cell>
        </row>
        <row r="965">
          <cell r="A965">
            <v>73130</v>
          </cell>
          <cell r="B965">
            <v>10683</v>
          </cell>
          <cell r="C965">
            <v>1094</v>
          </cell>
          <cell r="E965">
            <v>1000</v>
          </cell>
        </row>
        <row r="966">
          <cell r="A966">
            <v>73140</v>
          </cell>
          <cell r="B966">
            <v>10683</v>
          </cell>
          <cell r="C966">
            <v>1094</v>
          </cell>
          <cell r="E966">
            <v>1000</v>
          </cell>
        </row>
        <row r="967">
          <cell r="A967">
            <v>73141</v>
          </cell>
          <cell r="B967">
            <v>10684</v>
          </cell>
          <cell r="C967">
            <v>1094</v>
          </cell>
          <cell r="E967">
            <v>1000</v>
          </cell>
        </row>
        <row r="968">
          <cell r="A968">
            <v>73142</v>
          </cell>
          <cell r="B968">
            <v>10685</v>
          </cell>
          <cell r="C968">
            <v>1094</v>
          </cell>
          <cell r="E968">
            <v>1000</v>
          </cell>
        </row>
        <row r="969">
          <cell r="A969">
            <v>73143</v>
          </cell>
          <cell r="B969">
            <v>10686</v>
          </cell>
          <cell r="C969">
            <v>1094</v>
          </cell>
          <cell r="E969">
            <v>1000</v>
          </cell>
        </row>
        <row r="970">
          <cell r="A970">
            <v>73144</v>
          </cell>
          <cell r="B970">
            <v>10687</v>
          </cell>
          <cell r="C970">
            <v>1094</v>
          </cell>
          <cell r="E970">
            <v>1000</v>
          </cell>
        </row>
        <row r="971">
          <cell r="A971">
            <v>73145</v>
          </cell>
          <cell r="B971">
            <v>10688</v>
          </cell>
          <cell r="C971">
            <v>1094</v>
          </cell>
          <cell r="E971">
            <v>1000</v>
          </cell>
        </row>
        <row r="972">
          <cell r="A972">
            <v>73146</v>
          </cell>
          <cell r="B972">
            <v>10690</v>
          </cell>
          <cell r="C972">
            <v>1094</v>
          </cell>
          <cell r="E972">
            <v>1000</v>
          </cell>
        </row>
        <row r="973">
          <cell r="A973">
            <v>73147</v>
          </cell>
          <cell r="B973">
            <v>10689</v>
          </cell>
          <cell r="C973">
            <v>1094</v>
          </cell>
          <cell r="E973">
            <v>1000</v>
          </cell>
        </row>
        <row r="974">
          <cell r="A974">
            <v>73148</v>
          </cell>
          <cell r="B974">
            <v>10680</v>
          </cell>
          <cell r="C974">
            <v>1093</v>
          </cell>
          <cell r="E974">
            <v>1000</v>
          </cell>
        </row>
        <row r="975">
          <cell r="A975">
            <v>73149</v>
          </cell>
          <cell r="B975">
            <v>10680</v>
          </cell>
          <cell r="C975">
            <v>1093</v>
          </cell>
          <cell r="E975">
            <v>1000</v>
          </cell>
        </row>
        <row r="976">
          <cell r="A976">
            <v>73209</v>
          </cell>
          <cell r="B976">
            <v>10659</v>
          </cell>
          <cell r="C976">
            <v>1086</v>
          </cell>
          <cell r="E976">
            <v>1000</v>
          </cell>
        </row>
        <row r="977">
          <cell r="A977">
            <v>73210</v>
          </cell>
          <cell r="B977">
            <v>10659</v>
          </cell>
          <cell r="C977">
            <v>1086</v>
          </cell>
          <cell r="E977">
            <v>1000</v>
          </cell>
        </row>
        <row r="978">
          <cell r="A978">
            <v>73211</v>
          </cell>
          <cell r="B978">
            <v>10659</v>
          </cell>
          <cell r="C978">
            <v>1086</v>
          </cell>
          <cell r="E978">
            <v>1000</v>
          </cell>
        </row>
        <row r="979">
          <cell r="A979">
            <v>73215</v>
          </cell>
          <cell r="B979">
            <v>10659</v>
          </cell>
          <cell r="C979">
            <v>1086</v>
          </cell>
          <cell r="E979">
            <v>1000</v>
          </cell>
        </row>
        <row r="980">
          <cell r="A980">
            <v>73218</v>
          </cell>
          <cell r="B980">
            <v>10656</v>
          </cell>
          <cell r="C980">
            <v>1086</v>
          </cell>
          <cell r="E980">
            <v>1000</v>
          </cell>
        </row>
        <row r="981">
          <cell r="A981">
            <v>73219</v>
          </cell>
          <cell r="B981">
            <v>10658</v>
          </cell>
          <cell r="C981">
            <v>1086</v>
          </cell>
          <cell r="E981">
            <v>1000</v>
          </cell>
        </row>
        <row r="982">
          <cell r="A982">
            <v>73220</v>
          </cell>
          <cell r="B982">
            <v>10657</v>
          </cell>
          <cell r="C982">
            <v>1086</v>
          </cell>
          <cell r="E982">
            <v>1000</v>
          </cell>
        </row>
        <row r="983">
          <cell r="A983">
            <v>73301</v>
          </cell>
          <cell r="B983">
            <v>10676</v>
          </cell>
          <cell r="C983">
            <v>1173</v>
          </cell>
          <cell r="E983">
            <v>1000</v>
          </cell>
        </row>
        <row r="984">
          <cell r="A984">
            <v>73302</v>
          </cell>
          <cell r="B984">
            <v>10676</v>
          </cell>
          <cell r="C984">
            <v>1173</v>
          </cell>
          <cell r="E984">
            <v>1000</v>
          </cell>
        </row>
        <row r="985">
          <cell r="A985">
            <v>73309</v>
          </cell>
          <cell r="B985">
            <v>10764</v>
          </cell>
          <cell r="C985">
            <v>1098</v>
          </cell>
          <cell r="E985">
            <v>1000</v>
          </cell>
        </row>
        <row r="986">
          <cell r="A986">
            <v>73310</v>
          </cell>
          <cell r="B986">
            <v>10712</v>
          </cell>
          <cell r="C986">
            <v>1098</v>
          </cell>
          <cell r="E986">
            <v>1000</v>
          </cell>
        </row>
        <row r="987">
          <cell r="A987">
            <v>73311</v>
          </cell>
          <cell r="B987">
            <v>10706</v>
          </cell>
          <cell r="C987">
            <v>1098</v>
          </cell>
          <cell r="E987">
            <v>1000</v>
          </cell>
        </row>
        <row r="988">
          <cell r="A988">
            <v>73312</v>
          </cell>
          <cell r="B988">
            <v>10704</v>
          </cell>
          <cell r="C988">
            <v>1098</v>
          </cell>
          <cell r="E988">
            <v>1000</v>
          </cell>
        </row>
        <row r="989">
          <cell r="A989">
            <v>73313</v>
          </cell>
          <cell r="B989">
            <v>10705</v>
          </cell>
          <cell r="C989">
            <v>1098</v>
          </cell>
          <cell r="E989">
            <v>1000</v>
          </cell>
        </row>
        <row r="990">
          <cell r="A990">
            <v>73314</v>
          </cell>
          <cell r="B990">
            <v>10707</v>
          </cell>
          <cell r="C990">
            <v>1098</v>
          </cell>
          <cell r="E990">
            <v>1000</v>
          </cell>
        </row>
        <row r="991">
          <cell r="A991">
            <v>73315</v>
          </cell>
          <cell r="B991">
            <v>10714</v>
          </cell>
          <cell r="C991">
            <v>1098</v>
          </cell>
          <cell r="E991">
            <v>1000</v>
          </cell>
        </row>
        <row r="992">
          <cell r="A992">
            <v>73316</v>
          </cell>
          <cell r="B992">
            <v>10716</v>
          </cell>
          <cell r="C992">
            <v>1098</v>
          </cell>
          <cell r="E992">
            <v>1000</v>
          </cell>
        </row>
        <row r="993">
          <cell r="A993">
            <v>73317</v>
          </cell>
          <cell r="B993">
            <v>10716</v>
          </cell>
          <cell r="C993">
            <v>1098</v>
          </cell>
          <cell r="E993">
            <v>1000</v>
          </cell>
        </row>
        <row r="994">
          <cell r="A994">
            <v>73318</v>
          </cell>
          <cell r="B994">
            <v>10717</v>
          </cell>
          <cell r="C994">
            <v>1098</v>
          </cell>
          <cell r="E994">
            <v>1000</v>
          </cell>
        </row>
        <row r="995">
          <cell r="A995">
            <v>73319</v>
          </cell>
          <cell r="B995">
            <v>10712</v>
          </cell>
          <cell r="C995">
            <v>1098</v>
          </cell>
          <cell r="E995">
            <v>1000</v>
          </cell>
        </row>
        <row r="996">
          <cell r="A996">
            <v>73330</v>
          </cell>
          <cell r="B996">
            <v>10695</v>
          </cell>
          <cell r="C996">
            <v>1090</v>
          </cell>
          <cell r="E996">
            <v>1000</v>
          </cell>
        </row>
        <row r="997">
          <cell r="A997">
            <v>73331</v>
          </cell>
          <cell r="B997">
            <v>10695</v>
          </cell>
          <cell r="C997">
            <v>1090</v>
          </cell>
          <cell r="E997">
            <v>1000</v>
          </cell>
        </row>
        <row r="998">
          <cell r="A998">
            <v>73332</v>
          </cell>
          <cell r="B998">
            <v>10696</v>
          </cell>
          <cell r="C998">
            <v>1090</v>
          </cell>
          <cell r="E998">
            <v>1000</v>
          </cell>
        </row>
        <row r="999">
          <cell r="A999">
            <v>73333</v>
          </cell>
          <cell r="B999">
            <v>10697</v>
          </cell>
          <cell r="C999">
            <v>1090</v>
          </cell>
          <cell r="E999">
            <v>1000</v>
          </cell>
        </row>
        <row r="1000">
          <cell r="A1000">
            <v>73334</v>
          </cell>
          <cell r="B1000">
            <v>10698</v>
          </cell>
          <cell r="C1000">
            <v>1090</v>
          </cell>
          <cell r="E1000">
            <v>1000</v>
          </cell>
        </row>
        <row r="1001">
          <cell r="A1001">
            <v>73336</v>
          </cell>
          <cell r="B1001">
            <v>10699</v>
          </cell>
          <cell r="C1001">
            <v>1090</v>
          </cell>
          <cell r="E1001">
            <v>1000</v>
          </cell>
        </row>
        <row r="1002">
          <cell r="A1002">
            <v>73401</v>
          </cell>
          <cell r="B1002">
            <v>10718</v>
          </cell>
          <cell r="C1002">
            <v>1170</v>
          </cell>
          <cell r="E1002">
            <v>1000</v>
          </cell>
        </row>
        <row r="1003">
          <cell r="A1003">
            <v>73403</v>
          </cell>
          <cell r="B1003">
            <v>10718</v>
          </cell>
          <cell r="C1003">
            <v>1170</v>
          </cell>
          <cell r="E1003">
            <v>1000</v>
          </cell>
        </row>
        <row r="1004">
          <cell r="A1004">
            <v>73405</v>
          </cell>
          <cell r="B1004">
            <v>10647</v>
          </cell>
          <cell r="C1004">
            <v>1197</v>
          </cell>
          <cell r="E1004">
            <v>1000</v>
          </cell>
        </row>
        <row r="1005">
          <cell r="A1005">
            <v>73406</v>
          </cell>
          <cell r="B1005">
            <v>10647</v>
          </cell>
          <cell r="C1005">
            <v>1197</v>
          </cell>
          <cell r="E1005">
            <v>1000</v>
          </cell>
        </row>
        <row r="1006">
          <cell r="A1006">
            <v>73411</v>
          </cell>
          <cell r="B1006">
            <v>11928</v>
          </cell>
          <cell r="C1006">
            <v>1170</v>
          </cell>
          <cell r="E1006">
            <v>1000</v>
          </cell>
        </row>
        <row r="1007">
          <cell r="A1007">
            <v>73421</v>
          </cell>
          <cell r="B1007">
            <v>11928</v>
          </cell>
          <cell r="C1007">
            <v>1170</v>
          </cell>
          <cell r="E1007">
            <v>1000</v>
          </cell>
        </row>
        <row r="1008">
          <cell r="A1008">
            <v>73425</v>
          </cell>
          <cell r="B1008">
            <v>11928</v>
          </cell>
          <cell r="C1008">
            <v>1170</v>
          </cell>
          <cell r="E1008">
            <v>1000</v>
          </cell>
        </row>
        <row r="1009">
          <cell r="A1009">
            <v>73430</v>
          </cell>
          <cell r="B1009">
            <v>11928</v>
          </cell>
          <cell r="C1009">
            <v>1170</v>
          </cell>
          <cell r="E1009">
            <v>1000</v>
          </cell>
        </row>
        <row r="1010">
          <cell r="A1010">
            <v>73435</v>
          </cell>
          <cell r="B1010">
            <v>11928</v>
          </cell>
          <cell r="C1010">
            <v>1170</v>
          </cell>
          <cell r="E1010">
            <v>1000</v>
          </cell>
        </row>
        <row r="1011">
          <cell r="A1011">
            <v>73439</v>
          </cell>
          <cell r="B1011">
            <v>10724</v>
          </cell>
          <cell r="C1011">
            <v>1170</v>
          </cell>
          <cell r="E1011">
            <v>1000</v>
          </cell>
        </row>
        <row r="1012">
          <cell r="A1012">
            <v>73440</v>
          </cell>
          <cell r="B1012">
            <v>10725</v>
          </cell>
          <cell r="C1012">
            <v>1170</v>
          </cell>
          <cell r="E1012">
            <v>1000</v>
          </cell>
        </row>
        <row r="1013">
          <cell r="A1013">
            <v>73441</v>
          </cell>
          <cell r="B1013">
            <v>10724</v>
          </cell>
          <cell r="C1013">
            <v>1170</v>
          </cell>
          <cell r="E1013">
            <v>1000</v>
          </cell>
        </row>
        <row r="1014">
          <cell r="A1014">
            <v>73444</v>
          </cell>
          <cell r="B1014">
            <v>10728</v>
          </cell>
          <cell r="C1014">
            <v>1170</v>
          </cell>
          <cell r="E1014">
            <v>1000</v>
          </cell>
        </row>
        <row r="1015">
          <cell r="A1015">
            <v>73445</v>
          </cell>
          <cell r="B1015">
            <v>10728</v>
          </cell>
          <cell r="C1015">
            <v>1170</v>
          </cell>
          <cell r="E1015">
            <v>1000</v>
          </cell>
        </row>
        <row r="1016">
          <cell r="A1016">
            <v>73446</v>
          </cell>
          <cell r="B1016">
            <v>10729</v>
          </cell>
          <cell r="C1016">
            <v>1170</v>
          </cell>
          <cell r="E1016">
            <v>1000</v>
          </cell>
        </row>
        <row r="1017">
          <cell r="A1017">
            <v>73447</v>
          </cell>
          <cell r="B1017">
            <v>10730</v>
          </cell>
          <cell r="C1017">
            <v>1170</v>
          </cell>
          <cell r="E1017">
            <v>1000</v>
          </cell>
        </row>
        <row r="1018">
          <cell r="A1018">
            <v>73448</v>
          </cell>
          <cell r="B1018">
            <v>10731</v>
          </cell>
          <cell r="C1018">
            <v>1170</v>
          </cell>
          <cell r="E1018">
            <v>1000</v>
          </cell>
        </row>
        <row r="1019">
          <cell r="A1019">
            <v>73449</v>
          </cell>
          <cell r="B1019">
            <v>10726</v>
          </cell>
          <cell r="C1019">
            <v>1170</v>
          </cell>
          <cell r="E1019">
            <v>1000</v>
          </cell>
        </row>
        <row r="1020">
          <cell r="A1020">
            <v>73450</v>
          </cell>
          <cell r="B1020">
            <v>10726</v>
          </cell>
          <cell r="C1020">
            <v>1170</v>
          </cell>
          <cell r="E1020">
            <v>1000</v>
          </cell>
        </row>
        <row r="1021">
          <cell r="A1021">
            <v>73451</v>
          </cell>
          <cell r="B1021">
            <v>10727</v>
          </cell>
          <cell r="C1021">
            <v>1170</v>
          </cell>
          <cell r="E1021">
            <v>1000</v>
          </cell>
        </row>
        <row r="1022">
          <cell r="A1022">
            <v>73455</v>
          </cell>
          <cell r="B1022">
            <v>10723</v>
          </cell>
          <cell r="C1022">
            <v>1170</v>
          </cell>
          <cell r="E1022">
            <v>1000</v>
          </cell>
        </row>
        <row r="1023">
          <cell r="A1023">
            <v>73459</v>
          </cell>
          <cell r="B1023">
            <v>10732</v>
          </cell>
          <cell r="C1023">
            <v>1170</v>
          </cell>
          <cell r="E1023">
            <v>1000</v>
          </cell>
        </row>
        <row r="1024">
          <cell r="A1024">
            <v>73460</v>
          </cell>
          <cell r="B1024">
            <v>10733</v>
          </cell>
          <cell r="C1024">
            <v>1170</v>
          </cell>
          <cell r="E1024">
            <v>1000</v>
          </cell>
        </row>
        <row r="1025">
          <cell r="A1025">
            <v>73461</v>
          </cell>
          <cell r="B1025">
            <v>10734</v>
          </cell>
          <cell r="C1025">
            <v>1170</v>
          </cell>
          <cell r="E1025">
            <v>1000</v>
          </cell>
        </row>
        <row r="1026">
          <cell r="A1026">
            <v>73462</v>
          </cell>
          <cell r="B1026">
            <v>10735</v>
          </cell>
          <cell r="C1026">
            <v>1170</v>
          </cell>
          <cell r="E1026">
            <v>1000</v>
          </cell>
        </row>
        <row r="1027">
          <cell r="A1027">
            <v>73465</v>
          </cell>
          <cell r="B1027">
            <v>10732</v>
          </cell>
          <cell r="C1027">
            <v>1170</v>
          </cell>
          <cell r="E1027">
            <v>1000</v>
          </cell>
        </row>
        <row r="1028">
          <cell r="A1028">
            <v>73501</v>
          </cell>
          <cell r="B1028">
            <v>10736</v>
          </cell>
          <cell r="C1028">
            <v>1170</v>
          </cell>
          <cell r="E1028">
            <v>1000</v>
          </cell>
        </row>
        <row r="1029">
          <cell r="A1029">
            <v>73511</v>
          </cell>
          <cell r="B1029">
            <v>10742</v>
          </cell>
          <cell r="C1029">
            <v>1170</v>
          </cell>
          <cell r="E1029">
            <v>1000</v>
          </cell>
        </row>
        <row r="1030">
          <cell r="A1030">
            <v>73512</v>
          </cell>
          <cell r="B1030">
            <v>10736</v>
          </cell>
          <cell r="C1030">
            <v>1170</v>
          </cell>
          <cell r="E1030">
            <v>1000</v>
          </cell>
        </row>
        <row r="1031">
          <cell r="A1031">
            <v>73515</v>
          </cell>
          <cell r="B1031">
            <v>10736</v>
          </cell>
          <cell r="C1031">
            <v>1170</v>
          </cell>
          <cell r="E1031">
            <v>1000</v>
          </cell>
        </row>
        <row r="1032">
          <cell r="A1032">
            <v>73520</v>
          </cell>
          <cell r="B1032">
            <v>10736</v>
          </cell>
          <cell r="C1032">
            <v>1170</v>
          </cell>
          <cell r="E1032">
            <v>1000</v>
          </cell>
        </row>
        <row r="1033">
          <cell r="A1033">
            <v>73525</v>
          </cell>
          <cell r="B1033">
            <v>10736</v>
          </cell>
          <cell r="C1033">
            <v>1170</v>
          </cell>
          <cell r="E1033">
            <v>1000</v>
          </cell>
        </row>
        <row r="1034">
          <cell r="A1034">
            <v>73530</v>
          </cell>
          <cell r="B1034">
            <v>10741</v>
          </cell>
          <cell r="C1034">
            <v>1170</v>
          </cell>
          <cell r="E1034">
            <v>1000</v>
          </cell>
        </row>
        <row r="1035">
          <cell r="A1035">
            <v>73534</v>
          </cell>
          <cell r="B1035">
            <v>10742</v>
          </cell>
          <cell r="C1035">
            <v>1170</v>
          </cell>
          <cell r="E1035">
            <v>1000</v>
          </cell>
        </row>
        <row r="1036">
          <cell r="A1036">
            <v>73535</v>
          </cell>
          <cell r="B1036">
            <v>10742</v>
          </cell>
          <cell r="C1036">
            <v>1170</v>
          </cell>
          <cell r="E1036">
            <v>1000</v>
          </cell>
        </row>
        <row r="1037">
          <cell r="A1037">
            <v>73536</v>
          </cell>
          <cell r="B1037">
            <v>10743</v>
          </cell>
          <cell r="C1037">
            <v>1170</v>
          </cell>
          <cell r="E1037">
            <v>1000</v>
          </cell>
        </row>
        <row r="1038">
          <cell r="A1038">
            <v>73537</v>
          </cell>
          <cell r="B1038">
            <v>10744</v>
          </cell>
          <cell r="C1038">
            <v>1170</v>
          </cell>
          <cell r="E1038">
            <v>1000</v>
          </cell>
        </row>
        <row r="1039">
          <cell r="A1039">
            <v>73539</v>
          </cell>
          <cell r="B1039">
            <v>10745</v>
          </cell>
          <cell r="C1039">
            <v>1170</v>
          </cell>
          <cell r="E1039">
            <v>1000</v>
          </cell>
        </row>
        <row r="1040">
          <cell r="A1040">
            <v>73540</v>
          </cell>
          <cell r="B1040">
            <v>10745</v>
          </cell>
          <cell r="C1040">
            <v>1170</v>
          </cell>
          <cell r="E1040">
            <v>1000</v>
          </cell>
        </row>
        <row r="1041">
          <cell r="A1041">
            <v>73541</v>
          </cell>
          <cell r="B1041">
            <v>10746</v>
          </cell>
          <cell r="C1041">
            <v>1170</v>
          </cell>
          <cell r="E1041">
            <v>1000</v>
          </cell>
        </row>
        <row r="1042">
          <cell r="A1042">
            <v>73544</v>
          </cell>
          <cell r="B1042">
            <v>10747</v>
          </cell>
          <cell r="C1042">
            <v>1170</v>
          </cell>
          <cell r="E1042">
            <v>1000</v>
          </cell>
        </row>
        <row r="1043">
          <cell r="A1043">
            <v>73545</v>
          </cell>
          <cell r="B1043">
            <v>10747</v>
          </cell>
          <cell r="C1043">
            <v>1170</v>
          </cell>
          <cell r="E1043">
            <v>1000</v>
          </cell>
        </row>
        <row r="1044">
          <cell r="A1044">
            <v>73546</v>
          </cell>
          <cell r="B1044">
            <v>10748</v>
          </cell>
          <cell r="C1044">
            <v>1170</v>
          </cell>
          <cell r="E1044">
            <v>1000</v>
          </cell>
        </row>
        <row r="1045">
          <cell r="A1045">
            <v>73550</v>
          </cell>
          <cell r="B1045">
            <v>11606</v>
          </cell>
          <cell r="C1045">
            <v>1170</v>
          </cell>
          <cell r="E1045">
            <v>1000</v>
          </cell>
        </row>
        <row r="1046">
          <cell r="A1046">
            <v>73610</v>
          </cell>
          <cell r="B1046">
            <v>11876</v>
          </cell>
          <cell r="C1046">
            <v>1196</v>
          </cell>
          <cell r="E1046">
            <v>1000</v>
          </cell>
        </row>
        <row r="1047">
          <cell r="A1047">
            <v>73619</v>
          </cell>
          <cell r="B1047">
            <v>10768</v>
          </cell>
          <cell r="C1047">
            <v>1192</v>
          </cell>
          <cell r="E1047">
            <v>1000</v>
          </cell>
        </row>
        <row r="1048">
          <cell r="A1048">
            <v>73630</v>
          </cell>
          <cell r="B1048">
            <v>11870</v>
          </cell>
          <cell r="C1048">
            <v>1030</v>
          </cell>
          <cell r="E1048">
            <v>1000</v>
          </cell>
        </row>
        <row r="1049">
          <cell r="A1049">
            <v>73701</v>
          </cell>
          <cell r="B1049">
            <v>10647</v>
          </cell>
          <cell r="C1049">
            <v>1197</v>
          </cell>
          <cell r="E1049">
            <v>1000</v>
          </cell>
        </row>
        <row r="1050">
          <cell r="A1050">
            <v>73705</v>
          </cell>
          <cell r="B1050">
            <v>10647</v>
          </cell>
          <cell r="C1050">
            <v>1197</v>
          </cell>
          <cell r="E1050">
            <v>1000</v>
          </cell>
        </row>
        <row r="1051">
          <cell r="A1051">
            <v>73711</v>
          </cell>
          <cell r="B1051">
            <v>10648</v>
          </cell>
          <cell r="C1051">
            <v>1197</v>
          </cell>
          <cell r="E1051">
            <v>1000</v>
          </cell>
        </row>
        <row r="1052">
          <cell r="A1052">
            <v>73713</v>
          </cell>
          <cell r="B1052">
            <v>10648</v>
          </cell>
          <cell r="C1052">
            <v>1197</v>
          </cell>
          <cell r="E1052">
            <v>1000</v>
          </cell>
        </row>
        <row r="1053">
          <cell r="A1053">
            <v>73721</v>
          </cell>
          <cell r="B1053">
            <v>10660</v>
          </cell>
          <cell r="C1053">
            <v>1194</v>
          </cell>
          <cell r="E1053">
            <v>1000</v>
          </cell>
        </row>
        <row r="1054">
          <cell r="A1054">
            <v>73723</v>
          </cell>
          <cell r="B1054">
            <v>10660</v>
          </cell>
          <cell r="C1054">
            <v>1194</v>
          </cell>
          <cell r="E1054">
            <v>1000</v>
          </cell>
        </row>
        <row r="1055">
          <cell r="A1055">
            <v>73730</v>
          </cell>
          <cell r="B1055">
            <v>10663</v>
          </cell>
          <cell r="C1055">
            <v>1194</v>
          </cell>
          <cell r="E1055">
            <v>1000</v>
          </cell>
        </row>
        <row r="1056">
          <cell r="A1056">
            <v>73733</v>
          </cell>
          <cell r="B1056">
            <v>10663</v>
          </cell>
          <cell r="C1056">
            <v>1194</v>
          </cell>
          <cell r="E1056">
            <v>1000</v>
          </cell>
        </row>
        <row r="1057">
          <cell r="A1057">
            <v>73734</v>
          </cell>
          <cell r="B1057">
            <v>10664</v>
          </cell>
          <cell r="C1057">
            <v>1194</v>
          </cell>
          <cell r="E1057">
            <v>1000</v>
          </cell>
        </row>
        <row r="1058">
          <cell r="A1058">
            <v>73743</v>
          </cell>
          <cell r="B1058">
            <v>10670</v>
          </cell>
          <cell r="C1058">
            <v>1194</v>
          </cell>
          <cell r="E1058">
            <v>1000</v>
          </cell>
        </row>
        <row r="1059">
          <cell r="A1059">
            <v>73747</v>
          </cell>
          <cell r="B1059">
            <v>10665</v>
          </cell>
          <cell r="C1059">
            <v>1194</v>
          </cell>
          <cell r="E1059">
            <v>1000</v>
          </cell>
        </row>
        <row r="1060">
          <cell r="A1060">
            <v>73750</v>
          </cell>
          <cell r="B1060">
            <v>10666</v>
          </cell>
          <cell r="C1060">
            <v>1194</v>
          </cell>
          <cell r="E1060">
            <v>1000</v>
          </cell>
        </row>
        <row r="1061">
          <cell r="A1061">
            <v>73760</v>
          </cell>
          <cell r="B1061">
            <v>10671</v>
          </cell>
          <cell r="C1061">
            <v>1194</v>
          </cell>
          <cell r="E1061">
            <v>1000</v>
          </cell>
        </row>
        <row r="1062">
          <cell r="A1062">
            <v>73764</v>
          </cell>
          <cell r="B1062">
            <v>10671</v>
          </cell>
          <cell r="C1062">
            <v>1194</v>
          </cell>
          <cell r="E1062">
            <v>1000</v>
          </cell>
        </row>
        <row r="1063">
          <cell r="A1063">
            <v>73766</v>
          </cell>
          <cell r="B1063">
            <v>10671</v>
          </cell>
          <cell r="C1063">
            <v>1194</v>
          </cell>
          <cell r="E1063">
            <v>1000</v>
          </cell>
        </row>
        <row r="1064">
          <cell r="A1064">
            <v>73770</v>
          </cell>
          <cell r="B1064">
            <v>10675</v>
          </cell>
          <cell r="C1064">
            <v>1194</v>
          </cell>
          <cell r="E1064">
            <v>1000</v>
          </cell>
        </row>
        <row r="1065">
          <cell r="A1065">
            <v>73777</v>
          </cell>
          <cell r="B1065">
            <v>10647</v>
          </cell>
          <cell r="C1065">
            <v>1197</v>
          </cell>
          <cell r="E1065">
            <v>1000</v>
          </cell>
        </row>
        <row r="1066">
          <cell r="A1066">
            <v>73780</v>
          </cell>
          <cell r="B1066">
            <v>10648</v>
          </cell>
          <cell r="C1066">
            <v>1197</v>
          </cell>
          <cell r="E1066">
            <v>1000</v>
          </cell>
        </row>
        <row r="1067">
          <cell r="A1067">
            <v>73785</v>
          </cell>
          <cell r="B1067">
            <v>10648</v>
          </cell>
          <cell r="C1067">
            <v>1197</v>
          </cell>
          <cell r="E1067">
            <v>1000</v>
          </cell>
        </row>
        <row r="1068">
          <cell r="A1068">
            <v>73786</v>
          </cell>
          <cell r="B1068">
            <v>10648</v>
          </cell>
          <cell r="C1068">
            <v>1197</v>
          </cell>
          <cell r="E1068">
            <v>1000</v>
          </cell>
        </row>
        <row r="1069">
          <cell r="A1069">
            <v>73795</v>
          </cell>
          <cell r="B1069">
            <v>10648</v>
          </cell>
          <cell r="C1069">
            <v>1197</v>
          </cell>
          <cell r="E1069">
            <v>1000</v>
          </cell>
        </row>
        <row r="1070">
          <cell r="A1070">
            <v>73797</v>
          </cell>
          <cell r="B1070">
            <v>10647</v>
          </cell>
          <cell r="C1070">
            <v>1197</v>
          </cell>
          <cell r="E1070">
            <v>1000</v>
          </cell>
        </row>
        <row r="1071">
          <cell r="A1071">
            <v>74001</v>
          </cell>
          <cell r="B1071">
            <v>10192</v>
          </cell>
          <cell r="C1071">
            <v>1197</v>
          </cell>
          <cell r="E1071">
            <v>1000</v>
          </cell>
        </row>
        <row r="1072">
          <cell r="A1072">
            <v>74101</v>
          </cell>
          <cell r="B1072">
            <v>10610</v>
          </cell>
          <cell r="C1072">
            <v>1205</v>
          </cell>
          <cell r="E1072">
            <v>1000</v>
          </cell>
        </row>
        <row r="1073">
          <cell r="A1073">
            <v>74201</v>
          </cell>
          <cell r="B1073">
            <v>10301</v>
          </cell>
          <cell r="C1073">
            <v>1063</v>
          </cell>
          <cell r="E1073">
            <v>1000</v>
          </cell>
        </row>
        <row r="1074">
          <cell r="A1074">
            <v>74210</v>
          </cell>
          <cell r="B1074">
            <v>10307</v>
          </cell>
          <cell r="C1074">
            <v>1063</v>
          </cell>
          <cell r="E1074">
            <v>1000</v>
          </cell>
        </row>
        <row r="1075">
          <cell r="A1075">
            <v>74220</v>
          </cell>
          <cell r="B1075">
            <v>10304</v>
          </cell>
          <cell r="C1075">
            <v>1063</v>
          </cell>
          <cell r="E1075">
            <v>1000</v>
          </cell>
        </row>
        <row r="1076">
          <cell r="A1076">
            <v>74230</v>
          </cell>
          <cell r="B1076">
            <v>10307</v>
          </cell>
          <cell r="C1076">
            <v>1063</v>
          </cell>
          <cell r="E1076">
            <v>1000</v>
          </cell>
        </row>
        <row r="1077">
          <cell r="A1077">
            <v>74240</v>
          </cell>
          <cell r="B1077">
            <v>10301</v>
          </cell>
          <cell r="C1077">
            <v>1063</v>
          </cell>
          <cell r="E1077">
            <v>1000</v>
          </cell>
        </row>
        <row r="1078">
          <cell r="A1078">
            <v>74250</v>
          </cell>
          <cell r="B1078">
            <v>10301</v>
          </cell>
          <cell r="C1078">
            <v>1063</v>
          </cell>
          <cell r="E1078">
            <v>1000</v>
          </cell>
        </row>
        <row r="1079">
          <cell r="A1079">
            <v>74405</v>
          </cell>
          <cell r="B1079">
            <v>10331</v>
          </cell>
          <cell r="C1079">
            <v>1082</v>
          </cell>
          <cell r="E1079">
            <v>1000</v>
          </cell>
        </row>
        <row r="1080">
          <cell r="A1080">
            <v>74410</v>
          </cell>
          <cell r="B1080">
            <v>10337</v>
          </cell>
          <cell r="C1080">
            <v>1082</v>
          </cell>
          <cell r="E1080">
            <v>1000</v>
          </cell>
        </row>
        <row r="1081">
          <cell r="A1081">
            <v>74411</v>
          </cell>
          <cell r="B1081">
            <v>10337</v>
          </cell>
          <cell r="C1081">
            <v>1082</v>
          </cell>
          <cell r="E1081">
            <v>1000</v>
          </cell>
        </row>
        <row r="1082">
          <cell r="A1082">
            <v>74412</v>
          </cell>
          <cell r="B1082">
            <v>10337</v>
          </cell>
          <cell r="C1082">
            <v>1082</v>
          </cell>
          <cell r="E1082">
            <v>1000</v>
          </cell>
        </row>
        <row r="1083">
          <cell r="A1083">
            <v>74413</v>
          </cell>
          <cell r="B1083">
            <v>10337</v>
          </cell>
          <cell r="C1083">
            <v>1082</v>
          </cell>
          <cell r="E1083">
            <v>1000</v>
          </cell>
        </row>
        <row r="1084">
          <cell r="A1084">
            <v>74414</v>
          </cell>
          <cell r="B1084">
            <v>10337</v>
          </cell>
          <cell r="C1084">
            <v>1082</v>
          </cell>
          <cell r="E1084">
            <v>1000</v>
          </cell>
        </row>
        <row r="1085">
          <cell r="A1085">
            <v>74421</v>
          </cell>
          <cell r="B1085">
            <v>10334</v>
          </cell>
          <cell r="C1085">
            <v>1082</v>
          </cell>
          <cell r="E1085">
            <v>1000</v>
          </cell>
        </row>
        <row r="1086">
          <cell r="A1086">
            <v>74422</v>
          </cell>
          <cell r="B1086">
            <v>10334</v>
          </cell>
          <cell r="C1086">
            <v>1082</v>
          </cell>
          <cell r="E1086">
            <v>1000</v>
          </cell>
        </row>
        <row r="1087">
          <cell r="A1087">
            <v>74423</v>
          </cell>
          <cell r="B1087">
            <v>16334</v>
          </cell>
          <cell r="C1087">
            <v>1082</v>
          </cell>
          <cell r="E1087">
            <v>1000</v>
          </cell>
        </row>
        <row r="1088">
          <cell r="A1088">
            <v>74424</v>
          </cell>
          <cell r="B1088">
            <v>10334</v>
          </cell>
          <cell r="C1088">
            <v>1082</v>
          </cell>
          <cell r="E1088">
            <v>1000</v>
          </cell>
        </row>
        <row r="1089">
          <cell r="A1089">
            <v>74425</v>
          </cell>
          <cell r="B1089">
            <v>10334</v>
          </cell>
          <cell r="C1089">
            <v>1082</v>
          </cell>
          <cell r="E1089">
            <v>1000</v>
          </cell>
        </row>
        <row r="1090">
          <cell r="A1090">
            <v>74426</v>
          </cell>
          <cell r="B1090">
            <v>10334</v>
          </cell>
          <cell r="C1090">
            <v>1082</v>
          </cell>
          <cell r="E1090">
            <v>1000</v>
          </cell>
        </row>
        <row r="1091">
          <cell r="A1091">
            <v>74430</v>
          </cell>
          <cell r="B1091">
            <v>10337</v>
          </cell>
          <cell r="C1091">
            <v>1082</v>
          </cell>
          <cell r="E1091">
            <v>1000</v>
          </cell>
        </row>
        <row r="1092">
          <cell r="A1092">
            <v>74441</v>
          </cell>
          <cell r="B1092">
            <v>10331</v>
          </cell>
          <cell r="C1092">
            <v>1082</v>
          </cell>
          <cell r="E1092">
            <v>1000</v>
          </cell>
        </row>
        <row r="1093">
          <cell r="A1093">
            <v>74442</v>
          </cell>
          <cell r="B1093">
            <v>10331</v>
          </cell>
          <cell r="C1093">
            <v>1082</v>
          </cell>
          <cell r="E1093">
            <v>1000</v>
          </cell>
        </row>
        <row r="1094">
          <cell r="A1094">
            <v>74443</v>
          </cell>
          <cell r="B1094">
            <v>10331</v>
          </cell>
          <cell r="C1094">
            <v>1082</v>
          </cell>
          <cell r="E1094">
            <v>1000</v>
          </cell>
        </row>
        <row r="1095">
          <cell r="A1095">
            <v>74444</v>
          </cell>
          <cell r="B1095">
            <v>10331</v>
          </cell>
          <cell r="C1095">
            <v>1082</v>
          </cell>
          <cell r="E1095">
            <v>1000</v>
          </cell>
        </row>
        <row r="1096">
          <cell r="A1096">
            <v>74445</v>
          </cell>
          <cell r="B1096">
            <v>10331</v>
          </cell>
          <cell r="C1096">
            <v>1082</v>
          </cell>
          <cell r="E1096">
            <v>1000</v>
          </cell>
        </row>
        <row r="1097">
          <cell r="A1097">
            <v>74600</v>
          </cell>
          <cell r="B1097">
            <v>10621</v>
          </cell>
          <cell r="C1097">
            <v>1182</v>
          </cell>
          <cell r="E1097">
            <v>1000</v>
          </cell>
        </row>
        <row r="1098">
          <cell r="A1098">
            <v>74610</v>
          </cell>
          <cell r="B1098">
            <v>10629</v>
          </cell>
          <cell r="C1098">
            <v>1103</v>
          </cell>
          <cell r="E1098">
            <v>1000</v>
          </cell>
        </row>
        <row r="1099">
          <cell r="A1099">
            <v>74620</v>
          </cell>
          <cell r="B1099">
            <v>10625</v>
          </cell>
          <cell r="C1099">
            <v>1101</v>
          </cell>
          <cell r="E1099">
            <v>1000</v>
          </cell>
        </row>
        <row r="1100">
          <cell r="A1100">
            <v>74627</v>
          </cell>
          <cell r="B1100">
            <v>11637</v>
          </cell>
          <cell r="C1100">
            <v>1198</v>
          </cell>
          <cell r="E1100">
            <v>1000</v>
          </cell>
        </row>
        <row r="1101">
          <cell r="A1101">
            <v>74630</v>
          </cell>
          <cell r="B1101">
            <v>10633</v>
          </cell>
          <cell r="C1101">
            <v>1102</v>
          </cell>
          <cell r="E1101">
            <v>1000</v>
          </cell>
        </row>
        <row r="1102">
          <cell r="A1102">
            <v>74635</v>
          </cell>
          <cell r="B1102">
            <v>10645</v>
          </cell>
          <cell r="C1102">
            <v>1104</v>
          </cell>
          <cell r="E1102">
            <v>1000</v>
          </cell>
        </row>
        <row r="1103">
          <cell r="A1103">
            <v>74650</v>
          </cell>
          <cell r="B1103">
            <v>10646</v>
          </cell>
          <cell r="C1103">
            <v>1203</v>
          </cell>
          <cell r="E1103">
            <v>1000</v>
          </cell>
        </row>
        <row r="1104">
          <cell r="A1104">
            <v>74705</v>
          </cell>
          <cell r="B1104">
            <v>10361</v>
          </cell>
          <cell r="C1104">
            <v>1073</v>
          </cell>
          <cell r="E1104">
            <v>1000</v>
          </cell>
        </row>
        <row r="1105">
          <cell r="A1105">
            <v>74710</v>
          </cell>
          <cell r="B1105">
            <v>10367</v>
          </cell>
          <cell r="C1105">
            <v>1073</v>
          </cell>
          <cell r="E1105">
            <v>1000</v>
          </cell>
        </row>
        <row r="1106">
          <cell r="A1106">
            <v>74721</v>
          </cell>
          <cell r="B1106">
            <v>10364</v>
          </cell>
          <cell r="C1106">
            <v>1073</v>
          </cell>
          <cell r="E1106">
            <v>1000</v>
          </cell>
        </row>
        <row r="1107">
          <cell r="A1107">
            <v>74723</v>
          </cell>
          <cell r="B1107">
            <v>10367</v>
          </cell>
          <cell r="C1107">
            <v>1073</v>
          </cell>
          <cell r="E1107">
            <v>1000</v>
          </cell>
        </row>
        <row r="1108">
          <cell r="A1108">
            <v>74731</v>
          </cell>
          <cell r="B1108">
            <v>10367</v>
          </cell>
          <cell r="C1108">
            <v>1073</v>
          </cell>
          <cell r="E1108">
            <v>1000</v>
          </cell>
        </row>
        <row r="1109">
          <cell r="A1109">
            <v>74733</v>
          </cell>
          <cell r="B1109">
            <v>10367</v>
          </cell>
          <cell r="C1109">
            <v>1073</v>
          </cell>
          <cell r="E1109">
            <v>1000</v>
          </cell>
        </row>
        <row r="1110">
          <cell r="A1110">
            <v>74737</v>
          </cell>
          <cell r="B1110">
            <v>10367</v>
          </cell>
          <cell r="C1110">
            <v>1073</v>
          </cell>
          <cell r="E1110">
            <v>1000</v>
          </cell>
        </row>
        <row r="1111">
          <cell r="A1111">
            <v>74741</v>
          </cell>
          <cell r="B1111">
            <v>10361</v>
          </cell>
          <cell r="C1111">
            <v>1073</v>
          </cell>
          <cell r="E1111">
            <v>1000</v>
          </cell>
        </row>
        <row r="1112">
          <cell r="A1112">
            <v>74742</v>
          </cell>
          <cell r="B1112">
            <v>10361</v>
          </cell>
          <cell r="C1112">
            <v>1073</v>
          </cell>
          <cell r="E1112">
            <v>1000</v>
          </cell>
        </row>
        <row r="1113">
          <cell r="A1113">
            <v>74743</v>
          </cell>
          <cell r="B1113">
            <v>10361</v>
          </cell>
          <cell r="C1113">
            <v>1073</v>
          </cell>
          <cell r="E1113">
            <v>1000</v>
          </cell>
        </row>
        <row r="1114">
          <cell r="A1114">
            <v>74744</v>
          </cell>
          <cell r="B1114">
            <v>10361</v>
          </cell>
          <cell r="C1114">
            <v>1073</v>
          </cell>
          <cell r="E1114">
            <v>1000</v>
          </cell>
        </row>
        <row r="1115">
          <cell r="A1115">
            <v>74745</v>
          </cell>
          <cell r="B1115">
            <v>10361</v>
          </cell>
          <cell r="C1115">
            <v>1073</v>
          </cell>
          <cell r="E1115">
            <v>1000</v>
          </cell>
        </row>
        <row r="1116">
          <cell r="A1116">
            <v>74746</v>
          </cell>
          <cell r="B1116">
            <v>10361</v>
          </cell>
          <cell r="C1116">
            <v>1073</v>
          </cell>
          <cell r="E1116">
            <v>1000</v>
          </cell>
        </row>
        <row r="1117">
          <cell r="A1117">
            <v>74801</v>
          </cell>
          <cell r="B1117">
            <v>10565</v>
          </cell>
          <cell r="C1117">
            <v>1080</v>
          </cell>
          <cell r="E1117">
            <v>1000</v>
          </cell>
        </row>
        <row r="1118">
          <cell r="A1118">
            <v>74810</v>
          </cell>
          <cell r="B1118">
            <v>10570</v>
          </cell>
          <cell r="C1118">
            <v>1080</v>
          </cell>
          <cell r="E1118">
            <v>1000</v>
          </cell>
        </row>
        <row r="1119">
          <cell r="A1119">
            <v>74820</v>
          </cell>
          <cell r="B1119">
            <v>10568</v>
          </cell>
          <cell r="C1119">
            <v>1080</v>
          </cell>
          <cell r="E1119">
            <v>1000</v>
          </cell>
        </row>
        <row r="1120">
          <cell r="A1120">
            <v>74830</v>
          </cell>
          <cell r="B1120">
            <v>10570</v>
          </cell>
          <cell r="C1120">
            <v>1080</v>
          </cell>
          <cell r="E1120">
            <v>1000</v>
          </cell>
        </row>
        <row r="1121">
          <cell r="A1121">
            <v>74835</v>
          </cell>
          <cell r="B1121">
            <v>10568</v>
          </cell>
          <cell r="C1121">
            <v>1080</v>
          </cell>
          <cell r="E1121">
            <v>1000</v>
          </cell>
        </row>
        <row r="1122">
          <cell r="A1122">
            <v>74840</v>
          </cell>
          <cell r="B1122">
            <v>10565</v>
          </cell>
          <cell r="C1122">
            <v>1080</v>
          </cell>
          <cell r="E1122">
            <v>1000</v>
          </cell>
        </row>
        <row r="1123">
          <cell r="A1123">
            <v>75001</v>
          </cell>
          <cell r="B1123">
            <v>10412</v>
          </cell>
          <cell r="C1123">
            <v>1066</v>
          </cell>
          <cell r="E1123">
            <v>1000</v>
          </cell>
        </row>
        <row r="1124">
          <cell r="A1124">
            <v>75010</v>
          </cell>
          <cell r="B1124">
            <v>10420</v>
          </cell>
          <cell r="C1124">
            <v>1066</v>
          </cell>
          <cell r="E1124">
            <v>1000</v>
          </cell>
        </row>
        <row r="1125">
          <cell r="A1125">
            <v>75020</v>
          </cell>
          <cell r="B1125">
            <v>10415</v>
          </cell>
          <cell r="C1125">
            <v>1066</v>
          </cell>
          <cell r="E1125">
            <v>1000</v>
          </cell>
        </row>
        <row r="1126">
          <cell r="A1126">
            <v>75030</v>
          </cell>
          <cell r="B1126">
            <v>10420</v>
          </cell>
          <cell r="C1126">
            <v>1066</v>
          </cell>
          <cell r="E1126">
            <v>1000</v>
          </cell>
        </row>
        <row r="1127">
          <cell r="A1127">
            <v>75031</v>
          </cell>
          <cell r="B1127">
            <v>10420</v>
          </cell>
          <cell r="C1127">
            <v>1066</v>
          </cell>
          <cell r="E1127">
            <v>1000</v>
          </cell>
        </row>
        <row r="1128">
          <cell r="A1128">
            <v>75035</v>
          </cell>
          <cell r="B1128">
            <v>10415</v>
          </cell>
          <cell r="C1128">
            <v>1066</v>
          </cell>
          <cell r="E1128">
            <v>1000</v>
          </cell>
        </row>
        <row r="1129">
          <cell r="A1129">
            <v>75040</v>
          </cell>
          <cell r="B1129">
            <v>10412</v>
          </cell>
          <cell r="C1129">
            <v>1066</v>
          </cell>
          <cell r="E1129">
            <v>1000</v>
          </cell>
        </row>
        <row r="1130">
          <cell r="A1130">
            <v>75080</v>
          </cell>
          <cell r="B1130">
            <v>10412</v>
          </cell>
          <cell r="C1130">
            <v>1066</v>
          </cell>
          <cell r="E1130">
            <v>1000</v>
          </cell>
        </row>
        <row r="1131">
          <cell r="A1131">
            <v>75201</v>
          </cell>
          <cell r="B1131">
            <v>10460</v>
          </cell>
          <cell r="C1131">
            <v>1070</v>
          </cell>
          <cell r="E1131">
            <v>1000</v>
          </cell>
        </row>
        <row r="1132">
          <cell r="A1132">
            <v>75203</v>
          </cell>
          <cell r="B1132">
            <v>10460</v>
          </cell>
          <cell r="C1132">
            <v>1070</v>
          </cell>
          <cell r="E1132">
            <v>1000</v>
          </cell>
        </row>
        <row r="1133">
          <cell r="A1133">
            <v>75205</v>
          </cell>
          <cell r="B1133">
            <v>10460</v>
          </cell>
          <cell r="C1133">
            <v>1070</v>
          </cell>
          <cell r="E1133">
            <v>1000</v>
          </cell>
        </row>
        <row r="1134">
          <cell r="A1134">
            <v>75210</v>
          </cell>
          <cell r="B1134">
            <v>10466</v>
          </cell>
          <cell r="C1134">
            <v>1070</v>
          </cell>
          <cell r="E1134">
            <v>1000</v>
          </cell>
        </row>
        <row r="1135">
          <cell r="A1135">
            <v>75211</v>
          </cell>
          <cell r="B1135">
            <v>10466</v>
          </cell>
          <cell r="C1135">
            <v>1070</v>
          </cell>
          <cell r="E1135">
            <v>1000</v>
          </cell>
        </row>
        <row r="1136">
          <cell r="A1136">
            <v>75212</v>
          </cell>
          <cell r="B1136">
            <v>10466</v>
          </cell>
          <cell r="C1136">
            <v>1070</v>
          </cell>
          <cell r="E1136">
            <v>1000</v>
          </cell>
        </row>
        <row r="1137">
          <cell r="A1137">
            <v>75213</v>
          </cell>
          <cell r="B1137">
            <v>10466</v>
          </cell>
          <cell r="C1137">
            <v>1070</v>
          </cell>
          <cell r="E1137">
            <v>1000</v>
          </cell>
        </row>
        <row r="1138">
          <cell r="A1138">
            <v>75214</v>
          </cell>
          <cell r="B1138">
            <v>10466</v>
          </cell>
          <cell r="C1138">
            <v>1070</v>
          </cell>
          <cell r="E1138">
            <v>1000</v>
          </cell>
        </row>
        <row r="1139">
          <cell r="A1139">
            <v>75215</v>
          </cell>
          <cell r="B1139">
            <v>10466</v>
          </cell>
          <cell r="C1139">
            <v>1070</v>
          </cell>
          <cell r="E1139">
            <v>1000</v>
          </cell>
        </row>
        <row r="1140">
          <cell r="A1140">
            <v>75216</v>
          </cell>
          <cell r="B1140">
            <v>10486</v>
          </cell>
          <cell r="C1140">
            <v>1070</v>
          </cell>
          <cell r="E1140">
            <v>1000</v>
          </cell>
        </row>
        <row r="1141">
          <cell r="A1141">
            <v>75217</v>
          </cell>
          <cell r="B1141">
            <v>10466</v>
          </cell>
          <cell r="C1141">
            <v>1070</v>
          </cell>
          <cell r="E1141">
            <v>1000</v>
          </cell>
        </row>
        <row r="1142">
          <cell r="A1142">
            <v>75220</v>
          </cell>
          <cell r="B1142">
            <v>10463</v>
          </cell>
          <cell r="C1142">
            <v>1070</v>
          </cell>
          <cell r="E1142">
            <v>1000</v>
          </cell>
        </row>
        <row r="1143">
          <cell r="A1143">
            <v>75221</v>
          </cell>
          <cell r="B1143">
            <v>10463</v>
          </cell>
          <cell r="C1143">
            <v>1070</v>
          </cell>
          <cell r="E1143">
            <v>1000</v>
          </cell>
        </row>
        <row r="1144">
          <cell r="A1144">
            <v>75230</v>
          </cell>
          <cell r="B1144">
            <v>10466</v>
          </cell>
          <cell r="C1144">
            <v>1070</v>
          </cell>
          <cell r="E1144">
            <v>1000</v>
          </cell>
        </row>
        <row r="1145">
          <cell r="A1145">
            <v>75235</v>
          </cell>
          <cell r="B1145">
            <v>10463</v>
          </cell>
          <cell r="C1145">
            <v>1070</v>
          </cell>
          <cell r="E1145">
            <v>1000</v>
          </cell>
        </row>
        <row r="1146">
          <cell r="A1146">
            <v>75240</v>
          </cell>
          <cell r="B1146">
            <v>10460</v>
          </cell>
          <cell r="C1146">
            <v>1070</v>
          </cell>
          <cell r="E1146">
            <v>1000</v>
          </cell>
        </row>
        <row r="1147">
          <cell r="A1147">
            <v>75405</v>
          </cell>
          <cell r="B1147">
            <v>10492</v>
          </cell>
          <cell r="C1147">
            <v>1058</v>
          </cell>
          <cell r="E1147">
            <v>1000</v>
          </cell>
        </row>
        <row r="1148">
          <cell r="A1148">
            <v>75412</v>
          </cell>
          <cell r="B1148">
            <v>10498</v>
          </cell>
          <cell r="C1148">
            <v>1058</v>
          </cell>
          <cell r="E1148">
            <v>1000</v>
          </cell>
        </row>
        <row r="1149">
          <cell r="A1149">
            <v>75413</v>
          </cell>
          <cell r="B1149">
            <v>10498</v>
          </cell>
          <cell r="C1149">
            <v>1058</v>
          </cell>
          <cell r="E1149">
            <v>1000</v>
          </cell>
        </row>
        <row r="1150">
          <cell r="A1150">
            <v>75414</v>
          </cell>
          <cell r="B1150">
            <v>10498</v>
          </cell>
          <cell r="C1150">
            <v>1058</v>
          </cell>
          <cell r="E1150">
            <v>1000</v>
          </cell>
        </row>
        <row r="1151">
          <cell r="A1151">
            <v>75415</v>
          </cell>
          <cell r="B1151">
            <v>10498</v>
          </cell>
          <cell r="C1151">
            <v>1058</v>
          </cell>
          <cell r="E1151">
            <v>1000</v>
          </cell>
        </row>
        <row r="1152">
          <cell r="A1152">
            <v>75416</v>
          </cell>
          <cell r="B1152">
            <v>10498</v>
          </cell>
          <cell r="C1152">
            <v>1058</v>
          </cell>
          <cell r="E1152">
            <v>1000</v>
          </cell>
        </row>
        <row r="1153">
          <cell r="A1153">
            <v>75417</v>
          </cell>
          <cell r="B1153">
            <v>10498</v>
          </cell>
          <cell r="C1153">
            <v>1058</v>
          </cell>
          <cell r="E1153">
            <v>1000</v>
          </cell>
        </row>
        <row r="1154">
          <cell r="A1154">
            <v>75418</v>
          </cell>
          <cell r="B1154">
            <v>10498</v>
          </cell>
          <cell r="C1154">
            <v>1058</v>
          </cell>
          <cell r="E1154">
            <v>1000</v>
          </cell>
        </row>
        <row r="1155">
          <cell r="A1155">
            <v>75419</v>
          </cell>
          <cell r="B1155">
            <v>10498</v>
          </cell>
          <cell r="C1155">
            <v>1058</v>
          </cell>
          <cell r="E1155">
            <v>1000</v>
          </cell>
        </row>
        <row r="1156">
          <cell r="A1156">
            <v>75420</v>
          </cell>
          <cell r="B1156">
            <v>10495</v>
          </cell>
          <cell r="C1156">
            <v>1058</v>
          </cell>
          <cell r="E1156">
            <v>1000</v>
          </cell>
        </row>
        <row r="1157">
          <cell r="A1157">
            <v>75430</v>
          </cell>
          <cell r="B1157">
            <v>10498</v>
          </cell>
          <cell r="C1157">
            <v>1058</v>
          </cell>
          <cell r="E1157">
            <v>1000</v>
          </cell>
        </row>
        <row r="1158">
          <cell r="A1158">
            <v>75441</v>
          </cell>
          <cell r="B1158">
            <v>10492</v>
          </cell>
          <cell r="C1158">
            <v>1058</v>
          </cell>
          <cell r="E1158">
            <v>1000</v>
          </cell>
        </row>
        <row r="1159">
          <cell r="A1159">
            <v>75443</v>
          </cell>
          <cell r="B1159">
            <v>10492</v>
          </cell>
          <cell r="C1159">
            <v>1058</v>
          </cell>
          <cell r="E1159">
            <v>1000</v>
          </cell>
        </row>
        <row r="1160">
          <cell r="A1160">
            <v>75451</v>
          </cell>
          <cell r="B1160">
            <v>10498</v>
          </cell>
          <cell r="C1160">
            <v>1058</v>
          </cell>
          <cell r="E1160">
            <v>1000</v>
          </cell>
        </row>
        <row r="1161">
          <cell r="A1161">
            <v>75452</v>
          </cell>
          <cell r="B1161">
            <v>10498</v>
          </cell>
          <cell r="C1161">
            <v>1058</v>
          </cell>
          <cell r="E1161">
            <v>1000</v>
          </cell>
        </row>
        <row r="1162">
          <cell r="A1162">
            <v>75453</v>
          </cell>
          <cell r="B1162">
            <v>10498</v>
          </cell>
          <cell r="C1162">
            <v>1058</v>
          </cell>
          <cell r="E1162">
            <v>1000</v>
          </cell>
        </row>
        <row r="1163">
          <cell r="A1163">
            <v>75473</v>
          </cell>
          <cell r="B1163">
            <v>10498</v>
          </cell>
          <cell r="C1163">
            <v>1058</v>
          </cell>
          <cell r="E1163">
            <v>1000</v>
          </cell>
        </row>
        <row r="1164">
          <cell r="A1164">
            <v>75474</v>
          </cell>
          <cell r="B1164">
            <v>10498</v>
          </cell>
          <cell r="C1164">
            <v>1058</v>
          </cell>
          <cell r="E1164">
            <v>1000</v>
          </cell>
        </row>
        <row r="1165">
          <cell r="A1165">
            <v>75482</v>
          </cell>
          <cell r="B1165">
            <v>10498</v>
          </cell>
          <cell r="C1165">
            <v>1058</v>
          </cell>
          <cell r="E1165">
            <v>1000</v>
          </cell>
        </row>
        <row r="1166">
          <cell r="A1166">
            <v>75483</v>
          </cell>
          <cell r="B1166">
            <v>10495</v>
          </cell>
          <cell r="C1166">
            <v>1058</v>
          </cell>
          <cell r="E1166">
            <v>1000</v>
          </cell>
        </row>
        <row r="1167">
          <cell r="A1167">
            <v>75484</v>
          </cell>
          <cell r="B1167">
            <v>10498</v>
          </cell>
          <cell r="C1167">
            <v>1058</v>
          </cell>
          <cell r="E1167">
            <v>1000</v>
          </cell>
        </row>
        <row r="1168">
          <cell r="A1168">
            <v>75485</v>
          </cell>
          <cell r="B1168">
            <v>10498</v>
          </cell>
          <cell r="C1168">
            <v>1058</v>
          </cell>
          <cell r="E1168">
            <v>1000</v>
          </cell>
        </row>
        <row r="1169">
          <cell r="A1169">
            <v>75486</v>
          </cell>
          <cell r="B1169">
            <v>10498</v>
          </cell>
          <cell r="C1169">
            <v>1058</v>
          </cell>
          <cell r="E1169">
            <v>1000</v>
          </cell>
        </row>
        <row r="1170">
          <cell r="A1170">
            <v>75487</v>
          </cell>
          <cell r="B1170">
            <v>10498</v>
          </cell>
          <cell r="C1170">
            <v>1058</v>
          </cell>
          <cell r="E1170">
            <v>1000</v>
          </cell>
        </row>
        <row r="1171">
          <cell r="A1171">
            <v>75488</v>
          </cell>
          <cell r="B1171">
            <v>10498</v>
          </cell>
          <cell r="C1171">
            <v>1058</v>
          </cell>
          <cell r="E1171">
            <v>1000</v>
          </cell>
        </row>
        <row r="1172">
          <cell r="A1172">
            <v>75490</v>
          </cell>
          <cell r="B1172">
            <v>10492</v>
          </cell>
          <cell r="C1172">
            <v>1058</v>
          </cell>
          <cell r="E1172">
            <v>1000</v>
          </cell>
        </row>
        <row r="1173">
          <cell r="A1173">
            <v>75601</v>
          </cell>
          <cell r="B1173">
            <v>10001</v>
          </cell>
          <cell r="C1173">
            <v>1001</v>
          </cell>
          <cell r="E1173">
            <v>1000</v>
          </cell>
        </row>
        <row r="1174">
          <cell r="A1174">
            <v>75610</v>
          </cell>
          <cell r="B1174">
            <v>10006</v>
          </cell>
          <cell r="C1174">
            <v>1001</v>
          </cell>
          <cell r="E1174">
            <v>1000</v>
          </cell>
        </row>
        <row r="1175">
          <cell r="A1175">
            <v>75611</v>
          </cell>
          <cell r="B1175">
            <v>10006</v>
          </cell>
          <cell r="C1175">
            <v>1001</v>
          </cell>
          <cell r="E1175">
            <v>1000</v>
          </cell>
        </row>
        <row r="1176">
          <cell r="A1176">
            <v>75612</v>
          </cell>
          <cell r="B1176">
            <v>10005</v>
          </cell>
          <cell r="C1176">
            <v>1001</v>
          </cell>
          <cell r="E1176">
            <v>1000</v>
          </cell>
        </row>
        <row r="1177">
          <cell r="A1177">
            <v>75615</v>
          </cell>
          <cell r="B1177">
            <v>10006</v>
          </cell>
          <cell r="C1177">
            <v>1001</v>
          </cell>
          <cell r="E1177">
            <v>1000</v>
          </cell>
        </row>
        <row r="1178">
          <cell r="A1178">
            <v>75616</v>
          </cell>
          <cell r="B1178">
            <v>10006</v>
          </cell>
          <cell r="C1178">
            <v>1001</v>
          </cell>
          <cell r="E1178">
            <v>1000</v>
          </cell>
        </row>
        <row r="1179">
          <cell r="A1179">
            <v>75617</v>
          </cell>
          <cell r="B1179">
            <v>10006</v>
          </cell>
          <cell r="C1179">
            <v>1091</v>
          </cell>
          <cell r="E1179">
            <v>1000</v>
          </cell>
        </row>
        <row r="1180">
          <cell r="A1180">
            <v>75620</v>
          </cell>
          <cell r="B1180">
            <v>10004</v>
          </cell>
          <cell r="C1180">
            <v>1001</v>
          </cell>
          <cell r="E1180">
            <v>1000</v>
          </cell>
        </row>
        <row r="1181">
          <cell r="A1181">
            <v>75630</v>
          </cell>
          <cell r="B1181">
            <v>10006</v>
          </cell>
          <cell r="C1181">
            <v>1001</v>
          </cell>
          <cell r="E1181">
            <v>1000</v>
          </cell>
        </row>
        <row r="1182">
          <cell r="A1182">
            <v>75635</v>
          </cell>
          <cell r="B1182">
            <v>10004</v>
          </cell>
          <cell r="C1182">
            <v>1001</v>
          </cell>
          <cell r="E1182">
            <v>1000</v>
          </cell>
        </row>
        <row r="1183">
          <cell r="A1183">
            <v>75640</v>
          </cell>
          <cell r="B1183">
            <v>10001</v>
          </cell>
          <cell r="C1183">
            <v>1001</v>
          </cell>
          <cell r="E1183">
            <v>1000</v>
          </cell>
        </row>
        <row r="1184">
          <cell r="A1184">
            <v>75645</v>
          </cell>
          <cell r="B1184">
            <v>10006</v>
          </cell>
          <cell r="C1184">
            <v>1001</v>
          </cell>
          <cell r="E1184">
            <v>1000</v>
          </cell>
        </row>
        <row r="1185">
          <cell r="A1185">
            <v>75650</v>
          </cell>
          <cell r="B1185">
            <v>10001</v>
          </cell>
          <cell r="C1185">
            <v>1001</v>
          </cell>
          <cell r="E1185">
            <v>1000</v>
          </cell>
        </row>
        <row r="1186">
          <cell r="A1186">
            <v>75680</v>
          </cell>
          <cell r="B1186">
            <v>10001</v>
          </cell>
          <cell r="C1186">
            <v>1001</v>
          </cell>
          <cell r="E1186">
            <v>1000</v>
          </cell>
        </row>
        <row r="1187">
          <cell r="A1187">
            <v>75792</v>
          </cell>
          <cell r="B1187">
            <v>10184</v>
          </cell>
          <cell r="C1187">
            <v>1057</v>
          </cell>
          <cell r="E1187">
            <v>1000</v>
          </cell>
        </row>
        <row r="1188">
          <cell r="A1188">
            <v>75793</v>
          </cell>
          <cell r="B1188">
            <v>10184</v>
          </cell>
          <cell r="C1188">
            <v>1057</v>
          </cell>
          <cell r="E1188">
            <v>1000</v>
          </cell>
        </row>
        <row r="1189">
          <cell r="A1189">
            <v>75805</v>
          </cell>
          <cell r="B1189">
            <v>10546</v>
          </cell>
          <cell r="C1189">
            <v>1078</v>
          </cell>
          <cell r="E1189">
            <v>1000</v>
          </cell>
        </row>
        <row r="1190">
          <cell r="A1190">
            <v>75809</v>
          </cell>
          <cell r="B1190">
            <v>10549</v>
          </cell>
          <cell r="C1190">
            <v>1078</v>
          </cell>
          <cell r="E1190">
            <v>1000</v>
          </cell>
        </row>
        <row r="1191">
          <cell r="A1191">
            <v>75810</v>
          </cell>
          <cell r="B1191">
            <v>10552</v>
          </cell>
          <cell r="C1191">
            <v>1078</v>
          </cell>
          <cell r="E1191">
            <v>1000</v>
          </cell>
        </row>
        <row r="1192">
          <cell r="A1192">
            <v>75821</v>
          </cell>
          <cell r="B1192">
            <v>10552</v>
          </cell>
          <cell r="C1192">
            <v>1078</v>
          </cell>
          <cell r="E1192">
            <v>1000</v>
          </cell>
        </row>
        <row r="1193">
          <cell r="A1193">
            <v>75822</v>
          </cell>
          <cell r="B1193">
            <v>10552</v>
          </cell>
          <cell r="C1193">
            <v>1078</v>
          </cell>
          <cell r="E1193">
            <v>1000</v>
          </cell>
        </row>
        <row r="1194">
          <cell r="A1194">
            <v>75823</v>
          </cell>
          <cell r="B1194">
            <v>10552</v>
          </cell>
          <cell r="C1194">
            <v>1078</v>
          </cell>
          <cell r="E1194">
            <v>1000</v>
          </cell>
        </row>
        <row r="1195">
          <cell r="A1195">
            <v>75824</v>
          </cell>
          <cell r="B1195">
            <v>10552</v>
          </cell>
          <cell r="C1195">
            <v>1678</v>
          </cell>
          <cell r="E1195">
            <v>1000</v>
          </cell>
        </row>
        <row r="1196">
          <cell r="A1196">
            <v>75831</v>
          </cell>
          <cell r="B1196">
            <v>10552</v>
          </cell>
          <cell r="C1196">
            <v>1078</v>
          </cell>
          <cell r="E1196">
            <v>1000</v>
          </cell>
        </row>
        <row r="1197">
          <cell r="A1197">
            <v>75833</v>
          </cell>
          <cell r="B1197">
            <v>10549</v>
          </cell>
          <cell r="C1197">
            <v>1078</v>
          </cell>
          <cell r="E1197">
            <v>1000</v>
          </cell>
        </row>
        <row r="1198">
          <cell r="A1198">
            <v>75841</v>
          </cell>
          <cell r="B1198">
            <v>10546</v>
          </cell>
          <cell r="C1198">
            <v>1078</v>
          </cell>
          <cell r="E1198">
            <v>1000</v>
          </cell>
        </row>
        <row r="1199">
          <cell r="A1199">
            <v>75842</v>
          </cell>
          <cell r="B1199">
            <v>10546</v>
          </cell>
          <cell r="C1199">
            <v>1078</v>
          </cell>
          <cell r="E1199">
            <v>1000</v>
          </cell>
        </row>
        <row r="1200">
          <cell r="A1200">
            <v>75843</v>
          </cell>
          <cell r="B1200">
            <v>10546</v>
          </cell>
          <cell r="C1200">
            <v>1078</v>
          </cell>
          <cell r="E1200">
            <v>1000</v>
          </cell>
        </row>
        <row r="1201">
          <cell r="A1201">
            <v>75844</v>
          </cell>
          <cell r="B1201">
            <v>10546</v>
          </cell>
          <cell r="C1201">
            <v>1078</v>
          </cell>
          <cell r="E1201">
            <v>1000</v>
          </cell>
        </row>
        <row r="1202">
          <cell r="A1202">
            <v>75845</v>
          </cell>
          <cell r="B1202">
            <v>10546</v>
          </cell>
          <cell r="C1202">
            <v>1078</v>
          </cell>
          <cell r="E1202">
            <v>1000</v>
          </cell>
        </row>
        <row r="1203">
          <cell r="A1203">
            <v>75909</v>
          </cell>
          <cell r="B1203">
            <v>10604</v>
          </cell>
          <cell r="C1203">
            <v>1204</v>
          </cell>
          <cell r="E1203">
            <v>1000</v>
          </cell>
        </row>
        <row r="1204">
          <cell r="A1204">
            <v>75910</v>
          </cell>
          <cell r="B1204">
            <v>10604</v>
          </cell>
          <cell r="C1204">
            <v>1204</v>
          </cell>
          <cell r="E1204">
            <v>1000</v>
          </cell>
        </row>
        <row r="1205">
          <cell r="A1205">
            <v>79001</v>
          </cell>
          <cell r="B1205">
            <v>11899</v>
          </cell>
          <cell r="C1205">
            <v>1202</v>
          </cell>
          <cell r="E1205">
            <v>1000</v>
          </cell>
        </row>
        <row r="1206">
          <cell r="A1206">
            <v>79101</v>
          </cell>
          <cell r="B1206">
            <v>11899</v>
          </cell>
          <cell r="C1206">
            <v>1202</v>
          </cell>
          <cell r="E1206">
            <v>1000</v>
          </cell>
        </row>
        <row r="1207">
          <cell r="A1207">
            <v>79201</v>
          </cell>
          <cell r="B1207">
            <v>11818</v>
          </cell>
          <cell r="C1207">
            <v>1202</v>
          </cell>
          <cell r="E1207">
            <v>1000</v>
          </cell>
        </row>
        <row r="1208">
          <cell r="A1208">
            <v>79205</v>
          </cell>
          <cell r="B1208">
            <v>11819</v>
          </cell>
          <cell r="C1208">
            <v>1202</v>
          </cell>
          <cell r="E1208">
            <v>1000</v>
          </cell>
        </row>
        <row r="1209">
          <cell r="A1209">
            <v>79210</v>
          </cell>
          <cell r="B1209">
            <v>11899</v>
          </cell>
          <cell r="C1209">
            <v>1202</v>
          </cell>
          <cell r="E1209">
            <v>1000</v>
          </cell>
        </row>
        <row r="1210">
          <cell r="A1210">
            <v>79301</v>
          </cell>
          <cell r="B1210">
            <v>11821</v>
          </cell>
          <cell r="C1210">
            <v>1202</v>
          </cell>
          <cell r="E1210">
            <v>1000</v>
          </cell>
        </row>
        <row r="1211">
          <cell r="A1211">
            <v>79310</v>
          </cell>
          <cell r="B1211">
            <v>11824</v>
          </cell>
          <cell r="C1211">
            <v>1202</v>
          </cell>
          <cell r="E1211">
            <v>1000</v>
          </cell>
        </row>
        <row r="1212">
          <cell r="A1212">
            <v>79329</v>
          </cell>
          <cell r="B1212">
            <v>11899</v>
          </cell>
          <cell r="C1212">
            <v>1202</v>
          </cell>
          <cell r="E1212">
            <v>1000</v>
          </cell>
        </row>
        <row r="1213">
          <cell r="A1213">
            <v>79335</v>
          </cell>
          <cell r="B1213">
            <v>11899</v>
          </cell>
          <cell r="C1213">
            <v>1202</v>
          </cell>
          <cell r="E1213">
            <v>1000</v>
          </cell>
        </row>
        <row r="1214">
          <cell r="A1214">
            <v>79355</v>
          </cell>
          <cell r="B1214">
            <v>11825</v>
          </cell>
          <cell r="C1214">
            <v>1202</v>
          </cell>
          <cell r="E1214">
            <v>1000</v>
          </cell>
        </row>
        <row r="1215">
          <cell r="A1215">
            <v>79360</v>
          </cell>
          <cell r="B1215">
            <v>11824</v>
          </cell>
          <cell r="C1215">
            <v>1202</v>
          </cell>
          <cell r="E1215">
            <v>1000</v>
          </cell>
        </row>
        <row r="1216">
          <cell r="A1216">
            <v>79370</v>
          </cell>
          <cell r="B1216">
            <v>11824</v>
          </cell>
          <cell r="C1216">
            <v>1202</v>
          </cell>
          <cell r="E1216">
            <v>1000</v>
          </cell>
        </row>
        <row r="1217">
          <cell r="A1217">
            <v>79405</v>
          </cell>
          <cell r="B1217">
            <v>12000</v>
          </cell>
          <cell r="C1217">
            <v>1202</v>
          </cell>
          <cell r="E1217">
            <v>1000</v>
          </cell>
        </row>
        <row r="1218">
          <cell r="A1218">
            <v>79601</v>
          </cell>
          <cell r="B1218">
            <v>11826</v>
          </cell>
          <cell r="C1218">
            <v>1202</v>
          </cell>
          <cell r="E1218">
            <v>1000</v>
          </cell>
        </row>
        <row r="1219">
          <cell r="A1219">
            <v>89001</v>
          </cell>
          <cell r="B1219">
            <v>10123</v>
          </cell>
          <cell r="C1219">
            <v>1023</v>
          </cell>
          <cell r="E1219">
            <v>1000</v>
          </cell>
        </row>
        <row r="1220">
          <cell r="A1220">
            <v>89101</v>
          </cell>
          <cell r="B1220">
            <v>11690</v>
          </cell>
          <cell r="C1220">
            <v>1201</v>
          </cell>
          <cell r="E1220">
            <v>1000</v>
          </cell>
        </row>
        <row r="1221">
          <cell r="A1221">
            <v>89102</v>
          </cell>
          <cell r="B1221">
            <v>11736</v>
          </cell>
          <cell r="C1221">
            <v>1197</v>
          </cell>
          <cell r="E1221">
            <v>1000</v>
          </cell>
        </row>
        <row r="1222">
          <cell r="A1222">
            <v>89103</v>
          </cell>
          <cell r="B1222">
            <v>11688</v>
          </cell>
          <cell r="C1222">
            <v>1201</v>
          </cell>
          <cell r="E1222">
            <v>1000</v>
          </cell>
        </row>
        <row r="1223">
          <cell r="A1223">
            <v>89104</v>
          </cell>
          <cell r="B1223">
            <v>11688</v>
          </cell>
          <cell r="C1223">
            <v>1201</v>
          </cell>
          <cell r="E1223">
            <v>1000</v>
          </cell>
        </row>
        <row r="1224">
          <cell r="A1224">
            <v>99901</v>
          </cell>
          <cell r="B1224">
            <v>11845</v>
          </cell>
          <cell r="C1224">
            <v>1200</v>
          </cell>
          <cell r="E1224">
            <v>1000</v>
          </cell>
        </row>
        <row r="1225">
          <cell r="A1225">
            <v>99902</v>
          </cell>
          <cell r="B1225">
            <v>11845</v>
          </cell>
          <cell r="C1225">
            <v>1200</v>
          </cell>
          <cell r="E1225">
            <v>1000</v>
          </cell>
        </row>
        <row r="1226">
          <cell r="A1226">
            <v>99904</v>
          </cell>
          <cell r="B1226">
            <v>11845</v>
          </cell>
          <cell r="C1226">
            <v>1200</v>
          </cell>
          <cell r="E1226">
            <v>1000</v>
          </cell>
        </row>
        <row r="1227">
          <cell r="A1227">
            <v>99908</v>
          </cell>
          <cell r="B1227">
            <v>11845</v>
          </cell>
          <cell r="C1227">
            <v>1200</v>
          </cell>
          <cell r="E1227">
            <v>1000</v>
          </cell>
        </row>
        <row r="1228">
          <cell r="A1228">
            <v>10700</v>
          </cell>
          <cell r="B1228">
            <v>11758</v>
          </cell>
          <cell r="E1228">
            <v>1000</v>
          </cell>
        </row>
        <row r="1229">
          <cell r="A1229">
            <v>11080</v>
          </cell>
          <cell r="D1229" t="str">
            <v>IO REQ</v>
          </cell>
          <cell r="E1229">
            <v>5320</v>
          </cell>
        </row>
        <row r="1230">
          <cell r="A1230">
            <v>11200</v>
          </cell>
          <cell r="B1230">
            <v>12360</v>
          </cell>
          <cell r="D1230" t="str">
            <v>IO REQ</v>
          </cell>
          <cell r="E1230">
            <v>1010</v>
          </cell>
        </row>
        <row r="1231">
          <cell r="A1231">
            <v>11206</v>
          </cell>
          <cell r="D1231">
            <v>300202</v>
          </cell>
          <cell r="E1231">
            <v>1000</v>
          </cell>
        </row>
        <row r="1232">
          <cell r="A1232">
            <v>11211</v>
          </cell>
          <cell r="B1232">
            <v>12361</v>
          </cell>
          <cell r="E1232">
            <v>1020</v>
          </cell>
        </row>
        <row r="1233">
          <cell r="A1233" t="str">
            <v>113XX</v>
          </cell>
          <cell r="B1233">
            <v>10065</v>
          </cell>
          <cell r="E1233">
            <v>4000</v>
          </cell>
        </row>
        <row r="1234">
          <cell r="A1234">
            <v>11500</v>
          </cell>
          <cell r="D1234">
            <v>300203</v>
          </cell>
          <cell r="E1234">
            <v>1000</v>
          </cell>
        </row>
        <row r="1235">
          <cell r="A1235">
            <v>11635</v>
          </cell>
          <cell r="B1235">
            <v>10110</v>
          </cell>
          <cell r="E1235">
            <v>4100</v>
          </cell>
        </row>
        <row r="1236">
          <cell r="A1236">
            <v>11636</v>
          </cell>
          <cell r="B1236">
            <v>10108</v>
          </cell>
          <cell r="E1236">
            <v>4100</v>
          </cell>
        </row>
        <row r="1237">
          <cell r="A1237">
            <v>11637</v>
          </cell>
          <cell r="B1237">
            <v>10102</v>
          </cell>
          <cell r="E1237">
            <v>4100</v>
          </cell>
        </row>
        <row r="1238">
          <cell r="A1238">
            <v>11638</v>
          </cell>
          <cell r="B1238">
            <v>10107</v>
          </cell>
          <cell r="E1238">
            <v>4100</v>
          </cell>
        </row>
        <row r="1239">
          <cell r="A1239">
            <v>11639</v>
          </cell>
          <cell r="B1239">
            <v>10101</v>
          </cell>
          <cell r="E1239">
            <v>4100</v>
          </cell>
        </row>
        <row r="1240">
          <cell r="A1240">
            <v>11764</v>
          </cell>
          <cell r="B1240">
            <v>10136</v>
          </cell>
          <cell r="E1240">
            <v>4900</v>
          </cell>
        </row>
        <row r="1241">
          <cell r="A1241">
            <v>11900</v>
          </cell>
          <cell r="D1241" t="str">
            <v>IO REQ</v>
          </cell>
          <cell r="E1241">
            <v>1040</v>
          </cell>
        </row>
        <row r="1242">
          <cell r="A1242">
            <v>11940</v>
          </cell>
          <cell r="B1242">
            <v>10182</v>
          </cell>
          <cell r="E1242">
            <v>3500</v>
          </cell>
        </row>
        <row r="1243">
          <cell r="A1243">
            <v>11942</v>
          </cell>
          <cell r="B1243">
            <v>10284</v>
          </cell>
          <cell r="E1243">
            <v>3520</v>
          </cell>
        </row>
        <row r="1244">
          <cell r="A1244">
            <v>11943</v>
          </cell>
          <cell r="B1244">
            <v>10074</v>
          </cell>
          <cell r="E1244">
            <v>3510</v>
          </cell>
        </row>
        <row r="1245">
          <cell r="A1245">
            <v>11944</v>
          </cell>
          <cell r="B1245">
            <v>10074</v>
          </cell>
          <cell r="E1245">
            <v>3510</v>
          </cell>
        </row>
        <row r="1246">
          <cell r="A1246">
            <v>11945</v>
          </cell>
          <cell r="B1246">
            <v>10156</v>
          </cell>
          <cell r="E1246">
            <v>3600</v>
          </cell>
        </row>
        <row r="1247">
          <cell r="A1247">
            <v>11990</v>
          </cell>
          <cell r="B1247">
            <v>10185</v>
          </cell>
          <cell r="E1247">
            <v>3000</v>
          </cell>
        </row>
        <row r="1248">
          <cell r="A1248">
            <v>11995</v>
          </cell>
          <cell r="B1248">
            <v>10180</v>
          </cell>
          <cell r="E1248">
            <v>3000</v>
          </cell>
        </row>
        <row r="1249">
          <cell r="A1249">
            <v>11997</v>
          </cell>
          <cell r="B1249">
            <v>10185</v>
          </cell>
          <cell r="E1249">
            <v>3000</v>
          </cell>
        </row>
        <row r="1250">
          <cell r="A1250">
            <v>11997</v>
          </cell>
          <cell r="D1250">
            <v>300201</v>
          </cell>
          <cell r="E1250">
            <v>1000</v>
          </cell>
        </row>
        <row r="1251">
          <cell r="A1251">
            <v>11997</v>
          </cell>
          <cell r="D1251">
            <v>300203</v>
          </cell>
          <cell r="E1251">
            <v>1000</v>
          </cell>
        </row>
        <row r="1252">
          <cell r="A1252">
            <v>11997</v>
          </cell>
          <cell r="D1252">
            <v>300100</v>
          </cell>
          <cell r="E1252">
            <v>3000</v>
          </cell>
        </row>
        <row r="1253">
          <cell r="A1253">
            <v>11997</v>
          </cell>
          <cell r="D1253">
            <v>300180</v>
          </cell>
          <cell r="E1253">
            <v>3000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 SBC - Class 48T"/>
      <sheetName val="KWH pivot"/>
      <sheetName val="Cust Data"/>
      <sheetName val="&lt;&lt;new | old&gt;&gt;"/>
      <sheetName val="Monthly kWh"/>
      <sheetName val="JCBI Summary"/>
      <sheetName val="check"/>
      <sheetName val="RVN01"/>
      <sheetName val="SBC kWh"/>
      <sheetName val="SBC Rev"/>
      <sheetName val="SBC kWh (2)"/>
      <sheetName val="SBC Rev (2)"/>
      <sheetName val="JCBI"/>
      <sheetName val="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">
          <cell r="F1" t="str">
            <v>Custagrm</v>
          </cell>
          <cell r="G1" t="str">
            <v>Name</v>
          </cell>
          <cell r="H1" t="str">
            <v>Rate Code</v>
          </cell>
        </row>
        <row r="2">
          <cell r="F2" t="str">
            <v>1094093100050001</v>
          </cell>
          <cell r="G2" t="str">
            <v xml:space="preserve">SAFEWAY INC                         </v>
          </cell>
          <cell r="H2" t="str">
            <v>48T</v>
          </cell>
        </row>
        <row r="3">
          <cell r="F3" t="str">
            <v>1264795100550001</v>
          </cell>
          <cell r="G3" t="str">
            <v xml:space="preserve">WEYERHAEUSER CO                     </v>
          </cell>
          <cell r="H3" t="str">
            <v>48T</v>
          </cell>
        </row>
        <row r="4">
          <cell r="F4" t="str">
            <v>1520510600010006</v>
          </cell>
          <cell r="G4" t="str">
            <v xml:space="preserve">COBANK                              </v>
          </cell>
          <cell r="H4" t="str">
            <v>48T</v>
          </cell>
        </row>
        <row r="5">
          <cell r="F5" t="str">
            <v>1996572800010002</v>
          </cell>
          <cell r="G5" t="str">
            <v xml:space="preserve">MACRO PLASTICS/WASHINGTON INC.      </v>
          </cell>
          <cell r="H5" t="str">
            <v>48T</v>
          </cell>
        </row>
        <row r="6">
          <cell r="F6" t="str">
            <v>2126474100500001</v>
          </cell>
          <cell r="G6" t="str">
            <v xml:space="preserve">BOISE CASCADE CORP                  </v>
          </cell>
          <cell r="H6" t="str">
            <v>48T</v>
          </cell>
        </row>
        <row r="7">
          <cell r="F7" t="str">
            <v>2126474100540001</v>
          </cell>
          <cell r="G7" t="str">
            <v xml:space="preserve">BOISE CASCADE CORP                  </v>
          </cell>
          <cell r="H7" t="str">
            <v>48T</v>
          </cell>
        </row>
        <row r="8">
          <cell r="F8" t="str">
            <v>2322537100020004</v>
          </cell>
          <cell r="G8" t="str">
            <v>WAL MART YAKIMA DISTRIBUTION</v>
          </cell>
          <cell r="H8" t="str">
            <v>48T</v>
          </cell>
        </row>
        <row r="9">
          <cell r="F9" t="str">
            <v>233059500010007</v>
          </cell>
          <cell r="G9" t="str">
            <v xml:space="preserve">FPL ENERGY VANSYCLE LLC             </v>
          </cell>
          <cell r="H9" t="str">
            <v>47T</v>
          </cell>
        </row>
        <row r="10">
          <cell r="F10" t="str">
            <v>325599300020001</v>
          </cell>
          <cell r="G10" t="str">
            <v xml:space="preserve">PONDEROSA FIBERS OF WASHINGTON      </v>
          </cell>
          <cell r="H10" t="str">
            <v>48T</v>
          </cell>
        </row>
        <row r="11">
          <cell r="F11" t="str">
            <v>3379775100050002</v>
          </cell>
          <cell r="G11" t="str">
            <v xml:space="preserve">U S VETERANS ADMIN                  </v>
          </cell>
          <cell r="H11" t="str">
            <v>48T</v>
          </cell>
        </row>
        <row r="12">
          <cell r="F12" t="str">
            <v>4243799100410001</v>
          </cell>
          <cell r="G12" t="str">
            <v xml:space="preserve">WHITMAN COLLEGE                     </v>
          </cell>
          <cell r="H12" t="str">
            <v>48T</v>
          </cell>
        </row>
        <row r="13">
          <cell r="F13" t="str">
            <v>4243799100410002</v>
          </cell>
          <cell r="G13" t="str">
            <v xml:space="preserve">WHITMAN COLLEGE                     </v>
          </cell>
          <cell r="H13" t="str">
            <v>48T</v>
          </cell>
        </row>
        <row r="14">
          <cell r="F14" t="str">
            <v>4250022100080001</v>
          </cell>
          <cell r="G14" t="str">
            <v xml:space="preserve">PROVIDENCE HEALTH SYSTEM            </v>
          </cell>
          <cell r="H14" t="str">
            <v>48T</v>
          </cell>
        </row>
        <row r="15">
          <cell r="F15" t="str">
            <v>4250022100100007</v>
          </cell>
          <cell r="G15" t="str">
            <v xml:space="preserve">PROVIDENCE HEALTH SYSTEM            </v>
          </cell>
          <cell r="H15" t="str">
            <v>48T</v>
          </cell>
        </row>
        <row r="16">
          <cell r="F16" t="str">
            <v>4285155100010028</v>
          </cell>
          <cell r="G16" t="str">
            <v xml:space="preserve">WALLA WALLA SCH DIST 140            </v>
          </cell>
          <cell r="H16" t="str">
            <v>48T</v>
          </cell>
        </row>
        <row r="17">
          <cell r="F17" t="str">
            <v>4327827100010008</v>
          </cell>
          <cell r="G17" t="str">
            <v xml:space="preserve">WA ST DEPT OF ADULT CORRECTIONS     </v>
          </cell>
          <cell r="H17" t="str">
            <v>48T</v>
          </cell>
        </row>
        <row r="18">
          <cell r="F18" t="str">
            <v>4327827100010010</v>
          </cell>
          <cell r="G18" t="str">
            <v xml:space="preserve">WA ST DEPT OF ADULT CORRECTIONS     </v>
          </cell>
          <cell r="H18" t="str">
            <v>48T</v>
          </cell>
        </row>
        <row r="19">
          <cell r="F19" t="str">
            <v>4335534100120001</v>
          </cell>
          <cell r="G19" t="str">
            <v xml:space="preserve">WALLA WALLA COMMUNITY COLLEGE       </v>
          </cell>
          <cell r="H19" t="str">
            <v>48T</v>
          </cell>
        </row>
        <row r="20">
          <cell r="F20" t="str">
            <v>4408866100080001</v>
          </cell>
          <cell r="G20" t="str">
            <v xml:space="preserve">IOWA BEEF PROCESSOR INC             </v>
          </cell>
          <cell r="H20" t="str">
            <v>48T</v>
          </cell>
        </row>
        <row r="21">
          <cell r="F21" t="str">
            <v>4408866100110001</v>
          </cell>
          <cell r="G21" t="str">
            <v xml:space="preserve">IOWA BEEF PROCESSOR INC             </v>
          </cell>
          <cell r="H21" t="str">
            <v>48T</v>
          </cell>
        </row>
        <row r="22">
          <cell r="F22" t="str">
            <v>4408866100120001</v>
          </cell>
          <cell r="G22" t="str">
            <v xml:space="preserve">IOWA BEEF PROCESSOR INC             </v>
          </cell>
          <cell r="H22" t="str">
            <v>48T</v>
          </cell>
        </row>
        <row r="23">
          <cell r="F23" t="str">
            <v>4408866100150001</v>
          </cell>
          <cell r="G23" t="str">
            <v xml:space="preserve">IOWA BEEF PROCESSOR INC             </v>
          </cell>
          <cell r="H23" t="str">
            <v>48T</v>
          </cell>
        </row>
        <row r="24">
          <cell r="F24" t="str">
            <v>4455801100070001</v>
          </cell>
          <cell r="G24" t="str">
            <v xml:space="preserve">SUNNYSIDE SCH DIST 201              </v>
          </cell>
          <cell r="H24" t="str">
            <v>48T</v>
          </cell>
        </row>
        <row r="25">
          <cell r="F25" t="str">
            <v>4459784100020001</v>
          </cell>
          <cell r="G25" t="str">
            <v xml:space="preserve">YAKIMA VALLEY MEMORIAL HOSPITAL     </v>
          </cell>
          <cell r="H25" t="str">
            <v>48T</v>
          </cell>
        </row>
        <row r="26">
          <cell r="F26" t="str">
            <v>4459784100070002</v>
          </cell>
          <cell r="G26" t="str">
            <v xml:space="preserve">YAKIMA VALLEY MEMORIAL HOSPITAL     </v>
          </cell>
          <cell r="H26" t="str">
            <v>48T</v>
          </cell>
        </row>
        <row r="27">
          <cell r="F27" t="str">
            <v>4513222100010001</v>
          </cell>
          <cell r="G27" t="str">
            <v xml:space="preserve">PW PIPE                             </v>
          </cell>
          <cell r="H27" t="str">
            <v>48T</v>
          </cell>
        </row>
        <row r="28">
          <cell r="F28" t="str">
            <v>4513243100080001</v>
          </cell>
          <cell r="G28" t="str">
            <v xml:space="preserve">TREE TOP INC                        </v>
          </cell>
          <cell r="H28" t="str">
            <v>48T</v>
          </cell>
        </row>
        <row r="29">
          <cell r="F29" t="str">
            <v>4513243100120001</v>
          </cell>
          <cell r="G29" t="str">
            <v xml:space="preserve">TREE TOP INC                        </v>
          </cell>
          <cell r="H29" t="str">
            <v>48T</v>
          </cell>
        </row>
        <row r="30">
          <cell r="F30" t="str">
            <v>4513243100150001</v>
          </cell>
          <cell r="G30" t="str">
            <v xml:space="preserve">TREE TOP INC                        </v>
          </cell>
          <cell r="H30" t="str">
            <v>48T</v>
          </cell>
        </row>
        <row r="31">
          <cell r="F31" t="str">
            <v>4538688100010001</v>
          </cell>
          <cell r="G31" t="str">
            <v xml:space="preserve">J M SMUCKER CO                      </v>
          </cell>
          <cell r="H31" t="str">
            <v>48T</v>
          </cell>
        </row>
        <row r="32">
          <cell r="F32" t="str">
            <v>4538695100060001</v>
          </cell>
          <cell r="G32" t="str">
            <v xml:space="preserve">WELCH'S FOOD                        </v>
          </cell>
          <cell r="H32" t="str">
            <v>48T</v>
          </cell>
        </row>
        <row r="33">
          <cell r="F33" t="str">
            <v>4545205100070001</v>
          </cell>
          <cell r="G33" t="str">
            <v xml:space="preserve">KENYON ZERO STORAGE INC             </v>
          </cell>
          <cell r="H33" t="str">
            <v>48T</v>
          </cell>
        </row>
        <row r="34">
          <cell r="F34" t="str">
            <v>4546465100040001</v>
          </cell>
          <cell r="G34" t="str">
            <v xml:space="preserve">WELCH FOODS INC                     </v>
          </cell>
          <cell r="H34" t="str">
            <v>48T</v>
          </cell>
        </row>
        <row r="35">
          <cell r="F35" t="str">
            <v>4553514100380001</v>
          </cell>
          <cell r="G35" t="str">
            <v xml:space="preserve">YAKIMA MALL CORP                    </v>
          </cell>
          <cell r="H35" t="str">
            <v>48T</v>
          </cell>
        </row>
        <row r="36">
          <cell r="F36" t="str">
            <v>4553640100670001</v>
          </cell>
          <cell r="G36" t="str">
            <v xml:space="preserve">CITY OF YAKIMA                      </v>
          </cell>
          <cell r="H36" t="str">
            <v>48T</v>
          </cell>
        </row>
        <row r="37">
          <cell r="F37" t="str">
            <v>4554459100010004</v>
          </cell>
          <cell r="G37" t="str">
            <v xml:space="preserve">BUNZL EXTRUSION YAKIMA              </v>
          </cell>
          <cell r="H37" t="str">
            <v>48T</v>
          </cell>
        </row>
        <row r="38">
          <cell r="F38" t="str">
            <v>4563874100130001</v>
          </cell>
          <cell r="G38" t="str">
            <v xml:space="preserve">WASHINGTON BEEF INC                 </v>
          </cell>
          <cell r="H38" t="str">
            <v>48T</v>
          </cell>
        </row>
        <row r="39">
          <cell r="F39" t="str">
            <v>4563874100200002</v>
          </cell>
          <cell r="G39" t="str">
            <v xml:space="preserve">WASHINGTON BEEF INC                 </v>
          </cell>
          <cell r="H39" t="str">
            <v>48T</v>
          </cell>
        </row>
        <row r="40">
          <cell r="F40" t="str">
            <v>4567724100010006</v>
          </cell>
          <cell r="G40" t="str">
            <v xml:space="preserve">CONGDON ORCHARDS INC                </v>
          </cell>
          <cell r="H40" t="str">
            <v>48T</v>
          </cell>
        </row>
        <row r="41">
          <cell r="F41" t="str">
            <v>4588815100010001</v>
          </cell>
          <cell r="G41" t="str">
            <v xml:space="preserve">WASHINGTON FRUIT &amp; PRODUCE          </v>
          </cell>
          <cell r="H41" t="str">
            <v>48T</v>
          </cell>
        </row>
        <row r="42">
          <cell r="F42" t="str">
            <v>4588815100070001</v>
          </cell>
          <cell r="G42" t="str">
            <v xml:space="preserve">WASHINGTON FRUIT &amp; PRODUCE          </v>
          </cell>
          <cell r="H42" t="str">
            <v>48T</v>
          </cell>
        </row>
        <row r="43">
          <cell r="F43" t="str">
            <v>4610879100060002</v>
          </cell>
          <cell r="G43" t="str">
            <v xml:space="preserve">CENTRAL WA FAIR ASSN                </v>
          </cell>
          <cell r="H43" t="str">
            <v>48T</v>
          </cell>
        </row>
        <row r="44">
          <cell r="F44" t="str">
            <v>4668846100240031</v>
          </cell>
          <cell r="G44" t="str">
            <v xml:space="preserve">PROVIDENCE HEALTH SYSTEM            </v>
          </cell>
          <cell r="H44" t="str">
            <v>48T</v>
          </cell>
        </row>
        <row r="45">
          <cell r="F45" t="str">
            <v>4668846100530001</v>
          </cell>
          <cell r="G45" t="str">
            <v xml:space="preserve">PROVIDENCE HEALTH SYSTEM            </v>
          </cell>
          <cell r="H45" t="str">
            <v>48T</v>
          </cell>
        </row>
        <row r="46">
          <cell r="F46" t="str">
            <v>4685548100010002</v>
          </cell>
          <cell r="G46" t="str">
            <v xml:space="preserve">CENTRAL PREMIX                      </v>
          </cell>
          <cell r="H46" t="str">
            <v>48T</v>
          </cell>
        </row>
        <row r="47">
          <cell r="F47" t="str">
            <v>4711602100340001</v>
          </cell>
          <cell r="G47" t="str">
            <v xml:space="preserve">ZIRKLE FRUIT CO                     </v>
          </cell>
          <cell r="H47" t="str">
            <v>48T</v>
          </cell>
        </row>
        <row r="48">
          <cell r="F48" t="str">
            <v>4711602100350005</v>
          </cell>
          <cell r="G48" t="str">
            <v xml:space="preserve">ZIRKLE FRUIT CO                     </v>
          </cell>
          <cell r="H48" t="str">
            <v>48T</v>
          </cell>
        </row>
        <row r="49">
          <cell r="F49" t="str">
            <v>4712561100010001</v>
          </cell>
          <cell r="G49" t="str">
            <v xml:space="preserve">JELD-WEN                            </v>
          </cell>
          <cell r="H49" t="str">
            <v>48T</v>
          </cell>
        </row>
        <row r="50">
          <cell r="F50" t="str">
            <v>4729816100020001</v>
          </cell>
          <cell r="G50" t="str">
            <v xml:space="preserve">INLAND FRUIT CO                     </v>
          </cell>
          <cell r="H50" t="str">
            <v>48T</v>
          </cell>
        </row>
        <row r="51">
          <cell r="F51" t="str">
            <v>4729851100040001</v>
          </cell>
          <cell r="G51" t="str">
            <v xml:space="preserve">DEL MONTE CORP                      </v>
          </cell>
          <cell r="H51" t="str">
            <v>48T</v>
          </cell>
        </row>
        <row r="52">
          <cell r="F52" t="str">
            <v>4729977100020001</v>
          </cell>
          <cell r="G52" t="str">
            <v xml:space="preserve">SHIELDS BAG &amp; PRINTING              </v>
          </cell>
          <cell r="H52" t="str">
            <v>48T</v>
          </cell>
        </row>
        <row r="53">
          <cell r="F53" t="str">
            <v>4729977100040001</v>
          </cell>
          <cell r="G53" t="str">
            <v xml:space="preserve">SHIELDS BAG &amp; PRINTING              </v>
          </cell>
          <cell r="H53" t="str">
            <v>48T</v>
          </cell>
        </row>
        <row r="54">
          <cell r="F54" t="str">
            <v>4729977100050001</v>
          </cell>
          <cell r="G54" t="str">
            <v xml:space="preserve">SHIELDS BAG &amp; PRINTING              </v>
          </cell>
          <cell r="H54" t="str">
            <v>48T</v>
          </cell>
        </row>
        <row r="55">
          <cell r="F55" t="str">
            <v>4799312100030001</v>
          </cell>
          <cell r="G55" t="str">
            <v xml:space="preserve">JELD-WEN                            </v>
          </cell>
          <cell r="H55" t="str">
            <v>48T</v>
          </cell>
        </row>
        <row r="56">
          <cell r="F56" t="str">
            <v>4810218100040002</v>
          </cell>
          <cell r="G56" t="str">
            <v xml:space="preserve">PACTIV                              </v>
          </cell>
          <cell r="H56" t="str">
            <v>48T</v>
          </cell>
        </row>
        <row r="57">
          <cell r="F57" t="str">
            <v>4834816100020001</v>
          </cell>
          <cell r="G57" t="str">
            <v xml:space="preserve">LAYMAN LUMBER CO INC                </v>
          </cell>
          <cell r="H57" t="str">
            <v>48T</v>
          </cell>
        </row>
        <row r="58">
          <cell r="F58" t="str">
            <v>4911760100010001</v>
          </cell>
          <cell r="G58" t="str">
            <v xml:space="preserve">DOWTY AEROSPACE                     </v>
          </cell>
          <cell r="H58" t="str">
            <v>48T</v>
          </cell>
        </row>
        <row r="59">
          <cell r="F59" t="str">
            <v>4966269100010001</v>
          </cell>
          <cell r="G59" t="str">
            <v xml:space="preserve">LONGVIEW FIBRE                      </v>
          </cell>
          <cell r="H59" t="str">
            <v>48T</v>
          </cell>
        </row>
        <row r="60">
          <cell r="F60" t="str">
            <v>4982740100010001</v>
          </cell>
          <cell r="G60" t="str">
            <v xml:space="preserve">GRAHAM PACKAGING                    </v>
          </cell>
          <cell r="H60" t="str">
            <v>48T</v>
          </cell>
        </row>
        <row r="61">
          <cell r="F61" t="str">
            <v>4982740100020001</v>
          </cell>
          <cell r="G61" t="str">
            <v xml:space="preserve">GRAHAM PACKAGING                    </v>
          </cell>
          <cell r="H61" t="str">
            <v>48T</v>
          </cell>
        </row>
        <row r="62">
          <cell r="F62" t="str">
            <v>4982740100030001</v>
          </cell>
          <cell r="G62" t="str">
            <v xml:space="preserve">GRAHAM PACKAGING                    </v>
          </cell>
          <cell r="H62" t="str">
            <v>48T</v>
          </cell>
        </row>
        <row r="63">
          <cell r="F63" t="str">
            <v>4982740100030002</v>
          </cell>
          <cell r="G63" t="str">
            <v xml:space="preserve">GRAHAM PACKAGING                    </v>
          </cell>
          <cell r="H63" t="str">
            <v>48T</v>
          </cell>
        </row>
        <row r="64">
          <cell r="F64" t="str">
            <v>4983356100010001</v>
          </cell>
          <cell r="G64" t="str">
            <v xml:space="preserve">DIRECTOR OF ENGINEERING             </v>
          </cell>
          <cell r="H64" t="str">
            <v>48T</v>
          </cell>
        </row>
        <row r="65">
          <cell r="F65" t="str">
            <v>4983370100040002</v>
          </cell>
          <cell r="G65" t="str">
            <v xml:space="preserve">LARSON FRUIT INC                    </v>
          </cell>
          <cell r="H65" t="str">
            <v>48T</v>
          </cell>
        </row>
        <row r="66">
          <cell r="F66" t="str">
            <v>5048981100010003</v>
          </cell>
          <cell r="G66" t="str">
            <v xml:space="preserve">ALEXANDRIA MOULDING INC.            </v>
          </cell>
          <cell r="H66" t="str">
            <v>48T</v>
          </cell>
        </row>
        <row r="67">
          <cell r="F67" t="str">
            <v>5048981100010007</v>
          </cell>
          <cell r="G67" t="str">
            <v xml:space="preserve">ALEXANDRIA MOULDING INC.            </v>
          </cell>
          <cell r="H67" t="str">
            <v>48T</v>
          </cell>
        </row>
        <row r="68">
          <cell r="F68" t="str">
            <v>5148787100010001</v>
          </cell>
          <cell r="G68" t="str">
            <v xml:space="preserve">JELD-WEN                            </v>
          </cell>
          <cell r="H68" t="str">
            <v>48T</v>
          </cell>
        </row>
        <row r="69">
          <cell r="F69" t="str">
            <v>5149116100010004</v>
          </cell>
          <cell r="G69" t="str">
            <v xml:space="preserve">YAKAMA FOREST PRODUCTS              </v>
          </cell>
          <cell r="H69" t="str">
            <v>48T</v>
          </cell>
        </row>
        <row r="70">
          <cell r="F70" t="str">
            <v>5149116100030002</v>
          </cell>
          <cell r="G70" t="str">
            <v xml:space="preserve">YAKAMA FOREST PRODUCTS              </v>
          </cell>
          <cell r="H70" t="str">
            <v>48T</v>
          </cell>
        </row>
        <row r="71">
          <cell r="F71" t="str">
            <v>5149116100040008</v>
          </cell>
          <cell r="G71" t="str">
            <v xml:space="preserve">YAKAMA FOREST PRODUCTS              </v>
          </cell>
          <cell r="H71" t="str">
            <v>48T</v>
          </cell>
        </row>
        <row r="72">
          <cell r="F72" t="str">
            <v>6052568100010001</v>
          </cell>
          <cell r="G72" t="str">
            <v xml:space="preserve">LARSON FRUIT CO                     </v>
          </cell>
          <cell r="H72" t="str">
            <v>48T</v>
          </cell>
        </row>
        <row r="73">
          <cell r="F73" t="str">
            <v>6052568100020001</v>
          </cell>
          <cell r="G73" t="str">
            <v xml:space="preserve">LARSON FRUIT CO                     </v>
          </cell>
          <cell r="H73" t="str">
            <v>48T</v>
          </cell>
        </row>
        <row r="74">
          <cell r="F74" t="str">
            <v>6196106900010008</v>
          </cell>
          <cell r="G74" t="str">
            <v xml:space="preserve">WASHINGTON FRUIT &amp; PRODUCE          </v>
          </cell>
          <cell r="H74" t="str">
            <v>48T</v>
          </cell>
        </row>
        <row r="75">
          <cell r="F75" t="str">
            <v>8219974500010001</v>
          </cell>
          <cell r="G75" t="str">
            <v xml:space="preserve">JELD-WEN                            </v>
          </cell>
          <cell r="H75" t="str">
            <v>48T</v>
          </cell>
        </row>
        <row r="76">
          <cell r="F76" t="str">
            <v>864370900010001</v>
          </cell>
          <cell r="G76" t="str">
            <v xml:space="preserve">BENENSON CAPITAL CO                 </v>
          </cell>
          <cell r="H76" t="str">
            <v>48T</v>
          </cell>
        </row>
        <row r="77">
          <cell r="F77" t="str">
            <v>8865030000010001</v>
          </cell>
          <cell r="G77" t="str">
            <v xml:space="preserve">TRANSALTA_CENTRALIA MINING LLC      </v>
          </cell>
          <cell r="H77" t="str">
            <v>48M</v>
          </cell>
        </row>
        <row r="78">
          <cell r="F78" t="str">
            <v>9095102400010001</v>
          </cell>
          <cell r="G78" t="str">
            <v xml:space="preserve">AGRIFROZEN FOODS                    </v>
          </cell>
          <cell r="H78" t="str">
            <v>48T</v>
          </cell>
        </row>
        <row r="79">
          <cell r="F79" t="str">
            <v>9095102400020002</v>
          </cell>
          <cell r="G79" t="str">
            <v xml:space="preserve">AGRIFROZEN FOODS                    </v>
          </cell>
          <cell r="H79" t="str">
            <v>48T</v>
          </cell>
        </row>
        <row r="80">
          <cell r="F80" t="str">
            <v>9520244400010002</v>
          </cell>
          <cell r="G80" t="str">
            <v xml:space="preserve">VIERRA VINEYARD                     </v>
          </cell>
          <cell r="H80" t="str">
            <v>48T</v>
          </cell>
        </row>
        <row r="81">
          <cell r="F81" t="str">
            <v>2126474100740001</v>
          </cell>
          <cell r="G81" t="str">
            <v xml:space="preserve">BOISE CASCADE CORP                  </v>
          </cell>
          <cell r="H81" t="str">
            <v>48T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Lead Sheet"/>
      <sheetName val="3.5.1"/>
      <sheetName val="Internal"/>
      <sheetName val="3.5.1 - internal"/>
      <sheetName val="9-24-10 REC Rev"/>
      <sheetName val="LIVE 9-24-10 REC Rev"/>
      <sheetName val="Low-impact hydro"/>
      <sheetName val="301944-5"/>
      <sheetName val="BW-Actuals"/>
      <sheetName val="glpca"/>
      <sheetName val="Factor"/>
      <sheetName val="Assumptions"/>
      <sheetName val="Issue Card"/>
      <sheetName val="BU Approval"/>
    </sheetNames>
    <sheetDataSet>
      <sheetData sheetId="0"/>
      <sheetData sheetId="1"/>
      <sheetData sheetId="2"/>
      <sheetData sheetId="3"/>
      <sheetData sheetId="4">
        <row r="48">
          <cell r="E48">
            <v>98525363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ies"/>
      <sheetName val="REC's (2)"/>
      <sheetName val="PE Summary"/>
      <sheetName val="C&amp;T"/>
      <sheetName val="Gen"/>
      <sheetName val="Res Dev"/>
      <sheetName val="IW Fuels"/>
      <sheetName val="FSO"/>
      <sheetName val="Wind &amp; Hydro"/>
      <sheetName val="InitiativeNo"/>
      <sheetName val="Corp Sum"/>
      <sheetName val="Rollup"/>
      <sheetName val="REC's"/>
      <sheetName val="RMP Load Adjustment"/>
      <sheetName val="CCoal-DNPC"/>
      <sheetName val="Codes"/>
      <sheetName val="Summary"/>
    </sheetNames>
    <sheetDataSet>
      <sheetData sheetId="0" refreshError="1"/>
      <sheetData sheetId="1" refreshError="1"/>
      <sheetData sheetId="2">
        <row r="1">
          <cell r="X1">
            <v>12</v>
          </cell>
        </row>
        <row r="2">
          <cell r="X2" t="str">
            <v>December 31, 2010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1">
          <cell r="A21">
            <v>0.34939999999999999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</row>
        <row r="22">
          <cell r="B22" t="str">
            <v>27</v>
          </cell>
          <cell r="G22">
            <v>1931963666</v>
          </cell>
        </row>
        <row r="23">
          <cell r="B23" t="str">
            <v>36</v>
          </cell>
          <cell r="G23">
            <v>70121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"/>
      <sheetName val="Check MWh"/>
      <sheetName val="Check Dollars"/>
      <sheetName val="Other Costs"/>
      <sheetName val="OtherCostTable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on off peak hours"/>
      <sheetName val="MacroBuilder"/>
      <sheetName val="E-W Assignments"/>
      <sheetName val="L&amp;R (Monthly) (2)"/>
    </sheetNames>
    <sheetDataSet>
      <sheetData sheetId="0" refreshError="1">
        <row r="7">
          <cell r="D7" t="str">
            <v>\</v>
          </cell>
        </row>
        <row r="14">
          <cell r="H14">
            <v>38078</v>
          </cell>
          <cell r="I14">
            <v>38412</v>
          </cell>
        </row>
        <row r="15">
          <cell r="H15">
            <v>38078</v>
          </cell>
          <cell r="I15">
            <v>38412</v>
          </cell>
        </row>
        <row r="16">
          <cell r="H16">
            <v>38078</v>
          </cell>
          <cell r="I16">
            <v>38412</v>
          </cell>
        </row>
        <row r="17">
          <cell r="H17">
            <v>38078</v>
          </cell>
          <cell r="I17">
            <v>38412</v>
          </cell>
        </row>
        <row r="18">
          <cell r="H18">
            <v>38078</v>
          </cell>
          <cell r="I18">
            <v>38412</v>
          </cell>
        </row>
        <row r="19">
          <cell r="H19">
            <v>38078</v>
          </cell>
          <cell r="I19">
            <v>38412</v>
          </cell>
        </row>
        <row r="20">
          <cell r="H20">
            <v>38078</v>
          </cell>
          <cell r="I20">
            <v>38412</v>
          </cell>
        </row>
        <row r="21">
          <cell r="H21">
            <v>38078</v>
          </cell>
          <cell r="I21">
            <v>38412</v>
          </cell>
        </row>
        <row r="22">
          <cell r="H22">
            <v>38078</v>
          </cell>
          <cell r="I22">
            <v>38412</v>
          </cell>
        </row>
        <row r="23">
          <cell r="H23">
            <v>38078</v>
          </cell>
          <cell r="I23">
            <v>38412</v>
          </cell>
        </row>
        <row r="24">
          <cell r="H24">
            <v>38078</v>
          </cell>
          <cell r="I24">
            <v>38412</v>
          </cell>
        </row>
        <row r="25">
          <cell r="H25">
            <v>38078</v>
          </cell>
          <cell r="I25">
            <v>38412</v>
          </cell>
        </row>
        <row r="26">
          <cell r="H26">
            <v>38078</v>
          </cell>
          <cell r="I26">
            <v>38412</v>
          </cell>
        </row>
        <row r="27">
          <cell r="H27">
            <v>38078</v>
          </cell>
          <cell r="I27">
            <v>38412</v>
          </cell>
        </row>
        <row r="28">
          <cell r="H28">
            <v>38078</v>
          </cell>
          <cell r="I28">
            <v>38412</v>
          </cell>
        </row>
        <row r="29">
          <cell r="H29">
            <v>38078</v>
          </cell>
          <cell r="I29">
            <v>38412</v>
          </cell>
        </row>
        <row r="30">
          <cell r="H30">
            <v>38078</v>
          </cell>
          <cell r="I30">
            <v>38412</v>
          </cell>
        </row>
        <row r="31">
          <cell r="H31">
            <v>38078</v>
          </cell>
          <cell r="I31">
            <v>38412</v>
          </cell>
        </row>
        <row r="32">
          <cell r="H32">
            <v>38078</v>
          </cell>
          <cell r="I32">
            <v>38412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">
          <cell r="C3">
            <v>31</v>
          </cell>
          <cell r="D3">
            <v>29</v>
          </cell>
          <cell r="E3">
            <v>31</v>
          </cell>
          <cell r="F3">
            <v>30</v>
          </cell>
          <cell r="G3">
            <v>31</v>
          </cell>
          <cell r="H3">
            <v>30</v>
          </cell>
          <cell r="I3">
            <v>31</v>
          </cell>
          <cell r="J3">
            <v>31</v>
          </cell>
          <cell r="K3">
            <v>30</v>
          </cell>
          <cell r="L3">
            <v>31</v>
          </cell>
          <cell r="M3">
            <v>30</v>
          </cell>
          <cell r="N3">
            <v>31</v>
          </cell>
          <cell r="O3">
            <v>31</v>
          </cell>
          <cell r="P3">
            <v>28</v>
          </cell>
          <cell r="Q3">
            <v>31</v>
          </cell>
          <cell r="R3">
            <v>30</v>
          </cell>
          <cell r="S3">
            <v>31</v>
          </cell>
          <cell r="T3">
            <v>30</v>
          </cell>
          <cell r="U3">
            <v>31</v>
          </cell>
          <cell r="V3">
            <v>31</v>
          </cell>
          <cell r="W3">
            <v>30</v>
          </cell>
          <cell r="X3">
            <v>31</v>
          </cell>
          <cell r="Y3">
            <v>30</v>
          </cell>
          <cell r="Z3">
            <v>31</v>
          </cell>
        </row>
        <row r="5">
          <cell r="C5">
            <v>5</v>
          </cell>
          <cell r="D5">
            <v>4</v>
          </cell>
          <cell r="E5">
            <v>4</v>
          </cell>
          <cell r="F5">
            <v>4</v>
          </cell>
          <cell r="G5">
            <v>5</v>
          </cell>
          <cell r="H5">
            <v>4</v>
          </cell>
          <cell r="I5">
            <v>5</v>
          </cell>
          <cell r="J5">
            <v>4</v>
          </cell>
          <cell r="K5">
            <v>4</v>
          </cell>
          <cell r="L5">
            <v>5</v>
          </cell>
          <cell r="M5">
            <v>4</v>
          </cell>
          <cell r="N5">
            <v>4</v>
          </cell>
          <cell r="O5">
            <v>5</v>
          </cell>
          <cell r="P5">
            <v>4</v>
          </cell>
          <cell r="Q5">
            <v>4</v>
          </cell>
          <cell r="R5">
            <v>5</v>
          </cell>
          <cell r="S5">
            <v>4</v>
          </cell>
          <cell r="T5">
            <v>4</v>
          </cell>
          <cell r="U5">
            <v>5</v>
          </cell>
          <cell r="V5">
            <v>4</v>
          </cell>
          <cell r="W5">
            <v>4</v>
          </cell>
          <cell r="X5">
            <v>5</v>
          </cell>
          <cell r="Y5">
            <v>4</v>
          </cell>
          <cell r="Z5">
            <v>5</v>
          </cell>
        </row>
        <row r="6">
          <cell r="C6">
            <v>4</v>
          </cell>
          <cell r="D6">
            <v>5</v>
          </cell>
          <cell r="E6">
            <v>4</v>
          </cell>
          <cell r="F6">
            <v>4</v>
          </cell>
          <cell r="G6">
            <v>5</v>
          </cell>
          <cell r="H6">
            <v>4</v>
          </cell>
          <cell r="I6">
            <v>4</v>
          </cell>
          <cell r="J6">
            <v>5</v>
          </cell>
          <cell r="K6">
            <v>4</v>
          </cell>
          <cell r="L6">
            <v>5</v>
          </cell>
          <cell r="M6">
            <v>4</v>
          </cell>
          <cell r="N6">
            <v>4</v>
          </cell>
          <cell r="O6">
            <v>5</v>
          </cell>
          <cell r="P6">
            <v>4</v>
          </cell>
          <cell r="Q6">
            <v>4</v>
          </cell>
          <cell r="R6">
            <v>4</v>
          </cell>
          <cell r="S6">
            <v>5</v>
          </cell>
          <cell r="T6">
            <v>4</v>
          </cell>
          <cell r="U6">
            <v>5</v>
          </cell>
          <cell r="V6">
            <v>4</v>
          </cell>
          <cell r="W6">
            <v>4</v>
          </cell>
          <cell r="X6">
            <v>5</v>
          </cell>
          <cell r="Y6">
            <v>4</v>
          </cell>
          <cell r="Z6">
            <v>4</v>
          </cell>
        </row>
        <row r="7">
          <cell r="C7">
            <v>1</v>
          </cell>
          <cell r="G7">
            <v>1</v>
          </cell>
          <cell r="I7">
            <v>1</v>
          </cell>
          <cell r="K7">
            <v>1</v>
          </cell>
          <cell r="M7">
            <v>1</v>
          </cell>
          <cell r="N7">
            <v>1</v>
          </cell>
          <cell r="O7">
            <v>1</v>
          </cell>
          <cell r="S7">
            <v>1</v>
          </cell>
          <cell r="U7">
            <v>1</v>
          </cell>
          <cell r="W7">
            <v>1</v>
          </cell>
          <cell r="Y7">
            <v>1</v>
          </cell>
          <cell r="Z7">
            <v>1</v>
          </cell>
        </row>
        <row r="10">
          <cell r="C10">
            <v>432</v>
          </cell>
          <cell r="D10">
            <v>384</v>
          </cell>
          <cell r="E10">
            <v>432</v>
          </cell>
          <cell r="F10">
            <v>416</v>
          </cell>
          <cell r="G10">
            <v>416</v>
          </cell>
          <cell r="H10">
            <v>416</v>
          </cell>
          <cell r="I10">
            <v>432</v>
          </cell>
          <cell r="J10">
            <v>416</v>
          </cell>
          <cell r="K10">
            <v>416</v>
          </cell>
          <cell r="L10">
            <v>416</v>
          </cell>
          <cell r="M10">
            <v>416</v>
          </cell>
          <cell r="N10">
            <v>432</v>
          </cell>
          <cell r="O10">
            <v>416</v>
          </cell>
          <cell r="P10">
            <v>384</v>
          </cell>
          <cell r="Q10">
            <v>432</v>
          </cell>
          <cell r="R10">
            <v>416</v>
          </cell>
          <cell r="S10">
            <v>416</v>
          </cell>
          <cell r="T10">
            <v>416</v>
          </cell>
          <cell r="U10">
            <v>416</v>
          </cell>
          <cell r="V10">
            <v>432</v>
          </cell>
          <cell r="W10">
            <v>416</v>
          </cell>
          <cell r="X10">
            <v>416</v>
          </cell>
          <cell r="Y10">
            <v>416</v>
          </cell>
          <cell r="Z10">
            <v>432</v>
          </cell>
        </row>
        <row r="11">
          <cell r="C11">
            <v>312</v>
          </cell>
          <cell r="D11">
            <v>312</v>
          </cell>
          <cell r="E11">
            <v>312</v>
          </cell>
          <cell r="F11">
            <v>304</v>
          </cell>
          <cell r="G11">
            <v>328</v>
          </cell>
          <cell r="H11">
            <v>304</v>
          </cell>
          <cell r="I11">
            <v>312</v>
          </cell>
          <cell r="J11">
            <v>328</v>
          </cell>
          <cell r="K11">
            <v>304</v>
          </cell>
          <cell r="L11">
            <v>328</v>
          </cell>
          <cell r="M11">
            <v>304</v>
          </cell>
          <cell r="N11">
            <v>312</v>
          </cell>
          <cell r="O11">
            <v>328</v>
          </cell>
          <cell r="P11">
            <v>288</v>
          </cell>
          <cell r="Q11">
            <v>312</v>
          </cell>
          <cell r="R11">
            <v>304</v>
          </cell>
          <cell r="S11">
            <v>328</v>
          </cell>
          <cell r="T11">
            <v>304</v>
          </cell>
          <cell r="U11">
            <v>328</v>
          </cell>
          <cell r="V11">
            <v>312</v>
          </cell>
          <cell r="W11">
            <v>304</v>
          </cell>
          <cell r="X11">
            <v>328</v>
          </cell>
          <cell r="Y11">
            <v>304</v>
          </cell>
          <cell r="Z11">
            <v>312</v>
          </cell>
        </row>
        <row r="12">
          <cell r="C12">
            <v>744</v>
          </cell>
          <cell r="D12">
            <v>696</v>
          </cell>
          <cell r="E12">
            <v>744</v>
          </cell>
          <cell r="F12">
            <v>720</v>
          </cell>
          <cell r="G12">
            <v>744</v>
          </cell>
          <cell r="H12">
            <v>720</v>
          </cell>
          <cell r="I12">
            <v>744</v>
          </cell>
          <cell r="J12">
            <v>744</v>
          </cell>
          <cell r="K12">
            <v>720</v>
          </cell>
          <cell r="L12">
            <v>744</v>
          </cell>
          <cell r="M12">
            <v>720</v>
          </cell>
          <cell r="N12">
            <v>744</v>
          </cell>
          <cell r="O12">
            <v>744</v>
          </cell>
          <cell r="P12">
            <v>672</v>
          </cell>
          <cell r="Q12">
            <v>744</v>
          </cell>
          <cell r="R12">
            <v>720</v>
          </cell>
          <cell r="S12">
            <v>744</v>
          </cell>
          <cell r="T12">
            <v>720</v>
          </cell>
          <cell r="U12">
            <v>744</v>
          </cell>
          <cell r="V12">
            <v>744</v>
          </cell>
          <cell r="W12">
            <v>720</v>
          </cell>
          <cell r="X12">
            <v>744</v>
          </cell>
          <cell r="Y12">
            <v>720</v>
          </cell>
          <cell r="Z12">
            <v>744</v>
          </cell>
        </row>
        <row r="13">
          <cell r="C13">
            <v>312</v>
          </cell>
          <cell r="D13">
            <v>312</v>
          </cell>
          <cell r="E13">
            <v>312</v>
          </cell>
          <cell r="F13">
            <v>303</v>
          </cell>
          <cell r="G13">
            <v>328</v>
          </cell>
          <cell r="H13">
            <v>304</v>
          </cell>
          <cell r="I13">
            <v>312</v>
          </cell>
          <cell r="J13">
            <v>328</v>
          </cell>
          <cell r="K13">
            <v>304</v>
          </cell>
          <cell r="L13">
            <v>329</v>
          </cell>
          <cell r="M13">
            <v>304</v>
          </cell>
          <cell r="N13">
            <v>312</v>
          </cell>
          <cell r="O13">
            <v>328</v>
          </cell>
          <cell r="P13">
            <v>288</v>
          </cell>
          <cell r="Q13">
            <v>312</v>
          </cell>
          <cell r="R13">
            <v>303</v>
          </cell>
          <cell r="S13">
            <v>328</v>
          </cell>
          <cell r="T13">
            <v>304</v>
          </cell>
          <cell r="U13">
            <v>328</v>
          </cell>
          <cell r="V13">
            <v>312</v>
          </cell>
          <cell r="W13">
            <v>304</v>
          </cell>
          <cell r="X13">
            <v>329</v>
          </cell>
          <cell r="Y13">
            <v>304</v>
          </cell>
          <cell r="Z13">
            <v>312</v>
          </cell>
        </row>
        <row r="15">
          <cell r="C15">
            <v>37987</v>
          </cell>
          <cell r="D15">
            <v>38018</v>
          </cell>
          <cell r="E15">
            <v>38047</v>
          </cell>
          <cell r="F15">
            <v>38078</v>
          </cell>
          <cell r="G15">
            <v>38108</v>
          </cell>
          <cell r="H15">
            <v>38139</v>
          </cell>
          <cell r="I15">
            <v>38169</v>
          </cell>
          <cell r="J15">
            <v>38200</v>
          </cell>
          <cell r="K15">
            <v>38231</v>
          </cell>
          <cell r="L15">
            <v>38261</v>
          </cell>
          <cell r="M15">
            <v>38292</v>
          </cell>
          <cell r="N15">
            <v>38322</v>
          </cell>
          <cell r="O15">
            <v>38353</v>
          </cell>
          <cell r="P15">
            <v>38384</v>
          </cell>
          <cell r="Q15">
            <v>38412</v>
          </cell>
          <cell r="R15">
            <v>38443</v>
          </cell>
          <cell r="S15">
            <v>38473</v>
          </cell>
          <cell r="T15">
            <v>38504</v>
          </cell>
          <cell r="U15">
            <v>38534</v>
          </cell>
          <cell r="V15">
            <v>38565</v>
          </cell>
          <cell r="W15">
            <v>38596</v>
          </cell>
          <cell r="X15">
            <v>38626</v>
          </cell>
          <cell r="Y15">
            <v>38657</v>
          </cell>
          <cell r="Z15">
            <v>38687</v>
          </cell>
        </row>
        <row r="16">
          <cell r="C16">
            <v>416</v>
          </cell>
          <cell r="D16">
            <v>384</v>
          </cell>
          <cell r="E16">
            <v>432</v>
          </cell>
          <cell r="F16">
            <v>416</v>
          </cell>
          <cell r="G16">
            <v>400</v>
          </cell>
          <cell r="H16">
            <v>416</v>
          </cell>
          <cell r="I16">
            <v>416</v>
          </cell>
          <cell r="J16">
            <v>416</v>
          </cell>
          <cell r="K16">
            <v>400</v>
          </cell>
          <cell r="L16">
            <v>416</v>
          </cell>
          <cell r="M16">
            <v>400</v>
          </cell>
          <cell r="N16">
            <v>416</v>
          </cell>
          <cell r="O16">
            <v>400</v>
          </cell>
          <cell r="P16">
            <v>384</v>
          </cell>
          <cell r="Q16">
            <v>432</v>
          </cell>
          <cell r="R16">
            <v>416</v>
          </cell>
          <cell r="S16">
            <v>400</v>
          </cell>
          <cell r="T16">
            <v>416</v>
          </cell>
          <cell r="U16">
            <v>400</v>
          </cell>
          <cell r="V16">
            <v>432</v>
          </cell>
          <cell r="W16">
            <v>400</v>
          </cell>
          <cell r="X16">
            <v>416</v>
          </cell>
          <cell r="Y16">
            <v>400</v>
          </cell>
          <cell r="Z16">
            <v>416</v>
          </cell>
        </row>
        <row r="17">
          <cell r="C17">
            <v>328</v>
          </cell>
          <cell r="D17">
            <v>312</v>
          </cell>
          <cell r="E17">
            <v>312</v>
          </cell>
          <cell r="F17">
            <v>304</v>
          </cell>
          <cell r="G17">
            <v>344</v>
          </cell>
          <cell r="H17">
            <v>304</v>
          </cell>
          <cell r="I17">
            <v>328</v>
          </cell>
          <cell r="J17">
            <v>328</v>
          </cell>
          <cell r="K17">
            <v>320</v>
          </cell>
          <cell r="L17">
            <v>328</v>
          </cell>
          <cell r="M17">
            <v>320</v>
          </cell>
          <cell r="N17">
            <v>328</v>
          </cell>
          <cell r="O17">
            <v>344</v>
          </cell>
          <cell r="P17">
            <v>288</v>
          </cell>
          <cell r="Q17">
            <v>312</v>
          </cell>
          <cell r="R17">
            <v>304</v>
          </cell>
          <cell r="S17">
            <v>344</v>
          </cell>
          <cell r="T17">
            <v>304</v>
          </cell>
          <cell r="U17">
            <v>344</v>
          </cell>
          <cell r="V17">
            <v>312</v>
          </cell>
          <cell r="W17">
            <v>320</v>
          </cell>
          <cell r="X17">
            <v>328</v>
          </cell>
          <cell r="Y17">
            <v>320</v>
          </cell>
          <cell r="Z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</row>
        <row r="19">
          <cell r="C19">
            <v>328</v>
          </cell>
          <cell r="D19">
            <v>312</v>
          </cell>
          <cell r="E19">
            <v>312</v>
          </cell>
          <cell r="F19">
            <v>303</v>
          </cell>
          <cell r="G19">
            <v>344</v>
          </cell>
          <cell r="H19">
            <v>304</v>
          </cell>
          <cell r="I19">
            <v>328</v>
          </cell>
          <cell r="J19">
            <v>328</v>
          </cell>
          <cell r="K19">
            <v>320</v>
          </cell>
          <cell r="L19">
            <v>329</v>
          </cell>
          <cell r="M19">
            <v>320</v>
          </cell>
          <cell r="N19">
            <v>328</v>
          </cell>
          <cell r="O19">
            <v>344</v>
          </cell>
          <cell r="P19">
            <v>288</v>
          </cell>
          <cell r="Q19">
            <v>312</v>
          </cell>
          <cell r="R19">
            <v>303</v>
          </cell>
          <cell r="S19">
            <v>344</v>
          </cell>
          <cell r="T19">
            <v>304</v>
          </cell>
          <cell r="U19">
            <v>344</v>
          </cell>
          <cell r="V19">
            <v>312</v>
          </cell>
          <cell r="W19">
            <v>320</v>
          </cell>
          <cell r="X19">
            <v>329</v>
          </cell>
          <cell r="Y19">
            <v>320</v>
          </cell>
          <cell r="Z19">
            <v>328</v>
          </cell>
        </row>
        <row r="20">
          <cell r="C20">
            <v>744</v>
          </cell>
          <cell r="D20">
            <v>696</v>
          </cell>
          <cell r="E20">
            <v>744</v>
          </cell>
          <cell r="F20">
            <v>719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745</v>
          </cell>
          <cell r="M20">
            <v>720</v>
          </cell>
          <cell r="N20">
            <v>744</v>
          </cell>
          <cell r="O20">
            <v>744</v>
          </cell>
          <cell r="P20">
            <v>672</v>
          </cell>
          <cell r="Q20">
            <v>744</v>
          </cell>
          <cell r="R20">
            <v>719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745</v>
          </cell>
          <cell r="Y20">
            <v>720</v>
          </cell>
          <cell r="Z20">
            <v>744</v>
          </cell>
        </row>
        <row r="21">
          <cell r="C21">
            <v>37987</v>
          </cell>
          <cell r="G21">
            <v>38138</v>
          </cell>
          <cell r="I21">
            <v>38173</v>
          </cell>
          <cell r="K21">
            <v>38236</v>
          </cell>
          <cell r="M21">
            <v>38316</v>
          </cell>
          <cell r="N21">
            <v>38346</v>
          </cell>
          <cell r="O21">
            <v>38353</v>
          </cell>
          <cell r="S21">
            <v>38502</v>
          </cell>
          <cell r="U21">
            <v>38537</v>
          </cell>
          <cell r="W21">
            <v>38600</v>
          </cell>
          <cell r="Y21">
            <v>38680</v>
          </cell>
          <cell r="Z21">
            <v>38712</v>
          </cell>
        </row>
        <row r="26">
          <cell r="C26">
            <v>336</v>
          </cell>
          <cell r="D26">
            <v>320</v>
          </cell>
          <cell r="E26">
            <v>368</v>
          </cell>
          <cell r="F26">
            <v>352</v>
          </cell>
          <cell r="G26">
            <v>320</v>
          </cell>
          <cell r="H26">
            <v>352</v>
          </cell>
          <cell r="I26">
            <v>336</v>
          </cell>
          <cell r="J26">
            <v>352</v>
          </cell>
          <cell r="K26">
            <v>336</v>
          </cell>
          <cell r="L26">
            <v>336</v>
          </cell>
          <cell r="M26">
            <v>336</v>
          </cell>
          <cell r="N26">
            <v>352</v>
          </cell>
          <cell r="O26">
            <v>320</v>
          </cell>
          <cell r="P26">
            <v>320</v>
          </cell>
          <cell r="Q26">
            <v>368</v>
          </cell>
          <cell r="R26">
            <v>336</v>
          </cell>
          <cell r="S26">
            <v>336</v>
          </cell>
          <cell r="T26">
            <v>352</v>
          </cell>
          <cell r="U26">
            <v>320</v>
          </cell>
          <cell r="V26">
            <v>368</v>
          </cell>
          <cell r="W26">
            <v>336</v>
          </cell>
          <cell r="X26">
            <v>336</v>
          </cell>
          <cell r="Y26">
            <v>336</v>
          </cell>
          <cell r="Z26">
            <v>336</v>
          </cell>
        </row>
        <row r="27">
          <cell r="C27">
            <v>408</v>
          </cell>
          <cell r="D27">
            <v>376</v>
          </cell>
          <cell r="E27">
            <v>376</v>
          </cell>
          <cell r="F27">
            <v>368</v>
          </cell>
          <cell r="G27">
            <v>424</v>
          </cell>
          <cell r="H27">
            <v>368</v>
          </cell>
          <cell r="I27">
            <v>408</v>
          </cell>
          <cell r="J27">
            <v>392</v>
          </cell>
          <cell r="K27">
            <v>384</v>
          </cell>
          <cell r="L27">
            <v>408</v>
          </cell>
          <cell r="M27">
            <v>384</v>
          </cell>
          <cell r="N27">
            <v>392</v>
          </cell>
          <cell r="O27">
            <v>424</v>
          </cell>
          <cell r="P27">
            <v>352</v>
          </cell>
          <cell r="Q27">
            <v>376</v>
          </cell>
          <cell r="R27">
            <v>384</v>
          </cell>
          <cell r="S27">
            <v>408</v>
          </cell>
          <cell r="T27">
            <v>368</v>
          </cell>
          <cell r="U27">
            <v>424</v>
          </cell>
          <cell r="V27">
            <v>376</v>
          </cell>
          <cell r="W27">
            <v>384</v>
          </cell>
          <cell r="X27">
            <v>408</v>
          </cell>
          <cell r="Y27">
            <v>384</v>
          </cell>
          <cell r="Z27">
            <v>408</v>
          </cell>
        </row>
        <row r="28">
          <cell r="C28">
            <v>744</v>
          </cell>
          <cell r="D28">
            <v>696</v>
          </cell>
          <cell r="E28">
            <v>744</v>
          </cell>
          <cell r="F28">
            <v>720</v>
          </cell>
          <cell r="G28">
            <v>744</v>
          </cell>
          <cell r="H28">
            <v>720</v>
          </cell>
          <cell r="I28">
            <v>744</v>
          </cell>
          <cell r="J28">
            <v>744</v>
          </cell>
          <cell r="K28">
            <v>720</v>
          </cell>
          <cell r="L28">
            <v>744</v>
          </cell>
          <cell r="M28">
            <v>720</v>
          </cell>
          <cell r="N28">
            <v>744</v>
          </cell>
          <cell r="O28">
            <v>744</v>
          </cell>
          <cell r="P28">
            <v>672</v>
          </cell>
          <cell r="Q28">
            <v>744</v>
          </cell>
          <cell r="R28">
            <v>720</v>
          </cell>
          <cell r="S28">
            <v>744</v>
          </cell>
          <cell r="T28">
            <v>720</v>
          </cell>
          <cell r="U28">
            <v>744</v>
          </cell>
          <cell r="V28">
            <v>744</v>
          </cell>
          <cell r="W28">
            <v>720</v>
          </cell>
          <cell r="X28">
            <v>744</v>
          </cell>
          <cell r="Y28">
            <v>720</v>
          </cell>
          <cell r="Z28">
            <v>744</v>
          </cell>
        </row>
        <row r="29">
          <cell r="C29">
            <v>408</v>
          </cell>
          <cell r="D29">
            <v>376</v>
          </cell>
          <cell r="E29">
            <v>376</v>
          </cell>
          <cell r="F29">
            <v>367</v>
          </cell>
          <cell r="G29">
            <v>424</v>
          </cell>
          <cell r="H29">
            <v>368</v>
          </cell>
          <cell r="I29">
            <v>408</v>
          </cell>
          <cell r="J29">
            <v>392</v>
          </cell>
          <cell r="K29">
            <v>384</v>
          </cell>
          <cell r="L29">
            <v>409</v>
          </cell>
          <cell r="M29">
            <v>384</v>
          </cell>
          <cell r="N29">
            <v>392</v>
          </cell>
          <cell r="O29">
            <v>424</v>
          </cell>
          <cell r="P29">
            <v>352</v>
          </cell>
          <cell r="Q29">
            <v>376</v>
          </cell>
          <cell r="R29">
            <v>383</v>
          </cell>
          <cell r="S29">
            <v>408</v>
          </cell>
          <cell r="T29">
            <v>368</v>
          </cell>
          <cell r="U29">
            <v>424</v>
          </cell>
          <cell r="V29">
            <v>376</v>
          </cell>
          <cell r="W29">
            <v>384</v>
          </cell>
          <cell r="X29">
            <v>409</v>
          </cell>
          <cell r="Y29">
            <v>384</v>
          </cell>
          <cell r="Z29">
            <v>408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v Apr Form"/>
      <sheetName val="Page 2"/>
      <sheetName val="-"/>
    </sheetNames>
    <sheetDataSet>
      <sheetData sheetId="0"/>
      <sheetData sheetId="1"/>
      <sheetData sheetId="2"/>
      <sheetData sheetId="3">
        <row r="1">
          <cell r="A1">
            <v>38388</v>
          </cell>
        </row>
        <row r="2">
          <cell r="A2">
            <v>38416</v>
          </cell>
        </row>
        <row r="3">
          <cell r="A3">
            <v>38447</v>
          </cell>
        </row>
        <row r="4">
          <cell r="A4">
            <v>38477</v>
          </cell>
        </row>
        <row r="5">
          <cell r="A5">
            <v>38508</v>
          </cell>
        </row>
        <row r="6">
          <cell r="A6">
            <v>38538</v>
          </cell>
        </row>
        <row r="7">
          <cell r="A7">
            <v>38569</v>
          </cell>
        </row>
        <row r="8">
          <cell r="A8">
            <v>38600</v>
          </cell>
        </row>
        <row r="9">
          <cell r="A9">
            <v>38630</v>
          </cell>
        </row>
        <row r="10">
          <cell r="A10">
            <v>38661</v>
          </cell>
        </row>
        <row r="11">
          <cell r="A11">
            <v>38691</v>
          </cell>
        </row>
        <row r="12">
          <cell r="A12">
            <v>38722</v>
          </cell>
        </row>
        <row r="13">
          <cell r="A13">
            <v>38753</v>
          </cell>
        </row>
        <row r="14">
          <cell r="A14">
            <v>38781</v>
          </cell>
        </row>
        <row r="15">
          <cell r="A15">
            <v>38812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"/>
      <sheetName val="Check Dollars"/>
      <sheetName val="Check MWh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on off peak hours"/>
      <sheetName val="MacroBuilder"/>
      <sheetName val="E-W Assignments"/>
      <sheetName val="L&amp;R (Monthly) (2)"/>
    </sheetNames>
    <sheetDataSet>
      <sheetData sheetId="0">
        <row r="14">
          <cell r="B14" t="str">
            <v>Y</v>
          </cell>
          <cell r="C14" t="str">
            <v>Emergency Purchase ($)</v>
          </cell>
          <cell r="D14" t="str">
            <v>Imbalance.csv</v>
          </cell>
          <cell r="E14" t="str">
            <v>Bubble</v>
          </cell>
          <cell r="F14" t="str">
            <v>Imbalance CostSum</v>
          </cell>
          <cell r="G14">
            <v>38877.834050925929</v>
          </cell>
          <cell r="H14">
            <v>38808</v>
          </cell>
          <cell r="I14">
            <v>39142</v>
          </cell>
        </row>
        <row r="15">
          <cell r="B15" t="str">
            <v>Y</v>
          </cell>
          <cell r="C15" t="str">
            <v>Emergency Purchase (MWh)</v>
          </cell>
          <cell r="D15" t="str">
            <v>Imbalance.csv</v>
          </cell>
          <cell r="E15" t="str">
            <v>Bubble</v>
          </cell>
          <cell r="F15" t="str">
            <v>ImbalanceSum</v>
          </cell>
          <cell r="G15">
            <v>38877.834062499998</v>
          </cell>
          <cell r="H15">
            <v>38808</v>
          </cell>
          <cell r="I15">
            <v>39142</v>
          </cell>
        </row>
        <row r="16">
          <cell r="B16" t="str">
            <v>Y</v>
          </cell>
          <cell r="C16" t="str">
            <v>Fuel Price ($MMBtu)</v>
          </cell>
          <cell r="D16" t="str">
            <v>Fuel Price.csv</v>
          </cell>
          <cell r="E16" t="str">
            <v>Resource</v>
          </cell>
          <cell r="F16" t="str">
            <v>Fuel Price</v>
          </cell>
          <cell r="G16">
            <v>38877.834062499998</v>
          </cell>
          <cell r="H16">
            <v>38808</v>
          </cell>
          <cell r="I16">
            <v>39142</v>
          </cell>
        </row>
        <row r="17">
          <cell r="B17" t="str">
            <v>Y</v>
          </cell>
          <cell r="C17" t="str">
            <v>Fuel Used (MMBtu)</v>
          </cell>
          <cell r="D17" t="str">
            <v>Thermal MMBTU.csv</v>
          </cell>
          <cell r="E17" t="str">
            <v>Facility</v>
          </cell>
          <cell r="F17" t="str">
            <v>MMBTUSum</v>
          </cell>
          <cell r="G17">
            <v>38877.834074074075</v>
          </cell>
          <cell r="H17">
            <v>38808</v>
          </cell>
          <cell r="I17">
            <v>39142</v>
          </cell>
        </row>
        <row r="18">
          <cell r="B18" t="str">
            <v>Y</v>
          </cell>
          <cell r="C18" t="str">
            <v>Hydro Generation (MWH)</v>
          </cell>
          <cell r="D18" t="str">
            <v>Hydro Dispatch.csv</v>
          </cell>
          <cell r="E18" t="str">
            <v>Unit</v>
          </cell>
          <cell r="F18" t="str">
            <v>DispatchSum</v>
          </cell>
          <cell r="G18">
            <v>38877.834074074075</v>
          </cell>
          <cell r="H18">
            <v>38808</v>
          </cell>
          <cell r="I18">
            <v>39142</v>
          </cell>
        </row>
        <row r="19">
          <cell r="B19" t="str">
            <v>Y</v>
          </cell>
          <cell r="C19" t="str">
            <v>Load (MWH)</v>
          </cell>
          <cell r="D19" t="str">
            <v>Adjusted Load by Jurisdiction.csv</v>
          </cell>
          <cell r="E19" t="str">
            <v>State</v>
          </cell>
          <cell r="F19" t="str">
            <v>Adjusted LoadSum</v>
          </cell>
          <cell r="G19">
            <v>38877.834085648145</v>
          </cell>
          <cell r="H19">
            <v>38808</v>
          </cell>
          <cell r="I19">
            <v>39142</v>
          </cell>
        </row>
        <row r="20">
          <cell r="B20" t="str">
            <v>Y</v>
          </cell>
          <cell r="C20" t="str">
            <v>LTC ($)</v>
          </cell>
          <cell r="D20" t="str">
            <v>LTC Cost.csv</v>
          </cell>
          <cell r="E20" t="str">
            <v>Contract</v>
          </cell>
          <cell r="F20" t="str">
            <v>LTC Total Variable Cost</v>
          </cell>
          <cell r="G20">
            <v>38877.834085648145</v>
          </cell>
          <cell r="H20">
            <v>38808</v>
          </cell>
          <cell r="I20">
            <v>39142</v>
          </cell>
        </row>
        <row r="21">
          <cell r="B21" t="str">
            <v>Y</v>
          </cell>
          <cell r="C21" t="str">
            <v>LTC (MWH)</v>
          </cell>
          <cell r="D21" t="str">
            <v>LTC Dispatch.csv</v>
          </cell>
          <cell r="E21" t="str">
            <v>Contract</v>
          </cell>
          <cell r="F21" t="str">
            <v>DispatchSum</v>
          </cell>
          <cell r="G21">
            <v>38877.834097222221</v>
          </cell>
          <cell r="H21">
            <v>38808</v>
          </cell>
          <cell r="I21">
            <v>39142</v>
          </cell>
        </row>
        <row r="22">
          <cell r="B22" t="str">
            <v>Y</v>
          </cell>
          <cell r="C22" t="str">
            <v>Nameplate (MW)</v>
          </cell>
          <cell r="D22" t="str">
            <v>Nameplate.csv</v>
          </cell>
          <cell r="E22" t="str">
            <v>Plant</v>
          </cell>
          <cell r="F22" t="str">
            <v>Nameplate CapacityMax</v>
          </cell>
          <cell r="G22">
            <v>38877.834108796298</v>
          </cell>
          <cell r="H22">
            <v>38808</v>
          </cell>
          <cell r="I22">
            <v>39142</v>
          </cell>
        </row>
        <row r="23">
          <cell r="B23" t="str">
            <v>Y</v>
          </cell>
          <cell r="C23" t="str">
            <v>Purchases ($)</v>
          </cell>
          <cell r="D23" t="str">
            <v>Purchases.csv</v>
          </cell>
          <cell r="E23" t="str">
            <v>Bubble</v>
          </cell>
          <cell r="F23" t="str">
            <v>Purchases CostSum</v>
          </cell>
          <cell r="G23">
            <v>38877.834120370368</v>
          </cell>
          <cell r="H23">
            <v>38808</v>
          </cell>
          <cell r="I23">
            <v>39142</v>
          </cell>
        </row>
        <row r="24">
          <cell r="B24" t="str">
            <v>Y</v>
          </cell>
          <cell r="C24" t="str">
            <v>Purchases (MWH)</v>
          </cell>
          <cell r="D24" t="str">
            <v>Purchases.csv</v>
          </cell>
          <cell r="E24" t="str">
            <v>Bubble</v>
          </cell>
          <cell r="F24" t="str">
            <v>Purchases AmountSum</v>
          </cell>
          <cell r="G24">
            <v>38877.834120370368</v>
          </cell>
          <cell r="H24">
            <v>38808</v>
          </cell>
          <cell r="I24">
            <v>39142</v>
          </cell>
        </row>
        <row r="25">
          <cell r="B25" t="str">
            <v>Y</v>
          </cell>
          <cell r="C25" t="str">
            <v>Sales ($)</v>
          </cell>
          <cell r="D25" t="str">
            <v>Sales.csv</v>
          </cell>
          <cell r="E25" t="str">
            <v>Bubble</v>
          </cell>
          <cell r="F25" t="str">
            <v>Sales CostSum</v>
          </cell>
          <cell r="G25">
            <v>38877.834131944444</v>
          </cell>
          <cell r="H25">
            <v>38808</v>
          </cell>
          <cell r="I25">
            <v>39142</v>
          </cell>
        </row>
        <row r="26">
          <cell r="B26" t="str">
            <v>Y</v>
          </cell>
          <cell r="C26" t="str">
            <v>Sales (MWH)</v>
          </cell>
          <cell r="D26" t="str">
            <v>Sales.csv</v>
          </cell>
          <cell r="E26" t="str">
            <v>Bubble</v>
          </cell>
          <cell r="F26" t="str">
            <v>Sales AmountSum</v>
          </cell>
          <cell r="G26">
            <v>38877.834143518521</v>
          </cell>
          <cell r="H26">
            <v>38808</v>
          </cell>
          <cell r="I26">
            <v>39142</v>
          </cell>
        </row>
        <row r="27">
          <cell r="B27" t="str">
            <v>Y</v>
          </cell>
          <cell r="C27" t="str">
            <v>ST Firm Purchases ($)</v>
          </cell>
          <cell r="D27" t="str">
            <v>Short Term Firm.csv</v>
          </cell>
          <cell r="E27" t="str">
            <v>Bubble</v>
          </cell>
          <cell r="F27" t="str">
            <v>ST Firm Purchases ValueSum</v>
          </cell>
          <cell r="G27">
            <v>38877.834143518521</v>
          </cell>
          <cell r="H27">
            <v>38808</v>
          </cell>
          <cell r="I27">
            <v>39142</v>
          </cell>
        </row>
        <row r="28">
          <cell r="B28" t="str">
            <v>Y</v>
          </cell>
          <cell r="C28" t="str">
            <v>ST Firm Purchases (MWH)</v>
          </cell>
          <cell r="D28" t="str">
            <v>Short Term Firm.csv</v>
          </cell>
          <cell r="E28" t="str">
            <v>Bubble</v>
          </cell>
          <cell r="F28" t="str">
            <v>ST Firm PurchasesSum</v>
          </cell>
          <cell r="G28">
            <v>38877.834143518521</v>
          </cell>
          <cell r="H28">
            <v>38808</v>
          </cell>
          <cell r="I28">
            <v>39142</v>
          </cell>
        </row>
        <row r="29">
          <cell r="B29" t="str">
            <v>Y</v>
          </cell>
          <cell r="C29" t="str">
            <v>ST Firm Sales ($)</v>
          </cell>
          <cell r="D29" t="str">
            <v>Short Term Firm.csv</v>
          </cell>
          <cell r="E29" t="str">
            <v>Bubble</v>
          </cell>
          <cell r="F29" t="str">
            <v>ST Firm Sales ValueSum</v>
          </cell>
          <cell r="G29">
            <v>38877.834155092591</v>
          </cell>
          <cell r="H29">
            <v>38808</v>
          </cell>
          <cell r="I29">
            <v>39142</v>
          </cell>
        </row>
        <row r="30">
          <cell r="B30" t="str">
            <v>Y</v>
          </cell>
          <cell r="C30" t="str">
            <v>ST Firm Sales (MWH)</v>
          </cell>
          <cell r="D30" t="str">
            <v>Short Term Firm.csv</v>
          </cell>
          <cell r="E30" t="str">
            <v>Bubble</v>
          </cell>
          <cell r="F30" t="str">
            <v>ST Firm SalesSum</v>
          </cell>
          <cell r="G30">
            <v>38877.834155092591</v>
          </cell>
          <cell r="H30">
            <v>38808</v>
          </cell>
          <cell r="I30">
            <v>39142</v>
          </cell>
        </row>
        <row r="31">
          <cell r="B31" t="str">
            <v>Y</v>
          </cell>
          <cell r="C31" t="str">
            <v>Thermal Fuel Burn ($)</v>
          </cell>
          <cell r="D31" t="str">
            <v>Thermal Fuel Cost.csv</v>
          </cell>
          <cell r="E31" t="str">
            <v>Plant</v>
          </cell>
          <cell r="F31" t="str">
            <v>Fuel CostSum</v>
          </cell>
          <cell r="G31">
            <v>38877.834155092591</v>
          </cell>
          <cell r="H31">
            <v>38808</v>
          </cell>
          <cell r="I31">
            <v>39142</v>
          </cell>
        </row>
        <row r="32">
          <cell r="B32" t="str">
            <v>Y</v>
          </cell>
          <cell r="C32" t="str">
            <v>Thermal Generation (MWH)</v>
          </cell>
          <cell r="D32" t="str">
            <v>Thermal Dispatch.csv</v>
          </cell>
          <cell r="E32" t="str">
            <v>Facility</v>
          </cell>
          <cell r="F32" t="str">
            <v>DispatchSum</v>
          </cell>
          <cell r="G32">
            <v>38877.834166666667</v>
          </cell>
          <cell r="H32">
            <v>38808</v>
          </cell>
          <cell r="I32">
            <v>39142</v>
          </cell>
        </row>
        <row r="33">
          <cell r="B33" t="str">
            <v>Y</v>
          </cell>
          <cell r="C33" t="str">
            <v>Transmission Costs ($)</v>
          </cell>
          <cell r="D33" t="str">
            <v>Transmission.csv</v>
          </cell>
          <cell r="E33" t="str">
            <v>Link</v>
          </cell>
          <cell r="F33" t="str">
            <v>Transmission CostSum</v>
          </cell>
          <cell r="G33">
            <v>38877.834166666667</v>
          </cell>
          <cell r="H33">
            <v>38808</v>
          </cell>
          <cell r="I33">
            <v>39142</v>
          </cell>
        </row>
      </sheetData>
      <sheetData sheetId="1"/>
      <sheetData sheetId="2">
        <row r="239">
          <cell r="M239" t="str">
            <v>AMPS Resources (Cove Fort)</v>
          </cell>
        </row>
      </sheetData>
      <sheetData sheetId="3">
        <row r="239">
          <cell r="M239" t="str">
            <v>AMPS Resources (Cove Fort)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Report"/>
      <sheetName val="Factors"/>
      <sheetName val="FReport"/>
      <sheetName val="FFact"/>
      <sheetName val="Diverg"/>
      <sheetName val="Dbase"/>
      <sheetName val="Load Input"/>
      <sheetName val="Inputs"/>
      <sheetName val="Revenue"/>
      <sheetName val="O&amp;M"/>
      <sheetName val="Oth Tax"/>
      <sheetName val="DIT"/>
      <sheetName val="NPC"/>
      <sheetName val="CA Inputs"/>
      <sheetName val="CA Output"/>
      <sheetName val="Norm Adj"/>
    </sheetNames>
    <sheetDataSet>
      <sheetData sheetId="0" refreshError="1">
        <row r="7">
          <cell r="B7">
            <v>1999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ADVN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Post"/>
      <sheetName val="NPC"/>
      <sheetName val="FuelAllocation"/>
      <sheetName val="lookup"/>
    </sheetNames>
    <sheetDataSet>
      <sheetData sheetId="0" refreshError="1"/>
      <sheetData sheetId="1" refreshError="1"/>
      <sheetData sheetId="2" refreshError="1"/>
      <sheetData sheetId="3" refreshError="1">
        <row r="3">
          <cell r="C3" t="str">
            <v>Black Hills</v>
          </cell>
          <cell r="D3" t="str">
            <v>Pacific Pre Merger</v>
          </cell>
        </row>
        <row r="4">
          <cell r="C4" t="str">
            <v>Blanding</v>
          </cell>
          <cell r="D4" t="str">
            <v>Post Merger</v>
          </cell>
        </row>
        <row r="5">
          <cell r="C5" t="str">
            <v>BPA Flathead Sale</v>
          </cell>
          <cell r="D5" t="str">
            <v>Post Merger</v>
          </cell>
        </row>
        <row r="6">
          <cell r="C6" t="str">
            <v>BPA Wind</v>
          </cell>
          <cell r="D6" t="str">
            <v>Post Merger</v>
          </cell>
        </row>
        <row r="7">
          <cell r="C7" t="str">
            <v>Cowlitz</v>
          </cell>
          <cell r="D7" t="str">
            <v>Post Merger</v>
          </cell>
        </row>
        <row r="8">
          <cell r="C8" t="str">
            <v>Flathead</v>
          </cell>
          <cell r="D8" t="str">
            <v>Post Merger</v>
          </cell>
        </row>
        <row r="9">
          <cell r="C9" t="str">
            <v>Hurricane Sale</v>
          </cell>
          <cell r="D9" t="str">
            <v>Post Merger</v>
          </cell>
        </row>
        <row r="10">
          <cell r="C10" t="str">
            <v>LADWP (IPP Layoff)</v>
          </cell>
          <cell r="D10" t="str">
            <v>Utah Pre Merger</v>
          </cell>
        </row>
        <row r="11">
          <cell r="C11" t="str">
            <v>PG&amp;E</v>
          </cell>
          <cell r="D11" t="str">
            <v>Post Merger</v>
          </cell>
        </row>
        <row r="12">
          <cell r="C12" t="str">
            <v>PSCO</v>
          </cell>
          <cell r="D12" t="str">
            <v>Post Merger</v>
          </cell>
        </row>
        <row r="13">
          <cell r="C13" t="str">
            <v>Salt River Project</v>
          </cell>
          <cell r="D13" t="str">
            <v>Post Merger</v>
          </cell>
        </row>
        <row r="14">
          <cell r="C14" t="str">
            <v>SCE</v>
          </cell>
          <cell r="D14" t="str">
            <v>Pacific Pre Merger</v>
          </cell>
        </row>
        <row r="15">
          <cell r="C15" t="str">
            <v>Sierra Pac 2</v>
          </cell>
          <cell r="D15" t="str">
            <v>Post Merger</v>
          </cell>
        </row>
        <row r="16">
          <cell r="C16" t="str">
            <v>SMUD</v>
          </cell>
          <cell r="D16" t="str">
            <v>Pacific Pre Merger</v>
          </cell>
        </row>
        <row r="17">
          <cell r="C17" t="str">
            <v>UAMPS s223863</v>
          </cell>
          <cell r="D17" t="str">
            <v>Post Merger</v>
          </cell>
        </row>
        <row r="18">
          <cell r="C18" t="str">
            <v>UMPA</v>
          </cell>
          <cell r="D18" t="str">
            <v>Post Merger</v>
          </cell>
        </row>
        <row r="19">
          <cell r="C19" t="str">
            <v>UMPA II</v>
          </cell>
          <cell r="D19" t="str">
            <v>Post Merger</v>
          </cell>
        </row>
        <row r="21">
          <cell r="C21" t="str">
            <v>APS p167566</v>
          </cell>
          <cell r="D21" t="str">
            <v>Post Merger</v>
          </cell>
        </row>
        <row r="22">
          <cell r="C22" t="str">
            <v>APS p172318</v>
          </cell>
          <cell r="D22" t="str">
            <v>Post Merger</v>
          </cell>
        </row>
        <row r="23">
          <cell r="C23" t="str">
            <v>APS p205692</v>
          </cell>
          <cell r="D23" t="str">
            <v>Post Merger</v>
          </cell>
        </row>
        <row r="24">
          <cell r="C24" t="str">
            <v>APS Supplemental</v>
          </cell>
          <cell r="D24" t="str">
            <v>Post Merger</v>
          </cell>
        </row>
        <row r="25">
          <cell r="C25" t="str">
            <v>Aquila hydro hedge</v>
          </cell>
          <cell r="D25" t="str">
            <v>Post Merger</v>
          </cell>
        </row>
        <row r="26">
          <cell r="C26" t="str">
            <v>Avoided Cost Resource</v>
          </cell>
          <cell r="D26" t="str">
            <v>Post Merger</v>
          </cell>
        </row>
        <row r="27">
          <cell r="C27" t="str">
            <v>Clark S&amp;I Agreement (Net)</v>
          </cell>
          <cell r="D27" t="str">
            <v>Post Merger</v>
          </cell>
        </row>
        <row r="28">
          <cell r="C28" t="str">
            <v>Combine Hills</v>
          </cell>
          <cell r="D28" t="str">
            <v>Post Merger</v>
          </cell>
        </row>
        <row r="29">
          <cell r="C29" t="str">
            <v>Constellation p177669</v>
          </cell>
          <cell r="D29" t="str">
            <v>Post Merger</v>
          </cell>
        </row>
        <row r="30">
          <cell r="C30" t="str">
            <v>Constellation p223699</v>
          </cell>
          <cell r="D30" t="str">
            <v>Post Merger</v>
          </cell>
        </row>
        <row r="31">
          <cell r="C31" t="str">
            <v>Constellation p257677</v>
          </cell>
          <cell r="D31" t="str">
            <v>Post Merger</v>
          </cell>
        </row>
        <row r="32">
          <cell r="C32" t="str">
            <v>Constellation p257678</v>
          </cell>
          <cell r="D32" t="str">
            <v>Post Merger</v>
          </cell>
        </row>
        <row r="33">
          <cell r="C33" t="str">
            <v>Constellation p268849</v>
          </cell>
          <cell r="D33" t="str">
            <v>Post Merger</v>
          </cell>
        </row>
        <row r="34">
          <cell r="C34" t="str">
            <v>Deseret Purchase</v>
          </cell>
          <cell r="D34" t="str">
            <v>Post Merger</v>
          </cell>
        </row>
        <row r="35">
          <cell r="C35" t="str">
            <v>Douglas PUD Settlement</v>
          </cell>
          <cell r="D35" t="str">
            <v>Mid Columbia</v>
          </cell>
        </row>
        <row r="36">
          <cell r="C36" t="str">
            <v>Duke HLH</v>
          </cell>
          <cell r="D36" t="str">
            <v>Post Merger</v>
          </cell>
        </row>
        <row r="37">
          <cell r="C37" t="str">
            <v>Duke p99206</v>
          </cell>
          <cell r="D37" t="str">
            <v>Post Merger</v>
          </cell>
        </row>
        <row r="38">
          <cell r="C38" t="str">
            <v>Gemstate</v>
          </cell>
          <cell r="D38" t="str">
            <v>Gemstate</v>
          </cell>
        </row>
        <row r="39">
          <cell r="C39" t="str">
            <v>Georgia-Pacific Camas</v>
          </cell>
          <cell r="D39" t="str">
            <v>Post Merger</v>
          </cell>
        </row>
        <row r="40">
          <cell r="C40" t="str">
            <v>Grant County 10 aMW purchase</v>
          </cell>
          <cell r="D40" t="str">
            <v>Misc/Pacific</v>
          </cell>
        </row>
        <row r="41">
          <cell r="C41" t="str">
            <v>Hermiston Purchase</v>
          </cell>
          <cell r="D41" t="str">
            <v>Post Merger</v>
          </cell>
        </row>
        <row r="42">
          <cell r="C42" t="str">
            <v>Hurricane Purchase</v>
          </cell>
          <cell r="D42" t="str">
            <v>Post Merger</v>
          </cell>
        </row>
        <row r="43">
          <cell r="C43" t="str">
            <v>Idaho Power RTSA Purchase</v>
          </cell>
          <cell r="D43" t="str">
            <v>Post Merger</v>
          </cell>
        </row>
        <row r="44">
          <cell r="C44" t="str">
            <v>IPP Purchase</v>
          </cell>
          <cell r="D44" t="str">
            <v>IPP Layoff</v>
          </cell>
        </row>
        <row r="45">
          <cell r="C45" t="str">
            <v>Kennecott Generation Incentive</v>
          </cell>
          <cell r="D45" t="str">
            <v>Post Merger</v>
          </cell>
        </row>
        <row r="46">
          <cell r="C46" t="str">
            <v>Magcorp</v>
          </cell>
          <cell r="D46" t="str">
            <v>Post Merger</v>
          </cell>
        </row>
        <row r="47">
          <cell r="C47" t="str">
            <v>MagCorp Reserves</v>
          </cell>
          <cell r="D47" t="str">
            <v>Post Merger</v>
          </cell>
        </row>
        <row r="48">
          <cell r="C48" t="str">
            <v>Morgan Stanley p189046</v>
          </cell>
          <cell r="D48" t="str">
            <v>Post Merger</v>
          </cell>
        </row>
        <row r="49">
          <cell r="C49" t="str">
            <v>Morgan Stanley p189047</v>
          </cell>
          <cell r="D49" t="str">
            <v>Post Merger</v>
          </cell>
        </row>
        <row r="50">
          <cell r="C50" t="str">
            <v>Morgan Stanley p196538</v>
          </cell>
          <cell r="D50" t="str">
            <v>Post Merger</v>
          </cell>
        </row>
        <row r="51">
          <cell r="C51" t="str">
            <v>Morgan Stanley p206006</v>
          </cell>
          <cell r="D51" t="str">
            <v>Post Merger</v>
          </cell>
        </row>
        <row r="52">
          <cell r="C52" t="str">
            <v>Morgan Stanley p206008</v>
          </cell>
          <cell r="D52" t="str">
            <v>Post Merger</v>
          </cell>
        </row>
        <row r="53">
          <cell r="C53" t="str">
            <v>Morgan Stanley p244840</v>
          </cell>
          <cell r="D53" t="str">
            <v>Post Merger</v>
          </cell>
        </row>
        <row r="54">
          <cell r="C54" t="str">
            <v>Morgan Stanley p244841</v>
          </cell>
          <cell r="D54" t="str">
            <v>Post Merger</v>
          </cell>
        </row>
        <row r="55">
          <cell r="C55" t="str">
            <v>Morgan Stanley p272153-6-8</v>
          </cell>
          <cell r="D55" t="str">
            <v>Post Merger</v>
          </cell>
        </row>
        <row r="56">
          <cell r="C56" t="str">
            <v>Morgan Stanley p272154-7</v>
          </cell>
          <cell r="D56" t="str">
            <v>Post Merger</v>
          </cell>
        </row>
        <row r="57">
          <cell r="C57" t="str">
            <v>Nebo Heat Rate Option</v>
          </cell>
          <cell r="D57" t="str">
            <v>Post Merger</v>
          </cell>
        </row>
        <row r="58">
          <cell r="C58" t="str">
            <v>NuCor</v>
          </cell>
          <cell r="D58" t="str">
            <v>Post Merger</v>
          </cell>
        </row>
        <row r="59">
          <cell r="C59" t="str">
            <v>P4 Production</v>
          </cell>
          <cell r="D59" t="str">
            <v>Post Merger</v>
          </cell>
        </row>
        <row r="60">
          <cell r="C60" t="str">
            <v>PGE Cove</v>
          </cell>
          <cell r="D60" t="str">
            <v>Misc/Pacific</v>
          </cell>
        </row>
        <row r="61">
          <cell r="C61" t="str">
            <v>Pinnacle West</v>
          </cell>
          <cell r="D61" t="str">
            <v>Post Merger</v>
          </cell>
        </row>
        <row r="62">
          <cell r="C62" t="str">
            <v>PowerEx p181986</v>
          </cell>
          <cell r="D62" t="str">
            <v>Post Merger</v>
          </cell>
        </row>
        <row r="63">
          <cell r="C63" t="str">
            <v>Public Service NM</v>
          </cell>
          <cell r="D63" t="str">
            <v>Post Merger</v>
          </cell>
        </row>
        <row r="64">
          <cell r="C64" t="str">
            <v>Rock River</v>
          </cell>
          <cell r="D64" t="str">
            <v>Post Merger</v>
          </cell>
        </row>
        <row r="65">
          <cell r="C65" t="str">
            <v>Roseburg Forest Products</v>
          </cell>
          <cell r="D65" t="str">
            <v>Post Merger</v>
          </cell>
        </row>
        <row r="66">
          <cell r="C66" t="str">
            <v>Small Purchases east</v>
          </cell>
          <cell r="D66" t="str">
            <v>QF UPL Pre Merger</v>
          </cell>
        </row>
        <row r="67">
          <cell r="C67" t="str">
            <v>Small Purchases west</v>
          </cell>
          <cell r="D67" t="str">
            <v>QF PPL Post Merger</v>
          </cell>
        </row>
        <row r="68">
          <cell r="C68" t="str">
            <v>TransAlta Purchase</v>
          </cell>
          <cell r="D68" t="str">
            <v>Post Merger</v>
          </cell>
        </row>
        <row r="69">
          <cell r="C69" t="str">
            <v>Tri-State Purchase</v>
          </cell>
          <cell r="D69" t="str">
            <v>Post Merger</v>
          </cell>
        </row>
        <row r="70">
          <cell r="C70" t="str">
            <v>UBS p223199</v>
          </cell>
          <cell r="D70" t="str">
            <v>Post Merger</v>
          </cell>
        </row>
        <row r="71">
          <cell r="C71" t="str">
            <v>UBS p268848</v>
          </cell>
          <cell r="D71" t="str">
            <v>Post Merger</v>
          </cell>
        </row>
        <row r="72">
          <cell r="C72" t="str">
            <v>UBS p268850</v>
          </cell>
          <cell r="D72" t="str">
            <v>Post Merger</v>
          </cell>
        </row>
        <row r="73">
          <cell r="C73" t="str">
            <v>UBS Summer Purchase</v>
          </cell>
          <cell r="D73" t="str">
            <v>Post Merger</v>
          </cell>
        </row>
        <row r="74">
          <cell r="C74" t="str">
            <v>Weyerhaeuser Reserve</v>
          </cell>
          <cell r="D74" t="str">
            <v>Post Merger</v>
          </cell>
        </row>
        <row r="75">
          <cell r="C75" t="str">
            <v>Wolverine Creek</v>
          </cell>
          <cell r="D75" t="str">
            <v>Post Merger</v>
          </cell>
        </row>
        <row r="76">
          <cell r="C76" t="str">
            <v>Place Holder</v>
          </cell>
          <cell r="D76" t="str">
            <v>Post Merger</v>
          </cell>
        </row>
        <row r="77">
          <cell r="C77" t="str">
            <v>BPA Conservation Rate Credit</v>
          </cell>
          <cell r="D77" t="str">
            <v>Post Merger</v>
          </cell>
        </row>
        <row r="78">
          <cell r="C78" t="str">
            <v>AMP Resources (Cove Fort)</v>
          </cell>
          <cell r="D78" t="str">
            <v>Post Merger</v>
          </cell>
        </row>
        <row r="79">
          <cell r="C79" t="str">
            <v>BPA Hermiston Loss Settlement</v>
          </cell>
          <cell r="D79" t="str">
            <v>Post Merger</v>
          </cell>
        </row>
        <row r="80">
          <cell r="C80" t="str">
            <v>Roseburg Forest Products CA</v>
          </cell>
          <cell r="D80" t="str">
            <v>Post Merger</v>
          </cell>
        </row>
        <row r="81">
          <cell r="C81" t="str">
            <v>DSM (Load Curtailment)</v>
          </cell>
          <cell r="D81" t="str">
            <v>Post Merger</v>
          </cell>
        </row>
        <row r="83">
          <cell r="C83" t="str">
            <v>QF California</v>
          </cell>
          <cell r="D83" t="str">
            <v>QF by State PPL</v>
          </cell>
        </row>
        <row r="84">
          <cell r="C84" t="str">
            <v>QF Idaho</v>
          </cell>
          <cell r="D84" t="str">
            <v>QF by State UPL</v>
          </cell>
        </row>
        <row r="85">
          <cell r="C85" t="str">
            <v>QF Oregon</v>
          </cell>
          <cell r="D85" t="str">
            <v>QF by State PPL</v>
          </cell>
        </row>
        <row r="86">
          <cell r="C86" t="str">
            <v>QF Utah</v>
          </cell>
          <cell r="D86" t="str">
            <v>QF by State UPL</v>
          </cell>
        </row>
        <row r="87">
          <cell r="C87" t="str">
            <v>QF Washington</v>
          </cell>
          <cell r="D87" t="str">
            <v>QF by State PPL</v>
          </cell>
        </row>
        <row r="88">
          <cell r="C88" t="str">
            <v>QF Wyoming</v>
          </cell>
          <cell r="D88" t="str">
            <v>QF by State UPL</v>
          </cell>
        </row>
        <row r="89">
          <cell r="C89" t="str">
            <v>Biomass</v>
          </cell>
          <cell r="D89" t="str">
            <v>QF PPL Pre Merger</v>
          </cell>
        </row>
        <row r="90">
          <cell r="C90" t="str">
            <v>Desert Power QF</v>
          </cell>
          <cell r="D90" t="str">
            <v>QF UPL Post Merger</v>
          </cell>
        </row>
        <row r="91">
          <cell r="C91" t="str">
            <v>Douglas County Forest Products QF</v>
          </cell>
          <cell r="D91" t="str">
            <v>QF PPL Post Merger</v>
          </cell>
        </row>
        <row r="92">
          <cell r="C92" t="str">
            <v>D.R. Johnson</v>
          </cell>
          <cell r="D92" t="str">
            <v>QF PPL Post Merger</v>
          </cell>
        </row>
        <row r="93">
          <cell r="C93" t="str">
            <v>ExxonMobil QF</v>
          </cell>
          <cell r="D93" t="str">
            <v>QF UPL Post Merger</v>
          </cell>
        </row>
        <row r="94">
          <cell r="C94" t="str">
            <v>Kennecott QF</v>
          </cell>
          <cell r="D94" t="str">
            <v>QF UPL Post Merger</v>
          </cell>
        </row>
        <row r="95">
          <cell r="C95" t="str">
            <v>Mountain Wind QF</v>
          </cell>
          <cell r="D95" t="str">
            <v>QF UPL Post Merger</v>
          </cell>
        </row>
        <row r="96">
          <cell r="C96" t="str">
            <v>Pioneer Ridge QF</v>
          </cell>
          <cell r="D96" t="str">
            <v>QF UPL Post Merger</v>
          </cell>
        </row>
        <row r="97">
          <cell r="C97" t="str">
            <v>Schwendiman QF</v>
          </cell>
          <cell r="D97" t="str">
            <v>QF UPL Post Merger</v>
          </cell>
        </row>
        <row r="98">
          <cell r="C98" t="str">
            <v>Simplot Phosphates</v>
          </cell>
          <cell r="D98" t="str">
            <v>QF UPL Post Merger</v>
          </cell>
        </row>
        <row r="99">
          <cell r="C99" t="str">
            <v>Spanish Fork Wind 2 QF</v>
          </cell>
          <cell r="D99" t="str">
            <v>QF UPL Post Merger</v>
          </cell>
        </row>
        <row r="100">
          <cell r="C100" t="str">
            <v>Sunnyside</v>
          </cell>
          <cell r="D100" t="str">
            <v>QF UPL Pre Merger</v>
          </cell>
        </row>
        <row r="101">
          <cell r="C101" t="str">
            <v>Tesoro QF</v>
          </cell>
          <cell r="D101" t="str">
            <v>QF UPL Post Merger</v>
          </cell>
        </row>
        <row r="102">
          <cell r="C102" t="str">
            <v>Evergreen BioPower QF</v>
          </cell>
          <cell r="D102" t="str">
            <v>QF PPL Post Merger</v>
          </cell>
        </row>
        <row r="103">
          <cell r="C103" t="str">
            <v>Mountain Wind 1 QF</v>
          </cell>
          <cell r="D103" t="str">
            <v>QF UPL Post Merger</v>
          </cell>
        </row>
        <row r="104">
          <cell r="C104" t="str">
            <v>Mountain Wind 2 QF</v>
          </cell>
          <cell r="D104" t="str">
            <v>QF UPL Post Merger</v>
          </cell>
        </row>
        <row r="105">
          <cell r="C105" t="str">
            <v>Weyerhaeuser QF</v>
          </cell>
          <cell r="D105" t="str">
            <v>QF PPL Post Merger</v>
          </cell>
        </row>
        <row r="106">
          <cell r="C106" t="str">
            <v>US Magnesium QF</v>
          </cell>
          <cell r="D106" t="str">
            <v>QF UPL Post Merger</v>
          </cell>
        </row>
        <row r="108">
          <cell r="C108" t="str">
            <v>Canadian Entitlement</v>
          </cell>
          <cell r="D108" t="str">
            <v>Post Merger</v>
          </cell>
        </row>
        <row r="109">
          <cell r="C109" t="str">
            <v>Chelan - Rocky Reach</v>
          </cell>
          <cell r="D109" t="str">
            <v>Mid Columbia</v>
          </cell>
        </row>
        <row r="110">
          <cell r="C110" t="str">
            <v>Douglas - Wells</v>
          </cell>
          <cell r="D110" t="str">
            <v>Mid Columbia</v>
          </cell>
        </row>
        <row r="111">
          <cell r="C111" t="str">
            <v>Grant Displacement</v>
          </cell>
          <cell r="D111" t="str">
            <v>Mid Columbia</v>
          </cell>
        </row>
        <row r="112">
          <cell r="C112" t="str">
            <v>Grant Reasonable</v>
          </cell>
          <cell r="D112" t="str">
            <v>Mid Columbia</v>
          </cell>
        </row>
        <row r="113">
          <cell r="C113" t="str">
            <v>Grant Meaningful Priority</v>
          </cell>
          <cell r="D113" t="str">
            <v>Mid Columbia</v>
          </cell>
        </row>
        <row r="114">
          <cell r="C114" t="str">
            <v>Grant Surplus</v>
          </cell>
          <cell r="D114" t="str">
            <v>Mid Columbia</v>
          </cell>
        </row>
        <row r="115">
          <cell r="C115" t="str">
            <v>Grant - Priest Rapids</v>
          </cell>
          <cell r="D115" t="str">
            <v>Mid Columbia</v>
          </cell>
        </row>
        <row r="116">
          <cell r="C116" t="str">
            <v>Grant - Wanapum</v>
          </cell>
          <cell r="D116" t="str">
            <v>Mid Columbia</v>
          </cell>
        </row>
        <row r="118">
          <cell r="C118" t="str">
            <v>APGI/Colockum Capacity Exchange</v>
          </cell>
          <cell r="D118" t="str">
            <v>Post Merger</v>
          </cell>
        </row>
        <row r="119">
          <cell r="C119" t="str">
            <v>APS Exchange</v>
          </cell>
          <cell r="D119" t="str">
            <v>Post Merger</v>
          </cell>
        </row>
        <row r="120">
          <cell r="C120" t="str">
            <v>APS s207860/p207861</v>
          </cell>
          <cell r="D120" t="str">
            <v>Post Merger</v>
          </cell>
        </row>
        <row r="121">
          <cell r="C121" t="str">
            <v>Black Hills CTs</v>
          </cell>
          <cell r="D121" t="str">
            <v>Pacific Capacity</v>
          </cell>
        </row>
        <row r="122">
          <cell r="C122" t="str">
            <v>BPA Exchange</v>
          </cell>
          <cell r="D122" t="str">
            <v>Pacific Pre Merger</v>
          </cell>
        </row>
        <row r="123">
          <cell r="C123" t="str">
            <v>BPA FC II Storage Agreement</v>
          </cell>
          <cell r="D123" t="str">
            <v>Post Merger</v>
          </cell>
        </row>
        <row r="124">
          <cell r="C124" t="str">
            <v>BPA FC IV Storage Agreement</v>
          </cell>
          <cell r="D124" t="str">
            <v>Post Merger</v>
          </cell>
        </row>
        <row r="125">
          <cell r="C125" t="str">
            <v>BPA Peaking</v>
          </cell>
          <cell r="D125" t="str">
            <v>BPA Peak Purchase</v>
          </cell>
        </row>
        <row r="126">
          <cell r="C126" t="str">
            <v>BPA So. Idaho Exchange</v>
          </cell>
          <cell r="D126" t="str">
            <v>Post Merger</v>
          </cell>
        </row>
        <row r="127">
          <cell r="C127" t="str">
            <v>Cowlitz Swift</v>
          </cell>
          <cell r="D127" t="str">
            <v>Pacific Pre Merger</v>
          </cell>
        </row>
        <row r="128">
          <cell r="C128" t="str">
            <v>CPU Shaping Capacity</v>
          </cell>
          <cell r="D128" t="str">
            <v>Post Merger</v>
          </cell>
        </row>
        <row r="129">
          <cell r="C129" t="str">
            <v>EWEB FC I Storage Agreement</v>
          </cell>
          <cell r="D129" t="str">
            <v>Post Merger</v>
          </cell>
        </row>
        <row r="130">
          <cell r="C130" t="str">
            <v>Morgan Stanley 207862/3</v>
          </cell>
          <cell r="D130" t="str">
            <v>Post Merger</v>
          </cell>
        </row>
        <row r="131">
          <cell r="C131" t="str">
            <v>NCPA 309008/9</v>
          </cell>
          <cell r="D131" t="str">
            <v>Post Merger</v>
          </cell>
        </row>
        <row r="132">
          <cell r="C132" t="str">
            <v>PSCo Exchange</v>
          </cell>
          <cell r="D132" t="str">
            <v>Post Merger</v>
          </cell>
        </row>
        <row r="133">
          <cell r="C133" t="str">
            <v>PSCO FC III Storage Agreement</v>
          </cell>
          <cell r="D133" t="str">
            <v>Post Merger</v>
          </cell>
        </row>
        <row r="134">
          <cell r="C134" t="str">
            <v>Redding Exchange</v>
          </cell>
          <cell r="D134" t="str">
            <v>Post Merger</v>
          </cell>
        </row>
        <row r="135">
          <cell r="C135" t="str">
            <v>SCL State Line Storage Agreement</v>
          </cell>
          <cell r="D135" t="str">
            <v>Post Merger</v>
          </cell>
        </row>
        <row r="136">
          <cell r="C136" t="str">
            <v>Tri-State Exchange</v>
          </cell>
          <cell r="D136" t="str">
            <v>Post Merger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/>
      <sheetData sheetId="1"/>
      <sheetData sheetId="2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/>
      <sheetData sheetId="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paper Index"/>
      <sheetName val="Table 1"/>
      <sheetName val="(Exh.1) A1 Scalar Method"/>
      <sheetName val="(Exh.2)09-03-15 Comm Ord Method"/>
      <sheetName val="(Exh.3) A2 Method"/>
      <sheetName val="(Exh.4) A3 Method"/>
      <sheetName val="(5.1) UT Allocated Actual NPC"/>
      <sheetName val="(5.2) Adj Actual NPC by Cat"/>
      <sheetName val="(5.3) Adj Actual NPC"/>
      <sheetName val="(5.4) Adjustments"/>
      <sheetName val="(5.5) Actual NPC"/>
      <sheetName val="(6.1) Prorated Base NPC"/>
      <sheetName val="(6.2) Allcted Base NPC (GRC11)"/>
      <sheetName val="(4.3) Base NPC by Cat (GRC11)"/>
      <sheetName val="(6.4) Base UTGRC11 Stlmt NPC"/>
      <sheetName val="(6.5) Allctd Base NPC (GRC12)"/>
      <sheetName val="(6.6) Base NPC by Cat (GRC12)"/>
      <sheetName val="(6.7) Base UTGRC12 Stlmt NPC"/>
      <sheetName val="(7.1) Wheeling Revenues"/>
      <sheetName val="(8.1) Actual Factors"/>
      <sheetName val="(8.2) Dynamic Scalar"/>
      <sheetName val="(8.3) Utah Sales"/>
      <sheetName val="Check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7">
          <cell r="F7">
            <v>41061</v>
          </cell>
          <cell r="G7">
            <v>41091</v>
          </cell>
          <cell r="H7">
            <v>41122</v>
          </cell>
          <cell r="I7">
            <v>41153</v>
          </cell>
          <cell r="J7">
            <v>41183</v>
          </cell>
          <cell r="K7">
            <v>41214</v>
          </cell>
          <cell r="L7">
            <v>41244</v>
          </cell>
          <cell r="M7">
            <v>41275</v>
          </cell>
          <cell r="N7">
            <v>41306</v>
          </cell>
          <cell r="O7">
            <v>41334</v>
          </cell>
          <cell r="P7">
            <v>41365</v>
          </cell>
          <cell r="Q7">
            <v>41395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Unadj Data for RAM"/>
      <sheetName val="CWC"/>
      <sheetName val="Inputs"/>
      <sheetName val="Adjustments"/>
      <sheetName val="Adj Summary"/>
      <sheetName val="UIEC Summary"/>
      <sheetName val="UAE Summary"/>
      <sheetName val="AARP Summary"/>
      <sheetName val="Revised(2) DPU Summary"/>
      <sheetName val="Revised DPU Summary"/>
      <sheetName val="DPU Summary"/>
      <sheetName val="Revised Inputs"/>
      <sheetName val="Variables"/>
      <sheetName val="Factors"/>
      <sheetName val="Embedded Cost"/>
      <sheetName val="Check"/>
      <sheetName val="WelcomeDialog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Page3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8">
          <cell r="G8">
            <v>0.61779709495561286</v>
          </cell>
        </row>
        <row r="24">
          <cell r="N2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 - Earned"/>
      <sheetName val="Summary Table - Target"/>
      <sheetName val="Unit Costs -  Earned"/>
      <sheetName val="Unit Costs - Target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3">
          <cell r="C3" t="str">
            <v>Rocky Mountain Power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8">
          <cell r="H58">
            <v>1814329680.1926062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">
          <cell r="A9" t="str">
            <v>Factor Name</v>
          </cell>
        </row>
      </sheetData>
      <sheetData sheetId="21">
        <row r="11">
          <cell r="A11" t="str">
            <v>Factor Name</v>
          </cell>
        </row>
      </sheetData>
      <sheetData sheetId="22">
        <row r="4">
          <cell r="P4">
            <v>0.81318732477822031</v>
          </cell>
        </row>
      </sheetData>
      <sheetData sheetId="23"/>
      <sheetData sheetId="24">
        <row r="251">
          <cell r="AG251" t="str">
            <v>DIS</v>
          </cell>
        </row>
        <row r="689">
          <cell r="AG689">
            <v>0</v>
          </cell>
        </row>
      </sheetData>
      <sheetData sheetId="25"/>
      <sheetData sheetId="26">
        <row r="14">
          <cell r="A14" t="str">
            <v>A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Facto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State of Utah</v>
          </cell>
        </row>
      </sheetData>
      <sheetData sheetId="1" refreshError="1"/>
      <sheetData sheetId="2"/>
      <sheetData sheetId="3">
        <row r="94">
          <cell r="D94">
            <v>22277537.413922604</v>
          </cell>
        </row>
      </sheetData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>
        <row r="58">
          <cell r="H58">
            <v>5752868671.222683</v>
          </cell>
        </row>
      </sheetData>
      <sheetData sheetId="12"/>
      <sheetData sheetId="13"/>
      <sheetData sheetId="14"/>
      <sheetData sheetId="15"/>
      <sheetData sheetId="16"/>
      <sheetData sheetId="17">
        <row r="120">
          <cell r="F120" t="str">
            <v>2010 Protocol</v>
          </cell>
        </row>
      </sheetData>
      <sheetData sheetId="18">
        <row r="4">
          <cell r="I4">
            <v>0.73983771349904326</v>
          </cell>
        </row>
      </sheetData>
      <sheetData sheetId="19">
        <row r="61">
          <cell r="E61">
            <v>6.6413560461439841E-2</v>
          </cell>
        </row>
      </sheetData>
      <sheetData sheetId="20" refreshError="1"/>
      <sheetData sheetId="21">
        <row r="10">
          <cell r="A10" t="str">
            <v>FACTOR NAME</v>
          </cell>
        </row>
      </sheetData>
      <sheetData sheetId="22">
        <row r="11">
          <cell r="A11" t="str">
            <v>FACTOR</v>
          </cell>
        </row>
      </sheetData>
      <sheetData sheetId="23" refreshError="1"/>
      <sheetData sheetId="24">
        <row r="14">
          <cell r="A14" t="str">
            <v>A</v>
          </cell>
        </row>
      </sheetData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Start"/>
      <sheetName val="Actuals"/>
      <sheetName val="Plan"/>
      <sheetName val="Variance"/>
      <sheetName val="Master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>
        <row r="2">
          <cell r="A2" t="str">
            <v>ADVN</v>
          </cell>
          <cell r="AB2">
            <v>0</v>
          </cell>
        </row>
        <row r="15">
          <cell r="AB15">
            <v>4570000</v>
          </cell>
          <cell r="AE15" t="str">
            <v>Unassigned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v Apr Form"/>
      <sheetName val="Page 2"/>
      <sheetName val="-"/>
    </sheetNames>
    <sheetDataSet>
      <sheetData sheetId="0"/>
      <sheetData sheetId="1"/>
      <sheetData sheetId="2"/>
      <sheetData sheetId="3">
        <row r="1">
          <cell r="A1">
            <v>39452</v>
          </cell>
          <cell r="B1">
            <v>39421</v>
          </cell>
        </row>
        <row r="2">
          <cell r="B2">
            <v>39452</v>
          </cell>
        </row>
        <row r="3">
          <cell r="B3">
            <v>39483</v>
          </cell>
        </row>
        <row r="4">
          <cell r="B4">
            <v>39512</v>
          </cell>
        </row>
        <row r="5">
          <cell r="B5">
            <v>39543</v>
          </cell>
        </row>
        <row r="6">
          <cell r="B6">
            <v>39573</v>
          </cell>
        </row>
        <row r="7">
          <cell r="B7">
            <v>39604</v>
          </cell>
        </row>
        <row r="8">
          <cell r="B8">
            <v>39634</v>
          </cell>
        </row>
        <row r="9">
          <cell r="B9">
            <v>39665</v>
          </cell>
        </row>
        <row r="10">
          <cell r="B10">
            <v>39696</v>
          </cell>
        </row>
        <row r="11">
          <cell r="B11">
            <v>39726</v>
          </cell>
        </row>
        <row r="12">
          <cell r="B12">
            <v>39757</v>
          </cell>
        </row>
        <row r="13">
          <cell r="B13">
            <v>39787</v>
          </cell>
        </row>
        <row r="14">
          <cell r="B14">
            <v>39818</v>
          </cell>
        </row>
        <row r="15">
          <cell r="B15">
            <v>39849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NPC Analysi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29">
          <cell r="N29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FY2006"/>
      <sheetName val="2006 Plan "/>
      <sheetName val="Alloc % FY2006"/>
      <sheetName val="Allocation FY2005"/>
      <sheetName val="2005 Plan "/>
      <sheetName val="Allocation FY2004"/>
      <sheetName val="2004 Plan"/>
      <sheetName val="Allocation FY2003"/>
      <sheetName val="2003 Plan"/>
      <sheetName val="Prior Year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"/>
      <sheetName val="2003 Plan"/>
      <sheetName val="Sheet1"/>
      <sheetName val="MGTSND FEB 03"/>
      <sheetName val="MGTFEE RECRS FEB 03"/>
      <sheetName val="Powerco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Facto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4">
          <cell r="C4" t="str">
            <v>Rocky Mountain Power</v>
          </cell>
        </row>
        <row r="6">
          <cell r="L6">
            <v>7.9056474297646423E-2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-Page1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Analysis-Not USed"/>
      <sheetName val="NPC adj-Not Used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>
        <row r="3">
          <cell r="C3" t="str">
            <v>Rocky Mountain Power</v>
          </cell>
        </row>
        <row r="30">
          <cell r="G30">
            <v>8.2617300454857379E-2</v>
          </cell>
        </row>
      </sheetData>
      <sheetData sheetId="1" refreshError="1"/>
      <sheetData sheetId="2" refreshError="1"/>
      <sheetData sheetId="3" refreshError="1"/>
      <sheetData sheetId="4">
        <row r="16">
          <cell r="D16">
            <v>7696713.2449887665</v>
          </cell>
        </row>
      </sheetData>
      <sheetData sheetId="5" refreshError="1"/>
      <sheetData sheetId="6" refreshError="1"/>
      <sheetData sheetId="7" refreshError="1"/>
      <sheetData sheetId="8">
        <row r="71">
          <cell r="E71">
            <v>-489685.98169817787</v>
          </cell>
        </row>
      </sheetData>
      <sheetData sheetId="9">
        <row r="136">
          <cell r="E136">
            <v>57715011.020101152</v>
          </cell>
        </row>
      </sheetData>
      <sheetData sheetId="10">
        <row r="136">
          <cell r="E136">
            <v>14389918.281402655</v>
          </cell>
        </row>
      </sheetData>
      <sheetData sheetId="11">
        <row r="68">
          <cell r="E68">
            <v>7664070.6445309613</v>
          </cell>
        </row>
      </sheetData>
      <sheetData sheetId="12">
        <row r="68">
          <cell r="E68">
            <v>3802158.1253485414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WY-ALL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3">
          <cell r="C3" t="str">
            <v>PacifiCorp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0">
          <cell r="H10" t="str">
            <v>Washington</v>
          </cell>
        </row>
      </sheetData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Results"/>
      <sheetName val="Financial Results v2"/>
      <sheetName val="Financial Results v3"/>
      <sheetName val="Financial Results v1"/>
      <sheetName val="Profit"/>
      <sheetName val="Summary Actuals"/>
      <sheetName val="Actuals - Data Input"/>
      <sheetName val="Adjustments"/>
      <sheetName val="Documentation"/>
      <sheetName val="November forecast EBIT"/>
      <sheetName val="Sp Mgmt Fe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NPC Facto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State of Utah</v>
          </cell>
        </row>
        <row r="6">
          <cell r="C6" t="str">
            <v>12 Months Ended June 2015</v>
          </cell>
        </row>
        <row r="10">
          <cell r="D10">
            <v>0.5</v>
          </cell>
        </row>
        <row r="11">
          <cell r="W11">
            <v>1</v>
          </cell>
          <cell r="Y11">
            <v>1</v>
          </cell>
        </row>
        <row r="17">
          <cell r="H17">
            <v>0.37950999999999996</v>
          </cell>
        </row>
        <row r="20">
          <cell r="H20">
            <v>4.5400000000000003E-2</v>
          </cell>
        </row>
        <row r="23">
          <cell r="H23">
            <v>4.7625023134766025</v>
          </cell>
        </row>
        <row r="24">
          <cell r="D24">
            <v>0.3694468413935218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8">
          <cell r="H58">
            <v>6016631101.3796072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4">
          <cell r="I4">
            <v>0.75882088818077265</v>
          </cell>
        </row>
      </sheetData>
      <sheetData sheetId="19">
        <row r="90">
          <cell r="Y90" t="str">
            <v>DIS</v>
          </cell>
        </row>
        <row r="91">
          <cell r="Y91" t="str">
            <v>METER</v>
          </cell>
        </row>
        <row r="100">
          <cell r="Y100">
            <v>0</v>
          </cell>
        </row>
        <row r="101">
          <cell r="Y101">
            <v>0</v>
          </cell>
        </row>
        <row r="105">
          <cell r="F105">
            <v>9630562.6399999969</v>
          </cell>
        </row>
        <row r="114">
          <cell r="F114">
            <v>0</v>
          </cell>
          <cell r="Y114">
            <v>0</v>
          </cell>
        </row>
        <row r="115">
          <cell r="Y115">
            <v>0</v>
          </cell>
        </row>
        <row r="121">
          <cell r="Y121">
            <v>0</v>
          </cell>
        </row>
        <row r="124">
          <cell r="Y124">
            <v>0</v>
          </cell>
        </row>
        <row r="125">
          <cell r="Y125">
            <v>0</v>
          </cell>
        </row>
        <row r="130">
          <cell r="Y130">
            <v>0</v>
          </cell>
        </row>
        <row r="131">
          <cell r="Y131">
            <v>136909.22123423105</v>
          </cell>
        </row>
        <row r="133">
          <cell r="F133">
            <v>2965395.6200000006</v>
          </cell>
          <cell r="Y133">
            <v>81138.986383682306</v>
          </cell>
        </row>
        <row r="139">
          <cell r="F139">
            <v>3627201.35</v>
          </cell>
          <cell r="Y139">
            <v>0</v>
          </cell>
        </row>
        <row r="140">
          <cell r="Y140">
            <v>0</v>
          </cell>
        </row>
        <row r="141">
          <cell r="Y141">
            <v>0</v>
          </cell>
        </row>
        <row r="144">
          <cell r="F144">
            <v>3919411.11</v>
          </cell>
          <cell r="Y144">
            <v>0</v>
          </cell>
        </row>
        <row r="145">
          <cell r="Y145">
            <v>0</v>
          </cell>
        </row>
        <row r="146">
          <cell r="Y146">
            <v>0</v>
          </cell>
        </row>
        <row r="151">
          <cell r="Y151">
            <v>0</v>
          </cell>
        </row>
        <row r="154">
          <cell r="F154">
            <v>3278177.8899999997</v>
          </cell>
          <cell r="Y154">
            <v>100360.72989939996</v>
          </cell>
        </row>
        <row r="155">
          <cell r="Y155">
            <v>0</v>
          </cell>
        </row>
        <row r="156">
          <cell r="Y156">
            <v>13182.346273948735</v>
          </cell>
        </row>
        <row r="157">
          <cell r="Y157">
            <v>113543.07617334869</v>
          </cell>
        </row>
        <row r="160">
          <cell r="F160">
            <v>-359934.7</v>
          </cell>
          <cell r="Y160">
            <v>0</v>
          </cell>
        </row>
        <row r="161">
          <cell r="Y161">
            <v>0</v>
          </cell>
        </row>
        <row r="162">
          <cell r="Y162">
            <v>0</v>
          </cell>
        </row>
        <row r="165">
          <cell r="Y165">
            <v>0</v>
          </cell>
        </row>
        <row r="178">
          <cell r="Y178">
            <v>0</v>
          </cell>
        </row>
        <row r="183">
          <cell r="Y183">
            <v>0</v>
          </cell>
        </row>
        <row r="187">
          <cell r="Y187">
            <v>0</v>
          </cell>
        </row>
        <row r="190">
          <cell r="Y190">
            <v>0</v>
          </cell>
        </row>
        <row r="194">
          <cell r="Y194">
            <v>0</v>
          </cell>
        </row>
        <row r="203">
          <cell r="Y203">
            <v>-1637.3830614395697</v>
          </cell>
        </row>
        <row r="210">
          <cell r="Y210">
            <v>0</v>
          </cell>
        </row>
        <row r="215">
          <cell r="Y215">
            <v>0</v>
          </cell>
        </row>
        <row r="226">
          <cell r="Y226">
            <v>0</v>
          </cell>
        </row>
        <row r="234">
          <cell r="Y234">
            <v>0</v>
          </cell>
        </row>
        <row r="239">
          <cell r="Y239">
            <v>0</v>
          </cell>
        </row>
        <row r="244">
          <cell r="Y244">
            <v>0</v>
          </cell>
        </row>
        <row r="249">
          <cell r="Y249">
            <v>0</v>
          </cell>
        </row>
        <row r="255">
          <cell r="Y255">
            <v>0</v>
          </cell>
        </row>
        <row r="260">
          <cell r="Y260">
            <v>0</v>
          </cell>
        </row>
        <row r="265">
          <cell r="Y265">
            <v>0</v>
          </cell>
        </row>
        <row r="270">
          <cell r="Y270">
            <v>0</v>
          </cell>
        </row>
        <row r="275">
          <cell r="Y275">
            <v>0</v>
          </cell>
        </row>
        <row r="280">
          <cell r="Y280">
            <v>0</v>
          </cell>
        </row>
        <row r="285">
          <cell r="Y285">
            <v>0</v>
          </cell>
        </row>
        <row r="291">
          <cell r="Y291">
            <v>0</v>
          </cell>
        </row>
        <row r="295">
          <cell r="Y295">
            <v>0</v>
          </cell>
        </row>
        <row r="300">
          <cell r="Y300">
            <v>0</v>
          </cell>
        </row>
        <row r="304">
          <cell r="Y304">
            <v>0</v>
          </cell>
        </row>
        <row r="308">
          <cell r="Y308">
            <v>0</v>
          </cell>
        </row>
        <row r="312">
          <cell r="Y312">
            <v>0</v>
          </cell>
        </row>
        <row r="316">
          <cell r="Y316">
            <v>0</v>
          </cell>
        </row>
        <row r="320">
          <cell r="Y320">
            <v>0</v>
          </cell>
        </row>
        <row r="324">
          <cell r="Y324">
            <v>0</v>
          </cell>
        </row>
        <row r="328">
          <cell r="Y328">
            <v>0</v>
          </cell>
        </row>
        <row r="332">
          <cell r="Y332">
            <v>0</v>
          </cell>
        </row>
        <row r="339">
          <cell r="Y339">
            <v>0</v>
          </cell>
        </row>
        <row r="343">
          <cell r="Y343">
            <v>0</v>
          </cell>
        </row>
        <row r="347">
          <cell r="Y347">
            <v>0</v>
          </cell>
        </row>
        <row r="351">
          <cell r="Y351">
            <v>0</v>
          </cell>
        </row>
        <row r="355">
          <cell r="Y355">
            <v>0</v>
          </cell>
        </row>
        <row r="359">
          <cell r="Y359">
            <v>0</v>
          </cell>
        </row>
        <row r="363">
          <cell r="Y363">
            <v>0</v>
          </cell>
        </row>
        <row r="367">
          <cell r="Y367">
            <v>0</v>
          </cell>
        </row>
        <row r="371">
          <cell r="Y371">
            <v>0</v>
          </cell>
        </row>
        <row r="375">
          <cell r="Y375">
            <v>0</v>
          </cell>
        </row>
        <row r="379">
          <cell r="Y379">
            <v>0</v>
          </cell>
        </row>
        <row r="386">
          <cell r="Y386">
            <v>0</v>
          </cell>
        </row>
        <row r="396">
          <cell r="Y396">
            <v>0</v>
          </cell>
        </row>
        <row r="401">
          <cell r="Y401">
            <v>0</v>
          </cell>
        </row>
        <row r="411">
          <cell r="Y411">
            <v>0</v>
          </cell>
        </row>
        <row r="416">
          <cell r="Y416">
            <v>0</v>
          </cell>
        </row>
        <row r="423">
          <cell r="Y423">
            <v>0</v>
          </cell>
        </row>
        <row r="429">
          <cell r="Y429">
            <v>0</v>
          </cell>
        </row>
        <row r="443">
          <cell r="Y443">
            <v>0</v>
          </cell>
        </row>
        <row r="452">
          <cell r="Y452">
            <v>0</v>
          </cell>
        </row>
        <row r="477">
          <cell r="Y477">
            <v>0</v>
          </cell>
        </row>
        <row r="481">
          <cell r="Y481">
            <v>0</v>
          </cell>
        </row>
        <row r="485">
          <cell r="Y485">
            <v>0</v>
          </cell>
        </row>
        <row r="489">
          <cell r="Y489">
            <v>0</v>
          </cell>
        </row>
        <row r="493">
          <cell r="Y493">
            <v>0</v>
          </cell>
        </row>
        <row r="498">
          <cell r="Y498">
            <v>0</v>
          </cell>
        </row>
        <row r="502">
          <cell r="Y502">
            <v>0</v>
          </cell>
        </row>
        <row r="506">
          <cell r="Y506">
            <v>0</v>
          </cell>
        </row>
        <row r="510">
          <cell r="Y510">
            <v>0</v>
          </cell>
        </row>
        <row r="514">
          <cell r="Y514">
            <v>0</v>
          </cell>
        </row>
        <row r="518">
          <cell r="Y518">
            <v>0</v>
          </cell>
        </row>
        <row r="522">
          <cell r="Y522">
            <v>0</v>
          </cell>
        </row>
        <row r="526">
          <cell r="Y526">
            <v>0</v>
          </cell>
        </row>
        <row r="530">
          <cell r="Y530">
            <v>0</v>
          </cell>
        </row>
        <row r="537">
          <cell r="F537">
            <v>6256097.0513632614</v>
          </cell>
          <cell r="Y537">
            <v>191529.10167309464</v>
          </cell>
        </row>
        <row r="542">
          <cell r="F542">
            <v>6111198.2320531048</v>
          </cell>
          <cell r="Y542">
            <v>0</v>
          </cell>
        </row>
        <row r="547">
          <cell r="F547">
            <v>2003133.4985437111</v>
          </cell>
          <cell r="Y547">
            <v>0</v>
          </cell>
        </row>
        <row r="552">
          <cell r="F552">
            <v>2099126.5118953795</v>
          </cell>
          <cell r="Y552">
            <v>0</v>
          </cell>
        </row>
        <row r="557">
          <cell r="F557">
            <v>204.49477941176468</v>
          </cell>
          <cell r="Y557">
            <v>0</v>
          </cell>
        </row>
        <row r="562">
          <cell r="F562">
            <v>105758.51996148308</v>
          </cell>
          <cell r="Y562">
            <v>105758.51996148308</v>
          </cell>
        </row>
        <row r="567">
          <cell r="F567">
            <v>2043000.1419758545</v>
          </cell>
          <cell r="Y567">
            <v>2043000.1419758545</v>
          </cell>
        </row>
        <row r="572">
          <cell r="F572">
            <v>4590622.9736733176</v>
          </cell>
          <cell r="Y572">
            <v>0</v>
          </cell>
        </row>
        <row r="577">
          <cell r="F577">
            <v>2136807.17078616</v>
          </cell>
          <cell r="Y577">
            <v>0</v>
          </cell>
        </row>
        <row r="582">
          <cell r="F582">
            <v>516544.05262487609</v>
          </cell>
          <cell r="Y582">
            <v>0</v>
          </cell>
        </row>
        <row r="587">
          <cell r="F587">
            <v>2438817.6519004065</v>
          </cell>
          <cell r="Y587">
            <v>74663.891908643651</v>
          </cell>
        </row>
        <row r="592">
          <cell r="F592">
            <v>459889.44610836147</v>
          </cell>
          <cell r="Y592">
            <v>0</v>
          </cell>
        </row>
        <row r="597">
          <cell r="F597">
            <v>4307155.1114984062</v>
          </cell>
          <cell r="Y597">
            <v>0</v>
          </cell>
        </row>
        <row r="602">
          <cell r="F602">
            <v>32898593.738431547</v>
          </cell>
          <cell r="Y602">
            <v>0</v>
          </cell>
        </row>
        <row r="607">
          <cell r="F607">
            <v>11094059.496539401</v>
          </cell>
          <cell r="Y607">
            <v>0</v>
          </cell>
        </row>
        <row r="612">
          <cell r="F612">
            <v>478120.19101535663</v>
          </cell>
          <cell r="Y612">
            <v>0</v>
          </cell>
        </row>
        <row r="617">
          <cell r="F617">
            <v>1723289.564210675</v>
          </cell>
          <cell r="Y617">
            <v>0</v>
          </cell>
        </row>
        <row r="622">
          <cell r="F622">
            <v>3587122.325285356</v>
          </cell>
          <cell r="Y622">
            <v>3587122.325285356</v>
          </cell>
        </row>
        <row r="627">
          <cell r="F627">
            <v>1585177.2075296966</v>
          </cell>
          <cell r="Y627">
            <v>0</v>
          </cell>
        </row>
        <row r="634">
          <cell r="Y634">
            <v>0</v>
          </cell>
        </row>
        <row r="639">
          <cell r="Y639">
            <v>0</v>
          </cell>
        </row>
        <row r="644">
          <cell r="Y644">
            <v>0</v>
          </cell>
        </row>
        <row r="650">
          <cell r="Y650">
            <v>0</v>
          </cell>
        </row>
        <row r="655">
          <cell r="Y655">
            <v>0</v>
          </cell>
        </row>
        <row r="662">
          <cell r="Y662">
            <v>0</v>
          </cell>
        </row>
        <row r="667">
          <cell r="Y667">
            <v>0</v>
          </cell>
        </row>
        <row r="672">
          <cell r="Y672">
            <v>0</v>
          </cell>
        </row>
        <row r="677">
          <cell r="Y677">
            <v>0</v>
          </cell>
        </row>
        <row r="684">
          <cell r="Y684">
            <v>0</v>
          </cell>
        </row>
        <row r="689">
          <cell r="Y689">
            <v>0</v>
          </cell>
        </row>
        <row r="694">
          <cell r="Y694">
            <v>0</v>
          </cell>
        </row>
        <row r="699">
          <cell r="Y699">
            <v>0</v>
          </cell>
        </row>
        <row r="706">
          <cell r="Y706">
            <v>0</v>
          </cell>
        </row>
        <row r="708">
          <cell r="Y708">
            <v>264919.13842461101</v>
          </cell>
        </row>
        <row r="712">
          <cell r="Y712">
            <v>0</v>
          </cell>
        </row>
        <row r="714">
          <cell r="Y714">
            <v>-74434.371594294629</v>
          </cell>
        </row>
        <row r="718">
          <cell r="Y718">
            <v>0</v>
          </cell>
        </row>
        <row r="720">
          <cell r="Y720">
            <v>48921.670441520371</v>
          </cell>
        </row>
        <row r="723">
          <cell r="Y723">
            <v>17318.325682945782</v>
          </cell>
        </row>
        <row r="724">
          <cell r="Y724">
            <v>0</v>
          </cell>
        </row>
        <row r="725">
          <cell r="Y725">
            <v>23523.980985977963</v>
          </cell>
        </row>
        <row r="730">
          <cell r="Y730">
            <v>34344.019441151198</v>
          </cell>
        </row>
        <row r="736">
          <cell r="Y736">
            <v>0</v>
          </cell>
        </row>
        <row r="741">
          <cell r="Y741">
            <v>0</v>
          </cell>
        </row>
        <row r="748">
          <cell r="Y748">
            <v>0</v>
          </cell>
        </row>
        <row r="750">
          <cell r="F750">
            <v>0</v>
          </cell>
          <cell r="Y750">
            <v>0</v>
          </cell>
        </row>
        <row r="755">
          <cell r="Y755">
            <v>-50241.176353957679</v>
          </cell>
        </row>
        <row r="758">
          <cell r="Y758">
            <v>387.06965023491381</v>
          </cell>
        </row>
        <row r="759">
          <cell r="Y759">
            <v>0</v>
          </cell>
        </row>
        <row r="760">
          <cell r="Y760">
            <v>103319.33538772036</v>
          </cell>
        </row>
        <row r="766">
          <cell r="Y766">
            <v>20471.853744598346</v>
          </cell>
        </row>
        <row r="772">
          <cell r="Y772">
            <v>126941.44367036701</v>
          </cell>
        </row>
        <row r="788">
          <cell r="Y788">
            <v>0</v>
          </cell>
        </row>
        <row r="793">
          <cell r="Y793">
            <v>0</v>
          </cell>
        </row>
        <row r="800">
          <cell r="Y800">
            <v>0</v>
          </cell>
        </row>
        <row r="806">
          <cell r="Y806">
            <v>0</v>
          </cell>
        </row>
        <row r="809">
          <cell r="Y809">
            <v>0</v>
          </cell>
        </row>
        <row r="810">
          <cell r="Y810">
            <v>0</v>
          </cell>
        </row>
        <row r="811">
          <cell r="Y811">
            <v>0</v>
          </cell>
        </row>
        <row r="812">
          <cell r="Y812">
            <v>0</v>
          </cell>
        </row>
        <row r="813">
          <cell r="Y813">
            <v>0</v>
          </cell>
        </row>
        <row r="814">
          <cell r="Y814">
            <v>0</v>
          </cell>
        </row>
        <row r="815">
          <cell r="Y815">
            <v>0</v>
          </cell>
        </row>
        <row r="816">
          <cell r="Y816">
            <v>0</v>
          </cell>
        </row>
        <row r="817">
          <cell r="Y817">
            <v>0</v>
          </cell>
        </row>
        <row r="818">
          <cell r="Y818">
            <v>2585986.9117674245</v>
          </cell>
        </row>
        <row r="819">
          <cell r="Y819">
            <v>0</v>
          </cell>
        </row>
        <row r="820">
          <cell r="Y820">
            <v>0</v>
          </cell>
        </row>
        <row r="821">
          <cell r="Y821">
            <v>0</v>
          </cell>
        </row>
        <row r="825">
          <cell r="Y825">
            <v>103658.14784089878</v>
          </cell>
        </row>
        <row r="826">
          <cell r="Y826">
            <v>0</v>
          </cell>
        </row>
        <row r="827">
          <cell r="Y827">
            <v>0</v>
          </cell>
        </row>
        <row r="828">
          <cell r="Y828">
            <v>0</v>
          </cell>
        </row>
        <row r="829">
          <cell r="Y829">
            <v>0</v>
          </cell>
        </row>
        <row r="830">
          <cell r="Y830">
            <v>0</v>
          </cell>
        </row>
        <row r="831">
          <cell r="Y831">
            <v>48313.215439681102</v>
          </cell>
        </row>
        <row r="832">
          <cell r="Y832">
            <v>0</v>
          </cell>
        </row>
        <row r="833">
          <cell r="Y833">
            <v>0</v>
          </cell>
        </row>
        <row r="838">
          <cell r="Y838">
            <v>0</v>
          </cell>
        </row>
        <row r="842">
          <cell r="Y842">
            <v>0</v>
          </cell>
        </row>
        <row r="847">
          <cell r="Y847">
            <v>0</v>
          </cell>
        </row>
        <row r="854">
          <cell r="Y854">
            <v>5320.2297617159957</v>
          </cell>
        </row>
        <row r="856">
          <cell r="Y856">
            <v>0</v>
          </cell>
        </row>
        <row r="858">
          <cell r="Y858">
            <v>5332.0642420716376</v>
          </cell>
        </row>
        <row r="862">
          <cell r="Y862">
            <v>0</v>
          </cell>
        </row>
        <row r="865">
          <cell r="Y865">
            <v>73840.538027119866</v>
          </cell>
        </row>
        <row r="866">
          <cell r="Y866">
            <v>0</v>
          </cell>
        </row>
        <row r="867">
          <cell r="Y867">
            <v>69449.931649974911</v>
          </cell>
        </row>
        <row r="868">
          <cell r="Y868">
            <v>0</v>
          </cell>
        </row>
        <row r="869">
          <cell r="Y869">
            <v>0</v>
          </cell>
        </row>
        <row r="870">
          <cell r="Y870">
            <v>0</v>
          </cell>
        </row>
        <row r="871">
          <cell r="Y871">
            <v>0</v>
          </cell>
        </row>
        <row r="881">
          <cell r="Y881">
            <v>0</v>
          </cell>
        </row>
        <row r="889">
          <cell r="Y889">
            <v>0</v>
          </cell>
        </row>
        <row r="895">
          <cell r="Y895">
            <v>0</v>
          </cell>
        </row>
        <row r="904">
          <cell r="Y904">
            <v>5454.2988235499279</v>
          </cell>
        </row>
        <row r="909">
          <cell r="Y909">
            <v>0</v>
          </cell>
        </row>
        <row r="917">
          <cell r="Y917">
            <v>521687.76045183762</v>
          </cell>
        </row>
        <row r="922">
          <cell r="Y922">
            <v>-32976.673805536921</v>
          </cell>
        </row>
        <row r="927">
          <cell r="Y927">
            <v>0</v>
          </cell>
        </row>
        <row r="958">
          <cell r="Y958">
            <v>-141264.13589881599</v>
          </cell>
        </row>
        <row r="978">
          <cell r="Y978">
            <v>1163748.5598319599</v>
          </cell>
        </row>
        <row r="993">
          <cell r="Y993">
            <v>0</v>
          </cell>
        </row>
        <row r="1012">
          <cell r="Y1012">
            <v>-1283907.9731074879</v>
          </cell>
        </row>
        <row r="1027">
          <cell r="Y1027">
            <v>0</v>
          </cell>
        </row>
        <row r="1032">
          <cell r="Y1032">
            <v>0</v>
          </cell>
        </row>
        <row r="1033">
          <cell r="Y1033">
            <v>0</v>
          </cell>
        </row>
        <row r="1034">
          <cell r="Y1034">
            <v>0</v>
          </cell>
        </row>
        <row r="1035">
          <cell r="Y1035">
            <v>0</v>
          </cell>
        </row>
        <row r="1036">
          <cell r="Y1036">
            <v>0</v>
          </cell>
        </row>
        <row r="1037">
          <cell r="Y1037">
            <v>0</v>
          </cell>
        </row>
        <row r="1041">
          <cell r="Y1041">
            <v>0</v>
          </cell>
        </row>
        <row r="1042">
          <cell r="Y1042">
            <v>0</v>
          </cell>
        </row>
        <row r="1043">
          <cell r="Y1043">
            <v>0</v>
          </cell>
        </row>
        <row r="1044">
          <cell r="Y1044">
            <v>5865.037294209812</v>
          </cell>
        </row>
        <row r="1045">
          <cell r="Y1045">
            <v>0</v>
          </cell>
        </row>
        <row r="1046">
          <cell r="Y1046">
            <v>269.22662534525131</v>
          </cell>
        </row>
        <row r="1050">
          <cell r="Y1050">
            <v>-95378.056183645967</v>
          </cell>
        </row>
        <row r="1051">
          <cell r="Y1051">
            <v>0</v>
          </cell>
        </row>
        <row r="1052">
          <cell r="Y1052">
            <v>587722.49705902045</v>
          </cell>
        </row>
        <row r="1053">
          <cell r="Y1053">
            <v>464815.5507768165</v>
          </cell>
        </row>
        <row r="1054">
          <cell r="Y1054">
            <v>0</v>
          </cell>
        </row>
        <row r="1055">
          <cell r="Y1055">
            <v>0</v>
          </cell>
        </row>
        <row r="1056">
          <cell r="Y1056">
            <v>0</v>
          </cell>
        </row>
        <row r="1057">
          <cell r="Y1057">
            <v>0</v>
          </cell>
        </row>
        <row r="1058">
          <cell r="Y1058">
            <v>0</v>
          </cell>
        </row>
        <row r="1059">
          <cell r="Y1059">
            <v>62793.15358111939</v>
          </cell>
        </row>
        <row r="1060">
          <cell r="Y1060">
            <v>-1303.7785884491213</v>
          </cell>
        </row>
        <row r="1061">
          <cell r="Y1061">
            <v>0</v>
          </cell>
        </row>
        <row r="1062">
          <cell r="Y1062">
            <v>0</v>
          </cell>
        </row>
        <row r="1063">
          <cell r="Y1063">
            <v>2720030.894067029</v>
          </cell>
        </row>
        <row r="1069">
          <cell r="Y1069">
            <v>0</v>
          </cell>
        </row>
        <row r="1070">
          <cell r="Y1070">
            <v>0</v>
          </cell>
        </row>
        <row r="1071">
          <cell r="Y1071">
            <v>0</v>
          </cell>
        </row>
        <row r="1074">
          <cell r="Y1074">
            <v>0</v>
          </cell>
        </row>
        <row r="1075">
          <cell r="Y1075">
            <v>0</v>
          </cell>
        </row>
        <row r="1076">
          <cell r="Y1076">
            <v>697.65143363421237</v>
          </cell>
        </row>
        <row r="1077">
          <cell r="Y1077">
            <v>-8.204625085103071E-5</v>
          </cell>
        </row>
        <row r="1078">
          <cell r="Y1078">
            <v>0</v>
          </cell>
        </row>
        <row r="1079">
          <cell r="Y1079">
            <v>-3.5049164371059854E-3</v>
          </cell>
        </row>
        <row r="1083">
          <cell r="Y1083">
            <v>227213.77416799765</v>
          </cell>
        </row>
        <row r="1084">
          <cell r="Y1084">
            <v>0</v>
          </cell>
        </row>
        <row r="1085">
          <cell r="Y1085">
            <v>655811.93233763962</v>
          </cell>
        </row>
        <row r="1086">
          <cell r="Y1086">
            <v>0</v>
          </cell>
        </row>
        <row r="1087">
          <cell r="Y1087">
            <v>457.9149883943976</v>
          </cell>
        </row>
        <row r="1088">
          <cell r="Y1088">
            <v>0</v>
          </cell>
        </row>
        <row r="1089">
          <cell r="Y1089">
            <v>0</v>
          </cell>
        </row>
        <row r="1090">
          <cell r="Y1090">
            <v>0</v>
          </cell>
        </row>
        <row r="1091">
          <cell r="Y1091">
            <v>226545.36729948162</v>
          </cell>
        </row>
        <row r="1092">
          <cell r="Y1092">
            <v>52322.88542599506</v>
          </cell>
        </row>
        <row r="1093">
          <cell r="Y1093">
            <v>7033587.2606655629</v>
          </cell>
        </row>
        <row r="1094">
          <cell r="Y1094">
            <v>0</v>
          </cell>
        </row>
        <row r="1104">
          <cell r="Y1104">
            <v>0</v>
          </cell>
        </row>
        <row r="1121">
          <cell r="Y1121">
            <v>-4451822.2581002973</v>
          </cell>
        </row>
        <row r="1134">
          <cell r="Y1134">
            <v>0</v>
          </cell>
        </row>
        <row r="1135">
          <cell r="Y1135">
            <v>0</v>
          </cell>
        </row>
        <row r="1136">
          <cell r="Y1136">
            <v>0</v>
          </cell>
        </row>
        <row r="1137">
          <cell r="Y1137">
            <v>0</v>
          </cell>
        </row>
        <row r="1143">
          <cell r="Y1143">
            <v>1133972.5501254315</v>
          </cell>
        </row>
        <row r="1152">
          <cell r="Y1152">
            <v>0</v>
          </cell>
        </row>
        <row r="1157">
          <cell r="Y1157">
            <v>0</v>
          </cell>
        </row>
        <row r="1162">
          <cell r="Y1162">
            <v>0</v>
          </cell>
        </row>
        <row r="1167">
          <cell r="Y1167">
            <v>0</v>
          </cell>
        </row>
        <row r="1172">
          <cell r="Y1172">
            <v>0</v>
          </cell>
        </row>
        <row r="1177">
          <cell r="Y1177">
            <v>0</v>
          </cell>
        </row>
        <row r="1182">
          <cell r="Y1182">
            <v>0</v>
          </cell>
        </row>
        <row r="1189">
          <cell r="Y1189">
            <v>0</v>
          </cell>
        </row>
        <row r="1193">
          <cell r="Y1193">
            <v>0</v>
          </cell>
        </row>
        <row r="1197">
          <cell r="Y1197">
            <v>0</v>
          </cell>
        </row>
        <row r="1201">
          <cell r="Y1201">
            <v>0</v>
          </cell>
        </row>
        <row r="1205">
          <cell r="Y1205">
            <v>0</v>
          </cell>
        </row>
        <row r="1209">
          <cell r="Y1209">
            <v>0</v>
          </cell>
        </row>
        <row r="1214">
          <cell r="Y1214">
            <v>0</v>
          </cell>
        </row>
        <row r="1222">
          <cell r="Y1222">
            <v>0</v>
          </cell>
        </row>
        <row r="1227">
          <cell r="Y1227">
            <v>0</v>
          </cell>
        </row>
        <row r="1232">
          <cell r="Y1232">
            <v>0</v>
          </cell>
        </row>
        <row r="1237">
          <cell r="Y1237">
            <v>0</v>
          </cell>
        </row>
        <row r="1242">
          <cell r="Y1242">
            <v>0</v>
          </cell>
        </row>
        <row r="1247">
          <cell r="Y1247">
            <v>0</v>
          </cell>
        </row>
        <row r="1252">
          <cell r="Y1252">
            <v>0</v>
          </cell>
        </row>
        <row r="1258">
          <cell r="Y1258">
            <v>0</v>
          </cell>
        </row>
        <row r="1267">
          <cell r="Y1267">
            <v>0</v>
          </cell>
        </row>
        <row r="1273">
          <cell r="Y1273">
            <v>0</v>
          </cell>
        </row>
        <row r="1278">
          <cell r="Y1278">
            <v>0</v>
          </cell>
        </row>
        <row r="1285">
          <cell r="Y1285">
            <v>0</v>
          </cell>
        </row>
        <row r="1292">
          <cell r="Y1292">
            <v>0</v>
          </cell>
        </row>
        <row r="1298">
          <cell r="Y1298">
            <v>0</v>
          </cell>
        </row>
        <row r="1304">
          <cell r="Y1304">
            <v>0</v>
          </cell>
        </row>
        <row r="1309">
          <cell r="Y1309">
            <v>0</v>
          </cell>
        </row>
        <row r="1316">
          <cell r="Y1316">
            <v>0</v>
          </cell>
        </row>
        <row r="1324">
          <cell r="F1324">
            <v>85569531.346058577</v>
          </cell>
          <cell r="Y1324">
            <v>0</v>
          </cell>
        </row>
        <row r="1331">
          <cell r="F1331">
            <v>71529686.13096413</v>
          </cell>
          <cell r="Y1331">
            <v>0</v>
          </cell>
        </row>
        <row r="1337">
          <cell r="F1337">
            <v>728756463.7260834</v>
          </cell>
          <cell r="Y1337">
            <v>0</v>
          </cell>
        </row>
        <row r="1343">
          <cell r="F1343">
            <v>422469372.97037697</v>
          </cell>
          <cell r="Y1343">
            <v>0</v>
          </cell>
        </row>
        <row r="1349">
          <cell r="F1349">
            <v>576063442.35809243</v>
          </cell>
          <cell r="Y1349">
            <v>0</v>
          </cell>
        </row>
        <row r="1355">
          <cell r="F1355">
            <v>388786973.08444273</v>
          </cell>
          <cell r="Y1355">
            <v>0</v>
          </cell>
        </row>
        <row r="1361">
          <cell r="F1361">
            <v>1406015.2819749713</v>
          </cell>
          <cell r="Y1361">
            <v>0</v>
          </cell>
        </row>
        <row r="1367">
          <cell r="F1367">
            <v>3191624.457660934</v>
          </cell>
          <cell r="Y1367">
            <v>0</v>
          </cell>
        </row>
        <row r="1373">
          <cell r="F1373">
            <v>4971299.8375081541</v>
          </cell>
          <cell r="Y1373">
            <v>0</v>
          </cell>
        </row>
        <row r="1377">
          <cell r="Y1377">
            <v>0</v>
          </cell>
        </row>
        <row r="1381">
          <cell r="F1381">
            <v>0</v>
          </cell>
        </row>
        <row r="1389">
          <cell r="F1389">
            <v>37492678.711491771</v>
          </cell>
          <cell r="Y1389">
            <v>0</v>
          </cell>
        </row>
        <row r="1395">
          <cell r="F1395">
            <v>47792824.068109125</v>
          </cell>
          <cell r="Y1395">
            <v>0</v>
          </cell>
        </row>
        <row r="1401">
          <cell r="F1401">
            <v>460967339.7220633</v>
          </cell>
          <cell r="Y1401">
            <v>0</v>
          </cell>
        </row>
        <row r="1408">
          <cell r="F1408">
            <v>347528243.70670736</v>
          </cell>
        </row>
        <row r="1415">
          <cell r="F1415">
            <v>227300937.27825716</v>
          </cell>
        </row>
        <row r="1422">
          <cell r="F1422">
            <v>180027445.5603523</v>
          </cell>
        </row>
        <row r="1429">
          <cell r="F1429">
            <v>492447044.19682282</v>
          </cell>
        </row>
        <row r="1435">
          <cell r="F1435">
            <v>461359804.94726652</v>
          </cell>
          <cell r="Y1435">
            <v>0</v>
          </cell>
        </row>
        <row r="1442">
          <cell r="F1442">
            <v>247394867.67844629</v>
          </cell>
          <cell r="Y1442">
            <v>0</v>
          </cell>
        </row>
        <row r="1448">
          <cell r="F1448">
            <v>77249232.033496663</v>
          </cell>
          <cell r="Y1448">
            <v>77249232.033496663</v>
          </cell>
        </row>
        <row r="1455">
          <cell r="F1455">
            <v>4572361.285618715</v>
          </cell>
        </row>
        <row r="1459">
          <cell r="F1459">
            <v>0</v>
          </cell>
          <cell r="Y1459">
            <v>0</v>
          </cell>
        </row>
        <row r="1460">
          <cell r="F1460">
            <v>0</v>
          </cell>
          <cell r="Y1460">
            <v>0</v>
          </cell>
        </row>
        <row r="1461">
          <cell r="F1461">
            <v>0</v>
          </cell>
          <cell r="Y1461">
            <v>0</v>
          </cell>
        </row>
        <row r="1462">
          <cell r="F1462">
            <v>0</v>
          </cell>
        </row>
        <row r="1468">
          <cell r="F1468">
            <v>24417796.74786067</v>
          </cell>
          <cell r="Y1468">
            <v>0</v>
          </cell>
        </row>
        <row r="1472">
          <cell r="Y1472">
            <v>0</v>
          </cell>
        </row>
        <row r="1476">
          <cell r="Y1476">
            <v>0</v>
          </cell>
        </row>
        <row r="1482">
          <cell r="Y1482">
            <v>91035.970883532151</v>
          </cell>
        </row>
        <row r="1483">
          <cell r="Y1483">
            <v>0</v>
          </cell>
        </row>
        <row r="1484">
          <cell r="Y1484">
            <v>0</v>
          </cell>
        </row>
        <row r="1485">
          <cell r="Y1485">
            <v>0</v>
          </cell>
        </row>
        <row r="1486">
          <cell r="Y1486">
            <v>19126.403460160356</v>
          </cell>
        </row>
        <row r="1490">
          <cell r="Y1490">
            <v>916781.59437653772</v>
          </cell>
        </row>
        <row r="1491">
          <cell r="Y1491">
            <v>0</v>
          </cell>
        </row>
        <row r="1492">
          <cell r="Y1492">
            <v>0</v>
          </cell>
        </row>
        <row r="1493">
          <cell r="Y1493">
            <v>0</v>
          </cell>
        </row>
        <row r="1494">
          <cell r="Y1494">
            <v>0</v>
          </cell>
        </row>
        <row r="1495">
          <cell r="Y1495">
            <v>334640.79904754309</v>
          </cell>
        </row>
        <row r="1499">
          <cell r="Y1499">
            <v>63604.375514638006</v>
          </cell>
        </row>
        <row r="1500">
          <cell r="Y1500">
            <v>0</v>
          </cell>
        </row>
        <row r="1501">
          <cell r="Y1501">
            <v>0</v>
          </cell>
        </row>
        <row r="1502">
          <cell r="Y1502">
            <v>0</v>
          </cell>
        </row>
        <row r="1503">
          <cell r="Y1503">
            <v>0</v>
          </cell>
        </row>
        <row r="1504">
          <cell r="Y1504">
            <v>0</v>
          </cell>
        </row>
        <row r="1505">
          <cell r="Y1505">
            <v>201534.63847736822</v>
          </cell>
        </row>
        <row r="1506">
          <cell r="Y1506">
            <v>0</v>
          </cell>
        </row>
        <row r="1507">
          <cell r="Y1507">
            <v>0</v>
          </cell>
        </row>
        <row r="1511">
          <cell r="Y1511">
            <v>717930.06374907773</v>
          </cell>
        </row>
        <row r="1512">
          <cell r="Y1512">
            <v>23929.276352349676</v>
          </cell>
        </row>
        <row r="1513">
          <cell r="Y1513">
            <v>0</v>
          </cell>
        </row>
        <row r="1514">
          <cell r="Y1514">
            <v>0</v>
          </cell>
        </row>
        <row r="1515">
          <cell r="Y1515">
            <v>0</v>
          </cell>
        </row>
        <row r="1516">
          <cell r="Y1516">
            <v>0</v>
          </cell>
        </row>
        <row r="1517">
          <cell r="Y1517">
            <v>0</v>
          </cell>
        </row>
        <row r="1518">
          <cell r="Y1518">
            <v>0</v>
          </cell>
        </row>
        <row r="1519">
          <cell r="Y1519">
            <v>0</v>
          </cell>
        </row>
        <row r="1523">
          <cell r="Y1523">
            <v>76428.696751286727</v>
          </cell>
        </row>
        <row r="1524">
          <cell r="Y1524">
            <v>0</v>
          </cell>
        </row>
        <row r="1525">
          <cell r="Y1525">
            <v>0</v>
          </cell>
        </row>
        <row r="1526">
          <cell r="Y1526">
            <v>1089.1554576581761</v>
          </cell>
        </row>
        <row r="1527">
          <cell r="Y1527">
            <v>0</v>
          </cell>
        </row>
        <row r="1528">
          <cell r="Y1528">
            <v>0</v>
          </cell>
        </row>
        <row r="1532">
          <cell r="Y1532">
            <v>279894.49663525552</v>
          </cell>
        </row>
        <row r="1533">
          <cell r="Y1533">
            <v>0</v>
          </cell>
        </row>
        <row r="1534">
          <cell r="Y1534">
            <v>0</v>
          </cell>
        </row>
        <row r="1535">
          <cell r="Y1535">
            <v>12879.165329750234</v>
          </cell>
        </row>
        <row r="1536">
          <cell r="Y1536">
            <v>0</v>
          </cell>
        </row>
        <row r="1537">
          <cell r="Y1537">
            <v>0</v>
          </cell>
        </row>
        <row r="1538">
          <cell r="Y1538">
            <v>0</v>
          </cell>
        </row>
        <row r="1539">
          <cell r="Y1539">
            <v>0</v>
          </cell>
        </row>
        <row r="1543">
          <cell r="Y1543">
            <v>170540.37812343103</v>
          </cell>
        </row>
        <row r="1544">
          <cell r="Y1544">
            <v>0</v>
          </cell>
        </row>
        <row r="1545">
          <cell r="Y1545">
            <v>0</v>
          </cell>
        </row>
        <row r="1546">
          <cell r="Y1546">
            <v>17799.505918575982</v>
          </cell>
        </row>
        <row r="1547">
          <cell r="Y1547">
            <v>0</v>
          </cell>
        </row>
        <row r="1548">
          <cell r="Y1548">
            <v>0</v>
          </cell>
        </row>
        <row r="1549">
          <cell r="Y1549">
            <v>0</v>
          </cell>
        </row>
        <row r="1550">
          <cell r="Y1550">
            <v>0</v>
          </cell>
        </row>
        <row r="1554">
          <cell r="Y1554">
            <v>979786.78470997</v>
          </cell>
        </row>
        <row r="1555">
          <cell r="Y1555">
            <v>0</v>
          </cell>
        </row>
        <row r="1556">
          <cell r="Y1556">
            <v>0</v>
          </cell>
        </row>
        <row r="1557">
          <cell r="Y1557">
            <v>4710.5444313250064</v>
          </cell>
        </row>
        <row r="1558">
          <cell r="Y1558">
            <v>0</v>
          </cell>
        </row>
        <row r="1559">
          <cell r="Y1559">
            <v>0</v>
          </cell>
        </row>
        <row r="1560">
          <cell r="Y1560">
            <v>0</v>
          </cell>
        </row>
        <row r="1561">
          <cell r="Y1561">
            <v>0</v>
          </cell>
        </row>
        <row r="1565">
          <cell r="Y1565">
            <v>1326201.0579544804</v>
          </cell>
        </row>
        <row r="1566">
          <cell r="Y1566">
            <v>0</v>
          </cell>
        </row>
        <row r="1567">
          <cell r="Y1567">
            <v>0</v>
          </cell>
        </row>
        <row r="1568">
          <cell r="Y1568">
            <v>210384.05460223794</v>
          </cell>
        </row>
        <row r="1569">
          <cell r="Y1569">
            <v>0</v>
          </cell>
        </row>
        <row r="1570">
          <cell r="Y1570">
            <v>0</v>
          </cell>
        </row>
        <row r="1571">
          <cell r="Y1571">
            <v>0</v>
          </cell>
        </row>
        <row r="1572">
          <cell r="Y1572">
            <v>0</v>
          </cell>
        </row>
        <row r="1573">
          <cell r="Y1573">
            <v>0</v>
          </cell>
        </row>
        <row r="1577">
          <cell r="Y1577">
            <v>19415.454003372866</v>
          </cell>
        </row>
        <row r="1578">
          <cell r="Y1578">
            <v>0</v>
          </cell>
        </row>
        <row r="1579">
          <cell r="Y1579">
            <v>0</v>
          </cell>
        </row>
        <row r="1580">
          <cell r="Y1580">
            <v>0</v>
          </cell>
        </row>
        <row r="1581">
          <cell r="Y1581">
            <v>9974.7478413755543</v>
          </cell>
        </row>
        <row r="1582">
          <cell r="Y1582">
            <v>0</v>
          </cell>
        </row>
        <row r="1583">
          <cell r="Y1583">
            <v>0</v>
          </cell>
        </row>
        <row r="1584">
          <cell r="Y1584">
            <v>0</v>
          </cell>
        </row>
        <row r="1591">
          <cell r="Y1591">
            <v>0</v>
          </cell>
        </row>
        <row r="1595">
          <cell r="Y1595">
            <v>0</v>
          </cell>
        </row>
        <row r="1597">
          <cell r="Y1597">
            <v>0</v>
          </cell>
        </row>
        <row r="1602">
          <cell r="Y1602">
            <v>239184.6613204485</v>
          </cell>
        </row>
        <row r="1603">
          <cell r="Y1603">
            <v>0</v>
          </cell>
        </row>
        <row r="1604">
          <cell r="Y1604">
            <v>23232.041756508857</v>
          </cell>
        </row>
        <row r="1612">
          <cell r="Y1612">
            <v>0</v>
          </cell>
        </row>
        <row r="1615">
          <cell r="F1615">
            <v>0</v>
          </cell>
        </row>
        <row r="1624">
          <cell r="Y1624">
            <v>19957.353963900623</v>
          </cell>
        </row>
        <row r="1632">
          <cell r="Y1632">
            <v>0</v>
          </cell>
        </row>
        <row r="1637">
          <cell r="Y1637">
            <v>0</v>
          </cell>
        </row>
        <row r="1638">
          <cell r="Y1638">
            <v>0</v>
          </cell>
        </row>
        <row r="1639">
          <cell r="Y1639">
            <v>0</v>
          </cell>
        </row>
        <row r="1642">
          <cell r="Y1642">
            <v>0</v>
          </cell>
        </row>
        <row r="1643">
          <cell r="Y1643">
            <v>0</v>
          </cell>
        </row>
        <row r="1644">
          <cell r="Y1644">
            <v>0</v>
          </cell>
        </row>
        <row r="1645">
          <cell r="Y1645">
            <v>0</v>
          </cell>
        </row>
        <row r="1649">
          <cell r="Y1649">
            <v>49073.631241914722</v>
          </cell>
        </row>
        <row r="1650">
          <cell r="Y1650">
            <v>0</v>
          </cell>
        </row>
        <row r="1651">
          <cell r="Y1651">
            <v>1257455.516793136</v>
          </cell>
        </row>
        <row r="1652">
          <cell r="Y1652">
            <v>0</v>
          </cell>
        </row>
        <row r="1653">
          <cell r="Y1653">
            <v>0</v>
          </cell>
        </row>
        <row r="1655">
          <cell r="Y1655">
            <v>0</v>
          </cell>
        </row>
        <row r="1666">
          <cell r="Y1666">
            <v>-662.52286852741815</v>
          </cell>
        </row>
        <row r="1674">
          <cell r="Y1674">
            <v>126748.78570137861</v>
          </cell>
        </row>
        <row r="1675">
          <cell r="Y1675">
            <v>0</v>
          </cell>
        </row>
        <row r="1676">
          <cell r="Y1676">
            <v>0</v>
          </cell>
        </row>
        <row r="1677">
          <cell r="Y1677">
            <v>0</v>
          </cell>
        </row>
        <row r="1678">
          <cell r="Y1678">
            <v>0</v>
          </cell>
        </row>
        <row r="1679">
          <cell r="Y1679">
            <v>0</v>
          </cell>
        </row>
        <row r="1686">
          <cell r="Y1686">
            <v>0</v>
          </cell>
        </row>
        <row r="1690">
          <cell r="Y1690">
            <v>0</v>
          </cell>
        </row>
        <row r="1695">
          <cell r="Y1695">
            <v>0</v>
          </cell>
        </row>
        <row r="1702">
          <cell r="Y1702">
            <v>0</v>
          </cell>
        </row>
        <row r="1710">
          <cell r="Y1710">
            <v>0</v>
          </cell>
        </row>
        <row r="1717">
          <cell r="Y1717">
            <v>0</v>
          </cell>
        </row>
        <row r="1725">
          <cell r="Y1725">
            <v>0</v>
          </cell>
        </row>
        <row r="1729">
          <cell r="Y1729">
            <v>0</v>
          </cell>
        </row>
        <row r="1733">
          <cell r="Y1733">
            <v>0</v>
          </cell>
        </row>
        <row r="1750">
          <cell r="Y1750">
            <v>0</v>
          </cell>
        </row>
        <row r="1751">
          <cell r="Y1751">
            <v>326413.26256160415</v>
          </cell>
        </row>
        <row r="1756">
          <cell r="Y1756">
            <v>0</v>
          </cell>
        </row>
        <row r="1761">
          <cell r="Y1761">
            <v>-436.94256924239335</v>
          </cell>
        </row>
        <row r="1769">
          <cell r="Y1769">
            <v>0</v>
          </cell>
        </row>
        <row r="1771">
          <cell r="Y1771">
            <v>65798.273227175989</v>
          </cell>
        </row>
        <row r="1779">
          <cell r="Y1779">
            <v>0</v>
          </cell>
        </row>
        <row r="1781">
          <cell r="Y1781">
            <v>926068.27192841598</v>
          </cell>
        </row>
        <row r="1789">
          <cell r="Y1789">
            <v>0</v>
          </cell>
        </row>
        <row r="1792">
          <cell r="Y1792">
            <v>572.24541349241588</v>
          </cell>
        </row>
        <row r="1810">
          <cell r="Y1810">
            <v>0</v>
          </cell>
        </row>
        <row r="1811">
          <cell r="Y1811">
            <v>90729.14118398659</v>
          </cell>
        </row>
        <row r="1825">
          <cell r="Y1825">
            <v>0</v>
          </cell>
        </row>
        <row r="1830">
          <cell r="Y1830">
            <v>0</v>
          </cell>
        </row>
        <row r="1835">
          <cell r="Y1835">
            <v>0</v>
          </cell>
        </row>
        <row r="1844">
          <cell r="Y1844">
            <v>0</v>
          </cell>
        </row>
        <row r="1848">
          <cell r="F1848">
            <v>0</v>
          </cell>
          <cell r="Y1848">
            <v>0</v>
          </cell>
        </row>
        <row r="1851">
          <cell r="F1851">
            <v>-14128347.326182602</v>
          </cell>
        </row>
        <row r="1852">
          <cell r="F1852">
            <v>-14128347.326182602</v>
          </cell>
          <cell r="Y1852">
            <v>-113686.10150402026</v>
          </cell>
        </row>
        <row r="1857">
          <cell r="F1857">
            <v>-1584587.3700411466</v>
          </cell>
          <cell r="Y1857">
            <v>-11321.987036251756</v>
          </cell>
        </row>
        <row r="1861">
          <cell r="F1861">
            <v>-627455.69229318167</v>
          </cell>
          <cell r="Y1861">
            <v>0</v>
          </cell>
        </row>
        <row r="1865">
          <cell r="Y1865">
            <v>0</v>
          </cell>
        </row>
        <row r="1866">
          <cell r="F1866">
            <v>-785401.74153845687</v>
          </cell>
          <cell r="Y1866">
            <v>0</v>
          </cell>
        </row>
        <row r="1870">
          <cell r="F1870">
            <v>-2099103.0174970319</v>
          </cell>
          <cell r="Y1870">
            <v>0</v>
          </cell>
        </row>
        <row r="1878">
          <cell r="Y1878">
            <v>-110359.71644512851</v>
          </cell>
        </row>
        <row r="1882">
          <cell r="F1882">
            <v>-23868.33297788144</v>
          </cell>
          <cell r="Y1882">
            <v>0</v>
          </cell>
        </row>
        <row r="1889">
          <cell r="F1889">
            <v>-11241834.580766117</v>
          </cell>
          <cell r="Y1889">
            <v>-85576.804255439041</v>
          </cell>
        </row>
        <row r="1893">
          <cell r="Y1893">
            <v>0</v>
          </cell>
        </row>
        <row r="1894">
          <cell r="Y1894">
            <v>984066.40217769565</v>
          </cell>
        </row>
        <row r="1896">
          <cell r="Y1896">
            <v>0</v>
          </cell>
        </row>
        <row r="1903">
          <cell r="Y1903">
            <v>0</v>
          </cell>
        </row>
        <row r="1904">
          <cell r="Y1904">
            <v>984066.40217769565</v>
          </cell>
        </row>
        <row r="1910">
          <cell r="Y1910">
            <v>0</v>
          </cell>
        </row>
        <row r="1914">
          <cell r="F1914">
            <v>3.9580702381867585</v>
          </cell>
        </row>
        <row r="1916">
          <cell r="Y1916">
            <v>263170.14222449891</v>
          </cell>
        </row>
        <row r="1928">
          <cell r="Y1928">
            <v>-14599399.154843062</v>
          </cell>
        </row>
        <row r="1934">
          <cell r="Y1934">
            <v>-1827867.3615424694</v>
          </cell>
        </row>
        <row r="1941">
          <cell r="Y1941">
            <v>-1903659.7839767339</v>
          </cell>
        </row>
        <row r="1954">
          <cell r="Y1954">
            <v>-649.69803156790942</v>
          </cell>
        </row>
        <row r="1964">
          <cell r="Y1964">
            <v>0</v>
          </cell>
        </row>
        <row r="1970">
          <cell r="Y1970">
            <v>0</v>
          </cell>
        </row>
        <row r="1977">
          <cell r="Y1977">
            <v>0</v>
          </cell>
        </row>
        <row r="1985">
          <cell r="Y1985">
            <v>0</v>
          </cell>
        </row>
        <row r="1990">
          <cell r="Y1990">
            <v>0</v>
          </cell>
        </row>
        <row r="2004">
          <cell r="Y2004">
            <v>0</v>
          </cell>
        </row>
        <row r="2008">
          <cell r="Y2008">
            <v>0</v>
          </cell>
        </row>
        <row r="2012">
          <cell r="Y2012">
            <v>0</v>
          </cell>
        </row>
        <row r="2016">
          <cell r="Y2016">
            <v>0</v>
          </cell>
        </row>
        <row r="2020">
          <cell r="Y2020">
            <v>0</v>
          </cell>
        </row>
        <row r="2024">
          <cell r="Y2024">
            <v>0</v>
          </cell>
        </row>
        <row r="2028">
          <cell r="Y2028">
            <v>0</v>
          </cell>
        </row>
        <row r="2032">
          <cell r="Y2032">
            <v>0</v>
          </cell>
        </row>
        <row r="2036">
          <cell r="Y2036">
            <v>0</v>
          </cell>
        </row>
        <row r="2040">
          <cell r="Y2040">
            <v>0</v>
          </cell>
        </row>
        <row r="2044">
          <cell r="Y2044">
            <v>-27116856.64456293</v>
          </cell>
        </row>
        <row r="2048">
          <cell r="Y2048">
            <v>0</v>
          </cell>
        </row>
        <row r="2052">
          <cell r="Y2052">
            <v>0</v>
          </cell>
        </row>
        <row r="2056">
          <cell r="Y2056">
            <v>0</v>
          </cell>
        </row>
        <row r="2059">
          <cell r="F2059">
            <v>0</v>
          </cell>
        </row>
        <row r="2060">
          <cell r="Y2060">
            <v>0</v>
          </cell>
        </row>
        <row r="2063">
          <cell r="F2063">
            <v>0</v>
          </cell>
        </row>
        <row r="2064">
          <cell r="Y2064">
            <v>0</v>
          </cell>
        </row>
        <row r="2067">
          <cell r="F2067">
            <v>3030553.9546153801</v>
          </cell>
        </row>
        <row r="2068">
          <cell r="Y2068">
            <v>92779.774951356463</v>
          </cell>
        </row>
        <row r="2074">
          <cell r="Y2074">
            <v>-1535375.4419455857</v>
          </cell>
        </row>
        <row r="2075">
          <cell r="Y2075">
            <v>0</v>
          </cell>
        </row>
        <row r="2076">
          <cell r="Y2076">
            <v>0</v>
          </cell>
        </row>
        <row r="2077">
          <cell r="Y2077">
            <v>0</v>
          </cell>
        </row>
        <row r="2078">
          <cell r="Y2078">
            <v>0</v>
          </cell>
        </row>
        <row r="2079">
          <cell r="Y2079">
            <v>-265605.01997269789</v>
          </cell>
        </row>
        <row r="2080">
          <cell r="Y2080">
            <v>0</v>
          </cell>
        </row>
        <row r="2081">
          <cell r="Y2081">
            <v>0</v>
          </cell>
        </row>
        <row r="2082">
          <cell r="Y2082">
            <v>0</v>
          </cell>
        </row>
        <row r="2094">
          <cell r="Y2094">
            <v>0</v>
          </cell>
        </row>
        <row r="2101">
          <cell r="Y2101">
            <v>0</v>
          </cell>
        </row>
        <row r="2109">
          <cell r="Y2109">
            <v>0</v>
          </cell>
        </row>
        <row r="2121">
          <cell r="Y2121">
            <v>0</v>
          </cell>
        </row>
        <row r="2126">
          <cell r="Y2126">
            <v>0</v>
          </cell>
        </row>
        <row r="2128">
          <cell r="Y2128">
            <v>-51822.289726703915</v>
          </cell>
        </row>
        <row r="2129">
          <cell r="Y2129">
            <v>0</v>
          </cell>
        </row>
        <row r="2130">
          <cell r="Y2130">
            <v>-52150.516922938688</v>
          </cell>
        </row>
        <row r="2136">
          <cell r="Y2136">
            <v>0</v>
          </cell>
        </row>
        <row r="2140">
          <cell r="Y2140">
            <v>-1409.9473238885153</v>
          </cell>
        </row>
        <row r="2141">
          <cell r="Y2141">
            <v>0</v>
          </cell>
        </row>
        <row r="2142">
          <cell r="Y2142">
            <v>0</v>
          </cell>
        </row>
        <row r="2143">
          <cell r="Y2143">
            <v>0</v>
          </cell>
        </row>
        <row r="2144">
          <cell r="Y2144">
            <v>0</v>
          </cell>
        </row>
        <row r="2145">
          <cell r="Y2145">
            <v>0</v>
          </cell>
        </row>
        <row r="2147">
          <cell r="Y2147">
            <v>0</v>
          </cell>
        </row>
        <row r="2148">
          <cell r="Y2148">
            <v>-980047.33501070621</v>
          </cell>
        </row>
        <row r="2161">
          <cell r="Y2161">
            <v>0</v>
          </cell>
        </row>
      </sheetData>
      <sheetData sheetId="20"/>
      <sheetData sheetId="2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0.75882088818077265</v>
          </cell>
          <cell r="C11">
            <v>0.12337075483162184</v>
          </cell>
          <cell r="D11">
            <v>0.11780835698760554</v>
          </cell>
          <cell r="E11">
            <v>0.11515328785426338</v>
          </cell>
          <cell r="F11">
            <v>2.6550691333421641E-3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0.53371384791183885</v>
          </cell>
          <cell r="C12">
            <v>0.16887985745628267</v>
          </cell>
          <cell r="D12">
            <v>0.29740629463187851</v>
          </cell>
          <cell r="E12">
            <v>0.29441056625444706</v>
          </cell>
          <cell r="F12">
            <v>2.9957283774314251E-3</v>
          </cell>
          <cell r="G12">
            <v>0</v>
          </cell>
          <cell r="H12">
            <v>0.99999999999999978</v>
          </cell>
        </row>
        <row r="13">
          <cell r="A13" t="str">
            <v>CUST</v>
          </cell>
          <cell r="B13">
            <v>0</v>
          </cell>
          <cell r="C13">
            <v>0</v>
          </cell>
          <cell r="D13">
            <v>1</v>
          </cell>
          <cell r="E13">
            <v>0</v>
          </cell>
          <cell r="F13">
            <v>1</v>
          </cell>
          <cell r="G13">
            <v>0</v>
          </cell>
          <cell r="H13">
            <v>1</v>
          </cell>
        </row>
        <row r="14">
          <cell r="A14" t="str">
            <v>CWC</v>
          </cell>
          <cell r="B14">
            <v>0.73250077119628121</v>
          </cell>
          <cell r="C14">
            <v>0.11019224885049846</v>
          </cell>
          <cell r="D14">
            <v>0.15730697995322038</v>
          </cell>
          <cell r="E14">
            <v>0.12157824138762542</v>
          </cell>
          <cell r="F14">
            <v>2.8838011669803289E-2</v>
          </cell>
          <cell r="G14">
            <v>6.890726895791675E-3</v>
          </cell>
          <cell r="H14">
            <v>0.99999999999999989</v>
          </cell>
        </row>
        <row r="15">
          <cell r="A15" t="str">
            <v>DDS2</v>
          </cell>
          <cell r="B15">
            <v>0.83456161209763025</v>
          </cell>
          <cell r="C15">
            <v>1.0253594452768628E-2</v>
          </cell>
          <cell r="D15">
            <v>0.15518479344960112</v>
          </cell>
          <cell r="E15">
            <v>1.2905826099431392E-2</v>
          </cell>
          <cell r="F15">
            <v>0.20647002462443814</v>
          </cell>
          <cell r="G15">
            <v>-6.4191057274268409E-2</v>
          </cell>
          <cell r="H15">
            <v>1.0000000000000002</v>
          </cell>
        </row>
        <row r="16">
          <cell r="A16" t="str">
            <v>DDS6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DDSO2</v>
          </cell>
          <cell r="B17">
            <v>0.12174462693738081</v>
          </cell>
          <cell r="C17">
            <v>4.0581542312460271E-2</v>
          </cell>
          <cell r="D17">
            <v>0.83767383075015889</v>
          </cell>
          <cell r="E17">
            <v>0.24348925387476161</v>
          </cell>
          <cell r="F17">
            <v>0</v>
          </cell>
          <cell r="G17">
            <v>0.59418457687539727</v>
          </cell>
          <cell r="H17">
            <v>0.99999999999999989</v>
          </cell>
        </row>
        <row r="18">
          <cell r="A18" t="str">
            <v>DDSO6</v>
          </cell>
          <cell r="B18">
            <v>0</v>
          </cell>
          <cell r="C18">
            <v>0</v>
          </cell>
          <cell r="D18">
            <v>1</v>
          </cell>
          <cell r="E18">
            <v>0</v>
          </cell>
          <cell r="F18">
            <v>0</v>
          </cell>
          <cell r="G18">
            <v>1</v>
          </cell>
          <cell r="H18">
            <v>1</v>
          </cell>
        </row>
        <row r="19">
          <cell r="A19" t="str">
            <v>DEFSG</v>
          </cell>
          <cell r="B19">
            <v>0.71880045322127173</v>
          </cell>
          <cell r="C19">
            <v>0.28119954677872822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</v>
          </cell>
        </row>
        <row r="20">
          <cell r="A20" t="str">
            <v>DITEXP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DMSC</v>
          </cell>
          <cell r="B21">
            <v>0</v>
          </cell>
          <cell r="C21">
            <v>0</v>
          </cell>
          <cell r="D21">
            <v>1</v>
          </cell>
          <cell r="E21">
            <v>0</v>
          </cell>
          <cell r="F21">
            <v>0</v>
          </cell>
          <cell r="G21">
            <v>1</v>
          </cell>
          <cell r="H21">
            <v>1</v>
          </cell>
        </row>
        <row r="22">
          <cell r="A22" t="str">
            <v>DPW</v>
          </cell>
          <cell r="B22">
            <v>0</v>
          </cell>
          <cell r="C22">
            <v>0</v>
          </cell>
          <cell r="D22">
            <v>1</v>
          </cell>
          <cell r="E22">
            <v>1</v>
          </cell>
          <cell r="F22">
            <v>0</v>
          </cell>
          <cell r="G22">
            <v>0</v>
          </cell>
          <cell r="H22">
            <v>1</v>
          </cell>
        </row>
        <row r="23">
          <cell r="A23" t="str">
            <v>ESD</v>
          </cell>
          <cell r="B23">
            <v>0.3</v>
          </cell>
          <cell r="C23">
            <v>0.1</v>
          </cell>
          <cell r="D23">
            <v>0.6</v>
          </cell>
          <cell r="E23">
            <v>0.6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FERC</v>
          </cell>
          <cell r="B24">
            <v>0.53552737981222298</v>
          </cell>
          <cell r="C24">
            <v>0.46447262018777702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FIT</v>
          </cell>
          <cell r="B25">
            <v>-0.23797004355754175</v>
          </cell>
          <cell r="C25">
            <v>0.48560201710091305</v>
          </cell>
          <cell r="D25">
            <v>0.75236802645662859</v>
          </cell>
          <cell r="E25">
            <v>0.73258846312407089</v>
          </cell>
          <cell r="F25">
            <v>-2.3087618034978396E-2</v>
          </cell>
          <cell r="G25">
            <v>4.286718136753611E-2</v>
          </cell>
          <cell r="H25">
            <v>1</v>
          </cell>
        </row>
        <row r="26">
          <cell r="A26" t="str">
            <v>G</v>
          </cell>
          <cell r="B26">
            <v>0.22743138322097689</v>
          </cell>
          <cell r="C26">
            <v>0.30456016948854858</v>
          </cell>
          <cell r="D26">
            <v>0.46800844729047453</v>
          </cell>
          <cell r="E26">
            <v>0.44471785536162151</v>
          </cell>
          <cell r="F26">
            <v>2.3290591928853015E-2</v>
          </cell>
          <cell r="G26">
            <v>0</v>
          </cell>
          <cell r="H26">
            <v>1</v>
          </cell>
        </row>
        <row r="27">
          <cell r="A27" t="str">
            <v>G-DGP</v>
          </cell>
          <cell r="B27">
            <v>0.69712876692486192</v>
          </cell>
          <cell r="C27">
            <v>0.30287123307513802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1</v>
          </cell>
        </row>
        <row r="28">
          <cell r="A28" t="str">
            <v>G-DGU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GP</v>
          </cell>
          <cell r="B29">
            <v>0.49930951392258588</v>
          </cell>
          <cell r="C29">
            <v>0.21864326640496584</v>
          </cell>
          <cell r="D29">
            <v>0.28204721967244845</v>
          </cell>
          <cell r="E29">
            <v>0.27544769835281174</v>
          </cell>
          <cell r="F29">
            <v>6.5995213196366831E-3</v>
          </cell>
          <cell r="G29">
            <v>0</v>
          </cell>
          <cell r="H29">
            <v>1.0000000000000002</v>
          </cell>
        </row>
        <row r="30">
          <cell r="A30" t="str">
            <v>G-SG</v>
          </cell>
          <cell r="B30">
            <v>0.49015193398945944</v>
          </cell>
          <cell r="C30">
            <v>0.50984806601054056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1</v>
          </cell>
        </row>
        <row r="31">
          <cell r="A31" t="str">
            <v>G-SITUS</v>
          </cell>
          <cell r="B31">
            <v>0</v>
          </cell>
          <cell r="C31">
            <v>0.2690794931539684</v>
          </cell>
          <cell r="D31">
            <v>0.73092050684603171</v>
          </cell>
          <cell r="E31">
            <v>0.73092050684603171</v>
          </cell>
          <cell r="F31">
            <v>0</v>
          </cell>
          <cell r="G31">
            <v>0</v>
          </cell>
          <cell r="H31">
            <v>0.99999999999999989</v>
          </cell>
        </row>
        <row r="32">
          <cell r="A32" t="str">
            <v>I</v>
          </cell>
          <cell r="B32">
            <v>0.54516588138706712</v>
          </cell>
          <cell r="C32">
            <v>0.15020955628463989</v>
          </cell>
          <cell r="D32">
            <v>0.30462456232829299</v>
          </cell>
          <cell r="E32">
            <v>0.14625986668652755</v>
          </cell>
          <cell r="F32">
            <v>0.15836469564176545</v>
          </cell>
          <cell r="G32">
            <v>0</v>
          </cell>
          <cell r="H32">
            <v>1</v>
          </cell>
        </row>
        <row r="33">
          <cell r="A33" t="str">
            <v>IBT</v>
          </cell>
          <cell r="B33">
            <v>0.19852720524362477</v>
          </cell>
          <cell r="C33">
            <v>0.31438305620608642</v>
          </cell>
          <cell r="D33">
            <v>0.48708973855028881</v>
          </cell>
          <cell r="E33">
            <v>0.47428427368003251</v>
          </cell>
          <cell r="F33">
            <v>-1.4947128847792465E-2</v>
          </cell>
          <cell r="G33">
            <v>2.7752593718048762E-2</v>
          </cell>
          <cell r="H33">
            <v>1</v>
          </cell>
        </row>
        <row r="34">
          <cell r="A34" t="str">
            <v>I-DGP</v>
          </cell>
          <cell r="B34">
            <v>1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</v>
          </cell>
        </row>
        <row r="35">
          <cell r="A35" t="str">
            <v>I-DGU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I-SG</v>
          </cell>
          <cell r="B36">
            <v>0.85170329991651883</v>
          </cell>
          <cell r="C36">
            <v>0.148296700083481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0.99999999999999978</v>
          </cell>
        </row>
        <row r="37">
          <cell r="A37" t="str">
            <v>I-SITUS</v>
          </cell>
          <cell r="B37">
            <v>1.7378370977639623E-2</v>
          </cell>
          <cell r="C37">
            <v>0.45155116817028357</v>
          </cell>
          <cell r="D37">
            <v>0.53107046085207688</v>
          </cell>
          <cell r="E37">
            <v>0.53107046085207688</v>
          </cell>
          <cell r="F37">
            <v>0</v>
          </cell>
          <cell r="G37">
            <v>0</v>
          </cell>
          <cell r="H37">
            <v>1</v>
          </cell>
        </row>
        <row r="38">
          <cell r="A38" t="str">
            <v>LABOR</v>
          </cell>
          <cell r="B38">
            <v>0.44037754002527002</v>
          </cell>
          <cell r="C38">
            <v>7.3398818350960335E-2</v>
          </cell>
          <cell r="D38">
            <v>0.48622364162376963</v>
          </cell>
          <cell r="E38">
            <v>0.34017577812492666</v>
          </cell>
          <cell r="F38">
            <v>0.14604786349884299</v>
          </cell>
          <cell r="G38">
            <v>0</v>
          </cell>
          <cell r="H38">
            <v>0.99999999999999989</v>
          </cell>
        </row>
        <row r="39">
          <cell r="A39" t="str">
            <v>MSS</v>
          </cell>
          <cell r="B39">
            <v>0.87069451336117754</v>
          </cell>
          <cell r="C39">
            <v>6.6654622233269607E-3</v>
          </cell>
          <cell r="D39">
            <v>0.1226400244154955</v>
          </cell>
          <cell r="E39">
            <v>0.1226400244154955</v>
          </cell>
          <cell r="F39">
            <v>0</v>
          </cell>
          <cell r="G39">
            <v>0</v>
          </cell>
          <cell r="H39">
            <v>1</v>
          </cell>
        </row>
        <row r="40">
          <cell r="A40" t="str">
            <v>NONE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NUTIL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OTHDGP</v>
          </cell>
          <cell r="B42">
            <v>0.58084691832672641</v>
          </cell>
          <cell r="C42">
            <v>0.4191530816732737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</v>
          </cell>
        </row>
        <row r="43">
          <cell r="A43" t="str">
            <v>OTHDGU</v>
          </cell>
          <cell r="B43">
            <v>0.58084691832672641</v>
          </cell>
          <cell r="C43">
            <v>0.4191530816732737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OTHSE</v>
          </cell>
          <cell r="B44">
            <v>0</v>
          </cell>
          <cell r="C44">
            <v>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OTHSG</v>
          </cell>
          <cell r="B45">
            <v>0.58084691832672641</v>
          </cell>
          <cell r="C45">
            <v>0.4191530816732737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OTHSGR</v>
          </cell>
          <cell r="B46">
            <v>0.58084691832672641</v>
          </cell>
          <cell r="C46">
            <v>0.4191530816732737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OTHSITUS</v>
          </cell>
          <cell r="B47">
            <v>0</v>
          </cell>
          <cell r="C47">
            <v>0</v>
          </cell>
          <cell r="D47">
            <v>1</v>
          </cell>
          <cell r="E47">
            <v>0</v>
          </cell>
          <cell r="F47">
            <v>0</v>
          </cell>
          <cell r="G47">
            <v>1</v>
          </cell>
          <cell r="H47">
            <v>1</v>
          </cell>
        </row>
        <row r="48">
          <cell r="A48" t="str">
            <v>OTHSO</v>
          </cell>
          <cell r="B48">
            <v>0</v>
          </cell>
          <cell r="C48">
            <v>0</v>
          </cell>
          <cell r="D48">
            <v>1</v>
          </cell>
          <cell r="E48">
            <v>0</v>
          </cell>
          <cell r="F48">
            <v>0</v>
          </cell>
          <cell r="G48">
            <v>1</v>
          </cell>
          <cell r="H48">
            <v>1</v>
          </cell>
        </row>
        <row r="49">
          <cell r="A49" t="str">
            <v>P</v>
          </cell>
          <cell r="B49">
            <v>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1</v>
          </cell>
        </row>
        <row r="50">
          <cell r="A50" t="str">
            <v>PT</v>
          </cell>
          <cell r="B50">
            <v>0.68467944895178634</v>
          </cell>
          <cell r="C50">
            <v>0.31532055104821366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PTD</v>
          </cell>
          <cell r="B51">
            <v>0.50472109618805916</v>
          </cell>
          <cell r="C51">
            <v>0.2324429839676467</v>
          </cell>
          <cell r="D51">
            <v>0.26283591984429405</v>
          </cell>
          <cell r="E51">
            <v>0.26283591984429405</v>
          </cell>
          <cell r="F51">
            <v>0</v>
          </cell>
          <cell r="G51">
            <v>0</v>
          </cell>
          <cell r="H51">
            <v>1</v>
          </cell>
        </row>
        <row r="52">
          <cell r="A52" t="str">
            <v>REVREQ</v>
          </cell>
          <cell r="B52">
            <v>0.67646114072238506</v>
          </cell>
          <cell r="C52">
            <v>0.14682403407767025</v>
          </cell>
          <cell r="D52">
            <v>0.17671482519994458</v>
          </cell>
          <cell r="E52">
            <v>0.15017777992413581</v>
          </cell>
          <cell r="F52">
            <v>1.9421573542126917E-2</v>
          </cell>
          <cell r="G52">
            <v>7.115471733681847E-3</v>
          </cell>
          <cell r="H52">
            <v>0.99999999999999978</v>
          </cell>
        </row>
        <row r="53">
          <cell r="A53" t="str">
            <v>SCHMA</v>
          </cell>
          <cell r="B53">
            <v>0.49568394801805704</v>
          </cell>
          <cell r="C53">
            <v>0.19702439905419841</v>
          </cell>
          <cell r="D53">
            <v>0.30729165292774446</v>
          </cell>
          <cell r="E53">
            <v>0.30003519341003915</v>
          </cell>
          <cell r="F53">
            <v>4.9339464289818212E-3</v>
          </cell>
          <cell r="G53">
            <v>2.3225130887234717E-3</v>
          </cell>
          <cell r="H53">
            <v>1</v>
          </cell>
        </row>
        <row r="54">
          <cell r="A54" t="str">
            <v>SCHMAF</v>
          </cell>
          <cell r="B54">
            <v>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</v>
          </cell>
        </row>
        <row r="55">
          <cell r="A55" t="str">
            <v>SCHMAP</v>
          </cell>
          <cell r="B55">
            <v>0.85703588802615649</v>
          </cell>
          <cell r="C55">
            <v>7.634091720767909E-2</v>
          </cell>
          <cell r="D55">
            <v>6.6623194766164337E-2</v>
          </cell>
          <cell r="E55">
            <v>7.7549490353594278E-2</v>
          </cell>
          <cell r="F55">
            <v>-1.0926295587429942E-2</v>
          </cell>
          <cell r="G55">
            <v>0</v>
          </cell>
          <cell r="H55">
            <v>1</v>
          </cell>
        </row>
        <row r="56">
          <cell r="A56" t="str">
            <v>SCHMAP-SO</v>
          </cell>
          <cell r="B56">
            <v>0.5185853975623872</v>
          </cell>
          <cell r="C56">
            <v>0.25460395351573167</v>
          </cell>
          <cell r="D56">
            <v>0.22681064892188108</v>
          </cell>
          <cell r="E56">
            <v>0.26153901857619039</v>
          </cell>
          <cell r="F56">
            <v>-3.4728369654309296E-2</v>
          </cell>
          <cell r="G56">
            <v>0</v>
          </cell>
          <cell r="H56">
            <v>1</v>
          </cell>
        </row>
        <row r="57">
          <cell r="A57" t="str">
            <v>SCHMAT</v>
          </cell>
          <cell r="B57">
            <v>0.49742746673342875</v>
          </cell>
          <cell r="C57">
            <v>0.19644210272217674</v>
          </cell>
          <cell r="D57">
            <v>0.30613043054439443</v>
          </cell>
          <cell r="E57">
            <v>0.29896170259891236</v>
          </cell>
          <cell r="F57">
            <v>4.8574209541626771E-3</v>
          </cell>
          <cell r="G57">
            <v>2.3113069913193889E-3</v>
          </cell>
          <cell r="H57">
            <v>1.0000000000000002</v>
          </cell>
        </row>
        <row r="58">
          <cell r="A58" t="str">
            <v>SCHMAT-GPS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SCHMAT-SE</v>
          </cell>
          <cell r="B59">
            <v>1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1</v>
          </cell>
        </row>
        <row r="60">
          <cell r="A60" t="str">
            <v>SCHMAT-SITUS</v>
          </cell>
          <cell r="B60">
            <v>1.1222336933550532</v>
          </cell>
          <cell r="C60">
            <v>0.15032397811618309</v>
          </cell>
          <cell r="D60">
            <v>-0.27255767147123605</v>
          </cell>
          <cell r="E60">
            <v>-0.38581093646311743</v>
          </cell>
          <cell r="F60">
            <v>2.1321586223432389E-4</v>
          </cell>
          <cell r="G60">
            <v>0.11304004912964703</v>
          </cell>
          <cell r="H60">
            <v>1.0000000000000002</v>
          </cell>
        </row>
        <row r="61">
          <cell r="A61" t="str">
            <v>SCHMAT-SNP</v>
          </cell>
          <cell r="B61">
            <v>0.50347962256978651</v>
          </cell>
          <cell r="C61">
            <v>0.21977114503294218</v>
          </cell>
          <cell r="D61">
            <v>0.27674923239727123</v>
          </cell>
          <cell r="E61">
            <v>0.27662272094283602</v>
          </cell>
          <cell r="F61">
            <v>1.2651145443517978E-4</v>
          </cell>
          <cell r="G61">
            <v>0</v>
          </cell>
          <cell r="H61">
            <v>0.99999999999999967</v>
          </cell>
        </row>
        <row r="62">
          <cell r="A62" t="str">
            <v>SCHMAT-SO</v>
          </cell>
          <cell r="B62">
            <v>0.4898338935961169</v>
          </cell>
          <cell r="C62">
            <v>0.18798762714563713</v>
          </cell>
          <cell r="D62">
            <v>0.32217847925824583</v>
          </cell>
          <cell r="E62">
            <v>0.29044819951094619</v>
          </cell>
          <cell r="F62">
            <v>3.1730279747299632E-2</v>
          </cell>
          <cell r="G62">
            <v>0</v>
          </cell>
          <cell r="H62">
            <v>0.99999999999999978</v>
          </cell>
        </row>
        <row r="63">
          <cell r="A63" t="str">
            <v>SCHMD</v>
          </cell>
          <cell r="B63">
            <v>0.62374965785684211</v>
          </cell>
          <cell r="C63">
            <v>0.16845780255570031</v>
          </cell>
          <cell r="D63">
            <v>0.20779253958745697</v>
          </cell>
          <cell r="E63">
            <v>0.19467999412704468</v>
          </cell>
          <cell r="F63">
            <v>-6.5698854467502107E-4</v>
          </cell>
          <cell r="G63">
            <v>1.376953400508733E-2</v>
          </cell>
          <cell r="H63">
            <v>0.99999999999999956</v>
          </cell>
        </row>
        <row r="64">
          <cell r="A64" t="str">
            <v>SCHMDF</v>
          </cell>
          <cell r="B64">
            <v>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1</v>
          </cell>
        </row>
        <row r="65">
          <cell r="A65" t="str">
            <v>SCHMDP</v>
          </cell>
          <cell r="B65">
            <v>0.92209329047469424</v>
          </cell>
          <cell r="C65">
            <v>0.10538276099100162</v>
          </cell>
          <cell r="D65">
            <v>-2.7476051465695983E-2</v>
          </cell>
          <cell r="E65">
            <v>3.1900509001053394E-2</v>
          </cell>
          <cell r="F65">
            <v>-5.9376560466749377E-2</v>
          </cell>
          <cell r="G65">
            <v>0</v>
          </cell>
          <cell r="H65">
            <v>0.99999999999999978</v>
          </cell>
        </row>
        <row r="66">
          <cell r="A66" t="str">
            <v>SCHMDP-SO</v>
          </cell>
          <cell r="B66">
            <v>0.44037754002527002</v>
          </cell>
          <cell r="C66">
            <v>7.3398818350960335E-2</v>
          </cell>
          <cell r="D66">
            <v>0.48622364162376963</v>
          </cell>
          <cell r="E66">
            <v>0.34017577812492666</v>
          </cell>
          <cell r="F66">
            <v>0.14604786349884299</v>
          </cell>
          <cell r="G66">
            <v>0</v>
          </cell>
          <cell r="H66">
            <v>0.99999999999999989</v>
          </cell>
        </row>
        <row r="67">
          <cell r="A67" t="str">
            <v>SCHMDT</v>
          </cell>
          <cell r="B67">
            <v>0.62363302953734734</v>
          </cell>
          <cell r="C67">
            <v>0.16848245981429574</v>
          </cell>
          <cell r="D67">
            <v>0.20788451064835639</v>
          </cell>
          <cell r="E67">
            <v>0.1947436277887786</v>
          </cell>
          <cell r="F67">
            <v>-6.3403392374132496E-4</v>
          </cell>
          <cell r="G67">
            <v>1.377491678331909E-2</v>
          </cell>
          <cell r="H67">
            <v>0.99999999999999933</v>
          </cell>
        </row>
        <row r="68">
          <cell r="A68" t="str">
            <v>SCHMDT-GPS</v>
          </cell>
          <cell r="B68">
            <v>0.5035611250734281</v>
          </cell>
          <cell r="C68">
            <v>0.21979318880680054</v>
          </cell>
          <cell r="D68">
            <v>0.27664568611977131</v>
          </cell>
          <cell r="E68">
            <v>0.27664568611977131</v>
          </cell>
          <cell r="F68">
            <v>0</v>
          </cell>
          <cell r="G68">
            <v>0</v>
          </cell>
          <cell r="H68">
            <v>1</v>
          </cell>
        </row>
        <row r="69">
          <cell r="A69" t="str">
            <v>SCHMDT-SG</v>
          </cell>
          <cell r="B69">
            <v>0.99763248413758299</v>
          </cell>
          <cell r="C69">
            <v>2.3675158624169791E-3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SCHMDT-SITUS</v>
          </cell>
          <cell r="B70">
            <v>-1.8202268284573586</v>
          </cell>
          <cell r="C70">
            <v>1.5064221729023237</v>
          </cell>
          <cell r="D70">
            <v>1.3138046555550364</v>
          </cell>
          <cell r="E70">
            <v>1.8977071011113138</v>
          </cell>
          <cell r="F70">
            <v>4.3092506814886834E-2</v>
          </cell>
          <cell r="G70">
            <v>-0.6269949523711642</v>
          </cell>
          <cell r="H70">
            <v>1.0000000000000016</v>
          </cell>
        </row>
        <row r="71">
          <cell r="A71" t="str">
            <v>SCHMDT-SNP</v>
          </cell>
          <cell r="B71">
            <v>0.5035611250734281</v>
          </cell>
          <cell r="C71">
            <v>0.21979318880680054</v>
          </cell>
          <cell r="D71">
            <v>0.27664568611977131</v>
          </cell>
          <cell r="E71">
            <v>0.27664568611977131</v>
          </cell>
          <cell r="F71">
            <v>0</v>
          </cell>
          <cell r="G71">
            <v>0</v>
          </cell>
          <cell r="H71">
            <v>1</v>
          </cell>
        </row>
        <row r="72">
          <cell r="A72" t="str">
            <v>SCHMDT-SO</v>
          </cell>
          <cell r="B72">
            <v>0.50272470091120192</v>
          </cell>
          <cell r="C72">
            <v>-3.8582355200972407E-3</v>
          </cell>
          <cell r="D72">
            <v>0.50113353460889531</v>
          </cell>
          <cell r="E72">
            <v>0.20619848908889202</v>
          </cell>
          <cell r="F72">
            <v>0.29493504552000332</v>
          </cell>
          <cell r="G72">
            <v>0</v>
          </cell>
          <cell r="H72">
            <v>0.99999999999999989</v>
          </cell>
        </row>
        <row r="73">
          <cell r="A73" t="str">
            <v>SIT</v>
          </cell>
          <cell r="B73">
            <v>0.19852720524362483</v>
          </cell>
          <cell r="C73">
            <v>0.31438305620608659</v>
          </cell>
          <cell r="D73">
            <v>0.48708973855028898</v>
          </cell>
          <cell r="E73">
            <v>0.47428427368003268</v>
          </cell>
          <cell r="F73">
            <v>-1.494712884779247E-2</v>
          </cell>
          <cell r="G73">
            <v>2.7752593718048772E-2</v>
          </cell>
          <cell r="H73">
            <v>1.0000000000000004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0.59002884567004299</v>
          </cell>
          <cell r="C75">
            <v>0.18955104879382401</v>
          </cell>
          <cell r="D75">
            <v>0.22042010553613289</v>
          </cell>
          <cell r="E75">
            <v>0.21588007893827754</v>
          </cell>
          <cell r="F75">
            <v>4.540026597855345E-3</v>
          </cell>
          <cell r="G75">
            <v>0</v>
          </cell>
          <cell r="H75">
            <v>0.99999999999999989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</sheetData>
      <sheetData sheetId="22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0.18268684674707628</v>
          </cell>
          <cell r="C19">
            <v>0.50581044471036496</v>
          </cell>
          <cell r="D19">
            <v>0.18284238538999506</v>
          </cell>
          <cell r="E19">
            <v>3.0614790675499298E-2</v>
          </cell>
          <cell r="F19">
            <v>9.8045532477064393E-2</v>
          </cell>
          <cell r="G19">
            <v>1</v>
          </cell>
        </row>
        <row r="20">
          <cell r="A20" t="str">
            <v>PLNT2</v>
          </cell>
          <cell r="B20">
            <v>0.26534141675467854</v>
          </cell>
          <cell r="C20">
            <v>0.73465858324532152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0.10457961964205044</v>
          </cell>
          <cell r="C21">
            <v>0.79418924286808334</v>
          </cell>
          <cell r="D21">
            <v>7.9238258041000719E-3</v>
          </cell>
          <cell r="E21">
            <v>9.3307311685766156E-2</v>
          </cell>
          <cell r="F21">
            <v>0</v>
          </cell>
          <cell r="G21">
            <v>1</v>
          </cell>
        </row>
        <row r="22">
          <cell r="A22" t="str">
            <v>INTN</v>
          </cell>
          <cell r="B22">
            <v>0.18268684674707628</v>
          </cell>
          <cell r="C22">
            <v>0.50581044471036496</v>
          </cell>
          <cell r="D22">
            <v>0.18284238538999506</v>
          </cell>
          <cell r="E22">
            <v>3.0614790675499305E-2</v>
          </cell>
          <cell r="F22">
            <v>9.8045532477064393E-2</v>
          </cell>
          <cell r="G22">
            <v>1</v>
          </cell>
        </row>
        <row r="23">
          <cell r="A23" t="str">
            <v>GENL</v>
          </cell>
          <cell r="B23">
            <v>0.18268684674707628</v>
          </cell>
          <cell r="C23">
            <v>0.50581044471036485</v>
          </cell>
          <cell r="D23">
            <v>0.18284238538999506</v>
          </cell>
          <cell r="E23">
            <v>3.0614790675499288E-2</v>
          </cell>
          <cell r="F23">
            <v>9.8045532477064365E-2</v>
          </cell>
          <cell r="G23">
            <v>0.99999999999999989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0.22311659353384922</v>
          </cell>
          <cell r="C25">
            <v>0.44443954290497611</v>
          </cell>
          <cell r="D25">
            <v>0.20343962546535679</v>
          </cell>
          <cell r="E25">
            <v>2.736194315404104E-2</v>
          </cell>
          <cell r="F25">
            <v>0.10164229494177709</v>
          </cell>
          <cell r="G25">
            <v>1.0000000000000002</v>
          </cell>
        </row>
      </sheetData>
      <sheetData sheetId="23"/>
      <sheetData sheetId="24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 xml:space="preserve">Coincident Peak, System </v>
          </cell>
          <cell r="C15">
            <v>0.75</v>
          </cell>
          <cell r="D15" t="str">
            <v>/</v>
          </cell>
          <cell r="E15">
            <v>0.25</v>
          </cell>
          <cell r="F15">
            <v>0.3329335352343239</v>
          </cell>
          <cell r="G15">
            <v>0.27261009065336367</v>
          </cell>
          <cell r="H15">
            <v>9.0753753296084788E-2</v>
          </cell>
          <cell r="I15">
            <v>2.1063773402141077E-3</v>
          </cell>
          <cell r="J15">
            <v>0.18662008271271904</v>
          </cell>
          <cell r="K15">
            <v>7.2517023988570399E-3</v>
          </cell>
          <cell r="L15">
            <v>2.3093446691258723E-4</v>
          </cell>
          <cell r="M15">
            <v>4.8788843700956505E-4</v>
          </cell>
          <cell r="N15">
            <v>6.9625194927364534E-2</v>
          </cell>
          <cell r="O15">
            <v>1.9625388259976569E-2</v>
          </cell>
          <cell r="P15">
            <v>1.7755052273174355E-2</v>
          </cell>
          <cell r="Q15">
            <v>1</v>
          </cell>
        </row>
        <row r="16">
          <cell r="A16" t="str">
            <v>F11</v>
          </cell>
          <cell r="B16" t="str">
            <v xml:space="preserve">Coincident Peak, System </v>
          </cell>
          <cell r="C16">
            <v>0.5</v>
          </cell>
          <cell r="D16" t="str">
            <v>/</v>
          </cell>
          <cell r="E16">
            <v>0.5</v>
          </cell>
          <cell r="F16">
            <v>0.31510766506775362</v>
          </cell>
          <cell r="G16">
            <v>0.27294949651806655</v>
          </cell>
          <cell r="H16">
            <v>9.3000149012663152E-2</v>
          </cell>
          <cell r="I16">
            <v>2.6874737426413474E-3</v>
          </cell>
          <cell r="J16">
            <v>0.19720172280314463</v>
          </cell>
          <cell r="K16">
            <v>7.6857014938404187E-3</v>
          </cell>
          <cell r="L16">
            <v>2.4671935024126119E-4</v>
          </cell>
          <cell r="M16">
            <v>5.8857189485080129E-4</v>
          </cell>
          <cell r="N16">
            <v>6.7301238546963904E-2</v>
          </cell>
          <cell r="O16">
            <v>2.0774726128298792E-2</v>
          </cell>
          <cell r="P16">
            <v>2.2456535441535589E-2</v>
          </cell>
          <cell r="Q16">
            <v>1</v>
          </cell>
        </row>
        <row r="17">
          <cell r="A17" t="str">
            <v>F12</v>
          </cell>
          <cell r="B17" t="str">
            <v xml:space="preserve">Coincident Peak, System </v>
          </cell>
          <cell r="C17">
            <v>1</v>
          </cell>
          <cell r="D17" t="str">
            <v>/</v>
          </cell>
          <cell r="E17">
            <v>0</v>
          </cell>
          <cell r="F17">
            <v>0.35075940540089418</v>
          </cell>
          <cell r="G17">
            <v>0.27227068478866079</v>
          </cell>
          <cell r="H17">
            <v>8.850735757950641E-2</v>
          </cell>
          <cell r="I17">
            <v>1.5252809377868681E-3</v>
          </cell>
          <cell r="J17">
            <v>0.17603844262229346</v>
          </cell>
          <cell r="K17">
            <v>6.8177033038736602E-3</v>
          </cell>
          <cell r="L17">
            <v>2.151495835839133E-4</v>
          </cell>
          <cell r="M17">
            <v>3.8720497916832887E-4</v>
          </cell>
          <cell r="N17">
            <v>7.194915130776515E-2</v>
          </cell>
          <cell r="O17">
            <v>1.8476050391654349E-2</v>
          </cell>
          <cell r="P17">
            <v>1.3053569104813119E-2</v>
          </cell>
          <cell r="Q17">
            <v>1</v>
          </cell>
        </row>
        <row r="18">
          <cell r="A18" t="str">
            <v>F20</v>
          </cell>
          <cell r="B18" t="str">
            <v>12 Weighted Distribution Peaks</v>
          </cell>
          <cell r="F18">
            <v>0.48185384449784452</v>
          </cell>
          <cell r="G18">
            <v>0.31157440623203314</v>
          </cell>
          <cell r="H18">
            <v>9.8833884475618791E-2</v>
          </cell>
          <cell r="I18">
            <v>6.9917563780139515E-4</v>
          </cell>
          <cell r="J18">
            <v>0</v>
          </cell>
          <cell r="K18">
            <v>1.3505359359867476E-2</v>
          </cell>
          <cell r="L18">
            <v>2.1092886397717852E-4</v>
          </cell>
          <cell r="M18">
            <v>1.6090354124717585E-4</v>
          </cell>
          <cell r="N18">
            <v>9.3161497391610545E-2</v>
          </cell>
          <cell r="O18">
            <v>0</v>
          </cell>
          <cell r="P18">
            <v>0</v>
          </cell>
          <cell r="Q18">
            <v>1</v>
          </cell>
        </row>
        <row r="19">
          <cell r="A19" t="str">
            <v>F21</v>
          </cell>
          <cell r="B19" t="str">
            <v>Transformers      - NCP</v>
          </cell>
          <cell r="F19">
            <v>0.58833266525621186</v>
          </cell>
          <cell r="G19">
            <v>0.25399798927437112</v>
          </cell>
          <cell r="H19">
            <v>6.0681542529829526E-2</v>
          </cell>
          <cell r="I19">
            <v>3.6442674445197687E-3</v>
          </cell>
          <cell r="J19">
            <v>0</v>
          </cell>
          <cell r="K19">
            <v>1.8740864572651769E-2</v>
          </cell>
          <cell r="L19">
            <v>1.1866486860554856E-4</v>
          </cell>
          <cell r="M19">
            <v>7.0168637588579729E-4</v>
          </cell>
          <cell r="N19">
            <v>7.3782319677924674E-2</v>
          </cell>
          <cell r="O19">
            <v>0</v>
          </cell>
          <cell r="P19">
            <v>0</v>
          </cell>
          <cell r="Q19">
            <v>1</v>
          </cell>
        </row>
        <row r="20">
          <cell r="A20" t="str">
            <v>F22</v>
          </cell>
          <cell r="B20" t="str">
            <v>Secondary Lines - NCP</v>
          </cell>
          <cell r="F20">
            <v>0.88856570028351778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0.11143429971648222</v>
          </cell>
          <cell r="O20">
            <v>0</v>
          </cell>
          <cell r="P20">
            <v>0</v>
          </cell>
          <cell r="Q20">
            <v>1</v>
          </cell>
        </row>
        <row r="21">
          <cell r="A21" t="str">
            <v>F30</v>
          </cell>
          <cell r="B21" t="str">
            <v>MWH @ Input</v>
          </cell>
          <cell r="F21">
            <v>0.27945592473461306</v>
          </cell>
          <cell r="G21">
            <v>0.27362830824747236</v>
          </cell>
          <cell r="H21">
            <v>9.7492940445819909E-2</v>
          </cell>
          <cell r="I21">
            <v>3.8496665474958267E-3</v>
          </cell>
          <cell r="J21">
            <v>0.21836500298399578</v>
          </cell>
          <cell r="K21">
            <v>8.5536996838071772E-3</v>
          </cell>
          <cell r="L21">
            <v>2.7828911689860904E-4</v>
          </cell>
          <cell r="M21">
            <v>7.8993881053327365E-4</v>
          </cell>
          <cell r="N21">
            <v>6.2653325786162672E-2</v>
          </cell>
          <cell r="O21">
            <v>2.3073401864943235E-2</v>
          </cell>
          <cell r="P21">
            <v>3.1859501778258061E-2</v>
          </cell>
          <cell r="Q21">
            <v>1</v>
          </cell>
        </row>
        <row r="22">
          <cell r="A22" t="str">
            <v>F40</v>
          </cell>
          <cell r="B22" t="str">
            <v>Average Customers</v>
          </cell>
          <cell r="F22">
            <v>0.86639548067903349</v>
          </cell>
          <cell r="G22">
            <v>1.7996331158627477E-2</v>
          </cell>
          <cell r="H22">
            <v>3.1994023103155088E-4</v>
          </cell>
          <cell r="I22">
            <v>1.134579027089248E-2</v>
          </cell>
          <cell r="J22">
            <v>1.8512081009412404E-4</v>
          </cell>
          <cell r="K22">
            <v>3.5620402321428607E-3</v>
          </cell>
          <cell r="L22">
            <v>2.8851161113984699E-3</v>
          </cell>
          <cell r="M22">
            <v>6.0264183675717484E-4</v>
          </cell>
          <cell r="N22">
            <v>9.6705199070526743E-2</v>
          </cell>
          <cell r="O22">
            <v>1.1697997478301677E-6</v>
          </cell>
          <cell r="P22">
            <v>1.1697997478301677E-6</v>
          </cell>
          <cell r="Q22">
            <v>1</v>
          </cell>
        </row>
        <row r="23">
          <cell r="A23" t="str">
            <v>F41</v>
          </cell>
          <cell r="B23" t="str">
            <v>Weighted Customers Acct 902</v>
          </cell>
          <cell r="F23">
            <v>0.79506511724052986</v>
          </cell>
          <cell r="G23">
            <v>3.4185413942639006E-2</v>
          </cell>
          <cell r="H23">
            <v>9.6241930237182093E-3</v>
          </cell>
          <cell r="I23">
            <v>0</v>
          </cell>
          <cell r="J23">
            <v>7.1536387475088434E-3</v>
          </cell>
          <cell r="K23">
            <v>1.5265190285937777E-2</v>
          </cell>
          <cell r="L23">
            <v>2.9388187102450981E-3</v>
          </cell>
          <cell r="M23">
            <v>6.1385921295902153E-4</v>
          </cell>
          <cell r="N23">
            <v>0.13489005525779793</v>
          </cell>
          <cell r="O23">
            <v>1.3185678933216153E-4</v>
          </cell>
          <cell r="P23">
            <v>1.3185678933216153E-4</v>
          </cell>
          <cell r="Q23">
            <v>1</v>
          </cell>
        </row>
        <row r="24">
          <cell r="A24" t="str">
            <v>F42</v>
          </cell>
          <cell r="B24" t="str">
            <v>Weighted Customers Acct 903</v>
          </cell>
          <cell r="F24">
            <v>0.87083139955935285</v>
          </cell>
          <cell r="G24">
            <v>1.9459829672089236E-2</v>
          </cell>
          <cell r="H24">
            <v>3.4595842598384894E-4</v>
          </cell>
          <cell r="I24">
            <v>1.0307045851633702E-2</v>
          </cell>
          <cell r="J24">
            <v>6.5144830588063777E-4</v>
          </cell>
          <cell r="K24">
            <v>3.4419518680686586E-3</v>
          </cell>
          <cell r="L24">
            <v>2.6223261067933588E-3</v>
          </cell>
          <cell r="M24">
            <v>5.4775037140818183E-4</v>
          </cell>
          <cell r="N24">
            <v>9.178405668484485E-2</v>
          </cell>
          <cell r="O24">
            <v>4.1165769723894958E-6</v>
          </cell>
          <cell r="P24">
            <v>4.1165769723894958E-6</v>
          </cell>
          <cell r="Q24">
            <v>1</v>
          </cell>
        </row>
        <row r="25">
          <cell r="A25" t="str">
            <v>F43</v>
          </cell>
          <cell r="B25" t="str">
            <v>Residential Split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</v>
          </cell>
        </row>
        <row r="26">
          <cell r="A26" t="str">
            <v>F44</v>
          </cell>
          <cell r="B26" t="str">
            <v>Commercial Split</v>
          </cell>
          <cell r="F26">
            <v>0</v>
          </cell>
          <cell r="G26">
            <v>0.14954894829198281</v>
          </cell>
          <cell r="H26">
            <v>1.771637071444181E-3</v>
          </cell>
          <cell r="I26">
            <v>0</v>
          </cell>
          <cell r="J26">
            <v>3.8440342283469929E-4</v>
          </cell>
          <cell r="K26">
            <v>0</v>
          </cell>
          <cell r="L26">
            <v>0</v>
          </cell>
          <cell r="M26">
            <v>0</v>
          </cell>
          <cell r="N26">
            <v>0.84829501121373829</v>
          </cell>
          <cell r="O26">
            <v>0</v>
          </cell>
          <cell r="P26">
            <v>0</v>
          </cell>
          <cell r="Q26">
            <v>1</v>
          </cell>
        </row>
        <row r="27">
          <cell r="A27" t="str">
            <v>F45</v>
          </cell>
          <cell r="B27" t="str">
            <v>Industrial / Irrigation Split</v>
          </cell>
          <cell r="F27">
            <v>0</v>
          </cell>
          <cell r="G27">
            <v>0.17500822410237038</v>
          </cell>
          <cell r="H27">
            <v>1.3657184567698802E-2</v>
          </cell>
          <cell r="I27">
            <v>0</v>
          </cell>
          <cell r="J27">
            <v>1.5265156724391458E-2</v>
          </cell>
          <cell r="K27">
            <v>0.38654804345756333</v>
          </cell>
          <cell r="L27">
            <v>0</v>
          </cell>
          <cell r="M27">
            <v>0</v>
          </cell>
          <cell r="N27">
            <v>0.40926750080744562</v>
          </cell>
          <cell r="O27">
            <v>1.2694517026520962E-4</v>
          </cell>
          <cell r="P27">
            <v>1.2694517026520962E-4</v>
          </cell>
          <cell r="Q27">
            <v>1</v>
          </cell>
        </row>
        <row r="28">
          <cell r="A28" t="str">
            <v>F46</v>
          </cell>
          <cell r="B28" t="str">
            <v>Lighting / OSPA  Split</v>
          </cell>
          <cell r="F28">
            <v>0</v>
          </cell>
          <cell r="G28">
            <v>0</v>
          </cell>
          <cell r="H28">
            <v>0</v>
          </cell>
          <cell r="I28">
            <v>0.7648736568856177</v>
          </cell>
          <cell r="J28">
            <v>0</v>
          </cell>
          <cell r="K28">
            <v>0</v>
          </cell>
          <cell r="L28">
            <v>0.19449939210725198</v>
          </cell>
          <cell r="M28">
            <v>4.0626951007130423E-2</v>
          </cell>
          <cell r="N28">
            <v>0</v>
          </cell>
          <cell r="O28">
            <v>0</v>
          </cell>
          <cell r="P28">
            <v>0</v>
          </cell>
          <cell r="Q28">
            <v>1</v>
          </cell>
        </row>
        <row r="29">
          <cell r="A29" t="str">
            <v>F47</v>
          </cell>
          <cell r="B29" t="str">
            <v>Wtd Customers Acct 902 - irrigation</v>
          </cell>
          <cell r="F29">
            <v>0.80054190078596055</v>
          </cell>
          <cell r="G29">
            <v>3.4420899198519171E-2</v>
          </cell>
          <cell r="H29">
            <v>9.6904890048238705E-3</v>
          </cell>
          <cell r="I29">
            <v>0</v>
          </cell>
          <cell r="J29">
            <v>7.2029163854440753E-3</v>
          </cell>
          <cell r="K29">
            <v>8.4818724349760306E-3</v>
          </cell>
          <cell r="L29">
            <v>2.9590626797090544E-3</v>
          </cell>
          <cell r="M29">
            <v>6.1808776476420381E-4</v>
          </cell>
          <cell r="N29">
            <v>0.13581924158362013</v>
          </cell>
          <cell r="O29">
            <v>1.3276508109155114E-4</v>
          </cell>
          <cell r="P29">
            <v>1.3276508109155114E-4</v>
          </cell>
          <cell r="Q29">
            <v>1</v>
          </cell>
        </row>
        <row r="30">
          <cell r="A30" t="str">
            <v>F48</v>
          </cell>
          <cell r="B30" t="str">
            <v>Wtd Customers Acct 903 - irrigation</v>
          </cell>
          <cell r="F30">
            <v>0.8721767908289928</v>
          </cell>
          <cell r="G30">
            <v>1.9489894142620222E-2</v>
          </cell>
          <cell r="H30">
            <v>3.4649291457281413E-4</v>
          </cell>
          <cell r="I30">
            <v>1.0322969725659815E-2</v>
          </cell>
          <cell r="J30">
            <v>6.5245476116440105E-4</v>
          </cell>
          <cell r="K30">
            <v>1.9023191695640171E-3</v>
          </cell>
          <cell r="L30">
            <v>2.6263774704120956E-3</v>
          </cell>
          <cell r="M30">
            <v>5.4859661853249014E-4</v>
          </cell>
          <cell r="N30">
            <v>9.1925858494722623E-2</v>
          </cell>
          <cell r="O30">
            <v>4.1229368793958985E-6</v>
          </cell>
          <cell r="P30">
            <v>4.1229368793958985E-6</v>
          </cell>
          <cell r="Q30">
            <v>1</v>
          </cell>
        </row>
        <row r="31">
          <cell r="A31" t="str">
            <v>F50</v>
          </cell>
          <cell r="B31" t="str">
            <v>Contribution in Aid of Construction</v>
          </cell>
          <cell r="F31">
            <v>0.3903724654670887</v>
          </cell>
          <cell r="G31">
            <v>5.5204783015432655E-2</v>
          </cell>
          <cell r="H31">
            <v>1.7687171638026796E-2</v>
          </cell>
          <cell r="I31">
            <v>9.5727964680011781E-4</v>
          </cell>
          <cell r="J31">
            <v>0.17243958688734101</v>
          </cell>
          <cell r="K31">
            <v>3.7704508937679939E-3</v>
          </cell>
          <cell r="L31">
            <v>2.8829628303520989E-3</v>
          </cell>
          <cell r="M31">
            <v>7.4093430854058747E-3</v>
          </cell>
          <cell r="N31">
            <v>0.34927595653578469</v>
          </cell>
          <cell r="O31">
            <v>0</v>
          </cell>
          <cell r="P31">
            <v>0</v>
          </cell>
          <cell r="Q31">
            <v>1</v>
          </cell>
        </row>
        <row r="32">
          <cell r="A32" t="str">
            <v>F51</v>
          </cell>
          <cell r="B32" t="str">
            <v>Security Deposits</v>
          </cell>
          <cell r="F32">
            <v>0.30790618562626315</v>
          </cell>
          <cell r="G32">
            <v>4.3118912685377882E-2</v>
          </cell>
          <cell r="H32">
            <v>0.10854889796137142</v>
          </cell>
          <cell r="I32">
            <v>1.6339777521456856E-3</v>
          </cell>
          <cell r="J32">
            <v>0.1830209451537054</v>
          </cell>
          <cell r="K32">
            <v>8.4299691261803377E-3</v>
          </cell>
          <cell r="L32">
            <v>0</v>
          </cell>
          <cell r="M32">
            <v>0</v>
          </cell>
          <cell r="N32">
            <v>0.34734111169495613</v>
          </cell>
          <cell r="O32">
            <v>0</v>
          </cell>
          <cell r="P32">
            <v>0</v>
          </cell>
          <cell r="Q32">
            <v>1</v>
          </cell>
        </row>
        <row r="33">
          <cell r="A33" t="str">
            <v>F60</v>
          </cell>
          <cell r="B33" t="str">
            <v>Meters</v>
          </cell>
          <cell r="F33">
            <v>0.69060977318165673</v>
          </cell>
          <cell r="G33">
            <v>0.11723563419323522</v>
          </cell>
          <cell r="H33">
            <v>1.3443524665332229E-2</v>
          </cell>
          <cell r="I33">
            <v>0</v>
          </cell>
          <cell r="J33">
            <v>4.3248287020638508E-2</v>
          </cell>
          <cell r="K33">
            <v>9.9247322158145281E-3</v>
          </cell>
          <cell r="L33">
            <v>2.2547719302875332E-3</v>
          </cell>
          <cell r="M33">
            <v>4.7097581000937739E-4</v>
          </cell>
          <cell r="N33">
            <v>0.11692730019888024</v>
          </cell>
          <cell r="O33">
            <v>2.9425003920729052E-3</v>
          </cell>
          <cell r="P33">
            <v>2.9425003920729052E-3</v>
          </cell>
          <cell r="Q33">
            <v>1</v>
          </cell>
        </row>
        <row r="34">
          <cell r="A34" t="str">
            <v>F70</v>
          </cell>
          <cell r="B34" t="str">
            <v>Services</v>
          </cell>
          <cell r="F34">
            <v>0.79963259447844093</v>
          </cell>
          <cell r="G34">
            <v>7.6728663408577744E-2</v>
          </cell>
          <cell r="H34">
            <v>6.8875427433031404E-3</v>
          </cell>
          <cell r="I34">
            <v>0</v>
          </cell>
          <cell r="J34">
            <v>0</v>
          </cell>
          <cell r="K34">
            <v>0</v>
          </cell>
          <cell r="L34">
            <v>2.8991380892467692E-3</v>
          </cell>
          <cell r="M34">
            <v>6.0557074157735946E-4</v>
          </cell>
          <cell r="N34">
            <v>0.11324649053885388</v>
          </cell>
          <cell r="O34">
            <v>0</v>
          </cell>
          <cell r="P34">
            <v>0</v>
          </cell>
          <cell r="Q34">
            <v>1</v>
          </cell>
        </row>
        <row r="35">
          <cell r="A35" t="str">
            <v>F80</v>
          </cell>
          <cell r="B35" t="str">
            <v>Uncollectables</v>
          </cell>
          <cell r="F35">
            <v>0.88073750797343053</v>
          </cell>
          <cell r="G35">
            <v>5.4687449870511343E-2</v>
          </cell>
          <cell r="H35">
            <v>1.7051813441055764E-2</v>
          </cell>
          <cell r="I35">
            <v>0</v>
          </cell>
          <cell r="J35">
            <v>2.8855266766568535E-2</v>
          </cell>
          <cell r="K35">
            <v>4.2086547322533596E-3</v>
          </cell>
          <cell r="L35">
            <v>0</v>
          </cell>
          <cell r="M35">
            <v>0</v>
          </cell>
          <cell r="N35">
            <v>1.4459307216180496E-2</v>
          </cell>
          <cell r="O35">
            <v>0</v>
          </cell>
          <cell r="P35">
            <v>0</v>
          </cell>
          <cell r="Q35">
            <v>1</v>
          </cell>
        </row>
        <row r="36">
          <cell r="A36" t="str">
            <v>F85</v>
          </cell>
          <cell r="B36" t="str">
            <v>Firm Sales - Utah Share</v>
          </cell>
          <cell r="F36">
            <v>0.33027079285264233</v>
          </cell>
          <cell r="G36">
            <v>0.27225439186896505</v>
          </cell>
          <cell r="H36">
            <v>9.142503255433046E-2</v>
          </cell>
          <cell r="I36">
            <v>2.5984732120268358E-3</v>
          </cell>
          <cell r="J36">
            <v>0.19061861022241913</v>
          </cell>
          <cell r="K36">
            <v>5.687123234262491E-3</v>
          </cell>
          <cell r="L36">
            <v>2.3972233978735173E-4</v>
          </cell>
          <cell r="M36">
            <v>6.1450223979842965E-4</v>
          </cell>
          <cell r="N36">
            <v>6.7983878466766526E-2</v>
          </cell>
          <cell r="O36">
            <v>2.0041623885235782E-2</v>
          </cell>
          <cell r="P36">
            <v>1.8265849123765748E-2</v>
          </cell>
          <cell r="Q36">
            <v>1</v>
          </cell>
        </row>
        <row r="37">
          <cell r="A37" t="str">
            <v>F86</v>
          </cell>
          <cell r="B37" t="str">
            <v>Non Firm Sales - Utah Share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</v>
          </cell>
        </row>
        <row r="38">
          <cell r="A38" t="str">
            <v>F87</v>
          </cell>
          <cell r="B38" t="str">
            <v>Firm Purchases (Non-Seasonal) - Utah Share</v>
          </cell>
          <cell r="F38">
            <v>0.33078021683343489</v>
          </cell>
          <cell r="G38">
            <v>0.27298890499414485</v>
          </cell>
          <cell r="H38">
            <v>9.1214441053937612E-2</v>
          </cell>
          <cell r="I38">
            <v>2.2758221511082026E-3</v>
          </cell>
          <cell r="J38">
            <v>0.18864647173981891</v>
          </cell>
          <cell r="K38">
            <v>6.7193487403578401E-3</v>
          </cell>
          <cell r="L38">
            <v>2.3467064981776839E-4</v>
          </cell>
          <cell r="M38">
            <v>5.3021465214648426E-4</v>
          </cell>
          <cell r="N38">
            <v>6.894458494628336E-2</v>
          </cell>
          <cell r="O38">
            <v>1.9796956482226326E-2</v>
          </cell>
          <cell r="P38">
            <v>1.7868367756723815E-2</v>
          </cell>
          <cell r="Q38">
            <v>1</v>
          </cell>
        </row>
        <row r="39">
          <cell r="A39" t="str">
            <v>F88</v>
          </cell>
          <cell r="B39" t="str">
            <v>Seasonal Purchases - Utah Share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</v>
          </cell>
        </row>
        <row r="40">
          <cell r="A40" t="str">
            <v>F89</v>
          </cell>
          <cell r="B40" t="str">
            <v>Non firm Purchases - Utah Share</v>
          </cell>
          <cell r="F40">
            <v>0.27907710631798011</v>
          </cell>
          <cell r="G40">
            <v>0.27295657173072713</v>
          </cell>
          <cell r="H40">
            <v>9.7558847005941599E-2</v>
          </cell>
          <cell r="I40">
            <v>3.8731233480098831E-3</v>
          </cell>
          <cell r="J40">
            <v>0.21959164771494188</v>
          </cell>
          <cell r="K40">
            <v>7.7384580267798051E-3</v>
          </cell>
          <cell r="L40">
            <v>2.822509354790884E-4</v>
          </cell>
          <cell r="M40">
            <v>8.0179564932706966E-4</v>
          </cell>
          <cell r="N40">
            <v>6.2716759281034234E-2</v>
          </cell>
          <cell r="O40">
            <v>2.3288618820231522E-2</v>
          </cell>
          <cell r="P40">
            <v>3.2114821169547884E-2</v>
          </cell>
          <cell r="Q40">
            <v>1</v>
          </cell>
        </row>
        <row r="41">
          <cell r="A41" t="str">
            <v>F90</v>
          </cell>
          <cell r="B41" t="str">
            <v>Coal (Non-Seasonal) - Utah Share</v>
          </cell>
          <cell r="F41">
            <v>0.27910359070658769</v>
          </cell>
          <cell r="G41">
            <v>0.27368456163957378</v>
          </cell>
          <cell r="H41">
            <v>9.7493773577638887E-2</v>
          </cell>
          <cell r="I41">
            <v>3.8576352542499743E-3</v>
          </cell>
          <cell r="J41">
            <v>0.21870205073718121</v>
          </cell>
          <cell r="K41">
            <v>8.2049170222252554E-3</v>
          </cell>
          <cell r="L41">
            <v>2.7919034012954916E-4</v>
          </cell>
          <cell r="M41">
            <v>7.9513477205155601E-4</v>
          </cell>
          <cell r="N41">
            <v>6.2656578882328492E-2</v>
          </cell>
          <cell r="O41">
            <v>2.3119301335836565E-2</v>
          </cell>
          <cell r="P41">
            <v>3.21032657321971E-2</v>
          </cell>
          <cell r="Q41">
            <v>1</v>
          </cell>
        </row>
        <row r="42">
          <cell r="A42" t="str">
            <v>F91</v>
          </cell>
          <cell r="B42" t="str">
            <v>Seasonal Cholla Coal - Utah Share</v>
          </cell>
          <cell r="F42">
            <v>0.27979498555668009</v>
          </cell>
          <cell r="G42">
            <v>0.27367371521541839</v>
          </cell>
          <cell r="H42">
            <v>9.7301622347335026E-2</v>
          </cell>
          <cell r="I42">
            <v>3.8476569218884663E-3</v>
          </cell>
          <cell r="J42">
            <v>0.21833290106855613</v>
          </cell>
          <cell r="K42">
            <v>8.2101309776793606E-3</v>
          </cell>
          <cell r="L42">
            <v>2.8004168684711708E-4</v>
          </cell>
          <cell r="M42">
            <v>7.9922217746106563E-4</v>
          </cell>
          <cell r="N42">
            <v>6.2649312214350675E-2</v>
          </cell>
          <cell r="O42">
            <v>2.3012622755493869E-2</v>
          </cell>
          <cell r="P42">
            <v>3.2097789078289612E-2</v>
          </cell>
          <cell r="Q42">
            <v>1</v>
          </cell>
        </row>
        <row r="43">
          <cell r="A43" t="str">
            <v>F92</v>
          </cell>
          <cell r="B43" t="str">
            <v>Gas (Non-Seasonal) - Utah Share</v>
          </cell>
          <cell r="F43">
            <v>0.281642748645557</v>
          </cell>
          <cell r="G43">
            <v>0.2739370338402935</v>
          </cell>
          <cell r="H43">
            <v>9.7036473536116497E-2</v>
          </cell>
          <cell r="I43">
            <v>3.8203378719877637E-3</v>
          </cell>
          <cell r="J43">
            <v>0.21689878887682401</v>
          </cell>
          <cell r="K43">
            <v>8.7113767490486493E-3</v>
          </cell>
          <cell r="L43">
            <v>2.7433456564367415E-4</v>
          </cell>
          <cell r="M43">
            <v>7.8375080146534325E-4</v>
          </cell>
          <cell r="N43">
            <v>6.2562185793477776E-2</v>
          </cell>
          <cell r="O43">
            <v>2.2716544874413529E-2</v>
          </cell>
          <cell r="P43">
            <v>3.1616424445172271E-2</v>
          </cell>
          <cell r="Q43">
            <v>1</v>
          </cell>
        </row>
        <row r="44">
          <cell r="A44" t="str">
            <v>F93</v>
          </cell>
          <cell r="B44" t="str">
            <v>Seasonal CT Gas - Utah Share</v>
          </cell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 t="e">
            <v>#DIV/0!</v>
          </cell>
          <cell r="K44" t="e">
            <v>#DIV/0!</v>
          </cell>
          <cell r="L44" t="e">
            <v>#DIV/0!</v>
          </cell>
          <cell r="M44" t="e">
            <v>#DIV/0!</v>
          </cell>
          <cell r="N44" t="e">
            <v>#DIV/0!</v>
          </cell>
          <cell r="O44" t="e">
            <v>#DIV/0!</v>
          </cell>
          <cell r="P44" t="e">
            <v>#DIV/0!</v>
          </cell>
          <cell r="Q44">
            <v>1</v>
          </cell>
        </row>
        <row r="45">
          <cell r="A45" t="str">
            <v>F94</v>
          </cell>
          <cell r="B45" t="str">
            <v>Other Generation - Utah Share</v>
          </cell>
          <cell r="F45">
            <v>0.27822435733455941</v>
          </cell>
          <cell r="G45">
            <v>0.2736618446988961</v>
          </cell>
          <cell r="H45">
            <v>9.7632835544146604E-2</v>
          </cell>
          <cell r="I45">
            <v>3.8711467529064202E-3</v>
          </cell>
          <cell r="J45">
            <v>0.2193790883576007</v>
          </cell>
          <cell r="K45">
            <v>7.9779572345957013E-3</v>
          </cell>
          <cell r="L45">
            <v>2.8101400355773061E-4</v>
          </cell>
          <cell r="M45">
            <v>8.0005396652873628E-4</v>
          </cell>
          <cell r="N45">
            <v>6.2683394421090555E-2</v>
          </cell>
          <cell r="O45">
            <v>2.3196353943467425E-2</v>
          </cell>
          <cell r="P45">
            <v>3.2291953742650724E-2</v>
          </cell>
          <cell r="Q45">
            <v>1</v>
          </cell>
        </row>
        <row r="46">
          <cell r="A46" t="str">
            <v>F95</v>
          </cell>
          <cell r="B46" t="str">
            <v>Firm Wheeling - Utah Share</v>
          </cell>
          <cell r="F46">
            <v>0.32783082131018582</v>
          </cell>
          <cell r="G46">
            <v>0.27416726813661968</v>
          </cell>
          <cell r="H46">
            <v>9.1611391464725508E-2</v>
          </cell>
          <cell r="I46">
            <v>2.200918706264285E-3</v>
          </cell>
          <cell r="J46">
            <v>0.18923834161925235</v>
          </cell>
          <cell r="K46">
            <v>6.7095306476601278E-3</v>
          </cell>
          <cell r="L46">
            <v>2.3636107201642904E-4</v>
          </cell>
          <cell r="M46">
            <v>5.1378310722113016E-4</v>
          </cell>
          <cell r="N46">
            <v>6.9340517611859179E-2</v>
          </cell>
          <cell r="O46">
            <v>1.9924867065668483E-2</v>
          </cell>
          <cell r="P46">
            <v>1.8226199258526952E-2</v>
          </cell>
          <cell r="Q46">
            <v>1</v>
          </cell>
        </row>
        <row r="47">
          <cell r="A47" t="str">
            <v>F96</v>
          </cell>
          <cell r="B47" t="str">
            <v>Non-Firm Wheeling - Utah Share</v>
          </cell>
          <cell r="F47">
            <v>0.28492689994217996</v>
          </cell>
          <cell r="G47">
            <v>0.27232579937415669</v>
          </cell>
          <cell r="H47">
            <v>9.6072956745290594E-2</v>
          </cell>
          <cell r="I47">
            <v>3.8313291828557965E-3</v>
          </cell>
          <cell r="J47">
            <v>0.21791851161116635</v>
          </cell>
          <cell r="K47">
            <v>5.9734310561588106E-3</v>
          </cell>
          <cell r="L47">
            <v>2.8518355290553055E-4</v>
          </cell>
          <cell r="M47">
            <v>8.3192912075409284E-4</v>
          </cell>
          <cell r="N47">
            <v>6.2632335776113615E-2</v>
          </cell>
          <cell r="O47">
            <v>2.280463217764557E-2</v>
          </cell>
          <cell r="P47">
            <v>3.2396991460772885E-2</v>
          </cell>
          <cell r="Q47">
            <v>1</v>
          </cell>
        </row>
        <row r="48">
          <cell r="A48" t="str">
            <v>F101</v>
          </cell>
          <cell r="B48" t="str">
            <v>Rate Base</v>
          </cell>
          <cell r="F48">
            <v>0.39045832951005677</v>
          </cell>
          <cell r="G48">
            <v>0.26470806978628553</v>
          </cell>
          <cell r="H48">
            <v>8.5605585626839675E-2</v>
          </cell>
          <cell r="I48">
            <v>4.4008353966680453E-3</v>
          </cell>
          <cell r="J48">
            <v>0.14289171181069354</v>
          </cell>
          <cell r="K48">
            <v>8.3718810714484317E-3</v>
          </cell>
          <cell r="L48">
            <v>2.9367172114554081E-4</v>
          </cell>
          <cell r="M48">
            <v>4.4316599185694659E-4</v>
          </cell>
          <cell r="N48">
            <v>7.3813392755789381E-2</v>
          </cell>
          <cell r="O48">
            <v>1.5031595286221416E-2</v>
          </cell>
          <cell r="P48">
            <v>1.3981761042994773E-2</v>
          </cell>
          <cell r="Q48">
            <v>1</v>
          </cell>
        </row>
        <row r="49">
          <cell r="A49" t="str">
            <v>F101G</v>
          </cell>
          <cell r="B49" t="str">
            <v>Generation Rate Base</v>
          </cell>
          <cell r="F49">
            <v>0.32910889995835746</v>
          </cell>
          <cell r="G49">
            <v>0.27279269162763781</v>
          </cell>
          <cell r="H49">
            <v>9.1239276459887275E-2</v>
          </cell>
          <cell r="I49">
            <v>2.2333403673259994E-3</v>
          </cell>
          <cell r="J49">
            <v>0.1887729146015332</v>
          </cell>
          <cell r="K49">
            <v>7.3472668709408462E-3</v>
          </cell>
          <cell r="L49">
            <v>2.3418146162250704E-4</v>
          </cell>
          <cell r="M49">
            <v>5.0971993775871004E-4</v>
          </cell>
          <cell r="N49">
            <v>6.9115386314680075E-2</v>
          </cell>
          <cell r="O49">
            <v>1.9868062500116881E-2</v>
          </cell>
          <cell r="P49">
            <v>1.8778259900139534E-2</v>
          </cell>
          <cell r="Q49">
            <v>1</v>
          </cell>
        </row>
        <row r="50">
          <cell r="A50" t="str">
            <v>F101T</v>
          </cell>
          <cell r="B50" t="str">
            <v>Transmission Rate Base</v>
          </cell>
          <cell r="F50">
            <v>0.33124105907904311</v>
          </cell>
          <cell r="G50">
            <v>0.27244301164119333</v>
          </cell>
          <cell r="H50">
            <v>9.0671237221904247E-2</v>
          </cell>
          <cell r="I50">
            <v>2.1028701247274954E-3</v>
          </cell>
          <cell r="J50">
            <v>0.19002882200086871</v>
          </cell>
          <cell r="K50">
            <v>7.2355237234140802E-3</v>
          </cell>
          <cell r="L50">
            <v>2.1809028190282871E-4</v>
          </cell>
          <cell r="M50">
            <v>4.5524207083348471E-4</v>
          </cell>
          <cell r="N50">
            <v>6.8083165180373065E-2</v>
          </cell>
          <cell r="O50">
            <v>1.9766871993762796E-2</v>
          </cell>
          <cell r="P50">
            <v>1.7754106681976745E-2</v>
          </cell>
          <cell r="Q50">
            <v>1</v>
          </cell>
        </row>
        <row r="51">
          <cell r="A51" t="str">
            <v>F101D</v>
          </cell>
          <cell r="B51" t="str">
            <v>Distribution Rate Base</v>
          </cell>
          <cell r="F51">
            <v>0.57761837659543536</v>
          </cell>
          <cell r="G51">
            <v>0.2371592510681671</v>
          </cell>
          <cell r="H51">
            <v>6.8832017207372129E-2</v>
          </cell>
          <cell r="I51">
            <v>1.1124073311790165E-2</v>
          </cell>
          <cell r="J51">
            <v>4.5566023112245064E-4</v>
          </cell>
          <cell r="K51">
            <v>1.1618671855101395E-2</v>
          </cell>
          <cell r="L51">
            <v>4.8968633773916229E-4</v>
          </cell>
          <cell r="M51">
            <v>2.848702719044285E-4</v>
          </cell>
          <cell r="N51">
            <v>9.2318772586643741E-2</v>
          </cell>
          <cell r="O51">
            <v>4.7382331945678371E-5</v>
          </cell>
          <cell r="P51">
            <v>5.1238202778266529E-5</v>
          </cell>
          <cell r="Q51">
            <v>1</v>
          </cell>
        </row>
        <row r="52">
          <cell r="A52" t="str">
            <v>F101R</v>
          </cell>
          <cell r="B52" t="str">
            <v>Retail Rate Base</v>
          </cell>
          <cell r="F52">
            <v>0.41855433276604559</v>
          </cell>
          <cell r="G52">
            <v>5.0359796690674967E-2</v>
          </cell>
          <cell r="H52">
            <v>8.575005537808858E-2</v>
          </cell>
          <cell r="I52">
            <v>2.3629653867639354E-3</v>
          </cell>
          <cell r="J52">
            <v>0.14434212980380864</v>
          </cell>
          <cell r="K52">
            <v>6.8472279467446688E-3</v>
          </cell>
          <cell r="L52">
            <v>8.9134693390886176E-5</v>
          </cell>
          <cell r="M52">
            <v>-3.3989324324310839E-5</v>
          </cell>
          <cell r="N52">
            <v>0.28979899489093547</v>
          </cell>
          <cell r="O52">
            <v>1.0136806478458114E-3</v>
          </cell>
          <cell r="P52">
            <v>9.156711200250105E-4</v>
          </cell>
          <cell r="Q52">
            <v>1</v>
          </cell>
        </row>
        <row r="53">
          <cell r="A53" t="str">
            <v>F101M</v>
          </cell>
          <cell r="B53" t="str">
            <v>Misc Rate Base</v>
          </cell>
          <cell r="F53">
            <v>0.39129986710048026</v>
          </cell>
          <cell r="G53">
            <v>0.26324404794941669</v>
          </cell>
          <cell r="H53">
            <v>8.5378539000541986E-2</v>
          </cell>
          <cell r="I53">
            <v>5.2916344890605932E-3</v>
          </cell>
          <cell r="J53">
            <v>0.14203176700838702</v>
          </cell>
          <cell r="K53">
            <v>8.2987640427206674E-3</v>
          </cell>
          <cell r="L53">
            <v>2.9422344530452376E-4</v>
          </cell>
          <cell r="M53">
            <v>4.4398314595630255E-4</v>
          </cell>
          <cell r="N53">
            <v>7.5228580876107509E-2</v>
          </cell>
          <cell r="O53">
            <v>1.4859422318672417E-2</v>
          </cell>
          <cell r="P53">
            <v>1.3629170623352218E-2</v>
          </cell>
          <cell r="Q53">
            <v>1</v>
          </cell>
        </row>
        <row r="54">
          <cell r="A54" t="str">
            <v>F102</v>
          </cell>
          <cell r="B54" t="str">
            <v>SGP - System Gross Plant</v>
          </cell>
          <cell r="F54">
            <v>0.39593990413133667</v>
          </cell>
          <cell r="G54">
            <v>0.2626206937122651</v>
          </cell>
          <cell r="H54">
            <v>8.4914709946003669E-2</v>
          </cell>
          <cell r="I54">
            <v>5.4479084699230185E-3</v>
          </cell>
          <cell r="J54">
            <v>0.13870694063173358</v>
          </cell>
          <cell r="K54">
            <v>8.3366868608218125E-3</v>
          </cell>
          <cell r="L54">
            <v>2.9717852086393233E-4</v>
          </cell>
          <cell r="M54">
            <v>4.3487041372034186E-4</v>
          </cell>
          <cell r="N54">
            <v>7.5703726236430943E-2</v>
          </cell>
          <cell r="O54">
            <v>1.4504388641501E-2</v>
          </cell>
          <cell r="P54">
            <v>1.3092992435400096E-2</v>
          </cell>
          <cell r="Q54">
            <v>1</v>
          </cell>
        </row>
        <row r="55">
          <cell r="A55" t="str">
            <v>F102G</v>
          </cell>
          <cell r="B55" t="str">
            <v>SGGP - System Gross Generation Plant</v>
          </cell>
          <cell r="F55">
            <v>0.33293353523432395</v>
          </cell>
          <cell r="G55">
            <v>0.27261009065336367</v>
          </cell>
          <cell r="H55">
            <v>9.0753753296084774E-2</v>
          </cell>
          <cell r="I55">
            <v>2.1063773402141077E-3</v>
          </cell>
          <cell r="J55">
            <v>0.18662008271271907</v>
          </cell>
          <cell r="K55">
            <v>7.2517023988570408E-3</v>
          </cell>
          <cell r="L55">
            <v>2.309344669125872E-4</v>
          </cell>
          <cell r="M55">
            <v>4.8788843700956511E-4</v>
          </cell>
          <cell r="N55">
            <v>6.9625194927364534E-2</v>
          </cell>
          <cell r="O55">
            <v>1.9625388259976565E-2</v>
          </cell>
          <cell r="P55">
            <v>1.7755052273174355E-2</v>
          </cell>
          <cell r="Q55">
            <v>1</v>
          </cell>
        </row>
        <row r="56">
          <cell r="A56" t="str">
            <v>F102T</v>
          </cell>
          <cell r="B56" t="str">
            <v>SGTP - System Gross Transmission Plant</v>
          </cell>
          <cell r="F56">
            <v>0.33146140229619098</v>
          </cell>
          <cell r="G56">
            <v>0.27140469002156553</v>
          </cell>
          <cell r="H56">
            <v>9.0352467227403463E-2</v>
          </cell>
          <cell r="I56">
            <v>2.0970635669395605E-3</v>
          </cell>
          <cell r="J56">
            <v>0.19006786453427613</v>
          </cell>
          <cell r="K56">
            <v>7.2196375305601844E-3</v>
          </cell>
          <cell r="L56">
            <v>2.2991334347708558E-4</v>
          </cell>
          <cell r="M56">
            <v>4.8573113964464067E-4</v>
          </cell>
          <cell r="N56">
            <v>6.9317333051256549E-2</v>
          </cell>
          <cell r="O56">
            <v>1.9687352568832247E-2</v>
          </cell>
          <cell r="P56">
            <v>1.7676544719853794E-2</v>
          </cell>
          <cell r="Q56">
            <v>1</v>
          </cell>
        </row>
        <row r="57">
          <cell r="A57" t="str">
            <v>F102D</v>
          </cell>
          <cell r="B57" t="str">
            <v>SGDP - System Gross Distribution Plant</v>
          </cell>
          <cell r="F57">
            <v>0.5739529358835106</v>
          </cell>
          <cell r="G57">
            <v>0.23566989607448438</v>
          </cell>
          <cell r="H57">
            <v>6.8893091244048674E-2</v>
          </cell>
          <cell r="I57">
            <v>1.4827987282042739E-2</v>
          </cell>
          <cell r="J57">
            <v>1.2780076853921979E-3</v>
          </cell>
          <cell r="K57">
            <v>1.1408051029894195E-2</v>
          </cell>
          <cell r="L57">
            <v>4.838732850508254E-4</v>
          </cell>
          <cell r="M57">
            <v>2.880809879990726E-4</v>
          </cell>
          <cell r="N57">
            <v>9.3024171923515558E-2</v>
          </cell>
          <cell r="O57">
            <v>8.6952302030925813E-5</v>
          </cell>
          <cell r="P57">
            <v>8.6952302030925813E-5</v>
          </cell>
          <cell r="Q57">
            <v>1</v>
          </cell>
        </row>
        <row r="58">
          <cell r="A58" t="str">
            <v>F102R</v>
          </cell>
          <cell r="B58" t="str">
            <v>SGTP - System Gross Retail Plant</v>
          </cell>
          <cell r="F58">
            <v>0.39593990413133667</v>
          </cell>
          <cell r="G58">
            <v>0.2626206937122651</v>
          </cell>
          <cell r="H58">
            <v>8.4914709946003669E-2</v>
          </cell>
          <cell r="I58">
            <v>5.4479084699230185E-3</v>
          </cell>
          <cell r="J58">
            <v>0.13870694063173358</v>
          </cell>
          <cell r="K58">
            <v>8.3366868608218125E-3</v>
          </cell>
          <cell r="L58">
            <v>2.9717852086393233E-4</v>
          </cell>
          <cell r="M58">
            <v>4.3487041372034186E-4</v>
          </cell>
          <cell r="N58">
            <v>7.5703726236430943E-2</v>
          </cell>
          <cell r="O58">
            <v>1.4504388641501E-2</v>
          </cell>
          <cell r="P58">
            <v>1.3092992435400096E-2</v>
          </cell>
          <cell r="Q58">
            <v>1</v>
          </cell>
        </row>
        <row r="59">
          <cell r="A59" t="str">
            <v>F102M</v>
          </cell>
          <cell r="B59" t="str">
            <v>SGDP - System Gross Misc Plant</v>
          </cell>
          <cell r="F59">
            <v>0.39593990413133667</v>
          </cell>
          <cell r="G59">
            <v>0.2626206937122651</v>
          </cell>
          <cell r="H59">
            <v>8.4914709946003669E-2</v>
          </cell>
          <cell r="I59">
            <v>5.4479084699230185E-3</v>
          </cell>
          <cell r="J59">
            <v>0.13870694063173358</v>
          </cell>
          <cell r="K59">
            <v>8.3366868608218125E-3</v>
          </cell>
          <cell r="L59">
            <v>2.9717852086393233E-4</v>
          </cell>
          <cell r="M59">
            <v>4.3487041372034186E-4</v>
          </cell>
          <cell r="N59">
            <v>7.5703726236430943E-2</v>
          </cell>
          <cell r="O59">
            <v>1.4504388641501E-2</v>
          </cell>
          <cell r="P59">
            <v>1.3092992435400096E-2</v>
          </cell>
          <cell r="Q59">
            <v>1</v>
          </cell>
        </row>
        <row r="60">
          <cell r="A60" t="str">
            <v>F103</v>
          </cell>
          <cell r="B60" t="str">
            <v>SGP - System Gross Plant (Regulatory fees)</v>
          </cell>
          <cell r="F60">
            <v>0.33333333333333331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0.33333333333333331</v>
          </cell>
          <cell r="L60">
            <v>0</v>
          </cell>
          <cell r="M60">
            <v>0</v>
          </cell>
          <cell r="N60">
            <v>0.33333333333333331</v>
          </cell>
          <cell r="O60">
            <v>0</v>
          </cell>
          <cell r="P60">
            <v>0</v>
          </cell>
          <cell r="Q60">
            <v>1</v>
          </cell>
        </row>
        <row r="61">
          <cell r="A61" t="str">
            <v>F104</v>
          </cell>
          <cell r="B61" t="str">
            <v>SNP - System Net Plant</v>
          </cell>
          <cell r="F61">
            <v>0.39488101325317992</v>
          </cell>
          <cell r="G61">
            <v>0.26280948922391939</v>
          </cell>
          <cell r="H61">
            <v>8.5011720702503124E-2</v>
          </cell>
          <cell r="I61">
            <v>4.43388505331733E-3</v>
          </cell>
          <cell r="J61">
            <v>0.14021759352771426</v>
          </cell>
          <cell r="K61">
            <v>8.3744446341026662E-3</v>
          </cell>
          <cell r="L61">
            <v>3.0223501915676866E-4</v>
          </cell>
          <cell r="M61">
            <v>4.4522774745416548E-4</v>
          </cell>
          <cell r="N61">
            <v>7.5437624760281638E-2</v>
          </cell>
          <cell r="O61">
            <v>1.4662716847602736E-2</v>
          </cell>
          <cell r="P61">
            <v>1.3424049230767997E-2</v>
          </cell>
          <cell r="Q61">
            <v>1</v>
          </cell>
        </row>
        <row r="62">
          <cell r="A62" t="str">
            <v>F104G</v>
          </cell>
          <cell r="B62" t="str">
            <v>SNP - System Net Generation Plant</v>
          </cell>
          <cell r="F62">
            <v>0.33081790990451632</v>
          </cell>
          <cell r="G62">
            <v>0.27239650050782976</v>
          </cell>
          <cell r="H62">
            <v>9.1009364732331274E-2</v>
          </cell>
          <cell r="I62">
            <v>2.1685911590666033E-3</v>
          </cell>
          <cell r="J62">
            <v>0.18815915300026828</v>
          </cell>
          <cell r="K62">
            <v>7.2919117431573793E-3</v>
          </cell>
          <cell r="L62">
            <v>2.3306066501924664E-4</v>
          </cell>
          <cell r="M62">
            <v>5.0007908066181854E-4</v>
          </cell>
          <cell r="N62">
            <v>6.9410705561719285E-2</v>
          </cell>
          <cell r="O62">
            <v>1.9756506076079997E-2</v>
          </cell>
          <cell r="P62">
            <v>1.825621756935052E-2</v>
          </cell>
          <cell r="Q62">
            <v>1</v>
          </cell>
        </row>
        <row r="63">
          <cell r="A63" t="str">
            <v>F104T</v>
          </cell>
          <cell r="B63" t="str">
            <v>SNP - System Net Transmission Plant</v>
          </cell>
          <cell r="F63">
            <v>0.33127783968524077</v>
          </cell>
          <cell r="G63">
            <v>0.27122128251560546</v>
          </cell>
          <cell r="H63">
            <v>9.0368010087630485E-2</v>
          </cell>
          <cell r="I63">
            <v>2.0985111475570039E-3</v>
          </cell>
          <cell r="J63">
            <v>0.19037926912602063</v>
          </cell>
          <cell r="K63">
            <v>7.2160542894175971E-3</v>
          </cell>
          <cell r="L63">
            <v>2.302703093986096E-4</v>
          </cell>
          <cell r="M63">
            <v>4.8699987365836918E-4</v>
          </cell>
          <cell r="N63">
            <v>6.9339201345467866E-2</v>
          </cell>
          <cell r="O63">
            <v>1.9696364124372721E-2</v>
          </cell>
          <cell r="P63">
            <v>1.7686197495630454E-2</v>
          </cell>
          <cell r="Q63">
            <v>1</v>
          </cell>
        </row>
        <row r="64">
          <cell r="A64" t="str">
            <v>F104D</v>
          </cell>
          <cell r="B64" t="str">
            <v>SNP - System Net Distribution Plant</v>
          </cell>
          <cell r="F64">
            <v>0.57673956317183483</v>
          </cell>
          <cell r="G64">
            <v>0.23663855672135062</v>
          </cell>
          <cell r="H64">
            <v>6.8804401698936923E-2</v>
          </cell>
          <cell r="I64">
            <v>1.1011052733648642E-2</v>
          </cell>
          <cell r="J64">
            <v>1.2223698106757365E-3</v>
          </cell>
          <cell r="K64">
            <v>1.157335181217045E-2</v>
          </cell>
          <cell r="L64">
            <v>4.9643797637292117E-4</v>
          </cell>
          <cell r="M64">
            <v>3.0329220654279365E-4</v>
          </cell>
          <cell r="N64">
            <v>9.3044903749283148E-2</v>
          </cell>
          <cell r="O64">
            <v>8.3035059591975946E-5</v>
          </cell>
          <cell r="P64">
            <v>8.3035059591975946E-5</v>
          </cell>
          <cell r="Q64">
            <v>1</v>
          </cell>
        </row>
        <row r="65">
          <cell r="A65" t="str">
            <v>F104R</v>
          </cell>
          <cell r="B65" t="str">
            <v>SNP - System Net Retail Plant</v>
          </cell>
          <cell r="F65">
            <v>0.86202833186085193</v>
          </cell>
          <cell r="G65">
            <v>1.9475207867597401E-2</v>
          </cell>
          <cell r="H65">
            <v>2.3596090027591939E-4</v>
          </cell>
          <cell r="I65">
            <v>8.4750495327868408E-3</v>
          </cell>
          <cell r="J65">
            <v>-3.6126982270377602E-3</v>
          </cell>
          <cell r="K65">
            <v>2.4785969411679739E-3</v>
          </cell>
          <cell r="L65">
            <v>1.6920537006960001E-3</v>
          </cell>
          <cell r="M65">
            <v>2.0188466264427826E-4</v>
          </cell>
          <cell r="N65">
            <v>0.10907563257143914</v>
          </cell>
          <cell r="O65">
            <v>-2.5009905211254069E-5</v>
          </cell>
          <cell r="P65">
            <v>-2.5009905211254069E-5</v>
          </cell>
          <cell r="Q65">
            <v>1</v>
          </cell>
        </row>
        <row r="66">
          <cell r="A66" t="str">
            <v>F104M</v>
          </cell>
          <cell r="B66" t="str">
            <v>SNP - System Net Misc Plant</v>
          </cell>
          <cell r="F66">
            <v>0.39488101325317992</v>
          </cell>
          <cell r="G66">
            <v>0.26280948922391939</v>
          </cell>
          <cell r="H66">
            <v>8.5011720702503124E-2</v>
          </cell>
          <cell r="I66">
            <v>4.43388505331733E-3</v>
          </cell>
          <cell r="J66">
            <v>0.14021759352771426</v>
          </cell>
          <cell r="K66">
            <v>8.3744446341026662E-3</v>
          </cell>
          <cell r="L66">
            <v>3.0223501915676866E-4</v>
          </cell>
          <cell r="M66">
            <v>4.4522774745416548E-4</v>
          </cell>
          <cell r="N66">
            <v>7.5437624760281638E-2</v>
          </cell>
          <cell r="O66">
            <v>1.4662716847602736E-2</v>
          </cell>
          <cell r="P66">
            <v>1.3424049230767997E-2</v>
          </cell>
          <cell r="Q66">
            <v>1</v>
          </cell>
        </row>
        <row r="67">
          <cell r="A67" t="str">
            <v>F105</v>
          </cell>
          <cell r="B67" t="str">
            <v>STP - System Prod &amp; Trans Plant</v>
          </cell>
          <cell r="F67">
            <v>0.33246934146505569</v>
          </cell>
          <cell r="G67">
            <v>0.27223000306191125</v>
          </cell>
          <cell r="H67">
            <v>9.0627219551780228E-2</v>
          </cell>
          <cell r="I67">
            <v>2.1034405160928397E-3</v>
          </cell>
          <cell r="J67">
            <v>0.18770723917658649</v>
          </cell>
          <cell r="K67">
            <v>7.2415916869163878E-3</v>
          </cell>
          <cell r="L67">
            <v>2.3061248570821659E-4</v>
          </cell>
          <cell r="M67">
            <v>4.8720819681568234E-4</v>
          </cell>
          <cell r="N67">
            <v>6.9528119750943432E-2</v>
          </cell>
          <cell r="O67">
            <v>1.9644926879990265E-2</v>
          </cell>
          <cell r="P67">
            <v>1.7730297228199868E-2</v>
          </cell>
          <cell r="Q67">
            <v>1</v>
          </cell>
        </row>
        <row r="68">
          <cell r="A68" t="str">
            <v>F105G</v>
          </cell>
          <cell r="B68" t="str">
            <v>SGGP - System Gross Generation Plant</v>
          </cell>
          <cell r="F68">
            <v>0.33293353523432395</v>
          </cell>
          <cell r="G68">
            <v>0.27261009065336367</v>
          </cell>
          <cell r="H68">
            <v>9.0753753296084774E-2</v>
          </cell>
          <cell r="I68">
            <v>2.1063773402141077E-3</v>
          </cell>
          <cell r="J68">
            <v>0.18662008271271907</v>
          </cell>
          <cell r="K68">
            <v>7.2517023988570408E-3</v>
          </cell>
          <cell r="L68">
            <v>2.309344669125872E-4</v>
          </cell>
          <cell r="M68">
            <v>4.8788843700956511E-4</v>
          </cell>
          <cell r="N68">
            <v>6.9625194927364534E-2</v>
          </cell>
          <cell r="O68">
            <v>1.9625388259976565E-2</v>
          </cell>
          <cell r="P68">
            <v>1.7755052273174355E-2</v>
          </cell>
          <cell r="Q68">
            <v>1</v>
          </cell>
        </row>
        <row r="69">
          <cell r="A69" t="str">
            <v>F105T</v>
          </cell>
          <cell r="B69" t="str">
            <v>SGTP - System Gross Transmission Plant</v>
          </cell>
          <cell r="F69">
            <v>0.33146140229619098</v>
          </cell>
          <cell r="G69">
            <v>0.27140469002156553</v>
          </cell>
          <cell r="H69">
            <v>9.0352467227403463E-2</v>
          </cell>
          <cell r="I69">
            <v>2.0970635669395605E-3</v>
          </cell>
          <cell r="J69">
            <v>0.19006786453427613</v>
          </cell>
          <cell r="K69">
            <v>7.2196375305601844E-3</v>
          </cell>
          <cell r="L69">
            <v>2.2991334347708558E-4</v>
          </cell>
          <cell r="M69">
            <v>4.8573113964464067E-4</v>
          </cell>
          <cell r="N69">
            <v>6.9317333051256549E-2</v>
          </cell>
          <cell r="O69">
            <v>1.9687352568832247E-2</v>
          </cell>
          <cell r="P69">
            <v>1.7676544719853794E-2</v>
          </cell>
          <cell r="Q69">
            <v>1</v>
          </cell>
        </row>
        <row r="70">
          <cell r="A70" t="str">
            <v>F105D</v>
          </cell>
          <cell r="B70" t="str">
            <v>SGDP - System Gross Distribution Plant</v>
          </cell>
          <cell r="F70">
            <v>9.0909090909090912E-2</v>
          </cell>
          <cell r="G70">
            <v>9.0909090909090912E-2</v>
          </cell>
          <cell r="H70">
            <v>9.0909090909090912E-2</v>
          </cell>
          <cell r="I70">
            <v>9.0909090909090912E-2</v>
          </cell>
          <cell r="J70">
            <v>9.0909090909090912E-2</v>
          </cell>
          <cell r="K70">
            <v>9.0909090909090912E-2</v>
          </cell>
          <cell r="L70">
            <v>9.0909090909090912E-2</v>
          </cell>
          <cell r="M70">
            <v>9.0909090909090912E-2</v>
          </cell>
          <cell r="N70">
            <v>9.0909090909090912E-2</v>
          </cell>
          <cell r="O70">
            <v>9.0909090909090912E-2</v>
          </cell>
          <cell r="P70">
            <v>9.0909090909090912E-2</v>
          </cell>
          <cell r="Q70">
            <v>1</v>
          </cell>
        </row>
        <row r="71">
          <cell r="A71" t="str">
            <v>F105R</v>
          </cell>
          <cell r="B71" t="str">
            <v>SGTP - System Gross Retail Plant</v>
          </cell>
          <cell r="F71">
            <v>9.0909090909090912E-2</v>
          </cell>
          <cell r="G71">
            <v>9.0909090909090912E-2</v>
          </cell>
          <cell r="H71">
            <v>9.0909090909090912E-2</v>
          </cell>
          <cell r="I71">
            <v>9.0909090909090912E-2</v>
          </cell>
          <cell r="J71">
            <v>9.0909090909090912E-2</v>
          </cell>
          <cell r="K71">
            <v>9.0909090909090912E-2</v>
          </cell>
          <cell r="L71">
            <v>9.0909090909090912E-2</v>
          </cell>
          <cell r="M71">
            <v>9.0909090909090912E-2</v>
          </cell>
          <cell r="N71">
            <v>9.0909090909090912E-2</v>
          </cell>
          <cell r="O71">
            <v>9.0909090909090912E-2</v>
          </cell>
          <cell r="P71">
            <v>9.0909090909090912E-2</v>
          </cell>
          <cell r="Q71">
            <v>1</v>
          </cell>
        </row>
        <row r="72">
          <cell r="A72" t="str">
            <v>F105M</v>
          </cell>
          <cell r="B72" t="str">
            <v>SGDP - System Gross Misc Plant</v>
          </cell>
          <cell r="F72">
            <v>9.0909090909090912E-2</v>
          </cell>
          <cell r="G72">
            <v>9.0909090909090912E-2</v>
          </cell>
          <cell r="H72">
            <v>9.0909090909090912E-2</v>
          </cell>
          <cell r="I72">
            <v>9.0909090909090912E-2</v>
          </cell>
          <cell r="J72">
            <v>9.0909090909090912E-2</v>
          </cell>
          <cell r="K72">
            <v>9.0909090909090912E-2</v>
          </cell>
          <cell r="L72">
            <v>9.0909090909090912E-2</v>
          </cell>
          <cell r="M72">
            <v>9.0909090909090912E-2</v>
          </cell>
          <cell r="N72">
            <v>9.0909090909090912E-2</v>
          </cell>
          <cell r="O72">
            <v>9.0909090909090912E-2</v>
          </cell>
          <cell r="P72">
            <v>9.0909090909090912E-2</v>
          </cell>
          <cell r="Q72">
            <v>1</v>
          </cell>
        </row>
        <row r="73">
          <cell r="A73" t="str">
            <v>F106</v>
          </cell>
          <cell r="B73" t="str">
            <v>STP - System Transmission Plant</v>
          </cell>
          <cell r="F73">
            <v>0.33146140229619098</v>
          </cell>
          <cell r="G73">
            <v>0.27140469002156553</v>
          </cell>
          <cell r="H73">
            <v>9.0352467227403463E-2</v>
          </cell>
          <cell r="I73">
            <v>2.0970635669395605E-3</v>
          </cell>
          <cell r="J73">
            <v>0.19006786453427613</v>
          </cell>
          <cell r="K73">
            <v>7.2196375305601844E-3</v>
          </cell>
          <cell r="L73">
            <v>2.2991334347708558E-4</v>
          </cell>
          <cell r="M73">
            <v>4.8573113964464067E-4</v>
          </cell>
          <cell r="N73">
            <v>6.9317333051256549E-2</v>
          </cell>
          <cell r="O73">
            <v>1.9687352568832247E-2</v>
          </cell>
          <cell r="P73">
            <v>1.7676544719853794E-2</v>
          </cell>
          <cell r="Q73">
            <v>1</v>
          </cell>
        </row>
        <row r="74">
          <cell r="A74" t="str">
            <v>F107</v>
          </cell>
          <cell r="B74" t="str">
            <v>STP - System Trans &amp; Dist Plant</v>
          </cell>
          <cell r="F74">
            <v>0.46014745129673001</v>
          </cell>
          <cell r="G74">
            <v>0.2524408549677436</v>
          </cell>
          <cell r="H74">
            <v>7.8964348770391116E-2</v>
          </cell>
          <cell r="I74">
            <v>8.8531438670955004E-3</v>
          </cell>
          <cell r="J74">
            <v>8.9880363511639833E-2</v>
          </cell>
          <cell r="K74">
            <v>9.4423558945220705E-3</v>
          </cell>
          <cell r="L74">
            <v>3.6468547758858051E-4</v>
          </cell>
          <cell r="M74">
            <v>3.80841633923128E-4</v>
          </cell>
          <cell r="N74">
            <v>8.1898141063940652E-2</v>
          </cell>
          <cell r="O74">
            <v>9.2857602664127067E-3</v>
          </cell>
          <cell r="P74">
            <v>8.3420532500129325E-3</v>
          </cell>
          <cell r="Q74">
            <v>1</v>
          </cell>
        </row>
        <row r="75">
          <cell r="A75" t="str">
            <v>F107G</v>
          </cell>
          <cell r="B75" t="str">
            <v>SGGP - System Gross Generation Plant</v>
          </cell>
          <cell r="F75">
            <v>0.33293353523432395</v>
          </cell>
          <cell r="G75">
            <v>0.27261009065336367</v>
          </cell>
          <cell r="H75">
            <v>9.0753753296084774E-2</v>
          </cell>
          <cell r="I75">
            <v>2.1063773402141077E-3</v>
          </cell>
          <cell r="J75">
            <v>0.18662008271271907</v>
          </cell>
          <cell r="K75">
            <v>7.2517023988570408E-3</v>
          </cell>
          <cell r="L75">
            <v>2.309344669125872E-4</v>
          </cell>
          <cell r="M75">
            <v>4.8788843700956511E-4</v>
          </cell>
          <cell r="N75">
            <v>6.9625194927364534E-2</v>
          </cell>
          <cell r="O75">
            <v>1.9625388259976565E-2</v>
          </cell>
          <cell r="P75">
            <v>1.7755052273174355E-2</v>
          </cell>
          <cell r="Q75">
            <v>1</v>
          </cell>
        </row>
        <row r="76">
          <cell r="A76" t="str">
            <v>F107T</v>
          </cell>
          <cell r="B76" t="str">
            <v>SGTP - System Gross Transmission Plant</v>
          </cell>
          <cell r="F76">
            <v>0.33146140229619098</v>
          </cell>
          <cell r="G76">
            <v>0.27140469002156553</v>
          </cell>
          <cell r="H76">
            <v>9.0352467227403463E-2</v>
          </cell>
          <cell r="I76">
            <v>2.0970635669395605E-3</v>
          </cell>
          <cell r="J76">
            <v>0.19006786453427613</v>
          </cell>
          <cell r="K76">
            <v>7.2196375305601844E-3</v>
          </cell>
          <cell r="L76">
            <v>2.2991334347708558E-4</v>
          </cell>
          <cell r="M76">
            <v>4.8573113964464067E-4</v>
          </cell>
          <cell r="N76">
            <v>6.9317333051256549E-2</v>
          </cell>
          <cell r="O76">
            <v>1.9687352568832247E-2</v>
          </cell>
          <cell r="P76">
            <v>1.7676544719853794E-2</v>
          </cell>
          <cell r="Q76">
            <v>1</v>
          </cell>
        </row>
        <row r="77">
          <cell r="A77" t="str">
            <v>F107D</v>
          </cell>
          <cell r="B77" t="str">
            <v>SGDP - System Gross Distribution Plant</v>
          </cell>
          <cell r="F77">
            <v>0.5739529358835106</v>
          </cell>
          <cell r="G77">
            <v>0.23566989607448438</v>
          </cell>
          <cell r="H77">
            <v>6.8893091244048674E-2</v>
          </cell>
          <cell r="I77">
            <v>1.4827987282042739E-2</v>
          </cell>
          <cell r="J77">
            <v>1.2780076853921979E-3</v>
          </cell>
          <cell r="K77">
            <v>1.1408051029894195E-2</v>
          </cell>
          <cell r="L77">
            <v>4.838732850508254E-4</v>
          </cell>
          <cell r="M77">
            <v>2.880809879990726E-4</v>
          </cell>
          <cell r="N77">
            <v>9.3024171923515558E-2</v>
          </cell>
          <cell r="O77">
            <v>8.6952302030925813E-5</v>
          </cell>
          <cell r="P77">
            <v>8.6952302030925813E-5</v>
          </cell>
          <cell r="Q77">
            <v>1</v>
          </cell>
        </row>
        <row r="78">
          <cell r="A78" t="str">
            <v>F107R</v>
          </cell>
          <cell r="B78" t="str">
            <v>SGTP - System Gross Retail Plant</v>
          </cell>
          <cell r="F78">
            <v>0.5739529358835106</v>
          </cell>
          <cell r="G78">
            <v>0.23566989607448438</v>
          </cell>
          <cell r="H78">
            <v>6.8893091244048674E-2</v>
          </cell>
          <cell r="I78">
            <v>1.4827987282042739E-2</v>
          </cell>
          <cell r="J78">
            <v>1.2780076853921979E-3</v>
          </cell>
          <cell r="K78">
            <v>1.1408051029894195E-2</v>
          </cell>
          <cell r="L78">
            <v>4.838732850508254E-4</v>
          </cell>
          <cell r="M78">
            <v>2.880809879990726E-4</v>
          </cell>
          <cell r="N78">
            <v>9.3024171923515558E-2</v>
          </cell>
          <cell r="O78">
            <v>8.6952302030925813E-5</v>
          </cell>
          <cell r="P78">
            <v>8.6952302030925813E-5</v>
          </cell>
          <cell r="Q78">
            <v>1</v>
          </cell>
        </row>
        <row r="79">
          <cell r="A79" t="str">
            <v>F107M</v>
          </cell>
          <cell r="B79" t="str">
            <v>SGDP - System Gross Misc Plant</v>
          </cell>
          <cell r="F79">
            <v>0.5739529358835106</v>
          </cell>
          <cell r="G79">
            <v>0.23566989607448438</v>
          </cell>
          <cell r="H79">
            <v>6.8893091244048674E-2</v>
          </cell>
          <cell r="I79">
            <v>1.4827987282042739E-2</v>
          </cell>
          <cell r="J79">
            <v>1.2780076853921979E-3</v>
          </cell>
          <cell r="K79">
            <v>1.1408051029894195E-2</v>
          </cell>
          <cell r="L79">
            <v>4.838732850508254E-4</v>
          </cell>
          <cell r="M79">
            <v>2.880809879990726E-4</v>
          </cell>
          <cell r="N79">
            <v>9.3024171923515558E-2</v>
          </cell>
          <cell r="O79">
            <v>8.6952302030925813E-5</v>
          </cell>
          <cell r="P79">
            <v>8.6952302030925813E-5</v>
          </cell>
          <cell r="Q79">
            <v>1</v>
          </cell>
        </row>
        <row r="80">
          <cell r="A80" t="str">
            <v>F108</v>
          </cell>
          <cell r="B80" t="str">
            <v>SGP - System General Plant</v>
          </cell>
          <cell r="F80">
            <v>0.39128497873386026</v>
          </cell>
          <cell r="G80">
            <v>0.25832388186894628</v>
          </cell>
          <cell r="H80">
            <v>8.5311326881063188E-2</v>
          </cell>
          <cell r="I80">
            <v>6.3770700652306528E-3</v>
          </cell>
          <cell r="J80">
            <v>0.14275304035426253</v>
          </cell>
          <cell r="K80">
            <v>8.7783835536624985E-3</v>
          </cell>
          <cell r="L80">
            <v>3.549939540221832E-4</v>
          </cell>
          <cell r="M80">
            <v>5.3118044699141049E-4</v>
          </cell>
          <cell r="N80">
            <v>7.4198455453486634E-2</v>
          </cell>
          <cell r="O80">
            <v>1.4971085298712708E-2</v>
          </cell>
          <cell r="P80">
            <v>1.7115603389761716E-2</v>
          </cell>
          <cell r="Q80">
            <v>1</v>
          </cell>
        </row>
        <row r="81">
          <cell r="A81" t="str">
            <v>F108G</v>
          </cell>
          <cell r="B81" t="str">
            <v>SGGP - System Gen Generation Plant</v>
          </cell>
          <cell r="F81">
            <v>0.29752862327153262</v>
          </cell>
          <cell r="G81">
            <v>0.27328420275264265</v>
          </cell>
          <cell r="H81">
            <v>9.5215439701060486E-2</v>
          </cell>
          <cell r="I81">
            <v>3.2605239135698335E-3</v>
          </cell>
          <cell r="J81">
            <v>0.20763684275431549</v>
          </cell>
          <cell r="K81">
            <v>8.1136911604847133E-3</v>
          </cell>
          <cell r="L81">
            <v>2.6228566600539191E-4</v>
          </cell>
          <cell r="M81">
            <v>6.8786122530370463E-4</v>
          </cell>
          <cell r="N81">
            <v>6.5009461149175468E-2</v>
          </cell>
          <cell r="O81">
            <v>2.1908149531275546E-2</v>
          </cell>
          <cell r="P81">
            <v>2.7092918874634116E-2</v>
          </cell>
          <cell r="Q81">
            <v>1</v>
          </cell>
        </row>
        <row r="82">
          <cell r="A82" t="str">
            <v>F108T</v>
          </cell>
          <cell r="B82" t="str">
            <v>SGTP - System Gen Transmission Plant</v>
          </cell>
          <cell r="F82">
            <v>0.33146283520828129</v>
          </cell>
          <cell r="G82">
            <v>0.27140586330768268</v>
          </cell>
          <cell r="H82">
            <v>9.0352857822331795E-2</v>
          </cell>
          <cell r="I82">
            <v>2.0970726325735024E-3</v>
          </cell>
          <cell r="J82">
            <v>0.19006450860891858</v>
          </cell>
          <cell r="K82">
            <v>7.2196687411501146E-3</v>
          </cell>
          <cell r="L82">
            <v>2.2991433739555484E-4</v>
          </cell>
          <cell r="M82">
            <v>4.8573323946687571E-4</v>
          </cell>
          <cell r="N82">
            <v>6.9317632711017554E-2</v>
          </cell>
          <cell r="O82">
            <v>1.9687292255388383E-2</v>
          </cell>
          <cell r="P82">
            <v>1.7676621135793835E-2</v>
          </cell>
          <cell r="Q82">
            <v>1</v>
          </cell>
        </row>
        <row r="83">
          <cell r="A83" t="str">
            <v>F108D</v>
          </cell>
          <cell r="B83" t="str">
            <v>SGDP - System Gen Distribution Plant</v>
          </cell>
          <cell r="F83">
            <v>0.57395293588351048</v>
          </cell>
          <cell r="G83">
            <v>0.23566989607448433</v>
          </cell>
          <cell r="H83">
            <v>6.889309124404866E-2</v>
          </cell>
          <cell r="I83">
            <v>1.4827987282042739E-2</v>
          </cell>
          <cell r="J83">
            <v>1.2780076853921975E-3</v>
          </cell>
          <cell r="K83">
            <v>1.140805102989419E-2</v>
          </cell>
          <cell r="L83">
            <v>4.8387328505082529E-4</v>
          </cell>
          <cell r="M83">
            <v>2.8808098799907255E-4</v>
          </cell>
          <cell r="N83">
            <v>9.3024171923515545E-2</v>
          </cell>
          <cell r="O83">
            <v>8.6952302030925786E-5</v>
          </cell>
          <cell r="P83">
            <v>8.6952302030925786E-5</v>
          </cell>
          <cell r="Q83">
            <v>1</v>
          </cell>
        </row>
        <row r="84">
          <cell r="A84" t="str">
            <v>F108R</v>
          </cell>
          <cell r="B84" t="str">
            <v>SGTP - System Gen Retail Plant</v>
          </cell>
          <cell r="F84">
            <v>0.87083139955935285</v>
          </cell>
          <cell r="G84">
            <v>1.9459829672089233E-2</v>
          </cell>
          <cell r="H84">
            <v>3.4595842598384894E-4</v>
          </cell>
          <cell r="I84">
            <v>1.03070458516337E-2</v>
          </cell>
          <cell r="J84">
            <v>6.5144830588063777E-4</v>
          </cell>
          <cell r="K84">
            <v>3.441951868068659E-3</v>
          </cell>
          <cell r="L84">
            <v>2.6223261067933588E-3</v>
          </cell>
          <cell r="M84">
            <v>5.4775037140818194E-4</v>
          </cell>
          <cell r="N84">
            <v>9.178405668484485E-2</v>
          </cell>
          <cell r="O84">
            <v>4.1165769723894958E-6</v>
          </cell>
          <cell r="P84">
            <v>4.1165769723894958E-6</v>
          </cell>
          <cell r="Q84">
            <v>1</v>
          </cell>
        </row>
        <row r="85">
          <cell r="A85" t="str">
            <v>F108M</v>
          </cell>
          <cell r="B85" t="str">
            <v>SGDP - System Gen Misc Plant</v>
          </cell>
          <cell r="F85">
            <v>9.0909090909090912E-2</v>
          </cell>
          <cell r="G85">
            <v>9.0909090909090912E-2</v>
          </cell>
          <cell r="H85">
            <v>9.0909090909090912E-2</v>
          </cell>
          <cell r="I85">
            <v>9.0909090909090912E-2</v>
          </cell>
          <cell r="J85">
            <v>9.0909090909090912E-2</v>
          </cell>
          <cell r="K85">
            <v>9.0909090909090912E-2</v>
          </cell>
          <cell r="L85">
            <v>9.0909090909090912E-2</v>
          </cell>
          <cell r="M85">
            <v>9.0909090909090912E-2</v>
          </cell>
          <cell r="N85">
            <v>9.0909090909090912E-2</v>
          </cell>
          <cell r="O85">
            <v>9.0909090909090912E-2</v>
          </cell>
          <cell r="P85">
            <v>9.0909090909090912E-2</v>
          </cell>
          <cell r="Q85">
            <v>1</v>
          </cell>
        </row>
        <row r="86">
          <cell r="A86" t="str">
            <v>F110</v>
          </cell>
          <cell r="B86" t="str">
            <v>SIP - System Intangible Plant</v>
          </cell>
          <cell r="F86">
            <v>0.45717110673234435</v>
          </cell>
          <cell r="G86">
            <v>0.22365183716233725</v>
          </cell>
          <cell r="H86">
            <v>7.2182970686318584E-2</v>
          </cell>
          <cell r="I86">
            <v>5.1975921666243203E-3</v>
          </cell>
          <cell r="J86">
            <v>0.13093320545128567</v>
          </cell>
          <cell r="K86">
            <v>7.1347473642123281E-3</v>
          </cell>
          <cell r="L86">
            <v>6.7920965920121896E-4</v>
          </cell>
          <cell r="M86">
            <v>4.7372218094951404E-4</v>
          </cell>
          <cell r="N86">
            <v>7.6429372734086551E-2</v>
          </cell>
          <cell r="O86">
            <v>1.370308092472365E-2</v>
          </cell>
          <cell r="P86">
            <v>1.2443154937916782E-2</v>
          </cell>
          <cell r="Q86">
            <v>1</v>
          </cell>
        </row>
        <row r="87">
          <cell r="A87" t="str">
            <v>F118</v>
          </cell>
          <cell r="B87" t="str">
            <v>Account 360</v>
          </cell>
          <cell r="F87">
            <v>0.48185384449784452</v>
          </cell>
          <cell r="G87">
            <v>0.31157440623203314</v>
          </cell>
          <cell r="H87">
            <v>9.8833884475618791E-2</v>
          </cell>
          <cell r="I87">
            <v>6.9917563780139515E-4</v>
          </cell>
          <cell r="J87">
            <v>0</v>
          </cell>
          <cell r="K87">
            <v>1.3505359359867476E-2</v>
          </cell>
          <cell r="L87">
            <v>2.1092886397717852E-4</v>
          </cell>
          <cell r="M87">
            <v>1.6090354124717585E-4</v>
          </cell>
          <cell r="N87">
            <v>9.3161497391610545E-2</v>
          </cell>
          <cell r="O87">
            <v>0</v>
          </cell>
          <cell r="P87">
            <v>0</v>
          </cell>
          <cell r="Q87">
            <v>1</v>
          </cell>
        </row>
        <row r="88">
          <cell r="A88" t="str">
            <v>F119</v>
          </cell>
          <cell r="B88" t="str">
            <v>Account 361</v>
          </cell>
          <cell r="F88">
            <v>0.48185384449784452</v>
          </cell>
          <cell r="G88">
            <v>0.31157440623203314</v>
          </cell>
          <cell r="H88">
            <v>9.8833884475618791E-2</v>
          </cell>
          <cell r="I88">
            <v>6.9917563780139515E-4</v>
          </cell>
          <cell r="J88">
            <v>0</v>
          </cell>
          <cell r="K88">
            <v>1.3505359359867476E-2</v>
          </cell>
          <cell r="L88">
            <v>2.1092886397717852E-4</v>
          </cell>
          <cell r="M88">
            <v>1.6090354124717585E-4</v>
          </cell>
          <cell r="N88">
            <v>9.3161497391610532E-2</v>
          </cell>
          <cell r="O88">
            <v>0</v>
          </cell>
          <cell r="P88">
            <v>0</v>
          </cell>
          <cell r="Q88">
            <v>1</v>
          </cell>
        </row>
        <row r="89">
          <cell r="A89" t="str">
            <v>F120</v>
          </cell>
          <cell r="B89" t="str">
            <v>Account 362</v>
          </cell>
          <cell r="F89">
            <v>0.48185384449784452</v>
          </cell>
          <cell r="G89">
            <v>0.3115744062320332</v>
          </cell>
          <cell r="H89">
            <v>9.8833884475618791E-2</v>
          </cell>
          <cell r="I89">
            <v>6.9917563780139515E-4</v>
          </cell>
          <cell r="J89">
            <v>0</v>
          </cell>
          <cell r="K89">
            <v>1.3505359359867478E-2</v>
          </cell>
          <cell r="L89">
            <v>2.1092886397717852E-4</v>
          </cell>
          <cell r="M89">
            <v>1.6090354124717585E-4</v>
          </cell>
          <cell r="N89">
            <v>9.3161497391610545E-2</v>
          </cell>
          <cell r="O89">
            <v>0</v>
          </cell>
          <cell r="P89">
            <v>0</v>
          </cell>
          <cell r="Q89">
            <v>1</v>
          </cell>
        </row>
        <row r="90">
          <cell r="A90" t="str">
            <v>F121</v>
          </cell>
          <cell r="B90" t="str">
            <v>Account 364</v>
          </cell>
          <cell r="F90">
            <v>0.47728536827533213</v>
          </cell>
          <cell r="G90">
            <v>0.30720056894242442</v>
          </cell>
          <cell r="H90">
            <v>9.744646843389676E-2</v>
          </cell>
          <cell r="I90">
            <v>1.2256135706272308E-2</v>
          </cell>
          <cell r="J90">
            <v>0</v>
          </cell>
          <cell r="K90">
            <v>1.3315773042133267E-2</v>
          </cell>
          <cell r="L90">
            <v>2.0796787452404886E-4</v>
          </cell>
          <cell r="M90">
            <v>1.5864480017390269E-4</v>
          </cell>
          <cell r="N90">
            <v>9.2129072925243291E-2</v>
          </cell>
          <cell r="O90">
            <v>0</v>
          </cell>
          <cell r="P90">
            <v>0</v>
          </cell>
          <cell r="Q90">
            <v>1</v>
          </cell>
        </row>
        <row r="91">
          <cell r="A91" t="str">
            <v>F122</v>
          </cell>
          <cell r="B91" t="str">
            <v>Account 365</v>
          </cell>
          <cell r="F91">
            <v>0.6331720706805366</v>
          </cell>
          <cell r="G91">
            <v>0.19055426646468338</v>
          </cell>
          <cell r="H91">
            <v>6.0445331777609093E-2</v>
          </cell>
          <cell r="I91">
            <v>7.9168838076370974E-3</v>
          </cell>
          <cell r="J91">
            <v>0</v>
          </cell>
          <cell r="K91">
            <v>8.2596766444448383E-3</v>
          </cell>
          <cell r="L91">
            <v>1.2900095177094788E-4</v>
          </cell>
          <cell r="M91">
            <v>9.8406209433941807E-5</v>
          </cell>
          <cell r="N91">
            <v>9.9424363463884211E-2</v>
          </cell>
          <cell r="O91">
            <v>0</v>
          </cell>
          <cell r="P91">
            <v>0</v>
          </cell>
          <cell r="Q91">
            <v>1</v>
          </cell>
        </row>
        <row r="92">
          <cell r="A92" t="str">
            <v>F123</v>
          </cell>
          <cell r="B92" t="str">
            <v>Account 366</v>
          </cell>
          <cell r="F92">
            <v>0.61240133399423002</v>
          </cell>
          <cell r="G92">
            <v>0.21146619615258039</v>
          </cell>
          <cell r="H92">
            <v>6.7078762513883047E-2</v>
          </cell>
          <cell r="I92">
            <v>6.1879329348561414E-4</v>
          </cell>
          <cell r="J92">
            <v>0</v>
          </cell>
          <cell r="K92">
            <v>9.1661154266245489E-3</v>
          </cell>
          <cell r="L92">
            <v>1.4315785774400742E-4</v>
          </cell>
          <cell r="M92">
            <v>1.0920556738437877E-4</v>
          </cell>
          <cell r="N92">
            <v>9.9016435194068192E-2</v>
          </cell>
          <cell r="O92">
            <v>0</v>
          </cell>
          <cell r="P92">
            <v>0</v>
          </cell>
          <cell r="Q92">
            <v>1</v>
          </cell>
        </row>
        <row r="93">
          <cell r="A93" t="str">
            <v>F124</v>
          </cell>
          <cell r="B93" t="str">
            <v>Account 367</v>
          </cell>
          <cell r="F93">
            <v>0.58801113178297126</v>
          </cell>
          <cell r="G93">
            <v>0.22847113330021493</v>
          </cell>
          <cell r="H93">
            <v>7.2472864083037145E-2</v>
          </cell>
          <cell r="I93">
            <v>3.1248685008323125E-3</v>
          </cell>
          <cell r="J93">
            <v>0</v>
          </cell>
          <cell r="K93">
            <v>9.9032035265365012E-3</v>
          </cell>
          <cell r="L93">
            <v>1.546698176573089E-4</v>
          </cell>
          <cell r="M93">
            <v>1.179872726560961E-4</v>
          </cell>
          <cell r="N93">
            <v>9.7744141716094621E-2</v>
          </cell>
          <cell r="O93">
            <v>0</v>
          </cell>
          <cell r="P93">
            <v>0</v>
          </cell>
          <cell r="Q93">
            <v>1</v>
          </cell>
        </row>
        <row r="94">
          <cell r="A94" t="str">
            <v>F125</v>
          </cell>
          <cell r="B94" t="str">
            <v>Account 368</v>
          </cell>
          <cell r="F94">
            <v>0.58833266525621186</v>
          </cell>
          <cell r="G94">
            <v>0.25399798927437112</v>
          </cell>
          <cell r="H94">
            <v>6.0681542529829526E-2</v>
          </cell>
          <cell r="I94">
            <v>3.6442674445197687E-3</v>
          </cell>
          <cell r="J94">
            <v>0</v>
          </cell>
          <cell r="K94">
            <v>1.8740864572651769E-2</v>
          </cell>
          <cell r="L94">
            <v>1.1866486860554856E-4</v>
          </cell>
          <cell r="M94">
            <v>7.0168637588579729E-4</v>
          </cell>
          <cell r="N94">
            <v>7.3782319677924674E-2</v>
          </cell>
          <cell r="O94">
            <v>0</v>
          </cell>
          <cell r="P94">
            <v>0</v>
          </cell>
          <cell r="Q94">
            <v>1</v>
          </cell>
        </row>
        <row r="95">
          <cell r="A95" t="str">
            <v>F126</v>
          </cell>
          <cell r="B95" t="str">
            <v>Account 369</v>
          </cell>
          <cell r="F95">
            <v>0.79963259447844093</v>
          </cell>
          <cell r="G95">
            <v>7.6728663408577744E-2</v>
          </cell>
          <cell r="H95">
            <v>6.8875427433031404E-3</v>
          </cell>
          <cell r="I95">
            <v>0</v>
          </cell>
          <cell r="J95">
            <v>0</v>
          </cell>
          <cell r="K95">
            <v>0</v>
          </cell>
          <cell r="L95">
            <v>2.8991380892467692E-3</v>
          </cell>
          <cell r="M95">
            <v>6.0557074157735946E-4</v>
          </cell>
          <cell r="N95">
            <v>0.11324649053885387</v>
          </cell>
          <cell r="O95">
            <v>0</v>
          </cell>
          <cell r="P95">
            <v>0</v>
          </cell>
          <cell r="Q95">
            <v>1</v>
          </cell>
        </row>
        <row r="96">
          <cell r="A96" t="str">
            <v>F127</v>
          </cell>
          <cell r="B96" t="str">
            <v>Account 370</v>
          </cell>
          <cell r="F96">
            <v>0.69060977318165673</v>
          </cell>
          <cell r="G96">
            <v>0.11723563419323522</v>
          </cell>
          <cell r="H96">
            <v>1.3443524665332229E-2</v>
          </cell>
          <cell r="I96">
            <v>0</v>
          </cell>
          <cell r="J96">
            <v>4.3248287020638508E-2</v>
          </cell>
          <cell r="K96">
            <v>9.9247322158145281E-3</v>
          </cell>
          <cell r="L96">
            <v>2.2547719302875332E-3</v>
          </cell>
          <cell r="M96">
            <v>4.7097581000937739E-4</v>
          </cell>
          <cell r="N96">
            <v>0.11692730019888024</v>
          </cell>
          <cell r="O96">
            <v>2.9425003920729052E-3</v>
          </cell>
          <cell r="P96">
            <v>2.9425003920729052E-3</v>
          </cell>
          <cell r="Q96">
            <v>1</v>
          </cell>
        </row>
        <row r="97">
          <cell r="A97" t="str">
            <v>F128</v>
          </cell>
          <cell r="B97" t="str">
            <v>Account 371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1</v>
          </cell>
        </row>
        <row r="98">
          <cell r="A98" t="str">
            <v>F129</v>
          </cell>
          <cell r="B98" t="str">
            <v>Account 372</v>
          </cell>
          <cell r="F98">
            <v>9.0909090909090912E-2</v>
          </cell>
          <cell r="G98">
            <v>9.0909090909090912E-2</v>
          </cell>
          <cell r="H98">
            <v>9.0909090909090912E-2</v>
          </cell>
          <cell r="I98">
            <v>9.0909090909090912E-2</v>
          </cell>
          <cell r="J98">
            <v>9.0909090909090912E-2</v>
          </cell>
          <cell r="K98">
            <v>9.0909090909090912E-2</v>
          </cell>
          <cell r="L98">
            <v>9.0909090909090912E-2</v>
          </cell>
          <cell r="M98">
            <v>9.0909090909090912E-2</v>
          </cell>
          <cell r="N98">
            <v>9.0909090909090912E-2</v>
          </cell>
          <cell r="O98">
            <v>9.0909090909090912E-2</v>
          </cell>
          <cell r="P98">
            <v>9.0909090909090912E-2</v>
          </cell>
          <cell r="Q98">
            <v>1</v>
          </cell>
        </row>
        <row r="99">
          <cell r="A99" t="str">
            <v>F130</v>
          </cell>
          <cell r="B99" t="str">
            <v>Account 373</v>
          </cell>
          <cell r="F99">
            <v>0</v>
          </cell>
          <cell r="G99">
            <v>0</v>
          </cell>
          <cell r="H99">
            <v>0</v>
          </cell>
          <cell r="I99">
            <v>1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</v>
          </cell>
        </row>
        <row r="100">
          <cell r="A100" t="str">
            <v>F131</v>
          </cell>
          <cell r="B100" t="str">
            <v>Account 581 thru 587 &amp; 591 thru 597</v>
          </cell>
          <cell r="F100">
            <v>0.55454580007144583</v>
          </cell>
          <cell r="G100">
            <v>0.23366163055648898</v>
          </cell>
          <cell r="H100">
            <v>7.0505231700654217E-2</v>
          </cell>
          <cell r="I100">
            <v>3.0578751931953477E-2</v>
          </cell>
          <cell r="J100">
            <v>3.4054379448933744E-3</v>
          </cell>
          <cell r="K100">
            <v>1.0254137391634282E-2</v>
          </cell>
          <cell r="L100">
            <v>5.9202579714308129E-4</v>
          </cell>
          <cell r="M100">
            <v>2.0905908365479977E-4</v>
          </cell>
          <cell r="N100">
            <v>9.5784531331132544E-2</v>
          </cell>
          <cell r="O100">
            <v>2.3169709549991703E-4</v>
          </cell>
          <cell r="P100">
            <v>2.3169709549991703E-4</v>
          </cell>
          <cell r="Q100">
            <v>1</v>
          </cell>
        </row>
        <row r="101">
          <cell r="A101" t="str">
            <v>F132</v>
          </cell>
          <cell r="B101" t="str">
            <v>Account 364 + 365</v>
          </cell>
          <cell r="F101">
            <v>0.53892662577935324</v>
          </cell>
          <cell r="G101">
            <v>0.26107588571426532</v>
          </cell>
          <cell r="H101">
            <v>8.2815351363737022E-2</v>
          </cell>
          <cell r="I101">
            <v>1.0540293754831714E-2</v>
          </cell>
          <cell r="J101">
            <v>0</v>
          </cell>
          <cell r="K101">
            <v>1.1316473966546045E-2</v>
          </cell>
          <cell r="L101">
            <v>1.7674250157933562E-4</v>
          </cell>
          <cell r="M101">
            <v>1.3482504886612665E-4</v>
          </cell>
          <cell r="N101">
            <v>9.5013801870821396E-2</v>
          </cell>
          <cell r="O101">
            <v>0</v>
          </cell>
          <cell r="P101">
            <v>0</v>
          </cell>
          <cell r="Q101">
            <v>1</v>
          </cell>
        </row>
        <row r="102">
          <cell r="A102" t="str">
            <v>F133</v>
          </cell>
          <cell r="B102" t="str">
            <v>Account 366 + 367</v>
          </cell>
          <cell r="F102">
            <v>0.59454060742505677</v>
          </cell>
          <cell r="G102">
            <v>0.22391875927973956</v>
          </cell>
          <cell r="H102">
            <v>7.1028814767592402E-2</v>
          </cell>
          <cell r="I102">
            <v>2.4539697160714698E-3</v>
          </cell>
          <cell r="J102">
            <v>0</v>
          </cell>
          <cell r="K102">
            <v>9.7058784386688576E-3</v>
          </cell>
          <cell r="L102">
            <v>1.5158796285366693E-4</v>
          </cell>
          <cell r="M102">
            <v>1.1563633148016835E-4</v>
          </cell>
          <cell r="N102">
            <v>9.8084746078537247E-2</v>
          </cell>
          <cell r="O102">
            <v>0</v>
          </cell>
          <cell r="P102">
            <v>0</v>
          </cell>
          <cell r="Q102">
            <v>1</v>
          </cell>
        </row>
        <row r="103">
          <cell r="A103" t="str">
            <v>F134</v>
          </cell>
          <cell r="B103" t="str">
            <v>Account 364 + 365 + 369  (OH)</v>
          </cell>
          <cell r="F103">
            <v>0.5746926325278473</v>
          </cell>
          <cell r="G103">
            <v>0.23578546359638292</v>
          </cell>
          <cell r="H103">
            <v>7.2398886681061314E-2</v>
          </cell>
          <cell r="I103">
            <v>9.0942807638459029E-3</v>
          </cell>
          <cell r="J103">
            <v>0</v>
          </cell>
          <cell r="K103">
            <v>9.7639775420249458E-3</v>
          </cell>
          <cell r="L103">
            <v>5.5022539284742744E-4</v>
          </cell>
          <cell r="M103">
            <v>1.9940620788733702E-4</v>
          </cell>
          <cell r="N103">
            <v>9.7515127288102965E-2</v>
          </cell>
          <cell r="O103">
            <v>0</v>
          </cell>
          <cell r="P103">
            <v>0</v>
          </cell>
          <cell r="Q103">
            <v>1</v>
          </cell>
        </row>
        <row r="104">
          <cell r="A104" t="str">
            <v>F135</v>
          </cell>
          <cell r="B104" t="str">
            <v>Account 366 + 367 + 369  (UG)</v>
          </cell>
          <cell r="F104">
            <v>0.63315811517557363</v>
          </cell>
          <cell r="G104">
            <v>0.19620380683440405</v>
          </cell>
          <cell r="H104">
            <v>5.8951424006922375E-2</v>
          </cell>
          <cell r="I104">
            <v>1.9919029337877891E-3</v>
          </cell>
          <cell r="J104">
            <v>0</v>
          </cell>
          <cell r="K104">
            <v>7.878323685233727E-3</v>
          </cell>
          <cell r="L104">
            <v>6.6893405630831277E-4</v>
          </cell>
          <cell r="M104">
            <v>2.0788784335541482E-4</v>
          </cell>
          <cell r="N104">
            <v>0.10093960546441481</v>
          </cell>
          <cell r="O104">
            <v>0</v>
          </cell>
          <cell r="P104">
            <v>0</v>
          </cell>
          <cell r="Q104">
            <v>1</v>
          </cell>
        </row>
        <row r="105">
          <cell r="A105" t="str">
            <v>F136</v>
          </cell>
          <cell r="B105" t="str">
            <v>Account 902 + 903 + 904</v>
          </cell>
          <cell r="F105">
            <v>0.86235826893202772</v>
          </cell>
          <cell r="G105">
            <v>2.5592837996875121E-2</v>
          </cell>
          <cell r="H105">
            <v>3.5820601263342471E-3</v>
          </cell>
          <cell r="I105">
            <v>7.6404524420265948E-3</v>
          </cell>
          <cell r="J105">
            <v>4.7296432902012766E-3</v>
          </cell>
          <cell r="K105">
            <v>3.1433572757685047E-3</v>
          </cell>
          <cell r="L105">
            <v>2.3882566193309516E-3</v>
          </cell>
          <cell r="M105">
            <v>4.9885803556912916E-4</v>
          </cell>
          <cell r="N105">
            <v>9.0020287086435821E-2</v>
          </cell>
          <cell r="O105">
            <v>2.2989097715358116E-5</v>
          </cell>
          <cell r="P105">
            <v>2.2989097715358116E-5</v>
          </cell>
          <cell r="Q105">
            <v>1</v>
          </cell>
        </row>
        <row r="106">
          <cell r="A106" t="str">
            <v>F137</v>
          </cell>
          <cell r="B106" t="str">
            <v>Total O &amp; M Expense</v>
          </cell>
          <cell r="F106">
            <v>0.34691609455512024</v>
          </cell>
          <cell r="G106">
            <v>0.26162783484135405</v>
          </cell>
          <cell r="H106">
            <v>8.8932726474006199E-2</v>
          </cell>
          <cell r="I106">
            <v>5.1777146697906196E-3</v>
          </cell>
          <cell r="J106">
            <v>0.17860147418075994</v>
          </cell>
          <cell r="K106">
            <v>7.9153237085492628E-3</v>
          </cell>
          <cell r="L106">
            <v>3.5191914803707686E-4</v>
          </cell>
          <cell r="M106">
            <v>5.9072883061971916E-4</v>
          </cell>
          <cell r="N106">
            <v>6.9575389581748096E-2</v>
          </cell>
          <cell r="O106">
            <v>1.8793821061590867E-2</v>
          </cell>
          <cell r="P106">
            <v>2.151697294842413E-2</v>
          </cell>
          <cell r="Q106">
            <v>1</v>
          </cell>
        </row>
        <row r="107">
          <cell r="A107" t="str">
            <v>F137G</v>
          </cell>
          <cell r="B107" t="str">
            <v>Generation O &amp; M Exp</v>
          </cell>
          <cell r="F107">
            <v>0.30581440549898015</v>
          </cell>
          <cell r="G107">
            <v>0.27308647675752384</v>
          </cell>
          <cell r="H107">
            <v>9.4178116047407237E-2</v>
          </cell>
          <cell r="I107">
            <v>3.0107592194451435E-3</v>
          </cell>
          <cell r="J107">
            <v>0.20268480662838889</v>
          </cell>
          <cell r="K107">
            <v>7.921726141386894E-3</v>
          </cell>
          <cell r="L107">
            <v>2.5548767883337112E-4</v>
          </cell>
          <cell r="M107">
            <v>6.4226118941823715E-4</v>
          </cell>
          <cell r="N107">
            <v>6.6080333512755995E-2</v>
          </cell>
          <cell r="O107">
            <v>2.1370624842668041E-2</v>
          </cell>
          <cell r="P107">
            <v>2.4955002483192247E-2</v>
          </cell>
          <cell r="Q107">
            <v>1</v>
          </cell>
        </row>
        <row r="108">
          <cell r="A108" t="str">
            <v>F137T</v>
          </cell>
          <cell r="B108" t="str">
            <v>Transmission O &amp; M Exp</v>
          </cell>
          <cell r="F108">
            <v>0.33288004395456611</v>
          </cell>
          <cell r="G108">
            <v>0.27171870678621096</v>
          </cell>
          <cell r="H108">
            <v>9.0623113039099493E-2</v>
          </cell>
          <cell r="I108">
            <v>2.3109312055330324E-3</v>
          </cell>
          <cell r="J108">
            <v>0.18721810926302077</v>
          </cell>
          <cell r="K108">
            <v>7.3357019318659828E-3</v>
          </cell>
          <cell r="L108">
            <v>2.3618420326831032E-4</v>
          </cell>
          <cell r="M108">
            <v>4.9768588003707413E-4</v>
          </cell>
          <cell r="N108">
            <v>6.9472004999443823E-2</v>
          </cell>
          <cell r="O108">
            <v>1.9581861189196633E-2</v>
          </cell>
          <cell r="P108">
            <v>1.8125657547757971E-2</v>
          </cell>
          <cell r="Q108">
            <v>1</v>
          </cell>
        </row>
        <row r="109">
          <cell r="A109" t="str">
            <v>F137D</v>
          </cell>
          <cell r="B109" t="str">
            <v xml:space="preserve">Distribution O &amp; M Exp </v>
          </cell>
          <cell r="F109">
            <v>0.54980339732568873</v>
          </cell>
          <cell r="G109">
            <v>0.23489214552262752</v>
          </cell>
          <cell r="H109">
            <v>7.0950711061295746E-2</v>
          </cell>
          <cell r="I109">
            <v>2.7937052526922794E-2</v>
          </cell>
          <cell r="J109">
            <v>8.9557607417306041E-3</v>
          </cell>
          <cell r="K109">
            <v>1.0313106544464525E-2</v>
          </cell>
          <cell r="L109">
            <v>5.7095195261179293E-4</v>
          </cell>
          <cell r="M109">
            <v>2.3062552085483299E-4</v>
          </cell>
          <cell r="N109">
            <v>9.4603155901342148E-2</v>
          </cell>
          <cell r="O109">
            <v>8.2713379679515272E-4</v>
          </cell>
          <cell r="P109">
            <v>9.1595910566649079E-4</v>
          </cell>
          <cell r="Q109">
            <v>1</v>
          </cell>
        </row>
        <row r="110">
          <cell r="A110" t="str">
            <v>F137R</v>
          </cell>
          <cell r="B110" t="str">
            <v>Retail O &amp; M Exp  (Customer)</v>
          </cell>
          <cell r="F110">
            <v>0.86239855335147719</v>
          </cell>
          <cell r="G110">
            <v>2.4854607285035652E-2</v>
          </cell>
          <cell r="H110">
            <v>3.2595719533954157E-3</v>
          </cell>
          <cell r="I110">
            <v>8.0978233450643526E-3</v>
          </cell>
          <cell r="J110">
            <v>4.3241271332414549E-3</v>
          </cell>
          <cell r="K110">
            <v>3.202369342380424E-3</v>
          </cell>
          <cell r="L110">
            <v>2.4471698798235221E-3</v>
          </cell>
          <cell r="M110">
            <v>5.1207691206735185E-4</v>
          </cell>
          <cell r="N110">
            <v>9.0807238400404694E-2</v>
          </cell>
          <cell r="O110">
            <v>3.6962177257382196E-5</v>
          </cell>
          <cell r="P110">
            <v>5.9500219852374264E-5</v>
          </cell>
          <cell r="Q110">
            <v>1</v>
          </cell>
        </row>
        <row r="111">
          <cell r="A111" t="str">
            <v>F137M</v>
          </cell>
          <cell r="B111" t="str">
            <v xml:space="preserve">Misc &amp; Customer O &amp; M Exp </v>
          </cell>
          <cell r="F111">
            <v>0.39593990413133667</v>
          </cell>
          <cell r="G111">
            <v>0.2626206937122651</v>
          </cell>
          <cell r="H111">
            <v>8.4914709946003655E-2</v>
          </cell>
          <cell r="I111">
            <v>5.4479084699230185E-3</v>
          </cell>
          <cell r="J111">
            <v>0.13870694063173358</v>
          </cell>
          <cell r="K111">
            <v>8.3366868608218125E-3</v>
          </cell>
          <cell r="L111">
            <v>2.9717852086393233E-4</v>
          </cell>
          <cell r="M111">
            <v>4.3487041372034186E-4</v>
          </cell>
          <cell r="N111">
            <v>7.5703726236430943E-2</v>
          </cell>
          <cell r="O111">
            <v>1.4504388641501E-2</v>
          </cell>
          <cell r="P111">
            <v>1.3092992435400096E-2</v>
          </cell>
          <cell r="Q111">
            <v>1</v>
          </cell>
        </row>
        <row r="112">
          <cell r="A112" t="str">
            <v>F138</v>
          </cell>
          <cell r="B112" t="str">
            <v>GTD O&amp;M Exp  (less fuel, purchased p &amp; wheeling)</v>
          </cell>
          <cell r="F112">
            <v>0.45003656976339573</v>
          </cell>
          <cell r="G112">
            <v>0.23376747953762961</v>
          </cell>
          <cell r="H112">
            <v>7.5440933951881575E-2</v>
          </cell>
          <cell r="I112">
            <v>9.9447222534804203E-3</v>
          </cell>
          <cell r="J112">
            <v>0.11982753837324711</v>
          </cell>
          <cell r="K112">
            <v>7.5326759188435004E-3</v>
          </cell>
          <cell r="L112">
            <v>5.8081868903783079E-4</v>
          </cell>
          <cell r="M112">
            <v>4.2203865902678693E-4</v>
          </cell>
          <cell r="N112">
            <v>7.8598968290033308E-2</v>
          </cell>
          <cell r="O112">
            <v>1.2496537703950065E-2</v>
          </cell>
          <cell r="P112">
            <v>1.1351716859474191E-2</v>
          </cell>
          <cell r="Q112">
            <v>1</v>
          </cell>
        </row>
        <row r="113">
          <cell r="A113" t="str">
            <v>F138G</v>
          </cell>
          <cell r="B113" t="str">
            <v xml:space="preserve">Generation O &amp; M Exp (less fuel &amp; purchased power) </v>
          </cell>
          <cell r="F113">
            <v>0.33247925775564097</v>
          </cell>
          <cell r="G113">
            <v>0.2726187401296038</v>
          </cell>
          <cell r="H113">
            <v>9.0811000823005833E-2</v>
          </cell>
          <cell r="I113">
            <v>2.1211860988384901E-3</v>
          </cell>
          <cell r="J113">
            <v>0.18688974701161101</v>
          </cell>
          <cell r="K113">
            <v>7.2627625049151026E-3</v>
          </cell>
          <cell r="L113">
            <v>2.313367315388212E-4</v>
          </cell>
          <cell r="M113">
            <v>4.9045427121265214E-4</v>
          </cell>
          <cell r="N113">
            <v>6.9565970831419022E-2</v>
          </cell>
          <cell r="O113">
            <v>1.9654678179856885E-2</v>
          </cell>
          <cell r="P113">
            <v>1.7874865662357339E-2</v>
          </cell>
          <cell r="Q113">
            <v>1</v>
          </cell>
        </row>
        <row r="114">
          <cell r="A114" t="str">
            <v>F138T</v>
          </cell>
          <cell r="B114" t="str">
            <v>Transmission O &amp; M Exp - (less wheeling exp)</v>
          </cell>
          <cell r="F114">
            <v>0.33146140229619087</v>
          </cell>
          <cell r="G114">
            <v>0.27140469002156548</v>
          </cell>
          <cell r="H114">
            <v>9.0352467227403421E-2</v>
          </cell>
          <cell r="I114">
            <v>2.0970635669395601E-3</v>
          </cell>
          <cell r="J114">
            <v>0.19006786453427613</v>
          </cell>
          <cell r="K114">
            <v>7.2196375305601853E-3</v>
          </cell>
          <cell r="L114">
            <v>2.2991334347708552E-4</v>
          </cell>
          <cell r="M114">
            <v>4.8573113964464062E-4</v>
          </cell>
          <cell r="N114">
            <v>6.9317333051256522E-2</v>
          </cell>
          <cell r="O114">
            <v>1.9687352568832247E-2</v>
          </cell>
          <cell r="P114">
            <v>1.767654471985379E-2</v>
          </cell>
          <cell r="Q114">
            <v>1</v>
          </cell>
        </row>
        <row r="115">
          <cell r="A115" t="str">
            <v>F138D</v>
          </cell>
          <cell r="B115" t="str">
            <v xml:space="preserve">Distribution O &amp; M Exp </v>
          </cell>
          <cell r="F115">
            <v>0.55454580007144583</v>
          </cell>
          <cell r="G115">
            <v>0.23366163055648895</v>
          </cell>
          <cell r="H115">
            <v>7.0505231700654203E-2</v>
          </cell>
          <cell r="I115">
            <v>3.057875193195347E-2</v>
          </cell>
          <cell r="J115">
            <v>3.4054379448933744E-3</v>
          </cell>
          <cell r="K115">
            <v>1.0254137391634282E-2</v>
          </cell>
          <cell r="L115">
            <v>5.9202579714308107E-4</v>
          </cell>
          <cell r="M115">
            <v>2.0905908365479971E-4</v>
          </cell>
          <cell r="N115">
            <v>9.5784531331132516E-2</v>
          </cell>
          <cell r="O115">
            <v>2.3169709549991698E-4</v>
          </cell>
          <cell r="P115">
            <v>2.3169709549991698E-4</v>
          </cell>
          <cell r="Q115">
            <v>1</v>
          </cell>
        </row>
        <row r="116">
          <cell r="A116" t="str">
            <v>F138R</v>
          </cell>
          <cell r="B116" t="str">
            <v>Retail O &amp; M Exp  (Customer)</v>
          </cell>
          <cell r="F116">
            <v>0.86284679695736199</v>
          </cell>
          <cell r="G116">
            <v>2.4673612868819531E-2</v>
          </cell>
          <cell r="H116">
            <v>3.1873230922813659E-3</v>
          </cell>
          <cell r="I116">
            <v>8.0888216349666153E-3</v>
          </cell>
          <cell r="J116">
            <v>4.1797274739349081E-3</v>
          </cell>
          <cell r="K116">
            <v>3.1940205480307181E-3</v>
          </cell>
          <cell r="L116">
            <v>2.4483797443338581E-3</v>
          </cell>
          <cell r="M116">
            <v>5.1141652856710068E-4</v>
          </cell>
          <cell r="N116">
            <v>9.0829203500974801E-2</v>
          </cell>
          <cell r="O116">
            <v>2.0348825364479716E-5</v>
          </cell>
          <cell r="P116">
            <v>2.0348825364479716E-5</v>
          </cell>
          <cell r="Q116">
            <v>1</v>
          </cell>
        </row>
        <row r="117">
          <cell r="A117" t="str">
            <v>F138M</v>
          </cell>
          <cell r="B117" t="str">
            <v xml:space="preserve">Misc &amp; Customer O &amp; M Exp </v>
          </cell>
          <cell r="F117">
            <v>9.0909090909090912E-2</v>
          </cell>
          <cell r="G117">
            <v>9.0909090909090912E-2</v>
          </cell>
          <cell r="H117">
            <v>9.0909090909090912E-2</v>
          </cell>
          <cell r="I117">
            <v>9.0909090909090912E-2</v>
          </cell>
          <cell r="J117">
            <v>9.0909090909090912E-2</v>
          </cell>
          <cell r="K117">
            <v>9.0909090909090912E-2</v>
          </cell>
          <cell r="L117">
            <v>9.0909090909090912E-2</v>
          </cell>
          <cell r="M117">
            <v>9.0909090909090912E-2</v>
          </cell>
          <cell r="N117">
            <v>9.0909090909090912E-2</v>
          </cell>
          <cell r="O117">
            <v>9.0909090909090912E-2</v>
          </cell>
          <cell r="P117">
            <v>9.0909090909090912E-2</v>
          </cell>
          <cell r="Q117">
            <v>1</v>
          </cell>
        </row>
        <row r="118">
          <cell r="A118" t="str">
            <v>F140</v>
          </cell>
          <cell r="B118" t="str">
            <v>Revenue Requirement Before Rev Credits</v>
          </cell>
          <cell r="F118">
            <v>0.36291502004735204</v>
          </cell>
          <cell r="G118">
            <v>0.26873303635525853</v>
          </cell>
          <cell r="H118">
            <v>8.7404307664736863E-2</v>
          </cell>
          <cell r="I118">
            <v>5.6263487687379923E-3</v>
          </cell>
          <cell r="J118">
            <v>0.15894079068656969</v>
          </cell>
          <cell r="K118">
            <v>7.9135453075103151E-3</v>
          </cell>
          <cell r="L118">
            <v>3.1622595314719643E-4</v>
          </cell>
          <cell r="M118">
            <v>6.0013630389558451E-4</v>
          </cell>
          <cell r="N118">
            <v>7.2696262505916404E-2</v>
          </cell>
          <cell r="O118">
            <v>1.6393465152462337E-2</v>
          </cell>
          <cell r="P118">
            <v>1.8460861204237303E-2</v>
          </cell>
          <cell r="Q118">
            <v>1</v>
          </cell>
        </row>
        <row r="119">
          <cell r="A119" t="str">
            <v>F140G</v>
          </cell>
          <cell r="B119" t="str">
            <v>Revenue Requirement Before Rev Credits</v>
          </cell>
          <cell r="F119">
            <v>0.31114267940700896</v>
          </cell>
          <cell r="G119">
            <v>0.27877944859878495</v>
          </cell>
          <cell r="H119">
            <v>9.3550057519757285E-2</v>
          </cell>
          <cell r="I119">
            <v>2.8663313905332027E-3</v>
          </cell>
          <cell r="J119">
            <v>0.19394882610956868</v>
          </cell>
          <cell r="K119">
            <v>7.63643327021616E-3</v>
          </cell>
          <cell r="L119">
            <v>2.3950696992560097E-4</v>
          </cell>
          <cell r="M119">
            <v>6.6065780598196545E-4</v>
          </cell>
          <cell r="N119">
            <v>6.7923849558387372E-2</v>
          </cell>
          <cell r="O119">
            <v>2.0124843929691241E-2</v>
          </cell>
          <cell r="P119">
            <v>2.3127365440144786E-2</v>
          </cell>
          <cell r="Q119">
            <v>1</v>
          </cell>
        </row>
        <row r="120">
          <cell r="A120" t="str">
            <v>F140T</v>
          </cell>
          <cell r="B120" t="str">
            <v>Revenue Requirement Before Rev Credits</v>
          </cell>
          <cell r="F120">
            <v>0.32687647823364613</v>
          </cell>
          <cell r="G120">
            <v>0.28463106212936795</v>
          </cell>
          <cell r="H120">
            <v>9.1350625580580783E-2</v>
          </cell>
          <cell r="I120">
            <v>2.3967633025696569E-3</v>
          </cell>
          <cell r="J120">
            <v>0.18001093228787673</v>
          </cell>
          <cell r="K120">
            <v>7.0618679456209048E-3</v>
          </cell>
          <cell r="L120">
            <v>2.0753038960689502E-4</v>
          </cell>
          <cell r="M120">
            <v>5.9266426155809323E-4</v>
          </cell>
          <cell r="N120">
            <v>7.0523264151926252E-2</v>
          </cell>
          <cell r="O120">
            <v>1.8076917492750467E-2</v>
          </cell>
          <cell r="P120">
            <v>1.8271894224496051E-2</v>
          </cell>
          <cell r="Q120">
            <v>1</v>
          </cell>
        </row>
        <row r="121">
          <cell r="A121" t="str">
            <v>F140D</v>
          </cell>
          <cell r="B121" t="str">
            <v>Revenue Requirement Before Rev Credits</v>
          </cell>
          <cell r="F121">
            <v>0.56130069472595967</v>
          </cell>
          <cell r="G121">
            <v>0.2397843705785199</v>
          </cell>
          <cell r="H121">
            <v>6.7490510263440592E-2</v>
          </cell>
          <cell r="I121">
            <v>2.0774854981060294E-2</v>
          </cell>
          <cell r="J121">
            <v>3.5635625424511709E-3</v>
          </cell>
          <cell r="K121">
            <v>1.0604293269247193E-2</v>
          </cell>
          <cell r="L121">
            <v>4.8404877510644094E-4</v>
          </cell>
          <cell r="M121">
            <v>3.469874466612015E-4</v>
          </cell>
          <cell r="N121">
            <v>9.4979316518516571E-2</v>
          </cell>
          <cell r="O121">
            <v>3.1865546295926168E-4</v>
          </cell>
          <cell r="P121">
            <v>3.5270543607797839E-4</v>
          </cell>
          <cell r="Q121">
            <v>1</v>
          </cell>
        </row>
        <row r="122">
          <cell r="A122" t="str">
            <v>F140R</v>
          </cell>
          <cell r="B122" t="str">
            <v>Revenue Requirement Before Rev Credits</v>
          </cell>
          <cell r="F122">
            <v>0.88736645199394937</v>
          </cell>
          <cell r="G122">
            <v>2.1154657439795412E-2</v>
          </cell>
          <cell r="H122">
            <v>-9.8839609118332272E-4</v>
          </cell>
          <cell r="I122">
            <v>8.2601730060492904E-3</v>
          </cell>
          <cell r="J122">
            <v>-1.890095635943616E-3</v>
          </cell>
          <cell r="K122">
            <v>3.0478105840977807E-3</v>
          </cell>
          <cell r="L122">
            <v>2.5206273772457317E-3</v>
          </cell>
          <cell r="M122">
            <v>5.2568159064511741E-4</v>
          </cell>
          <cell r="N122">
            <v>8.0311699385698168E-2</v>
          </cell>
          <cell r="O122">
            <v>-1.7007769085157574E-4</v>
          </cell>
          <cell r="P122">
            <v>-1.3853195950257506E-4</v>
          </cell>
          <cell r="Q122">
            <v>1</v>
          </cell>
        </row>
        <row r="123">
          <cell r="A123" t="str">
            <v>F140M</v>
          </cell>
          <cell r="B123" t="str">
            <v>Revenue Requirement Before Rev Credits</v>
          </cell>
          <cell r="F123">
            <v>0.38573521963283786</v>
          </cell>
          <cell r="G123">
            <v>0.27658155686736469</v>
          </cell>
          <cell r="H123">
            <v>8.5809995142821532E-2</v>
          </cell>
          <cell r="I123">
            <v>6.0073453561877268E-3</v>
          </cell>
          <cell r="J123">
            <v>0.1323871140801898</v>
          </cell>
          <cell r="K123">
            <v>8.0241564947196257E-3</v>
          </cell>
          <cell r="L123">
            <v>2.6646764948736975E-4</v>
          </cell>
          <cell r="M123">
            <v>5.7472910827803926E-4</v>
          </cell>
          <cell r="N123">
            <v>7.7629843096128887E-2</v>
          </cell>
          <cell r="O123">
            <v>1.3257222280020638E-2</v>
          </cell>
          <cell r="P123">
            <v>1.3726343241116969E-2</v>
          </cell>
          <cell r="Q123">
            <v>1</v>
          </cell>
        </row>
        <row r="124">
          <cell r="A124" t="str">
            <v>F141</v>
          </cell>
          <cell r="B124" t="str">
            <v>Firm Revenues</v>
          </cell>
          <cell r="F124">
            <v>0.35748442675349185</v>
          </cell>
          <cell r="G124">
            <v>0.28242151654330827</v>
          </cell>
          <cell r="H124">
            <v>8.7928451405412486E-2</v>
          </cell>
          <cell r="I124">
            <v>6.550665447298625E-3</v>
          </cell>
          <cell r="J124">
            <v>0.14860322826041317</v>
          </cell>
          <cell r="K124">
            <v>7.6482821501796371E-3</v>
          </cell>
          <cell r="L124">
            <v>2.9259225696807198E-4</v>
          </cell>
          <cell r="M124">
            <v>7.4550190295359382E-4</v>
          </cell>
          <cell r="N124">
            <v>7.4696526466217258E-2</v>
          </cell>
          <cell r="O124">
            <v>1.4683978840252359E-2</v>
          </cell>
          <cell r="P124">
            <v>1.894482997350461E-2</v>
          </cell>
          <cell r="Q124">
            <v>1</v>
          </cell>
        </row>
        <row r="125">
          <cell r="A125" t="str">
            <v>F150</v>
          </cell>
          <cell r="B125" t="str">
            <v>Income Before State Taxes</v>
          </cell>
          <cell r="F125">
            <v>0.36178861210198698</v>
          </cell>
          <cell r="G125">
            <v>0.40885866791325781</v>
          </cell>
          <cell r="H125">
            <v>8.7274781493680467E-2</v>
          </cell>
          <cell r="I125">
            <v>1.3855137423424089E-2</v>
          </cell>
          <cell r="J125">
            <v>9.4869287521968035E-3</v>
          </cell>
          <cell r="K125">
            <v>6.0821251545547985E-3</v>
          </cell>
          <cell r="L125">
            <v>2.7037568682898802E-5</v>
          </cell>
          <cell r="M125">
            <v>1.9097553951545605E-3</v>
          </cell>
          <cell r="N125">
            <v>0.10214807996175654</v>
          </cell>
          <cell r="O125">
            <v>-5.6452571541118603E-3</v>
          </cell>
          <cell r="P125">
            <v>1.421413023594629E-2</v>
          </cell>
          <cell r="Q125">
            <v>1</v>
          </cell>
        </row>
        <row r="126">
          <cell r="A126" t="str">
            <v>F150G</v>
          </cell>
          <cell r="B126" t="str">
            <v>Income Before State Taxes</v>
          </cell>
          <cell r="F126">
            <v>0.14038346234486507</v>
          </cell>
          <cell r="G126">
            <v>0.71318574498991649</v>
          </cell>
          <cell r="H126">
            <v>0.11842203170051734</v>
          </cell>
          <cell r="I126">
            <v>1.1060434979082505E-2</v>
          </cell>
          <cell r="J126">
            <v>-0.12085475304450499</v>
          </cell>
          <cell r="K126">
            <v>3.3622719516811168E-4</v>
          </cell>
          <cell r="L126">
            <v>-4.3774400615966349E-4</v>
          </cell>
          <cell r="M126">
            <v>5.279651421631666E-3</v>
          </cell>
          <cell r="N126">
            <v>0.13162705179441272</v>
          </cell>
          <cell r="O126">
            <v>-3.6425052993483052E-2</v>
          </cell>
          <cell r="P126">
            <v>3.7422945618559834E-2</v>
          </cell>
          <cell r="Q126">
            <v>1</v>
          </cell>
        </row>
        <row r="127">
          <cell r="A127" t="str">
            <v>F150T</v>
          </cell>
          <cell r="B127" t="str">
            <v>Income Before State Taxes</v>
          </cell>
          <cell r="F127">
            <v>0.28148037534607262</v>
          </cell>
          <cell r="G127">
            <v>0.39901081200512756</v>
          </cell>
          <cell r="H127">
            <v>9.8169621122604647E-2</v>
          </cell>
          <cell r="I127">
            <v>4.3593145459427246E-3</v>
          </cell>
          <cell r="J127">
            <v>9.8849079409230267E-2</v>
          </cell>
          <cell r="K127">
            <v>5.1764946969195293E-3</v>
          </cell>
          <cell r="L127">
            <v>3.1742575416249624E-5</v>
          </cell>
          <cell r="M127">
            <v>1.643252752715722E-3</v>
          </cell>
          <cell r="N127">
            <v>8.5916514614877676E-2</v>
          </cell>
          <cell r="O127">
            <v>3.5425281012199513E-3</v>
          </cell>
          <cell r="P127">
            <v>2.1820264829873048E-2</v>
          </cell>
          <cell r="Q127">
            <v>1</v>
          </cell>
        </row>
        <row r="128">
          <cell r="A128" t="str">
            <v>F150D</v>
          </cell>
          <cell r="B128" t="str">
            <v>Income Before State Taxes</v>
          </cell>
          <cell r="F128">
            <v>0.50308082342474425</v>
          </cell>
          <cell r="G128">
            <v>0.2928146238880775</v>
          </cell>
          <cell r="H128">
            <v>6.7673158748372139E-2</v>
          </cell>
          <cell r="I128">
            <v>2.099679626077226E-2</v>
          </cell>
          <cell r="J128">
            <v>7.2398855852942232E-4</v>
          </cell>
          <cell r="K128">
            <v>8.8378337321451915E-3</v>
          </cell>
          <cell r="L128">
            <v>2.2020509054368839E-4</v>
          </cell>
          <cell r="M128">
            <v>7.6731347979933898E-4</v>
          </cell>
          <cell r="N128">
            <v>0.10476570215521881</v>
          </cell>
          <cell r="O128">
            <v>4.2130568806219436E-5</v>
          </cell>
          <cell r="P128">
            <v>7.7424092991167456E-5</v>
          </cell>
          <cell r="Q128">
            <v>1</v>
          </cell>
        </row>
        <row r="129">
          <cell r="A129" t="str">
            <v>F150R</v>
          </cell>
          <cell r="B129" t="str">
            <v>Income Before State Taxes</v>
          </cell>
          <cell r="F129">
            <v>0.50139742707528989</v>
          </cell>
          <cell r="G129">
            <v>0.12033252263872518</v>
          </cell>
          <cell r="H129">
            <v>6.8114651595801032E-2</v>
          </cell>
          <cell r="I129">
            <v>6.0714193682481297E-3</v>
          </cell>
          <cell r="J129">
            <v>8.9423350243807501E-2</v>
          </cell>
          <cell r="K129">
            <v>6.0029540948875063E-3</v>
          </cell>
          <cell r="L129">
            <v>7.7865419244107701E-4</v>
          </cell>
          <cell r="M129">
            <v>2.4738599267528489E-4</v>
          </cell>
          <cell r="N129">
            <v>0.19772037452580613</v>
          </cell>
          <cell r="O129">
            <v>5.0536599669946591E-3</v>
          </cell>
          <cell r="P129">
            <v>4.857600305322788E-3</v>
          </cell>
          <cell r="Q129">
            <v>1</v>
          </cell>
        </row>
        <row r="130">
          <cell r="A130" t="str">
            <v>F150M</v>
          </cell>
          <cell r="B130" t="str">
            <v>Income Before State Taxes</v>
          </cell>
          <cell r="F130">
            <v>0.35003193557026691</v>
          </cell>
          <cell r="G130">
            <v>0.33718781650695512</v>
          </cell>
          <cell r="H130">
            <v>8.8825758651886022E-2</v>
          </cell>
          <cell r="I130">
            <v>8.8083305543686825E-3</v>
          </cell>
          <cell r="J130">
            <v>9.7541188902669079E-2</v>
          </cell>
          <cell r="K130">
            <v>6.7166567176732356E-3</v>
          </cell>
          <cell r="L130">
            <v>1.3640099412637528E-4</v>
          </cell>
          <cell r="M130">
            <v>1.1759849285107031E-3</v>
          </cell>
          <cell r="N130">
            <v>8.7144287010571989E-2</v>
          </cell>
          <cell r="O130">
            <v>6.9992584159977748E-3</v>
          </cell>
          <cell r="P130">
            <v>1.543234021073161E-2</v>
          </cell>
          <cell r="Q130">
            <v>1</v>
          </cell>
        </row>
        <row r="131">
          <cell r="A131" t="str">
            <v>F151</v>
          </cell>
          <cell r="B131" t="str">
            <v>Depreciation Expense</v>
          </cell>
          <cell r="F131">
            <v>0.3856856628537067</v>
          </cell>
          <cell r="G131">
            <v>0.2587265979626876</v>
          </cell>
          <cell r="H131">
            <v>8.4028318824677803E-2</v>
          </cell>
          <cell r="I131">
            <v>7.2373745199493652E-3</v>
          </cell>
          <cell r="J131">
            <v>0.15149665204258275</v>
          </cell>
          <cell r="K131">
            <v>7.8623508660907518E-3</v>
          </cell>
          <cell r="L131">
            <v>2.9850537202399588E-4</v>
          </cell>
          <cell r="M131">
            <v>4.5538109804565572E-4</v>
          </cell>
          <cell r="N131">
            <v>7.4013040352536308E-2</v>
          </cell>
          <cell r="O131">
            <v>1.5863516775958177E-2</v>
          </cell>
          <cell r="P131">
            <v>1.4332599331741113E-2</v>
          </cell>
          <cell r="Q131">
            <v>1</v>
          </cell>
        </row>
        <row r="132">
          <cell r="A132" t="str">
            <v>F151G</v>
          </cell>
          <cell r="B132" t="str">
            <v>Depreciation Expense</v>
          </cell>
          <cell r="F132">
            <v>0.33292648772097772</v>
          </cell>
          <cell r="G132">
            <v>0.27261022483853048</v>
          </cell>
          <cell r="H132">
            <v>9.0754641415634926E-2</v>
          </cell>
          <cell r="I132">
            <v>2.1066070784884934E-3</v>
          </cell>
          <cell r="J132">
            <v>0.18662426619711922</v>
          </cell>
          <cell r="K132">
            <v>7.2518739817523199E-3</v>
          </cell>
          <cell r="L132">
            <v>2.3094070751542381E-4</v>
          </cell>
          <cell r="M132">
            <v>4.8792824252852368E-4</v>
          </cell>
          <cell r="N132">
            <v>6.9624276143964117E-2</v>
          </cell>
          <cell r="O132">
            <v>1.9625842654286102E-2</v>
          </cell>
          <cell r="P132">
            <v>1.7756911019202796E-2</v>
          </cell>
          <cell r="Q132">
            <v>1</v>
          </cell>
        </row>
        <row r="133">
          <cell r="A133" t="str">
            <v>F151T</v>
          </cell>
          <cell r="B133" t="str">
            <v>Depreciation Expense</v>
          </cell>
          <cell r="F133">
            <v>0.33146140229619098</v>
          </cell>
          <cell r="G133">
            <v>0.27140469002156553</v>
          </cell>
          <cell r="H133">
            <v>9.0352467227403463E-2</v>
          </cell>
          <cell r="I133">
            <v>2.0970635669395601E-3</v>
          </cell>
          <cell r="J133">
            <v>0.19006786453427613</v>
          </cell>
          <cell r="K133">
            <v>7.2196375305601844E-3</v>
          </cell>
          <cell r="L133">
            <v>2.2991334347708555E-4</v>
          </cell>
          <cell r="M133">
            <v>4.8573113964464062E-4</v>
          </cell>
          <cell r="N133">
            <v>6.9317333051256549E-2</v>
          </cell>
          <cell r="O133">
            <v>1.9687352568832247E-2</v>
          </cell>
          <cell r="P133">
            <v>1.7676544719853794E-2</v>
          </cell>
          <cell r="Q133">
            <v>1</v>
          </cell>
        </row>
        <row r="134">
          <cell r="A134" t="str">
            <v>F151D</v>
          </cell>
          <cell r="B134" t="str">
            <v>Depreciation Expense</v>
          </cell>
          <cell r="F134">
            <v>0.60299989761271666</v>
          </cell>
          <cell r="G134">
            <v>0.20441163728761835</v>
          </cell>
          <cell r="H134">
            <v>5.71319705394066E-2</v>
          </cell>
          <cell r="I134">
            <v>2.8826795619965689E-2</v>
          </cell>
          <cell r="J134">
            <v>2.364544331504459E-3</v>
          </cell>
          <cell r="K134">
            <v>1.0521175550498769E-2</v>
          </cell>
          <cell r="L134">
            <v>5.5387744663401648E-4</v>
          </cell>
          <cell r="M134">
            <v>3.1898428376861589E-4</v>
          </cell>
          <cell r="N134">
            <v>9.2549362497726731E-2</v>
          </cell>
          <cell r="O134">
            <v>1.6087741508017108E-4</v>
          </cell>
          <cell r="P134">
            <v>1.6087741508017108E-4</v>
          </cell>
          <cell r="Q134">
            <v>1</v>
          </cell>
        </row>
        <row r="135">
          <cell r="A135" t="str">
            <v>F151R</v>
          </cell>
          <cell r="B135" t="str">
            <v>Depreciation Expense</v>
          </cell>
          <cell r="F135">
            <v>0.87083139955935274</v>
          </cell>
          <cell r="G135">
            <v>1.9459829672089236E-2</v>
          </cell>
          <cell r="H135">
            <v>3.4595842598384894E-4</v>
          </cell>
          <cell r="I135">
            <v>1.0307045851633702E-2</v>
          </cell>
          <cell r="J135">
            <v>6.5144830588063777E-4</v>
          </cell>
          <cell r="K135">
            <v>3.4419518680686586E-3</v>
          </cell>
          <cell r="L135">
            <v>2.6223261067933588E-3</v>
          </cell>
          <cell r="M135">
            <v>5.4775037140818183E-4</v>
          </cell>
          <cell r="N135">
            <v>9.178405668484485E-2</v>
          </cell>
          <cell r="O135">
            <v>4.1165769723894958E-6</v>
          </cell>
          <cell r="P135">
            <v>4.1165769723894958E-6</v>
          </cell>
          <cell r="Q135">
            <v>1</v>
          </cell>
        </row>
        <row r="136">
          <cell r="A136" t="str">
            <v>F151M</v>
          </cell>
          <cell r="B136" t="str">
            <v>Depreciation Expense</v>
          </cell>
          <cell r="F136">
            <v>9.0909090909090912E-2</v>
          </cell>
          <cell r="G136">
            <v>9.0909090909090912E-2</v>
          </cell>
          <cell r="H136">
            <v>9.0909090909090912E-2</v>
          </cell>
          <cell r="I136">
            <v>9.0909090909090912E-2</v>
          </cell>
          <cell r="J136">
            <v>9.0909090909090912E-2</v>
          </cell>
          <cell r="K136">
            <v>9.0909090909090912E-2</v>
          </cell>
          <cell r="L136">
            <v>9.0909090909090912E-2</v>
          </cell>
          <cell r="M136">
            <v>9.0909090909090912E-2</v>
          </cell>
          <cell r="N136">
            <v>9.0909090909090912E-2</v>
          </cell>
          <cell r="O136">
            <v>9.0909090909090912E-2</v>
          </cell>
          <cell r="P136">
            <v>9.0909090909090912E-2</v>
          </cell>
          <cell r="Q136">
            <v>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Function Summary"/>
      <sheetName val="Class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NPC Factors"/>
      <sheetName val="Revenues"/>
      <sheetName val="TransInvest"/>
      <sheetName val="DistInvest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6">
          <cell r="C6" t="str">
            <v>12 Months Ended Jun 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8">
          <cell r="H58">
            <v>5566045566.0353851</v>
          </cell>
        </row>
      </sheetData>
      <sheetData sheetId="12"/>
      <sheetData sheetId="13"/>
      <sheetData sheetId="14"/>
      <sheetData sheetId="15"/>
      <sheetData sheetId="16"/>
      <sheetData sheetId="17">
        <row r="120">
          <cell r="F120" t="str">
            <v>Mo Wgt Fac</v>
          </cell>
        </row>
      </sheetData>
      <sheetData sheetId="18">
        <row r="4">
          <cell r="I4">
            <v>0.74155389074644962</v>
          </cell>
        </row>
      </sheetData>
      <sheetData sheetId="19">
        <row r="250">
          <cell r="AB250" t="str">
            <v>DIS</v>
          </cell>
        </row>
        <row r="609">
          <cell r="AB609">
            <v>0</v>
          </cell>
        </row>
        <row r="629">
          <cell r="AB629">
            <v>0</v>
          </cell>
        </row>
        <row r="662">
          <cell r="AB662">
            <v>0</v>
          </cell>
        </row>
        <row r="663">
          <cell r="AB663">
            <v>0</v>
          </cell>
        </row>
        <row r="664">
          <cell r="AB664">
            <v>0</v>
          </cell>
        </row>
        <row r="665">
          <cell r="AB665">
            <v>0</v>
          </cell>
        </row>
        <row r="666">
          <cell r="AB666">
            <v>0</v>
          </cell>
        </row>
        <row r="667">
          <cell r="AB667">
            <v>0</v>
          </cell>
        </row>
        <row r="959">
          <cell r="AB959">
            <v>57336.339925998895</v>
          </cell>
        </row>
        <row r="1035">
          <cell r="AB1035">
            <v>0</v>
          </cell>
        </row>
        <row r="1068">
          <cell r="AB1068">
            <v>0</v>
          </cell>
        </row>
        <row r="1109">
          <cell r="AB1109">
            <v>0</v>
          </cell>
        </row>
        <row r="1113">
          <cell r="AB1113">
            <v>0</v>
          </cell>
        </row>
        <row r="1376">
          <cell r="AB1376">
            <v>64234.509334369584</v>
          </cell>
        </row>
        <row r="1405">
          <cell r="AB1405">
            <v>64234.509334369468</v>
          </cell>
        </row>
        <row r="1422">
          <cell r="H1422">
            <v>-78653432.161962554</v>
          </cell>
        </row>
        <row r="2142">
          <cell r="AB2142">
            <v>0</v>
          </cell>
        </row>
        <row r="2163">
          <cell r="AB2163">
            <v>82968.914264662017</v>
          </cell>
        </row>
        <row r="2307">
          <cell r="AB2307">
            <v>0</v>
          </cell>
        </row>
        <row r="2466">
          <cell r="AB2466">
            <v>0</v>
          </cell>
        </row>
        <row r="2539">
          <cell r="AB2539">
            <v>0</v>
          </cell>
        </row>
      </sheetData>
      <sheetData sheetId="20"/>
      <sheetData sheetId="21">
        <row r="10">
          <cell r="A10" t="str">
            <v>FACTOR NAME</v>
          </cell>
        </row>
      </sheetData>
      <sheetData sheetId="22">
        <row r="11">
          <cell r="A11" t="str">
            <v>FACTOR</v>
          </cell>
        </row>
      </sheetData>
      <sheetData sheetId="23"/>
      <sheetData sheetId="24">
        <row r="14">
          <cell r="A14" t="str">
            <v>A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elibrary.ferc.gov/idmws/common/opennat.asp?fileID=11980573" TargetMode="External"/><Relationship Id="rId13" Type="http://schemas.openxmlformats.org/officeDocument/2006/relationships/hyperlink" Target="https://elibrary.ferc.gov/idmws/common/opennat.asp?fileID=10142540" TargetMode="External"/><Relationship Id="rId18" Type="http://schemas.openxmlformats.org/officeDocument/2006/relationships/hyperlink" Target="https://elibrary.ferc.gov/idmws/common/opennat.asp?fileID=13070727" TargetMode="External"/><Relationship Id="rId3" Type="http://schemas.openxmlformats.org/officeDocument/2006/relationships/hyperlink" Target="https://www.berkshirehathawayenergyco.com/assets/upload/regulatory-filing/20141231_89_pc_annual_form1.pdf" TargetMode="External"/><Relationship Id="rId21" Type="http://schemas.openxmlformats.org/officeDocument/2006/relationships/hyperlink" Target="https://elibrary.ferc.gov/idmws/common/OpenNat.asp?fileID=9011586:85" TargetMode="External"/><Relationship Id="rId7" Type="http://schemas.openxmlformats.org/officeDocument/2006/relationships/hyperlink" Target="https://www.google.com/url?sa=t&amp;rct=j&amp;q=&amp;esrc=s&amp;source=web&amp;cd=4&amp;ved=0ahUKEwit-5LK2-vTAhXBVbwKHbenD_4QFgg5MAM&amp;url=http%3A%2F%2Fwww.midamerican.com%2Finclude%2Fpdf%2Fsec%2Fferc%2F20101231_89_pc_annual_form1.pdf&amp;usg=AFQjCNHHFu0jkTDyPqPSR0DC5QKZf5-faw&amp;sig2=an" TargetMode="External"/><Relationship Id="rId12" Type="http://schemas.openxmlformats.org/officeDocument/2006/relationships/hyperlink" Target="https://elibrary.ferc.gov/idmws/common/opennat.asp?fileID=10529766" TargetMode="External"/><Relationship Id="rId17" Type="http://schemas.openxmlformats.org/officeDocument/2006/relationships/hyperlink" Target="https://elibrary.ferc.gov/idmws/common/OpenNat.asp?fileID=8053869:53" TargetMode="External"/><Relationship Id="rId2" Type="http://schemas.openxmlformats.org/officeDocument/2006/relationships/hyperlink" Target="https://www.berkshirehathawayenergyco.com/assets/upload/regulatory-filing/2015%20FERC%20Form%20No.%201%20Final.pdf" TargetMode="External"/><Relationship Id="rId16" Type="http://schemas.openxmlformats.org/officeDocument/2006/relationships/hyperlink" Target="https://elibrary.ferc.gov/idmws/common/opennat.asp?fileID=13029133" TargetMode="External"/><Relationship Id="rId20" Type="http://schemas.openxmlformats.org/officeDocument/2006/relationships/hyperlink" Target="https://elibrary.ferc.gov/idmws/common/opennat.asp?fileID=13045159" TargetMode="External"/><Relationship Id="rId1" Type="http://schemas.openxmlformats.org/officeDocument/2006/relationships/hyperlink" Target="https://www.berkshirehathawayenergyco.com/assets/upload/regulatory-filing/PacifiCorp_12.31.2016%20FERC%20Form%20No.%201%20Final.pdf" TargetMode="External"/><Relationship Id="rId6" Type="http://schemas.openxmlformats.org/officeDocument/2006/relationships/hyperlink" Target="https://www.berkshirehathawayenergyco.com/assets/upload/regulatory-filing/20111231_89_pc_annual_form1.pdf" TargetMode="External"/><Relationship Id="rId11" Type="http://schemas.openxmlformats.org/officeDocument/2006/relationships/hyperlink" Target="https://elibrary.ferc.gov/idmws/common/opennat.asp?fileID=10986728" TargetMode="External"/><Relationship Id="rId5" Type="http://schemas.openxmlformats.org/officeDocument/2006/relationships/hyperlink" Target="https://www.berkshirehathawayenergyco.com/assets/upload/regulatory-filing/20121231_89_pc_annual_form1.pdf" TargetMode="External"/><Relationship Id="rId15" Type="http://schemas.openxmlformats.org/officeDocument/2006/relationships/hyperlink" Target="https://elibrary.ferc.gov/idmws/common/opennat.asp?fileID=9556403" TargetMode="External"/><Relationship Id="rId10" Type="http://schemas.openxmlformats.org/officeDocument/2006/relationships/hyperlink" Target="https://elibrary.ferc.gov/idmws/common/opennat.asp?fileID=12332297" TargetMode="External"/><Relationship Id="rId19" Type="http://schemas.openxmlformats.org/officeDocument/2006/relationships/hyperlink" Target="https://elibrary.ferc.gov/idmws/common/opennat.asp?fileID=13068361" TargetMode="External"/><Relationship Id="rId4" Type="http://schemas.openxmlformats.org/officeDocument/2006/relationships/hyperlink" Target="https://www.berkshirehathawayenergyco.com/assets/upload/regulatory-filing/20131231_89_pc_annual_form1.pdf" TargetMode="External"/><Relationship Id="rId9" Type="http://schemas.openxmlformats.org/officeDocument/2006/relationships/hyperlink" Target="https://elibrary.ferc.gov/idmws/common/opennat.asp?fileID=11635986" TargetMode="External"/><Relationship Id="rId14" Type="http://schemas.openxmlformats.org/officeDocument/2006/relationships/hyperlink" Target="https://elibrary.ferc.gov/idmws/common/opennat.asp?fileID=969943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>
      <selection activeCell="I29" sqref="I29"/>
    </sheetView>
  </sheetViews>
  <sheetFormatPr defaultColWidth="8.85546875" defaultRowHeight="1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776"/>
  <sheetViews>
    <sheetView workbookViewId="0">
      <selection activeCell="A19" sqref="A19"/>
    </sheetView>
  </sheetViews>
  <sheetFormatPr defaultColWidth="8.85546875" defaultRowHeight="15"/>
  <cols>
    <col min="1" max="1" width="11.28515625" style="75" bestFit="1" customWidth="1"/>
    <col min="2" max="5" width="8.85546875" style="75"/>
    <col min="6" max="6" width="12.42578125" style="75" customWidth="1"/>
    <col min="7" max="9" width="8.85546875" style="75"/>
    <col min="10" max="12" width="10.28515625" style="75" customWidth="1"/>
    <col min="13" max="21" width="8.85546875" style="4"/>
    <col min="22" max="16384" width="8.85546875" style="75"/>
  </cols>
  <sheetData>
    <row r="1" spans="1:12" s="60" customFormat="1" ht="11.25">
      <c r="B1" s="61" t="s">
        <v>55</v>
      </c>
      <c r="C1" s="62"/>
      <c r="D1" s="62"/>
      <c r="E1" s="62"/>
      <c r="F1" s="63"/>
      <c r="G1" s="63"/>
      <c r="H1" s="63"/>
      <c r="I1" s="63"/>
    </row>
    <row r="2" spans="1:12" s="60" customFormat="1" ht="11.25">
      <c r="B2" s="65" t="s">
        <v>56</v>
      </c>
      <c r="C2" s="65" t="s">
        <v>57</v>
      </c>
      <c r="D2" s="62"/>
      <c r="E2" s="62"/>
      <c r="F2" s="63"/>
      <c r="G2" s="63"/>
      <c r="H2" s="63"/>
      <c r="I2" s="63"/>
    </row>
    <row r="3" spans="1:12" s="60" customFormat="1" ht="11.25">
      <c r="B3" s="65" t="s">
        <v>58</v>
      </c>
      <c r="C3" s="65" t="s">
        <v>59</v>
      </c>
      <c r="D3" s="62"/>
      <c r="E3" s="62"/>
      <c r="F3" s="62"/>
      <c r="J3" s="68"/>
      <c r="K3" s="68"/>
      <c r="L3" s="60" t="s">
        <v>93</v>
      </c>
    </row>
    <row r="4" spans="1:12" s="60" customFormat="1" ht="11.25">
      <c r="B4" s="65" t="s">
        <v>60</v>
      </c>
      <c r="C4" s="65">
        <v>33.43</v>
      </c>
      <c r="D4" s="62"/>
      <c r="E4" s="62"/>
      <c r="F4" s="62"/>
      <c r="L4" s="60" t="s">
        <v>94</v>
      </c>
    </row>
    <row r="5" spans="1:12" s="60" customFormat="1" ht="11.25">
      <c r="B5" s="65" t="s">
        <v>61</v>
      </c>
      <c r="C5" s="65">
        <v>112.02</v>
      </c>
      <c r="D5" s="62"/>
      <c r="E5" s="62"/>
      <c r="F5" s="62"/>
    </row>
    <row r="6" spans="1:12" s="60" customFormat="1" ht="11.25">
      <c r="B6" s="65" t="s">
        <v>62</v>
      </c>
      <c r="C6" s="65">
        <v>339</v>
      </c>
      <c r="D6" s="62"/>
      <c r="E6" s="62"/>
      <c r="F6" s="62"/>
    </row>
    <row r="7" spans="1:12" s="60" customFormat="1" ht="11.25">
      <c r="B7" s="65" t="s">
        <v>63</v>
      </c>
      <c r="C7" s="69" t="s">
        <v>64</v>
      </c>
      <c r="D7" s="62"/>
      <c r="E7" s="62"/>
      <c r="F7" s="62"/>
    </row>
    <row r="8" spans="1:12" s="60" customFormat="1" ht="11.25">
      <c r="B8" s="65" t="s">
        <v>65</v>
      </c>
      <c r="C8" s="65">
        <v>30</v>
      </c>
      <c r="D8" s="62"/>
      <c r="E8" s="62"/>
      <c r="F8" s="62"/>
      <c r="G8" s="70"/>
    </row>
    <row r="9" spans="1:12" s="60" customFormat="1" ht="11.25">
      <c r="B9" s="65" t="s">
        <v>66</v>
      </c>
      <c r="C9" s="71" t="s">
        <v>93</v>
      </c>
      <c r="D9" s="62"/>
      <c r="E9" s="62"/>
      <c r="F9" s="62"/>
    </row>
    <row r="10" spans="1:12" s="60" customFormat="1" ht="11.25">
      <c r="B10" s="65" t="s">
        <v>67</v>
      </c>
      <c r="C10" s="72">
        <v>1</v>
      </c>
      <c r="D10" s="62"/>
      <c r="E10" s="62"/>
      <c r="F10" s="62"/>
    </row>
    <row r="11" spans="1:12" s="60" customFormat="1" ht="11.25">
      <c r="B11" s="65" t="s">
        <v>68</v>
      </c>
      <c r="C11" s="72">
        <v>1.18</v>
      </c>
      <c r="D11" s="62"/>
      <c r="E11" s="62"/>
      <c r="F11" s="62"/>
    </row>
    <row r="12" spans="1:12" s="60" customFormat="1" ht="11.25">
      <c r="B12" s="65" t="s">
        <v>69</v>
      </c>
      <c r="C12" s="72">
        <f>C10/C11</f>
        <v>0.84745762711864414</v>
      </c>
      <c r="D12" s="62"/>
      <c r="E12" s="62"/>
      <c r="F12" s="62"/>
    </row>
    <row r="13" spans="1:12" s="60" customFormat="1" ht="11.25">
      <c r="B13" s="62"/>
      <c r="C13" s="65"/>
      <c r="D13" s="62"/>
      <c r="E13" s="62"/>
      <c r="F13" s="62"/>
      <c r="G13" s="62"/>
      <c r="H13" s="62"/>
    </row>
    <row r="14" spans="1:12" s="60" customFormat="1" ht="11.25">
      <c r="B14" s="62"/>
      <c r="C14" s="62"/>
      <c r="D14" s="62"/>
      <c r="E14" s="62"/>
      <c r="F14" s="62"/>
      <c r="G14" s="62"/>
    </row>
    <row r="15" spans="1:12" s="60" customFormat="1" ht="12.75">
      <c r="B15" s="62"/>
      <c r="C15" s="62" t="s">
        <v>70</v>
      </c>
      <c r="D15" s="62" t="s">
        <v>71</v>
      </c>
      <c r="E15" s="62" t="s">
        <v>72</v>
      </c>
      <c r="F15" s="73" t="s">
        <v>73</v>
      </c>
      <c r="G15" s="64" t="s">
        <v>3</v>
      </c>
    </row>
    <row r="16" spans="1:12" s="60" customFormat="1" ht="12.75">
      <c r="A16" s="74" t="e">
        <f>#REF!</f>
        <v>#REF!</v>
      </c>
      <c r="C16" s="73">
        <v>1</v>
      </c>
      <c r="D16" s="73">
        <v>1</v>
      </c>
      <c r="E16" s="73">
        <v>0</v>
      </c>
      <c r="F16" s="79">
        <f>IF($C$9="south",'RAW PV WATTS'!D19,IF('PV Watts SLC'!$C$9="west",'RAW PV WATTS'!F19,-1))</f>
        <v>0</v>
      </c>
      <c r="G16" s="81">
        <f>F16/1000</f>
        <v>0</v>
      </c>
      <c r="I16" s="80"/>
    </row>
    <row r="17" spans="1:7" s="60" customFormat="1" ht="12.75">
      <c r="A17" s="74" t="e">
        <f>1/24+A16</f>
        <v>#REF!</v>
      </c>
      <c r="C17" s="73">
        <v>1</v>
      </c>
      <c r="D17" s="73">
        <v>1</v>
      </c>
      <c r="E17" s="73">
        <v>1</v>
      </c>
      <c r="F17" s="79">
        <f>IF($C$9="south",'RAW PV WATTS'!D20,IF('PV Watts SLC'!$C$9="west",'RAW PV WATTS'!F20,-1))</f>
        <v>0</v>
      </c>
      <c r="G17" s="81">
        <f t="shared" ref="G17:G80" si="0">F17/1000</f>
        <v>0</v>
      </c>
    </row>
    <row r="18" spans="1:7" s="60" customFormat="1" ht="12.75">
      <c r="A18" s="74" t="e">
        <f t="shared" ref="A18:A81" si="1">1/24+A17</f>
        <v>#REF!</v>
      </c>
      <c r="C18" s="73">
        <v>1</v>
      </c>
      <c r="D18" s="73">
        <v>1</v>
      </c>
      <c r="E18" s="73">
        <v>2</v>
      </c>
      <c r="F18" s="79">
        <f>IF($C$9="south",'RAW PV WATTS'!D21,IF('PV Watts SLC'!$C$9="west",'RAW PV WATTS'!F21,-1))</f>
        <v>0</v>
      </c>
      <c r="G18" s="81">
        <f t="shared" si="0"/>
        <v>0</v>
      </c>
    </row>
    <row r="19" spans="1:7" s="60" customFormat="1" ht="12.75">
      <c r="A19" s="74" t="e">
        <f t="shared" si="1"/>
        <v>#REF!</v>
      </c>
      <c r="C19" s="73">
        <v>1</v>
      </c>
      <c r="D19" s="73">
        <v>1</v>
      </c>
      <c r="E19" s="73">
        <v>3</v>
      </c>
      <c r="F19" s="79">
        <f>IF($C$9="south",'RAW PV WATTS'!D22,IF('PV Watts SLC'!$C$9="west",'RAW PV WATTS'!F22,-1))</f>
        <v>0</v>
      </c>
      <c r="G19" s="81">
        <f t="shared" si="0"/>
        <v>0</v>
      </c>
    </row>
    <row r="20" spans="1:7" s="60" customFormat="1" ht="12.75">
      <c r="A20" s="74" t="e">
        <f t="shared" si="1"/>
        <v>#REF!</v>
      </c>
      <c r="C20" s="73">
        <v>1</v>
      </c>
      <c r="D20" s="73">
        <v>1</v>
      </c>
      <c r="E20" s="73">
        <v>4</v>
      </c>
      <c r="F20" s="79">
        <f>IF($C$9="south",'RAW PV WATTS'!D23,IF('PV Watts SLC'!$C$9="west",'RAW PV WATTS'!F23,-1))</f>
        <v>0</v>
      </c>
      <c r="G20" s="81">
        <f t="shared" si="0"/>
        <v>0</v>
      </c>
    </row>
    <row r="21" spans="1:7" s="60" customFormat="1" ht="12.75">
      <c r="A21" s="74" t="e">
        <f t="shared" si="1"/>
        <v>#REF!</v>
      </c>
      <c r="C21" s="73">
        <v>1</v>
      </c>
      <c r="D21" s="73">
        <v>1</v>
      </c>
      <c r="E21" s="73">
        <v>5</v>
      </c>
      <c r="F21" s="79">
        <f>IF($C$9="south",'RAW PV WATTS'!D24,IF('PV Watts SLC'!$C$9="west",'RAW PV WATTS'!F24,-1))</f>
        <v>0</v>
      </c>
      <c r="G21" s="81">
        <f t="shared" si="0"/>
        <v>0</v>
      </c>
    </row>
    <row r="22" spans="1:7" s="60" customFormat="1" ht="12.75">
      <c r="A22" s="74" t="e">
        <f t="shared" si="1"/>
        <v>#REF!</v>
      </c>
      <c r="C22" s="73">
        <v>1</v>
      </c>
      <c r="D22" s="73">
        <v>1</v>
      </c>
      <c r="E22" s="73">
        <v>6</v>
      </c>
      <c r="F22" s="79">
        <f>IF($C$9="south",'RAW PV WATTS'!D25,IF('PV Watts SLC'!$C$9="west",'RAW PV WATTS'!F25,-1))</f>
        <v>0</v>
      </c>
      <c r="G22" s="81">
        <f t="shared" si="0"/>
        <v>0</v>
      </c>
    </row>
    <row r="23" spans="1:7" s="60" customFormat="1" ht="12.75">
      <c r="A23" s="74" t="e">
        <f t="shared" si="1"/>
        <v>#REF!</v>
      </c>
      <c r="C23" s="73">
        <v>1</v>
      </c>
      <c r="D23" s="73">
        <v>1</v>
      </c>
      <c r="E23" s="73">
        <v>7</v>
      </c>
      <c r="F23" s="79">
        <f>IF($C$9="south",'RAW PV WATTS'!D26,IF('PV Watts SLC'!$C$9="west",'RAW PV WATTS'!F26,-1))</f>
        <v>0</v>
      </c>
      <c r="G23" s="81">
        <f t="shared" si="0"/>
        <v>0</v>
      </c>
    </row>
    <row r="24" spans="1:7" s="60" customFormat="1" ht="12.75">
      <c r="A24" s="74" t="e">
        <f t="shared" si="1"/>
        <v>#REF!</v>
      </c>
      <c r="C24" s="73">
        <v>1</v>
      </c>
      <c r="D24" s="73">
        <v>1</v>
      </c>
      <c r="E24" s="73">
        <v>8</v>
      </c>
      <c r="F24" s="79">
        <f>IF($C$9="south",'RAW PV WATTS'!D27,IF('PV Watts SLC'!$C$9="west",'RAW PV WATTS'!F27,-1))</f>
        <v>124.91500000000001</v>
      </c>
      <c r="G24" s="81">
        <f t="shared" si="0"/>
        <v>0.12491500000000001</v>
      </c>
    </row>
    <row r="25" spans="1:7" s="60" customFormat="1" ht="12.75">
      <c r="A25" s="74" t="e">
        <f t="shared" si="1"/>
        <v>#REF!</v>
      </c>
      <c r="C25" s="73">
        <v>1</v>
      </c>
      <c r="D25" s="73">
        <v>1</v>
      </c>
      <c r="E25" s="73">
        <v>9</v>
      </c>
      <c r="F25" s="79">
        <f>IF($C$9="south",'RAW PV WATTS'!D28,IF('PV Watts SLC'!$C$9="west",'RAW PV WATTS'!F28,-1))</f>
        <v>304.62299999999999</v>
      </c>
      <c r="G25" s="81">
        <f t="shared" si="0"/>
        <v>0.30462299999999998</v>
      </c>
    </row>
    <row r="26" spans="1:7" s="60" customFormat="1" ht="12.75">
      <c r="A26" s="74" t="e">
        <f t="shared" si="1"/>
        <v>#REF!</v>
      </c>
      <c r="C26" s="73">
        <v>1</v>
      </c>
      <c r="D26" s="73">
        <v>1</v>
      </c>
      <c r="E26" s="73">
        <v>10</v>
      </c>
      <c r="F26" s="79">
        <f>IF($C$9="south",'RAW PV WATTS'!D29,IF('PV Watts SLC'!$C$9="west",'RAW PV WATTS'!F29,-1))</f>
        <v>382.48599999999999</v>
      </c>
      <c r="G26" s="81">
        <f t="shared" si="0"/>
        <v>0.38248599999999999</v>
      </c>
    </row>
    <row r="27" spans="1:7" s="60" customFormat="1" ht="12.75">
      <c r="A27" s="74" t="e">
        <f t="shared" si="1"/>
        <v>#REF!</v>
      </c>
      <c r="C27" s="73">
        <v>1</v>
      </c>
      <c r="D27" s="73">
        <v>1</v>
      </c>
      <c r="E27" s="73">
        <v>11</v>
      </c>
      <c r="F27" s="79">
        <f>IF($C$9="south",'RAW PV WATTS'!D30,IF('PV Watts SLC'!$C$9="west",'RAW PV WATTS'!F30,-1))</f>
        <v>456.34800000000001</v>
      </c>
      <c r="G27" s="81">
        <f t="shared" si="0"/>
        <v>0.45634800000000003</v>
      </c>
    </row>
    <row r="28" spans="1:7" s="60" customFormat="1" ht="12.75">
      <c r="A28" s="74" t="e">
        <f t="shared" si="1"/>
        <v>#REF!</v>
      </c>
      <c r="C28" s="73">
        <v>1</v>
      </c>
      <c r="D28" s="73">
        <v>1</v>
      </c>
      <c r="E28" s="73">
        <v>12</v>
      </c>
      <c r="F28" s="79">
        <f>IF($C$9="south",'RAW PV WATTS'!D31,IF('PV Watts SLC'!$C$9="west",'RAW PV WATTS'!F31,-1))</f>
        <v>329.012</v>
      </c>
      <c r="G28" s="81">
        <f t="shared" si="0"/>
        <v>0.32901200000000003</v>
      </c>
    </row>
    <row r="29" spans="1:7" s="60" customFormat="1" ht="12.75">
      <c r="A29" s="74" t="e">
        <f t="shared" si="1"/>
        <v>#REF!</v>
      </c>
      <c r="C29" s="73">
        <v>1</v>
      </c>
      <c r="D29" s="73">
        <v>1</v>
      </c>
      <c r="E29" s="73">
        <v>13</v>
      </c>
      <c r="F29" s="79">
        <f>IF($C$9="south",'RAW PV WATTS'!D32,IF('PV Watts SLC'!$C$9="west",'RAW PV WATTS'!F32,-1))</f>
        <v>132.24600000000001</v>
      </c>
      <c r="G29" s="81">
        <f t="shared" si="0"/>
        <v>0.132246</v>
      </c>
    </row>
    <row r="30" spans="1:7" s="60" customFormat="1" ht="12.75">
      <c r="A30" s="74" t="e">
        <f t="shared" si="1"/>
        <v>#REF!</v>
      </c>
      <c r="C30" s="73">
        <v>1</v>
      </c>
      <c r="D30" s="73">
        <v>1</v>
      </c>
      <c r="E30" s="73">
        <v>14</v>
      </c>
      <c r="F30" s="79">
        <f>IF($C$9="south",'RAW PV WATTS'!D33,IF('PV Watts SLC'!$C$9="west",'RAW PV WATTS'!F33,-1))</f>
        <v>104.514</v>
      </c>
      <c r="G30" s="81">
        <f t="shared" si="0"/>
        <v>0.104514</v>
      </c>
    </row>
    <row r="31" spans="1:7" s="60" customFormat="1" ht="12.75">
      <c r="A31" s="74" t="e">
        <f t="shared" si="1"/>
        <v>#REF!</v>
      </c>
      <c r="C31" s="73">
        <v>1</v>
      </c>
      <c r="D31" s="73">
        <v>1</v>
      </c>
      <c r="E31" s="73">
        <v>15</v>
      </c>
      <c r="F31" s="79">
        <f>IF($C$9="south",'RAW PV WATTS'!D34,IF('PV Watts SLC'!$C$9="west",'RAW PV WATTS'!F34,-1))</f>
        <v>46.494999999999997</v>
      </c>
      <c r="G31" s="81">
        <f t="shared" si="0"/>
        <v>4.6494999999999995E-2</v>
      </c>
    </row>
    <row r="32" spans="1:7" s="60" customFormat="1" ht="12.75">
      <c r="A32" s="74" t="e">
        <f t="shared" si="1"/>
        <v>#REF!</v>
      </c>
      <c r="C32" s="73">
        <v>1</v>
      </c>
      <c r="D32" s="73">
        <v>1</v>
      </c>
      <c r="E32" s="73">
        <v>16</v>
      </c>
      <c r="F32" s="79">
        <f>IF($C$9="south",'RAW PV WATTS'!D35,IF('PV Watts SLC'!$C$9="west",'RAW PV WATTS'!F35,-1))</f>
        <v>13.255000000000001</v>
      </c>
      <c r="G32" s="81">
        <f t="shared" si="0"/>
        <v>1.3255000000000001E-2</v>
      </c>
    </row>
    <row r="33" spans="1:12" s="60" customFormat="1" ht="12.75">
      <c r="A33" s="74" t="e">
        <f t="shared" si="1"/>
        <v>#REF!</v>
      </c>
      <c r="C33" s="73">
        <v>1</v>
      </c>
      <c r="D33" s="73">
        <v>1</v>
      </c>
      <c r="E33" s="73">
        <v>17</v>
      </c>
      <c r="F33" s="79">
        <f>IF($C$9="south",'RAW PV WATTS'!D36,IF('PV Watts SLC'!$C$9="west",'RAW PV WATTS'!F36,-1))</f>
        <v>0</v>
      </c>
      <c r="G33" s="81">
        <f t="shared" si="0"/>
        <v>0</v>
      </c>
    </row>
    <row r="34" spans="1:12" s="60" customFormat="1" ht="12.75">
      <c r="A34" s="74" t="e">
        <f t="shared" si="1"/>
        <v>#REF!</v>
      </c>
      <c r="C34" s="73">
        <v>1</v>
      </c>
      <c r="D34" s="73">
        <v>1</v>
      </c>
      <c r="E34" s="73">
        <v>18</v>
      </c>
      <c r="F34" s="79">
        <f>IF($C$9="south",'RAW PV WATTS'!D37,IF('PV Watts SLC'!$C$9="west",'RAW PV WATTS'!F37,-1))</f>
        <v>0</v>
      </c>
      <c r="G34" s="81">
        <f t="shared" si="0"/>
        <v>0</v>
      </c>
      <c r="J34" s="67"/>
      <c r="K34" s="67"/>
      <c r="L34" s="67"/>
    </row>
    <row r="35" spans="1:12" s="60" customFormat="1" ht="12.75">
      <c r="A35" s="74" t="e">
        <f t="shared" si="1"/>
        <v>#REF!</v>
      </c>
      <c r="C35" s="73">
        <v>1</v>
      </c>
      <c r="D35" s="73">
        <v>1</v>
      </c>
      <c r="E35" s="73">
        <v>19</v>
      </c>
      <c r="F35" s="79">
        <f>IF($C$9="south",'RAW PV WATTS'!D38,IF('PV Watts SLC'!$C$9="west",'RAW PV WATTS'!F38,-1))</f>
        <v>0</v>
      </c>
      <c r="G35" s="81">
        <f t="shared" si="0"/>
        <v>0</v>
      </c>
      <c r="J35" s="67"/>
      <c r="K35" s="67"/>
      <c r="L35" s="67"/>
    </row>
    <row r="36" spans="1:12" s="60" customFormat="1" ht="12.75">
      <c r="A36" s="74" t="e">
        <f t="shared" si="1"/>
        <v>#REF!</v>
      </c>
      <c r="C36" s="73">
        <v>1</v>
      </c>
      <c r="D36" s="73">
        <v>1</v>
      </c>
      <c r="E36" s="73">
        <v>20</v>
      </c>
      <c r="F36" s="79">
        <f>IF($C$9="south",'RAW PV WATTS'!D39,IF('PV Watts SLC'!$C$9="west",'RAW PV WATTS'!F39,-1))</f>
        <v>0</v>
      </c>
      <c r="G36" s="81">
        <f t="shared" si="0"/>
        <v>0</v>
      </c>
      <c r="J36" s="67"/>
      <c r="K36" s="67"/>
      <c r="L36" s="67"/>
    </row>
    <row r="37" spans="1:12" s="60" customFormat="1" ht="12.75">
      <c r="A37" s="74" t="e">
        <f t="shared" si="1"/>
        <v>#REF!</v>
      </c>
      <c r="C37" s="73">
        <v>1</v>
      </c>
      <c r="D37" s="73">
        <v>1</v>
      </c>
      <c r="E37" s="73">
        <v>21</v>
      </c>
      <c r="F37" s="79">
        <f>IF($C$9="south",'RAW PV WATTS'!D40,IF('PV Watts SLC'!$C$9="west",'RAW PV WATTS'!F40,-1))</f>
        <v>0</v>
      </c>
      <c r="G37" s="81">
        <f t="shared" si="0"/>
        <v>0</v>
      </c>
      <c r="J37" s="67"/>
      <c r="K37" s="67"/>
      <c r="L37" s="67"/>
    </row>
    <row r="38" spans="1:12" s="60" customFormat="1" ht="12.75">
      <c r="A38" s="74" t="e">
        <f t="shared" si="1"/>
        <v>#REF!</v>
      </c>
      <c r="C38" s="73">
        <v>1</v>
      </c>
      <c r="D38" s="73">
        <v>1</v>
      </c>
      <c r="E38" s="73">
        <v>22</v>
      </c>
      <c r="F38" s="79">
        <f>IF($C$9="south",'RAW PV WATTS'!D41,IF('PV Watts SLC'!$C$9="west",'RAW PV WATTS'!F41,-1))</f>
        <v>0</v>
      </c>
      <c r="G38" s="81">
        <f t="shared" si="0"/>
        <v>0</v>
      </c>
      <c r="J38" s="67"/>
      <c r="K38" s="67"/>
      <c r="L38" s="67"/>
    </row>
    <row r="39" spans="1:12" s="60" customFormat="1" ht="12.75">
      <c r="A39" s="74" t="e">
        <f t="shared" si="1"/>
        <v>#REF!</v>
      </c>
      <c r="C39" s="73">
        <v>1</v>
      </c>
      <c r="D39" s="73">
        <v>1</v>
      </c>
      <c r="E39" s="73">
        <v>23</v>
      </c>
      <c r="F39" s="79">
        <f>IF($C$9="south",'RAW PV WATTS'!D42,IF('PV Watts SLC'!$C$9="west",'RAW PV WATTS'!F42,-1))</f>
        <v>0</v>
      </c>
      <c r="G39" s="81">
        <f t="shared" si="0"/>
        <v>0</v>
      </c>
      <c r="J39" s="67"/>
      <c r="K39" s="67"/>
      <c r="L39" s="67"/>
    </row>
    <row r="40" spans="1:12" s="60" customFormat="1" ht="12.75">
      <c r="A40" s="74" t="e">
        <f t="shared" si="1"/>
        <v>#REF!</v>
      </c>
      <c r="C40" s="73">
        <v>1</v>
      </c>
      <c r="D40" s="73">
        <v>2</v>
      </c>
      <c r="E40" s="73">
        <v>0</v>
      </c>
      <c r="F40" s="79">
        <f>IF($C$9="south",'RAW PV WATTS'!D43,IF('PV Watts SLC'!$C$9="west",'RAW PV WATTS'!F43,-1))</f>
        <v>0</v>
      </c>
      <c r="G40" s="81">
        <f t="shared" si="0"/>
        <v>0</v>
      </c>
      <c r="J40" s="67"/>
      <c r="K40" s="67"/>
      <c r="L40" s="67"/>
    </row>
    <row r="41" spans="1:12" s="60" customFormat="1" ht="12.75">
      <c r="A41" s="74" t="e">
        <f t="shared" si="1"/>
        <v>#REF!</v>
      </c>
      <c r="C41" s="73">
        <v>1</v>
      </c>
      <c r="D41" s="73">
        <v>2</v>
      </c>
      <c r="E41" s="73">
        <v>1</v>
      </c>
      <c r="F41" s="79">
        <f>IF($C$9="south",'RAW PV WATTS'!D44,IF('PV Watts SLC'!$C$9="west",'RAW PV WATTS'!F44,-1))</f>
        <v>0</v>
      </c>
      <c r="G41" s="81">
        <f t="shared" si="0"/>
        <v>0</v>
      </c>
      <c r="J41" s="67"/>
      <c r="K41" s="67"/>
      <c r="L41" s="67"/>
    </row>
    <row r="42" spans="1:12" s="60" customFormat="1" ht="12.75">
      <c r="A42" s="74" t="e">
        <f t="shared" si="1"/>
        <v>#REF!</v>
      </c>
      <c r="C42" s="73">
        <v>1</v>
      </c>
      <c r="D42" s="73">
        <v>2</v>
      </c>
      <c r="E42" s="73">
        <v>2</v>
      </c>
      <c r="F42" s="79">
        <f>IF($C$9="south",'RAW PV WATTS'!D45,IF('PV Watts SLC'!$C$9="west",'RAW PV WATTS'!F45,-1))</f>
        <v>0</v>
      </c>
      <c r="G42" s="81">
        <f t="shared" si="0"/>
        <v>0</v>
      </c>
      <c r="J42" s="67"/>
      <c r="K42" s="67"/>
      <c r="L42" s="67"/>
    </row>
    <row r="43" spans="1:12" s="60" customFormat="1" ht="12.75">
      <c r="A43" s="74" t="e">
        <f t="shared" si="1"/>
        <v>#REF!</v>
      </c>
      <c r="C43" s="73">
        <v>1</v>
      </c>
      <c r="D43" s="73">
        <v>2</v>
      </c>
      <c r="E43" s="73">
        <v>3</v>
      </c>
      <c r="F43" s="79">
        <f>IF($C$9="south",'RAW PV WATTS'!D46,IF('PV Watts SLC'!$C$9="west",'RAW PV WATTS'!F46,-1))</f>
        <v>0</v>
      </c>
      <c r="G43" s="81">
        <f t="shared" si="0"/>
        <v>0</v>
      </c>
      <c r="J43" s="67"/>
      <c r="K43" s="67"/>
      <c r="L43" s="67"/>
    </row>
    <row r="44" spans="1:12" s="60" customFormat="1" ht="12.75">
      <c r="A44" s="74" t="e">
        <f t="shared" si="1"/>
        <v>#REF!</v>
      </c>
      <c r="C44" s="73">
        <v>1</v>
      </c>
      <c r="D44" s="73">
        <v>2</v>
      </c>
      <c r="E44" s="73">
        <v>4</v>
      </c>
      <c r="F44" s="79">
        <f>IF($C$9="south",'RAW PV WATTS'!D47,IF('PV Watts SLC'!$C$9="west",'RAW PV WATTS'!F47,-1))</f>
        <v>0</v>
      </c>
      <c r="G44" s="81">
        <f t="shared" si="0"/>
        <v>0</v>
      </c>
      <c r="J44" s="67"/>
      <c r="K44" s="67"/>
      <c r="L44" s="67"/>
    </row>
    <row r="45" spans="1:12" s="60" customFormat="1" ht="12.75">
      <c r="A45" s="74" t="e">
        <f t="shared" si="1"/>
        <v>#REF!</v>
      </c>
      <c r="C45" s="73">
        <v>1</v>
      </c>
      <c r="D45" s="73">
        <v>2</v>
      </c>
      <c r="E45" s="73">
        <v>5</v>
      </c>
      <c r="F45" s="79">
        <f>IF($C$9="south",'RAW PV WATTS'!D48,IF('PV Watts SLC'!$C$9="west",'RAW PV WATTS'!F48,-1))</f>
        <v>0</v>
      </c>
      <c r="G45" s="81">
        <f t="shared" si="0"/>
        <v>0</v>
      </c>
      <c r="J45" s="67"/>
      <c r="K45" s="67"/>
      <c r="L45" s="67"/>
    </row>
    <row r="46" spans="1:12" s="60" customFormat="1" ht="12.75">
      <c r="A46" s="74" t="e">
        <f t="shared" si="1"/>
        <v>#REF!</v>
      </c>
      <c r="C46" s="73">
        <v>1</v>
      </c>
      <c r="D46" s="73">
        <v>2</v>
      </c>
      <c r="E46" s="73">
        <v>6</v>
      </c>
      <c r="F46" s="79">
        <f>IF($C$9="south",'RAW PV WATTS'!D49,IF('PV Watts SLC'!$C$9="west",'RAW PV WATTS'!F49,-1))</f>
        <v>0</v>
      </c>
      <c r="G46" s="81">
        <f t="shared" si="0"/>
        <v>0</v>
      </c>
      <c r="J46" s="67"/>
      <c r="K46" s="67"/>
      <c r="L46" s="67"/>
    </row>
    <row r="47" spans="1:12" s="60" customFormat="1" ht="12.75">
      <c r="A47" s="74" t="e">
        <f t="shared" si="1"/>
        <v>#REF!</v>
      </c>
      <c r="C47" s="73">
        <v>1</v>
      </c>
      <c r="D47" s="73">
        <v>2</v>
      </c>
      <c r="E47" s="73">
        <v>7</v>
      </c>
      <c r="F47" s="79">
        <f>IF($C$9="south",'RAW PV WATTS'!D50,IF('PV Watts SLC'!$C$9="west",'RAW PV WATTS'!F50,-1))</f>
        <v>0</v>
      </c>
      <c r="G47" s="81">
        <f t="shared" si="0"/>
        <v>0</v>
      </c>
      <c r="J47" s="67"/>
      <c r="K47" s="67"/>
      <c r="L47" s="67"/>
    </row>
    <row r="48" spans="1:12" s="60" customFormat="1" ht="12.75">
      <c r="A48" s="74" t="e">
        <f t="shared" si="1"/>
        <v>#REF!</v>
      </c>
      <c r="C48" s="73">
        <v>1</v>
      </c>
      <c r="D48" s="73">
        <v>2</v>
      </c>
      <c r="E48" s="73">
        <v>8</v>
      </c>
      <c r="F48" s="79">
        <f>IF($C$9="south",'RAW PV WATTS'!D51,IF('PV Watts SLC'!$C$9="west",'RAW PV WATTS'!F51,-1))</f>
        <v>23.039000000000001</v>
      </c>
      <c r="G48" s="81">
        <f t="shared" si="0"/>
        <v>2.3039E-2</v>
      </c>
    </row>
    <row r="49" spans="1:12" s="60" customFormat="1" ht="12.75">
      <c r="A49" s="74" t="e">
        <f t="shared" si="1"/>
        <v>#REF!</v>
      </c>
      <c r="C49" s="73">
        <v>1</v>
      </c>
      <c r="D49" s="73">
        <v>2</v>
      </c>
      <c r="E49" s="73">
        <v>9</v>
      </c>
      <c r="F49" s="79">
        <f>IF($C$9="south",'RAW PV WATTS'!D52,IF('PV Watts SLC'!$C$9="west",'RAW PV WATTS'!F52,-1))</f>
        <v>69.572000000000003</v>
      </c>
      <c r="G49" s="81">
        <f t="shared" si="0"/>
        <v>6.9572000000000009E-2</v>
      </c>
      <c r="J49" s="67"/>
      <c r="K49" s="67"/>
      <c r="L49" s="67"/>
    </row>
    <row r="50" spans="1:12" s="60" customFormat="1" ht="12.75">
      <c r="A50" s="74" t="e">
        <f t="shared" si="1"/>
        <v>#REF!</v>
      </c>
      <c r="C50" s="73">
        <v>1</v>
      </c>
      <c r="D50" s="73">
        <v>2</v>
      </c>
      <c r="E50" s="73">
        <v>10</v>
      </c>
      <c r="F50" s="79">
        <f>IF($C$9="south",'RAW PV WATTS'!D53,IF('PV Watts SLC'!$C$9="west",'RAW PV WATTS'!F53,-1))</f>
        <v>111.67700000000001</v>
      </c>
      <c r="G50" s="81">
        <f t="shared" si="0"/>
        <v>0.11167700000000001</v>
      </c>
      <c r="J50" s="67"/>
      <c r="K50" s="67"/>
      <c r="L50" s="67"/>
    </row>
    <row r="51" spans="1:12" s="60" customFormat="1" ht="12.75">
      <c r="A51" s="74" t="e">
        <f t="shared" si="1"/>
        <v>#REF!</v>
      </c>
      <c r="C51" s="73">
        <v>1</v>
      </c>
      <c r="D51" s="73">
        <v>2</v>
      </c>
      <c r="E51" s="73">
        <v>11</v>
      </c>
      <c r="F51" s="79">
        <f>IF($C$9="south",'RAW PV WATTS'!D54,IF('PV Watts SLC'!$C$9="west",'RAW PV WATTS'!F54,-1))</f>
        <v>160.31800000000001</v>
      </c>
      <c r="G51" s="81">
        <f t="shared" si="0"/>
        <v>0.16031800000000002</v>
      </c>
      <c r="J51" s="67"/>
      <c r="K51" s="67"/>
      <c r="L51" s="67"/>
    </row>
    <row r="52" spans="1:12" s="60" customFormat="1" ht="12.75">
      <c r="A52" s="74" t="e">
        <f t="shared" si="1"/>
        <v>#REF!</v>
      </c>
      <c r="C52" s="73">
        <v>1</v>
      </c>
      <c r="D52" s="73">
        <v>2</v>
      </c>
      <c r="E52" s="73">
        <v>12</v>
      </c>
      <c r="F52" s="79">
        <f>IF($C$9="south",'RAW PV WATTS'!D55,IF('PV Watts SLC'!$C$9="west",'RAW PV WATTS'!F55,-1))</f>
        <v>231.00700000000001</v>
      </c>
      <c r="G52" s="81">
        <f t="shared" si="0"/>
        <v>0.23100700000000002</v>
      </c>
      <c r="J52" s="67"/>
      <c r="K52" s="67"/>
      <c r="L52" s="67"/>
    </row>
    <row r="53" spans="1:12" s="60" customFormat="1" ht="12.75">
      <c r="A53" s="74" t="e">
        <f t="shared" si="1"/>
        <v>#REF!</v>
      </c>
      <c r="C53" s="73">
        <v>1</v>
      </c>
      <c r="D53" s="73">
        <v>2</v>
      </c>
      <c r="E53" s="73">
        <v>13</v>
      </c>
      <c r="F53" s="79">
        <f>IF($C$9="south",'RAW PV WATTS'!D56,IF('PV Watts SLC'!$C$9="west",'RAW PV WATTS'!F56,-1))</f>
        <v>166.048</v>
      </c>
      <c r="G53" s="81">
        <f t="shared" si="0"/>
        <v>0.166048</v>
      </c>
      <c r="J53" s="67"/>
      <c r="K53" s="67"/>
      <c r="L53" s="67"/>
    </row>
    <row r="54" spans="1:12" s="60" customFormat="1" ht="12.75">
      <c r="A54" s="74" t="e">
        <f t="shared" si="1"/>
        <v>#REF!</v>
      </c>
      <c r="C54" s="73">
        <v>1</v>
      </c>
      <c r="D54" s="73">
        <v>2</v>
      </c>
      <c r="E54" s="73">
        <v>14</v>
      </c>
      <c r="F54" s="79">
        <f>IF($C$9="south",'RAW PV WATTS'!D57,IF('PV Watts SLC'!$C$9="west",'RAW PV WATTS'!F57,-1))</f>
        <v>142.68100000000001</v>
      </c>
      <c r="G54" s="81">
        <f t="shared" si="0"/>
        <v>0.142681</v>
      </c>
      <c r="J54" s="67"/>
      <c r="K54" s="67"/>
      <c r="L54" s="67"/>
    </row>
    <row r="55" spans="1:12" s="60" customFormat="1" ht="12.75">
      <c r="A55" s="74" t="e">
        <f t="shared" si="1"/>
        <v>#REF!</v>
      </c>
      <c r="C55" s="73">
        <v>1</v>
      </c>
      <c r="D55" s="73">
        <v>2</v>
      </c>
      <c r="E55" s="73">
        <v>15</v>
      </c>
      <c r="F55" s="79">
        <f>IF($C$9="south",'RAW PV WATTS'!D58,IF('PV Watts SLC'!$C$9="west",'RAW PV WATTS'!F58,-1))</f>
        <v>123.59399999999999</v>
      </c>
      <c r="G55" s="81">
        <f t="shared" si="0"/>
        <v>0.123594</v>
      </c>
      <c r="J55" s="67"/>
      <c r="K55" s="67"/>
      <c r="L55" s="67"/>
    </row>
    <row r="56" spans="1:12" s="60" customFormat="1" ht="12.75">
      <c r="A56" s="74" t="e">
        <f t="shared" si="1"/>
        <v>#REF!</v>
      </c>
      <c r="C56" s="73">
        <v>1</v>
      </c>
      <c r="D56" s="73">
        <v>2</v>
      </c>
      <c r="E56" s="73">
        <v>16</v>
      </c>
      <c r="F56" s="79">
        <f>IF($C$9="south",'RAW PV WATTS'!D59,IF('PV Watts SLC'!$C$9="west",'RAW PV WATTS'!F59,-1))</f>
        <v>33.844000000000001</v>
      </c>
      <c r="G56" s="81">
        <f t="shared" si="0"/>
        <v>3.3843999999999999E-2</v>
      </c>
      <c r="J56" s="67"/>
      <c r="K56" s="67"/>
      <c r="L56" s="67"/>
    </row>
    <row r="57" spans="1:12" s="60" customFormat="1" ht="12.75">
      <c r="A57" s="74" t="e">
        <f t="shared" si="1"/>
        <v>#REF!</v>
      </c>
      <c r="C57" s="73">
        <v>1</v>
      </c>
      <c r="D57" s="73">
        <v>2</v>
      </c>
      <c r="E57" s="73">
        <v>17</v>
      </c>
      <c r="F57" s="79">
        <f>IF($C$9="south",'RAW PV WATTS'!D60,IF('PV Watts SLC'!$C$9="west",'RAW PV WATTS'!F60,-1))</f>
        <v>0</v>
      </c>
      <c r="G57" s="81">
        <f t="shared" si="0"/>
        <v>0</v>
      </c>
      <c r="J57" s="67"/>
      <c r="K57" s="67"/>
      <c r="L57" s="67"/>
    </row>
    <row r="58" spans="1:12" s="60" customFormat="1" ht="12.75">
      <c r="A58" s="74" t="e">
        <f t="shared" si="1"/>
        <v>#REF!</v>
      </c>
      <c r="C58" s="73">
        <v>1</v>
      </c>
      <c r="D58" s="73">
        <v>2</v>
      </c>
      <c r="E58" s="73">
        <v>18</v>
      </c>
      <c r="F58" s="79">
        <f>IF($C$9="south",'RAW PV WATTS'!D61,IF('PV Watts SLC'!$C$9="west",'RAW PV WATTS'!F61,-1))</f>
        <v>0</v>
      </c>
      <c r="G58" s="81">
        <f t="shared" si="0"/>
        <v>0</v>
      </c>
      <c r="J58" s="67"/>
      <c r="K58" s="67"/>
      <c r="L58" s="67"/>
    </row>
    <row r="59" spans="1:12" s="60" customFormat="1" ht="12.75">
      <c r="A59" s="74" t="e">
        <f t="shared" si="1"/>
        <v>#REF!</v>
      </c>
      <c r="C59" s="73">
        <v>1</v>
      </c>
      <c r="D59" s="73">
        <v>2</v>
      </c>
      <c r="E59" s="73">
        <v>19</v>
      </c>
      <c r="F59" s="79">
        <f>IF($C$9="south",'RAW PV WATTS'!D62,IF('PV Watts SLC'!$C$9="west",'RAW PV WATTS'!F62,-1))</f>
        <v>0</v>
      </c>
      <c r="G59" s="81">
        <f t="shared" si="0"/>
        <v>0</v>
      </c>
      <c r="J59" s="67"/>
      <c r="K59" s="67"/>
      <c r="L59" s="67"/>
    </row>
    <row r="60" spans="1:12" s="60" customFormat="1" ht="12.75">
      <c r="A60" s="74" t="e">
        <f t="shared" si="1"/>
        <v>#REF!</v>
      </c>
      <c r="C60" s="73">
        <v>1</v>
      </c>
      <c r="D60" s="73">
        <v>2</v>
      </c>
      <c r="E60" s="73">
        <v>20</v>
      </c>
      <c r="F60" s="79">
        <f>IF($C$9="south",'RAW PV WATTS'!D63,IF('PV Watts SLC'!$C$9="west",'RAW PV WATTS'!F63,-1))</f>
        <v>0</v>
      </c>
      <c r="G60" s="81">
        <f t="shared" si="0"/>
        <v>0</v>
      </c>
      <c r="J60" s="67"/>
      <c r="K60" s="67"/>
      <c r="L60" s="67"/>
    </row>
    <row r="61" spans="1:12" s="60" customFormat="1" ht="12.75">
      <c r="A61" s="74" t="e">
        <f t="shared" si="1"/>
        <v>#REF!</v>
      </c>
      <c r="C61" s="73">
        <v>1</v>
      </c>
      <c r="D61" s="73">
        <v>2</v>
      </c>
      <c r="E61" s="73">
        <v>21</v>
      </c>
      <c r="F61" s="79">
        <f>IF($C$9="south",'RAW PV WATTS'!D64,IF('PV Watts SLC'!$C$9="west",'RAW PV WATTS'!F64,-1))</f>
        <v>0</v>
      </c>
      <c r="G61" s="81">
        <f t="shared" si="0"/>
        <v>0</v>
      </c>
      <c r="J61" s="67"/>
      <c r="K61" s="67"/>
      <c r="L61" s="67"/>
    </row>
    <row r="62" spans="1:12" s="60" customFormat="1" ht="12.75">
      <c r="A62" s="74" t="e">
        <f t="shared" si="1"/>
        <v>#REF!</v>
      </c>
      <c r="C62" s="73">
        <v>1</v>
      </c>
      <c r="D62" s="73">
        <v>2</v>
      </c>
      <c r="E62" s="73">
        <v>22</v>
      </c>
      <c r="F62" s="79">
        <f>IF($C$9="south",'RAW PV WATTS'!D65,IF('PV Watts SLC'!$C$9="west",'RAW PV WATTS'!F65,-1))</f>
        <v>0</v>
      </c>
      <c r="G62" s="81">
        <f t="shared" si="0"/>
        <v>0</v>
      </c>
      <c r="J62" s="67"/>
      <c r="K62" s="67"/>
      <c r="L62" s="67"/>
    </row>
    <row r="63" spans="1:12" s="60" customFormat="1" ht="12.75">
      <c r="A63" s="74" t="e">
        <f t="shared" si="1"/>
        <v>#REF!</v>
      </c>
      <c r="C63" s="73">
        <v>1</v>
      </c>
      <c r="D63" s="73">
        <v>2</v>
      </c>
      <c r="E63" s="73">
        <v>23</v>
      </c>
      <c r="F63" s="79">
        <f>IF($C$9="south",'RAW PV WATTS'!D66,IF('PV Watts SLC'!$C$9="west",'RAW PV WATTS'!F66,-1))</f>
        <v>0</v>
      </c>
      <c r="G63" s="81">
        <f t="shared" si="0"/>
        <v>0</v>
      </c>
    </row>
    <row r="64" spans="1:12" s="60" customFormat="1" ht="12.75">
      <c r="A64" s="74" t="e">
        <f t="shared" si="1"/>
        <v>#REF!</v>
      </c>
      <c r="C64" s="73">
        <v>1</v>
      </c>
      <c r="D64" s="73">
        <v>3</v>
      </c>
      <c r="E64" s="73">
        <v>0</v>
      </c>
      <c r="F64" s="79">
        <f>IF($C$9="south",'RAW PV WATTS'!D67,IF('PV Watts SLC'!$C$9="west",'RAW PV WATTS'!F67,-1))</f>
        <v>0</v>
      </c>
      <c r="G64" s="81">
        <f t="shared" si="0"/>
        <v>0</v>
      </c>
      <c r="J64" s="67"/>
      <c r="K64" s="67"/>
      <c r="L64" s="67"/>
    </row>
    <row r="65" spans="1:12" s="60" customFormat="1" ht="12.75">
      <c r="A65" s="74" t="e">
        <f t="shared" si="1"/>
        <v>#REF!</v>
      </c>
      <c r="C65" s="73">
        <v>1</v>
      </c>
      <c r="D65" s="73">
        <v>3</v>
      </c>
      <c r="E65" s="73">
        <v>1</v>
      </c>
      <c r="F65" s="79">
        <f>IF($C$9="south",'RAW PV WATTS'!D68,IF('PV Watts SLC'!$C$9="west",'RAW PV WATTS'!F68,-1))</f>
        <v>0</v>
      </c>
      <c r="G65" s="81">
        <f t="shared" si="0"/>
        <v>0</v>
      </c>
      <c r="J65" s="67"/>
      <c r="K65" s="67"/>
      <c r="L65" s="67"/>
    </row>
    <row r="66" spans="1:12" s="60" customFormat="1" ht="12.75">
      <c r="A66" s="74" t="e">
        <f t="shared" si="1"/>
        <v>#REF!</v>
      </c>
      <c r="C66" s="73">
        <v>1</v>
      </c>
      <c r="D66" s="73">
        <v>3</v>
      </c>
      <c r="E66" s="73">
        <v>2</v>
      </c>
      <c r="F66" s="79">
        <f>IF($C$9="south",'RAW PV WATTS'!D69,IF('PV Watts SLC'!$C$9="west",'RAW PV WATTS'!F69,-1))</f>
        <v>0</v>
      </c>
      <c r="G66" s="81">
        <f t="shared" si="0"/>
        <v>0</v>
      </c>
      <c r="J66" s="67"/>
      <c r="K66" s="67"/>
      <c r="L66" s="67"/>
    </row>
    <row r="67" spans="1:12" s="60" customFormat="1" ht="12.75">
      <c r="A67" s="74" t="e">
        <f t="shared" si="1"/>
        <v>#REF!</v>
      </c>
      <c r="C67" s="73">
        <v>1</v>
      </c>
      <c r="D67" s="73">
        <v>3</v>
      </c>
      <c r="E67" s="73">
        <v>3</v>
      </c>
      <c r="F67" s="79">
        <f>IF($C$9="south",'RAW PV WATTS'!D70,IF('PV Watts SLC'!$C$9="west",'RAW PV WATTS'!F70,-1))</f>
        <v>0</v>
      </c>
      <c r="G67" s="81">
        <f t="shared" si="0"/>
        <v>0</v>
      </c>
      <c r="J67" s="67"/>
      <c r="K67" s="67"/>
      <c r="L67" s="67"/>
    </row>
    <row r="68" spans="1:12" s="60" customFormat="1" ht="12.75">
      <c r="A68" s="74" t="e">
        <f t="shared" si="1"/>
        <v>#REF!</v>
      </c>
      <c r="C68" s="73">
        <v>1</v>
      </c>
      <c r="D68" s="73">
        <v>3</v>
      </c>
      <c r="E68" s="73">
        <v>4</v>
      </c>
      <c r="F68" s="79">
        <f>IF($C$9="south",'RAW PV WATTS'!D71,IF('PV Watts SLC'!$C$9="west",'RAW PV WATTS'!F71,-1))</f>
        <v>0</v>
      </c>
      <c r="G68" s="81">
        <f t="shared" si="0"/>
        <v>0</v>
      </c>
      <c r="J68" s="67"/>
      <c r="K68" s="67"/>
      <c r="L68" s="67"/>
    </row>
    <row r="69" spans="1:12" s="60" customFormat="1" ht="12.75">
      <c r="A69" s="74" t="e">
        <f t="shared" si="1"/>
        <v>#REF!</v>
      </c>
      <c r="C69" s="73">
        <v>1</v>
      </c>
      <c r="D69" s="73">
        <v>3</v>
      </c>
      <c r="E69" s="73">
        <v>5</v>
      </c>
      <c r="F69" s="79">
        <f>IF($C$9="south",'RAW PV WATTS'!D72,IF('PV Watts SLC'!$C$9="west",'RAW PV WATTS'!F72,-1))</f>
        <v>0</v>
      </c>
      <c r="G69" s="81">
        <f t="shared" si="0"/>
        <v>0</v>
      </c>
      <c r="J69" s="67"/>
      <c r="K69" s="67"/>
      <c r="L69" s="67"/>
    </row>
    <row r="70" spans="1:12" s="60" customFormat="1" ht="12.75">
      <c r="A70" s="74" t="e">
        <f t="shared" si="1"/>
        <v>#REF!</v>
      </c>
      <c r="C70" s="73">
        <v>1</v>
      </c>
      <c r="D70" s="73">
        <v>3</v>
      </c>
      <c r="E70" s="73">
        <v>6</v>
      </c>
      <c r="F70" s="79">
        <f>IF($C$9="south",'RAW PV WATTS'!D73,IF('PV Watts SLC'!$C$9="west",'RAW PV WATTS'!F73,-1))</f>
        <v>0</v>
      </c>
      <c r="G70" s="81">
        <f t="shared" si="0"/>
        <v>0</v>
      </c>
      <c r="J70" s="67"/>
      <c r="K70" s="67"/>
      <c r="L70" s="67"/>
    </row>
    <row r="71" spans="1:12" s="60" customFormat="1" ht="12.75">
      <c r="A71" s="74" t="e">
        <f t="shared" si="1"/>
        <v>#REF!</v>
      </c>
      <c r="C71" s="73">
        <v>1</v>
      </c>
      <c r="D71" s="73">
        <v>3</v>
      </c>
      <c r="E71" s="73">
        <v>7</v>
      </c>
      <c r="F71" s="79">
        <f>IF($C$9="south",'RAW PV WATTS'!D74,IF('PV Watts SLC'!$C$9="west",'RAW PV WATTS'!F74,-1))</f>
        <v>0</v>
      </c>
      <c r="G71" s="81">
        <f t="shared" si="0"/>
        <v>0</v>
      </c>
      <c r="J71" s="67"/>
      <c r="K71" s="67"/>
      <c r="L71" s="67"/>
    </row>
    <row r="72" spans="1:12" s="60" customFormat="1" ht="12.75">
      <c r="A72" s="74" t="e">
        <f t="shared" si="1"/>
        <v>#REF!</v>
      </c>
      <c r="C72" s="73">
        <v>1</v>
      </c>
      <c r="D72" s="73">
        <v>3</v>
      </c>
      <c r="E72" s="73">
        <v>8</v>
      </c>
      <c r="F72" s="79">
        <f>IF($C$9="south",'RAW PV WATTS'!D75,IF('PV Watts SLC'!$C$9="west",'RAW PV WATTS'!F75,-1))</f>
        <v>144.292</v>
      </c>
      <c r="G72" s="81">
        <f t="shared" si="0"/>
        <v>0.144292</v>
      </c>
      <c r="J72" s="67"/>
      <c r="K72" s="67"/>
      <c r="L72" s="67"/>
    </row>
    <row r="73" spans="1:12" s="60" customFormat="1" ht="12.75">
      <c r="A73" s="74" t="e">
        <f t="shared" si="1"/>
        <v>#REF!</v>
      </c>
      <c r="C73" s="73">
        <v>1</v>
      </c>
      <c r="D73" s="73">
        <v>3</v>
      </c>
      <c r="E73" s="73">
        <v>9</v>
      </c>
      <c r="F73" s="79">
        <f>IF($C$9="south",'RAW PV WATTS'!D76,IF('PV Watts SLC'!$C$9="west",'RAW PV WATTS'!F76,-1))</f>
        <v>358.09899999999999</v>
      </c>
      <c r="G73" s="81">
        <f t="shared" si="0"/>
        <v>0.358099</v>
      </c>
      <c r="J73" s="67"/>
      <c r="K73" s="67"/>
      <c r="L73" s="67"/>
    </row>
    <row r="74" spans="1:12" s="60" customFormat="1" ht="12.75">
      <c r="A74" s="74" t="e">
        <f t="shared" si="1"/>
        <v>#REF!</v>
      </c>
      <c r="C74" s="73">
        <v>1</v>
      </c>
      <c r="D74" s="73">
        <v>3</v>
      </c>
      <c r="E74" s="73">
        <v>10</v>
      </c>
      <c r="F74" s="79">
        <f>IF($C$9="south",'RAW PV WATTS'!D77,IF('PV Watts SLC'!$C$9="west",'RAW PV WATTS'!F77,-1))</f>
        <v>498.33100000000002</v>
      </c>
      <c r="G74" s="81">
        <f t="shared" si="0"/>
        <v>0.49833100000000002</v>
      </c>
      <c r="J74" s="67"/>
      <c r="K74" s="67"/>
      <c r="L74" s="67"/>
    </row>
    <row r="75" spans="1:12" s="60" customFormat="1" ht="12.75">
      <c r="A75" s="74" t="e">
        <f t="shared" si="1"/>
        <v>#REF!</v>
      </c>
      <c r="C75" s="73">
        <v>1</v>
      </c>
      <c r="D75" s="73">
        <v>3</v>
      </c>
      <c r="E75" s="73">
        <v>11</v>
      </c>
      <c r="F75" s="79">
        <f>IF($C$9="south",'RAW PV WATTS'!D78,IF('PV Watts SLC'!$C$9="west",'RAW PV WATTS'!F78,-1))</f>
        <v>617.96600000000001</v>
      </c>
      <c r="G75" s="81">
        <f t="shared" si="0"/>
        <v>0.61796600000000002</v>
      </c>
      <c r="J75" s="67"/>
      <c r="K75" s="67"/>
      <c r="L75" s="67"/>
    </row>
    <row r="76" spans="1:12" s="60" customFormat="1" ht="12.75">
      <c r="A76" s="74" t="e">
        <f t="shared" si="1"/>
        <v>#REF!</v>
      </c>
      <c r="C76" s="73">
        <v>1</v>
      </c>
      <c r="D76" s="73">
        <v>3</v>
      </c>
      <c r="E76" s="73">
        <v>12</v>
      </c>
      <c r="F76" s="79">
        <f>IF($C$9="south",'RAW PV WATTS'!D79,IF('PV Watts SLC'!$C$9="west",'RAW PV WATTS'!F79,-1))</f>
        <v>611.57799999999997</v>
      </c>
      <c r="G76" s="81">
        <f t="shared" si="0"/>
        <v>0.61157799999999995</v>
      </c>
      <c r="J76" s="67"/>
      <c r="K76" s="67"/>
      <c r="L76" s="67"/>
    </row>
    <row r="77" spans="1:12" s="60" customFormat="1" ht="12.75">
      <c r="A77" s="74" t="e">
        <f t="shared" si="1"/>
        <v>#REF!</v>
      </c>
      <c r="C77" s="73">
        <v>1</v>
      </c>
      <c r="D77" s="73">
        <v>3</v>
      </c>
      <c r="E77" s="73">
        <v>13</v>
      </c>
      <c r="F77" s="79">
        <f>IF($C$9="south",'RAW PV WATTS'!D80,IF('PV Watts SLC'!$C$9="west",'RAW PV WATTS'!F80,-1))</f>
        <v>558.91</v>
      </c>
      <c r="G77" s="81">
        <f t="shared" si="0"/>
        <v>0.55891000000000002</v>
      </c>
      <c r="J77" s="67"/>
      <c r="K77" s="67"/>
      <c r="L77" s="67"/>
    </row>
    <row r="78" spans="1:12" s="60" customFormat="1" ht="12.75">
      <c r="A78" s="74" t="e">
        <f t="shared" si="1"/>
        <v>#REF!</v>
      </c>
      <c r="C78" s="73">
        <v>1</v>
      </c>
      <c r="D78" s="73">
        <v>3</v>
      </c>
      <c r="E78" s="73">
        <v>14</v>
      </c>
      <c r="F78" s="79">
        <f>IF($C$9="south",'RAW PV WATTS'!D81,IF('PV Watts SLC'!$C$9="west",'RAW PV WATTS'!F81,-1))</f>
        <v>527.71400000000006</v>
      </c>
      <c r="G78" s="81">
        <f t="shared" si="0"/>
        <v>0.52771400000000002</v>
      </c>
    </row>
    <row r="79" spans="1:12" s="60" customFormat="1" ht="12.75">
      <c r="A79" s="74" t="e">
        <f t="shared" si="1"/>
        <v>#REF!</v>
      </c>
      <c r="C79" s="73">
        <v>1</v>
      </c>
      <c r="D79" s="73">
        <v>3</v>
      </c>
      <c r="E79" s="73">
        <v>15</v>
      </c>
      <c r="F79" s="79">
        <f>IF($C$9="south",'RAW PV WATTS'!D82,IF('PV Watts SLC'!$C$9="west",'RAW PV WATTS'!F82,-1))</f>
        <v>348.44600000000003</v>
      </c>
      <c r="G79" s="81">
        <f t="shared" si="0"/>
        <v>0.34844600000000003</v>
      </c>
      <c r="J79" s="67"/>
      <c r="K79" s="67"/>
      <c r="L79" s="67"/>
    </row>
    <row r="80" spans="1:12" s="60" customFormat="1" ht="12.75">
      <c r="A80" s="74" t="e">
        <f t="shared" si="1"/>
        <v>#REF!</v>
      </c>
      <c r="C80" s="73">
        <v>1</v>
      </c>
      <c r="D80" s="73">
        <v>3</v>
      </c>
      <c r="E80" s="73">
        <v>16</v>
      </c>
      <c r="F80" s="79">
        <f>IF($C$9="south",'RAW PV WATTS'!D83,IF('PV Watts SLC'!$C$9="west",'RAW PV WATTS'!F83,-1))</f>
        <v>103.057</v>
      </c>
      <c r="G80" s="81">
        <f t="shared" si="0"/>
        <v>0.103057</v>
      </c>
      <c r="J80" s="67"/>
      <c r="K80" s="67"/>
      <c r="L80" s="67"/>
    </row>
    <row r="81" spans="1:12" s="60" customFormat="1" ht="12.75">
      <c r="A81" s="74" t="e">
        <f t="shared" si="1"/>
        <v>#REF!</v>
      </c>
      <c r="C81" s="73">
        <v>1</v>
      </c>
      <c r="D81" s="73">
        <v>3</v>
      </c>
      <c r="E81" s="73">
        <v>17</v>
      </c>
      <c r="F81" s="79">
        <f>IF($C$9="south",'RAW PV WATTS'!D84,IF('PV Watts SLC'!$C$9="west",'RAW PV WATTS'!F84,-1))</f>
        <v>1.2</v>
      </c>
      <c r="G81" s="81">
        <f t="shared" ref="G81:G144" si="2">F81/1000</f>
        <v>1.1999999999999999E-3</v>
      </c>
      <c r="J81" s="67"/>
      <c r="K81" s="67"/>
      <c r="L81" s="67"/>
    </row>
    <row r="82" spans="1:12" s="60" customFormat="1" ht="12.75">
      <c r="A82" s="74" t="e">
        <f t="shared" ref="A82:A145" si="3">1/24+A81</f>
        <v>#REF!</v>
      </c>
      <c r="C82" s="73">
        <v>1</v>
      </c>
      <c r="D82" s="73">
        <v>3</v>
      </c>
      <c r="E82" s="73">
        <v>18</v>
      </c>
      <c r="F82" s="79">
        <f>IF($C$9="south",'RAW PV WATTS'!D85,IF('PV Watts SLC'!$C$9="west",'RAW PV WATTS'!F85,-1))</f>
        <v>0</v>
      </c>
      <c r="G82" s="81">
        <f t="shared" si="2"/>
        <v>0</v>
      </c>
      <c r="J82" s="67"/>
      <c r="K82" s="67"/>
      <c r="L82" s="67"/>
    </row>
    <row r="83" spans="1:12" s="60" customFormat="1" ht="12.75">
      <c r="A83" s="74" t="e">
        <f t="shared" si="3"/>
        <v>#REF!</v>
      </c>
      <c r="C83" s="73">
        <v>1</v>
      </c>
      <c r="D83" s="73">
        <v>3</v>
      </c>
      <c r="E83" s="73">
        <v>19</v>
      </c>
      <c r="F83" s="79">
        <f>IF($C$9="south",'RAW PV WATTS'!D86,IF('PV Watts SLC'!$C$9="west",'RAW PV WATTS'!F86,-1))</f>
        <v>0</v>
      </c>
      <c r="G83" s="81">
        <f t="shared" si="2"/>
        <v>0</v>
      </c>
      <c r="J83" s="67"/>
      <c r="K83" s="67"/>
      <c r="L83" s="67"/>
    </row>
    <row r="84" spans="1:12" s="60" customFormat="1" ht="12.75">
      <c r="A84" s="74" t="e">
        <f t="shared" si="3"/>
        <v>#REF!</v>
      </c>
      <c r="C84" s="73">
        <v>1</v>
      </c>
      <c r="D84" s="73">
        <v>3</v>
      </c>
      <c r="E84" s="73">
        <v>20</v>
      </c>
      <c r="F84" s="79">
        <f>IF($C$9="south",'RAW PV WATTS'!D87,IF('PV Watts SLC'!$C$9="west",'RAW PV WATTS'!F87,-1))</f>
        <v>0</v>
      </c>
      <c r="G84" s="81">
        <f t="shared" si="2"/>
        <v>0</v>
      </c>
      <c r="J84" s="67"/>
      <c r="K84" s="67"/>
      <c r="L84" s="67"/>
    </row>
    <row r="85" spans="1:12" s="60" customFormat="1" ht="12.75">
      <c r="A85" s="74" t="e">
        <f t="shared" si="3"/>
        <v>#REF!</v>
      </c>
      <c r="C85" s="73">
        <v>1</v>
      </c>
      <c r="D85" s="73">
        <v>3</v>
      </c>
      <c r="E85" s="73">
        <v>21</v>
      </c>
      <c r="F85" s="79">
        <f>IF($C$9="south",'RAW PV WATTS'!D88,IF('PV Watts SLC'!$C$9="west",'RAW PV WATTS'!F88,-1))</f>
        <v>0</v>
      </c>
      <c r="G85" s="81">
        <f t="shared" si="2"/>
        <v>0</v>
      </c>
      <c r="J85" s="67"/>
      <c r="K85" s="67"/>
      <c r="L85" s="67"/>
    </row>
    <row r="86" spans="1:12" s="60" customFormat="1" ht="12.75">
      <c r="A86" s="74" t="e">
        <f t="shared" si="3"/>
        <v>#REF!</v>
      </c>
      <c r="C86" s="73">
        <v>1</v>
      </c>
      <c r="D86" s="73">
        <v>3</v>
      </c>
      <c r="E86" s="73">
        <v>22</v>
      </c>
      <c r="F86" s="79">
        <f>IF($C$9="south",'RAW PV WATTS'!D89,IF('PV Watts SLC'!$C$9="west",'RAW PV WATTS'!F89,-1))</f>
        <v>0</v>
      </c>
      <c r="G86" s="81">
        <f t="shared" si="2"/>
        <v>0</v>
      </c>
      <c r="J86" s="67"/>
      <c r="K86" s="67"/>
      <c r="L86" s="67"/>
    </row>
    <row r="87" spans="1:12" s="60" customFormat="1" ht="12.75">
      <c r="A87" s="74" t="e">
        <f t="shared" si="3"/>
        <v>#REF!</v>
      </c>
      <c r="C87" s="73">
        <v>1</v>
      </c>
      <c r="D87" s="73">
        <v>3</v>
      </c>
      <c r="E87" s="73">
        <v>23</v>
      </c>
      <c r="F87" s="79">
        <f>IF($C$9="south",'RAW PV WATTS'!D90,IF('PV Watts SLC'!$C$9="west",'RAW PV WATTS'!F90,-1))</f>
        <v>0</v>
      </c>
      <c r="G87" s="81">
        <f t="shared" si="2"/>
        <v>0</v>
      </c>
      <c r="J87" s="67"/>
      <c r="K87" s="67"/>
      <c r="L87" s="67"/>
    </row>
    <row r="88" spans="1:12" s="60" customFormat="1" ht="12.75">
      <c r="A88" s="74" t="e">
        <f t="shared" si="3"/>
        <v>#REF!</v>
      </c>
      <c r="C88" s="73">
        <v>1</v>
      </c>
      <c r="D88" s="73">
        <v>4</v>
      </c>
      <c r="E88" s="73">
        <v>0</v>
      </c>
      <c r="F88" s="79">
        <f>IF($C$9="south",'RAW PV WATTS'!D91,IF('PV Watts SLC'!$C$9="west",'RAW PV WATTS'!F91,-1))</f>
        <v>0</v>
      </c>
      <c r="G88" s="81">
        <f t="shared" si="2"/>
        <v>0</v>
      </c>
      <c r="J88" s="67"/>
      <c r="K88" s="67"/>
      <c r="L88" s="67"/>
    </row>
    <row r="89" spans="1:12" s="60" customFormat="1" ht="12.75">
      <c r="A89" s="74" t="e">
        <f t="shared" si="3"/>
        <v>#REF!</v>
      </c>
      <c r="C89" s="73">
        <v>1</v>
      </c>
      <c r="D89" s="73">
        <v>4</v>
      </c>
      <c r="E89" s="73">
        <v>1</v>
      </c>
      <c r="F89" s="79">
        <f>IF($C$9="south",'RAW PV WATTS'!D92,IF('PV Watts SLC'!$C$9="west",'RAW PV WATTS'!F92,-1))</f>
        <v>0</v>
      </c>
      <c r="G89" s="81">
        <f t="shared" si="2"/>
        <v>0</v>
      </c>
      <c r="J89" s="67"/>
      <c r="K89" s="67"/>
      <c r="L89" s="67"/>
    </row>
    <row r="90" spans="1:12" s="60" customFormat="1" ht="12.75">
      <c r="A90" s="74" t="e">
        <f t="shared" si="3"/>
        <v>#REF!</v>
      </c>
      <c r="C90" s="73">
        <v>1</v>
      </c>
      <c r="D90" s="73">
        <v>4</v>
      </c>
      <c r="E90" s="73">
        <v>2</v>
      </c>
      <c r="F90" s="79">
        <f>IF($C$9="south",'RAW PV WATTS'!D93,IF('PV Watts SLC'!$C$9="west",'RAW PV WATTS'!F93,-1))</f>
        <v>0</v>
      </c>
      <c r="G90" s="81">
        <f t="shared" si="2"/>
        <v>0</v>
      </c>
      <c r="J90" s="67"/>
      <c r="K90" s="67"/>
      <c r="L90" s="67"/>
    </row>
    <row r="91" spans="1:12" s="60" customFormat="1" ht="12.75">
      <c r="A91" s="74" t="e">
        <f t="shared" si="3"/>
        <v>#REF!</v>
      </c>
      <c r="C91" s="73">
        <v>1</v>
      </c>
      <c r="D91" s="73">
        <v>4</v>
      </c>
      <c r="E91" s="73">
        <v>3</v>
      </c>
      <c r="F91" s="79">
        <f>IF($C$9="south",'RAW PV WATTS'!D94,IF('PV Watts SLC'!$C$9="west",'RAW PV WATTS'!F94,-1))</f>
        <v>0</v>
      </c>
      <c r="G91" s="81">
        <f t="shared" si="2"/>
        <v>0</v>
      </c>
      <c r="J91" s="67"/>
      <c r="K91" s="67"/>
      <c r="L91" s="67"/>
    </row>
    <row r="92" spans="1:12" s="60" customFormat="1" ht="12.75">
      <c r="A92" s="74" t="e">
        <f t="shared" si="3"/>
        <v>#REF!</v>
      </c>
      <c r="C92" s="73">
        <v>1</v>
      </c>
      <c r="D92" s="73">
        <v>4</v>
      </c>
      <c r="E92" s="73">
        <v>4</v>
      </c>
      <c r="F92" s="79">
        <f>IF($C$9="south",'RAW PV WATTS'!D95,IF('PV Watts SLC'!$C$9="west",'RAW PV WATTS'!F95,-1))</f>
        <v>0</v>
      </c>
      <c r="G92" s="81">
        <f t="shared" si="2"/>
        <v>0</v>
      </c>
      <c r="J92" s="67"/>
      <c r="K92" s="67"/>
      <c r="L92" s="67"/>
    </row>
    <row r="93" spans="1:12" s="60" customFormat="1" ht="12.75">
      <c r="A93" s="74" t="e">
        <f t="shared" si="3"/>
        <v>#REF!</v>
      </c>
      <c r="C93" s="73">
        <v>1</v>
      </c>
      <c r="D93" s="73">
        <v>4</v>
      </c>
      <c r="E93" s="73">
        <v>5</v>
      </c>
      <c r="F93" s="79">
        <f>IF($C$9="south",'RAW PV WATTS'!D96,IF('PV Watts SLC'!$C$9="west",'RAW PV WATTS'!F96,-1))</f>
        <v>0</v>
      </c>
      <c r="G93" s="81">
        <f t="shared" si="2"/>
        <v>0</v>
      </c>
    </row>
    <row r="94" spans="1:12" s="60" customFormat="1" ht="12.75">
      <c r="A94" s="74" t="e">
        <f t="shared" si="3"/>
        <v>#REF!</v>
      </c>
      <c r="C94" s="73">
        <v>1</v>
      </c>
      <c r="D94" s="73">
        <v>4</v>
      </c>
      <c r="E94" s="73">
        <v>6</v>
      </c>
      <c r="F94" s="79">
        <f>IF($C$9="south",'RAW PV WATTS'!D97,IF('PV Watts SLC'!$C$9="west",'RAW PV WATTS'!F97,-1))</f>
        <v>0</v>
      </c>
      <c r="G94" s="81">
        <f t="shared" si="2"/>
        <v>0</v>
      </c>
      <c r="J94" s="67"/>
      <c r="K94" s="67"/>
      <c r="L94" s="67"/>
    </row>
    <row r="95" spans="1:12" s="60" customFormat="1" ht="12.75">
      <c r="A95" s="74" t="e">
        <f t="shared" si="3"/>
        <v>#REF!</v>
      </c>
      <c r="C95" s="73">
        <v>1</v>
      </c>
      <c r="D95" s="73">
        <v>4</v>
      </c>
      <c r="E95" s="73">
        <v>7</v>
      </c>
      <c r="F95" s="79">
        <f>IF($C$9="south",'RAW PV WATTS'!D98,IF('PV Watts SLC'!$C$9="west",'RAW PV WATTS'!F98,-1))</f>
        <v>0</v>
      </c>
      <c r="G95" s="81">
        <f t="shared" si="2"/>
        <v>0</v>
      </c>
      <c r="J95" s="67"/>
      <c r="K95" s="67"/>
      <c r="L95" s="67"/>
    </row>
    <row r="96" spans="1:12" s="60" customFormat="1" ht="12.75">
      <c r="A96" s="74" t="e">
        <f t="shared" si="3"/>
        <v>#REF!</v>
      </c>
      <c r="C96" s="73">
        <v>1</v>
      </c>
      <c r="D96" s="73">
        <v>4</v>
      </c>
      <c r="E96" s="73">
        <v>8</v>
      </c>
      <c r="F96" s="79">
        <f>IF($C$9="south",'RAW PV WATTS'!D99,IF('PV Watts SLC'!$C$9="west",'RAW PV WATTS'!F99,-1))</f>
        <v>56.167000000000002</v>
      </c>
      <c r="G96" s="81">
        <f t="shared" si="2"/>
        <v>5.6167000000000002E-2</v>
      </c>
      <c r="J96" s="67"/>
      <c r="K96" s="67"/>
      <c r="L96" s="67"/>
    </row>
    <row r="97" spans="1:12" s="60" customFormat="1" ht="12.75">
      <c r="A97" s="74" t="e">
        <f t="shared" si="3"/>
        <v>#REF!</v>
      </c>
      <c r="C97" s="73">
        <v>1</v>
      </c>
      <c r="D97" s="73">
        <v>4</v>
      </c>
      <c r="E97" s="73">
        <v>9</v>
      </c>
      <c r="F97" s="79">
        <f>IF($C$9="south",'RAW PV WATTS'!D100,IF('PV Watts SLC'!$C$9="west",'RAW PV WATTS'!F100,-1))</f>
        <v>160.62799999999999</v>
      </c>
      <c r="G97" s="81">
        <f t="shared" si="2"/>
        <v>0.16062799999999999</v>
      </c>
      <c r="J97" s="67"/>
      <c r="K97" s="67"/>
      <c r="L97" s="67"/>
    </row>
    <row r="98" spans="1:12" s="60" customFormat="1" ht="12.75">
      <c r="A98" s="74" t="e">
        <f t="shared" si="3"/>
        <v>#REF!</v>
      </c>
      <c r="C98" s="73">
        <v>1</v>
      </c>
      <c r="D98" s="73">
        <v>4</v>
      </c>
      <c r="E98" s="73">
        <v>10</v>
      </c>
      <c r="F98" s="79">
        <f>IF($C$9="south",'RAW PV WATTS'!D101,IF('PV Watts SLC'!$C$9="west",'RAW PV WATTS'!F101,-1))</f>
        <v>496.08199999999999</v>
      </c>
      <c r="G98" s="81">
        <f t="shared" si="2"/>
        <v>0.49608199999999997</v>
      </c>
      <c r="J98" s="67"/>
      <c r="K98" s="67"/>
      <c r="L98" s="67"/>
    </row>
    <row r="99" spans="1:12" s="60" customFormat="1" ht="12.75">
      <c r="A99" s="74" t="e">
        <f t="shared" si="3"/>
        <v>#REF!</v>
      </c>
      <c r="C99" s="73">
        <v>1</v>
      </c>
      <c r="D99" s="73">
        <v>4</v>
      </c>
      <c r="E99" s="73">
        <v>11</v>
      </c>
      <c r="F99" s="79">
        <f>IF($C$9="south",'RAW PV WATTS'!D102,IF('PV Watts SLC'!$C$9="west",'RAW PV WATTS'!F102,-1))</f>
        <v>624.39400000000001</v>
      </c>
      <c r="G99" s="81">
        <f t="shared" si="2"/>
        <v>0.624394</v>
      </c>
      <c r="J99" s="67"/>
      <c r="K99" s="67"/>
      <c r="L99" s="67"/>
    </row>
    <row r="100" spans="1:12" s="60" customFormat="1" ht="12.75">
      <c r="A100" s="74" t="e">
        <f t="shared" si="3"/>
        <v>#REF!</v>
      </c>
      <c r="C100" s="73">
        <v>1</v>
      </c>
      <c r="D100" s="73">
        <v>4</v>
      </c>
      <c r="E100" s="73">
        <v>12</v>
      </c>
      <c r="F100" s="79">
        <f>IF($C$9="south",'RAW PV WATTS'!D103,IF('PV Watts SLC'!$C$9="west",'RAW PV WATTS'!F103,-1))</f>
        <v>578.51099999999997</v>
      </c>
      <c r="G100" s="81">
        <f t="shared" si="2"/>
        <v>0.578511</v>
      </c>
      <c r="J100" s="67"/>
      <c r="K100" s="67"/>
      <c r="L100" s="67"/>
    </row>
    <row r="101" spans="1:12" s="60" customFormat="1" ht="12.75">
      <c r="A101" s="74" t="e">
        <f t="shared" si="3"/>
        <v>#REF!</v>
      </c>
      <c r="C101" s="73">
        <v>1</v>
      </c>
      <c r="D101" s="73">
        <v>4</v>
      </c>
      <c r="E101" s="73">
        <v>13</v>
      </c>
      <c r="F101" s="79">
        <f>IF($C$9="south",'RAW PV WATTS'!D104,IF('PV Watts SLC'!$C$9="west",'RAW PV WATTS'!F104,-1))</f>
        <v>225.56700000000001</v>
      </c>
      <c r="G101" s="81">
        <f t="shared" si="2"/>
        <v>0.22556700000000002</v>
      </c>
      <c r="J101" s="67"/>
      <c r="K101" s="67"/>
      <c r="L101" s="67"/>
    </row>
    <row r="102" spans="1:12" s="60" customFormat="1" ht="12.75">
      <c r="A102" s="74" t="e">
        <f t="shared" si="3"/>
        <v>#REF!</v>
      </c>
      <c r="C102" s="73">
        <v>1</v>
      </c>
      <c r="D102" s="73">
        <v>4</v>
      </c>
      <c r="E102" s="73">
        <v>14</v>
      </c>
      <c r="F102" s="79">
        <f>IF($C$9="south",'RAW PV WATTS'!D105,IF('PV Watts SLC'!$C$9="west",'RAW PV WATTS'!F105,-1))</f>
        <v>485.60399999999998</v>
      </c>
      <c r="G102" s="81">
        <f t="shared" si="2"/>
        <v>0.48560399999999998</v>
      </c>
      <c r="J102" s="67"/>
      <c r="K102" s="67"/>
      <c r="L102" s="67"/>
    </row>
    <row r="103" spans="1:12" s="60" customFormat="1" ht="12.75">
      <c r="A103" s="74" t="e">
        <f t="shared" si="3"/>
        <v>#REF!</v>
      </c>
      <c r="C103" s="73">
        <v>1</v>
      </c>
      <c r="D103" s="73">
        <v>4</v>
      </c>
      <c r="E103" s="73">
        <v>15</v>
      </c>
      <c r="F103" s="79">
        <f>IF($C$9="south",'RAW PV WATTS'!D106,IF('PV Watts SLC'!$C$9="west",'RAW PV WATTS'!F106,-1))</f>
        <v>214.25299999999999</v>
      </c>
      <c r="G103" s="81">
        <f t="shared" si="2"/>
        <v>0.214253</v>
      </c>
      <c r="J103" s="67"/>
      <c r="K103" s="67"/>
      <c r="L103" s="67"/>
    </row>
    <row r="104" spans="1:12" s="60" customFormat="1" ht="12.75">
      <c r="A104" s="74" t="e">
        <f t="shared" si="3"/>
        <v>#REF!</v>
      </c>
      <c r="C104" s="73">
        <v>1</v>
      </c>
      <c r="D104" s="73">
        <v>4</v>
      </c>
      <c r="E104" s="73">
        <v>16</v>
      </c>
      <c r="F104" s="79">
        <f>IF($C$9="south",'RAW PV WATTS'!D107,IF('PV Watts SLC'!$C$9="west",'RAW PV WATTS'!F107,-1))</f>
        <v>72.253</v>
      </c>
      <c r="G104" s="81">
        <f t="shared" si="2"/>
        <v>7.2252999999999998E-2</v>
      </c>
      <c r="J104" s="67"/>
      <c r="K104" s="67"/>
      <c r="L104" s="67"/>
    </row>
    <row r="105" spans="1:12" s="60" customFormat="1" ht="12.75">
      <c r="A105" s="74" t="e">
        <f t="shared" si="3"/>
        <v>#REF!</v>
      </c>
      <c r="C105" s="73">
        <v>1</v>
      </c>
      <c r="D105" s="73">
        <v>4</v>
      </c>
      <c r="E105" s="73">
        <v>17</v>
      </c>
      <c r="F105" s="79">
        <f>IF($C$9="south",'RAW PV WATTS'!D108,IF('PV Watts SLC'!$C$9="west",'RAW PV WATTS'!F108,-1))</f>
        <v>0</v>
      </c>
      <c r="G105" s="81">
        <f t="shared" si="2"/>
        <v>0</v>
      </c>
      <c r="J105" s="67"/>
      <c r="K105" s="67"/>
      <c r="L105" s="67"/>
    </row>
    <row r="106" spans="1:12" s="60" customFormat="1" ht="12.75">
      <c r="A106" s="74" t="e">
        <f t="shared" si="3"/>
        <v>#REF!</v>
      </c>
      <c r="C106" s="73">
        <v>1</v>
      </c>
      <c r="D106" s="73">
        <v>4</v>
      </c>
      <c r="E106" s="73">
        <v>18</v>
      </c>
      <c r="F106" s="79">
        <f>IF($C$9="south",'RAW PV WATTS'!D109,IF('PV Watts SLC'!$C$9="west",'RAW PV WATTS'!F109,-1))</f>
        <v>0</v>
      </c>
      <c r="G106" s="81">
        <f t="shared" si="2"/>
        <v>0</v>
      </c>
      <c r="J106" s="67"/>
      <c r="K106" s="67"/>
      <c r="L106" s="67"/>
    </row>
    <row r="107" spans="1:12" s="60" customFormat="1" ht="12.75">
      <c r="A107" s="74" t="e">
        <f t="shared" si="3"/>
        <v>#REF!</v>
      </c>
      <c r="C107" s="73">
        <v>1</v>
      </c>
      <c r="D107" s="73">
        <v>4</v>
      </c>
      <c r="E107" s="73">
        <v>19</v>
      </c>
      <c r="F107" s="79">
        <f>IF($C$9="south",'RAW PV WATTS'!D110,IF('PV Watts SLC'!$C$9="west",'RAW PV WATTS'!F110,-1))</f>
        <v>0</v>
      </c>
      <c r="G107" s="81">
        <f t="shared" si="2"/>
        <v>0</v>
      </c>
      <c r="J107" s="67"/>
      <c r="K107" s="67"/>
      <c r="L107" s="67"/>
    </row>
    <row r="108" spans="1:12" s="60" customFormat="1" ht="12.75">
      <c r="A108" s="74" t="e">
        <f t="shared" si="3"/>
        <v>#REF!</v>
      </c>
      <c r="C108" s="73">
        <v>1</v>
      </c>
      <c r="D108" s="73">
        <v>4</v>
      </c>
      <c r="E108" s="73">
        <v>20</v>
      </c>
      <c r="F108" s="79">
        <f>IF($C$9="south",'RAW PV WATTS'!D111,IF('PV Watts SLC'!$C$9="west",'RAW PV WATTS'!F111,-1))</f>
        <v>0</v>
      </c>
      <c r="G108" s="81">
        <f t="shared" si="2"/>
        <v>0</v>
      </c>
    </row>
    <row r="109" spans="1:12" s="60" customFormat="1" ht="12.75">
      <c r="A109" s="74" t="e">
        <f t="shared" si="3"/>
        <v>#REF!</v>
      </c>
      <c r="C109" s="73">
        <v>1</v>
      </c>
      <c r="D109" s="73">
        <v>4</v>
      </c>
      <c r="E109" s="73">
        <v>21</v>
      </c>
      <c r="F109" s="79">
        <f>IF($C$9="south",'RAW PV WATTS'!D112,IF('PV Watts SLC'!$C$9="west",'RAW PV WATTS'!F112,-1))</f>
        <v>0</v>
      </c>
      <c r="G109" s="81">
        <f t="shared" si="2"/>
        <v>0</v>
      </c>
      <c r="J109" s="67"/>
      <c r="K109" s="67"/>
      <c r="L109" s="67"/>
    </row>
    <row r="110" spans="1:12" s="60" customFormat="1" ht="12.75">
      <c r="A110" s="74" t="e">
        <f t="shared" si="3"/>
        <v>#REF!</v>
      </c>
      <c r="C110" s="73">
        <v>1</v>
      </c>
      <c r="D110" s="73">
        <v>4</v>
      </c>
      <c r="E110" s="73">
        <v>22</v>
      </c>
      <c r="F110" s="79">
        <f>IF($C$9="south",'RAW PV WATTS'!D113,IF('PV Watts SLC'!$C$9="west",'RAW PV WATTS'!F113,-1))</f>
        <v>0</v>
      </c>
      <c r="G110" s="81">
        <f t="shared" si="2"/>
        <v>0</v>
      </c>
      <c r="J110" s="67"/>
      <c r="K110" s="67"/>
      <c r="L110" s="67"/>
    </row>
    <row r="111" spans="1:12" s="60" customFormat="1" ht="12.75">
      <c r="A111" s="74" t="e">
        <f t="shared" si="3"/>
        <v>#REF!</v>
      </c>
      <c r="C111" s="73">
        <v>1</v>
      </c>
      <c r="D111" s="73">
        <v>4</v>
      </c>
      <c r="E111" s="73">
        <v>23</v>
      </c>
      <c r="F111" s="79">
        <f>IF($C$9="south",'RAW PV WATTS'!D114,IF('PV Watts SLC'!$C$9="west",'RAW PV WATTS'!F114,-1))</f>
        <v>0</v>
      </c>
      <c r="G111" s="81">
        <f t="shared" si="2"/>
        <v>0</v>
      </c>
      <c r="J111" s="67"/>
      <c r="K111" s="67"/>
      <c r="L111" s="67"/>
    </row>
    <row r="112" spans="1:12" s="60" customFormat="1" ht="12.75">
      <c r="A112" s="74" t="e">
        <f t="shared" si="3"/>
        <v>#REF!</v>
      </c>
      <c r="C112" s="73">
        <v>1</v>
      </c>
      <c r="D112" s="73">
        <v>5</v>
      </c>
      <c r="E112" s="73">
        <v>0</v>
      </c>
      <c r="F112" s="79">
        <f>IF($C$9="south",'RAW PV WATTS'!D115,IF('PV Watts SLC'!$C$9="west",'RAW PV WATTS'!F115,-1))</f>
        <v>0</v>
      </c>
      <c r="G112" s="81">
        <f t="shared" si="2"/>
        <v>0</v>
      </c>
      <c r="J112" s="67"/>
      <c r="K112" s="67"/>
      <c r="L112" s="67"/>
    </row>
    <row r="113" spans="1:12" s="60" customFormat="1" ht="12.75">
      <c r="A113" s="74" t="e">
        <f t="shared" si="3"/>
        <v>#REF!</v>
      </c>
      <c r="C113" s="73">
        <v>1</v>
      </c>
      <c r="D113" s="73">
        <v>5</v>
      </c>
      <c r="E113" s="73">
        <v>1</v>
      </c>
      <c r="F113" s="79">
        <f>IF($C$9="south",'RAW PV WATTS'!D116,IF('PV Watts SLC'!$C$9="west",'RAW PV WATTS'!F116,-1))</f>
        <v>0</v>
      </c>
      <c r="G113" s="81">
        <f t="shared" si="2"/>
        <v>0</v>
      </c>
      <c r="J113" s="67"/>
      <c r="K113" s="67"/>
      <c r="L113" s="67"/>
    </row>
    <row r="114" spans="1:12" s="60" customFormat="1" ht="12.75">
      <c r="A114" s="74" t="e">
        <f t="shared" si="3"/>
        <v>#REF!</v>
      </c>
      <c r="C114" s="73">
        <v>1</v>
      </c>
      <c r="D114" s="73">
        <v>5</v>
      </c>
      <c r="E114" s="73">
        <v>2</v>
      </c>
      <c r="F114" s="79">
        <f>IF($C$9="south",'RAW PV WATTS'!D117,IF('PV Watts SLC'!$C$9="west",'RAW PV WATTS'!F117,-1))</f>
        <v>0</v>
      </c>
      <c r="G114" s="81">
        <f t="shared" si="2"/>
        <v>0</v>
      </c>
      <c r="J114" s="67"/>
      <c r="K114" s="67"/>
      <c r="L114" s="67"/>
    </row>
    <row r="115" spans="1:12" s="60" customFormat="1" ht="12.75">
      <c r="A115" s="74" t="e">
        <f t="shared" si="3"/>
        <v>#REF!</v>
      </c>
      <c r="C115" s="73">
        <v>1</v>
      </c>
      <c r="D115" s="73">
        <v>5</v>
      </c>
      <c r="E115" s="73">
        <v>3</v>
      </c>
      <c r="F115" s="79">
        <f>IF($C$9="south",'RAW PV WATTS'!D118,IF('PV Watts SLC'!$C$9="west",'RAW PV WATTS'!F118,-1))</f>
        <v>0</v>
      </c>
      <c r="G115" s="81">
        <f t="shared" si="2"/>
        <v>0</v>
      </c>
      <c r="J115" s="67"/>
      <c r="K115" s="67"/>
      <c r="L115" s="67"/>
    </row>
    <row r="116" spans="1:12" s="60" customFormat="1" ht="12.75">
      <c r="A116" s="74" t="e">
        <f t="shared" si="3"/>
        <v>#REF!</v>
      </c>
      <c r="C116" s="73">
        <v>1</v>
      </c>
      <c r="D116" s="73">
        <v>5</v>
      </c>
      <c r="E116" s="73">
        <v>4</v>
      </c>
      <c r="F116" s="79">
        <f>IF($C$9="south",'RAW PV WATTS'!D119,IF('PV Watts SLC'!$C$9="west",'RAW PV WATTS'!F119,-1))</f>
        <v>0</v>
      </c>
      <c r="G116" s="81">
        <f t="shared" si="2"/>
        <v>0</v>
      </c>
      <c r="J116" s="67"/>
      <c r="K116" s="67"/>
      <c r="L116" s="67"/>
    </row>
    <row r="117" spans="1:12" s="60" customFormat="1" ht="12.75">
      <c r="A117" s="74" t="e">
        <f t="shared" si="3"/>
        <v>#REF!</v>
      </c>
      <c r="C117" s="73">
        <v>1</v>
      </c>
      <c r="D117" s="73">
        <v>5</v>
      </c>
      <c r="E117" s="73">
        <v>5</v>
      </c>
      <c r="F117" s="79">
        <f>IF($C$9="south",'RAW PV WATTS'!D120,IF('PV Watts SLC'!$C$9="west",'RAW PV WATTS'!F120,-1))</f>
        <v>0</v>
      </c>
      <c r="G117" s="81">
        <f t="shared" si="2"/>
        <v>0</v>
      </c>
      <c r="J117" s="67"/>
      <c r="K117" s="67"/>
      <c r="L117" s="67"/>
    </row>
    <row r="118" spans="1:12" s="60" customFormat="1" ht="12.75">
      <c r="A118" s="74" t="e">
        <f t="shared" si="3"/>
        <v>#REF!</v>
      </c>
      <c r="C118" s="73">
        <v>1</v>
      </c>
      <c r="D118" s="73">
        <v>5</v>
      </c>
      <c r="E118" s="73">
        <v>6</v>
      </c>
      <c r="F118" s="79">
        <f>IF($C$9="south",'RAW PV WATTS'!D121,IF('PV Watts SLC'!$C$9="west",'RAW PV WATTS'!F121,-1))</f>
        <v>0</v>
      </c>
      <c r="G118" s="81">
        <f t="shared" si="2"/>
        <v>0</v>
      </c>
      <c r="J118" s="67"/>
      <c r="K118" s="67"/>
      <c r="L118" s="67"/>
    </row>
    <row r="119" spans="1:12" s="60" customFormat="1" ht="12.75">
      <c r="A119" s="74" t="e">
        <f t="shared" si="3"/>
        <v>#REF!</v>
      </c>
      <c r="C119" s="73">
        <v>1</v>
      </c>
      <c r="D119" s="73">
        <v>5</v>
      </c>
      <c r="E119" s="73">
        <v>7</v>
      </c>
      <c r="F119" s="79">
        <f>IF($C$9="south",'RAW PV WATTS'!D122,IF('PV Watts SLC'!$C$9="west",'RAW PV WATTS'!F122,-1))</f>
        <v>0</v>
      </c>
      <c r="G119" s="81">
        <f t="shared" si="2"/>
        <v>0</v>
      </c>
      <c r="J119" s="67"/>
      <c r="K119" s="67"/>
      <c r="L119" s="67"/>
    </row>
    <row r="120" spans="1:12" s="60" customFormat="1" ht="12.75">
      <c r="A120" s="74" t="e">
        <f t="shared" si="3"/>
        <v>#REF!</v>
      </c>
      <c r="C120" s="73">
        <v>1</v>
      </c>
      <c r="D120" s="73">
        <v>5</v>
      </c>
      <c r="E120" s="73">
        <v>8</v>
      </c>
      <c r="F120" s="79">
        <f>IF($C$9="south",'RAW PV WATTS'!D123,IF('PV Watts SLC'!$C$9="west",'RAW PV WATTS'!F123,-1))</f>
        <v>24.245000000000001</v>
      </c>
      <c r="G120" s="81">
        <f t="shared" si="2"/>
        <v>2.4245000000000003E-2</v>
      </c>
      <c r="J120" s="67"/>
      <c r="K120" s="67"/>
      <c r="L120" s="67"/>
    </row>
    <row r="121" spans="1:12" s="60" customFormat="1" ht="12.75">
      <c r="A121" s="74" t="e">
        <f t="shared" si="3"/>
        <v>#REF!</v>
      </c>
      <c r="C121" s="73">
        <v>1</v>
      </c>
      <c r="D121" s="73">
        <v>5</v>
      </c>
      <c r="E121" s="73">
        <v>9</v>
      </c>
      <c r="F121" s="79">
        <f>IF($C$9="south",'RAW PV WATTS'!D124,IF('PV Watts SLC'!$C$9="west",'RAW PV WATTS'!F124,-1))</f>
        <v>117.348</v>
      </c>
      <c r="G121" s="81">
        <f t="shared" si="2"/>
        <v>0.11734799999999999</v>
      </c>
      <c r="J121" s="67"/>
      <c r="K121" s="67"/>
      <c r="L121" s="67"/>
    </row>
    <row r="122" spans="1:12" s="60" customFormat="1" ht="12.75">
      <c r="A122" s="74" t="e">
        <f t="shared" si="3"/>
        <v>#REF!</v>
      </c>
      <c r="C122" s="73">
        <v>1</v>
      </c>
      <c r="D122" s="73">
        <v>5</v>
      </c>
      <c r="E122" s="73">
        <v>10</v>
      </c>
      <c r="F122" s="79">
        <f>IF($C$9="south",'RAW PV WATTS'!D125,IF('PV Watts SLC'!$C$9="west",'RAW PV WATTS'!F125,-1))</f>
        <v>450.62799999999999</v>
      </c>
      <c r="G122" s="81">
        <f t="shared" si="2"/>
        <v>0.45062799999999997</v>
      </c>
      <c r="J122" s="67"/>
      <c r="K122" s="67"/>
      <c r="L122" s="67"/>
    </row>
    <row r="123" spans="1:12" s="60" customFormat="1" ht="12.75">
      <c r="A123" s="74" t="e">
        <f t="shared" si="3"/>
        <v>#REF!</v>
      </c>
      <c r="C123" s="73">
        <v>1</v>
      </c>
      <c r="D123" s="73">
        <v>5</v>
      </c>
      <c r="E123" s="73">
        <v>11</v>
      </c>
      <c r="F123" s="79">
        <f>IF($C$9="south",'RAW PV WATTS'!D126,IF('PV Watts SLC'!$C$9="west",'RAW PV WATTS'!F126,-1))</f>
        <v>524.39</v>
      </c>
      <c r="G123" s="81">
        <f t="shared" si="2"/>
        <v>0.52439000000000002</v>
      </c>
    </row>
    <row r="124" spans="1:12" s="60" customFormat="1" ht="12.75">
      <c r="A124" s="74" t="e">
        <f t="shared" si="3"/>
        <v>#REF!</v>
      </c>
      <c r="C124" s="73">
        <v>1</v>
      </c>
      <c r="D124" s="73">
        <v>5</v>
      </c>
      <c r="E124" s="73">
        <v>12</v>
      </c>
      <c r="F124" s="79">
        <f>IF($C$9="south",'RAW PV WATTS'!D127,IF('PV Watts SLC'!$C$9="west",'RAW PV WATTS'!F127,-1))</f>
        <v>580.27200000000005</v>
      </c>
      <c r="G124" s="81">
        <f t="shared" si="2"/>
        <v>0.58027200000000001</v>
      </c>
    </row>
    <row r="125" spans="1:12" s="60" customFormat="1" ht="12.75">
      <c r="A125" s="74" t="e">
        <f t="shared" si="3"/>
        <v>#REF!</v>
      </c>
      <c r="C125" s="73">
        <v>1</v>
      </c>
      <c r="D125" s="73">
        <v>5</v>
      </c>
      <c r="E125" s="73">
        <v>13</v>
      </c>
      <c r="F125" s="79">
        <f>IF($C$9="south",'RAW PV WATTS'!D128,IF('PV Watts SLC'!$C$9="west",'RAW PV WATTS'!F128,-1))</f>
        <v>559.90099999999995</v>
      </c>
      <c r="G125" s="81">
        <f t="shared" si="2"/>
        <v>0.55990099999999998</v>
      </c>
    </row>
    <row r="126" spans="1:12" s="60" customFormat="1" ht="12.75">
      <c r="A126" s="74" t="e">
        <f t="shared" si="3"/>
        <v>#REF!</v>
      </c>
      <c r="C126" s="73">
        <v>1</v>
      </c>
      <c r="D126" s="73">
        <v>5</v>
      </c>
      <c r="E126" s="73">
        <v>14</v>
      </c>
      <c r="F126" s="79">
        <f>IF($C$9="south",'RAW PV WATTS'!D129,IF('PV Watts SLC'!$C$9="west",'RAW PV WATTS'!F129,-1))</f>
        <v>465.06599999999997</v>
      </c>
      <c r="G126" s="81">
        <f t="shared" si="2"/>
        <v>0.46506599999999998</v>
      </c>
    </row>
    <row r="127" spans="1:12" s="60" customFormat="1" ht="12.75">
      <c r="A127" s="74" t="e">
        <f t="shared" si="3"/>
        <v>#REF!</v>
      </c>
      <c r="C127" s="73">
        <v>1</v>
      </c>
      <c r="D127" s="73">
        <v>5</v>
      </c>
      <c r="E127" s="73">
        <v>15</v>
      </c>
      <c r="F127" s="79">
        <f>IF($C$9="south",'RAW PV WATTS'!D130,IF('PV Watts SLC'!$C$9="west",'RAW PV WATTS'!F130,-1))</f>
        <v>297.93299999999999</v>
      </c>
      <c r="G127" s="81">
        <f t="shared" si="2"/>
        <v>0.297933</v>
      </c>
    </row>
    <row r="128" spans="1:12" s="60" customFormat="1" ht="12.75">
      <c r="A128" s="74" t="e">
        <f t="shared" si="3"/>
        <v>#REF!</v>
      </c>
      <c r="C128" s="73">
        <v>1</v>
      </c>
      <c r="D128" s="73">
        <v>5</v>
      </c>
      <c r="E128" s="73">
        <v>16</v>
      </c>
      <c r="F128" s="79">
        <f>IF($C$9="south",'RAW PV WATTS'!D131,IF('PV Watts SLC'!$C$9="west",'RAW PV WATTS'!F131,-1))</f>
        <v>57.51</v>
      </c>
      <c r="G128" s="81">
        <f t="shared" si="2"/>
        <v>5.7509999999999999E-2</v>
      </c>
    </row>
    <row r="129" spans="1:7" s="60" customFormat="1" ht="12.75">
      <c r="A129" s="74" t="e">
        <f t="shared" si="3"/>
        <v>#REF!</v>
      </c>
      <c r="C129" s="73">
        <v>1</v>
      </c>
      <c r="D129" s="73">
        <v>5</v>
      </c>
      <c r="E129" s="73">
        <v>17</v>
      </c>
      <c r="F129" s="79">
        <f>IF($C$9="south",'RAW PV WATTS'!D132,IF('PV Watts SLC'!$C$9="west",'RAW PV WATTS'!F132,-1))</f>
        <v>0</v>
      </c>
      <c r="G129" s="81">
        <f t="shared" si="2"/>
        <v>0</v>
      </c>
    </row>
    <row r="130" spans="1:7" s="60" customFormat="1" ht="12.75">
      <c r="A130" s="74" t="e">
        <f t="shared" si="3"/>
        <v>#REF!</v>
      </c>
      <c r="C130" s="73">
        <v>1</v>
      </c>
      <c r="D130" s="73">
        <v>5</v>
      </c>
      <c r="E130" s="73">
        <v>18</v>
      </c>
      <c r="F130" s="79">
        <f>IF($C$9="south",'RAW PV WATTS'!D133,IF('PV Watts SLC'!$C$9="west",'RAW PV WATTS'!F133,-1))</f>
        <v>0</v>
      </c>
      <c r="G130" s="81">
        <f t="shared" si="2"/>
        <v>0</v>
      </c>
    </row>
    <row r="131" spans="1:7" s="60" customFormat="1" ht="12.75">
      <c r="A131" s="74" t="e">
        <f t="shared" si="3"/>
        <v>#REF!</v>
      </c>
      <c r="C131" s="73">
        <v>1</v>
      </c>
      <c r="D131" s="73">
        <v>5</v>
      </c>
      <c r="E131" s="73">
        <v>19</v>
      </c>
      <c r="F131" s="79">
        <f>IF($C$9="south",'RAW PV WATTS'!D134,IF('PV Watts SLC'!$C$9="west",'RAW PV WATTS'!F134,-1))</f>
        <v>0</v>
      </c>
      <c r="G131" s="81">
        <f t="shared" si="2"/>
        <v>0</v>
      </c>
    </row>
    <row r="132" spans="1:7" s="60" customFormat="1" ht="12.75">
      <c r="A132" s="74" t="e">
        <f t="shared" si="3"/>
        <v>#REF!</v>
      </c>
      <c r="C132" s="73">
        <v>1</v>
      </c>
      <c r="D132" s="73">
        <v>5</v>
      </c>
      <c r="E132" s="73">
        <v>20</v>
      </c>
      <c r="F132" s="79">
        <f>IF($C$9="south",'RAW PV WATTS'!D135,IF('PV Watts SLC'!$C$9="west",'RAW PV WATTS'!F135,-1))</f>
        <v>0</v>
      </c>
      <c r="G132" s="81">
        <f t="shared" si="2"/>
        <v>0</v>
      </c>
    </row>
    <row r="133" spans="1:7" s="60" customFormat="1" ht="12.75">
      <c r="A133" s="74" t="e">
        <f t="shared" si="3"/>
        <v>#REF!</v>
      </c>
      <c r="C133" s="73">
        <v>1</v>
      </c>
      <c r="D133" s="73">
        <v>5</v>
      </c>
      <c r="E133" s="73">
        <v>21</v>
      </c>
      <c r="F133" s="79">
        <f>IF($C$9="south",'RAW PV WATTS'!D136,IF('PV Watts SLC'!$C$9="west",'RAW PV WATTS'!F136,-1))</f>
        <v>0</v>
      </c>
      <c r="G133" s="81">
        <f t="shared" si="2"/>
        <v>0</v>
      </c>
    </row>
    <row r="134" spans="1:7" s="60" customFormat="1" ht="12.75">
      <c r="A134" s="74" t="e">
        <f t="shared" si="3"/>
        <v>#REF!</v>
      </c>
      <c r="C134" s="73">
        <v>1</v>
      </c>
      <c r="D134" s="73">
        <v>5</v>
      </c>
      <c r="E134" s="73">
        <v>22</v>
      </c>
      <c r="F134" s="79">
        <f>IF($C$9="south",'RAW PV WATTS'!D137,IF('PV Watts SLC'!$C$9="west",'RAW PV WATTS'!F137,-1))</f>
        <v>0</v>
      </c>
      <c r="G134" s="81">
        <f t="shared" si="2"/>
        <v>0</v>
      </c>
    </row>
    <row r="135" spans="1:7" s="60" customFormat="1" ht="12.75">
      <c r="A135" s="74" t="e">
        <f t="shared" si="3"/>
        <v>#REF!</v>
      </c>
      <c r="C135" s="73">
        <v>1</v>
      </c>
      <c r="D135" s="73">
        <v>5</v>
      </c>
      <c r="E135" s="73">
        <v>23</v>
      </c>
      <c r="F135" s="79">
        <f>IF($C$9="south",'RAW PV WATTS'!D138,IF('PV Watts SLC'!$C$9="west",'RAW PV WATTS'!F138,-1))</f>
        <v>0</v>
      </c>
      <c r="G135" s="81">
        <f t="shared" si="2"/>
        <v>0</v>
      </c>
    </row>
    <row r="136" spans="1:7" s="60" customFormat="1" ht="12.75">
      <c r="A136" s="74" t="e">
        <f t="shared" si="3"/>
        <v>#REF!</v>
      </c>
      <c r="C136" s="73">
        <v>1</v>
      </c>
      <c r="D136" s="73">
        <v>6</v>
      </c>
      <c r="E136" s="73">
        <v>0</v>
      </c>
      <c r="F136" s="79">
        <f>IF($C$9="south",'RAW PV WATTS'!D139,IF('PV Watts SLC'!$C$9="west",'RAW PV WATTS'!F139,-1))</f>
        <v>0</v>
      </c>
      <c r="G136" s="81">
        <f t="shared" si="2"/>
        <v>0</v>
      </c>
    </row>
    <row r="137" spans="1:7" s="60" customFormat="1" ht="12.75">
      <c r="A137" s="74" t="e">
        <f t="shared" si="3"/>
        <v>#REF!</v>
      </c>
      <c r="C137" s="73">
        <v>1</v>
      </c>
      <c r="D137" s="73">
        <v>6</v>
      </c>
      <c r="E137" s="73">
        <v>1</v>
      </c>
      <c r="F137" s="79">
        <f>IF($C$9="south",'RAW PV WATTS'!D140,IF('PV Watts SLC'!$C$9="west",'RAW PV WATTS'!F140,-1))</f>
        <v>0</v>
      </c>
      <c r="G137" s="81">
        <f t="shared" si="2"/>
        <v>0</v>
      </c>
    </row>
    <row r="138" spans="1:7" s="60" customFormat="1" ht="12.75">
      <c r="A138" s="74" t="e">
        <f t="shared" si="3"/>
        <v>#REF!</v>
      </c>
      <c r="C138" s="73">
        <v>1</v>
      </c>
      <c r="D138" s="73">
        <v>6</v>
      </c>
      <c r="E138" s="73">
        <v>2</v>
      </c>
      <c r="F138" s="79">
        <f>IF($C$9="south",'RAW PV WATTS'!D141,IF('PV Watts SLC'!$C$9="west",'RAW PV WATTS'!F141,-1))</f>
        <v>0</v>
      </c>
      <c r="G138" s="81">
        <f t="shared" si="2"/>
        <v>0</v>
      </c>
    </row>
    <row r="139" spans="1:7" s="60" customFormat="1" ht="12.75">
      <c r="A139" s="74" t="e">
        <f t="shared" si="3"/>
        <v>#REF!</v>
      </c>
      <c r="C139" s="73">
        <v>1</v>
      </c>
      <c r="D139" s="73">
        <v>6</v>
      </c>
      <c r="E139" s="73">
        <v>3</v>
      </c>
      <c r="F139" s="79">
        <f>IF($C$9="south",'RAW PV WATTS'!D142,IF('PV Watts SLC'!$C$9="west",'RAW PV WATTS'!F142,-1))</f>
        <v>0</v>
      </c>
      <c r="G139" s="81">
        <f t="shared" si="2"/>
        <v>0</v>
      </c>
    </row>
    <row r="140" spans="1:7" s="60" customFormat="1" ht="12.75">
      <c r="A140" s="74" t="e">
        <f t="shared" si="3"/>
        <v>#REF!</v>
      </c>
      <c r="C140" s="73">
        <v>1</v>
      </c>
      <c r="D140" s="73">
        <v>6</v>
      </c>
      <c r="E140" s="73">
        <v>4</v>
      </c>
      <c r="F140" s="79">
        <f>IF($C$9="south",'RAW PV WATTS'!D143,IF('PV Watts SLC'!$C$9="west",'RAW PV WATTS'!F143,-1))</f>
        <v>0</v>
      </c>
      <c r="G140" s="81">
        <f t="shared" si="2"/>
        <v>0</v>
      </c>
    </row>
    <row r="141" spans="1:7" s="60" customFormat="1" ht="12.75">
      <c r="A141" s="74" t="e">
        <f t="shared" si="3"/>
        <v>#REF!</v>
      </c>
      <c r="C141" s="73">
        <v>1</v>
      </c>
      <c r="D141" s="73">
        <v>6</v>
      </c>
      <c r="E141" s="73">
        <v>5</v>
      </c>
      <c r="F141" s="79">
        <f>IF($C$9="south",'RAW PV WATTS'!D144,IF('PV Watts SLC'!$C$9="west",'RAW PV WATTS'!F144,-1))</f>
        <v>0</v>
      </c>
      <c r="G141" s="81">
        <f t="shared" si="2"/>
        <v>0</v>
      </c>
    </row>
    <row r="142" spans="1:7" s="60" customFormat="1" ht="12.75">
      <c r="A142" s="74" t="e">
        <f t="shared" si="3"/>
        <v>#REF!</v>
      </c>
      <c r="C142" s="73">
        <v>1</v>
      </c>
      <c r="D142" s="73">
        <v>6</v>
      </c>
      <c r="E142" s="73">
        <v>6</v>
      </c>
      <c r="F142" s="79">
        <f>IF($C$9="south",'RAW PV WATTS'!D145,IF('PV Watts SLC'!$C$9="west",'RAW PV WATTS'!F145,-1))</f>
        <v>0</v>
      </c>
      <c r="G142" s="81">
        <f t="shared" si="2"/>
        <v>0</v>
      </c>
    </row>
    <row r="143" spans="1:7" s="60" customFormat="1" ht="12.75">
      <c r="A143" s="74" t="e">
        <f t="shared" si="3"/>
        <v>#REF!</v>
      </c>
      <c r="C143" s="73">
        <v>1</v>
      </c>
      <c r="D143" s="73">
        <v>6</v>
      </c>
      <c r="E143" s="73">
        <v>7</v>
      </c>
      <c r="F143" s="79">
        <f>IF($C$9="south",'RAW PV WATTS'!D146,IF('PV Watts SLC'!$C$9="west",'RAW PV WATTS'!F146,-1))</f>
        <v>0</v>
      </c>
      <c r="G143" s="81">
        <f t="shared" si="2"/>
        <v>0</v>
      </c>
    </row>
    <row r="144" spans="1:7" s="60" customFormat="1" ht="12.75">
      <c r="A144" s="74" t="e">
        <f t="shared" si="3"/>
        <v>#REF!</v>
      </c>
      <c r="C144" s="73">
        <v>1</v>
      </c>
      <c r="D144" s="73">
        <v>6</v>
      </c>
      <c r="E144" s="73">
        <v>8</v>
      </c>
      <c r="F144" s="79">
        <f>IF($C$9="south",'RAW PV WATTS'!D147,IF('PV Watts SLC'!$C$9="west",'RAW PV WATTS'!F147,-1))</f>
        <v>65.016999999999996</v>
      </c>
      <c r="G144" s="81">
        <f t="shared" si="2"/>
        <v>6.5016999999999991E-2</v>
      </c>
    </row>
    <row r="145" spans="1:7" s="60" customFormat="1" ht="12.75">
      <c r="A145" s="74" t="e">
        <f t="shared" si="3"/>
        <v>#REF!</v>
      </c>
      <c r="C145" s="73">
        <v>1</v>
      </c>
      <c r="D145" s="73">
        <v>6</v>
      </c>
      <c r="E145" s="73">
        <v>9</v>
      </c>
      <c r="F145" s="79">
        <f>IF($C$9="south",'RAW PV WATTS'!D148,IF('PV Watts SLC'!$C$9="west",'RAW PV WATTS'!F148,-1))</f>
        <v>268.976</v>
      </c>
      <c r="G145" s="81">
        <f t="shared" ref="G145:G208" si="4">F145/1000</f>
        <v>0.26897599999999999</v>
      </c>
    </row>
    <row r="146" spans="1:7" s="60" customFormat="1" ht="12.75">
      <c r="A146" s="74" t="e">
        <f t="shared" ref="A146:A209" si="5">1/24+A145</f>
        <v>#REF!</v>
      </c>
      <c r="C146" s="73">
        <v>1</v>
      </c>
      <c r="D146" s="73">
        <v>6</v>
      </c>
      <c r="E146" s="73">
        <v>10</v>
      </c>
      <c r="F146" s="79">
        <f>IF($C$9="south",'RAW PV WATTS'!D149,IF('PV Watts SLC'!$C$9="west",'RAW PV WATTS'!F149,-1))</f>
        <v>389.86700000000002</v>
      </c>
      <c r="G146" s="81">
        <f t="shared" si="4"/>
        <v>0.38986700000000002</v>
      </c>
    </row>
    <row r="147" spans="1:7" s="60" customFormat="1" ht="12.75">
      <c r="A147" s="74" t="e">
        <f t="shared" si="5"/>
        <v>#REF!</v>
      </c>
      <c r="C147" s="73">
        <v>1</v>
      </c>
      <c r="D147" s="73">
        <v>6</v>
      </c>
      <c r="E147" s="73">
        <v>11</v>
      </c>
      <c r="F147" s="79">
        <f>IF($C$9="south",'RAW PV WATTS'!D150,IF('PV Watts SLC'!$C$9="west",'RAW PV WATTS'!F150,-1))</f>
        <v>216.42400000000001</v>
      </c>
      <c r="G147" s="81">
        <f t="shared" si="4"/>
        <v>0.21642400000000001</v>
      </c>
    </row>
    <row r="148" spans="1:7" s="60" customFormat="1" ht="12.75">
      <c r="A148" s="74" t="e">
        <f t="shared" si="5"/>
        <v>#REF!</v>
      </c>
      <c r="C148" s="73">
        <v>1</v>
      </c>
      <c r="D148" s="73">
        <v>6</v>
      </c>
      <c r="E148" s="73">
        <v>12</v>
      </c>
      <c r="F148" s="79">
        <f>IF($C$9="south",'RAW PV WATTS'!D151,IF('PV Watts SLC'!$C$9="west",'RAW PV WATTS'!F151,-1))</f>
        <v>275.87900000000002</v>
      </c>
      <c r="G148" s="81">
        <f t="shared" si="4"/>
        <v>0.27587900000000004</v>
      </c>
    </row>
    <row r="149" spans="1:7" s="60" customFormat="1" ht="12.75">
      <c r="A149" s="74" t="e">
        <f t="shared" si="5"/>
        <v>#REF!</v>
      </c>
      <c r="C149" s="73">
        <v>1</v>
      </c>
      <c r="D149" s="73">
        <v>6</v>
      </c>
      <c r="E149" s="73">
        <v>13</v>
      </c>
      <c r="F149" s="79">
        <f>IF($C$9="south",'RAW PV WATTS'!D152,IF('PV Watts SLC'!$C$9="west",'RAW PV WATTS'!F152,-1))</f>
        <v>286.13200000000001</v>
      </c>
      <c r="G149" s="81">
        <f t="shared" si="4"/>
        <v>0.286132</v>
      </c>
    </row>
    <row r="150" spans="1:7" s="60" customFormat="1" ht="12.75">
      <c r="A150" s="74" t="e">
        <f t="shared" si="5"/>
        <v>#REF!</v>
      </c>
      <c r="C150" s="73">
        <v>1</v>
      </c>
      <c r="D150" s="73">
        <v>6</v>
      </c>
      <c r="E150" s="73">
        <v>14</v>
      </c>
      <c r="F150" s="79">
        <f>IF($C$9="south",'RAW PV WATTS'!D153,IF('PV Watts SLC'!$C$9="west",'RAW PV WATTS'!F153,-1))</f>
        <v>418.34300000000002</v>
      </c>
      <c r="G150" s="81">
        <f t="shared" si="4"/>
        <v>0.41834300000000002</v>
      </c>
    </row>
    <row r="151" spans="1:7" s="60" customFormat="1" ht="12.75">
      <c r="A151" s="74" t="e">
        <f t="shared" si="5"/>
        <v>#REF!</v>
      </c>
      <c r="C151" s="73">
        <v>1</v>
      </c>
      <c r="D151" s="73">
        <v>6</v>
      </c>
      <c r="E151" s="73">
        <v>15</v>
      </c>
      <c r="F151" s="79">
        <f>IF($C$9="south",'RAW PV WATTS'!D154,IF('PV Watts SLC'!$C$9="west",'RAW PV WATTS'!F154,-1))</f>
        <v>271.048</v>
      </c>
      <c r="G151" s="81">
        <f t="shared" si="4"/>
        <v>0.27104800000000001</v>
      </c>
    </row>
    <row r="152" spans="1:7" s="60" customFormat="1" ht="12.75">
      <c r="A152" s="74" t="e">
        <f t="shared" si="5"/>
        <v>#REF!</v>
      </c>
      <c r="C152" s="73">
        <v>1</v>
      </c>
      <c r="D152" s="73">
        <v>6</v>
      </c>
      <c r="E152" s="73">
        <v>16</v>
      </c>
      <c r="F152" s="79">
        <f>IF($C$9="south",'RAW PV WATTS'!D155,IF('PV Watts SLC'!$C$9="west",'RAW PV WATTS'!F155,-1))</f>
        <v>65.602000000000004</v>
      </c>
      <c r="G152" s="81">
        <f t="shared" si="4"/>
        <v>6.5602000000000008E-2</v>
      </c>
    </row>
    <row r="153" spans="1:7" s="60" customFormat="1" ht="12.75">
      <c r="A153" s="74" t="e">
        <f t="shared" si="5"/>
        <v>#REF!</v>
      </c>
      <c r="C153" s="73">
        <v>1</v>
      </c>
      <c r="D153" s="73">
        <v>6</v>
      </c>
      <c r="E153" s="73">
        <v>17</v>
      </c>
      <c r="F153" s="79">
        <f>IF($C$9="south",'RAW PV WATTS'!D156,IF('PV Watts SLC'!$C$9="west",'RAW PV WATTS'!F156,-1))</f>
        <v>0</v>
      </c>
      <c r="G153" s="81">
        <f t="shared" si="4"/>
        <v>0</v>
      </c>
    </row>
    <row r="154" spans="1:7" s="60" customFormat="1" ht="12.75">
      <c r="A154" s="74" t="e">
        <f t="shared" si="5"/>
        <v>#REF!</v>
      </c>
      <c r="C154" s="73">
        <v>1</v>
      </c>
      <c r="D154" s="73">
        <v>6</v>
      </c>
      <c r="E154" s="73">
        <v>18</v>
      </c>
      <c r="F154" s="79">
        <f>IF($C$9="south",'RAW PV WATTS'!D157,IF('PV Watts SLC'!$C$9="west",'RAW PV WATTS'!F157,-1))</f>
        <v>0</v>
      </c>
      <c r="G154" s="81">
        <f t="shared" si="4"/>
        <v>0</v>
      </c>
    </row>
    <row r="155" spans="1:7" s="60" customFormat="1" ht="12.75">
      <c r="A155" s="74" t="e">
        <f t="shared" si="5"/>
        <v>#REF!</v>
      </c>
      <c r="C155" s="73">
        <v>1</v>
      </c>
      <c r="D155" s="73">
        <v>6</v>
      </c>
      <c r="E155" s="73">
        <v>19</v>
      </c>
      <c r="F155" s="79">
        <f>IF($C$9="south",'RAW PV WATTS'!D158,IF('PV Watts SLC'!$C$9="west",'RAW PV WATTS'!F158,-1))</f>
        <v>0</v>
      </c>
      <c r="G155" s="81">
        <f t="shared" si="4"/>
        <v>0</v>
      </c>
    </row>
    <row r="156" spans="1:7" s="60" customFormat="1" ht="12.75">
      <c r="A156" s="74" t="e">
        <f t="shared" si="5"/>
        <v>#REF!</v>
      </c>
      <c r="C156" s="73">
        <v>1</v>
      </c>
      <c r="D156" s="73">
        <v>6</v>
      </c>
      <c r="E156" s="73">
        <v>20</v>
      </c>
      <c r="F156" s="79">
        <f>IF($C$9="south",'RAW PV WATTS'!D159,IF('PV Watts SLC'!$C$9="west",'RAW PV WATTS'!F159,-1))</f>
        <v>0</v>
      </c>
      <c r="G156" s="81">
        <f t="shared" si="4"/>
        <v>0</v>
      </c>
    </row>
    <row r="157" spans="1:7" s="60" customFormat="1" ht="12.75">
      <c r="A157" s="74" t="e">
        <f t="shared" si="5"/>
        <v>#REF!</v>
      </c>
      <c r="C157" s="73">
        <v>1</v>
      </c>
      <c r="D157" s="73">
        <v>6</v>
      </c>
      <c r="E157" s="73">
        <v>21</v>
      </c>
      <c r="F157" s="79">
        <f>IF($C$9="south",'RAW PV WATTS'!D160,IF('PV Watts SLC'!$C$9="west",'RAW PV WATTS'!F160,-1))</f>
        <v>0</v>
      </c>
      <c r="G157" s="81">
        <f t="shared" si="4"/>
        <v>0</v>
      </c>
    </row>
    <row r="158" spans="1:7" s="60" customFormat="1" ht="12.75">
      <c r="A158" s="74" t="e">
        <f t="shared" si="5"/>
        <v>#REF!</v>
      </c>
      <c r="C158" s="73">
        <v>1</v>
      </c>
      <c r="D158" s="73">
        <v>6</v>
      </c>
      <c r="E158" s="73">
        <v>22</v>
      </c>
      <c r="F158" s="79">
        <f>IF($C$9="south",'RAW PV WATTS'!D161,IF('PV Watts SLC'!$C$9="west",'RAW PV WATTS'!F161,-1))</f>
        <v>0</v>
      </c>
      <c r="G158" s="81">
        <f t="shared" si="4"/>
        <v>0</v>
      </c>
    </row>
    <row r="159" spans="1:7" s="60" customFormat="1" ht="12.75">
      <c r="A159" s="74" t="e">
        <f t="shared" si="5"/>
        <v>#REF!</v>
      </c>
      <c r="C159" s="73">
        <v>1</v>
      </c>
      <c r="D159" s="73">
        <v>6</v>
      </c>
      <c r="E159" s="73">
        <v>23</v>
      </c>
      <c r="F159" s="79">
        <f>IF($C$9="south",'RAW PV WATTS'!D162,IF('PV Watts SLC'!$C$9="west",'RAW PV WATTS'!F162,-1))</f>
        <v>0</v>
      </c>
      <c r="G159" s="81">
        <f t="shared" si="4"/>
        <v>0</v>
      </c>
    </row>
    <row r="160" spans="1:7" s="60" customFormat="1" ht="12.75">
      <c r="A160" s="74" t="e">
        <f t="shared" si="5"/>
        <v>#REF!</v>
      </c>
      <c r="C160" s="73">
        <v>1</v>
      </c>
      <c r="D160" s="73">
        <v>7</v>
      </c>
      <c r="E160" s="73">
        <v>0</v>
      </c>
      <c r="F160" s="79">
        <f>IF($C$9="south",'RAW PV WATTS'!D163,IF('PV Watts SLC'!$C$9="west",'RAW PV WATTS'!F163,-1))</f>
        <v>0</v>
      </c>
      <c r="G160" s="81">
        <f t="shared" si="4"/>
        <v>0</v>
      </c>
    </row>
    <row r="161" spans="1:7" s="60" customFormat="1" ht="12.75">
      <c r="A161" s="74" t="e">
        <f t="shared" si="5"/>
        <v>#REF!</v>
      </c>
      <c r="C161" s="73">
        <v>1</v>
      </c>
      <c r="D161" s="73">
        <v>7</v>
      </c>
      <c r="E161" s="73">
        <v>1</v>
      </c>
      <c r="F161" s="79">
        <f>IF($C$9="south",'RAW PV WATTS'!D164,IF('PV Watts SLC'!$C$9="west",'RAW PV WATTS'!F164,-1))</f>
        <v>0</v>
      </c>
      <c r="G161" s="81">
        <f t="shared" si="4"/>
        <v>0</v>
      </c>
    </row>
    <row r="162" spans="1:7" s="60" customFormat="1" ht="12.75">
      <c r="A162" s="74" t="e">
        <f t="shared" si="5"/>
        <v>#REF!</v>
      </c>
      <c r="C162" s="73">
        <v>1</v>
      </c>
      <c r="D162" s="73">
        <v>7</v>
      </c>
      <c r="E162" s="73">
        <v>2</v>
      </c>
      <c r="F162" s="79">
        <f>IF($C$9="south",'RAW PV WATTS'!D165,IF('PV Watts SLC'!$C$9="west",'RAW PV WATTS'!F165,-1))</f>
        <v>0</v>
      </c>
      <c r="G162" s="81">
        <f t="shared" si="4"/>
        <v>0</v>
      </c>
    </row>
    <row r="163" spans="1:7" s="60" customFormat="1" ht="12.75">
      <c r="A163" s="74" t="e">
        <f t="shared" si="5"/>
        <v>#REF!</v>
      </c>
      <c r="C163" s="73">
        <v>1</v>
      </c>
      <c r="D163" s="73">
        <v>7</v>
      </c>
      <c r="E163" s="73">
        <v>3</v>
      </c>
      <c r="F163" s="79">
        <f>IF($C$9="south",'RAW PV WATTS'!D166,IF('PV Watts SLC'!$C$9="west",'RAW PV WATTS'!F166,-1))</f>
        <v>0</v>
      </c>
      <c r="G163" s="81">
        <f t="shared" si="4"/>
        <v>0</v>
      </c>
    </row>
    <row r="164" spans="1:7" s="60" customFormat="1" ht="12.75">
      <c r="A164" s="74" t="e">
        <f t="shared" si="5"/>
        <v>#REF!</v>
      </c>
      <c r="C164" s="73">
        <v>1</v>
      </c>
      <c r="D164" s="73">
        <v>7</v>
      </c>
      <c r="E164" s="73">
        <v>4</v>
      </c>
      <c r="F164" s="79">
        <f>IF($C$9="south",'RAW PV WATTS'!D167,IF('PV Watts SLC'!$C$9="west",'RAW PV WATTS'!F167,-1))</f>
        <v>0</v>
      </c>
      <c r="G164" s="81">
        <f t="shared" si="4"/>
        <v>0</v>
      </c>
    </row>
    <row r="165" spans="1:7" s="60" customFormat="1" ht="12.75">
      <c r="A165" s="74" t="e">
        <f t="shared" si="5"/>
        <v>#REF!</v>
      </c>
      <c r="C165" s="73">
        <v>1</v>
      </c>
      <c r="D165" s="73">
        <v>7</v>
      </c>
      <c r="E165" s="73">
        <v>5</v>
      </c>
      <c r="F165" s="79">
        <f>IF($C$9="south",'RAW PV WATTS'!D168,IF('PV Watts SLC'!$C$9="west",'RAW PV WATTS'!F168,-1))</f>
        <v>0</v>
      </c>
      <c r="G165" s="81">
        <f t="shared" si="4"/>
        <v>0</v>
      </c>
    </row>
    <row r="166" spans="1:7" s="60" customFormat="1" ht="12.75">
      <c r="A166" s="74" t="e">
        <f t="shared" si="5"/>
        <v>#REF!</v>
      </c>
      <c r="C166" s="73">
        <v>1</v>
      </c>
      <c r="D166" s="73">
        <v>7</v>
      </c>
      <c r="E166" s="73">
        <v>6</v>
      </c>
      <c r="F166" s="79">
        <f>IF($C$9="south",'RAW PV WATTS'!D169,IF('PV Watts SLC'!$C$9="west",'RAW PV WATTS'!F169,-1))</f>
        <v>0</v>
      </c>
      <c r="G166" s="81">
        <f t="shared" si="4"/>
        <v>0</v>
      </c>
    </row>
    <row r="167" spans="1:7" s="60" customFormat="1" ht="12.75">
      <c r="A167" s="74" t="e">
        <f t="shared" si="5"/>
        <v>#REF!</v>
      </c>
      <c r="C167" s="73">
        <v>1</v>
      </c>
      <c r="D167" s="73">
        <v>7</v>
      </c>
      <c r="E167" s="73">
        <v>7</v>
      </c>
      <c r="F167" s="79">
        <f>IF($C$9="south",'RAW PV WATTS'!D170,IF('PV Watts SLC'!$C$9="west",'RAW PV WATTS'!F170,-1))</f>
        <v>0</v>
      </c>
      <c r="G167" s="81">
        <f t="shared" si="4"/>
        <v>0</v>
      </c>
    </row>
    <row r="168" spans="1:7" s="60" customFormat="1" ht="12.75">
      <c r="A168" s="74" t="e">
        <f t="shared" si="5"/>
        <v>#REF!</v>
      </c>
      <c r="C168" s="73">
        <v>1</v>
      </c>
      <c r="D168" s="73">
        <v>7</v>
      </c>
      <c r="E168" s="73">
        <v>8</v>
      </c>
      <c r="F168" s="79">
        <f>IF($C$9="south",'RAW PV WATTS'!D171,IF('PV Watts SLC'!$C$9="west",'RAW PV WATTS'!F171,-1))</f>
        <v>47.12</v>
      </c>
      <c r="G168" s="81">
        <f t="shared" si="4"/>
        <v>4.7119999999999995E-2</v>
      </c>
    </row>
    <row r="169" spans="1:7" s="60" customFormat="1" ht="12.75">
      <c r="A169" s="74" t="e">
        <f t="shared" si="5"/>
        <v>#REF!</v>
      </c>
      <c r="C169" s="73">
        <v>1</v>
      </c>
      <c r="D169" s="73">
        <v>7</v>
      </c>
      <c r="E169" s="73">
        <v>9</v>
      </c>
      <c r="F169" s="79">
        <f>IF($C$9="south",'RAW PV WATTS'!D172,IF('PV Watts SLC'!$C$9="west",'RAW PV WATTS'!F172,-1))</f>
        <v>125.399</v>
      </c>
      <c r="G169" s="81">
        <f t="shared" si="4"/>
        <v>0.12539900000000001</v>
      </c>
    </row>
    <row r="170" spans="1:7" s="60" customFormat="1" ht="12.75">
      <c r="A170" s="74" t="e">
        <f t="shared" si="5"/>
        <v>#REF!</v>
      </c>
      <c r="C170" s="73">
        <v>1</v>
      </c>
      <c r="D170" s="73">
        <v>7</v>
      </c>
      <c r="E170" s="73">
        <v>10</v>
      </c>
      <c r="F170" s="79">
        <f>IF($C$9="south",'RAW PV WATTS'!D173,IF('PV Watts SLC'!$C$9="west",'RAW PV WATTS'!F173,-1))</f>
        <v>193.696</v>
      </c>
      <c r="G170" s="81">
        <f t="shared" si="4"/>
        <v>0.19369600000000001</v>
      </c>
    </row>
    <row r="171" spans="1:7" s="60" customFormat="1" ht="12.75">
      <c r="A171" s="74" t="e">
        <f t="shared" si="5"/>
        <v>#REF!</v>
      </c>
      <c r="C171" s="73">
        <v>1</v>
      </c>
      <c r="D171" s="73">
        <v>7</v>
      </c>
      <c r="E171" s="73">
        <v>11</v>
      </c>
      <c r="F171" s="79">
        <f>IF($C$9="south",'RAW PV WATTS'!D174,IF('PV Watts SLC'!$C$9="west",'RAW PV WATTS'!F174,-1))</f>
        <v>157.26</v>
      </c>
      <c r="G171" s="81">
        <f t="shared" si="4"/>
        <v>0.15725999999999998</v>
      </c>
    </row>
    <row r="172" spans="1:7" s="60" customFormat="1" ht="12.75">
      <c r="A172" s="74" t="e">
        <f t="shared" si="5"/>
        <v>#REF!</v>
      </c>
      <c r="C172" s="73">
        <v>1</v>
      </c>
      <c r="D172" s="73">
        <v>7</v>
      </c>
      <c r="E172" s="73">
        <v>12</v>
      </c>
      <c r="F172" s="79">
        <f>IF($C$9="south",'RAW PV WATTS'!D175,IF('PV Watts SLC'!$C$9="west",'RAW PV WATTS'!F175,-1))</f>
        <v>257.24200000000002</v>
      </c>
      <c r="G172" s="81">
        <f t="shared" si="4"/>
        <v>0.25724200000000003</v>
      </c>
    </row>
    <row r="173" spans="1:7" s="60" customFormat="1" ht="12.75">
      <c r="A173" s="74" t="e">
        <f t="shared" si="5"/>
        <v>#REF!</v>
      </c>
      <c r="C173" s="73">
        <v>1</v>
      </c>
      <c r="D173" s="73">
        <v>7</v>
      </c>
      <c r="E173" s="73">
        <v>13</v>
      </c>
      <c r="F173" s="79">
        <f>IF($C$9="south",'RAW PV WATTS'!D176,IF('PV Watts SLC'!$C$9="west",'RAW PV WATTS'!F176,-1))</f>
        <v>151.655</v>
      </c>
      <c r="G173" s="81">
        <f t="shared" si="4"/>
        <v>0.15165500000000001</v>
      </c>
    </row>
    <row r="174" spans="1:7" s="60" customFormat="1" ht="12.75">
      <c r="A174" s="74" t="e">
        <f t="shared" si="5"/>
        <v>#REF!</v>
      </c>
      <c r="C174" s="73">
        <v>1</v>
      </c>
      <c r="D174" s="73">
        <v>7</v>
      </c>
      <c r="E174" s="73">
        <v>14</v>
      </c>
      <c r="F174" s="79">
        <f>IF($C$9="south",'RAW PV WATTS'!D177,IF('PV Watts SLC'!$C$9="west",'RAW PV WATTS'!F177,-1))</f>
        <v>197.37899999999999</v>
      </c>
      <c r="G174" s="81">
        <f t="shared" si="4"/>
        <v>0.197379</v>
      </c>
    </row>
    <row r="175" spans="1:7" s="60" customFormat="1" ht="12.75">
      <c r="A175" s="74" t="e">
        <f t="shared" si="5"/>
        <v>#REF!</v>
      </c>
      <c r="C175" s="73">
        <v>1</v>
      </c>
      <c r="D175" s="73">
        <v>7</v>
      </c>
      <c r="E175" s="73">
        <v>15</v>
      </c>
      <c r="F175" s="79">
        <f>IF($C$9="south",'RAW PV WATTS'!D178,IF('PV Watts SLC'!$C$9="west",'RAW PV WATTS'!F178,-1))</f>
        <v>228.26</v>
      </c>
      <c r="G175" s="81">
        <f t="shared" si="4"/>
        <v>0.22825999999999999</v>
      </c>
    </row>
    <row r="176" spans="1:7" s="60" customFormat="1" ht="12.75">
      <c r="A176" s="74" t="e">
        <f t="shared" si="5"/>
        <v>#REF!</v>
      </c>
      <c r="C176" s="73">
        <v>1</v>
      </c>
      <c r="D176" s="73">
        <v>7</v>
      </c>
      <c r="E176" s="73">
        <v>16</v>
      </c>
      <c r="F176" s="79">
        <f>IF($C$9="south",'RAW PV WATTS'!D179,IF('PV Watts SLC'!$C$9="west",'RAW PV WATTS'!F179,-1))</f>
        <v>47.774999999999999</v>
      </c>
      <c r="G176" s="81">
        <f t="shared" si="4"/>
        <v>4.7774999999999998E-2</v>
      </c>
    </row>
    <row r="177" spans="1:7" s="60" customFormat="1" ht="12.75">
      <c r="A177" s="74" t="e">
        <f t="shared" si="5"/>
        <v>#REF!</v>
      </c>
      <c r="C177" s="73">
        <v>1</v>
      </c>
      <c r="D177" s="73">
        <v>7</v>
      </c>
      <c r="E177" s="73">
        <v>17</v>
      </c>
      <c r="F177" s="79">
        <f>IF($C$9="south",'RAW PV WATTS'!D180,IF('PV Watts SLC'!$C$9="west",'RAW PV WATTS'!F180,-1))</f>
        <v>0</v>
      </c>
      <c r="G177" s="81">
        <f t="shared" si="4"/>
        <v>0</v>
      </c>
    </row>
    <row r="178" spans="1:7" s="60" customFormat="1" ht="12.75">
      <c r="A178" s="74" t="e">
        <f t="shared" si="5"/>
        <v>#REF!</v>
      </c>
      <c r="C178" s="73">
        <v>1</v>
      </c>
      <c r="D178" s="73">
        <v>7</v>
      </c>
      <c r="E178" s="73">
        <v>18</v>
      </c>
      <c r="F178" s="79">
        <f>IF($C$9="south",'RAW PV WATTS'!D181,IF('PV Watts SLC'!$C$9="west",'RAW PV WATTS'!F181,-1))</f>
        <v>0</v>
      </c>
      <c r="G178" s="81">
        <f t="shared" si="4"/>
        <v>0</v>
      </c>
    </row>
    <row r="179" spans="1:7" s="60" customFormat="1" ht="12.75">
      <c r="A179" s="74" t="e">
        <f t="shared" si="5"/>
        <v>#REF!</v>
      </c>
      <c r="C179" s="73">
        <v>1</v>
      </c>
      <c r="D179" s="73">
        <v>7</v>
      </c>
      <c r="E179" s="73">
        <v>19</v>
      </c>
      <c r="F179" s="79">
        <f>IF($C$9="south",'RAW PV WATTS'!D182,IF('PV Watts SLC'!$C$9="west",'RAW PV WATTS'!F182,-1))</f>
        <v>0</v>
      </c>
      <c r="G179" s="81">
        <f t="shared" si="4"/>
        <v>0</v>
      </c>
    </row>
    <row r="180" spans="1:7" s="60" customFormat="1" ht="12.75">
      <c r="A180" s="74" t="e">
        <f t="shared" si="5"/>
        <v>#REF!</v>
      </c>
      <c r="C180" s="73">
        <v>1</v>
      </c>
      <c r="D180" s="73">
        <v>7</v>
      </c>
      <c r="E180" s="73">
        <v>20</v>
      </c>
      <c r="F180" s="79">
        <f>IF($C$9="south",'RAW PV WATTS'!D183,IF('PV Watts SLC'!$C$9="west",'RAW PV WATTS'!F183,-1))</f>
        <v>0</v>
      </c>
      <c r="G180" s="81">
        <f t="shared" si="4"/>
        <v>0</v>
      </c>
    </row>
    <row r="181" spans="1:7" s="60" customFormat="1" ht="12.75">
      <c r="A181" s="74" t="e">
        <f t="shared" si="5"/>
        <v>#REF!</v>
      </c>
      <c r="C181" s="73">
        <v>1</v>
      </c>
      <c r="D181" s="73">
        <v>7</v>
      </c>
      <c r="E181" s="73">
        <v>21</v>
      </c>
      <c r="F181" s="79">
        <f>IF($C$9="south",'RAW PV WATTS'!D184,IF('PV Watts SLC'!$C$9="west",'RAW PV WATTS'!F184,-1))</f>
        <v>0</v>
      </c>
      <c r="G181" s="81">
        <f t="shared" si="4"/>
        <v>0</v>
      </c>
    </row>
    <row r="182" spans="1:7" s="60" customFormat="1" ht="12.75">
      <c r="A182" s="74" t="e">
        <f t="shared" si="5"/>
        <v>#REF!</v>
      </c>
      <c r="C182" s="73">
        <v>1</v>
      </c>
      <c r="D182" s="73">
        <v>7</v>
      </c>
      <c r="E182" s="73">
        <v>22</v>
      </c>
      <c r="F182" s="79">
        <f>IF($C$9="south",'RAW PV WATTS'!D185,IF('PV Watts SLC'!$C$9="west",'RAW PV WATTS'!F185,-1))</f>
        <v>0</v>
      </c>
      <c r="G182" s="81">
        <f t="shared" si="4"/>
        <v>0</v>
      </c>
    </row>
    <row r="183" spans="1:7" s="60" customFormat="1" ht="12.75">
      <c r="A183" s="74" t="e">
        <f t="shared" si="5"/>
        <v>#REF!</v>
      </c>
      <c r="C183" s="73">
        <v>1</v>
      </c>
      <c r="D183" s="73">
        <v>7</v>
      </c>
      <c r="E183" s="73">
        <v>23</v>
      </c>
      <c r="F183" s="79">
        <f>IF($C$9="south",'RAW PV WATTS'!D186,IF('PV Watts SLC'!$C$9="west",'RAW PV WATTS'!F186,-1))</f>
        <v>0</v>
      </c>
      <c r="G183" s="81">
        <f t="shared" si="4"/>
        <v>0</v>
      </c>
    </row>
    <row r="184" spans="1:7" s="60" customFormat="1" ht="12.75">
      <c r="A184" s="74" t="e">
        <f t="shared" si="5"/>
        <v>#REF!</v>
      </c>
      <c r="C184" s="73">
        <v>1</v>
      </c>
      <c r="D184" s="73">
        <v>8</v>
      </c>
      <c r="E184" s="73">
        <v>0</v>
      </c>
      <c r="F184" s="79">
        <f>IF($C$9="south",'RAW PV WATTS'!D187,IF('PV Watts SLC'!$C$9="west",'RAW PV WATTS'!F187,-1))</f>
        <v>0</v>
      </c>
      <c r="G184" s="81">
        <f t="shared" si="4"/>
        <v>0</v>
      </c>
    </row>
    <row r="185" spans="1:7" s="60" customFormat="1" ht="12.75">
      <c r="A185" s="74" t="e">
        <f t="shared" si="5"/>
        <v>#REF!</v>
      </c>
      <c r="C185" s="73">
        <v>1</v>
      </c>
      <c r="D185" s="73">
        <v>8</v>
      </c>
      <c r="E185" s="73">
        <v>1</v>
      </c>
      <c r="F185" s="79">
        <f>IF($C$9="south",'RAW PV WATTS'!D188,IF('PV Watts SLC'!$C$9="west",'RAW PV WATTS'!F188,-1))</f>
        <v>0</v>
      </c>
      <c r="G185" s="81">
        <f t="shared" si="4"/>
        <v>0</v>
      </c>
    </row>
    <row r="186" spans="1:7" s="60" customFormat="1" ht="12.75">
      <c r="A186" s="74" t="e">
        <f t="shared" si="5"/>
        <v>#REF!</v>
      </c>
      <c r="C186" s="73">
        <v>1</v>
      </c>
      <c r="D186" s="73">
        <v>8</v>
      </c>
      <c r="E186" s="73">
        <v>2</v>
      </c>
      <c r="F186" s="79">
        <f>IF($C$9="south",'RAW PV WATTS'!D189,IF('PV Watts SLC'!$C$9="west",'RAW PV WATTS'!F189,-1))</f>
        <v>0</v>
      </c>
      <c r="G186" s="81">
        <f t="shared" si="4"/>
        <v>0</v>
      </c>
    </row>
    <row r="187" spans="1:7" s="60" customFormat="1" ht="12.75">
      <c r="A187" s="74" t="e">
        <f t="shared" si="5"/>
        <v>#REF!</v>
      </c>
      <c r="C187" s="73">
        <v>1</v>
      </c>
      <c r="D187" s="73">
        <v>8</v>
      </c>
      <c r="E187" s="73">
        <v>3</v>
      </c>
      <c r="F187" s="79">
        <f>IF($C$9="south",'RAW PV WATTS'!D190,IF('PV Watts SLC'!$C$9="west",'RAW PV WATTS'!F190,-1))</f>
        <v>0</v>
      </c>
      <c r="G187" s="81">
        <f t="shared" si="4"/>
        <v>0</v>
      </c>
    </row>
    <row r="188" spans="1:7" s="60" customFormat="1" ht="12.75">
      <c r="A188" s="74" t="e">
        <f t="shared" si="5"/>
        <v>#REF!</v>
      </c>
      <c r="C188" s="73">
        <v>1</v>
      </c>
      <c r="D188" s="73">
        <v>8</v>
      </c>
      <c r="E188" s="73">
        <v>4</v>
      </c>
      <c r="F188" s="79">
        <f>IF($C$9="south",'RAW PV WATTS'!D191,IF('PV Watts SLC'!$C$9="west",'RAW PV WATTS'!F191,-1))</f>
        <v>0</v>
      </c>
      <c r="G188" s="81">
        <f t="shared" si="4"/>
        <v>0</v>
      </c>
    </row>
    <row r="189" spans="1:7" s="60" customFormat="1" ht="12.75">
      <c r="A189" s="74" t="e">
        <f t="shared" si="5"/>
        <v>#REF!</v>
      </c>
      <c r="C189" s="73">
        <v>1</v>
      </c>
      <c r="D189" s="73">
        <v>8</v>
      </c>
      <c r="E189" s="73">
        <v>5</v>
      </c>
      <c r="F189" s="79">
        <f>IF($C$9="south",'RAW PV WATTS'!D192,IF('PV Watts SLC'!$C$9="west",'RAW PV WATTS'!F192,-1))</f>
        <v>0</v>
      </c>
      <c r="G189" s="81">
        <f t="shared" si="4"/>
        <v>0</v>
      </c>
    </row>
    <row r="190" spans="1:7" s="60" customFormat="1" ht="12.75">
      <c r="A190" s="74" t="e">
        <f t="shared" si="5"/>
        <v>#REF!</v>
      </c>
      <c r="C190" s="73">
        <v>1</v>
      </c>
      <c r="D190" s="73">
        <v>8</v>
      </c>
      <c r="E190" s="73">
        <v>6</v>
      </c>
      <c r="F190" s="79">
        <f>IF($C$9="south",'RAW PV WATTS'!D193,IF('PV Watts SLC'!$C$9="west",'RAW PV WATTS'!F193,-1))</f>
        <v>0</v>
      </c>
      <c r="G190" s="81">
        <f t="shared" si="4"/>
        <v>0</v>
      </c>
    </row>
    <row r="191" spans="1:7" s="60" customFormat="1" ht="12.75">
      <c r="A191" s="74" t="e">
        <f t="shared" si="5"/>
        <v>#REF!</v>
      </c>
      <c r="C191" s="73">
        <v>1</v>
      </c>
      <c r="D191" s="73">
        <v>8</v>
      </c>
      <c r="E191" s="73">
        <v>7</v>
      </c>
      <c r="F191" s="79">
        <f>IF($C$9="south",'RAW PV WATTS'!D194,IF('PV Watts SLC'!$C$9="west",'RAW PV WATTS'!F194,-1))</f>
        <v>0</v>
      </c>
      <c r="G191" s="81">
        <f t="shared" si="4"/>
        <v>0</v>
      </c>
    </row>
    <row r="192" spans="1:7" s="60" customFormat="1" ht="12.75">
      <c r="A192" s="74" t="e">
        <f t="shared" si="5"/>
        <v>#REF!</v>
      </c>
      <c r="C192" s="73">
        <v>1</v>
      </c>
      <c r="D192" s="73">
        <v>8</v>
      </c>
      <c r="E192" s="73">
        <v>8</v>
      </c>
      <c r="F192" s="79">
        <f>IF($C$9="south",'RAW PV WATTS'!D195,IF('PV Watts SLC'!$C$9="west",'RAW PV WATTS'!F195,-1))</f>
        <v>16.509</v>
      </c>
      <c r="G192" s="81">
        <f t="shared" si="4"/>
        <v>1.6508999999999999E-2</v>
      </c>
    </row>
    <row r="193" spans="1:7" s="60" customFormat="1" ht="12.75">
      <c r="A193" s="74" t="e">
        <f t="shared" si="5"/>
        <v>#REF!</v>
      </c>
      <c r="C193" s="73">
        <v>1</v>
      </c>
      <c r="D193" s="73">
        <v>8</v>
      </c>
      <c r="E193" s="73">
        <v>9</v>
      </c>
      <c r="F193" s="79">
        <f>IF($C$9="south",'RAW PV WATTS'!D196,IF('PV Watts SLC'!$C$9="west",'RAW PV WATTS'!F196,-1))</f>
        <v>40.417999999999999</v>
      </c>
      <c r="G193" s="81">
        <f t="shared" si="4"/>
        <v>4.0418000000000003E-2</v>
      </c>
    </row>
    <row r="194" spans="1:7" s="60" customFormat="1" ht="12.75">
      <c r="A194" s="74" t="e">
        <f t="shared" si="5"/>
        <v>#REF!</v>
      </c>
      <c r="C194" s="73">
        <v>1</v>
      </c>
      <c r="D194" s="73">
        <v>8</v>
      </c>
      <c r="E194" s="73">
        <v>10</v>
      </c>
      <c r="F194" s="79">
        <f>IF($C$9="south",'RAW PV WATTS'!D197,IF('PV Watts SLC'!$C$9="west",'RAW PV WATTS'!F197,-1))</f>
        <v>74.853999999999999</v>
      </c>
      <c r="G194" s="81">
        <f t="shared" si="4"/>
        <v>7.4854000000000004E-2</v>
      </c>
    </row>
    <row r="195" spans="1:7" s="60" customFormat="1" ht="12.75">
      <c r="A195" s="74" t="e">
        <f t="shared" si="5"/>
        <v>#REF!</v>
      </c>
      <c r="C195" s="73">
        <v>1</v>
      </c>
      <c r="D195" s="73">
        <v>8</v>
      </c>
      <c r="E195" s="73">
        <v>11</v>
      </c>
      <c r="F195" s="79">
        <f>IF($C$9="south",'RAW PV WATTS'!D198,IF('PV Watts SLC'!$C$9="west",'RAW PV WATTS'!F198,-1))</f>
        <v>171.33699999999999</v>
      </c>
      <c r="G195" s="81">
        <f t="shared" si="4"/>
        <v>0.17133699999999999</v>
      </c>
    </row>
    <row r="196" spans="1:7" s="60" customFormat="1" ht="12.75">
      <c r="A196" s="74" t="e">
        <f t="shared" si="5"/>
        <v>#REF!</v>
      </c>
      <c r="C196" s="73">
        <v>1</v>
      </c>
      <c r="D196" s="73">
        <v>8</v>
      </c>
      <c r="E196" s="73">
        <v>12</v>
      </c>
      <c r="F196" s="79">
        <f>IF($C$9="south",'RAW PV WATTS'!D199,IF('PV Watts SLC'!$C$9="west",'RAW PV WATTS'!F199,-1))</f>
        <v>123.414</v>
      </c>
      <c r="G196" s="81">
        <f t="shared" si="4"/>
        <v>0.123414</v>
      </c>
    </row>
    <row r="197" spans="1:7" s="60" customFormat="1" ht="12.75">
      <c r="A197" s="74" t="e">
        <f t="shared" si="5"/>
        <v>#REF!</v>
      </c>
      <c r="C197" s="73">
        <v>1</v>
      </c>
      <c r="D197" s="73">
        <v>8</v>
      </c>
      <c r="E197" s="73">
        <v>13</v>
      </c>
      <c r="F197" s="79">
        <f>IF($C$9="south",'RAW PV WATTS'!D200,IF('PV Watts SLC'!$C$9="west",'RAW PV WATTS'!F200,-1))</f>
        <v>185.61600000000001</v>
      </c>
      <c r="G197" s="81">
        <f t="shared" si="4"/>
        <v>0.185616</v>
      </c>
    </row>
    <row r="198" spans="1:7" s="60" customFormat="1" ht="12.75">
      <c r="A198" s="74" t="e">
        <f t="shared" si="5"/>
        <v>#REF!</v>
      </c>
      <c r="C198" s="73">
        <v>1</v>
      </c>
      <c r="D198" s="73">
        <v>8</v>
      </c>
      <c r="E198" s="73">
        <v>14</v>
      </c>
      <c r="F198" s="79">
        <f>IF($C$9="south",'RAW PV WATTS'!D201,IF('PV Watts SLC'!$C$9="west",'RAW PV WATTS'!F201,-1))</f>
        <v>52.932000000000002</v>
      </c>
      <c r="G198" s="81">
        <f t="shared" si="4"/>
        <v>5.2932E-2</v>
      </c>
    </row>
    <row r="199" spans="1:7" s="60" customFormat="1" ht="12.75">
      <c r="A199" s="74" t="e">
        <f t="shared" si="5"/>
        <v>#REF!</v>
      </c>
      <c r="C199" s="73">
        <v>1</v>
      </c>
      <c r="D199" s="73">
        <v>8</v>
      </c>
      <c r="E199" s="73">
        <v>15</v>
      </c>
      <c r="F199" s="79">
        <f>IF($C$9="south",'RAW PV WATTS'!D202,IF('PV Watts SLC'!$C$9="west",'RAW PV WATTS'!F202,-1))</f>
        <v>50.725000000000001</v>
      </c>
      <c r="G199" s="81">
        <f t="shared" si="4"/>
        <v>5.0724999999999999E-2</v>
      </c>
    </row>
    <row r="200" spans="1:7" s="60" customFormat="1" ht="12.75">
      <c r="A200" s="74" t="e">
        <f t="shared" si="5"/>
        <v>#REF!</v>
      </c>
      <c r="C200" s="73">
        <v>1</v>
      </c>
      <c r="D200" s="73">
        <v>8</v>
      </c>
      <c r="E200" s="73">
        <v>16</v>
      </c>
      <c r="F200" s="79">
        <f>IF($C$9="south",'RAW PV WATTS'!D203,IF('PV Watts SLC'!$C$9="west",'RAW PV WATTS'!F203,-1))</f>
        <v>22.172000000000001</v>
      </c>
      <c r="G200" s="81">
        <f t="shared" si="4"/>
        <v>2.2172000000000001E-2</v>
      </c>
    </row>
    <row r="201" spans="1:7" s="60" customFormat="1" ht="12.75">
      <c r="A201" s="74" t="e">
        <f t="shared" si="5"/>
        <v>#REF!</v>
      </c>
      <c r="C201" s="73">
        <v>1</v>
      </c>
      <c r="D201" s="73">
        <v>8</v>
      </c>
      <c r="E201" s="73">
        <v>17</v>
      </c>
      <c r="F201" s="79">
        <f>IF($C$9="south",'RAW PV WATTS'!D204,IF('PV Watts SLC'!$C$9="west",'RAW PV WATTS'!F204,-1))</f>
        <v>0</v>
      </c>
      <c r="G201" s="81">
        <f t="shared" si="4"/>
        <v>0</v>
      </c>
    </row>
    <row r="202" spans="1:7" s="60" customFormat="1" ht="12.75">
      <c r="A202" s="74" t="e">
        <f t="shared" si="5"/>
        <v>#REF!</v>
      </c>
      <c r="C202" s="73">
        <v>1</v>
      </c>
      <c r="D202" s="73">
        <v>8</v>
      </c>
      <c r="E202" s="73">
        <v>18</v>
      </c>
      <c r="F202" s="79">
        <f>IF($C$9="south",'RAW PV WATTS'!D205,IF('PV Watts SLC'!$C$9="west",'RAW PV WATTS'!F205,-1))</f>
        <v>0</v>
      </c>
      <c r="G202" s="81">
        <f t="shared" si="4"/>
        <v>0</v>
      </c>
    </row>
    <row r="203" spans="1:7" s="60" customFormat="1" ht="12.75">
      <c r="A203" s="74" t="e">
        <f t="shared" si="5"/>
        <v>#REF!</v>
      </c>
      <c r="C203" s="73">
        <v>1</v>
      </c>
      <c r="D203" s="73">
        <v>8</v>
      </c>
      <c r="E203" s="73">
        <v>19</v>
      </c>
      <c r="F203" s="79">
        <f>IF($C$9="south",'RAW PV WATTS'!D206,IF('PV Watts SLC'!$C$9="west",'RAW PV WATTS'!F206,-1))</f>
        <v>0</v>
      </c>
      <c r="G203" s="81">
        <f t="shared" si="4"/>
        <v>0</v>
      </c>
    </row>
    <row r="204" spans="1:7" s="60" customFormat="1" ht="12.75">
      <c r="A204" s="74" t="e">
        <f t="shared" si="5"/>
        <v>#REF!</v>
      </c>
      <c r="C204" s="73">
        <v>1</v>
      </c>
      <c r="D204" s="73">
        <v>8</v>
      </c>
      <c r="E204" s="73">
        <v>20</v>
      </c>
      <c r="F204" s="79">
        <f>IF($C$9="south",'RAW PV WATTS'!D207,IF('PV Watts SLC'!$C$9="west",'RAW PV WATTS'!F207,-1))</f>
        <v>0</v>
      </c>
      <c r="G204" s="81">
        <f t="shared" si="4"/>
        <v>0</v>
      </c>
    </row>
    <row r="205" spans="1:7" s="60" customFormat="1" ht="12.75">
      <c r="A205" s="74" t="e">
        <f t="shared" si="5"/>
        <v>#REF!</v>
      </c>
      <c r="C205" s="73">
        <v>1</v>
      </c>
      <c r="D205" s="73">
        <v>8</v>
      </c>
      <c r="E205" s="73">
        <v>21</v>
      </c>
      <c r="F205" s="79">
        <f>IF($C$9="south",'RAW PV WATTS'!D208,IF('PV Watts SLC'!$C$9="west",'RAW PV WATTS'!F208,-1))</f>
        <v>0</v>
      </c>
      <c r="G205" s="81">
        <f t="shared" si="4"/>
        <v>0</v>
      </c>
    </row>
    <row r="206" spans="1:7" s="60" customFormat="1" ht="12.75">
      <c r="A206" s="74" t="e">
        <f t="shared" si="5"/>
        <v>#REF!</v>
      </c>
      <c r="C206" s="73">
        <v>1</v>
      </c>
      <c r="D206" s="73">
        <v>8</v>
      </c>
      <c r="E206" s="73">
        <v>22</v>
      </c>
      <c r="F206" s="79">
        <f>IF($C$9="south",'RAW PV WATTS'!D209,IF('PV Watts SLC'!$C$9="west",'RAW PV WATTS'!F209,-1))</f>
        <v>0</v>
      </c>
      <c r="G206" s="81">
        <f t="shared" si="4"/>
        <v>0</v>
      </c>
    </row>
    <row r="207" spans="1:7" s="60" customFormat="1" ht="12.75">
      <c r="A207" s="74" t="e">
        <f t="shared" si="5"/>
        <v>#REF!</v>
      </c>
      <c r="C207" s="73">
        <v>1</v>
      </c>
      <c r="D207" s="73">
        <v>8</v>
      </c>
      <c r="E207" s="73">
        <v>23</v>
      </c>
      <c r="F207" s="79">
        <f>IF($C$9="south",'RAW PV WATTS'!D210,IF('PV Watts SLC'!$C$9="west",'RAW PV WATTS'!F210,-1))</f>
        <v>0</v>
      </c>
      <c r="G207" s="81">
        <f t="shared" si="4"/>
        <v>0</v>
      </c>
    </row>
    <row r="208" spans="1:7" s="60" customFormat="1" ht="12.75">
      <c r="A208" s="74" t="e">
        <f t="shared" si="5"/>
        <v>#REF!</v>
      </c>
      <c r="C208" s="73">
        <v>1</v>
      </c>
      <c r="D208" s="73">
        <v>9</v>
      </c>
      <c r="E208" s="73">
        <v>0</v>
      </c>
      <c r="F208" s="79">
        <f>IF($C$9="south",'RAW PV WATTS'!D211,IF('PV Watts SLC'!$C$9="west",'RAW PV WATTS'!F211,-1))</f>
        <v>0</v>
      </c>
      <c r="G208" s="81">
        <f t="shared" si="4"/>
        <v>0</v>
      </c>
    </row>
    <row r="209" spans="1:7" s="60" customFormat="1" ht="12.75">
      <c r="A209" s="74" t="e">
        <f t="shared" si="5"/>
        <v>#REF!</v>
      </c>
      <c r="C209" s="73">
        <v>1</v>
      </c>
      <c r="D209" s="73">
        <v>9</v>
      </c>
      <c r="E209" s="73">
        <v>1</v>
      </c>
      <c r="F209" s="79">
        <f>IF($C$9="south",'RAW PV WATTS'!D212,IF('PV Watts SLC'!$C$9="west",'RAW PV WATTS'!F212,-1))</f>
        <v>0</v>
      </c>
      <c r="G209" s="81">
        <f t="shared" ref="G209:G272" si="6">F209/1000</f>
        <v>0</v>
      </c>
    </row>
    <row r="210" spans="1:7" s="60" customFormat="1" ht="12.75">
      <c r="A210" s="74" t="e">
        <f t="shared" ref="A210:A273" si="7">1/24+A209</f>
        <v>#REF!</v>
      </c>
      <c r="C210" s="73">
        <v>1</v>
      </c>
      <c r="D210" s="73">
        <v>9</v>
      </c>
      <c r="E210" s="73">
        <v>2</v>
      </c>
      <c r="F210" s="79">
        <f>IF($C$9="south",'RAW PV WATTS'!D213,IF('PV Watts SLC'!$C$9="west",'RAW PV WATTS'!F213,-1))</f>
        <v>0</v>
      </c>
      <c r="G210" s="81">
        <f t="shared" si="6"/>
        <v>0</v>
      </c>
    </row>
    <row r="211" spans="1:7" s="60" customFormat="1" ht="12.75">
      <c r="A211" s="74" t="e">
        <f t="shared" si="7"/>
        <v>#REF!</v>
      </c>
      <c r="C211" s="73">
        <v>1</v>
      </c>
      <c r="D211" s="73">
        <v>9</v>
      </c>
      <c r="E211" s="73">
        <v>3</v>
      </c>
      <c r="F211" s="79">
        <f>IF($C$9="south",'RAW PV WATTS'!D214,IF('PV Watts SLC'!$C$9="west",'RAW PV WATTS'!F214,-1))</f>
        <v>0</v>
      </c>
      <c r="G211" s="81">
        <f t="shared" si="6"/>
        <v>0</v>
      </c>
    </row>
    <row r="212" spans="1:7" s="60" customFormat="1" ht="12.75">
      <c r="A212" s="74" t="e">
        <f t="shared" si="7"/>
        <v>#REF!</v>
      </c>
      <c r="C212" s="73">
        <v>1</v>
      </c>
      <c r="D212" s="73">
        <v>9</v>
      </c>
      <c r="E212" s="73">
        <v>4</v>
      </c>
      <c r="F212" s="79">
        <f>IF($C$9="south",'RAW PV WATTS'!D215,IF('PV Watts SLC'!$C$9="west",'RAW PV WATTS'!F215,-1))</f>
        <v>0</v>
      </c>
      <c r="G212" s="81">
        <f t="shared" si="6"/>
        <v>0</v>
      </c>
    </row>
    <row r="213" spans="1:7" s="60" customFormat="1" ht="12.75">
      <c r="A213" s="74" t="e">
        <f t="shared" si="7"/>
        <v>#REF!</v>
      </c>
      <c r="C213" s="73">
        <v>1</v>
      </c>
      <c r="D213" s="73">
        <v>9</v>
      </c>
      <c r="E213" s="73">
        <v>5</v>
      </c>
      <c r="F213" s="79">
        <f>IF($C$9="south",'RAW PV WATTS'!D216,IF('PV Watts SLC'!$C$9="west",'RAW PV WATTS'!F216,-1))</f>
        <v>0</v>
      </c>
      <c r="G213" s="81">
        <f t="shared" si="6"/>
        <v>0</v>
      </c>
    </row>
    <row r="214" spans="1:7" s="60" customFormat="1" ht="12.75">
      <c r="A214" s="74" t="e">
        <f t="shared" si="7"/>
        <v>#REF!</v>
      </c>
      <c r="C214" s="73">
        <v>1</v>
      </c>
      <c r="D214" s="73">
        <v>9</v>
      </c>
      <c r="E214" s="73">
        <v>6</v>
      </c>
      <c r="F214" s="79">
        <f>IF($C$9="south",'RAW PV WATTS'!D217,IF('PV Watts SLC'!$C$9="west",'RAW PV WATTS'!F217,-1))</f>
        <v>0</v>
      </c>
      <c r="G214" s="81">
        <f t="shared" si="6"/>
        <v>0</v>
      </c>
    </row>
    <row r="215" spans="1:7" s="60" customFormat="1" ht="12.75">
      <c r="A215" s="74" t="e">
        <f t="shared" si="7"/>
        <v>#REF!</v>
      </c>
      <c r="C215" s="73">
        <v>1</v>
      </c>
      <c r="D215" s="73">
        <v>9</v>
      </c>
      <c r="E215" s="73">
        <v>7</v>
      </c>
      <c r="F215" s="79">
        <f>IF($C$9="south",'RAW PV WATTS'!D218,IF('PV Watts SLC'!$C$9="west",'RAW PV WATTS'!F218,-1))</f>
        <v>0</v>
      </c>
      <c r="G215" s="81">
        <f t="shared" si="6"/>
        <v>0</v>
      </c>
    </row>
    <row r="216" spans="1:7" s="60" customFormat="1" ht="12.75">
      <c r="A216" s="74" t="e">
        <f t="shared" si="7"/>
        <v>#REF!</v>
      </c>
      <c r="C216" s="73">
        <v>1</v>
      </c>
      <c r="D216" s="73">
        <v>9</v>
      </c>
      <c r="E216" s="73">
        <v>8</v>
      </c>
      <c r="F216" s="79">
        <f>IF($C$9="south",'RAW PV WATTS'!D219,IF('PV Watts SLC'!$C$9="west",'RAW PV WATTS'!F219,-1))</f>
        <v>60.645000000000003</v>
      </c>
      <c r="G216" s="81">
        <f t="shared" si="6"/>
        <v>6.0645000000000004E-2</v>
      </c>
    </row>
    <row r="217" spans="1:7" s="60" customFormat="1" ht="12.75">
      <c r="A217" s="74" t="e">
        <f t="shared" si="7"/>
        <v>#REF!</v>
      </c>
      <c r="C217" s="73">
        <v>1</v>
      </c>
      <c r="D217" s="73">
        <v>9</v>
      </c>
      <c r="E217" s="73">
        <v>9</v>
      </c>
      <c r="F217" s="79">
        <f>IF($C$9="south",'RAW PV WATTS'!D220,IF('PV Watts SLC'!$C$9="west",'RAW PV WATTS'!F220,-1))</f>
        <v>184.71600000000001</v>
      </c>
      <c r="G217" s="81">
        <f t="shared" si="6"/>
        <v>0.18471600000000002</v>
      </c>
    </row>
    <row r="218" spans="1:7" s="60" customFormat="1" ht="12.75">
      <c r="A218" s="74" t="e">
        <f t="shared" si="7"/>
        <v>#REF!</v>
      </c>
      <c r="C218" s="73">
        <v>1</v>
      </c>
      <c r="D218" s="73">
        <v>9</v>
      </c>
      <c r="E218" s="73">
        <v>10</v>
      </c>
      <c r="F218" s="79">
        <f>IF($C$9="south",'RAW PV WATTS'!D221,IF('PV Watts SLC'!$C$9="west",'RAW PV WATTS'!F221,-1))</f>
        <v>335.87200000000001</v>
      </c>
      <c r="G218" s="81">
        <f t="shared" si="6"/>
        <v>0.335872</v>
      </c>
    </row>
    <row r="219" spans="1:7" s="60" customFormat="1" ht="12.75">
      <c r="A219" s="74" t="e">
        <f t="shared" si="7"/>
        <v>#REF!</v>
      </c>
      <c r="C219" s="73">
        <v>1</v>
      </c>
      <c r="D219" s="73">
        <v>9</v>
      </c>
      <c r="E219" s="73">
        <v>11</v>
      </c>
      <c r="F219" s="79">
        <f>IF($C$9="south",'RAW PV WATTS'!D222,IF('PV Watts SLC'!$C$9="west",'RAW PV WATTS'!F222,-1))</f>
        <v>383.61200000000002</v>
      </c>
      <c r="G219" s="81">
        <f t="shared" si="6"/>
        <v>0.38361200000000001</v>
      </c>
    </row>
    <row r="220" spans="1:7" s="60" customFormat="1" ht="12.75">
      <c r="A220" s="74" t="e">
        <f t="shared" si="7"/>
        <v>#REF!</v>
      </c>
      <c r="C220" s="73">
        <v>1</v>
      </c>
      <c r="D220" s="73">
        <v>9</v>
      </c>
      <c r="E220" s="73">
        <v>12</v>
      </c>
      <c r="F220" s="79">
        <f>IF($C$9="south",'RAW PV WATTS'!D223,IF('PV Watts SLC'!$C$9="west",'RAW PV WATTS'!F223,-1))</f>
        <v>466.58699999999999</v>
      </c>
      <c r="G220" s="81">
        <f t="shared" si="6"/>
        <v>0.46658699999999997</v>
      </c>
    </row>
    <row r="221" spans="1:7" s="60" customFormat="1" ht="12.75">
      <c r="A221" s="74" t="e">
        <f t="shared" si="7"/>
        <v>#REF!</v>
      </c>
      <c r="C221" s="73">
        <v>1</v>
      </c>
      <c r="D221" s="73">
        <v>9</v>
      </c>
      <c r="E221" s="73">
        <v>13</v>
      </c>
      <c r="F221" s="79">
        <f>IF($C$9="south",'RAW PV WATTS'!D224,IF('PV Watts SLC'!$C$9="west",'RAW PV WATTS'!F224,-1))</f>
        <v>483.18799999999999</v>
      </c>
      <c r="G221" s="81">
        <f t="shared" si="6"/>
        <v>0.48318800000000001</v>
      </c>
    </row>
    <row r="222" spans="1:7" s="60" customFormat="1" ht="12.75">
      <c r="A222" s="74" t="e">
        <f t="shared" si="7"/>
        <v>#REF!</v>
      </c>
      <c r="C222" s="73">
        <v>1</v>
      </c>
      <c r="D222" s="73">
        <v>9</v>
      </c>
      <c r="E222" s="73">
        <v>14</v>
      </c>
      <c r="F222" s="79">
        <f>IF($C$9="south",'RAW PV WATTS'!D225,IF('PV Watts SLC'!$C$9="west",'RAW PV WATTS'!F225,-1))</f>
        <v>451.10300000000001</v>
      </c>
      <c r="G222" s="81">
        <f t="shared" si="6"/>
        <v>0.45110300000000003</v>
      </c>
    </row>
    <row r="223" spans="1:7" s="60" customFormat="1" ht="12.75">
      <c r="A223" s="74" t="e">
        <f t="shared" si="7"/>
        <v>#REF!</v>
      </c>
      <c r="C223" s="73">
        <v>1</v>
      </c>
      <c r="D223" s="73">
        <v>9</v>
      </c>
      <c r="E223" s="73">
        <v>15</v>
      </c>
      <c r="F223" s="79">
        <f>IF($C$9="south",'RAW PV WATTS'!D226,IF('PV Watts SLC'!$C$9="west",'RAW PV WATTS'!F226,-1))</f>
        <v>302.452</v>
      </c>
      <c r="G223" s="81">
        <f t="shared" si="6"/>
        <v>0.302452</v>
      </c>
    </row>
    <row r="224" spans="1:7" s="60" customFormat="1" ht="12.75">
      <c r="A224" s="74" t="e">
        <f t="shared" si="7"/>
        <v>#REF!</v>
      </c>
      <c r="C224" s="73">
        <v>1</v>
      </c>
      <c r="D224" s="73">
        <v>9</v>
      </c>
      <c r="E224" s="73">
        <v>16</v>
      </c>
      <c r="F224" s="79">
        <f>IF($C$9="south",'RAW PV WATTS'!D227,IF('PV Watts SLC'!$C$9="west",'RAW PV WATTS'!F227,-1))</f>
        <v>139.626</v>
      </c>
      <c r="G224" s="81">
        <f t="shared" si="6"/>
        <v>0.139626</v>
      </c>
    </row>
    <row r="225" spans="1:7" s="60" customFormat="1" ht="12.75">
      <c r="A225" s="74" t="e">
        <f t="shared" si="7"/>
        <v>#REF!</v>
      </c>
      <c r="C225" s="73">
        <v>1</v>
      </c>
      <c r="D225" s="73">
        <v>9</v>
      </c>
      <c r="E225" s="73">
        <v>17</v>
      </c>
      <c r="F225" s="79">
        <f>IF($C$9="south",'RAW PV WATTS'!D228,IF('PV Watts SLC'!$C$9="west",'RAW PV WATTS'!F228,-1))</f>
        <v>5.367</v>
      </c>
      <c r="G225" s="81">
        <f t="shared" si="6"/>
        <v>5.3670000000000002E-3</v>
      </c>
    </row>
    <row r="226" spans="1:7" s="60" customFormat="1" ht="12.75">
      <c r="A226" s="74" t="e">
        <f t="shared" si="7"/>
        <v>#REF!</v>
      </c>
      <c r="C226" s="73">
        <v>1</v>
      </c>
      <c r="D226" s="73">
        <v>9</v>
      </c>
      <c r="E226" s="73">
        <v>18</v>
      </c>
      <c r="F226" s="79">
        <f>IF($C$9="south",'RAW PV WATTS'!D229,IF('PV Watts SLC'!$C$9="west",'RAW PV WATTS'!F229,-1))</f>
        <v>0</v>
      </c>
      <c r="G226" s="81">
        <f t="shared" si="6"/>
        <v>0</v>
      </c>
    </row>
    <row r="227" spans="1:7" s="60" customFormat="1" ht="12.75">
      <c r="A227" s="74" t="e">
        <f t="shared" si="7"/>
        <v>#REF!</v>
      </c>
      <c r="C227" s="73">
        <v>1</v>
      </c>
      <c r="D227" s="73">
        <v>9</v>
      </c>
      <c r="E227" s="73">
        <v>19</v>
      </c>
      <c r="F227" s="79">
        <f>IF($C$9="south",'RAW PV WATTS'!D230,IF('PV Watts SLC'!$C$9="west",'RAW PV WATTS'!F230,-1))</f>
        <v>0</v>
      </c>
      <c r="G227" s="81">
        <f t="shared" si="6"/>
        <v>0</v>
      </c>
    </row>
    <row r="228" spans="1:7" s="60" customFormat="1" ht="12.75">
      <c r="A228" s="74" t="e">
        <f t="shared" si="7"/>
        <v>#REF!</v>
      </c>
      <c r="C228" s="73">
        <v>1</v>
      </c>
      <c r="D228" s="73">
        <v>9</v>
      </c>
      <c r="E228" s="73">
        <v>20</v>
      </c>
      <c r="F228" s="79">
        <f>IF($C$9="south",'RAW PV WATTS'!D231,IF('PV Watts SLC'!$C$9="west",'RAW PV WATTS'!F231,-1))</f>
        <v>0</v>
      </c>
      <c r="G228" s="81">
        <f t="shared" si="6"/>
        <v>0</v>
      </c>
    </row>
    <row r="229" spans="1:7" s="60" customFormat="1" ht="12.75">
      <c r="A229" s="74" t="e">
        <f t="shared" si="7"/>
        <v>#REF!</v>
      </c>
      <c r="C229" s="73">
        <v>1</v>
      </c>
      <c r="D229" s="73">
        <v>9</v>
      </c>
      <c r="E229" s="73">
        <v>21</v>
      </c>
      <c r="F229" s="79">
        <f>IF($C$9="south",'RAW PV WATTS'!D232,IF('PV Watts SLC'!$C$9="west",'RAW PV WATTS'!F232,-1))</f>
        <v>0</v>
      </c>
      <c r="G229" s="81">
        <f t="shared" si="6"/>
        <v>0</v>
      </c>
    </row>
    <row r="230" spans="1:7" s="60" customFormat="1" ht="12.75">
      <c r="A230" s="74" t="e">
        <f t="shared" si="7"/>
        <v>#REF!</v>
      </c>
      <c r="C230" s="73">
        <v>1</v>
      </c>
      <c r="D230" s="73">
        <v>9</v>
      </c>
      <c r="E230" s="73">
        <v>22</v>
      </c>
      <c r="F230" s="79">
        <f>IF($C$9="south",'RAW PV WATTS'!D233,IF('PV Watts SLC'!$C$9="west",'RAW PV WATTS'!F233,-1))</f>
        <v>0</v>
      </c>
      <c r="G230" s="81">
        <f t="shared" si="6"/>
        <v>0</v>
      </c>
    </row>
    <row r="231" spans="1:7" s="60" customFormat="1" ht="12.75">
      <c r="A231" s="74" t="e">
        <f t="shared" si="7"/>
        <v>#REF!</v>
      </c>
      <c r="C231" s="73">
        <v>1</v>
      </c>
      <c r="D231" s="73">
        <v>9</v>
      </c>
      <c r="E231" s="73">
        <v>23</v>
      </c>
      <c r="F231" s="79">
        <f>IF($C$9="south",'RAW PV WATTS'!D234,IF('PV Watts SLC'!$C$9="west",'RAW PV WATTS'!F234,-1))</f>
        <v>0</v>
      </c>
      <c r="G231" s="81">
        <f t="shared" si="6"/>
        <v>0</v>
      </c>
    </row>
    <row r="232" spans="1:7" s="60" customFormat="1" ht="12.75">
      <c r="A232" s="74" t="e">
        <f t="shared" si="7"/>
        <v>#REF!</v>
      </c>
      <c r="C232" s="73">
        <v>1</v>
      </c>
      <c r="D232" s="73">
        <v>10</v>
      </c>
      <c r="E232" s="73">
        <v>0</v>
      </c>
      <c r="F232" s="79">
        <f>IF($C$9="south",'RAW PV WATTS'!D235,IF('PV Watts SLC'!$C$9="west",'RAW PV WATTS'!F235,-1))</f>
        <v>0</v>
      </c>
      <c r="G232" s="81">
        <f t="shared" si="6"/>
        <v>0</v>
      </c>
    </row>
    <row r="233" spans="1:7" s="60" customFormat="1" ht="12.75">
      <c r="A233" s="74" t="e">
        <f t="shared" si="7"/>
        <v>#REF!</v>
      </c>
      <c r="C233" s="73">
        <v>1</v>
      </c>
      <c r="D233" s="73">
        <v>10</v>
      </c>
      <c r="E233" s="73">
        <v>1</v>
      </c>
      <c r="F233" s="79">
        <f>IF($C$9="south",'RAW PV WATTS'!D236,IF('PV Watts SLC'!$C$9="west",'RAW PV WATTS'!F236,-1))</f>
        <v>0</v>
      </c>
      <c r="G233" s="81">
        <f t="shared" si="6"/>
        <v>0</v>
      </c>
    </row>
    <row r="234" spans="1:7" s="60" customFormat="1" ht="12.75">
      <c r="A234" s="74" t="e">
        <f t="shared" si="7"/>
        <v>#REF!</v>
      </c>
      <c r="C234" s="73">
        <v>1</v>
      </c>
      <c r="D234" s="73">
        <v>10</v>
      </c>
      <c r="E234" s="73">
        <v>2</v>
      </c>
      <c r="F234" s="79">
        <f>IF($C$9="south",'RAW PV WATTS'!D237,IF('PV Watts SLC'!$C$9="west",'RAW PV WATTS'!F237,-1))</f>
        <v>0</v>
      </c>
      <c r="G234" s="81">
        <f t="shared" si="6"/>
        <v>0</v>
      </c>
    </row>
    <row r="235" spans="1:7" s="60" customFormat="1" ht="12.75">
      <c r="A235" s="74" t="e">
        <f t="shared" si="7"/>
        <v>#REF!</v>
      </c>
      <c r="C235" s="73">
        <v>1</v>
      </c>
      <c r="D235" s="73">
        <v>10</v>
      </c>
      <c r="E235" s="73">
        <v>3</v>
      </c>
      <c r="F235" s="79">
        <f>IF($C$9="south",'RAW PV WATTS'!D238,IF('PV Watts SLC'!$C$9="west",'RAW PV WATTS'!F238,-1))</f>
        <v>0</v>
      </c>
      <c r="G235" s="81">
        <f t="shared" si="6"/>
        <v>0</v>
      </c>
    </row>
    <row r="236" spans="1:7" s="60" customFormat="1" ht="12.75">
      <c r="A236" s="74" t="e">
        <f t="shared" si="7"/>
        <v>#REF!</v>
      </c>
      <c r="C236" s="73">
        <v>1</v>
      </c>
      <c r="D236" s="73">
        <v>10</v>
      </c>
      <c r="E236" s="73">
        <v>4</v>
      </c>
      <c r="F236" s="79">
        <f>IF($C$9="south",'RAW PV WATTS'!D239,IF('PV Watts SLC'!$C$9="west",'RAW PV WATTS'!F239,-1))</f>
        <v>0</v>
      </c>
      <c r="G236" s="81">
        <f t="shared" si="6"/>
        <v>0</v>
      </c>
    </row>
    <row r="237" spans="1:7" s="60" customFormat="1" ht="12.75">
      <c r="A237" s="74" t="e">
        <f t="shared" si="7"/>
        <v>#REF!</v>
      </c>
      <c r="C237" s="73">
        <v>1</v>
      </c>
      <c r="D237" s="73">
        <v>10</v>
      </c>
      <c r="E237" s="73">
        <v>5</v>
      </c>
      <c r="F237" s="79">
        <f>IF($C$9="south",'RAW PV WATTS'!D240,IF('PV Watts SLC'!$C$9="west",'RAW PV WATTS'!F240,-1))</f>
        <v>0</v>
      </c>
      <c r="G237" s="81">
        <f t="shared" si="6"/>
        <v>0</v>
      </c>
    </row>
    <row r="238" spans="1:7" s="60" customFormat="1" ht="12.75">
      <c r="A238" s="74" t="e">
        <f t="shared" si="7"/>
        <v>#REF!</v>
      </c>
      <c r="C238" s="73">
        <v>1</v>
      </c>
      <c r="D238" s="73">
        <v>10</v>
      </c>
      <c r="E238" s="73">
        <v>6</v>
      </c>
      <c r="F238" s="79">
        <f>IF($C$9="south",'RAW PV WATTS'!D241,IF('PV Watts SLC'!$C$9="west",'RAW PV WATTS'!F241,-1))</f>
        <v>0</v>
      </c>
      <c r="G238" s="81">
        <f t="shared" si="6"/>
        <v>0</v>
      </c>
    </row>
    <row r="239" spans="1:7" s="60" customFormat="1" ht="12.75">
      <c r="A239" s="74" t="e">
        <f t="shared" si="7"/>
        <v>#REF!</v>
      </c>
      <c r="C239" s="73">
        <v>1</v>
      </c>
      <c r="D239" s="73">
        <v>10</v>
      </c>
      <c r="E239" s="73">
        <v>7</v>
      </c>
      <c r="F239" s="79">
        <f>IF($C$9="south",'RAW PV WATTS'!D242,IF('PV Watts SLC'!$C$9="west",'RAW PV WATTS'!F242,-1))</f>
        <v>0</v>
      </c>
      <c r="G239" s="81">
        <f t="shared" si="6"/>
        <v>0</v>
      </c>
    </row>
    <row r="240" spans="1:7" s="60" customFormat="1" ht="12.75">
      <c r="A240" s="74" t="e">
        <f t="shared" si="7"/>
        <v>#REF!</v>
      </c>
      <c r="C240" s="73">
        <v>1</v>
      </c>
      <c r="D240" s="73">
        <v>10</v>
      </c>
      <c r="E240" s="73">
        <v>8</v>
      </c>
      <c r="F240" s="79">
        <f>IF($C$9="south",'RAW PV WATTS'!D243,IF('PV Watts SLC'!$C$9="west",'RAW PV WATTS'!F243,-1))</f>
        <v>7.8070000000000004</v>
      </c>
      <c r="G240" s="81">
        <f t="shared" si="6"/>
        <v>7.8070000000000006E-3</v>
      </c>
    </row>
    <row r="241" spans="1:7" s="60" customFormat="1" ht="12.75">
      <c r="A241" s="74" t="e">
        <f t="shared" si="7"/>
        <v>#REF!</v>
      </c>
      <c r="C241" s="73">
        <v>1</v>
      </c>
      <c r="D241" s="73">
        <v>10</v>
      </c>
      <c r="E241" s="73">
        <v>9</v>
      </c>
      <c r="F241" s="79">
        <f>IF($C$9="south",'RAW PV WATTS'!D244,IF('PV Watts SLC'!$C$9="west",'RAW PV WATTS'!F244,-1))</f>
        <v>23.847999999999999</v>
      </c>
      <c r="G241" s="81">
        <f t="shared" si="6"/>
        <v>2.3847999999999998E-2</v>
      </c>
    </row>
    <row r="242" spans="1:7" s="60" customFormat="1" ht="12.75">
      <c r="A242" s="74" t="e">
        <f t="shared" si="7"/>
        <v>#REF!</v>
      </c>
      <c r="C242" s="73">
        <v>1</v>
      </c>
      <c r="D242" s="73">
        <v>10</v>
      </c>
      <c r="E242" s="73">
        <v>10</v>
      </c>
      <c r="F242" s="79">
        <f>IF($C$9="south",'RAW PV WATTS'!D245,IF('PV Watts SLC'!$C$9="west",'RAW PV WATTS'!F245,-1))</f>
        <v>50.417999999999999</v>
      </c>
      <c r="G242" s="81">
        <f t="shared" si="6"/>
        <v>5.0417999999999998E-2</v>
      </c>
    </row>
    <row r="243" spans="1:7" s="60" customFormat="1" ht="12.75">
      <c r="A243" s="74" t="e">
        <f t="shared" si="7"/>
        <v>#REF!</v>
      </c>
      <c r="C243" s="73">
        <v>1</v>
      </c>
      <c r="D243" s="73">
        <v>10</v>
      </c>
      <c r="E243" s="73">
        <v>11</v>
      </c>
      <c r="F243" s="79">
        <f>IF($C$9="south",'RAW PV WATTS'!D246,IF('PV Watts SLC'!$C$9="west",'RAW PV WATTS'!F246,-1))</f>
        <v>108.932</v>
      </c>
      <c r="G243" s="81">
        <f t="shared" si="6"/>
        <v>0.108932</v>
      </c>
    </row>
    <row r="244" spans="1:7" s="60" customFormat="1" ht="12.75">
      <c r="A244" s="74" t="e">
        <f t="shared" si="7"/>
        <v>#REF!</v>
      </c>
      <c r="C244" s="73">
        <v>1</v>
      </c>
      <c r="D244" s="73">
        <v>10</v>
      </c>
      <c r="E244" s="73">
        <v>12</v>
      </c>
      <c r="F244" s="79">
        <f>IF($C$9="south",'RAW PV WATTS'!D247,IF('PV Watts SLC'!$C$9="west",'RAW PV WATTS'!F247,-1))</f>
        <v>141.214</v>
      </c>
      <c r="G244" s="81">
        <f t="shared" si="6"/>
        <v>0.14121400000000001</v>
      </c>
    </row>
    <row r="245" spans="1:7" s="60" customFormat="1" ht="12.75">
      <c r="A245" s="74" t="e">
        <f t="shared" si="7"/>
        <v>#REF!</v>
      </c>
      <c r="C245" s="73">
        <v>1</v>
      </c>
      <c r="D245" s="73">
        <v>10</v>
      </c>
      <c r="E245" s="73">
        <v>13</v>
      </c>
      <c r="F245" s="79">
        <f>IF($C$9="south",'RAW PV WATTS'!D248,IF('PV Watts SLC'!$C$9="west",'RAW PV WATTS'!F248,-1))</f>
        <v>187.482</v>
      </c>
      <c r="G245" s="81">
        <f t="shared" si="6"/>
        <v>0.18748200000000001</v>
      </c>
    </row>
    <row r="246" spans="1:7" s="60" customFormat="1" ht="12.75">
      <c r="A246" s="74" t="e">
        <f t="shared" si="7"/>
        <v>#REF!</v>
      </c>
      <c r="C246" s="73">
        <v>1</v>
      </c>
      <c r="D246" s="73">
        <v>10</v>
      </c>
      <c r="E246" s="73">
        <v>14</v>
      </c>
      <c r="F246" s="79">
        <f>IF($C$9="south",'RAW PV WATTS'!D249,IF('PV Watts SLC'!$C$9="west",'RAW PV WATTS'!F249,-1))</f>
        <v>177.364</v>
      </c>
      <c r="G246" s="81">
        <f t="shared" si="6"/>
        <v>0.17736399999999999</v>
      </c>
    </row>
    <row r="247" spans="1:7" s="60" customFormat="1" ht="12.75">
      <c r="A247" s="74" t="e">
        <f t="shared" si="7"/>
        <v>#REF!</v>
      </c>
      <c r="C247" s="73">
        <v>1</v>
      </c>
      <c r="D247" s="73">
        <v>10</v>
      </c>
      <c r="E247" s="73">
        <v>15</v>
      </c>
      <c r="F247" s="79">
        <f>IF($C$9="south",'RAW PV WATTS'!D250,IF('PV Watts SLC'!$C$9="west",'RAW PV WATTS'!F250,-1))</f>
        <v>43.517000000000003</v>
      </c>
      <c r="G247" s="81">
        <f t="shared" si="6"/>
        <v>4.3517E-2</v>
      </c>
    </row>
    <row r="248" spans="1:7" s="60" customFormat="1" ht="12.75">
      <c r="A248" s="74" t="e">
        <f t="shared" si="7"/>
        <v>#REF!</v>
      </c>
      <c r="C248" s="73">
        <v>1</v>
      </c>
      <c r="D248" s="73">
        <v>10</v>
      </c>
      <c r="E248" s="73">
        <v>16</v>
      </c>
      <c r="F248" s="79">
        <f>IF($C$9="south",'RAW PV WATTS'!D251,IF('PV Watts SLC'!$C$9="west",'RAW PV WATTS'!F251,-1))</f>
        <v>15.478</v>
      </c>
      <c r="G248" s="81">
        <f t="shared" si="6"/>
        <v>1.5478E-2</v>
      </c>
    </row>
    <row r="249" spans="1:7" s="60" customFormat="1" ht="12.75">
      <c r="A249" s="74" t="e">
        <f t="shared" si="7"/>
        <v>#REF!</v>
      </c>
      <c r="C249" s="73">
        <v>1</v>
      </c>
      <c r="D249" s="73">
        <v>10</v>
      </c>
      <c r="E249" s="73">
        <v>17</v>
      </c>
      <c r="F249" s="79">
        <f>IF($C$9="south",'RAW PV WATTS'!D252,IF('PV Watts SLC'!$C$9="west",'RAW PV WATTS'!F252,-1))</f>
        <v>0</v>
      </c>
      <c r="G249" s="81">
        <f t="shared" si="6"/>
        <v>0</v>
      </c>
    </row>
    <row r="250" spans="1:7" s="60" customFormat="1" ht="12.75">
      <c r="A250" s="74" t="e">
        <f t="shared" si="7"/>
        <v>#REF!</v>
      </c>
      <c r="C250" s="73">
        <v>1</v>
      </c>
      <c r="D250" s="73">
        <v>10</v>
      </c>
      <c r="E250" s="73">
        <v>18</v>
      </c>
      <c r="F250" s="79">
        <f>IF($C$9="south",'RAW PV WATTS'!D253,IF('PV Watts SLC'!$C$9="west",'RAW PV WATTS'!F253,-1))</f>
        <v>0</v>
      </c>
      <c r="G250" s="81">
        <f t="shared" si="6"/>
        <v>0</v>
      </c>
    </row>
    <row r="251" spans="1:7" s="60" customFormat="1" ht="12.75">
      <c r="A251" s="74" t="e">
        <f t="shared" si="7"/>
        <v>#REF!</v>
      </c>
      <c r="C251" s="73">
        <v>1</v>
      </c>
      <c r="D251" s="73">
        <v>10</v>
      </c>
      <c r="E251" s="73">
        <v>19</v>
      </c>
      <c r="F251" s="79">
        <f>IF($C$9="south",'RAW PV WATTS'!D254,IF('PV Watts SLC'!$C$9="west",'RAW PV WATTS'!F254,-1))</f>
        <v>0</v>
      </c>
      <c r="G251" s="81">
        <f t="shared" si="6"/>
        <v>0</v>
      </c>
    </row>
    <row r="252" spans="1:7" s="60" customFormat="1" ht="12.75">
      <c r="A252" s="74" t="e">
        <f t="shared" si="7"/>
        <v>#REF!</v>
      </c>
      <c r="C252" s="73">
        <v>1</v>
      </c>
      <c r="D252" s="73">
        <v>10</v>
      </c>
      <c r="E252" s="73">
        <v>20</v>
      </c>
      <c r="F252" s="79">
        <f>IF($C$9="south",'RAW PV WATTS'!D255,IF('PV Watts SLC'!$C$9="west",'RAW PV WATTS'!F255,-1))</f>
        <v>0</v>
      </c>
      <c r="G252" s="81">
        <f t="shared" si="6"/>
        <v>0</v>
      </c>
    </row>
    <row r="253" spans="1:7" s="60" customFormat="1" ht="12.75">
      <c r="A253" s="74" t="e">
        <f t="shared" si="7"/>
        <v>#REF!</v>
      </c>
      <c r="C253" s="73">
        <v>1</v>
      </c>
      <c r="D253" s="73">
        <v>10</v>
      </c>
      <c r="E253" s="73">
        <v>21</v>
      </c>
      <c r="F253" s="79">
        <f>IF($C$9="south",'RAW PV WATTS'!D256,IF('PV Watts SLC'!$C$9="west",'RAW PV WATTS'!F256,-1))</f>
        <v>0</v>
      </c>
      <c r="G253" s="81">
        <f t="shared" si="6"/>
        <v>0</v>
      </c>
    </row>
    <row r="254" spans="1:7" s="60" customFormat="1" ht="12.75">
      <c r="A254" s="74" t="e">
        <f t="shared" si="7"/>
        <v>#REF!</v>
      </c>
      <c r="C254" s="73">
        <v>1</v>
      </c>
      <c r="D254" s="73">
        <v>10</v>
      </c>
      <c r="E254" s="73">
        <v>22</v>
      </c>
      <c r="F254" s="79">
        <f>IF($C$9="south",'RAW PV WATTS'!D257,IF('PV Watts SLC'!$C$9="west",'RAW PV WATTS'!F257,-1))</f>
        <v>0</v>
      </c>
      <c r="G254" s="81">
        <f t="shared" si="6"/>
        <v>0</v>
      </c>
    </row>
    <row r="255" spans="1:7" s="60" customFormat="1" ht="12.75">
      <c r="A255" s="74" t="e">
        <f t="shared" si="7"/>
        <v>#REF!</v>
      </c>
      <c r="C255" s="73">
        <v>1</v>
      </c>
      <c r="D255" s="73">
        <v>10</v>
      </c>
      <c r="E255" s="73">
        <v>23</v>
      </c>
      <c r="F255" s="79">
        <f>IF($C$9="south",'RAW PV WATTS'!D258,IF('PV Watts SLC'!$C$9="west",'RAW PV WATTS'!F258,-1))</f>
        <v>0</v>
      </c>
      <c r="G255" s="81">
        <f t="shared" si="6"/>
        <v>0</v>
      </c>
    </row>
    <row r="256" spans="1:7" s="60" customFormat="1" ht="12.75">
      <c r="A256" s="74" t="e">
        <f t="shared" si="7"/>
        <v>#REF!</v>
      </c>
      <c r="C256" s="73">
        <v>1</v>
      </c>
      <c r="D256" s="73">
        <v>11</v>
      </c>
      <c r="E256" s="73">
        <v>0</v>
      </c>
      <c r="F256" s="79">
        <f>IF($C$9="south",'RAW PV WATTS'!D259,IF('PV Watts SLC'!$C$9="west",'RAW PV WATTS'!F259,-1))</f>
        <v>0</v>
      </c>
      <c r="G256" s="81">
        <f t="shared" si="6"/>
        <v>0</v>
      </c>
    </row>
    <row r="257" spans="1:7" s="60" customFormat="1" ht="12.75">
      <c r="A257" s="74" t="e">
        <f t="shared" si="7"/>
        <v>#REF!</v>
      </c>
      <c r="C257" s="73">
        <v>1</v>
      </c>
      <c r="D257" s="73">
        <v>11</v>
      </c>
      <c r="E257" s="73">
        <v>1</v>
      </c>
      <c r="F257" s="79">
        <f>IF($C$9="south",'RAW PV WATTS'!D260,IF('PV Watts SLC'!$C$9="west",'RAW PV WATTS'!F260,-1))</f>
        <v>0</v>
      </c>
      <c r="G257" s="81">
        <f t="shared" si="6"/>
        <v>0</v>
      </c>
    </row>
    <row r="258" spans="1:7" s="60" customFormat="1" ht="12.75">
      <c r="A258" s="74" t="e">
        <f t="shared" si="7"/>
        <v>#REF!</v>
      </c>
      <c r="C258" s="73">
        <v>1</v>
      </c>
      <c r="D258" s="73">
        <v>11</v>
      </c>
      <c r="E258" s="73">
        <v>2</v>
      </c>
      <c r="F258" s="79">
        <f>IF($C$9="south",'RAW PV WATTS'!D261,IF('PV Watts SLC'!$C$9="west",'RAW PV WATTS'!F261,-1))</f>
        <v>0</v>
      </c>
      <c r="G258" s="81">
        <f t="shared" si="6"/>
        <v>0</v>
      </c>
    </row>
    <row r="259" spans="1:7" s="60" customFormat="1" ht="12.75">
      <c r="A259" s="74" t="e">
        <f t="shared" si="7"/>
        <v>#REF!</v>
      </c>
      <c r="C259" s="73">
        <v>1</v>
      </c>
      <c r="D259" s="73">
        <v>11</v>
      </c>
      <c r="E259" s="73">
        <v>3</v>
      </c>
      <c r="F259" s="79">
        <f>IF($C$9="south",'RAW PV WATTS'!D262,IF('PV Watts SLC'!$C$9="west",'RAW PV WATTS'!F262,-1))</f>
        <v>0</v>
      </c>
      <c r="G259" s="81">
        <f t="shared" si="6"/>
        <v>0</v>
      </c>
    </row>
    <row r="260" spans="1:7" s="60" customFormat="1" ht="12.75">
      <c r="A260" s="74" t="e">
        <f t="shared" si="7"/>
        <v>#REF!</v>
      </c>
      <c r="C260" s="73">
        <v>1</v>
      </c>
      <c r="D260" s="73">
        <v>11</v>
      </c>
      <c r="E260" s="73">
        <v>4</v>
      </c>
      <c r="F260" s="79">
        <f>IF($C$9="south",'RAW PV WATTS'!D263,IF('PV Watts SLC'!$C$9="west",'RAW PV WATTS'!F263,-1))</f>
        <v>0</v>
      </c>
      <c r="G260" s="81">
        <f t="shared" si="6"/>
        <v>0</v>
      </c>
    </row>
    <row r="261" spans="1:7" s="60" customFormat="1" ht="12.75">
      <c r="A261" s="74" t="e">
        <f t="shared" si="7"/>
        <v>#REF!</v>
      </c>
      <c r="C261" s="73">
        <v>1</v>
      </c>
      <c r="D261" s="73">
        <v>11</v>
      </c>
      <c r="E261" s="73">
        <v>5</v>
      </c>
      <c r="F261" s="79">
        <f>IF($C$9="south",'RAW PV WATTS'!D264,IF('PV Watts SLC'!$C$9="west",'RAW PV WATTS'!F264,-1))</f>
        <v>0</v>
      </c>
      <c r="G261" s="81">
        <f t="shared" si="6"/>
        <v>0</v>
      </c>
    </row>
    <row r="262" spans="1:7" s="60" customFormat="1" ht="12.75">
      <c r="A262" s="74" t="e">
        <f t="shared" si="7"/>
        <v>#REF!</v>
      </c>
      <c r="C262" s="73">
        <v>1</v>
      </c>
      <c r="D262" s="73">
        <v>11</v>
      </c>
      <c r="E262" s="73">
        <v>6</v>
      </c>
      <c r="F262" s="79">
        <f>IF($C$9="south",'RAW PV WATTS'!D265,IF('PV Watts SLC'!$C$9="west",'RAW PV WATTS'!F265,-1))</f>
        <v>0</v>
      </c>
      <c r="G262" s="81">
        <f t="shared" si="6"/>
        <v>0</v>
      </c>
    </row>
    <row r="263" spans="1:7" s="60" customFormat="1" ht="12.75">
      <c r="A263" s="74" t="e">
        <f t="shared" si="7"/>
        <v>#REF!</v>
      </c>
      <c r="C263" s="73">
        <v>1</v>
      </c>
      <c r="D263" s="73">
        <v>11</v>
      </c>
      <c r="E263" s="73">
        <v>7</v>
      </c>
      <c r="F263" s="79">
        <f>IF($C$9="south",'RAW PV WATTS'!D266,IF('PV Watts SLC'!$C$9="west",'RAW PV WATTS'!F266,-1))</f>
        <v>0</v>
      </c>
      <c r="G263" s="81">
        <f t="shared" si="6"/>
        <v>0</v>
      </c>
    </row>
    <row r="264" spans="1:7" s="60" customFormat="1" ht="12.75">
      <c r="A264" s="74" t="e">
        <f t="shared" si="7"/>
        <v>#REF!</v>
      </c>
      <c r="C264" s="73">
        <v>1</v>
      </c>
      <c r="D264" s="73">
        <v>11</v>
      </c>
      <c r="E264" s="73">
        <v>8</v>
      </c>
      <c r="F264" s="79">
        <f>IF($C$9="south",'RAW PV WATTS'!D267,IF('PV Watts SLC'!$C$9="west",'RAW PV WATTS'!F267,-1))</f>
        <v>86.814999999999998</v>
      </c>
      <c r="G264" s="81">
        <f t="shared" si="6"/>
        <v>8.6815000000000003E-2</v>
      </c>
    </row>
    <row r="265" spans="1:7" s="60" customFormat="1" ht="12.75">
      <c r="A265" s="74" t="e">
        <f t="shared" si="7"/>
        <v>#REF!</v>
      </c>
      <c r="C265" s="73">
        <v>1</v>
      </c>
      <c r="D265" s="73">
        <v>11</v>
      </c>
      <c r="E265" s="73">
        <v>9</v>
      </c>
      <c r="F265" s="79">
        <f>IF($C$9="south",'RAW PV WATTS'!D268,IF('PV Watts SLC'!$C$9="west",'RAW PV WATTS'!F268,-1))</f>
        <v>164.434</v>
      </c>
      <c r="G265" s="81">
        <f t="shared" si="6"/>
        <v>0.164434</v>
      </c>
    </row>
    <row r="266" spans="1:7" s="60" customFormat="1" ht="12.75">
      <c r="A266" s="74" t="e">
        <f t="shared" si="7"/>
        <v>#REF!</v>
      </c>
      <c r="C266" s="73">
        <v>1</v>
      </c>
      <c r="D266" s="73">
        <v>11</v>
      </c>
      <c r="E266" s="73">
        <v>10</v>
      </c>
      <c r="F266" s="79">
        <f>IF($C$9="south",'RAW PV WATTS'!D269,IF('PV Watts SLC'!$C$9="west",'RAW PV WATTS'!F269,-1))</f>
        <v>343.20600000000002</v>
      </c>
      <c r="G266" s="81">
        <f t="shared" si="6"/>
        <v>0.34320600000000001</v>
      </c>
    </row>
    <row r="267" spans="1:7" s="60" customFormat="1" ht="12.75">
      <c r="A267" s="74" t="e">
        <f t="shared" si="7"/>
        <v>#REF!</v>
      </c>
      <c r="C267" s="73">
        <v>1</v>
      </c>
      <c r="D267" s="73">
        <v>11</v>
      </c>
      <c r="E267" s="73">
        <v>11</v>
      </c>
      <c r="F267" s="79">
        <f>IF($C$9="south",'RAW PV WATTS'!D270,IF('PV Watts SLC'!$C$9="west",'RAW PV WATTS'!F270,-1))</f>
        <v>461.42500000000001</v>
      </c>
      <c r="G267" s="81">
        <f t="shared" si="6"/>
        <v>0.46142500000000003</v>
      </c>
    </row>
    <row r="268" spans="1:7" s="60" customFormat="1" ht="12.75">
      <c r="A268" s="74" t="e">
        <f t="shared" si="7"/>
        <v>#REF!</v>
      </c>
      <c r="C268" s="73">
        <v>1</v>
      </c>
      <c r="D268" s="73">
        <v>11</v>
      </c>
      <c r="E268" s="73">
        <v>12</v>
      </c>
      <c r="F268" s="79">
        <f>IF($C$9="south",'RAW PV WATTS'!D271,IF('PV Watts SLC'!$C$9="west",'RAW PV WATTS'!F271,-1))</f>
        <v>452.81099999999998</v>
      </c>
      <c r="G268" s="81">
        <f t="shared" si="6"/>
        <v>0.45281099999999996</v>
      </c>
    </row>
    <row r="269" spans="1:7" s="60" customFormat="1" ht="12.75">
      <c r="A269" s="74" t="e">
        <f t="shared" si="7"/>
        <v>#REF!</v>
      </c>
      <c r="C269" s="73">
        <v>1</v>
      </c>
      <c r="D269" s="73">
        <v>11</v>
      </c>
      <c r="E269" s="73">
        <v>13</v>
      </c>
      <c r="F269" s="79">
        <f>IF($C$9="south",'RAW PV WATTS'!D272,IF('PV Watts SLC'!$C$9="west",'RAW PV WATTS'!F272,-1))</f>
        <v>448.69600000000003</v>
      </c>
      <c r="G269" s="81">
        <f t="shared" si="6"/>
        <v>0.44869600000000004</v>
      </c>
    </row>
    <row r="270" spans="1:7" s="60" customFormat="1" ht="12.75">
      <c r="A270" s="74" t="e">
        <f t="shared" si="7"/>
        <v>#REF!</v>
      </c>
      <c r="C270" s="73">
        <v>1</v>
      </c>
      <c r="D270" s="73">
        <v>11</v>
      </c>
      <c r="E270" s="73">
        <v>14</v>
      </c>
      <c r="F270" s="79">
        <f>IF($C$9="south",'RAW PV WATTS'!D273,IF('PV Watts SLC'!$C$9="west",'RAW PV WATTS'!F273,-1))</f>
        <v>334.36900000000003</v>
      </c>
      <c r="G270" s="81">
        <f t="shared" si="6"/>
        <v>0.33436900000000003</v>
      </c>
    </row>
    <row r="271" spans="1:7" s="60" customFormat="1" ht="12.75">
      <c r="A271" s="74" t="e">
        <f t="shared" si="7"/>
        <v>#REF!</v>
      </c>
      <c r="C271" s="73">
        <v>1</v>
      </c>
      <c r="D271" s="73">
        <v>11</v>
      </c>
      <c r="E271" s="73">
        <v>15</v>
      </c>
      <c r="F271" s="79">
        <f>IF($C$9="south",'RAW PV WATTS'!D274,IF('PV Watts SLC'!$C$9="west",'RAW PV WATTS'!F274,-1))</f>
        <v>251.81700000000001</v>
      </c>
      <c r="G271" s="81">
        <f t="shared" si="6"/>
        <v>0.25181700000000001</v>
      </c>
    </row>
    <row r="272" spans="1:7" s="60" customFormat="1" ht="12.75">
      <c r="A272" s="74" t="e">
        <f t="shared" si="7"/>
        <v>#REF!</v>
      </c>
      <c r="C272" s="73">
        <v>1</v>
      </c>
      <c r="D272" s="73">
        <v>11</v>
      </c>
      <c r="E272" s="73">
        <v>16</v>
      </c>
      <c r="F272" s="79">
        <f>IF($C$9="south",'RAW PV WATTS'!D275,IF('PV Watts SLC'!$C$9="west",'RAW PV WATTS'!F275,-1))</f>
        <v>123.818</v>
      </c>
      <c r="G272" s="81">
        <f t="shared" si="6"/>
        <v>0.123818</v>
      </c>
    </row>
    <row r="273" spans="1:7" s="60" customFormat="1" ht="12.75">
      <c r="A273" s="74" t="e">
        <f t="shared" si="7"/>
        <v>#REF!</v>
      </c>
      <c r="C273" s="73">
        <v>1</v>
      </c>
      <c r="D273" s="73">
        <v>11</v>
      </c>
      <c r="E273" s="73">
        <v>17</v>
      </c>
      <c r="F273" s="79">
        <f>IF($C$9="south",'RAW PV WATTS'!D276,IF('PV Watts SLC'!$C$9="west",'RAW PV WATTS'!F276,-1))</f>
        <v>5.5650000000000004</v>
      </c>
      <c r="G273" s="81">
        <f t="shared" ref="G273:G336" si="8">F273/1000</f>
        <v>5.5650000000000005E-3</v>
      </c>
    </row>
    <row r="274" spans="1:7" s="60" customFormat="1" ht="12.75">
      <c r="A274" s="74" t="e">
        <f t="shared" ref="A274:A337" si="9">1/24+A273</f>
        <v>#REF!</v>
      </c>
      <c r="C274" s="73">
        <v>1</v>
      </c>
      <c r="D274" s="73">
        <v>11</v>
      </c>
      <c r="E274" s="73">
        <v>18</v>
      </c>
      <c r="F274" s="79">
        <f>IF($C$9="south",'RAW PV WATTS'!D277,IF('PV Watts SLC'!$C$9="west",'RAW PV WATTS'!F277,-1))</f>
        <v>0</v>
      </c>
      <c r="G274" s="81">
        <f t="shared" si="8"/>
        <v>0</v>
      </c>
    </row>
    <row r="275" spans="1:7" s="60" customFormat="1" ht="12.75">
      <c r="A275" s="74" t="e">
        <f t="shared" si="9"/>
        <v>#REF!</v>
      </c>
      <c r="C275" s="73">
        <v>1</v>
      </c>
      <c r="D275" s="73">
        <v>11</v>
      </c>
      <c r="E275" s="73">
        <v>19</v>
      </c>
      <c r="F275" s="79">
        <f>IF($C$9="south",'RAW PV WATTS'!D278,IF('PV Watts SLC'!$C$9="west",'RAW PV WATTS'!F278,-1))</f>
        <v>0</v>
      </c>
      <c r="G275" s="81">
        <f t="shared" si="8"/>
        <v>0</v>
      </c>
    </row>
    <row r="276" spans="1:7" s="60" customFormat="1" ht="12.75">
      <c r="A276" s="74" t="e">
        <f t="shared" si="9"/>
        <v>#REF!</v>
      </c>
      <c r="C276" s="73">
        <v>1</v>
      </c>
      <c r="D276" s="73">
        <v>11</v>
      </c>
      <c r="E276" s="73">
        <v>20</v>
      </c>
      <c r="F276" s="79">
        <f>IF($C$9="south",'RAW PV WATTS'!D279,IF('PV Watts SLC'!$C$9="west",'RAW PV WATTS'!F279,-1))</f>
        <v>0</v>
      </c>
      <c r="G276" s="81">
        <f t="shared" si="8"/>
        <v>0</v>
      </c>
    </row>
    <row r="277" spans="1:7" s="60" customFormat="1" ht="12.75">
      <c r="A277" s="74" t="e">
        <f t="shared" si="9"/>
        <v>#REF!</v>
      </c>
      <c r="C277" s="73">
        <v>1</v>
      </c>
      <c r="D277" s="73">
        <v>11</v>
      </c>
      <c r="E277" s="73">
        <v>21</v>
      </c>
      <c r="F277" s="79">
        <f>IF($C$9="south",'RAW PV WATTS'!D280,IF('PV Watts SLC'!$C$9="west",'RAW PV WATTS'!F280,-1))</f>
        <v>0</v>
      </c>
      <c r="G277" s="81">
        <f t="shared" si="8"/>
        <v>0</v>
      </c>
    </row>
    <row r="278" spans="1:7" s="60" customFormat="1" ht="12.75">
      <c r="A278" s="74" t="e">
        <f t="shared" si="9"/>
        <v>#REF!</v>
      </c>
      <c r="C278" s="73">
        <v>1</v>
      </c>
      <c r="D278" s="73">
        <v>11</v>
      </c>
      <c r="E278" s="73">
        <v>22</v>
      </c>
      <c r="F278" s="79">
        <f>IF($C$9="south",'RAW PV WATTS'!D281,IF('PV Watts SLC'!$C$9="west",'RAW PV WATTS'!F281,-1))</f>
        <v>0</v>
      </c>
      <c r="G278" s="81">
        <f t="shared" si="8"/>
        <v>0</v>
      </c>
    </row>
    <row r="279" spans="1:7" s="60" customFormat="1" ht="12.75">
      <c r="A279" s="74" t="e">
        <f t="shared" si="9"/>
        <v>#REF!</v>
      </c>
      <c r="C279" s="73">
        <v>1</v>
      </c>
      <c r="D279" s="73">
        <v>11</v>
      </c>
      <c r="E279" s="73">
        <v>23</v>
      </c>
      <c r="F279" s="79">
        <f>IF($C$9="south",'RAW PV WATTS'!D282,IF('PV Watts SLC'!$C$9="west",'RAW PV WATTS'!F282,-1))</f>
        <v>0</v>
      </c>
      <c r="G279" s="81">
        <f t="shared" si="8"/>
        <v>0</v>
      </c>
    </row>
    <row r="280" spans="1:7" s="60" customFormat="1" ht="12.75">
      <c r="A280" s="74" t="e">
        <f t="shared" si="9"/>
        <v>#REF!</v>
      </c>
      <c r="C280" s="73">
        <v>1</v>
      </c>
      <c r="D280" s="73">
        <v>12</v>
      </c>
      <c r="E280" s="73">
        <v>0</v>
      </c>
      <c r="F280" s="79">
        <f>IF($C$9="south",'RAW PV WATTS'!D283,IF('PV Watts SLC'!$C$9="west",'RAW PV WATTS'!F283,-1))</f>
        <v>0</v>
      </c>
      <c r="G280" s="81">
        <f t="shared" si="8"/>
        <v>0</v>
      </c>
    </row>
    <row r="281" spans="1:7" s="60" customFormat="1" ht="12.75">
      <c r="A281" s="74" t="e">
        <f t="shared" si="9"/>
        <v>#REF!</v>
      </c>
      <c r="C281" s="73">
        <v>1</v>
      </c>
      <c r="D281" s="73">
        <v>12</v>
      </c>
      <c r="E281" s="73">
        <v>1</v>
      </c>
      <c r="F281" s="79">
        <f>IF($C$9="south",'RAW PV WATTS'!D284,IF('PV Watts SLC'!$C$9="west",'RAW PV WATTS'!F284,-1))</f>
        <v>0</v>
      </c>
      <c r="G281" s="81">
        <f t="shared" si="8"/>
        <v>0</v>
      </c>
    </row>
    <row r="282" spans="1:7" s="60" customFormat="1" ht="12.75">
      <c r="A282" s="74" t="e">
        <f t="shared" si="9"/>
        <v>#REF!</v>
      </c>
      <c r="C282" s="73">
        <v>1</v>
      </c>
      <c r="D282" s="73">
        <v>12</v>
      </c>
      <c r="E282" s="73">
        <v>2</v>
      </c>
      <c r="F282" s="79">
        <f>IF($C$9="south",'RAW PV WATTS'!D285,IF('PV Watts SLC'!$C$9="west",'RAW PV WATTS'!F285,-1))</f>
        <v>0</v>
      </c>
      <c r="G282" s="81">
        <f t="shared" si="8"/>
        <v>0</v>
      </c>
    </row>
    <row r="283" spans="1:7" s="60" customFormat="1" ht="12.75">
      <c r="A283" s="74" t="e">
        <f t="shared" si="9"/>
        <v>#REF!</v>
      </c>
      <c r="C283" s="73">
        <v>1</v>
      </c>
      <c r="D283" s="73">
        <v>12</v>
      </c>
      <c r="E283" s="73">
        <v>3</v>
      </c>
      <c r="F283" s="79">
        <f>IF($C$9="south",'RAW PV WATTS'!D286,IF('PV Watts SLC'!$C$9="west",'RAW PV WATTS'!F286,-1))</f>
        <v>0</v>
      </c>
      <c r="G283" s="81">
        <f t="shared" si="8"/>
        <v>0</v>
      </c>
    </row>
    <row r="284" spans="1:7" s="60" customFormat="1" ht="12.75">
      <c r="A284" s="74" t="e">
        <f t="shared" si="9"/>
        <v>#REF!</v>
      </c>
      <c r="C284" s="73">
        <v>1</v>
      </c>
      <c r="D284" s="73">
        <v>12</v>
      </c>
      <c r="E284" s="73">
        <v>4</v>
      </c>
      <c r="F284" s="79">
        <f>IF($C$9="south",'RAW PV WATTS'!D287,IF('PV Watts SLC'!$C$9="west",'RAW PV WATTS'!F287,-1))</f>
        <v>0</v>
      </c>
      <c r="G284" s="81">
        <f t="shared" si="8"/>
        <v>0</v>
      </c>
    </row>
    <row r="285" spans="1:7" s="60" customFormat="1" ht="12.75">
      <c r="A285" s="74" t="e">
        <f t="shared" si="9"/>
        <v>#REF!</v>
      </c>
      <c r="C285" s="73">
        <v>1</v>
      </c>
      <c r="D285" s="73">
        <v>12</v>
      </c>
      <c r="E285" s="73">
        <v>5</v>
      </c>
      <c r="F285" s="79">
        <f>IF($C$9="south",'RAW PV WATTS'!D288,IF('PV Watts SLC'!$C$9="west",'RAW PV WATTS'!F288,-1))</f>
        <v>0</v>
      </c>
      <c r="G285" s="81">
        <f t="shared" si="8"/>
        <v>0</v>
      </c>
    </row>
    <row r="286" spans="1:7" s="60" customFormat="1" ht="12.75">
      <c r="A286" s="74" t="e">
        <f t="shared" si="9"/>
        <v>#REF!</v>
      </c>
      <c r="C286" s="73">
        <v>1</v>
      </c>
      <c r="D286" s="73">
        <v>12</v>
      </c>
      <c r="E286" s="73">
        <v>6</v>
      </c>
      <c r="F286" s="79">
        <f>IF($C$9="south",'RAW PV WATTS'!D289,IF('PV Watts SLC'!$C$9="west",'RAW PV WATTS'!F289,-1))</f>
        <v>0</v>
      </c>
      <c r="G286" s="81">
        <f t="shared" si="8"/>
        <v>0</v>
      </c>
    </row>
    <row r="287" spans="1:7" s="60" customFormat="1" ht="12.75">
      <c r="A287" s="74" t="e">
        <f t="shared" si="9"/>
        <v>#REF!</v>
      </c>
      <c r="C287" s="73">
        <v>1</v>
      </c>
      <c r="D287" s="73">
        <v>12</v>
      </c>
      <c r="E287" s="73">
        <v>7</v>
      </c>
      <c r="F287" s="79">
        <f>IF($C$9="south",'RAW PV WATTS'!D290,IF('PV Watts SLC'!$C$9="west",'RAW PV WATTS'!F290,-1))</f>
        <v>0</v>
      </c>
      <c r="G287" s="81">
        <f t="shared" si="8"/>
        <v>0</v>
      </c>
    </row>
    <row r="288" spans="1:7" s="60" customFormat="1" ht="12.75">
      <c r="A288" s="74" t="e">
        <f t="shared" si="9"/>
        <v>#REF!</v>
      </c>
      <c r="C288" s="73">
        <v>1</v>
      </c>
      <c r="D288" s="73">
        <v>12</v>
      </c>
      <c r="E288" s="73">
        <v>8</v>
      </c>
      <c r="F288" s="79">
        <f>IF($C$9="south",'RAW PV WATTS'!D291,IF('PV Watts SLC'!$C$9="west",'RAW PV WATTS'!F291,-1))</f>
        <v>76.879000000000005</v>
      </c>
      <c r="G288" s="81">
        <f t="shared" si="8"/>
        <v>7.6879000000000003E-2</v>
      </c>
    </row>
    <row r="289" spans="1:7" s="60" customFormat="1" ht="12.75">
      <c r="A289" s="74" t="e">
        <f t="shared" si="9"/>
        <v>#REF!</v>
      </c>
      <c r="C289" s="73">
        <v>1</v>
      </c>
      <c r="D289" s="73">
        <v>12</v>
      </c>
      <c r="E289" s="73">
        <v>9</v>
      </c>
      <c r="F289" s="79">
        <f>IF($C$9="south",'RAW PV WATTS'!D292,IF('PV Watts SLC'!$C$9="west",'RAW PV WATTS'!F292,-1))</f>
        <v>296.42700000000002</v>
      </c>
      <c r="G289" s="81">
        <f t="shared" si="8"/>
        <v>0.296427</v>
      </c>
    </row>
    <row r="290" spans="1:7" s="60" customFormat="1" ht="12.75">
      <c r="A290" s="74" t="e">
        <f t="shared" si="9"/>
        <v>#REF!</v>
      </c>
      <c r="C290" s="73">
        <v>1</v>
      </c>
      <c r="D290" s="73">
        <v>12</v>
      </c>
      <c r="E290" s="73">
        <v>10</v>
      </c>
      <c r="F290" s="79">
        <f>IF($C$9="south",'RAW PV WATTS'!D293,IF('PV Watts SLC'!$C$9="west",'RAW PV WATTS'!F293,-1))</f>
        <v>431.32499999999999</v>
      </c>
      <c r="G290" s="81">
        <f t="shared" si="8"/>
        <v>0.43132500000000001</v>
      </c>
    </row>
    <row r="291" spans="1:7" s="60" customFormat="1" ht="12.75">
      <c r="A291" s="74" t="e">
        <f t="shared" si="9"/>
        <v>#REF!</v>
      </c>
      <c r="C291" s="73">
        <v>1</v>
      </c>
      <c r="D291" s="73">
        <v>12</v>
      </c>
      <c r="E291" s="73">
        <v>11</v>
      </c>
      <c r="F291" s="79">
        <f>IF($C$9="south",'RAW PV WATTS'!D294,IF('PV Watts SLC'!$C$9="west",'RAW PV WATTS'!F294,-1))</f>
        <v>492.62799999999999</v>
      </c>
      <c r="G291" s="81">
        <f t="shared" si="8"/>
        <v>0.49262800000000001</v>
      </c>
    </row>
    <row r="292" spans="1:7" s="60" customFormat="1" ht="12.75">
      <c r="A292" s="74" t="e">
        <f t="shared" si="9"/>
        <v>#REF!</v>
      </c>
      <c r="C292" s="73">
        <v>1</v>
      </c>
      <c r="D292" s="73">
        <v>12</v>
      </c>
      <c r="E292" s="73">
        <v>12</v>
      </c>
      <c r="F292" s="79">
        <f>IF($C$9="south",'RAW PV WATTS'!D295,IF('PV Watts SLC'!$C$9="west",'RAW PV WATTS'!F295,-1))</f>
        <v>442.28199999999998</v>
      </c>
      <c r="G292" s="81">
        <f t="shared" si="8"/>
        <v>0.44228200000000001</v>
      </c>
    </row>
    <row r="293" spans="1:7" s="60" customFormat="1" ht="12.75">
      <c r="A293" s="74" t="e">
        <f t="shared" si="9"/>
        <v>#REF!</v>
      </c>
      <c r="C293" s="73">
        <v>1</v>
      </c>
      <c r="D293" s="73">
        <v>12</v>
      </c>
      <c r="E293" s="73">
        <v>13</v>
      </c>
      <c r="F293" s="79">
        <f>IF($C$9="south",'RAW PV WATTS'!D296,IF('PV Watts SLC'!$C$9="west",'RAW PV WATTS'!F296,-1))</f>
        <v>434.94099999999997</v>
      </c>
      <c r="G293" s="81">
        <f t="shared" si="8"/>
        <v>0.43494099999999997</v>
      </c>
    </row>
    <row r="294" spans="1:7" s="60" customFormat="1" ht="12.75">
      <c r="A294" s="74" t="e">
        <f t="shared" si="9"/>
        <v>#REF!</v>
      </c>
      <c r="C294" s="73">
        <v>1</v>
      </c>
      <c r="D294" s="73">
        <v>12</v>
      </c>
      <c r="E294" s="73">
        <v>14</v>
      </c>
      <c r="F294" s="79">
        <f>IF($C$9="south",'RAW PV WATTS'!D297,IF('PV Watts SLC'!$C$9="west",'RAW PV WATTS'!F297,-1))</f>
        <v>233.952</v>
      </c>
      <c r="G294" s="81">
        <f t="shared" si="8"/>
        <v>0.23395199999999999</v>
      </c>
    </row>
    <row r="295" spans="1:7" s="60" customFormat="1" ht="12.75">
      <c r="A295" s="74" t="e">
        <f t="shared" si="9"/>
        <v>#REF!</v>
      </c>
      <c r="C295" s="73">
        <v>1</v>
      </c>
      <c r="D295" s="73">
        <v>12</v>
      </c>
      <c r="E295" s="73">
        <v>15</v>
      </c>
      <c r="F295" s="79">
        <f>IF($C$9="south",'RAW PV WATTS'!D298,IF('PV Watts SLC'!$C$9="west",'RAW PV WATTS'!F298,-1))</f>
        <v>255.631</v>
      </c>
      <c r="G295" s="81">
        <f t="shared" si="8"/>
        <v>0.255631</v>
      </c>
    </row>
    <row r="296" spans="1:7" s="60" customFormat="1" ht="12.75">
      <c r="A296" s="74" t="e">
        <f t="shared" si="9"/>
        <v>#REF!</v>
      </c>
      <c r="C296" s="73">
        <v>1</v>
      </c>
      <c r="D296" s="73">
        <v>12</v>
      </c>
      <c r="E296" s="73">
        <v>16</v>
      </c>
      <c r="F296" s="79">
        <f>IF($C$9="south",'RAW PV WATTS'!D299,IF('PV Watts SLC'!$C$9="west",'RAW PV WATTS'!F299,-1))</f>
        <v>55.152000000000001</v>
      </c>
      <c r="G296" s="81">
        <f t="shared" si="8"/>
        <v>5.5152E-2</v>
      </c>
    </row>
    <row r="297" spans="1:7" s="60" customFormat="1" ht="12.75">
      <c r="A297" s="74" t="e">
        <f t="shared" si="9"/>
        <v>#REF!</v>
      </c>
      <c r="C297" s="73">
        <v>1</v>
      </c>
      <c r="D297" s="73">
        <v>12</v>
      </c>
      <c r="E297" s="73">
        <v>17</v>
      </c>
      <c r="F297" s="79">
        <f>IF($C$9="south",'RAW PV WATTS'!D300,IF('PV Watts SLC'!$C$9="west",'RAW PV WATTS'!F300,-1))</f>
        <v>0</v>
      </c>
      <c r="G297" s="81">
        <f t="shared" si="8"/>
        <v>0</v>
      </c>
    </row>
    <row r="298" spans="1:7" s="60" customFormat="1" ht="12.75">
      <c r="A298" s="74" t="e">
        <f t="shared" si="9"/>
        <v>#REF!</v>
      </c>
      <c r="C298" s="73">
        <v>1</v>
      </c>
      <c r="D298" s="73">
        <v>12</v>
      </c>
      <c r="E298" s="73">
        <v>18</v>
      </c>
      <c r="F298" s="79">
        <f>IF($C$9="south",'RAW PV WATTS'!D301,IF('PV Watts SLC'!$C$9="west",'RAW PV WATTS'!F301,-1))</f>
        <v>0</v>
      </c>
      <c r="G298" s="81">
        <f t="shared" si="8"/>
        <v>0</v>
      </c>
    </row>
    <row r="299" spans="1:7" s="60" customFormat="1" ht="12.75">
      <c r="A299" s="74" t="e">
        <f t="shared" si="9"/>
        <v>#REF!</v>
      </c>
      <c r="C299" s="73">
        <v>1</v>
      </c>
      <c r="D299" s="73">
        <v>12</v>
      </c>
      <c r="E299" s="73">
        <v>19</v>
      </c>
      <c r="F299" s="79">
        <f>IF($C$9="south",'RAW PV WATTS'!D302,IF('PV Watts SLC'!$C$9="west",'RAW PV WATTS'!F302,-1))</f>
        <v>0</v>
      </c>
      <c r="G299" s="81">
        <f t="shared" si="8"/>
        <v>0</v>
      </c>
    </row>
    <row r="300" spans="1:7" s="60" customFormat="1" ht="12.75">
      <c r="A300" s="74" t="e">
        <f t="shared" si="9"/>
        <v>#REF!</v>
      </c>
      <c r="C300" s="73">
        <v>1</v>
      </c>
      <c r="D300" s="73">
        <v>12</v>
      </c>
      <c r="E300" s="73">
        <v>20</v>
      </c>
      <c r="F300" s="79">
        <f>IF($C$9="south",'RAW PV WATTS'!D303,IF('PV Watts SLC'!$C$9="west",'RAW PV WATTS'!F303,-1))</f>
        <v>0</v>
      </c>
      <c r="G300" s="81">
        <f t="shared" si="8"/>
        <v>0</v>
      </c>
    </row>
    <row r="301" spans="1:7" s="60" customFormat="1" ht="12.75">
      <c r="A301" s="74" t="e">
        <f t="shared" si="9"/>
        <v>#REF!</v>
      </c>
      <c r="C301" s="73">
        <v>1</v>
      </c>
      <c r="D301" s="73">
        <v>12</v>
      </c>
      <c r="E301" s="73">
        <v>21</v>
      </c>
      <c r="F301" s="79">
        <f>IF($C$9="south",'RAW PV WATTS'!D304,IF('PV Watts SLC'!$C$9="west",'RAW PV WATTS'!F304,-1))</f>
        <v>0</v>
      </c>
      <c r="G301" s="81">
        <f t="shared" si="8"/>
        <v>0</v>
      </c>
    </row>
    <row r="302" spans="1:7" s="60" customFormat="1" ht="12.75">
      <c r="A302" s="74" t="e">
        <f t="shared" si="9"/>
        <v>#REF!</v>
      </c>
      <c r="C302" s="73">
        <v>1</v>
      </c>
      <c r="D302" s="73">
        <v>12</v>
      </c>
      <c r="E302" s="73">
        <v>22</v>
      </c>
      <c r="F302" s="79">
        <f>IF($C$9="south",'RAW PV WATTS'!D305,IF('PV Watts SLC'!$C$9="west",'RAW PV WATTS'!F305,-1))</f>
        <v>0</v>
      </c>
      <c r="G302" s="81">
        <f t="shared" si="8"/>
        <v>0</v>
      </c>
    </row>
    <row r="303" spans="1:7" s="60" customFormat="1" ht="12.75">
      <c r="A303" s="74" t="e">
        <f t="shared" si="9"/>
        <v>#REF!</v>
      </c>
      <c r="C303" s="73">
        <v>1</v>
      </c>
      <c r="D303" s="73">
        <v>12</v>
      </c>
      <c r="E303" s="73">
        <v>23</v>
      </c>
      <c r="F303" s="79">
        <f>IF($C$9="south",'RAW PV WATTS'!D306,IF('PV Watts SLC'!$C$9="west",'RAW PV WATTS'!F306,-1))</f>
        <v>0</v>
      </c>
      <c r="G303" s="81">
        <f t="shared" si="8"/>
        <v>0</v>
      </c>
    </row>
    <row r="304" spans="1:7" s="60" customFormat="1" ht="12.75">
      <c r="A304" s="74" t="e">
        <f t="shared" si="9"/>
        <v>#REF!</v>
      </c>
      <c r="C304" s="73">
        <v>1</v>
      </c>
      <c r="D304" s="73">
        <v>13</v>
      </c>
      <c r="E304" s="73">
        <v>0</v>
      </c>
      <c r="F304" s="79">
        <f>IF($C$9="south",'RAW PV WATTS'!D307,IF('PV Watts SLC'!$C$9="west",'RAW PV WATTS'!F307,-1))</f>
        <v>0</v>
      </c>
      <c r="G304" s="81">
        <f t="shared" si="8"/>
        <v>0</v>
      </c>
    </row>
    <row r="305" spans="1:7" s="60" customFormat="1" ht="12.75">
      <c r="A305" s="74" t="e">
        <f t="shared" si="9"/>
        <v>#REF!</v>
      </c>
      <c r="C305" s="73">
        <v>1</v>
      </c>
      <c r="D305" s="73">
        <v>13</v>
      </c>
      <c r="E305" s="73">
        <v>1</v>
      </c>
      <c r="F305" s="79">
        <f>IF($C$9="south",'RAW PV WATTS'!D308,IF('PV Watts SLC'!$C$9="west",'RAW PV WATTS'!F308,-1))</f>
        <v>0</v>
      </c>
      <c r="G305" s="81">
        <f t="shared" si="8"/>
        <v>0</v>
      </c>
    </row>
    <row r="306" spans="1:7" s="60" customFormat="1" ht="12.75">
      <c r="A306" s="74" t="e">
        <f t="shared" si="9"/>
        <v>#REF!</v>
      </c>
      <c r="C306" s="73">
        <v>1</v>
      </c>
      <c r="D306" s="73">
        <v>13</v>
      </c>
      <c r="E306" s="73">
        <v>2</v>
      </c>
      <c r="F306" s="79">
        <f>IF($C$9="south",'RAW PV WATTS'!D309,IF('PV Watts SLC'!$C$9="west",'RAW PV WATTS'!F309,-1))</f>
        <v>0</v>
      </c>
      <c r="G306" s="81">
        <f t="shared" si="8"/>
        <v>0</v>
      </c>
    </row>
    <row r="307" spans="1:7" s="60" customFormat="1" ht="12.75">
      <c r="A307" s="74" t="e">
        <f t="shared" si="9"/>
        <v>#REF!</v>
      </c>
      <c r="C307" s="73">
        <v>1</v>
      </c>
      <c r="D307" s="73">
        <v>13</v>
      </c>
      <c r="E307" s="73">
        <v>3</v>
      </c>
      <c r="F307" s="79">
        <f>IF($C$9="south",'RAW PV WATTS'!D310,IF('PV Watts SLC'!$C$9="west",'RAW PV WATTS'!F310,-1))</f>
        <v>0</v>
      </c>
      <c r="G307" s="81">
        <f t="shared" si="8"/>
        <v>0</v>
      </c>
    </row>
    <row r="308" spans="1:7" s="60" customFormat="1" ht="12.75">
      <c r="A308" s="74" t="e">
        <f t="shared" si="9"/>
        <v>#REF!</v>
      </c>
      <c r="C308" s="73">
        <v>1</v>
      </c>
      <c r="D308" s="73">
        <v>13</v>
      </c>
      <c r="E308" s="73">
        <v>4</v>
      </c>
      <c r="F308" s="79">
        <f>IF($C$9="south",'RAW PV WATTS'!D311,IF('PV Watts SLC'!$C$9="west",'RAW PV WATTS'!F311,-1))</f>
        <v>0</v>
      </c>
      <c r="G308" s="81">
        <f t="shared" si="8"/>
        <v>0</v>
      </c>
    </row>
    <row r="309" spans="1:7" s="60" customFormat="1" ht="12.75">
      <c r="A309" s="74" t="e">
        <f t="shared" si="9"/>
        <v>#REF!</v>
      </c>
      <c r="C309" s="73">
        <v>1</v>
      </c>
      <c r="D309" s="73">
        <v>13</v>
      </c>
      <c r="E309" s="73">
        <v>5</v>
      </c>
      <c r="F309" s="79">
        <f>IF($C$9="south",'RAW PV WATTS'!D312,IF('PV Watts SLC'!$C$9="west",'RAW PV WATTS'!F312,-1))</f>
        <v>0</v>
      </c>
      <c r="G309" s="81">
        <f t="shared" si="8"/>
        <v>0</v>
      </c>
    </row>
    <row r="310" spans="1:7" s="60" customFormat="1" ht="12.75">
      <c r="A310" s="74" t="e">
        <f t="shared" si="9"/>
        <v>#REF!</v>
      </c>
      <c r="C310" s="73">
        <v>1</v>
      </c>
      <c r="D310" s="73">
        <v>13</v>
      </c>
      <c r="E310" s="73">
        <v>6</v>
      </c>
      <c r="F310" s="79">
        <f>IF($C$9="south",'RAW PV WATTS'!D313,IF('PV Watts SLC'!$C$9="west",'RAW PV WATTS'!F313,-1))</f>
        <v>0</v>
      </c>
      <c r="G310" s="81">
        <f t="shared" si="8"/>
        <v>0</v>
      </c>
    </row>
    <row r="311" spans="1:7" s="60" customFormat="1" ht="12.75">
      <c r="A311" s="74" t="e">
        <f t="shared" si="9"/>
        <v>#REF!</v>
      </c>
      <c r="C311" s="73">
        <v>1</v>
      </c>
      <c r="D311" s="73">
        <v>13</v>
      </c>
      <c r="E311" s="73">
        <v>7</v>
      </c>
      <c r="F311" s="79">
        <f>IF($C$9="south",'RAW PV WATTS'!D314,IF('PV Watts SLC'!$C$9="west",'RAW PV WATTS'!F314,-1))</f>
        <v>0</v>
      </c>
      <c r="G311" s="81">
        <f t="shared" si="8"/>
        <v>0</v>
      </c>
    </row>
    <row r="312" spans="1:7" s="60" customFormat="1" ht="12.75">
      <c r="A312" s="74" t="e">
        <f t="shared" si="9"/>
        <v>#REF!</v>
      </c>
      <c r="C312" s="73">
        <v>1</v>
      </c>
      <c r="D312" s="73">
        <v>13</v>
      </c>
      <c r="E312" s="73">
        <v>8</v>
      </c>
      <c r="F312" s="79">
        <f>IF($C$9="south",'RAW PV WATTS'!D315,IF('PV Watts SLC'!$C$9="west",'RAW PV WATTS'!F315,-1))</f>
        <v>17.266999999999999</v>
      </c>
      <c r="G312" s="81">
        <f t="shared" si="8"/>
        <v>1.7267000000000001E-2</v>
      </c>
    </row>
    <row r="313" spans="1:7" s="60" customFormat="1" ht="12.75">
      <c r="A313" s="74" t="e">
        <f t="shared" si="9"/>
        <v>#REF!</v>
      </c>
      <c r="C313" s="73">
        <v>1</v>
      </c>
      <c r="D313" s="73">
        <v>13</v>
      </c>
      <c r="E313" s="73">
        <v>9</v>
      </c>
      <c r="F313" s="79">
        <f>IF($C$9="south",'RAW PV WATTS'!D316,IF('PV Watts SLC'!$C$9="west",'RAW PV WATTS'!F316,-1))</f>
        <v>76.507000000000005</v>
      </c>
      <c r="G313" s="81">
        <f t="shared" si="8"/>
        <v>7.6507000000000006E-2</v>
      </c>
    </row>
    <row r="314" spans="1:7" s="60" customFormat="1" ht="12.75">
      <c r="A314" s="74" t="e">
        <f t="shared" si="9"/>
        <v>#REF!</v>
      </c>
      <c r="C314" s="73">
        <v>1</v>
      </c>
      <c r="D314" s="73">
        <v>13</v>
      </c>
      <c r="E314" s="73">
        <v>10</v>
      </c>
      <c r="F314" s="79">
        <f>IF($C$9="south",'RAW PV WATTS'!D317,IF('PV Watts SLC'!$C$9="west",'RAW PV WATTS'!F317,-1))</f>
        <v>88.652000000000001</v>
      </c>
      <c r="G314" s="81">
        <f t="shared" si="8"/>
        <v>8.8651999999999995E-2</v>
      </c>
    </row>
    <row r="315" spans="1:7" s="60" customFormat="1" ht="12.75">
      <c r="A315" s="74" t="e">
        <f t="shared" si="9"/>
        <v>#REF!</v>
      </c>
      <c r="C315" s="73">
        <v>1</v>
      </c>
      <c r="D315" s="73">
        <v>13</v>
      </c>
      <c r="E315" s="73">
        <v>11</v>
      </c>
      <c r="F315" s="79">
        <f>IF($C$9="south",'RAW PV WATTS'!D318,IF('PV Watts SLC'!$C$9="west",'RAW PV WATTS'!F318,-1))</f>
        <v>542.33699999999999</v>
      </c>
      <c r="G315" s="81">
        <f t="shared" si="8"/>
        <v>0.54233699999999996</v>
      </c>
    </row>
    <row r="316" spans="1:7" s="60" customFormat="1" ht="12.75">
      <c r="A316" s="74" t="e">
        <f t="shared" si="9"/>
        <v>#REF!</v>
      </c>
      <c r="C316" s="73">
        <v>1</v>
      </c>
      <c r="D316" s="73">
        <v>13</v>
      </c>
      <c r="E316" s="73">
        <v>12</v>
      </c>
      <c r="F316" s="79">
        <f>IF($C$9="south",'RAW PV WATTS'!D319,IF('PV Watts SLC'!$C$9="west",'RAW PV WATTS'!F319,-1))</f>
        <v>266.483</v>
      </c>
      <c r="G316" s="81">
        <f t="shared" si="8"/>
        <v>0.26648300000000003</v>
      </c>
    </row>
    <row r="317" spans="1:7" s="60" customFormat="1" ht="12.75">
      <c r="A317" s="74" t="e">
        <f t="shared" si="9"/>
        <v>#REF!</v>
      </c>
      <c r="C317" s="73">
        <v>1</v>
      </c>
      <c r="D317" s="73">
        <v>13</v>
      </c>
      <c r="E317" s="73">
        <v>13</v>
      </c>
      <c r="F317" s="79">
        <f>IF($C$9="south",'RAW PV WATTS'!D320,IF('PV Watts SLC'!$C$9="west",'RAW PV WATTS'!F320,-1))</f>
        <v>193.53200000000001</v>
      </c>
      <c r="G317" s="81">
        <f t="shared" si="8"/>
        <v>0.19353200000000001</v>
      </c>
    </row>
    <row r="318" spans="1:7" s="60" customFormat="1" ht="12.75">
      <c r="A318" s="74" t="e">
        <f t="shared" si="9"/>
        <v>#REF!</v>
      </c>
      <c r="C318" s="73">
        <v>1</v>
      </c>
      <c r="D318" s="73">
        <v>13</v>
      </c>
      <c r="E318" s="73">
        <v>14</v>
      </c>
      <c r="F318" s="79">
        <f>IF($C$9="south",'RAW PV WATTS'!D321,IF('PV Watts SLC'!$C$9="west",'RAW PV WATTS'!F321,-1))</f>
        <v>278.78100000000001</v>
      </c>
      <c r="G318" s="81">
        <f t="shared" si="8"/>
        <v>0.278781</v>
      </c>
    </row>
    <row r="319" spans="1:7" s="60" customFormat="1" ht="12.75">
      <c r="A319" s="74" t="e">
        <f t="shared" si="9"/>
        <v>#REF!</v>
      </c>
      <c r="C319" s="73">
        <v>1</v>
      </c>
      <c r="D319" s="73">
        <v>13</v>
      </c>
      <c r="E319" s="73">
        <v>15</v>
      </c>
      <c r="F319" s="79">
        <f>IF($C$9="south",'RAW PV WATTS'!D322,IF('PV Watts SLC'!$C$9="west",'RAW PV WATTS'!F322,-1))</f>
        <v>14.846</v>
      </c>
      <c r="G319" s="81">
        <f t="shared" si="8"/>
        <v>1.4846E-2</v>
      </c>
    </row>
    <row r="320" spans="1:7" s="60" customFormat="1" ht="12.75">
      <c r="A320" s="74" t="e">
        <f t="shared" si="9"/>
        <v>#REF!</v>
      </c>
      <c r="C320" s="73">
        <v>1</v>
      </c>
      <c r="D320" s="73">
        <v>13</v>
      </c>
      <c r="E320" s="73">
        <v>16</v>
      </c>
      <c r="F320" s="79">
        <f>IF($C$9="south",'RAW PV WATTS'!D323,IF('PV Watts SLC'!$C$9="west",'RAW PV WATTS'!F323,-1))</f>
        <v>10.162000000000001</v>
      </c>
      <c r="G320" s="81">
        <f t="shared" si="8"/>
        <v>1.0162000000000001E-2</v>
      </c>
    </row>
    <row r="321" spans="1:7" s="60" customFormat="1" ht="12.75">
      <c r="A321" s="74" t="e">
        <f t="shared" si="9"/>
        <v>#REF!</v>
      </c>
      <c r="C321" s="73">
        <v>1</v>
      </c>
      <c r="D321" s="73">
        <v>13</v>
      </c>
      <c r="E321" s="73">
        <v>17</v>
      </c>
      <c r="F321" s="79">
        <f>IF($C$9="south",'RAW PV WATTS'!D324,IF('PV Watts SLC'!$C$9="west",'RAW PV WATTS'!F324,-1))</f>
        <v>0</v>
      </c>
      <c r="G321" s="81">
        <f t="shared" si="8"/>
        <v>0</v>
      </c>
    </row>
    <row r="322" spans="1:7" s="60" customFormat="1" ht="12.75">
      <c r="A322" s="74" t="e">
        <f t="shared" si="9"/>
        <v>#REF!</v>
      </c>
      <c r="C322" s="73">
        <v>1</v>
      </c>
      <c r="D322" s="73">
        <v>13</v>
      </c>
      <c r="E322" s="73">
        <v>18</v>
      </c>
      <c r="F322" s="79">
        <f>IF($C$9="south",'RAW PV WATTS'!D325,IF('PV Watts SLC'!$C$9="west",'RAW PV WATTS'!F325,-1))</f>
        <v>0</v>
      </c>
      <c r="G322" s="81">
        <f t="shared" si="8"/>
        <v>0</v>
      </c>
    </row>
    <row r="323" spans="1:7" s="60" customFormat="1" ht="12.75">
      <c r="A323" s="74" t="e">
        <f t="shared" si="9"/>
        <v>#REF!</v>
      </c>
      <c r="C323" s="73">
        <v>1</v>
      </c>
      <c r="D323" s="73">
        <v>13</v>
      </c>
      <c r="E323" s="73">
        <v>19</v>
      </c>
      <c r="F323" s="79">
        <f>IF($C$9="south",'RAW PV WATTS'!D326,IF('PV Watts SLC'!$C$9="west",'RAW PV WATTS'!F326,-1))</f>
        <v>0</v>
      </c>
      <c r="G323" s="81">
        <f t="shared" si="8"/>
        <v>0</v>
      </c>
    </row>
    <row r="324" spans="1:7" s="60" customFormat="1" ht="12.75">
      <c r="A324" s="74" t="e">
        <f t="shared" si="9"/>
        <v>#REF!</v>
      </c>
      <c r="C324" s="73">
        <v>1</v>
      </c>
      <c r="D324" s="73">
        <v>13</v>
      </c>
      <c r="E324" s="73">
        <v>20</v>
      </c>
      <c r="F324" s="79">
        <f>IF($C$9="south",'RAW PV WATTS'!D327,IF('PV Watts SLC'!$C$9="west",'RAW PV WATTS'!F327,-1))</f>
        <v>0</v>
      </c>
      <c r="G324" s="81">
        <f t="shared" si="8"/>
        <v>0</v>
      </c>
    </row>
    <row r="325" spans="1:7" s="60" customFormat="1" ht="12.75">
      <c r="A325" s="74" t="e">
        <f t="shared" si="9"/>
        <v>#REF!</v>
      </c>
      <c r="C325" s="73">
        <v>1</v>
      </c>
      <c r="D325" s="73">
        <v>13</v>
      </c>
      <c r="E325" s="73">
        <v>21</v>
      </c>
      <c r="F325" s="79">
        <f>IF($C$9="south",'RAW PV WATTS'!D328,IF('PV Watts SLC'!$C$9="west",'RAW PV WATTS'!F328,-1))</f>
        <v>0</v>
      </c>
      <c r="G325" s="81">
        <f t="shared" si="8"/>
        <v>0</v>
      </c>
    </row>
    <row r="326" spans="1:7" s="60" customFormat="1" ht="12.75">
      <c r="A326" s="74" t="e">
        <f t="shared" si="9"/>
        <v>#REF!</v>
      </c>
      <c r="C326" s="73">
        <v>1</v>
      </c>
      <c r="D326" s="73">
        <v>13</v>
      </c>
      <c r="E326" s="73">
        <v>22</v>
      </c>
      <c r="F326" s="79">
        <f>IF($C$9="south",'RAW PV WATTS'!D329,IF('PV Watts SLC'!$C$9="west",'RAW PV WATTS'!F329,-1))</f>
        <v>0</v>
      </c>
      <c r="G326" s="81">
        <f t="shared" si="8"/>
        <v>0</v>
      </c>
    </row>
    <row r="327" spans="1:7" s="60" customFormat="1" ht="12.75">
      <c r="A327" s="74" t="e">
        <f t="shared" si="9"/>
        <v>#REF!</v>
      </c>
      <c r="C327" s="73">
        <v>1</v>
      </c>
      <c r="D327" s="73">
        <v>13</v>
      </c>
      <c r="E327" s="73">
        <v>23</v>
      </c>
      <c r="F327" s="79">
        <f>IF($C$9="south",'RAW PV WATTS'!D330,IF('PV Watts SLC'!$C$9="west",'RAW PV WATTS'!F330,-1))</f>
        <v>0</v>
      </c>
      <c r="G327" s="81">
        <f t="shared" si="8"/>
        <v>0</v>
      </c>
    </row>
    <row r="328" spans="1:7" s="60" customFormat="1" ht="12.75">
      <c r="A328" s="74" t="e">
        <f t="shared" si="9"/>
        <v>#REF!</v>
      </c>
      <c r="C328" s="73">
        <v>1</v>
      </c>
      <c r="D328" s="73">
        <v>14</v>
      </c>
      <c r="E328" s="73">
        <v>0</v>
      </c>
      <c r="F328" s="79">
        <f>IF($C$9="south",'RAW PV WATTS'!D331,IF('PV Watts SLC'!$C$9="west",'RAW PV WATTS'!F331,-1))</f>
        <v>0</v>
      </c>
      <c r="G328" s="81">
        <f t="shared" si="8"/>
        <v>0</v>
      </c>
    </row>
    <row r="329" spans="1:7" s="60" customFormat="1" ht="12.75">
      <c r="A329" s="74" t="e">
        <f t="shared" si="9"/>
        <v>#REF!</v>
      </c>
      <c r="C329" s="73">
        <v>1</v>
      </c>
      <c r="D329" s="73">
        <v>14</v>
      </c>
      <c r="E329" s="73">
        <v>1</v>
      </c>
      <c r="F329" s="79">
        <f>IF($C$9="south",'RAW PV WATTS'!D332,IF('PV Watts SLC'!$C$9="west",'RAW PV WATTS'!F332,-1))</f>
        <v>0</v>
      </c>
      <c r="G329" s="81">
        <f t="shared" si="8"/>
        <v>0</v>
      </c>
    </row>
    <row r="330" spans="1:7" s="60" customFormat="1" ht="12.75">
      <c r="A330" s="74" t="e">
        <f t="shared" si="9"/>
        <v>#REF!</v>
      </c>
      <c r="C330" s="73">
        <v>1</v>
      </c>
      <c r="D330" s="73">
        <v>14</v>
      </c>
      <c r="E330" s="73">
        <v>2</v>
      </c>
      <c r="F330" s="79">
        <f>IF($C$9="south",'RAW PV WATTS'!D333,IF('PV Watts SLC'!$C$9="west",'RAW PV WATTS'!F333,-1))</f>
        <v>0</v>
      </c>
      <c r="G330" s="81">
        <f t="shared" si="8"/>
        <v>0</v>
      </c>
    </row>
    <row r="331" spans="1:7" s="60" customFormat="1" ht="12.75">
      <c r="A331" s="74" t="e">
        <f t="shared" si="9"/>
        <v>#REF!</v>
      </c>
      <c r="C331" s="73">
        <v>1</v>
      </c>
      <c r="D331" s="73">
        <v>14</v>
      </c>
      <c r="E331" s="73">
        <v>3</v>
      </c>
      <c r="F331" s="79">
        <f>IF($C$9="south",'RAW PV WATTS'!D334,IF('PV Watts SLC'!$C$9="west",'RAW PV WATTS'!F334,-1))</f>
        <v>0</v>
      </c>
      <c r="G331" s="81">
        <f t="shared" si="8"/>
        <v>0</v>
      </c>
    </row>
    <row r="332" spans="1:7" s="60" customFormat="1" ht="12.75">
      <c r="A332" s="74" t="e">
        <f t="shared" si="9"/>
        <v>#REF!</v>
      </c>
      <c r="C332" s="73">
        <v>1</v>
      </c>
      <c r="D332" s="73">
        <v>14</v>
      </c>
      <c r="E332" s="73">
        <v>4</v>
      </c>
      <c r="F332" s="79">
        <f>IF($C$9="south",'RAW PV WATTS'!D335,IF('PV Watts SLC'!$C$9="west",'RAW PV WATTS'!F335,-1))</f>
        <v>0</v>
      </c>
      <c r="G332" s="81">
        <f t="shared" si="8"/>
        <v>0</v>
      </c>
    </row>
    <row r="333" spans="1:7" s="60" customFormat="1" ht="12.75">
      <c r="A333" s="74" t="e">
        <f t="shared" si="9"/>
        <v>#REF!</v>
      </c>
      <c r="C333" s="73">
        <v>1</v>
      </c>
      <c r="D333" s="73">
        <v>14</v>
      </c>
      <c r="E333" s="73">
        <v>5</v>
      </c>
      <c r="F333" s="79">
        <f>IF($C$9="south",'RAW PV WATTS'!D336,IF('PV Watts SLC'!$C$9="west",'RAW PV WATTS'!F336,-1))</f>
        <v>0</v>
      </c>
      <c r="G333" s="81">
        <f t="shared" si="8"/>
        <v>0</v>
      </c>
    </row>
    <row r="334" spans="1:7" s="60" customFormat="1" ht="12.75">
      <c r="A334" s="74" t="e">
        <f t="shared" si="9"/>
        <v>#REF!</v>
      </c>
      <c r="C334" s="73">
        <v>1</v>
      </c>
      <c r="D334" s="73">
        <v>14</v>
      </c>
      <c r="E334" s="73">
        <v>6</v>
      </c>
      <c r="F334" s="79">
        <f>IF($C$9="south",'RAW PV WATTS'!D337,IF('PV Watts SLC'!$C$9="west",'RAW PV WATTS'!F337,-1))</f>
        <v>0</v>
      </c>
      <c r="G334" s="81">
        <f t="shared" si="8"/>
        <v>0</v>
      </c>
    </row>
    <row r="335" spans="1:7" s="60" customFormat="1" ht="12.75">
      <c r="A335" s="74" t="e">
        <f t="shared" si="9"/>
        <v>#REF!</v>
      </c>
      <c r="C335" s="73">
        <v>1</v>
      </c>
      <c r="D335" s="73">
        <v>14</v>
      </c>
      <c r="E335" s="73">
        <v>7</v>
      </c>
      <c r="F335" s="79">
        <f>IF($C$9="south",'RAW PV WATTS'!D338,IF('PV Watts SLC'!$C$9="west",'RAW PV WATTS'!F338,-1))</f>
        <v>0</v>
      </c>
      <c r="G335" s="81">
        <f t="shared" si="8"/>
        <v>0</v>
      </c>
    </row>
    <row r="336" spans="1:7" s="60" customFormat="1" ht="12.75">
      <c r="A336" s="74" t="e">
        <f t="shared" si="9"/>
        <v>#REF!</v>
      </c>
      <c r="C336" s="73">
        <v>1</v>
      </c>
      <c r="D336" s="73">
        <v>14</v>
      </c>
      <c r="E336" s="73">
        <v>8</v>
      </c>
      <c r="F336" s="79">
        <f>IF($C$9="south",'RAW PV WATTS'!D339,IF('PV Watts SLC'!$C$9="west",'RAW PV WATTS'!F339,-1))</f>
        <v>7.625</v>
      </c>
      <c r="G336" s="81">
        <f t="shared" si="8"/>
        <v>7.6249999999999998E-3</v>
      </c>
    </row>
    <row r="337" spans="1:7" s="60" customFormat="1" ht="12.75">
      <c r="A337" s="74" t="e">
        <f t="shared" si="9"/>
        <v>#REF!</v>
      </c>
      <c r="C337" s="73">
        <v>1</v>
      </c>
      <c r="D337" s="73">
        <v>14</v>
      </c>
      <c r="E337" s="73">
        <v>9</v>
      </c>
      <c r="F337" s="79">
        <f>IF($C$9="south",'RAW PV WATTS'!D340,IF('PV Watts SLC'!$C$9="west",'RAW PV WATTS'!F340,-1))</f>
        <v>56.610999999999997</v>
      </c>
      <c r="G337" s="81">
        <f t="shared" ref="G337:G400" si="10">F337/1000</f>
        <v>5.6610999999999995E-2</v>
      </c>
    </row>
    <row r="338" spans="1:7" s="60" customFormat="1" ht="12.75">
      <c r="A338" s="74" t="e">
        <f t="shared" ref="A338:A401" si="11">1/24+A337</f>
        <v>#REF!</v>
      </c>
      <c r="C338" s="73">
        <v>1</v>
      </c>
      <c r="D338" s="73">
        <v>14</v>
      </c>
      <c r="E338" s="73">
        <v>10</v>
      </c>
      <c r="F338" s="79">
        <f>IF($C$9="south",'RAW PV WATTS'!D341,IF('PV Watts SLC'!$C$9="west",'RAW PV WATTS'!F341,-1))</f>
        <v>55.652999999999999</v>
      </c>
      <c r="G338" s="81">
        <f t="shared" si="10"/>
        <v>5.5653000000000001E-2</v>
      </c>
    </row>
    <row r="339" spans="1:7" s="60" customFormat="1" ht="12.75">
      <c r="A339" s="74" t="e">
        <f t="shared" si="11"/>
        <v>#REF!</v>
      </c>
      <c r="C339" s="73">
        <v>1</v>
      </c>
      <c r="D339" s="73">
        <v>14</v>
      </c>
      <c r="E339" s="73">
        <v>11</v>
      </c>
      <c r="F339" s="79">
        <f>IF($C$9="south",'RAW PV WATTS'!D342,IF('PV Watts SLC'!$C$9="west",'RAW PV WATTS'!F342,-1))</f>
        <v>90.334000000000003</v>
      </c>
      <c r="G339" s="81">
        <f t="shared" si="10"/>
        <v>9.0333999999999998E-2</v>
      </c>
    </row>
    <row r="340" spans="1:7" s="60" customFormat="1" ht="12.75">
      <c r="A340" s="74" t="e">
        <f t="shared" si="11"/>
        <v>#REF!</v>
      </c>
      <c r="C340" s="73">
        <v>1</v>
      </c>
      <c r="D340" s="73">
        <v>14</v>
      </c>
      <c r="E340" s="73">
        <v>12</v>
      </c>
      <c r="F340" s="79">
        <f>IF($C$9="south",'RAW PV WATTS'!D343,IF('PV Watts SLC'!$C$9="west",'RAW PV WATTS'!F343,-1))</f>
        <v>93.593999999999994</v>
      </c>
      <c r="G340" s="81">
        <f t="shared" si="10"/>
        <v>9.3593999999999997E-2</v>
      </c>
    </row>
    <row r="341" spans="1:7" s="60" customFormat="1" ht="12.75">
      <c r="A341" s="74" t="e">
        <f t="shared" si="11"/>
        <v>#REF!</v>
      </c>
      <c r="C341" s="73">
        <v>1</v>
      </c>
      <c r="D341" s="73">
        <v>14</v>
      </c>
      <c r="E341" s="73">
        <v>13</v>
      </c>
      <c r="F341" s="79">
        <f>IF($C$9="south",'RAW PV WATTS'!D344,IF('PV Watts SLC'!$C$9="west",'RAW PV WATTS'!F344,-1))</f>
        <v>91.72</v>
      </c>
      <c r="G341" s="81">
        <f t="shared" si="10"/>
        <v>9.1719999999999996E-2</v>
      </c>
    </row>
    <row r="342" spans="1:7" s="60" customFormat="1" ht="12.75">
      <c r="A342" s="74" t="e">
        <f t="shared" si="11"/>
        <v>#REF!</v>
      </c>
      <c r="C342" s="73">
        <v>1</v>
      </c>
      <c r="D342" s="73">
        <v>14</v>
      </c>
      <c r="E342" s="73">
        <v>14</v>
      </c>
      <c r="F342" s="79">
        <f>IF($C$9="south",'RAW PV WATTS'!D345,IF('PV Watts SLC'!$C$9="west",'RAW PV WATTS'!F345,-1))</f>
        <v>53.453000000000003</v>
      </c>
      <c r="G342" s="81">
        <f t="shared" si="10"/>
        <v>5.3453000000000001E-2</v>
      </c>
    </row>
    <row r="343" spans="1:7" s="60" customFormat="1" ht="12.75">
      <c r="A343" s="74" t="e">
        <f t="shared" si="11"/>
        <v>#REF!</v>
      </c>
      <c r="C343" s="73">
        <v>1</v>
      </c>
      <c r="D343" s="73">
        <v>14</v>
      </c>
      <c r="E343" s="73">
        <v>15</v>
      </c>
      <c r="F343" s="79">
        <f>IF($C$9="south",'RAW PV WATTS'!D346,IF('PV Watts SLC'!$C$9="west",'RAW PV WATTS'!F346,-1))</f>
        <v>127.501</v>
      </c>
      <c r="G343" s="81">
        <f t="shared" si="10"/>
        <v>0.127501</v>
      </c>
    </row>
    <row r="344" spans="1:7" s="60" customFormat="1" ht="12.75">
      <c r="A344" s="74" t="e">
        <f t="shared" si="11"/>
        <v>#REF!</v>
      </c>
      <c r="C344" s="73">
        <v>1</v>
      </c>
      <c r="D344" s="73">
        <v>14</v>
      </c>
      <c r="E344" s="73">
        <v>16</v>
      </c>
      <c r="F344" s="79">
        <f>IF($C$9="south",'RAW PV WATTS'!D347,IF('PV Watts SLC'!$C$9="west",'RAW PV WATTS'!F347,-1))</f>
        <v>80.105999999999995</v>
      </c>
      <c r="G344" s="81">
        <f t="shared" si="10"/>
        <v>8.0105999999999997E-2</v>
      </c>
    </row>
    <row r="345" spans="1:7" s="60" customFormat="1" ht="12.75">
      <c r="A345" s="74" t="e">
        <f t="shared" si="11"/>
        <v>#REF!</v>
      </c>
      <c r="C345" s="73">
        <v>1</v>
      </c>
      <c r="D345" s="73">
        <v>14</v>
      </c>
      <c r="E345" s="73">
        <v>17</v>
      </c>
      <c r="F345" s="79">
        <f>IF($C$9="south",'RAW PV WATTS'!D348,IF('PV Watts SLC'!$C$9="west",'RAW PV WATTS'!F348,-1))</f>
        <v>0</v>
      </c>
      <c r="G345" s="81">
        <f t="shared" si="10"/>
        <v>0</v>
      </c>
    </row>
    <row r="346" spans="1:7" s="60" customFormat="1" ht="12.75">
      <c r="A346" s="74" t="e">
        <f t="shared" si="11"/>
        <v>#REF!</v>
      </c>
      <c r="C346" s="73">
        <v>1</v>
      </c>
      <c r="D346" s="73">
        <v>14</v>
      </c>
      <c r="E346" s="73">
        <v>18</v>
      </c>
      <c r="F346" s="79">
        <f>IF($C$9="south",'RAW PV WATTS'!D349,IF('PV Watts SLC'!$C$9="west",'RAW PV WATTS'!F349,-1))</f>
        <v>0</v>
      </c>
      <c r="G346" s="81">
        <f t="shared" si="10"/>
        <v>0</v>
      </c>
    </row>
    <row r="347" spans="1:7" s="60" customFormat="1" ht="12.75">
      <c r="A347" s="74" t="e">
        <f t="shared" si="11"/>
        <v>#REF!</v>
      </c>
      <c r="C347" s="73">
        <v>1</v>
      </c>
      <c r="D347" s="73">
        <v>14</v>
      </c>
      <c r="E347" s="73">
        <v>19</v>
      </c>
      <c r="F347" s="79">
        <f>IF($C$9="south",'RAW PV WATTS'!D350,IF('PV Watts SLC'!$C$9="west",'RAW PV WATTS'!F350,-1))</f>
        <v>0</v>
      </c>
      <c r="G347" s="81">
        <f t="shared" si="10"/>
        <v>0</v>
      </c>
    </row>
    <row r="348" spans="1:7" s="60" customFormat="1" ht="12.75">
      <c r="A348" s="74" t="e">
        <f t="shared" si="11"/>
        <v>#REF!</v>
      </c>
      <c r="C348" s="73">
        <v>1</v>
      </c>
      <c r="D348" s="73">
        <v>14</v>
      </c>
      <c r="E348" s="73">
        <v>20</v>
      </c>
      <c r="F348" s="79">
        <f>IF($C$9="south",'RAW PV WATTS'!D351,IF('PV Watts SLC'!$C$9="west",'RAW PV WATTS'!F351,-1))</f>
        <v>0</v>
      </c>
      <c r="G348" s="81">
        <f t="shared" si="10"/>
        <v>0</v>
      </c>
    </row>
    <row r="349" spans="1:7" s="60" customFormat="1" ht="12.75">
      <c r="A349" s="74" t="e">
        <f t="shared" si="11"/>
        <v>#REF!</v>
      </c>
      <c r="C349" s="73">
        <v>1</v>
      </c>
      <c r="D349" s="73">
        <v>14</v>
      </c>
      <c r="E349" s="73">
        <v>21</v>
      </c>
      <c r="F349" s="79">
        <f>IF($C$9="south",'RAW PV WATTS'!D352,IF('PV Watts SLC'!$C$9="west",'RAW PV WATTS'!F352,-1))</f>
        <v>0</v>
      </c>
      <c r="G349" s="81">
        <f t="shared" si="10"/>
        <v>0</v>
      </c>
    </row>
    <row r="350" spans="1:7" s="60" customFormat="1" ht="12.75">
      <c r="A350" s="74" t="e">
        <f t="shared" si="11"/>
        <v>#REF!</v>
      </c>
      <c r="C350" s="73">
        <v>1</v>
      </c>
      <c r="D350" s="73">
        <v>14</v>
      </c>
      <c r="E350" s="73">
        <v>22</v>
      </c>
      <c r="F350" s="79">
        <f>IF($C$9="south",'RAW PV WATTS'!D353,IF('PV Watts SLC'!$C$9="west",'RAW PV WATTS'!F353,-1))</f>
        <v>0</v>
      </c>
      <c r="G350" s="81">
        <f t="shared" si="10"/>
        <v>0</v>
      </c>
    </row>
    <row r="351" spans="1:7" s="60" customFormat="1" ht="12.75">
      <c r="A351" s="74" t="e">
        <f t="shared" si="11"/>
        <v>#REF!</v>
      </c>
      <c r="C351" s="73">
        <v>1</v>
      </c>
      <c r="D351" s="73">
        <v>14</v>
      </c>
      <c r="E351" s="73">
        <v>23</v>
      </c>
      <c r="F351" s="79">
        <f>IF($C$9="south",'RAW PV WATTS'!D354,IF('PV Watts SLC'!$C$9="west",'RAW PV WATTS'!F354,-1))</f>
        <v>0</v>
      </c>
      <c r="G351" s="81">
        <f t="shared" si="10"/>
        <v>0</v>
      </c>
    </row>
    <row r="352" spans="1:7" s="60" customFormat="1" ht="12.75">
      <c r="A352" s="74" t="e">
        <f t="shared" si="11"/>
        <v>#REF!</v>
      </c>
      <c r="C352" s="73">
        <v>1</v>
      </c>
      <c r="D352" s="73">
        <v>15</v>
      </c>
      <c r="E352" s="73">
        <v>0</v>
      </c>
      <c r="F352" s="79">
        <f>IF($C$9="south",'RAW PV WATTS'!D355,IF('PV Watts SLC'!$C$9="west",'RAW PV WATTS'!F355,-1))</f>
        <v>0</v>
      </c>
      <c r="G352" s="81">
        <f t="shared" si="10"/>
        <v>0</v>
      </c>
    </row>
    <row r="353" spans="1:12" s="60" customFormat="1" ht="12.75">
      <c r="A353" s="74" t="e">
        <f t="shared" si="11"/>
        <v>#REF!</v>
      </c>
      <c r="C353" s="73">
        <v>1</v>
      </c>
      <c r="D353" s="73">
        <v>15</v>
      </c>
      <c r="E353" s="73">
        <v>1</v>
      </c>
      <c r="F353" s="79">
        <f>IF($C$9="south",'RAW PV WATTS'!D356,IF('PV Watts SLC'!$C$9="west",'RAW PV WATTS'!F356,-1))</f>
        <v>0</v>
      </c>
      <c r="G353" s="81">
        <f t="shared" si="10"/>
        <v>0</v>
      </c>
    </row>
    <row r="354" spans="1:12" s="60" customFormat="1" ht="12.75">
      <c r="A354" s="74" t="e">
        <f t="shared" si="11"/>
        <v>#REF!</v>
      </c>
      <c r="C354" s="73">
        <v>1</v>
      </c>
      <c r="D354" s="73">
        <v>15</v>
      </c>
      <c r="E354" s="73">
        <v>2</v>
      </c>
      <c r="F354" s="79">
        <f>IF($C$9="south",'RAW PV WATTS'!D357,IF('PV Watts SLC'!$C$9="west",'RAW PV WATTS'!F357,-1))</f>
        <v>0</v>
      </c>
      <c r="G354" s="81">
        <f t="shared" si="10"/>
        <v>0</v>
      </c>
    </row>
    <row r="355" spans="1:12" s="60" customFormat="1" ht="12.75">
      <c r="A355" s="74" t="e">
        <f t="shared" si="11"/>
        <v>#REF!</v>
      </c>
      <c r="C355" s="73">
        <v>1</v>
      </c>
      <c r="D355" s="73">
        <v>15</v>
      </c>
      <c r="E355" s="73">
        <v>3</v>
      </c>
      <c r="F355" s="79">
        <f>IF($C$9="south",'RAW PV WATTS'!D358,IF('PV Watts SLC'!$C$9="west",'RAW PV WATTS'!F358,-1))</f>
        <v>0</v>
      </c>
      <c r="G355" s="81">
        <f t="shared" si="10"/>
        <v>0</v>
      </c>
    </row>
    <row r="356" spans="1:12" s="60" customFormat="1" ht="12.75">
      <c r="A356" s="74" t="e">
        <f t="shared" si="11"/>
        <v>#REF!</v>
      </c>
      <c r="C356" s="73">
        <v>1</v>
      </c>
      <c r="D356" s="73">
        <v>15</v>
      </c>
      <c r="E356" s="73">
        <v>4</v>
      </c>
      <c r="F356" s="79">
        <f>IF($C$9="south",'RAW PV WATTS'!D359,IF('PV Watts SLC'!$C$9="west",'RAW PV WATTS'!F359,-1))</f>
        <v>0</v>
      </c>
      <c r="G356" s="81">
        <f t="shared" si="10"/>
        <v>0</v>
      </c>
    </row>
    <row r="357" spans="1:12" s="60" customFormat="1" ht="12.75">
      <c r="A357" s="74" t="e">
        <f t="shared" si="11"/>
        <v>#REF!</v>
      </c>
      <c r="C357" s="73">
        <v>1</v>
      </c>
      <c r="D357" s="73">
        <v>15</v>
      </c>
      <c r="E357" s="73">
        <v>5</v>
      </c>
      <c r="F357" s="79">
        <f>IF($C$9="south",'RAW PV WATTS'!D360,IF('PV Watts SLC'!$C$9="west",'RAW PV WATTS'!F360,-1))</f>
        <v>0</v>
      </c>
      <c r="G357" s="81">
        <f t="shared" si="10"/>
        <v>0</v>
      </c>
    </row>
    <row r="358" spans="1:12" s="60" customFormat="1" ht="12.75">
      <c r="A358" s="74" t="e">
        <f t="shared" si="11"/>
        <v>#REF!</v>
      </c>
      <c r="C358" s="73">
        <v>1</v>
      </c>
      <c r="D358" s="73">
        <v>15</v>
      </c>
      <c r="E358" s="73">
        <v>6</v>
      </c>
      <c r="F358" s="79">
        <f>IF($C$9="south",'RAW PV WATTS'!D361,IF('PV Watts SLC'!$C$9="west",'RAW PV WATTS'!F361,-1))</f>
        <v>0</v>
      </c>
      <c r="G358" s="81">
        <f t="shared" si="10"/>
        <v>0</v>
      </c>
    </row>
    <row r="359" spans="1:12" s="60" customFormat="1" ht="12.75">
      <c r="A359" s="74" t="e">
        <f t="shared" si="11"/>
        <v>#REF!</v>
      </c>
      <c r="C359" s="73">
        <v>1</v>
      </c>
      <c r="D359" s="73">
        <v>15</v>
      </c>
      <c r="E359" s="73">
        <v>7</v>
      </c>
      <c r="F359" s="79">
        <f>IF($C$9="south",'RAW PV WATTS'!D362,IF('PV Watts SLC'!$C$9="west",'RAW PV WATTS'!F362,-1))</f>
        <v>0</v>
      </c>
      <c r="G359" s="81">
        <f t="shared" si="10"/>
        <v>0</v>
      </c>
    </row>
    <row r="360" spans="1:12" s="60" customFormat="1" ht="12.75">
      <c r="A360" s="74" t="e">
        <f t="shared" si="11"/>
        <v>#REF!</v>
      </c>
      <c r="C360" s="73">
        <v>1</v>
      </c>
      <c r="D360" s="73">
        <v>15</v>
      </c>
      <c r="E360" s="73">
        <v>8</v>
      </c>
      <c r="F360" s="79">
        <f>IF($C$9="south",'RAW PV WATTS'!D363,IF('PV Watts SLC'!$C$9="west",'RAW PV WATTS'!F363,-1))</f>
        <v>56.823</v>
      </c>
      <c r="G360" s="81">
        <f t="shared" si="10"/>
        <v>5.6822999999999999E-2</v>
      </c>
    </row>
    <row r="361" spans="1:12" s="60" customFormat="1" ht="12.75">
      <c r="A361" s="74" t="e">
        <f t="shared" si="11"/>
        <v>#REF!</v>
      </c>
      <c r="C361" s="73">
        <v>1</v>
      </c>
      <c r="D361" s="73">
        <v>15</v>
      </c>
      <c r="E361" s="73">
        <v>9</v>
      </c>
      <c r="F361" s="79">
        <f>IF($C$9="south",'RAW PV WATTS'!D364,IF('PV Watts SLC'!$C$9="west",'RAW PV WATTS'!F364,-1))</f>
        <v>112.79</v>
      </c>
      <c r="G361" s="81">
        <f t="shared" si="10"/>
        <v>0.11279</v>
      </c>
    </row>
    <row r="362" spans="1:12" s="60" customFormat="1" ht="12.75">
      <c r="A362" s="74" t="e">
        <f t="shared" si="11"/>
        <v>#REF!</v>
      </c>
      <c r="C362" s="73">
        <v>1</v>
      </c>
      <c r="D362" s="73">
        <v>15</v>
      </c>
      <c r="E362" s="73">
        <v>10</v>
      </c>
      <c r="F362" s="79">
        <f>IF($C$9="south",'RAW PV WATTS'!D365,IF('PV Watts SLC'!$C$9="west",'RAW PV WATTS'!F365,-1))</f>
        <v>125.75</v>
      </c>
      <c r="G362" s="81">
        <f t="shared" si="10"/>
        <v>0.12575</v>
      </c>
    </row>
    <row r="363" spans="1:12" s="60" customFormat="1" ht="12.75">
      <c r="A363" s="74" t="e">
        <f t="shared" si="11"/>
        <v>#REF!</v>
      </c>
      <c r="C363" s="73">
        <v>1</v>
      </c>
      <c r="D363" s="73">
        <v>15</v>
      </c>
      <c r="E363" s="73">
        <v>11</v>
      </c>
      <c r="F363" s="79">
        <f>IF($C$9="south",'RAW PV WATTS'!D366,IF('PV Watts SLC'!$C$9="west",'RAW PV WATTS'!F366,-1))</f>
        <v>177.899</v>
      </c>
      <c r="G363" s="81">
        <f t="shared" si="10"/>
        <v>0.177899</v>
      </c>
    </row>
    <row r="364" spans="1:12" s="60" customFormat="1" ht="12.75">
      <c r="A364" s="74" t="e">
        <f t="shared" si="11"/>
        <v>#REF!</v>
      </c>
      <c r="C364" s="73">
        <v>1</v>
      </c>
      <c r="D364" s="73">
        <v>15</v>
      </c>
      <c r="E364" s="73">
        <v>12</v>
      </c>
      <c r="F364" s="79">
        <f>IF($C$9="south",'RAW PV WATTS'!D367,IF('PV Watts SLC'!$C$9="west",'RAW PV WATTS'!F367,-1))</f>
        <v>148.63499999999999</v>
      </c>
      <c r="G364" s="81">
        <f t="shared" si="10"/>
        <v>0.14863499999999999</v>
      </c>
    </row>
    <row r="365" spans="1:12" s="60" customFormat="1" ht="12.75">
      <c r="A365" s="74" t="e">
        <f t="shared" si="11"/>
        <v>#REF!</v>
      </c>
      <c r="C365" s="73">
        <v>1</v>
      </c>
      <c r="D365" s="73">
        <v>15</v>
      </c>
      <c r="E365" s="73">
        <v>13</v>
      </c>
      <c r="F365" s="79">
        <f>IF($C$9="south",'RAW PV WATTS'!D368,IF('PV Watts SLC'!$C$9="west",'RAW PV WATTS'!F368,-1))</f>
        <v>90.207999999999998</v>
      </c>
      <c r="G365" s="81">
        <f t="shared" si="10"/>
        <v>9.0207999999999997E-2</v>
      </c>
    </row>
    <row r="366" spans="1:12" s="60" customFormat="1" ht="12.75">
      <c r="A366" s="74" t="e">
        <f t="shared" si="11"/>
        <v>#REF!</v>
      </c>
      <c r="C366" s="73">
        <v>1</v>
      </c>
      <c r="D366" s="73">
        <v>15</v>
      </c>
      <c r="E366" s="73">
        <v>14</v>
      </c>
      <c r="F366" s="79">
        <f>IF($C$9="south",'RAW PV WATTS'!D369,IF('PV Watts SLC'!$C$9="west",'RAW PV WATTS'!F369,-1))</f>
        <v>47.055</v>
      </c>
      <c r="G366" s="81">
        <f t="shared" si="10"/>
        <v>4.7055E-2</v>
      </c>
    </row>
    <row r="367" spans="1:12" s="60" customFormat="1" ht="12.75">
      <c r="A367" s="74" t="e">
        <f t="shared" si="11"/>
        <v>#REF!</v>
      </c>
      <c r="C367" s="73">
        <v>1</v>
      </c>
      <c r="D367" s="73">
        <v>15</v>
      </c>
      <c r="E367" s="73">
        <v>15</v>
      </c>
      <c r="F367" s="79">
        <f>IF($C$9="south",'RAW PV WATTS'!D370,IF('PV Watts SLC'!$C$9="west",'RAW PV WATTS'!F370,-1))</f>
        <v>24.861999999999998</v>
      </c>
      <c r="G367" s="81">
        <f t="shared" si="10"/>
        <v>2.4861999999999999E-2</v>
      </c>
    </row>
    <row r="368" spans="1:12">
      <c r="A368" s="74" t="e">
        <f t="shared" si="11"/>
        <v>#REF!</v>
      </c>
      <c r="B368" s="60"/>
      <c r="C368" s="73">
        <v>1</v>
      </c>
      <c r="D368" s="73">
        <v>15</v>
      </c>
      <c r="E368" s="73">
        <v>16</v>
      </c>
      <c r="F368" s="79">
        <f>IF($C$9="south",'RAW PV WATTS'!D371,IF('PV Watts SLC'!$C$9="west",'RAW PV WATTS'!F371,-1))</f>
        <v>1.617</v>
      </c>
      <c r="G368" s="81">
        <f t="shared" si="10"/>
        <v>1.6169999999999999E-3</v>
      </c>
      <c r="J368" s="76"/>
      <c r="K368" s="76"/>
      <c r="L368" s="76"/>
    </row>
    <row r="369" spans="1:12">
      <c r="A369" s="74" t="e">
        <f t="shared" si="11"/>
        <v>#REF!</v>
      </c>
      <c r="B369" s="60"/>
      <c r="C369" s="73">
        <v>1</v>
      </c>
      <c r="D369" s="73">
        <v>15</v>
      </c>
      <c r="E369" s="73">
        <v>17</v>
      </c>
      <c r="F369" s="79">
        <f>IF($C$9="south",'RAW PV WATTS'!D372,IF('PV Watts SLC'!$C$9="west",'RAW PV WATTS'!F372,-1))</f>
        <v>0</v>
      </c>
      <c r="G369" s="81">
        <f t="shared" si="10"/>
        <v>0</v>
      </c>
      <c r="J369" s="78"/>
      <c r="K369" s="78"/>
      <c r="L369" s="78"/>
    </row>
    <row r="370" spans="1:12">
      <c r="A370" s="74" t="e">
        <f t="shared" si="11"/>
        <v>#REF!</v>
      </c>
      <c r="B370" s="60"/>
      <c r="C370" s="73">
        <v>1</v>
      </c>
      <c r="D370" s="73">
        <v>15</v>
      </c>
      <c r="E370" s="73">
        <v>18</v>
      </c>
      <c r="F370" s="79">
        <f>IF($C$9="south",'RAW PV WATTS'!D373,IF('PV Watts SLC'!$C$9="west",'RAW PV WATTS'!F373,-1))</f>
        <v>0</v>
      </c>
      <c r="G370" s="81">
        <f t="shared" si="10"/>
        <v>0</v>
      </c>
      <c r="J370" s="77"/>
      <c r="K370" s="77"/>
      <c r="L370" s="77"/>
    </row>
    <row r="371" spans="1:12">
      <c r="A371" s="74" t="e">
        <f t="shared" si="11"/>
        <v>#REF!</v>
      </c>
      <c r="B371" s="60"/>
      <c r="C371" s="73">
        <v>1</v>
      </c>
      <c r="D371" s="73">
        <v>15</v>
      </c>
      <c r="E371" s="73">
        <v>19</v>
      </c>
      <c r="F371" s="79">
        <f>IF($C$9="south",'RAW PV WATTS'!D374,IF('PV Watts SLC'!$C$9="west",'RAW PV WATTS'!F374,-1))</f>
        <v>0</v>
      </c>
      <c r="G371" s="81">
        <f t="shared" si="10"/>
        <v>0</v>
      </c>
      <c r="J371" s="77"/>
      <c r="K371" s="77"/>
      <c r="L371" s="77"/>
    </row>
    <row r="372" spans="1:12">
      <c r="A372" s="74" t="e">
        <f t="shared" si="11"/>
        <v>#REF!</v>
      </c>
      <c r="B372" s="60"/>
      <c r="C372" s="73">
        <v>1</v>
      </c>
      <c r="D372" s="73">
        <v>15</v>
      </c>
      <c r="E372" s="73">
        <v>20</v>
      </c>
      <c r="F372" s="79">
        <f>IF($C$9="south",'RAW PV WATTS'!D375,IF('PV Watts SLC'!$C$9="west",'RAW PV WATTS'!F375,-1))</f>
        <v>0</v>
      </c>
      <c r="G372" s="81">
        <f t="shared" si="10"/>
        <v>0</v>
      </c>
      <c r="J372" s="77"/>
      <c r="K372" s="77"/>
      <c r="L372" s="77"/>
    </row>
    <row r="373" spans="1:12">
      <c r="A373" s="74" t="e">
        <f t="shared" si="11"/>
        <v>#REF!</v>
      </c>
      <c r="B373" s="60"/>
      <c r="C373" s="73">
        <v>1</v>
      </c>
      <c r="D373" s="73">
        <v>15</v>
      </c>
      <c r="E373" s="73">
        <v>21</v>
      </c>
      <c r="F373" s="79">
        <f>IF($C$9="south",'RAW PV WATTS'!D376,IF('PV Watts SLC'!$C$9="west",'RAW PV WATTS'!F376,-1))</f>
        <v>0</v>
      </c>
      <c r="G373" s="81">
        <f t="shared" si="10"/>
        <v>0</v>
      </c>
      <c r="J373" s="77"/>
      <c r="K373" s="77"/>
      <c r="L373" s="77"/>
    </row>
    <row r="374" spans="1:12">
      <c r="A374" s="74" t="e">
        <f t="shared" si="11"/>
        <v>#REF!</v>
      </c>
      <c r="B374" s="60"/>
      <c r="C374" s="73">
        <v>1</v>
      </c>
      <c r="D374" s="73">
        <v>15</v>
      </c>
      <c r="E374" s="73">
        <v>22</v>
      </c>
      <c r="F374" s="79">
        <f>IF($C$9="south",'RAW PV WATTS'!D377,IF('PV Watts SLC'!$C$9="west",'RAW PV WATTS'!F377,-1))</f>
        <v>0</v>
      </c>
      <c r="G374" s="81">
        <f t="shared" si="10"/>
        <v>0</v>
      </c>
      <c r="J374" s="77"/>
      <c r="K374" s="77"/>
      <c r="L374" s="77"/>
    </row>
    <row r="375" spans="1:12">
      <c r="A375" s="74" t="e">
        <f t="shared" si="11"/>
        <v>#REF!</v>
      </c>
      <c r="B375" s="60"/>
      <c r="C375" s="73">
        <v>1</v>
      </c>
      <c r="D375" s="73">
        <v>15</v>
      </c>
      <c r="E375" s="73">
        <v>23</v>
      </c>
      <c r="F375" s="79">
        <f>IF($C$9="south",'RAW PV WATTS'!D378,IF('PV Watts SLC'!$C$9="west",'RAW PV WATTS'!F378,-1))</f>
        <v>0</v>
      </c>
      <c r="G375" s="81">
        <f t="shared" si="10"/>
        <v>0</v>
      </c>
      <c r="J375" s="77"/>
      <c r="K375" s="77"/>
      <c r="L375" s="77"/>
    </row>
    <row r="376" spans="1:12">
      <c r="A376" s="74" t="e">
        <f t="shared" si="11"/>
        <v>#REF!</v>
      </c>
      <c r="B376" s="60"/>
      <c r="C376" s="73">
        <v>1</v>
      </c>
      <c r="D376" s="73">
        <v>16</v>
      </c>
      <c r="E376" s="73">
        <v>0</v>
      </c>
      <c r="F376" s="79">
        <f>IF($C$9="south",'RAW PV WATTS'!D379,IF('PV Watts SLC'!$C$9="west",'RAW PV WATTS'!F379,-1))</f>
        <v>0</v>
      </c>
      <c r="G376" s="81">
        <f t="shared" si="10"/>
        <v>0</v>
      </c>
      <c r="J376" s="77"/>
      <c r="K376" s="77"/>
      <c r="L376" s="77"/>
    </row>
    <row r="377" spans="1:12">
      <c r="A377" s="74" t="e">
        <f t="shared" si="11"/>
        <v>#REF!</v>
      </c>
      <c r="B377" s="60"/>
      <c r="C377" s="73">
        <v>1</v>
      </c>
      <c r="D377" s="73">
        <v>16</v>
      </c>
      <c r="E377" s="73">
        <v>1</v>
      </c>
      <c r="F377" s="79">
        <f>IF($C$9="south",'RAW PV WATTS'!D380,IF('PV Watts SLC'!$C$9="west",'RAW PV WATTS'!F380,-1))</f>
        <v>0</v>
      </c>
      <c r="G377" s="81">
        <f t="shared" si="10"/>
        <v>0</v>
      </c>
      <c r="J377" s="77"/>
      <c r="K377" s="77"/>
      <c r="L377" s="77"/>
    </row>
    <row r="378" spans="1:12">
      <c r="A378" s="74" t="e">
        <f t="shared" si="11"/>
        <v>#REF!</v>
      </c>
      <c r="B378" s="60"/>
      <c r="C378" s="73">
        <v>1</v>
      </c>
      <c r="D378" s="73">
        <v>16</v>
      </c>
      <c r="E378" s="73">
        <v>2</v>
      </c>
      <c r="F378" s="79">
        <f>IF($C$9="south",'RAW PV WATTS'!D381,IF('PV Watts SLC'!$C$9="west",'RAW PV WATTS'!F381,-1))</f>
        <v>0</v>
      </c>
      <c r="G378" s="81">
        <f t="shared" si="10"/>
        <v>0</v>
      </c>
      <c r="J378" s="77"/>
      <c r="K378" s="77"/>
      <c r="L378" s="77"/>
    </row>
    <row r="379" spans="1:12">
      <c r="A379" s="74" t="e">
        <f t="shared" si="11"/>
        <v>#REF!</v>
      </c>
      <c r="B379" s="60"/>
      <c r="C379" s="73">
        <v>1</v>
      </c>
      <c r="D379" s="73">
        <v>16</v>
      </c>
      <c r="E379" s="73">
        <v>3</v>
      </c>
      <c r="F379" s="79">
        <f>IF($C$9="south",'RAW PV WATTS'!D382,IF('PV Watts SLC'!$C$9="west",'RAW PV WATTS'!F382,-1))</f>
        <v>0</v>
      </c>
      <c r="G379" s="81">
        <f t="shared" si="10"/>
        <v>0</v>
      </c>
      <c r="J379" s="77"/>
      <c r="K379" s="77"/>
      <c r="L379" s="77"/>
    </row>
    <row r="380" spans="1:12">
      <c r="A380" s="74" t="e">
        <f t="shared" si="11"/>
        <v>#REF!</v>
      </c>
      <c r="B380" s="60"/>
      <c r="C380" s="73">
        <v>1</v>
      </c>
      <c r="D380" s="73">
        <v>16</v>
      </c>
      <c r="E380" s="73">
        <v>4</v>
      </c>
      <c r="F380" s="79">
        <f>IF($C$9="south",'RAW PV WATTS'!D383,IF('PV Watts SLC'!$C$9="west",'RAW PV WATTS'!F383,-1))</f>
        <v>0</v>
      </c>
      <c r="G380" s="81">
        <f t="shared" si="10"/>
        <v>0</v>
      </c>
      <c r="J380" s="77"/>
      <c r="K380" s="77"/>
      <c r="L380" s="77"/>
    </row>
    <row r="381" spans="1:12">
      <c r="A381" s="74" t="e">
        <f t="shared" si="11"/>
        <v>#REF!</v>
      </c>
      <c r="B381" s="60"/>
      <c r="C381" s="73">
        <v>1</v>
      </c>
      <c r="D381" s="73">
        <v>16</v>
      </c>
      <c r="E381" s="73">
        <v>5</v>
      </c>
      <c r="F381" s="79">
        <f>IF($C$9="south",'RAW PV WATTS'!D384,IF('PV Watts SLC'!$C$9="west",'RAW PV WATTS'!F384,-1))</f>
        <v>0</v>
      </c>
      <c r="G381" s="81">
        <f t="shared" si="10"/>
        <v>0</v>
      </c>
    </row>
    <row r="382" spans="1:12">
      <c r="A382" s="74" t="e">
        <f t="shared" si="11"/>
        <v>#REF!</v>
      </c>
      <c r="B382" s="60"/>
      <c r="C382" s="73">
        <v>1</v>
      </c>
      <c r="D382" s="73">
        <v>16</v>
      </c>
      <c r="E382" s="73">
        <v>6</v>
      </c>
      <c r="F382" s="79">
        <f>IF($C$9="south",'RAW PV WATTS'!D385,IF('PV Watts SLC'!$C$9="west",'RAW PV WATTS'!F385,-1))</f>
        <v>0</v>
      </c>
      <c r="G382" s="81">
        <f t="shared" si="10"/>
        <v>0</v>
      </c>
    </row>
    <row r="383" spans="1:12">
      <c r="A383" s="74" t="e">
        <f t="shared" si="11"/>
        <v>#REF!</v>
      </c>
      <c r="B383" s="60"/>
      <c r="C383" s="73">
        <v>1</v>
      </c>
      <c r="D383" s="73">
        <v>16</v>
      </c>
      <c r="E383" s="73">
        <v>7</v>
      </c>
      <c r="F383" s="79">
        <f>IF($C$9="south",'RAW PV WATTS'!D386,IF('PV Watts SLC'!$C$9="west",'RAW PV WATTS'!F386,-1))</f>
        <v>0</v>
      </c>
      <c r="G383" s="81">
        <f t="shared" si="10"/>
        <v>0</v>
      </c>
    </row>
    <row r="384" spans="1:12">
      <c r="A384" s="74" t="e">
        <f t="shared" si="11"/>
        <v>#REF!</v>
      </c>
      <c r="B384" s="60"/>
      <c r="C384" s="73">
        <v>1</v>
      </c>
      <c r="D384" s="73">
        <v>16</v>
      </c>
      <c r="E384" s="73">
        <v>8</v>
      </c>
      <c r="F384" s="79">
        <f>IF($C$9="south",'RAW PV WATTS'!D387,IF('PV Watts SLC'!$C$9="west",'RAW PV WATTS'!F387,-1))</f>
        <v>8.8320000000000007</v>
      </c>
      <c r="G384" s="81">
        <f t="shared" si="10"/>
        <v>8.8320000000000013E-3</v>
      </c>
    </row>
    <row r="385" spans="1:7">
      <c r="A385" s="74" t="e">
        <f t="shared" si="11"/>
        <v>#REF!</v>
      </c>
      <c r="B385" s="60"/>
      <c r="C385" s="73">
        <v>1</v>
      </c>
      <c r="D385" s="73">
        <v>16</v>
      </c>
      <c r="E385" s="73">
        <v>9</v>
      </c>
      <c r="F385" s="79">
        <f>IF($C$9="south",'RAW PV WATTS'!D388,IF('PV Watts SLC'!$C$9="west",'RAW PV WATTS'!F388,-1))</f>
        <v>67.34</v>
      </c>
      <c r="G385" s="81">
        <f t="shared" si="10"/>
        <v>6.7339999999999997E-2</v>
      </c>
    </row>
    <row r="386" spans="1:7">
      <c r="A386" s="74" t="e">
        <f t="shared" si="11"/>
        <v>#REF!</v>
      </c>
      <c r="B386" s="60"/>
      <c r="C386" s="73">
        <v>1</v>
      </c>
      <c r="D386" s="73">
        <v>16</v>
      </c>
      <c r="E386" s="73">
        <v>10</v>
      </c>
      <c r="F386" s="79">
        <f>IF($C$9="south",'RAW PV WATTS'!D389,IF('PV Watts SLC'!$C$9="west",'RAW PV WATTS'!F389,-1))</f>
        <v>374.09399999999999</v>
      </c>
      <c r="G386" s="81">
        <f t="shared" si="10"/>
        <v>0.37409399999999998</v>
      </c>
    </row>
    <row r="387" spans="1:7">
      <c r="A387" s="74" t="e">
        <f t="shared" si="11"/>
        <v>#REF!</v>
      </c>
      <c r="B387" s="60"/>
      <c r="C387" s="73">
        <v>1</v>
      </c>
      <c r="D387" s="73">
        <v>16</v>
      </c>
      <c r="E387" s="73">
        <v>11</v>
      </c>
      <c r="F387" s="79">
        <f>IF($C$9="south",'RAW PV WATTS'!D390,IF('PV Watts SLC'!$C$9="west",'RAW PV WATTS'!F390,-1))</f>
        <v>214.34399999999999</v>
      </c>
      <c r="G387" s="81">
        <f t="shared" si="10"/>
        <v>0.21434400000000001</v>
      </c>
    </row>
    <row r="388" spans="1:7">
      <c r="A388" s="74" t="e">
        <f t="shared" si="11"/>
        <v>#REF!</v>
      </c>
      <c r="B388" s="60"/>
      <c r="C388" s="73">
        <v>1</v>
      </c>
      <c r="D388" s="73">
        <v>16</v>
      </c>
      <c r="E388" s="73">
        <v>12</v>
      </c>
      <c r="F388" s="79">
        <f>IF($C$9="south",'RAW PV WATTS'!D391,IF('PV Watts SLC'!$C$9="west",'RAW PV WATTS'!F391,-1))</f>
        <v>427.33699999999999</v>
      </c>
      <c r="G388" s="81">
        <f t="shared" si="10"/>
        <v>0.42733699999999997</v>
      </c>
    </row>
    <row r="389" spans="1:7">
      <c r="A389" s="74" t="e">
        <f t="shared" si="11"/>
        <v>#REF!</v>
      </c>
      <c r="B389" s="60"/>
      <c r="C389" s="73">
        <v>1</v>
      </c>
      <c r="D389" s="73">
        <v>16</v>
      </c>
      <c r="E389" s="73">
        <v>13</v>
      </c>
      <c r="F389" s="79">
        <f>IF($C$9="south",'RAW PV WATTS'!D392,IF('PV Watts SLC'!$C$9="west",'RAW PV WATTS'!F392,-1))</f>
        <v>300.57100000000003</v>
      </c>
      <c r="G389" s="81">
        <f t="shared" si="10"/>
        <v>0.30057100000000003</v>
      </c>
    </row>
    <row r="390" spans="1:7">
      <c r="A390" s="74" t="e">
        <f t="shared" si="11"/>
        <v>#REF!</v>
      </c>
      <c r="B390" s="60"/>
      <c r="C390" s="73">
        <v>1</v>
      </c>
      <c r="D390" s="73">
        <v>16</v>
      </c>
      <c r="E390" s="73">
        <v>14</v>
      </c>
      <c r="F390" s="79">
        <f>IF($C$9="south",'RAW PV WATTS'!D393,IF('PV Watts SLC'!$C$9="west",'RAW PV WATTS'!F393,-1))</f>
        <v>136.93700000000001</v>
      </c>
      <c r="G390" s="81">
        <f t="shared" si="10"/>
        <v>0.136937</v>
      </c>
    </row>
    <row r="391" spans="1:7">
      <c r="A391" s="74" t="e">
        <f t="shared" si="11"/>
        <v>#REF!</v>
      </c>
      <c r="B391" s="60"/>
      <c r="C391" s="73">
        <v>1</v>
      </c>
      <c r="D391" s="73">
        <v>16</v>
      </c>
      <c r="E391" s="73">
        <v>15</v>
      </c>
      <c r="F391" s="79">
        <f>IF($C$9="south",'RAW PV WATTS'!D394,IF('PV Watts SLC'!$C$9="west",'RAW PV WATTS'!F394,-1))</f>
        <v>141.38399999999999</v>
      </c>
      <c r="G391" s="81">
        <f t="shared" si="10"/>
        <v>0.14138399999999998</v>
      </c>
    </row>
    <row r="392" spans="1:7">
      <c r="A392" s="74" t="e">
        <f t="shared" si="11"/>
        <v>#REF!</v>
      </c>
      <c r="B392" s="60"/>
      <c r="C392" s="73">
        <v>1</v>
      </c>
      <c r="D392" s="73">
        <v>16</v>
      </c>
      <c r="E392" s="73">
        <v>16</v>
      </c>
      <c r="F392" s="79">
        <f>IF($C$9="south",'RAW PV WATTS'!D395,IF('PV Watts SLC'!$C$9="west",'RAW PV WATTS'!F395,-1))</f>
        <v>43.350999999999999</v>
      </c>
      <c r="G392" s="81">
        <f t="shared" si="10"/>
        <v>4.3351000000000001E-2</v>
      </c>
    </row>
    <row r="393" spans="1:7">
      <c r="A393" s="74" t="e">
        <f t="shared" si="11"/>
        <v>#REF!</v>
      </c>
      <c r="B393" s="60"/>
      <c r="C393" s="73">
        <v>1</v>
      </c>
      <c r="D393" s="73">
        <v>16</v>
      </c>
      <c r="E393" s="73">
        <v>17</v>
      </c>
      <c r="F393" s="79">
        <f>IF($C$9="south",'RAW PV WATTS'!D396,IF('PV Watts SLC'!$C$9="west",'RAW PV WATTS'!F396,-1))</f>
        <v>0</v>
      </c>
      <c r="G393" s="81">
        <f t="shared" si="10"/>
        <v>0</v>
      </c>
    </row>
    <row r="394" spans="1:7">
      <c r="A394" s="74" t="e">
        <f t="shared" si="11"/>
        <v>#REF!</v>
      </c>
      <c r="B394" s="60"/>
      <c r="C394" s="73">
        <v>1</v>
      </c>
      <c r="D394" s="73">
        <v>16</v>
      </c>
      <c r="E394" s="73">
        <v>18</v>
      </c>
      <c r="F394" s="79">
        <f>IF($C$9="south",'RAW PV WATTS'!D397,IF('PV Watts SLC'!$C$9="west",'RAW PV WATTS'!F397,-1))</f>
        <v>0</v>
      </c>
      <c r="G394" s="81">
        <f t="shared" si="10"/>
        <v>0</v>
      </c>
    </row>
    <row r="395" spans="1:7">
      <c r="A395" s="74" t="e">
        <f t="shared" si="11"/>
        <v>#REF!</v>
      </c>
      <c r="B395" s="60"/>
      <c r="C395" s="73">
        <v>1</v>
      </c>
      <c r="D395" s="73">
        <v>16</v>
      </c>
      <c r="E395" s="73">
        <v>19</v>
      </c>
      <c r="F395" s="79">
        <f>IF($C$9="south",'RAW PV WATTS'!D398,IF('PV Watts SLC'!$C$9="west",'RAW PV WATTS'!F398,-1))</f>
        <v>0</v>
      </c>
      <c r="G395" s="81">
        <f t="shared" si="10"/>
        <v>0</v>
      </c>
    </row>
    <row r="396" spans="1:7">
      <c r="A396" s="74" t="e">
        <f t="shared" si="11"/>
        <v>#REF!</v>
      </c>
      <c r="B396" s="60"/>
      <c r="C396" s="73">
        <v>1</v>
      </c>
      <c r="D396" s="73">
        <v>16</v>
      </c>
      <c r="E396" s="73">
        <v>20</v>
      </c>
      <c r="F396" s="79">
        <f>IF($C$9="south",'RAW PV WATTS'!D399,IF('PV Watts SLC'!$C$9="west",'RAW PV WATTS'!F399,-1))</f>
        <v>0</v>
      </c>
      <c r="G396" s="81">
        <f t="shared" si="10"/>
        <v>0</v>
      </c>
    </row>
    <row r="397" spans="1:7">
      <c r="A397" s="74" t="e">
        <f t="shared" si="11"/>
        <v>#REF!</v>
      </c>
      <c r="B397" s="60"/>
      <c r="C397" s="73">
        <v>1</v>
      </c>
      <c r="D397" s="73">
        <v>16</v>
      </c>
      <c r="E397" s="73">
        <v>21</v>
      </c>
      <c r="F397" s="79">
        <f>IF($C$9="south",'RAW PV WATTS'!D400,IF('PV Watts SLC'!$C$9="west",'RAW PV WATTS'!F400,-1))</f>
        <v>0</v>
      </c>
      <c r="G397" s="81">
        <f t="shared" si="10"/>
        <v>0</v>
      </c>
    </row>
    <row r="398" spans="1:7">
      <c r="A398" s="74" t="e">
        <f t="shared" si="11"/>
        <v>#REF!</v>
      </c>
      <c r="B398" s="60"/>
      <c r="C398" s="73">
        <v>1</v>
      </c>
      <c r="D398" s="73">
        <v>16</v>
      </c>
      <c r="E398" s="73">
        <v>22</v>
      </c>
      <c r="F398" s="79">
        <f>IF($C$9="south",'RAW PV WATTS'!D401,IF('PV Watts SLC'!$C$9="west",'RAW PV WATTS'!F401,-1))</f>
        <v>0</v>
      </c>
      <c r="G398" s="81">
        <f t="shared" si="10"/>
        <v>0</v>
      </c>
    </row>
    <row r="399" spans="1:7">
      <c r="A399" s="74" t="e">
        <f t="shared" si="11"/>
        <v>#REF!</v>
      </c>
      <c r="B399" s="60"/>
      <c r="C399" s="73">
        <v>1</v>
      </c>
      <c r="D399" s="73">
        <v>16</v>
      </c>
      <c r="E399" s="73">
        <v>23</v>
      </c>
      <c r="F399" s="79">
        <f>IF($C$9="south",'RAW PV WATTS'!D402,IF('PV Watts SLC'!$C$9="west",'RAW PV WATTS'!F402,-1))</f>
        <v>0</v>
      </c>
      <c r="G399" s="81">
        <f t="shared" si="10"/>
        <v>0</v>
      </c>
    </row>
    <row r="400" spans="1:7">
      <c r="A400" s="74" t="e">
        <f t="shared" si="11"/>
        <v>#REF!</v>
      </c>
      <c r="B400" s="60"/>
      <c r="C400" s="73">
        <v>1</v>
      </c>
      <c r="D400" s="73">
        <v>17</v>
      </c>
      <c r="E400" s="73">
        <v>0</v>
      </c>
      <c r="F400" s="79">
        <f>IF($C$9="south",'RAW PV WATTS'!D403,IF('PV Watts SLC'!$C$9="west",'RAW PV WATTS'!F403,-1))</f>
        <v>0</v>
      </c>
      <c r="G400" s="81">
        <f t="shared" si="10"/>
        <v>0</v>
      </c>
    </row>
    <row r="401" spans="1:7">
      <c r="A401" s="74" t="e">
        <f t="shared" si="11"/>
        <v>#REF!</v>
      </c>
      <c r="B401" s="60"/>
      <c r="C401" s="73">
        <v>1</v>
      </c>
      <c r="D401" s="73">
        <v>17</v>
      </c>
      <c r="E401" s="73">
        <v>1</v>
      </c>
      <c r="F401" s="79">
        <f>IF($C$9="south",'RAW PV WATTS'!D404,IF('PV Watts SLC'!$C$9="west",'RAW PV WATTS'!F404,-1))</f>
        <v>0</v>
      </c>
      <c r="G401" s="81">
        <f t="shared" ref="G401:G464" si="12">F401/1000</f>
        <v>0</v>
      </c>
    </row>
    <row r="402" spans="1:7">
      <c r="A402" s="74" t="e">
        <f t="shared" ref="A402:A465" si="13">1/24+A401</f>
        <v>#REF!</v>
      </c>
      <c r="B402" s="60"/>
      <c r="C402" s="73">
        <v>1</v>
      </c>
      <c r="D402" s="73">
        <v>17</v>
      </c>
      <c r="E402" s="73">
        <v>2</v>
      </c>
      <c r="F402" s="79">
        <f>IF($C$9="south",'RAW PV WATTS'!D405,IF('PV Watts SLC'!$C$9="west",'RAW PV WATTS'!F405,-1))</f>
        <v>0</v>
      </c>
      <c r="G402" s="81">
        <f t="shared" si="12"/>
        <v>0</v>
      </c>
    </row>
    <row r="403" spans="1:7">
      <c r="A403" s="74" t="e">
        <f t="shared" si="13"/>
        <v>#REF!</v>
      </c>
      <c r="B403" s="60"/>
      <c r="C403" s="73">
        <v>1</v>
      </c>
      <c r="D403" s="73">
        <v>17</v>
      </c>
      <c r="E403" s="73">
        <v>3</v>
      </c>
      <c r="F403" s="79">
        <f>IF($C$9="south",'RAW PV WATTS'!D406,IF('PV Watts SLC'!$C$9="west",'RAW PV WATTS'!F406,-1))</f>
        <v>0</v>
      </c>
      <c r="G403" s="81">
        <f t="shared" si="12"/>
        <v>0</v>
      </c>
    </row>
    <row r="404" spans="1:7">
      <c r="A404" s="74" t="e">
        <f t="shared" si="13"/>
        <v>#REF!</v>
      </c>
      <c r="B404" s="60"/>
      <c r="C404" s="73">
        <v>1</v>
      </c>
      <c r="D404" s="73">
        <v>17</v>
      </c>
      <c r="E404" s="73">
        <v>4</v>
      </c>
      <c r="F404" s="79">
        <f>IF($C$9="south",'RAW PV WATTS'!D407,IF('PV Watts SLC'!$C$9="west",'RAW PV WATTS'!F407,-1))</f>
        <v>0</v>
      </c>
      <c r="G404" s="81">
        <f t="shared" si="12"/>
        <v>0</v>
      </c>
    </row>
    <row r="405" spans="1:7">
      <c r="A405" s="74" t="e">
        <f t="shared" si="13"/>
        <v>#REF!</v>
      </c>
      <c r="B405" s="60"/>
      <c r="C405" s="73">
        <v>1</v>
      </c>
      <c r="D405" s="73">
        <v>17</v>
      </c>
      <c r="E405" s="73">
        <v>5</v>
      </c>
      <c r="F405" s="79">
        <f>IF($C$9="south",'RAW PV WATTS'!D408,IF('PV Watts SLC'!$C$9="west",'RAW PV WATTS'!F408,-1))</f>
        <v>0</v>
      </c>
      <c r="G405" s="81">
        <f t="shared" si="12"/>
        <v>0</v>
      </c>
    </row>
    <row r="406" spans="1:7">
      <c r="A406" s="74" t="e">
        <f t="shared" si="13"/>
        <v>#REF!</v>
      </c>
      <c r="B406" s="60"/>
      <c r="C406" s="73">
        <v>1</v>
      </c>
      <c r="D406" s="73">
        <v>17</v>
      </c>
      <c r="E406" s="73">
        <v>6</v>
      </c>
      <c r="F406" s="79">
        <f>IF($C$9="south",'RAW PV WATTS'!D409,IF('PV Watts SLC'!$C$9="west",'RAW PV WATTS'!F409,-1))</f>
        <v>0</v>
      </c>
      <c r="G406" s="81">
        <f t="shared" si="12"/>
        <v>0</v>
      </c>
    </row>
    <row r="407" spans="1:7">
      <c r="A407" s="74" t="e">
        <f t="shared" si="13"/>
        <v>#REF!</v>
      </c>
      <c r="B407" s="60"/>
      <c r="C407" s="73">
        <v>1</v>
      </c>
      <c r="D407" s="73">
        <v>17</v>
      </c>
      <c r="E407" s="73">
        <v>7</v>
      </c>
      <c r="F407" s="79">
        <f>IF($C$9="south",'RAW PV WATTS'!D410,IF('PV Watts SLC'!$C$9="west",'RAW PV WATTS'!F410,-1))</f>
        <v>0</v>
      </c>
      <c r="G407" s="81">
        <f t="shared" si="12"/>
        <v>0</v>
      </c>
    </row>
    <row r="408" spans="1:7">
      <c r="A408" s="74" t="e">
        <f t="shared" si="13"/>
        <v>#REF!</v>
      </c>
      <c r="B408" s="60"/>
      <c r="C408" s="73">
        <v>1</v>
      </c>
      <c r="D408" s="73">
        <v>17</v>
      </c>
      <c r="E408" s="73">
        <v>8</v>
      </c>
      <c r="F408" s="79">
        <f>IF($C$9="south",'RAW PV WATTS'!D411,IF('PV Watts SLC'!$C$9="west",'RAW PV WATTS'!F411,-1))</f>
        <v>17.148</v>
      </c>
      <c r="G408" s="81">
        <f t="shared" si="12"/>
        <v>1.7148E-2</v>
      </c>
    </row>
    <row r="409" spans="1:7">
      <c r="A409" s="74" t="e">
        <f t="shared" si="13"/>
        <v>#REF!</v>
      </c>
      <c r="B409" s="60"/>
      <c r="C409" s="73">
        <v>1</v>
      </c>
      <c r="D409" s="73">
        <v>17</v>
      </c>
      <c r="E409" s="73">
        <v>9</v>
      </c>
      <c r="F409" s="79">
        <f>IF($C$9="south",'RAW PV WATTS'!D412,IF('PV Watts SLC'!$C$9="west",'RAW PV WATTS'!F412,-1))</f>
        <v>209.60599999999999</v>
      </c>
      <c r="G409" s="81">
        <f t="shared" si="12"/>
        <v>0.20960599999999999</v>
      </c>
    </row>
    <row r="410" spans="1:7">
      <c r="A410" s="74" t="e">
        <f t="shared" si="13"/>
        <v>#REF!</v>
      </c>
      <c r="B410" s="60"/>
      <c r="C410" s="73">
        <v>1</v>
      </c>
      <c r="D410" s="73">
        <v>17</v>
      </c>
      <c r="E410" s="73">
        <v>10</v>
      </c>
      <c r="F410" s="79">
        <f>IF($C$9="south",'RAW PV WATTS'!D413,IF('PV Watts SLC'!$C$9="west",'RAW PV WATTS'!F413,-1))</f>
        <v>433.02</v>
      </c>
      <c r="G410" s="81">
        <f t="shared" si="12"/>
        <v>0.43301999999999996</v>
      </c>
    </row>
    <row r="411" spans="1:7">
      <c r="A411" s="74" t="e">
        <f t="shared" si="13"/>
        <v>#REF!</v>
      </c>
      <c r="B411" s="60"/>
      <c r="C411" s="73">
        <v>1</v>
      </c>
      <c r="D411" s="73">
        <v>17</v>
      </c>
      <c r="E411" s="73">
        <v>11</v>
      </c>
      <c r="F411" s="79">
        <f>IF($C$9="south",'RAW PV WATTS'!D414,IF('PV Watts SLC'!$C$9="west",'RAW PV WATTS'!F414,-1))</f>
        <v>471.66</v>
      </c>
      <c r="G411" s="81">
        <f t="shared" si="12"/>
        <v>0.47166000000000002</v>
      </c>
    </row>
    <row r="412" spans="1:7">
      <c r="A412" s="74" t="e">
        <f t="shared" si="13"/>
        <v>#REF!</v>
      </c>
      <c r="B412" s="60"/>
      <c r="C412" s="73">
        <v>1</v>
      </c>
      <c r="D412" s="73">
        <v>17</v>
      </c>
      <c r="E412" s="73">
        <v>12</v>
      </c>
      <c r="F412" s="79">
        <f>IF($C$9="south",'RAW PV WATTS'!D415,IF('PV Watts SLC'!$C$9="west",'RAW PV WATTS'!F415,-1))</f>
        <v>250.14699999999999</v>
      </c>
      <c r="G412" s="81">
        <f t="shared" si="12"/>
        <v>0.25014700000000001</v>
      </c>
    </row>
    <row r="413" spans="1:7">
      <c r="A413" s="74" t="e">
        <f t="shared" si="13"/>
        <v>#REF!</v>
      </c>
      <c r="B413" s="60"/>
      <c r="C413" s="73">
        <v>1</v>
      </c>
      <c r="D413" s="73">
        <v>17</v>
      </c>
      <c r="E413" s="73">
        <v>13</v>
      </c>
      <c r="F413" s="79">
        <f>IF($C$9="south",'RAW PV WATTS'!D416,IF('PV Watts SLC'!$C$9="west",'RAW PV WATTS'!F416,-1))</f>
        <v>215.499</v>
      </c>
      <c r="G413" s="81">
        <f t="shared" si="12"/>
        <v>0.215499</v>
      </c>
    </row>
    <row r="414" spans="1:7">
      <c r="A414" s="74" t="e">
        <f t="shared" si="13"/>
        <v>#REF!</v>
      </c>
      <c r="B414" s="60"/>
      <c r="C414" s="73">
        <v>1</v>
      </c>
      <c r="D414" s="73">
        <v>17</v>
      </c>
      <c r="E414" s="73">
        <v>14</v>
      </c>
      <c r="F414" s="79">
        <f>IF($C$9="south",'RAW PV WATTS'!D417,IF('PV Watts SLC'!$C$9="west",'RAW PV WATTS'!F417,-1))</f>
        <v>254.274</v>
      </c>
      <c r="G414" s="81">
        <f t="shared" si="12"/>
        <v>0.254274</v>
      </c>
    </row>
    <row r="415" spans="1:7">
      <c r="A415" s="74" t="e">
        <f t="shared" si="13"/>
        <v>#REF!</v>
      </c>
      <c r="B415" s="60"/>
      <c r="C415" s="73">
        <v>1</v>
      </c>
      <c r="D415" s="73">
        <v>17</v>
      </c>
      <c r="E415" s="73">
        <v>15</v>
      </c>
      <c r="F415" s="79">
        <f>IF($C$9="south",'RAW PV WATTS'!D418,IF('PV Watts SLC'!$C$9="west",'RAW PV WATTS'!F418,-1))</f>
        <v>173.149</v>
      </c>
      <c r="G415" s="81">
        <f t="shared" si="12"/>
        <v>0.173149</v>
      </c>
    </row>
    <row r="416" spans="1:7">
      <c r="A416" s="74" t="e">
        <f t="shared" si="13"/>
        <v>#REF!</v>
      </c>
      <c r="B416" s="60"/>
      <c r="C416" s="73">
        <v>1</v>
      </c>
      <c r="D416" s="73">
        <v>17</v>
      </c>
      <c r="E416" s="73">
        <v>16</v>
      </c>
      <c r="F416" s="79">
        <f>IF($C$9="south",'RAW PV WATTS'!D419,IF('PV Watts SLC'!$C$9="west",'RAW PV WATTS'!F419,-1))</f>
        <v>59.308999999999997</v>
      </c>
      <c r="G416" s="81">
        <f t="shared" si="12"/>
        <v>5.9309000000000001E-2</v>
      </c>
    </row>
    <row r="417" spans="1:7">
      <c r="A417" s="74" t="e">
        <f t="shared" si="13"/>
        <v>#REF!</v>
      </c>
      <c r="B417" s="60"/>
      <c r="C417" s="73">
        <v>1</v>
      </c>
      <c r="D417" s="73">
        <v>17</v>
      </c>
      <c r="E417" s="73">
        <v>17</v>
      </c>
      <c r="F417" s="79">
        <f>IF($C$9="south",'RAW PV WATTS'!D420,IF('PV Watts SLC'!$C$9="west",'RAW PV WATTS'!F420,-1))</f>
        <v>0</v>
      </c>
      <c r="G417" s="81">
        <f t="shared" si="12"/>
        <v>0</v>
      </c>
    </row>
    <row r="418" spans="1:7">
      <c r="A418" s="74" t="e">
        <f t="shared" si="13"/>
        <v>#REF!</v>
      </c>
      <c r="B418" s="60"/>
      <c r="C418" s="73">
        <v>1</v>
      </c>
      <c r="D418" s="73">
        <v>17</v>
      </c>
      <c r="E418" s="73">
        <v>18</v>
      </c>
      <c r="F418" s="79">
        <f>IF($C$9="south",'RAW PV WATTS'!D421,IF('PV Watts SLC'!$C$9="west",'RAW PV WATTS'!F421,-1))</f>
        <v>0</v>
      </c>
      <c r="G418" s="81">
        <f t="shared" si="12"/>
        <v>0</v>
      </c>
    </row>
    <row r="419" spans="1:7">
      <c r="A419" s="74" t="e">
        <f t="shared" si="13"/>
        <v>#REF!</v>
      </c>
      <c r="B419" s="60"/>
      <c r="C419" s="73">
        <v>1</v>
      </c>
      <c r="D419" s="73">
        <v>17</v>
      </c>
      <c r="E419" s="73">
        <v>19</v>
      </c>
      <c r="F419" s="79">
        <f>IF($C$9="south",'RAW PV WATTS'!D422,IF('PV Watts SLC'!$C$9="west",'RAW PV WATTS'!F422,-1))</f>
        <v>0</v>
      </c>
      <c r="G419" s="81">
        <f t="shared" si="12"/>
        <v>0</v>
      </c>
    </row>
    <row r="420" spans="1:7">
      <c r="A420" s="74" t="e">
        <f t="shared" si="13"/>
        <v>#REF!</v>
      </c>
      <c r="B420" s="60"/>
      <c r="C420" s="73">
        <v>1</v>
      </c>
      <c r="D420" s="73">
        <v>17</v>
      </c>
      <c r="E420" s="73">
        <v>20</v>
      </c>
      <c r="F420" s="79">
        <f>IF($C$9="south",'RAW PV WATTS'!D423,IF('PV Watts SLC'!$C$9="west",'RAW PV WATTS'!F423,-1))</f>
        <v>0</v>
      </c>
      <c r="G420" s="81">
        <f t="shared" si="12"/>
        <v>0</v>
      </c>
    </row>
    <row r="421" spans="1:7">
      <c r="A421" s="74" t="e">
        <f t="shared" si="13"/>
        <v>#REF!</v>
      </c>
      <c r="B421" s="60"/>
      <c r="C421" s="73">
        <v>1</v>
      </c>
      <c r="D421" s="73">
        <v>17</v>
      </c>
      <c r="E421" s="73">
        <v>21</v>
      </c>
      <c r="F421" s="79">
        <f>IF($C$9="south",'RAW PV WATTS'!D424,IF('PV Watts SLC'!$C$9="west",'RAW PV WATTS'!F424,-1))</f>
        <v>0</v>
      </c>
      <c r="G421" s="81">
        <f t="shared" si="12"/>
        <v>0</v>
      </c>
    </row>
    <row r="422" spans="1:7">
      <c r="A422" s="74" t="e">
        <f t="shared" si="13"/>
        <v>#REF!</v>
      </c>
      <c r="B422" s="60"/>
      <c r="C422" s="73">
        <v>1</v>
      </c>
      <c r="D422" s="73">
        <v>17</v>
      </c>
      <c r="E422" s="73">
        <v>22</v>
      </c>
      <c r="F422" s="79">
        <f>IF($C$9="south",'RAW PV WATTS'!D425,IF('PV Watts SLC'!$C$9="west",'RAW PV WATTS'!F425,-1))</f>
        <v>0</v>
      </c>
      <c r="G422" s="81">
        <f t="shared" si="12"/>
        <v>0</v>
      </c>
    </row>
    <row r="423" spans="1:7">
      <c r="A423" s="74" t="e">
        <f t="shared" si="13"/>
        <v>#REF!</v>
      </c>
      <c r="B423" s="60"/>
      <c r="C423" s="73">
        <v>1</v>
      </c>
      <c r="D423" s="73">
        <v>17</v>
      </c>
      <c r="E423" s="73">
        <v>23</v>
      </c>
      <c r="F423" s="79">
        <f>IF($C$9="south",'RAW PV WATTS'!D426,IF('PV Watts SLC'!$C$9="west",'RAW PV WATTS'!F426,-1))</f>
        <v>0</v>
      </c>
      <c r="G423" s="81">
        <f t="shared" si="12"/>
        <v>0</v>
      </c>
    </row>
    <row r="424" spans="1:7">
      <c r="A424" s="74" t="e">
        <f t="shared" si="13"/>
        <v>#REF!</v>
      </c>
      <c r="B424" s="60"/>
      <c r="C424" s="73">
        <v>1</v>
      </c>
      <c r="D424" s="73">
        <v>18</v>
      </c>
      <c r="E424" s="73">
        <v>0</v>
      </c>
      <c r="F424" s="79">
        <f>IF($C$9="south",'RAW PV WATTS'!D427,IF('PV Watts SLC'!$C$9="west",'RAW PV WATTS'!F427,-1))</f>
        <v>0</v>
      </c>
      <c r="G424" s="81">
        <f t="shared" si="12"/>
        <v>0</v>
      </c>
    </row>
    <row r="425" spans="1:7">
      <c r="A425" s="74" t="e">
        <f t="shared" si="13"/>
        <v>#REF!</v>
      </c>
      <c r="B425" s="60"/>
      <c r="C425" s="73">
        <v>1</v>
      </c>
      <c r="D425" s="73">
        <v>18</v>
      </c>
      <c r="E425" s="73">
        <v>1</v>
      </c>
      <c r="F425" s="79">
        <f>IF($C$9="south",'RAW PV WATTS'!D428,IF('PV Watts SLC'!$C$9="west",'RAW PV WATTS'!F428,-1))</f>
        <v>0</v>
      </c>
      <c r="G425" s="81">
        <f t="shared" si="12"/>
        <v>0</v>
      </c>
    </row>
    <row r="426" spans="1:7">
      <c r="A426" s="74" t="e">
        <f t="shared" si="13"/>
        <v>#REF!</v>
      </c>
      <c r="B426" s="60"/>
      <c r="C426" s="73">
        <v>1</v>
      </c>
      <c r="D426" s="73">
        <v>18</v>
      </c>
      <c r="E426" s="73">
        <v>2</v>
      </c>
      <c r="F426" s="79">
        <f>IF($C$9="south",'RAW PV WATTS'!D429,IF('PV Watts SLC'!$C$9="west",'RAW PV WATTS'!F429,-1))</f>
        <v>0</v>
      </c>
      <c r="G426" s="81">
        <f t="shared" si="12"/>
        <v>0</v>
      </c>
    </row>
    <row r="427" spans="1:7">
      <c r="A427" s="74" t="e">
        <f t="shared" si="13"/>
        <v>#REF!</v>
      </c>
      <c r="B427" s="60"/>
      <c r="C427" s="73">
        <v>1</v>
      </c>
      <c r="D427" s="73">
        <v>18</v>
      </c>
      <c r="E427" s="73">
        <v>3</v>
      </c>
      <c r="F427" s="79">
        <f>IF($C$9="south",'RAW PV WATTS'!D430,IF('PV Watts SLC'!$C$9="west",'RAW PV WATTS'!F430,-1))</f>
        <v>0</v>
      </c>
      <c r="G427" s="81">
        <f t="shared" si="12"/>
        <v>0</v>
      </c>
    </row>
    <row r="428" spans="1:7">
      <c r="A428" s="74" t="e">
        <f t="shared" si="13"/>
        <v>#REF!</v>
      </c>
      <c r="B428" s="60"/>
      <c r="C428" s="73">
        <v>1</v>
      </c>
      <c r="D428" s="73">
        <v>18</v>
      </c>
      <c r="E428" s="73">
        <v>4</v>
      </c>
      <c r="F428" s="79">
        <f>IF($C$9="south",'RAW PV WATTS'!D431,IF('PV Watts SLC'!$C$9="west",'RAW PV WATTS'!F431,-1))</f>
        <v>0</v>
      </c>
      <c r="G428" s="81">
        <f t="shared" si="12"/>
        <v>0</v>
      </c>
    </row>
    <row r="429" spans="1:7">
      <c r="A429" s="74" t="e">
        <f t="shared" si="13"/>
        <v>#REF!</v>
      </c>
      <c r="B429" s="60"/>
      <c r="C429" s="73">
        <v>1</v>
      </c>
      <c r="D429" s="73">
        <v>18</v>
      </c>
      <c r="E429" s="73">
        <v>5</v>
      </c>
      <c r="F429" s="79">
        <f>IF($C$9="south",'RAW PV WATTS'!D432,IF('PV Watts SLC'!$C$9="west",'RAW PV WATTS'!F432,-1))</f>
        <v>0</v>
      </c>
      <c r="G429" s="81">
        <f t="shared" si="12"/>
        <v>0</v>
      </c>
    </row>
    <row r="430" spans="1:7">
      <c r="A430" s="74" t="e">
        <f t="shared" si="13"/>
        <v>#REF!</v>
      </c>
      <c r="B430" s="60"/>
      <c r="C430" s="73">
        <v>1</v>
      </c>
      <c r="D430" s="73">
        <v>18</v>
      </c>
      <c r="E430" s="73">
        <v>6</v>
      </c>
      <c r="F430" s="79">
        <f>IF($C$9="south",'RAW PV WATTS'!D433,IF('PV Watts SLC'!$C$9="west",'RAW PV WATTS'!F433,-1))</f>
        <v>0</v>
      </c>
      <c r="G430" s="81">
        <f t="shared" si="12"/>
        <v>0</v>
      </c>
    </row>
    <row r="431" spans="1:7">
      <c r="A431" s="74" t="e">
        <f t="shared" si="13"/>
        <v>#REF!</v>
      </c>
      <c r="B431" s="60"/>
      <c r="C431" s="73">
        <v>1</v>
      </c>
      <c r="D431" s="73">
        <v>18</v>
      </c>
      <c r="E431" s="73">
        <v>7</v>
      </c>
      <c r="F431" s="79">
        <f>IF($C$9="south",'RAW PV WATTS'!D434,IF('PV Watts SLC'!$C$9="west",'RAW PV WATTS'!F434,-1))</f>
        <v>0</v>
      </c>
      <c r="G431" s="81">
        <f t="shared" si="12"/>
        <v>0</v>
      </c>
    </row>
    <row r="432" spans="1:7">
      <c r="A432" s="74" t="e">
        <f t="shared" si="13"/>
        <v>#REF!</v>
      </c>
      <c r="B432" s="60"/>
      <c r="C432" s="73">
        <v>1</v>
      </c>
      <c r="D432" s="73">
        <v>18</v>
      </c>
      <c r="E432" s="73">
        <v>8</v>
      </c>
      <c r="F432" s="79">
        <f>IF($C$9="south",'RAW PV WATTS'!D435,IF('PV Watts SLC'!$C$9="west",'RAW PV WATTS'!F435,-1))</f>
        <v>122.27200000000001</v>
      </c>
      <c r="G432" s="81">
        <f t="shared" si="12"/>
        <v>0.12227200000000001</v>
      </c>
    </row>
    <row r="433" spans="1:7">
      <c r="A433" s="74" t="e">
        <f t="shared" si="13"/>
        <v>#REF!</v>
      </c>
      <c r="B433" s="60"/>
      <c r="C433" s="73">
        <v>1</v>
      </c>
      <c r="D433" s="73">
        <v>18</v>
      </c>
      <c r="E433" s="73">
        <v>9</v>
      </c>
      <c r="F433" s="79">
        <f>IF($C$9="south",'RAW PV WATTS'!D436,IF('PV Watts SLC'!$C$9="west",'RAW PV WATTS'!F436,-1))</f>
        <v>315.66899999999998</v>
      </c>
      <c r="G433" s="81">
        <f t="shared" si="12"/>
        <v>0.31566899999999998</v>
      </c>
    </row>
    <row r="434" spans="1:7">
      <c r="A434" s="74" t="e">
        <f t="shared" si="13"/>
        <v>#REF!</v>
      </c>
      <c r="B434" s="60"/>
      <c r="C434" s="73">
        <v>1</v>
      </c>
      <c r="D434" s="73">
        <v>18</v>
      </c>
      <c r="E434" s="73">
        <v>10</v>
      </c>
      <c r="F434" s="79">
        <f>IF($C$9="south",'RAW PV WATTS'!D437,IF('PV Watts SLC'!$C$9="west",'RAW PV WATTS'!F437,-1))</f>
        <v>480.71699999999998</v>
      </c>
      <c r="G434" s="81">
        <f t="shared" si="12"/>
        <v>0.48071700000000001</v>
      </c>
    </row>
    <row r="435" spans="1:7">
      <c r="A435" s="74" t="e">
        <f t="shared" si="13"/>
        <v>#REF!</v>
      </c>
      <c r="B435" s="60"/>
      <c r="C435" s="73">
        <v>1</v>
      </c>
      <c r="D435" s="73">
        <v>18</v>
      </c>
      <c r="E435" s="73">
        <v>11</v>
      </c>
      <c r="F435" s="79">
        <f>IF($C$9="south",'RAW PV WATTS'!D438,IF('PV Watts SLC'!$C$9="west",'RAW PV WATTS'!F438,-1))</f>
        <v>554.91899999999998</v>
      </c>
      <c r="G435" s="81">
        <f t="shared" si="12"/>
        <v>0.55491899999999994</v>
      </c>
    </row>
    <row r="436" spans="1:7">
      <c r="A436" s="74" t="e">
        <f t="shared" si="13"/>
        <v>#REF!</v>
      </c>
      <c r="B436" s="60"/>
      <c r="C436" s="73">
        <v>1</v>
      </c>
      <c r="D436" s="73">
        <v>18</v>
      </c>
      <c r="E436" s="73">
        <v>12</v>
      </c>
      <c r="F436" s="79">
        <f>IF($C$9="south",'RAW PV WATTS'!D439,IF('PV Watts SLC'!$C$9="west",'RAW PV WATTS'!F439,-1))</f>
        <v>559.32899999999995</v>
      </c>
      <c r="G436" s="81">
        <f t="shared" si="12"/>
        <v>0.55932899999999997</v>
      </c>
    </row>
    <row r="437" spans="1:7">
      <c r="A437" s="74" t="e">
        <f t="shared" si="13"/>
        <v>#REF!</v>
      </c>
      <c r="B437" s="60"/>
      <c r="C437" s="73">
        <v>1</v>
      </c>
      <c r="D437" s="73">
        <v>18</v>
      </c>
      <c r="E437" s="73">
        <v>13</v>
      </c>
      <c r="F437" s="79">
        <f>IF($C$9="south",'RAW PV WATTS'!D440,IF('PV Watts SLC'!$C$9="west",'RAW PV WATTS'!F440,-1))</f>
        <v>526.70500000000004</v>
      </c>
      <c r="G437" s="81">
        <f t="shared" si="12"/>
        <v>0.52670500000000009</v>
      </c>
    </row>
    <row r="438" spans="1:7">
      <c r="A438" s="74" t="e">
        <f t="shared" si="13"/>
        <v>#REF!</v>
      </c>
      <c r="B438" s="60"/>
      <c r="C438" s="73">
        <v>1</v>
      </c>
      <c r="D438" s="73">
        <v>18</v>
      </c>
      <c r="E438" s="73">
        <v>14</v>
      </c>
      <c r="F438" s="79">
        <f>IF($C$9="south",'RAW PV WATTS'!D441,IF('PV Watts SLC'!$C$9="west",'RAW PV WATTS'!F441,-1))</f>
        <v>527.52200000000005</v>
      </c>
      <c r="G438" s="81">
        <f t="shared" si="12"/>
        <v>0.52752200000000005</v>
      </c>
    </row>
    <row r="439" spans="1:7">
      <c r="A439" s="74" t="e">
        <f t="shared" si="13"/>
        <v>#REF!</v>
      </c>
      <c r="B439" s="60"/>
      <c r="C439" s="73">
        <v>1</v>
      </c>
      <c r="D439" s="73">
        <v>18</v>
      </c>
      <c r="E439" s="73">
        <v>15</v>
      </c>
      <c r="F439" s="79">
        <f>IF($C$9="south",'RAW PV WATTS'!D442,IF('PV Watts SLC'!$C$9="west",'RAW PV WATTS'!F442,-1))</f>
        <v>296.59199999999998</v>
      </c>
      <c r="G439" s="81">
        <f t="shared" si="12"/>
        <v>0.29659199999999997</v>
      </c>
    </row>
    <row r="440" spans="1:7">
      <c r="A440" s="74" t="e">
        <f t="shared" si="13"/>
        <v>#REF!</v>
      </c>
      <c r="B440" s="60"/>
      <c r="C440" s="73">
        <v>1</v>
      </c>
      <c r="D440" s="73">
        <v>18</v>
      </c>
      <c r="E440" s="73">
        <v>16</v>
      </c>
      <c r="F440" s="79">
        <f>IF($C$9="south",'RAW PV WATTS'!D443,IF('PV Watts SLC'!$C$9="west",'RAW PV WATTS'!F443,-1))</f>
        <v>65.899000000000001</v>
      </c>
      <c r="G440" s="81">
        <f t="shared" si="12"/>
        <v>6.5898999999999999E-2</v>
      </c>
    </row>
    <row r="441" spans="1:7">
      <c r="A441" s="74" t="e">
        <f t="shared" si="13"/>
        <v>#REF!</v>
      </c>
      <c r="B441" s="60"/>
      <c r="C441" s="73">
        <v>1</v>
      </c>
      <c r="D441" s="73">
        <v>18</v>
      </c>
      <c r="E441" s="73">
        <v>17</v>
      </c>
      <c r="F441" s="79">
        <f>IF($C$9="south",'RAW PV WATTS'!D444,IF('PV Watts SLC'!$C$9="west",'RAW PV WATTS'!F444,-1))</f>
        <v>0</v>
      </c>
      <c r="G441" s="81">
        <f t="shared" si="12"/>
        <v>0</v>
      </c>
    </row>
    <row r="442" spans="1:7">
      <c r="A442" s="74" t="e">
        <f t="shared" si="13"/>
        <v>#REF!</v>
      </c>
      <c r="B442" s="60"/>
      <c r="C442" s="73">
        <v>1</v>
      </c>
      <c r="D442" s="73">
        <v>18</v>
      </c>
      <c r="E442" s="73">
        <v>18</v>
      </c>
      <c r="F442" s="79">
        <f>IF($C$9="south",'RAW PV WATTS'!D445,IF('PV Watts SLC'!$C$9="west",'RAW PV WATTS'!F445,-1))</f>
        <v>0</v>
      </c>
      <c r="G442" s="81">
        <f t="shared" si="12"/>
        <v>0</v>
      </c>
    </row>
    <row r="443" spans="1:7">
      <c r="A443" s="74" t="e">
        <f t="shared" si="13"/>
        <v>#REF!</v>
      </c>
      <c r="B443" s="60"/>
      <c r="C443" s="73">
        <v>1</v>
      </c>
      <c r="D443" s="73">
        <v>18</v>
      </c>
      <c r="E443" s="73">
        <v>19</v>
      </c>
      <c r="F443" s="79">
        <f>IF($C$9="south",'RAW PV WATTS'!D446,IF('PV Watts SLC'!$C$9="west",'RAW PV WATTS'!F446,-1))</f>
        <v>0</v>
      </c>
      <c r="G443" s="81">
        <f t="shared" si="12"/>
        <v>0</v>
      </c>
    </row>
    <row r="444" spans="1:7">
      <c r="A444" s="74" t="e">
        <f t="shared" si="13"/>
        <v>#REF!</v>
      </c>
      <c r="B444" s="60"/>
      <c r="C444" s="73">
        <v>1</v>
      </c>
      <c r="D444" s="73">
        <v>18</v>
      </c>
      <c r="E444" s="73">
        <v>20</v>
      </c>
      <c r="F444" s="79">
        <f>IF($C$9="south",'RAW PV WATTS'!D447,IF('PV Watts SLC'!$C$9="west",'RAW PV WATTS'!F447,-1))</f>
        <v>0</v>
      </c>
      <c r="G444" s="81">
        <f t="shared" si="12"/>
        <v>0</v>
      </c>
    </row>
    <row r="445" spans="1:7">
      <c r="A445" s="74" t="e">
        <f t="shared" si="13"/>
        <v>#REF!</v>
      </c>
      <c r="B445" s="60"/>
      <c r="C445" s="73">
        <v>1</v>
      </c>
      <c r="D445" s="73">
        <v>18</v>
      </c>
      <c r="E445" s="73">
        <v>21</v>
      </c>
      <c r="F445" s="79">
        <f>IF($C$9="south",'RAW PV WATTS'!D448,IF('PV Watts SLC'!$C$9="west",'RAW PV WATTS'!F448,-1))</f>
        <v>0</v>
      </c>
      <c r="G445" s="81">
        <f t="shared" si="12"/>
        <v>0</v>
      </c>
    </row>
    <row r="446" spans="1:7">
      <c r="A446" s="74" t="e">
        <f t="shared" si="13"/>
        <v>#REF!</v>
      </c>
      <c r="B446" s="60"/>
      <c r="C446" s="73">
        <v>1</v>
      </c>
      <c r="D446" s="73">
        <v>18</v>
      </c>
      <c r="E446" s="73">
        <v>22</v>
      </c>
      <c r="F446" s="79">
        <f>IF($C$9="south",'RAW PV WATTS'!D449,IF('PV Watts SLC'!$C$9="west",'RAW PV WATTS'!F449,-1))</f>
        <v>0</v>
      </c>
      <c r="G446" s="81">
        <f t="shared" si="12"/>
        <v>0</v>
      </c>
    </row>
    <row r="447" spans="1:7">
      <c r="A447" s="74" t="e">
        <f t="shared" si="13"/>
        <v>#REF!</v>
      </c>
      <c r="B447" s="60"/>
      <c r="C447" s="73">
        <v>1</v>
      </c>
      <c r="D447" s="73">
        <v>18</v>
      </c>
      <c r="E447" s="73">
        <v>23</v>
      </c>
      <c r="F447" s="79">
        <f>IF($C$9="south",'RAW PV WATTS'!D450,IF('PV Watts SLC'!$C$9="west",'RAW PV WATTS'!F450,-1))</f>
        <v>0</v>
      </c>
      <c r="G447" s="81">
        <f t="shared" si="12"/>
        <v>0</v>
      </c>
    </row>
    <row r="448" spans="1:7">
      <c r="A448" s="74" t="e">
        <f t="shared" si="13"/>
        <v>#REF!</v>
      </c>
      <c r="B448" s="60"/>
      <c r="C448" s="73">
        <v>1</v>
      </c>
      <c r="D448" s="73">
        <v>19</v>
      </c>
      <c r="E448" s="73">
        <v>0</v>
      </c>
      <c r="F448" s="79">
        <f>IF($C$9="south",'RAW PV WATTS'!D451,IF('PV Watts SLC'!$C$9="west",'RAW PV WATTS'!F451,-1))</f>
        <v>0</v>
      </c>
      <c r="G448" s="81">
        <f t="shared" si="12"/>
        <v>0</v>
      </c>
    </row>
    <row r="449" spans="1:7">
      <c r="A449" s="74" t="e">
        <f t="shared" si="13"/>
        <v>#REF!</v>
      </c>
      <c r="B449" s="60"/>
      <c r="C449" s="73">
        <v>1</v>
      </c>
      <c r="D449" s="73">
        <v>19</v>
      </c>
      <c r="E449" s="73">
        <v>1</v>
      </c>
      <c r="F449" s="79">
        <f>IF($C$9="south",'RAW PV WATTS'!D452,IF('PV Watts SLC'!$C$9="west",'RAW PV WATTS'!F452,-1))</f>
        <v>0</v>
      </c>
      <c r="G449" s="81">
        <f t="shared" si="12"/>
        <v>0</v>
      </c>
    </row>
    <row r="450" spans="1:7">
      <c r="A450" s="74" t="e">
        <f t="shared" si="13"/>
        <v>#REF!</v>
      </c>
      <c r="B450" s="60"/>
      <c r="C450" s="73">
        <v>1</v>
      </c>
      <c r="D450" s="73">
        <v>19</v>
      </c>
      <c r="E450" s="73">
        <v>2</v>
      </c>
      <c r="F450" s="79">
        <f>IF($C$9="south",'RAW PV WATTS'!D453,IF('PV Watts SLC'!$C$9="west",'RAW PV WATTS'!F453,-1))</f>
        <v>0</v>
      </c>
      <c r="G450" s="81">
        <f t="shared" si="12"/>
        <v>0</v>
      </c>
    </row>
    <row r="451" spans="1:7">
      <c r="A451" s="74" t="e">
        <f t="shared" si="13"/>
        <v>#REF!</v>
      </c>
      <c r="B451" s="60"/>
      <c r="C451" s="73">
        <v>1</v>
      </c>
      <c r="D451" s="73">
        <v>19</v>
      </c>
      <c r="E451" s="73">
        <v>3</v>
      </c>
      <c r="F451" s="79">
        <f>IF($C$9="south",'RAW PV WATTS'!D454,IF('PV Watts SLC'!$C$9="west",'RAW PV WATTS'!F454,-1))</f>
        <v>0</v>
      </c>
      <c r="G451" s="81">
        <f t="shared" si="12"/>
        <v>0</v>
      </c>
    </row>
    <row r="452" spans="1:7">
      <c r="A452" s="74" t="e">
        <f t="shared" si="13"/>
        <v>#REF!</v>
      </c>
      <c r="B452" s="60"/>
      <c r="C452" s="73">
        <v>1</v>
      </c>
      <c r="D452" s="73">
        <v>19</v>
      </c>
      <c r="E452" s="73">
        <v>4</v>
      </c>
      <c r="F452" s="79">
        <f>IF($C$9="south",'RAW PV WATTS'!D455,IF('PV Watts SLC'!$C$9="west",'RAW PV WATTS'!F455,-1))</f>
        <v>0</v>
      </c>
      <c r="G452" s="81">
        <f t="shared" si="12"/>
        <v>0</v>
      </c>
    </row>
    <row r="453" spans="1:7">
      <c r="A453" s="74" t="e">
        <f t="shared" si="13"/>
        <v>#REF!</v>
      </c>
      <c r="B453" s="60"/>
      <c r="C453" s="73">
        <v>1</v>
      </c>
      <c r="D453" s="73">
        <v>19</v>
      </c>
      <c r="E453" s="73">
        <v>5</v>
      </c>
      <c r="F453" s="79">
        <f>IF($C$9="south",'RAW PV WATTS'!D456,IF('PV Watts SLC'!$C$9="west",'RAW PV WATTS'!F456,-1))</f>
        <v>0</v>
      </c>
      <c r="G453" s="81">
        <f t="shared" si="12"/>
        <v>0</v>
      </c>
    </row>
    <row r="454" spans="1:7">
      <c r="A454" s="74" t="e">
        <f t="shared" si="13"/>
        <v>#REF!</v>
      </c>
      <c r="B454" s="60"/>
      <c r="C454" s="73">
        <v>1</v>
      </c>
      <c r="D454" s="73">
        <v>19</v>
      </c>
      <c r="E454" s="73">
        <v>6</v>
      </c>
      <c r="F454" s="79">
        <f>IF($C$9="south",'RAW PV WATTS'!D457,IF('PV Watts SLC'!$C$9="west",'RAW PV WATTS'!F457,-1))</f>
        <v>0</v>
      </c>
      <c r="G454" s="81">
        <f t="shared" si="12"/>
        <v>0</v>
      </c>
    </row>
    <row r="455" spans="1:7">
      <c r="A455" s="74" t="e">
        <f t="shared" si="13"/>
        <v>#REF!</v>
      </c>
      <c r="B455" s="60"/>
      <c r="C455" s="73">
        <v>1</v>
      </c>
      <c r="D455" s="73">
        <v>19</v>
      </c>
      <c r="E455" s="73">
        <v>7</v>
      </c>
      <c r="F455" s="79">
        <f>IF($C$9="south",'RAW PV WATTS'!D458,IF('PV Watts SLC'!$C$9="west",'RAW PV WATTS'!F458,-1))</f>
        <v>0</v>
      </c>
      <c r="G455" s="81">
        <f t="shared" si="12"/>
        <v>0</v>
      </c>
    </row>
    <row r="456" spans="1:7">
      <c r="A456" s="74" t="e">
        <f t="shared" si="13"/>
        <v>#REF!</v>
      </c>
      <c r="B456" s="60"/>
      <c r="C456" s="73">
        <v>1</v>
      </c>
      <c r="D456" s="73">
        <v>19</v>
      </c>
      <c r="E456" s="73">
        <v>8</v>
      </c>
      <c r="F456" s="79">
        <f>IF($C$9="south",'RAW PV WATTS'!D459,IF('PV Watts SLC'!$C$9="west",'RAW PV WATTS'!F459,-1))</f>
        <v>84.584999999999994</v>
      </c>
      <c r="G456" s="81">
        <f t="shared" si="12"/>
        <v>8.4584999999999994E-2</v>
      </c>
    </row>
    <row r="457" spans="1:7">
      <c r="A457" s="74" t="e">
        <f t="shared" si="13"/>
        <v>#REF!</v>
      </c>
      <c r="B457" s="60"/>
      <c r="C457" s="73">
        <v>1</v>
      </c>
      <c r="D457" s="73">
        <v>19</v>
      </c>
      <c r="E457" s="73">
        <v>9</v>
      </c>
      <c r="F457" s="79">
        <f>IF($C$9="south",'RAW PV WATTS'!D460,IF('PV Watts SLC'!$C$9="west",'RAW PV WATTS'!F460,-1))</f>
        <v>125.1</v>
      </c>
      <c r="G457" s="81">
        <f t="shared" si="12"/>
        <v>0.12509999999999999</v>
      </c>
    </row>
    <row r="458" spans="1:7">
      <c r="A458" s="74" t="e">
        <f t="shared" si="13"/>
        <v>#REF!</v>
      </c>
      <c r="B458" s="60"/>
      <c r="C458" s="73">
        <v>1</v>
      </c>
      <c r="D458" s="73">
        <v>19</v>
      </c>
      <c r="E458" s="73">
        <v>10</v>
      </c>
      <c r="F458" s="79">
        <f>IF($C$9="south",'RAW PV WATTS'!D461,IF('PV Watts SLC'!$C$9="west",'RAW PV WATTS'!F461,-1))</f>
        <v>141.78100000000001</v>
      </c>
      <c r="G458" s="81">
        <f t="shared" si="12"/>
        <v>0.14178100000000002</v>
      </c>
    </row>
    <row r="459" spans="1:7">
      <c r="A459" s="74" t="e">
        <f t="shared" si="13"/>
        <v>#REF!</v>
      </c>
      <c r="B459" s="60"/>
      <c r="C459" s="73">
        <v>1</v>
      </c>
      <c r="D459" s="73">
        <v>19</v>
      </c>
      <c r="E459" s="73">
        <v>11</v>
      </c>
      <c r="F459" s="79">
        <f>IF($C$9="south",'RAW PV WATTS'!D462,IF('PV Watts SLC'!$C$9="west",'RAW PV WATTS'!F462,-1))</f>
        <v>119.75</v>
      </c>
      <c r="G459" s="81">
        <f t="shared" si="12"/>
        <v>0.11975</v>
      </c>
    </row>
    <row r="460" spans="1:7">
      <c r="A460" s="74" t="e">
        <f t="shared" si="13"/>
        <v>#REF!</v>
      </c>
      <c r="B460" s="60"/>
      <c r="C460" s="73">
        <v>1</v>
      </c>
      <c r="D460" s="73">
        <v>19</v>
      </c>
      <c r="E460" s="73">
        <v>12</v>
      </c>
      <c r="F460" s="79">
        <f>IF($C$9="south",'RAW PV WATTS'!D463,IF('PV Watts SLC'!$C$9="west",'RAW PV WATTS'!F463,-1))</f>
        <v>165.68600000000001</v>
      </c>
      <c r="G460" s="81">
        <f t="shared" si="12"/>
        <v>0.165686</v>
      </c>
    </row>
    <row r="461" spans="1:7">
      <c r="A461" s="74" t="e">
        <f t="shared" si="13"/>
        <v>#REF!</v>
      </c>
      <c r="B461" s="60"/>
      <c r="C461" s="73">
        <v>1</v>
      </c>
      <c r="D461" s="73">
        <v>19</v>
      </c>
      <c r="E461" s="73">
        <v>13</v>
      </c>
      <c r="F461" s="79">
        <f>IF($C$9="south",'RAW PV WATTS'!D464,IF('PV Watts SLC'!$C$9="west",'RAW PV WATTS'!F464,-1))</f>
        <v>353.38499999999999</v>
      </c>
      <c r="G461" s="81">
        <f t="shared" si="12"/>
        <v>0.353385</v>
      </c>
    </row>
    <row r="462" spans="1:7">
      <c r="A462" s="74" t="e">
        <f t="shared" si="13"/>
        <v>#REF!</v>
      </c>
      <c r="B462" s="60"/>
      <c r="C462" s="73">
        <v>1</v>
      </c>
      <c r="D462" s="73">
        <v>19</v>
      </c>
      <c r="E462" s="73">
        <v>14</v>
      </c>
      <c r="F462" s="79">
        <f>IF($C$9="south",'RAW PV WATTS'!D465,IF('PV Watts SLC'!$C$9="west",'RAW PV WATTS'!F465,-1))</f>
        <v>378.12599999999998</v>
      </c>
      <c r="G462" s="81">
        <f t="shared" si="12"/>
        <v>0.37812599999999996</v>
      </c>
    </row>
    <row r="463" spans="1:7">
      <c r="A463" s="74" t="e">
        <f t="shared" si="13"/>
        <v>#REF!</v>
      </c>
      <c r="B463" s="60"/>
      <c r="C463" s="73">
        <v>1</v>
      </c>
      <c r="D463" s="73">
        <v>19</v>
      </c>
      <c r="E463" s="73">
        <v>15</v>
      </c>
      <c r="F463" s="79">
        <f>IF($C$9="south",'RAW PV WATTS'!D466,IF('PV Watts SLC'!$C$9="west",'RAW PV WATTS'!F466,-1))</f>
        <v>196.84399999999999</v>
      </c>
      <c r="G463" s="81">
        <f t="shared" si="12"/>
        <v>0.19684399999999999</v>
      </c>
    </row>
    <row r="464" spans="1:7">
      <c r="A464" s="74" t="e">
        <f t="shared" si="13"/>
        <v>#REF!</v>
      </c>
      <c r="B464" s="60"/>
      <c r="C464" s="73">
        <v>1</v>
      </c>
      <c r="D464" s="73">
        <v>19</v>
      </c>
      <c r="E464" s="73">
        <v>16</v>
      </c>
      <c r="F464" s="79">
        <f>IF($C$9="south",'RAW PV WATTS'!D467,IF('PV Watts SLC'!$C$9="west",'RAW PV WATTS'!F467,-1))</f>
        <v>59.920999999999999</v>
      </c>
      <c r="G464" s="81">
        <f t="shared" si="12"/>
        <v>5.9921000000000002E-2</v>
      </c>
    </row>
    <row r="465" spans="1:7">
      <c r="A465" s="74" t="e">
        <f t="shared" si="13"/>
        <v>#REF!</v>
      </c>
      <c r="B465" s="60"/>
      <c r="C465" s="73">
        <v>1</v>
      </c>
      <c r="D465" s="73">
        <v>19</v>
      </c>
      <c r="E465" s="73">
        <v>17</v>
      </c>
      <c r="F465" s="79">
        <f>IF($C$9="south",'RAW PV WATTS'!D468,IF('PV Watts SLC'!$C$9="west",'RAW PV WATTS'!F468,-1))</f>
        <v>1.829</v>
      </c>
      <c r="G465" s="81">
        <f t="shared" ref="G465:G528" si="14">F465/1000</f>
        <v>1.8289999999999999E-3</v>
      </c>
    </row>
    <row r="466" spans="1:7">
      <c r="A466" s="74" t="e">
        <f t="shared" ref="A466:A529" si="15">1/24+A465</f>
        <v>#REF!</v>
      </c>
      <c r="B466" s="60"/>
      <c r="C466" s="73">
        <v>1</v>
      </c>
      <c r="D466" s="73">
        <v>19</v>
      </c>
      <c r="E466" s="73">
        <v>18</v>
      </c>
      <c r="F466" s="79">
        <f>IF($C$9="south",'RAW PV WATTS'!D469,IF('PV Watts SLC'!$C$9="west",'RAW PV WATTS'!F469,-1))</f>
        <v>0</v>
      </c>
      <c r="G466" s="81">
        <f t="shared" si="14"/>
        <v>0</v>
      </c>
    </row>
    <row r="467" spans="1:7">
      <c r="A467" s="74" t="e">
        <f t="shared" si="15"/>
        <v>#REF!</v>
      </c>
      <c r="B467" s="60"/>
      <c r="C467" s="73">
        <v>1</v>
      </c>
      <c r="D467" s="73">
        <v>19</v>
      </c>
      <c r="E467" s="73">
        <v>19</v>
      </c>
      <c r="F467" s="79">
        <f>IF($C$9="south",'RAW PV WATTS'!D470,IF('PV Watts SLC'!$C$9="west",'RAW PV WATTS'!F470,-1))</f>
        <v>0</v>
      </c>
      <c r="G467" s="81">
        <f t="shared" si="14"/>
        <v>0</v>
      </c>
    </row>
    <row r="468" spans="1:7">
      <c r="A468" s="74" t="e">
        <f t="shared" si="15"/>
        <v>#REF!</v>
      </c>
      <c r="B468" s="60"/>
      <c r="C468" s="73">
        <v>1</v>
      </c>
      <c r="D468" s="73">
        <v>19</v>
      </c>
      <c r="E468" s="73">
        <v>20</v>
      </c>
      <c r="F468" s="79">
        <f>IF($C$9="south",'RAW PV WATTS'!D471,IF('PV Watts SLC'!$C$9="west",'RAW PV WATTS'!F471,-1))</f>
        <v>0</v>
      </c>
      <c r="G468" s="81">
        <f t="shared" si="14"/>
        <v>0</v>
      </c>
    </row>
    <row r="469" spans="1:7">
      <c r="A469" s="74" t="e">
        <f t="shared" si="15"/>
        <v>#REF!</v>
      </c>
      <c r="B469" s="60"/>
      <c r="C469" s="73">
        <v>1</v>
      </c>
      <c r="D469" s="73">
        <v>19</v>
      </c>
      <c r="E469" s="73">
        <v>21</v>
      </c>
      <c r="F469" s="79">
        <f>IF($C$9="south",'RAW PV WATTS'!D472,IF('PV Watts SLC'!$C$9="west",'RAW PV WATTS'!F472,-1))</f>
        <v>0</v>
      </c>
      <c r="G469" s="81">
        <f t="shared" si="14"/>
        <v>0</v>
      </c>
    </row>
    <row r="470" spans="1:7">
      <c r="A470" s="74" t="e">
        <f t="shared" si="15"/>
        <v>#REF!</v>
      </c>
      <c r="B470" s="60"/>
      <c r="C470" s="73">
        <v>1</v>
      </c>
      <c r="D470" s="73">
        <v>19</v>
      </c>
      <c r="E470" s="73">
        <v>22</v>
      </c>
      <c r="F470" s="79">
        <f>IF($C$9="south",'RAW PV WATTS'!D473,IF('PV Watts SLC'!$C$9="west",'RAW PV WATTS'!F473,-1))</f>
        <v>0</v>
      </c>
      <c r="G470" s="81">
        <f t="shared" si="14"/>
        <v>0</v>
      </c>
    </row>
    <row r="471" spans="1:7">
      <c r="A471" s="74" t="e">
        <f t="shared" si="15"/>
        <v>#REF!</v>
      </c>
      <c r="B471" s="60"/>
      <c r="C471" s="73">
        <v>1</v>
      </c>
      <c r="D471" s="73">
        <v>19</v>
      </c>
      <c r="E471" s="73">
        <v>23</v>
      </c>
      <c r="F471" s="79">
        <f>IF($C$9="south",'RAW PV WATTS'!D474,IF('PV Watts SLC'!$C$9="west",'RAW PV WATTS'!F474,-1))</f>
        <v>0</v>
      </c>
      <c r="G471" s="81">
        <f t="shared" si="14"/>
        <v>0</v>
      </c>
    </row>
    <row r="472" spans="1:7">
      <c r="A472" s="74" t="e">
        <f t="shared" si="15"/>
        <v>#REF!</v>
      </c>
      <c r="B472" s="60"/>
      <c r="C472" s="73">
        <v>1</v>
      </c>
      <c r="D472" s="73">
        <v>20</v>
      </c>
      <c r="E472" s="73">
        <v>0</v>
      </c>
      <c r="F472" s="79">
        <f>IF($C$9="south",'RAW PV WATTS'!D475,IF('PV Watts SLC'!$C$9="west",'RAW PV WATTS'!F475,-1))</f>
        <v>0</v>
      </c>
      <c r="G472" s="81">
        <f t="shared" si="14"/>
        <v>0</v>
      </c>
    </row>
    <row r="473" spans="1:7">
      <c r="A473" s="74" t="e">
        <f t="shared" si="15"/>
        <v>#REF!</v>
      </c>
      <c r="B473" s="60"/>
      <c r="C473" s="73">
        <v>1</v>
      </c>
      <c r="D473" s="73">
        <v>20</v>
      </c>
      <c r="E473" s="73">
        <v>1</v>
      </c>
      <c r="F473" s="79">
        <f>IF($C$9="south",'RAW PV WATTS'!D476,IF('PV Watts SLC'!$C$9="west",'RAW PV WATTS'!F476,-1))</f>
        <v>0</v>
      </c>
      <c r="G473" s="81">
        <f t="shared" si="14"/>
        <v>0</v>
      </c>
    </row>
    <row r="474" spans="1:7">
      <c r="A474" s="74" t="e">
        <f t="shared" si="15"/>
        <v>#REF!</v>
      </c>
      <c r="B474" s="60"/>
      <c r="C474" s="73">
        <v>1</v>
      </c>
      <c r="D474" s="73">
        <v>20</v>
      </c>
      <c r="E474" s="73">
        <v>2</v>
      </c>
      <c r="F474" s="79">
        <f>IF($C$9="south",'RAW PV WATTS'!D477,IF('PV Watts SLC'!$C$9="west",'RAW PV WATTS'!F477,-1))</f>
        <v>0</v>
      </c>
      <c r="G474" s="81">
        <f t="shared" si="14"/>
        <v>0</v>
      </c>
    </row>
    <row r="475" spans="1:7">
      <c r="A475" s="74" t="e">
        <f t="shared" si="15"/>
        <v>#REF!</v>
      </c>
      <c r="B475" s="60"/>
      <c r="C475" s="73">
        <v>1</v>
      </c>
      <c r="D475" s="73">
        <v>20</v>
      </c>
      <c r="E475" s="73">
        <v>3</v>
      </c>
      <c r="F475" s="79">
        <f>IF($C$9="south",'RAW PV WATTS'!D478,IF('PV Watts SLC'!$C$9="west",'RAW PV WATTS'!F478,-1))</f>
        <v>0</v>
      </c>
      <c r="G475" s="81">
        <f t="shared" si="14"/>
        <v>0</v>
      </c>
    </row>
    <row r="476" spans="1:7">
      <c r="A476" s="74" t="e">
        <f t="shared" si="15"/>
        <v>#REF!</v>
      </c>
      <c r="B476" s="60"/>
      <c r="C476" s="73">
        <v>1</v>
      </c>
      <c r="D476" s="73">
        <v>20</v>
      </c>
      <c r="E476" s="73">
        <v>4</v>
      </c>
      <c r="F476" s="79">
        <f>IF($C$9="south",'RAW PV WATTS'!D479,IF('PV Watts SLC'!$C$9="west",'RAW PV WATTS'!F479,-1))</f>
        <v>0</v>
      </c>
      <c r="G476" s="81">
        <f t="shared" si="14"/>
        <v>0</v>
      </c>
    </row>
    <row r="477" spans="1:7">
      <c r="A477" s="74" t="e">
        <f t="shared" si="15"/>
        <v>#REF!</v>
      </c>
      <c r="B477" s="60"/>
      <c r="C477" s="73">
        <v>1</v>
      </c>
      <c r="D477" s="73">
        <v>20</v>
      </c>
      <c r="E477" s="73">
        <v>5</v>
      </c>
      <c r="F477" s="79">
        <f>IF($C$9="south",'RAW PV WATTS'!D480,IF('PV Watts SLC'!$C$9="west",'RAW PV WATTS'!F480,-1))</f>
        <v>0</v>
      </c>
      <c r="G477" s="81">
        <f t="shared" si="14"/>
        <v>0</v>
      </c>
    </row>
    <row r="478" spans="1:7">
      <c r="A478" s="74" t="e">
        <f t="shared" si="15"/>
        <v>#REF!</v>
      </c>
      <c r="B478" s="60"/>
      <c r="C478" s="73">
        <v>1</v>
      </c>
      <c r="D478" s="73">
        <v>20</v>
      </c>
      <c r="E478" s="73">
        <v>6</v>
      </c>
      <c r="F478" s="79">
        <f>IF($C$9="south",'RAW PV WATTS'!D481,IF('PV Watts SLC'!$C$9="west",'RAW PV WATTS'!F481,-1))</f>
        <v>0</v>
      </c>
      <c r="G478" s="81">
        <f t="shared" si="14"/>
        <v>0</v>
      </c>
    </row>
    <row r="479" spans="1:7">
      <c r="A479" s="74" t="e">
        <f t="shared" si="15"/>
        <v>#REF!</v>
      </c>
      <c r="B479" s="60"/>
      <c r="C479" s="73">
        <v>1</v>
      </c>
      <c r="D479" s="73">
        <v>20</v>
      </c>
      <c r="E479" s="73">
        <v>7</v>
      </c>
      <c r="F479" s="79">
        <f>IF($C$9="south",'RAW PV WATTS'!D482,IF('PV Watts SLC'!$C$9="west",'RAW PV WATTS'!F482,-1))</f>
        <v>0</v>
      </c>
      <c r="G479" s="81">
        <f t="shared" si="14"/>
        <v>0</v>
      </c>
    </row>
    <row r="480" spans="1:7">
      <c r="A480" s="74" t="e">
        <f t="shared" si="15"/>
        <v>#REF!</v>
      </c>
      <c r="B480" s="60"/>
      <c r="C480" s="73">
        <v>1</v>
      </c>
      <c r="D480" s="73">
        <v>20</v>
      </c>
      <c r="E480" s="73">
        <v>8</v>
      </c>
      <c r="F480" s="79">
        <f>IF($C$9="south",'RAW PV WATTS'!D483,IF('PV Watts SLC'!$C$9="west",'RAW PV WATTS'!F483,-1))</f>
        <v>100.97</v>
      </c>
      <c r="G480" s="81">
        <f t="shared" si="14"/>
        <v>0.10097</v>
      </c>
    </row>
    <row r="481" spans="1:7">
      <c r="A481" s="74" t="e">
        <f t="shared" si="15"/>
        <v>#REF!</v>
      </c>
      <c r="B481" s="60"/>
      <c r="C481" s="73">
        <v>1</v>
      </c>
      <c r="D481" s="73">
        <v>20</v>
      </c>
      <c r="E481" s="73">
        <v>9</v>
      </c>
      <c r="F481" s="79">
        <f>IF($C$9="south",'RAW PV WATTS'!D484,IF('PV Watts SLC'!$C$9="west",'RAW PV WATTS'!F484,-1))</f>
        <v>301.91300000000001</v>
      </c>
      <c r="G481" s="81">
        <f t="shared" si="14"/>
        <v>0.30191299999999999</v>
      </c>
    </row>
    <row r="482" spans="1:7">
      <c r="A482" s="74" t="e">
        <f t="shared" si="15"/>
        <v>#REF!</v>
      </c>
      <c r="B482" s="60"/>
      <c r="C482" s="73">
        <v>1</v>
      </c>
      <c r="D482" s="73">
        <v>20</v>
      </c>
      <c r="E482" s="73">
        <v>10</v>
      </c>
      <c r="F482" s="79">
        <f>IF($C$9="south",'RAW PV WATTS'!D485,IF('PV Watts SLC'!$C$9="west",'RAW PV WATTS'!F485,-1))</f>
        <v>467.738</v>
      </c>
      <c r="G482" s="81">
        <f t="shared" si="14"/>
        <v>0.46773799999999999</v>
      </c>
    </row>
    <row r="483" spans="1:7">
      <c r="A483" s="74" t="e">
        <f t="shared" si="15"/>
        <v>#REF!</v>
      </c>
      <c r="B483" s="60"/>
      <c r="C483" s="73">
        <v>1</v>
      </c>
      <c r="D483" s="73">
        <v>20</v>
      </c>
      <c r="E483" s="73">
        <v>11</v>
      </c>
      <c r="F483" s="79">
        <f>IF($C$9="south",'RAW PV WATTS'!D486,IF('PV Watts SLC'!$C$9="west",'RAW PV WATTS'!F486,-1))</f>
        <v>533.23699999999997</v>
      </c>
      <c r="G483" s="81">
        <f t="shared" si="14"/>
        <v>0.53323699999999996</v>
      </c>
    </row>
    <row r="484" spans="1:7">
      <c r="A484" s="74" t="e">
        <f t="shared" si="15"/>
        <v>#REF!</v>
      </c>
      <c r="B484" s="60"/>
      <c r="C484" s="73">
        <v>1</v>
      </c>
      <c r="D484" s="73">
        <v>20</v>
      </c>
      <c r="E484" s="73">
        <v>12</v>
      </c>
      <c r="F484" s="79">
        <f>IF($C$9="south",'RAW PV WATTS'!D487,IF('PV Watts SLC'!$C$9="west",'RAW PV WATTS'!F487,-1))</f>
        <v>566.00599999999997</v>
      </c>
      <c r="G484" s="81">
        <f t="shared" si="14"/>
        <v>0.56600600000000001</v>
      </c>
    </row>
    <row r="485" spans="1:7">
      <c r="A485" s="74" t="e">
        <f t="shared" si="15"/>
        <v>#REF!</v>
      </c>
      <c r="B485" s="60"/>
      <c r="C485" s="73">
        <v>1</v>
      </c>
      <c r="D485" s="73">
        <v>20</v>
      </c>
      <c r="E485" s="73">
        <v>13</v>
      </c>
      <c r="F485" s="79">
        <f>IF($C$9="south",'RAW PV WATTS'!D488,IF('PV Watts SLC'!$C$9="west",'RAW PV WATTS'!F488,-1))</f>
        <v>492.27199999999999</v>
      </c>
      <c r="G485" s="81">
        <f t="shared" si="14"/>
        <v>0.49227199999999999</v>
      </c>
    </row>
    <row r="486" spans="1:7">
      <c r="A486" s="74" t="e">
        <f t="shared" si="15"/>
        <v>#REF!</v>
      </c>
      <c r="B486" s="60"/>
      <c r="C486" s="73">
        <v>1</v>
      </c>
      <c r="D486" s="73">
        <v>20</v>
      </c>
      <c r="E486" s="73">
        <v>14</v>
      </c>
      <c r="F486" s="79">
        <f>IF($C$9="south",'RAW PV WATTS'!D489,IF('PV Watts SLC'!$C$9="west",'RAW PV WATTS'!F489,-1))</f>
        <v>423.81299999999999</v>
      </c>
      <c r="G486" s="81">
        <f t="shared" si="14"/>
        <v>0.423813</v>
      </c>
    </row>
    <row r="487" spans="1:7">
      <c r="A487" s="74" t="e">
        <f t="shared" si="15"/>
        <v>#REF!</v>
      </c>
      <c r="B487" s="60"/>
      <c r="C487" s="73">
        <v>1</v>
      </c>
      <c r="D487" s="73">
        <v>20</v>
      </c>
      <c r="E487" s="73">
        <v>15</v>
      </c>
      <c r="F487" s="79">
        <f>IF($C$9="south",'RAW PV WATTS'!D490,IF('PV Watts SLC'!$C$9="west",'RAW PV WATTS'!F490,-1))</f>
        <v>286.09300000000002</v>
      </c>
      <c r="G487" s="81">
        <f t="shared" si="14"/>
        <v>0.28609300000000004</v>
      </c>
    </row>
    <row r="488" spans="1:7">
      <c r="A488" s="74" t="e">
        <f t="shared" si="15"/>
        <v>#REF!</v>
      </c>
      <c r="B488" s="60"/>
      <c r="C488" s="73">
        <v>1</v>
      </c>
      <c r="D488" s="73">
        <v>20</v>
      </c>
      <c r="E488" s="73">
        <v>16</v>
      </c>
      <c r="F488" s="79">
        <f>IF($C$9="south",'RAW PV WATTS'!D491,IF('PV Watts SLC'!$C$9="west",'RAW PV WATTS'!F491,-1))</f>
        <v>86.2</v>
      </c>
      <c r="G488" s="81">
        <f t="shared" si="14"/>
        <v>8.6199999999999999E-2</v>
      </c>
    </row>
    <row r="489" spans="1:7">
      <c r="A489" s="74" t="e">
        <f t="shared" si="15"/>
        <v>#REF!</v>
      </c>
      <c r="B489" s="60"/>
      <c r="C489" s="73">
        <v>1</v>
      </c>
      <c r="D489" s="73">
        <v>20</v>
      </c>
      <c r="E489" s="73">
        <v>17</v>
      </c>
      <c r="F489" s="79">
        <f>IF($C$9="south",'RAW PV WATTS'!D492,IF('PV Watts SLC'!$C$9="west",'RAW PV WATTS'!F492,-1))</f>
        <v>0.434</v>
      </c>
      <c r="G489" s="81">
        <f t="shared" si="14"/>
        <v>4.3399999999999998E-4</v>
      </c>
    </row>
    <row r="490" spans="1:7">
      <c r="A490" s="74" t="e">
        <f t="shared" si="15"/>
        <v>#REF!</v>
      </c>
      <c r="B490" s="60"/>
      <c r="C490" s="73">
        <v>1</v>
      </c>
      <c r="D490" s="73">
        <v>20</v>
      </c>
      <c r="E490" s="73">
        <v>18</v>
      </c>
      <c r="F490" s="79">
        <f>IF($C$9="south",'RAW PV WATTS'!D493,IF('PV Watts SLC'!$C$9="west",'RAW PV WATTS'!F493,-1))</f>
        <v>0</v>
      </c>
      <c r="G490" s="81">
        <f t="shared" si="14"/>
        <v>0</v>
      </c>
    </row>
    <row r="491" spans="1:7">
      <c r="A491" s="74" t="e">
        <f t="shared" si="15"/>
        <v>#REF!</v>
      </c>
      <c r="B491" s="60"/>
      <c r="C491" s="73">
        <v>1</v>
      </c>
      <c r="D491" s="73">
        <v>20</v>
      </c>
      <c r="E491" s="73">
        <v>19</v>
      </c>
      <c r="F491" s="79">
        <f>IF($C$9="south",'RAW PV WATTS'!D494,IF('PV Watts SLC'!$C$9="west",'RAW PV WATTS'!F494,-1))</f>
        <v>0</v>
      </c>
      <c r="G491" s="81">
        <f t="shared" si="14"/>
        <v>0</v>
      </c>
    </row>
    <row r="492" spans="1:7">
      <c r="A492" s="74" t="e">
        <f t="shared" si="15"/>
        <v>#REF!</v>
      </c>
      <c r="B492" s="60"/>
      <c r="C492" s="73">
        <v>1</v>
      </c>
      <c r="D492" s="73">
        <v>20</v>
      </c>
      <c r="E492" s="73">
        <v>20</v>
      </c>
      <c r="F492" s="79">
        <f>IF($C$9="south",'RAW PV WATTS'!D495,IF('PV Watts SLC'!$C$9="west",'RAW PV WATTS'!F495,-1))</f>
        <v>0</v>
      </c>
      <c r="G492" s="81">
        <f t="shared" si="14"/>
        <v>0</v>
      </c>
    </row>
    <row r="493" spans="1:7">
      <c r="A493" s="74" t="e">
        <f t="shared" si="15"/>
        <v>#REF!</v>
      </c>
      <c r="B493" s="60"/>
      <c r="C493" s="73">
        <v>1</v>
      </c>
      <c r="D493" s="73">
        <v>20</v>
      </c>
      <c r="E493" s="73">
        <v>21</v>
      </c>
      <c r="F493" s="79">
        <f>IF($C$9="south",'RAW PV WATTS'!D496,IF('PV Watts SLC'!$C$9="west",'RAW PV WATTS'!F496,-1))</f>
        <v>0</v>
      </c>
      <c r="G493" s="81">
        <f t="shared" si="14"/>
        <v>0</v>
      </c>
    </row>
    <row r="494" spans="1:7">
      <c r="A494" s="74" t="e">
        <f t="shared" si="15"/>
        <v>#REF!</v>
      </c>
      <c r="B494" s="60"/>
      <c r="C494" s="73">
        <v>1</v>
      </c>
      <c r="D494" s="73">
        <v>20</v>
      </c>
      <c r="E494" s="73">
        <v>22</v>
      </c>
      <c r="F494" s="79">
        <f>IF($C$9="south",'RAW PV WATTS'!D497,IF('PV Watts SLC'!$C$9="west",'RAW PV WATTS'!F497,-1))</f>
        <v>0</v>
      </c>
      <c r="G494" s="81">
        <f t="shared" si="14"/>
        <v>0</v>
      </c>
    </row>
    <row r="495" spans="1:7">
      <c r="A495" s="74" t="e">
        <f t="shared" si="15"/>
        <v>#REF!</v>
      </c>
      <c r="B495" s="60"/>
      <c r="C495" s="73">
        <v>1</v>
      </c>
      <c r="D495" s="73">
        <v>20</v>
      </c>
      <c r="E495" s="73">
        <v>23</v>
      </c>
      <c r="F495" s="79">
        <f>IF($C$9="south",'RAW PV WATTS'!D498,IF('PV Watts SLC'!$C$9="west",'RAW PV WATTS'!F498,-1))</f>
        <v>0</v>
      </c>
      <c r="G495" s="81">
        <f t="shared" si="14"/>
        <v>0</v>
      </c>
    </row>
    <row r="496" spans="1:7">
      <c r="A496" s="74" t="e">
        <f t="shared" si="15"/>
        <v>#REF!</v>
      </c>
      <c r="B496" s="60"/>
      <c r="C496" s="73">
        <v>1</v>
      </c>
      <c r="D496" s="73">
        <v>21</v>
      </c>
      <c r="E496" s="73">
        <v>0</v>
      </c>
      <c r="F496" s="79">
        <f>IF($C$9="south",'RAW PV WATTS'!D499,IF('PV Watts SLC'!$C$9="west",'RAW PV WATTS'!F499,-1))</f>
        <v>0</v>
      </c>
      <c r="G496" s="81">
        <f t="shared" si="14"/>
        <v>0</v>
      </c>
    </row>
    <row r="497" spans="1:7">
      <c r="A497" s="74" t="e">
        <f t="shared" si="15"/>
        <v>#REF!</v>
      </c>
      <c r="B497" s="60"/>
      <c r="C497" s="73">
        <v>1</v>
      </c>
      <c r="D497" s="73">
        <v>21</v>
      </c>
      <c r="E497" s="73">
        <v>1</v>
      </c>
      <c r="F497" s="79">
        <f>IF($C$9="south",'RAW PV WATTS'!D500,IF('PV Watts SLC'!$C$9="west",'RAW PV WATTS'!F500,-1))</f>
        <v>0</v>
      </c>
      <c r="G497" s="81">
        <f t="shared" si="14"/>
        <v>0</v>
      </c>
    </row>
    <row r="498" spans="1:7">
      <c r="A498" s="74" t="e">
        <f t="shared" si="15"/>
        <v>#REF!</v>
      </c>
      <c r="B498" s="60"/>
      <c r="C498" s="73">
        <v>1</v>
      </c>
      <c r="D498" s="73">
        <v>21</v>
      </c>
      <c r="E498" s="73">
        <v>2</v>
      </c>
      <c r="F498" s="79">
        <f>IF($C$9="south",'RAW PV WATTS'!D501,IF('PV Watts SLC'!$C$9="west",'RAW PV WATTS'!F501,-1))</f>
        <v>0</v>
      </c>
      <c r="G498" s="81">
        <f t="shared" si="14"/>
        <v>0</v>
      </c>
    </row>
    <row r="499" spans="1:7">
      <c r="A499" s="74" t="e">
        <f t="shared" si="15"/>
        <v>#REF!</v>
      </c>
      <c r="B499" s="60"/>
      <c r="C499" s="73">
        <v>1</v>
      </c>
      <c r="D499" s="73">
        <v>21</v>
      </c>
      <c r="E499" s="73">
        <v>3</v>
      </c>
      <c r="F499" s="79">
        <f>IF($C$9="south",'RAW PV WATTS'!D502,IF('PV Watts SLC'!$C$9="west",'RAW PV WATTS'!F502,-1))</f>
        <v>0</v>
      </c>
      <c r="G499" s="81">
        <f t="shared" si="14"/>
        <v>0</v>
      </c>
    </row>
    <row r="500" spans="1:7">
      <c r="A500" s="74" t="e">
        <f t="shared" si="15"/>
        <v>#REF!</v>
      </c>
      <c r="B500" s="60"/>
      <c r="C500" s="73">
        <v>1</v>
      </c>
      <c r="D500" s="73">
        <v>21</v>
      </c>
      <c r="E500" s="73">
        <v>4</v>
      </c>
      <c r="F500" s="79">
        <f>IF($C$9="south",'RAW PV WATTS'!D503,IF('PV Watts SLC'!$C$9="west",'RAW PV WATTS'!F503,-1))</f>
        <v>0</v>
      </c>
      <c r="G500" s="81">
        <f t="shared" si="14"/>
        <v>0</v>
      </c>
    </row>
    <row r="501" spans="1:7">
      <c r="A501" s="74" t="e">
        <f t="shared" si="15"/>
        <v>#REF!</v>
      </c>
      <c r="B501" s="60"/>
      <c r="C501" s="73">
        <v>1</v>
      </c>
      <c r="D501" s="73">
        <v>21</v>
      </c>
      <c r="E501" s="73">
        <v>5</v>
      </c>
      <c r="F501" s="79">
        <f>IF($C$9="south",'RAW PV WATTS'!D504,IF('PV Watts SLC'!$C$9="west",'RAW PV WATTS'!F504,-1))</f>
        <v>0</v>
      </c>
      <c r="G501" s="81">
        <f t="shared" si="14"/>
        <v>0</v>
      </c>
    </row>
    <row r="502" spans="1:7">
      <c r="A502" s="74" t="e">
        <f t="shared" si="15"/>
        <v>#REF!</v>
      </c>
      <c r="B502" s="60"/>
      <c r="C502" s="73">
        <v>1</v>
      </c>
      <c r="D502" s="73">
        <v>21</v>
      </c>
      <c r="E502" s="73">
        <v>6</v>
      </c>
      <c r="F502" s="79">
        <f>IF($C$9="south",'RAW PV WATTS'!D505,IF('PV Watts SLC'!$C$9="west",'RAW PV WATTS'!F505,-1))</f>
        <v>0</v>
      </c>
      <c r="G502" s="81">
        <f t="shared" si="14"/>
        <v>0</v>
      </c>
    </row>
    <row r="503" spans="1:7">
      <c r="A503" s="74" t="e">
        <f t="shared" si="15"/>
        <v>#REF!</v>
      </c>
      <c r="B503" s="60"/>
      <c r="C503" s="73">
        <v>1</v>
      </c>
      <c r="D503" s="73">
        <v>21</v>
      </c>
      <c r="E503" s="73">
        <v>7</v>
      </c>
      <c r="F503" s="79">
        <f>IF($C$9="south",'RAW PV WATTS'!D506,IF('PV Watts SLC'!$C$9="west",'RAW PV WATTS'!F506,-1))</f>
        <v>0</v>
      </c>
      <c r="G503" s="81">
        <f t="shared" si="14"/>
        <v>0</v>
      </c>
    </row>
    <row r="504" spans="1:7">
      <c r="A504" s="74" t="e">
        <f t="shared" si="15"/>
        <v>#REF!</v>
      </c>
      <c r="B504" s="60"/>
      <c r="C504" s="73">
        <v>1</v>
      </c>
      <c r="D504" s="73">
        <v>21</v>
      </c>
      <c r="E504" s="73">
        <v>8</v>
      </c>
      <c r="F504" s="79">
        <f>IF($C$9="south",'RAW PV WATTS'!D507,IF('PV Watts SLC'!$C$9="west",'RAW PV WATTS'!F507,-1))</f>
        <v>135.696</v>
      </c>
      <c r="G504" s="81">
        <f t="shared" si="14"/>
        <v>0.13569600000000001</v>
      </c>
    </row>
    <row r="505" spans="1:7">
      <c r="A505" s="74" t="e">
        <f t="shared" si="15"/>
        <v>#REF!</v>
      </c>
      <c r="B505" s="60"/>
      <c r="C505" s="73">
        <v>1</v>
      </c>
      <c r="D505" s="73">
        <v>21</v>
      </c>
      <c r="E505" s="73">
        <v>9</v>
      </c>
      <c r="F505" s="79">
        <f>IF($C$9="south",'RAW PV WATTS'!D508,IF('PV Watts SLC'!$C$9="west",'RAW PV WATTS'!F508,-1))</f>
        <v>361.11599999999999</v>
      </c>
      <c r="G505" s="81">
        <f t="shared" si="14"/>
        <v>0.36111599999999999</v>
      </c>
    </row>
    <row r="506" spans="1:7">
      <c r="A506" s="74" t="e">
        <f t="shared" si="15"/>
        <v>#REF!</v>
      </c>
      <c r="B506" s="60"/>
      <c r="C506" s="73">
        <v>1</v>
      </c>
      <c r="D506" s="73">
        <v>21</v>
      </c>
      <c r="E506" s="73">
        <v>10</v>
      </c>
      <c r="F506" s="79">
        <f>IF($C$9="south",'RAW PV WATTS'!D509,IF('PV Watts SLC'!$C$9="west",'RAW PV WATTS'!F509,-1))</f>
        <v>230.11600000000001</v>
      </c>
      <c r="G506" s="81">
        <f t="shared" si="14"/>
        <v>0.23011600000000001</v>
      </c>
    </row>
    <row r="507" spans="1:7">
      <c r="A507" s="74" t="e">
        <f t="shared" si="15"/>
        <v>#REF!</v>
      </c>
      <c r="B507" s="60"/>
      <c r="C507" s="73">
        <v>1</v>
      </c>
      <c r="D507" s="73">
        <v>21</v>
      </c>
      <c r="E507" s="73">
        <v>11</v>
      </c>
      <c r="F507" s="79">
        <f>IF($C$9="south",'RAW PV WATTS'!D510,IF('PV Watts SLC'!$C$9="west",'RAW PV WATTS'!F510,-1))</f>
        <v>552.63499999999999</v>
      </c>
      <c r="G507" s="81">
        <f t="shared" si="14"/>
        <v>0.55263499999999999</v>
      </c>
    </row>
    <row r="508" spans="1:7">
      <c r="A508" s="74" t="e">
        <f t="shared" si="15"/>
        <v>#REF!</v>
      </c>
      <c r="B508" s="60"/>
      <c r="C508" s="73">
        <v>1</v>
      </c>
      <c r="D508" s="73">
        <v>21</v>
      </c>
      <c r="E508" s="73">
        <v>12</v>
      </c>
      <c r="F508" s="79">
        <f>IF($C$9="south",'RAW PV WATTS'!D511,IF('PV Watts SLC'!$C$9="west",'RAW PV WATTS'!F511,-1))</f>
        <v>541.03700000000003</v>
      </c>
      <c r="G508" s="81">
        <f t="shared" si="14"/>
        <v>0.54103699999999999</v>
      </c>
    </row>
    <row r="509" spans="1:7">
      <c r="A509" s="74" t="e">
        <f t="shared" si="15"/>
        <v>#REF!</v>
      </c>
      <c r="B509" s="60"/>
      <c r="C509" s="73">
        <v>1</v>
      </c>
      <c r="D509" s="73">
        <v>21</v>
      </c>
      <c r="E509" s="73">
        <v>13</v>
      </c>
      <c r="F509" s="79">
        <f>IF($C$9="south",'RAW PV WATTS'!D512,IF('PV Watts SLC'!$C$9="west",'RAW PV WATTS'!F512,-1))</f>
        <v>509.113</v>
      </c>
      <c r="G509" s="81">
        <f t="shared" si="14"/>
        <v>0.50911300000000004</v>
      </c>
    </row>
    <row r="510" spans="1:7">
      <c r="A510" s="74" t="e">
        <f t="shared" si="15"/>
        <v>#REF!</v>
      </c>
      <c r="B510" s="60"/>
      <c r="C510" s="73">
        <v>1</v>
      </c>
      <c r="D510" s="73">
        <v>21</v>
      </c>
      <c r="E510" s="73">
        <v>14</v>
      </c>
      <c r="F510" s="79">
        <f>IF($C$9="south",'RAW PV WATTS'!D513,IF('PV Watts SLC'!$C$9="west",'RAW PV WATTS'!F513,-1))</f>
        <v>438.52699999999999</v>
      </c>
      <c r="G510" s="81">
        <f t="shared" si="14"/>
        <v>0.438527</v>
      </c>
    </row>
    <row r="511" spans="1:7">
      <c r="A511" s="74" t="e">
        <f t="shared" si="15"/>
        <v>#REF!</v>
      </c>
      <c r="B511" s="60"/>
      <c r="C511" s="73">
        <v>1</v>
      </c>
      <c r="D511" s="73">
        <v>21</v>
      </c>
      <c r="E511" s="73">
        <v>15</v>
      </c>
      <c r="F511" s="79">
        <f>IF($C$9="south",'RAW PV WATTS'!D514,IF('PV Watts SLC'!$C$9="west",'RAW PV WATTS'!F514,-1))</f>
        <v>284.23099999999999</v>
      </c>
      <c r="G511" s="81">
        <f t="shared" si="14"/>
        <v>0.28423100000000001</v>
      </c>
    </row>
    <row r="512" spans="1:7">
      <c r="A512" s="74" t="e">
        <f t="shared" si="15"/>
        <v>#REF!</v>
      </c>
      <c r="B512" s="60"/>
      <c r="C512" s="73">
        <v>1</v>
      </c>
      <c r="D512" s="73">
        <v>21</v>
      </c>
      <c r="E512" s="73">
        <v>16</v>
      </c>
      <c r="F512" s="79">
        <f>IF($C$9="south",'RAW PV WATTS'!D515,IF('PV Watts SLC'!$C$9="west",'RAW PV WATTS'!F515,-1))</f>
        <v>95.795000000000002</v>
      </c>
      <c r="G512" s="81">
        <f t="shared" si="14"/>
        <v>9.5795000000000005E-2</v>
      </c>
    </row>
    <row r="513" spans="1:7">
      <c r="A513" s="74" t="e">
        <f t="shared" si="15"/>
        <v>#REF!</v>
      </c>
      <c r="B513" s="60"/>
      <c r="C513" s="73">
        <v>1</v>
      </c>
      <c r="D513" s="73">
        <v>21</v>
      </c>
      <c r="E513" s="73">
        <v>17</v>
      </c>
      <c r="F513" s="79">
        <f>IF($C$9="south",'RAW PV WATTS'!D516,IF('PV Watts SLC'!$C$9="west",'RAW PV WATTS'!F516,-1))</f>
        <v>0.11</v>
      </c>
      <c r="G513" s="81">
        <f t="shared" si="14"/>
        <v>1.1E-4</v>
      </c>
    </row>
    <row r="514" spans="1:7">
      <c r="A514" s="74" t="e">
        <f t="shared" si="15"/>
        <v>#REF!</v>
      </c>
      <c r="B514" s="60"/>
      <c r="C514" s="73">
        <v>1</v>
      </c>
      <c r="D514" s="73">
        <v>21</v>
      </c>
      <c r="E514" s="73">
        <v>18</v>
      </c>
      <c r="F514" s="79">
        <f>IF($C$9="south",'RAW PV WATTS'!D517,IF('PV Watts SLC'!$C$9="west",'RAW PV WATTS'!F517,-1))</f>
        <v>0</v>
      </c>
      <c r="G514" s="81">
        <f t="shared" si="14"/>
        <v>0</v>
      </c>
    </row>
    <row r="515" spans="1:7">
      <c r="A515" s="74" t="e">
        <f t="shared" si="15"/>
        <v>#REF!</v>
      </c>
      <c r="B515" s="60"/>
      <c r="C515" s="73">
        <v>1</v>
      </c>
      <c r="D515" s="73">
        <v>21</v>
      </c>
      <c r="E515" s="73">
        <v>19</v>
      </c>
      <c r="F515" s="79">
        <f>IF($C$9="south",'RAW PV WATTS'!D518,IF('PV Watts SLC'!$C$9="west",'RAW PV WATTS'!F518,-1))</f>
        <v>0</v>
      </c>
      <c r="G515" s="81">
        <f t="shared" si="14"/>
        <v>0</v>
      </c>
    </row>
    <row r="516" spans="1:7">
      <c r="A516" s="74" t="e">
        <f t="shared" si="15"/>
        <v>#REF!</v>
      </c>
      <c r="B516" s="60"/>
      <c r="C516" s="73">
        <v>1</v>
      </c>
      <c r="D516" s="73">
        <v>21</v>
      </c>
      <c r="E516" s="73">
        <v>20</v>
      </c>
      <c r="F516" s="79">
        <f>IF($C$9="south",'RAW PV WATTS'!D519,IF('PV Watts SLC'!$C$9="west",'RAW PV WATTS'!F519,-1))</f>
        <v>0</v>
      </c>
      <c r="G516" s="81">
        <f t="shared" si="14"/>
        <v>0</v>
      </c>
    </row>
    <row r="517" spans="1:7">
      <c r="A517" s="74" t="e">
        <f t="shared" si="15"/>
        <v>#REF!</v>
      </c>
      <c r="B517" s="60"/>
      <c r="C517" s="73">
        <v>1</v>
      </c>
      <c r="D517" s="73">
        <v>21</v>
      </c>
      <c r="E517" s="73">
        <v>21</v>
      </c>
      <c r="F517" s="79">
        <f>IF($C$9="south",'RAW PV WATTS'!D520,IF('PV Watts SLC'!$C$9="west",'RAW PV WATTS'!F520,-1))</f>
        <v>0</v>
      </c>
      <c r="G517" s="81">
        <f t="shared" si="14"/>
        <v>0</v>
      </c>
    </row>
    <row r="518" spans="1:7">
      <c r="A518" s="74" t="e">
        <f t="shared" si="15"/>
        <v>#REF!</v>
      </c>
      <c r="B518" s="60"/>
      <c r="C518" s="73">
        <v>1</v>
      </c>
      <c r="D518" s="73">
        <v>21</v>
      </c>
      <c r="E518" s="73">
        <v>22</v>
      </c>
      <c r="F518" s="79">
        <f>IF($C$9="south",'RAW PV WATTS'!D521,IF('PV Watts SLC'!$C$9="west",'RAW PV WATTS'!F521,-1))</f>
        <v>0</v>
      </c>
      <c r="G518" s="81">
        <f t="shared" si="14"/>
        <v>0</v>
      </c>
    </row>
    <row r="519" spans="1:7">
      <c r="A519" s="74" t="e">
        <f t="shared" si="15"/>
        <v>#REF!</v>
      </c>
      <c r="B519" s="60"/>
      <c r="C519" s="73">
        <v>1</v>
      </c>
      <c r="D519" s="73">
        <v>21</v>
      </c>
      <c r="E519" s="73">
        <v>23</v>
      </c>
      <c r="F519" s="79">
        <f>IF($C$9="south",'RAW PV WATTS'!D522,IF('PV Watts SLC'!$C$9="west",'RAW PV WATTS'!F522,-1))</f>
        <v>0</v>
      </c>
      <c r="G519" s="81">
        <f t="shared" si="14"/>
        <v>0</v>
      </c>
    </row>
    <row r="520" spans="1:7">
      <c r="A520" s="74" t="e">
        <f t="shared" si="15"/>
        <v>#REF!</v>
      </c>
      <c r="B520" s="60"/>
      <c r="C520" s="73">
        <v>1</v>
      </c>
      <c r="D520" s="73">
        <v>22</v>
      </c>
      <c r="E520" s="73">
        <v>0</v>
      </c>
      <c r="F520" s="79">
        <f>IF($C$9="south",'RAW PV WATTS'!D523,IF('PV Watts SLC'!$C$9="west",'RAW PV WATTS'!F523,-1))</f>
        <v>0</v>
      </c>
      <c r="G520" s="81">
        <f t="shared" si="14"/>
        <v>0</v>
      </c>
    </row>
    <row r="521" spans="1:7">
      <c r="A521" s="74" t="e">
        <f t="shared" si="15"/>
        <v>#REF!</v>
      </c>
      <c r="B521" s="60"/>
      <c r="C521" s="73">
        <v>1</v>
      </c>
      <c r="D521" s="73">
        <v>22</v>
      </c>
      <c r="E521" s="73">
        <v>1</v>
      </c>
      <c r="F521" s="79">
        <f>IF($C$9="south",'RAW PV WATTS'!D524,IF('PV Watts SLC'!$C$9="west",'RAW PV WATTS'!F524,-1))</f>
        <v>0</v>
      </c>
      <c r="G521" s="81">
        <f t="shared" si="14"/>
        <v>0</v>
      </c>
    </row>
    <row r="522" spans="1:7">
      <c r="A522" s="74" t="e">
        <f t="shared" si="15"/>
        <v>#REF!</v>
      </c>
      <c r="B522" s="60"/>
      <c r="C522" s="73">
        <v>1</v>
      </c>
      <c r="D522" s="73">
        <v>22</v>
      </c>
      <c r="E522" s="73">
        <v>2</v>
      </c>
      <c r="F522" s="79">
        <f>IF($C$9="south",'RAW PV WATTS'!D525,IF('PV Watts SLC'!$C$9="west",'RAW PV WATTS'!F525,-1))</f>
        <v>0</v>
      </c>
      <c r="G522" s="81">
        <f t="shared" si="14"/>
        <v>0</v>
      </c>
    </row>
    <row r="523" spans="1:7">
      <c r="A523" s="74" t="e">
        <f t="shared" si="15"/>
        <v>#REF!</v>
      </c>
      <c r="B523" s="60"/>
      <c r="C523" s="73">
        <v>1</v>
      </c>
      <c r="D523" s="73">
        <v>22</v>
      </c>
      <c r="E523" s="73">
        <v>3</v>
      </c>
      <c r="F523" s="79">
        <f>IF($C$9="south",'RAW PV WATTS'!D526,IF('PV Watts SLC'!$C$9="west",'RAW PV WATTS'!F526,-1))</f>
        <v>0</v>
      </c>
      <c r="G523" s="81">
        <f t="shared" si="14"/>
        <v>0</v>
      </c>
    </row>
    <row r="524" spans="1:7">
      <c r="A524" s="74" t="e">
        <f t="shared" si="15"/>
        <v>#REF!</v>
      </c>
      <c r="B524" s="60"/>
      <c r="C524" s="73">
        <v>1</v>
      </c>
      <c r="D524" s="73">
        <v>22</v>
      </c>
      <c r="E524" s="73">
        <v>4</v>
      </c>
      <c r="F524" s="79">
        <f>IF($C$9="south",'RAW PV WATTS'!D527,IF('PV Watts SLC'!$C$9="west",'RAW PV WATTS'!F527,-1))</f>
        <v>0</v>
      </c>
      <c r="G524" s="81">
        <f t="shared" si="14"/>
        <v>0</v>
      </c>
    </row>
    <row r="525" spans="1:7">
      <c r="A525" s="74" t="e">
        <f t="shared" si="15"/>
        <v>#REF!</v>
      </c>
      <c r="B525" s="60"/>
      <c r="C525" s="73">
        <v>1</v>
      </c>
      <c r="D525" s="73">
        <v>22</v>
      </c>
      <c r="E525" s="73">
        <v>5</v>
      </c>
      <c r="F525" s="79">
        <f>IF($C$9="south",'RAW PV WATTS'!D528,IF('PV Watts SLC'!$C$9="west",'RAW PV WATTS'!F528,-1))</f>
        <v>0</v>
      </c>
      <c r="G525" s="81">
        <f t="shared" si="14"/>
        <v>0</v>
      </c>
    </row>
    <row r="526" spans="1:7">
      <c r="A526" s="74" t="e">
        <f t="shared" si="15"/>
        <v>#REF!</v>
      </c>
      <c r="B526" s="60"/>
      <c r="C526" s="73">
        <v>1</v>
      </c>
      <c r="D526" s="73">
        <v>22</v>
      </c>
      <c r="E526" s="73">
        <v>6</v>
      </c>
      <c r="F526" s="79">
        <f>IF($C$9="south",'RAW PV WATTS'!D529,IF('PV Watts SLC'!$C$9="west",'RAW PV WATTS'!F529,-1))</f>
        <v>0</v>
      </c>
      <c r="G526" s="81">
        <f t="shared" si="14"/>
        <v>0</v>
      </c>
    </row>
    <row r="527" spans="1:7">
      <c r="A527" s="74" t="e">
        <f t="shared" si="15"/>
        <v>#REF!</v>
      </c>
      <c r="B527" s="60"/>
      <c r="C527" s="73">
        <v>1</v>
      </c>
      <c r="D527" s="73">
        <v>22</v>
      </c>
      <c r="E527" s="73">
        <v>7</v>
      </c>
      <c r="F527" s="79">
        <f>IF($C$9="south",'RAW PV WATTS'!D530,IF('PV Watts SLC'!$C$9="west",'RAW PV WATTS'!F530,-1))</f>
        <v>0</v>
      </c>
      <c r="G527" s="81">
        <f t="shared" si="14"/>
        <v>0</v>
      </c>
    </row>
    <row r="528" spans="1:7">
      <c r="A528" s="74" t="e">
        <f t="shared" si="15"/>
        <v>#REF!</v>
      </c>
      <c r="B528" s="60"/>
      <c r="C528" s="73">
        <v>1</v>
      </c>
      <c r="D528" s="73">
        <v>22</v>
      </c>
      <c r="E528" s="73">
        <v>8</v>
      </c>
      <c r="F528" s="79">
        <f>IF($C$9="south",'RAW PV WATTS'!D531,IF('PV Watts SLC'!$C$9="west",'RAW PV WATTS'!F531,-1))</f>
        <v>150.35499999999999</v>
      </c>
      <c r="G528" s="81">
        <f t="shared" si="14"/>
        <v>0.15035499999999999</v>
      </c>
    </row>
    <row r="529" spans="1:7">
      <c r="A529" s="74" t="e">
        <f t="shared" si="15"/>
        <v>#REF!</v>
      </c>
      <c r="B529" s="60"/>
      <c r="C529" s="73">
        <v>1</v>
      </c>
      <c r="D529" s="73">
        <v>22</v>
      </c>
      <c r="E529" s="73">
        <v>9</v>
      </c>
      <c r="F529" s="79">
        <f>IF($C$9="south",'RAW PV WATTS'!D532,IF('PV Watts SLC'!$C$9="west",'RAW PV WATTS'!F532,-1))</f>
        <v>309.70800000000003</v>
      </c>
      <c r="G529" s="81">
        <f t="shared" ref="G529:G592" si="16">F529/1000</f>
        <v>0.30970800000000004</v>
      </c>
    </row>
    <row r="530" spans="1:7">
      <c r="A530" s="74" t="e">
        <f t="shared" ref="A530:A593" si="17">1/24+A529</f>
        <v>#REF!</v>
      </c>
      <c r="B530" s="60"/>
      <c r="C530" s="73">
        <v>1</v>
      </c>
      <c r="D530" s="73">
        <v>22</v>
      </c>
      <c r="E530" s="73">
        <v>10</v>
      </c>
      <c r="F530" s="79">
        <f>IF($C$9="south",'RAW PV WATTS'!D533,IF('PV Watts SLC'!$C$9="west",'RAW PV WATTS'!F533,-1))</f>
        <v>470.62400000000002</v>
      </c>
      <c r="G530" s="81">
        <f t="shared" si="16"/>
        <v>0.47062400000000004</v>
      </c>
    </row>
    <row r="531" spans="1:7">
      <c r="A531" s="74" t="e">
        <f t="shared" si="17"/>
        <v>#REF!</v>
      </c>
      <c r="B531" s="60"/>
      <c r="C531" s="73">
        <v>1</v>
      </c>
      <c r="D531" s="73">
        <v>22</v>
      </c>
      <c r="E531" s="73">
        <v>11</v>
      </c>
      <c r="F531" s="79">
        <f>IF($C$9="south",'RAW PV WATTS'!D534,IF('PV Watts SLC'!$C$9="west",'RAW PV WATTS'!F534,-1))</f>
        <v>584.303</v>
      </c>
      <c r="G531" s="81">
        <f t="shared" si="16"/>
        <v>0.58430300000000002</v>
      </c>
    </row>
    <row r="532" spans="1:7">
      <c r="A532" s="74" t="e">
        <f t="shared" si="17"/>
        <v>#REF!</v>
      </c>
      <c r="B532" s="60"/>
      <c r="C532" s="73">
        <v>1</v>
      </c>
      <c r="D532" s="73">
        <v>22</v>
      </c>
      <c r="E532" s="73">
        <v>12</v>
      </c>
      <c r="F532" s="79">
        <f>IF($C$9="south",'RAW PV WATTS'!D535,IF('PV Watts SLC'!$C$9="west",'RAW PV WATTS'!F535,-1))</f>
        <v>596.55100000000004</v>
      </c>
      <c r="G532" s="81">
        <f t="shared" si="16"/>
        <v>0.59655100000000005</v>
      </c>
    </row>
    <row r="533" spans="1:7">
      <c r="A533" s="74" t="e">
        <f t="shared" si="17"/>
        <v>#REF!</v>
      </c>
      <c r="B533" s="60"/>
      <c r="C533" s="73">
        <v>1</v>
      </c>
      <c r="D533" s="73">
        <v>22</v>
      </c>
      <c r="E533" s="73">
        <v>13</v>
      </c>
      <c r="F533" s="79">
        <f>IF($C$9="south",'RAW PV WATTS'!D536,IF('PV Watts SLC'!$C$9="west",'RAW PV WATTS'!F536,-1))</f>
        <v>567.54100000000005</v>
      </c>
      <c r="G533" s="81">
        <f t="shared" si="16"/>
        <v>0.56754100000000007</v>
      </c>
    </row>
    <row r="534" spans="1:7">
      <c r="A534" s="74" t="e">
        <f t="shared" si="17"/>
        <v>#REF!</v>
      </c>
      <c r="B534" s="60"/>
      <c r="C534" s="73">
        <v>1</v>
      </c>
      <c r="D534" s="73">
        <v>22</v>
      </c>
      <c r="E534" s="73">
        <v>14</v>
      </c>
      <c r="F534" s="79">
        <f>IF($C$9="south",'RAW PV WATTS'!D537,IF('PV Watts SLC'!$C$9="west",'RAW PV WATTS'!F537,-1))</f>
        <v>475.02100000000002</v>
      </c>
      <c r="G534" s="81">
        <f t="shared" si="16"/>
        <v>0.47502100000000003</v>
      </c>
    </row>
    <row r="535" spans="1:7">
      <c r="A535" s="74" t="e">
        <f t="shared" si="17"/>
        <v>#REF!</v>
      </c>
      <c r="B535" s="60"/>
      <c r="C535" s="73">
        <v>1</v>
      </c>
      <c r="D535" s="73">
        <v>22</v>
      </c>
      <c r="E535" s="73">
        <v>15</v>
      </c>
      <c r="F535" s="79">
        <f>IF($C$9="south",'RAW PV WATTS'!D538,IF('PV Watts SLC'!$C$9="west",'RAW PV WATTS'!F538,-1))</f>
        <v>180.06399999999999</v>
      </c>
      <c r="G535" s="81">
        <f t="shared" si="16"/>
        <v>0.180064</v>
      </c>
    </row>
    <row r="536" spans="1:7">
      <c r="A536" s="74" t="e">
        <f t="shared" si="17"/>
        <v>#REF!</v>
      </c>
      <c r="B536" s="60"/>
      <c r="C536" s="73">
        <v>1</v>
      </c>
      <c r="D536" s="73">
        <v>22</v>
      </c>
      <c r="E536" s="73">
        <v>16</v>
      </c>
      <c r="F536" s="79">
        <f>IF($C$9="south",'RAW PV WATTS'!D539,IF('PV Watts SLC'!$C$9="west",'RAW PV WATTS'!F539,-1))</f>
        <v>64.641000000000005</v>
      </c>
      <c r="G536" s="81">
        <f t="shared" si="16"/>
        <v>6.4641000000000004E-2</v>
      </c>
    </row>
    <row r="537" spans="1:7">
      <c r="A537" s="74" t="e">
        <f t="shared" si="17"/>
        <v>#REF!</v>
      </c>
      <c r="B537" s="60"/>
      <c r="C537" s="73">
        <v>1</v>
      </c>
      <c r="D537" s="73">
        <v>22</v>
      </c>
      <c r="E537" s="73">
        <v>17</v>
      </c>
      <c r="F537" s="79">
        <f>IF($C$9="south",'RAW PV WATTS'!D540,IF('PV Watts SLC'!$C$9="west",'RAW PV WATTS'!F540,-1))</f>
        <v>0.77300000000000002</v>
      </c>
      <c r="G537" s="81">
        <f t="shared" si="16"/>
        <v>7.7300000000000003E-4</v>
      </c>
    </row>
    <row r="538" spans="1:7">
      <c r="A538" s="74" t="e">
        <f t="shared" si="17"/>
        <v>#REF!</v>
      </c>
      <c r="B538" s="60"/>
      <c r="C538" s="73">
        <v>1</v>
      </c>
      <c r="D538" s="73">
        <v>22</v>
      </c>
      <c r="E538" s="73">
        <v>18</v>
      </c>
      <c r="F538" s="79">
        <f>IF($C$9="south",'RAW PV WATTS'!D541,IF('PV Watts SLC'!$C$9="west",'RAW PV WATTS'!F541,-1))</f>
        <v>0</v>
      </c>
      <c r="G538" s="81">
        <f t="shared" si="16"/>
        <v>0</v>
      </c>
    </row>
    <row r="539" spans="1:7">
      <c r="A539" s="74" t="e">
        <f t="shared" si="17"/>
        <v>#REF!</v>
      </c>
      <c r="B539" s="60"/>
      <c r="C539" s="73">
        <v>1</v>
      </c>
      <c r="D539" s="73">
        <v>22</v>
      </c>
      <c r="E539" s="73">
        <v>19</v>
      </c>
      <c r="F539" s="79">
        <f>IF($C$9="south",'RAW PV WATTS'!D542,IF('PV Watts SLC'!$C$9="west",'RAW PV WATTS'!F542,-1))</f>
        <v>0</v>
      </c>
      <c r="G539" s="81">
        <f t="shared" si="16"/>
        <v>0</v>
      </c>
    </row>
    <row r="540" spans="1:7">
      <c r="A540" s="74" t="e">
        <f t="shared" si="17"/>
        <v>#REF!</v>
      </c>
      <c r="B540" s="60"/>
      <c r="C540" s="73">
        <v>1</v>
      </c>
      <c r="D540" s="73">
        <v>22</v>
      </c>
      <c r="E540" s="73">
        <v>20</v>
      </c>
      <c r="F540" s="79">
        <f>IF($C$9="south",'RAW PV WATTS'!D543,IF('PV Watts SLC'!$C$9="west",'RAW PV WATTS'!F543,-1))</f>
        <v>0</v>
      </c>
      <c r="G540" s="81">
        <f t="shared" si="16"/>
        <v>0</v>
      </c>
    </row>
    <row r="541" spans="1:7">
      <c r="A541" s="74" t="e">
        <f t="shared" si="17"/>
        <v>#REF!</v>
      </c>
      <c r="B541" s="60"/>
      <c r="C541" s="73">
        <v>1</v>
      </c>
      <c r="D541" s="73">
        <v>22</v>
      </c>
      <c r="E541" s="73">
        <v>21</v>
      </c>
      <c r="F541" s="79">
        <f>IF($C$9="south",'RAW PV WATTS'!D544,IF('PV Watts SLC'!$C$9="west",'RAW PV WATTS'!F544,-1))</f>
        <v>0</v>
      </c>
      <c r="G541" s="81">
        <f t="shared" si="16"/>
        <v>0</v>
      </c>
    </row>
    <row r="542" spans="1:7">
      <c r="A542" s="74" t="e">
        <f t="shared" si="17"/>
        <v>#REF!</v>
      </c>
      <c r="B542" s="60"/>
      <c r="C542" s="73">
        <v>1</v>
      </c>
      <c r="D542" s="73">
        <v>22</v>
      </c>
      <c r="E542" s="73">
        <v>22</v>
      </c>
      <c r="F542" s="79">
        <f>IF($C$9="south",'RAW PV WATTS'!D545,IF('PV Watts SLC'!$C$9="west",'RAW PV WATTS'!F545,-1))</f>
        <v>0</v>
      </c>
      <c r="G542" s="81">
        <f t="shared" si="16"/>
        <v>0</v>
      </c>
    </row>
    <row r="543" spans="1:7">
      <c r="A543" s="74" t="e">
        <f t="shared" si="17"/>
        <v>#REF!</v>
      </c>
      <c r="B543" s="60"/>
      <c r="C543" s="73">
        <v>1</v>
      </c>
      <c r="D543" s="73">
        <v>22</v>
      </c>
      <c r="E543" s="73">
        <v>23</v>
      </c>
      <c r="F543" s="79">
        <f>IF($C$9="south",'RAW PV WATTS'!D546,IF('PV Watts SLC'!$C$9="west",'RAW PV WATTS'!F546,-1))</f>
        <v>0</v>
      </c>
      <c r="G543" s="81">
        <f t="shared" si="16"/>
        <v>0</v>
      </c>
    </row>
    <row r="544" spans="1:7">
      <c r="A544" s="74" t="e">
        <f t="shared" si="17"/>
        <v>#REF!</v>
      </c>
      <c r="B544" s="60"/>
      <c r="C544" s="73">
        <v>1</v>
      </c>
      <c r="D544" s="73">
        <v>23</v>
      </c>
      <c r="E544" s="73">
        <v>0</v>
      </c>
      <c r="F544" s="79">
        <f>IF($C$9="south",'RAW PV WATTS'!D547,IF('PV Watts SLC'!$C$9="west",'RAW PV WATTS'!F547,-1))</f>
        <v>0</v>
      </c>
      <c r="G544" s="81">
        <f t="shared" si="16"/>
        <v>0</v>
      </c>
    </row>
    <row r="545" spans="1:7">
      <c r="A545" s="74" t="e">
        <f t="shared" si="17"/>
        <v>#REF!</v>
      </c>
      <c r="B545" s="60"/>
      <c r="C545" s="73">
        <v>1</v>
      </c>
      <c r="D545" s="73">
        <v>23</v>
      </c>
      <c r="E545" s="73">
        <v>1</v>
      </c>
      <c r="F545" s="79">
        <f>IF($C$9="south",'RAW PV WATTS'!D548,IF('PV Watts SLC'!$C$9="west",'RAW PV WATTS'!F548,-1))</f>
        <v>0</v>
      </c>
      <c r="G545" s="81">
        <f t="shared" si="16"/>
        <v>0</v>
      </c>
    </row>
    <row r="546" spans="1:7">
      <c r="A546" s="74" t="e">
        <f t="shared" si="17"/>
        <v>#REF!</v>
      </c>
      <c r="B546" s="60"/>
      <c r="C546" s="73">
        <v>1</v>
      </c>
      <c r="D546" s="73">
        <v>23</v>
      </c>
      <c r="E546" s="73">
        <v>2</v>
      </c>
      <c r="F546" s="79">
        <f>IF($C$9="south",'RAW PV WATTS'!D549,IF('PV Watts SLC'!$C$9="west",'RAW PV WATTS'!F549,-1))</f>
        <v>0</v>
      </c>
      <c r="G546" s="81">
        <f t="shared" si="16"/>
        <v>0</v>
      </c>
    </row>
    <row r="547" spans="1:7">
      <c r="A547" s="74" t="e">
        <f t="shared" si="17"/>
        <v>#REF!</v>
      </c>
      <c r="B547" s="60"/>
      <c r="C547" s="73">
        <v>1</v>
      </c>
      <c r="D547" s="73">
        <v>23</v>
      </c>
      <c r="E547" s="73">
        <v>3</v>
      </c>
      <c r="F547" s="79">
        <f>IF($C$9="south",'RAW PV WATTS'!D550,IF('PV Watts SLC'!$C$9="west",'RAW PV WATTS'!F550,-1))</f>
        <v>0</v>
      </c>
      <c r="G547" s="81">
        <f t="shared" si="16"/>
        <v>0</v>
      </c>
    </row>
    <row r="548" spans="1:7">
      <c r="A548" s="74" t="e">
        <f t="shared" si="17"/>
        <v>#REF!</v>
      </c>
      <c r="B548" s="60"/>
      <c r="C548" s="73">
        <v>1</v>
      </c>
      <c r="D548" s="73">
        <v>23</v>
      </c>
      <c r="E548" s="73">
        <v>4</v>
      </c>
      <c r="F548" s="79">
        <f>IF($C$9="south",'RAW PV WATTS'!D551,IF('PV Watts SLC'!$C$9="west",'RAW PV WATTS'!F551,-1))</f>
        <v>0</v>
      </c>
      <c r="G548" s="81">
        <f t="shared" si="16"/>
        <v>0</v>
      </c>
    </row>
    <row r="549" spans="1:7">
      <c r="A549" s="74" t="e">
        <f t="shared" si="17"/>
        <v>#REF!</v>
      </c>
      <c r="B549" s="60"/>
      <c r="C549" s="73">
        <v>1</v>
      </c>
      <c r="D549" s="73">
        <v>23</v>
      </c>
      <c r="E549" s="73">
        <v>5</v>
      </c>
      <c r="F549" s="79">
        <f>IF($C$9="south",'RAW PV WATTS'!D552,IF('PV Watts SLC'!$C$9="west",'RAW PV WATTS'!F552,-1))</f>
        <v>0</v>
      </c>
      <c r="G549" s="81">
        <f t="shared" si="16"/>
        <v>0</v>
      </c>
    </row>
    <row r="550" spans="1:7">
      <c r="A550" s="74" t="e">
        <f t="shared" si="17"/>
        <v>#REF!</v>
      </c>
      <c r="B550" s="60"/>
      <c r="C550" s="73">
        <v>1</v>
      </c>
      <c r="D550" s="73">
        <v>23</v>
      </c>
      <c r="E550" s="73">
        <v>6</v>
      </c>
      <c r="F550" s="79">
        <f>IF($C$9="south",'RAW PV WATTS'!D553,IF('PV Watts SLC'!$C$9="west",'RAW PV WATTS'!F553,-1))</f>
        <v>0</v>
      </c>
      <c r="G550" s="81">
        <f t="shared" si="16"/>
        <v>0</v>
      </c>
    </row>
    <row r="551" spans="1:7">
      <c r="A551" s="74" t="e">
        <f t="shared" si="17"/>
        <v>#REF!</v>
      </c>
      <c r="B551" s="60"/>
      <c r="C551" s="73">
        <v>1</v>
      </c>
      <c r="D551" s="73">
        <v>23</v>
      </c>
      <c r="E551" s="73">
        <v>7</v>
      </c>
      <c r="F551" s="79">
        <f>IF($C$9="south",'RAW PV WATTS'!D554,IF('PV Watts SLC'!$C$9="west",'RAW PV WATTS'!F554,-1))</f>
        <v>0</v>
      </c>
      <c r="G551" s="81">
        <f t="shared" si="16"/>
        <v>0</v>
      </c>
    </row>
    <row r="552" spans="1:7">
      <c r="A552" s="74" t="e">
        <f t="shared" si="17"/>
        <v>#REF!</v>
      </c>
      <c r="B552" s="60"/>
      <c r="C552" s="73">
        <v>1</v>
      </c>
      <c r="D552" s="73">
        <v>23</v>
      </c>
      <c r="E552" s="73">
        <v>8</v>
      </c>
      <c r="F552" s="79">
        <f>IF($C$9="south",'RAW PV WATTS'!D555,IF('PV Watts SLC'!$C$9="west",'RAW PV WATTS'!F555,-1))</f>
        <v>14.166</v>
      </c>
      <c r="G552" s="81">
        <f t="shared" si="16"/>
        <v>1.4166E-2</v>
      </c>
    </row>
    <row r="553" spans="1:7">
      <c r="A553" s="74" t="e">
        <f t="shared" si="17"/>
        <v>#REF!</v>
      </c>
      <c r="B553" s="60"/>
      <c r="C553" s="73">
        <v>1</v>
      </c>
      <c r="D553" s="73">
        <v>23</v>
      </c>
      <c r="E553" s="73">
        <v>9</v>
      </c>
      <c r="F553" s="79">
        <f>IF($C$9="south",'RAW PV WATTS'!D556,IF('PV Watts SLC'!$C$9="west",'RAW PV WATTS'!F556,-1))</f>
        <v>46.545999999999999</v>
      </c>
      <c r="G553" s="81">
        <f t="shared" si="16"/>
        <v>4.6545999999999997E-2</v>
      </c>
    </row>
    <row r="554" spans="1:7">
      <c r="A554" s="74" t="e">
        <f t="shared" si="17"/>
        <v>#REF!</v>
      </c>
      <c r="B554" s="60"/>
      <c r="C554" s="73">
        <v>1</v>
      </c>
      <c r="D554" s="73">
        <v>23</v>
      </c>
      <c r="E554" s="73">
        <v>10</v>
      </c>
      <c r="F554" s="79">
        <f>IF($C$9="south",'RAW PV WATTS'!D557,IF('PV Watts SLC'!$C$9="west",'RAW PV WATTS'!F557,-1))</f>
        <v>85.87</v>
      </c>
      <c r="G554" s="81">
        <f t="shared" si="16"/>
        <v>8.5870000000000002E-2</v>
      </c>
    </row>
    <row r="555" spans="1:7">
      <c r="A555" s="74" t="e">
        <f t="shared" si="17"/>
        <v>#REF!</v>
      </c>
      <c r="B555" s="60"/>
      <c r="C555" s="73">
        <v>1</v>
      </c>
      <c r="D555" s="73">
        <v>23</v>
      </c>
      <c r="E555" s="73">
        <v>11</v>
      </c>
      <c r="F555" s="79">
        <f>IF($C$9="south",'RAW PV WATTS'!D558,IF('PV Watts SLC'!$C$9="west",'RAW PV WATTS'!F558,-1))</f>
        <v>154.98599999999999</v>
      </c>
      <c r="G555" s="81">
        <f t="shared" si="16"/>
        <v>0.15498599999999998</v>
      </c>
    </row>
    <row r="556" spans="1:7">
      <c r="A556" s="74" t="e">
        <f t="shared" si="17"/>
        <v>#REF!</v>
      </c>
      <c r="B556" s="60"/>
      <c r="C556" s="73">
        <v>1</v>
      </c>
      <c r="D556" s="73">
        <v>23</v>
      </c>
      <c r="E556" s="73">
        <v>12</v>
      </c>
      <c r="F556" s="79">
        <f>IF($C$9="south",'RAW PV WATTS'!D559,IF('PV Watts SLC'!$C$9="west",'RAW PV WATTS'!F559,-1))</f>
        <v>287.48399999999998</v>
      </c>
      <c r="G556" s="81">
        <f t="shared" si="16"/>
        <v>0.28748399999999996</v>
      </c>
    </row>
    <row r="557" spans="1:7">
      <c r="A557" s="74" t="e">
        <f t="shared" si="17"/>
        <v>#REF!</v>
      </c>
      <c r="B557" s="60"/>
      <c r="C557" s="73">
        <v>1</v>
      </c>
      <c r="D557" s="73">
        <v>23</v>
      </c>
      <c r="E557" s="73">
        <v>13</v>
      </c>
      <c r="F557" s="79">
        <f>IF($C$9="south",'RAW PV WATTS'!D560,IF('PV Watts SLC'!$C$9="west",'RAW PV WATTS'!F560,-1))</f>
        <v>334.524</v>
      </c>
      <c r="G557" s="81">
        <f t="shared" si="16"/>
        <v>0.33452399999999999</v>
      </c>
    </row>
    <row r="558" spans="1:7">
      <c r="A558" s="74" t="e">
        <f t="shared" si="17"/>
        <v>#REF!</v>
      </c>
      <c r="B558" s="60"/>
      <c r="C558" s="73">
        <v>1</v>
      </c>
      <c r="D558" s="73">
        <v>23</v>
      </c>
      <c r="E558" s="73">
        <v>14</v>
      </c>
      <c r="F558" s="79">
        <f>IF($C$9="south",'RAW PV WATTS'!D561,IF('PV Watts SLC'!$C$9="west",'RAW PV WATTS'!F561,-1))</f>
        <v>396.44</v>
      </c>
      <c r="G558" s="81">
        <f t="shared" si="16"/>
        <v>0.39644000000000001</v>
      </c>
    </row>
    <row r="559" spans="1:7">
      <c r="A559" s="74" t="e">
        <f t="shared" si="17"/>
        <v>#REF!</v>
      </c>
      <c r="B559" s="60"/>
      <c r="C559" s="73">
        <v>1</v>
      </c>
      <c r="D559" s="73">
        <v>23</v>
      </c>
      <c r="E559" s="73">
        <v>15</v>
      </c>
      <c r="F559" s="79">
        <f>IF($C$9="south",'RAW PV WATTS'!D562,IF('PV Watts SLC'!$C$9="west",'RAW PV WATTS'!F562,-1))</f>
        <v>263.98</v>
      </c>
      <c r="G559" s="81">
        <f t="shared" si="16"/>
        <v>0.26397999999999999</v>
      </c>
    </row>
    <row r="560" spans="1:7">
      <c r="A560" s="74" t="e">
        <f t="shared" si="17"/>
        <v>#REF!</v>
      </c>
      <c r="B560" s="60"/>
      <c r="C560" s="73">
        <v>1</v>
      </c>
      <c r="D560" s="73">
        <v>23</v>
      </c>
      <c r="E560" s="73">
        <v>16</v>
      </c>
      <c r="F560" s="79">
        <f>IF($C$9="south",'RAW PV WATTS'!D563,IF('PV Watts SLC'!$C$9="west",'RAW PV WATTS'!F563,-1))</f>
        <v>29.562000000000001</v>
      </c>
      <c r="G560" s="81">
        <f t="shared" si="16"/>
        <v>2.9562000000000001E-2</v>
      </c>
    </row>
    <row r="561" spans="1:7">
      <c r="A561" s="74" t="e">
        <f t="shared" si="17"/>
        <v>#REF!</v>
      </c>
      <c r="B561" s="60"/>
      <c r="C561" s="73">
        <v>1</v>
      </c>
      <c r="D561" s="73">
        <v>23</v>
      </c>
      <c r="E561" s="73">
        <v>17</v>
      </c>
      <c r="F561" s="79">
        <f>IF($C$9="south",'RAW PV WATTS'!D564,IF('PV Watts SLC'!$C$9="west",'RAW PV WATTS'!F564,-1))</f>
        <v>1.4810000000000001</v>
      </c>
      <c r="G561" s="81">
        <f t="shared" si="16"/>
        <v>1.4810000000000001E-3</v>
      </c>
    </row>
    <row r="562" spans="1:7">
      <c r="A562" s="74" t="e">
        <f t="shared" si="17"/>
        <v>#REF!</v>
      </c>
      <c r="B562" s="60"/>
      <c r="C562" s="73">
        <v>1</v>
      </c>
      <c r="D562" s="73">
        <v>23</v>
      </c>
      <c r="E562" s="73">
        <v>18</v>
      </c>
      <c r="F562" s="79">
        <f>IF($C$9="south",'RAW PV WATTS'!D565,IF('PV Watts SLC'!$C$9="west",'RAW PV WATTS'!F565,-1))</f>
        <v>0</v>
      </c>
      <c r="G562" s="81">
        <f t="shared" si="16"/>
        <v>0</v>
      </c>
    </row>
    <row r="563" spans="1:7">
      <c r="A563" s="74" t="e">
        <f t="shared" si="17"/>
        <v>#REF!</v>
      </c>
      <c r="B563" s="60"/>
      <c r="C563" s="73">
        <v>1</v>
      </c>
      <c r="D563" s="73">
        <v>23</v>
      </c>
      <c r="E563" s="73">
        <v>19</v>
      </c>
      <c r="F563" s="79">
        <f>IF($C$9="south",'RAW PV WATTS'!D566,IF('PV Watts SLC'!$C$9="west",'RAW PV WATTS'!F566,-1))</f>
        <v>0</v>
      </c>
      <c r="G563" s="81">
        <f t="shared" si="16"/>
        <v>0</v>
      </c>
    </row>
    <row r="564" spans="1:7">
      <c r="A564" s="74" t="e">
        <f t="shared" si="17"/>
        <v>#REF!</v>
      </c>
      <c r="B564" s="60"/>
      <c r="C564" s="73">
        <v>1</v>
      </c>
      <c r="D564" s="73">
        <v>23</v>
      </c>
      <c r="E564" s="73">
        <v>20</v>
      </c>
      <c r="F564" s="79">
        <f>IF($C$9="south",'RAW PV WATTS'!D567,IF('PV Watts SLC'!$C$9="west",'RAW PV WATTS'!F567,-1))</f>
        <v>0</v>
      </c>
      <c r="G564" s="81">
        <f t="shared" si="16"/>
        <v>0</v>
      </c>
    </row>
    <row r="565" spans="1:7">
      <c r="A565" s="74" t="e">
        <f t="shared" si="17"/>
        <v>#REF!</v>
      </c>
      <c r="B565" s="60"/>
      <c r="C565" s="73">
        <v>1</v>
      </c>
      <c r="D565" s="73">
        <v>23</v>
      </c>
      <c r="E565" s="73">
        <v>21</v>
      </c>
      <c r="F565" s="79">
        <f>IF($C$9="south",'RAW PV WATTS'!D568,IF('PV Watts SLC'!$C$9="west",'RAW PV WATTS'!F568,-1))</f>
        <v>0</v>
      </c>
      <c r="G565" s="81">
        <f t="shared" si="16"/>
        <v>0</v>
      </c>
    </row>
    <row r="566" spans="1:7">
      <c r="A566" s="74" t="e">
        <f t="shared" si="17"/>
        <v>#REF!</v>
      </c>
      <c r="B566" s="60"/>
      <c r="C566" s="73">
        <v>1</v>
      </c>
      <c r="D566" s="73">
        <v>23</v>
      </c>
      <c r="E566" s="73">
        <v>22</v>
      </c>
      <c r="F566" s="79">
        <f>IF($C$9="south",'RAW PV WATTS'!D569,IF('PV Watts SLC'!$C$9="west",'RAW PV WATTS'!F569,-1))</f>
        <v>0</v>
      </c>
      <c r="G566" s="81">
        <f t="shared" si="16"/>
        <v>0</v>
      </c>
    </row>
    <row r="567" spans="1:7">
      <c r="A567" s="74" t="e">
        <f t="shared" si="17"/>
        <v>#REF!</v>
      </c>
      <c r="B567" s="60"/>
      <c r="C567" s="73">
        <v>1</v>
      </c>
      <c r="D567" s="73">
        <v>23</v>
      </c>
      <c r="E567" s="73">
        <v>23</v>
      </c>
      <c r="F567" s="79">
        <f>IF($C$9="south",'RAW PV WATTS'!D570,IF('PV Watts SLC'!$C$9="west",'RAW PV WATTS'!F570,-1))</f>
        <v>0</v>
      </c>
      <c r="G567" s="81">
        <f t="shared" si="16"/>
        <v>0</v>
      </c>
    </row>
    <row r="568" spans="1:7">
      <c r="A568" s="74" t="e">
        <f t="shared" si="17"/>
        <v>#REF!</v>
      </c>
      <c r="B568" s="60"/>
      <c r="C568" s="73">
        <v>1</v>
      </c>
      <c r="D568" s="73">
        <v>24</v>
      </c>
      <c r="E568" s="73">
        <v>0</v>
      </c>
      <c r="F568" s="79">
        <f>IF($C$9="south",'RAW PV WATTS'!D571,IF('PV Watts SLC'!$C$9="west",'RAW PV WATTS'!F571,-1))</f>
        <v>0</v>
      </c>
      <c r="G568" s="81">
        <f t="shared" si="16"/>
        <v>0</v>
      </c>
    </row>
    <row r="569" spans="1:7">
      <c r="A569" s="74" t="e">
        <f t="shared" si="17"/>
        <v>#REF!</v>
      </c>
      <c r="B569" s="60"/>
      <c r="C569" s="73">
        <v>1</v>
      </c>
      <c r="D569" s="73">
        <v>24</v>
      </c>
      <c r="E569" s="73">
        <v>1</v>
      </c>
      <c r="F569" s="79">
        <f>IF($C$9="south",'RAW PV WATTS'!D572,IF('PV Watts SLC'!$C$9="west",'RAW PV WATTS'!F572,-1))</f>
        <v>0</v>
      </c>
      <c r="G569" s="81">
        <f t="shared" si="16"/>
        <v>0</v>
      </c>
    </row>
    <row r="570" spans="1:7">
      <c r="A570" s="74" t="e">
        <f t="shared" si="17"/>
        <v>#REF!</v>
      </c>
      <c r="B570" s="60"/>
      <c r="C570" s="73">
        <v>1</v>
      </c>
      <c r="D570" s="73">
        <v>24</v>
      </c>
      <c r="E570" s="73">
        <v>2</v>
      </c>
      <c r="F570" s="79">
        <f>IF($C$9="south",'RAW PV WATTS'!D573,IF('PV Watts SLC'!$C$9="west",'RAW PV WATTS'!F573,-1))</f>
        <v>0</v>
      </c>
      <c r="G570" s="81">
        <f t="shared" si="16"/>
        <v>0</v>
      </c>
    </row>
    <row r="571" spans="1:7">
      <c r="A571" s="74" t="e">
        <f t="shared" si="17"/>
        <v>#REF!</v>
      </c>
      <c r="B571" s="60"/>
      <c r="C571" s="73">
        <v>1</v>
      </c>
      <c r="D571" s="73">
        <v>24</v>
      </c>
      <c r="E571" s="73">
        <v>3</v>
      </c>
      <c r="F571" s="79">
        <f>IF($C$9="south",'RAW PV WATTS'!D574,IF('PV Watts SLC'!$C$9="west",'RAW PV WATTS'!F574,-1))</f>
        <v>0</v>
      </c>
      <c r="G571" s="81">
        <f t="shared" si="16"/>
        <v>0</v>
      </c>
    </row>
    <row r="572" spans="1:7">
      <c r="A572" s="74" t="e">
        <f t="shared" si="17"/>
        <v>#REF!</v>
      </c>
      <c r="B572" s="60"/>
      <c r="C572" s="73">
        <v>1</v>
      </c>
      <c r="D572" s="73">
        <v>24</v>
      </c>
      <c r="E572" s="73">
        <v>4</v>
      </c>
      <c r="F572" s="79">
        <f>IF($C$9="south",'RAW PV WATTS'!D575,IF('PV Watts SLC'!$C$9="west",'RAW PV WATTS'!F575,-1))</f>
        <v>0</v>
      </c>
      <c r="G572" s="81">
        <f t="shared" si="16"/>
        <v>0</v>
      </c>
    </row>
    <row r="573" spans="1:7">
      <c r="A573" s="74" t="e">
        <f t="shared" si="17"/>
        <v>#REF!</v>
      </c>
      <c r="B573" s="60"/>
      <c r="C573" s="73">
        <v>1</v>
      </c>
      <c r="D573" s="73">
        <v>24</v>
      </c>
      <c r="E573" s="73">
        <v>5</v>
      </c>
      <c r="F573" s="79">
        <f>IF($C$9="south",'RAW PV WATTS'!D576,IF('PV Watts SLC'!$C$9="west",'RAW PV WATTS'!F576,-1))</f>
        <v>0</v>
      </c>
      <c r="G573" s="81">
        <f t="shared" si="16"/>
        <v>0</v>
      </c>
    </row>
    <row r="574" spans="1:7">
      <c r="A574" s="74" t="e">
        <f t="shared" si="17"/>
        <v>#REF!</v>
      </c>
      <c r="B574" s="60"/>
      <c r="C574" s="73">
        <v>1</v>
      </c>
      <c r="D574" s="73">
        <v>24</v>
      </c>
      <c r="E574" s="73">
        <v>6</v>
      </c>
      <c r="F574" s="79">
        <f>IF($C$9="south",'RAW PV WATTS'!D577,IF('PV Watts SLC'!$C$9="west",'RAW PV WATTS'!F577,-1))</f>
        <v>0</v>
      </c>
      <c r="G574" s="81">
        <f t="shared" si="16"/>
        <v>0</v>
      </c>
    </row>
    <row r="575" spans="1:7">
      <c r="A575" s="74" t="e">
        <f t="shared" si="17"/>
        <v>#REF!</v>
      </c>
      <c r="B575" s="60"/>
      <c r="C575" s="73">
        <v>1</v>
      </c>
      <c r="D575" s="73">
        <v>24</v>
      </c>
      <c r="E575" s="73">
        <v>7</v>
      </c>
      <c r="F575" s="79">
        <f>IF($C$9="south",'RAW PV WATTS'!D578,IF('PV Watts SLC'!$C$9="west",'RAW PV WATTS'!F578,-1))</f>
        <v>0</v>
      </c>
      <c r="G575" s="81">
        <f t="shared" si="16"/>
        <v>0</v>
      </c>
    </row>
    <row r="576" spans="1:7">
      <c r="A576" s="74" t="e">
        <f t="shared" si="17"/>
        <v>#REF!</v>
      </c>
      <c r="B576" s="60"/>
      <c r="C576" s="73">
        <v>1</v>
      </c>
      <c r="D576" s="73">
        <v>24</v>
      </c>
      <c r="E576" s="73">
        <v>8</v>
      </c>
      <c r="F576" s="79">
        <f>IF($C$9="south",'RAW PV WATTS'!D579,IF('PV Watts SLC'!$C$9="west",'RAW PV WATTS'!F579,-1))</f>
        <v>21.417999999999999</v>
      </c>
      <c r="G576" s="81">
        <f t="shared" si="16"/>
        <v>2.1418E-2</v>
      </c>
    </row>
    <row r="577" spans="1:7">
      <c r="A577" s="74" t="e">
        <f t="shared" si="17"/>
        <v>#REF!</v>
      </c>
      <c r="B577" s="60"/>
      <c r="C577" s="73">
        <v>1</v>
      </c>
      <c r="D577" s="73">
        <v>24</v>
      </c>
      <c r="E577" s="73">
        <v>9</v>
      </c>
      <c r="F577" s="79">
        <f>IF($C$9="south",'RAW PV WATTS'!D580,IF('PV Watts SLC'!$C$9="west",'RAW PV WATTS'!F580,-1))</f>
        <v>386.83300000000003</v>
      </c>
      <c r="G577" s="81">
        <f t="shared" si="16"/>
        <v>0.38683300000000004</v>
      </c>
    </row>
    <row r="578" spans="1:7">
      <c r="A578" s="74" t="e">
        <f t="shared" si="17"/>
        <v>#REF!</v>
      </c>
      <c r="B578" s="60"/>
      <c r="C578" s="73">
        <v>1</v>
      </c>
      <c r="D578" s="73">
        <v>24</v>
      </c>
      <c r="E578" s="73">
        <v>10</v>
      </c>
      <c r="F578" s="79">
        <f>IF($C$9="south",'RAW PV WATTS'!D581,IF('PV Watts SLC'!$C$9="west",'RAW PV WATTS'!F581,-1))</f>
        <v>532.45100000000002</v>
      </c>
      <c r="G578" s="81">
        <f t="shared" si="16"/>
        <v>0.53245100000000001</v>
      </c>
    </row>
    <row r="579" spans="1:7">
      <c r="A579" s="74" t="e">
        <f t="shared" si="17"/>
        <v>#REF!</v>
      </c>
      <c r="B579" s="60"/>
      <c r="C579" s="73">
        <v>1</v>
      </c>
      <c r="D579" s="73">
        <v>24</v>
      </c>
      <c r="E579" s="73">
        <v>11</v>
      </c>
      <c r="F579" s="79">
        <f>IF($C$9="south",'RAW PV WATTS'!D582,IF('PV Watts SLC'!$C$9="west",'RAW PV WATTS'!F582,-1))</f>
        <v>601.75900000000001</v>
      </c>
      <c r="G579" s="81">
        <f t="shared" si="16"/>
        <v>0.60175900000000004</v>
      </c>
    </row>
    <row r="580" spans="1:7">
      <c r="A580" s="74" t="e">
        <f t="shared" si="17"/>
        <v>#REF!</v>
      </c>
      <c r="B580" s="60"/>
      <c r="C580" s="73">
        <v>1</v>
      </c>
      <c r="D580" s="73">
        <v>24</v>
      </c>
      <c r="E580" s="73">
        <v>12</v>
      </c>
      <c r="F580" s="79">
        <f>IF($C$9="south",'RAW PV WATTS'!D583,IF('PV Watts SLC'!$C$9="west",'RAW PV WATTS'!F583,-1))</f>
        <v>690.79899999999998</v>
      </c>
      <c r="G580" s="81">
        <f t="shared" si="16"/>
        <v>0.69079899999999994</v>
      </c>
    </row>
    <row r="581" spans="1:7">
      <c r="A581" s="74" t="e">
        <f t="shared" si="17"/>
        <v>#REF!</v>
      </c>
      <c r="B581" s="60"/>
      <c r="C581" s="73">
        <v>1</v>
      </c>
      <c r="D581" s="73">
        <v>24</v>
      </c>
      <c r="E581" s="73">
        <v>13</v>
      </c>
      <c r="F581" s="79">
        <f>IF($C$9="south",'RAW PV WATTS'!D584,IF('PV Watts SLC'!$C$9="west",'RAW PV WATTS'!F584,-1))</f>
        <v>658.94899999999996</v>
      </c>
      <c r="G581" s="81">
        <f t="shared" si="16"/>
        <v>0.65894900000000001</v>
      </c>
    </row>
    <row r="582" spans="1:7">
      <c r="A582" s="74" t="e">
        <f t="shared" si="17"/>
        <v>#REF!</v>
      </c>
      <c r="B582" s="60"/>
      <c r="C582" s="73">
        <v>1</v>
      </c>
      <c r="D582" s="73">
        <v>24</v>
      </c>
      <c r="E582" s="73">
        <v>14</v>
      </c>
      <c r="F582" s="79">
        <f>IF($C$9="south",'RAW PV WATTS'!D585,IF('PV Watts SLC'!$C$9="west",'RAW PV WATTS'!F585,-1))</f>
        <v>523.36400000000003</v>
      </c>
      <c r="G582" s="81">
        <f t="shared" si="16"/>
        <v>0.52336400000000005</v>
      </c>
    </row>
    <row r="583" spans="1:7">
      <c r="A583" s="74" t="e">
        <f t="shared" si="17"/>
        <v>#REF!</v>
      </c>
      <c r="B583" s="60"/>
      <c r="C583" s="73">
        <v>1</v>
      </c>
      <c r="D583" s="73">
        <v>24</v>
      </c>
      <c r="E583" s="73">
        <v>15</v>
      </c>
      <c r="F583" s="79">
        <f>IF($C$9="south",'RAW PV WATTS'!D586,IF('PV Watts SLC'!$C$9="west",'RAW PV WATTS'!F586,-1))</f>
        <v>365.21899999999999</v>
      </c>
      <c r="G583" s="81">
        <f t="shared" si="16"/>
        <v>0.36521900000000002</v>
      </c>
    </row>
    <row r="584" spans="1:7">
      <c r="A584" s="74" t="e">
        <f t="shared" si="17"/>
        <v>#REF!</v>
      </c>
      <c r="B584" s="60"/>
      <c r="C584" s="73">
        <v>1</v>
      </c>
      <c r="D584" s="73">
        <v>24</v>
      </c>
      <c r="E584" s="73">
        <v>16</v>
      </c>
      <c r="F584" s="79">
        <f>IF($C$9="south",'RAW PV WATTS'!D587,IF('PV Watts SLC'!$C$9="west",'RAW PV WATTS'!F587,-1))</f>
        <v>134.25</v>
      </c>
      <c r="G584" s="81">
        <f t="shared" si="16"/>
        <v>0.13425000000000001</v>
      </c>
    </row>
    <row r="585" spans="1:7">
      <c r="A585" s="74" t="e">
        <f t="shared" si="17"/>
        <v>#REF!</v>
      </c>
      <c r="B585" s="60"/>
      <c r="C585" s="73">
        <v>1</v>
      </c>
      <c r="D585" s="73">
        <v>24</v>
      </c>
      <c r="E585" s="73">
        <v>17</v>
      </c>
      <c r="F585" s="79">
        <f>IF($C$9="south",'RAW PV WATTS'!D588,IF('PV Watts SLC'!$C$9="west",'RAW PV WATTS'!F588,-1))</f>
        <v>0.51800000000000002</v>
      </c>
      <c r="G585" s="81">
        <f t="shared" si="16"/>
        <v>5.1800000000000001E-4</v>
      </c>
    </row>
    <row r="586" spans="1:7">
      <c r="A586" s="74" t="e">
        <f t="shared" si="17"/>
        <v>#REF!</v>
      </c>
      <c r="B586" s="60"/>
      <c r="C586" s="73">
        <v>1</v>
      </c>
      <c r="D586" s="73">
        <v>24</v>
      </c>
      <c r="E586" s="73">
        <v>18</v>
      </c>
      <c r="F586" s="79">
        <f>IF($C$9="south",'RAW PV WATTS'!D589,IF('PV Watts SLC'!$C$9="west",'RAW PV WATTS'!F589,-1))</f>
        <v>0</v>
      </c>
      <c r="G586" s="81">
        <f t="shared" si="16"/>
        <v>0</v>
      </c>
    </row>
    <row r="587" spans="1:7">
      <c r="A587" s="74" t="e">
        <f t="shared" si="17"/>
        <v>#REF!</v>
      </c>
      <c r="B587" s="60"/>
      <c r="C587" s="73">
        <v>1</v>
      </c>
      <c r="D587" s="73">
        <v>24</v>
      </c>
      <c r="E587" s="73">
        <v>19</v>
      </c>
      <c r="F587" s="79">
        <f>IF($C$9="south",'RAW PV WATTS'!D590,IF('PV Watts SLC'!$C$9="west",'RAW PV WATTS'!F590,-1))</f>
        <v>0</v>
      </c>
      <c r="G587" s="81">
        <f t="shared" si="16"/>
        <v>0</v>
      </c>
    </row>
    <row r="588" spans="1:7">
      <c r="A588" s="74" t="e">
        <f t="shared" si="17"/>
        <v>#REF!</v>
      </c>
      <c r="B588" s="60"/>
      <c r="C588" s="73">
        <v>1</v>
      </c>
      <c r="D588" s="73">
        <v>24</v>
      </c>
      <c r="E588" s="73">
        <v>20</v>
      </c>
      <c r="F588" s="79">
        <f>IF($C$9="south",'RAW PV WATTS'!D591,IF('PV Watts SLC'!$C$9="west",'RAW PV WATTS'!F591,-1))</f>
        <v>0</v>
      </c>
      <c r="G588" s="81">
        <f t="shared" si="16"/>
        <v>0</v>
      </c>
    </row>
    <row r="589" spans="1:7">
      <c r="A589" s="74" t="e">
        <f t="shared" si="17"/>
        <v>#REF!</v>
      </c>
      <c r="B589" s="60"/>
      <c r="C589" s="73">
        <v>1</v>
      </c>
      <c r="D589" s="73">
        <v>24</v>
      </c>
      <c r="E589" s="73">
        <v>21</v>
      </c>
      <c r="F589" s="79">
        <f>IF($C$9="south",'RAW PV WATTS'!D592,IF('PV Watts SLC'!$C$9="west",'RAW PV WATTS'!F592,-1))</f>
        <v>0</v>
      </c>
      <c r="G589" s="81">
        <f t="shared" si="16"/>
        <v>0</v>
      </c>
    </row>
    <row r="590" spans="1:7">
      <c r="A590" s="74" t="e">
        <f t="shared" si="17"/>
        <v>#REF!</v>
      </c>
      <c r="B590" s="60"/>
      <c r="C590" s="73">
        <v>1</v>
      </c>
      <c r="D590" s="73">
        <v>24</v>
      </c>
      <c r="E590" s="73">
        <v>22</v>
      </c>
      <c r="F590" s="79">
        <f>IF($C$9="south",'RAW PV WATTS'!D593,IF('PV Watts SLC'!$C$9="west",'RAW PV WATTS'!F593,-1))</f>
        <v>0</v>
      </c>
      <c r="G590" s="81">
        <f t="shared" si="16"/>
        <v>0</v>
      </c>
    </row>
    <row r="591" spans="1:7">
      <c r="A591" s="74" t="e">
        <f t="shared" si="17"/>
        <v>#REF!</v>
      </c>
      <c r="B591" s="60"/>
      <c r="C591" s="73">
        <v>1</v>
      </c>
      <c r="D591" s="73">
        <v>24</v>
      </c>
      <c r="E591" s="73">
        <v>23</v>
      </c>
      <c r="F591" s="79">
        <f>IF($C$9="south",'RAW PV WATTS'!D594,IF('PV Watts SLC'!$C$9="west",'RAW PV WATTS'!F594,-1))</f>
        <v>0</v>
      </c>
      <c r="G591" s="81">
        <f t="shared" si="16"/>
        <v>0</v>
      </c>
    </row>
    <row r="592" spans="1:7">
      <c r="A592" s="74" t="e">
        <f t="shared" si="17"/>
        <v>#REF!</v>
      </c>
      <c r="B592" s="60"/>
      <c r="C592" s="73">
        <v>1</v>
      </c>
      <c r="D592" s="73">
        <v>25</v>
      </c>
      <c r="E592" s="73">
        <v>0</v>
      </c>
      <c r="F592" s="79">
        <f>IF($C$9="south",'RAW PV WATTS'!D595,IF('PV Watts SLC'!$C$9="west",'RAW PV WATTS'!F595,-1))</f>
        <v>0</v>
      </c>
      <c r="G592" s="81">
        <f t="shared" si="16"/>
        <v>0</v>
      </c>
    </row>
    <row r="593" spans="1:7">
      <c r="A593" s="74" t="e">
        <f t="shared" si="17"/>
        <v>#REF!</v>
      </c>
      <c r="B593" s="60"/>
      <c r="C593" s="73">
        <v>1</v>
      </c>
      <c r="D593" s="73">
        <v>25</v>
      </c>
      <c r="E593" s="73">
        <v>1</v>
      </c>
      <c r="F593" s="79">
        <f>IF($C$9="south",'RAW PV WATTS'!D596,IF('PV Watts SLC'!$C$9="west",'RAW PV WATTS'!F596,-1))</f>
        <v>0</v>
      </c>
      <c r="G593" s="81">
        <f t="shared" ref="G593:G656" si="18">F593/1000</f>
        <v>0</v>
      </c>
    </row>
    <row r="594" spans="1:7">
      <c r="A594" s="74" t="e">
        <f t="shared" ref="A594:A657" si="19">1/24+A593</f>
        <v>#REF!</v>
      </c>
      <c r="B594" s="60"/>
      <c r="C594" s="73">
        <v>1</v>
      </c>
      <c r="D594" s="73">
        <v>25</v>
      </c>
      <c r="E594" s="73">
        <v>2</v>
      </c>
      <c r="F594" s="79">
        <f>IF($C$9="south",'RAW PV WATTS'!D597,IF('PV Watts SLC'!$C$9="west",'RAW PV WATTS'!F597,-1))</f>
        <v>0</v>
      </c>
      <c r="G594" s="81">
        <f t="shared" si="18"/>
        <v>0</v>
      </c>
    </row>
    <row r="595" spans="1:7">
      <c r="A595" s="74" t="e">
        <f t="shared" si="19"/>
        <v>#REF!</v>
      </c>
      <c r="B595" s="60"/>
      <c r="C595" s="73">
        <v>1</v>
      </c>
      <c r="D595" s="73">
        <v>25</v>
      </c>
      <c r="E595" s="73">
        <v>3</v>
      </c>
      <c r="F595" s="79">
        <f>IF($C$9="south",'RAW PV WATTS'!D598,IF('PV Watts SLC'!$C$9="west",'RAW PV WATTS'!F598,-1))</f>
        <v>0</v>
      </c>
      <c r="G595" s="81">
        <f t="shared" si="18"/>
        <v>0</v>
      </c>
    </row>
    <row r="596" spans="1:7">
      <c r="A596" s="74" t="e">
        <f t="shared" si="19"/>
        <v>#REF!</v>
      </c>
      <c r="B596" s="60"/>
      <c r="C596" s="73">
        <v>1</v>
      </c>
      <c r="D596" s="73">
        <v>25</v>
      </c>
      <c r="E596" s="73">
        <v>4</v>
      </c>
      <c r="F596" s="79">
        <f>IF($C$9="south",'RAW PV WATTS'!D599,IF('PV Watts SLC'!$C$9="west",'RAW PV WATTS'!F599,-1))</f>
        <v>0</v>
      </c>
      <c r="G596" s="81">
        <f t="shared" si="18"/>
        <v>0</v>
      </c>
    </row>
    <row r="597" spans="1:7">
      <c r="A597" s="74" t="e">
        <f t="shared" si="19"/>
        <v>#REF!</v>
      </c>
      <c r="B597" s="60"/>
      <c r="C597" s="73">
        <v>1</v>
      </c>
      <c r="D597" s="73">
        <v>25</v>
      </c>
      <c r="E597" s="73">
        <v>5</v>
      </c>
      <c r="F597" s="79">
        <f>IF($C$9="south",'RAW PV WATTS'!D600,IF('PV Watts SLC'!$C$9="west",'RAW PV WATTS'!F600,-1))</f>
        <v>0</v>
      </c>
      <c r="G597" s="81">
        <f t="shared" si="18"/>
        <v>0</v>
      </c>
    </row>
    <row r="598" spans="1:7">
      <c r="A598" s="74" t="e">
        <f t="shared" si="19"/>
        <v>#REF!</v>
      </c>
      <c r="B598" s="60"/>
      <c r="C598" s="73">
        <v>1</v>
      </c>
      <c r="D598" s="73">
        <v>25</v>
      </c>
      <c r="E598" s="73">
        <v>6</v>
      </c>
      <c r="F598" s="79">
        <f>IF($C$9="south",'RAW PV WATTS'!D601,IF('PV Watts SLC'!$C$9="west",'RAW PV WATTS'!F601,-1))</f>
        <v>0</v>
      </c>
      <c r="G598" s="81">
        <f t="shared" si="18"/>
        <v>0</v>
      </c>
    </row>
    <row r="599" spans="1:7">
      <c r="A599" s="74" t="e">
        <f t="shared" si="19"/>
        <v>#REF!</v>
      </c>
      <c r="B599" s="60"/>
      <c r="C599" s="73">
        <v>1</v>
      </c>
      <c r="D599" s="73">
        <v>25</v>
      </c>
      <c r="E599" s="73">
        <v>7</v>
      </c>
      <c r="F599" s="79">
        <f>IF($C$9="south",'RAW PV WATTS'!D602,IF('PV Watts SLC'!$C$9="west",'RAW PV WATTS'!F602,-1))</f>
        <v>0</v>
      </c>
      <c r="G599" s="81">
        <f t="shared" si="18"/>
        <v>0</v>
      </c>
    </row>
    <row r="600" spans="1:7">
      <c r="A600" s="74" t="e">
        <f t="shared" si="19"/>
        <v>#REF!</v>
      </c>
      <c r="B600" s="60"/>
      <c r="C600" s="73">
        <v>1</v>
      </c>
      <c r="D600" s="73">
        <v>25</v>
      </c>
      <c r="E600" s="73">
        <v>8</v>
      </c>
      <c r="F600" s="79">
        <f>IF($C$9="south",'RAW PV WATTS'!D603,IF('PV Watts SLC'!$C$9="west",'RAW PV WATTS'!F603,-1))</f>
        <v>64.156000000000006</v>
      </c>
      <c r="G600" s="81">
        <f t="shared" si="18"/>
        <v>6.4156000000000005E-2</v>
      </c>
    </row>
    <row r="601" spans="1:7">
      <c r="A601" s="74" t="e">
        <f t="shared" si="19"/>
        <v>#REF!</v>
      </c>
      <c r="B601" s="60"/>
      <c r="C601" s="73">
        <v>1</v>
      </c>
      <c r="D601" s="73">
        <v>25</v>
      </c>
      <c r="E601" s="73">
        <v>9</v>
      </c>
      <c r="F601" s="79">
        <f>IF($C$9="south",'RAW PV WATTS'!D604,IF('PV Watts SLC'!$C$9="west",'RAW PV WATTS'!F604,-1))</f>
        <v>185.00399999999999</v>
      </c>
      <c r="G601" s="81">
        <f t="shared" si="18"/>
        <v>0.185004</v>
      </c>
    </row>
    <row r="602" spans="1:7">
      <c r="A602" s="74" t="e">
        <f t="shared" si="19"/>
        <v>#REF!</v>
      </c>
      <c r="B602" s="60"/>
      <c r="C602" s="73">
        <v>1</v>
      </c>
      <c r="D602" s="73">
        <v>25</v>
      </c>
      <c r="E602" s="73">
        <v>10</v>
      </c>
      <c r="F602" s="79">
        <f>IF($C$9="south",'RAW PV WATTS'!D605,IF('PV Watts SLC'!$C$9="west",'RAW PV WATTS'!F605,-1))</f>
        <v>309.64600000000002</v>
      </c>
      <c r="G602" s="81">
        <f t="shared" si="18"/>
        <v>0.30964600000000003</v>
      </c>
    </row>
    <row r="603" spans="1:7">
      <c r="A603" s="74" t="e">
        <f t="shared" si="19"/>
        <v>#REF!</v>
      </c>
      <c r="B603" s="60"/>
      <c r="C603" s="73">
        <v>1</v>
      </c>
      <c r="D603" s="73">
        <v>25</v>
      </c>
      <c r="E603" s="73">
        <v>11</v>
      </c>
      <c r="F603" s="79">
        <f>IF($C$9="south",'RAW PV WATTS'!D606,IF('PV Watts SLC'!$C$9="west",'RAW PV WATTS'!F606,-1))</f>
        <v>482.23200000000003</v>
      </c>
      <c r="G603" s="81">
        <f t="shared" si="18"/>
        <v>0.48223200000000005</v>
      </c>
    </row>
    <row r="604" spans="1:7">
      <c r="A604" s="74" t="e">
        <f t="shared" si="19"/>
        <v>#REF!</v>
      </c>
      <c r="B604" s="60"/>
      <c r="C604" s="73">
        <v>1</v>
      </c>
      <c r="D604" s="73">
        <v>25</v>
      </c>
      <c r="E604" s="73">
        <v>12</v>
      </c>
      <c r="F604" s="79">
        <f>IF($C$9="south",'RAW PV WATTS'!D607,IF('PV Watts SLC'!$C$9="west",'RAW PV WATTS'!F607,-1))</f>
        <v>396.661</v>
      </c>
      <c r="G604" s="81">
        <f t="shared" si="18"/>
        <v>0.39666099999999999</v>
      </c>
    </row>
    <row r="605" spans="1:7">
      <c r="A605" s="74" t="e">
        <f t="shared" si="19"/>
        <v>#REF!</v>
      </c>
      <c r="B605" s="60"/>
      <c r="C605" s="73">
        <v>1</v>
      </c>
      <c r="D605" s="73">
        <v>25</v>
      </c>
      <c r="E605" s="73">
        <v>13</v>
      </c>
      <c r="F605" s="79">
        <f>IF($C$9="south",'RAW PV WATTS'!D608,IF('PV Watts SLC'!$C$9="west",'RAW PV WATTS'!F608,-1))</f>
        <v>164.11099999999999</v>
      </c>
      <c r="G605" s="81">
        <f t="shared" si="18"/>
        <v>0.16411099999999998</v>
      </c>
    </row>
    <row r="606" spans="1:7">
      <c r="A606" s="74" t="e">
        <f t="shared" si="19"/>
        <v>#REF!</v>
      </c>
      <c r="B606" s="60"/>
      <c r="C606" s="73">
        <v>1</v>
      </c>
      <c r="D606" s="73">
        <v>25</v>
      </c>
      <c r="E606" s="73">
        <v>14</v>
      </c>
      <c r="F606" s="79">
        <f>IF($C$9="south",'RAW PV WATTS'!D609,IF('PV Watts SLC'!$C$9="west",'RAW PV WATTS'!F609,-1))</f>
        <v>209.78100000000001</v>
      </c>
      <c r="G606" s="81">
        <f t="shared" si="18"/>
        <v>0.209781</v>
      </c>
    </row>
    <row r="607" spans="1:7">
      <c r="A607" s="74" t="e">
        <f t="shared" si="19"/>
        <v>#REF!</v>
      </c>
      <c r="B607" s="60"/>
      <c r="C607" s="73">
        <v>1</v>
      </c>
      <c r="D607" s="73">
        <v>25</v>
      </c>
      <c r="E607" s="73">
        <v>15</v>
      </c>
      <c r="F607" s="79">
        <f>IF($C$9="south",'RAW PV WATTS'!D610,IF('PV Watts SLC'!$C$9="west",'RAW PV WATTS'!F610,-1))</f>
        <v>126.628</v>
      </c>
      <c r="G607" s="81">
        <f t="shared" si="18"/>
        <v>0.12662799999999999</v>
      </c>
    </row>
    <row r="608" spans="1:7">
      <c r="A608" s="74" t="e">
        <f t="shared" si="19"/>
        <v>#REF!</v>
      </c>
      <c r="B608" s="60"/>
      <c r="C608" s="73">
        <v>1</v>
      </c>
      <c r="D608" s="73">
        <v>25</v>
      </c>
      <c r="E608" s="73">
        <v>16</v>
      </c>
      <c r="F608" s="79">
        <f>IF($C$9="south",'RAW PV WATTS'!D611,IF('PV Watts SLC'!$C$9="west",'RAW PV WATTS'!F611,-1))</f>
        <v>124.76900000000001</v>
      </c>
      <c r="G608" s="81">
        <f t="shared" si="18"/>
        <v>0.124769</v>
      </c>
    </row>
    <row r="609" spans="1:7">
      <c r="A609" s="74" t="e">
        <f t="shared" si="19"/>
        <v>#REF!</v>
      </c>
      <c r="B609" s="60"/>
      <c r="C609" s="73">
        <v>1</v>
      </c>
      <c r="D609" s="73">
        <v>25</v>
      </c>
      <c r="E609" s="73">
        <v>17</v>
      </c>
      <c r="F609" s="79">
        <f>IF($C$9="south",'RAW PV WATTS'!D612,IF('PV Watts SLC'!$C$9="west",'RAW PV WATTS'!F612,-1))</f>
        <v>3.3889999999999998</v>
      </c>
      <c r="G609" s="81">
        <f t="shared" si="18"/>
        <v>3.3889999999999997E-3</v>
      </c>
    </row>
    <row r="610" spans="1:7">
      <c r="A610" s="74" t="e">
        <f t="shared" si="19"/>
        <v>#REF!</v>
      </c>
      <c r="B610" s="60"/>
      <c r="C610" s="73">
        <v>1</v>
      </c>
      <c r="D610" s="73">
        <v>25</v>
      </c>
      <c r="E610" s="73">
        <v>18</v>
      </c>
      <c r="F610" s="79">
        <f>IF($C$9="south",'RAW PV WATTS'!D613,IF('PV Watts SLC'!$C$9="west",'RAW PV WATTS'!F613,-1))</f>
        <v>0</v>
      </c>
      <c r="G610" s="81">
        <f t="shared" si="18"/>
        <v>0</v>
      </c>
    </row>
    <row r="611" spans="1:7">
      <c r="A611" s="74" t="e">
        <f t="shared" si="19"/>
        <v>#REF!</v>
      </c>
      <c r="B611" s="60"/>
      <c r="C611" s="73">
        <v>1</v>
      </c>
      <c r="D611" s="73">
        <v>25</v>
      </c>
      <c r="E611" s="73">
        <v>19</v>
      </c>
      <c r="F611" s="79">
        <f>IF($C$9="south",'RAW PV WATTS'!D614,IF('PV Watts SLC'!$C$9="west",'RAW PV WATTS'!F614,-1))</f>
        <v>0</v>
      </c>
      <c r="G611" s="81">
        <f t="shared" si="18"/>
        <v>0</v>
      </c>
    </row>
    <row r="612" spans="1:7">
      <c r="A612" s="74" t="e">
        <f t="shared" si="19"/>
        <v>#REF!</v>
      </c>
      <c r="B612" s="60"/>
      <c r="C612" s="73">
        <v>1</v>
      </c>
      <c r="D612" s="73">
        <v>25</v>
      </c>
      <c r="E612" s="73">
        <v>20</v>
      </c>
      <c r="F612" s="79">
        <f>IF($C$9="south",'RAW PV WATTS'!D615,IF('PV Watts SLC'!$C$9="west",'RAW PV WATTS'!F615,-1))</f>
        <v>0</v>
      </c>
      <c r="G612" s="81">
        <f t="shared" si="18"/>
        <v>0</v>
      </c>
    </row>
    <row r="613" spans="1:7">
      <c r="A613" s="74" t="e">
        <f t="shared" si="19"/>
        <v>#REF!</v>
      </c>
      <c r="B613" s="60"/>
      <c r="C613" s="73">
        <v>1</v>
      </c>
      <c r="D613" s="73">
        <v>25</v>
      </c>
      <c r="E613" s="73">
        <v>21</v>
      </c>
      <c r="F613" s="79">
        <f>IF($C$9="south",'RAW PV WATTS'!D616,IF('PV Watts SLC'!$C$9="west",'RAW PV WATTS'!F616,-1))</f>
        <v>0</v>
      </c>
      <c r="G613" s="81">
        <f t="shared" si="18"/>
        <v>0</v>
      </c>
    </row>
    <row r="614" spans="1:7">
      <c r="A614" s="74" t="e">
        <f t="shared" si="19"/>
        <v>#REF!</v>
      </c>
      <c r="B614" s="60"/>
      <c r="C614" s="73">
        <v>1</v>
      </c>
      <c r="D614" s="73">
        <v>25</v>
      </c>
      <c r="E614" s="73">
        <v>22</v>
      </c>
      <c r="F614" s="79">
        <f>IF($C$9="south",'RAW PV WATTS'!D617,IF('PV Watts SLC'!$C$9="west",'RAW PV WATTS'!F617,-1))</f>
        <v>0</v>
      </c>
      <c r="G614" s="81">
        <f t="shared" si="18"/>
        <v>0</v>
      </c>
    </row>
    <row r="615" spans="1:7">
      <c r="A615" s="74" t="e">
        <f t="shared" si="19"/>
        <v>#REF!</v>
      </c>
      <c r="B615" s="60"/>
      <c r="C615" s="73">
        <v>1</v>
      </c>
      <c r="D615" s="73">
        <v>25</v>
      </c>
      <c r="E615" s="73">
        <v>23</v>
      </c>
      <c r="F615" s="79">
        <f>IF($C$9="south",'RAW PV WATTS'!D618,IF('PV Watts SLC'!$C$9="west",'RAW PV WATTS'!F618,-1))</f>
        <v>0</v>
      </c>
      <c r="G615" s="81">
        <f t="shared" si="18"/>
        <v>0</v>
      </c>
    </row>
    <row r="616" spans="1:7">
      <c r="A616" s="74" t="e">
        <f t="shared" si="19"/>
        <v>#REF!</v>
      </c>
      <c r="B616" s="60"/>
      <c r="C616" s="73">
        <v>1</v>
      </c>
      <c r="D616" s="73">
        <v>26</v>
      </c>
      <c r="E616" s="73">
        <v>0</v>
      </c>
      <c r="F616" s="79">
        <f>IF($C$9="south",'RAW PV WATTS'!D619,IF('PV Watts SLC'!$C$9="west",'RAW PV WATTS'!F619,-1))</f>
        <v>0</v>
      </c>
      <c r="G616" s="81">
        <f t="shared" si="18"/>
        <v>0</v>
      </c>
    </row>
    <row r="617" spans="1:7">
      <c r="A617" s="74" t="e">
        <f t="shared" si="19"/>
        <v>#REF!</v>
      </c>
      <c r="B617" s="60"/>
      <c r="C617" s="73">
        <v>1</v>
      </c>
      <c r="D617" s="73">
        <v>26</v>
      </c>
      <c r="E617" s="73">
        <v>1</v>
      </c>
      <c r="F617" s="79">
        <f>IF($C$9="south",'RAW PV WATTS'!D620,IF('PV Watts SLC'!$C$9="west",'RAW PV WATTS'!F620,-1))</f>
        <v>0</v>
      </c>
      <c r="G617" s="81">
        <f t="shared" si="18"/>
        <v>0</v>
      </c>
    </row>
    <row r="618" spans="1:7">
      <c r="A618" s="74" t="e">
        <f t="shared" si="19"/>
        <v>#REF!</v>
      </c>
      <c r="B618" s="60"/>
      <c r="C618" s="73">
        <v>1</v>
      </c>
      <c r="D618" s="73">
        <v>26</v>
      </c>
      <c r="E618" s="73">
        <v>2</v>
      </c>
      <c r="F618" s="79">
        <f>IF($C$9="south",'RAW PV WATTS'!D621,IF('PV Watts SLC'!$C$9="west",'RAW PV WATTS'!F621,-1))</f>
        <v>0</v>
      </c>
      <c r="G618" s="81">
        <f t="shared" si="18"/>
        <v>0</v>
      </c>
    </row>
    <row r="619" spans="1:7">
      <c r="A619" s="74" t="e">
        <f t="shared" si="19"/>
        <v>#REF!</v>
      </c>
      <c r="B619" s="60"/>
      <c r="C619" s="73">
        <v>1</v>
      </c>
      <c r="D619" s="73">
        <v>26</v>
      </c>
      <c r="E619" s="73">
        <v>3</v>
      </c>
      <c r="F619" s="79">
        <f>IF($C$9="south",'RAW PV WATTS'!D622,IF('PV Watts SLC'!$C$9="west",'RAW PV WATTS'!F622,-1))</f>
        <v>0</v>
      </c>
      <c r="G619" s="81">
        <f t="shared" si="18"/>
        <v>0</v>
      </c>
    </row>
    <row r="620" spans="1:7">
      <c r="A620" s="74" t="e">
        <f t="shared" si="19"/>
        <v>#REF!</v>
      </c>
      <c r="B620" s="60"/>
      <c r="C620" s="73">
        <v>1</v>
      </c>
      <c r="D620" s="73">
        <v>26</v>
      </c>
      <c r="E620" s="73">
        <v>4</v>
      </c>
      <c r="F620" s="79">
        <f>IF($C$9="south",'RAW PV WATTS'!D623,IF('PV Watts SLC'!$C$9="west",'RAW PV WATTS'!F623,-1))</f>
        <v>0</v>
      </c>
      <c r="G620" s="81">
        <f t="shared" si="18"/>
        <v>0</v>
      </c>
    </row>
    <row r="621" spans="1:7">
      <c r="A621" s="74" t="e">
        <f t="shared" si="19"/>
        <v>#REF!</v>
      </c>
      <c r="B621" s="60"/>
      <c r="C621" s="73">
        <v>1</v>
      </c>
      <c r="D621" s="73">
        <v>26</v>
      </c>
      <c r="E621" s="73">
        <v>5</v>
      </c>
      <c r="F621" s="79">
        <f>IF($C$9="south",'RAW PV WATTS'!D624,IF('PV Watts SLC'!$C$9="west",'RAW PV WATTS'!F624,-1))</f>
        <v>0</v>
      </c>
      <c r="G621" s="81">
        <f t="shared" si="18"/>
        <v>0</v>
      </c>
    </row>
    <row r="622" spans="1:7">
      <c r="A622" s="74" t="e">
        <f t="shared" si="19"/>
        <v>#REF!</v>
      </c>
      <c r="B622" s="60"/>
      <c r="C622" s="73">
        <v>1</v>
      </c>
      <c r="D622" s="73">
        <v>26</v>
      </c>
      <c r="E622" s="73">
        <v>6</v>
      </c>
      <c r="F622" s="79">
        <f>IF($C$9="south",'RAW PV WATTS'!D625,IF('PV Watts SLC'!$C$9="west",'RAW PV WATTS'!F625,-1))</f>
        <v>0</v>
      </c>
      <c r="G622" s="81">
        <f t="shared" si="18"/>
        <v>0</v>
      </c>
    </row>
    <row r="623" spans="1:7">
      <c r="A623" s="74" t="e">
        <f t="shared" si="19"/>
        <v>#REF!</v>
      </c>
      <c r="B623" s="60"/>
      <c r="C623" s="73">
        <v>1</v>
      </c>
      <c r="D623" s="73">
        <v>26</v>
      </c>
      <c r="E623" s="73">
        <v>7</v>
      </c>
      <c r="F623" s="79">
        <f>IF($C$9="south",'RAW PV WATTS'!D626,IF('PV Watts SLC'!$C$9="west",'RAW PV WATTS'!F626,-1))</f>
        <v>0</v>
      </c>
      <c r="G623" s="81">
        <f t="shared" si="18"/>
        <v>0</v>
      </c>
    </row>
    <row r="624" spans="1:7">
      <c r="A624" s="74" t="e">
        <f t="shared" si="19"/>
        <v>#REF!</v>
      </c>
      <c r="B624" s="60"/>
      <c r="C624" s="73">
        <v>1</v>
      </c>
      <c r="D624" s="73">
        <v>26</v>
      </c>
      <c r="E624" s="73">
        <v>8</v>
      </c>
      <c r="F624" s="79">
        <f>IF($C$9="south",'RAW PV WATTS'!D627,IF('PV Watts SLC'!$C$9="west",'RAW PV WATTS'!F627,-1))</f>
        <v>26.79</v>
      </c>
      <c r="G624" s="81">
        <f t="shared" si="18"/>
        <v>2.6789999999999998E-2</v>
      </c>
    </row>
    <row r="625" spans="1:7">
      <c r="A625" s="74" t="e">
        <f t="shared" si="19"/>
        <v>#REF!</v>
      </c>
      <c r="B625" s="60"/>
      <c r="C625" s="73">
        <v>1</v>
      </c>
      <c r="D625" s="73">
        <v>26</v>
      </c>
      <c r="E625" s="73">
        <v>9</v>
      </c>
      <c r="F625" s="79">
        <f>IF($C$9="south",'RAW PV WATTS'!D628,IF('PV Watts SLC'!$C$9="west",'RAW PV WATTS'!F628,-1))</f>
        <v>106.866</v>
      </c>
      <c r="G625" s="81">
        <f t="shared" si="18"/>
        <v>0.106866</v>
      </c>
    </row>
    <row r="626" spans="1:7">
      <c r="A626" s="74" t="e">
        <f t="shared" si="19"/>
        <v>#REF!</v>
      </c>
      <c r="B626" s="60"/>
      <c r="C626" s="73">
        <v>1</v>
      </c>
      <c r="D626" s="73">
        <v>26</v>
      </c>
      <c r="E626" s="73">
        <v>10</v>
      </c>
      <c r="F626" s="79">
        <f>IF($C$9="south",'RAW PV WATTS'!D629,IF('PV Watts SLC'!$C$9="west",'RAW PV WATTS'!F629,-1))</f>
        <v>425.40699999999998</v>
      </c>
      <c r="G626" s="81">
        <f t="shared" si="18"/>
        <v>0.42540699999999998</v>
      </c>
    </row>
    <row r="627" spans="1:7">
      <c r="A627" s="74" t="e">
        <f t="shared" si="19"/>
        <v>#REF!</v>
      </c>
      <c r="B627" s="60"/>
      <c r="C627" s="73">
        <v>1</v>
      </c>
      <c r="D627" s="73">
        <v>26</v>
      </c>
      <c r="E627" s="73">
        <v>11</v>
      </c>
      <c r="F627" s="79">
        <f>IF($C$9="south",'RAW PV WATTS'!D630,IF('PV Watts SLC'!$C$9="west",'RAW PV WATTS'!F630,-1))</f>
        <v>125.504</v>
      </c>
      <c r="G627" s="81">
        <f t="shared" si="18"/>
        <v>0.125504</v>
      </c>
    </row>
    <row r="628" spans="1:7">
      <c r="A628" s="74" t="e">
        <f t="shared" si="19"/>
        <v>#REF!</v>
      </c>
      <c r="B628" s="60"/>
      <c r="C628" s="73">
        <v>1</v>
      </c>
      <c r="D628" s="73">
        <v>26</v>
      </c>
      <c r="E628" s="73">
        <v>12</v>
      </c>
      <c r="F628" s="79">
        <f>IF($C$9="south",'RAW PV WATTS'!D631,IF('PV Watts SLC'!$C$9="west",'RAW PV WATTS'!F631,-1))</f>
        <v>114.313</v>
      </c>
      <c r="G628" s="81">
        <f t="shared" si="18"/>
        <v>0.114313</v>
      </c>
    </row>
    <row r="629" spans="1:7">
      <c r="A629" s="74" t="e">
        <f t="shared" si="19"/>
        <v>#REF!</v>
      </c>
      <c r="B629" s="60"/>
      <c r="C629" s="73">
        <v>1</v>
      </c>
      <c r="D629" s="73">
        <v>26</v>
      </c>
      <c r="E629" s="73">
        <v>13</v>
      </c>
      <c r="F629" s="79">
        <f>IF($C$9="south",'RAW PV WATTS'!D632,IF('PV Watts SLC'!$C$9="west",'RAW PV WATTS'!F632,-1))</f>
        <v>191.517</v>
      </c>
      <c r="G629" s="81">
        <f t="shared" si="18"/>
        <v>0.19151699999999999</v>
      </c>
    </row>
    <row r="630" spans="1:7">
      <c r="A630" s="74" t="e">
        <f t="shared" si="19"/>
        <v>#REF!</v>
      </c>
      <c r="B630" s="60"/>
      <c r="C630" s="73">
        <v>1</v>
      </c>
      <c r="D630" s="73">
        <v>26</v>
      </c>
      <c r="E630" s="73">
        <v>14</v>
      </c>
      <c r="F630" s="79">
        <f>IF($C$9="south",'RAW PV WATTS'!D633,IF('PV Watts SLC'!$C$9="west",'RAW PV WATTS'!F633,-1))</f>
        <v>167.233</v>
      </c>
      <c r="G630" s="81">
        <f t="shared" si="18"/>
        <v>0.16723299999999999</v>
      </c>
    </row>
    <row r="631" spans="1:7">
      <c r="A631" s="74" t="e">
        <f t="shared" si="19"/>
        <v>#REF!</v>
      </c>
      <c r="B631" s="60"/>
      <c r="C631" s="73">
        <v>1</v>
      </c>
      <c r="D631" s="73">
        <v>26</v>
      </c>
      <c r="E631" s="73">
        <v>15</v>
      </c>
      <c r="F631" s="79">
        <f>IF($C$9="south",'RAW PV WATTS'!D634,IF('PV Watts SLC'!$C$9="west",'RAW PV WATTS'!F634,-1))</f>
        <v>103.286</v>
      </c>
      <c r="G631" s="81">
        <f t="shared" si="18"/>
        <v>0.103286</v>
      </c>
    </row>
    <row r="632" spans="1:7">
      <c r="A632" s="74" t="e">
        <f t="shared" si="19"/>
        <v>#REF!</v>
      </c>
      <c r="B632" s="60"/>
      <c r="C632" s="73">
        <v>1</v>
      </c>
      <c r="D632" s="73">
        <v>26</v>
      </c>
      <c r="E632" s="73">
        <v>16</v>
      </c>
      <c r="F632" s="79">
        <f>IF($C$9="south",'RAW PV WATTS'!D635,IF('PV Watts SLC'!$C$9="west",'RAW PV WATTS'!F635,-1))</f>
        <v>33.048999999999999</v>
      </c>
      <c r="G632" s="81">
        <f t="shared" si="18"/>
        <v>3.3049000000000002E-2</v>
      </c>
    </row>
    <row r="633" spans="1:7">
      <c r="A633" s="74" t="e">
        <f t="shared" si="19"/>
        <v>#REF!</v>
      </c>
      <c r="B633" s="60"/>
      <c r="C633" s="73">
        <v>1</v>
      </c>
      <c r="D633" s="73">
        <v>26</v>
      </c>
      <c r="E633" s="73">
        <v>17</v>
      </c>
      <c r="F633" s="79">
        <f>IF($C$9="south",'RAW PV WATTS'!D636,IF('PV Watts SLC'!$C$9="west",'RAW PV WATTS'!F636,-1))</f>
        <v>0.70599999999999996</v>
      </c>
      <c r="G633" s="81">
        <f t="shared" si="18"/>
        <v>7.0599999999999992E-4</v>
      </c>
    </row>
    <row r="634" spans="1:7">
      <c r="A634" s="74" t="e">
        <f t="shared" si="19"/>
        <v>#REF!</v>
      </c>
      <c r="B634" s="60"/>
      <c r="C634" s="73">
        <v>1</v>
      </c>
      <c r="D634" s="73">
        <v>26</v>
      </c>
      <c r="E634" s="73">
        <v>18</v>
      </c>
      <c r="F634" s="79">
        <f>IF($C$9="south",'RAW PV WATTS'!D637,IF('PV Watts SLC'!$C$9="west",'RAW PV WATTS'!F637,-1))</f>
        <v>0</v>
      </c>
      <c r="G634" s="81">
        <f t="shared" si="18"/>
        <v>0</v>
      </c>
    </row>
    <row r="635" spans="1:7">
      <c r="A635" s="74" t="e">
        <f t="shared" si="19"/>
        <v>#REF!</v>
      </c>
      <c r="B635" s="60"/>
      <c r="C635" s="73">
        <v>1</v>
      </c>
      <c r="D635" s="73">
        <v>26</v>
      </c>
      <c r="E635" s="73">
        <v>19</v>
      </c>
      <c r="F635" s="79">
        <f>IF($C$9="south",'RAW PV WATTS'!D638,IF('PV Watts SLC'!$C$9="west",'RAW PV WATTS'!F638,-1))</f>
        <v>0</v>
      </c>
      <c r="G635" s="81">
        <f t="shared" si="18"/>
        <v>0</v>
      </c>
    </row>
    <row r="636" spans="1:7">
      <c r="A636" s="74" t="e">
        <f t="shared" si="19"/>
        <v>#REF!</v>
      </c>
      <c r="B636" s="60"/>
      <c r="C636" s="73">
        <v>1</v>
      </c>
      <c r="D636" s="73">
        <v>26</v>
      </c>
      <c r="E636" s="73">
        <v>20</v>
      </c>
      <c r="F636" s="79">
        <f>IF($C$9="south",'RAW PV WATTS'!D639,IF('PV Watts SLC'!$C$9="west",'RAW PV WATTS'!F639,-1))</f>
        <v>0</v>
      </c>
      <c r="G636" s="81">
        <f t="shared" si="18"/>
        <v>0</v>
      </c>
    </row>
    <row r="637" spans="1:7">
      <c r="A637" s="74" t="e">
        <f t="shared" si="19"/>
        <v>#REF!</v>
      </c>
      <c r="B637" s="60"/>
      <c r="C637" s="73">
        <v>1</v>
      </c>
      <c r="D637" s="73">
        <v>26</v>
      </c>
      <c r="E637" s="73">
        <v>21</v>
      </c>
      <c r="F637" s="79">
        <f>IF($C$9="south",'RAW PV WATTS'!D640,IF('PV Watts SLC'!$C$9="west",'RAW PV WATTS'!F640,-1))</f>
        <v>0</v>
      </c>
      <c r="G637" s="81">
        <f t="shared" si="18"/>
        <v>0</v>
      </c>
    </row>
    <row r="638" spans="1:7">
      <c r="A638" s="74" t="e">
        <f t="shared" si="19"/>
        <v>#REF!</v>
      </c>
      <c r="B638" s="60"/>
      <c r="C638" s="73">
        <v>1</v>
      </c>
      <c r="D638" s="73">
        <v>26</v>
      </c>
      <c r="E638" s="73">
        <v>22</v>
      </c>
      <c r="F638" s="79">
        <f>IF($C$9="south",'RAW PV WATTS'!D641,IF('PV Watts SLC'!$C$9="west",'RAW PV WATTS'!F641,-1))</f>
        <v>0</v>
      </c>
      <c r="G638" s="81">
        <f t="shared" si="18"/>
        <v>0</v>
      </c>
    </row>
    <row r="639" spans="1:7">
      <c r="A639" s="74" t="e">
        <f t="shared" si="19"/>
        <v>#REF!</v>
      </c>
      <c r="B639" s="60"/>
      <c r="C639" s="73">
        <v>1</v>
      </c>
      <c r="D639" s="73">
        <v>26</v>
      </c>
      <c r="E639" s="73">
        <v>23</v>
      </c>
      <c r="F639" s="79">
        <f>IF($C$9="south",'RAW PV WATTS'!D642,IF('PV Watts SLC'!$C$9="west",'RAW PV WATTS'!F642,-1))</f>
        <v>0</v>
      </c>
      <c r="G639" s="81">
        <f t="shared" si="18"/>
        <v>0</v>
      </c>
    </row>
    <row r="640" spans="1:7">
      <c r="A640" s="74" t="e">
        <f t="shared" si="19"/>
        <v>#REF!</v>
      </c>
      <c r="B640" s="60"/>
      <c r="C640" s="73">
        <v>1</v>
      </c>
      <c r="D640" s="73">
        <v>27</v>
      </c>
      <c r="E640" s="73">
        <v>0</v>
      </c>
      <c r="F640" s="79">
        <f>IF($C$9="south",'RAW PV WATTS'!D643,IF('PV Watts SLC'!$C$9="west",'RAW PV WATTS'!F643,-1))</f>
        <v>0</v>
      </c>
      <c r="G640" s="81">
        <f t="shared" si="18"/>
        <v>0</v>
      </c>
    </row>
    <row r="641" spans="1:7">
      <c r="A641" s="74" t="e">
        <f t="shared" si="19"/>
        <v>#REF!</v>
      </c>
      <c r="B641" s="60"/>
      <c r="C641" s="73">
        <v>1</v>
      </c>
      <c r="D641" s="73">
        <v>27</v>
      </c>
      <c r="E641" s="73">
        <v>1</v>
      </c>
      <c r="F641" s="79">
        <f>IF($C$9="south",'RAW PV WATTS'!D644,IF('PV Watts SLC'!$C$9="west",'RAW PV WATTS'!F644,-1))</f>
        <v>0</v>
      </c>
      <c r="G641" s="81">
        <f t="shared" si="18"/>
        <v>0</v>
      </c>
    </row>
    <row r="642" spans="1:7">
      <c r="A642" s="74" t="e">
        <f t="shared" si="19"/>
        <v>#REF!</v>
      </c>
      <c r="B642" s="60"/>
      <c r="C642" s="73">
        <v>1</v>
      </c>
      <c r="D642" s="73">
        <v>27</v>
      </c>
      <c r="E642" s="73">
        <v>2</v>
      </c>
      <c r="F642" s="79">
        <f>IF($C$9="south",'RAW PV WATTS'!D645,IF('PV Watts SLC'!$C$9="west",'RAW PV WATTS'!F645,-1))</f>
        <v>0</v>
      </c>
      <c r="G642" s="81">
        <f t="shared" si="18"/>
        <v>0</v>
      </c>
    </row>
    <row r="643" spans="1:7">
      <c r="A643" s="74" t="e">
        <f t="shared" si="19"/>
        <v>#REF!</v>
      </c>
      <c r="B643" s="60"/>
      <c r="C643" s="73">
        <v>1</v>
      </c>
      <c r="D643" s="73">
        <v>27</v>
      </c>
      <c r="E643" s="73">
        <v>3</v>
      </c>
      <c r="F643" s="79">
        <f>IF($C$9="south",'RAW PV WATTS'!D646,IF('PV Watts SLC'!$C$9="west",'RAW PV WATTS'!F646,-1))</f>
        <v>0</v>
      </c>
      <c r="G643" s="81">
        <f t="shared" si="18"/>
        <v>0</v>
      </c>
    </row>
    <row r="644" spans="1:7">
      <c r="A644" s="74" t="e">
        <f t="shared" si="19"/>
        <v>#REF!</v>
      </c>
      <c r="B644" s="60"/>
      <c r="C644" s="73">
        <v>1</v>
      </c>
      <c r="D644" s="73">
        <v>27</v>
      </c>
      <c r="E644" s="73">
        <v>4</v>
      </c>
      <c r="F644" s="79">
        <f>IF($C$9="south",'RAW PV WATTS'!D647,IF('PV Watts SLC'!$C$9="west",'RAW PV WATTS'!F647,-1))</f>
        <v>0</v>
      </c>
      <c r="G644" s="81">
        <f t="shared" si="18"/>
        <v>0</v>
      </c>
    </row>
    <row r="645" spans="1:7">
      <c r="A645" s="74" t="e">
        <f t="shared" si="19"/>
        <v>#REF!</v>
      </c>
      <c r="B645" s="60"/>
      <c r="C645" s="73">
        <v>1</v>
      </c>
      <c r="D645" s="73">
        <v>27</v>
      </c>
      <c r="E645" s="73">
        <v>5</v>
      </c>
      <c r="F645" s="79">
        <f>IF($C$9="south",'RAW PV WATTS'!D648,IF('PV Watts SLC'!$C$9="west",'RAW PV WATTS'!F648,-1))</f>
        <v>0</v>
      </c>
      <c r="G645" s="81">
        <f t="shared" si="18"/>
        <v>0</v>
      </c>
    </row>
    <row r="646" spans="1:7">
      <c r="A646" s="74" t="e">
        <f t="shared" si="19"/>
        <v>#REF!</v>
      </c>
      <c r="B646" s="60"/>
      <c r="C646" s="73">
        <v>1</v>
      </c>
      <c r="D646" s="73">
        <v>27</v>
      </c>
      <c r="E646" s="73">
        <v>6</v>
      </c>
      <c r="F646" s="79">
        <f>IF($C$9="south",'RAW PV WATTS'!D649,IF('PV Watts SLC'!$C$9="west",'RAW PV WATTS'!F649,-1))</f>
        <v>0</v>
      </c>
      <c r="G646" s="81">
        <f t="shared" si="18"/>
        <v>0</v>
      </c>
    </row>
    <row r="647" spans="1:7">
      <c r="A647" s="74" t="e">
        <f t="shared" si="19"/>
        <v>#REF!</v>
      </c>
      <c r="B647" s="60"/>
      <c r="C647" s="73">
        <v>1</v>
      </c>
      <c r="D647" s="73">
        <v>27</v>
      </c>
      <c r="E647" s="73">
        <v>7</v>
      </c>
      <c r="F647" s="79">
        <f>IF($C$9="south",'RAW PV WATTS'!D650,IF('PV Watts SLC'!$C$9="west",'RAW PV WATTS'!F650,-1))</f>
        <v>0</v>
      </c>
      <c r="G647" s="81">
        <f t="shared" si="18"/>
        <v>0</v>
      </c>
    </row>
    <row r="648" spans="1:7">
      <c r="A648" s="74" t="e">
        <f t="shared" si="19"/>
        <v>#REF!</v>
      </c>
      <c r="B648" s="60"/>
      <c r="C648" s="73">
        <v>1</v>
      </c>
      <c r="D648" s="73">
        <v>27</v>
      </c>
      <c r="E648" s="73">
        <v>8</v>
      </c>
      <c r="F648" s="79">
        <f>IF($C$9="south",'RAW PV WATTS'!D651,IF('PV Watts SLC'!$C$9="west",'RAW PV WATTS'!F651,-1))</f>
        <v>166.12899999999999</v>
      </c>
      <c r="G648" s="81">
        <f t="shared" si="18"/>
        <v>0.166129</v>
      </c>
    </row>
    <row r="649" spans="1:7">
      <c r="A649" s="74" t="e">
        <f t="shared" si="19"/>
        <v>#REF!</v>
      </c>
      <c r="B649" s="60"/>
      <c r="C649" s="73">
        <v>1</v>
      </c>
      <c r="D649" s="73">
        <v>27</v>
      </c>
      <c r="E649" s="73">
        <v>9</v>
      </c>
      <c r="F649" s="79">
        <f>IF($C$9="south",'RAW PV WATTS'!D652,IF('PV Watts SLC'!$C$9="west",'RAW PV WATTS'!F652,-1))</f>
        <v>362.048</v>
      </c>
      <c r="G649" s="81">
        <f t="shared" si="18"/>
        <v>0.36204799999999998</v>
      </c>
    </row>
    <row r="650" spans="1:7">
      <c r="A650" s="74" t="e">
        <f t="shared" si="19"/>
        <v>#REF!</v>
      </c>
      <c r="B650" s="60"/>
      <c r="C650" s="73">
        <v>1</v>
      </c>
      <c r="D650" s="73">
        <v>27</v>
      </c>
      <c r="E650" s="73">
        <v>10</v>
      </c>
      <c r="F650" s="79">
        <f>IF($C$9="south",'RAW PV WATTS'!D653,IF('PV Watts SLC'!$C$9="west",'RAW PV WATTS'!F653,-1))</f>
        <v>300.90600000000001</v>
      </c>
      <c r="G650" s="81">
        <f t="shared" si="18"/>
        <v>0.30090600000000001</v>
      </c>
    </row>
    <row r="651" spans="1:7">
      <c r="A651" s="74" t="e">
        <f t="shared" si="19"/>
        <v>#REF!</v>
      </c>
      <c r="B651" s="60"/>
      <c r="C651" s="73">
        <v>1</v>
      </c>
      <c r="D651" s="73">
        <v>27</v>
      </c>
      <c r="E651" s="73">
        <v>11</v>
      </c>
      <c r="F651" s="79">
        <f>IF($C$9="south",'RAW PV WATTS'!D654,IF('PV Watts SLC'!$C$9="west",'RAW PV WATTS'!F654,-1))</f>
        <v>425.58300000000003</v>
      </c>
      <c r="G651" s="81">
        <f t="shared" si="18"/>
        <v>0.42558300000000004</v>
      </c>
    </row>
    <row r="652" spans="1:7">
      <c r="A652" s="74" t="e">
        <f t="shared" si="19"/>
        <v>#REF!</v>
      </c>
      <c r="B652" s="60"/>
      <c r="C652" s="73">
        <v>1</v>
      </c>
      <c r="D652" s="73">
        <v>27</v>
      </c>
      <c r="E652" s="73">
        <v>12</v>
      </c>
      <c r="F652" s="79">
        <f>IF($C$9="south",'RAW PV WATTS'!D655,IF('PV Watts SLC'!$C$9="west",'RAW PV WATTS'!F655,-1))</f>
        <v>388.91699999999997</v>
      </c>
      <c r="G652" s="81">
        <f t="shared" si="18"/>
        <v>0.38891699999999996</v>
      </c>
    </row>
    <row r="653" spans="1:7">
      <c r="A653" s="74" t="e">
        <f t="shared" si="19"/>
        <v>#REF!</v>
      </c>
      <c r="B653" s="60"/>
      <c r="C653" s="73">
        <v>1</v>
      </c>
      <c r="D653" s="73">
        <v>27</v>
      </c>
      <c r="E653" s="73">
        <v>13</v>
      </c>
      <c r="F653" s="79">
        <f>IF($C$9="south",'RAW PV WATTS'!D656,IF('PV Watts SLC'!$C$9="west",'RAW PV WATTS'!F656,-1))</f>
        <v>385.59</v>
      </c>
      <c r="G653" s="81">
        <f t="shared" si="18"/>
        <v>0.38558999999999999</v>
      </c>
    </row>
    <row r="654" spans="1:7">
      <c r="A654" s="74" t="e">
        <f t="shared" si="19"/>
        <v>#REF!</v>
      </c>
      <c r="B654" s="60"/>
      <c r="C654" s="73">
        <v>1</v>
      </c>
      <c r="D654" s="73">
        <v>27</v>
      </c>
      <c r="E654" s="73">
        <v>14</v>
      </c>
      <c r="F654" s="79">
        <f>IF($C$9="south",'RAW PV WATTS'!D657,IF('PV Watts SLC'!$C$9="west",'RAW PV WATTS'!F657,-1))</f>
        <v>513.70500000000004</v>
      </c>
      <c r="G654" s="81">
        <f t="shared" si="18"/>
        <v>0.51370500000000008</v>
      </c>
    </row>
    <row r="655" spans="1:7">
      <c r="A655" s="74" t="e">
        <f t="shared" si="19"/>
        <v>#REF!</v>
      </c>
      <c r="B655" s="60"/>
      <c r="C655" s="73">
        <v>1</v>
      </c>
      <c r="D655" s="73">
        <v>27</v>
      </c>
      <c r="E655" s="73">
        <v>15</v>
      </c>
      <c r="F655" s="79">
        <f>IF($C$9="south",'RAW PV WATTS'!D658,IF('PV Watts SLC'!$C$9="west",'RAW PV WATTS'!F658,-1))</f>
        <v>406.685</v>
      </c>
      <c r="G655" s="81">
        <f t="shared" si="18"/>
        <v>0.40668500000000002</v>
      </c>
    </row>
    <row r="656" spans="1:7">
      <c r="A656" s="74" t="e">
        <f t="shared" si="19"/>
        <v>#REF!</v>
      </c>
      <c r="B656" s="60"/>
      <c r="C656" s="73">
        <v>1</v>
      </c>
      <c r="D656" s="73">
        <v>27</v>
      </c>
      <c r="E656" s="73">
        <v>16</v>
      </c>
      <c r="F656" s="79">
        <f>IF($C$9="south",'RAW PV WATTS'!D659,IF('PV Watts SLC'!$C$9="west",'RAW PV WATTS'!F659,-1))</f>
        <v>144.39599999999999</v>
      </c>
      <c r="G656" s="81">
        <f t="shared" si="18"/>
        <v>0.144396</v>
      </c>
    </row>
    <row r="657" spans="1:7">
      <c r="A657" s="74" t="e">
        <f t="shared" si="19"/>
        <v>#REF!</v>
      </c>
      <c r="B657" s="60"/>
      <c r="C657" s="73">
        <v>1</v>
      </c>
      <c r="D657" s="73">
        <v>27</v>
      </c>
      <c r="E657" s="73">
        <v>17</v>
      </c>
      <c r="F657" s="79">
        <f>IF($C$9="south",'RAW PV WATTS'!D660,IF('PV Watts SLC'!$C$9="west",'RAW PV WATTS'!F660,-1))</f>
        <v>3.5219999999999998</v>
      </c>
      <c r="G657" s="81">
        <f t="shared" ref="G657:G720" si="20">F657/1000</f>
        <v>3.522E-3</v>
      </c>
    </row>
    <row r="658" spans="1:7">
      <c r="A658" s="74" t="e">
        <f t="shared" ref="A658:A721" si="21">1/24+A657</f>
        <v>#REF!</v>
      </c>
      <c r="B658" s="60"/>
      <c r="C658" s="73">
        <v>1</v>
      </c>
      <c r="D658" s="73">
        <v>27</v>
      </c>
      <c r="E658" s="73">
        <v>18</v>
      </c>
      <c r="F658" s="79">
        <f>IF($C$9="south",'RAW PV WATTS'!D661,IF('PV Watts SLC'!$C$9="west",'RAW PV WATTS'!F661,-1))</f>
        <v>0</v>
      </c>
      <c r="G658" s="81">
        <f t="shared" si="20"/>
        <v>0</v>
      </c>
    </row>
    <row r="659" spans="1:7">
      <c r="A659" s="74" t="e">
        <f t="shared" si="21"/>
        <v>#REF!</v>
      </c>
      <c r="B659" s="60"/>
      <c r="C659" s="73">
        <v>1</v>
      </c>
      <c r="D659" s="73">
        <v>27</v>
      </c>
      <c r="E659" s="73">
        <v>19</v>
      </c>
      <c r="F659" s="79">
        <f>IF($C$9="south",'RAW PV WATTS'!D662,IF('PV Watts SLC'!$C$9="west",'RAW PV WATTS'!F662,-1))</f>
        <v>0</v>
      </c>
      <c r="G659" s="81">
        <f t="shared" si="20"/>
        <v>0</v>
      </c>
    </row>
    <row r="660" spans="1:7">
      <c r="A660" s="74" t="e">
        <f t="shared" si="21"/>
        <v>#REF!</v>
      </c>
      <c r="B660" s="60"/>
      <c r="C660" s="73">
        <v>1</v>
      </c>
      <c r="D660" s="73">
        <v>27</v>
      </c>
      <c r="E660" s="73">
        <v>20</v>
      </c>
      <c r="F660" s="79">
        <f>IF($C$9="south",'RAW PV WATTS'!D663,IF('PV Watts SLC'!$C$9="west",'RAW PV WATTS'!F663,-1))</f>
        <v>0</v>
      </c>
      <c r="G660" s="81">
        <f t="shared" si="20"/>
        <v>0</v>
      </c>
    </row>
    <row r="661" spans="1:7">
      <c r="A661" s="74" t="e">
        <f t="shared" si="21"/>
        <v>#REF!</v>
      </c>
      <c r="B661" s="60"/>
      <c r="C661" s="73">
        <v>1</v>
      </c>
      <c r="D661" s="73">
        <v>27</v>
      </c>
      <c r="E661" s="73">
        <v>21</v>
      </c>
      <c r="F661" s="79">
        <f>IF($C$9="south",'RAW PV WATTS'!D664,IF('PV Watts SLC'!$C$9="west",'RAW PV WATTS'!F664,-1))</f>
        <v>0</v>
      </c>
      <c r="G661" s="81">
        <f t="shared" si="20"/>
        <v>0</v>
      </c>
    </row>
    <row r="662" spans="1:7">
      <c r="A662" s="74" t="e">
        <f t="shared" si="21"/>
        <v>#REF!</v>
      </c>
      <c r="B662" s="60"/>
      <c r="C662" s="73">
        <v>1</v>
      </c>
      <c r="D662" s="73">
        <v>27</v>
      </c>
      <c r="E662" s="73">
        <v>22</v>
      </c>
      <c r="F662" s="79">
        <f>IF($C$9="south",'RAW PV WATTS'!D665,IF('PV Watts SLC'!$C$9="west",'RAW PV WATTS'!F665,-1))</f>
        <v>0</v>
      </c>
      <c r="G662" s="81">
        <f t="shared" si="20"/>
        <v>0</v>
      </c>
    </row>
    <row r="663" spans="1:7">
      <c r="A663" s="74" t="e">
        <f t="shared" si="21"/>
        <v>#REF!</v>
      </c>
      <c r="B663" s="60"/>
      <c r="C663" s="73">
        <v>1</v>
      </c>
      <c r="D663" s="73">
        <v>27</v>
      </c>
      <c r="E663" s="73">
        <v>23</v>
      </c>
      <c r="F663" s="79">
        <f>IF($C$9="south",'RAW PV WATTS'!D666,IF('PV Watts SLC'!$C$9="west",'RAW PV WATTS'!F666,-1))</f>
        <v>0</v>
      </c>
      <c r="G663" s="81">
        <f t="shared" si="20"/>
        <v>0</v>
      </c>
    </row>
    <row r="664" spans="1:7">
      <c r="A664" s="74" t="e">
        <f t="shared" si="21"/>
        <v>#REF!</v>
      </c>
      <c r="B664" s="60"/>
      <c r="C664" s="73">
        <v>1</v>
      </c>
      <c r="D664" s="73">
        <v>28</v>
      </c>
      <c r="E664" s="73">
        <v>0</v>
      </c>
      <c r="F664" s="79">
        <f>IF($C$9="south",'RAW PV WATTS'!D667,IF('PV Watts SLC'!$C$9="west",'RAW PV WATTS'!F667,-1))</f>
        <v>0</v>
      </c>
      <c r="G664" s="81">
        <f t="shared" si="20"/>
        <v>0</v>
      </c>
    </row>
    <row r="665" spans="1:7">
      <c r="A665" s="74" t="e">
        <f t="shared" si="21"/>
        <v>#REF!</v>
      </c>
      <c r="B665" s="60"/>
      <c r="C665" s="73">
        <v>1</v>
      </c>
      <c r="D665" s="73">
        <v>28</v>
      </c>
      <c r="E665" s="73">
        <v>1</v>
      </c>
      <c r="F665" s="79">
        <f>IF($C$9="south",'RAW PV WATTS'!D668,IF('PV Watts SLC'!$C$9="west",'RAW PV WATTS'!F668,-1))</f>
        <v>0</v>
      </c>
      <c r="G665" s="81">
        <f t="shared" si="20"/>
        <v>0</v>
      </c>
    </row>
    <row r="666" spans="1:7">
      <c r="A666" s="74" t="e">
        <f t="shared" si="21"/>
        <v>#REF!</v>
      </c>
      <c r="B666" s="60"/>
      <c r="C666" s="73">
        <v>1</v>
      </c>
      <c r="D666" s="73">
        <v>28</v>
      </c>
      <c r="E666" s="73">
        <v>2</v>
      </c>
      <c r="F666" s="79">
        <f>IF($C$9="south",'RAW PV WATTS'!D669,IF('PV Watts SLC'!$C$9="west",'RAW PV WATTS'!F669,-1))</f>
        <v>0</v>
      </c>
      <c r="G666" s="81">
        <f t="shared" si="20"/>
        <v>0</v>
      </c>
    </row>
    <row r="667" spans="1:7">
      <c r="A667" s="74" t="e">
        <f t="shared" si="21"/>
        <v>#REF!</v>
      </c>
      <c r="B667" s="60"/>
      <c r="C667" s="73">
        <v>1</v>
      </c>
      <c r="D667" s="73">
        <v>28</v>
      </c>
      <c r="E667" s="73">
        <v>3</v>
      </c>
      <c r="F667" s="79">
        <f>IF($C$9="south",'RAW PV WATTS'!D670,IF('PV Watts SLC'!$C$9="west",'RAW PV WATTS'!F670,-1))</f>
        <v>0</v>
      </c>
      <c r="G667" s="81">
        <f t="shared" si="20"/>
        <v>0</v>
      </c>
    </row>
    <row r="668" spans="1:7">
      <c r="A668" s="74" t="e">
        <f t="shared" si="21"/>
        <v>#REF!</v>
      </c>
      <c r="B668" s="60"/>
      <c r="C668" s="73">
        <v>1</v>
      </c>
      <c r="D668" s="73">
        <v>28</v>
      </c>
      <c r="E668" s="73">
        <v>4</v>
      </c>
      <c r="F668" s="79">
        <f>IF($C$9="south",'RAW PV WATTS'!D671,IF('PV Watts SLC'!$C$9="west",'RAW PV WATTS'!F671,-1))</f>
        <v>0</v>
      </c>
      <c r="G668" s="81">
        <f t="shared" si="20"/>
        <v>0</v>
      </c>
    </row>
    <row r="669" spans="1:7">
      <c r="A669" s="74" t="e">
        <f t="shared" si="21"/>
        <v>#REF!</v>
      </c>
      <c r="B669" s="60"/>
      <c r="C669" s="73">
        <v>1</v>
      </c>
      <c r="D669" s="73">
        <v>28</v>
      </c>
      <c r="E669" s="73">
        <v>5</v>
      </c>
      <c r="F669" s="79">
        <f>IF($C$9="south",'RAW PV WATTS'!D672,IF('PV Watts SLC'!$C$9="west",'RAW PV WATTS'!F672,-1))</f>
        <v>0</v>
      </c>
      <c r="G669" s="81">
        <f t="shared" si="20"/>
        <v>0</v>
      </c>
    </row>
    <row r="670" spans="1:7">
      <c r="A670" s="74" t="e">
        <f t="shared" si="21"/>
        <v>#REF!</v>
      </c>
      <c r="B670" s="60"/>
      <c r="C670" s="73">
        <v>1</v>
      </c>
      <c r="D670" s="73">
        <v>28</v>
      </c>
      <c r="E670" s="73">
        <v>6</v>
      </c>
      <c r="F670" s="79">
        <f>IF($C$9="south",'RAW PV WATTS'!D673,IF('PV Watts SLC'!$C$9="west",'RAW PV WATTS'!F673,-1))</f>
        <v>0</v>
      </c>
      <c r="G670" s="81">
        <f t="shared" si="20"/>
        <v>0</v>
      </c>
    </row>
    <row r="671" spans="1:7">
      <c r="A671" s="74" t="e">
        <f t="shared" si="21"/>
        <v>#REF!</v>
      </c>
      <c r="B671" s="60"/>
      <c r="C671" s="73">
        <v>1</v>
      </c>
      <c r="D671" s="73">
        <v>28</v>
      </c>
      <c r="E671" s="73">
        <v>7</v>
      </c>
      <c r="F671" s="79">
        <f>IF($C$9="south",'RAW PV WATTS'!D674,IF('PV Watts SLC'!$C$9="west",'RAW PV WATTS'!F674,-1))</f>
        <v>0</v>
      </c>
      <c r="G671" s="81">
        <f t="shared" si="20"/>
        <v>0</v>
      </c>
    </row>
    <row r="672" spans="1:7">
      <c r="A672" s="74" t="e">
        <f t="shared" si="21"/>
        <v>#REF!</v>
      </c>
      <c r="B672" s="60"/>
      <c r="C672" s="73">
        <v>1</v>
      </c>
      <c r="D672" s="73">
        <v>28</v>
      </c>
      <c r="E672" s="73">
        <v>8</v>
      </c>
      <c r="F672" s="79">
        <f>IF($C$9="south",'RAW PV WATTS'!D675,IF('PV Watts SLC'!$C$9="west",'RAW PV WATTS'!F675,-1))</f>
        <v>17.154</v>
      </c>
      <c r="G672" s="81">
        <f t="shared" si="20"/>
        <v>1.7153999999999999E-2</v>
      </c>
    </row>
    <row r="673" spans="1:7">
      <c r="A673" s="74" t="e">
        <f t="shared" si="21"/>
        <v>#REF!</v>
      </c>
      <c r="B673" s="60"/>
      <c r="C673" s="73">
        <v>1</v>
      </c>
      <c r="D673" s="73">
        <v>28</v>
      </c>
      <c r="E673" s="73">
        <v>9</v>
      </c>
      <c r="F673" s="79">
        <f>IF($C$9="south",'RAW PV WATTS'!D676,IF('PV Watts SLC'!$C$9="west",'RAW PV WATTS'!F676,-1))</f>
        <v>112.35299999999999</v>
      </c>
      <c r="G673" s="81">
        <f t="shared" si="20"/>
        <v>0.11235299999999999</v>
      </c>
    </row>
    <row r="674" spans="1:7">
      <c r="A674" s="74" t="e">
        <f t="shared" si="21"/>
        <v>#REF!</v>
      </c>
      <c r="B674" s="60"/>
      <c r="C674" s="73">
        <v>1</v>
      </c>
      <c r="D674" s="73">
        <v>28</v>
      </c>
      <c r="E674" s="73">
        <v>10</v>
      </c>
      <c r="F674" s="79">
        <f>IF($C$9="south",'RAW PV WATTS'!D677,IF('PV Watts SLC'!$C$9="west",'RAW PV WATTS'!F677,-1))</f>
        <v>513.68299999999999</v>
      </c>
      <c r="G674" s="81">
        <f t="shared" si="20"/>
        <v>0.513683</v>
      </c>
    </row>
    <row r="675" spans="1:7">
      <c r="A675" s="74" t="e">
        <f t="shared" si="21"/>
        <v>#REF!</v>
      </c>
      <c r="B675" s="60"/>
      <c r="C675" s="73">
        <v>1</v>
      </c>
      <c r="D675" s="73">
        <v>28</v>
      </c>
      <c r="E675" s="73">
        <v>11</v>
      </c>
      <c r="F675" s="79">
        <f>IF($C$9="south",'RAW PV WATTS'!D678,IF('PV Watts SLC'!$C$9="west",'RAW PV WATTS'!F678,-1))</f>
        <v>663.87400000000002</v>
      </c>
      <c r="G675" s="81">
        <f t="shared" si="20"/>
        <v>0.66387400000000008</v>
      </c>
    </row>
    <row r="676" spans="1:7">
      <c r="A676" s="74" t="e">
        <f t="shared" si="21"/>
        <v>#REF!</v>
      </c>
      <c r="B676" s="60"/>
      <c r="C676" s="73">
        <v>1</v>
      </c>
      <c r="D676" s="73">
        <v>28</v>
      </c>
      <c r="E676" s="73">
        <v>12</v>
      </c>
      <c r="F676" s="79">
        <f>IF($C$9="south",'RAW PV WATTS'!D679,IF('PV Watts SLC'!$C$9="west",'RAW PV WATTS'!F679,-1))</f>
        <v>691.50699999999995</v>
      </c>
      <c r="G676" s="81">
        <f t="shared" si="20"/>
        <v>0.69150699999999998</v>
      </c>
    </row>
    <row r="677" spans="1:7">
      <c r="A677" s="74" t="e">
        <f t="shared" si="21"/>
        <v>#REF!</v>
      </c>
      <c r="B677" s="60"/>
      <c r="C677" s="73">
        <v>1</v>
      </c>
      <c r="D677" s="73">
        <v>28</v>
      </c>
      <c r="E677" s="73">
        <v>13</v>
      </c>
      <c r="F677" s="79">
        <f>IF($C$9="south",'RAW PV WATTS'!D680,IF('PV Watts SLC'!$C$9="west",'RAW PV WATTS'!F680,-1))</f>
        <v>474.19499999999999</v>
      </c>
      <c r="G677" s="81">
        <f t="shared" si="20"/>
        <v>0.47419499999999998</v>
      </c>
    </row>
    <row r="678" spans="1:7">
      <c r="A678" s="74" t="e">
        <f t="shared" si="21"/>
        <v>#REF!</v>
      </c>
      <c r="B678" s="60"/>
      <c r="C678" s="73">
        <v>1</v>
      </c>
      <c r="D678" s="73">
        <v>28</v>
      </c>
      <c r="E678" s="73">
        <v>14</v>
      </c>
      <c r="F678" s="79">
        <f>IF($C$9="south",'RAW PV WATTS'!D681,IF('PV Watts SLC'!$C$9="west",'RAW PV WATTS'!F681,-1))</f>
        <v>217.51599999999999</v>
      </c>
      <c r="G678" s="81">
        <f t="shared" si="20"/>
        <v>0.21751599999999999</v>
      </c>
    </row>
    <row r="679" spans="1:7">
      <c r="A679" s="74" t="e">
        <f t="shared" si="21"/>
        <v>#REF!</v>
      </c>
      <c r="B679" s="60"/>
      <c r="C679" s="73">
        <v>1</v>
      </c>
      <c r="D679" s="73">
        <v>28</v>
      </c>
      <c r="E679" s="73">
        <v>15</v>
      </c>
      <c r="F679" s="79">
        <f>IF($C$9="south",'RAW PV WATTS'!D682,IF('PV Watts SLC'!$C$9="west",'RAW PV WATTS'!F682,-1))</f>
        <v>93.350999999999999</v>
      </c>
      <c r="G679" s="81">
        <f t="shared" si="20"/>
        <v>9.3351000000000003E-2</v>
      </c>
    </row>
    <row r="680" spans="1:7">
      <c r="A680" s="74" t="e">
        <f t="shared" si="21"/>
        <v>#REF!</v>
      </c>
      <c r="B680" s="60"/>
      <c r="C680" s="73">
        <v>1</v>
      </c>
      <c r="D680" s="73">
        <v>28</v>
      </c>
      <c r="E680" s="73">
        <v>16</v>
      </c>
      <c r="F680" s="79">
        <f>IF($C$9="south",'RAW PV WATTS'!D683,IF('PV Watts SLC'!$C$9="west",'RAW PV WATTS'!F683,-1))</f>
        <v>81.789000000000001</v>
      </c>
      <c r="G680" s="81">
        <f t="shared" si="20"/>
        <v>8.1789000000000001E-2</v>
      </c>
    </row>
    <row r="681" spans="1:7">
      <c r="A681" s="74" t="e">
        <f t="shared" si="21"/>
        <v>#REF!</v>
      </c>
      <c r="B681" s="60"/>
      <c r="C681" s="73">
        <v>1</v>
      </c>
      <c r="D681" s="73">
        <v>28</v>
      </c>
      <c r="E681" s="73">
        <v>17</v>
      </c>
      <c r="F681" s="79">
        <f>IF($C$9="south",'RAW PV WATTS'!D684,IF('PV Watts SLC'!$C$9="west",'RAW PV WATTS'!F684,-1))</f>
        <v>4.9539999999999997</v>
      </c>
      <c r="G681" s="81">
        <f t="shared" si="20"/>
        <v>4.9540000000000001E-3</v>
      </c>
    </row>
    <row r="682" spans="1:7">
      <c r="A682" s="74" t="e">
        <f t="shared" si="21"/>
        <v>#REF!</v>
      </c>
      <c r="B682" s="60"/>
      <c r="C682" s="73">
        <v>1</v>
      </c>
      <c r="D682" s="73">
        <v>28</v>
      </c>
      <c r="E682" s="73">
        <v>18</v>
      </c>
      <c r="F682" s="79">
        <f>IF($C$9="south",'RAW PV WATTS'!D685,IF('PV Watts SLC'!$C$9="west",'RAW PV WATTS'!F685,-1))</f>
        <v>0</v>
      </c>
      <c r="G682" s="81">
        <f t="shared" si="20"/>
        <v>0</v>
      </c>
    </row>
    <row r="683" spans="1:7">
      <c r="A683" s="74" t="e">
        <f t="shared" si="21"/>
        <v>#REF!</v>
      </c>
      <c r="B683" s="60"/>
      <c r="C683" s="73">
        <v>1</v>
      </c>
      <c r="D683" s="73">
        <v>28</v>
      </c>
      <c r="E683" s="73">
        <v>19</v>
      </c>
      <c r="F683" s="79">
        <f>IF($C$9="south",'RAW PV WATTS'!D686,IF('PV Watts SLC'!$C$9="west",'RAW PV WATTS'!F686,-1))</f>
        <v>0</v>
      </c>
      <c r="G683" s="81">
        <f t="shared" si="20"/>
        <v>0</v>
      </c>
    </row>
    <row r="684" spans="1:7">
      <c r="A684" s="74" t="e">
        <f t="shared" si="21"/>
        <v>#REF!</v>
      </c>
      <c r="B684" s="60"/>
      <c r="C684" s="73">
        <v>1</v>
      </c>
      <c r="D684" s="73">
        <v>28</v>
      </c>
      <c r="E684" s="73">
        <v>20</v>
      </c>
      <c r="F684" s="79">
        <f>IF($C$9="south",'RAW PV WATTS'!D687,IF('PV Watts SLC'!$C$9="west",'RAW PV WATTS'!F687,-1))</f>
        <v>0</v>
      </c>
      <c r="G684" s="81">
        <f t="shared" si="20"/>
        <v>0</v>
      </c>
    </row>
    <row r="685" spans="1:7">
      <c r="A685" s="74" t="e">
        <f t="shared" si="21"/>
        <v>#REF!</v>
      </c>
      <c r="B685" s="60"/>
      <c r="C685" s="73">
        <v>1</v>
      </c>
      <c r="D685" s="73">
        <v>28</v>
      </c>
      <c r="E685" s="73">
        <v>21</v>
      </c>
      <c r="F685" s="79">
        <f>IF($C$9="south",'RAW PV WATTS'!D688,IF('PV Watts SLC'!$C$9="west",'RAW PV WATTS'!F688,-1))</f>
        <v>0</v>
      </c>
      <c r="G685" s="81">
        <f t="shared" si="20"/>
        <v>0</v>
      </c>
    </row>
    <row r="686" spans="1:7">
      <c r="A686" s="74" t="e">
        <f t="shared" si="21"/>
        <v>#REF!</v>
      </c>
      <c r="B686" s="60"/>
      <c r="C686" s="73">
        <v>1</v>
      </c>
      <c r="D686" s="73">
        <v>28</v>
      </c>
      <c r="E686" s="73">
        <v>22</v>
      </c>
      <c r="F686" s="79">
        <f>IF($C$9="south",'RAW PV WATTS'!D689,IF('PV Watts SLC'!$C$9="west",'RAW PV WATTS'!F689,-1))</f>
        <v>0</v>
      </c>
      <c r="G686" s="81">
        <f t="shared" si="20"/>
        <v>0</v>
      </c>
    </row>
    <row r="687" spans="1:7">
      <c r="A687" s="74" t="e">
        <f t="shared" si="21"/>
        <v>#REF!</v>
      </c>
      <c r="B687" s="60"/>
      <c r="C687" s="73">
        <v>1</v>
      </c>
      <c r="D687" s="73">
        <v>28</v>
      </c>
      <c r="E687" s="73">
        <v>23</v>
      </c>
      <c r="F687" s="79">
        <f>IF($C$9="south",'RAW PV WATTS'!D690,IF('PV Watts SLC'!$C$9="west",'RAW PV WATTS'!F690,-1))</f>
        <v>0</v>
      </c>
      <c r="G687" s="81">
        <f t="shared" si="20"/>
        <v>0</v>
      </c>
    </row>
    <row r="688" spans="1:7">
      <c r="A688" s="74" t="e">
        <f t="shared" si="21"/>
        <v>#REF!</v>
      </c>
      <c r="B688" s="60"/>
      <c r="C688" s="73">
        <v>1</v>
      </c>
      <c r="D688" s="73">
        <v>29</v>
      </c>
      <c r="E688" s="73">
        <v>0</v>
      </c>
      <c r="F688" s="79">
        <f>IF($C$9="south",'RAW PV WATTS'!D691,IF('PV Watts SLC'!$C$9="west",'RAW PV WATTS'!F691,-1))</f>
        <v>0</v>
      </c>
      <c r="G688" s="81">
        <f t="shared" si="20"/>
        <v>0</v>
      </c>
    </row>
    <row r="689" spans="1:7">
      <c r="A689" s="74" t="e">
        <f t="shared" si="21"/>
        <v>#REF!</v>
      </c>
      <c r="B689" s="60"/>
      <c r="C689" s="73">
        <v>1</v>
      </c>
      <c r="D689" s="73">
        <v>29</v>
      </c>
      <c r="E689" s="73">
        <v>1</v>
      </c>
      <c r="F689" s="79">
        <f>IF($C$9="south",'RAW PV WATTS'!D692,IF('PV Watts SLC'!$C$9="west",'RAW PV WATTS'!F692,-1))</f>
        <v>0</v>
      </c>
      <c r="G689" s="81">
        <f t="shared" si="20"/>
        <v>0</v>
      </c>
    </row>
    <row r="690" spans="1:7">
      <c r="A690" s="74" t="e">
        <f t="shared" si="21"/>
        <v>#REF!</v>
      </c>
      <c r="B690" s="60"/>
      <c r="C690" s="73">
        <v>1</v>
      </c>
      <c r="D690" s="73">
        <v>29</v>
      </c>
      <c r="E690" s="73">
        <v>2</v>
      </c>
      <c r="F690" s="79">
        <f>IF($C$9="south",'RAW PV WATTS'!D693,IF('PV Watts SLC'!$C$9="west",'RAW PV WATTS'!F693,-1))</f>
        <v>0</v>
      </c>
      <c r="G690" s="81">
        <f t="shared" si="20"/>
        <v>0</v>
      </c>
    </row>
    <row r="691" spans="1:7">
      <c r="A691" s="74" t="e">
        <f t="shared" si="21"/>
        <v>#REF!</v>
      </c>
      <c r="B691" s="60"/>
      <c r="C691" s="73">
        <v>1</v>
      </c>
      <c r="D691" s="73">
        <v>29</v>
      </c>
      <c r="E691" s="73">
        <v>3</v>
      </c>
      <c r="F691" s="79">
        <f>IF($C$9="south",'RAW PV WATTS'!D694,IF('PV Watts SLC'!$C$9="west",'RAW PV WATTS'!F694,-1))</f>
        <v>0</v>
      </c>
      <c r="G691" s="81">
        <f t="shared" si="20"/>
        <v>0</v>
      </c>
    </row>
    <row r="692" spans="1:7">
      <c r="A692" s="74" t="e">
        <f t="shared" si="21"/>
        <v>#REF!</v>
      </c>
      <c r="B692" s="60"/>
      <c r="C692" s="73">
        <v>1</v>
      </c>
      <c r="D692" s="73">
        <v>29</v>
      </c>
      <c r="E692" s="73">
        <v>4</v>
      </c>
      <c r="F692" s="79">
        <f>IF($C$9="south",'RAW PV WATTS'!D695,IF('PV Watts SLC'!$C$9="west",'RAW PV WATTS'!F695,-1))</f>
        <v>0</v>
      </c>
      <c r="G692" s="81">
        <f t="shared" si="20"/>
        <v>0</v>
      </c>
    </row>
    <row r="693" spans="1:7">
      <c r="A693" s="74" t="e">
        <f t="shared" si="21"/>
        <v>#REF!</v>
      </c>
      <c r="B693" s="60"/>
      <c r="C693" s="73">
        <v>1</v>
      </c>
      <c r="D693" s="73">
        <v>29</v>
      </c>
      <c r="E693" s="73">
        <v>5</v>
      </c>
      <c r="F693" s="79">
        <f>IF($C$9="south",'RAW PV WATTS'!D696,IF('PV Watts SLC'!$C$9="west",'RAW PV WATTS'!F696,-1))</f>
        <v>0</v>
      </c>
      <c r="G693" s="81">
        <f t="shared" si="20"/>
        <v>0</v>
      </c>
    </row>
    <row r="694" spans="1:7">
      <c r="A694" s="74" t="e">
        <f t="shared" si="21"/>
        <v>#REF!</v>
      </c>
      <c r="B694" s="60"/>
      <c r="C694" s="73">
        <v>1</v>
      </c>
      <c r="D694" s="73">
        <v>29</v>
      </c>
      <c r="E694" s="73">
        <v>6</v>
      </c>
      <c r="F694" s="79">
        <f>IF($C$9="south",'RAW PV WATTS'!D697,IF('PV Watts SLC'!$C$9="west",'RAW PV WATTS'!F697,-1))</f>
        <v>0</v>
      </c>
      <c r="G694" s="81">
        <f t="shared" si="20"/>
        <v>0</v>
      </c>
    </row>
    <row r="695" spans="1:7">
      <c r="A695" s="74" t="e">
        <f t="shared" si="21"/>
        <v>#REF!</v>
      </c>
      <c r="B695" s="60"/>
      <c r="C695" s="73">
        <v>1</v>
      </c>
      <c r="D695" s="73">
        <v>29</v>
      </c>
      <c r="E695" s="73">
        <v>7</v>
      </c>
      <c r="F695" s="79">
        <f>IF($C$9="south",'RAW PV WATTS'!D698,IF('PV Watts SLC'!$C$9="west",'RAW PV WATTS'!F698,-1))</f>
        <v>0</v>
      </c>
      <c r="G695" s="81">
        <f t="shared" si="20"/>
        <v>0</v>
      </c>
    </row>
    <row r="696" spans="1:7">
      <c r="A696" s="74" t="e">
        <f t="shared" si="21"/>
        <v>#REF!</v>
      </c>
      <c r="B696" s="60"/>
      <c r="C696" s="73">
        <v>1</v>
      </c>
      <c r="D696" s="73">
        <v>29</v>
      </c>
      <c r="E696" s="73">
        <v>8</v>
      </c>
      <c r="F696" s="79">
        <f>IF($C$9="south",'RAW PV WATTS'!D699,IF('PV Watts SLC'!$C$9="west",'RAW PV WATTS'!F699,-1))</f>
        <v>16.143000000000001</v>
      </c>
      <c r="G696" s="81">
        <f t="shared" si="20"/>
        <v>1.6143000000000001E-2</v>
      </c>
    </row>
    <row r="697" spans="1:7">
      <c r="A697" s="74" t="e">
        <f t="shared" si="21"/>
        <v>#REF!</v>
      </c>
      <c r="B697" s="60"/>
      <c r="C697" s="73">
        <v>1</v>
      </c>
      <c r="D697" s="73">
        <v>29</v>
      </c>
      <c r="E697" s="73">
        <v>9</v>
      </c>
      <c r="F697" s="79">
        <f>IF($C$9="south",'RAW PV WATTS'!D700,IF('PV Watts SLC'!$C$9="west",'RAW PV WATTS'!F700,-1))</f>
        <v>131.68100000000001</v>
      </c>
      <c r="G697" s="81">
        <f t="shared" si="20"/>
        <v>0.13168100000000002</v>
      </c>
    </row>
    <row r="698" spans="1:7">
      <c r="A698" s="74" t="e">
        <f t="shared" si="21"/>
        <v>#REF!</v>
      </c>
      <c r="B698" s="60"/>
      <c r="C698" s="73">
        <v>1</v>
      </c>
      <c r="D698" s="73">
        <v>29</v>
      </c>
      <c r="E698" s="73">
        <v>10</v>
      </c>
      <c r="F698" s="79">
        <f>IF($C$9="south",'RAW PV WATTS'!D701,IF('PV Watts SLC'!$C$9="west",'RAW PV WATTS'!F701,-1))</f>
        <v>440.34300000000002</v>
      </c>
      <c r="G698" s="81">
        <f t="shared" si="20"/>
        <v>0.44034300000000004</v>
      </c>
    </row>
    <row r="699" spans="1:7">
      <c r="A699" s="74" t="e">
        <f t="shared" si="21"/>
        <v>#REF!</v>
      </c>
      <c r="B699" s="60"/>
      <c r="C699" s="73">
        <v>1</v>
      </c>
      <c r="D699" s="73">
        <v>29</v>
      </c>
      <c r="E699" s="73">
        <v>11</v>
      </c>
      <c r="F699" s="79">
        <f>IF($C$9="south",'RAW PV WATTS'!D702,IF('PV Watts SLC'!$C$9="west",'RAW PV WATTS'!F702,-1))</f>
        <v>361.60300000000001</v>
      </c>
      <c r="G699" s="81">
        <f t="shared" si="20"/>
        <v>0.36160300000000001</v>
      </c>
    </row>
    <row r="700" spans="1:7">
      <c r="A700" s="74" t="e">
        <f t="shared" si="21"/>
        <v>#REF!</v>
      </c>
      <c r="B700" s="60"/>
      <c r="C700" s="73">
        <v>1</v>
      </c>
      <c r="D700" s="73">
        <v>29</v>
      </c>
      <c r="E700" s="73">
        <v>12</v>
      </c>
      <c r="F700" s="79">
        <f>IF($C$9="south",'RAW PV WATTS'!D703,IF('PV Watts SLC'!$C$9="west",'RAW PV WATTS'!F703,-1))</f>
        <v>321.79300000000001</v>
      </c>
      <c r="G700" s="81">
        <f t="shared" si="20"/>
        <v>0.321793</v>
      </c>
    </row>
    <row r="701" spans="1:7">
      <c r="A701" s="74" t="e">
        <f t="shared" si="21"/>
        <v>#REF!</v>
      </c>
      <c r="B701" s="60"/>
      <c r="C701" s="73">
        <v>1</v>
      </c>
      <c r="D701" s="73">
        <v>29</v>
      </c>
      <c r="E701" s="73">
        <v>13</v>
      </c>
      <c r="F701" s="79">
        <f>IF($C$9="south",'RAW PV WATTS'!D704,IF('PV Watts SLC'!$C$9="west",'RAW PV WATTS'!F704,-1))</f>
        <v>253.78700000000001</v>
      </c>
      <c r="G701" s="81">
        <f t="shared" si="20"/>
        <v>0.25378699999999998</v>
      </c>
    </row>
    <row r="702" spans="1:7">
      <c r="A702" s="74" t="e">
        <f t="shared" si="21"/>
        <v>#REF!</v>
      </c>
      <c r="B702" s="60"/>
      <c r="C702" s="73">
        <v>1</v>
      </c>
      <c r="D702" s="73">
        <v>29</v>
      </c>
      <c r="E702" s="73">
        <v>14</v>
      </c>
      <c r="F702" s="79">
        <f>IF($C$9="south",'RAW PV WATTS'!D705,IF('PV Watts SLC'!$C$9="west",'RAW PV WATTS'!F705,-1))</f>
        <v>155.80199999999999</v>
      </c>
      <c r="G702" s="81">
        <f t="shared" si="20"/>
        <v>0.155802</v>
      </c>
    </row>
    <row r="703" spans="1:7">
      <c r="A703" s="74" t="e">
        <f t="shared" si="21"/>
        <v>#REF!</v>
      </c>
      <c r="B703" s="60"/>
      <c r="C703" s="73">
        <v>1</v>
      </c>
      <c r="D703" s="73">
        <v>29</v>
      </c>
      <c r="E703" s="73">
        <v>15</v>
      </c>
      <c r="F703" s="79">
        <f>IF($C$9="south",'RAW PV WATTS'!D706,IF('PV Watts SLC'!$C$9="west",'RAW PV WATTS'!F706,-1))</f>
        <v>201.12299999999999</v>
      </c>
      <c r="G703" s="81">
        <f t="shared" si="20"/>
        <v>0.201123</v>
      </c>
    </row>
    <row r="704" spans="1:7">
      <c r="A704" s="74" t="e">
        <f t="shared" si="21"/>
        <v>#REF!</v>
      </c>
      <c r="B704" s="60"/>
      <c r="C704" s="73">
        <v>1</v>
      </c>
      <c r="D704" s="73">
        <v>29</v>
      </c>
      <c r="E704" s="73">
        <v>16</v>
      </c>
      <c r="F704" s="79">
        <f>IF($C$9="south",'RAW PV WATTS'!D707,IF('PV Watts SLC'!$C$9="west",'RAW PV WATTS'!F707,-1))</f>
        <v>182.85499999999999</v>
      </c>
      <c r="G704" s="81">
        <f t="shared" si="20"/>
        <v>0.18285499999999999</v>
      </c>
    </row>
    <row r="705" spans="1:7">
      <c r="A705" s="74" t="e">
        <f t="shared" si="21"/>
        <v>#REF!</v>
      </c>
      <c r="B705" s="60"/>
      <c r="C705" s="73">
        <v>1</v>
      </c>
      <c r="D705" s="73">
        <v>29</v>
      </c>
      <c r="E705" s="73">
        <v>17</v>
      </c>
      <c r="F705" s="79">
        <f>IF($C$9="south",'RAW PV WATTS'!D708,IF('PV Watts SLC'!$C$9="west",'RAW PV WATTS'!F708,-1))</f>
        <v>8.93</v>
      </c>
      <c r="G705" s="81">
        <f t="shared" si="20"/>
        <v>8.9300000000000004E-3</v>
      </c>
    </row>
    <row r="706" spans="1:7">
      <c r="A706" s="74" t="e">
        <f t="shared" si="21"/>
        <v>#REF!</v>
      </c>
      <c r="B706" s="60"/>
      <c r="C706" s="73">
        <v>1</v>
      </c>
      <c r="D706" s="73">
        <v>29</v>
      </c>
      <c r="E706" s="73">
        <v>18</v>
      </c>
      <c r="F706" s="79">
        <f>IF($C$9="south",'RAW PV WATTS'!D709,IF('PV Watts SLC'!$C$9="west",'RAW PV WATTS'!F709,-1))</f>
        <v>0</v>
      </c>
      <c r="G706" s="81">
        <f t="shared" si="20"/>
        <v>0</v>
      </c>
    </row>
    <row r="707" spans="1:7">
      <c r="A707" s="74" t="e">
        <f t="shared" si="21"/>
        <v>#REF!</v>
      </c>
      <c r="B707" s="60"/>
      <c r="C707" s="73">
        <v>1</v>
      </c>
      <c r="D707" s="73">
        <v>29</v>
      </c>
      <c r="E707" s="73">
        <v>19</v>
      </c>
      <c r="F707" s="79">
        <f>IF($C$9="south",'RAW PV WATTS'!D710,IF('PV Watts SLC'!$C$9="west",'RAW PV WATTS'!F710,-1))</f>
        <v>0</v>
      </c>
      <c r="G707" s="81">
        <f t="shared" si="20"/>
        <v>0</v>
      </c>
    </row>
    <row r="708" spans="1:7">
      <c r="A708" s="74" t="e">
        <f t="shared" si="21"/>
        <v>#REF!</v>
      </c>
      <c r="B708" s="60"/>
      <c r="C708" s="73">
        <v>1</v>
      </c>
      <c r="D708" s="73">
        <v>29</v>
      </c>
      <c r="E708" s="73">
        <v>20</v>
      </c>
      <c r="F708" s="79">
        <f>IF($C$9="south",'RAW PV WATTS'!D711,IF('PV Watts SLC'!$C$9="west",'RAW PV WATTS'!F711,-1))</f>
        <v>0</v>
      </c>
      <c r="G708" s="81">
        <f t="shared" si="20"/>
        <v>0</v>
      </c>
    </row>
    <row r="709" spans="1:7">
      <c r="A709" s="74" t="e">
        <f t="shared" si="21"/>
        <v>#REF!</v>
      </c>
      <c r="B709" s="60"/>
      <c r="C709" s="73">
        <v>1</v>
      </c>
      <c r="D709" s="73">
        <v>29</v>
      </c>
      <c r="E709" s="73">
        <v>21</v>
      </c>
      <c r="F709" s="79">
        <f>IF($C$9="south",'RAW PV WATTS'!D712,IF('PV Watts SLC'!$C$9="west",'RAW PV WATTS'!F712,-1))</f>
        <v>0</v>
      </c>
      <c r="G709" s="81">
        <f t="shared" si="20"/>
        <v>0</v>
      </c>
    </row>
    <row r="710" spans="1:7">
      <c r="A710" s="74" t="e">
        <f t="shared" si="21"/>
        <v>#REF!</v>
      </c>
      <c r="B710" s="60"/>
      <c r="C710" s="73">
        <v>1</v>
      </c>
      <c r="D710" s="73">
        <v>29</v>
      </c>
      <c r="E710" s="73">
        <v>22</v>
      </c>
      <c r="F710" s="79">
        <f>IF($C$9="south",'RAW PV WATTS'!D713,IF('PV Watts SLC'!$C$9="west",'RAW PV WATTS'!F713,-1))</f>
        <v>0</v>
      </c>
      <c r="G710" s="81">
        <f t="shared" si="20"/>
        <v>0</v>
      </c>
    </row>
    <row r="711" spans="1:7">
      <c r="A711" s="74" t="e">
        <f t="shared" si="21"/>
        <v>#REF!</v>
      </c>
      <c r="B711" s="60"/>
      <c r="C711" s="73">
        <v>1</v>
      </c>
      <c r="D711" s="73">
        <v>29</v>
      </c>
      <c r="E711" s="73">
        <v>23</v>
      </c>
      <c r="F711" s="79">
        <f>IF($C$9="south",'RAW PV WATTS'!D714,IF('PV Watts SLC'!$C$9="west",'RAW PV WATTS'!F714,-1))</f>
        <v>0</v>
      </c>
      <c r="G711" s="81">
        <f t="shared" si="20"/>
        <v>0</v>
      </c>
    </row>
    <row r="712" spans="1:7">
      <c r="A712" s="74" t="e">
        <f t="shared" si="21"/>
        <v>#REF!</v>
      </c>
      <c r="B712" s="60"/>
      <c r="C712" s="73">
        <v>1</v>
      </c>
      <c r="D712" s="73">
        <v>30</v>
      </c>
      <c r="E712" s="73">
        <v>0</v>
      </c>
      <c r="F712" s="79">
        <f>IF($C$9="south",'RAW PV WATTS'!D715,IF('PV Watts SLC'!$C$9="west",'RAW PV WATTS'!F715,-1))</f>
        <v>0</v>
      </c>
      <c r="G712" s="81">
        <f t="shared" si="20"/>
        <v>0</v>
      </c>
    </row>
    <row r="713" spans="1:7">
      <c r="A713" s="74" t="e">
        <f t="shared" si="21"/>
        <v>#REF!</v>
      </c>
      <c r="B713" s="60"/>
      <c r="C713" s="73">
        <v>1</v>
      </c>
      <c r="D713" s="73">
        <v>30</v>
      </c>
      <c r="E713" s="73">
        <v>1</v>
      </c>
      <c r="F713" s="79">
        <f>IF($C$9="south",'RAW PV WATTS'!D716,IF('PV Watts SLC'!$C$9="west",'RAW PV WATTS'!F716,-1))</f>
        <v>0</v>
      </c>
      <c r="G713" s="81">
        <f t="shared" si="20"/>
        <v>0</v>
      </c>
    </row>
    <row r="714" spans="1:7">
      <c r="A714" s="74" t="e">
        <f t="shared" si="21"/>
        <v>#REF!</v>
      </c>
      <c r="B714" s="60"/>
      <c r="C714" s="73">
        <v>1</v>
      </c>
      <c r="D714" s="73">
        <v>30</v>
      </c>
      <c r="E714" s="73">
        <v>2</v>
      </c>
      <c r="F714" s="79">
        <f>IF($C$9="south",'RAW PV WATTS'!D717,IF('PV Watts SLC'!$C$9="west",'RAW PV WATTS'!F717,-1))</f>
        <v>0</v>
      </c>
      <c r="G714" s="81">
        <f t="shared" si="20"/>
        <v>0</v>
      </c>
    </row>
    <row r="715" spans="1:7">
      <c r="A715" s="74" t="e">
        <f t="shared" si="21"/>
        <v>#REF!</v>
      </c>
      <c r="B715" s="60"/>
      <c r="C715" s="73">
        <v>1</v>
      </c>
      <c r="D715" s="73">
        <v>30</v>
      </c>
      <c r="E715" s="73">
        <v>3</v>
      </c>
      <c r="F715" s="79">
        <f>IF($C$9="south",'RAW PV WATTS'!D718,IF('PV Watts SLC'!$C$9="west",'RAW PV WATTS'!F718,-1))</f>
        <v>0</v>
      </c>
      <c r="G715" s="81">
        <f t="shared" si="20"/>
        <v>0</v>
      </c>
    </row>
    <row r="716" spans="1:7">
      <c r="A716" s="74" t="e">
        <f t="shared" si="21"/>
        <v>#REF!</v>
      </c>
      <c r="B716" s="60"/>
      <c r="C716" s="73">
        <v>1</v>
      </c>
      <c r="D716" s="73">
        <v>30</v>
      </c>
      <c r="E716" s="73">
        <v>4</v>
      </c>
      <c r="F716" s="79">
        <f>IF($C$9="south",'RAW PV WATTS'!D719,IF('PV Watts SLC'!$C$9="west",'RAW PV WATTS'!F719,-1))</f>
        <v>0</v>
      </c>
      <c r="G716" s="81">
        <f t="shared" si="20"/>
        <v>0</v>
      </c>
    </row>
    <row r="717" spans="1:7">
      <c r="A717" s="74" t="e">
        <f t="shared" si="21"/>
        <v>#REF!</v>
      </c>
      <c r="B717" s="60"/>
      <c r="C717" s="73">
        <v>1</v>
      </c>
      <c r="D717" s="73">
        <v>30</v>
      </c>
      <c r="E717" s="73">
        <v>5</v>
      </c>
      <c r="F717" s="79">
        <f>IF($C$9="south",'RAW PV WATTS'!D720,IF('PV Watts SLC'!$C$9="west",'RAW PV WATTS'!F720,-1))</f>
        <v>0</v>
      </c>
      <c r="G717" s="81">
        <f t="shared" si="20"/>
        <v>0</v>
      </c>
    </row>
    <row r="718" spans="1:7">
      <c r="A718" s="74" t="e">
        <f t="shared" si="21"/>
        <v>#REF!</v>
      </c>
      <c r="B718" s="60"/>
      <c r="C718" s="73">
        <v>1</v>
      </c>
      <c r="D718" s="73">
        <v>30</v>
      </c>
      <c r="E718" s="73">
        <v>6</v>
      </c>
      <c r="F718" s="79">
        <f>IF($C$9="south",'RAW PV WATTS'!D721,IF('PV Watts SLC'!$C$9="west",'RAW PV WATTS'!F721,-1))</f>
        <v>0</v>
      </c>
      <c r="G718" s="81">
        <f t="shared" si="20"/>
        <v>0</v>
      </c>
    </row>
    <row r="719" spans="1:7">
      <c r="A719" s="74" t="e">
        <f t="shared" si="21"/>
        <v>#REF!</v>
      </c>
      <c r="B719" s="60"/>
      <c r="C719" s="73">
        <v>1</v>
      </c>
      <c r="D719" s="73">
        <v>30</v>
      </c>
      <c r="E719" s="73">
        <v>7</v>
      </c>
      <c r="F719" s="79">
        <f>IF($C$9="south",'RAW PV WATTS'!D722,IF('PV Watts SLC'!$C$9="west",'RAW PV WATTS'!F722,-1))</f>
        <v>0</v>
      </c>
      <c r="G719" s="81">
        <f t="shared" si="20"/>
        <v>0</v>
      </c>
    </row>
    <row r="720" spans="1:7">
      <c r="A720" s="74" t="e">
        <f t="shared" si="21"/>
        <v>#REF!</v>
      </c>
      <c r="B720" s="60"/>
      <c r="C720" s="73">
        <v>1</v>
      </c>
      <c r="D720" s="73">
        <v>30</v>
      </c>
      <c r="E720" s="73">
        <v>8</v>
      </c>
      <c r="F720" s="79">
        <f>IF($C$9="south",'RAW PV WATTS'!D723,IF('PV Watts SLC'!$C$9="west",'RAW PV WATTS'!F723,-1))</f>
        <v>22.324000000000002</v>
      </c>
      <c r="G720" s="81">
        <f t="shared" si="20"/>
        <v>2.2324E-2</v>
      </c>
    </row>
    <row r="721" spans="1:7">
      <c r="A721" s="74" t="e">
        <f t="shared" si="21"/>
        <v>#REF!</v>
      </c>
      <c r="B721" s="60"/>
      <c r="C721" s="73">
        <v>1</v>
      </c>
      <c r="D721" s="73">
        <v>30</v>
      </c>
      <c r="E721" s="73">
        <v>9</v>
      </c>
      <c r="F721" s="79">
        <f>IF($C$9="south",'RAW PV WATTS'!D724,IF('PV Watts SLC'!$C$9="west",'RAW PV WATTS'!F724,-1))</f>
        <v>67.658000000000001</v>
      </c>
      <c r="G721" s="81">
        <f t="shared" ref="G721:G784" si="22">F721/1000</f>
        <v>6.7657999999999996E-2</v>
      </c>
    </row>
    <row r="722" spans="1:7">
      <c r="A722" s="74" t="e">
        <f t="shared" ref="A722:A785" si="23">1/24+A721</f>
        <v>#REF!</v>
      </c>
      <c r="B722" s="60"/>
      <c r="C722" s="73">
        <v>1</v>
      </c>
      <c r="D722" s="73">
        <v>30</v>
      </c>
      <c r="E722" s="73">
        <v>10</v>
      </c>
      <c r="F722" s="79">
        <f>IF($C$9="south",'RAW PV WATTS'!D725,IF('PV Watts SLC'!$C$9="west",'RAW PV WATTS'!F725,-1))</f>
        <v>151.15</v>
      </c>
      <c r="G722" s="81">
        <f t="shared" si="22"/>
        <v>0.15115000000000001</v>
      </c>
    </row>
    <row r="723" spans="1:7">
      <c r="A723" s="74" t="e">
        <f t="shared" si="23"/>
        <v>#REF!</v>
      </c>
      <c r="B723" s="60"/>
      <c r="C723" s="73">
        <v>1</v>
      </c>
      <c r="D723" s="73">
        <v>30</v>
      </c>
      <c r="E723" s="73">
        <v>11</v>
      </c>
      <c r="F723" s="79">
        <f>IF($C$9="south",'RAW PV WATTS'!D726,IF('PV Watts SLC'!$C$9="west",'RAW PV WATTS'!F726,-1))</f>
        <v>232.11500000000001</v>
      </c>
      <c r="G723" s="81">
        <f t="shared" si="22"/>
        <v>0.23211500000000002</v>
      </c>
    </row>
    <row r="724" spans="1:7">
      <c r="A724" s="74" t="e">
        <f t="shared" si="23"/>
        <v>#REF!</v>
      </c>
      <c r="B724" s="60"/>
      <c r="C724" s="73">
        <v>1</v>
      </c>
      <c r="D724" s="73">
        <v>30</v>
      </c>
      <c r="E724" s="73">
        <v>12</v>
      </c>
      <c r="F724" s="79">
        <f>IF($C$9="south",'RAW PV WATTS'!D727,IF('PV Watts SLC'!$C$9="west",'RAW PV WATTS'!F727,-1))</f>
        <v>162.602</v>
      </c>
      <c r="G724" s="81">
        <f t="shared" si="22"/>
        <v>0.162602</v>
      </c>
    </row>
    <row r="725" spans="1:7">
      <c r="A725" s="74" t="e">
        <f t="shared" si="23"/>
        <v>#REF!</v>
      </c>
      <c r="B725" s="60"/>
      <c r="C725" s="73">
        <v>1</v>
      </c>
      <c r="D725" s="73">
        <v>30</v>
      </c>
      <c r="E725" s="73">
        <v>13</v>
      </c>
      <c r="F725" s="79">
        <f>IF($C$9="south",'RAW PV WATTS'!D728,IF('PV Watts SLC'!$C$9="west",'RAW PV WATTS'!F728,-1))</f>
        <v>128.66499999999999</v>
      </c>
      <c r="G725" s="81">
        <f t="shared" si="22"/>
        <v>0.128665</v>
      </c>
    </row>
    <row r="726" spans="1:7">
      <c r="A726" s="74" t="e">
        <f t="shared" si="23"/>
        <v>#REF!</v>
      </c>
      <c r="B726" s="60"/>
      <c r="C726" s="73">
        <v>1</v>
      </c>
      <c r="D726" s="73">
        <v>30</v>
      </c>
      <c r="E726" s="73">
        <v>14</v>
      </c>
      <c r="F726" s="79">
        <f>IF($C$9="south",'RAW PV WATTS'!D729,IF('PV Watts SLC'!$C$9="west",'RAW PV WATTS'!F729,-1))</f>
        <v>104.562</v>
      </c>
      <c r="G726" s="81">
        <f t="shared" si="22"/>
        <v>0.104562</v>
      </c>
    </row>
    <row r="727" spans="1:7">
      <c r="A727" s="74" t="e">
        <f t="shared" si="23"/>
        <v>#REF!</v>
      </c>
      <c r="B727" s="60"/>
      <c r="C727" s="73">
        <v>1</v>
      </c>
      <c r="D727" s="73">
        <v>30</v>
      </c>
      <c r="E727" s="73">
        <v>15</v>
      </c>
      <c r="F727" s="79">
        <f>IF($C$9="south",'RAW PV WATTS'!D730,IF('PV Watts SLC'!$C$9="west",'RAW PV WATTS'!F730,-1))</f>
        <v>76.225999999999999</v>
      </c>
      <c r="G727" s="81">
        <f t="shared" si="22"/>
        <v>7.6226000000000002E-2</v>
      </c>
    </row>
    <row r="728" spans="1:7">
      <c r="A728" s="74" t="e">
        <f t="shared" si="23"/>
        <v>#REF!</v>
      </c>
      <c r="B728" s="60"/>
      <c r="C728" s="73">
        <v>1</v>
      </c>
      <c r="D728" s="73">
        <v>30</v>
      </c>
      <c r="E728" s="73">
        <v>16</v>
      </c>
      <c r="F728" s="79">
        <f>IF($C$9="south",'RAW PV WATTS'!D731,IF('PV Watts SLC'!$C$9="west",'RAW PV WATTS'!F731,-1))</f>
        <v>52.679000000000002</v>
      </c>
      <c r="G728" s="81">
        <f t="shared" si="22"/>
        <v>5.2679000000000004E-2</v>
      </c>
    </row>
    <row r="729" spans="1:7">
      <c r="A729" s="74" t="e">
        <f t="shared" si="23"/>
        <v>#REF!</v>
      </c>
      <c r="B729" s="60"/>
      <c r="C729" s="73">
        <v>1</v>
      </c>
      <c r="D729" s="73">
        <v>30</v>
      </c>
      <c r="E729" s="73">
        <v>17</v>
      </c>
      <c r="F729" s="79">
        <f>IF($C$9="south",'RAW PV WATTS'!D732,IF('PV Watts SLC'!$C$9="west",'RAW PV WATTS'!F732,-1))</f>
        <v>12.276</v>
      </c>
      <c r="G729" s="81">
        <f t="shared" si="22"/>
        <v>1.2276E-2</v>
      </c>
    </row>
    <row r="730" spans="1:7">
      <c r="A730" s="74" t="e">
        <f t="shared" si="23"/>
        <v>#REF!</v>
      </c>
      <c r="B730" s="60"/>
      <c r="C730" s="73">
        <v>1</v>
      </c>
      <c r="D730" s="73">
        <v>30</v>
      </c>
      <c r="E730" s="73">
        <v>18</v>
      </c>
      <c r="F730" s="79">
        <f>IF($C$9="south",'RAW PV WATTS'!D733,IF('PV Watts SLC'!$C$9="west",'RAW PV WATTS'!F733,-1))</f>
        <v>0</v>
      </c>
      <c r="G730" s="81">
        <f t="shared" si="22"/>
        <v>0</v>
      </c>
    </row>
    <row r="731" spans="1:7">
      <c r="A731" s="74" t="e">
        <f t="shared" si="23"/>
        <v>#REF!</v>
      </c>
      <c r="B731" s="60"/>
      <c r="C731" s="73">
        <v>1</v>
      </c>
      <c r="D731" s="73">
        <v>30</v>
      </c>
      <c r="E731" s="73">
        <v>19</v>
      </c>
      <c r="F731" s="79">
        <f>IF($C$9="south",'RAW PV WATTS'!D734,IF('PV Watts SLC'!$C$9="west",'RAW PV WATTS'!F734,-1))</f>
        <v>0</v>
      </c>
      <c r="G731" s="81">
        <f t="shared" si="22"/>
        <v>0</v>
      </c>
    </row>
    <row r="732" spans="1:7">
      <c r="A732" s="74" t="e">
        <f t="shared" si="23"/>
        <v>#REF!</v>
      </c>
      <c r="B732" s="60"/>
      <c r="C732" s="73">
        <v>1</v>
      </c>
      <c r="D732" s="73">
        <v>30</v>
      </c>
      <c r="E732" s="73">
        <v>20</v>
      </c>
      <c r="F732" s="79">
        <f>IF($C$9="south",'RAW PV WATTS'!D735,IF('PV Watts SLC'!$C$9="west",'RAW PV WATTS'!F735,-1))</f>
        <v>0</v>
      </c>
      <c r="G732" s="81">
        <f t="shared" si="22"/>
        <v>0</v>
      </c>
    </row>
    <row r="733" spans="1:7">
      <c r="A733" s="74" t="e">
        <f t="shared" si="23"/>
        <v>#REF!</v>
      </c>
      <c r="B733" s="60"/>
      <c r="C733" s="73">
        <v>1</v>
      </c>
      <c r="D733" s="73">
        <v>30</v>
      </c>
      <c r="E733" s="73">
        <v>21</v>
      </c>
      <c r="F733" s="79">
        <f>IF($C$9="south",'RAW PV WATTS'!D736,IF('PV Watts SLC'!$C$9="west",'RAW PV WATTS'!F736,-1))</f>
        <v>0</v>
      </c>
      <c r="G733" s="81">
        <f t="shared" si="22"/>
        <v>0</v>
      </c>
    </row>
    <row r="734" spans="1:7">
      <c r="A734" s="74" t="e">
        <f t="shared" si="23"/>
        <v>#REF!</v>
      </c>
      <c r="B734" s="60"/>
      <c r="C734" s="73">
        <v>1</v>
      </c>
      <c r="D734" s="73">
        <v>30</v>
      </c>
      <c r="E734" s="73">
        <v>22</v>
      </c>
      <c r="F734" s="79">
        <f>IF($C$9="south",'RAW PV WATTS'!D737,IF('PV Watts SLC'!$C$9="west",'RAW PV WATTS'!F737,-1))</f>
        <v>0</v>
      </c>
      <c r="G734" s="81">
        <f t="shared" si="22"/>
        <v>0</v>
      </c>
    </row>
    <row r="735" spans="1:7">
      <c r="A735" s="74" t="e">
        <f t="shared" si="23"/>
        <v>#REF!</v>
      </c>
      <c r="B735" s="60"/>
      <c r="C735" s="73">
        <v>1</v>
      </c>
      <c r="D735" s="73">
        <v>30</v>
      </c>
      <c r="E735" s="73">
        <v>23</v>
      </c>
      <c r="F735" s="79">
        <f>IF($C$9="south",'RAW PV WATTS'!D738,IF('PV Watts SLC'!$C$9="west",'RAW PV WATTS'!F738,-1))</f>
        <v>0</v>
      </c>
      <c r="G735" s="81">
        <f t="shared" si="22"/>
        <v>0</v>
      </c>
    </row>
    <row r="736" spans="1:7">
      <c r="A736" s="74" t="e">
        <f t="shared" si="23"/>
        <v>#REF!</v>
      </c>
      <c r="B736" s="60"/>
      <c r="C736" s="73">
        <v>1</v>
      </c>
      <c r="D736" s="73">
        <v>31</v>
      </c>
      <c r="E736" s="73">
        <v>0</v>
      </c>
      <c r="F736" s="79">
        <f>IF($C$9="south",'RAW PV WATTS'!D739,IF('PV Watts SLC'!$C$9="west",'RAW PV WATTS'!F739,-1))</f>
        <v>0</v>
      </c>
      <c r="G736" s="81">
        <f t="shared" si="22"/>
        <v>0</v>
      </c>
    </row>
    <row r="737" spans="1:7">
      <c r="A737" s="74" t="e">
        <f t="shared" si="23"/>
        <v>#REF!</v>
      </c>
      <c r="B737" s="60"/>
      <c r="C737" s="73">
        <v>1</v>
      </c>
      <c r="D737" s="73">
        <v>31</v>
      </c>
      <c r="E737" s="73">
        <v>1</v>
      </c>
      <c r="F737" s="79">
        <f>IF($C$9="south",'RAW PV WATTS'!D740,IF('PV Watts SLC'!$C$9="west",'RAW PV WATTS'!F740,-1))</f>
        <v>0</v>
      </c>
      <c r="G737" s="81">
        <f t="shared" si="22"/>
        <v>0</v>
      </c>
    </row>
    <row r="738" spans="1:7">
      <c r="A738" s="74" t="e">
        <f t="shared" si="23"/>
        <v>#REF!</v>
      </c>
      <c r="B738" s="60"/>
      <c r="C738" s="73">
        <v>1</v>
      </c>
      <c r="D738" s="73">
        <v>31</v>
      </c>
      <c r="E738" s="73">
        <v>2</v>
      </c>
      <c r="F738" s="79">
        <f>IF($C$9="south",'RAW PV WATTS'!D741,IF('PV Watts SLC'!$C$9="west",'RAW PV WATTS'!F741,-1))</f>
        <v>0</v>
      </c>
      <c r="G738" s="81">
        <f t="shared" si="22"/>
        <v>0</v>
      </c>
    </row>
    <row r="739" spans="1:7">
      <c r="A739" s="74" t="e">
        <f t="shared" si="23"/>
        <v>#REF!</v>
      </c>
      <c r="B739" s="60"/>
      <c r="C739" s="73">
        <v>1</v>
      </c>
      <c r="D739" s="73">
        <v>31</v>
      </c>
      <c r="E739" s="73">
        <v>3</v>
      </c>
      <c r="F739" s="79">
        <f>IF($C$9="south",'RAW PV WATTS'!D742,IF('PV Watts SLC'!$C$9="west",'RAW PV WATTS'!F742,-1))</f>
        <v>0</v>
      </c>
      <c r="G739" s="81">
        <f t="shared" si="22"/>
        <v>0</v>
      </c>
    </row>
    <row r="740" spans="1:7">
      <c r="A740" s="74" t="e">
        <f t="shared" si="23"/>
        <v>#REF!</v>
      </c>
      <c r="B740" s="60"/>
      <c r="C740" s="73">
        <v>1</v>
      </c>
      <c r="D740" s="73">
        <v>31</v>
      </c>
      <c r="E740" s="73">
        <v>4</v>
      </c>
      <c r="F740" s="79">
        <f>IF($C$9="south",'RAW PV WATTS'!D743,IF('PV Watts SLC'!$C$9="west",'RAW PV WATTS'!F743,-1))</f>
        <v>0</v>
      </c>
      <c r="G740" s="81">
        <f t="shared" si="22"/>
        <v>0</v>
      </c>
    </row>
    <row r="741" spans="1:7">
      <c r="A741" s="74" t="e">
        <f t="shared" si="23"/>
        <v>#REF!</v>
      </c>
      <c r="B741" s="60"/>
      <c r="C741" s="73">
        <v>1</v>
      </c>
      <c r="D741" s="73">
        <v>31</v>
      </c>
      <c r="E741" s="73">
        <v>5</v>
      </c>
      <c r="F741" s="79">
        <f>IF($C$9="south",'RAW PV WATTS'!D744,IF('PV Watts SLC'!$C$9="west",'RAW PV WATTS'!F744,-1))</f>
        <v>0</v>
      </c>
      <c r="G741" s="81">
        <f t="shared" si="22"/>
        <v>0</v>
      </c>
    </row>
    <row r="742" spans="1:7">
      <c r="A742" s="74" t="e">
        <f t="shared" si="23"/>
        <v>#REF!</v>
      </c>
      <c r="B742" s="60"/>
      <c r="C742" s="73">
        <v>1</v>
      </c>
      <c r="D742" s="73">
        <v>31</v>
      </c>
      <c r="E742" s="73">
        <v>6</v>
      </c>
      <c r="F742" s="79">
        <f>IF($C$9="south",'RAW PV WATTS'!D745,IF('PV Watts SLC'!$C$9="west",'RAW PV WATTS'!F745,-1))</f>
        <v>0</v>
      </c>
      <c r="G742" s="81">
        <f t="shared" si="22"/>
        <v>0</v>
      </c>
    </row>
    <row r="743" spans="1:7">
      <c r="A743" s="74" t="e">
        <f t="shared" si="23"/>
        <v>#REF!</v>
      </c>
      <c r="B743" s="60"/>
      <c r="C743" s="73">
        <v>1</v>
      </c>
      <c r="D743" s="73">
        <v>31</v>
      </c>
      <c r="E743" s="73">
        <v>7</v>
      </c>
      <c r="F743" s="79">
        <f>IF($C$9="south",'RAW PV WATTS'!D746,IF('PV Watts SLC'!$C$9="west",'RAW PV WATTS'!F746,-1))</f>
        <v>2.0539999999999998</v>
      </c>
      <c r="G743" s="81">
        <f t="shared" si="22"/>
        <v>2.0539999999999998E-3</v>
      </c>
    </row>
    <row r="744" spans="1:7">
      <c r="A744" s="74" t="e">
        <f t="shared" si="23"/>
        <v>#REF!</v>
      </c>
      <c r="B744" s="60"/>
      <c r="C744" s="73">
        <v>1</v>
      </c>
      <c r="D744" s="73">
        <v>31</v>
      </c>
      <c r="E744" s="73">
        <v>8</v>
      </c>
      <c r="F744" s="79">
        <f>IF($C$9="south",'RAW PV WATTS'!D747,IF('PV Watts SLC'!$C$9="west",'RAW PV WATTS'!F747,-1))</f>
        <v>53.776000000000003</v>
      </c>
      <c r="G744" s="81">
        <f t="shared" si="22"/>
        <v>5.3776000000000004E-2</v>
      </c>
    </row>
    <row r="745" spans="1:7">
      <c r="A745" s="74" t="e">
        <f t="shared" si="23"/>
        <v>#REF!</v>
      </c>
      <c r="B745" s="60"/>
      <c r="C745" s="73">
        <v>1</v>
      </c>
      <c r="D745" s="73">
        <v>31</v>
      </c>
      <c r="E745" s="73">
        <v>9</v>
      </c>
      <c r="F745" s="79">
        <f>IF($C$9="south",'RAW PV WATTS'!D748,IF('PV Watts SLC'!$C$9="west",'RAW PV WATTS'!F748,-1))</f>
        <v>124.964</v>
      </c>
      <c r="G745" s="81">
        <f t="shared" si="22"/>
        <v>0.12496399999999999</v>
      </c>
    </row>
    <row r="746" spans="1:7">
      <c r="A746" s="74" t="e">
        <f t="shared" si="23"/>
        <v>#REF!</v>
      </c>
      <c r="B746" s="60"/>
      <c r="C746" s="73">
        <v>1</v>
      </c>
      <c r="D746" s="73">
        <v>31</v>
      </c>
      <c r="E746" s="73">
        <v>10</v>
      </c>
      <c r="F746" s="79">
        <f>IF($C$9="south",'RAW PV WATTS'!D749,IF('PV Watts SLC'!$C$9="west",'RAW PV WATTS'!F749,-1))</f>
        <v>252.899</v>
      </c>
      <c r="G746" s="81">
        <f t="shared" si="22"/>
        <v>0.25289899999999998</v>
      </c>
    </row>
    <row r="747" spans="1:7">
      <c r="A747" s="74" t="e">
        <f t="shared" si="23"/>
        <v>#REF!</v>
      </c>
      <c r="B747" s="60"/>
      <c r="C747" s="73">
        <v>1</v>
      </c>
      <c r="D747" s="73">
        <v>31</v>
      </c>
      <c r="E747" s="73">
        <v>11</v>
      </c>
      <c r="F747" s="79">
        <f>IF($C$9="south",'RAW PV WATTS'!D750,IF('PV Watts SLC'!$C$9="west",'RAW PV WATTS'!F750,-1))</f>
        <v>215.64099999999999</v>
      </c>
      <c r="G747" s="81">
        <f t="shared" si="22"/>
        <v>0.215641</v>
      </c>
    </row>
    <row r="748" spans="1:7">
      <c r="A748" s="74" t="e">
        <f t="shared" si="23"/>
        <v>#REF!</v>
      </c>
      <c r="B748" s="60"/>
      <c r="C748" s="73">
        <v>1</v>
      </c>
      <c r="D748" s="73">
        <v>31</v>
      </c>
      <c r="E748" s="73">
        <v>12</v>
      </c>
      <c r="F748" s="79">
        <f>IF($C$9="south",'RAW PV WATTS'!D751,IF('PV Watts SLC'!$C$9="west",'RAW PV WATTS'!F751,-1))</f>
        <v>475.964</v>
      </c>
      <c r="G748" s="81">
        <f t="shared" si="22"/>
        <v>0.475964</v>
      </c>
    </row>
    <row r="749" spans="1:7">
      <c r="A749" s="74" t="e">
        <f t="shared" si="23"/>
        <v>#REF!</v>
      </c>
      <c r="B749" s="60"/>
      <c r="C749" s="73">
        <v>1</v>
      </c>
      <c r="D749" s="73">
        <v>31</v>
      </c>
      <c r="E749" s="73">
        <v>13</v>
      </c>
      <c r="F749" s="79">
        <f>IF($C$9="south",'RAW PV WATTS'!D752,IF('PV Watts SLC'!$C$9="west",'RAW PV WATTS'!F752,-1))</f>
        <v>405.40600000000001</v>
      </c>
      <c r="G749" s="81">
        <f t="shared" si="22"/>
        <v>0.40540599999999999</v>
      </c>
    </row>
    <row r="750" spans="1:7">
      <c r="A750" s="74" t="e">
        <f t="shared" si="23"/>
        <v>#REF!</v>
      </c>
      <c r="B750" s="60"/>
      <c r="C750" s="73">
        <v>1</v>
      </c>
      <c r="D750" s="73">
        <v>31</v>
      </c>
      <c r="E750" s="73">
        <v>14</v>
      </c>
      <c r="F750" s="79">
        <f>IF($C$9="south",'RAW PV WATTS'!D753,IF('PV Watts SLC'!$C$9="west",'RAW PV WATTS'!F753,-1))</f>
        <v>508.197</v>
      </c>
      <c r="G750" s="81">
        <f t="shared" si="22"/>
        <v>0.50819700000000001</v>
      </c>
    </row>
    <row r="751" spans="1:7">
      <c r="A751" s="74" t="e">
        <f t="shared" si="23"/>
        <v>#REF!</v>
      </c>
      <c r="B751" s="60"/>
      <c r="C751" s="73">
        <v>1</v>
      </c>
      <c r="D751" s="73">
        <v>31</v>
      </c>
      <c r="E751" s="73">
        <v>15</v>
      </c>
      <c r="F751" s="79">
        <f>IF($C$9="south",'RAW PV WATTS'!D754,IF('PV Watts SLC'!$C$9="west",'RAW PV WATTS'!F754,-1))</f>
        <v>317.827</v>
      </c>
      <c r="G751" s="81">
        <f t="shared" si="22"/>
        <v>0.31782699999999997</v>
      </c>
    </row>
    <row r="752" spans="1:7">
      <c r="A752" s="74" t="e">
        <f t="shared" si="23"/>
        <v>#REF!</v>
      </c>
      <c r="B752" s="60"/>
      <c r="C752" s="73">
        <v>1</v>
      </c>
      <c r="D752" s="73">
        <v>31</v>
      </c>
      <c r="E752" s="73">
        <v>16</v>
      </c>
      <c r="F752" s="79">
        <f>IF($C$9="south",'RAW PV WATTS'!D755,IF('PV Watts SLC'!$C$9="west",'RAW PV WATTS'!F755,-1))</f>
        <v>150.12100000000001</v>
      </c>
      <c r="G752" s="81">
        <f t="shared" si="22"/>
        <v>0.150121</v>
      </c>
    </row>
    <row r="753" spans="1:7">
      <c r="A753" s="74" t="e">
        <f t="shared" si="23"/>
        <v>#REF!</v>
      </c>
      <c r="B753" s="60"/>
      <c r="C753" s="73">
        <v>1</v>
      </c>
      <c r="D753" s="73">
        <v>31</v>
      </c>
      <c r="E753" s="73">
        <v>17</v>
      </c>
      <c r="F753" s="79">
        <f>IF($C$9="south",'RAW PV WATTS'!D756,IF('PV Watts SLC'!$C$9="west",'RAW PV WATTS'!F756,-1))</f>
        <v>27.303999999999998</v>
      </c>
      <c r="G753" s="81">
        <f t="shared" si="22"/>
        <v>2.7303999999999998E-2</v>
      </c>
    </row>
    <row r="754" spans="1:7">
      <c r="A754" s="74" t="e">
        <f t="shared" si="23"/>
        <v>#REF!</v>
      </c>
      <c r="B754" s="60"/>
      <c r="C754" s="73">
        <v>1</v>
      </c>
      <c r="D754" s="73">
        <v>31</v>
      </c>
      <c r="E754" s="73">
        <v>18</v>
      </c>
      <c r="F754" s="79">
        <f>IF($C$9="south",'RAW PV WATTS'!D757,IF('PV Watts SLC'!$C$9="west",'RAW PV WATTS'!F757,-1))</f>
        <v>0</v>
      </c>
      <c r="G754" s="81">
        <f t="shared" si="22"/>
        <v>0</v>
      </c>
    </row>
    <row r="755" spans="1:7">
      <c r="A755" s="74" t="e">
        <f t="shared" si="23"/>
        <v>#REF!</v>
      </c>
      <c r="B755" s="60"/>
      <c r="C755" s="73">
        <v>1</v>
      </c>
      <c r="D755" s="73">
        <v>31</v>
      </c>
      <c r="E755" s="73">
        <v>19</v>
      </c>
      <c r="F755" s="79">
        <f>IF($C$9="south",'RAW PV WATTS'!D758,IF('PV Watts SLC'!$C$9="west",'RAW PV WATTS'!F758,-1))</f>
        <v>0</v>
      </c>
      <c r="G755" s="81">
        <f t="shared" si="22"/>
        <v>0</v>
      </c>
    </row>
    <row r="756" spans="1:7">
      <c r="A756" s="74" t="e">
        <f t="shared" si="23"/>
        <v>#REF!</v>
      </c>
      <c r="B756" s="60"/>
      <c r="C756" s="73">
        <v>1</v>
      </c>
      <c r="D756" s="73">
        <v>31</v>
      </c>
      <c r="E756" s="73">
        <v>20</v>
      </c>
      <c r="F756" s="79">
        <f>IF($C$9="south",'RAW PV WATTS'!D759,IF('PV Watts SLC'!$C$9="west",'RAW PV WATTS'!F759,-1))</f>
        <v>0</v>
      </c>
      <c r="G756" s="81">
        <f t="shared" si="22"/>
        <v>0</v>
      </c>
    </row>
    <row r="757" spans="1:7">
      <c r="A757" s="74" t="e">
        <f t="shared" si="23"/>
        <v>#REF!</v>
      </c>
      <c r="B757" s="60"/>
      <c r="C757" s="73">
        <v>1</v>
      </c>
      <c r="D757" s="73">
        <v>31</v>
      </c>
      <c r="E757" s="73">
        <v>21</v>
      </c>
      <c r="F757" s="79">
        <f>IF($C$9="south",'RAW PV WATTS'!D760,IF('PV Watts SLC'!$C$9="west",'RAW PV WATTS'!F760,-1))</f>
        <v>0</v>
      </c>
      <c r="G757" s="81">
        <f t="shared" si="22"/>
        <v>0</v>
      </c>
    </row>
    <row r="758" spans="1:7">
      <c r="A758" s="74" t="e">
        <f t="shared" si="23"/>
        <v>#REF!</v>
      </c>
      <c r="B758" s="60"/>
      <c r="C758" s="73">
        <v>1</v>
      </c>
      <c r="D758" s="73">
        <v>31</v>
      </c>
      <c r="E758" s="73">
        <v>22</v>
      </c>
      <c r="F758" s="79">
        <f>IF($C$9="south",'RAW PV WATTS'!D761,IF('PV Watts SLC'!$C$9="west",'RAW PV WATTS'!F761,-1))</f>
        <v>0</v>
      </c>
      <c r="G758" s="81">
        <f t="shared" si="22"/>
        <v>0</v>
      </c>
    </row>
    <row r="759" spans="1:7">
      <c r="A759" s="74" t="e">
        <f t="shared" si="23"/>
        <v>#REF!</v>
      </c>
      <c r="B759" s="60"/>
      <c r="C759" s="73">
        <v>1</v>
      </c>
      <c r="D759" s="73">
        <v>31</v>
      </c>
      <c r="E759" s="73">
        <v>23</v>
      </c>
      <c r="F759" s="79">
        <f>IF($C$9="south",'RAW PV WATTS'!D762,IF('PV Watts SLC'!$C$9="west",'RAW PV WATTS'!F762,-1))</f>
        <v>0</v>
      </c>
      <c r="G759" s="81">
        <f t="shared" si="22"/>
        <v>0</v>
      </c>
    </row>
    <row r="760" spans="1:7">
      <c r="A760" s="74" t="e">
        <f t="shared" si="23"/>
        <v>#REF!</v>
      </c>
      <c r="B760" s="60"/>
      <c r="C760" s="73">
        <v>2</v>
      </c>
      <c r="D760" s="73">
        <v>1</v>
      </c>
      <c r="E760" s="73">
        <v>0</v>
      </c>
      <c r="F760" s="79">
        <f>IF($C$9="south",'RAW PV WATTS'!D763,IF('PV Watts SLC'!$C$9="west",'RAW PV WATTS'!F763,-1))</f>
        <v>0</v>
      </c>
      <c r="G760" s="81">
        <f t="shared" si="22"/>
        <v>0</v>
      </c>
    </row>
    <row r="761" spans="1:7">
      <c r="A761" s="74" t="e">
        <f t="shared" si="23"/>
        <v>#REF!</v>
      </c>
      <c r="B761" s="60"/>
      <c r="C761" s="73">
        <v>2</v>
      </c>
      <c r="D761" s="73">
        <v>1</v>
      </c>
      <c r="E761" s="73">
        <v>1</v>
      </c>
      <c r="F761" s="79">
        <f>IF($C$9="south",'RAW PV WATTS'!D764,IF('PV Watts SLC'!$C$9="west",'RAW PV WATTS'!F764,-1))</f>
        <v>0</v>
      </c>
      <c r="G761" s="81">
        <f t="shared" si="22"/>
        <v>0</v>
      </c>
    </row>
    <row r="762" spans="1:7">
      <c r="A762" s="74" t="e">
        <f t="shared" si="23"/>
        <v>#REF!</v>
      </c>
      <c r="B762" s="60"/>
      <c r="C762" s="73">
        <v>2</v>
      </c>
      <c r="D762" s="73">
        <v>1</v>
      </c>
      <c r="E762" s="73">
        <v>2</v>
      </c>
      <c r="F762" s="79">
        <f>IF($C$9="south",'RAW PV WATTS'!D765,IF('PV Watts SLC'!$C$9="west",'RAW PV WATTS'!F765,-1))</f>
        <v>0</v>
      </c>
      <c r="G762" s="81">
        <f t="shared" si="22"/>
        <v>0</v>
      </c>
    </row>
    <row r="763" spans="1:7">
      <c r="A763" s="74" t="e">
        <f t="shared" si="23"/>
        <v>#REF!</v>
      </c>
      <c r="B763" s="60"/>
      <c r="C763" s="73">
        <v>2</v>
      </c>
      <c r="D763" s="73">
        <v>1</v>
      </c>
      <c r="E763" s="73">
        <v>3</v>
      </c>
      <c r="F763" s="79">
        <f>IF($C$9="south",'RAW PV WATTS'!D766,IF('PV Watts SLC'!$C$9="west",'RAW PV WATTS'!F766,-1))</f>
        <v>0</v>
      </c>
      <c r="G763" s="81">
        <f t="shared" si="22"/>
        <v>0</v>
      </c>
    </row>
    <row r="764" spans="1:7">
      <c r="A764" s="74" t="e">
        <f t="shared" si="23"/>
        <v>#REF!</v>
      </c>
      <c r="B764" s="60"/>
      <c r="C764" s="73">
        <v>2</v>
      </c>
      <c r="D764" s="73">
        <v>1</v>
      </c>
      <c r="E764" s="73">
        <v>4</v>
      </c>
      <c r="F764" s="79">
        <f>IF($C$9="south",'RAW PV WATTS'!D767,IF('PV Watts SLC'!$C$9="west",'RAW PV WATTS'!F767,-1))</f>
        <v>0</v>
      </c>
      <c r="G764" s="81">
        <f t="shared" si="22"/>
        <v>0</v>
      </c>
    </row>
    <row r="765" spans="1:7">
      <c r="A765" s="74" t="e">
        <f t="shared" si="23"/>
        <v>#REF!</v>
      </c>
      <c r="B765" s="60"/>
      <c r="C765" s="73">
        <v>2</v>
      </c>
      <c r="D765" s="73">
        <v>1</v>
      </c>
      <c r="E765" s="73">
        <v>5</v>
      </c>
      <c r="F765" s="79">
        <f>IF($C$9="south",'RAW PV WATTS'!D768,IF('PV Watts SLC'!$C$9="west",'RAW PV WATTS'!F768,-1))</f>
        <v>0</v>
      </c>
      <c r="G765" s="81">
        <f t="shared" si="22"/>
        <v>0</v>
      </c>
    </row>
    <row r="766" spans="1:7">
      <c r="A766" s="74" t="e">
        <f t="shared" si="23"/>
        <v>#REF!</v>
      </c>
      <c r="B766" s="60"/>
      <c r="C766" s="73">
        <v>2</v>
      </c>
      <c r="D766" s="73">
        <v>1</v>
      </c>
      <c r="E766" s="73">
        <v>6</v>
      </c>
      <c r="F766" s="79">
        <f>IF($C$9="south",'RAW PV WATTS'!D769,IF('PV Watts SLC'!$C$9="west",'RAW PV WATTS'!F769,-1))</f>
        <v>0</v>
      </c>
      <c r="G766" s="81">
        <f t="shared" si="22"/>
        <v>0</v>
      </c>
    </row>
    <row r="767" spans="1:7">
      <c r="A767" s="74" t="e">
        <f t="shared" si="23"/>
        <v>#REF!</v>
      </c>
      <c r="B767" s="60"/>
      <c r="C767" s="73">
        <v>2</v>
      </c>
      <c r="D767" s="73">
        <v>1</v>
      </c>
      <c r="E767" s="73">
        <v>7</v>
      </c>
      <c r="F767" s="79">
        <f>IF($C$9="south",'RAW PV WATTS'!D770,IF('PV Watts SLC'!$C$9="west",'RAW PV WATTS'!F770,-1))</f>
        <v>0</v>
      </c>
      <c r="G767" s="81">
        <f t="shared" si="22"/>
        <v>0</v>
      </c>
    </row>
    <row r="768" spans="1:7">
      <c r="A768" s="74" t="e">
        <f t="shared" si="23"/>
        <v>#REF!</v>
      </c>
      <c r="B768" s="60"/>
      <c r="C768" s="73">
        <v>2</v>
      </c>
      <c r="D768" s="73">
        <v>1</v>
      </c>
      <c r="E768" s="73">
        <v>8</v>
      </c>
      <c r="F768" s="79">
        <f>IF($C$9="south",'RAW PV WATTS'!D771,IF('PV Watts SLC'!$C$9="west",'RAW PV WATTS'!F771,-1))</f>
        <v>85.617000000000004</v>
      </c>
      <c r="G768" s="81">
        <f t="shared" si="22"/>
        <v>8.5616999999999999E-2</v>
      </c>
    </row>
    <row r="769" spans="1:7">
      <c r="A769" s="74" t="e">
        <f t="shared" si="23"/>
        <v>#REF!</v>
      </c>
      <c r="B769" s="60"/>
      <c r="C769" s="73">
        <v>2</v>
      </c>
      <c r="D769" s="73">
        <v>1</v>
      </c>
      <c r="E769" s="73">
        <v>9</v>
      </c>
      <c r="F769" s="79">
        <f>IF($C$9="south",'RAW PV WATTS'!D772,IF('PV Watts SLC'!$C$9="west",'RAW PV WATTS'!F772,-1))</f>
        <v>173.935</v>
      </c>
      <c r="G769" s="81">
        <f t="shared" si="22"/>
        <v>0.17393500000000001</v>
      </c>
    </row>
    <row r="770" spans="1:7">
      <c r="A770" s="74" t="e">
        <f t="shared" si="23"/>
        <v>#REF!</v>
      </c>
      <c r="B770" s="60"/>
      <c r="C770" s="73">
        <v>2</v>
      </c>
      <c r="D770" s="73">
        <v>1</v>
      </c>
      <c r="E770" s="73">
        <v>10</v>
      </c>
      <c r="F770" s="79">
        <f>IF($C$9="south",'RAW PV WATTS'!D773,IF('PV Watts SLC'!$C$9="west",'RAW PV WATTS'!F773,-1))</f>
        <v>284.90800000000002</v>
      </c>
      <c r="G770" s="81">
        <f t="shared" si="22"/>
        <v>0.28490799999999999</v>
      </c>
    </row>
    <row r="771" spans="1:7">
      <c r="A771" s="74" t="e">
        <f t="shared" si="23"/>
        <v>#REF!</v>
      </c>
      <c r="B771" s="60"/>
      <c r="C771" s="73">
        <v>2</v>
      </c>
      <c r="D771" s="73">
        <v>1</v>
      </c>
      <c r="E771" s="73">
        <v>11</v>
      </c>
      <c r="F771" s="79">
        <f>IF($C$9="south",'RAW PV WATTS'!D774,IF('PV Watts SLC'!$C$9="west",'RAW PV WATTS'!F774,-1))</f>
        <v>348.673</v>
      </c>
      <c r="G771" s="81">
        <f t="shared" si="22"/>
        <v>0.34867300000000001</v>
      </c>
    </row>
    <row r="772" spans="1:7">
      <c r="A772" s="74" t="e">
        <f t="shared" si="23"/>
        <v>#REF!</v>
      </c>
      <c r="B772" s="60"/>
      <c r="C772" s="73">
        <v>2</v>
      </c>
      <c r="D772" s="73">
        <v>1</v>
      </c>
      <c r="E772" s="73">
        <v>12</v>
      </c>
      <c r="F772" s="79">
        <f>IF($C$9="south",'RAW PV WATTS'!D775,IF('PV Watts SLC'!$C$9="west",'RAW PV WATTS'!F775,-1))</f>
        <v>288.08699999999999</v>
      </c>
      <c r="G772" s="81">
        <f t="shared" si="22"/>
        <v>0.28808699999999998</v>
      </c>
    </row>
    <row r="773" spans="1:7">
      <c r="A773" s="74" t="e">
        <f t="shared" si="23"/>
        <v>#REF!</v>
      </c>
      <c r="B773" s="60"/>
      <c r="C773" s="73">
        <v>2</v>
      </c>
      <c r="D773" s="73">
        <v>1</v>
      </c>
      <c r="E773" s="73">
        <v>13</v>
      </c>
      <c r="F773" s="79">
        <f>IF($C$9="south",'RAW PV WATTS'!D776,IF('PV Watts SLC'!$C$9="west",'RAW PV WATTS'!F776,-1))</f>
        <v>280.68599999999998</v>
      </c>
      <c r="G773" s="81">
        <f t="shared" si="22"/>
        <v>0.28068599999999999</v>
      </c>
    </row>
    <row r="774" spans="1:7">
      <c r="A774" s="74" t="e">
        <f t="shared" si="23"/>
        <v>#REF!</v>
      </c>
      <c r="B774" s="60"/>
      <c r="C774" s="73">
        <v>2</v>
      </c>
      <c r="D774" s="73">
        <v>1</v>
      </c>
      <c r="E774" s="73">
        <v>14</v>
      </c>
      <c r="F774" s="79">
        <f>IF($C$9="south",'RAW PV WATTS'!D777,IF('PV Watts SLC'!$C$9="west",'RAW PV WATTS'!F777,-1))</f>
        <v>240.49199999999999</v>
      </c>
      <c r="G774" s="81">
        <f t="shared" si="22"/>
        <v>0.24049199999999998</v>
      </c>
    </row>
    <row r="775" spans="1:7">
      <c r="A775" s="74" t="e">
        <f t="shared" si="23"/>
        <v>#REF!</v>
      </c>
      <c r="B775" s="60"/>
      <c r="C775" s="73">
        <v>2</v>
      </c>
      <c r="D775" s="73">
        <v>1</v>
      </c>
      <c r="E775" s="73">
        <v>15</v>
      </c>
      <c r="F775" s="79">
        <f>IF($C$9="south",'RAW PV WATTS'!D778,IF('PV Watts SLC'!$C$9="west",'RAW PV WATTS'!F778,-1))</f>
        <v>170.51300000000001</v>
      </c>
      <c r="G775" s="81">
        <f t="shared" si="22"/>
        <v>0.170513</v>
      </c>
    </row>
    <row r="776" spans="1:7">
      <c r="A776" s="74" t="e">
        <f t="shared" si="23"/>
        <v>#REF!</v>
      </c>
      <c r="B776" s="60"/>
      <c r="C776" s="73">
        <v>2</v>
      </c>
      <c r="D776" s="73">
        <v>1</v>
      </c>
      <c r="E776" s="73">
        <v>16</v>
      </c>
      <c r="F776" s="79">
        <f>IF($C$9="south",'RAW PV WATTS'!D779,IF('PV Watts SLC'!$C$9="west",'RAW PV WATTS'!F779,-1))</f>
        <v>144.215</v>
      </c>
      <c r="G776" s="81">
        <f t="shared" si="22"/>
        <v>0.14421500000000001</v>
      </c>
    </row>
    <row r="777" spans="1:7">
      <c r="A777" s="74" t="e">
        <f t="shared" si="23"/>
        <v>#REF!</v>
      </c>
      <c r="B777" s="60"/>
      <c r="C777" s="73">
        <v>2</v>
      </c>
      <c r="D777" s="73">
        <v>1</v>
      </c>
      <c r="E777" s="73">
        <v>17</v>
      </c>
      <c r="F777" s="79">
        <f>IF($C$9="south",'RAW PV WATTS'!D780,IF('PV Watts SLC'!$C$9="west",'RAW PV WATTS'!F780,-1))</f>
        <v>9.0310000000000006</v>
      </c>
      <c r="G777" s="81">
        <f t="shared" si="22"/>
        <v>9.0310000000000008E-3</v>
      </c>
    </row>
    <row r="778" spans="1:7">
      <c r="A778" s="74" t="e">
        <f t="shared" si="23"/>
        <v>#REF!</v>
      </c>
      <c r="B778" s="60"/>
      <c r="C778" s="73">
        <v>2</v>
      </c>
      <c r="D778" s="73">
        <v>1</v>
      </c>
      <c r="E778" s="73">
        <v>18</v>
      </c>
      <c r="F778" s="79">
        <f>IF($C$9="south",'RAW PV WATTS'!D781,IF('PV Watts SLC'!$C$9="west",'RAW PV WATTS'!F781,-1))</f>
        <v>0</v>
      </c>
      <c r="G778" s="81">
        <f t="shared" si="22"/>
        <v>0</v>
      </c>
    </row>
    <row r="779" spans="1:7">
      <c r="A779" s="74" t="e">
        <f t="shared" si="23"/>
        <v>#REF!</v>
      </c>
      <c r="B779" s="60"/>
      <c r="C779" s="73">
        <v>2</v>
      </c>
      <c r="D779" s="73">
        <v>1</v>
      </c>
      <c r="E779" s="73">
        <v>19</v>
      </c>
      <c r="F779" s="79">
        <f>IF($C$9="south",'RAW PV WATTS'!D782,IF('PV Watts SLC'!$C$9="west",'RAW PV WATTS'!F782,-1))</f>
        <v>0</v>
      </c>
      <c r="G779" s="81">
        <f t="shared" si="22"/>
        <v>0</v>
      </c>
    </row>
    <row r="780" spans="1:7">
      <c r="A780" s="74" t="e">
        <f t="shared" si="23"/>
        <v>#REF!</v>
      </c>
      <c r="B780" s="60"/>
      <c r="C780" s="73">
        <v>2</v>
      </c>
      <c r="D780" s="73">
        <v>1</v>
      </c>
      <c r="E780" s="73">
        <v>20</v>
      </c>
      <c r="F780" s="79">
        <f>IF($C$9="south",'RAW PV WATTS'!D783,IF('PV Watts SLC'!$C$9="west",'RAW PV WATTS'!F783,-1))</f>
        <v>0</v>
      </c>
      <c r="G780" s="81">
        <f t="shared" si="22"/>
        <v>0</v>
      </c>
    </row>
    <row r="781" spans="1:7">
      <c r="A781" s="74" t="e">
        <f t="shared" si="23"/>
        <v>#REF!</v>
      </c>
      <c r="B781" s="60"/>
      <c r="C781" s="73">
        <v>2</v>
      </c>
      <c r="D781" s="73">
        <v>1</v>
      </c>
      <c r="E781" s="73">
        <v>21</v>
      </c>
      <c r="F781" s="79">
        <f>IF($C$9="south",'RAW PV WATTS'!D784,IF('PV Watts SLC'!$C$9="west",'RAW PV WATTS'!F784,-1))</f>
        <v>0</v>
      </c>
      <c r="G781" s="81">
        <f t="shared" si="22"/>
        <v>0</v>
      </c>
    </row>
    <row r="782" spans="1:7">
      <c r="A782" s="74" t="e">
        <f t="shared" si="23"/>
        <v>#REF!</v>
      </c>
      <c r="B782" s="60"/>
      <c r="C782" s="73">
        <v>2</v>
      </c>
      <c r="D782" s="73">
        <v>1</v>
      </c>
      <c r="E782" s="73">
        <v>22</v>
      </c>
      <c r="F782" s="79">
        <f>IF($C$9="south",'RAW PV WATTS'!D785,IF('PV Watts SLC'!$C$9="west",'RAW PV WATTS'!F785,-1))</f>
        <v>0</v>
      </c>
      <c r="G782" s="81">
        <f t="shared" si="22"/>
        <v>0</v>
      </c>
    </row>
    <row r="783" spans="1:7">
      <c r="A783" s="74" t="e">
        <f t="shared" si="23"/>
        <v>#REF!</v>
      </c>
      <c r="B783" s="60"/>
      <c r="C783" s="73">
        <v>2</v>
      </c>
      <c r="D783" s="73">
        <v>1</v>
      </c>
      <c r="E783" s="73">
        <v>23</v>
      </c>
      <c r="F783" s="79">
        <f>IF($C$9="south",'RAW PV WATTS'!D786,IF('PV Watts SLC'!$C$9="west",'RAW PV WATTS'!F786,-1))</f>
        <v>0</v>
      </c>
      <c r="G783" s="81">
        <f t="shared" si="22"/>
        <v>0</v>
      </c>
    </row>
    <row r="784" spans="1:7">
      <c r="A784" s="74" t="e">
        <f t="shared" si="23"/>
        <v>#REF!</v>
      </c>
      <c r="B784" s="60"/>
      <c r="C784" s="73">
        <v>2</v>
      </c>
      <c r="D784" s="73">
        <v>2</v>
      </c>
      <c r="E784" s="73">
        <v>0</v>
      </c>
      <c r="F784" s="79">
        <f>IF($C$9="south",'RAW PV WATTS'!D787,IF('PV Watts SLC'!$C$9="west",'RAW PV WATTS'!F787,-1))</f>
        <v>0</v>
      </c>
      <c r="G784" s="81">
        <f t="shared" si="22"/>
        <v>0</v>
      </c>
    </row>
    <row r="785" spans="1:7">
      <c r="A785" s="74" t="e">
        <f t="shared" si="23"/>
        <v>#REF!</v>
      </c>
      <c r="B785" s="60"/>
      <c r="C785" s="73">
        <v>2</v>
      </c>
      <c r="D785" s="73">
        <v>2</v>
      </c>
      <c r="E785" s="73">
        <v>1</v>
      </c>
      <c r="F785" s="79">
        <f>IF($C$9="south",'RAW PV WATTS'!D788,IF('PV Watts SLC'!$C$9="west",'RAW PV WATTS'!F788,-1))</f>
        <v>0</v>
      </c>
      <c r="G785" s="81">
        <f t="shared" ref="G785:G848" si="24">F785/1000</f>
        <v>0</v>
      </c>
    </row>
    <row r="786" spans="1:7">
      <c r="A786" s="74" t="e">
        <f t="shared" ref="A786:A849" si="25">1/24+A785</f>
        <v>#REF!</v>
      </c>
      <c r="B786" s="60"/>
      <c r="C786" s="73">
        <v>2</v>
      </c>
      <c r="D786" s="73">
        <v>2</v>
      </c>
      <c r="E786" s="73">
        <v>2</v>
      </c>
      <c r="F786" s="79">
        <f>IF($C$9="south",'RAW PV WATTS'!D789,IF('PV Watts SLC'!$C$9="west",'RAW PV WATTS'!F789,-1))</f>
        <v>0</v>
      </c>
      <c r="G786" s="81">
        <f t="shared" si="24"/>
        <v>0</v>
      </c>
    </row>
    <row r="787" spans="1:7">
      <c r="A787" s="74" t="e">
        <f t="shared" si="25"/>
        <v>#REF!</v>
      </c>
      <c r="B787" s="60"/>
      <c r="C787" s="73">
        <v>2</v>
      </c>
      <c r="D787" s="73">
        <v>2</v>
      </c>
      <c r="E787" s="73">
        <v>3</v>
      </c>
      <c r="F787" s="79">
        <f>IF($C$9="south",'RAW PV WATTS'!D790,IF('PV Watts SLC'!$C$9="west",'RAW PV WATTS'!F790,-1))</f>
        <v>0</v>
      </c>
      <c r="G787" s="81">
        <f t="shared" si="24"/>
        <v>0</v>
      </c>
    </row>
    <row r="788" spans="1:7">
      <c r="A788" s="74" t="e">
        <f t="shared" si="25"/>
        <v>#REF!</v>
      </c>
      <c r="B788" s="60"/>
      <c r="C788" s="73">
        <v>2</v>
      </c>
      <c r="D788" s="73">
        <v>2</v>
      </c>
      <c r="E788" s="73">
        <v>4</v>
      </c>
      <c r="F788" s="79">
        <f>IF($C$9="south",'RAW PV WATTS'!D791,IF('PV Watts SLC'!$C$9="west",'RAW PV WATTS'!F791,-1))</f>
        <v>0</v>
      </c>
      <c r="G788" s="81">
        <f t="shared" si="24"/>
        <v>0</v>
      </c>
    </row>
    <row r="789" spans="1:7">
      <c r="A789" s="74" t="e">
        <f t="shared" si="25"/>
        <v>#REF!</v>
      </c>
      <c r="B789" s="60"/>
      <c r="C789" s="73">
        <v>2</v>
      </c>
      <c r="D789" s="73">
        <v>2</v>
      </c>
      <c r="E789" s="73">
        <v>5</v>
      </c>
      <c r="F789" s="79">
        <f>IF($C$9="south",'RAW PV WATTS'!D792,IF('PV Watts SLC'!$C$9="west",'RAW PV WATTS'!F792,-1))</f>
        <v>0</v>
      </c>
      <c r="G789" s="81">
        <f t="shared" si="24"/>
        <v>0</v>
      </c>
    </row>
    <row r="790" spans="1:7">
      <c r="A790" s="74" t="e">
        <f t="shared" si="25"/>
        <v>#REF!</v>
      </c>
      <c r="B790" s="60"/>
      <c r="C790" s="73">
        <v>2</v>
      </c>
      <c r="D790" s="73">
        <v>2</v>
      </c>
      <c r="E790" s="73">
        <v>6</v>
      </c>
      <c r="F790" s="79">
        <f>IF($C$9="south",'RAW PV WATTS'!D793,IF('PV Watts SLC'!$C$9="west",'RAW PV WATTS'!F793,-1))</f>
        <v>0</v>
      </c>
      <c r="G790" s="81">
        <f t="shared" si="24"/>
        <v>0</v>
      </c>
    </row>
    <row r="791" spans="1:7">
      <c r="A791" s="74" t="e">
        <f t="shared" si="25"/>
        <v>#REF!</v>
      </c>
      <c r="B791" s="60"/>
      <c r="C791" s="73">
        <v>2</v>
      </c>
      <c r="D791" s="73">
        <v>2</v>
      </c>
      <c r="E791" s="73">
        <v>7</v>
      </c>
      <c r="F791" s="79">
        <f>IF($C$9="south",'RAW PV WATTS'!D794,IF('PV Watts SLC'!$C$9="west",'RAW PV WATTS'!F794,-1))</f>
        <v>0</v>
      </c>
      <c r="G791" s="81">
        <f t="shared" si="24"/>
        <v>0</v>
      </c>
    </row>
    <row r="792" spans="1:7">
      <c r="A792" s="74" t="e">
        <f t="shared" si="25"/>
        <v>#REF!</v>
      </c>
      <c r="B792" s="60"/>
      <c r="C792" s="73">
        <v>2</v>
      </c>
      <c r="D792" s="73">
        <v>2</v>
      </c>
      <c r="E792" s="73">
        <v>8</v>
      </c>
      <c r="F792" s="79">
        <f>IF($C$9="south",'RAW PV WATTS'!D795,IF('PV Watts SLC'!$C$9="west",'RAW PV WATTS'!F795,-1))</f>
        <v>27.123999999999999</v>
      </c>
      <c r="G792" s="81">
        <f t="shared" si="24"/>
        <v>2.7123999999999999E-2</v>
      </c>
    </row>
    <row r="793" spans="1:7">
      <c r="A793" s="74" t="e">
        <f t="shared" si="25"/>
        <v>#REF!</v>
      </c>
      <c r="B793" s="60"/>
      <c r="C793" s="73">
        <v>2</v>
      </c>
      <c r="D793" s="73">
        <v>2</v>
      </c>
      <c r="E793" s="73">
        <v>9</v>
      </c>
      <c r="F793" s="79">
        <f>IF($C$9="south",'RAW PV WATTS'!D796,IF('PV Watts SLC'!$C$9="west",'RAW PV WATTS'!F796,-1))</f>
        <v>112.66800000000001</v>
      </c>
      <c r="G793" s="81">
        <f t="shared" si="24"/>
        <v>0.112668</v>
      </c>
    </row>
    <row r="794" spans="1:7">
      <c r="A794" s="74" t="e">
        <f t="shared" si="25"/>
        <v>#REF!</v>
      </c>
      <c r="B794" s="60"/>
      <c r="C794" s="73">
        <v>2</v>
      </c>
      <c r="D794" s="73">
        <v>2</v>
      </c>
      <c r="E794" s="73">
        <v>10</v>
      </c>
      <c r="F794" s="79">
        <f>IF($C$9="south",'RAW PV WATTS'!D797,IF('PV Watts SLC'!$C$9="west",'RAW PV WATTS'!F797,-1))</f>
        <v>170.96799999999999</v>
      </c>
      <c r="G794" s="81">
        <f t="shared" si="24"/>
        <v>0.17096799999999998</v>
      </c>
    </row>
    <row r="795" spans="1:7">
      <c r="A795" s="74" t="e">
        <f t="shared" si="25"/>
        <v>#REF!</v>
      </c>
      <c r="B795" s="60"/>
      <c r="C795" s="73">
        <v>2</v>
      </c>
      <c r="D795" s="73">
        <v>2</v>
      </c>
      <c r="E795" s="73">
        <v>11</v>
      </c>
      <c r="F795" s="79">
        <f>IF($C$9="south",'RAW PV WATTS'!D798,IF('PV Watts SLC'!$C$9="west",'RAW PV WATTS'!F798,-1))</f>
        <v>129.47300000000001</v>
      </c>
      <c r="G795" s="81">
        <f t="shared" si="24"/>
        <v>0.129473</v>
      </c>
    </row>
    <row r="796" spans="1:7">
      <c r="A796" s="74" t="e">
        <f t="shared" si="25"/>
        <v>#REF!</v>
      </c>
      <c r="B796" s="60"/>
      <c r="C796" s="73">
        <v>2</v>
      </c>
      <c r="D796" s="73">
        <v>2</v>
      </c>
      <c r="E796" s="73">
        <v>12</v>
      </c>
      <c r="F796" s="79">
        <f>IF($C$9="south",'RAW PV WATTS'!D799,IF('PV Watts SLC'!$C$9="west",'RAW PV WATTS'!F799,-1))</f>
        <v>108.869</v>
      </c>
      <c r="G796" s="81">
        <f t="shared" si="24"/>
        <v>0.10886899999999999</v>
      </c>
    </row>
    <row r="797" spans="1:7">
      <c r="A797" s="74" t="e">
        <f t="shared" si="25"/>
        <v>#REF!</v>
      </c>
      <c r="B797" s="60"/>
      <c r="C797" s="73">
        <v>2</v>
      </c>
      <c r="D797" s="73">
        <v>2</v>
      </c>
      <c r="E797" s="73">
        <v>13</v>
      </c>
      <c r="F797" s="79">
        <f>IF($C$9="south",'RAW PV WATTS'!D800,IF('PV Watts SLC'!$C$9="west",'RAW PV WATTS'!F800,-1))</f>
        <v>105.45099999999999</v>
      </c>
      <c r="G797" s="81">
        <f t="shared" si="24"/>
        <v>0.10545099999999999</v>
      </c>
    </row>
    <row r="798" spans="1:7">
      <c r="A798" s="74" t="e">
        <f t="shared" si="25"/>
        <v>#REF!</v>
      </c>
      <c r="B798" s="60"/>
      <c r="C798" s="73">
        <v>2</v>
      </c>
      <c r="D798" s="73">
        <v>2</v>
      </c>
      <c r="E798" s="73">
        <v>14</v>
      </c>
      <c r="F798" s="79">
        <f>IF($C$9="south",'RAW PV WATTS'!D801,IF('PV Watts SLC'!$C$9="west",'RAW PV WATTS'!F801,-1))</f>
        <v>88.668000000000006</v>
      </c>
      <c r="G798" s="81">
        <f t="shared" si="24"/>
        <v>8.8668000000000011E-2</v>
      </c>
    </row>
    <row r="799" spans="1:7">
      <c r="A799" s="74" t="e">
        <f t="shared" si="25"/>
        <v>#REF!</v>
      </c>
      <c r="B799" s="60"/>
      <c r="C799" s="73">
        <v>2</v>
      </c>
      <c r="D799" s="73">
        <v>2</v>
      </c>
      <c r="E799" s="73">
        <v>15</v>
      </c>
      <c r="F799" s="79">
        <f>IF($C$9="south",'RAW PV WATTS'!D802,IF('PV Watts SLC'!$C$9="west",'RAW PV WATTS'!F802,-1))</f>
        <v>67.69</v>
      </c>
      <c r="G799" s="81">
        <f t="shared" si="24"/>
        <v>6.769E-2</v>
      </c>
    </row>
    <row r="800" spans="1:7">
      <c r="A800" s="74" t="e">
        <f t="shared" si="25"/>
        <v>#REF!</v>
      </c>
      <c r="B800" s="60"/>
      <c r="C800" s="73">
        <v>2</v>
      </c>
      <c r="D800" s="73">
        <v>2</v>
      </c>
      <c r="E800" s="73">
        <v>16</v>
      </c>
      <c r="F800" s="79">
        <f>IF($C$9="south",'RAW PV WATTS'!D803,IF('PV Watts SLC'!$C$9="west",'RAW PV WATTS'!F803,-1))</f>
        <v>70.790000000000006</v>
      </c>
      <c r="G800" s="81">
        <f t="shared" si="24"/>
        <v>7.0790000000000006E-2</v>
      </c>
    </row>
    <row r="801" spans="1:7">
      <c r="A801" s="74" t="e">
        <f t="shared" si="25"/>
        <v>#REF!</v>
      </c>
      <c r="B801" s="60"/>
      <c r="C801" s="73">
        <v>2</v>
      </c>
      <c r="D801" s="73">
        <v>2</v>
      </c>
      <c r="E801" s="73">
        <v>17</v>
      </c>
      <c r="F801" s="79">
        <f>IF($C$9="south",'RAW PV WATTS'!D804,IF('PV Watts SLC'!$C$9="west",'RAW PV WATTS'!F804,-1))</f>
        <v>0</v>
      </c>
      <c r="G801" s="81">
        <f t="shared" si="24"/>
        <v>0</v>
      </c>
    </row>
    <row r="802" spans="1:7">
      <c r="A802" s="74" t="e">
        <f t="shared" si="25"/>
        <v>#REF!</v>
      </c>
      <c r="B802" s="60"/>
      <c r="C802" s="73">
        <v>2</v>
      </c>
      <c r="D802" s="73">
        <v>2</v>
      </c>
      <c r="E802" s="73">
        <v>18</v>
      </c>
      <c r="F802" s="79">
        <f>IF($C$9="south",'RAW PV WATTS'!D805,IF('PV Watts SLC'!$C$9="west",'RAW PV WATTS'!F805,-1))</f>
        <v>0</v>
      </c>
      <c r="G802" s="81">
        <f t="shared" si="24"/>
        <v>0</v>
      </c>
    </row>
    <row r="803" spans="1:7">
      <c r="A803" s="74" t="e">
        <f t="shared" si="25"/>
        <v>#REF!</v>
      </c>
      <c r="B803" s="60"/>
      <c r="C803" s="73">
        <v>2</v>
      </c>
      <c r="D803" s="73">
        <v>2</v>
      </c>
      <c r="E803" s="73">
        <v>19</v>
      </c>
      <c r="F803" s="79">
        <f>IF($C$9="south",'RAW PV WATTS'!D806,IF('PV Watts SLC'!$C$9="west",'RAW PV WATTS'!F806,-1))</f>
        <v>0</v>
      </c>
      <c r="G803" s="81">
        <f t="shared" si="24"/>
        <v>0</v>
      </c>
    </row>
    <row r="804" spans="1:7">
      <c r="A804" s="74" t="e">
        <f t="shared" si="25"/>
        <v>#REF!</v>
      </c>
      <c r="B804" s="60"/>
      <c r="C804" s="73">
        <v>2</v>
      </c>
      <c r="D804" s="73">
        <v>2</v>
      </c>
      <c r="E804" s="73">
        <v>20</v>
      </c>
      <c r="F804" s="79">
        <f>IF($C$9="south",'RAW PV WATTS'!D807,IF('PV Watts SLC'!$C$9="west",'RAW PV WATTS'!F807,-1))</f>
        <v>0</v>
      </c>
      <c r="G804" s="81">
        <f t="shared" si="24"/>
        <v>0</v>
      </c>
    </row>
    <row r="805" spans="1:7">
      <c r="A805" s="74" t="e">
        <f t="shared" si="25"/>
        <v>#REF!</v>
      </c>
      <c r="B805" s="60"/>
      <c r="C805" s="73">
        <v>2</v>
      </c>
      <c r="D805" s="73">
        <v>2</v>
      </c>
      <c r="E805" s="73">
        <v>21</v>
      </c>
      <c r="F805" s="79">
        <f>IF($C$9="south",'RAW PV WATTS'!D808,IF('PV Watts SLC'!$C$9="west",'RAW PV WATTS'!F808,-1))</f>
        <v>0</v>
      </c>
      <c r="G805" s="81">
        <f t="shared" si="24"/>
        <v>0</v>
      </c>
    </row>
    <row r="806" spans="1:7">
      <c r="A806" s="74" t="e">
        <f t="shared" si="25"/>
        <v>#REF!</v>
      </c>
      <c r="B806" s="60"/>
      <c r="C806" s="73">
        <v>2</v>
      </c>
      <c r="D806" s="73">
        <v>2</v>
      </c>
      <c r="E806" s="73">
        <v>22</v>
      </c>
      <c r="F806" s="79">
        <f>IF($C$9="south",'RAW PV WATTS'!D809,IF('PV Watts SLC'!$C$9="west",'RAW PV WATTS'!F809,-1))</f>
        <v>0</v>
      </c>
      <c r="G806" s="81">
        <f t="shared" si="24"/>
        <v>0</v>
      </c>
    </row>
    <row r="807" spans="1:7">
      <c r="A807" s="74" t="e">
        <f t="shared" si="25"/>
        <v>#REF!</v>
      </c>
      <c r="B807" s="60"/>
      <c r="C807" s="73">
        <v>2</v>
      </c>
      <c r="D807" s="73">
        <v>2</v>
      </c>
      <c r="E807" s="73">
        <v>23</v>
      </c>
      <c r="F807" s="79">
        <f>IF($C$9="south",'RAW PV WATTS'!D810,IF('PV Watts SLC'!$C$9="west",'RAW PV WATTS'!F810,-1))</f>
        <v>0</v>
      </c>
      <c r="G807" s="81">
        <f t="shared" si="24"/>
        <v>0</v>
      </c>
    </row>
    <row r="808" spans="1:7">
      <c r="A808" s="74" t="e">
        <f t="shared" si="25"/>
        <v>#REF!</v>
      </c>
      <c r="B808" s="60"/>
      <c r="C808" s="73">
        <v>2</v>
      </c>
      <c r="D808" s="73">
        <v>3</v>
      </c>
      <c r="E808" s="73">
        <v>0</v>
      </c>
      <c r="F808" s="79">
        <f>IF($C$9="south",'RAW PV WATTS'!D811,IF('PV Watts SLC'!$C$9="west",'RAW PV WATTS'!F811,-1))</f>
        <v>0</v>
      </c>
      <c r="G808" s="81">
        <f t="shared" si="24"/>
        <v>0</v>
      </c>
    </row>
    <row r="809" spans="1:7">
      <c r="A809" s="74" t="e">
        <f t="shared" si="25"/>
        <v>#REF!</v>
      </c>
      <c r="B809" s="60"/>
      <c r="C809" s="73">
        <v>2</v>
      </c>
      <c r="D809" s="73">
        <v>3</v>
      </c>
      <c r="E809" s="73">
        <v>1</v>
      </c>
      <c r="F809" s="79">
        <f>IF($C$9="south",'RAW PV WATTS'!D812,IF('PV Watts SLC'!$C$9="west",'RAW PV WATTS'!F812,-1))</f>
        <v>0</v>
      </c>
      <c r="G809" s="81">
        <f t="shared" si="24"/>
        <v>0</v>
      </c>
    </row>
    <row r="810" spans="1:7">
      <c r="A810" s="74" t="e">
        <f t="shared" si="25"/>
        <v>#REF!</v>
      </c>
      <c r="B810" s="60"/>
      <c r="C810" s="73">
        <v>2</v>
      </c>
      <c r="D810" s="73">
        <v>3</v>
      </c>
      <c r="E810" s="73">
        <v>2</v>
      </c>
      <c r="F810" s="79">
        <f>IF($C$9="south",'RAW PV WATTS'!D813,IF('PV Watts SLC'!$C$9="west",'RAW PV WATTS'!F813,-1))</f>
        <v>0</v>
      </c>
      <c r="G810" s="81">
        <f t="shared" si="24"/>
        <v>0</v>
      </c>
    </row>
    <row r="811" spans="1:7">
      <c r="A811" s="74" t="e">
        <f t="shared" si="25"/>
        <v>#REF!</v>
      </c>
      <c r="B811" s="60"/>
      <c r="C811" s="73">
        <v>2</v>
      </c>
      <c r="D811" s="73">
        <v>3</v>
      </c>
      <c r="E811" s="73">
        <v>3</v>
      </c>
      <c r="F811" s="79">
        <f>IF($C$9="south",'RAW PV WATTS'!D814,IF('PV Watts SLC'!$C$9="west",'RAW PV WATTS'!F814,-1))</f>
        <v>0</v>
      </c>
      <c r="G811" s="81">
        <f t="shared" si="24"/>
        <v>0</v>
      </c>
    </row>
    <row r="812" spans="1:7">
      <c r="A812" s="74" t="e">
        <f t="shared" si="25"/>
        <v>#REF!</v>
      </c>
      <c r="B812" s="60"/>
      <c r="C812" s="73">
        <v>2</v>
      </c>
      <c r="D812" s="73">
        <v>3</v>
      </c>
      <c r="E812" s="73">
        <v>4</v>
      </c>
      <c r="F812" s="79">
        <f>IF($C$9="south",'RAW PV WATTS'!D815,IF('PV Watts SLC'!$C$9="west",'RAW PV WATTS'!F815,-1))</f>
        <v>0</v>
      </c>
      <c r="G812" s="81">
        <f t="shared" si="24"/>
        <v>0</v>
      </c>
    </row>
    <row r="813" spans="1:7">
      <c r="A813" s="74" t="e">
        <f t="shared" si="25"/>
        <v>#REF!</v>
      </c>
      <c r="B813" s="60"/>
      <c r="C813" s="73">
        <v>2</v>
      </c>
      <c r="D813" s="73">
        <v>3</v>
      </c>
      <c r="E813" s="73">
        <v>5</v>
      </c>
      <c r="F813" s="79">
        <f>IF($C$9="south",'RAW PV WATTS'!D816,IF('PV Watts SLC'!$C$9="west",'RAW PV WATTS'!F816,-1))</f>
        <v>0</v>
      </c>
      <c r="G813" s="81">
        <f t="shared" si="24"/>
        <v>0</v>
      </c>
    </row>
    <row r="814" spans="1:7">
      <c r="A814" s="74" t="e">
        <f t="shared" si="25"/>
        <v>#REF!</v>
      </c>
      <c r="B814" s="60"/>
      <c r="C814" s="73">
        <v>2</v>
      </c>
      <c r="D814" s="73">
        <v>3</v>
      </c>
      <c r="E814" s="73">
        <v>6</v>
      </c>
      <c r="F814" s="79">
        <f>IF($C$9="south",'RAW PV WATTS'!D817,IF('PV Watts SLC'!$C$9="west",'RAW PV WATTS'!F817,-1))</f>
        <v>0</v>
      </c>
      <c r="G814" s="81">
        <f t="shared" si="24"/>
        <v>0</v>
      </c>
    </row>
    <row r="815" spans="1:7">
      <c r="A815" s="74" t="e">
        <f t="shared" si="25"/>
        <v>#REF!</v>
      </c>
      <c r="B815" s="60"/>
      <c r="C815" s="73">
        <v>2</v>
      </c>
      <c r="D815" s="73">
        <v>3</v>
      </c>
      <c r="E815" s="73">
        <v>7</v>
      </c>
      <c r="F815" s="79">
        <f>IF($C$9="south",'RAW PV WATTS'!D818,IF('PV Watts SLC'!$C$9="west",'RAW PV WATTS'!F818,-1))</f>
        <v>0</v>
      </c>
      <c r="G815" s="81">
        <f t="shared" si="24"/>
        <v>0</v>
      </c>
    </row>
    <row r="816" spans="1:7">
      <c r="A816" s="74" t="e">
        <f t="shared" si="25"/>
        <v>#REF!</v>
      </c>
      <c r="B816" s="60"/>
      <c r="C816" s="73">
        <v>2</v>
      </c>
      <c r="D816" s="73">
        <v>3</v>
      </c>
      <c r="E816" s="73">
        <v>8</v>
      </c>
      <c r="F816" s="79">
        <f>IF($C$9="south",'RAW PV WATTS'!D819,IF('PV Watts SLC'!$C$9="west",'RAW PV WATTS'!F819,-1))</f>
        <v>24.643000000000001</v>
      </c>
      <c r="G816" s="81">
        <f t="shared" si="24"/>
        <v>2.4643000000000002E-2</v>
      </c>
    </row>
    <row r="817" spans="1:7">
      <c r="A817" s="74" t="e">
        <f t="shared" si="25"/>
        <v>#REF!</v>
      </c>
      <c r="B817" s="60"/>
      <c r="C817" s="73">
        <v>2</v>
      </c>
      <c r="D817" s="73">
        <v>3</v>
      </c>
      <c r="E817" s="73">
        <v>9</v>
      </c>
      <c r="F817" s="79">
        <f>IF($C$9="south",'RAW PV WATTS'!D820,IF('PV Watts SLC'!$C$9="west",'RAW PV WATTS'!F820,-1))</f>
        <v>44.232999999999997</v>
      </c>
      <c r="G817" s="81">
        <f t="shared" si="24"/>
        <v>4.4232999999999995E-2</v>
      </c>
    </row>
    <row r="818" spans="1:7">
      <c r="A818" s="74" t="e">
        <f t="shared" si="25"/>
        <v>#REF!</v>
      </c>
      <c r="B818" s="60"/>
      <c r="C818" s="73">
        <v>2</v>
      </c>
      <c r="D818" s="73">
        <v>3</v>
      </c>
      <c r="E818" s="73">
        <v>10</v>
      </c>
      <c r="F818" s="79">
        <f>IF($C$9="south",'RAW PV WATTS'!D821,IF('PV Watts SLC'!$C$9="west",'RAW PV WATTS'!F821,-1))</f>
        <v>153.815</v>
      </c>
      <c r="G818" s="81">
        <f t="shared" si="24"/>
        <v>0.15381500000000001</v>
      </c>
    </row>
    <row r="819" spans="1:7">
      <c r="A819" s="74" t="e">
        <f t="shared" si="25"/>
        <v>#REF!</v>
      </c>
      <c r="B819" s="60"/>
      <c r="C819" s="73">
        <v>2</v>
      </c>
      <c r="D819" s="73">
        <v>3</v>
      </c>
      <c r="E819" s="73">
        <v>11</v>
      </c>
      <c r="F819" s="79">
        <f>IF($C$9="south",'RAW PV WATTS'!D822,IF('PV Watts SLC'!$C$9="west",'RAW PV WATTS'!F822,-1))</f>
        <v>173.56800000000001</v>
      </c>
      <c r="G819" s="81">
        <f t="shared" si="24"/>
        <v>0.173568</v>
      </c>
    </row>
    <row r="820" spans="1:7">
      <c r="A820" s="74" t="e">
        <f t="shared" si="25"/>
        <v>#REF!</v>
      </c>
      <c r="B820" s="60"/>
      <c r="C820" s="73">
        <v>2</v>
      </c>
      <c r="D820" s="73">
        <v>3</v>
      </c>
      <c r="E820" s="73">
        <v>12</v>
      </c>
      <c r="F820" s="79">
        <f>IF($C$9="south",'RAW PV WATTS'!D823,IF('PV Watts SLC'!$C$9="west",'RAW PV WATTS'!F823,-1))</f>
        <v>119.211</v>
      </c>
      <c r="G820" s="81">
        <f t="shared" si="24"/>
        <v>0.119211</v>
      </c>
    </row>
    <row r="821" spans="1:7">
      <c r="A821" s="74" t="e">
        <f t="shared" si="25"/>
        <v>#REF!</v>
      </c>
      <c r="B821" s="60"/>
      <c r="C821" s="73">
        <v>2</v>
      </c>
      <c r="D821" s="73">
        <v>3</v>
      </c>
      <c r="E821" s="73">
        <v>13</v>
      </c>
      <c r="F821" s="79">
        <f>IF($C$9="south",'RAW PV WATTS'!D824,IF('PV Watts SLC'!$C$9="west",'RAW PV WATTS'!F824,-1))</f>
        <v>92.22</v>
      </c>
      <c r="G821" s="81">
        <f t="shared" si="24"/>
        <v>9.2219999999999996E-2</v>
      </c>
    </row>
    <row r="822" spans="1:7">
      <c r="A822" s="74" t="e">
        <f t="shared" si="25"/>
        <v>#REF!</v>
      </c>
      <c r="B822" s="60"/>
      <c r="C822" s="73">
        <v>2</v>
      </c>
      <c r="D822" s="73">
        <v>3</v>
      </c>
      <c r="E822" s="73">
        <v>14</v>
      </c>
      <c r="F822" s="79">
        <f>IF($C$9="south",'RAW PV WATTS'!D825,IF('PV Watts SLC'!$C$9="west",'RAW PV WATTS'!F825,-1))</f>
        <v>211.94300000000001</v>
      </c>
      <c r="G822" s="81">
        <f t="shared" si="24"/>
        <v>0.21194300000000002</v>
      </c>
    </row>
    <row r="823" spans="1:7">
      <c r="A823" s="74" t="e">
        <f t="shared" si="25"/>
        <v>#REF!</v>
      </c>
      <c r="B823" s="60"/>
      <c r="C823" s="73">
        <v>2</v>
      </c>
      <c r="D823" s="73">
        <v>3</v>
      </c>
      <c r="E823" s="73">
        <v>15</v>
      </c>
      <c r="F823" s="79">
        <f>IF($C$9="south",'RAW PV WATTS'!D826,IF('PV Watts SLC'!$C$9="west",'RAW PV WATTS'!F826,-1))</f>
        <v>310.96499999999997</v>
      </c>
      <c r="G823" s="81">
        <f t="shared" si="24"/>
        <v>0.31096499999999999</v>
      </c>
    </row>
    <row r="824" spans="1:7">
      <c r="A824" s="74" t="e">
        <f t="shared" si="25"/>
        <v>#REF!</v>
      </c>
      <c r="B824" s="60"/>
      <c r="C824" s="73">
        <v>2</v>
      </c>
      <c r="D824" s="73">
        <v>3</v>
      </c>
      <c r="E824" s="73">
        <v>16</v>
      </c>
      <c r="F824" s="79">
        <f>IF($C$9="south",'RAW PV WATTS'!D827,IF('PV Watts SLC'!$C$9="west",'RAW PV WATTS'!F827,-1))</f>
        <v>178.02600000000001</v>
      </c>
      <c r="G824" s="81">
        <f t="shared" si="24"/>
        <v>0.17802600000000002</v>
      </c>
    </row>
    <row r="825" spans="1:7">
      <c r="A825" s="74" t="e">
        <f t="shared" si="25"/>
        <v>#REF!</v>
      </c>
      <c r="B825" s="60"/>
      <c r="C825" s="73">
        <v>2</v>
      </c>
      <c r="D825" s="73">
        <v>3</v>
      </c>
      <c r="E825" s="73">
        <v>17</v>
      </c>
      <c r="F825" s="79">
        <f>IF($C$9="south",'RAW PV WATTS'!D828,IF('PV Watts SLC'!$C$9="west",'RAW PV WATTS'!F828,-1))</f>
        <v>16.071000000000002</v>
      </c>
      <c r="G825" s="81">
        <f t="shared" si="24"/>
        <v>1.6071000000000002E-2</v>
      </c>
    </row>
    <row r="826" spans="1:7">
      <c r="A826" s="74" t="e">
        <f t="shared" si="25"/>
        <v>#REF!</v>
      </c>
      <c r="B826" s="60"/>
      <c r="C826" s="73">
        <v>2</v>
      </c>
      <c r="D826" s="73">
        <v>3</v>
      </c>
      <c r="E826" s="73">
        <v>18</v>
      </c>
      <c r="F826" s="79">
        <f>IF($C$9="south",'RAW PV WATTS'!D829,IF('PV Watts SLC'!$C$9="west",'RAW PV WATTS'!F829,-1))</f>
        <v>0</v>
      </c>
      <c r="G826" s="81">
        <f t="shared" si="24"/>
        <v>0</v>
      </c>
    </row>
    <row r="827" spans="1:7">
      <c r="A827" s="74" t="e">
        <f t="shared" si="25"/>
        <v>#REF!</v>
      </c>
      <c r="B827" s="60"/>
      <c r="C827" s="73">
        <v>2</v>
      </c>
      <c r="D827" s="73">
        <v>3</v>
      </c>
      <c r="E827" s="73">
        <v>19</v>
      </c>
      <c r="F827" s="79">
        <f>IF($C$9="south",'RAW PV WATTS'!D830,IF('PV Watts SLC'!$C$9="west",'RAW PV WATTS'!F830,-1))</f>
        <v>0</v>
      </c>
      <c r="G827" s="81">
        <f t="shared" si="24"/>
        <v>0</v>
      </c>
    </row>
    <row r="828" spans="1:7">
      <c r="A828" s="74" t="e">
        <f t="shared" si="25"/>
        <v>#REF!</v>
      </c>
      <c r="B828" s="60"/>
      <c r="C828" s="73">
        <v>2</v>
      </c>
      <c r="D828" s="73">
        <v>3</v>
      </c>
      <c r="E828" s="73">
        <v>20</v>
      </c>
      <c r="F828" s="79">
        <f>IF($C$9="south",'RAW PV WATTS'!D831,IF('PV Watts SLC'!$C$9="west",'RAW PV WATTS'!F831,-1))</f>
        <v>0</v>
      </c>
      <c r="G828" s="81">
        <f t="shared" si="24"/>
        <v>0</v>
      </c>
    </row>
    <row r="829" spans="1:7">
      <c r="A829" s="74" t="e">
        <f t="shared" si="25"/>
        <v>#REF!</v>
      </c>
      <c r="B829" s="60"/>
      <c r="C829" s="73">
        <v>2</v>
      </c>
      <c r="D829" s="73">
        <v>3</v>
      </c>
      <c r="E829" s="73">
        <v>21</v>
      </c>
      <c r="F829" s="79">
        <f>IF($C$9="south",'RAW PV WATTS'!D832,IF('PV Watts SLC'!$C$9="west",'RAW PV WATTS'!F832,-1))</f>
        <v>0</v>
      </c>
      <c r="G829" s="81">
        <f t="shared" si="24"/>
        <v>0</v>
      </c>
    </row>
    <row r="830" spans="1:7">
      <c r="A830" s="74" t="e">
        <f t="shared" si="25"/>
        <v>#REF!</v>
      </c>
      <c r="B830" s="60"/>
      <c r="C830" s="73">
        <v>2</v>
      </c>
      <c r="D830" s="73">
        <v>3</v>
      </c>
      <c r="E830" s="73">
        <v>22</v>
      </c>
      <c r="F830" s="79">
        <f>IF($C$9="south",'RAW PV WATTS'!D833,IF('PV Watts SLC'!$C$9="west",'RAW PV WATTS'!F833,-1))</f>
        <v>0</v>
      </c>
      <c r="G830" s="81">
        <f t="shared" si="24"/>
        <v>0</v>
      </c>
    </row>
    <row r="831" spans="1:7">
      <c r="A831" s="74" t="e">
        <f t="shared" si="25"/>
        <v>#REF!</v>
      </c>
      <c r="B831" s="60"/>
      <c r="C831" s="73">
        <v>2</v>
      </c>
      <c r="D831" s="73">
        <v>3</v>
      </c>
      <c r="E831" s="73">
        <v>23</v>
      </c>
      <c r="F831" s="79">
        <f>IF($C$9="south",'RAW PV WATTS'!D834,IF('PV Watts SLC'!$C$9="west",'RAW PV WATTS'!F834,-1))</f>
        <v>0</v>
      </c>
      <c r="G831" s="81">
        <f t="shared" si="24"/>
        <v>0</v>
      </c>
    </row>
    <row r="832" spans="1:7">
      <c r="A832" s="74" t="e">
        <f t="shared" si="25"/>
        <v>#REF!</v>
      </c>
      <c r="B832" s="60"/>
      <c r="C832" s="73">
        <v>2</v>
      </c>
      <c r="D832" s="73">
        <v>4</v>
      </c>
      <c r="E832" s="73">
        <v>0</v>
      </c>
      <c r="F832" s="79">
        <f>IF($C$9="south",'RAW PV WATTS'!D835,IF('PV Watts SLC'!$C$9="west",'RAW PV WATTS'!F835,-1))</f>
        <v>0</v>
      </c>
      <c r="G832" s="81">
        <f t="shared" si="24"/>
        <v>0</v>
      </c>
    </row>
    <row r="833" spans="1:7">
      <c r="A833" s="74" t="e">
        <f t="shared" si="25"/>
        <v>#REF!</v>
      </c>
      <c r="B833" s="60"/>
      <c r="C833" s="73">
        <v>2</v>
      </c>
      <c r="D833" s="73">
        <v>4</v>
      </c>
      <c r="E833" s="73">
        <v>1</v>
      </c>
      <c r="F833" s="79">
        <f>IF($C$9="south",'RAW PV WATTS'!D836,IF('PV Watts SLC'!$C$9="west",'RAW PV WATTS'!F836,-1))</f>
        <v>0</v>
      </c>
      <c r="G833" s="81">
        <f t="shared" si="24"/>
        <v>0</v>
      </c>
    </row>
    <row r="834" spans="1:7">
      <c r="A834" s="74" t="e">
        <f t="shared" si="25"/>
        <v>#REF!</v>
      </c>
      <c r="B834" s="60"/>
      <c r="C834" s="73">
        <v>2</v>
      </c>
      <c r="D834" s="73">
        <v>4</v>
      </c>
      <c r="E834" s="73">
        <v>2</v>
      </c>
      <c r="F834" s="79">
        <f>IF($C$9="south",'RAW PV WATTS'!D837,IF('PV Watts SLC'!$C$9="west",'RAW PV WATTS'!F837,-1))</f>
        <v>0</v>
      </c>
      <c r="G834" s="81">
        <f t="shared" si="24"/>
        <v>0</v>
      </c>
    </row>
    <row r="835" spans="1:7">
      <c r="A835" s="74" t="e">
        <f t="shared" si="25"/>
        <v>#REF!</v>
      </c>
      <c r="B835" s="60"/>
      <c r="C835" s="73">
        <v>2</v>
      </c>
      <c r="D835" s="73">
        <v>4</v>
      </c>
      <c r="E835" s="73">
        <v>3</v>
      </c>
      <c r="F835" s="79">
        <f>IF($C$9="south",'RAW PV WATTS'!D838,IF('PV Watts SLC'!$C$9="west",'RAW PV WATTS'!F838,-1))</f>
        <v>0</v>
      </c>
      <c r="G835" s="81">
        <f t="shared" si="24"/>
        <v>0</v>
      </c>
    </row>
    <row r="836" spans="1:7">
      <c r="A836" s="74" t="e">
        <f t="shared" si="25"/>
        <v>#REF!</v>
      </c>
      <c r="B836" s="60"/>
      <c r="C836" s="73">
        <v>2</v>
      </c>
      <c r="D836" s="73">
        <v>4</v>
      </c>
      <c r="E836" s="73">
        <v>4</v>
      </c>
      <c r="F836" s="79">
        <f>IF($C$9="south",'RAW PV WATTS'!D839,IF('PV Watts SLC'!$C$9="west",'RAW PV WATTS'!F839,-1))</f>
        <v>0</v>
      </c>
      <c r="G836" s="81">
        <f t="shared" si="24"/>
        <v>0</v>
      </c>
    </row>
    <row r="837" spans="1:7">
      <c r="A837" s="74" t="e">
        <f t="shared" si="25"/>
        <v>#REF!</v>
      </c>
      <c r="B837" s="60"/>
      <c r="C837" s="73">
        <v>2</v>
      </c>
      <c r="D837" s="73">
        <v>4</v>
      </c>
      <c r="E837" s="73">
        <v>5</v>
      </c>
      <c r="F837" s="79">
        <f>IF($C$9="south",'RAW PV WATTS'!D840,IF('PV Watts SLC'!$C$9="west",'RAW PV WATTS'!F840,-1))</f>
        <v>0</v>
      </c>
      <c r="G837" s="81">
        <f t="shared" si="24"/>
        <v>0</v>
      </c>
    </row>
    <row r="838" spans="1:7">
      <c r="A838" s="74" t="e">
        <f t="shared" si="25"/>
        <v>#REF!</v>
      </c>
      <c r="B838" s="60"/>
      <c r="C838" s="73">
        <v>2</v>
      </c>
      <c r="D838" s="73">
        <v>4</v>
      </c>
      <c r="E838" s="73">
        <v>6</v>
      </c>
      <c r="F838" s="79">
        <f>IF($C$9="south",'RAW PV WATTS'!D841,IF('PV Watts SLC'!$C$9="west",'RAW PV WATTS'!F841,-1))</f>
        <v>0</v>
      </c>
      <c r="G838" s="81">
        <f t="shared" si="24"/>
        <v>0</v>
      </c>
    </row>
    <row r="839" spans="1:7">
      <c r="A839" s="74" t="e">
        <f t="shared" si="25"/>
        <v>#REF!</v>
      </c>
      <c r="B839" s="60"/>
      <c r="C839" s="73">
        <v>2</v>
      </c>
      <c r="D839" s="73">
        <v>4</v>
      </c>
      <c r="E839" s="73">
        <v>7</v>
      </c>
      <c r="F839" s="79">
        <f>IF($C$9="south",'RAW PV WATTS'!D842,IF('PV Watts SLC'!$C$9="west",'RAW PV WATTS'!F842,-1))</f>
        <v>0</v>
      </c>
      <c r="G839" s="81">
        <f t="shared" si="24"/>
        <v>0</v>
      </c>
    </row>
    <row r="840" spans="1:7">
      <c r="A840" s="74" t="e">
        <f t="shared" si="25"/>
        <v>#REF!</v>
      </c>
      <c r="B840" s="60"/>
      <c r="C840" s="73">
        <v>2</v>
      </c>
      <c r="D840" s="73">
        <v>4</v>
      </c>
      <c r="E840" s="73">
        <v>8</v>
      </c>
      <c r="F840" s="79">
        <f>IF($C$9="south",'RAW PV WATTS'!D843,IF('PV Watts SLC'!$C$9="west",'RAW PV WATTS'!F843,-1))</f>
        <v>62.051000000000002</v>
      </c>
      <c r="G840" s="81">
        <f t="shared" si="24"/>
        <v>6.2051000000000002E-2</v>
      </c>
    </row>
    <row r="841" spans="1:7">
      <c r="A841" s="74" t="e">
        <f t="shared" si="25"/>
        <v>#REF!</v>
      </c>
      <c r="B841" s="60"/>
      <c r="C841" s="73">
        <v>2</v>
      </c>
      <c r="D841" s="73">
        <v>4</v>
      </c>
      <c r="E841" s="73">
        <v>9</v>
      </c>
      <c r="F841" s="79">
        <f>IF($C$9="south",'RAW PV WATTS'!D844,IF('PV Watts SLC'!$C$9="west",'RAW PV WATTS'!F844,-1))</f>
        <v>197.22900000000001</v>
      </c>
      <c r="G841" s="81">
        <f t="shared" si="24"/>
        <v>0.19722900000000002</v>
      </c>
    </row>
    <row r="842" spans="1:7">
      <c r="A842" s="74" t="e">
        <f t="shared" si="25"/>
        <v>#REF!</v>
      </c>
      <c r="B842" s="60"/>
      <c r="C842" s="73">
        <v>2</v>
      </c>
      <c r="D842" s="73">
        <v>4</v>
      </c>
      <c r="E842" s="73">
        <v>10</v>
      </c>
      <c r="F842" s="79">
        <f>IF($C$9="south",'RAW PV WATTS'!D845,IF('PV Watts SLC'!$C$9="west",'RAW PV WATTS'!F845,-1))</f>
        <v>296.31900000000002</v>
      </c>
      <c r="G842" s="81">
        <f t="shared" si="24"/>
        <v>0.296319</v>
      </c>
    </row>
    <row r="843" spans="1:7">
      <c r="A843" s="74" t="e">
        <f t="shared" si="25"/>
        <v>#REF!</v>
      </c>
      <c r="B843" s="60"/>
      <c r="C843" s="73">
        <v>2</v>
      </c>
      <c r="D843" s="73">
        <v>4</v>
      </c>
      <c r="E843" s="73">
        <v>11</v>
      </c>
      <c r="F843" s="79">
        <f>IF($C$9="south",'RAW PV WATTS'!D846,IF('PV Watts SLC'!$C$9="west",'RAW PV WATTS'!F846,-1))</f>
        <v>342.18299999999999</v>
      </c>
      <c r="G843" s="81">
        <f t="shared" si="24"/>
        <v>0.34218300000000001</v>
      </c>
    </row>
    <row r="844" spans="1:7">
      <c r="A844" s="74" t="e">
        <f t="shared" si="25"/>
        <v>#REF!</v>
      </c>
      <c r="B844" s="60"/>
      <c r="C844" s="73">
        <v>2</v>
      </c>
      <c r="D844" s="73">
        <v>4</v>
      </c>
      <c r="E844" s="73">
        <v>12</v>
      </c>
      <c r="F844" s="79">
        <f>IF($C$9="south",'RAW PV WATTS'!D847,IF('PV Watts SLC'!$C$9="west",'RAW PV WATTS'!F847,-1))</f>
        <v>358.01600000000002</v>
      </c>
      <c r="G844" s="81">
        <f t="shared" si="24"/>
        <v>0.358016</v>
      </c>
    </row>
    <row r="845" spans="1:7">
      <c r="A845" s="74" t="e">
        <f t="shared" si="25"/>
        <v>#REF!</v>
      </c>
      <c r="B845" s="60"/>
      <c r="C845" s="73">
        <v>2</v>
      </c>
      <c r="D845" s="73">
        <v>4</v>
      </c>
      <c r="E845" s="73">
        <v>13</v>
      </c>
      <c r="F845" s="79">
        <f>IF($C$9="south",'RAW PV WATTS'!D848,IF('PV Watts SLC'!$C$9="west",'RAW PV WATTS'!F848,-1))</f>
        <v>327.53899999999999</v>
      </c>
      <c r="G845" s="81">
        <f t="shared" si="24"/>
        <v>0.32753899999999997</v>
      </c>
    </row>
    <row r="846" spans="1:7">
      <c r="A846" s="74" t="e">
        <f t="shared" si="25"/>
        <v>#REF!</v>
      </c>
      <c r="B846" s="60"/>
      <c r="C846" s="73">
        <v>2</v>
      </c>
      <c r="D846" s="73">
        <v>4</v>
      </c>
      <c r="E846" s="73">
        <v>14</v>
      </c>
      <c r="F846" s="79">
        <f>IF($C$9="south",'RAW PV WATTS'!D849,IF('PV Watts SLC'!$C$9="west",'RAW PV WATTS'!F849,-1))</f>
        <v>156.71600000000001</v>
      </c>
      <c r="G846" s="81">
        <f t="shared" si="24"/>
        <v>0.15671600000000002</v>
      </c>
    </row>
    <row r="847" spans="1:7">
      <c r="A847" s="74" t="e">
        <f t="shared" si="25"/>
        <v>#REF!</v>
      </c>
      <c r="B847" s="60"/>
      <c r="C847" s="73">
        <v>2</v>
      </c>
      <c r="D847" s="73">
        <v>4</v>
      </c>
      <c r="E847" s="73">
        <v>15</v>
      </c>
      <c r="F847" s="79">
        <f>IF($C$9="south",'RAW PV WATTS'!D850,IF('PV Watts SLC'!$C$9="west",'RAW PV WATTS'!F850,-1))</f>
        <v>222.32300000000001</v>
      </c>
      <c r="G847" s="81">
        <f t="shared" si="24"/>
        <v>0.22232300000000002</v>
      </c>
    </row>
    <row r="848" spans="1:7">
      <c r="A848" s="74" t="e">
        <f t="shared" si="25"/>
        <v>#REF!</v>
      </c>
      <c r="B848" s="60"/>
      <c r="C848" s="73">
        <v>2</v>
      </c>
      <c r="D848" s="73">
        <v>4</v>
      </c>
      <c r="E848" s="73">
        <v>16</v>
      </c>
      <c r="F848" s="79">
        <f>IF($C$9="south",'RAW PV WATTS'!D851,IF('PV Watts SLC'!$C$9="west",'RAW PV WATTS'!F851,-1))</f>
        <v>190.97200000000001</v>
      </c>
      <c r="G848" s="81">
        <f t="shared" si="24"/>
        <v>0.190972</v>
      </c>
    </row>
    <row r="849" spans="1:7">
      <c r="A849" s="74" t="e">
        <f t="shared" si="25"/>
        <v>#REF!</v>
      </c>
      <c r="B849" s="60"/>
      <c r="C849" s="73">
        <v>2</v>
      </c>
      <c r="D849" s="73">
        <v>4</v>
      </c>
      <c r="E849" s="73">
        <v>17</v>
      </c>
      <c r="F849" s="79">
        <f>IF($C$9="south",'RAW PV WATTS'!D852,IF('PV Watts SLC'!$C$9="west",'RAW PV WATTS'!F852,-1))</f>
        <v>18.95</v>
      </c>
      <c r="G849" s="81">
        <f t="shared" ref="G849:G912" si="26">F849/1000</f>
        <v>1.8949999999999998E-2</v>
      </c>
    </row>
    <row r="850" spans="1:7">
      <c r="A850" s="74" t="e">
        <f t="shared" ref="A850:A913" si="27">1/24+A849</f>
        <v>#REF!</v>
      </c>
      <c r="B850" s="60"/>
      <c r="C850" s="73">
        <v>2</v>
      </c>
      <c r="D850" s="73">
        <v>4</v>
      </c>
      <c r="E850" s="73">
        <v>18</v>
      </c>
      <c r="F850" s="79">
        <f>IF($C$9="south",'RAW PV WATTS'!D853,IF('PV Watts SLC'!$C$9="west",'RAW PV WATTS'!F853,-1))</f>
        <v>0</v>
      </c>
      <c r="G850" s="81">
        <f t="shared" si="26"/>
        <v>0</v>
      </c>
    </row>
    <row r="851" spans="1:7">
      <c r="A851" s="74" t="e">
        <f t="shared" si="27"/>
        <v>#REF!</v>
      </c>
      <c r="B851" s="60"/>
      <c r="C851" s="73">
        <v>2</v>
      </c>
      <c r="D851" s="73">
        <v>4</v>
      </c>
      <c r="E851" s="73">
        <v>19</v>
      </c>
      <c r="F851" s="79">
        <f>IF($C$9="south",'RAW PV WATTS'!D854,IF('PV Watts SLC'!$C$9="west",'RAW PV WATTS'!F854,-1))</f>
        <v>0</v>
      </c>
      <c r="G851" s="81">
        <f t="shared" si="26"/>
        <v>0</v>
      </c>
    </row>
    <row r="852" spans="1:7">
      <c r="A852" s="74" t="e">
        <f t="shared" si="27"/>
        <v>#REF!</v>
      </c>
      <c r="B852" s="60"/>
      <c r="C852" s="73">
        <v>2</v>
      </c>
      <c r="D852" s="73">
        <v>4</v>
      </c>
      <c r="E852" s="73">
        <v>20</v>
      </c>
      <c r="F852" s="79">
        <f>IF($C$9="south",'RAW PV WATTS'!D855,IF('PV Watts SLC'!$C$9="west",'RAW PV WATTS'!F855,-1))</f>
        <v>0</v>
      </c>
      <c r="G852" s="81">
        <f t="shared" si="26"/>
        <v>0</v>
      </c>
    </row>
    <row r="853" spans="1:7">
      <c r="A853" s="74" t="e">
        <f t="shared" si="27"/>
        <v>#REF!</v>
      </c>
      <c r="B853" s="60"/>
      <c r="C853" s="73">
        <v>2</v>
      </c>
      <c r="D853" s="73">
        <v>4</v>
      </c>
      <c r="E853" s="73">
        <v>21</v>
      </c>
      <c r="F853" s="79">
        <f>IF($C$9="south",'RAW PV WATTS'!D856,IF('PV Watts SLC'!$C$9="west",'RAW PV WATTS'!F856,-1))</f>
        <v>0</v>
      </c>
      <c r="G853" s="81">
        <f t="shared" si="26"/>
        <v>0</v>
      </c>
    </row>
    <row r="854" spans="1:7">
      <c r="A854" s="74" t="e">
        <f t="shared" si="27"/>
        <v>#REF!</v>
      </c>
      <c r="B854" s="60"/>
      <c r="C854" s="73">
        <v>2</v>
      </c>
      <c r="D854" s="73">
        <v>4</v>
      </c>
      <c r="E854" s="73">
        <v>22</v>
      </c>
      <c r="F854" s="79">
        <f>IF($C$9="south",'RAW PV WATTS'!D857,IF('PV Watts SLC'!$C$9="west",'RAW PV WATTS'!F857,-1))</f>
        <v>0</v>
      </c>
      <c r="G854" s="81">
        <f t="shared" si="26"/>
        <v>0</v>
      </c>
    </row>
    <row r="855" spans="1:7">
      <c r="A855" s="74" t="e">
        <f t="shared" si="27"/>
        <v>#REF!</v>
      </c>
      <c r="B855" s="60"/>
      <c r="C855" s="73">
        <v>2</v>
      </c>
      <c r="D855" s="73">
        <v>4</v>
      </c>
      <c r="E855" s="73">
        <v>23</v>
      </c>
      <c r="F855" s="79">
        <f>IF($C$9="south",'RAW PV WATTS'!D858,IF('PV Watts SLC'!$C$9="west",'RAW PV WATTS'!F858,-1))</f>
        <v>0</v>
      </c>
      <c r="G855" s="81">
        <f t="shared" si="26"/>
        <v>0</v>
      </c>
    </row>
    <row r="856" spans="1:7">
      <c r="A856" s="74" t="e">
        <f t="shared" si="27"/>
        <v>#REF!</v>
      </c>
      <c r="B856" s="60"/>
      <c r="C856" s="73">
        <v>2</v>
      </c>
      <c r="D856" s="73">
        <v>5</v>
      </c>
      <c r="E856" s="73">
        <v>0</v>
      </c>
      <c r="F856" s="79">
        <f>IF($C$9="south",'RAW PV WATTS'!D859,IF('PV Watts SLC'!$C$9="west",'RAW PV WATTS'!F859,-1))</f>
        <v>0</v>
      </c>
      <c r="G856" s="81">
        <f t="shared" si="26"/>
        <v>0</v>
      </c>
    </row>
    <row r="857" spans="1:7">
      <c r="A857" s="74" t="e">
        <f t="shared" si="27"/>
        <v>#REF!</v>
      </c>
      <c r="B857" s="60"/>
      <c r="C857" s="73">
        <v>2</v>
      </c>
      <c r="D857" s="73">
        <v>5</v>
      </c>
      <c r="E857" s="73">
        <v>1</v>
      </c>
      <c r="F857" s="79">
        <f>IF($C$9="south",'RAW PV WATTS'!D860,IF('PV Watts SLC'!$C$9="west",'RAW PV WATTS'!F860,-1))</f>
        <v>0</v>
      </c>
      <c r="G857" s="81">
        <f t="shared" si="26"/>
        <v>0</v>
      </c>
    </row>
    <row r="858" spans="1:7">
      <c r="A858" s="74" t="e">
        <f t="shared" si="27"/>
        <v>#REF!</v>
      </c>
      <c r="B858" s="60"/>
      <c r="C858" s="73">
        <v>2</v>
      </c>
      <c r="D858" s="73">
        <v>5</v>
      </c>
      <c r="E858" s="73">
        <v>2</v>
      </c>
      <c r="F858" s="79">
        <f>IF($C$9="south",'RAW PV WATTS'!D861,IF('PV Watts SLC'!$C$9="west",'RAW PV WATTS'!F861,-1))</f>
        <v>0</v>
      </c>
      <c r="G858" s="81">
        <f t="shared" si="26"/>
        <v>0</v>
      </c>
    </row>
    <row r="859" spans="1:7">
      <c r="A859" s="74" t="e">
        <f t="shared" si="27"/>
        <v>#REF!</v>
      </c>
      <c r="B859" s="60"/>
      <c r="C859" s="73">
        <v>2</v>
      </c>
      <c r="D859" s="73">
        <v>5</v>
      </c>
      <c r="E859" s="73">
        <v>3</v>
      </c>
      <c r="F859" s="79">
        <f>IF($C$9="south",'RAW PV WATTS'!D862,IF('PV Watts SLC'!$C$9="west",'RAW PV WATTS'!F862,-1))</f>
        <v>0</v>
      </c>
      <c r="G859" s="81">
        <f t="shared" si="26"/>
        <v>0</v>
      </c>
    </row>
    <row r="860" spans="1:7">
      <c r="A860" s="74" t="e">
        <f t="shared" si="27"/>
        <v>#REF!</v>
      </c>
      <c r="B860" s="60"/>
      <c r="C860" s="73">
        <v>2</v>
      </c>
      <c r="D860" s="73">
        <v>5</v>
      </c>
      <c r="E860" s="73">
        <v>4</v>
      </c>
      <c r="F860" s="79">
        <f>IF($C$9="south",'RAW PV WATTS'!D863,IF('PV Watts SLC'!$C$9="west",'RAW PV WATTS'!F863,-1))</f>
        <v>0</v>
      </c>
      <c r="G860" s="81">
        <f t="shared" si="26"/>
        <v>0</v>
      </c>
    </row>
    <row r="861" spans="1:7">
      <c r="A861" s="74" t="e">
        <f t="shared" si="27"/>
        <v>#REF!</v>
      </c>
      <c r="B861" s="60"/>
      <c r="C861" s="73">
        <v>2</v>
      </c>
      <c r="D861" s="73">
        <v>5</v>
      </c>
      <c r="E861" s="73">
        <v>5</v>
      </c>
      <c r="F861" s="79">
        <f>IF($C$9="south",'RAW PV WATTS'!D864,IF('PV Watts SLC'!$C$9="west",'RAW PV WATTS'!F864,-1))</f>
        <v>0</v>
      </c>
      <c r="G861" s="81">
        <f t="shared" si="26"/>
        <v>0</v>
      </c>
    </row>
    <row r="862" spans="1:7">
      <c r="A862" s="74" t="e">
        <f t="shared" si="27"/>
        <v>#REF!</v>
      </c>
      <c r="B862" s="60"/>
      <c r="C862" s="73">
        <v>2</v>
      </c>
      <c r="D862" s="73">
        <v>5</v>
      </c>
      <c r="E862" s="73">
        <v>6</v>
      </c>
      <c r="F862" s="79">
        <f>IF($C$9="south",'RAW PV WATTS'!D865,IF('PV Watts SLC'!$C$9="west",'RAW PV WATTS'!F865,-1))</f>
        <v>0</v>
      </c>
      <c r="G862" s="81">
        <f t="shared" si="26"/>
        <v>0</v>
      </c>
    </row>
    <row r="863" spans="1:7">
      <c r="A863" s="74" t="e">
        <f t="shared" si="27"/>
        <v>#REF!</v>
      </c>
      <c r="B863" s="60"/>
      <c r="C863" s="73">
        <v>2</v>
      </c>
      <c r="D863" s="73">
        <v>5</v>
      </c>
      <c r="E863" s="73">
        <v>7</v>
      </c>
      <c r="F863" s="79">
        <f>IF($C$9="south",'RAW PV WATTS'!D866,IF('PV Watts SLC'!$C$9="west",'RAW PV WATTS'!F866,-1))</f>
        <v>0</v>
      </c>
      <c r="G863" s="81">
        <f t="shared" si="26"/>
        <v>0</v>
      </c>
    </row>
    <row r="864" spans="1:7">
      <c r="A864" s="74" t="e">
        <f t="shared" si="27"/>
        <v>#REF!</v>
      </c>
      <c r="B864" s="60"/>
      <c r="C864" s="73">
        <v>2</v>
      </c>
      <c r="D864" s="73">
        <v>5</v>
      </c>
      <c r="E864" s="73">
        <v>8</v>
      </c>
      <c r="F864" s="79">
        <f>IF($C$9="south",'RAW PV WATTS'!D867,IF('PV Watts SLC'!$C$9="west",'RAW PV WATTS'!F867,-1))</f>
        <v>154.29</v>
      </c>
      <c r="G864" s="81">
        <f t="shared" si="26"/>
        <v>0.15428999999999998</v>
      </c>
    </row>
    <row r="865" spans="1:7">
      <c r="A865" s="74" t="e">
        <f t="shared" si="27"/>
        <v>#REF!</v>
      </c>
      <c r="B865" s="60"/>
      <c r="C865" s="73">
        <v>2</v>
      </c>
      <c r="D865" s="73">
        <v>5</v>
      </c>
      <c r="E865" s="73">
        <v>9</v>
      </c>
      <c r="F865" s="79">
        <f>IF($C$9="south",'RAW PV WATTS'!D868,IF('PV Watts SLC'!$C$9="west",'RAW PV WATTS'!F868,-1))</f>
        <v>267.55599999999998</v>
      </c>
      <c r="G865" s="81">
        <f t="shared" si="26"/>
        <v>0.26755599999999996</v>
      </c>
    </row>
    <row r="866" spans="1:7">
      <c r="A866" s="74" t="e">
        <f t="shared" si="27"/>
        <v>#REF!</v>
      </c>
      <c r="B866" s="60"/>
      <c r="C866" s="73">
        <v>2</v>
      </c>
      <c r="D866" s="73">
        <v>5</v>
      </c>
      <c r="E866" s="73">
        <v>10</v>
      </c>
      <c r="F866" s="79">
        <f>IF($C$9="south",'RAW PV WATTS'!D869,IF('PV Watts SLC'!$C$9="west",'RAW PV WATTS'!F869,-1))</f>
        <v>244.577</v>
      </c>
      <c r="G866" s="81">
        <f t="shared" si="26"/>
        <v>0.24457699999999999</v>
      </c>
    </row>
    <row r="867" spans="1:7">
      <c r="A867" s="74" t="e">
        <f t="shared" si="27"/>
        <v>#REF!</v>
      </c>
      <c r="B867" s="60"/>
      <c r="C867" s="73">
        <v>2</v>
      </c>
      <c r="D867" s="73">
        <v>5</v>
      </c>
      <c r="E867" s="73">
        <v>11</v>
      </c>
      <c r="F867" s="79">
        <f>IF($C$9="south",'RAW PV WATTS'!D870,IF('PV Watts SLC'!$C$9="west",'RAW PV WATTS'!F870,-1))</f>
        <v>377.24200000000002</v>
      </c>
      <c r="G867" s="81">
        <f t="shared" si="26"/>
        <v>0.37724200000000002</v>
      </c>
    </row>
    <row r="868" spans="1:7">
      <c r="A868" s="74" t="e">
        <f t="shared" si="27"/>
        <v>#REF!</v>
      </c>
      <c r="B868" s="60"/>
      <c r="C868" s="73">
        <v>2</v>
      </c>
      <c r="D868" s="73">
        <v>5</v>
      </c>
      <c r="E868" s="73">
        <v>12</v>
      </c>
      <c r="F868" s="79">
        <f>IF($C$9="south",'RAW PV WATTS'!D871,IF('PV Watts SLC'!$C$9="west",'RAW PV WATTS'!F871,-1))</f>
        <v>245.03</v>
      </c>
      <c r="G868" s="81">
        <f t="shared" si="26"/>
        <v>0.24503</v>
      </c>
    </row>
    <row r="869" spans="1:7">
      <c r="A869" s="74" t="e">
        <f t="shared" si="27"/>
        <v>#REF!</v>
      </c>
      <c r="B869" s="60"/>
      <c r="C869" s="73">
        <v>2</v>
      </c>
      <c r="D869" s="73">
        <v>5</v>
      </c>
      <c r="E869" s="73">
        <v>13</v>
      </c>
      <c r="F869" s="79">
        <f>IF($C$9="south",'RAW PV WATTS'!D872,IF('PV Watts SLC'!$C$9="west",'RAW PV WATTS'!F872,-1))</f>
        <v>214.505</v>
      </c>
      <c r="G869" s="81">
        <f t="shared" si="26"/>
        <v>0.214505</v>
      </c>
    </row>
    <row r="870" spans="1:7">
      <c r="A870" s="74" t="e">
        <f t="shared" si="27"/>
        <v>#REF!</v>
      </c>
      <c r="B870" s="60"/>
      <c r="C870" s="73">
        <v>2</v>
      </c>
      <c r="D870" s="73">
        <v>5</v>
      </c>
      <c r="E870" s="73">
        <v>14</v>
      </c>
      <c r="F870" s="79">
        <f>IF($C$9="south",'RAW PV WATTS'!D873,IF('PV Watts SLC'!$C$9="west",'RAW PV WATTS'!F873,-1))</f>
        <v>123.142</v>
      </c>
      <c r="G870" s="81">
        <f t="shared" si="26"/>
        <v>0.123142</v>
      </c>
    </row>
    <row r="871" spans="1:7">
      <c r="A871" s="74" t="e">
        <f t="shared" si="27"/>
        <v>#REF!</v>
      </c>
      <c r="B871" s="60"/>
      <c r="C871" s="73">
        <v>2</v>
      </c>
      <c r="D871" s="73">
        <v>5</v>
      </c>
      <c r="E871" s="73">
        <v>15</v>
      </c>
      <c r="F871" s="79">
        <f>IF($C$9="south",'RAW PV WATTS'!D874,IF('PV Watts SLC'!$C$9="west",'RAW PV WATTS'!F874,-1))</f>
        <v>52.427999999999997</v>
      </c>
      <c r="G871" s="81">
        <f t="shared" si="26"/>
        <v>5.2427999999999995E-2</v>
      </c>
    </row>
    <row r="872" spans="1:7">
      <c r="A872" s="74" t="e">
        <f t="shared" si="27"/>
        <v>#REF!</v>
      </c>
      <c r="B872" s="60"/>
      <c r="C872" s="73">
        <v>2</v>
      </c>
      <c r="D872" s="73">
        <v>5</v>
      </c>
      <c r="E872" s="73">
        <v>16</v>
      </c>
      <c r="F872" s="79">
        <f>IF($C$9="south",'RAW PV WATTS'!D875,IF('PV Watts SLC'!$C$9="west",'RAW PV WATTS'!F875,-1))</f>
        <v>79.662999999999997</v>
      </c>
      <c r="G872" s="81">
        <f t="shared" si="26"/>
        <v>7.9662999999999998E-2</v>
      </c>
    </row>
    <row r="873" spans="1:7">
      <c r="A873" s="74" t="e">
        <f t="shared" si="27"/>
        <v>#REF!</v>
      </c>
      <c r="B873" s="60"/>
      <c r="C873" s="73">
        <v>2</v>
      </c>
      <c r="D873" s="73">
        <v>5</v>
      </c>
      <c r="E873" s="73">
        <v>17</v>
      </c>
      <c r="F873" s="79">
        <f>IF($C$9="south",'RAW PV WATTS'!D876,IF('PV Watts SLC'!$C$9="west",'RAW PV WATTS'!F876,-1))</f>
        <v>1.758</v>
      </c>
      <c r="G873" s="81">
        <f t="shared" si="26"/>
        <v>1.758E-3</v>
      </c>
    </row>
    <row r="874" spans="1:7">
      <c r="A874" s="74" t="e">
        <f t="shared" si="27"/>
        <v>#REF!</v>
      </c>
      <c r="B874" s="60"/>
      <c r="C874" s="73">
        <v>2</v>
      </c>
      <c r="D874" s="73">
        <v>5</v>
      </c>
      <c r="E874" s="73">
        <v>18</v>
      </c>
      <c r="F874" s="79">
        <f>IF($C$9="south",'RAW PV WATTS'!D877,IF('PV Watts SLC'!$C$9="west",'RAW PV WATTS'!F877,-1))</f>
        <v>0</v>
      </c>
      <c r="G874" s="81">
        <f t="shared" si="26"/>
        <v>0</v>
      </c>
    </row>
    <row r="875" spans="1:7">
      <c r="A875" s="74" t="e">
        <f t="shared" si="27"/>
        <v>#REF!</v>
      </c>
      <c r="B875" s="60"/>
      <c r="C875" s="73">
        <v>2</v>
      </c>
      <c r="D875" s="73">
        <v>5</v>
      </c>
      <c r="E875" s="73">
        <v>19</v>
      </c>
      <c r="F875" s="79">
        <f>IF($C$9="south",'RAW PV WATTS'!D878,IF('PV Watts SLC'!$C$9="west",'RAW PV WATTS'!F878,-1))</f>
        <v>0</v>
      </c>
      <c r="G875" s="81">
        <f t="shared" si="26"/>
        <v>0</v>
      </c>
    </row>
    <row r="876" spans="1:7">
      <c r="A876" s="74" t="e">
        <f t="shared" si="27"/>
        <v>#REF!</v>
      </c>
      <c r="B876" s="60"/>
      <c r="C876" s="73">
        <v>2</v>
      </c>
      <c r="D876" s="73">
        <v>5</v>
      </c>
      <c r="E876" s="73">
        <v>20</v>
      </c>
      <c r="F876" s="79">
        <f>IF($C$9="south",'RAW PV WATTS'!D879,IF('PV Watts SLC'!$C$9="west",'RAW PV WATTS'!F879,-1))</f>
        <v>0</v>
      </c>
      <c r="G876" s="81">
        <f t="shared" si="26"/>
        <v>0</v>
      </c>
    </row>
    <row r="877" spans="1:7">
      <c r="A877" s="74" t="e">
        <f t="shared" si="27"/>
        <v>#REF!</v>
      </c>
      <c r="B877" s="60"/>
      <c r="C877" s="73">
        <v>2</v>
      </c>
      <c r="D877" s="73">
        <v>5</v>
      </c>
      <c r="E877" s="73">
        <v>21</v>
      </c>
      <c r="F877" s="79">
        <f>IF($C$9="south",'RAW PV WATTS'!D880,IF('PV Watts SLC'!$C$9="west",'RAW PV WATTS'!F880,-1))</f>
        <v>0</v>
      </c>
      <c r="G877" s="81">
        <f t="shared" si="26"/>
        <v>0</v>
      </c>
    </row>
    <row r="878" spans="1:7">
      <c r="A878" s="74" t="e">
        <f t="shared" si="27"/>
        <v>#REF!</v>
      </c>
      <c r="B878" s="60"/>
      <c r="C878" s="73">
        <v>2</v>
      </c>
      <c r="D878" s="73">
        <v>5</v>
      </c>
      <c r="E878" s="73">
        <v>22</v>
      </c>
      <c r="F878" s="79">
        <f>IF($C$9="south",'RAW PV WATTS'!D881,IF('PV Watts SLC'!$C$9="west",'RAW PV WATTS'!F881,-1))</f>
        <v>0</v>
      </c>
      <c r="G878" s="81">
        <f t="shared" si="26"/>
        <v>0</v>
      </c>
    </row>
    <row r="879" spans="1:7">
      <c r="A879" s="74" t="e">
        <f t="shared" si="27"/>
        <v>#REF!</v>
      </c>
      <c r="B879" s="60"/>
      <c r="C879" s="73">
        <v>2</v>
      </c>
      <c r="D879" s="73">
        <v>5</v>
      </c>
      <c r="E879" s="73">
        <v>23</v>
      </c>
      <c r="F879" s="79">
        <f>IF($C$9="south",'RAW PV WATTS'!D882,IF('PV Watts SLC'!$C$9="west",'RAW PV WATTS'!F882,-1))</f>
        <v>0</v>
      </c>
      <c r="G879" s="81">
        <f t="shared" si="26"/>
        <v>0</v>
      </c>
    </row>
    <row r="880" spans="1:7">
      <c r="A880" s="74" t="e">
        <f t="shared" si="27"/>
        <v>#REF!</v>
      </c>
      <c r="B880" s="60"/>
      <c r="C880" s="73">
        <v>2</v>
      </c>
      <c r="D880" s="73">
        <v>6</v>
      </c>
      <c r="E880" s="73">
        <v>0</v>
      </c>
      <c r="F880" s="79">
        <f>IF($C$9="south",'RAW PV WATTS'!D883,IF('PV Watts SLC'!$C$9="west",'RAW PV WATTS'!F883,-1))</f>
        <v>0</v>
      </c>
      <c r="G880" s="81">
        <f t="shared" si="26"/>
        <v>0</v>
      </c>
    </row>
    <row r="881" spans="1:7">
      <c r="A881" s="74" t="e">
        <f t="shared" si="27"/>
        <v>#REF!</v>
      </c>
      <c r="B881" s="60"/>
      <c r="C881" s="73">
        <v>2</v>
      </c>
      <c r="D881" s="73">
        <v>6</v>
      </c>
      <c r="E881" s="73">
        <v>1</v>
      </c>
      <c r="F881" s="79">
        <f>IF($C$9="south",'RAW PV WATTS'!D884,IF('PV Watts SLC'!$C$9="west",'RAW PV WATTS'!F884,-1))</f>
        <v>0</v>
      </c>
      <c r="G881" s="81">
        <f t="shared" si="26"/>
        <v>0</v>
      </c>
    </row>
    <row r="882" spans="1:7">
      <c r="A882" s="74" t="e">
        <f t="shared" si="27"/>
        <v>#REF!</v>
      </c>
      <c r="B882" s="60"/>
      <c r="C882" s="73">
        <v>2</v>
      </c>
      <c r="D882" s="73">
        <v>6</v>
      </c>
      <c r="E882" s="73">
        <v>2</v>
      </c>
      <c r="F882" s="79">
        <f>IF($C$9="south",'RAW PV WATTS'!D885,IF('PV Watts SLC'!$C$9="west",'RAW PV WATTS'!F885,-1))</f>
        <v>0</v>
      </c>
      <c r="G882" s="81">
        <f t="shared" si="26"/>
        <v>0</v>
      </c>
    </row>
    <row r="883" spans="1:7">
      <c r="A883" s="74" t="e">
        <f t="shared" si="27"/>
        <v>#REF!</v>
      </c>
      <c r="B883" s="60"/>
      <c r="C883" s="73">
        <v>2</v>
      </c>
      <c r="D883" s="73">
        <v>6</v>
      </c>
      <c r="E883" s="73">
        <v>3</v>
      </c>
      <c r="F883" s="79">
        <f>IF($C$9="south",'RAW PV WATTS'!D886,IF('PV Watts SLC'!$C$9="west",'RAW PV WATTS'!F886,-1))</f>
        <v>0</v>
      </c>
      <c r="G883" s="81">
        <f t="shared" si="26"/>
        <v>0</v>
      </c>
    </row>
    <row r="884" spans="1:7">
      <c r="A884" s="74" t="e">
        <f t="shared" si="27"/>
        <v>#REF!</v>
      </c>
      <c r="B884" s="60"/>
      <c r="C884" s="73">
        <v>2</v>
      </c>
      <c r="D884" s="73">
        <v>6</v>
      </c>
      <c r="E884" s="73">
        <v>4</v>
      </c>
      <c r="F884" s="79">
        <f>IF($C$9="south",'RAW PV WATTS'!D887,IF('PV Watts SLC'!$C$9="west",'RAW PV WATTS'!F887,-1))</f>
        <v>0</v>
      </c>
      <c r="G884" s="81">
        <f t="shared" si="26"/>
        <v>0</v>
      </c>
    </row>
    <row r="885" spans="1:7">
      <c r="A885" s="74" t="e">
        <f t="shared" si="27"/>
        <v>#REF!</v>
      </c>
      <c r="B885" s="60"/>
      <c r="C885" s="73">
        <v>2</v>
      </c>
      <c r="D885" s="73">
        <v>6</v>
      </c>
      <c r="E885" s="73">
        <v>5</v>
      </c>
      <c r="F885" s="79">
        <f>IF($C$9="south",'RAW PV WATTS'!D888,IF('PV Watts SLC'!$C$9="west",'RAW PV WATTS'!F888,-1))</f>
        <v>0</v>
      </c>
      <c r="G885" s="81">
        <f t="shared" si="26"/>
        <v>0</v>
      </c>
    </row>
    <row r="886" spans="1:7">
      <c r="A886" s="74" t="e">
        <f t="shared" si="27"/>
        <v>#REF!</v>
      </c>
      <c r="B886" s="60"/>
      <c r="C886" s="73">
        <v>2</v>
      </c>
      <c r="D886" s="73">
        <v>6</v>
      </c>
      <c r="E886" s="73">
        <v>6</v>
      </c>
      <c r="F886" s="79">
        <f>IF($C$9="south",'RAW PV WATTS'!D889,IF('PV Watts SLC'!$C$9="west",'RAW PV WATTS'!F889,-1))</f>
        <v>0</v>
      </c>
      <c r="G886" s="81">
        <f t="shared" si="26"/>
        <v>0</v>
      </c>
    </row>
    <row r="887" spans="1:7">
      <c r="A887" s="74" t="e">
        <f t="shared" si="27"/>
        <v>#REF!</v>
      </c>
      <c r="B887" s="60"/>
      <c r="C887" s="73">
        <v>2</v>
      </c>
      <c r="D887" s="73">
        <v>6</v>
      </c>
      <c r="E887" s="73">
        <v>7</v>
      </c>
      <c r="F887" s="79">
        <f>IF($C$9="south",'RAW PV WATTS'!D890,IF('PV Watts SLC'!$C$9="west",'RAW PV WATTS'!F890,-1))</f>
        <v>0</v>
      </c>
      <c r="G887" s="81">
        <f t="shared" si="26"/>
        <v>0</v>
      </c>
    </row>
    <row r="888" spans="1:7">
      <c r="A888" s="74" t="e">
        <f t="shared" si="27"/>
        <v>#REF!</v>
      </c>
      <c r="B888" s="60"/>
      <c r="C888" s="73">
        <v>2</v>
      </c>
      <c r="D888" s="73">
        <v>6</v>
      </c>
      <c r="E888" s="73">
        <v>8</v>
      </c>
      <c r="F888" s="79">
        <f>IF($C$9="south",'RAW PV WATTS'!D891,IF('PV Watts SLC'!$C$9="west",'RAW PV WATTS'!F891,-1))</f>
        <v>165.07599999999999</v>
      </c>
      <c r="G888" s="81">
        <f t="shared" si="26"/>
        <v>0.165076</v>
      </c>
    </row>
    <row r="889" spans="1:7">
      <c r="A889" s="74" t="e">
        <f t="shared" si="27"/>
        <v>#REF!</v>
      </c>
      <c r="B889" s="60"/>
      <c r="C889" s="73">
        <v>2</v>
      </c>
      <c r="D889" s="73">
        <v>6</v>
      </c>
      <c r="E889" s="73">
        <v>9</v>
      </c>
      <c r="F889" s="79">
        <f>IF($C$9="south",'RAW PV WATTS'!D892,IF('PV Watts SLC'!$C$9="west",'RAW PV WATTS'!F892,-1))</f>
        <v>351.851</v>
      </c>
      <c r="G889" s="81">
        <f t="shared" si="26"/>
        <v>0.35185100000000002</v>
      </c>
    </row>
    <row r="890" spans="1:7">
      <c r="A890" s="74" t="e">
        <f t="shared" si="27"/>
        <v>#REF!</v>
      </c>
      <c r="B890" s="60"/>
      <c r="C890" s="73">
        <v>2</v>
      </c>
      <c r="D890" s="73">
        <v>6</v>
      </c>
      <c r="E890" s="73">
        <v>10</v>
      </c>
      <c r="F890" s="79">
        <f>IF($C$9="south",'RAW PV WATTS'!D893,IF('PV Watts SLC'!$C$9="west",'RAW PV WATTS'!F893,-1))</f>
        <v>111.44799999999999</v>
      </c>
      <c r="G890" s="81">
        <f t="shared" si="26"/>
        <v>0.11144799999999999</v>
      </c>
    </row>
    <row r="891" spans="1:7">
      <c r="A891" s="74" t="e">
        <f t="shared" si="27"/>
        <v>#REF!</v>
      </c>
      <c r="B891" s="60"/>
      <c r="C891" s="73">
        <v>2</v>
      </c>
      <c r="D891" s="73">
        <v>6</v>
      </c>
      <c r="E891" s="73">
        <v>11</v>
      </c>
      <c r="F891" s="79">
        <f>IF($C$9="south",'RAW PV WATTS'!D894,IF('PV Watts SLC'!$C$9="west",'RAW PV WATTS'!F894,-1))</f>
        <v>136.84299999999999</v>
      </c>
      <c r="G891" s="81">
        <f t="shared" si="26"/>
        <v>0.13684299999999999</v>
      </c>
    </row>
    <row r="892" spans="1:7">
      <c r="A892" s="74" t="e">
        <f t="shared" si="27"/>
        <v>#REF!</v>
      </c>
      <c r="B892" s="60"/>
      <c r="C892" s="73">
        <v>2</v>
      </c>
      <c r="D892" s="73">
        <v>6</v>
      </c>
      <c r="E892" s="73">
        <v>12</v>
      </c>
      <c r="F892" s="79">
        <f>IF($C$9="south",'RAW PV WATTS'!D895,IF('PV Watts SLC'!$C$9="west",'RAW PV WATTS'!F895,-1))</f>
        <v>233.02600000000001</v>
      </c>
      <c r="G892" s="81">
        <f t="shared" si="26"/>
        <v>0.23302600000000001</v>
      </c>
    </row>
    <row r="893" spans="1:7">
      <c r="A893" s="74" t="e">
        <f t="shared" si="27"/>
        <v>#REF!</v>
      </c>
      <c r="B893" s="60"/>
      <c r="C893" s="73">
        <v>2</v>
      </c>
      <c r="D893" s="73">
        <v>6</v>
      </c>
      <c r="E893" s="73">
        <v>13</v>
      </c>
      <c r="F893" s="79">
        <f>IF($C$9="south",'RAW PV WATTS'!D896,IF('PV Watts SLC'!$C$9="west",'RAW PV WATTS'!F896,-1))</f>
        <v>202.43199999999999</v>
      </c>
      <c r="G893" s="81">
        <f t="shared" si="26"/>
        <v>0.202432</v>
      </c>
    </row>
    <row r="894" spans="1:7">
      <c r="A894" s="74" t="e">
        <f t="shared" si="27"/>
        <v>#REF!</v>
      </c>
      <c r="B894" s="60"/>
      <c r="C894" s="73">
        <v>2</v>
      </c>
      <c r="D894" s="73">
        <v>6</v>
      </c>
      <c r="E894" s="73">
        <v>14</v>
      </c>
      <c r="F894" s="79">
        <f>IF($C$9="south",'RAW PV WATTS'!D897,IF('PV Watts SLC'!$C$9="west",'RAW PV WATTS'!F897,-1))</f>
        <v>172.20599999999999</v>
      </c>
      <c r="G894" s="81">
        <f t="shared" si="26"/>
        <v>0.172206</v>
      </c>
    </row>
    <row r="895" spans="1:7">
      <c r="A895" s="74" t="e">
        <f t="shared" si="27"/>
        <v>#REF!</v>
      </c>
      <c r="B895" s="60"/>
      <c r="C895" s="73">
        <v>2</v>
      </c>
      <c r="D895" s="73">
        <v>6</v>
      </c>
      <c r="E895" s="73">
        <v>15</v>
      </c>
      <c r="F895" s="79">
        <f>IF($C$9="south",'RAW PV WATTS'!D898,IF('PV Watts SLC'!$C$9="west",'RAW PV WATTS'!F898,-1))</f>
        <v>167.90700000000001</v>
      </c>
      <c r="G895" s="81">
        <f t="shared" si="26"/>
        <v>0.167907</v>
      </c>
    </row>
    <row r="896" spans="1:7">
      <c r="A896" s="74" t="e">
        <f t="shared" si="27"/>
        <v>#REF!</v>
      </c>
      <c r="B896" s="60"/>
      <c r="C896" s="73">
        <v>2</v>
      </c>
      <c r="D896" s="73">
        <v>6</v>
      </c>
      <c r="E896" s="73">
        <v>16</v>
      </c>
      <c r="F896" s="79">
        <f>IF($C$9="south",'RAW PV WATTS'!D899,IF('PV Watts SLC'!$C$9="west",'RAW PV WATTS'!F899,-1))</f>
        <v>200.61500000000001</v>
      </c>
      <c r="G896" s="81">
        <f t="shared" si="26"/>
        <v>0.20061500000000002</v>
      </c>
    </row>
    <row r="897" spans="1:7">
      <c r="A897" s="74" t="e">
        <f t="shared" si="27"/>
        <v>#REF!</v>
      </c>
      <c r="B897" s="60"/>
      <c r="C897" s="73">
        <v>2</v>
      </c>
      <c r="D897" s="73">
        <v>6</v>
      </c>
      <c r="E897" s="73">
        <v>17</v>
      </c>
      <c r="F897" s="79">
        <f>IF($C$9="south",'RAW PV WATTS'!D900,IF('PV Watts SLC'!$C$9="west",'RAW PV WATTS'!F900,-1))</f>
        <v>23.643999999999998</v>
      </c>
      <c r="G897" s="81">
        <f t="shared" si="26"/>
        <v>2.3643999999999998E-2</v>
      </c>
    </row>
    <row r="898" spans="1:7">
      <c r="A898" s="74" t="e">
        <f t="shared" si="27"/>
        <v>#REF!</v>
      </c>
      <c r="B898" s="60"/>
      <c r="C898" s="73">
        <v>2</v>
      </c>
      <c r="D898" s="73">
        <v>6</v>
      </c>
      <c r="E898" s="73">
        <v>18</v>
      </c>
      <c r="F898" s="79">
        <f>IF($C$9="south",'RAW PV WATTS'!D901,IF('PV Watts SLC'!$C$9="west",'RAW PV WATTS'!F901,-1))</f>
        <v>0</v>
      </c>
      <c r="G898" s="81">
        <f t="shared" si="26"/>
        <v>0</v>
      </c>
    </row>
    <row r="899" spans="1:7">
      <c r="A899" s="74" t="e">
        <f t="shared" si="27"/>
        <v>#REF!</v>
      </c>
      <c r="B899" s="60"/>
      <c r="C899" s="73">
        <v>2</v>
      </c>
      <c r="D899" s="73">
        <v>6</v>
      </c>
      <c r="E899" s="73">
        <v>19</v>
      </c>
      <c r="F899" s="79">
        <f>IF($C$9="south",'RAW PV WATTS'!D902,IF('PV Watts SLC'!$C$9="west",'RAW PV WATTS'!F902,-1))</f>
        <v>0</v>
      </c>
      <c r="G899" s="81">
        <f t="shared" si="26"/>
        <v>0</v>
      </c>
    </row>
    <row r="900" spans="1:7">
      <c r="A900" s="74" t="e">
        <f t="shared" si="27"/>
        <v>#REF!</v>
      </c>
      <c r="B900" s="60"/>
      <c r="C900" s="73">
        <v>2</v>
      </c>
      <c r="D900" s="73">
        <v>6</v>
      </c>
      <c r="E900" s="73">
        <v>20</v>
      </c>
      <c r="F900" s="79">
        <f>IF($C$9="south",'RAW PV WATTS'!D903,IF('PV Watts SLC'!$C$9="west",'RAW PV WATTS'!F903,-1))</f>
        <v>0</v>
      </c>
      <c r="G900" s="81">
        <f t="shared" si="26"/>
        <v>0</v>
      </c>
    </row>
    <row r="901" spans="1:7">
      <c r="A901" s="74" t="e">
        <f t="shared" si="27"/>
        <v>#REF!</v>
      </c>
      <c r="B901" s="60"/>
      <c r="C901" s="73">
        <v>2</v>
      </c>
      <c r="D901" s="73">
        <v>6</v>
      </c>
      <c r="E901" s="73">
        <v>21</v>
      </c>
      <c r="F901" s="79">
        <f>IF($C$9="south",'RAW PV WATTS'!D904,IF('PV Watts SLC'!$C$9="west",'RAW PV WATTS'!F904,-1))</f>
        <v>0</v>
      </c>
      <c r="G901" s="81">
        <f t="shared" si="26"/>
        <v>0</v>
      </c>
    </row>
    <row r="902" spans="1:7">
      <c r="A902" s="74" t="e">
        <f t="shared" si="27"/>
        <v>#REF!</v>
      </c>
      <c r="B902" s="60"/>
      <c r="C902" s="73">
        <v>2</v>
      </c>
      <c r="D902" s="73">
        <v>6</v>
      </c>
      <c r="E902" s="73">
        <v>22</v>
      </c>
      <c r="F902" s="79">
        <f>IF($C$9="south",'RAW PV WATTS'!D905,IF('PV Watts SLC'!$C$9="west",'RAW PV WATTS'!F905,-1))</f>
        <v>0</v>
      </c>
      <c r="G902" s="81">
        <f t="shared" si="26"/>
        <v>0</v>
      </c>
    </row>
    <row r="903" spans="1:7">
      <c r="A903" s="74" t="e">
        <f t="shared" si="27"/>
        <v>#REF!</v>
      </c>
      <c r="B903" s="60"/>
      <c r="C903" s="73">
        <v>2</v>
      </c>
      <c r="D903" s="73">
        <v>6</v>
      </c>
      <c r="E903" s="73">
        <v>23</v>
      </c>
      <c r="F903" s="79">
        <f>IF($C$9="south",'RAW PV WATTS'!D906,IF('PV Watts SLC'!$C$9="west",'RAW PV WATTS'!F906,-1))</f>
        <v>0</v>
      </c>
      <c r="G903" s="81">
        <f t="shared" si="26"/>
        <v>0</v>
      </c>
    </row>
    <row r="904" spans="1:7">
      <c r="A904" s="74" t="e">
        <f t="shared" si="27"/>
        <v>#REF!</v>
      </c>
      <c r="B904" s="60"/>
      <c r="C904" s="73">
        <v>2</v>
      </c>
      <c r="D904" s="73">
        <v>7</v>
      </c>
      <c r="E904" s="73">
        <v>0</v>
      </c>
      <c r="F904" s="79">
        <f>IF($C$9="south",'RAW PV WATTS'!D907,IF('PV Watts SLC'!$C$9="west",'RAW PV WATTS'!F907,-1))</f>
        <v>0</v>
      </c>
      <c r="G904" s="81">
        <f t="shared" si="26"/>
        <v>0</v>
      </c>
    </row>
    <row r="905" spans="1:7">
      <c r="A905" s="74" t="e">
        <f t="shared" si="27"/>
        <v>#REF!</v>
      </c>
      <c r="B905" s="60"/>
      <c r="C905" s="73">
        <v>2</v>
      </c>
      <c r="D905" s="73">
        <v>7</v>
      </c>
      <c r="E905" s="73">
        <v>1</v>
      </c>
      <c r="F905" s="79">
        <f>IF($C$9="south",'RAW PV WATTS'!D908,IF('PV Watts SLC'!$C$9="west",'RAW PV WATTS'!F908,-1))</f>
        <v>0</v>
      </c>
      <c r="G905" s="81">
        <f t="shared" si="26"/>
        <v>0</v>
      </c>
    </row>
    <row r="906" spans="1:7">
      <c r="A906" s="74" t="e">
        <f t="shared" si="27"/>
        <v>#REF!</v>
      </c>
      <c r="B906" s="60"/>
      <c r="C906" s="73">
        <v>2</v>
      </c>
      <c r="D906" s="73">
        <v>7</v>
      </c>
      <c r="E906" s="73">
        <v>2</v>
      </c>
      <c r="F906" s="79">
        <f>IF($C$9="south",'RAW PV WATTS'!D909,IF('PV Watts SLC'!$C$9="west",'RAW PV WATTS'!F909,-1))</f>
        <v>0</v>
      </c>
      <c r="G906" s="81">
        <f t="shared" si="26"/>
        <v>0</v>
      </c>
    </row>
    <row r="907" spans="1:7">
      <c r="A907" s="74" t="e">
        <f t="shared" si="27"/>
        <v>#REF!</v>
      </c>
      <c r="B907" s="60"/>
      <c r="C907" s="73">
        <v>2</v>
      </c>
      <c r="D907" s="73">
        <v>7</v>
      </c>
      <c r="E907" s="73">
        <v>3</v>
      </c>
      <c r="F907" s="79">
        <f>IF($C$9="south",'RAW PV WATTS'!D910,IF('PV Watts SLC'!$C$9="west",'RAW PV WATTS'!F910,-1))</f>
        <v>0</v>
      </c>
      <c r="G907" s="81">
        <f t="shared" si="26"/>
        <v>0</v>
      </c>
    </row>
    <row r="908" spans="1:7">
      <c r="A908" s="74" t="e">
        <f t="shared" si="27"/>
        <v>#REF!</v>
      </c>
      <c r="B908" s="60"/>
      <c r="C908" s="73">
        <v>2</v>
      </c>
      <c r="D908" s="73">
        <v>7</v>
      </c>
      <c r="E908" s="73">
        <v>4</v>
      </c>
      <c r="F908" s="79">
        <f>IF($C$9="south",'RAW PV WATTS'!D911,IF('PV Watts SLC'!$C$9="west",'RAW PV WATTS'!F911,-1))</f>
        <v>0</v>
      </c>
      <c r="G908" s="81">
        <f t="shared" si="26"/>
        <v>0</v>
      </c>
    </row>
    <row r="909" spans="1:7">
      <c r="A909" s="74" t="e">
        <f t="shared" si="27"/>
        <v>#REF!</v>
      </c>
      <c r="B909" s="60"/>
      <c r="C909" s="73">
        <v>2</v>
      </c>
      <c r="D909" s="73">
        <v>7</v>
      </c>
      <c r="E909" s="73">
        <v>5</v>
      </c>
      <c r="F909" s="79">
        <f>IF($C$9="south",'RAW PV WATTS'!D912,IF('PV Watts SLC'!$C$9="west",'RAW PV WATTS'!F912,-1))</f>
        <v>0</v>
      </c>
      <c r="G909" s="81">
        <f t="shared" si="26"/>
        <v>0</v>
      </c>
    </row>
    <row r="910" spans="1:7">
      <c r="A910" s="74" t="e">
        <f t="shared" si="27"/>
        <v>#REF!</v>
      </c>
      <c r="B910" s="60"/>
      <c r="C910" s="73">
        <v>2</v>
      </c>
      <c r="D910" s="73">
        <v>7</v>
      </c>
      <c r="E910" s="73">
        <v>6</v>
      </c>
      <c r="F910" s="79">
        <f>IF($C$9="south",'RAW PV WATTS'!D913,IF('PV Watts SLC'!$C$9="west",'RAW PV WATTS'!F913,-1))</f>
        <v>0</v>
      </c>
      <c r="G910" s="81">
        <f t="shared" si="26"/>
        <v>0</v>
      </c>
    </row>
    <row r="911" spans="1:7">
      <c r="A911" s="74" t="e">
        <f t="shared" si="27"/>
        <v>#REF!</v>
      </c>
      <c r="B911" s="60"/>
      <c r="C911" s="73">
        <v>2</v>
      </c>
      <c r="D911" s="73">
        <v>7</v>
      </c>
      <c r="E911" s="73">
        <v>7</v>
      </c>
      <c r="F911" s="79">
        <f>IF($C$9="south",'RAW PV WATTS'!D914,IF('PV Watts SLC'!$C$9="west",'RAW PV WATTS'!F914,-1))</f>
        <v>0</v>
      </c>
      <c r="G911" s="81">
        <f t="shared" si="26"/>
        <v>0</v>
      </c>
    </row>
    <row r="912" spans="1:7">
      <c r="A912" s="74" t="e">
        <f t="shared" si="27"/>
        <v>#REF!</v>
      </c>
      <c r="B912" s="60"/>
      <c r="C912" s="73">
        <v>2</v>
      </c>
      <c r="D912" s="73">
        <v>7</v>
      </c>
      <c r="E912" s="73">
        <v>8</v>
      </c>
      <c r="F912" s="79">
        <f>IF($C$9="south",'RAW PV WATTS'!D915,IF('PV Watts SLC'!$C$9="west",'RAW PV WATTS'!F915,-1))</f>
        <v>156.62799999999999</v>
      </c>
      <c r="G912" s="81">
        <f t="shared" si="26"/>
        <v>0.15662799999999999</v>
      </c>
    </row>
    <row r="913" spans="1:7">
      <c r="A913" s="74" t="e">
        <f t="shared" si="27"/>
        <v>#REF!</v>
      </c>
      <c r="B913" s="60"/>
      <c r="C913" s="73">
        <v>2</v>
      </c>
      <c r="D913" s="73">
        <v>7</v>
      </c>
      <c r="E913" s="73">
        <v>9</v>
      </c>
      <c r="F913" s="79">
        <f>IF($C$9="south",'RAW PV WATTS'!D916,IF('PV Watts SLC'!$C$9="west",'RAW PV WATTS'!F916,-1))</f>
        <v>338.233</v>
      </c>
      <c r="G913" s="81">
        <f t="shared" ref="G913:G976" si="28">F913/1000</f>
        <v>0.33823300000000001</v>
      </c>
    </row>
    <row r="914" spans="1:7">
      <c r="A914" s="74" t="e">
        <f t="shared" ref="A914:A977" si="29">1/24+A913</f>
        <v>#REF!</v>
      </c>
      <c r="B914" s="60"/>
      <c r="C914" s="73">
        <v>2</v>
      </c>
      <c r="D914" s="73">
        <v>7</v>
      </c>
      <c r="E914" s="73">
        <v>10</v>
      </c>
      <c r="F914" s="79">
        <f>IF($C$9="south",'RAW PV WATTS'!D917,IF('PV Watts SLC'!$C$9="west",'RAW PV WATTS'!F917,-1))</f>
        <v>381.089</v>
      </c>
      <c r="G914" s="81">
        <f t="shared" si="28"/>
        <v>0.38108900000000001</v>
      </c>
    </row>
    <row r="915" spans="1:7">
      <c r="A915" s="74" t="e">
        <f t="shared" si="29"/>
        <v>#REF!</v>
      </c>
      <c r="B915" s="60"/>
      <c r="C915" s="73">
        <v>2</v>
      </c>
      <c r="D915" s="73">
        <v>7</v>
      </c>
      <c r="E915" s="73">
        <v>11</v>
      </c>
      <c r="F915" s="79">
        <f>IF($C$9="south",'RAW PV WATTS'!D918,IF('PV Watts SLC'!$C$9="west",'RAW PV WATTS'!F918,-1))</f>
        <v>288.399</v>
      </c>
      <c r="G915" s="81">
        <f t="shared" si="28"/>
        <v>0.28839900000000002</v>
      </c>
    </row>
    <row r="916" spans="1:7">
      <c r="A916" s="74" t="e">
        <f t="shared" si="29"/>
        <v>#REF!</v>
      </c>
      <c r="B916" s="60"/>
      <c r="C916" s="73">
        <v>2</v>
      </c>
      <c r="D916" s="73">
        <v>7</v>
      </c>
      <c r="E916" s="73">
        <v>12</v>
      </c>
      <c r="F916" s="79">
        <f>IF($C$9="south",'RAW PV WATTS'!D919,IF('PV Watts SLC'!$C$9="west",'RAW PV WATTS'!F919,-1))</f>
        <v>594.15899999999999</v>
      </c>
      <c r="G916" s="81">
        <f t="shared" si="28"/>
        <v>0.59415899999999999</v>
      </c>
    </row>
    <row r="917" spans="1:7">
      <c r="A917" s="74" t="e">
        <f t="shared" si="29"/>
        <v>#REF!</v>
      </c>
      <c r="B917" s="60"/>
      <c r="C917" s="73">
        <v>2</v>
      </c>
      <c r="D917" s="73">
        <v>7</v>
      </c>
      <c r="E917" s="73">
        <v>13</v>
      </c>
      <c r="F917" s="79">
        <f>IF($C$9="south",'RAW PV WATTS'!D920,IF('PV Watts SLC'!$C$9="west",'RAW PV WATTS'!F920,-1))</f>
        <v>624.74</v>
      </c>
      <c r="G917" s="81">
        <f t="shared" si="28"/>
        <v>0.62473999999999996</v>
      </c>
    </row>
    <row r="918" spans="1:7">
      <c r="A918" s="74" t="e">
        <f t="shared" si="29"/>
        <v>#REF!</v>
      </c>
      <c r="B918" s="60"/>
      <c r="C918" s="73">
        <v>2</v>
      </c>
      <c r="D918" s="73">
        <v>7</v>
      </c>
      <c r="E918" s="73">
        <v>14</v>
      </c>
      <c r="F918" s="79">
        <f>IF($C$9="south",'RAW PV WATTS'!D921,IF('PV Watts SLC'!$C$9="west",'RAW PV WATTS'!F921,-1))</f>
        <v>294.39600000000002</v>
      </c>
      <c r="G918" s="81">
        <f t="shared" si="28"/>
        <v>0.29439599999999999</v>
      </c>
    </row>
    <row r="919" spans="1:7">
      <c r="A919" s="74" t="e">
        <f t="shared" si="29"/>
        <v>#REF!</v>
      </c>
      <c r="B919" s="60"/>
      <c r="C919" s="73">
        <v>2</v>
      </c>
      <c r="D919" s="73">
        <v>7</v>
      </c>
      <c r="E919" s="73">
        <v>15</v>
      </c>
      <c r="F919" s="79">
        <f>IF($C$9="south",'RAW PV WATTS'!D922,IF('PV Watts SLC'!$C$9="west",'RAW PV WATTS'!F922,-1))</f>
        <v>217.03</v>
      </c>
      <c r="G919" s="81">
        <f t="shared" si="28"/>
        <v>0.21703</v>
      </c>
    </row>
    <row r="920" spans="1:7">
      <c r="A920" s="74" t="e">
        <f t="shared" si="29"/>
        <v>#REF!</v>
      </c>
      <c r="B920" s="60"/>
      <c r="C920" s="73">
        <v>2</v>
      </c>
      <c r="D920" s="73">
        <v>7</v>
      </c>
      <c r="E920" s="73">
        <v>16</v>
      </c>
      <c r="F920" s="79">
        <f>IF($C$9="south",'RAW PV WATTS'!D923,IF('PV Watts SLC'!$C$9="west",'RAW PV WATTS'!F923,-1))</f>
        <v>230.05199999999999</v>
      </c>
      <c r="G920" s="81">
        <f t="shared" si="28"/>
        <v>0.23005199999999998</v>
      </c>
    </row>
    <row r="921" spans="1:7">
      <c r="A921" s="74" t="e">
        <f t="shared" si="29"/>
        <v>#REF!</v>
      </c>
      <c r="B921" s="60"/>
      <c r="C921" s="73">
        <v>2</v>
      </c>
      <c r="D921" s="73">
        <v>7</v>
      </c>
      <c r="E921" s="73">
        <v>17</v>
      </c>
      <c r="F921" s="79">
        <f>IF($C$9="south",'RAW PV WATTS'!D924,IF('PV Watts SLC'!$C$9="west",'RAW PV WATTS'!F924,-1))</f>
        <v>31.152999999999999</v>
      </c>
      <c r="G921" s="81">
        <f t="shared" si="28"/>
        <v>3.1153E-2</v>
      </c>
    </row>
    <row r="922" spans="1:7">
      <c r="A922" s="74" t="e">
        <f t="shared" si="29"/>
        <v>#REF!</v>
      </c>
      <c r="B922" s="60"/>
      <c r="C922" s="73">
        <v>2</v>
      </c>
      <c r="D922" s="73">
        <v>7</v>
      </c>
      <c r="E922" s="73">
        <v>18</v>
      </c>
      <c r="F922" s="79">
        <f>IF($C$9="south",'RAW PV WATTS'!D925,IF('PV Watts SLC'!$C$9="west",'RAW PV WATTS'!F925,-1))</f>
        <v>0</v>
      </c>
      <c r="G922" s="81">
        <f t="shared" si="28"/>
        <v>0</v>
      </c>
    </row>
    <row r="923" spans="1:7">
      <c r="A923" s="74" t="e">
        <f t="shared" si="29"/>
        <v>#REF!</v>
      </c>
      <c r="B923" s="60"/>
      <c r="C923" s="73">
        <v>2</v>
      </c>
      <c r="D923" s="73">
        <v>7</v>
      </c>
      <c r="E923" s="73">
        <v>19</v>
      </c>
      <c r="F923" s="79">
        <f>IF($C$9="south",'RAW PV WATTS'!D926,IF('PV Watts SLC'!$C$9="west",'RAW PV WATTS'!F926,-1))</f>
        <v>0</v>
      </c>
      <c r="G923" s="81">
        <f t="shared" si="28"/>
        <v>0</v>
      </c>
    </row>
    <row r="924" spans="1:7">
      <c r="A924" s="74" t="e">
        <f t="shared" si="29"/>
        <v>#REF!</v>
      </c>
      <c r="B924" s="60"/>
      <c r="C924" s="73">
        <v>2</v>
      </c>
      <c r="D924" s="73">
        <v>7</v>
      </c>
      <c r="E924" s="73">
        <v>20</v>
      </c>
      <c r="F924" s="79">
        <f>IF($C$9="south",'RAW PV WATTS'!D927,IF('PV Watts SLC'!$C$9="west",'RAW PV WATTS'!F927,-1))</f>
        <v>0</v>
      </c>
      <c r="G924" s="81">
        <f t="shared" si="28"/>
        <v>0</v>
      </c>
    </row>
    <row r="925" spans="1:7">
      <c r="A925" s="74" t="e">
        <f t="shared" si="29"/>
        <v>#REF!</v>
      </c>
      <c r="B925" s="60"/>
      <c r="C925" s="73">
        <v>2</v>
      </c>
      <c r="D925" s="73">
        <v>7</v>
      </c>
      <c r="E925" s="73">
        <v>21</v>
      </c>
      <c r="F925" s="79">
        <f>IF($C$9="south",'RAW PV WATTS'!D928,IF('PV Watts SLC'!$C$9="west",'RAW PV WATTS'!F928,-1))</f>
        <v>0</v>
      </c>
      <c r="G925" s="81">
        <f t="shared" si="28"/>
        <v>0</v>
      </c>
    </row>
    <row r="926" spans="1:7">
      <c r="A926" s="74" t="e">
        <f t="shared" si="29"/>
        <v>#REF!</v>
      </c>
      <c r="B926" s="60"/>
      <c r="C926" s="73">
        <v>2</v>
      </c>
      <c r="D926" s="73">
        <v>7</v>
      </c>
      <c r="E926" s="73">
        <v>22</v>
      </c>
      <c r="F926" s="79">
        <f>IF($C$9="south",'RAW PV WATTS'!D929,IF('PV Watts SLC'!$C$9="west",'RAW PV WATTS'!F929,-1))</f>
        <v>0</v>
      </c>
      <c r="G926" s="81">
        <f t="shared" si="28"/>
        <v>0</v>
      </c>
    </row>
    <row r="927" spans="1:7">
      <c r="A927" s="74" t="e">
        <f t="shared" si="29"/>
        <v>#REF!</v>
      </c>
      <c r="B927" s="60"/>
      <c r="C927" s="73">
        <v>2</v>
      </c>
      <c r="D927" s="73">
        <v>7</v>
      </c>
      <c r="E927" s="73">
        <v>23</v>
      </c>
      <c r="F927" s="79">
        <f>IF($C$9="south",'RAW PV WATTS'!D930,IF('PV Watts SLC'!$C$9="west",'RAW PV WATTS'!F930,-1))</f>
        <v>0</v>
      </c>
      <c r="G927" s="81">
        <f t="shared" si="28"/>
        <v>0</v>
      </c>
    </row>
    <row r="928" spans="1:7">
      <c r="A928" s="74" t="e">
        <f t="shared" si="29"/>
        <v>#REF!</v>
      </c>
      <c r="B928" s="60"/>
      <c r="C928" s="73">
        <v>2</v>
      </c>
      <c r="D928" s="73">
        <v>8</v>
      </c>
      <c r="E928" s="73">
        <v>0</v>
      </c>
      <c r="F928" s="79">
        <f>IF($C$9="south",'RAW PV WATTS'!D931,IF('PV Watts SLC'!$C$9="west",'RAW PV WATTS'!F931,-1))</f>
        <v>0</v>
      </c>
      <c r="G928" s="81">
        <f t="shared" si="28"/>
        <v>0</v>
      </c>
    </row>
    <row r="929" spans="1:7">
      <c r="A929" s="74" t="e">
        <f t="shared" si="29"/>
        <v>#REF!</v>
      </c>
      <c r="B929" s="60"/>
      <c r="C929" s="73">
        <v>2</v>
      </c>
      <c r="D929" s="73">
        <v>8</v>
      </c>
      <c r="E929" s="73">
        <v>1</v>
      </c>
      <c r="F929" s="79">
        <f>IF($C$9="south",'RAW PV WATTS'!D932,IF('PV Watts SLC'!$C$9="west",'RAW PV WATTS'!F932,-1))</f>
        <v>0</v>
      </c>
      <c r="G929" s="81">
        <f t="shared" si="28"/>
        <v>0</v>
      </c>
    </row>
    <row r="930" spans="1:7">
      <c r="A930" s="74" t="e">
        <f t="shared" si="29"/>
        <v>#REF!</v>
      </c>
      <c r="B930" s="60"/>
      <c r="C930" s="73">
        <v>2</v>
      </c>
      <c r="D930" s="73">
        <v>8</v>
      </c>
      <c r="E930" s="73">
        <v>2</v>
      </c>
      <c r="F930" s="79">
        <f>IF($C$9="south",'RAW PV WATTS'!D933,IF('PV Watts SLC'!$C$9="west",'RAW PV WATTS'!F933,-1))</f>
        <v>0</v>
      </c>
      <c r="G930" s="81">
        <f t="shared" si="28"/>
        <v>0</v>
      </c>
    </row>
    <row r="931" spans="1:7">
      <c r="A931" s="74" t="e">
        <f t="shared" si="29"/>
        <v>#REF!</v>
      </c>
      <c r="B931" s="60"/>
      <c r="C931" s="73">
        <v>2</v>
      </c>
      <c r="D931" s="73">
        <v>8</v>
      </c>
      <c r="E931" s="73">
        <v>3</v>
      </c>
      <c r="F931" s="79">
        <f>IF($C$9="south",'RAW PV WATTS'!D934,IF('PV Watts SLC'!$C$9="west",'RAW PV WATTS'!F934,-1))</f>
        <v>0</v>
      </c>
      <c r="G931" s="81">
        <f t="shared" si="28"/>
        <v>0</v>
      </c>
    </row>
    <row r="932" spans="1:7">
      <c r="A932" s="74" t="e">
        <f t="shared" si="29"/>
        <v>#REF!</v>
      </c>
      <c r="B932" s="60"/>
      <c r="C932" s="73">
        <v>2</v>
      </c>
      <c r="D932" s="73">
        <v>8</v>
      </c>
      <c r="E932" s="73">
        <v>4</v>
      </c>
      <c r="F932" s="79">
        <f>IF($C$9="south",'RAW PV WATTS'!D935,IF('PV Watts SLC'!$C$9="west",'RAW PV WATTS'!F935,-1))</f>
        <v>0</v>
      </c>
      <c r="G932" s="81">
        <f t="shared" si="28"/>
        <v>0</v>
      </c>
    </row>
    <row r="933" spans="1:7">
      <c r="A933" s="74" t="e">
        <f t="shared" si="29"/>
        <v>#REF!</v>
      </c>
      <c r="B933" s="60"/>
      <c r="C933" s="73">
        <v>2</v>
      </c>
      <c r="D933" s="73">
        <v>8</v>
      </c>
      <c r="E933" s="73">
        <v>5</v>
      </c>
      <c r="F933" s="79">
        <f>IF($C$9="south",'RAW PV WATTS'!D936,IF('PV Watts SLC'!$C$9="west",'RAW PV WATTS'!F936,-1))</f>
        <v>0</v>
      </c>
      <c r="G933" s="81">
        <f t="shared" si="28"/>
        <v>0</v>
      </c>
    </row>
    <row r="934" spans="1:7">
      <c r="A934" s="74" t="e">
        <f t="shared" si="29"/>
        <v>#REF!</v>
      </c>
      <c r="B934" s="60"/>
      <c r="C934" s="73">
        <v>2</v>
      </c>
      <c r="D934" s="73">
        <v>8</v>
      </c>
      <c r="E934" s="73">
        <v>6</v>
      </c>
      <c r="F934" s="79">
        <f>IF($C$9="south",'RAW PV WATTS'!D937,IF('PV Watts SLC'!$C$9="west",'RAW PV WATTS'!F937,-1))</f>
        <v>0</v>
      </c>
      <c r="G934" s="81">
        <f t="shared" si="28"/>
        <v>0</v>
      </c>
    </row>
    <row r="935" spans="1:7">
      <c r="A935" s="74" t="e">
        <f t="shared" si="29"/>
        <v>#REF!</v>
      </c>
      <c r="B935" s="60"/>
      <c r="C935" s="73">
        <v>2</v>
      </c>
      <c r="D935" s="73">
        <v>8</v>
      </c>
      <c r="E935" s="73">
        <v>7</v>
      </c>
      <c r="F935" s="79">
        <f>IF($C$9="south",'RAW PV WATTS'!D938,IF('PV Watts SLC'!$C$9="west",'RAW PV WATTS'!F938,-1))</f>
        <v>0</v>
      </c>
      <c r="G935" s="81">
        <f t="shared" si="28"/>
        <v>0</v>
      </c>
    </row>
    <row r="936" spans="1:7">
      <c r="A936" s="74" t="e">
        <f t="shared" si="29"/>
        <v>#REF!</v>
      </c>
      <c r="B936" s="60"/>
      <c r="C936" s="73">
        <v>2</v>
      </c>
      <c r="D936" s="73">
        <v>8</v>
      </c>
      <c r="E936" s="73">
        <v>8</v>
      </c>
      <c r="F936" s="79">
        <f>IF($C$9="south",'RAW PV WATTS'!D939,IF('PV Watts SLC'!$C$9="west",'RAW PV WATTS'!F939,-1))</f>
        <v>166.39400000000001</v>
      </c>
      <c r="G936" s="81">
        <f t="shared" si="28"/>
        <v>0.16639400000000001</v>
      </c>
    </row>
    <row r="937" spans="1:7">
      <c r="A937" s="74" t="e">
        <f t="shared" si="29"/>
        <v>#REF!</v>
      </c>
      <c r="B937" s="60"/>
      <c r="C937" s="73">
        <v>2</v>
      </c>
      <c r="D937" s="73">
        <v>8</v>
      </c>
      <c r="E937" s="73">
        <v>9</v>
      </c>
      <c r="F937" s="79">
        <f>IF($C$9="south",'RAW PV WATTS'!D940,IF('PV Watts SLC'!$C$9="west",'RAW PV WATTS'!F940,-1))</f>
        <v>265.68900000000002</v>
      </c>
      <c r="G937" s="81">
        <f t="shared" si="28"/>
        <v>0.26568900000000001</v>
      </c>
    </row>
    <row r="938" spans="1:7">
      <c r="A938" s="74" t="e">
        <f t="shared" si="29"/>
        <v>#REF!</v>
      </c>
      <c r="B938" s="60"/>
      <c r="C938" s="73">
        <v>2</v>
      </c>
      <c r="D938" s="73">
        <v>8</v>
      </c>
      <c r="E938" s="73">
        <v>10</v>
      </c>
      <c r="F938" s="79">
        <f>IF($C$9="south",'RAW PV WATTS'!D941,IF('PV Watts SLC'!$C$9="west",'RAW PV WATTS'!F941,-1))</f>
        <v>472.05599999999998</v>
      </c>
      <c r="G938" s="81">
        <f t="shared" si="28"/>
        <v>0.47205599999999998</v>
      </c>
    </row>
    <row r="939" spans="1:7">
      <c r="A939" s="74" t="e">
        <f t="shared" si="29"/>
        <v>#REF!</v>
      </c>
      <c r="B939" s="60"/>
      <c r="C939" s="73">
        <v>2</v>
      </c>
      <c r="D939" s="73">
        <v>8</v>
      </c>
      <c r="E939" s="73">
        <v>11</v>
      </c>
      <c r="F939" s="79">
        <f>IF($C$9="south",'RAW PV WATTS'!D942,IF('PV Watts SLC'!$C$9="west",'RAW PV WATTS'!F942,-1))</f>
        <v>488.108</v>
      </c>
      <c r="G939" s="81">
        <f t="shared" si="28"/>
        <v>0.48810799999999999</v>
      </c>
    </row>
    <row r="940" spans="1:7">
      <c r="A940" s="74" t="e">
        <f t="shared" si="29"/>
        <v>#REF!</v>
      </c>
      <c r="B940" s="60"/>
      <c r="C940" s="73">
        <v>2</v>
      </c>
      <c r="D940" s="73">
        <v>8</v>
      </c>
      <c r="E940" s="73">
        <v>12</v>
      </c>
      <c r="F940" s="79">
        <f>IF($C$9="south",'RAW PV WATTS'!D943,IF('PV Watts SLC'!$C$9="west",'RAW PV WATTS'!F943,-1))</f>
        <v>500.88099999999997</v>
      </c>
      <c r="G940" s="81">
        <f t="shared" si="28"/>
        <v>0.50088100000000002</v>
      </c>
    </row>
    <row r="941" spans="1:7">
      <c r="A941" s="74" t="e">
        <f t="shared" si="29"/>
        <v>#REF!</v>
      </c>
      <c r="B941" s="60"/>
      <c r="C941" s="73">
        <v>2</v>
      </c>
      <c r="D941" s="73">
        <v>8</v>
      </c>
      <c r="E941" s="73">
        <v>13</v>
      </c>
      <c r="F941" s="79">
        <f>IF($C$9="south",'RAW PV WATTS'!D944,IF('PV Watts SLC'!$C$9="west",'RAW PV WATTS'!F944,-1))</f>
        <v>488.37799999999999</v>
      </c>
      <c r="G941" s="81">
        <f t="shared" si="28"/>
        <v>0.48837799999999998</v>
      </c>
    </row>
    <row r="942" spans="1:7">
      <c r="A942" s="74" t="e">
        <f t="shared" si="29"/>
        <v>#REF!</v>
      </c>
      <c r="B942" s="60"/>
      <c r="C942" s="73">
        <v>2</v>
      </c>
      <c r="D942" s="73">
        <v>8</v>
      </c>
      <c r="E942" s="73">
        <v>14</v>
      </c>
      <c r="F942" s="79">
        <f>IF($C$9="south",'RAW PV WATTS'!D945,IF('PV Watts SLC'!$C$9="west",'RAW PV WATTS'!F945,-1))</f>
        <v>381.01299999999998</v>
      </c>
      <c r="G942" s="81">
        <f t="shared" si="28"/>
        <v>0.38101299999999999</v>
      </c>
    </row>
    <row r="943" spans="1:7">
      <c r="A943" s="74" t="e">
        <f t="shared" si="29"/>
        <v>#REF!</v>
      </c>
      <c r="B943" s="60"/>
      <c r="C943" s="73">
        <v>2</v>
      </c>
      <c r="D943" s="73">
        <v>8</v>
      </c>
      <c r="E943" s="73">
        <v>15</v>
      </c>
      <c r="F943" s="79">
        <f>IF($C$9="south",'RAW PV WATTS'!D946,IF('PV Watts SLC'!$C$9="west",'RAW PV WATTS'!F946,-1))</f>
        <v>302.50200000000001</v>
      </c>
      <c r="G943" s="81">
        <f t="shared" si="28"/>
        <v>0.30250199999999999</v>
      </c>
    </row>
    <row r="944" spans="1:7">
      <c r="A944" s="74" t="e">
        <f t="shared" si="29"/>
        <v>#REF!</v>
      </c>
      <c r="B944" s="60"/>
      <c r="C944" s="73">
        <v>2</v>
      </c>
      <c r="D944" s="73">
        <v>8</v>
      </c>
      <c r="E944" s="73">
        <v>16</v>
      </c>
      <c r="F944" s="79">
        <f>IF($C$9="south",'RAW PV WATTS'!D947,IF('PV Watts SLC'!$C$9="west",'RAW PV WATTS'!F947,-1))</f>
        <v>265.03199999999998</v>
      </c>
      <c r="G944" s="81">
        <f t="shared" si="28"/>
        <v>0.26503199999999999</v>
      </c>
    </row>
    <row r="945" spans="1:7">
      <c r="A945" s="74" t="e">
        <f t="shared" si="29"/>
        <v>#REF!</v>
      </c>
      <c r="B945" s="60"/>
      <c r="C945" s="73">
        <v>2</v>
      </c>
      <c r="D945" s="73">
        <v>8</v>
      </c>
      <c r="E945" s="73">
        <v>17</v>
      </c>
      <c r="F945" s="79">
        <f>IF($C$9="south",'RAW PV WATTS'!D948,IF('PV Watts SLC'!$C$9="west",'RAW PV WATTS'!F948,-1))</f>
        <v>38.338000000000001</v>
      </c>
      <c r="G945" s="81">
        <f t="shared" si="28"/>
        <v>3.8338000000000004E-2</v>
      </c>
    </row>
    <row r="946" spans="1:7">
      <c r="A946" s="74" t="e">
        <f t="shared" si="29"/>
        <v>#REF!</v>
      </c>
      <c r="B946" s="60"/>
      <c r="C946" s="73">
        <v>2</v>
      </c>
      <c r="D946" s="73">
        <v>8</v>
      </c>
      <c r="E946" s="73">
        <v>18</v>
      </c>
      <c r="F946" s="79">
        <f>IF($C$9="south",'RAW PV WATTS'!D949,IF('PV Watts SLC'!$C$9="west",'RAW PV WATTS'!F949,-1))</f>
        <v>0</v>
      </c>
      <c r="G946" s="81">
        <f t="shared" si="28"/>
        <v>0</v>
      </c>
    </row>
    <row r="947" spans="1:7">
      <c r="A947" s="74" t="e">
        <f t="shared" si="29"/>
        <v>#REF!</v>
      </c>
      <c r="B947" s="60"/>
      <c r="C947" s="73">
        <v>2</v>
      </c>
      <c r="D947" s="73">
        <v>8</v>
      </c>
      <c r="E947" s="73">
        <v>19</v>
      </c>
      <c r="F947" s="79">
        <f>IF($C$9="south",'RAW PV WATTS'!D950,IF('PV Watts SLC'!$C$9="west",'RAW PV WATTS'!F950,-1))</f>
        <v>0</v>
      </c>
      <c r="G947" s="81">
        <f t="shared" si="28"/>
        <v>0</v>
      </c>
    </row>
    <row r="948" spans="1:7">
      <c r="A948" s="74" t="e">
        <f t="shared" si="29"/>
        <v>#REF!</v>
      </c>
      <c r="B948" s="60"/>
      <c r="C948" s="73">
        <v>2</v>
      </c>
      <c r="D948" s="73">
        <v>8</v>
      </c>
      <c r="E948" s="73">
        <v>20</v>
      </c>
      <c r="F948" s="79">
        <f>IF($C$9="south",'RAW PV WATTS'!D951,IF('PV Watts SLC'!$C$9="west",'RAW PV WATTS'!F951,-1))</f>
        <v>0</v>
      </c>
      <c r="G948" s="81">
        <f t="shared" si="28"/>
        <v>0</v>
      </c>
    </row>
    <row r="949" spans="1:7">
      <c r="A949" s="74" t="e">
        <f t="shared" si="29"/>
        <v>#REF!</v>
      </c>
      <c r="B949" s="60"/>
      <c r="C949" s="73">
        <v>2</v>
      </c>
      <c r="D949" s="73">
        <v>8</v>
      </c>
      <c r="E949" s="73">
        <v>21</v>
      </c>
      <c r="F949" s="79">
        <f>IF($C$9="south",'RAW PV WATTS'!D952,IF('PV Watts SLC'!$C$9="west",'RAW PV WATTS'!F952,-1))</f>
        <v>0</v>
      </c>
      <c r="G949" s="81">
        <f t="shared" si="28"/>
        <v>0</v>
      </c>
    </row>
    <row r="950" spans="1:7">
      <c r="A950" s="74" t="e">
        <f t="shared" si="29"/>
        <v>#REF!</v>
      </c>
      <c r="B950" s="60"/>
      <c r="C950" s="73">
        <v>2</v>
      </c>
      <c r="D950" s="73">
        <v>8</v>
      </c>
      <c r="E950" s="73">
        <v>22</v>
      </c>
      <c r="F950" s="79">
        <f>IF($C$9="south",'RAW PV WATTS'!D953,IF('PV Watts SLC'!$C$9="west",'RAW PV WATTS'!F953,-1))</f>
        <v>0</v>
      </c>
      <c r="G950" s="81">
        <f t="shared" si="28"/>
        <v>0</v>
      </c>
    </row>
    <row r="951" spans="1:7">
      <c r="A951" s="74" t="e">
        <f t="shared" si="29"/>
        <v>#REF!</v>
      </c>
      <c r="B951" s="60"/>
      <c r="C951" s="73">
        <v>2</v>
      </c>
      <c r="D951" s="73">
        <v>8</v>
      </c>
      <c r="E951" s="73">
        <v>23</v>
      </c>
      <c r="F951" s="79">
        <f>IF($C$9="south",'RAW PV WATTS'!D954,IF('PV Watts SLC'!$C$9="west",'RAW PV WATTS'!F954,-1))</f>
        <v>0</v>
      </c>
      <c r="G951" s="81">
        <f t="shared" si="28"/>
        <v>0</v>
      </c>
    </row>
    <row r="952" spans="1:7">
      <c r="A952" s="74" t="e">
        <f t="shared" si="29"/>
        <v>#REF!</v>
      </c>
      <c r="B952" s="60"/>
      <c r="C952" s="73">
        <v>2</v>
      </c>
      <c r="D952" s="73">
        <v>9</v>
      </c>
      <c r="E952" s="73">
        <v>0</v>
      </c>
      <c r="F952" s="79">
        <f>IF($C$9="south",'RAW PV WATTS'!D955,IF('PV Watts SLC'!$C$9="west",'RAW PV WATTS'!F955,-1))</f>
        <v>0</v>
      </c>
      <c r="G952" s="81">
        <f t="shared" si="28"/>
        <v>0</v>
      </c>
    </row>
    <row r="953" spans="1:7">
      <c r="A953" s="74" t="e">
        <f t="shared" si="29"/>
        <v>#REF!</v>
      </c>
      <c r="B953" s="60"/>
      <c r="C953" s="73">
        <v>2</v>
      </c>
      <c r="D953" s="73">
        <v>9</v>
      </c>
      <c r="E953" s="73">
        <v>1</v>
      </c>
      <c r="F953" s="79">
        <f>IF($C$9="south",'RAW PV WATTS'!D956,IF('PV Watts SLC'!$C$9="west",'RAW PV WATTS'!F956,-1))</f>
        <v>0</v>
      </c>
      <c r="G953" s="81">
        <f t="shared" si="28"/>
        <v>0</v>
      </c>
    </row>
    <row r="954" spans="1:7">
      <c r="A954" s="74" t="e">
        <f t="shared" si="29"/>
        <v>#REF!</v>
      </c>
      <c r="B954" s="60"/>
      <c r="C954" s="73">
        <v>2</v>
      </c>
      <c r="D954" s="73">
        <v>9</v>
      </c>
      <c r="E954" s="73">
        <v>2</v>
      </c>
      <c r="F954" s="79">
        <f>IF($C$9="south",'RAW PV WATTS'!D957,IF('PV Watts SLC'!$C$9="west",'RAW PV WATTS'!F957,-1))</f>
        <v>0</v>
      </c>
      <c r="G954" s="81">
        <f t="shared" si="28"/>
        <v>0</v>
      </c>
    </row>
    <row r="955" spans="1:7">
      <c r="A955" s="74" t="e">
        <f t="shared" si="29"/>
        <v>#REF!</v>
      </c>
      <c r="B955" s="60"/>
      <c r="C955" s="73">
        <v>2</v>
      </c>
      <c r="D955" s="73">
        <v>9</v>
      </c>
      <c r="E955" s="73">
        <v>3</v>
      </c>
      <c r="F955" s="79">
        <f>IF($C$9="south",'RAW PV WATTS'!D958,IF('PV Watts SLC'!$C$9="west",'RAW PV WATTS'!F958,-1))</f>
        <v>0</v>
      </c>
      <c r="G955" s="81">
        <f t="shared" si="28"/>
        <v>0</v>
      </c>
    </row>
    <row r="956" spans="1:7">
      <c r="A956" s="74" t="e">
        <f t="shared" si="29"/>
        <v>#REF!</v>
      </c>
      <c r="B956" s="60"/>
      <c r="C956" s="73">
        <v>2</v>
      </c>
      <c r="D956" s="73">
        <v>9</v>
      </c>
      <c r="E956" s="73">
        <v>4</v>
      </c>
      <c r="F956" s="79">
        <f>IF($C$9="south",'RAW PV WATTS'!D959,IF('PV Watts SLC'!$C$9="west",'RAW PV WATTS'!F959,-1))</f>
        <v>0</v>
      </c>
      <c r="G956" s="81">
        <f t="shared" si="28"/>
        <v>0</v>
      </c>
    </row>
    <row r="957" spans="1:7">
      <c r="A957" s="74" t="e">
        <f t="shared" si="29"/>
        <v>#REF!</v>
      </c>
      <c r="B957" s="60"/>
      <c r="C957" s="73">
        <v>2</v>
      </c>
      <c r="D957" s="73">
        <v>9</v>
      </c>
      <c r="E957" s="73">
        <v>5</v>
      </c>
      <c r="F957" s="79">
        <f>IF($C$9="south",'RAW PV WATTS'!D960,IF('PV Watts SLC'!$C$9="west",'RAW PV WATTS'!F960,-1))</f>
        <v>0</v>
      </c>
      <c r="G957" s="81">
        <f t="shared" si="28"/>
        <v>0</v>
      </c>
    </row>
    <row r="958" spans="1:7">
      <c r="A958" s="74" t="e">
        <f t="shared" si="29"/>
        <v>#REF!</v>
      </c>
      <c r="B958" s="60"/>
      <c r="C958" s="73">
        <v>2</v>
      </c>
      <c r="D958" s="73">
        <v>9</v>
      </c>
      <c r="E958" s="73">
        <v>6</v>
      </c>
      <c r="F958" s="79">
        <f>IF($C$9="south",'RAW PV WATTS'!D961,IF('PV Watts SLC'!$C$9="west",'RAW PV WATTS'!F961,-1))</f>
        <v>0</v>
      </c>
      <c r="G958" s="81">
        <f t="shared" si="28"/>
        <v>0</v>
      </c>
    </row>
    <row r="959" spans="1:7">
      <c r="A959" s="74" t="e">
        <f t="shared" si="29"/>
        <v>#REF!</v>
      </c>
      <c r="B959" s="60"/>
      <c r="C959" s="73">
        <v>2</v>
      </c>
      <c r="D959" s="73">
        <v>9</v>
      </c>
      <c r="E959" s="73">
        <v>7</v>
      </c>
      <c r="F959" s="79">
        <f>IF($C$9="south",'RAW PV WATTS'!D962,IF('PV Watts SLC'!$C$9="west",'RAW PV WATTS'!F962,-1))</f>
        <v>0</v>
      </c>
      <c r="G959" s="81">
        <f t="shared" si="28"/>
        <v>0</v>
      </c>
    </row>
    <row r="960" spans="1:7">
      <c r="A960" s="74" t="e">
        <f t="shared" si="29"/>
        <v>#REF!</v>
      </c>
      <c r="B960" s="60"/>
      <c r="C960" s="73">
        <v>2</v>
      </c>
      <c r="D960" s="73">
        <v>9</v>
      </c>
      <c r="E960" s="73">
        <v>8</v>
      </c>
      <c r="F960" s="79">
        <f>IF($C$9="south",'RAW PV WATTS'!D963,IF('PV Watts SLC'!$C$9="west",'RAW PV WATTS'!F963,-1))</f>
        <v>147.38200000000001</v>
      </c>
      <c r="G960" s="81">
        <f t="shared" si="28"/>
        <v>0.14738200000000001</v>
      </c>
    </row>
    <row r="961" spans="1:7">
      <c r="A961" s="74" t="e">
        <f t="shared" si="29"/>
        <v>#REF!</v>
      </c>
      <c r="B961" s="60"/>
      <c r="C961" s="73">
        <v>2</v>
      </c>
      <c r="D961" s="73">
        <v>9</v>
      </c>
      <c r="E961" s="73">
        <v>9</v>
      </c>
      <c r="F961" s="79">
        <f>IF($C$9="south",'RAW PV WATTS'!D964,IF('PV Watts SLC'!$C$9="west",'RAW PV WATTS'!F964,-1))</f>
        <v>283.35700000000003</v>
      </c>
      <c r="G961" s="81">
        <f t="shared" si="28"/>
        <v>0.28335700000000003</v>
      </c>
    </row>
    <row r="962" spans="1:7">
      <c r="A962" s="74" t="e">
        <f t="shared" si="29"/>
        <v>#REF!</v>
      </c>
      <c r="B962" s="60"/>
      <c r="C962" s="73">
        <v>2</v>
      </c>
      <c r="D962" s="73">
        <v>9</v>
      </c>
      <c r="E962" s="73">
        <v>10</v>
      </c>
      <c r="F962" s="79">
        <f>IF($C$9="south",'RAW PV WATTS'!D965,IF('PV Watts SLC'!$C$9="west",'RAW PV WATTS'!F965,-1))</f>
        <v>318.29899999999998</v>
      </c>
      <c r="G962" s="81">
        <f t="shared" si="28"/>
        <v>0.318299</v>
      </c>
    </row>
    <row r="963" spans="1:7">
      <c r="A963" s="74" t="e">
        <f t="shared" si="29"/>
        <v>#REF!</v>
      </c>
      <c r="B963" s="60"/>
      <c r="C963" s="73">
        <v>2</v>
      </c>
      <c r="D963" s="73">
        <v>9</v>
      </c>
      <c r="E963" s="73">
        <v>11</v>
      </c>
      <c r="F963" s="79">
        <f>IF($C$9="south",'RAW PV WATTS'!D966,IF('PV Watts SLC'!$C$9="west",'RAW PV WATTS'!F966,-1))</f>
        <v>228.06</v>
      </c>
      <c r="G963" s="81">
        <f t="shared" si="28"/>
        <v>0.22806000000000001</v>
      </c>
    </row>
    <row r="964" spans="1:7">
      <c r="A964" s="74" t="e">
        <f t="shared" si="29"/>
        <v>#REF!</v>
      </c>
      <c r="B964" s="60"/>
      <c r="C964" s="73">
        <v>2</v>
      </c>
      <c r="D964" s="73">
        <v>9</v>
      </c>
      <c r="E964" s="73">
        <v>12</v>
      </c>
      <c r="F964" s="79">
        <f>IF($C$9="south",'RAW PV WATTS'!D967,IF('PV Watts SLC'!$C$9="west",'RAW PV WATTS'!F967,-1))</f>
        <v>384.95600000000002</v>
      </c>
      <c r="G964" s="81">
        <f t="shared" si="28"/>
        <v>0.38495600000000002</v>
      </c>
    </row>
    <row r="965" spans="1:7">
      <c r="A965" s="74" t="e">
        <f t="shared" si="29"/>
        <v>#REF!</v>
      </c>
      <c r="B965" s="60"/>
      <c r="C965" s="73">
        <v>2</v>
      </c>
      <c r="D965" s="73">
        <v>9</v>
      </c>
      <c r="E965" s="73">
        <v>13</v>
      </c>
      <c r="F965" s="79">
        <f>IF($C$9="south",'RAW PV WATTS'!D968,IF('PV Watts SLC'!$C$9="west",'RAW PV WATTS'!F968,-1))</f>
        <v>353.09500000000003</v>
      </c>
      <c r="G965" s="81">
        <f t="shared" si="28"/>
        <v>0.35309500000000005</v>
      </c>
    </row>
    <row r="966" spans="1:7">
      <c r="A966" s="74" t="e">
        <f t="shared" si="29"/>
        <v>#REF!</v>
      </c>
      <c r="B966" s="60"/>
      <c r="C966" s="73">
        <v>2</v>
      </c>
      <c r="D966" s="73">
        <v>9</v>
      </c>
      <c r="E966" s="73">
        <v>14</v>
      </c>
      <c r="F966" s="79">
        <f>IF($C$9="south",'RAW PV WATTS'!D969,IF('PV Watts SLC'!$C$9="west",'RAW PV WATTS'!F969,-1))</f>
        <v>298.19499999999999</v>
      </c>
      <c r="G966" s="81">
        <f t="shared" si="28"/>
        <v>0.29819499999999999</v>
      </c>
    </row>
    <row r="967" spans="1:7">
      <c r="A967" s="74" t="e">
        <f t="shared" si="29"/>
        <v>#REF!</v>
      </c>
      <c r="B967" s="60"/>
      <c r="C967" s="73">
        <v>2</v>
      </c>
      <c r="D967" s="73">
        <v>9</v>
      </c>
      <c r="E967" s="73">
        <v>15</v>
      </c>
      <c r="F967" s="79">
        <f>IF($C$9="south",'RAW PV WATTS'!D970,IF('PV Watts SLC'!$C$9="west",'RAW PV WATTS'!F970,-1))</f>
        <v>325.673</v>
      </c>
      <c r="G967" s="81">
        <f t="shared" si="28"/>
        <v>0.32567299999999999</v>
      </c>
    </row>
    <row r="968" spans="1:7">
      <c r="A968" s="74" t="e">
        <f t="shared" si="29"/>
        <v>#REF!</v>
      </c>
      <c r="B968" s="60"/>
      <c r="C968" s="73">
        <v>2</v>
      </c>
      <c r="D968" s="73">
        <v>9</v>
      </c>
      <c r="E968" s="73">
        <v>16</v>
      </c>
      <c r="F968" s="79">
        <f>IF($C$9="south",'RAW PV WATTS'!D971,IF('PV Watts SLC'!$C$9="west",'RAW PV WATTS'!F971,-1))</f>
        <v>228.464</v>
      </c>
      <c r="G968" s="81">
        <f t="shared" si="28"/>
        <v>0.228464</v>
      </c>
    </row>
    <row r="969" spans="1:7">
      <c r="A969" s="74" t="e">
        <f t="shared" si="29"/>
        <v>#REF!</v>
      </c>
      <c r="B969" s="60"/>
      <c r="C969" s="73">
        <v>2</v>
      </c>
      <c r="D969" s="73">
        <v>9</v>
      </c>
      <c r="E969" s="73">
        <v>17</v>
      </c>
      <c r="F969" s="79">
        <f>IF($C$9="south",'RAW PV WATTS'!D972,IF('PV Watts SLC'!$C$9="west",'RAW PV WATTS'!F972,-1))</f>
        <v>39.779000000000003</v>
      </c>
      <c r="G969" s="81">
        <f t="shared" si="28"/>
        <v>3.9779000000000002E-2</v>
      </c>
    </row>
    <row r="970" spans="1:7">
      <c r="A970" s="74" t="e">
        <f t="shared" si="29"/>
        <v>#REF!</v>
      </c>
      <c r="B970" s="60"/>
      <c r="C970" s="73">
        <v>2</v>
      </c>
      <c r="D970" s="73">
        <v>9</v>
      </c>
      <c r="E970" s="73">
        <v>18</v>
      </c>
      <c r="F970" s="79">
        <f>IF($C$9="south",'RAW PV WATTS'!D973,IF('PV Watts SLC'!$C$9="west",'RAW PV WATTS'!F973,-1))</f>
        <v>0</v>
      </c>
      <c r="G970" s="81">
        <f t="shared" si="28"/>
        <v>0</v>
      </c>
    </row>
    <row r="971" spans="1:7">
      <c r="A971" s="74" t="e">
        <f t="shared" si="29"/>
        <v>#REF!</v>
      </c>
      <c r="B971" s="60"/>
      <c r="C971" s="73">
        <v>2</v>
      </c>
      <c r="D971" s="73">
        <v>9</v>
      </c>
      <c r="E971" s="73">
        <v>19</v>
      </c>
      <c r="F971" s="79">
        <f>IF($C$9="south",'RAW PV WATTS'!D974,IF('PV Watts SLC'!$C$9="west",'RAW PV WATTS'!F974,-1))</f>
        <v>0</v>
      </c>
      <c r="G971" s="81">
        <f t="shared" si="28"/>
        <v>0</v>
      </c>
    </row>
    <row r="972" spans="1:7">
      <c r="A972" s="74" t="e">
        <f t="shared" si="29"/>
        <v>#REF!</v>
      </c>
      <c r="B972" s="60"/>
      <c r="C972" s="73">
        <v>2</v>
      </c>
      <c r="D972" s="73">
        <v>9</v>
      </c>
      <c r="E972" s="73">
        <v>20</v>
      </c>
      <c r="F972" s="79">
        <f>IF($C$9="south",'RAW PV WATTS'!D975,IF('PV Watts SLC'!$C$9="west",'RAW PV WATTS'!F975,-1))</f>
        <v>0</v>
      </c>
      <c r="G972" s="81">
        <f t="shared" si="28"/>
        <v>0</v>
      </c>
    </row>
    <row r="973" spans="1:7">
      <c r="A973" s="74" t="e">
        <f t="shared" si="29"/>
        <v>#REF!</v>
      </c>
      <c r="B973" s="60"/>
      <c r="C973" s="73">
        <v>2</v>
      </c>
      <c r="D973" s="73">
        <v>9</v>
      </c>
      <c r="E973" s="73">
        <v>21</v>
      </c>
      <c r="F973" s="79">
        <f>IF($C$9="south",'RAW PV WATTS'!D976,IF('PV Watts SLC'!$C$9="west",'RAW PV WATTS'!F976,-1))</f>
        <v>0</v>
      </c>
      <c r="G973" s="81">
        <f t="shared" si="28"/>
        <v>0</v>
      </c>
    </row>
    <row r="974" spans="1:7">
      <c r="A974" s="74" t="e">
        <f t="shared" si="29"/>
        <v>#REF!</v>
      </c>
      <c r="B974" s="60"/>
      <c r="C974" s="73">
        <v>2</v>
      </c>
      <c r="D974" s="73">
        <v>9</v>
      </c>
      <c r="E974" s="73">
        <v>22</v>
      </c>
      <c r="F974" s="79">
        <f>IF($C$9="south",'RAW PV WATTS'!D977,IF('PV Watts SLC'!$C$9="west",'RAW PV WATTS'!F977,-1))</f>
        <v>0</v>
      </c>
      <c r="G974" s="81">
        <f t="shared" si="28"/>
        <v>0</v>
      </c>
    </row>
    <row r="975" spans="1:7">
      <c r="A975" s="74" t="e">
        <f t="shared" si="29"/>
        <v>#REF!</v>
      </c>
      <c r="B975" s="60"/>
      <c r="C975" s="73">
        <v>2</v>
      </c>
      <c r="D975" s="73">
        <v>9</v>
      </c>
      <c r="E975" s="73">
        <v>23</v>
      </c>
      <c r="F975" s="79">
        <f>IF($C$9="south",'RAW PV WATTS'!D978,IF('PV Watts SLC'!$C$9="west",'RAW PV WATTS'!F978,-1))</f>
        <v>0</v>
      </c>
      <c r="G975" s="81">
        <f t="shared" si="28"/>
        <v>0</v>
      </c>
    </row>
    <row r="976" spans="1:7">
      <c r="A976" s="74" t="e">
        <f t="shared" si="29"/>
        <v>#REF!</v>
      </c>
      <c r="B976" s="60"/>
      <c r="C976" s="73">
        <v>2</v>
      </c>
      <c r="D976" s="73">
        <v>10</v>
      </c>
      <c r="E976" s="73">
        <v>0</v>
      </c>
      <c r="F976" s="79">
        <f>IF($C$9="south",'RAW PV WATTS'!D979,IF('PV Watts SLC'!$C$9="west",'RAW PV WATTS'!F979,-1))</f>
        <v>0</v>
      </c>
      <c r="G976" s="81">
        <f t="shared" si="28"/>
        <v>0</v>
      </c>
    </row>
    <row r="977" spans="1:7">
      <c r="A977" s="74" t="e">
        <f t="shared" si="29"/>
        <v>#REF!</v>
      </c>
      <c r="B977" s="60"/>
      <c r="C977" s="73">
        <v>2</v>
      </c>
      <c r="D977" s="73">
        <v>10</v>
      </c>
      <c r="E977" s="73">
        <v>1</v>
      </c>
      <c r="F977" s="79">
        <f>IF($C$9="south",'RAW PV WATTS'!D980,IF('PV Watts SLC'!$C$9="west",'RAW PV WATTS'!F980,-1))</f>
        <v>0</v>
      </c>
      <c r="G977" s="81">
        <f t="shared" ref="G977:G1040" si="30">F977/1000</f>
        <v>0</v>
      </c>
    </row>
    <row r="978" spans="1:7">
      <c r="A978" s="74" t="e">
        <f t="shared" ref="A978:A1041" si="31">1/24+A977</f>
        <v>#REF!</v>
      </c>
      <c r="B978" s="60"/>
      <c r="C978" s="73">
        <v>2</v>
      </c>
      <c r="D978" s="73">
        <v>10</v>
      </c>
      <c r="E978" s="73">
        <v>2</v>
      </c>
      <c r="F978" s="79">
        <f>IF($C$9="south",'RAW PV WATTS'!D981,IF('PV Watts SLC'!$C$9="west",'RAW PV WATTS'!F981,-1))</f>
        <v>0</v>
      </c>
      <c r="G978" s="81">
        <f t="shared" si="30"/>
        <v>0</v>
      </c>
    </row>
    <row r="979" spans="1:7">
      <c r="A979" s="74" t="e">
        <f t="shared" si="31"/>
        <v>#REF!</v>
      </c>
      <c r="B979" s="60"/>
      <c r="C979" s="73">
        <v>2</v>
      </c>
      <c r="D979" s="73">
        <v>10</v>
      </c>
      <c r="E979" s="73">
        <v>3</v>
      </c>
      <c r="F979" s="79">
        <f>IF($C$9="south",'RAW PV WATTS'!D982,IF('PV Watts SLC'!$C$9="west",'RAW PV WATTS'!F982,-1))</f>
        <v>0</v>
      </c>
      <c r="G979" s="81">
        <f t="shared" si="30"/>
        <v>0</v>
      </c>
    </row>
    <row r="980" spans="1:7">
      <c r="A980" s="74" t="e">
        <f t="shared" si="31"/>
        <v>#REF!</v>
      </c>
      <c r="B980" s="60"/>
      <c r="C980" s="73">
        <v>2</v>
      </c>
      <c r="D980" s="73">
        <v>10</v>
      </c>
      <c r="E980" s="73">
        <v>4</v>
      </c>
      <c r="F980" s="79">
        <f>IF($C$9="south",'RAW PV WATTS'!D983,IF('PV Watts SLC'!$C$9="west",'RAW PV WATTS'!F983,-1))</f>
        <v>0</v>
      </c>
      <c r="G980" s="81">
        <f t="shared" si="30"/>
        <v>0</v>
      </c>
    </row>
    <row r="981" spans="1:7">
      <c r="A981" s="74" t="e">
        <f t="shared" si="31"/>
        <v>#REF!</v>
      </c>
      <c r="B981" s="60"/>
      <c r="C981" s="73">
        <v>2</v>
      </c>
      <c r="D981" s="73">
        <v>10</v>
      </c>
      <c r="E981" s="73">
        <v>5</v>
      </c>
      <c r="F981" s="79">
        <f>IF($C$9="south",'RAW PV WATTS'!D984,IF('PV Watts SLC'!$C$9="west",'RAW PV WATTS'!F984,-1))</f>
        <v>0</v>
      </c>
      <c r="G981" s="81">
        <f t="shared" si="30"/>
        <v>0</v>
      </c>
    </row>
    <row r="982" spans="1:7">
      <c r="A982" s="74" t="e">
        <f t="shared" si="31"/>
        <v>#REF!</v>
      </c>
      <c r="B982" s="60"/>
      <c r="C982" s="73">
        <v>2</v>
      </c>
      <c r="D982" s="73">
        <v>10</v>
      </c>
      <c r="E982" s="73">
        <v>6</v>
      </c>
      <c r="F982" s="79">
        <f>IF($C$9="south",'RAW PV WATTS'!D985,IF('PV Watts SLC'!$C$9="west",'RAW PV WATTS'!F985,-1))</f>
        <v>0</v>
      </c>
      <c r="G982" s="81">
        <f t="shared" si="30"/>
        <v>0</v>
      </c>
    </row>
    <row r="983" spans="1:7">
      <c r="A983" s="74" t="e">
        <f t="shared" si="31"/>
        <v>#REF!</v>
      </c>
      <c r="B983" s="60"/>
      <c r="C983" s="73">
        <v>2</v>
      </c>
      <c r="D983" s="73">
        <v>10</v>
      </c>
      <c r="E983" s="73">
        <v>7</v>
      </c>
      <c r="F983" s="79">
        <f>IF($C$9="south",'RAW PV WATTS'!D986,IF('PV Watts SLC'!$C$9="west",'RAW PV WATTS'!F986,-1))</f>
        <v>0</v>
      </c>
      <c r="G983" s="81">
        <f t="shared" si="30"/>
        <v>0</v>
      </c>
    </row>
    <row r="984" spans="1:7">
      <c r="A984" s="74" t="e">
        <f t="shared" si="31"/>
        <v>#REF!</v>
      </c>
      <c r="B984" s="60"/>
      <c r="C984" s="73">
        <v>2</v>
      </c>
      <c r="D984" s="73">
        <v>10</v>
      </c>
      <c r="E984" s="73">
        <v>8</v>
      </c>
      <c r="F984" s="79">
        <f>IF($C$9="south",'RAW PV WATTS'!D987,IF('PV Watts SLC'!$C$9="west",'RAW PV WATTS'!F987,-1))</f>
        <v>44.582999999999998</v>
      </c>
      <c r="G984" s="81">
        <f t="shared" si="30"/>
        <v>4.4582999999999998E-2</v>
      </c>
    </row>
    <row r="985" spans="1:7">
      <c r="A985" s="74" t="e">
        <f t="shared" si="31"/>
        <v>#REF!</v>
      </c>
      <c r="B985" s="60"/>
      <c r="C985" s="73">
        <v>2</v>
      </c>
      <c r="D985" s="73">
        <v>10</v>
      </c>
      <c r="E985" s="73">
        <v>9</v>
      </c>
      <c r="F985" s="79">
        <f>IF($C$9="south",'RAW PV WATTS'!D988,IF('PV Watts SLC'!$C$9="west",'RAW PV WATTS'!F988,-1))</f>
        <v>251.44900000000001</v>
      </c>
      <c r="G985" s="81">
        <f t="shared" si="30"/>
        <v>0.25144900000000003</v>
      </c>
    </row>
    <row r="986" spans="1:7">
      <c r="A986" s="74" t="e">
        <f t="shared" si="31"/>
        <v>#REF!</v>
      </c>
      <c r="B986" s="60"/>
      <c r="C986" s="73">
        <v>2</v>
      </c>
      <c r="D986" s="73">
        <v>10</v>
      </c>
      <c r="E986" s="73">
        <v>10</v>
      </c>
      <c r="F986" s="79">
        <f>IF($C$9="south",'RAW PV WATTS'!D989,IF('PV Watts SLC'!$C$9="west",'RAW PV WATTS'!F989,-1))</f>
        <v>253.47200000000001</v>
      </c>
      <c r="G986" s="81">
        <f t="shared" si="30"/>
        <v>0.25347200000000003</v>
      </c>
    </row>
    <row r="987" spans="1:7">
      <c r="A987" s="74" t="e">
        <f t="shared" si="31"/>
        <v>#REF!</v>
      </c>
      <c r="B987" s="60"/>
      <c r="C987" s="73">
        <v>2</v>
      </c>
      <c r="D987" s="73">
        <v>10</v>
      </c>
      <c r="E987" s="73">
        <v>11</v>
      </c>
      <c r="F987" s="79">
        <f>IF($C$9="south",'RAW PV WATTS'!D990,IF('PV Watts SLC'!$C$9="west",'RAW PV WATTS'!F990,-1))</f>
        <v>548.37900000000002</v>
      </c>
      <c r="G987" s="81">
        <f t="shared" si="30"/>
        <v>0.54837900000000006</v>
      </c>
    </row>
    <row r="988" spans="1:7">
      <c r="A988" s="74" t="e">
        <f t="shared" si="31"/>
        <v>#REF!</v>
      </c>
      <c r="B988" s="60"/>
      <c r="C988" s="73">
        <v>2</v>
      </c>
      <c r="D988" s="73">
        <v>10</v>
      </c>
      <c r="E988" s="73">
        <v>12</v>
      </c>
      <c r="F988" s="79">
        <f>IF($C$9="south",'RAW PV WATTS'!D991,IF('PV Watts SLC'!$C$9="west",'RAW PV WATTS'!F991,-1))</f>
        <v>698.96299999999997</v>
      </c>
      <c r="G988" s="81">
        <f t="shared" si="30"/>
        <v>0.698963</v>
      </c>
    </row>
    <row r="989" spans="1:7">
      <c r="A989" s="74" t="e">
        <f t="shared" si="31"/>
        <v>#REF!</v>
      </c>
      <c r="B989" s="60"/>
      <c r="C989" s="73">
        <v>2</v>
      </c>
      <c r="D989" s="73">
        <v>10</v>
      </c>
      <c r="E989" s="73">
        <v>13</v>
      </c>
      <c r="F989" s="79">
        <f>IF($C$9="south",'RAW PV WATTS'!D992,IF('PV Watts SLC'!$C$9="west",'RAW PV WATTS'!F992,-1))</f>
        <v>575.77200000000005</v>
      </c>
      <c r="G989" s="81">
        <f t="shared" si="30"/>
        <v>0.57577200000000006</v>
      </c>
    </row>
    <row r="990" spans="1:7">
      <c r="A990" s="74" t="e">
        <f t="shared" si="31"/>
        <v>#REF!</v>
      </c>
      <c r="B990" s="60"/>
      <c r="C990" s="73">
        <v>2</v>
      </c>
      <c r="D990" s="73">
        <v>10</v>
      </c>
      <c r="E990" s="73">
        <v>14</v>
      </c>
      <c r="F990" s="79">
        <f>IF($C$9="south",'RAW PV WATTS'!D993,IF('PV Watts SLC'!$C$9="west",'RAW PV WATTS'!F993,-1))</f>
        <v>516.88800000000003</v>
      </c>
      <c r="G990" s="81">
        <f t="shared" si="30"/>
        <v>0.51688800000000001</v>
      </c>
    </row>
    <row r="991" spans="1:7">
      <c r="A991" s="74" t="e">
        <f t="shared" si="31"/>
        <v>#REF!</v>
      </c>
      <c r="B991" s="60"/>
      <c r="C991" s="73">
        <v>2</v>
      </c>
      <c r="D991" s="73">
        <v>10</v>
      </c>
      <c r="E991" s="73">
        <v>15</v>
      </c>
      <c r="F991" s="79">
        <f>IF($C$9="south",'RAW PV WATTS'!D994,IF('PV Watts SLC'!$C$9="west",'RAW PV WATTS'!F994,-1))</f>
        <v>404.01600000000002</v>
      </c>
      <c r="G991" s="81">
        <f t="shared" si="30"/>
        <v>0.40401600000000004</v>
      </c>
    </row>
    <row r="992" spans="1:7">
      <c r="A992" s="74" t="e">
        <f t="shared" si="31"/>
        <v>#REF!</v>
      </c>
      <c r="B992" s="60"/>
      <c r="C992" s="73">
        <v>2</v>
      </c>
      <c r="D992" s="73">
        <v>10</v>
      </c>
      <c r="E992" s="73">
        <v>16</v>
      </c>
      <c r="F992" s="79">
        <f>IF($C$9="south",'RAW PV WATTS'!D995,IF('PV Watts SLC'!$C$9="west",'RAW PV WATTS'!F995,-1))</f>
        <v>205.88200000000001</v>
      </c>
      <c r="G992" s="81">
        <f t="shared" si="30"/>
        <v>0.20588200000000001</v>
      </c>
    </row>
    <row r="993" spans="1:7">
      <c r="A993" s="74" t="e">
        <f t="shared" si="31"/>
        <v>#REF!</v>
      </c>
      <c r="B993" s="60"/>
      <c r="C993" s="73">
        <v>2</v>
      </c>
      <c r="D993" s="73">
        <v>10</v>
      </c>
      <c r="E993" s="73">
        <v>17</v>
      </c>
      <c r="F993" s="79">
        <f>IF($C$9="south",'RAW PV WATTS'!D996,IF('PV Watts SLC'!$C$9="west",'RAW PV WATTS'!F996,-1))</f>
        <v>34.024000000000001</v>
      </c>
      <c r="G993" s="81">
        <f t="shared" si="30"/>
        <v>3.4023999999999999E-2</v>
      </c>
    </row>
    <row r="994" spans="1:7">
      <c r="A994" s="74" t="e">
        <f t="shared" si="31"/>
        <v>#REF!</v>
      </c>
      <c r="B994" s="60"/>
      <c r="C994" s="73">
        <v>2</v>
      </c>
      <c r="D994" s="73">
        <v>10</v>
      </c>
      <c r="E994" s="73">
        <v>18</v>
      </c>
      <c r="F994" s="79">
        <f>IF($C$9="south",'RAW PV WATTS'!D997,IF('PV Watts SLC'!$C$9="west",'RAW PV WATTS'!F997,-1))</f>
        <v>0</v>
      </c>
      <c r="G994" s="81">
        <f t="shared" si="30"/>
        <v>0</v>
      </c>
    </row>
    <row r="995" spans="1:7">
      <c r="A995" s="74" t="e">
        <f t="shared" si="31"/>
        <v>#REF!</v>
      </c>
      <c r="B995" s="60"/>
      <c r="C995" s="73">
        <v>2</v>
      </c>
      <c r="D995" s="73">
        <v>10</v>
      </c>
      <c r="E995" s="73">
        <v>19</v>
      </c>
      <c r="F995" s="79">
        <f>IF($C$9="south",'RAW PV WATTS'!D998,IF('PV Watts SLC'!$C$9="west",'RAW PV WATTS'!F998,-1))</f>
        <v>0</v>
      </c>
      <c r="G995" s="81">
        <f t="shared" si="30"/>
        <v>0</v>
      </c>
    </row>
    <row r="996" spans="1:7">
      <c r="A996" s="74" t="e">
        <f t="shared" si="31"/>
        <v>#REF!</v>
      </c>
      <c r="B996" s="60"/>
      <c r="C996" s="73">
        <v>2</v>
      </c>
      <c r="D996" s="73">
        <v>10</v>
      </c>
      <c r="E996" s="73">
        <v>20</v>
      </c>
      <c r="F996" s="79">
        <f>IF($C$9="south",'RAW PV WATTS'!D999,IF('PV Watts SLC'!$C$9="west",'RAW PV WATTS'!F999,-1))</f>
        <v>0</v>
      </c>
      <c r="G996" s="81">
        <f t="shared" si="30"/>
        <v>0</v>
      </c>
    </row>
    <row r="997" spans="1:7">
      <c r="A997" s="74" t="e">
        <f t="shared" si="31"/>
        <v>#REF!</v>
      </c>
      <c r="B997" s="60"/>
      <c r="C997" s="73">
        <v>2</v>
      </c>
      <c r="D997" s="73">
        <v>10</v>
      </c>
      <c r="E997" s="73">
        <v>21</v>
      </c>
      <c r="F997" s="79">
        <f>IF($C$9="south",'RAW PV WATTS'!D1000,IF('PV Watts SLC'!$C$9="west",'RAW PV WATTS'!F1000,-1))</f>
        <v>0</v>
      </c>
      <c r="G997" s="81">
        <f t="shared" si="30"/>
        <v>0</v>
      </c>
    </row>
    <row r="998" spans="1:7">
      <c r="A998" s="74" t="e">
        <f t="shared" si="31"/>
        <v>#REF!</v>
      </c>
      <c r="B998" s="60"/>
      <c r="C998" s="73">
        <v>2</v>
      </c>
      <c r="D998" s="73">
        <v>10</v>
      </c>
      <c r="E998" s="73">
        <v>22</v>
      </c>
      <c r="F998" s="79">
        <f>IF($C$9="south",'RAW PV WATTS'!D1001,IF('PV Watts SLC'!$C$9="west",'RAW PV WATTS'!F1001,-1))</f>
        <v>0</v>
      </c>
      <c r="G998" s="81">
        <f t="shared" si="30"/>
        <v>0</v>
      </c>
    </row>
    <row r="999" spans="1:7">
      <c r="A999" s="74" t="e">
        <f t="shared" si="31"/>
        <v>#REF!</v>
      </c>
      <c r="B999" s="60"/>
      <c r="C999" s="73">
        <v>2</v>
      </c>
      <c r="D999" s="73">
        <v>10</v>
      </c>
      <c r="E999" s="73">
        <v>23</v>
      </c>
      <c r="F999" s="79">
        <f>IF($C$9="south",'RAW PV WATTS'!D1002,IF('PV Watts SLC'!$C$9="west",'RAW PV WATTS'!F1002,-1))</f>
        <v>0</v>
      </c>
      <c r="G999" s="81">
        <f t="shared" si="30"/>
        <v>0</v>
      </c>
    </row>
    <row r="1000" spans="1:7">
      <c r="A1000" s="74" t="e">
        <f t="shared" si="31"/>
        <v>#REF!</v>
      </c>
      <c r="B1000" s="60"/>
      <c r="C1000" s="73">
        <v>2</v>
      </c>
      <c r="D1000" s="73">
        <v>11</v>
      </c>
      <c r="E1000" s="73">
        <v>0</v>
      </c>
      <c r="F1000" s="79">
        <f>IF($C$9="south",'RAW PV WATTS'!D1003,IF('PV Watts SLC'!$C$9="west",'RAW PV WATTS'!F1003,-1))</f>
        <v>0</v>
      </c>
      <c r="G1000" s="81">
        <f t="shared" si="30"/>
        <v>0</v>
      </c>
    </row>
    <row r="1001" spans="1:7">
      <c r="A1001" s="74" t="e">
        <f t="shared" si="31"/>
        <v>#REF!</v>
      </c>
      <c r="B1001" s="60"/>
      <c r="C1001" s="73">
        <v>2</v>
      </c>
      <c r="D1001" s="73">
        <v>11</v>
      </c>
      <c r="E1001" s="73">
        <v>1</v>
      </c>
      <c r="F1001" s="79">
        <f>IF($C$9="south",'RAW PV WATTS'!D1004,IF('PV Watts SLC'!$C$9="west",'RAW PV WATTS'!F1004,-1))</f>
        <v>0</v>
      </c>
      <c r="G1001" s="81">
        <f t="shared" si="30"/>
        <v>0</v>
      </c>
    </row>
    <row r="1002" spans="1:7">
      <c r="A1002" s="74" t="e">
        <f t="shared" si="31"/>
        <v>#REF!</v>
      </c>
      <c r="B1002" s="60"/>
      <c r="C1002" s="73">
        <v>2</v>
      </c>
      <c r="D1002" s="73">
        <v>11</v>
      </c>
      <c r="E1002" s="73">
        <v>2</v>
      </c>
      <c r="F1002" s="79">
        <f>IF($C$9="south",'RAW PV WATTS'!D1005,IF('PV Watts SLC'!$C$9="west",'RAW PV WATTS'!F1005,-1))</f>
        <v>0</v>
      </c>
      <c r="G1002" s="81">
        <f t="shared" si="30"/>
        <v>0</v>
      </c>
    </row>
    <row r="1003" spans="1:7">
      <c r="A1003" s="74" t="e">
        <f t="shared" si="31"/>
        <v>#REF!</v>
      </c>
      <c r="B1003" s="60"/>
      <c r="C1003" s="73">
        <v>2</v>
      </c>
      <c r="D1003" s="73">
        <v>11</v>
      </c>
      <c r="E1003" s="73">
        <v>3</v>
      </c>
      <c r="F1003" s="79">
        <f>IF($C$9="south",'RAW PV WATTS'!D1006,IF('PV Watts SLC'!$C$9="west",'RAW PV WATTS'!F1006,-1))</f>
        <v>0</v>
      </c>
      <c r="G1003" s="81">
        <f t="shared" si="30"/>
        <v>0</v>
      </c>
    </row>
    <row r="1004" spans="1:7">
      <c r="A1004" s="74" t="e">
        <f t="shared" si="31"/>
        <v>#REF!</v>
      </c>
      <c r="B1004" s="60"/>
      <c r="C1004" s="73">
        <v>2</v>
      </c>
      <c r="D1004" s="73">
        <v>11</v>
      </c>
      <c r="E1004" s="73">
        <v>4</v>
      </c>
      <c r="F1004" s="79">
        <f>IF($C$9="south",'RAW PV WATTS'!D1007,IF('PV Watts SLC'!$C$9="west",'RAW PV WATTS'!F1007,-1))</f>
        <v>0</v>
      </c>
      <c r="G1004" s="81">
        <f t="shared" si="30"/>
        <v>0</v>
      </c>
    </row>
    <row r="1005" spans="1:7">
      <c r="A1005" s="74" t="e">
        <f t="shared" si="31"/>
        <v>#REF!</v>
      </c>
      <c r="B1005" s="60"/>
      <c r="C1005" s="73">
        <v>2</v>
      </c>
      <c r="D1005" s="73">
        <v>11</v>
      </c>
      <c r="E1005" s="73">
        <v>5</v>
      </c>
      <c r="F1005" s="79">
        <f>IF($C$9="south",'RAW PV WATTS'!D1008,IF('PV Watts SLC'!$C$9="west",'RAW PV WATTS'!F1008,-1))</f>
        <v>0</v>
      </c>
      <c r="G1005" s="81">
        <f t="shared" si="30"/>
        <v>0</v>
      </c>
    </row>
    <row r="1006" spans="1:7">
      <c r="A1006" s="74" t="e">
        <f t="shared" si="31"/>
        <v>#REF!</v>
      </c>
      <c r="B1006" s="60"/>
      <c r="C1006" s="73">
        <v>2</v>
      </c>
      <c r="D1006" s="73">
        <v>11</v>
      </c>
      <c r="E1006" s="73">
        <v>6</v>
      </c>
      <c r="F1006" s="79">
        <f>IF($C$9="south",'RAW PV WATTS'!D1009,IF('PV Watts SLC'!$C$9="west",'RAW PV WATTS'!F1009,-1))</f>
        <v>0</v>
      </c>
      <c r="G1006" s="81">
        <f t="shared" si="30"/>
        <v>0</v>
      </c>
    </row>
    <row r="1007" spans="1:7">
      <c r="A1007" s="74" t="e">
        <f t="shared" si="31"/>
        <v>#REF!</v>
      </c>
      <c r="B1007" s="60"/>
      <c r="C1007" s="73">
        <v>2</v>
      </c>
      <c r="D1007" s="73">
        <v>11</v>
      </c>
      <c r="E1007" s="73">
        <v>7</v>
      </c>
      <c r="F1007" s="79">
        <f>IF($C$9="south",'RAW PV WATTS'!D1010,IF('PV Watts SLC'!$C$9="west",'RAW PV WATTS'!F1010,-1))</f>
        <v>0</v>
      </c>
      <c r="G1007" s="81">
        <f t="shared" si="30"/>
        <v>0</v>
      </c>
    </row>
    <row r="1008" spans="1:7">
      <c r="A1008" s="74" t="e">
        <f t="shared" si="31"/>
        <v>#REF!</v>
      </c>
      <c r="B1008" s="60"/>
      <c r="C1008" s="73">
        <v>2</v>
      </c>
      <c r="D1008" s="73">
        <v>11</v>
      </c>
      <c r="E1008" s="73">
        <v>8</v>
      </c>
      <c r="F1008" s="79">
        <f>IF($C$9="south",'RAW PV WATTS'!D1011,IF('PV Watts SLC'!$C$9="west",'RAW PV WATTS'!F1011,-1))</f>
        <v>133.62700000000001</v>
      </c>
      <c r="G1008" s="81">
        <f t="shared" si="30"/>
        <v>0.133627</v>
      </c>
    </row>
    <row r="1009" spans="1:7">
      <c r="A1009" s="74" t="e">
        <f t="shared" si="31"/>
        <v>#REF!</v>
      </c>
      <c r="B1009" s="60"/>
      <c r="C1009" s="73">
        <v>2</v>
      </c>
      <c r="D1009" s="73">
        <v>11</v>
      </c>
      <c r="E1009" s="73">
        <v>9</v>
      </c>
      <c r="F1009" s="79">
        <f>IF($C$9="south",'RAW PV WATTS'!D1012,IF('PV Watts SLC'!$C$9="west",'RAW PV WATTS'!F1012,-1))</f>
        <v>216.518</v>
      </c>
      <c r="G1009" s="81">
        <f t="shared" si="30"/>
        <v>0.21651799999999999</v>
      </c>
    </row>
    <row r="1010" spans="1:7">
      <c r="A1010" s="74" t="e">
        <f t="shared" si="31"/>
        <v>#REF!</v>
      </c>
      <c r="B1010" s="60"/>
      <c r="C1010" s="73">
        <v>2</v>
      </c>
      <c r="D1010" s="73">
        <v>11</v>
      </c>
      <c r="E1010" s="73">
        <v>10</v>
      </c>
      <c r="F1010" s="79">
        <f>IF($C$9="south",'RAW PV WATTS'!D1013,IF('PV Watts SLC'!$C$9="west",'RAW PV WATTS'!F1013,-1))</f>
        <v>319.45600000000002</v>
      </c>
      <c r="G1010" s="81">
        <f t="shared" si="30"/>
        <v>0.31945600000000002</v>
      </c>
    </row>
    <row r="1011" spans="1:7">
      <c r="A1011" s="74" t="e">
        <f t="shared" si="31"/>
        <v>#REF!</v>
      </c>
      <c r="B1011" s="60"/>
      <c r="C1011" s="73">
        <v>2</v>
      </c>
      <c r="D1011" s="73">
        <v>11</v>
      </c>
      <c r="E1011" s="73">
        <v>11</v>
      </c>
      <c r="F1011" s="79">
        <f>IF($C$9="south",'RAW PV WATTS'!D1014,IF('PV Watts SLC'!$C$9="west",'RAW PV WATTS'!F1014,-1))</f>
        <v>415.18599999999998</v>
      </c>
      <c r="G1011" s="81">
        <f t="shared" si="30"/>
        <v>0.415186</v>
      </c>
    </row>
    <row r="1012" spans="1:7">
      <c r="A1012" s="74" t="e">
        <f t="shared" si="31"/>
        <v>#REF!</v>
      </c>
      <c r="B1012" s="60"/>
      <c r="C1012" s="73">
        <v>2</v>
      </c>
      <c r="D1012" s="73">
        <v>11</v>
      </c>
      <c r="E1012" s="73">
        <v>12</v>
      </c>
      <c r="F1012" s="79">
        <f>IF($C$9="south",'RAW PV WATTS'!D1015,IF('PV Watts SLC'!$C$9="west",'RAW PV WATTS'!F1015,-1))</f>
        <v>580.03599999999994</v>
      </c>
      <c r="G1012" s="81">
        <f t="shared" si="30"/>
        <v>0.580036</v>
      </c>
    </row>
    <row r="1013" spans="1:7">
      <c r="A1013" s="74" t="e">
        <f t="shared" si="31"/>
        <v>#REF!</v>
      </c>
      <c r="B1013" s="60"/>
      <c r="C1013" s="73">
        <v>2</v>
      </c>
      <c r="D1013" s="73">
        <v>11</v>
      </c>
      <c r="E1013" s="73">
        <v>13</v>
      </c>
      <c r="F1013" s="79">
        <f>IF($C$9="south",'RAW PV WATTS'!D1016,IF('PV Watts SLC'!$C$9="west",'RAW PV WATTS'!F1016,-1))</f>
        <v>659.30499999999995</v>
      </c>
      <c r="G1013" s="81">
        <f t="shared" si="30"/>
        <v>0.65930499999999992</v>
      </c>
    </row>
    <row r="1014" spans="1:7">
      <c r="A1014" s="74" t="e">
        <f t="shared" si="31"/>
        <v>#REF!</v>
      </c>
      <c r="B1014" s="60"/>
      <c r="C1014" s="73">
        <v>2</v>
      </c>
      <c r="D1014" s="73">
        <v>11</v>
      </c>
      <c r="E1014" s="73">
        <v>14</v>
      </c>
      <c r="F1014" s="79">
        <f>IF($C$9="south",'RAW PV WATTS'!D1017,IF('PV Watts SLC'!$C$9="west",'RAW PV WATTS'!F1017,-1))</f>
        <v>554.90599999999995</v>
      </c>
      <c r="G1014" s="81">
        <f t="shared" si="30"/>
        <v>0.5549059999999999</v>
      </c>
    </row>
    <row r="1015" spans="1:7">
      <c r="A1015" s="74" t="e">
        <f t="shared" si="31"/>
        <v>#REF!</v>
      </c>
      <c r="B1015" s="60"/>
      <c r="C1015" s="73">
        <v>2</v>
      </c>
      <c r="D1015" s="73">
        <v>11</v>
      </c>
      <c r="E1015" s="73">
        <v>15</v>
      </c>
      <c r="F1015" s="79">
        <f>IF($C$9="south",'RAW PV WATTS'!D1018,IF('PV Watts SLC'!$C$9="west",'RAW PV WATTS'!F1018,-1))</f>
        <v>345.83600000000001</v>
      </c>
      <c r="G1015" s="81">
        <f t="shared" si="30"/>
        <v>0.34583600000000003</v>
      </c>
    </row>
    <row r="1016" spans="1:7">
      <c r="A1016" s="74" t="e">
        <f t="shared" si="31"/>
        <v>#REF!</v>
      </c>
      <c r="B1016" s="60"/>
      <c r="C1016" s="73">
        <v>2</v>
      </c>
      <c r="D1016" s="73">
        <v>11</v>
      </c>
      <c r="E1016" s="73">
        <v>16</v>
      </c>
      <c r="F1016" s="79">
        <f>IF($C$9="south",'RAW PV WATTS'!D1019,IF('PV Watts SLC'!$C$9="west",'RAW PV WATTS'!F1019,-1))</f>
        <v>252.57900000000001</v>
      </c>
      <c r="G1016" s="81">
        <f t="shared" si="30"/>
        <v>0.252579</v>
      </c>
    </row>
    <row r="1017" spans="1:7">
      <c r="A1017" s="74" t="e">
        <f t="shared" si="31"/>
        <v>#REF!</v>
      </c>
      <c r="B1017" s="60"/>
      <c r="C1017" s="73">
        <v>2</v>
      </c>
      <c r="D1017" s="73">
        <v>11</v>
      </c>
      <c r="E1017" s="73">
        <v>17</v>
      </c>
      <c r="F1017" s="79">
        <f>IF($C$9="south",'RAW PV WATTS'!D1020,IF('PV Watts SLC'!$C$9="west",'RAW PV WATTS'!F1020,-1))</f>
        <v>46.47</v>
      </c>
      <c r="G1017" s="81">
        <f t="shared" si="30"/>
        <v>4.6469999999999997E-2</v>
      </c>
    </row>
    <row r="1018" spans="1:7">
      <c r="A1018" s="74" t="e">
        <f t="shared" si="31"/>
        <v>#REF!</v>
      </c>
      <c r="B1018" s="60"/>
      <c r="C1018" s="73">
        <v>2</v>
      </c>
      <c r="D1018" s="73">
        <v>11</v>
      </c>
      <c r="E1018" s="73">
        <v>18</v>
      </c>
      <c r="F1018" s="79">
        <f>IF($C$9="south",'RAW PV WATTS'!D1021,IF('PV Watts SLC'!$C$9="west",'RAW PV WATTS'!F1021,-1))</f>
        <v>0</v>
      </c>
      <c r="G1018" s="81">
        <f t="shared" si="30"/>
        <v>0</v>
      </c>
    </row>
    <row r="1019" spans="1:7">
      <c r="A1019" s="74" t="e">
        <f t="shared" si="31"/>
        <v>#REF!</v>
      </c>
      <c r="B1019" s="60"/>
      <c r="C1019" s="73">
        <v>2</v>
      </c>
      <c r="D1019" s="73">
        <v>11</v>
      </c>
      <c r="E1019" s="73">
        <v>19</v>
      </c>
      <c r="F1019" s="79">
        <f>IF($C$9="south",'RAW PV WATTS'!D1022,IF('PV Watts SLC'!$C$9="west",'RAW PV WATTS'!F1022,-1))</f>
        <v>0</v>
      </c>
      <c r="G1019" s="81">
        <f t="shared" si="30"/>
        <v>0</v>
      </c>
    </row>
    <row r="1020" spans="1:7">
      <c r="A1020" s="74" t="e">
        <f t="shared" si="31"/>
        <v>#REF!</v>
      </c>
      <c r="B1020" s="60"/>
      <c r="C1020" s="73">
        <v>2</v>
      </c>
      <c r="D1020" s="73">
        <v>11</v>
      </c>
      <c r="E1020" s="73">
        <v>20</v>
      </c>
      <c r="F1020" s="79">
        <f>IF($C$9="south",'RAW PV WATTS'!D1023,IF('PV Watts SLC'!$C$9="west",'RAW PV WATTS'!F1023,-1))</f>
        <v>0</v>
      </c>
      <c r="G1020" s="81">
        <f t="shared" si="30"/>
        <v>0</v>
      </c>
    </row>
    <row r="1021" spans="1:7">
      <c r="A1021" s="74" t="e">
        <f t="shared" si="31"/>
        <v>#REF!</v>
      </c>
      <c r="B1021" s="60"/>
      <c r="C1021" s="73">
        <v>2</v>
      </c>
      <c r="D1021" s="73">
        <v>11</v>
      </c>
      <c r="E1021" s="73">
        <v>21</v>
      </c>
      <c r="F1021" s="79">
        <f>IF($C$9="south",'RAW PV WATTS'!D1024,IF('PV Watts SLC'!$C$9="west",'RAW PV WATTS'!F1024,-1))</f>
        <v>0</v>
      </c>
      <c r="G1021" s="81">
        <f t="shared" si="30"/>
        <v>0</v>
      </c>
    </row>
    <row r="1022" spans="1:7">
      <c r="A1022" s="74" t="e">
        <f t="shared" si="31"/>
        <v>#REF!</v>
      </c>
      <c r="B1022" s="60"/>
      <c r="C1022" s="73">
        <v>2</v>
      </c>
      <c r="D1022" s="73">
        <v>11</v>
      </c>
      <c r="E1022" s="73">
        <v>22</v>
      </c>
      <c r="F1022" s="79">
        <f>IF($C$9="south",'RAW PV WATTS'!D1025,IF('PV Watts SLC'!$C$9="west",'RAW PV WATTS'!F1025,-1))</f>
        <v>0</v>
      </c>
      <c r="G1022" s="81">
        <f t="shared" si="30"/>
        <v>0</v>
      </c>
    </row>
    <row r="1023" spans="1:7">
      <c r="A1023" s="74" t="e">
        <f t="shared" si="31"/>
        <v>#REF!</v>
      </c>
      <c r="B1023" s="60"/>
      <c r="C1023" s="73">
        <v>2</v>
      </c>
      <c r="D1023" s="73">
        <v>11</v>
      </c>
      <c r="E1023" s="73">
        <v>23</v>
      </c>
      <c r="F1023" s="79">
        <f>IF($C$9="south",'RAW PV WATTS'!D1026,IF('PV Watts SLC'!$C$9="west",'RAW PV WATTS'!F1026,-1))</f>
        <v>0</v>
      </c>
      <c r="G1023" s="81">
        <f t="shared" si="30"/>
        <v>0</v>
      </c>
    </row>
    <row r="1024" spans="1:7">
      <c r="A1024" s="74" t="e">
        <f t="shared" si="31"/>
        <v>#REF!</v>
      </c>
      <c r="B1024" s="60"/>
      <c r="C1024" s="73">
        <v>2</v>
      </c>
      <c r="D1024" s="73">
        <v>12</v>
      </c>
      <c r="E1024" s="73">
        <v>0</v>
      </c>
      <c r="F1024" s="79">
        <f>IF($C$9="south",'RAW PV WATTS'!D1027,IF('PV Watts SLC'!$C$9="west",'RAW PV WATTS'!F1027,-1))</f>
        <v>0</v>
      </c>
      <c r="G1024" s="81">
        <f t="shared" si="30"/>
        <v>0</v>
      </c>
    </row>
    <row r="1025" spans="1:7">
      <c r="A1025" s="74" t="e">
        <f t="shared" si="31"/>
        <v>#REF!</v>
      </c>
      <c r="B1025" s="60"/>
      <c r="C1025" s="73">
        <v>2</v>
      </c>
      <c r="D1025" s="73">
        <v>12</v>
      </c>
      <c r="E1025" s="73">
        <v>1</v>
      </c>
      <c r="F1025" s="79">
        <f>IF($C$9="south",'RAW PV WATTS'!D1028,IF('PV Watts SLC'!$C$9="west",'RAW PV WATTS'!F1028,-1))</f>
        <v>0</v>
      </c>
      <c r="G1025" s="81">
        <f t="shared" si="30"/>
        <v>0</v>
      </c>
    </row>
    <row r="1026" spans="1:7">
      <c r="A1026" s="74" t="e">
        <f t="shared" si="31"/>
        <v>#REF!</v>
      </c>
      <c r="B1026" s="60"/>
      <c r="C1026" s="73">
        <v>2</v>
      </c>
      <c r="D1026" s="73">
        <v>12</v>
      </c>
      <c r="E1026" s="73">
        <v>2</v>
      </c>
      <c r="F1026" s="79">
        <f>IF($C$9="south",'RAW PV WATTS'!D1029,IF('PV Watts SLC'!$C$9="west",'RAW PV WATTS'!F1029,-1))</f>
        <v>0</v>
      </c>
      <c r="G1026" s="81">
        <f t="shared" si="30"/>
        <v>0</v>
      </c>
    </row>
    <row r="1027" spans="1:7">
      <c r="A1027" s="74" t="e">
        <f t="shared" si="31"/>
        <v>#REF!</v>
      </c>
      <c r="B1027" s="60"/>
      <c r="C1027" s="73">
        <v>2</v>
      </c>
      <c r="D1027" s="73">
        <v>12</v>
      </c>
      <c r="E1027" s="73">
        <v>3</v>
      </c>
      <c r="F1027" s="79">
        <f>IF($C$9="south",'RAW PV WATTS'!D1030,IF('PV Watts SLC'!$C$9="west",'RAW PV WATTS'!F1030,-1))</f>
        <v>0</v>
      </c>
      <c r="G1027" s="81">
        <f t="shared" si="30"/>
        <v>0</v>
      </c>
    </row>
    <row r="1028" spans="1:7">
      <c r="A1028" s="74" t="e">
        <f t="shared" si="31"/>
        <v>#REF!</v>
      </c>
      <c r="B1028" s="60"/>
      <c r="C1028" s="73">
        <v>2</v>
      </c>
      <c r="D1028" s="73">
        <v>12</v>
      </c>
      <c r="E1028" s="73">
        <v>4</v>
      </c>
      <c r="F1028" s="79">
        <f>IF($C$9="south",'RAW PV WATTS'!D1031,IF('PV Watts SLC'!$C$9="west",'RAW PV WATTS'!F1031,-1))</f>
        <v>0</v>
      </c>
      <c r="G1028" s="81">
        <f t="shared" si="30"/>
        <v>0</v>
      </c>
    </row>
    <row r="1029" spans="1:7">
      <c r="A1029" s="74" t="e">
        <f t="shared" si="31"/>
        <v>#REF!</v>
      </c>
      <c r="B1029" s="60"/>
      <c r="C1029" s="73">
        <v>2</v>
      </c>
      <c r="D1029" s="73">
        <v>12</v>
      </c>
      <c r="E1029" s="73">
        <v>5</v>
      </c>
      <c r="F1029" s="79">
        <f>IF($C$9="south",'RAW PV WATTS'!D1032,IF('PV Watts SLC'!$C$9="west",'RAW PV WATTS'!F1032,-1))</f>
        <v>0</v>
      </c>
      <c r="G1029" s="81">
        <f t="shared" si="30"/>
        <v>0</v>
      </c>
    </row>
    <row r="1030" spans="1:7">
      <c r="A1030" s="74" t="e">
        <f t="shared" si="31"/>
        <v>#REF!</v>
      </c>
      <c r="B1030" s="60"/>
      <c r="C1030" s="73">
        <v>2</v>
      </c>
      <c r="D1030" s="73">
        <v>12</v>
      </c>
      <c r="E1030" s="73">
        <v>6</v>
      </c>
      <c r="F1030" s="79">
        <f>IF($C$9="south",'RAW PV WATTS'!D1033,IF('PV Watts SLC'!$C$9="west",'RAW PV WATTS'!F1033,-1))</f>
        <v>0</v>
      </c>
      <c r="G1030" s="81">
        <f t="shared" si="30"/>
        <v>0</v>
      </c>
    </row>
    <row r="1031" spans="1:7">
      <c r="A1031" s="74" t="e">
        <f t="shared" si="31"/>
        <v>#REF!</v>
      </c>
      <c r="B1031" s="60"/>
      <c r="C1031" s="73">
        <v>2</v>
      </c>
      <c r="D1031" s="73">
        <v>12</v>
      </c>
      <c r="E1031" s="73">
        <v>7</v>
      </c>
      <c r="F1031" s="79">
        <f>IF($C$9="south",'RAW PV WATTS'!D1034,IF('PV Watts SLC'!$C$9="west",'RAW PV WATTS'!F1034,-1))</f>
        <v>2.8889999999999998</v>
      </c>
      <c r="G1031" s="81">
        <f t="shared" si="30"/>
        <v>2.8889999999999996E-3</v>
      </c>
    </row>
    <row r="1032" spans="1:7">
      <c r="A1032" s="74" t="e">
        <f t="shared" si="31"/>
        <v>#REF!</v>
      </c>
      <c r="B1032" s="60"/>
      <c r="C1032" s="73">
        <v>2</v>
      </c>
      <c r="D1032" s="73">
        <v>12</v>
      </c>
      <c r="E1032" s="73">
        <v>8</v>
      </c>
      <c r="F1032" s="79">
        <f>IF($C$9="south",'RAW PV WATTS'!D1035,IF('PV Watts SLC'!$C$9="west",'RAW PV WATTS'!F1035,-1))</f>
        <v>161.4</v>
      </c>
      <c r="G1032" s="81">
        <f t="shared" si="30"/>
        <v>0.16140000000000002</v>
      </c>
    </row>
    <row r="1033" spans="1:7">
      <c r="A1033" s="74" t="e">
        <f t="shared" si="31"/>
        <v>#REF!</v>
      </c>
      <c r="B1033" s="60"/>
      <c r="C1033" s="73">
        <v>2</v>
      </c>
      <c r="D1033" s="73">
        <v>12</v>
      </c>
      <c r="E1033" s="73">
        <v>9</v>
      </c>
      <c r="F1033" s="79">
        <f>IF($C$9="south",'RAW PV WATTS'!D1036,IF('PV Watts SLC'!$C$9="west",'RAW PV WATTS'!F1036,-1))</f>
        <v>227.059</v>
      </c>
      <c r="G1033" s="81">
        <f t="shared" si="30"/>
        <v>0.22705900000000001</v>
      </c>
    </row>
    <row r="1034" spans="1:7">
      <c r="A1034" s="74" t="e">
        <f t="shared" si="31"/>
        <v>#REF!</v>
      </c>
      <c r="B1034" s="60"/>
      <c r="C1034" s="73">
        <v>2</v>
      </c>
      <c r="D1034" s="73">
        <v>12</v>
      </c>
      <c r="E1034" s="73">
        <v>10</v>
      </c>
      <c r="F1034" s="79">
        <f>IF($C$9="south",'RAW PV WATTS'!D1037,IF('PV Watts SLC'!$C$9="west",'RAW PV WATTS'!F1037,-1))</f>
        <v>511.76799999999997</v>
      </c>
      <c r="G1034" s="81">
        <f t="shared" si="30"/>
        <v>0.511768</v>
      </c>
    </row>
    <row r="1035" spans="1:7">
      <c r="A1035" s="74" t="e">
        <f t="shared" si="31"/>
        <v>#REF!</v>
      </c>
      <c r="B1035" s="60"/>
      <c r="C1035" s="73">
        <v>2</v>
      </c>
      <c r="D1035" s="73">
        <v>12</v>
      </c>
      <c r="E1035" s="73">
        <v>11</v>
      </c>
      <c r="F1035" s="79">
        <f>IF($C$9="south",'RAW PV WATTS'!D1038,IF('PV Watts SLC'!$C$9="west",'RAW PV WATTS'!F1038,-1))</f>
        <v>633.34299999999996</v>
      </c>
      <c r="G1035" s="81">
        <f t="shared" si="30"/>
        <v>0.63334299999999999</v>
      </c>
    </row>
    <row r="1036" spans="1:7">
      <c r="A1036" s="74" t="e">
        <f t="shared" si="31"/>
        <v>#REF!</v>
      </c>
      <c r="B1036" s="60"/>
      <c r="C1036" s="73">
        <v>2</v>
      </c>
      <c r="D1036" s="73">
        <v>12</v>
      </c>
      <c r="E1036" s="73">
        <v>12</v>
      </c>
      <c r="F1036" s="79">
        <f>IF($C$9="south",'RAW PV WATTS'!D1039,IF('PV Watts SLC'!$C$9="west",'RAW PV WATTS'!F1039,-1))</f>
        <v>680.98299999999995</v>
      </c>
      <c r="G1036" s="81">
        <f t="shared" si="30"/>
        <v>0.68098299999999989</v>
      </c>
    </row>
    <row r="1037" spans="1:7">
      <c r="A1037" s="74" t="e">
        <f t="shared" si="31"/>
        <v>#REF!</v>
      </c>
      <c r="B1037" s="60"/>
      <c r="C1037" s="73">
        <v>2</v>
      </c>
      <c r="D1037" s="73">
        <v>12</v>
      </c>
      <c r="E1037" s="73">
        <v>13</v>
      </c>
      <c r="F1037" s="79">
        <f>IF($C$9="south",'RAW PV WATTS'!D1040,IF('PV Watts SLC'!$C$9="west",'RAW PV WATTS'!F1040,-1))</f>
        <v>389.89499999999998</v>
      </c>
      <c r="G1037" s="81">
        <f t="shared" si="30"/>
        <v>0.38989499999999999</v>
      </c>
    </row>
    <row r="1038" spans="1:7">
      <c r="A1038" s="74" t="e">
        <f t="shared" si="31"/>
        <v>#REF!</v>
      </c>
      <c r="B1038" s="60"/>
      <c r="C1038" s="73">
        <v>2</v>
      </c>
      <c r="D1038" s="73">
        <v>12</v>
      </c>
      <c r="E1038" s="73">
        <v>14</v>
      </c>
      <c r="F1038" s="79">
        <f>IF($C$9="south",'RAW PV WATTS'!D1041,IF('PV Watts SLC'!$C$9="west",'RAW PV WATTS'!F1041,-1))</f>
        <v>326.40499999999997</v>
      </c>
      <c r="G1038" s="81">
        <f t="shared" si="30"/>
        <v>0.32640499999999995</v>
      </c>
    </row>
    <row r="1039" spans="1:7">
      <c r="A1039" s="74" t="e">
        <f t="shared" si="31"/>
        <v>#REF!</v>
      </c>
      <c r="B1039" s="60"/>
      <c r="C1039" s="73">
        <v>2</v>
      </c>
      <c r="D1039" s="73">
        <v>12</v>
      </c>
      <c r="E1039" s="73">
        <v>15</v>
      </c>
      <c r="F1039" s="79">
        <f>IF($C$9="south",'RAW PV WATTS'!D1042,IF('PV Watts SLC'!$C$9="west",'RAW PV WATTS'!F1042,-1))</f>
        <v>250.53800000000001</v>
      </c>
      <c r="G1039" s="81">
        <f t="shared" si="30"/>
        <v>0.25053800000000004</v>
      </c>
    </row>
    <row r="1040" spans="1:7">
      <c r="A1040" s="74" t="e">
        <f t="shared" si="31"/>
        <v>#REF!</v>
      </c>
      <c r="B1040" s="60"/>
      <c r="C1040" s="73">
        <v>2</v>
      </c>
      <c r="D1040" s="73">
        <v>12</v>
      </c>
      <c r="E1040" s="73">
        <v>16</v>
      </c>
      <c r="F1040" s="79">
        <f>IF($C$9="south",'RAW PV WATTS'!D1043,IF('PV Watts SLC'!$C$9="west",'RAW PV WATTS'!F1043,-1))</f>
        <v>173.41300000000001</v>
      </c>
      <c r="G1040" s="81">
        <f t="shared" si="30"/>
        <v>0.17341300000000001</v>
      </c>
    </row>
    <row r="1041" spans="1:7">
      <c r="A1041" s="74" t="e">
        <f t="shared" si="31"/>
        <v>#REF!</v>
      </c>
      <c r="B1041" s="60"/>
      <c r="C1041" s="73">
        <v>2</v>
      </c>
      <c r="D1041" s="73">
        <v>12</v>
      </c>
      <c r="E1041" s="73">
        <v>17</v>
      </c>
      <c r="F1041" s="79">
        <f>IF($C$9="south",'RAW PV WATTS'!D1044,IF('PV Watts SLC'!$C$9="west",'RAW PV WATTS'!F1044,-1))</f>
        <v>23.681000000000001</v>
      </c>
      <c r="G1041" s="81">
        <f t="shared" ref="G1041:G1104" si="32">F1041/1000</f>
        <v>2.3681000000000001E-2</v>
      </c>
    </row>
    <row r="1042" spans="1:7">
      <c r="A1042" s="74" t="e">
        <f t="shared" ref="A1042:A1105" si="33">1/24+A1041</f>
        <v>#REF!</v>
      </c>
      <c r="B1042" s="60"/>
      <c r="C1042" s="73">
        <v>2</v>
      </c>
      <c r="D1042" s="73">
        <v>12</v>
      </c>
      <c r="E1042" s="73">
        <v>18</v>
      </c>
      <c r="F1042" s="79">
        <f>IF($C$9="south",'RAW PV WATTS'!D1045,IF('PV Watts SLC'!$C$9="west",'RAW PV WATTS'!F1045,-1))</f>
        <v>0</v>
      </c>
      <c r="G1042" s="81">
        <f t="shared" si="32"/>
        <v>0</v>
      </c>
    </row>
    <row r="1043" spans="1:7">
      <c r="A1043" s="74" t="e">
        <f t="shared" si="33"/>
        <v>#REF!</v>
      </c>
      <c r="B1043" s="60"/>
      <c r="C1043" s="73">
        <v>2</v>
      </c>
      <c r="D1043" s="73">
        <v>12</v>
      </c>
      <c r="E1043" s="73">
        <v>19</v>
      </c>
      <c r="F1043" s="79">
        <f>IF($C$9="south",'RAW PV WATTS'!D1046,IF('PV Watts SLC'!$C$9="west",'RAW PV WATTS'!F1046,-1))</f>
        <v>0</v>
      </c>
      <c r="G1043" s="81">
        <f t="shared" si="32"/>
        <v>0</v>
      </c>
    </row>
    <row r="1044" spans="1:7">
      <c r="A1044" s="74" t="e">
        <f t="shared" si="33"/>
        <v>#REF!</v>
      </c>
      <c r="B1044" s="60"/>
      <c r="C1044" s="73">
        <v>2</v>
      </c>
      <c r="D1044" s="73">
        <v>12</v>
      </c>
      <c r="E1044" s="73">
        <v>20</v>
      </c>
      <c r="F1044" s="79">
        <f>IF($C$9="south",'RAW PV WATTS'!D1047,IF('PV Watts SLC'!$C$9="west",'RAW PV WATTS'!F1047,-1))</f>
        <v>0</v>
      </c>
      <c r="G1044" s="81">
        <f t="shared" si="32"/>
        <v>0</v>
      </c>
    </row>
    <row r="1045" spans="1:7">
      <c r="A1045" s="74" t="e">
        <f t="shared" si="33"/>
        <v>#REF!</v>
      </c>
      <c r="B1045" s="60"/>
      <c r="C1045" s="73">
        <v>2</v>
      </c>
      <c r="D1045" s="73">
        <v>12</v>
      </c>
      <c r="E1045" s="73">
        <v>21</v>
      </c>
      <c r="F1045" s="79">
        <f>IF($C$9="south",'RAW PV WATTS'!D1048,IF('PV Watts SLC'!$C$9="west",'RAW PV WATTS'!F1048,-1))</f>
        <v>0</v>
      </c>
      <c r="G1045" s="81">
        <f t="shared" si="32"/>
        <v>0</v>
      </c>
    </row>
    <row r="1046" spans="1:7">
      <c r="A1046" s="74" t="e">
        <f t="shared" si="33"/>
        <v>#REF!</v>
      </c>
      <c r="B1046" s="60"/>
      <c r="C1046" s="73">
        <v>2</v>
      </c>
      <c r="D1046" s="73">
        <v>12</v>
      </c>
      <c r="E1046" s="73">
        <v>22</v>
      </c>
      <c r="F1046" s="79">
        <f>IF($C$9="south",'RAW PV WATTS'!D1049,IF('PV Watts SLC'!$C$9="west",'RAW PV WATTS'!F1049,-1))</f>
        <v>0</v>
      </c>
      <c r="G1046" s="81">
        <f t="shared" si="32"/>
        <v>0</v>
      </c>
    </row>
    <row r="1047" spans="1:7">
      <c r="A1047" s="74" t="e">
        <f t="shared" si="33"/>
        <v>#REF!</v>
      </c>
      <c r="B1047" s="60"/>
      <c r="C1047" s="73">
        <v>2</v>
      </c>
      <c r="D1047" s="73">
        <v>12</v>
      </c>
      <c r="E1047" s="73">
        <v>23</v>
      </c>
      <c r="F1047" s="79">
        <f>IF($C$9="south",'RAW PV WATTS'!D1050,IF('PV Watts SLC'!$C$9="west",'RAW PV WATTS'!F1050,-1))</f>
        <v>0</v>
      </c>
      <c r="G1047" s="81">
        <f t="shared" si="32"/>
        <v>0</v>
      </c>
    </row>
    <row r="1048" spans="1:7">
      <c r="A1048" s="74" t="e">
        <f t="shared" si="33"/>
        <v>#REF!</v>
      </c>
      <c r="B1048" s="60"/>
      <c r="C1048" s="73">
        <v>2</v>
      </c>
      <c r="D1048" s="73">
        <v>13</v>
      </c>
      <c r="E1048" s="73">
        <v>0</v>
      </c>
      <c r="F1048" s="79">
        <f>IF($C$9="south",'RAW PV WATTS'!D1051,IF('PV Watts SLC'!$C$9="west",'RAW PV WATTS'!F1051,-1))</f>
        <v>0</v>
      </c>
      <c r="G1048" s="81">
        <f t="shared" si="32"/>
        <v>0</v>
      </c>
    </row>
    <row r="1049" spans="1:7">
      <c r="A1049" s="74" t="e">
        <f t="shared" si="33"/>
        <v>#REF!</v>
      </c>
      <c r="B1049" s="60"/>
      <c r="C1049" s="73">
        <v>2</v>
      </c>
      <c r="D1049" s="73">
        <v>13</v>
      </c>
      <c r="E1049" s="73">
        <v>1</v>
      </c>
      <c r="F1049" s="79">
        <f>IF($C$9="south",'RAW PV WATTS'!D1052,IF('PV Watts SLC'!$C$9="west",'RAW PV WATTS'!F1052,-1))</f>
        <v>0</v>
      </c>
      <c r="G1049" s="81">
        <f t="shared" si="32"/>
        <v>0</v>
      </c>
    </row>
    <row r="1050" spans="1:7">
      <c r="A1050" s="74" t="e">
        <f t="shared" si="33"/>
        <v>#REF!</v>
      </c>
      <c r="B1050" s="60"/>
      <c r="C1050" s="73">
        <v>2</v>
      </c>
      <c r="D1050" s="73">
        <v>13</v>
      </c>
      <c r="E1050" s="73">
        <v>2</v>
      </c>
      <c r="F1050" s="79">
        <f>IF($C$9="south",'RAW PV WATTS'!D1053,IF('PV Watts SLC'!$C$9="west",'RAW PV WATTS'!F1053,-1))</f>
        <v>0</v>
      </c>
      <c r="G1050" s="81">
        <f t="shared" si="32"/>
        <v>0</v>
      </c>
    </row>
    <row r="1051" spans="1:7">
      <c r="A1051" s="74" t="e">
        <f t="shared" si="33"/>
        <v>#REF!</v>
      </c>
      <c r="B1051" s="60"/>
      <c r="C1051" s="73">
        <v>2</v>
      </c>
      <c r="D1051" s="73">
        <v>13</v>
      </c>
      <c r="E1051" s="73">
        <v>3</v>
      </c>
      <c r="F1051" s="79">
        <f>IF($C$9="south",'RAW PV WATTS'!D1054,IF('PV Watts SLC'!$C$9="west",'RAW PV WATTS'!F1054,-1))</f>
        <v>0</v>
      </c>
      <c r="G1051" s="81">
        <f t="shared" si="32"/>
        <v>0</v>
      </c>
    </row>
    <row r="1052" spans="1:7">
      <c r="A1052" s="74" t="e">
        <f t="shared" si="33"/>
        <v>#REF!</v>
      </c>
      <c r="B1052" s="60"/>
      <c r="C1052" s="73">
        <v>2</v>
      </c>
      <c r="D1052" s="73">
        <v>13</v>
      </c>
      <c r="E1052" s="73">
        <v>4</v>
      </c>
      <c r="F1052" s="79">
        <f>IF($C$9="south",'RAW PV WATTS'!D1055,IF('PV Watts SLC'!$C$9="west",'RAW PV WATTS'!F1055,-1))</f>
        <v>0</v>
      </c>
      <c r="G1052" s="81">
        <f t="shared" si="32"/>
        <v>0</v>
      </c>
    </row>
    <row r="1053" spans="1:7">
      <c r="A1053" s="74" t="e">
        <f t="shared" si="33"/>
        <v>#REF!</v>
      </c>
      <c r="B1053" s="60"/>
      <c r="C1053" s="73">
        <v>2</v>
      </c>
      <c r="D1053" s="73">
        <v>13</v>
      </c>
      <c r="E1053" s="73">
        <v>5</v>
      </c>
      <c r="F1053" s="79">
        <f>IF($C$9="south",'RAW PV WATTS'!D1056,IF('PV Watts SLC'!$C$9="west",'RAW PV WATTS'!F1056,-1))</f>
        <v>0</v>
      </c>
      <c r="G1053" s="81">
        <f t="shared" si="32"/>
        <v>0</v>
      </c>
    </row>
    <row r="1054" spans="1:7">
      <c r="A1054" s="74" t="e">
        <f t="shared" si="33"/>
        <v>#REF!</v>
      </c>
      <c r="B1054" s="60"/>
      <c r="C1054" s="73">
        <v>2</v>
      </c>
      <c r="D1054" s="73">
        <v>13</v>
      </c>
      <c r="E1054" s="73">
        <v>6</v>
      </c>
      <c r="F1054" s="79">
        <f>IF($C$9="south",'RAW PV WATTS'!D1057,IF('PV Watts SLC'!$C$9="west",'RAW PV WATTS'!F1057,-1))</f>
        <v>0</v>
      </c>
      <c r="G1054" s="81">
        <f t="shared" si="32"/>
        <v>0</v>
      </c>
    </row>
    <row r="1055" spans="1:7">
      <c r="A1055" s="74" t="e">
        <f t="shared" si="33"/>
        <v>#REF!</v>
      </c>
      <c r="B1055" s="60"/>
      <c r="C1055" s="73">
        <v>2</v>
      </c>
      <c r="D1055" s="73">
        <v>13</v>
      </c>
      <c r="E1055" s="73">
        <v>7</v>
      </c>
      <c r="F1055" s="79">
        <f>IF($C$9="south",'RAW PV WATTS'!D1058,IF('PV Watts SLC'!$C$9="west",'RAW PV WATTS'!F1058,-1))</f>
        <v>1.919</v>
      </c>
      <c r="G1055" s="81">
        <f t="shared" si="32"/>
        <v>1.9190000000000001E-3</v>
      </c>
    </row>
    <row r="1056" spans="1:7">
      <c r="A1056" s="74" t="e">
        <f t="shared" si="33"/>
        <v>#REF!</v>
      </c>
      <c r="B1056" s="60"/>
      <c r="C1056" s="73">
        <v>2</v>
      </c>
      <c r="D1056" s="73">
        <v>13</v>
      </c>
      <c r="E1056" s="73">
        <v>8</v>
      </c>
      <c r="F1056" s="79">
        <f>IF($C$9="south",'RAW PV WATTS'!D1059,IF('PV Watts SLC'!$C$9="west",'RAW PV WATTS'!F1059,-1))</f>
        <v>90.134</v>
      </c>
      <c r="G1056" s="81">
        <f t="shared" si="32"/>
        <v>9.0134000000000006E-2</v>
      </c>
    </row>
    <row r="1057" spans="1:7">
      <c r="A1057" s="74" t="e">
        <f t="shared" si="33"/>
        <v>#REF!</v>
      </c>
      <c r="B1057" s="60"/>
      <c r="C1057" s="73">
        <v>2</v>
      </c>
      <c r="D1057" s="73">
        <v>13</v>
      </c>
      <c r="E1057" s="73">
        <v>9</v>
      </c>
      <c r="F1057" s="79">
        <f>IF($C$9="south",'RAW PV WATTS'!D1060,IF('PV Watts SLC'!$C$9="west",'RAW PV WATTS'!F1060,-1))</f>
        <v>65.174000000000007</v>
      </c>
      <c r="G1057" s="81">
        <f t="shared" si="32"/>
        <v>6.517400000000001E-2</v>
      </c>
    </row>
    <row r="1058" spans="1:7">
      <c r="A1058" s="74" t="e">
        <f t="shared" si="33"/>
        <v>#REF!</v>
      </c>
      <c r="B1058" s="60"/>
      <c r="C1058" s="73">
        <v>2</v>
      </c>
      <c r="D1058" s="73">
        <v>13</v>
      </c>
      <c r="E1058" s="73">
        <v>10</v>
      </c>
      <c r="F1058" s="79">
        <f>IF($C$9="south",'RAW PV WATTS'!D1061,IF('PV Watts SLC'!$C$9="west",'RAW PV WATTS'!F1061,-1))</f>
        <v>63.488999999999997</v>
      </c>
      <c r="G1058" s="81">
        <f t="shared" si="32"/>
        <v>6.3489000000000004E-2</v>
      </c>
    </row>
    <row r="1059" spans="1:7">
      <c r="A1059" s="74" t="e">
        <f t="shared" si="33"/>
        <v>#REF!</v>
      </c>
      <c r="B1059" s="60"/>
      <c r="C1059" s="73">
        <v>2</v>
      </c>
      <c r="D1059" s="73">
        <v>13</v>
      </c>
      <c r="E1059" s="73">
        <v>11</v>
      </c>
      <c r="F1059" s="79">
        <f>IF($C$9="south",'RAW PV WATTS'!D1062,IF('PV Watts SLC'!$C$9="west",'RAW PV WATTS'!F1062,-1))</f>
        <v>264.58</v>
      </c>
      <c r="G1059" s="81">
        <f t="shared" si="32"/>
        <v>0.26457999999999998</v>
      </c>
    </row>
    <row r="1060" spans="1:7">
      <c r="A1060" s="74" t="e">
        <f t="shared" si="33"/>
        <v>#REF!</v>
      </c>
      <c r="B1060" s="60"/>
      <c r="C1060" s="73">
        <v>2</v>
      </c>
      <c r="D1060" s="73">
        <v>13</v>
      </c>
      <c r="E1060" s="73">
        <v>12</v>
      </c>
      <c r="F1060" s="79">
        <f>IF($C$9="south",'RAW PV WATTS'!D1063,IF('PV Watts SLC'!$C$9="west",'RAW PV WATTS'!F1063,-1))</f>
        <v>243.363</v>
      </c>
      <c r="G1060" s="81">
        <f t="shared" si="32"/>
        <v>0.243363</v>
      </c>
    </row>
    <row r="1061" spans="1:7">
      <c r="A1061" s="74" t="e">
        <f t="shared" si="33"/>
        <v>#REF!</v>
      </c>
      <c r="B1061" s="60"/>
      <c r="C1061" s="73">
        <v>2</v>
      </c>
      <c r="D1061" s="73">
        <v>13</v>
      </c>
      <c r="E1061" s="73">
        <v>13</v>
      </c>
      <c r="F1061" s="79">
        <f>IF($C$9="south",'RAW PV WATTS'!D1064,IF('PV Watts SLC'!$C$9="west",'RAW PV WATTS'!F1064,-1))</f>
        <v>331.03300000000002</v>
      </c>
      <c r="G1061" s="81">
        <f t="shared" si="32"/>
        <v>0.33103300000000002</v>
      </c>
    </row>
    <row r="1062" spans="1:7">
      <c r="A1062" s="74" t="e">
        <f t="shared" si="33"/>
        <v>#REF!</v>
      </c>
      <c r="B1062" s="60"/>
      <c r="C1062" s="73">
        <v>2</v>
      </c>
      <c r="D1062" s="73">
        <v>13</v>
      </c>
      <c r="E1062" s="73">
        <v>14</v>
      </c>
      <c r="F1062" s="79">
        <f>IF($C$9="south",'RAW PV WATTS'!D1065,IF('PV Watts SLC'!$C$9="west",'RAW PV WATTS'!F1065,-1))</f>
        <v>179.54</v>
      </c>
      <c r="G1062" s="81">
        <f t="shared" si="32"/>
        <v>0.17954000000000001</v>
      </c>
    </row>
    <row r="1063" spans="1:7">
      <c r="A1063" s="74" t="e">
        <f t="shared" si="33"/>
        <v>#REF!</v>
      </c>
      <c r="B1063" s="60"/>
      <c r="C1063" s="73">
        <v>2</v>
      </c>
      <c r="D1063" s="73">
        <v>13</v>
      </c>
      <c r="E1063" s="73">
        <v>15</v>
      </c>
      <c r="F1063" s="79">
        <f>IF($C$9="south",'RAW PV WATTS'!D1066,IF('PV Watts SLC'!$C$9="west",'RAW PV WATTS'!F1066,-1))</f>
        <v>134.851</v>
      </c>
      <c r="G1063" s="81">
        <f t="shared" si="32"/>
        <v>0.134851</v>
      </c>
    </row>
    <row r="1064" spans="1:7">
      <c r="A1064" s="74" t="e">
        <f t="shared" si="33"/>
        <v>#REF!</v>
      </c>
      <c r="B1064" s="60"/>
      <c r="C1064" s="73">
        <v>2</v>
      </c>
      <c r="D1064" s="73">
        <v>13</v>
      </c>
      <c r="E1064" s="73">
        <v>16</v>
      </c>
      <c r="F1064" s="79">
        <f>IF($C$9="south",'RAW PV WATTS'!D1067,IF('PV Watts SLC'!$C$9="west",'RAW PV WATTS'!F1067,-1))</f>
        <v>85.123000000000005</v>
      </c>
      <c r="G1064" s="81">
        <f t="shared" si="32"/>
        <v>8.5123000000000004E-2</v>
      </c>
    </row>
    <row r="1065" spans="1:7">
      <c r="A1065" s="74" t="e">
        <f t="shared" si="33"/>
        <v>#REF!</v>
      </c>
      <c r="B1065" s="60"/>
      <c r="C1065" s="73">
        <v>2</v>
      </c>
      <c r="D1065" s="73">
        <v>13</v>
      </c>
      <c r="E1065" s="73">
        <v>17</v>
      </c>
      <c r="F1065" s="79">
        <f>IF($C$9="south",'RAW PV WATTS'!D1068,IF('PV Watts SLC'!$C$9="west",'RAW PV WATTS'!F1068,-1))</f>
        <v>8.5120000000000005</v>
      </c>
      <c r="G1065" s="81">
        <f t="shared" si="32"/>
        <v>8.5120000000000005E-3</v>
      </c>
    </row>
    <row r="1066" spans="1:7">
      <c r="A1066" s="74" t="e">
        <f t="shared" si="33"/>
        <v>#REF!</v>
      </c>
      <c r="B1066" s="60"/>
      <c r="C1066" s="73">
        <v>2</v>
      </c>
      <c r="D1066" s="73">
        <v>13</v>
      </c>
      <c r="E1066" s="73">
        <v>18</v>
      </c>
      <c r="F1066" s="79">
        <f>IF($C$9="south",'RAW PV WATTS'!D1069,IF('PV Watts SLC'!$C$9="west",'RAW PV WATTS'!F1069,-1))</f>
        <v>0</v>
      </c>
      <c r="G1066" s="81">
        <f t="shared" si="32"/>
        <v>0</v>
      </c>
    </row>
    <row r="1067" spans="1:7">
      <c r="A1067" s="74" t="e">
        <f t="shared" si="33"/>
        <v>#REF!</v>
      </c>
      <c r="B1067" s="60"/>
      <c r="C1067" s="73">
        <v>2</v>
      </c>
      <c r="D1067" s="73">
        <v>13</v>
      </c>
      <c r="E1067" s="73">
        <v>19</v>
      </c>
      <c r="F1067" s="79">
        <f>IF($C$9="south",'RAW PV WATTS'!D1070,IF('PV Watts SLC'!$C$9="west",'RAW PV WATTS'!F1070,-1))</f>
        <v>0</v>
      </c>
      <c r="G1067" s="81">
        <f t="shared" si="32"/>
        <v>0</v>
      </c>
    </row>
    <row r="1068" spans="1:7">
      <c r="A1068" s="74" t="e">
        <f t="shared" si="33"/>
        <v>#REF!</v>
      </c>
      <c r="B1068" s="60"/>
      <c r="C1068" s="73">
        <v>2</v>
      </c>
      <c r="D1068" s="73">
        <v>13</v>
      </c>
      <c r="E1068" s="73">
        <v>20</v>
      </c>
      <c r="F1068" s="79">
        <f>IF($C$9="south",'RAW PV WATTS'!D1071,IF('PV Watts SLC'!$C$9="west",'RAW PV WATTS'!F1071,-1))</f>
        <v>0</v>
      </c>
      <c r="G1068" s="81">
        <f t="shared" si="32"/>
        <v>0</v>
      </c>
    </row>
    <row r="1069" spans="1:7">
      <c r="A1069" s="74" t="e">
        <f t="shared" si="33"/>
        <v>#REF!</v>
      </c>
      <c r="B1069" s="60"/>
      <c r="C1069" s="73">
        <v>2</v>
      </c>
      <c r="D1069" s="73">
        <v>13</v>
      </c>
      <c r="E1069" s="73">
        <v>21</v>
      </c>
      <c r="F1069" s="79">
        <f>IF($C$9="south",'RAW PV WATTS'!D1072,IF('PV Watts SLC'!$C$9="west",'RAW PV WATTS'!F1072,-1))</f>
        <v>0</v>
      </c>
      <c r="G1069" s="81">
        <f t="shared" si="32"/>
        <v>0</v>
      </c>
    </row>
    <row r="1070" spans="1:7">
      <c r="A1070" s="74" t="e">
        <f t="shared" si="33"/>
        <v>#REF!</v>
      </c>
      <c r="B1070" s="60"/>
      <c r="C1070" s="73">
        <v>2</v>
      </c>
      <c r="D1070" s="73">
        <v>13</v>
      </c>
      <c r="E1070" s="73">
        <v>22</v>
      </c>
      <c r="F1070" s="79">
        <f>IF($C$9="south",'RAW PV WATTS'!D1073,IF('PV Watts SLC'!$C$9="west",'RAW PV WATTS'!F1073,-1))</f>
        <v>0</v>
      </c>
      <c r="G1070" s="81">
        <f t="shared" si="32"/>
        <v>0</v>
      </c>
    </row>
    <row r="1071" spans="1:7">
      <c r="A1071" s="74" t="e">
        <f t="shared" si="33"/>
        <v>#REF!</v>
      </c>
      <c r="B1071" s="60"/>
      <c r="C1071" s="73">
        <v>2</v>
      </c>
      <c r="D1071" s="73">
        <v>13</v>
      </c>
      <c r="E1071" s="73">
        <v>23</v>
      </c>
      <c r="F1071" s="79">
        <f>IF($C$9="south",'RAW PV WATTS'!D1074,IF('PV Watts SLC'!$C$9="west",'RAW PV WATTS'!F1074,-1))</f>
        <v>0</v>
      </c>
      <c r="G1071" s="81">
        <f t="shared" si="32"/>
        <v>0</v>
      </c>
    </row>
    <row r="1072" spans="1:7">
      <c r="A1072" s="74" t="e">
        <f t="shared" si="33"/>
        <v>#REF!</v>
      </c>
      <c r="B1072" s="60"/>
      <c r="C1072" s="73">
        <v>2</v>
      </c>
      <c r="D1072" s="73">
        <v>14</v>
      </c>
      <c r="E1072" s="73">
        <v>0</v>
      </c>
      <c r="F1072" s="79">
        <f>IF($C$9="south",'RAW PV WATTS'!D1075,IF('PV Watts SLC'!$C$9="west",'RAW PV WATTS'!F1075,-1))</f>
        <v>0</v>
      </c>
      <c r="G1072" s="81">
        <f t="shared" si="32"/>
        <v>0</v>
      </c>
    </row>
    <row r="1073" spans="1:7">
      <c r="A1073" s="74" t="e">
        <f t="shared" si="33"/>
        <v>#REF!</v>
      </c>
      <c r="B1073" s="60"/>
      <c r="C1073" s="73">
        <v>2</v>
      </c>
      <c r="D1073" s="73">
        <v>14</v>
      </c>
      <c r="E1073" s="73">
        <v>1</v>
      </c>
      <c r="F1073" s="79">
        <f>IF($C$9="south",'RAW PV WATTS'!D1076,IF('PV Watts SLC'!$C$9="west",'RAW PV WATTS'!F1076,-1))</f>
        <v>0</v>
      </c>
      <c r="G1073" s="81">
        <f t="shared" si="32"/>
        <v>0</v>
      </c>
    </row>
    <row r="1074" spans="1:7">
      <c r="A1074" s="74" t="e">
        <f t="shared" si="33"/>
        <v>#REF!</v>
      </c>
      <c r="B1074" s="60"/>
      <c r="C1074" s="73">
        <v>2</v>
      </c>
      <c r="D1074" s="73">
        <v>14</v>
      </c>
      <c r="E1074" s="73">
        <v>2</v>
      </c>
      <c r="F1074" s="79">
        <f>IF($C$9="south",'RAW PV WATTS'!D1077,IF('PV Watts SLC'!$C$9="west",'RAW PV WATTS'!F1077,-1))</f>
        <v>0</v>
      </c>
      <c r="G1074" s="81">
        <f t="shared" si="32"/>
        <v>0</v>
      </c>
    </row>
    <row r="1075" spans="1:7">
      <c r="A1075" s="74" t="e">
        <f t="shared" si="33"/>
        <v>#REF!</v>
      </c>
      <c r="B1075" s="60"/>
      <c r="C1075" s="73">
        <v>2</v>
      </c>
      <c r="D1075" s="73">
        <v>14</v>
      </c>
      <c r="E1075" s="73">
        <v>3</v>
      </c>
      <c r="F1075" s="79">
        <f>IF($C$9="south",'RAW PV WATTS'!D1078,IF('PV Watts SLC'!$C$9="west",'RAW PV WATTS'!F1078,-1))</f>
        <v>0</v>
      </c>
      <c r="G1075" s="81">
        <f t="shared" si="32"/>
        <v>0</v>
      </c>
    </row>
    <row r="1076" spans="1:7">
      <c r="A1076" s="74" t="e">
        <f t="shared" si="33"/>
        <v>#REF!</v>
      </c>
      <c r="B1076" s="60"/>
      <c r="C1076" s="73">
        <v>2</v>
      </c>
      <c r="D1076" s="73">
        <v>14</v>
      </c>
      <c r="E1076" s="73">
        <v>4</v>
      </c>
      <c r="F1076" s="79">
        <f>IF($C$9="south",'RAW PV WATTS'!D1079,IF('PV Watts SLC'!$C$9="west",'RAW PV WATTS'!F1079,-1))</f>
        <v>0</v>
      </c>
      <c r="G1076" s="81">
        <f t="shared" si="32"/>
        <v>0</v>
      </c>
    </row>
    <row r="1077" spans="1:7">
      <c r="A1077" s="74" t="e">
        <f t="shared" si="33"/>
        <v>#REF!</v>
      </c>
      <c r="B1077" s="60"/>
      <c r="C1077" s="73">
        <v>2</v>
      </c>
      <c r="D1077" s="73">
        <v>14</v>
      </c>
      <c r="E1077" s="73">
        <v>5</v>
      </c>
      <c r="F1077" s="79">
        <f>IF($C$9="south",'RAW PV WATTS'!D1080,IF('PV Watts SLC'!$C$9="west",'RAW PV WATTS'!F1080,-1))</f>
        <v>0</v>
      </c>
      <c r="G1077" s="81">
        <f t="shared" si="32"/>
        <v>0</v>
      </c>
    </row>
    <row r="1078" spans="1:7">
      <c r="A1078" s="74" t="e">
        <f t="shared" si="33"/>
        <v>#REF!</v>
      </c>
      <c r="B1078" s="60"/>
      <c r="C1078" s="73">
        <v>2</v>
      </c>
      <c r="D1078" s="73">
        <v>14</v>
      </c>
      <c r="E1078" s="73">
        <v>6</v>
      </c>
      <c r="F1078" s="79">
        <f>IF($C$9="south",'RAW PV WATTS'!D1081,IF('PV Watts SLC'!$C$9="west",'RAW PV WATTS'!F1081,-1))</f>
        <v>0</v>
      </c>
      <c r="G1078" s="81">
        <f t="shared" si="32"/>
        <v>0</v>
      </c>
    </row>
    <row r="1079" spans="1:7">
      <c r="A1079" s="74" t="e">
        <f t="shared" si="33"/>
        <v>#REF!</v>
      </c>
      <c r="B1079" s="60"/>
      <c r="C1079" s="73">
        <v>2</v>
      </c>
      <c r="D1079" s="73">
        <v>14</v>
      </c>
      <c r="E1079" s="73">
        <v>7</v>
      </c>
      <c r="F1079" s="79">
        <f>IF($C$9="south",'RAW PV WATTS'!D1082,IF('PV Watts SLC'!$C$9="west",'RAW PV WATTS'!F1082,-1))</f>
        <v>5.6529999999999996</v>
      </c>
      <c r="G1079" s="81">
        <f t="shared" si="32"/>
        <v>5.6529999999999992E-3</v>
      </c>
    </row>
    <row r="1080" spans="1:7">
      <c r="A1080" s="74" t="e">
        <f t="shared" si="33"/>
        <v>#REF!</v>
      </c>
      <c r="B1080" s="60"/>
      <c r="C1080" s="73">
        <v>2</v>
      </c>
      <c r="D1080" s="73">
        <v>14</v>
      </c>
      <c r="E1080" s="73">
        <v>8</v>
      </c>
      <c r="F1080" s="79">
        <f>IF($C$9="south",'RAW PV WATTS'!D1083,IF('PV Watts SLC'!$C$9="west",'RAW PV WATTS'!F1083,-1))</f>
        <v>175.14099999999999</v>
      </c>
      <c r="G1080" s="81">
        <f t="shared" si="32"/>
        <v>0.17514099999999999</v>
      </c>
    </row>
    <row r="1081" spans="1:7">
      <c r="A1081" s="74" t="e">
        <f t="shared" si="33"/>
        <v>#REF!</v>
      </c>
      <c r="B1081" s="60"/>
      <c r="C1081" s="73">
        <v>2</v>
      </c>
      <c r="D1081" s="73">
        <v>14</v>
      </c>
      <c r="E1081" s="73">
        <v>9</v>
      </c>
      <c r="F1081" s="79">
        <f>IF($C$9="south",'RAW PV WATTS'!D1084,IF('PV Watts SLC'!$C$9="west",'RAW PV WATTS'!F1084,-1))</f>
        <v>379.95400000000001</v>
      </c>
      <c r="G1081" s="81">
        <f t="shared" si="32"/>
        <v>0.37995400000000001</v>
      </c>
    </row>
    <row r="1082" spans="1:7">
      <c r="A1082" s="74" t="e">
        <f t="shared" si="33"/>
        <v>#REF!</v>
      </c>
      <c r="B1082" s="60"/>
      <c r="C1082" s="73">
        <v>2</v>
      </c>
      <c r="D1082" s="73">
        <v>14</v>
      </c>
      <c r="E1082" s="73">
        <v>10</v>
      </c>
      <c r="F1082" s="79">
        <f>IF($C$9="south",'RAW PV WATTS'!D1085,IF('PV Watts SLC'!$C$9="west",'RAW PV WATTS'!F1085,-1))</f>
        <v>212.84800000000001</v>
      </c>
      <c r="G1082" s="81">
        <f t="shared" si="32"/>
        <v>0.21284800000000001</v>
      </c>
    </row>
    <row r="1083" spans="1:7">
      <c r="A1083" s="74" t="e">
        <f t="shared" si="33"/>
        <v>#REF!</v>
      </c>
      <c r="B1083" s="60"/>
      <c r="C1083" s="73">
        <v>2</v>
      </c>
      <c r="D1083" s="73">
        <v>14</v>
      </c>
      <c r="E1083" s="73">
        <v>11</v>
      </c>
      <c r="F1083" s="79">
        <f>IF($C$9="south",'RAW PV WATTS'!D1086,IF('PV Watts SLC'!$C$9="west",'RAW PV WATTS'!F1086,-1))</f>
        <v>187.352</v>
      </c>
      <c r="G1083" s="81">
        <f t="shared" si="32"/>
        <v>0.18735199999999999</v>
      </c>
    </row>
    <row r="1084" spans="1:7">
      <c r="A1084" s="74" t="e">
        <f t="shared" si="33"/>
        <v>#REF!</v>
      </c>
      <c r="B1084" s="60"/>
      <c r="C1084" s="73">
        <v>2</v>
      </c>
      <c r="D1084" s="73">
        <v>14</v>
      </c>
      <c r="E1084" s="73">
        <v>12</v>
      </c>
      <c r="F1084" s="79">
        <f>IF($C$9="south",'RAW PV WATTS'!D1087,IF('PV Watts SLC'!$C$9="west",'RAW PV WATTS'!F1087,-1))</f>
        <v>619.64200000000005</v>
      </c>
      <c r="G1084" s="81">
        <f t="shared" si="32"/>
        <v>0.61964200000000003</v>
      </c>
    </row>
    <row r="1085" spans="1:7">
      <c r="A1085" s="74" t="e">
        <f t="shared" si="33"/>
        <v>#REF!</v>
      </c>
      <c r="B1085" s="60"/>
      <c r="C1085" s="73">
        <v>2</v>
      </c>
      <c r="D1085" s="73">
        <v>14</v>
      </c>
      <c r="E1085" s="73">
        <v>13</v>
      </c>
      <c r="F1085" s="79">
        <f>IF($C$9="south",'RAW PV WATTS'!D1088,IF('PV Watts SLC'!$C$9="west",'RAW PV WATTS'!F1088,-1))</f>
        <v>568.73199999999997</v>
      </c>
      <c r="G1085" s="81">
        <f t="shared" si="32"/>
        <v>0.56873200000000002</v>
      </c>
    </row>
    <row r="1086" spans="1:7">
      <c r="A1086" s="74" t="e">
        <f t="shared" si="33"/>
        <v>#REF!</v>
      </c>
      <c r="B1086" s="60"/>
      <c r="C1086" s="73">
        <v>2</v>
      </c>
      <c r="D1086" s="73">
        <v>14</v>
      </c>
      <c r="E1086" s="73">
        <v>14</v>
      </c>
      <c r="F1086" s="79">
        <f>IF($C$9="south",'RAW PV WATTS'!D1089,IF('PV Watts SLC'!$C$9="west",'RAW PV WATTS'!F1089,-1))</f>
        <v>310.33</v>
      </c>
      <c r="G1086" s="81">
        <f t="shared" si="32"/>
        <v>0.31032999999999999</v>
      </c>
    </row>
    <row r="1087" spans="1:7">
      <c r="A1087" s="74" t="e">
        <f t="shared" si="33"/>
        <v>#REF!</v>
      </c>
      <c r="B1087" s="60"/>
      <c r="C1087" s="73">
        <v>2</v>
      </c>
      <c r="D1087" s="73">
        <v>14</v>
      </c>
      <c r="E1087" s="73">
        <v>15</v>
      </c>
      <c r="F1087" s="79">
        <f>IF($C$9="south",'RAW PV WATTS'!D1090,IF('PV Watts SLC'!$C$9="west",'RAW PV WATTS'!F1090,-1))</f>
        <v>210.53700000000001</v>
      </c>
      <c r="G1087" s="81">
        <f t="shared" si="32"/>
        <v>0.210537</v>
      </c>
    </row>
    <row r="1088" spans="1:7">
      <c r="A1088" s="74" t="e">
        <f t="shared" si="33"/>
        <v>#REF!</v>
      </c>
      <c r="B1088" s="60"/>
      <c r="C1088" s="73">
        <v>2</v>
      </c>
      <c r="D1088" s="73">
        <v>14</v>
      </c>
      <c r="E1088" s="73">
        <v>16</v>
      </c>
      <c r="F1088" s="79">
        <f>IF($C$9="south",'RAW PV WATTS'!D1091,IF('PV Watts SLC'!$C$9="west",'RAW PV WATTS'!F1091,-1))</f>
        <v>287.029</v>
      </c>
      <c r="G1088" s="81">
        <f t="shared" si="32"/>
        <v>0.28702899999999998</v>
      </c>
    </row>
    <row r="1089" spans="1:7">
      <c r="A1089" s="74" t="e">
        <f t="shared" si="33"/>
        <v>#REF!</v>
      </c>
      <c r="B1089" s="60"/>
      <c r="C1089" s="73">
        <v>2</v>
      </c>
      <c r="D1089" s="73">
        <v>14</v>
      </c>
      <c r="E1089" s="73">
        <v>17</v>
      </c>
      <c r="F1089" s="79">
        <f>IF($C$9="south",'RAW PV WATTS'!D1092,IF('PV Watts SLC'!$C$9="west",'RAW PV WATTS'!F1092,-1))</f>
        <v>56.682000000000002</v>
      </c>
      <c r="G1089" s="81">
        <f t="shared" si="32"/>
        <v>5.6682000000000003E-2</v>
      </c>
    </row>
    <row r="1090" spans="1:7">
      <c r="A1090" s="74" t="e">
        <f t="shared" si="33"/>
        <v>#REF!</v>
      </c>
      <c r="B1090" s="60"/>
      <c r="C1090" s="73">
        <v>2</v>
      </c>
      <c r="D1090" s="73">
        <v>14</v>
      </c>
      <c r="E1090" s="73">
        <v>18</v>
      </c>
      <c r="F1090" s="79">
        <f>IF($C$9="south",'RAW PV WATTS'!D1093,IF('PV Watts SLC'!$C$9="west",'RAW PV WATTS'!F1093,-1))</f>
        <v>0</v>
      </c>
      <c r="G1090" s="81">
        <f t="shared" si="32"/>
        <v>0</v>
      </c>
    </row>
    <row r="1091" spans="1:7">
      <c r="A1091" s="74" t="e">
        <f t="shared" si="33"/>
        <v>#REF!</v>
      </c>
      <c r="B1091" s="60"/>
      <c r="C1091" s="73">
        <v>2</v>
      </c>
      <c r="D1091" s="73">
        <v>14</v>
      </c>
      <c r="E1091" s="73">
        <v>19</v>
      </c>
      <c r="F1091" s="79">
        <f>IF($C$9="south",'RAW PV WATTS'!D1094,IF('PV Watts SLC'!$C$9="west",'RAW PV WATTS'!F1094,-1))</f>
        <v>0</v>
      </c>
      <c r="G1091" s="81">
        <f t="shared" si="32"/>
        <v>0</v>
      </c>
    </row>
    <row r="1092" spans="1:7">
      <c r="A1092" s="74" t="e">
        <f t="shared" si="33"/>
        <v>#REF!</v>
      </c>
      <c r="B1092" s="60"/>
      <c r="C1092" s="73">
        <v>2</v>
      </c>
      <c r="D1092" s="73">
        <v>14</v>
      </c>
      <c r="E1092" s="73">
        <v>20</v>
      </c>
      <c r="F1092" s="79">
        <f>IF($C$9="south",'RAW PV WATTS'!D1095,IF('PV Watts SLC'!$C$9="west",'RAW PV WATTS'!F1095,-1))</f>
        <v>0</v>
      </c>
      <c r="G1092" s="81">
        <f t="shared" si="32"/>
        <v>0</v>
      </c>
    </row>
    <row r="1093" spans="1:7">
      <c r="A1093" s="74" t="e">
        <f t="shared" si="33"/>
        <v>#REF!</v>
      </c>
      <c r="B1093" s="60"/>
      <c r="C1093" s="73">
        <v>2</v>
      </c>
      <c r="D1093" s="73">
        <v>14</v>
      </c>
      <c r="E1093" s="73">
        <v>21</v>
      </c>
      <c r="F1093" s="79">
        <f>IF($C$9="south",'RAW PV WATTS'!D1096,IF('PV Watts SLC'!$C$9="west",'RAW PV WATTS'!F1096,-1))</f>
        <v>0</v>
      </c>
      <c r="G1093" s="81">
        <f t="shared" si="32"/>
        <v>0</v>
      </c>
    </row>
    <row r="1094" spans="1:7">
      <c r="A1094" s="74" t="e">
        <f t="shared" si="33"/>
        <v>#REF!</v>
      </c>
      <c r="B1094" s="60"/>
      <c r="C1094" s="73">
        <v>2</v>
      </c>
      <c r="D1094" s="73">
        <v>14</v>
      </c>
      <c r="E1094" s="73">
        <v>22</v>
      </c>
      <c r="F1094" s="79">
        <f>IF($C$9="south",'RAW PV WATTS'!D1097,IF('PV Watts SLC'!$C$9="west",'RAW PV WATTS'!F1097,-1))</f>
        <v>0</v>
      </c>
      <c r="G1094" s="81">
        <f t="shared" si="32"/>
        <v>0</v>
      </c>
    </row>
    <row r="1095" spans="1:7">
      <c r="A1095" s="74" t="e">
        <f t="shared" si="33"/>
        <v>#REF!</v>
      </c>
      <c r="B1095" s="60"/>
      <c r="C1095" s="73">
        <v>2</v>
      </c>
      <c r="D1095" s="73">
        <v>14</v>
      </c>
      <c r="E1095" s="73">
        <v>23</v>
      </c>
      <c r="F1095" s="79">
        <f>IF($C$9="south",'RAW PV WATTS'!D1098,IF('PV Watts SLC'!$C$9="west",'RAW PV WATTS'!F1098,-1))</f>
        <v>0</v>
      </c>
      <c r="G1095" s="81">
        <f t="shared" si="32"/>
        <v>0</v>
      </c>
    </row>
    <row r="1096" spans="1:7">
      <c r="A1096" s="74" t="e">
        <f t="shared" si="33"/>
        <v>#REF!</v>
      </c>
      <c r="B1096" s="60"/>
      <c r="C1096" s="73">
        <v>2</v>
      </c>
      <c r="D1096" s="73">
        <v>15</v>
      </c>
      <c r="E1096" s="73">
        <v>0</v>
      </c>
      <c r="F1096" s="79">
        <f>IF($C$9="south",'RAW PV WATTS'!D1099,IF('PV Watts SLC'!$C$9="west",'RAW PV WATTS'!F1099,-1))</f>
        <v>0</v>
      </c>
      <c r="G1096" s="81">
        <f t="shared" si="32"/>
        <v>0</v>
      </c>
    </row>
    <row r="1097" spans="1:7">
      <c r="A1097" s="74" t="e">
        <f t="shared" si="33"/>
        <v>#REF!</v>
      </c>
      <c r="B1097" s="60"/>
      <c r="C1097" s="73">
        <v>2</v>
      </c>
      <c r="D1097" s="73">
        <v>15</v>
      </c>
      <c r="E1097" s="73">
        <v>1</v>
      </c>
      <c r="F1097" s="79">
        <f>IF($C$9="south",'RAW PV WATTS'!D1100,IF('PV Watts SLC'!$C$9="west",'RAW PV WATTS'!F1100,-1))</f>
        <v>0</v>
      </c>
      <c r="G1097" s="81">
        <f t="shared" si="32"/>
        <v>0</v>
      </c>
    </row>
    <row r="1098" spans="1:7">
      <c r="A1098" s="74" t="e">
        <f t="shared" si="33"/>
        <v>#REF!</v>
      </c>
      <c r="B1098" s="60"/>
      <c r="C1098" s="73">
        <v>2</v>
      </c>
      <c r="D1098" s="73">
        <v>15</v>
      </c>
      <c r="E1098" s="73">
        <v>2</v>
      </c>
      <c r="F1098" s="79">
        <f>IF($C$9="south",'RAW PV WATTS'!D1101,IF('PV Watts SLC'!$C$9="west",'RAW PV WATTS'!F1101,-1))</f>
        <v>0</v>
      </c>
      <c r="G1098" s="81">
        <f t="shared" si="32"/>
        <v>0</v>
      </c>
    </row>
    <row r="1099" spans="1:7">
      <c r="A1099" s="74" t="e">
        <f t="shared" si="33"/>
        <v>#REF!</v>
      </c>
      <c r="B1099" s="60"/>
      <c r="C1099" s="73">
        <v>2</v>
      </c>
      <c r="D1099" s="73">
        <v>15</v>
      </c>
      <c r="E1099" s="73">
        <v>3</v>
      </c>
      <c r="F1099" s="79">
        <f>IF($C$9="south",'RAW PV WATTS'!D1102,IF('PV Watts SLC'!$C$9="west",'RAW PV WATTS'!F1102,-1))</f>
        <v>0</v>
      </c>
      <c r="G1099" s="81">
        <f t="shared" si="32"/>
        <v>0</v>
      </c>
    </row>
    <row r="1100" spans="1:7">
      <c r="A1100" s="74" t="e">
        <f t="shared" si="33"/>
        <v>#REF!</v>
      </c>
      <c r="B1100" s="60"/>
      <c r="C1100" s="73">
        <v>2</v>
      </c>
      <c r="D1100" s="73">
        <v>15</v>
      </c>
      <c r="E1100" s="73">
        <v>4</v>
      </c>
      <c r="F1100" s="79">
        <f>IF($C$9="south",'RAW PV WATTS'!D1103,IF('PV Watts SLC'!$C$9="west",'RAW PV WATTS'!F1103,-1))</f>
        <v>0</v>
      </c>
      <c r="G1100" s="81">
        <f t="shared" si="32"/>
        <v>0</v>
      </c>
    </row>
    <row r="1101" spans="1:7">
      <c r="A1101" s="74" t="e">
        <f t="shared" si="33"/>
        <v>#REF!</v>
      </c>
      <c r="B1101" s="60"/>
      <c r="C1101" s="73">
        <v>2</v>
      </c>
      <c r="D1101" s="73">
        <v>15</v>
      </c>
      <c r="E1101" s="73">
        <v>5</v>
      </c>
      <c r="F1101" s="79">
        <f>IF($C$9="south",'RAW PV WATTS'!D1104,IF('PV Watts SLC'!$C$9="west",'RAW PV WATTS'!F1104,-1))</f>
        <v>0</v>
      </c>
      <c r="G1101" s="81">
        <f t="shared" si="32"/>
        <v>0</v>
      </c>
    </row>
    <row r="1102" spans="1:7">
      <c r="A1102" s="74" t="e">
        <f t="shared" si="33"/>
        <v>#REF!</v>
      </c>
      <c r="B1102" s="60"/>
      <c r="C1102" s="73">
        <v>2</v>
      </c>
      <c r="D1102" s="73">
        <v>15</v>
      </c>
      <c r="E1102" s="73">
        <v>6</v>
      </c>
      <c r="F1102" s="79">
        <f>IF($C$9="south",'RAW PV WATTS'!D1105,IF('PV Watts SLC'!$C$9="west",'RAW PV WATTS'!F1105,-1))</f>
        <v>0</v>
      </c>
      <c r="G1102" s="81">
        <f t="shared" si="32"/>
        <v>0</v>
      </c>
    </row>
    <row r="1103" spans="1:7">
      <c r="A1103" s="74" t="e">
        <f t="shared" si="33"/>
        <v>#REF!</v>
      </c>
      <c r="B1103" s="60"/>
      <c r="C1103" s="73">
        <v>2</v>
      </c>
      <c r="D1103" s="73">
        <v>15</v>
      </c>
      <c r="E1103" s="73">
        <v>7</v>
      </c>
      <c r="F1103" s="79">
        <f>IF($C$9="south",'RAW PV WATTS'!D1106,IF('PV Watts SLC'!$C$9="west",'RAW PV WATTS'!F1106,-1))</f>
        <v>5.9240000000000004</v>
      </c>
      <c r="G1103" s="81">
        <f t="shared" si="32"/>
        <v>5.9240000000000004E-3</v>
      </c>
    </row>
    <row r="1104" spans="1:7">
      <c r="A1104" s="74" t="e">
        <f t="shared" si="33"/>
        <v>#REF!</v>
      </c>
      <c r="B1104" s="60"/>
      <c r="C1104" s="73">
        <v>2</v>
      </c>
      <c r="D1104" s="73">
        <v>15</v>
      </c>
      <c r="E1104" s="73">
        <v>8</v>
      </c>
      <c r="F1104" s="79">
        <f>IF($C$9="south",'RAW PV WATTS'!D1107,IF('PV Watts SLC'!$C$9="west",'RAW PV WATTS'!F1107,-1))</f>
        <v>193.322</v>
      </c>
      <c r="G1104" s="81">
        <f t="shared" si="32"/>
        <v>0.19332199999999999</v>
      </c>
    </row>
    <row r="1105" spans="1:7">
      <c r="A1105" s="74" t="e">
        <f t="shared" si="33"/>
        <v>#REF!</v>
      </c>
      <c r="B1105" s="60"/>
      <c r="C1105" s="73">
        <v>2</v>
      </c>
      <c r="D1105" s="73">
        <v>15</v>
      </c>
      <c r="E1105" s="73">
        <v>9</v>
      </c>
      <c r="F1105" s="79">
        <f>IF($C$9="south",'RAW PV WATTS'!D1108,IF('PV Watts SLC'!$C$9="west",'RAW PV WATTS'!F1108,-1))</f>
        <v>406.34500000000003</v>
      </c>
      <c r="G1105" s="81">
        <f t="shared" ref="G1105:G1168" si="34">F1105/1000</f>
        <v>0.40634500000000001</v>
      </c>
    </row>
    <row r="1106" spans="1:7">
      <c r="A1106" s="74" t="e">
        <f t="shared" ref="A1106:A1169" si="35">1/24+A1105</f>
        <v>#REF!</v>
      </c>
      <c r="B1106" s="60"/>
      <c r="C1106" s="73">
        <v>2</v>
      </c>
      <c r="D1106" s="73">
        <v>15</v>
      </c>
      <c r="E1106" s="73">
        <v>10</v>
      </c>
      <c r="F1106" s="79">
        <f>IF($C$9="south",'RAW PV WATTS'!D1109,IF('PV Watts SLC'!$C$9="west",'RAW PV WATTS'!F1109,-1))</f>
        <v>571.03399999999999</v>
      </c>
      <c r="G1106" s="81">
        <f t="shared" si="34"/>
        <v>0.57103400000000004</v>
      </c>
    </row>
    <row r="1107" spans="1:7">
      <c r="A1107" s="74" t="e">
        <f t="shared" si="35"/>
        <v>#REF!</v>
      </c>
      <c r="B1107" s="60"/>
      <c r="C1107" s="73">
        <v>2</v>
      </c>
      <c r="D1107" s="73">
        <v>15</v>
      </c>
      <c r="E1107" s="73">
        <v>11</v>
      </c>
      <c r="F1107" s="79">
        <f>IF($C$9="south",'RAW PV WATTS'!D1110,IF('PV Watts SLC'!$C$9="west",'RAW PV WATTS'!F1110,-1))</f>
        <v>692.101</v>
      </c>
      <c r="G1107" s="81">
        <f t="shared" si="34"/>
        <v>0.69210099999999997</v>
      </c>
    </row>
    <row r="1108" spans="1:7">
      <c r="A1108" s="74" t="e">
        <f t="shared" si="35"/>
        <v>#REF!</v>
      </c>
      <c r="B1108" s="60"/>
      <c r="C1108" s="73">
        <v>2</v>
      </c>
      <c r="D1108" s="73">
        <v>15</v>
      </c>
      <c r="E1108" s="73">
        <v>12</v>
      </c>
      <c r="F1108" s="79">
        <f>IF($C$9="south",'RAW PV WATTS'!D1111,IF('PV Watts SLC'!$C$9="west",'RAW PV WATTS'!F1111,-1))</f>
        <v>734.15099999999995</v>
      </c>
      <c r="G1108" s="81">
        <f t="shared" si="34"/>
        <v>0.734151</v>
      </c>
    </row>
    <row r="1109" spans="1:7">
      <c r="A1109" s="74" t="e">
        <f t="shared" si="35"/>
        <v>#REF!</v>
      </c>
      <c r="B1109" s="60"/>
      <c r="C1109" s="73">
        <v>2</v>
      </c>
      <c r="D1109" s="73">
        <v>15</v>
      </c>
      <c r="E1109" s="73">
        <v>13</v>
      </c>
      <c r="F1109" s="79">
        <f>IF($C$9="south",'RAW PV WATTS'!D1112,IF('PV Watts SLC'!$C$9="west",'RAW PV WATTS'!F1112,-1))</f>
        <v>705.93600000000004</v>
      </c>
      <c r="G1109" s="81">
        <f t="shared" si="34"/>
        <v>0.70593600000000001</v>
      </c>
    </row>
    <row r="1110" spans="1:7">
      <c r="A1110" s="74" t="e">
        <f t="shared" si="35"/>
        <v>#REF!</v>
      </c>
      <c r="B1110" s="60"/>
      <c r="C1110" s="73">
        <v>2</v>
      </c>
      <c r="D1110" s="73">
        <v>15</v>
      </c>
      <c r="E1110" s="73">
        <v>14</v>
      </c>
      <c r="F1110" s="79">
        <f>IF($C$9="south",'RAW PV WATTS'!D1113,IF('PV Watts SLC'!$C$9="west",'RAW PV WATTS'!F1113,-1))</f>
        <v>592.30899999999997</v>
      </c>
      <c r="G1110" s="81">
        <f t="shared" si="34"/>
        <v>0.59230899999999997</v>
      </c>
    </row>
    <row r="1111" spans="1:7">
      <c r="A1111" s="74" t="e">
        <f t="shared" si="35"/>
        <v>#REF!</v>
      </c>
      <c r="B1111" s="60"/>
      <c r="C1111" s="73">
        <v>2</v>
      </c>
      <c r="D1111" s="73">
        <v>15</v>
      </c>
      <c r="E1111" s="73">
        <v>15</v>
      </c>
      <c r="F1111" s="79">
        <f>IF($C$9="south",'RAW PV WATTS'!D1114,IF('PV Watts SLC'!$C$9="west",'RAW PV WATTS'!F1114,-1))</f>
        <v>491.173</v>
      </c>
      <c r="G1111" s="81">
        <f t="shared" si="34"/>
        <v>0.49117300000000003</v>
      </c>
    </row>
    <row r="1112" spans="1:7">
      <c r="A1112" s="74" t="e">
        <f t="shared" si="35"/>
        <v>#REF!</v>
      </c>
      <c r="B1112" s="60"/>
      <c r="C1112" s="73">
        <v>2</v>
      </c>
      <c r="D1112" s="73">
        <v>15</v>
      </c>
      <c r="E1112" s="73">
        <v>16</v>
      </c>
      <c r="F1112" s="79">
        <f>IF($C$9="south",'RAW PV WATTS'!D1115,IF('PV Watts SLC'!$C$9="west",'RAW PV WATTS'!F1115,-1))</f>
        <v>310.51499999999999</v>
      </c>
      <c r="G1112" s="81">
        <f t="shared" si="34"/>
        <v>0.31051499999999999</v>
      </c>
    </row>
    <row r="1113" spans="1:7">
      <c r="A1113" s="74" t="e">
        <f t="shared" si="35"/>
        <v>#REF!</v>
      </c>
      <c r="B1113" s="60"/>
      <c r="C1113" s="73">
        <v>2</v>
      </c>
      <c r="D1113" s="73">
        <v>15</v>
      </c>
      <c r="E1113" s="73">
        <v>17</v>
      </c>
      <c r="F1113" s="79">
        <f>IF($C$9="south",'RAW PV WATTS'!D1116,IF('PV Watts SLC'!$C$9="west",'RAW PV WATTS'!F1116,-1))</f>
        <v>0</v>
      </c>
      <c r="G1113" s="81">
        <f t="shared" si="34"/>
        <v>0</v>
      </c>
    </row>
    <row r="1114" spans="1:7">
      <c r="A1114" s="74" t="e">
        <f t="shared" si="35"/>
        <v>#REF!</v>
      </c>
      <c r="B1114" s="60"/>
      <c r="C1114" s="73">
        <v>2</v>
      </c>
      <c r="D1114" s="73">
        <v>15</v>
      </c>
      <c r="E1114" s="73">
        <v>18</v>
      </c>
      <c r="F1114" s="79">
        <f>IF($C$9="south",'RAW PV WATTS'!D1117,IF('PV Watts SLC'!$C$9="west",'RAW PV WATTS'!F1117,-1))</f>
        <v>0</v>
      </c>
      <c r="G1114" s="81">
        <f t="shared" si="34"/>
        <v>0</v>
      </c>
    </row>
    <row r="1115" spans="1:7">
      <c r="A1115" s="74" t="e">
        <f t="shared" si="35"/>
        <v>#REF!</v>
      </c>
      <c r="B1115" s="60"/>
      <c r="C1115" s="73">
        <v>2</v>
      </c>
      <c r="D1115" s="73">
        <v>15</v>
      </c>
      <c r="E1115" s="73">
        <v>19</v>
      </c>
      <c r="F1115" s="79">
        <f>IF($C$9="south",'RAW PV WATTS'!D1118,IF('PV Watts SLC'!$C$9="west",'RAW PV WATTS'!F1118,-1))</f>
        <v>0</v>
      </c>
      <c r="G1115" s="81">
        <f t="shared" si="34"/>
        <v>0</v>
      </c>
    </row>
    <row r="1116" spans="1:7">
      <c r="A1116" s="74" t="e">
        <f t="shared" si="35"/>
        <v>#REF!</v>
      </c>
      <c r="B1116" s="60"/>
      <c r="C1116" s="73">
        <v>2</v>
      </c>
      <c r="D1116" s="73">
        <v>15</v>
      </c>
      <c r="E1116" s="73">
        <v>20</v>
      </c>
      <c r="F1116" s="79">
        <f>IF($C$9="south",'RAW PV WATTS'!D1119,IF('PV Watts SLC'!$C$9="west",'RAW PV WATTS'!F1119,-1))</f>
        <v>0</v>
      </c>
      <c r="G1116" s="81">
        <f t="shared" si="34"/>
        <v>0</v>
      </c>
    </row>
    <row r="1117" spans="1:7">
      <c r="A1117" s="74" t="e">
        <f t="shared" si="35"/>
        <v>#REF!</v>
      </c>
      <c r="B1117" s="60"/>
      <c r="C1117" s="73">
        <v>2</v>
      </c>
      <c r="D1117" s="73">
        <v>15</v>
      </c>
      <c r="E1117" s="73">
        <v>21</v>
      </c>
      <c r="F1117" s="79">
        <f>IF($C$9="south",'RAW PV WATTS'!D1120,IF('PV Watts SLC'!$C$9="west",'RAW PV WATTS'!F1120,-1))</f>
        <v>0</v>
      </c>
      <c r="G1117" s="81">
        <f t="shared" si="34"/>
        <v>0</v>
      </c>
    </row>
    <row r="1118" spans="1:7">
      <c r="A1118" s="74" t="e">
        <f t="shared" si="35"/>
        <v>#REF!</v>
      </c>
      <c r="B1118" s="60"/>
      <c r="C1118" s="73">
        <v>2</v>
      </c>
      <c r="D1118" s="73">
        <v>15</v>
      </c>
      <c r="E1118" s="73">
        <v>22</v>
      </c>
      <c r="F1118" s="79">
        <f>IF($C$9="south",'RAW PV WATTS'!D1121,IF('PV Watts SLC'!$C$9="west",'RAW PV WATTS'!F1121,-1))</f>
        <v>0</v>
      </c>
      <c r="G1118" s="81">
        <f t="shared" si="34"/>
        <v>0</v>
      </c>
    </row>
    <row r="1119" spans="1:7">
      <c r="A1119" s="74" t="e">
        <f t="shared" si="35"/>
        <v>#REF!</v>
      </c>
      <c r="B1119" s="60"/>
      <c r="C1119" s="73">
        <v>2</v>
      </c>
      <c r="D1119" s="73">
        <v>15</v>
      </c>
      <c r="E1119" s="73">
        <v>23</v>
      </c>
      <c r="F1119" s="79">
        <f>IF($C$9="south",'RAW PV WATTS'!D1122,IF('PV Watts SLC'!$C$9="west",'RAW PV WATTS'!F1122,-1))</f>
        <v>0</v>
      </c>
      <c r="G1119" s="81">
        <f t="shared" si="34"/>
        <v>0</v>
      </c>
    </row>
    <row r="1120" spans="1:7">
      <c r="A1120" s="74" t="e">
        <f t="shared" si="35"/>
        <v>#REF!</v>
      </c>
      <c r="B1120" s="60"/>
      <c r="C1120" s="73">
        <v>2</v>
      </c>
      <c r="D1120" s="73">
        <v>16</v>
      </c>
      <c r="E1120" s="73">
        <v>0</v>
      </c>
      <c r="F1120" s="79">
        <f>IF($C$9="south",'RAW PV WATTS'!D1123,IF('PV Watts SLC'!$C$9="west",'RAW PV WATTS'!F1123,-1))</f>
        <v>0</v>
      </c>
      <c r="G1120" s="81">
        <f t="shared" si="34"/>
        <v>0</v>
      </c>
    </row>
    <row r="1121" spans="1:7">
      <c r="A1121" s="74" t="e">
        <f t="shared" si="35"/>
        <v>#REF!</v>
      </c>
      <c r="B1121" s="60"/>
      <c r="C1121" s="73">
        <v>2</v>
      </c>
      <c r="D1121" s="73">
        <v>16</v>
      </c>
      <c r="E1121" s="73">
        <v>1</v>
      </c>
      <c r="F1121" s="79">
        <f>IF($C$9="south",'RAW PV WATTS'!D1124,IF('PV Watts SLC'!$C$9="west",'RAW PV WATTS'!F1124,-1))</f>
        <v>0</v>
      </c>
      <c r="G1121" s="81">
        <f t="shared" si="34"/>
        <v>0</v>
      </c>
    </row>
    <row r="1122" spans="1:7">
      <c r="A1122" s="74" t="e">
        <f t="shared" si="35"/>
        <v>#REF!</v>
      </c>
      <c r="B1122" s="60"/>
      <c r="C1122" s="73">
        <v>2</v>
      </c>
      <c r="D1122" s="73">
        <v>16</v>
      </c>
      <c r="E1122" s="73">
        <v>2</v>
      </c>
      <c r="F1122" s="79">
        <f>IF($C$9="south",'RAW PV WATTS'!D1125,IF('PV Watts SLC'!$C$9="west",'RAW PV WATTS'!F1125,-1))</f>
        <v>0</v>
      </c>
      <c r="G1122" s="81">
        <f t="shared" si="34"/>
        <v>0</v>
      </c>
    </row>
    <row r="1123" spans="1:7">
      <c r="A1123" s="74" t="e">
        <f t="shared" si="35"/>
        <v>#REF!</v>
      </c>
      <c r="B1123" s="60"/>
      <c r="C1123" s="73">
        <v>2</v>
      </c>
      <c r="D1123" s="73">
        <v>16</v>
      </c>
      <c r="E1123" s="73">
        <v>3</v>
      </c>
      <c r="F1123" s="79">
        <f>IF($C$9="south",'RAW PV WATTS'!D1126,IF('PV Watts SLC'!$C$9="west",'RAW PV WATTS'!F1126,-1))</f>
        <v>0</v>
      </c>
      <c r="G1123" s="81">
        <f t="shared" si="34"/>
        <v>0</v>
      </c>
    </row>
    <row r="1124" spans="1:7">
      <c r="A1124" s="74" t="e">
        <f t="shared" si="35"/>
        <v>#REF!</v>
      </c>
      <c r="B1124" s="60"/>
      <c r="C1124" s="73">
        <v>2</v>
      </c>
      <c r="D1124" s="73">
        <v>16</v>
      </c>
      <c r="E1124" s="73">
        <v>4</v>
      </c>
      <c r="F1124" s="79">
        <f>IF($C$9="south",'RAW PV WATTS'!D1127,IF('PV Watts SLC'!$C$9="west",'RAW PV WATTS'!F1127,-1))</f>
        <v>0</v>
      </c>
      <c r="G1124" s="81">
        <f t="shared" si="34"/>
        <v>0</v>
      </c>
    </row>
    <row r="1125" spans="1:7">
      <c r="A1125" s="74" t="e">
        <f t="shared" si="35"/>
        <v>#REF!</v>
      </c>
      <c r="B1125" s="60"/>
      <c r="C1125" s="73">
        <v>2</v>
      </c>
      <c r="D1125" s="73">
        <v>16</v>
      </c>
      <c r="E1125" s="73">
        <v>5</v>
      </c>
      <c r="F1125" s="79">
        <f>IF($C$9="south",'RAW PV WATTS'!D1128,IF('PV Watts SLC'!$C$9="west",'RAW PV WATTS'!F1128,-1))</f>
        <v>0</v>
      </c>
      <c r="G1125" s="81">
        <f t="shared" si="34"/>
        <v>0</v>
      </c>
    </row>
    <row r="1126" spans="1:7">
      <c r="A1126" s="74" t="e">
        <f t="shared" si="35"/>
        <v>#REF!</v>
      </c>
      <c r="B1126" s="60"/>
      <c r="C1126" s="73">
        <v>2</v>
      </c>
      <c r="D1126" s="73">
        <v>16</v>
      </c>
      <c r="E1126" s="73">
        <v>6</v>
      </c>
      <c r="F1126" s="79">
        <f>IF($C$9="south",'RAW PV WATTS'!D1129,IF('PV Watts SLC'!$C$9="west",'RAW PV WATTS'!F1129,-1))</f>
        <v>0</v>
      </c>
      <c r="G1126" s="81">
        <f t="shared" si="34"/>
        <v>0</v>
      </c>
    </row>
    <row r="1127" spans="1:7">
      <c r="A1127" s="74" t="e">
        <f t="shared" si="35"/>
        <v>#REF!</v>
      </c>
      <c r="B1127" s="60"/>
      <c r="C1127" s="73">
        <v>2</v>
      </c>
      <c r="D1127" s="73">
        <v>16</v>
      </c>
      <c r="E1127" s="73">
        <v>7</v>
      </c>
      <c r="F1127" s="79">
        <f>IF($C$9="south",'RAW PV WATTS'!D1130,IF('PV Watts SLC'!$C$9="west",'RAW PV WATTS'!F1130,-1))</f>
        <v>1.821</v>
      </c>
      <c r="G1127" s="81">
        <f t="shared" si="34"/>
        <v>1.8209999999999999E-3</v>
      </c>
    </row>
    <row r="1128" spans="1:7">
      <c r="A1128" s="74" t="e">
        <f t="shared" si="35"/>
        <v>#REF!</v>
      </c>
      <c r="B1128" s="60"/>
      <c r="C1128" s="73">
        <v>2</v>
      </c>
      <c r="D1128" s="73">
        <v>16</v>
      </c>
      <c r="E1128" s="73">
        <v>8</v>
      </c>
      <c r="F1128" s="79">
        <f>IF($C$9="south",'RAW PV WATTS'!D1131,IF('PV Watts SLC'!$C$9="west",'RAW PV WATTS'!F1131,-1))</f>
        <v>68.378</v>
      </c>
      <c r="G1128" s="81">
        <f t="shared" si="34"/>
        <v>6.8377999999999994E-2</v>
      </c>
    </row>
    <row r="1129" spans="1:7">
      <c r="A1129" s="74" t="e">
        <f t="shared" si="35"/>
        <v>#REF!</v>
      </c>
      <c r="B1129" s="60"/>
      <c r="C1129" s="73">
        <v>2</v>
      </c>
      <c r="D1129" s="73">
        <v>16</v>
      </c>
      <c r="E1129" s="73">
        <v>9</v>
      </c>
      <c r="F1129" s="79">
        <f>IF($C$9="south",'RAW PV WATTS'!D1132,IF('PV Watts SLC'!$C$9="west",'RAW PV WATTS'!F1132,-1))</f>
        <v>383.96800000000002</v>
      </c>
      <c r="G1129" s="81">
        <f t="shared" si="34"/>
        <v>0.38396800000000003</v>
      </c>
    </row>
    <row r="1130" spans="1:7">
      <c r="A1130" s="74" t="e">
        <f t="shared" si="35"/>
        <v>#REF!</v>
      </c>
      <c r="B1130" s="60"/>
      <c r="C1130" s="73">
        <v>2</v>
      </c>
      <c r="D1130" s="73">
        <v>16</v>
      </c>
      <c r="E1130" s="73">
        <v>10</v>
      </c>
      <c r="F1130" s="79">
        <f>IF($C$9="south",'RAW PV WATTS'!D1133,IF('PV Watts SLC'!$C$9="west",'RAW PV WATTS'!F1133,-1))</f>
        <v>541.39400000000001</v>
      </c>
      <c r="G1130" s="81">
        <f t="shared" si="34"/>
        <v>0.54139400000000004</v>
      </c>
    </row>
    <row r="1131" spans="1:7">
      <c r="A1131" s="74" t="e">
        <f t="shared" si="35"/>
        <v>#REF!</v>
      </c>
      <c r="B1131" s="60"/>
      <c r="C1131" s="73">
        <v>2</v>
      </c>
      <c r="D1131" s="73">
        <v>16</v>
      </c>
      <c r="E1131" s="73">
        <v>11</v>
      </c>
      <c r="F1131" s="79">
        <f>IF($C$9="south",'RAW PV WATTS'!D1134,IF('PV Watts SLC'!$C$9="west",'RAW PV WATTS'!F1134,-1))</f>
        <v>316.58100000000002</v>
      </c>
      <c r="G1131" s="81">
        <f t="shared" si="34"/>
        <v>0.316581</v>
      </c>
    </row>
    <row r="1132" spans="1:7">
      <c r="A1132" s="74" t="e">
        <f t="shared" si="35"/>
        <v>#REF!</v>
      </c>
      <c r="B1132" s="60"/>
      <c r="C1132" s="73">
        <v>2</v>
      </c>
      <c r="D1132" s="73">
        <v>16</v>
      </c>
      <c r="E1132" s="73">
        <v>12</v>
      </c>
      <c r="F1132" s="79">
        <f>IF($C$9="south",'RAW PV WATTS'!D1135,IF('PV Watts SLC'!$C$9="west",'RAW PV WATTS'!F1135,-1))</f>
        <v>198.90700000000001</v>
      </c>
      <c r="G1132" s="81">
        <f t="shared" si="34"/>
        <v>0.198907</v>
      </c>
    </row>
    <row r="1133" spans="1:7">
      <c r="A1133" s="74" t="e">
        <f t="shared" si="35"/>
        <v>#REF!</v>
      </c>
      <c r="B1133" s="60"/>
      <c r="C1133" s="73">
        <v>2</v>
      </c>
      <c r="D1133" s="73">
        <v>16</v>
      </c>
      <c r="E1133" s="73">
        <v>13</v>
      </c>
      <c r="F1133" s="79">
        <f>IF($C$9="south",'RAW PV WATTS'!D1136,IF('PV Watts SLC'!$C$9="west",'RAW PV WATTS'!F1136,-1))</f>
        <v>110.399</v>
      </c>
      <c r="G1133" s="81">
        <f t="shared" si="34"/>
        <v>0.110399</v>
      </c>
    </row>
    <row r="1134" spans="1:7">
      <c r="A1134" s="74" t="e">
        <f t="shared" si="35"/>
        <v>#REF!</v>
      </c>
      <c r="B1134" s="60"/>
      <c r="C1134" s="73">
        <v>2</v>
      </c>
      <c r="D1134" s="73">
        <v>16</v>
      </c>
      <c r="E1134" s="73">
        <v>14</v>
      </c>
      <c r="F1134" s="79">
        <f>IF($C$9="south",'RAW PV WATTS'!D1137,IF('PV Watts SLC'!$C$9="west",'RAW PV WATTS'!F1137,-1))</f>
        <v>79.784000000000006</v>
      </c>
      <c r="G1134" s="81">
        <f t="shared" si="34"/>
        <v>7.9784000000000008E-2</v>
      </c>
    </row>
    <row r="1135" spans="1:7">
      <c r="A1135" s="74" t="e">
        <f t="shared" si="35"/>
        <v>#REF!</v>
      </c>
      <c r="B1135" s="60"/>
      <c r="C1135" s="73">
        <v>2</v>
      </c>
      <c r="D1135" s="73">
        <v>16</v>
      </c>
      <c r="E1135" s="73">
        <v>15</v>
      </c>
      <c r="F1135" s="79">
        <f>IF($C$9="south",'RAW PV WATTS'!D1138,IF('PV Watts SLC'!$C$9="west",'RAW PV WATTS'!F1138,-1))</f>
        <v>69.632999999999996</v>
      </c>
      <c r="G1135" s="81">
        <f t="shared" si="34"/>
        <v>6.9633E-2</v>
      </c>
    </row>
    <row r="1136" spans="1:7">
      <c r="A1136" s="74" t="e">
        <f t="shared" si="35"/>
        <v>#REF!</v>
      </c>
      <c r="B1136" s="60"/>
      <c r="C1136" s="73">
        <v>2</v>
      </c>
      <c r="D1136" s="73">
        <v>16</v>
      </c>
      <c r="E1136" s="73">
        <v>16</v>
      </c>
      <c r="F1136" s="79">
        <f>IF($C$9="south",'RAW PV WATTS'!D1139,IF('PV Watts SLC'!$C$9="west",'RAW PV WATTS'!F1139,-1))</f>
        <v>121.938</v>
      </c>
      <c r="G1136" s="81">
        <f t="shared" si="34"/>
        <v>0.121938</v>
      </c>
    </row>
    <row r="1137" spans="1:7">
      <c r="A1137" s="74" t="e">
        <f t="shared" si="35"/>
        <v>#REF!</v>
      </c>
      <c r="B1137" s="60"/>
      <c r="C1137" s="73">
        <v>2</v>
      </c>
      <c r="D1137" s="73">
        <v>16</v>
      </c>
      <c r="E1137" s="73">
        <v>17</v>
      </c>
      <c r="F1137" s="79">
        <f>IF($C$9="south",'RAW PV WATTS'!D1140,IF('PV Watts SLC'!$C$9="west",'RAW PV WATTS'!F1140,-1))</f>
        <v>0</v>
      </c>
      <c r="G1137" s="81">
        <f t="shared" si="34"/>
        <v>0</v>
      </c>
    </row>
    <row r="1138" spans="1:7">
      <c r="A1138" s="74" t="e">
        <f t="shared" si="35"/>
        <v>#REF!</v>
      </c>
      <c r="B1138" s="60"/>
      <c r="C1138" s="73">
        <v>2</v>
      </c>
      <c r="D1138" s="73">
        <v>16</v>
      </c>
      <c r="E1138" s="73">
        <v>18</v>
      </c>
      <c r="F1138" s="79">
        <f>IF($C$9="south",'RAW PV WATTS'!D1141,IF('PV Watts SLC'!$C$9="west",'RAW PV WATTS'!F1141,-1))</f>
        <v>0</v>
      </c>
      <c r="G1138" s="81">
        <f t="shared" si="34"/>
        <v>0</v>
      </c>
    </row>
    <row r="1139" spans="1:7">
      <c r="A1139" s="74" t="e">
        <f t="shared" si="35"/>
        <v>#REF!</v>
      </c>
      <c r="B1139" s="60"/>
      <c r="C1139" s="73">
        <v>2</v>
      </c>
      <c r="D1139" s="73">
        <v>16</v>
      </c>
      <c r="E1139" s="73">
        <v>19</v>
      </c>
      <c r="F1139" s="79">
        <f>IF($C$9="south",'RAW PV WATTS'!D1142,IF('PV Watts SLC'!$C$9="west",'RAW PV WATTS'!F1142,-1))</f>
        <v>0</v>
      </c>
      <c r="G1139" s="81">
        <f t="shared" si="34"/>
        <v>0</v>
      </c>
    </row>
    <row r="1140" spans="1:7">
      <c r="A1140" s="74" t="e">
        <f t="shared" si="35"/>
        <v>#REF!</v>
      </c>
      <c r="B1140" s="60"/>
      <c r="C1140" s="73">
        <v>2</v>
      </c>
      <c r="D1140" s="73">
        <v>16</v>
      </c>
      <c r="E1140" s="73">
        <v>20</v>
      </c>
      <c r="F1140" s="79">
        <f>IF($C$9="south",'RAW PV WATTS'!D1143,IF('PV Watts SLC'!$C$9="west",'RAW PV WATTS'!F1143,-1))</f>
        <v>0</v>
      </c>
      <c r="G1140" s="81">
        <f t="shared" si="34"/>
        <v>0</v>
      </c>
    </row>
    <row r="1141" spans="1:7">
      <c r="A1141" s="74" t="e">
        <f t="shared" si="35"/>
        <v>#REF!</v>
      </c>
      <c r="B1141" s="60"/>
      <c r="C1141" s="73">
        <v>2</v>
      </c>
      <c r="D1141" s="73">
        <v>16</v>
      </c>
      <c r="E1141" s="73">
        <v>21</v>
      </c>
      <c r="F1141" s="79">
        <f>IF($C$9="south",'RAW PV WATTS'!D1144,IF('PV Watts SLC'!$C$9="west",'RAW PV WATTS'!F1144,-1))</f>
        <v>0</v>
      </c>
      <c r="G1141" s="81">
        <f t="shared" si="34"/>
        <v>0</v>
      </c>
    </row>
    <row r="1142" spans="1:7">
      <c r="A1142" s="74" t="e">
        <f t="shared" si="35"/>
        <v>#REF!</v>
      </c>
      <c r="B1142" s="60"/>
      <c r="C1142" s="73">
        <v>2</v>
      </c>
      <c r="D1142" s="73">
        <v>16</v>
      </c>
      <c r="E1142" s="73">
        <v>22</v>
      </c>
      <c r="F1142" s="79">
        <f>IF($C$9="south",'RAW PV WATTS'!D1145,IF('PV Watts SLC'!$C$9="west",'RAW PV WATTS'!F1145,-1))</f>
        <v>0</v>
      </c>
      <c r="G1142" s="81">
        <f t="shared" si="34"/>
        <v>0</v>
      </c>
    </row>
    <row r="1143" spans="1:7">
      <c r="A1143" s="74" t="e">
        <f t="shared" si="35"/>
        <v>#REF!</v>
      </c>
      <c r="B1143" s="60"/>
      <c r="C1143" s="73">
        <v>2</v>
      </c>
      <c r="D1143" s="73">
        <v>16</v>
      </c>
      <c r="E1143" s="73">
        <v>23</v>
      </c>
      <c r="F1143" s="79">
        <f>IF($C$9="south",'RAW PV WATTS'!D1146,IF('PV Watts SLC'!$C$9="west",'RAW PV WATTS'!F1146,-1))</f>
        <v>0</v>
      </c>
      <c r="G1143" s="81">
        <f t="shared" si="34"/>
        <v>0</v>
      </c>
    </row>
    <row r="1144" spans="1:7">
      <c r="A1144" s="74" t="e">
        <f t="shared" si="35"/>
        <v>#REF!</v>
      </c>
      <c r="B1144" s="60"/>
      <c r="C1144" s="73">
        <v>2</v>
      </c>
      <c r="D1144" s="73">
        <v>17</v>
      </c>
      <c r="E1144" s="73">
        <v>0</v>
      </c>
      <c r="F1144" s="79">
        <f>IF($C$9="south",'RAW PV WATTS'!D1147,IF('PV Watts SLC'!$C$9="west",'RAW PV WATTS'!F1147,-1))</f>
        <v>0</v>
      </c>
      <c r="G1144" s="81">
        <f t="shared" si="34"/>
        <v>0</v>
      </c>
    </row>
    <row r="1145" spans="1:7">
      <c r="A1145" s="74" t="e">
        <f t="shared" si="35"/>
        <v>#REF!</v>
      </c>
      <c r="B1145" s="60"/>
      <c r="C1145" s="73">
        <v>2</v>
      </c>
      <c r="D1145" s="73">
        <v>17</v>
      </c>
      <c r="E1145" s="73">
        <v>1</v>
      </c>
      <c r="F1145" s="79">
        <f>IF($C$9="south",'RAW PV WATTS'!D1148,IF('PV Watts SLC'!$C$9="west",'RAW PV WATTS'!F1148,-1))</f>
        <v>0</v>
      </c>
      <c r="G1145" s="81">
        <f t="shared" si="34"/>
        <v>0</v>
      </c>
    </row>
    <row r="1146" spans="1:7">
      <c r="A1146" s="74" t="e">
        <f t="shared" si="35"/>
        <v>#REF!</v>
      </c>
      <c r="B1146" s="60"/>
      <c r="C1146" s="73">
        <v>2</v>
      </c>
      <c r="D1146" s="73">
        <v>17</v>
      </c>
      <c r="E1146" s="73">
        <v>2</v>
      </c>
      <c r="F1146" s="79">
        <f>IF($C$9="south",'RAW PV WATTS'!D1149,IF('PV Watts SLC'!$C$9="west",'RAW PV WATTS'!F1149,-1))</f>
        <v>0</v>
      </c>
      <c r="G1146" s="81">
        <f t="shared" si="34"/>
        <v>0</v>
      </c>
    </row>
    <row r="1147" spans="1:7">
      <c r="A1147" s="74" t="e">
        <f t="shared" si="35"/>
        <v>#REF!</v>
      </c>
      <c r="B1147" s="60"/>
      <c r="C1147" s="73">
        <v>2</v>
      </c>
      <c r="D1147" s="73">
        <v>17</v>
      </c>
      <c r="E1147" s="73">
        <v>3</v>
      </c>
      <c r="F1147" s="79">
        <f>IF($C$9="south",'RAW PV WATTS'!D1150,IF('PV Watts SLC'!$C$9="west",'RAW PV WATTS'!F1150,-1))</f>
        <v>0</v>
      </c>
      <c r="G1147" s="81">
        <f t="shared" si="34"/>
        <v>0</v>
      </c>
    </row>
    <row r="1148" spans="1:7">
      <c r="A1148" s="74" t="e">
        <f t="shared" si="35"/>
        <v>#REF!</v>
      </c>
      <c r="B1148" s="60"/>
      <c r="C1148" s="73">
        <v>2</v>
      </c>
      <c r="D1148" s="73">
        <v>17</v>
      </c>
      <c r="E1148" s="73">
        <v>4</v>
      </c>
      <c r="F1148" s="79">
        <f>IF($C$9="south",'RAW PV WATTS'!D1151,IF('PV Watts SLC'!$C$9="west",'RAW PV WATTS'!F1151,-1))</f>
        <v>0</v>
      </c>
      <c r="G1148" s="81">
        <f t="shared" si="34"/>
        <v>0</v>
      </c>
    </row>
    <row r="1149" spans="1:7">
      <c r="A1149" s="74" t="e">
        <f t="shared" si="35"/>
        <v>#REF!</v>
      </c>
      <c r="B1149" s="60"/>
      <c r="C1149" s="73">
        <v>2</v>
      </c>
      <c r="D1149" s="73">
        <v>17</v>
      </c>
      <c r="E1149" s="73">
        <v>5</v>
      </c>
      <c r="F1149" s="79">
        <f>IF($C$9="south",'RAW PV WATTS'!D1152,IF('PV Watts SLC'!$C$9="west",'RAW PV WATTS'!F1152,-1))</f>
        <v>0</v>
      </c>
      <c r="G1149" s="81">
        <f t="shared" si="34"/>
        <v>0</v>
      </c>
    </row>
    <row r="1150" spans="1:7">
      <c r="A1150" s="74" t="e">
        <f t="shared" si="35"/>
        <v>#REF!</v>
      </c>
      <c r="B1150" s="60"/>
      <c r="C1150" s="73">
        <v>2</v>
      </c>
      <c r="D1150" s="73">
        <v>17</v>
      </c>
      <c r="E1150" s="73">
        <v>6</v>
      </c>
      <c r="F1150" s="79">
        <f>IF($C$9="south",'RAW PV WATTS'!D1153,IF('PV Watts SLC'!$C$9="west",'RAW PV WATTS'!F1153,-1))</f>
        <v>0</v>
      </c>
      <c r="G1150" s="81">
        <f t="shared" si="34"/>
        <v>0</v>
      </c>
    </row>
    <row r="1151" spans="1:7">
      <c r="A1151" s="74" t="e">
        <f t="shared" si="35"/>
        <v>#REF!</v>
      </c>
      <c r="B1151" s="60"/>
      <c r="C1151" s="73">
        <v>2</v>
      </c>
      <c r="D1151" s="73">
        <v>17</v>
      </c>
      <c r="E1151" s="73">
        <v>7</v>
      </c>
      <c r="F1151" s="79">
        <f>IF($C$9="south",'RAW PV WATTS'!D1154,IF('PV Watts SLC'!$C$9="west",'RAW PV WATTS'!F1154,-1))</f>
        <v>0.377</v>
      </c>
      <c r="G1151" s="81">
        <f t="shared" si="34"/>
        <v>3.77E-4</v>
      </c>
    </row>
    <row r="1152" spans="1:7">
      <c r="A1152" s="74" t="e">
        <f t="shared" si="35"/>
        <v>#REF!</v>
      </c>
      <c r="B1152" s="60"/>
      <c r="C1152" s="73">
        <v>2</v>
      </c>
      <c r="D1152" s="73">
        <v>17</v>
      </c>
      <c r="E1152" s="73">
        <v>8</v>
      </c>
      <c r="F1152" s="79">
        <f>IF($C$9="south",'RAW PV WATTS'!D1155,IF('PV Watts SLC'!$C$9="west",'RAW PV WATTS'!F1155,-1))</f>
        <v>168.47200000000001</v>
      </c>
      <c r="G1152" s="81">
        <f t="shared" si="34"/>
        <v>0.16847200000000001</v>
      </c>
    </row>
    <row r="1153" spans="1:7">
      <c r="A1153" s="74" t="e">
        <f t="shared" si="35"/>
        <v>#REF!</v>
      </c>
      <c r="B1153" s="60"/>
      <c r="C1153" s="73">
        <v>2</v>
      </c>
      <c r="D1153" s="73">
        <v>17</v>
      </c>
      <c r="E1153" s="73">
        <v>9</v>
      </c>
      <c r="F1153" s="79">
        <f>IF($C$9="south",'RAW PV WATTS'!D1156,IF('PV Watts SLC'!$C$9="west",'RAW PV WATTS'!F1156,-1))</f>
        <v>421.714</v>
      </c>
      <c r="G1153" s="81">
        <f t="shared" si="34"/>
        <v>0.42171399999999998</v>
      </c>
    </row>
    <row r="1154" spans="1:7">
      <c r="A1154" s="74" t="e">
        <f t="shared" si="35"/>
        <v>#REF!</v>
      </c>
      <c r="B1154" s="60"/>
      <c r="C1154" s="73">
        <v>2</v>
      </c>
      <c r="D1154" s="73">
        <v>17</v>
      </c>
      <c r="E1154" s="73">
        <v>10</v>
      </c>
      <c r="F1154" s="79">
        <f>IF($C$9="south",'RAW PV WATTS'!D1157,IF('PV Watts SLC'!$C$9="west",'RAW PV WATTS'!F1157,-1))</f>
        <v>592.096</v>
      </c>
      <c r="G1154" s="81">
        <f t="shared" si="34"/>
        <v>0.59209599999999996</v>
      </c>
    </row>
    <row r="1155" spans="1:7">
      <c r="A1155" s="74" t="e">
        <f t="shared" si="35"/>
        <v>#REF!</v>
      </c>
      <c r="B1155" s="60"/>
      <c r="C1155" s="73">
        <v>2</v>
      </c>
      <c r="D1155" s="73">
        <v>17</v>
      </c>
      <c r="E1155" s="73">
        <v>11</v>
      </c>
      <c r="F1155" s="79">
        <f>IF($C$9="south",'RAW PV WATTS'!D1158,IF('PV Watts SLC'!$C$9="west",'RAW PV WATTS'!F1158,-1))</f>
        <v>686.34799999999996</v>
      </c>
      <c r="G1155" s="81">
        <f t="shared" si="34"/>
        <v>0.68634799999999996</v>
      </c>
    </row>
    <row r="1156" spans="1:7">
      <c r="A1156" s="74" t="e">
        <f t="shared" si="35"/>
        <v>#REF!</v>
      </c>
      <c r="B1156" s="60"/>
      <c r="C1156" s="73">
        <v>2</v>
      </c>
      <c r="D1156" s="73">
        <v>17</v>
      </c>
      <c r="E1156" s="73">
        <v>12</v>
      </c>
      <c r="F1156" s="79">
        <f>IF($C$9="south",'RAW PV WATTS'!D1159,IF('PV Watts SLC'!$C$9="west",'RAW PV WATTS'!F1159,-1))</f>
        <v>716.99800000000005</v>
      </c>
      <c r="G1156" s="81">
        <f t="shared" si="34"/>
        <v>0.71699800000000002</v>
      </c>
    </row>
    <row r="1157" spans="1:7">
      <c r="A1157" s="74" t="e">
        <f t="shared" si="35"/>
        <v>#REF!</v>
      </c>
      <c r="B1157" s="60"/>
      <c r="C1157" s="73">
        <v>2</v>
      </c>
      <c r="D1157" s="73">
        <v>17</v>
      </c>
      <c r="E1157" s="73">
        <v>13</v>
      </c>
      <c r="F1157" s="79">
        <f>IF($C$9="south",'RAW PV WATTS'!D1160,IF('PV Watts SLC'!$C$9="west",'RAW PV WATTS'!F1160,-1))</f>
        <v>596.86800000000005</v>
      </c>
      <c r="G1157" s="81">
        <f t="shared" si="34"/>
        <v>0.59686800000000007</v>
      </c>
    </row>
    <row r="1158" spans="1:7">
      <c r="A1158" s="74" t="e">
        <f t="shared" si="35"/>
        <v>#REF!</v>
      </c>
      <c r="B1158" s="60"/>
      <c r="C1158" s="73">
        <v>2</v>
      </c>
      <c r="D1158" s="73">
        <v>17</v>
      </c>
      <c r="E1158" s="73">
        <v>14</v>
      </c>
      <c r="F1158" s="79">
        <f>IF($C$9="south",'RAW PV WATTS'!D1161,IF('PV Watts SLC'!$C$9="west",'RAW PV WATTS'!F1161,-1))</f>
        <v>581.70600000000002</v>
      </c>
      <c r="G1158" s="81">
        <f t="shared" si="34"/>
        <v>0.58170600000000006</v>
      </c>
    </row>
    <row r="1159" spans="1:7">
      <c r="A1159" s="74" t="e">
        <f t="shared" si="35"/>
        <v>#REF!</v>
      </c>
      <c r="B1159" s="60"/>
      <c r="C1159" s="73">
        <v>2</v>
      </c>
      <c r="D1159" s="73">
        <v>17</v>
      </c>
      <c r="E1159" s="73">
        <v>15</v>
      </c>
      <c r="F1159" s="79">
        <f>IF($C$9="south",'RAW PV WATTS'!D1162,IF('PV Watts SLC'!$C$9="west",'RAW PV WATTS'!F1162,-1))</f>
        <v>387.23899999999998</v>
      </c>
      <c r="G1159" s="81">
        <f t="shared" si="34"/>
        <v>0.387239</v>
      </c>
    </row>
    <row r="1160" spans="1:7">
      <c r="A1160" s="74" t="e">
        <f t="shared" si="35"/>
        <v>#REF!</v>
      </c>
      <c r="B1160" s="60"/>
      <c r="C1160" s="73">
        <v>2</v>
      </c>
      <c r="D1160" s="73">
        <v>17</v>
      </c>
      <c r="E1160" s="73">
        <v>16</v>
      </c>
      <c r="F1160" s="79">
        <f>IF($C$9="south",'RAW PV WATTS'!D1163,IF('PV Watts SLC'!$C$9="west",'RAW PV WATTS'!F1163,-1))</f>
        <v>242.261</v>
      </c>
      <c r="G1160" s="81">
        <f t="shared" si="34"/>
        <v>0.242261</v>
      </c>
    </row>
    <row r="1161" spans="1:7">
      <c r="A1161" s="74" t="e">
        <f t="shared" si="35"/>
        <v>#REF!</v>
      </c>
      <c r="B1161" s="60"/>
      <c r="C1161" s="73">
        <v>2</v>
      </c>
      <c r="D1161" s="73">
        <v>17</v>
      </c>
      <c r="E1161" s="73">
        <v>17</v>
      </c>
      <c r="F1161" s="79">
        <f>IF($C$9="south",'RAW PV WATTS'!D1164,IF('PV Watts SLC'!$C$9="west",'RAW PV WATTS'!F1164,-1))</f>
        <v>0</v>
      </c>
      <c r="G1161" s="81">
        <f t="shared" si="34"/>
        <v>0</v>
      </c>
    </row>
    <row r="1162" spans="1:7">
      <c r="A1162" s="74" t="e">
        <f t="shared" si="35"/>
        <v>#REF!</v>
      </c>
      <c r="B1162" s="60"/>
      <c r="C1162" s="73">
        <v>2</v>
      </c>
      <c r="D1162" s="73">
        <v>17</v>
      </c>
      <c r="E1162" s="73">
        <v>18</v>
      </c>
      <c r="F1162" s="79">
        <f>IF($C$9="south",'RAW PV WATTS'!D1165,IF('PV Watts SLC'!$C$9="west",'RAW PV WATTS'!F1165,-1))</f>
        <v>0</v>
      </c>
      <c r="G1162" s="81">
        <f t="shared" si="34"/>
        <v>0</v>
      </c>
    </row>
    <row r="1163" spans="1:7">
      <c r="A1163" s="74" t="e">
        <f t="shared" si="35"/>
        <v>#REF!</v>
      </c>
      <c r="B1163" s="60"/>
      <c r="C1163" s="73">
        <v>2</v>
      </c>
      <c r="D1163" s="73">
        <v>17</v>
      </c>
      <c r="E1163" s="73">
        <v>19</v>
      </c>
      <c r="F1163" s="79">
        <f>IF($C$9="south",'RAW PV WATTS'!D1166,IF('PV Watts SLC'!$C$9="west",'RAW PV WATTS'!F1166,-1))</f>
        <v>0</v>
      </c>
      <c r="G1163" s="81">
        <f t="shared" si="34"/>
        <v>0</v>
      </c>
    </row>
    <row r="1164" spans="1:7">
      <c r="A1164" s="74" t="e">
        <f t="shared" si="35"/>
        <v>#REF!</v>
      </c>
      <c r="B1164" s="60"/>
      <c r="C1164" s="73">
        <v>2</v>
      </c>
      <c r="D1164" s="73">
        <v>17</v>
      </c>
      <c r="E1164" s="73">
        <v>20</v>
      </c>
      <c r="F1164" s="79">
        <f>IF($C$9="south",'RAW PV WATTS'!D1167,IF('PV Watts SLC'!$C$9="west",'RAW PV WATTS'!F1167,-1))</f>
        <v>0</v>
      </c>
      <c r="G1164" s="81">
        <f t="shared" si="34"/>
        <v>0</v>
      </c>
    </row>
    <row r="1165" spans="1:7">
      <c r="A1165" s="74" t="e">
        <f t="shared" si="35"/>
        <v>#REF!</v>
      </c>
      <c r="B1165" s="60"/>
      <c r="C1165" s="73">
        <v>2</v>
      </c>
      <c r="D1165" s="73">
        <v>17</v>
      </c>
      <c r="E1165" s="73">
        <v>21</v>
      </c>
      <c r="F1165" s="79">
        <f>IF($C$9="south",'RAW PV WATTS'!D1168,IF('PV Watts SLC'!$C$9="west",'RAW PV WATTS'!F1168,-1))</f>
        <v>0</v>
      </c>
      <c r="G1165" s="81">
        <f t="shared" si="34"/>
        <v>0</v>
      </c>
    </row>
    <row r="1166" spans="1:7">
      <c r="A1166" s="74" t="e">
        <f t="shared" si="35"/>
        <v>#REF!</v>
      </c>
      <c r="B1166" s="60"/>
      <c r="C1166" s="73">
        <v>2</v>
      </c>
      <c r="D1166" s="73">
        <v>17</v>
      </c>
      <c r="E1166" s="73">
        <v>22</v>
      </c>
      <c r="F1166" s="79">
        <f>IF($C$9="south",'RAW PV WATTS'!D1169,IF('PV Watts SLC'!$C$9="west",'RAW PV WATTS'!F1169,-1))</f>
        <v>0</v>
      </c>
      <c r="G1166" s="81">
        <f t="shared" si="34"/>
        <v>0</v>
      </c>
    </row>
    <row r="1167" spans="1:7">
      <c r="A1167" s="74" t="e">
        <f t="shared" si="35"/>
        <v>#REF!</v>
      </c>
      <c r="B1167" s="60"/>
      <c r="C1167" s="73">
        <v>2</v>
      </c>
      <c r="D1167" s="73">
        <v>17</v>
      </c>
      <c r="E1167" s="73">
        <v>23</v>
      </c>
      <c r="F1167" s="79">
        <f>IF($C$9="south",'RAW PV WATTS'!D1170,IF('PV Watts SLC'!$C$9="west",'RAW PV WATTS'!F1170,-1))</f>
        <v>0</v>
      </c>
      <c r="G1167" s="81">
        <f t="shared" si="34"/>
        <v>0</v>
      </c>
    </row>
    <row r="1168" spans="1:7">
      <c r="A1168" s="74" t="e">
        <f t="shared" si="35"/>
        <v>#REF!</v>
      </c>
      <c r="B1168" s="60"/>
      <c r="C1168" s="73">
        <v>2</v>
      </c>
      <c r="D1168" s="73">
        <v>18</v>
      </c>
      <c r="E1168" s="73">
        <v>0</v>
      </c>
      <c r="F1168" s="79">
        <f>IF($C$9="south",'RAW PV WATTS'!D1171,IF('PV Watts SLC'!$C$9="west",'RAW PV WATTS'!F1171,-1))</f>
        <v>0</v>
      </c>
      <c r="G1168" s="81">
        <f t="shared" si="34"/>
        <v>0</v>
      </c>
    </row>
    <row r="1169" spans="1:7">
      <c r="A1169" s="74" t="e">
        <f t="shared" si="35"/>
        <v>#REF!</v>
      </c>
      <c r="B1169" s="60"/>
      <c r="C1169" s="73">
        <v>2</v>
      </c>
      <c r="D1169" s="73">
        <v>18</v>
      </c>
      <c r="E1169" s="73">
        <v>1</v>
      </c>
      <c r="F1169" s="79">
        <f>IF($C$9="south",'RAW PV WATTS'!D1172,IF('PV Watts SLC'!$C$9="west",'RAW PV WATTS'!F1172,-1))</f>
        <v>0</v>
      </c>
      <c r="G1169" s="81">
        <f t="shared" ref="G1169:G1232" si="36">F1169/1000</f>
        <v>0</v>
      </c>
    </row>
    <row r="1170" spans="1:7">
      <c r="A1170" s="74" t="e">
        <f t="shared" ref="A1170:A1233" si="37">1/24+A1169</f>
        <v>#REF!</v>
      </c>
      <c r="B1170" s="60"/>
      <c r="C1170" s="73">
        <v>2</v>
      </c>
      <c r="D1170" s="73">
        <v>18</v>
      </c>
      <c r="E1170" s="73">
        <v>2</v>
      </c>
      <c r="F1170" s="79">
        <f>IF($C$9="south",'RAW PV WATTS'!D1173,IF('PV Watts SLC'!$C$9="west",'RAW PV WATTS'!F1173,-1))</f>
        <v>0</v>
      </c>
      <c r="G1170" s="81">
        <f t="shared" si="36"/>
        <v>0</v>
      </c>
    </row>
    <row r="1171" spans="1:7">
      <c r="A1171" s="74" t="e">
        <f t="shared" si="37"/>
        <v>#REF!</v>
      </c>
      <c r="B1171" s="60"/>
      <c r="C1171" s="73">
        <v>2</v>
      </c>
      <c r="D1171" s="73">
        <v>18</v>
      </c>
      <c r="E1171" s="73">
        <v>3</v>
      </c>
      <c r="F1171" s="79">
        <f>IF($C$9="south",'RAW PV WATTS'!D1174,IF('PV Watts SLC'!$C$9="west",'RAW PV WATTS'!F1174,-1))</f>
        <v>0</v>
      </c>
      <c r="G1171" s="81">
        <f t="shared" si="36"/>
        <v>0</v>
      </c>
    </row>
    <row r="1172" spans="1:7">
      <c r="A1172" s="74" t="e">
        <f t="shared" si="37"/>
        <v>#REF!</v>
      </c>
      <c r="B1172" s="60"/>
      <c r="C1172" s="73">
        <v>2</v>
      </c>
      <c r="D1172" s="73">
        <v>18</v>
      </c>
      <c r="E1172" s="73">
        <v>4</v>
      </c>
      <c r="F1172" s="79">
        <f>IF($C$9="south",'RAW PV WATTS'!D1175,IF('PV Watts SLC'!$C$9="west",'RAW PV WATTS'!F1175,-1))</f>
        <v>0</v>
      </c>
      <c r="G1172" s="81">
        <f t="shared" si="36"/>
        <v>0</v>
      </c>
    </row>
    <row r="1173" spans="1:7">
      <c r="A1173" s="74" t="e">
        <f t="shared" si="37"/>
        <v>#REF!</v>
      </c>
      <c r="B1173" s="60"/>
      <c r="C1173" s="73">
        <v>2</v>
      </c>
      <c r="D1173" s="73">
        <v>18</v>
      </c>
      <c r="E1173" s="73">
        <v>5</v>
      </c>
      <c r="F1173" s="79">
        <f>IF($C$9="south",'RAW PV WATTS'!D1176,IF('PV Watts SLC'!$C$9="west",'RAW PV WATTS'!F1176,-1))</f>
        <v>0</v>
      </c>
      <c r="G1173" s="81">
        <f t="shared" si="36"/>
        <v>0</v>
      </c>
    </row>
    <row r="1174" spans="1:7">
      <c r="A1174" s="74" t="e">
        <f t="shared" si="37"/>
        <v>#REF!</v>
      </c>
      <c r="B1174" s="60"/>
      <c r="C1174" s="73">
        <v>2</v>
      </c>
      <c r="D1174" s="73">
        <v>18</v>
      </c>
      <c r="E1174" s="73">
        <v>6</v>
      </c>
      <c r="F1174" s="79">
        <f>IF($C$9="south",'RAW PV WATTS'!D1177,IF('PV Watts SLC'!$C$9="west",'RAW PV WATTS'!F1177,-1))</f>
        <v>0</v>
      </c>
      <c r="G1174" s="81">
        <f t="shared" si="36"/>
        <v>0</v>
      </c>
    </row>
    <row r="1175" spans="1:7">
      <c r="A1175" s="74" t="e">
        <f t="shared" si="37"/>
        <v>#REF!</v>
      </c>
      <c r="B1175" s="60"/>
      <c r="C1175" s="73">
        <v>2</v>
      </c>
      <c r="D1175" s="73">
        <v>18</v>
      </c>
      <c r="E1175" s="73">
        <v>7</v>
      </c>
      <c r="F1175" s="79">
        <f>IF($C$9="south",'RAW PV WATTS'!D1178,IF('PV Watts SLC'!$C$9="west",'RAW PV WATTS'!F1178,-1))</f>
        <v>13.186999999999999</v>
      </c>
      <c r="G1175" s="81">
        <f t="shared" si="36"/>
        <v>1.3186999999999999E-2</v>
      </c>
    </row>
    <row r="1176" spans="1:7">
      <c r="A1176" s="74" t="e">
        <f t="shared" si="37"/>
        <v>#REF!</v>
      </c>
      <c r="B1176" s="60"/>
      <c r="C1176" s="73">
        <v>2</v>
      </c>
      <c r="D1176" s="73">
        <v>18</v>
      </c>
      <c r="E1176" s="73">
        <v>8</v>
      </c>
      <c r="F1176" s="79">
        <f>IF($C$9="south",'RAW PV WATTS'!D1179,IF('PV Watts SLC'!$C$9="west",'RAW PV WATTS'!F1179,-1))</f>
        <v>199.626</v>
      </c>
      <c r="G1176" s="81">
        <f t="shared" si="36"/>
        <v>0.199626</v>
      </c>
    </row>
    <row r="1177" spans="1:7">
      <c r="A1177" s="74" t="e">
        <f t="shared" si="37"/>
        <v>#REF!</v>
      </c>
      <c r="B1177" s="60"/>
      <c r="C1177" s="73">
        <v>2</v>
      </c>
      <c r="D1177" s="73">
        <v>18</v>
      </c>
      <c r="E1177" s="73">
        <v>9</v>
      </c>
      <c r="F1177" s="79">
        <f>IF($C$9="south",'RAW PV WATTS'!D1180,IF('PV Watts SLC'!$C$9="west",'RAW PV WATTS'!F1180,-1))</f>
        <v>407.59500000000003</v>
      </c>
      <c r="G1177" s="81">
        <f t="shared" si="36"/>
        <v>0.40759500000000004</v>
      </c>
    </row>
    <row r="1178" spans="1:7">
      <c r="A1178" s="74" t="e">
        <f t="shared" si="37"/>
        <v>#REF!</v>
      </c>
      <c r="B1178" s="60"/>
      <c r="C1178" s="73">
        <v>2</v>
      </c>
      <c r="D1178" s="73">
        <v>18</v>
      </c>
      <c r="E1178" s="73">
        <v>10</v>
      </c>
      <c r="F1178" s="79">
        <f>IF($C$9="south",'RAW PV WATTS'!D1181,IF('PV Watts SLC'!$C$9="west",'RAW PV WATTS'!F1181,-1))</f>
        <v>488.26299999999998</v>
      </c>
      <c r="G1178" s="81">
        <f t="shared" si="36"/>
        <v>0.488263</v>
      </c>
    </row>
    <row r="1179" spans="1:7">
      <c r="A1179" s="74" t="e">
        <f t="shared" si="37"/>
        <v>#REF!</v>
      </c>
      <c r="B1179" s="60"/>
      <c r="C1179" s="73">
        <v>2</v>
      </c>
      <c r="D1179" s="73">
        <v>18</v>
      </c>
      <c r="E1179" s="73">
        <v>11</v>
      </c>
      <c r="F1179" s="79">
        <f>IF($C$9="south",'RAW PV WATTS'!D1182,IF('PV Watts SLC'!$C$9="west",'RAW PV WATTS'!F1182,-1))</f>
        <v>605.70699999999999</v>
      </c>
      <c r="G1179" s="81">
        <f t="shared" si="36"/>
        <v>0.605707</v>
      </c>
    </row>
    <row r="1180" spans="1:7">
      <c r="A1180" s="74" t="e">
        <f t="shared" si="37"/>
        <v>#REF!</v>
      </c>
      <c r="B1180" s="60"/>
      <c r="C1180" s="73">
        <v>2</v>
      </c>
      <c r="D1180" s="73">
        <v>18</v>
      </c>
      <c r="E1180" s="73">
        <v>12</v>
      </c>
      <c r="F1180" s="79">
        <f>IF($C$9="south",'RAW PV WATTS'!D1183,IF('PV Watts SLC'!$C$9="west",'RAW PV WATTS'!F1183,-1))</f>
        <v>724.45100000000002</v>
      </c>
      <c r="G1180" s="81">
        <f t="shared" si="36"/>
        <v>0.72445100000000007</v>
      </c>
    </row>
    <row r="1181" spans="1:7">
      <c r="A1181" s="74" t="e">
        <f t="shared" si="37"/>
        <v>#REF!</v>
      </c>
      <c r="B1181" s="60"/>
      <c r="C1181" s="73">
        <v>2</v>
      </c>
      <c r="D1181" s="73">
        <v>18</v>
      </c>
      <c r="E1181" s="73">
        <v>13</v>
      </c>
      <c r="F1181" s="79">
        <f>IF($C$9="south",'RAW PV WATTS'!D1184,IF('PV Watts SLC'!$C$9="west",'RAW PV WATTS'!F1184,-1))</f>
        <v>600.22</v>
      </c>
      <c r="G1181" s="81">
        <f t="shared" si="36"/>
        <v>0.60021999999999998</v>
      </c>
    </row>
    <row r="1182" spans="1:7">
      <c r="A1182" s="74" t="e">
        <f t="shared" si="37"/>
        <v>#REF!</v>
      </c>
      <c r="B1182" s="60"/>
      <c r="C1182" s="73">
        <v>2</v>
      </c>
      <c r="D1182" s="73">
        <v>18</v>
      </c>
      <c r="E1182" s="73">
        <v>14</v>
      </c>
      <c r="F1182" s="79">
        <f>IF($C$9="south",'RAW PV WATTS'!D1185,IF('PV Watts SLC'!$C$9="west",'RAW PV WATTS'!F1185,-1))</f>
        <v>593.09400000000005</v>
      </c>
      <c r="G1182" s="81">
        <f t="shared" si="36"/>
        <v>0.59309400000000001</v>
      </c>
    </row>
    <row r="1183" spans="1:7">
      <c r="A1183" s="74" t="e">
        <f t="shared" si="37"/>
        <v>#REF!</v>
      </c>
      <c r="B1183" s="60"/>
      <c r="C1183" s="73">
        <v>2</v>
      </c>
      <c r="D1183" s="73">
        <v>18</v>
      </c>
      <c r="E1183" s="73">
        <v>15</v>
      </c>
      <c r="F1183" s="79">
        <f>IF($C$9="south",'RAW PV WATTS'!D1186,IF('PV Watts SLC'!$C$9="west",'RAW PV WATTS'!F1186,-1))</f>
        <v>478.161</v>
      </c>
      <c r="G1183" s="81">
        <f t="shared" si="36"/>
        <v>0.478161</v>
      </c>
    </row>
    <row r="1184" spans="1:7">
      <c r="A1184" s="74" t="e">
        <f t="shared" si="37"/>
        <v>#REF!</v>
      </c>
      <c r="B1184" s="60"/>
      <c r="C1184" s="73">
        <v>2</v>
      </c>
      <c r="D1184" s="73">
        <v>18</v>
      </c>
      <c r="E1184" s="73">
        <v>16</v>
      </c>
      <c r="F1184" s="79">
        <f>IF($C$9="south",'RAW PV WATTS'!D1187,IF('PV Watts SLC'!$C$9="west",'RAW PV WATTS'!F1187,-1))</f>
        <v>323.49799999999999</v>
      </c>
      <c r="G1184" s="81">
        <f t="shared" si="36"/>
        <v>0.32349800000000001</v>
      </c>
    </row>
    <row r="1185" spans="1:7">
      <c r="A1185" s="74" t="e">
        <f t="shared" si="37"/>
        <v>#REF!</v>
      </c>
      <c r="B1185" s="60"/>
      <c r="C1185" s="73">
        <v>2</v>
      </c>
      <c r="D1185" s="73">
        <v>18</v>
      </c>
      <c r="E1185" s="73">
        <v>17</v>
      </c>
      <c r="F1185" s="79">
        <f>IF($C$9="south",'RAW PV WATTS'!D1188,IF('PV Watts SLC'!$C$9="west",'RAW PV WATTS'!F1188,-1))</f>
        <v>0</v>
      </c>
      <c r="G1185" s="81">
        <f t="shared" si="36"/>
        <v>0</v>
      </c>
    </row>
    <row r="1186" spans="1:7">
      <c r="A1186" s="74" t="e">
        <f t="shared" si="37"/>
        <v>#REF!</v>
      </c>
      <c r="B1186" s="60"/>
      <c r="C1186" s="73">
        <v>2</v>
      </c>
      <c r="D1186" s="73">
        <v>18</v>
      </c>
      <c r="E1186" s="73">
        <v>18</v>
      </c>
      <c r="F1186" s="79">
        <f>IF($C$9="south",'RAW PV WATTS'!D1189,IF('PV Watts SLC'!$C$9="west",'RAW PV WATTS'!F1189,-1))</f>
        <v>0</v>
      </c>
      <c r="G1186" s="81">
        <f t="shared" si="36"/>
        <v>0</v>
      </c>
    </row>
    <row r="1187" spans="1:7">
      <c r="A1187" s="74" t="e">
        <f t="shared" si="37"/>
        <v>#REF!</v>
      </c>
      <c r="B1187" s="60"/>
      <c r="C1187" s="73">
        <v>2</v>
      </c>
      <c r="D1187" s="73">
        <v>18</v>
      </c>
      <c r="E1187" s="73">
        <v>19</v>
      </c>
      <c r="F1187" s="79">
        <f>IF($C$9="south",'RAW PV WATTS'!D1190,IF('PV Watts SLC'!$C$9="west",'RAW PV WATTS'!F1190,-1))</f>
        <v>0</v>
      </c>
      <c r="G1187" s="81">
        <f t="shared" si="36"/>
        <v>0</v>
      </c>
    </row>
    <row r="1188" spans="1:7">
      <c r="A1188" s="74" t="e">
        <f t="shared" si="37"/>
        <v>#REF!</v>
      </c>
      <c r="B1188" s="60"/>
      <c r="C1188" s="73">
        <v>2</v>
      </c>
      <c r="D1188" s="73">
        <v>18</v>
      </c>
      <c r="E1188" s="73">
        <v>20</v>
      </c>
      <c r="F1188" s="79">
        <f>IF($C$9="south",'RAW PV WATTS'!D1191,IF('PV Watts SLC'!$C$9="west",'RAW PV WATTS'!F1191,-1))</f>
        <v>0</v>
      </c>
      <c r="G1188" s="81">
        <f t="shared" si="36"/>
        <v>0</v>
      </c>
    </row>
    <row r="1189" spans="1:7">
      <c r="A1189" s="74" t="e">
        <f t="shared" si="37"/>
        <v>#REF!</v>
      </c>
      <c r="B1189" s="60"/>
      <c r="C1189" s="73">
        <v>2</v>
      </c>
      <c r="D1189" s="73">
        <v>18</v>
      </c>
      <c r="E1189" s="73">
        <v>21</v>
      </c>
      <c r="F1189" s="79">
        <f>IF($C$9="south",'RAW PV WATTS'!D1192,IF('PV Watts SLC'!$C$9="west",'RAW PV WATTS'!F1192,-1))</f>
        <v>0</v>
      </c>
      <c r="G1189" s="81">
        <f t="shared" si="36"/>
        <v>0</v>
      </c>
    </row>
    <row r="1190" spans="1:7">
      <c r="A1190" s="74" t="e">
        <f t="shared" si="37"/>
        <v>#REF!</v>
      </c>
      <c r="B1190" s="60"/>
      <c r="C1190" s="73">
        <v>2</v>
      </c>
      <c r="D1190" s="73">
        <v>18</v>
      </c>
      <c r="E1190" s="73">
        <v>22</v>
      </c>
      <c r="F1190" s="79">
        <f>IF($C$9="south",'RAW PV WATTS'!D1193,IF('PV Watts SLC'!$C$9="west",'RAW PV WATTS'!F1193,-1))</f>
        <v>0</v>
      </c>
      <c r="G1190" s="81">
        <f t="shared" si="36"/>
        <v>0</v>
      </c>
    </row>
    <row r="1191" spans="1:7">
      <c r="A1191" s="74" t="e">
        <f t="shared" si="37"/>
        <v>#REF!</v>
      </c>
      <c r="B1191" s="60"/>
      <c r="C1191" s="73">
        <v>2</v>
      </c>
      <c r="D1191" s="73">
        <v>18</v>
      </c>
      <c r="E1191" s="73">
        <v>23</v>
      </c>
      <c r="F1191" s="79">
        <f>IF($C$9="south",'RAW PV WATTS'!D1194,IF('PV Watts SLC'!$C$9="west",'RAW PV WATTS'!F1194,-1))</f>
        <v>0</v>
      </c>
      <c r="G1191" s="81">
        <f t="shared" si="36"/>
        <v>0</v>
      </c>
    </row>
    <row r="1192" spans="1:7">
      <c r="A1192" s="74" t="e">
        <f t="shared" si="37"/>
        <v>#REF!</v>
      </c>
      <c r="B1192" s="60"/>
      <c r="C1192" s="73">
        <v>2</v>
      </c>
      <c r="D1192" s="73">
        <v>19</v>
      </c>
      <c r="E1192" s="73">
        <v>0</v>
      </c>
      <c r="F1192" s="79">
        <f>IF($C$9="south",'RAW PV WATTS'!D1195,IF('PV Watts SLC'!$C$9="west",'RAW PV WATTS'!F1195,-1))</f>
        <v>0</v>
      </c>
      <c r="G1192" s="81">
        <f t="shared" si="36"/>
        <v>0</v>
      </c>
    </row>
    <row r="1193" spans="1:7">
      <c r="A1193" s="74" t="e">
        <f t="shared" si="37"/>
        <v>#REF!</v>
      </c>
      <c r="B1193" s="60"/>
      <c r="C1193" s="73">
        <v>2</v>
      </c>
      <c r="D1193" s="73">
        <v>19</v>
      </c>
      <c r="E1193" s="73">
        <v>1</v>
      </c>
      <c r="F1193" s="79">
        <f>IF($C$9="south",'RAW PV WATTS'!D1196,IF('PV Watts SLC'!$C$9="west",'RAW PV WATTS'!F1196,-1))</f>
        <v>0</v>
      </c>
      <c r="G1193" s="81">
        <f t="shared" si="36"/>
        <v>0</v>
      </c>
    </row>
    <row r="1194" spans="1:7">
      <c r="A1194" s="74" t="e">
        <f t="shared" si="37"/>
        <v>#REF!</v>
      </c>
      <c r="B1194" s="60"/>
      <c r="C1194" s="73">
        <v>2</v>
      </c>
      <c r="D1194" s="73">
        <v>19</v>
      </c>
      <c r="E1194" s="73">
        <v>2</v>
      </c>
      <c r="F1194" s="79">
        <f>IF($C$9="south",'RAW PV WATTS'!D1197,IF('PV Watts SLC'!$C$9="west",'RAW PV WATTS'!F1197,-1))</f>
        <v>0</v>
      </c>
      <c r="G1194" s="81">
        <f t="shared" si="36"/>
        <v>0</v>
      </c>
    </row>
    <row r="1195" spans="1:7">
      <c r="A1195" s="74" t="e">
        <f t="shared" si="37"/>
        <v>#REF!</v>
      </c>
      <c r="B1195" s="60"/>
      <c r="C1195" s="73">
        <v>2</v>
      </c>
      <c r="D1195" s="73">
        <v>19</v>
      </c>
      <c r="E1195" s="73">
        <v>3</v>
      </c>
      <c r="F1195" s="79">
        <f>IF($C$9="south",'RAW PV WATTS'!D1198,IF('PV Watts SLC'!$C$9="west",'RAW PV WATTS'!F1198,-1))</f>
        <v>0</v>
      </c>
      <c r="G1195" s="81">
        <f t="shared" si="36"/>
        <v>0</v>
      </c>
    </row>
    <row r="1196" spans="1:7">
      <c r="A1196" s="74" t="e">
        <f t="shared" si="37"/>
        <v>#REF!</v>
      </c>
      <c r="B1196" s="60"/>
      <c r="C1196" s="73">
        <v>2</v>
      </c>
      <c r="D1196" s="73">
        <v>19</v>
      </c>
      <c r="E1196" s="73">
        <v>4</v>
      </c>
      <c r="F1196" s="79">
        <f>IF($C$9="south",'RAW PV WATTS'!D1199,IF('PV Watts SLC'!$C$9="west",'RAW PV WATTS'!F1199,-1))</f>
        <v>0</v>
      </c>
      <c r="G1196" s="81">
        <f t="shared" si="36"/>
        <v>0</v>
      </c>
    </row>
    <row r="1197" spans="1:7">
      <c r="A1197" s="74" t="e">
        <f t="shared" si="37"/>
        <v>#REF!</v>
      </c>
      <c r="B1197" s="60"/>
      <c r="C1197" s="73">
        <v>2</v>
      </c>
      <c r="D1197" s="73">
        <v>19</v>
      </c>
      <c r="E1197" s="73">
        <v>5</v>
      </c>
      <c r="F1197" s="79">
        <f>IF($C$9="south",'RAW PV WATTS'!D1200,IF('PV Watts SLC'!$C$9="west",'RAW PV WATTS'!F1200,-1))</f>
        <v>0</v>
      </c>
      <c r="G1197" s="81">
        <f t="shared" si="36"/>
        <v>0</v>
      </c>
    </row>
    <row r="1198" spans="1:7">
      <c r="A1198" s="74" t="e">
        <f t="shared" si="37"/>
        <v>#REF!</v>
      </c>
      <c r="B1198" s="60"/>
      <c r="C1198" s="73">
        <v>2</v>
      </c>
      <c r="D1198" s="73">
        <v>19</v>
      </c>
      <c r="E1198" s="73">
        <v>6</v>
      </c>
      <c r="F1198" s="79">
        <f>IF($C$9="south",'RAW PV WATTS'!D1201,IF('PV Watts SLC'!$C$9="west",'RAW PV WATTS'!F1201,-1))</f>
        <v>0</v>
      </c>
      <c r="G1198" s="81">
        <f t="shared" si="36"/>
        <v>0</v>
      </c>
    </row>
    <row r="1199" spans="1:7">
      <c r="A1199" s="74" t="e">
        <f t="shared" si="37"/>
        <v>#REF!</v>
      </c>
      <c r="B1199" s="60"/>
      <c r="C1199" s="73">
        <v>2</v>
      </c>
      <c r="D1199" s="73">
        <v>19</v>
      </c>
      <c r="E1199" s="73">
        <v>7</v>
      </c>
      <c r="F1199" s="79">
        <f>IF($C$9="south",'RAW PV WATTS'!D1202,IF('PV Watts SLC'!$C$9="west",'RAW PV WATTS'!F1202,-1))</f>
        <v>16.079000000000001</v>
      </c>
      <c r="G1199" s="81">
        <f t="shared" si="36"/>
        <v>1.6079E-2</v>
      </c>
    </row>
    <row r="1200" spans="1:7">
      <c r="A1200" s="74" t="e">
        <f t="shared" si="37"/>
        <v>#REF!</v>
      </c>
      <c r="B1200" s="60"/>
      <c r="C1200" s="73">
        <v>2</v>
      </c>
      <c r="D1200" s="73">
        <v>19</v>
      </c>
      <c r="E1200" s="73">
        <v>8</v>
      </c>
      <c r="F1200" s="79">
        <f>IF($C$9="south",'RAW PV WATTS'!D1203,IF('PV Watts SLC'!$C$9="west",'RAW PV WATTS'!F1203,-1))</f>
        <v>216.79300000000001</v>
      </c>
      <c r="G1200" s="81">
        <f t="shared" si="36"/>
        <v>0.21679300000000001</v>
      </c>
    </row>
    <row r="1201" spans="1:7">
      <c r="A1201" s="74" t="e">
        <f t="shared" si="37"/>
        <v>#REF!</v>
      </c>
      <c r="B1201" s="60"/>
      <c r="C1201" s="73">
        <v>2</v>
      </c>
      <c r="D1201" s="73">
        <v>19</v>
      </c>
      <c r="E1201" s="73">
        <v>9</v>
      </c>
      <c r="F1201" s="79">
        <f>IF($C$9="south",'RAW PV WATTS'!D1204,IF('PV Watts SLC'!$C$9="west",'RAW PV WATTS'!F1204,-1))</f>
        <v>435.25799999999998</v>
      </c>
      <c r="G1201" s="81">
        <f t="shared" si="36"/>
        <v>0.43525799999999998</v>
      </c>
    </row>
    <row r="1202" spans="1:7">
      <c r="A1202" s="74" t="e">
        <f t="shared" si="37"/>
        <v>#REF!</v>
      </c>
      <c r="B1202" s="60"/>
      <c r="C1202" s="73">
        <v>2</v>
      </c>
      <c r="D1202" s="73">
        <v>19</v>
      </c>
      <c r="E1202" s="73">
        <v>10</v>
      </c>
      <c r="F1202" s="79">
        <f>IF($C$9="south",'RAW PV WATTS'!D1205,IF('PV Watts SLC'!$C$9="west",'RAW PV WATTS'!F1205,-1))</f>
        <v>593.19899999999996</v>
      </c>
      <c r="G1202" s="81">
        <f t="shared" si="36"/>
        <v>0.59319899999999992</v>
      </c>
    </row>
    <row r="1203" spans="1:7">
      <c r="A1203" s="74" t="e">
        <f t="shared" si="37"/>
        <v>#REF!</v>
      </c>
      <c r="B1203" s="60"/>
      <c r="C1203" s="73">
        <v>2</v>
      </c>
      <c r="D1203" s="73">
        <v>19</v>
      </c>
      <c r="E1203" s="73">
        <v>11</v>
      </c>
      <c r="F1203" s="79">
        <f>IF($C$9="south",'RAW PV WATTS'!D1206,IF('PV Watts SLC'!$C$9="west",'RAW PV WATTS'!F1206,-1))</f>
        <v>666.64700000000005</v>
      </c>
      <c r="G1203" s="81">
        <f t="shared" si="36"/>
        <v>0.6666470000000001</v>
      </c>
    </row>
    <row r="1204" spans="1:7">
      <c r="A1204" s="74" t="e">
        <f t="shared" si="37"/>
        <v>#REF!</v>
      </c>
      <c r="B1204" s="60"/>
      <c r="C1204" s="73">
        <v>2</v>
      </c>
      <c r="D1204" s="73">
        <v>19</v>
      </c>
      <c r="E1204" s="73">
        <v>12</v>
      </c>
      <c r="F1204" s="79">
        <f>IF($C$9="south",'RAW PV WATTS'!D1207,IF('PV Watts SLC'!$C$9="west",'RAW PV WATTS'!F1207,-1))</f>
        <v>715.74599999999998</v>
      </c>
      <c r="G1204" s="81">
        <f t="shared" si="36"/>
        <v>0.71574599999999999</v>
      </c>
    </row>
    <row r="1205" spans="1:7">
      <c r="A1205" s="74" t="e">
        <f t="shared" si="37"/>
        <v>#REF!</v>
      </c>
      <c r="B1205" s="60"/>
      <c r="C1205" s="73">
        <v>2</v>
      </c>
      <c r="D1205" s="73">
        <v>19</v>
      </c>
      <c r="E1205" s="73">
        <v>13</v>
      </c>
      <c r="F1205" s="79">
        <f>IF($C$9="south",'RAW PV WATTS'!D1208,IF('PV Watts SLC'!$C$9="west",'RAW PV WATTS'!F1208,-1))</f>
        <v>643.71199999999999</v>
      </c>
      <c r="G1205" s="81">
        <f t="shared" si="36"/>
        <v>0.64371199999999995</v>
      </c>
    </row>
    <row r="1206" spans="1:7">
      <c r="A1206" s="74" t="e">
        <f t="shared" si="37"/>
        <v>#REF!</v>
      </c>
      <c r="B1206" s="60"/>
      <c r="C1206" s="73">
        <v>2</v>
      </c>
      <c r="D1206" s="73">
        <v>19</v>
      </c>
      <c r="E1206" s="73">
        <v>14</v>
      </c>
      <c r="F1206" s="79">
        <f>IF($C$9="south",'RAW PV WATTS'!D1209,IF('PV Watts SLC'!$C$9="west",'RAW PV WATTS'!F1209,-1))</f>
        <v>522.49400000000003</v>
      </c>
      <c r="G1206" s="81">
        <f t="shared" si="36"/>
        <v>0.52249400000000001</v>
      </c>
    </row>
    <row r="1207" spans="1:7">
      <c r="A1207" s="74" t="e">
        <f t="shared" si="37"/>
        <v>#REF!</v>
      </c>
      <c r="B1207" s="60"/>
      <c r="C1207" s="73">
        <v>2</v>
      </c>
      <c r="D1207" s="73">
        <v>19</v>
      </c>
      <c r="E1207" s="73">
        <v>15</v>
      </c>
      <c r="F1207" s="79">
        <f>IF($C$9="south",'RAW PV WATTS'!D1210,IF('PV Watts SLC'!$C$9="west",'RAW PV WATTS'!F1210,-1))</f>
        <v>485.435</v>
      </c>
      <c r="G1207" s="81">
        <f t="shared" si="36"/>
        <v>0.48543500000000001</v>
      </c>
    </row>
    <row r="1208" spans="1:7">
      <c r="A1208" s="74" t="e">
        <f t="shared" si="37"/>
        <v>#REF!</v>
      </c>
      <c r="B1208" s="60"/>
      <c r="C1208" s="73">
        <v>2</v>
      </c>
      <c r="D1208" s="73">
        <v>19</v>
      </c>
      <c r="E1208" s="73">
        <v>16</v>
      </c>
      <c r="F1208" s="79">
        <f>IF($C$9="south",'RAW PV WATTS'!D1211,IF('PV Watts SLC'!$C$9="west",'RAW PV WATTS'!F1211,-1))</f>
        <v>321.96499999999997</v>
      </c>
      <c r="G1208" s="81">
        <f t="shared" si="36"/>
        <v>0.321965</v>
      </c>
    </row>
    <row r="1209" spans="1:7">
      <c r="A1209" s="74" t="e">
        <f t="shared" si="37"/>
        <v>#REF!</v>
      </c>
      <c r="B1209" s="60"/>
      <c r="C1209" s="73">
        <v>2</v>
      </c>
      <c r="D1209" s="73">
        <v>19</v>
      </c>
      <c r="E1209" s="73">
        <v>17</v>
      </c>
      <c r="F1209" s="79">
        <f>IF($C$9="south",'RAW PV WATTS'!D1212,IF('PV Watts SLC'!$C$9="west",'RAW PV WATTS'!F1212,-1))</f>
        <v>0</v>
      </c>
      <c r="G1209" s="81">
        <f t="shared" si="36"/>
        <v>0</v>
      </c>
    </row>
    <row r="1210" spans="1:7">
      <c r="A1210" s="74" t="e">
        <f t="shared" si="37"/>
        <v>#REF!</v>
      </c>
      <c r="B1210" s="60"/>
      <c r="C1210" s="73">
        <v>2</v>
      </c>
      <c r="D1210" s="73">
        <v>19</v>
      </c>
      <c r="E1210" s="73">
        <v>18</v>
      </c>
      <c r="F1210" s="79">
        <f>IF($C$9="south",'RAW PV WATTS'!D1213,IF('PV Watts SLC'!$C$9="west",'RAW PV WATTS'!F1213,-1))</f>
        <v>0</v>
      </c>
      <c r="G1210" s="81">
        <f t="shared" si="36"/>
        <v>0</v>
      </c>
    </row>
    <row r="1211" spans="1:7">
      <c r="A1211" s="74" t="e">
        <f t="shared" si="37"/>
        <v>#REF!</v>
      </c>
      <c r="B1211" s="60"/>
      <c r="C1211" s="73">
        <v>2</v>
      </c>
      <c r="D1211" s="73">
        <v>19</v>
      </c>
      <c r="E1211" s="73">
        <v>19</v>
      </c>
      <c r="F1211" s="79">
        <f>IF($C$9="south",'RAW PV WATTS'!D1214,IF('PV Watts SLC'!$C$9="west",'RAW PV WATTS'!F1214,-1))</f>
        <v>0</v>
      </c>
      <c r="G1211" s="81">
        <f t="shared" si="36"/>
        <v>0</v>
      </c>
    </row>
    <row r="1212" spans="1:7">
      <c r="A1212" s="74" t="e">
        <f t="shared" si="37"/>
        <v>#REF!</v>
      </c>
      <c r="B1212" s="60"/>
      <c r="C1212" s="73">
        <v>2</v>
      </c>
      <c r="D1212" s="73">
        <v>19</v>
      </c>
      <c r="E1212" s="73">
        <v>20</v>
      </c>
      <c r="F1212" s="79">
        <f>IF($C$9="south",'RAW PV WATTS'!D1215,IF('PV Watts SLC'!$C$9="west",'RAW PV WATTS'!F1215,-1))</f>
        <v>0</v>
      </c>
      <c r="G1212" s="81">
        <f t="shared" si="36"/>
        <v>0</v>
      </c>
    </row>
    <row r="1213" spans="1:7">
      <c r="A1213" s="74" t="e">
        <f t="shared" si="37"/>
        <v>#REF!</v>
      </c>
      <c r="B1213" s="60"/>
      <c r="C1213" s="73">
        <v>2</v>
      </c>
      <c r="D1213" s="73">
        <v>19</v>
      </c>
      <c r="E1213" s="73">
        <v>21</v>
      </c>
      <c r="F1213" s="79">
        <f>IF($C$9="south",'RAW PV WATTS'!D1216,IF('PV Watts SLC'!$C$9="west",'RAW PV WATTS'!F1216,-1))</f>
        <v>0</v>
      </c>
      <c r="G1213" s="81">
        <f t="shared" si="36"/>
        <v>0</v>
      </c>
    </row>
    <row r="1214" spans="1:7">
      <c r="A1214" s="74" t="e">
        <f t="shared" si="37"/>
        <v>#REF!</v>
      </c>
      <c r="B1214" s="60"/>
      <c r="C1214" s="73">
        <v>2</v>
      </c>
      <c r="D1214" s="73">
        <v>19</v>
      </c>
      <c r="E1214" s="73">
        <v>22</v>
      </c>
      <c r="F1214" s="79">
        <f>IF($C$9="south",'RAW PV WATTS'!D1217,IF('PV Watts SLC'!$C$9="west",'RAW PV WATTS'!F1217,-1))</f>
        <v>0</v>
      </c>
      <c r="G1214" s="81">
        <f t="shared" si="36"/>
        <v>0</v>
      </c>
    </row>
    <row r="1215" spans="1:7">
      <c r="A1215" s="74" t="e">
        <f t="shared" si="37"/>
        <v>#REF!</v>
      </c>
      <c r="B1215" s="60"/>
      <c r="C1215" s="73">
        <v>2</v>
      </c>
      <c r="D1215" s="73">
        <v>19</v>
      </c>
      <c r="E1215" s="73">
        <v>23</v>
      </c>
      <c r="F1215" s="79">
        <f>IF($C$9="south",'RAW PV WATTS'!D1218,IF('PV Watts SLC'!$C$9="west",'RAW PV WATTS'!F1218,-1))</f>
        <v>0</v>
      </c>
      <c r="G1215" s="81">
        <f t="shared" si="36"/>
        <v>0</v>
      </c>
    </row>
    <row r="1216" spans="1:7">
      <c r="A1216" s="74" t="e">
        <f t="shared" si="37"/>
        <v>#REF!</v>
      </c>
      <c r="B1216" s="60"/>
      <c r="C1216" s="73">
        <v>2</v>
      </c>
      <c r="D1216" s="73">
        <v>20</v>
      </c>
      <c r="E1216" s="73">
        <v>0</v>
      </c>
      <c r="F1216" s="79">
        <f>IF($C$9="south",'RAW PV WATTS'!D1219,IF('PV Watts SLC'!$C$9="west",'RAW PV WATTS'!F1219,-1))</f>
        <v>0</v>
      </c>
      <c r="G1216" s="81">
        <f t="shared" si="36"/>
        <v>0</v>
      </c>
    </row>
    <row r="1217" spans="1:7">
      <c r="A1217" s="74" t="e">
        <f t="shared" si="37"/>
        <v>#REF!</v>
      </c>
      <c r="B1217" s="60"/>
      <c r="C1217" s="73">
        <v>2</v>
      </c>
      <c r="D1217" s="73">
        <v>20</v>
      </c>
      <c r="E1217" s="73">
        <v>1</v>
      </c>
      <c r="F1217" s="79">
        <f>IF($C$9="south",'RAW PV WATTS'!D1220,IF('PV Watts SLC'!$C$9="west",'RAW PV WATTS'!F1220,-1))</f>
        <v>0</v>
      </c>
      <c r="G1217" s="81">
        <f t="shared" si="36"/>
        <v>0</v>
      </c>
    </row>
    <row r="1218" spans="1:7">
      <c r="A1218" s="74" t="e">
        <f t="shared" si="37"/>
        <v>#REF!</v>
      </c>
      <c r="B1218" s="60"/>
      <c r="C1218" s="73">
        <v>2</v>
      </c>
      <c r="D1218" s="73">
        <v>20</v>
      </c>
      <c r="E1218" s="73">
        <v>2</v>
      </c>
      <c r="F1218" s="79">
        <f>IF($C$9="south",'RAW PV WATTS'!D1221,IF('PV Watts SLC'!$C$9="west",'RAW PV WATTS'!F1221,-1))</f>
        <v>0</v>
      </c>
      <c r="G1218" s="81">
        <f t="shared" si="36"/>
        <v>0</v>
      </c>
    </row>
    <row r="1219" spans="1:7">
      <c r="A1219" s="74" t="e">
        <f t="shared" si="37"/>
        <v>#REF!</v>
      </c>
      <c r="B1219" s="60"/>
      <c r="C1219" s="73">
        <v>2</v>
      </c>
      <c r="D1219" s="73">
        <v>20</v>
      </c>
      <c r="E1219" s="73">
        <v>3</v>
      </c>
      <c r="F1219" s="79">
        <f>IF($C$9="south",'RAW PV WATTS'!D1222,IF('PV Watts SLC'!$C$9="west",'RAW PV WATTS'!F1222,-1))</f>
        <v>0</v>
      </c>
      <c r="G1219" s="81">
        <f t="shared" si="36"/>
        <v>0</v>
      </c>
    </row>
    <row r="1220" spans="1:7">
      <c r="A1220" s="74" t="e">
        <f t="shared" si="37"/>
        <v>#REF!</v>
      </c>
      <c r="B1220" s="60"/>
      <c r="C1220" s="73">
        <v>2</v>
      </c>
      <c r="D1220" s="73">
        <v>20</v>
      </c>
      <c r="E1220" s="73">
        <v>4</v>
      </c>
      <c r="F1220" s="79">
        <f>IF($C$9="south",'RAW PV WATTS'!D1223,IF('PV Watts SLC'!$C$9="west",'RAW PV WATTS'!F1223,-1))</f>
        <v>0</v>
      </c>
      <c r="G1220" s="81">
        <f t="shared" si="36"/>
        <v>0</v>
      </c>
    </row>
    <row r="1221" spans="1:7">
      <c r="A1221" s="74" t="e">
        <f t="shared" si="37"/>
        <v>#REF!</v>
      </c>
      <c r="B1221" s="60"/>
      <c r="C1221" s="73">
        <v>2</v>
      </c>
      <c r="D1221" s="73">
        <v>20</v>
      </c>
      <c r="E1221" s="73">
        <v>5</v>
      </c>
      <c r="F1221" s="79">
        <f>IF($C$9="south",'RAW PV WATTS'!D1224,IF('PV Watts SLC'!$C$9="west",'RAW PV WATTS'!F1224,-1))</f>
        <v>0</v>
      </c>
      <c r="G1221" s="81">
        <f t="shared" si="36"/>
        <v>0</v>
      </c>
    </row>
    <row r="1222" spans="1:7">
      <c r="A1222" s="74" t="e">
        <f t="shared" si="37"/>
        <v>#REF!</v>
      </c>
      <c r="B1222" s="60"/>
      <c r="C1222" s="73">
        <v>2</v>
      </c>
      <c r="D1222" s="73">
        <v>20</v>
      </c>
      <c r="E1222" s="73">
        <v>6</v>
      </c>
      <c r="F1222" s="79">
        <f>IF($C$9="south",'RAW PV WATTS'!D1225,IF('PV Watts SLC'!$C$9="west",'RAW PV WATTS'!F1225,-1))</f>
        <v>0</v>
      </c>
      <c r="G1222" s="81">
        <f t="shared" si="36"/>
        <v>0</v>
      </c>
    </row>
    <row r="1223" spans="1:7">
      <c r="A1223" s="74" t="e">
        <f t="shared" si="37"/>
        <v>#REF!</v>
      </c>
      <c r="B1223" s="60"/>
      <c r="C1223" s="73">
        <v>2</v>
      </c>
      <c r="D1223" s="73">
        <v>20</v>
      </c>
      <c r="E1223" s="73">
        <v>7</v>
      </c>
      <c r="F1223" s="79">
        <f>IF($C$9="south",'RAW PV WATTS'!D1226,IF('PV Watts SLC'!$C$9="west",'RAW PV WATTS'!F1226,-1))</f>
        <v>14.618</v>
      </c>
      <c r="G1223" s="81">
        <f t="shared" si="36"/>
        <v>1.4618000000000001E-2</v>
      </c>
    </row>
    <row r="1224" spans="1:7">
      <c r="A1224" s="74" t="e">
        <f t="shared" si="37"/>
        <v>#REF!</v>
      </c>
      <c r="B1224" s="60"/>
      <c r="C1224" s="73">
        <v>2</v>
      </c>
      <c r="D1224" s="73">
        <v>20</v>
      </c>
      <c r="E1224" s="73">
        <v>8</v>
      </c>
      <c r="F1224" s="79">
        <f>IF($C$9="south",'RAW PV WATTS'!D1227,IF('PV Watts SLC'!$C$9="west",'RAW PV WATTS'!F1227,-1))</f>
        <v>135.59299999999999</v>
      </c>
      <c r="G1224" s="81">
        <f t="shared" si="36"/>
        <v>0.13559299999999999</v>
      </c>
    </row>
    <row r="1225" spans="1:7">
      <c r="A1225" s="74" t="e">
        <f t="shared" si="37"/>
        <v>#REF!</v>
      </c>
      <c r="B1225" s="60"/>
      <c r="C1225" s="73">
        <v>2</v>
      </c>
      <c r="D1225" s="73">
        <v>20</v>
      </c>
      <c r="E1225" s="73">
        <v>9</v>
      </c>
      <c r="F1225" s="79">
        <f>IF($C$9="south",'RAW PV WATTS'!D1228,IF('PV Watts SLC'!$C$9="west",'RAW PV WATTS'!F1228,-1))</f>
        <v>286.69900000000001</v>
      </c>
      <c r="G1225" s="81">
        <f t="shared" si="36"/>
        <v>0.28669900000000004</v>
      </c>
    </row>
    <row r="1226" spans="1:7">
      <c r="A1226" s="74" t="e">
        <f t="shared" si="37"/>
        <v>#REF!</v>
      </c>
      <c r="B1226" s="60"/>
      <c r="C1226" s="73">
        <v>2</v>
      </c>
      <c r="D1226" s="73">
        <v>20</v>
      </c>
      <c r="E1226" s="73">
        <v>10</v>
      </c>
      <c r="F1226" s="79">
        <f>IF($C$9="south",'RAW PV WATTS'!D1229,IF('PV Watts SLC'!$C$9="west",'RAW PV WATTS'!F1229,-1))</f>
        <v>565.75699999999995</v>
      </c>
      <c r="G1226" s="81">
        <f t="shared" si="36"/>
        <v>0.56575699999999995</v>
      </c>
    </row>
    <row r="1227" spans="1:7">
      <c r="A1227" s="74" t="e">
        <f t="shared" si="37"/>
        <v>#REF!</v>
      </c>
      <c r="B1227" s="60"/>
      <c r="C1227" s="73">
        <v>2</v>
      </c>
      <c r="D1227" s="73">
        <v>20</v>
      </c>
      <c r="E1227" s="73">
        <v>11</v>
      </c>
      <c r="F1227" s="79">
        <f>IF($C$9="south",'RAW PV WATTS'!D1230,IF('PV Watts SLC'!$C$9="west",'RAW PV WATTS'!F1230,-1))</f>
        <v>583.91600000000005</v>
      </c>
      <c r="G1227" s="81">
        <f t="shared" si="36"/>
        <v>0.5839160000000001</v>
      </c>
    </row>
    <row r="1228" spans="1:7">
      <c r="A1228" s="74" t="e">
        <f t="shared" si="37"/>
        <v>#REF!</v>
      </c>
      <c r="B1228" s="60"/>
      <c r="C1228" s="73">
        <v>2</v>
      </c>
      <c r="D1228" s="73">
        <v>20</v>
      </c>
      <c r="E1228" s="73">
        <v>12</v>
      </c>
      <c r="F1228" s="79">
        <f>IF($C$9="south",'RAW PV WATTS'!D1231,IF('PV Watts SLC'!$C$9="west",'RAW PV WATTS'!F1231,-1))</f>
        <v>487.09699999999998</v>
      </c>
      <c r="G1228" s="81">
        <f t="shared" si="36"/>
        <v>0.487097</v>
      </c>
    </row>
    <row r="1229" spans="1:7">
      <c r="A1229" s="74" t="e">
        <f t="shared" si="37"/>
        <v>#REF!</v>
      </c>
      <c r="B1229" s="60"/>
      <c r="C1229" s="73">
        <v>2</v>
      </c>
      <c r="D1229" s="73">
        <v>20</v>
      </c>
      <c r="E1229" s="73">
        <v>13</v>
      </c>
      <c r="F1229" s="79">
        <f>IF($C$9="south",'RAW PV WATTS'!D1232,IF('PV Watts SLC'!$C$9="west",'RAW PV WATTS'!F1232,-1))</f>
        <v>502.94600000000003</v>
      </c>
      <c r="G1229" s="81">
        <f t="shared" si="36"/>
        <v>0.502946</v>
      </c>
    </row>
    <row r="1230" spans="1:7">
      <c r="A1230" s="74" t="e">
        <f t="shared" si="37"/>
        <v>#REF!</v>
      </c>
      <c r="B1230" s="60"/>
      <c r="C1230" s="73">
        <v>2</v>
      </c>
      <c r="D1230" s="73">
        <v>20</v>
      </c>
      <c r="E1230" s="73">
        <v>14</v>
      </c>
      <c r="F1230" s="79">
        <f>IF($C$9="south",'RAW PV WATTS'!D1233,IF('PV Watts SLC'!$C$9="west",'RAW PV WATTS'!F1233,-1))</f>
        <v>646.11400000000003</v>
      </c>
      <c r="G1230" s="81">
        <f t="shared" si="36"/>
        <v>0.64611400000000008</v>
      </c>
    </row>
    <row r="1231" spans="1:7">
      <c r="A1231" s="74" t="e">
        <f t="shared" si="37"/>
        <v>#REF!</v>
      </c>
      <c r="B1231" s="60"/>
      <c r="C1231" s="73">
        <v>2</v>
      </c>
      <c r="D1231" s="73">
        <v>20</v>
      </c>
      <c r="E1231" s="73">
        <v>15</v>
      </c>
      <c r="F1231" s="79">
        <f>IF($C$9="south",'RAW PV WATTS'!D1234,IF('PV Watts SLC'!$C$9="west",'RAW PV WATTS'!F1234,-1))</f>
        <v>517.92399999999998</v>
      </c>
      <c r="G1231" s="81">
        <f t="shared" si="36"/>
        <v>0.51792399999999994</v>
      </c>
    </row>
    <row r="1232" spans="1:7">
      <c r="A1232" s="74" t="e">
        <f t="shared" si="37"/>
        <v>#REF!</v>
      </c>
      <c r="B1232" s="60"/>
      <c r="C1232" s="73">
        <v>2</v>
      </c>
      <c r="D1232" s="73">
        <v>20</v>
      </c>
      <c r="E1232" s="73">
        <v>16</v>
      </c>
      <c r="F1232" s="79">
        <f>IF($C$9="south",'RAW PV WATTS'!D1235,IF('PV Watts SLC'!$C$9="west",'RAW PV WATTS'!F1235,-1))</f>
        <v>279.03699999999998</v>
      </c>
      <c r="G1232" s="81">
        <f t="shared" si="36"/>
        <v>0.27903699999999998</v>
      </c>
    </row>
    <row r="1233" spans="1:7">
      <c r="A1233" s="74" t="e">
        <f t="shared" si="37"/>
        <v>#REF!</v>
      </c>
      <c r="B1233" s="60"/>
      <c r="C1233" s="73">
        <v>2</v>
      </c>
      <c r="D1233" s="73">
        <v>20</v>
      </c>
      <c r="E1233" s="73">
        <v>17</v>
      </c>
      <c r="F1233" s="79">
        <f>IF($C$9="south",'RAW PV WATTS'!D1236,IF('PV Watts SLC'!$C$9="west",'RAW PV WATTS'!F1236,-1))</f>
        <v>104.645</v>
      </c>
      <c r="G1233" s="81">
        <f t="shared" ref="G1233:G1296" si="38">F1233/1000</f>
        <v>0.104645</v>
      </c>
    </row>
    <row r="1234" spans="1:7">
      <c r="A1234" s="74" t="e">
        <f t="shared" ref="A1234:A1297" si="39">1/24+A1233</f>
        <v>#REF!</v>
      </c>
      <c r="B1234" s="60"/>
      <c r="C1234" s="73">
        <v>2</v>
      </c>
      <c r="D1234" s="73">
        <v>20</v>
      </c>
      <c r="E1234" s="73">
        <v>18</v>
      </c>
      <c r="F1234" s="79">
        <f>IF($C$9="south",'RAW PV WATTS'!D1237,IF('PV Watts SLC'!$C$9="west",'RAW PV WATTS'!F1237,-1))</f>
        <v>0</v>
      </c>
      <c r="G1234" s="81">
        <f t="shared" si="38"/>
        <v>0</v>
      </c>
    </row>
    <row r="1235" spans="1:7">
      <c r="A1235" s="74" t="e">
        <f t="shared" si="39"/>
        <v>#REF!</v>
      </c>
      <c r="B1235" s="60"/>
      <c r="C1235" s="73">
        <v>2</v>
      </c>
      <c r="D1235" s="73">
        <v>20</v>
      </c>
      <c r="E1235" s="73">
        <v>19</v>
      </c>
      <c r="F1235" s="79">
        <f>IF($C$9="south",'RAW PV WATTS'!D1238,IF('PV Watts SLC'!$C$9="west",'RAW PV WATTS'!F1238,-1))</f>
        <v>0</v>
      </c>
      <c r="G1235" s="81">
        <f t="shared" si="38"/>
        <v>0</v>
      </c>
    </row>
    <row r="1236" spans="1:7">
      <c r="A1236" s="74" t="e">
        <f t="shared" si="39"/>
        <v>#REF!</v>
      </c>
      <c r="B1236" s="60"/>
      <c r="C1236" s="73">
        <v>2</v>
      </c>
      <c r="D1236" s="73">
        <v>20</v>
      </c>
      <c r="E1236" s="73">
        <v>20</v>
      </c>
      <c r="F1236" s="79">
        <f>IF($C$9="south",'RAW PV WATTS'!D1239,IF('PV Watts SLC'!$C$9="west",'RAW PV WATTS'!F1239,-1))</f>
        <v>0</v>
      </c>
      <c r="G1236" s="81">
        <f t="shared" si="38"/>
        <v>0</v>
      </c>
    </row>
    <row r="1237" spans="1:7">
      <c r="A1237" s="74" t="e">
        <f t="shared" si="39"/>
        <v>#REF!</v>
      </c>
      <c r="B1237" s="60"/>
      <c r="C1237" s="73">
        <v>2</v>
      </c>
      <c r="D1237" s="73">
        <v>20</v>
      </c>
      <c r="E1237" s="73">
        <v>21</v>
      </c>
      <c r="F1237" s="79">
        <f>IF($C$9="south",'RAW PV WATTS'!D1240,IF('PV Watts SLC'!$C$9="west",'RAW PV WATTS'!F1240,-1))</f>
        <v>0</v>
      </c>
      <c r="G1237" s="81">
        <f t="shared" si="38"/>
        <v>0</v>
      </c>
    </row>
    <row r="1238" spans="1:7">
      <c r="A1238" s="74" t="e">
        <f t="shared" si="39"/>
        <v>#REF!</v>
      </c>
      <c r="B1238" s="60"/>
      <c r="C1238" s="73">
        <v>2</v>
      </c>
      <c r="D1238" s="73">
        <v>20</v>
      </c>
      <c r="E1238" s="73">
        <v>22</v>
      </c>
      <c r="F1238" s="79">
        <f>IF($C$9="south",'RAW PV WATTS'!D1241,IF('PV Watts SLC'!$C$9="west",'RAW PV WATTS'!F1241,-1))</f>
        <v>0</v>
      </c>
      <c r="G1238" s="81">
        <f t="shared" si="38"/>
        <v>0</v>
      </c>
    </row>
    <row r="1239" spans="1:7">
      <c r="A1239" s="74" t="e">
        <f t="shared" si="39"/>
        <v>#REF!</v>
      </c>
      <c r="B1239" s="60"/>
      <c r="C1239" s="73">
        <v>2</v>
      </c>
      <c r="D1239" s="73">
        <v>20</v>
      </c>
      <c r="E1239" s="73">
        <v>23</v>
      </c>
      <c r="F1239" s="79">
        <f>IF($C$9="south",'RAW PV WATTS'!D1242,IF('PV Watts SLC'!$C$9="west",'RAW PV WATTS'!F1242,-1))</f>
        <v>0</v>
      </c>
      <c r="G1239" s="81">
        <f t="shared" si="38"/>
        <v>0</v>
      </c>
    </row>
    <row r="1240" spans="1:7">
      <c r="A1240" s="74" t="e">
        <f t="shared" si="39"/>
        <v>#REF!</v>
      </c>
      <c r="B1240" s="60"/>
      <c r="C1240" s="73">
        <v>2</v>
      </c>
      <c r="D1240" s="73">
        <v>21</v>
      </c>
      <c r="E1240" s="73">
        <v>0</v>
      </c>
      <c r="F1240" s="79">
        <f>IF($C$9="south",'RAW PV WATTS'!D1243,IF('PV Watts SLC'!$C$9="west",'RAW PV WATTS'!F1243,-1))</f>
        <v>0</v>
      </c>
      <c r="G1240" s="81">
        <f t="shared" si="38"/>
        <v>0</v>
      </c>
    </row>
    <row r="1241" spans="1:7">
      <c r="A1241" s="74" t="e">
        <f t="shared" si="39"/>
        <v>#REF!</v>
      </c>
      <c r="B1241" s="60"/>
      <c r="C1241" s="73">
        <v>2</v>
      </c>
      <c r="D1241" s="73">
        <v>21</v>
      </c>
      <c r="E1241" s="73">
        <v>1</v>
      </c>
      <c r="F1241" s="79">
        <f>IF($C$9="south",'RAW PV WATTS'!D1244,IF('PV Watts SLC'!$C$9="west",'RAW PV WATTS'!F1244,-1))</f>
        <v>0</v>
      </c>
      <c r="G1241" s="81">
        <f t="shared" si="38"/>
        <v>0</v>
      </c>
    </row>
    <row r="1242" spans="1:7">
      <c r="A1242" s="74" t="e">
        <f t="shared" si="39"/>
        <v>#REF!</v>
      </c>
      <c r="B1242" s="60"/>
      <c r="C1242" s="73">
        <v>2</v>
      </c>
      <c r="D1242" s="73">
        <v>21</v>
      </c>
      <c r="E1242" s="73">
        <v>2</v>
      </c>
      <c r="F1242" s="79">
        <f>IF($C$9="south",'RAW PV WATTS'!D1245,IF('PV Watts SLC'!$C$9="west",'RAW PV WATTS'!F1245,-1))</f>
        <v>0</v>
      </c>
      <c r="G1242" s="81">
        <f t="shared" si="38"/>
        <v>0</v>
      </c>
    </row>
    <row r="1243" spans="1:7">
      <c r="A1243" s="74" t="e">
        <f t="shared" si="39"/>
        <v>#REF!</v>
      </c>
      <c r="B1243" s="60"/>
      <c r="C1243" s="73">
        <v>2</v>
      </c>
      <c r="D1243" s="73">
        <v>21</v>
      </c>
      <c r="E1243" s="73">
        <v>3</v>
      </c>
      <c r="F1243" s="79">
        <f>IF($C$9="south",'RAW PV WATTS'!D1246,IF('PV Watts SLC'!$C$9="west",'RAW PV WATTS'!F1246,-1))</f>
        <v>0</v>
      </c>
      <c r="G1243" s="81">
        <f t="shared" si="38"/>
        <v>0</v>
      </c>
    </row>
    <row r="1244" spans="1:7">
      <c r="A1244" s="74" t="e">
        <f t="shared" si="39"/>
        <v>#REF!</v>
      </c>
      <c r="B1244" s="60"/>
      <c r="C1244" s="73">
        <v>2</v>
      </c>
      <c r="D1244" s="73">
        <v>21</v>
      </c>
      <c r="E1244" s="73">
        <v>4</v>
      </c>
      <c r="F1244" s="79">
        <f>IF($C$9="south",'RAW PV WATTS'!D1247,IF('PV Watts SLC'!$C$9="west",'RAW PV WATTS'!F1247,-1))</f>
        <v>0</v>
      </c>
      <c r="G1244" s="81">
        <f t="shared" si="38"/>
        <v>0</v>
      </c>
    </row>
    <row r="1245" spans="1:7">
      <c r="A1245" s="74" t="e">
        <f t="shared" si="39"/>
        <v>#REF!</v>
      </c>
      <c r="B1245" s="60"/>
      <c r="C1245" s="73">
        <v>2</v>
      </c>
      <c r="D1245" s="73">
        <v>21</v>
      </c>
      <c r="E1245" s="73">
        <v>5</v>
      </c>
      <c r="F1245" s="79">
        <f>IF($C$9="south",'RAW PV WATTS'!D1248,IF('PV Watts SLC'!$C$9="west",'RAW PV WATTS'!F1248,-1))</f>
        <v>0</v>
      </c>
      <c r="G1245" s="81">
        <f t="shared" si="38"/>
        <v>0</v>
      </c>
    </row>
    <row r="1246" spans="1:7">
      <c r="A1246" s="74" t="e">
        <f t="shared" si="39"/>
        <v>#REF!</v>
      </c>
      <c r="B1246" s="60"/>
      <c r="C1246" s="73">
        <v>2</v>
      </c>
      <c r="D1246" s="73">
        <v>21</v>
      </c>
      <c r="E1246" s="73">
        <v>6</v>
      </c>
      <c r="F1246" s="79">
        <f>IF($C$9="south",'RAW PV WATTS'!D1249,IF('PV Watts SLC'!$C$9="west",'RAW PV WATTS'!F1249,-1))</f>
        <v>0</v>
      </c>
      <c r="G1246" s="81">
        <f t="shared" si="38"/>
        <v>0</v>
      </c>
    </row>
    <row r="1247" spans="1:7">
      <c r="A1247" s="74" t="e">
        <f t="shared" si="39"/>
        <v>#REF!</v>
      </c>
      <c r="B1247" s="60"/>
      <c r="C1247" s="73">
        <v>2</v>
      </c>
      <c r="D1247" s="73">
        <v>21</v>
      </c>
      <c r="E1247" s="73">
        <v>7</v>
      </c>
      <c r="F1247" s="79">
        <f>IF($C$9="south",'RAW PV WATTS'!D1250,IF('PV Watts SLC'!$C$9="west",'RAW PV WATTS'!F1250,-1))</f>
        <v>7.5540000000000003</v>
      </c>
      <c r="G1247" s="81">
        <f t="shared" si="38"/>
        <v>7.554E-3</v>
      </c>
    </row>
    <row r="1248" spans="1:7">
      <c r="A1248" s="74" t="e">
        <f t="shared" si="39"/>
        <v>#REF!</v>
      </c>
      <c r="B1248" s="60"/>
      <c r="C1248" s="73">
        <v>2</v>
      </c>
      <c r="D1248" s="73">
        <v>21</v>
      </c>
      <c r="E1248" s="73">
        <v>8</v>
      </c>
      <c r="F1248" s="79">
        <f>IF($C$9="south",'RAW PV WATTS'!D1251,IF('PV Watts SLC'!$C$9="west",'RAW PV WATTS'!F1251,-1))</f>
        <v>30.79</v>
      </c>
      <c r="G1248" s="81">
        <f t="shared" si="38"/>
        <v>3.0789999999999998E-2</v>
      </c>
    </row>
    <row r="1249" spans="1:7">
      <c r="A1249" s="74" t="e">
        <f t="shared" si="39"/>
        <v>#REF!</v>
      </c>
      <c r="B1249" s="60"/>
      <c r="C1249" s="73">
        <v>2</v>
      </c>
      <c r="D1249" s="73">
        <v>21</v>
      </c>
      <c r="E1249" s="73">
        <v>9</v>
      </c>
      <c r="F1249" s="79">
        <f>IF($C$9="south",'RAW PV WATTS'!D1252,IF('PV Watts SLC'!$C$9="west",'RAW PV WATTS'!F1252,-1))</f>
        <v>57.878999999999998</v>
      </c>
      <c r="G1249" s="81">
        <f t="shared" si="38"/>
        <v>5.7879E-2</v>
      </c>
    </row>
    <row r="1250" spans="1:7">
      <c r="A1250" s="74" t="e">
        <f t="shared" si="39"/>
        <v>#REF!</v>
      </c>
      <c r="B1250" s="60"/>
      <c r="C1250" s="73">
        <v>2</v>
      </c>
      <c r="D1250" s="73">
        <v>21</v>
      </c>
      <c r="E1250" s="73">
        <v>10</v>
      </c>
      <c r="F1250" s="79">
        <f>IF($C$9="south",'RAW PV WATTS'!D1253,IF('PV Watts SLC'!$C$9="west",'RAW PV WATTS'!F1253,-1))</f>
        <v>333.51400000000001</v>
      </c>
      <c r="G1250" s="81">
        <f t="shared" si="38"/>
        <v>0.33351400000000003</v>
      </c>
    </row>
    <row r="1251" spans="1:7">
      <c r="A1251" s="74" t="e">
        <f t="shared" si="39"/>
        <v>#REF!</v>
      </c>
      <c r="B1251" s="60"/>
      <c r="C1251" s="73">
        <v>2</v>
      </c>
      <c r="D1251" s="73">
        <v>21</v>
      </c>
      <c r="E1251" s="73">
        <v>11</v>
      </c>
      <c r="F1251" s="79">
        <f>IF($C$9="south",'RAW PV WATTS'!D1254,IF('PV Watts SLC'!$C$9="west",'RAW PV WATTS'!F1254,-1))</f>
        <v>670.79</v>
      </c>
      <c r="G1251" s="81">
        <f t="shared" si="38"/>
        <v>0.67079</v>
      </c>
    </row>
    <row r="1252" spans="1:7">
      <c r="A1252" s="74" t="e">
        <f t="shared" si="39"/>
        <v>#REF!</v>
      </c>
      <c r="B1252" s="60"/>
      <c r="C1252" s="73">
        <v>2</v>
      </c>
      <c r="D1252" s="73">
        <v>21</v>
      </c>
      <c r="E1252" s="73">
        <v>12</v>
      </c>
      <c r="F1252" s="79">
        <f>IF($C$9="south",'RAW PV WATTS'!D1255,IF('PV Watts SLC'!$C$9="west",'RAW PV WATTS'!F1255,-1))</f>
        <v>710.58600000000001</v>
      </c>
      <c r="G1252" s="81">
        <f t="shared" si="38"/>
        <v>0.71058600000000005</v>
      </c>
    </row>
    <row r="1253" spans="1:7">
      <c r="A1253" s="74" t="e">
        <f t="shared" si="39"/>
        <v>#REF!</v>
      </c>
      <c r="B1253" s="60"/>
      <c r="C1253" s="73">
        <v>2</v>
      </c>
      <c r="D1253" s="73">
        <v>21</v>
      </c>
      <c r="E1253" s="73">
        <v>13</v>
      </c>
      <c r="F1253" s="79">
        <f>IF($C$9="south",'RAW PV WATTS'!D1256,IF('PV Watts SLC'!$C$9="west",'RAW PV WATTS'!F1256,-1))</f>
        <v>744.28</v>
      </c>
      <c r="G1253" s="81">
        <f t="shared" si="38"/>
        <v>0.74427999999999994</v>
      </c>
    </row>
    <row r="1254" spans="1:7">
      <c r="A1254" s="74" t="e">
        <f t="shared" si="39"/>
        <v>#REF!</v>
      </c>
      <c r="B1254" s="60"/>
      <c r="C1254" s="73">
        <v>2</v>
      </c>
      <c r="D1254" s="73">
        <v>21</v>
      </c>
      <c r="E1254" s="73">
        <v>14</v>
      </c>
      <c r="F1254" s="79">
        <f>IF($C$9="south",'RAW PV WATTS'!D1257,IF('PV Watts SLC'!$C$9="west",'RAW PV WATTS'!F1257,-1))</f>
        <v>672.096</v>
      </c>
      <c r="G1254" s="81">
        <f t="shared" si="38"/>
        <v>0.67209600000000003</v>
      </c>
    </row>
    <row r="1255" spans="1:7">
      <c r="A1255" s="74" t="e">
        <f t="shared" si="39"/>
        <v>#REF!</v>
      </c>
      <c r="B1255" s="60"/>
      <c r="C1255" s="73">
        <v>2</v>
      </c>
      <c r="D1255" s="73">
        <v>21</v>
      </c>
      <c r="E1255" s="73">
        <v>15</v>
      </c>
      <c r="F1255" s="79">
        <f>IF($C$9="south",'RAW PV WATTS'!D1258,IF('PV Watts SLC'!$C$9="west",'RAW PV WATTS'!F1258,-1))</f>
        <v>526.73699999999997</v>
      </c>
      <c r="G1255" s="81">
        <f t="shared" si="38"/>
        <v>0.52673700000000001</v>
      </c>
    </row>
    <row r="1256" spans="1:7">
      <c r="A1256" s="74" t="e">
        <f t="shared" si="39"/>
        <v>#REF!</v>
      </c>
      <c r="B1256" s="60"/>
      <c r="C1256" s="73">
        <v>2</v>
      </c>
      <c r="D1256" s="73">
        <v>21</v>
      </c>
      <c r="E1256" s="73">
        <v>16</v>
      </c>
      <c r="F1256" s="79">
        <f>IF($C$9="south",'RAW PV WATTS'!D1259,IF('PV Watts SLC'!$C$9="west",'RAW PV WATTS'!F1259,-1))</f>
        <v>318.161</v>
      </c>
      <c r="G1256" s="81">
        <f t="shared" si="38"/>
        <v>0.31816100000000003</v>
      </c>
    </row>
    <row r="1257" spans="1:7">
      <c r="A1257" s="74" t="e">
        <f t="shared" si="39"/>
        <v>#REF!</v>
      </c>
      <c r="B1257" s="60"/>
      <c r="C1257" s="73">
        <v>2</v>
      </c>
      <c r="D1257" s="73">
        <v>21</v>
      </c>
      <c r="E1257" s="73">
        <v>17</v>
      </c>
      <c r="F1257" s="79">
        <f>IF($C$9="south",'RAW PV WATTS'!D1260,IF('PV Watts SLC'!$C$9="west",'RAW PV WATTS'!F1260,-1))</f>
        <v>909.09100000000001</v>
      </c>
      <c r="G1257" s="81">
        <f t="shared" si="38"/>
        <v>0.90909099999999998</v>
      </c>
    </row>
    <row r="1258" spans="1:7">
      <c r="A1258" s="74" t="e">
        <f t="shared" si="39"/>
        <v>#REF!</v>
      </c>
      <c r="B1258" s="60"/>
      <c r="C1258" s="73">
        <v>2</v>
      </c>
      <c r="D1258" s="73">
        <v>21</v>
      </c>
      <c r="E1258" s="73">
        <v>18</v>
      </c>
      <c r="F1258" s="79">
        <f>IF($C$9="south",'RAW PV WATTS'!D1261,IF('PV Watts SLC'!$C$9="west",'RAW PV WATTS'!F1261,-1))</f>
        <v>0</v>
      </c>
      <c r="G1258" s="81">
        <f t="shared" si="38"/>
        <v>0</v>
      </c>
    </row>
    <row r="1259" spans="1:7">
      <c r="A1259" s="74" t="e">
        <f t="shared" si="39"/>
        <v>#REF!</v>
      </c>
      <c r="B1259" s="60"/>
      <c r="C1259" s="73">
        <v>2</v>
      </c>
      <c r="D1259" s="73">
        <v>21</v>
      </c>
      <c r="E1259" s="73">
        <v>19</v>
      </c>
      <c r="F1259" s="79">
        <f>IF($C$9="south",'RAW PV WATTS'!D1262,IF('PV Watts SLC'!$C$9="west",'RAW PV WATTS'!F1262,-1))</f>
        <v>0</v>
      </c>
      <c r="G1259" s="81">
        <f t="shared" si="38"/>
        <v>0</v>
      </c>
    </row>
    <row r="1260" spans="1:7">
      <c r="A1260" s="74" t="e">
        <f t="shared" si="39"/>
        <v>#REF!</v>
      </c>
      <c r="B1260" s="60"/>
      <c r="C1260" s="73">
        <v>2</v>
      </c>
      <c r="D1260" s="73">
        <v>21</v>
      </c>
      <c r="E1260" s="73">
        <v>20</v>
      </c>
      <c r="F1260" s="79">
        <f>IF($C$9="south",'RAW PV WATTS'!D1263,IF('PV Watts SLC'!$C$9="west",'RAW PV WATTS'!F1263,-1))</f>
        <v>0</v>
      </c>
      <c r="G1260" s="81">
        <f t="shared" si="38"/>
        <v>0</v>
      </c>
    </row>
    <row r="1261" spans="1:7">
      <c r="A1261" s="74" t="e">
        <f t="shared" si="39"/>
        <v>#REF!</v>
      </c>
      <c r="B1261" s="60"/>
      <c r="C1261" s="73">
        <v>2</v>
      </c>
      <c r="D1261" s="73">
        <v>21</v>
      </c>
      <c r="E1261" s="73">
        <v>21</v>
      </c>
      <c r="F1261" s="79">
        <f>IF($C$9="south",'RAW PV WATTS'!D1264,IF('PV Watts SLC'!$C$9="west",'RAW PV WATTS'!F1264,-1))</f>
        <v>0</v>
      </c>
      <c r="G1261" s="81">
        <f t="shared" si="38"/>
        <v>0</v>
      </c>
    </row>
    <row r="1262" spans="1:7">
      <c r="A1262" s="74" t="e">
        <f t="shared" si="39"/>
        <v>#REF!</v>
      </c>
      <c r="B1262" s="60"/>
      <c r="C1262" s="73">
        <v>2</v>
      </c>
      <c r="D1262" s="73">
        <v>21</v>
      </c>
      <c r="E1262" s="73">
        <v>22</v>
      </c>
      <c r="F1262" s="79">
        <f>IF($C$9="south",'RAW PV WATTS'!D1265,IF('PV Watts SLC'!$C$9="west",'RAW PV WATTS'!F1265,-1))</f>
        <v>0</v>
      </c>
      <c r="G1262" s="81">
        <f t="shared" si="38"/>
        <v>0</v>
      </c>
    </row>
    <row r="1263" spans="1:7">
      <c r="A1263" s="74" t="e">
        <f t="shared" si="39"/>
        <v>#REF!</v>
      </c>
      <c r="B1263" s="60"/>
      <c r="C1263" s="73">
        <v>2</v>
      </c>
      <c r="D1263" s="73">
        <v>21</v>
      </c>
      <c r="E1263" s="73">
        <v>23</v>
      </c>
      <c r="F1263" s="79">
        <f>IF($C$9="south",'RAW PV WATTS'!D1266,IF('PV Watts SLC'!$C$9="west",'RAW PV WATTS'!F1266,-1))</f>
        <v>0</v>
      </c>
      <c r="G1263" s="81">
        <f t="shared" si="38"/>
        <v>0</v>
      </c>
    </row>
    <row r="1264" spans="1:7">
      <c r="A1264" s="74" t="e">
        <f t="shared" si="39"/>
        <v>#REF!</v>
      </c>
      <c r="B1264" s="60"/>
      <c r="C1264" s="73">
        <v>2</v>
      </c>
      <c r="D1264" s="73">
        <v>22</v>
      </c>
      <c r="E1264" s="73">
        <v>0</v>
      </c>
      <c r="F1264" s="79">
        <f>IF($C$9="south",'RAW PV WATTS'!D1267,IF('PV Watts SLC'!$C$9="west",'RAW PV WATTS'!F1267,-1))</f>
        <v>0</v>
      </c>
      <c r="G1264" s="81">
        <f t="shared" si="38"/>
        <v>0</v>
      </c>
    </row>
    <row r="1265" spans="1:7">
      <c r="A1265" s="74" t="e">
        <f t="shared" si="39"/>
        <v>#REF!</v>
      </c>
      <c r="B1265" s="60"/>
      <c r="C1265" s="73">
        <v>2</v>
      </c>
      <c r="D1265" s="73">
        <v>22</v>
      </c>
      <c r="E1265" s="73">
        <v>1</v>
      </c>
      <c r="F1265" s="79">
        <f>IF($C$9="south",'RAW PV WATTS'!D1268,IF('PV Watts SLC'!$C$9="west",'RAW PV WATTS'!F1268,-1))</f>
        <v>0</v>
      </c>
      <c r="G1265" s="81">
        <f t="shared" si="38"/>
        <v>0</v>
      </c>
    </row>
    <row r="1266" spans="1:7">
      <c r="A1266" s="74" t="e">
        <f t="shared" si="39"/>
        <v>#REF!</v>
      </c>
      <c r="B1266" s="60"/>
      <c r="C1266" s="73">
        <v>2</v>
      </c>
      <c r="D1266" s="73">
        <v>22</v>
      </c>
      <c r="E1266" s="73">
        <v>2</v>
      </c>
      <c r="F1266" s="79">
        <f>IF($C$9="south",'RAW PV WATTS'!D1269,IF('PV Watts SLC'!$C$9="west",'RAW PV WATTS'!F1269,-1))</f>
        <v>0</v>
      </c>
      <c r="G1266" s="81">
        <f t="shared" si="38"/>
        <v>0</v>
      </c>
    </row>
    <row r="1267" spans="1:7">
      <c r="A1267" s="74" t="e">
        <f t="shared" si="39"/>
        <v>#REF!</v>
      </c>
      <c r="B1267" s="60"/>
      <c r="C1267" s="73">
        <v>2</v>
      </c>
      <c r="D1267" s="73">
        <v>22</v>
      </c>
      <c r="E1267" s="73">
        <v>3</v>
      </c>
      <c r="F1267" s="79">
        <f>IF($C$9="south",'RAW PV WATTS'!D1270,IF('PV Watts SLC'!$C$9="west",'RAW PV WATTS'!F1270,-1))</f>
        <v>0</v>
      </c>
      <c r="G1267" s="81">
        <f t="shared" si="38"/>
        <v>0</v>
      </c>
    </row>
    <row r="1268" spans="1:7">
      <c r="A1268" s="74" t="e">
        <f t="shared" si="39"/>
        <v>#REF!</v>
      </c>
      <c r="B1268" s="60"/>
      <c r="C1268" s="73">
        <v>2</v>
      </c>
      <c r="D1268" s="73">
        <v>22</v>
      </c>
      <c r="E1268" s="73">
        <v>4</v>
      </c>
      <c r="F1268" s="79">
        <f>IF($C$9="south",'RAW PV WATTS'!D1271,IF('PV Watts SLC'!$C$9="west",'RAW PV WATTS'!F1271,-1))</f>
        <v>0</v>
      </c>
      <c r="G1268" s="81">
        <f t="shared" si="38"/>
        <v>0</v>
      </c>
    </row>
    <row r="1269" spans="1:7">
      <c r="A1269" s="74" t="e">
        <f t="shared" si="39"/>
        <v>#REF!</v>
      </c>
      <c r="B1269" s="60"/>
      <c r="C1269" s="73">
        <v>2</v>
      </c>
      <c r="D1269" s="73">
        <v>22</v>
      </c>
      <c r="E1269" s="73">
        <v>5</v>
      </c>
      <c r="F1269" s="79">
        <f>IF($C$9="south",'RAW PV WATTS'!D1272,IF('PV Watts SLC'!$C$9="west",'RAW PV WATTS'!F1272,-1))</f>
        <v>0</v>
      </c>
      <c r="G1269" s="81">
        <f t="shared" si="38"/>
        <v>0</v>
      </c>
    </row>
    <row r="1270" spans="1:7">
      <c r="A1270" s="74" t="e">
        <f t="shared" si="39"/>
        <v>#REF!</v>
      </c>
      <c r="B1270" s="60"/>
      <c r="C1270" s="73">
        <v>2</v>
      </c>
      <c r="D1270" s="73">
        <v>22</v>
      </c>
      <c r="E1270" s="73">
        <v>6</v>
      </c>
      <c r="F1270" s="79">
        <f>IF($C$9="south",'RAW PV WATTS'!D1273,IF('PV Watts SLC'!$C$9="west",'RAW PV WATTS'!F1273,-1))</f>
        <v>0</v>
      </c>
      <c r="G1270" s="81">
        <f t="shared" si="38"/>
        <v>0</v>
      </c>
    </row>
    <row r="1271" spans="1:7">
      <c r="A1271" s="74" t="e">
        <f t="shared" si="39"/>
        <v>#REF!</v>
      </c>
      <c r="B1271" s="60"/>
      <c r="C1271" s="73">
        <v>2</v>
      </c>
      <c r="D1271" s="73">
        <v>22</v>
      </c>
      <c r="E1271" s="73">
        <v>7</v>
      </c>
      <c r="F1271" s="79">
        <f>IF($C$9="south",'RAW PV WATTS'!D1274,IF('PV Watts SLC'!$C$9="west",'RAW PV WATTS'!F1274,-1))</f>
        <v>2.867</v>
      </c>
      <c r="G1271" s="81">
        <f t="shared" si="38"/>
        <v>2.8670000000000002E-3</v>
      </c>
    </row>
    <row r="1272" spans="1:7">
      <c r="A1272" s="74" t="e">
        <f t="shared" si="39"/>
        <v>#REF!</v>
      </c>
      <c r="B1272" s="60"/>
      <c r="C1272" s="73">
        <v>2</v>
      </c>
      <c r="D1272" s="73">
        <v>22</v>
      </c>
      <c r="E1272" s="73">
        <v>8</v>
      </c>
      <c r="F1272" s="79">
        <f>IF($C$9="south",'RAW PV WATTS'!D1275,IF('PV Watts SLC'!$C$9="west",'RAW PV WATTS'!F1275,-1))</f>
        <v>102.91800000000001</v>
      </c>
      <c r="G1272" s="81">
        <f t="shared" si="38"/>
        <v>0.10291800000000001</v>
      </c>
    </row>
    <row r="1273" spans="1:7">
      <c r="A1273" s="74" t="e">
        <f t="shared" si="39"/>
        <v>#REF!</v>
      </c>
      <c r="B1273" s="60"/>
      <c r="C1273" s="73">
        <v>2</v>
      </c>
      <c r="D1273" s="73">
        <v>22</v>
      </c>
      <c r="E1273" s="73">
        <v>9</v>
      </c>
      <c r="F1273" s="79">
        <f>IF($C$9="south",'RAW PV WATTS'!D1276,IF('PV Watts SLC'!$C$9="west",'RAW PV WATTS'!F1276,-1))</f>
        <v>58.716999999999999</v>
      </c>
      <c r="G1273" s="81">
        <f t="shared" si="38"/>
        <v>5.8716999999999998E-2</v>
      </c>
    </row>
    <row r="1274" spans="1:7">
      <c r="A1274" s="74" t="e">
        <f t="shared" si="39"/>
        <v>#REF!</v>
      </c>
      <c r="B1274" s="60"/>
      <c r="C1274" s="73">
        <v>2</v>
      </c>
      <c r="D1274" s="73">
        <v>22</v>
      </c>
      <c r="E1274" s="73">
        <v>10</v>
      </c>
      <c r="F1274" s="79">
        <f>IF($C$9="south",'RAW PV WATTS'!D1277,IF('PV Watts SLC'!$C$9="west",'RAW PV WATTS'!F1277,-1))</f>
        <v>150.54900000000001</v>
      </c>
      <c r="G1274" s="81">
        <f t="shared" si="38"/>
        <v>0.15054900000000002</v>
      </c>
    </row>
    <row r="1275" spans="1:7">
      <c r="A1275" s="74" t="e">
        <f t="shared" si="39"/>
        <v>#REF!</v>
      </c>
      <c r="B1275" s="60"/>
      <c r="C1275" s="73">
        <v>2</v>
      </c>
      <c r="D1275" s="73">
        <v>22</v>
      </c>
      <c r="E1275" s="73">
        <v>11</v>
      </c>
      <c r="F1275" s="79">
        <f>IF($C$9="south",'RAW PV WATTS'!D1278,IF('PV Watts SLC'!$C$9="west",'RAW PV WATTS'!F1278,-1))</f>
        <v>405.93799999999999</v>
      </c>
      <c r="G1275" s="81">
        <f t="shared" si="38"/>
        <v>0.40593799999999997</v>
      </c>
    </row>
    <row r="1276" spans="1:7">
      <c r="A1276" s="74" t="e">
        <f t="shared" si="39"/>
        <v>#REF!</v>
      </c>
      <c r="B1276" s="60"/>
      <c r="C1276" s="73">
        <v>2</v>
      </c>
      <c r="D1276" s="73">
        <v>22</v>
      </c>
      <c r="E1276" s="73">
        <v>12</v>
      </c>
      <c r="F1276" s="79">
        <f>IF($C$9="south",'RAW PV WATTS'!D1279,IF('PV Watts SLC'!$C$9="west",'RAW PV WATTS'!F1279,-1))</f>
        <v>763.27499999999998</v>
      </c>
      <c r="G1276" s="81">
        <f t="shared" si="38"/>
        <v>0.76327499999999993</v>
      </c>
    </row>
    <row r="1277" spans="1:7">
      <c r="A1277" s="74" t="e">
        <f t="shared" si="39"/>
        <v>#REF!</v>
      </c>
      <c r="B1277" s="60"/>
      <c r="C1277" s="73">
        <v>2</v>
      </c>
      <c r="D1277" s="73">
        <v>22</v>
      </c>
      <c r="E1277" s="73">
        <v>13</v>
      </c>
      <c r="F1277" s="79">
        <f>IF($C$9="south",'RAW PV WATTS'!D1280,IF('PV Watts SLC'!$C$9="west",'RAW PV WATTS'!F1280,-1))</f>
        <v>784.13800000000003</v>
      </c>
      <c r="G1277" s="81">
        <f t="shared" si="38"/>
        <v>0.784138</v>
      </c>
    </row>
    <row r="1278" spans="1:7">
      <c r="A1278" s="74" t="e">
        <f t="shared" si="39"/>
        <v>#REF!</v>
      </c>
      <c r="B1278" s="60"/>
      <c r="C1278" s="73">
        <v>2</v>
      </c>
      <c r="D1278" s="73">
        <v>22</v>
      </c>
      <c r="E1278" s="73">
        <v>14</v>
      </c>
      <c r="F1278" s="79">
        <f>IF($C$9="south",'RAW PV WATTS'!D1281,IF('PV Watts SLC'!$C$9="west",'RAW PV WATTS'!F1281,-1))</f>
        <v>713.63400000000001</v>
      </c>
      <c r="G1278" s="81">
        <f t="shared" si="38"/>
        <v>0.71363399999999999</v>
      </c>
    </row>
    <row r="1279" spans="1:7">
      <c r="A1279" s="74" t="e">
        <f t="shared" si="39"/>
        <v>#REF!</v>
      </c>
      <c r="B1279" s="60"/>
      <c r="C1279" s="73">
        <v>2</v>
      </c>
      <c r="D1279" s="73">
        <v>22</v>
      </c>
      <c r="E1279" s="73">
        <v>15</v>
      </c>
      <c r="F1279" s="79">
        <f>IF($C$9="south",'RAW PV WATTS'!D1282,IF('PV Watts SLC'!$C$9="west",'RAW PV WATTS'!F1282,-1))</f>
        <v>515.56899999999996</v>
      </c>
      <c r="G1279" s="81">
        <f t="shared" si="38"/>
        <v>0.51556899999999994</v>
      </c>
    </row>
    <row r="1280" spans="1:7">
      <c r="A1280" s="74" t="e">
        <f t="shared" si="39"/>
        <v>#REF!</v>
      </c>
      <c r="B1280" s="60"/>
      <c r="C1280" s="73">
        <v>2</v>
      </c>
      <c r="D1280" s="73">
        <v>22</v>
      </c>
      <c r="E1280" s="73">
        <v>16</v>
      </c>
      <c r="F1280" s="79">
        <f>IF($C$9="south",'RAW PV WATTS'!D1283,IF('PV Watts SLC'!$C$9="west",'RAW PV WATTS'!F1283,-1))</f>
        <v>284.74599999999998</v>
      </c>
      <c r="G1280" s="81">
        <f t="shared" si="38"/>
        <v>0.284746</v>
      </c>
    </row>
    <row r="1281" spans="1:7">
      <c r="A1281" s="74" t="e">
        <f t="shared" si="39"/>
        <v>#REF!</v>
      </c>
      <c r="B1281" s="60"/>
      <c r="C1281" s="73">
        <v>2</v>
      </c>
      <c r="D1281" s="73">
        <v>22</v>
      </c>
      <c r="E1281" s="73">
        <v>17</v>
      </c>
      <c r="F1281" s="79">
        <f>IF($C$9="south",'RAW PV WATTS'!D1284,IF('PV Watts SLC'!$C$9="west",'RAW PV WATTS'!F1284,-1))</f>
        <v>163.23500000000001</v>
      </c>
      <c r="G1281" s="81">
        <f t="shared" si="38"/>
        <v>0.16323500000000002</v>
      </c>
    </row>
    <row r="1282" spans="1:7">
      <c r="A1282" s="74" t="e">
        <f t="shared" si="39"/>
        <v>#REF!</v>
      </c>
      <c r="B1282" s="60"/>
      <c r="C1282" s="73">
        <v>2</v>
      </c>
      <c r="D1282" s="73">
        <v>22</v>
      </c>
      <c r="E1282" s="73">
        <v>18</v>
      </c>
      <c r="F1282" s="79">
        <f>IF($C$9="south",'RAW PV WATTS'!D1285,IF('PV Watts SLC'!$C$9="west",'RAW PV WATTS'!F1285,-1))</f>
        <v>0</v>
      </c>
      <c r="G1282" s="81">
        <f t="shared" si="38"/>
        <v>0</v>
      </c>
    </row>
    <row r="1283" spans="1:7">
      <c r="A1283" s="74" t="e">
        <f t="shared" si="39"/>
        <v>#REF!</v>
      </c>
      <c r="B1283" s="60"/>
      <c r="C1283" s="73">
        <v>2</v>
      </c>
      <c r="D1283" s="73">
        <v>22</v>
      </c>
      <c r="E1283" s="73">
        <v>19</v>
      </c>
      <c r="F1283" s="79">
        <f>IF($C$9="south",'RAW PV WATTS'!D1286,IF('PV Watts SLC'!$C$9="west",'RAW PV WATTS'!F1286,-1))</f>
        <v>0</v>
      </c>
      <c r="G1283" s="81">
        <f t="shared" si="38"/>
        <v>0</v>
      </c>
    </row>
    <row r="1284" spans="1:7">
      <c r="A1284" s="74" t="e">
        <f t="shared" si="39"/>
        <v>#REF!</v>
      </c>
      <c r="B1284" s="60"/>
      <c r="C1284" s="73">
        <v>2</v>
      </c>
      <c r="D1284" s="73">
        <v>22</v>
      </c>
      <c r="E1284" s="73">
        <v>20</v>
      </c>
      <c r="F1284" s="79">
        <f>IF($C$9="south",'RAW PV WATTS'!D1287,IF('PV Watts SLC'!$C$9="west",'RAW PV WATTS'!F1287,-1))</f>
        <v>0</v>
      </c>
      <c r="G1284" s="81">
        <f t="shared" si="38"/>
        <v>0</v>
      </c>
    </row>
    <row r="1285" spans="1:7">
      <c r="A1285" s="74" t="e">
        <f t="shared" si="39"/>
        <v>#REF!</v>
      </c>
      <c r="B1285" s="60"/>
      <c r="C1285" s="73">
        <v>2</v>
      </c>
      <c r="D1285" s="73">
        <v>22</v>
      </c>
      <c r="E1285" s="73">
        <v>21</v>
      </c>
      <c r="F1285" s="79">
        <f>IF($C$9="south",'RAW PV WATTS'!D1288,IF('PV Watts SLC'!$C$9="west",'RAW PV WATTS'!F1288,-1))</f>
        <v>0</v>
      </c>
      <c r="G1285" s="81">
        <f t="shared" si="38"/>
        <v>0</v>
      </c>
    </row>
    <row r="1286" spans="1:7">
      <c r="A1286" s="74" t="e">
        <f t="shared" si="39"/>
        <v>#REF!</v>
      </c>
      <c r="B1286" s="60"/>
      <c r="C1286" s="73">
        <v>2</v>
      </c>
      <c r="D1286" s="73">
        <v>22</v>
      </c>
      <c r="E1286" s="73">
        <v>22</v>
      </c>
      <c r="F1286" s="79">
        <f>IF($C$9="south",'RAW PV WATTS'!D1289,IF('PV Watts SLC'!$C$9="west",'RAW PV WATTS'!F1289,-1))</f>
        <v>0</v>
      </c>
      <c r="G1286" s="81">
        <f t="shared" si="38"/>
        <v>0</v>
      </c>
    </row>
    <row r="1287" spans="1:7">
      <c r="A1287" s="74" t="e">
        <f t="shared" si="39"/>
        <v>#REF!</v>
      </c>
      <c r="B1287" s="60"/>
      <c r="C1287" s="73">
        <v>2</v>
      </c>
      <c r="D1287" s="73">
        <v>22</v>
      </c>
      <c r="E1287" s="73">
        <v>23</v>
      </c>
      <c r="F1287" s="79">
        <f>IF($C$9="south",'RAW PV WATTS'!D1290,IF('PV Watts SLC'!$C$9="west",'RAW PV WATTS'!F1290,-1))</f>
        <v>0</v>
      </c>
      <c r="G1287" s="81">
        <f t="shared" si="38"/>
        <v>0</v>
      </c>
    </row>
    <row r="1288" spans="1:7">
      <c r="A1288" s="74" t="e">
        <f t="shared" si="39"/>
        <v>#REF!</v>
      </c>
      <c r="B1288" s="60"/>
      <c r="C1288" s="73">
        <v>2</v>
      </c>
      <c r="D1288" s="73">
        <v>23</v>
      </c>
      <c r="E1288" s="73">
        <v>0</v>
      </c>
      <c r="F1288" s="79">
        <f>IF($C$9="south",'RAW PV WATTS'!D1291,IF('PV Watts SLC'!$C$9="west",'RAW PV WATTS'!F1291,-1))</f>
        <v>0</v>
      </c>
      <c r="G1288" s="81">
        <f t="shared" si="38"/>
        <v>0</v>
      </c>
    </row>
    <row r="1289" spans="1:7">
      <c r="A1289" s="74" t="e">
        <f t="shared" si="39"/>
        <v>#REF!</v>
      </c>
      <c r="B1289" s="60"/>
      <c r="C1289" s="73">
        <v>2</v>
      </c>
      <c r="D1289" s="73">
        <v>23</v>
      </c>
      <c r="E1289" s="73">
        <v>1</v>
      </c>
      <c r="F1289" s="79">
        <f>IF($C$9="south",'RAW PV WATTS'!D1292,IF('PV Watts SLC'!$C$9="west",'RAW PV WATTS'!F1292,-1))</f>
        <v>0</v>
      </c>
      <c r="G1289" s="81">
        <f t="shared" si="38"/>
        <v>0</v>
      </c>
    </row>
    <row r="1290" spans="1:7">
      <c r="A1290" s="74" t="e">
        <f t="shared" si="39"/>
        <v>#REF!</v>
      </c>
      <c r="B1290" s="60"/>
      <c r="C1290" s="73">
        <v>2</v>
      </c>
      <c r="D1290" s="73">
        <v>23</v>
      </c>
      <c r="E1290" s="73">
        <v>2</v>
      </c>
      <c r="F1290" s="79">
        <f>IF($C$9="south",'RAW PV WATTS'!D1293,IF('PV Watts SLC'!$C$9="west",'RAW PV WATTS'!F1293,-1))</f>
        <v>0</v>
      </c>
      <c r="G1290" s="81">
        <f t="shared" si="38"/>
        <v>0</v>
      </c>
    </row>
    <row r="1291" spans="1:7">
      <c r="A1291" s="74" t="e">
        <f t="shared" si="39"/>
        <v>#REF!</v>
      </c>
      <c r="B1291" s="60"/>
      <c r="C1291" s="73">
        <v>2</v>
      </c>
      <c r="D1291" s="73">
        <v>23</v>
      </c>
      <c r="E1291" s="73">
        <v>3</v>
      </c>
      <c r="F1291" s="79">
        <f>IF($C$9="south",'RAW PV WATTS'!D1294,IF('PV Watts SLC'!$C$9="west",'RAW PV WATTS'!F1294,-1))</f>
        <v>0</v>
      </c>
      <c r="G1291" s="81">
        <f t="shared" si="38"/>
        <v>0</v>
      </c>
    </row>
    <row r="1292" spans="1:7">
      <c r="A1292" s="74" t="e">
        <f t="shared" si="39"/>
        <v>#REF!</v>
      </c>
      <c r="B1292" s="60"/>
      <c r="C1292" s="73">
        <v>2</v>
      </c>
      <c r="D1292" s="73">
        <v>23</v>
      </c>
      <c r="E1292" s="73">
        <v>4</v>
      </c>
      <c r="F1292" s="79">
        <f>IF($C$9="south",'RAW PV WATTS'!D1295,IF('PV Watts SLC'!$C$9="west",'RAW PV WATTS'!F1295,-1))</f>
        <v>0</v>
      </c>
      <c r="G1292" s="81">
        <f t="shared" si="38"/>
        <v>0</v>
      </c>
    </row>
    <row r="1293" spans="1:7">
      <c r="A1293" s="74" t="e">
        <f t="shared" si="39"/>
        <v>#REF!</v>
      </c>
      <c r="B1293" s="60"/>
      <c r="C1293" s="73">
        <v>2</v>
      </c>
      <c r="D1293" s="73">
        <v>23</v>
      </c>
      <c r="E1293" s="73">
        <v>5</v>
      </c>
      <c r="F1293" s="79">
        <f>IF($C$9="south",'RAW PV WATTS'!D1296,IF('PV Watts SLC'!$C$9="west",'RAW PV WATTS'!F1296,-1))</f>
        <v>0</v>
      </c>
      <c r="G1293" s="81">
        <f t="shared" si="38"/>
        <v>0</v>
      </c>
    </row>
    <row r="1294" spans="1:7">
      <c r="A1294" s="74" t="e">
        <f t="shared" si="39"/>
        <v>#REF!</v>
      </c>
      <c r="B1294" s="60"/>
      <c r="C1294" s="73">
        <v>2</v>
      </c>
      <c r="D1294" s="73">
        <v>23</v>
      </c>
      <c r="E1294" s="73">
        <v>6</v>
      </c>
      <c r="F1294" s="79">
        <f>IF($C$9="south",'RAW PV WATTS'!D1297,IF('PV Watts SLC'!$C$9="west",'RAW PV WATTS'!F1297,-1))</f>
        <v>0</v>
      </c>
      <c r="G1294" s="81">
        <f t="shared" si="38"/>
        <v>0</v>
      </c>
    </row>
    <row r="1295" spans="1:7">
      <c r="A1295" s="74" t="e">
        <f t="shared" si="39"/>
        <v>#REF!</v>
      </c>
      <c r="B1295" s="60"/>
      <c r="C1295" s="73">
        <v>2</v>
      </c>
      <c r="D1295" s="73">
        <v>23</v>
      </c>
      <c r="E1295" s="73">
        <v>7</v>
      </c>
      <c r="F1295" s="79">
        <f>IF($C$9="south",'RAW PV WATTS'!D1298,IF('PV Watts SLC'!$C$9="west",'RAW PV WATTS'!F1298,-1))</f>
        <v>7.4539999999999997</v>
      </c>
      <c r="G1295" s="81">
        <f t="shared" si="38"/>
        <v>7.4539999999999997E-3</v>
      </c>
    </row>
    <row r="1296" spans="1:7">
      <c r="A1296" s="74" t="e">
        <f t="shared" si="39"/>
        <v>#REF!</v>
      </c>
      <c r="B1296" s="60"/>
      <c r="C1296" s="73">
        <v>2</v>
      </c>
      <c r="D1296" s="73">
        <v>23</v>
      </c>
      <c r="E1296" s="73">
        <v>8</v>
      </c>
      <c r="F1296" s="79">
        <f>IF($C$9="south",'RAW PV WATTS'!D1299,IF('PV Watts SLC'!$C$9="west",'RAW PV WATTS'!F1299,-1))</f>
        <v>28.454999999999998</v>
      </c>
      <c r="G1296" s="81">
        <f t="shared" si="38"/>
        <v>2.8454999999999998E-2</v>
      </c>
    </row>
    <row r="1297" spans="1:7">
      <c r="A1297" s="74" t="e">
        <f t="shared" si="39"/>
        <v>#REF!</v>
      </c>
      <c r="B1297" s="60"/>
      <c r="C1297" s="73">
        <v>2</v>
      </c>
      <c r="D1297" s="73">
        <v>23</v>
      </c>
      <c r="E1297" s="73">
        <v>9</v>
      </c>
      <c r="F1297" s="79">
        <f>IF($C$9="south",'RAW PV WATTS'!D1300,IF('PV Watts SLC'!$C$9="west",'RAW PV WATTS'!F1300,-1))</f>
        <v>293.08699999999999</v>
      </c>
      <c r="G1297" s="81">
        <f t="shared" ref="G1297:G1360" si="40">F1297/1000</f>
        <v>0.29308699999999999</v>
      </c>
    </row>
    <row r="1298" spans="1:7">
      <c r="A1298" s="74" t="e">
        <f t="shared" ref="A1298:A1361" si="41">1/24+A1297</f>
        <v>#REF!</v>
      </c>
      <c r="B1298" s="60"/>
      <c r="C1298" s="73">
        <v>2</v>
      </c>
      <c r="D1298" s="73">
        <v>23</v>
      </c>
      <c r="E1298" s="73">
        <v>10</v>
      </c>
      <c r="F1298" s="79">
        <f>IF($C$9="south",'RAW PV WATTS'!D1301,IF('PV Watts SLC'!$C$9="west",'RAW PV WATTS'!F1301,-1))</f>
        <v>447.15499999999997</v>
      </c>
      <c r="G1298" s="81">
        <f t="shared" si="40"/>
        <v>0.44715499999999997</v>
      </c>
    </row>
    <row r="1299" spans="1:7">
      <c r="A1299" s="74" t="e">
        <f t="shared" si="41"/>
        <v>#REF!</v>
      </c>
      <c r="B1299" s="60"/>
      <c r="C1299" s="73">
        <v>2</v>
      </c>
      <c r="D1299" s="73">
        <v>23</v>
      </c>
      <c r="E1299" s="73">
        <v>11</v>
      </c>
      <c r="F1299" s="79">
        <f>IF($C$9="south",'RAW PV WATTS'!D1302,IF('PV Watts SLC'!$C$9="west",'RAW PV WATTS'!F1302,-1))</f>
        <v>504.68299999999999</v>
      </c>
      <c r="G1299" s="81">
        <f t="shared" si="40"/>
        <v>0.50468299999999999</v>
      </c>
    </row>
    <row r="1300" spans="1:7">
      <c r="A1300" s="74" t="e">
        <f t="shared" si="41"/>
        <v>#REF!</v>
      </c>
      <c r="B1300" s="60"/>
      <c r="C1300" s="73">
        <v>2</v>
      </c>
      <c r="D1300" s="73">
        <v>23</v>
      </c>
      <c r="E1300" s="73">
        <v>12</v>
      </c>
      <c r="F1300" s="79">
        <f>IF($C$9="south",'RAW PV WATTS'!D1303,IF('PV Watts SLC'!$C$9="west",'RAW PV WATTS'!F1303,-1))</f>
        <v>544.98</v>
      </c>
      <c r="G1300" s="81">
        <f t="shared" si="40"/>
        <v>0.54498000000000002</v>
      </c>
    </row>
    <row r="1301" spans="1:7">
      <c r="A1301" s="74" t="e">
        <f t="shared" si="41"/>
        <v>#REF!</v>
      </c>
      <c r="B1301" s="60"/>
      <c r="C1301" s="73">
        <v>2</v>
      </c>
      <c r="D1301" s="73">
        <v>23</v>
      </c>
      <c r="E1301" s="73">
        <v>13</v>
      </c>
      <c r="F1301" s="79">
        <f>IF($C$9="south",'RAW PV WATTS'!D1304,IF('PV Watts SLC'!$C$9="west",'RAW PV WATTS'!F1304,-1))</f>
        <v>424.976</v>
      </c>
      <c r="G1301" s="81">
        <f t="shared" si="40"/>
        <v>0.42497600000000002</v>
      </c>
    </row>
    <row r="1302" spans="1:7">
      <c r="A1302" s="74" t="e">
        <f t="shared" si="41"/>
        <v>#REF!</v>
      </c>
      <c r="B1302" s="60"/>
      <c r="C1302" s="73">
        <v>2</v>
      </c>
      <c r="D1302" s="73">
        <v>23</v>
      </c>
      <c r="E1302" s="73">
        <v>14</v>
      </c>
      <c r="F1302" s="79">
        <f>IF($C$9="south",'RAW PV WATTS'!D1305,IF('PV Watts SLC'!$C$9="west",'RAW PV WATTS'!F1305,-1))</f>
        <v>621.70600000000002</v>
      </c>
      <c r="G1302" s="81">
        <f t="shared" si="40"/>
        <v>0.62170599999999998</v>
      </c>
    </row>
    <row r="1303" spans="1:7">
      <c r="A1303" s="74" t="e">
        <f t="shared" si="41"/>
        <v>#REF!</v>
      </c>
      <c r="B1303" s="60"/>
      <c r="C1303" s="73">
        <v>2</v>
      </c>
      <c r="D1303" s="73">
        <v>23</v>
      </c>
      <c r="E1303" s="73">
        <v>15</v>
      </c>
      <c r="F1303" s="79">
        <f>IF($C$9="south",'RAW PV WATTS'!D1306,IF('PV Watts SLC'!$C$9="west",'RAW PV WATTS'!F1306,-1))</f>
        <v>461.46199999999999</v>
      </c>
      <c r="G1303" s="81">
        <f t="shared" si="40"/>
        <v>0.46146199999999998</v>
      </c>
    </row>
    <row r="1304" spans="1:7">
      <c r="A1304" s="74" t="e">
        <f t="shared" si="41"/>
        <v>#REF!</v>
      </c>
      <c r="B1304" s="60"/>
      <c r="C1304" s="73">
        <v>2</v>
      </c>
      <c r="D1304" s="73">
        <v>23</v>
      </c>
      <c r="E1304" s="73">
        <v>16</v>
      </c>
      <c r="F1304" s="79">
        <f>IF($C$9="south",'RAW PV WATTS'!D1307,IF('PV Watts SLC'!$C$9="west",'RAW PV WATTS'!F1307,-1))</f>
        <v>343.89499999999998</v>
      </c>
      <c r="G1304" s="81">
        <f t="shared" si="40"/>
        <v>0.34389500000000001</v>
      </c>
    </row>
    <row r="1305" spans="1:7">
      <c r="A1305" s="74" t="e">
        <f t="shared" si="41"/>
        <v>#REF!</v>
      </c>
      <c r="B1305" s="60"/>
      <c r="C1305" s="73">
        <v>2</v>
      </c>
      <c r="D1305" s="73">
        <v>23</v>
      </c>
      <c r="E1305" s="73">
        <v>17</v>
      </c>
      <c r="F1305" s="79">
        <f>IF($C$9="south",'RAW PV WATTS'!D1308,IF('PV Watts SLC'!$C$9="west",'RAW PV WATTS'!F1308,-1))</f>
        <v>132.24799999999999</v>
      </c>
      <c r="G1305" s="81">
        <f t="shared" si="40"/>
        <v>0.13224799999999998</v>
      </c>
    </row>
    <row r="1306" spans="1:7">
      <c r="A1306" s="74" t="e">
        <f t="shared" si="41"/>
        <v>#REF!</v>
      </c>
      <c r="B1306" s="60"/>
      <c r="C1306" s="73">
        <v>2</v>
      </c>
      <c r="D1306" s="73">
        <v>23</v>
      </c>
      <c r="E1306" s="73">
        <v>18</v>
      </c>
      <c r="F1306" s="79">
        <f>IF($C$9="south",'RAW PV WATTS'!D1309,IF('PV Watts SLC'!$C$9="west",'RAW PV WATTS'!F1309,-1))</f>
        <v>0</v>
      </c>
      <c r="G1306" s="81">
        <f t="shared" si="40"/>
        <v>0</v>
      </c>
    </row>
    <row r="1307" spans="1:7">
      <c r="A1307" s="74" t="e">
        <f t="shared" si="41"/>
        <v>#REF!</v>
      </c>
      <c r="B1307" s="60"/>
      <c r="C1307" s="73">
        <v>2</v>
      </c>
      <c r="D1307" s="73">
        <v>23</v>
      </c>
      <c r="E1307" s="73">
        <v>19</v>
      </c>
      <c r="F1307" s="79">
        <f>IF($C$9="south",'RAW PV WATTS'!D1310,IF('PV Watts SLC'!$C$9="west",'RAW PV WATTS'!F1310,-1))</f>
        <v>0</v>
      </c>
      <c r="G1307" s="81">
        <f t="shared" si="40"/>
        <v>0</v>
      </c>
    </row>
    <row r="1308" spans="1:7">
      <c r="A1308" s="74" t="e">
        <f t="shared" si="41"/>
        <v>#REF!</v>
      </c>
      <c r="B1308" s="60"/>
      <c r="C1308" s="73">
        <v>2</v>
      </c>
      <c r="D1308" s="73">
        <v>23</v>
      </c>
      <c r="E1308" s="73">
        <v>20</v>
      </c>
      <c r="F1308" s="79">
        <f>IF($C$9="south",'RAW PV WATTS'!D1311,IF('PV Watts SLC'!$C$9="west",'RAW PV WATTS'!F1311,-1))</f>
        <v>0</v>
      </c>
      <c r="G1308" s="81">
        <f t="shared" si="40"/>
        <v>0</v>
      </c>
    </row>
    <row r="1309" spans="1:7">
      <c r="A1309" s="74" t="e">
        <f t="shared" si="41"/>
        <v>#REF!</v>
      </c>
      <c r="B1309" s="60"/>
      <c r="C1309" s="73">
        <v>2</v>
      </c>
      <c r="D1309" s="73">
        <v>23</v>
      </c>
      <c r="E1309" s="73">
        <v>21</v>
      </c>
      <c r="F1309" s="79">
        <f>IF($C$9="south",'RAW PV WATTS'!D1312,IF('PV Watts SLC'!$C$9="west",'RAW PV WATTS'!F1312,-1))</f>
        <v>0</v>
      </c>
      <c r="G1309" s="81">
        <f t="shared" si="40"/>
        <v>0</v>
      </c>
    </row>
    <row r="1310" spans="1:7">
      <c r="A1310" s="74" t="e">
        <f t="shared" si="41"/>
        <v>#REF!</v>
      </c>
      <c r="B1310" s="60"/>
      <c r="C1310" s="73">
        <v>2</v>
      </c>
      <c r="D1310" s="73">
        <v>23</v>
      </c>
      <c r="E1310" s="73">
        <v>22</v>
      </c>
      <c r="F1310" s="79">
        <f>IF($C$9="south",'RAW PV WATTS'!D1313,IF('PV Watts SLC'!$C$9="west",'RAW PV WATTS'!F1313,-1))</f>
        <v>0</v>
      </c>
      <c r="G1310" s="81">
        <f t="shared" si="40"/>
        <v>0</v>
      </c>
    </row>
    <row r="1311" spans="1:7">
      <c r="A1311" s="74" t="e">
        <f t="shared" si="41"/>
        <v>#REF!</v>
      </c>
      <c r="B1311" s="60"/>
      <c r="C1311" s="73">
        <v>2</v>
      </c>
      <c r="D1311" s="73">
        <v>23</v>
      </c>
      <c r="E1311" s="73">
        <v>23</v>
      </c>
      <c r="F1311" s="79">
        <f>IF($C$9="south",'RAW PV WATTS'!D1314,IF('PV Watts SLC'!$C$9="west",'RAW PV WATTS'!F1314,-1))</f>
        <v>0</v>
      </c>
      <c r="G1311" s="81">
        <f t="shared" si="40"/>
        <v>0</v>
      </c>
    </row>
    <row r="1312" spans="1:7">
      <c r="A1312" s="74" t="e">
        <f t="shared" si="41"/>
        <v>#REF!</v>
      </c>
      <c r="B1312" s="60"/>
      <c r="C1312" s="73">
        <v>2</v>
      </c>
      <c r="D1312" s="73">
        <v>24</v>
      </c>
      <c r="E1312" s="73">
        <v>0</v>
      </c>
      <c r="F1312" s="79">
        <f>IF($C$9="south",'RAW PV WATTS'!D1315,IF('PV Watts SLC'!$C$9="west",'RAW PV WATTS'!F1315,-1))</f>
        <v>0</v>
      </c>
      <c r="G1312" s="81">
        <f t="shared" si="40"/>
        <v>0</v>
      </c>
    </row>
    <row r="1313" spans="1:7">
      <c r="A1313" s="74" t="e">
        <f t="shared" si="41"/>
        <v>#REF!</v>
      </c>
      <c r="B1313" s="60"/>
      <c r="C1313" s="73">
        <v>2</v>
      </c>
      <c r="D1313" s="73">
        <v>24</v>
      </c>
      <c r="E1313" s="73">
        <v>1</v>
      </c>
      <c r="F1313" s="79">
        <f>IF($C$9="south",'RAW PV WATTS'!D1316,IF('PV Watts SLC'!$C$9="west",'RAW PV WATTS'!F1316,-1))</f>
        <v>0</v>
      </c>
      <c r="G1313" s="81">
        <f t="shared" si="40"/>
        <v>0</v>
      </c>
    </row>
    <row r="1314" spans="1:7">
      <c r="A1314" s="74" t="e">
        <f t="shared" si="41"/>
        <v>#REF!</v>
      </c>
      <c r="B1314" s="60"/>
      <c r="C1314" s="73">
        <v>2</v>
      </c>
      <c r="D1314" s="73">
        <v>24</v>
      </c>
      <c r="E1314" s="73">
        <v>2</v>
      </c>
      <c r="F1314" s="79">
        <f>IF($C$9="south",'RAW PV WATTS'!D1317,IF('PV Watts SLC'!$C$9="west",'RAW PV WATTS'!F1317,-1))</f>
        <v>0</v>
      </c>
      <c r="G1314" s="81">
        <f t="shared" si="40"/>
        <v>0</v>
      </c>
    </row>
    <row r="1315" spans="1:7">
      <c r="A1315" s="74" t="e">
        <f t="shared" si="41"/>
        <v>#REF!</v>
      </c>
      <c r="B1315" s="60"/>
      <c r="C1315" s="73">
        <v>2</v>
      </c>
      <c r="D1315" s="73">
        <v>24</v>
      </c>
      <c r="E1315" s="73">
        <v>3</v>
      </c>
      <c r="F1315" s="79">
        <f>IF($C$9="south",'RAW PV WATTS'!D1318,IF('PV Watts SLC'!$C$9="west",'RAW PV WATTS'!F1318,-1))</f>
        <v>0</v>
      </c>
      <c r="G1315" s="81">
        <f t="shared" si="40"/>
        <v>0</v>
      </c>
    </row>
    <row r="1316" spans="1:7">
      <c r="A1316" s="74" t="e">
        <f t="shared" si="41"/>
        <v>#REF!</v>
      </c>
      <c r="B1316" s="60"/>
      <c r="C1316" s="73">
        <v>2</v>
      </c>
      <c r="D1316" s="73">
        <v>24</v>
      </c>
      <c r="E1316" s="73">
        <v>4</v>
      </c>
      <c r="F1316" s="79">
        <f>IF($C$9="south",'RAW PV WATTS'!D1319,IF('PV Watts SLC'!$C$9="west",'RAW PV WATTS'!F1319,-1))</f>
        <v>0</v>
      </c>
      <c r="G1316" s="81">
        <f t="shared" si="40"/>
        <v>0</v>
      </c>
    </row>
    <row r="1317" spans="1:7">
      <c r="A1317" s="74" t="e">
        <f t="shared" si="41"/>
        <v>#REF!</v>
      </c>
      <c r="B1317" s="60"/>
      <c r="C1317" s="73">
        <v>2</v>
      </c>
      <c r="D1317" s="73">
        <v>24</v>
      </c>
      <c r="E1317" s="73">
        <v>5</v>
      </c>
      <c r="F1317" s="79">
        <f>IF($C$9="south",'RAW PV WATTS'!D1320,IF('PV Watts SLC'!$C$9="west",'RAW PV WATTS'!F1320,-1))</f>
        <v>0</v>
      </c>
      <c r="G1317" s="81">
        <f t="shared" si="40"/>
        <v>0</v>
      </c>
    </row>
    <row r="1318" spans="1:7">
      <c r="A1318" s="74" t="e">
        <f t="shared" si="41"/>
        <v>#REF!</v>
      </c>
      <c r="B1318" s="60"/>
      <c r="C1318" s="73">
        <v>2</v>
      </c>
      <c r="D1318" s="73">
        <v>24</v>
      </c>
      <c r="E1318" s="73">
        <v>6</v>
      </c>
      <c r="F1318" s="79">
        <f>IF($C$9="south",'RAW PV WATTS'!D1321,IF('PV Watts SLC'!$C$9="west",'RAW PV WATTS'!F1321,-1))</f>
        <v>0</v>
      </c>
      <c r="G1318" s="81">
        <f t="shared" si="40"/>
        <v>0</v>
      </c>
    </row>
    <row r="1319" spans="1:7">
      <c r="A1319" s="74" t="e">
        <f t="shared" si="41"/>
        <v>#REF!</v>
      </c>
      <c r="B1319" s="60"/>
      <c r="C1319" s="73">
        <v>2</v>
      </c>
      <c r="D1319" s="73">
        <v>24</v>
      </c>
      <c r="E1319" s="73">
        <v>7</v>
      </c>
      <c r="F1319" s="79">
        <f>IF($C$9="south",'RAW PV WATTS'!D1322,IF('PV Watts SLC'!$C$9="west",'RAW PV WATTS'!F1322,-1))</f>
        <v>28.88</v>
      </c>
      <c r="G1319" s="81">
        <f t="shared" si="40"/>
        <v>2.8879999999999999E-2</v>
      </c>
    </row>
    <row r="1320" spans="1:7">
      <c r="A1320" s="74" t="e">
        <f t="shared" si="41"/>
        <v>#REF!</v>
      </c>
      <c r="B1320" s="60"/>
      <c r="C1320" s="73">
        <v>2</v>
      </c>
      <c r="D1320" s="73">
        <v>24</v>
      </c>
      <c r="E1320" s="73">
        <v>8</v>
      </c>
      <c r="F1320" s="79">
        <f>IF($C$9="south",'RAW PV WATTS'!D1323,IF('PV Watts SLC'!$C$9="west",'RAW PV WATTS'!F1323,-1))</f>
        <v>200.84399999999999</v>
      </c>
      <c r="G1320" s="81">
        <f t="shared" si="40"/>
        <v>0.20084399999999999</v>
      </c>
    </row>
    <row r="1321" spans="1:7">
      <c r="A1321" s="74" t="e">
        <f t="shared" si="41"/>
        <v>#REF!</v>
      </c>
      <c r="B1321" s="60"/>
      <c r="C1321" s="73">
        <v>2</v>
      </c>
      <c r="D1321" s="73">
        <v>24</v>
      </c>
      <c r="E1321" s="73">
        <v>9</v>
      </c>
      <c r="F1321" s="79">
        <f>IF($C$9="south",'RAW PV WATTS'!D1324,IF('PV Watts SLC'!$C$9="west",'RAW PV WATTS'!F1324,-1))</f>
        <v>449.005</v>
      </c>
      <c r="G1321" s="81">
        <f t="shared" si="40"/>
        <v>0.44900499999999999</v>
      </c>
    </row>
    <row r="1322" spans="1:7">
      <c r="A1322" s="74" t="e">
        <f t="shared" si="41"/>
        <v>#REF!</v>
      </c>
      <c r="B1322" s="60"/>
      <c r="C1322" s="73">
        <v>2</v>
      </c>
      <c r="D1322" s="73">
        <v>24</v>
      </c>
      <c r="E1322" s="73">
        <v>10</v>
      </c>
      <c r="F1322" s="79">
        <f>IF($C$9="south",'RAW PV WATTS'!D1325,IF('PV Watts SLC'!$C$9="west",'RAW PV WATTS'!F1325,-1))</f>
        <v>401.07799999999997</v>
      </c>
      <c r="G1322" s="81">
        <f t="shared" si="40"/>
        <v>0.40107799999999999</v>
      </c>
    </row>
    <row r="1323" spans="1:7">
      <c r="A1323" s="74" t="e">
        <f t="shared" si="41"/>
        <v>#REF!</v>
      </c>
      <c r="B1323" s="60"/>
      <c r="C1323" s="73">
        <v>2</v>
      </c>
      <c r="D1323" s="73">
        <v>24</v>
      </c>
      <c r="E1323" s="73">
        <v>11</v>
      </c>
      <c r="F1323" s="79">
        <f>IF($C$9="south",'RAW PV WATTS'!D1326,IF('PV Watts SLC'!$C$9="west",'RAW PV WATTS'!F1326,-1))</f>
        <v>529.43899999999996</v>
      </c>
      <c r="G1323" s="81">
        <f t="shared" si="40"/>
        <v>0.52943899999999999</v>
      </c>
    </row>
    <row r="1324" spans="1:7">
      <c r="A1324" s="74" t="e">
        <f t="shared" si="41"/>
        <v>#REF!</v>
      </c>
      <c r="B1324" s="60"/>
      <c r="C1324" s="73">
        <v>2</v>
      </c>
      <c r="D1324" s="73">
        <v>24</v>
      </c>
      <c r="E1324" s="73">
        <v>12</v>
      </c>
      <c r="F1324" s="79">
        <f>IF($C$9="south",'RAW PV WATTS'!D1327,IF('PV Watts SLC'!$C$9="west",'RAW PV WATTS'!F1327,-1))</f>
        <v>422.642</v>
      </c>
      <c r="G1324" s="81">
        <f t="shared" si="40"/>
        <v>0.42264200000000002</v>
      </c>
    </row>
    <row r="1325" spans="1:7">
      <c r="A1325" s="74" t="e">
        <f t="shared" si="41"/>
        <v>#REF!</v>
      </c>
      <c r="B1325" s="60"/>
      <c r="C1325" s="73">
        <v>2</v>
      </c>
      <c r="D1325" s="73">
        <v>24</v>
      </c>
      <c r="E1325" s="73">
        <v>13</v>
      </c>
      <c r="F1325" s="79">
        <f>IF($C$9="south",'RAW PV WATTS'!D1328,IF('PV Watts SLC'!$C$9="west",'RAW PV WATTS'!F1328,-1))</f>
        <v>591.29899999999998</v>
      </c>
      <c r="G1325" s="81">
        <f t="shared" si="40"/>
        <v>0.59129900000000002</v>
      </c>
    </row>
    <row r="1326" spans="1:7">
      <c r="A1326" s="74" t="e">
        <f t="shared" si="41"/>
        <v>#REF!</v>
      </c>
      <c r="B1326" s="60"/>
      <c r="C1326" s="73">
        <v>2</v>
      </c>
      <c r="D1326" s="73">
        <v>24</v>
      </c>
      <c r="E1326" s="73">
        <v>14</v>
      </c>
      <c r="F1326" s="79">
        <f>IF($C$9="south",'RAW PV WATTS'!D1329,IF('PV Watts SLC'!$C$9="west",'RAW PV WATTS'!F1329,-1))</f>
        <v>200.61099999999999</v>
      </c>
      <c r="G1326" s="81">
        <f t="shared" si="40"/>
        <v>0.20061099999999998</v>
      </c>
    </row>
    <row r="1327" spans="1:7">
      <c r="A1327" s="74" t="e">
        <f t="shared" si="41"/>
        <v>#REF!</v>
      </c>
      <c r="B1327" s="60"/>
      <c r="C1327" s="73">
        <v>2</v>
      </c>
      <c r="D1327" s="73">
        <v>24</v>
      </c>
      <c r="E1327" s="73">
        <v>15</v>
      </c>
      <c r="F1327" s="79">
        <f>IF($C$9="south",'RAW PV WATTS'!D1330,IF('PV Watts SLC'!$C$9="west",'RAW PV WATTS'!F1330,-1))</f>
        <v>245.49700000000001</v>
      </c>
      <c r="G1327" s="81">
        <f t="shared" si="40"/>
        <v>0.24549700000000002</v>
      </c>
    </row>
    <row r="1328" spans="1:7">
      <c r="A1328" s="74" t="e">
        <f t="shared" si="41"/>
        <v>#REF!</v>
      </c>
      <c r="B1328" s="60"/>
      <c r="C1328" s="73">
        <v>2</v>
      </c>
      <c r="D1328" s="73">
        <v>24</v>
      </c>
      <c r="E1328" s="73">
        <v>16</v>
      </c>
      <c r="F1328" s="79">
        <f>IF($C$9="south",'RAW PV WATTS'!D1331,IF('PV Watts SLC'!$C$9="west",'RAW PV WATTS'!F1331,-1))</f>
        <v>94.335999999999999</v>
      </c>
      <c r="G1328" s="81">
        <f t="shared" si="40"/>
        <v>9.4336000000000003E-2</v>
      </c>
    </row>
    <row r="1329" spans="1:7">
      <c r="A1329" s="74" t="e">
        <f t="shared" si="41"/>
        <v>#REF!</v>
      </c>
      <c r="B1329" s="60"/>
      <c r="C1329" s="73">
        <v>2</v>
      </c>
      <c r="D1329" s="73">
        <v>24</v>
      </c>
      <c r="E1329" s="73">
        <v>17</v>
      </c>
      <c r="F1329" s="79">
        <f>IF($C$9="south",'RAW PV WATTS'!D1332,IF('PV Watts SLC'!$C$9="west",'RAW PV WATTS'!F1332,-1))</f>
        <v>46.689</v>
      </c>
      <c r="G1329" s="81">
        <f t="shared" si="40"/>
        <v>4.6689000000000001E-2</v>
      </c>
    </row>
    <row r="1330" spans="1:7">
      <c r="A1330" s="74" t="e">
        <f t="shared" si="41"/>
        <v>#REF!</v>
      </c>
      <c r="B1330" s="60"/>
      <c r="C1330" s="73">
        <v>2</v>
      </c>
      <c r="D1330" s="73">
        <v>24</v>
      </c>
      <c r="E1330" s="73">
        <v>18</v>
      </c>
      <c r="F1330" s="79">
        <f>IF($C$9="south",'RAW PV WATTS'!D1333,IF('PV Watts SLC'!$C$9="west",'RAW PV WATTS'!F1333,-1))</f>
        <v>0</v>
      </c>
      <c r="G1330" s="81">
        <f t="shared" si="40"/>
        <v>0</v>
      </c>
    </row>
    <row r="1331" spans="1:7">
      <c r="A1331" s="74" t="e">
        <f t="shared" si="41"/>
        <v>#REF!</v>
      </c>
      <c r="B1331" s="60"/>
      <c r="C1331" s="73">
        <v>2</v>
      </c>
      <c r="D1331" s="73">
        <v>24</v>
      </c>
      <c r="E1331" s="73">
        <v>19</v>
      </c>
      <c r="F1331" s="79">
        <f>IF($C$9="south",'RAW PV WATTS'!D1334,IF('PV Watts SLC'!$C$9="west",'RAW PV WATTS'!F1334,-1))</f>
        <v>0</v>
      </c>
      <c r="G1331" s="81">
        <f t="shared" si="40"/>
        <v>0</v>
      </c>
    </row>
    <row r="1332" spans="1:7">
      <c r="A1332" s="74" t="e">
        <f t="shared" si="41"/>
        <v>#REF!</v>
      </c>
      <c r="B1332" s="60"/>
      <c r="C1332" s="73">
        <v>2</v>
      </c>
      <c r="D1332" s="73">
        <v>24</v>
      </c>
      <c r="E1332" s="73">
        <v>20</v>
      </c>
      <c r="F1332" s="79">
        <f>IF($C$9="south",'RAW PV WATTS'!D1335,IF('PV Watts SLC'!$C$9="west",'RAW PV WATTS'!F1335,-1))</f>
        <v>0</v>
      </c>
      <c r="G1332" s="81">
        <f t="shared" si="40"/>
        <v>0</v>
      </c>
    </row>
    <row r="1333" spans="1:7">
      <c r="A1333" s="74" t="e">
        <f t="shared" si="41"/>
        <v>#REF!</v>
      </c>
      <c r="B1333" s="60"/>
      <c r="C1333" s="73">
        <v>2</v>
      </c>
      <c r="D1333" s="73">
        <v>24</v>
      </c>
      <c r="E1333" s="73">
        <v>21</v>
      </c>
      <c r="F1333" s="79">
        <f>IF($C$9="south",'RAW PV WATTS'!D1336,IF('PV Watts SLC'!$C$9="west",'RAW PV WATTS'!F1336,-1))</f>
        <v>0</v>
      </c>
      <c r="G1333" s="81">
        <f t="shared" si="40"/>
        <v>0</v>
      </c>
    </row>
    <row r="1334" spans="1:7">
      <c r="A1334" s="74" t="e">
        <f t="shared" si="41"/>
        <v>#REF!</v>
      </c>
      <c r="B1334" s="60"/>
      <c r="C1334" s="73">
        <v>2</v>
      </c>
      <c r="D1334" s="73">
        <v>24</v>
      </c>
      <c r="E1334" s="73">
        <v>22</v>
      </c>
      <c r="F1334" s="79">
        <f>IF($C$9="south",'RAW PV WATTS'!D1337,IF('PV Watts SLC'!$C$9="west",'RAW PV WATTS'!F1337,-1))</f>
        <v>0</v>
      </c>
      <c r="G1334" s="81">
        <f t="shared" si="40"/>
        <v>0</v>
      </c>
    </row>
    <row r="1335" spans="1:7">
      <c r="A1335" s="74" t="e">
        <f t="shared" si="41"/>
        <v>#REF!</v>
      </c>
      <c r="B1335" s="60"/>
      <c r="C1335" s="73">
        <v>2</v>
      </c>
      <c r="D1335" s="73">
        <v>24</v>
      </c>
      <c r="E1335" s="73">
        <v>23</v>
      </c>
      <c r="F1335" s="79">
        <f>IF($C$9="south",'RAW PV WATTS'!D1338,IF('PV Watts SLC'!$C$9="west",'RAW PV WATTS'!F1338,-1))</f>
        <v>0</v>
      </c>
      <c r="G1335" s="81">
        <f t="shared" si="40"/>
        <v>0</v>
      </c>
    </row>
    <row r="1336" spans="1:7">
      <c r="A1336" s="74" t="e">
        <f t="shared" si="41"/>
        <v>#REF!</v>
      </c>
      <c r="B1336" s="60"/>
      <c r="C1336" s="73">
        <v>2</v>
      </c>
      <c r="D1336" s="73">
        <v>25</v>
      </c>
      <c r="E1336" s="73">
        <v>0</v>
      </c>
      <c r="F1336" s="79">
        <f>IF($C$9="south",'RAW PV WATTS'!D1339,IF('PV Watts SLC'!$C$9="west",'RAW PV WATTS'!F1339,-1))</f>
        <v>0</v>
      </c>
      <c r="G1336" s="81">
        <f t="shared" si="40"/>
        <v>0</v>
      </c>
    </row>
    <row r="1337" spans="1:7">
      <c r="A1337" s="74" t="e">
        <f t="shared" si="41"/>
        <v>#REF!</v>
      </c>
      <c r="B1337" s="60"/>
      <c r="C1337" s="73">
        <v>2</v>
      </c>
      <c r="D1337" s="73">
        <v>25</v>
      </c>
      <c r="E1337" s="73">
        <v>1</v>
      </c>
      <c r="F1337" s="79">
        <f>IF($C$9="south",'RAW PV WATTS'!D1340,IF('PV Watts SLC'!$C$9="west",'RAW PV WATTS'!F1340,-1))</f>
        <v>0</v>
      </c>
      <c r="G1337" s="81">
        <f t="shared" si="40"/>
        <v>0</v>
      </c>
    </row>
    <row r="1338" spans="1:7">
      <c r="A1338" s="74" t="e">
        <f t="shared" si="41"/>
        <v>#REF!</v>
      </c>
      <c r="B1338" s="60"/>
      <c r="C1338" s="73">
        <v>2</v>
      </c>
      <c r="D1338" s="73">
        <v>25</v>
      </c>
      <c r="E1338" s="73">
        <v>2</v>
      </c>
      <c r="F1338" s="79">
        <f>IF($C$9="south",'RAW PV WATTS'!D1341,IF('PV Watts SLC'!$C$9="west",'RAW PV WATTS'!F1341,-1))</f>
        <v>0</v>
      </c>
      <c r="G1338" s="81">
        <f t="shared" si="40"/>
        <v>0</v>
      </c>
    </row>
    <row r="1339" spans="1:7">
      <c r="A1339" s="74" t="e">
        <f t="shared" si="41"/>
        <v>#REF!</v>
      </c>
      <c r="B1339" s="60"/>
      <c r="C1339" s="73">
        <v>2</v>
      </c>
      <c r="D1339" s="73">
        <v>25</v>
      </c>
      <c r="E1339" s="73">
        <v>3</v>
      </c>
      <c r="F1339" s="79">
        <f>IF($C$9="south",'RAW PV WATTS'!D1342,IF('PV Watts SLC'!$C$9="west",'RAW PV WATTS'!F1342,-1))</f>
        <v>0</v>
      </c>
      <c r="G1339" s="81">
        <f t="shared" si="40"/>
        <v>0</v>
      </c>
    </row>
    <row r="1340" spans="1:7">
      <c r="A1340" s="74" t="e">
        <f t="shared" si="41"/>
        <v>#REF!</v>
      </c>
      <c r="B1340" s="60"/>
      <c r="C1340" s="73">
        <v>2</v>
      </c>
      <c r="D1340" s="73">
        <v>25</v>
      </c>
      <c r="E1340" s="73">
        <v>4</v>
      </c>
      <c r="F1340" s="79">
        <f>IF($C$9="south",'RAW PV WATTS'!D1343,IF('PV Watts SLC'!$C$9="west",'RAW PV WATTS'!F1343,-1))</f>
        <v>0</v>
      </c>
      <c r="G1340" s="81">
        <f t="shared" si="40"/>
        <v>0</v>
      </c>
    </row>
    <row r="1341" spans="1:7">
      <c r="A1341" s="74" t="e">
        <f t="shared" si="41"/>
        <v>#REF!</v>
      </c>
      <c r="B1341" s="60"/>
      <c r="C1341" s="73">
        <v>2</v>
      </c>
      <c r="D1341" s="73">
        <v>25</v>
      </c>
      <c r="E1341" s="73">
        <v>5</v>
      </c>
      <c r="F1341" s="79">
        <f>IF($C$9="south",'RAW PV WATTS'!D1344,IF('PV Watts SLC'!$C$9="west",'RAW PV WATTS'!F1344,-1))</f>
        <v>0</v>
      </c>
      <c r="G1341" s="81">
        <f t="shared" si="40"/>
        <v>0</v>
      </c>
    </row>
    <row r="1342" spans="1:7">
      <c r="A1342" s="74" t="e">
        <f t="shared" si="41"/>
        <v>#REF!</v>
      </c>
      <c r="B1342" s="60"/>
      <c r="C1342" s="73">
        <v>2</v>
      </c>
      <c r="D1342" s="73">
        <v>25</v>
      </c>
      <c r="E1342" s="73">
        <v>6</v>
      </c>
      <c r="F1342" s="79">
        <f>IF($C$9="south",'RAW PV WATTS'!D1345,IF('PV Watts SLC'!$C$9="west",'RAW PV WATTS'!F1345,-1))</f>
        <v>0</v>
      </c>
      <c r="G1342" s="81">
        <f t="shared" si="40"/>
        <v>0</v>
      </c>
    </row>
    <row r="1343" spans="1:7">
      <c r="A1343" s="74" t="e">
        <f t="shared" si="41"/>
        <v>#REF!</v>
      </c>
      <c r="B1343" s="60"/>
      <c r="C1343" s="73">
        <v>2</v>
      </c>
      <c r="D1343" s="73">
        <v>25</v>
      </c>
      <c r="E1343" s="73">
        <v>7</v>
      </c>
      <c r="F1343" s="79">
        <f>IF($C$9="south",'RAW PV WATTS'!D1346,IF('PV Watts SLC'!$C$9="west",'RAW PV WATTS'!F1346,-1))</f>
        <v>14.897</v>
      </c>
      <c r="G1343" s="81">
        <f t="shared" si="40"/>
        <v>1.4897000000000001E-2</v>
      </c>
    </row>
    <row r="1344" spans="1:7">
      <c r="A1344" s="74" t="e">
        <f t="shared" si="41"/>
        <v>#REF!</v>
      </c>
      <c r="B1344" s="60"/>
      <c r="C1344" s="73">
        <v>2</v>
      </c>
      <c r="D1344" s="73">
        <v>25</v>
      </c>
      <c r="E1344" s="73">
        <v>8</v>
      </c>
      <c r="F1344" s="79">
        <f>IF($C$9="south",'RAW PV WATTS'!D1347,IF('PV Watts SLC'!$C$9="west",'RAW PV WATTS'!F1347,-1))</f>
        <v>26.356000000000002</v>
      </c>
      <c r="G1344" s="81">
        <f t="shared" si="40"/>
        <v>2.6356000000000001E-2</v>
      </c>
    </row>
    <row r="1345" spans="1:7">
      <c r="A1345" s="74" t="e">
        <f t="shared" si="41"/>
        <v>#REF!</v>
      </c>
      <c r="B1345" s="60"/>
      <c r="C1345" s="73">
        <v>2</v>
      </c>
      <c r="D1345" s="73">
        <v>25</v>
      </c>
      <c r="E1345" s="73">
        <v>9</v>
      </c>
      <c r="F1345" s="79">
        <f>IF($C$9="south",'RAW PV WATTS'!D1348,IF('PV Watts SLC'!$C$9="west",'RAW PV WATTS'!F1348,-1))</f>
        <v>51.610999999999997</v>
      </c>
      <c r="G1345" s="81">
        <f t="shared" si="40"/>
        <v>5.1610999999999997E-2</v>
      </c>
    </row>
    <row r="1346" spans="1:7">
      <c r="A1346" s="74" t="e">
        <f t="shared" si="41"/>
        <v>#REF!</v>
      </c>
      <c r="B1346" s="60"/>
      <c r="C1346" s="73">
        <v>2</v>
      </c>
      <c r="D1346" s="73">
        <v>25</v>
      </c>
      <c r="E1346" s="73">
        <v>10</v>
      </c>
      <c r="F1346" s="79">
        <f>IF($C$9="south",'RAW PV WATTS'!D1349,IF('PV Watts SLC'!$C$9="west",'RAW PV WATTS'!F1349,-1))</f>
        <v>176.09700000000001</v>
      </c>
      <c r="G1346" s="81">
        <f t="shared" si="40"/>
        <v>0.176097</v>
      </c>
    </row>
    <row r="1347" spans="1:7">
      <c r="A1347" s="74" t="e">
        <f t="shared" si="41"/>
        <v>#REF!</v>
      </c>
      <c r="B1347" s="60"/>
      <c r="C1347" s="73">
        <v>2</v>
      </c>
      <c r="D1347" s="73">
        <v>25</v>
      </c>
      <c r="E1347" s="73">
        <v>11</v>
      </c>
      <c r="F1347" s="79">
        <f>IF($C$9="south",'RAW PV WATTS'!D1350,IF('PV Watts SLC'!$C$9="west",'RAW PV WATTS'!F1350,-1))</f>
        <v>535.649</v>
      </c>
      <c r="G1347" s="81">
        <f t="shared" si="40"/>
        <v>0.53564900000000004</v>
      </c>
    </row>
    <row r="1348" spans="1:7">
      <c r="A1348" s="74" t="e">
        <f t="shared" si="41"/>
        <v>#REF!</v>
      </c>
      <c r="B1348" s="60"/>
      <c r="C1348" s="73">
        <v>2</v>
      </c>
      <c r="D1348" s="73">
        <v>25</v>
      </c>
      <c r="E1348" s="73">
        <v>12</v>
      </c>
      <c r="F1348" s="79">
        <f>IF($C$9="south",'RAW PV WATTS'!D1351,IF('PV Watts SLC'!$C$9="west",'RAW PV WATTS'!F1351,-1))</f>
        <v>337.22199999999998</v>
      </c>
      <c r="G1348" s="81">
        <f t="shared" si="40"/>
        <v>0.33722199999999997</v>
      </c>
    </row>
    <row r="1349" spans="1:7">
      <c r="A1349" s="74" t="e">
        <f t="shared" si="41"/>
        <v>#REF!</v>
      </c>
      <c r="B1349" s="60"/>
      <c r="C1349" s="73">
        <v>2</v>
      </c>
      <c r="D1349" s="73">
        <v>25</v>
      </c>
      <c r="E1349" s="73">
        <v>13</v>
      </c>
      <c r="F1349" s="79">
        <f>IF($C$9="south",'RAW PV WATTS'!D1352,IF('PV Watts SLC'!$C$9="west",'RAW PV WATTS'!F1352,-1))</f>
        <v>363.87099999999998</v>
      </c>
      <c r="G1349" s="81">
        <f t="shared" si="40"/>
        <v>0.363871</v>
      </c>
    </row>
    <row r="1350" spans="1:7">
      <c r="A1350" s="74" t="e">
        <f t="shared" si="41"/>
        <v>#REF!</v>
      </c>
      <c r="B1350" s="60"/>
      <c r="C1350" s="73">
        <v>2</v>
      </c>
      <c r="D1350" s="73">
        <v>25</v>
      </c>
      <c r="E1350" s="73">
        <v>14</v>
      </c>
      <c r="F1350" s="79">
        <f>IF($C$9="south",'RAW PV WATTS'!D1353,IF('PV Watts SLC'!$C$9="west",'RAW PV WATTS'!F1353,-1))</f>
        <v>234.78299999999999</v>
      </c>
      <c r="G1350" s="81">
        <f t="shared" si="40"/>
        <v>0.23478299999999999</v>
      </c>
    </row>
    <row r="1351" spans="1:7">
      <c r="A1351" s="74" t="e">
        <f t="shared" si="41"/>
        <v>#REF!</v>
      </c>
      <c r="B1351" s="60"/>
      <c r="C1351" s="73">
        <v>2</v>
      </c>
      <c r="D1351" s="73">
        <v>25</v>
      </c>
      <c r="E1351" s="73">
        <v>15</v>
      </c>
      <c r="F1351" s="79">
        <f>IF($C$9="south",'RAW PV WATTS'!D1354,IF('PV Watts SLC'!$C$9="west",'RAW PV WATTS'!F1354,-1))</f>
        <v>169.245</v>
      </c>
      <c r="G1351" s="81">
        <f t="shared" si="40"/>
        <v>0.16924500000000001</v>
      </c>
    </row>
    <row r="1352" spans="1:7">
      <c r="A1352" s="74" t="e">
        <f t="shared" si="41"/>
        <v>#REF!</v>
      </c>
      <c r="B1352" s="60"/>
      <c r="C1352" s="73">
        <v>2</v>
      </c>
      <c r="D1352" s="73">
        <v>25</v>
      </c>
      <c r="E1352" s="73">
        <v>16</v>
      </c>
      <c r="F1352" s="79">
        <f>IF($C$9="south",'RAW PV WATTS'!D1355,IF('PV Watts SLC'!$C$9="west",'RAW PV WATTS'!F1355,-1))</f>
        <v>93.483999999999995</v>
      </c>
      <c r="G1352" s="81">
        <f t="shared" si="40"/>
        <v>9.3483999999999998E-2</v>
      </c>
    </row>
    <row r="1353" spans="1:7">
      <c r="A1353" s="74" t="e">
        <f t="shared" si="41"/>
        <v>#REF!</v>
      </c>
      <c r="B1353" s="60"/>
      <c r="C1353" s="73">
        <v>2</v>
      </c>
      <c r="D1353" s="73">
        <v>25</v>
      </c>
      <c r="E1353" s="73">
        <v>17</v>
      </c>
      <c r="F1353" s="79">
        <f>IF($C$9="south",'RAW PV WATTS'!D1356,IF('PV Watts SLC'!$C$9="west",'RAW PV WATTS'!F1356,-1))</f>
        <v>39.878</v>
      </c>
      <c r="G1353" s="81">
        <f t="shared" si="40"/>
        <v>3.9877999999999997E-2</v>
      </c>
    </row>
    <row r="1354" spans="1:7">
      <c r="A1354" s="74" t="e">
        <f t="shared" si="41"/>
        <v>#REF!</v>
      </c>
      <c r="B1354" s="60"/>
      <c r="C1354" s="73">
        <v>2</v>
      </c>
      <c r="D1354" s="73">
        <v>25</v>
      </c>
      <c r="E1354" s="73">
        <v>18</v>
      </c>
      <c r="F1354" s="79">
        <f>IF($C$9="south",'RAW PV WATTS'!D1357,IF('PV Watts SLC'!$C$9="west",'RAW PV WATTS'!F1357,-1))</f>
        <v>0</v>
      </c>
      <c r="G1354" s="81">
        <f t="shared" si="40"/>
        <v>0</v>
      </c>
    </row>
    <row r="1355" spans="1:7">
      <c r="A1355" s="74" t="e">
        <f t="shared" si="41"/>
        <v>#REF!</v>
      </c>
      <c r="B1355" s="60"/>
      <c r="C1355" s="73">
        <v>2</v>
      </c>
      <c r="D1355" s="73">
        <v>25</v>
      </c>
      <c r="E1355" s="73">
        <v>19</v>
      </c>
      <c r="F1355" s="79">
        <f>IF($C$9="south",'RAW PV WATTS'!D1358,IF('PV Watts SLC'!$C$9="west",'RAW PV WATTS'!F1358,-1))</f>
        <v>0</v>
      </c>
      <c r="G1355" s="81">
        <f t="shared" si="40"/>
        <v>0</v>
      </c>
    </row>
    <row r="1356" spans="1:7">
      <c r="A1356" s="74" t="e">
        <f t="shared" si="41"/>
        <v>#REF!</v>
      </c>
      <c r="B1356" s="60"/>
      <c r="C1356" s="73">
        <v>2</v>
      </c>
      <c r="D1356" s="73">
        <v>25</v>
      </c>
      <c r="E1356" s="73">
        <v>20</v>
      </c>
      <c r="F1356" s="79">
        <f>IF($C$9="south",'RAW PV WATTS'!D1359,IF('PV Watts SLC'!$C$9="west",'RAW PV WATTS'!F1359,-1))</f>
        <v>0</v>
      </c>
      <c r="G1356" s="81">
        <f t="shared" si="40"/>
        <v>0</v>
      </c>
    </row>
    <row r="1357" spans="1:7">
      <c r="A1357" s="74" t="e">
        <f t="shared" si="41"/>
        <v>#REF!</v>
      </c>
      <c r="B1357" s="60"/>
      <c r="C1357" s="73">
        <v>2</v>
      </c>
      <c r="D1357" s="73">
        <v>25</v>
      </c>
      <c r="E1357" s="73">
        <v>21</v>
      </c>
      <c r="F1357" s="79">
        <f>IF($C$9="south",'RAW PV WATTS'!D1360,IF('PV Watts SLC'!$C$9="west",'RAW PV WATTS'!F1360,-1))</f>
        <v>0</v>
      </c>
      <c r="G1357" s="81">
        <f t="shared" si="40"/>
        <v>0</v>
      </c>
    </row>
    <row r="1358" spans="1:7">
      <c r="A1358" s="74" t="e">
        <f t="shared" si="41"/>
        <v>#REF!</v>
      </c>
      <c r="B1358" s="60"/>
      <c r="C1358" s="73">
        <v>2</v>
      </c>
      <c r="D1358" s="73">
        <v>25</v>
      </c>
      <c r="E1358" s="73">
        <v>22</v>
      </c>
      <c r="F1358" s="79">
        <f>IF($C$9="south",'RAW PV WATTS'!D1361,IF('PV Watts SLC'!$C$9="west",'RAW PV WATTS'!F1361,-1))</f>
        <v>0</v>
      </c>
      <c r="G1358" s="81">
        <f t="shared" si="40"/>
        <v>0</v>
      </c>
    </row>
    <row r="1359" spans="1:7">
      <c r="A1359" s="74" t="e">
        <f t="shared" si="41"/>
        <v>#REF!</v>
      </c>
      <c r="B1359" s="60"/>
      <c r="C1359" s="73">
        <v>2</v>
      </c>
      <c r="D1359" s="73">
        <v>25</v>
      </c>
      <c r="E1359" s="73">
        <v>23</v>
      </c>
      <c r="F1359" s="79">
        <f>IF($C$9="south",'RAW PV WATTS'!D1362,IF('PV Watts SLC'!$C$9="west",'RAW PV WATTS'!F1362,-1))</f>
        <v>0</v>
      </c>
      <c r="G1359" s="81">
        <f t="shared" si="40"/>
        <v>0</v>
      </c>
    </row>
    <row r="1360" spans="1:7">
      <c r="A1360" s="74" t="e">
        <f t="shared" si="41"/>
        <v>#REF!</v>
      </c>
      <c r="B1360" s="60"/>
      <c r="C1360" s="73">
        <v>2</v>
      </c>
      <c r="D1360" s="73">
        <v>26</v>
      </c>
      <c r="E1360" s="73">
        <v>0</v>
      </c>
      <c r="F1360" s="79">
        <f>IF($C$9="south",'RAW PV WATTS'!D1363,IF('PV Watts SLC'!$C$9="west",'RAW PV WATTS'!F1363,-1))</f>
        <v>0</v>
      </c>
      <c r="G1360" s="81">
        <f t="shared" si="40"/>
        <v>0</v>
      </c>
    </row>
    <row r="1361" spans="1:7">
      <c r="A1361" s="74" t="e">
        <f t="shared" si="41"/>
        <v>#REF!</v>
      </c>
      <c r="B1361" s="60"/>
      <c r="C1361" s="73">
        <v>2</v>
      </c>
      <c r="D1361" s="73">
        <v>26</v>
      </c>
      <c r="E1361" s="73">
        <v>1</v>
      </c>
      <c r="F1361" s="79">
        <f>IF($C$9="south",'RAW PV WATTS'!D1364,IF('PV Watts SLC'!$C$9="west",'RAW PV WATTS'!F1364,-1))</f>
        <v>0</v>
      </c>
      <c r="G1361" s="81">
        <f t="shared" ref="G1361:G1424" si="42">F1361/1000</f>
        <v>0</v>
      </c>
    </row>
    <row r="1362" spans="1:7">
      <c r="A1362" s="74" t="e">
        <f t="shared" ref="A1362:A1425" si="43">1/24+A1361</f>
        <v>#REF!</v>
      </c>
      <c r="B1362" s="60"/>
      <c r="C1362" s="73">
        <v>2</v>
      </c>
      <c r="D1362" s="73">
        <v>26</v>
      </c>
      <c r="E1362" s="73">
        <v>2</v>
      </c>
      <c r="F1362" s="79">
        <f>IF($C$9="south",'RAW PV WATTS'!D1365,IF('PV Watts SLC'!$C$9="west",'RAW PV WATTS'!F1365,-1))</f>
        <v>0</v>
      </c>
      <c r="G1362" s="81">
        <f t="shared" si="42"/>
        <v>0</v>
      </c>
    </row>
    <row r="1363" spans="1:7">
      <c r="A1363" s="74" t="e">
        <f t="shared" si="43"/>
        <v>#REF!</v>
      </c>
      <c r="B1363" s="60"/>
      <c r="C1363" s="73">
        <v>2</v>
      </c>
      <c r="D1363" s="73">
        <v>26</v>
      </c>
      <c r="E1363" s="73">
        <v>3</v>
      </c>
      <c r="F1363" s="79">
        <f>IF($C$9="south",'RAW PV WATTS'!D1366,IF('PV Watts SLC'!$C$9="west",'RAW PV WATTS'!F1366,-1))</f>
        <v>0</v>
      </c>
      <c r="G1363" s="81">
        <f t="shared" si="42"/>
        <v>0</v>
      </c>
    </row>
    <row r="1364" spans="1:7">
      <c r="A1364" s="74" t="e">
        <f t="shared" si="43"/>
        <v>#REF!</v>
      </c>
      <c r="B1364" s="60"/>
      <c r="C1364" s="73">
        <v>2</v>
      </c>
      <c r="D1364" s="73">
        <v>26</v>
      </c>
      <c r="E1364" s="73">
        <v>4</v>
      </c>
      <c r="F1364" s="79">
        <f>IF($C$9="south",'RAW PV WATTS'!D1367,IF('PV Watts SLC'!$C$9="west",'RAW PV WATTS'!F1367,-1))</f>
        <v>0</v>
      </c>
      <c r="G1364" s="81">
        <f t="shared" si="42"/>
        <v>0</v>
      </c>
    </row>
    <row r="1365" spans="1:7">
      <c r="A1365" s="74" t="e">
        <f t="shared" si="43"/>
        <v>#REF!</v>
      </c>
      <c r="B1365" s="60"/>
      <c r="C1365" s="73">
        <v>2</v>
      </c>
      <c r="D1365" s="73">
        <v>26</v>
      </c>
      <c r="E1365" s="73">
        <v>5</v>
      </c>
      <c r="F1365" s="79">
        <f>IF($C$9="south",'RAW PV WATTS'!D1368,IF('PV Watts SLC'!$C$9="west",'RAW PV WATTS'!F1368,-1))</f>
        <v>0</v>
      </c>
      <c r="G1365" s="81">
        <f t="shared" si="42"/>
        <v>0</v>
      </c>
    </row>
    <row r="1366" spans="1:7">
      <c r="A1366" s="74" t="e">
        <f t="shared" si="43"/>
        <v>#REF!</v>
      </c>
      <c r="B1366" s="60"/>
      <c r="C1366" s="73">
        <v>2</v>
      </c>
      <c r="D1366" s="73">
        <v>26</v>
      </c>
      <c r="E1366" s="73">
        <v>6</v>
      </c>
      <c r="F1366" s="79">
        <f>IF($C$9="south",'RAW PV WATTS'!D1369,IF('PV Watts SLC'!$C$9="west",'RAW PV WATTS'!F1369,-1))</f>
        <v>0</v>
      </c>
      <c r="G1366" s="81">
        <f t="shared" si="42"/>
        <v>0</v>
      </c>
    </row>
    <row r="1367" spans="1:7">
      <c r="A1367" s="74" t="e">
        <f t="shared" si="43"/>
        <v>#REF!</v>
      </c>
      <c r="B1367" s="60"/>
      <c r="C1367" s="73">
        <v>2</v>
      </c>
      <c r="D1367" s="73">
        <v>26</v>
      </c>
      <c r="E1367" s="73">
        <v>7</v>
      </c>
      <c r="F1367" s="79">
        <f>IF($C$9="south",'RAW PV WATTS'!D1370,IF('PV Watts SLC'!$C$9="west",'RAW PV WATTS'!F1370,-1))</f>
        <v>19.887</v>
      </c>
      <c r="G1367" s="81">
        <f t="shared" si="42"/>
        <v>1.9887000000000002E-2</v>
      </c>
    </row>
    <row r="1368" spans="1:7">
      <c r="A1368" s="74" t="e">
        <f t="shared" si="43"/>
        <v>#REF!</v>
      </c>
      <c r="B1368" s="60"/>
      <c r="C1368" s="73">
        <v>2</v>
      </c>
      <c r="D1368" s="73">
        <v>26</v>
      </c>
      <c r="E1368" s="73">
        <v>8</v>
      </c>
      <c r="F1368" s="79">
        <f>IF($C$9="south",'RAW PV WATTS'!D1371,IF('PV Watts SLC'!$C$9="west",'RAW PV WATTS'!F1371,-1))</f>
        <v>92.772999999999996</v>
      </c>
      <c r="G1368" s="81">
        <f t="shared" si="42"/>
        <v>9.2772999999999994E-2</v>
      </c>
    </row>
    <row r="1369" spans="1:7">
      <c r="A1369" s="74" t="e">
        <f t="shared" si="43"/>
        <v>#REF!</v>
      </c>
      <c r="B1369" s="60"/>
      <c r="C1369" s="73">
        <v>2</v>
      </c>
      <c r="D1369" s="73">
        <v>26</v>
      </c>
      <c r="E1369" s="73">
        <v>9</v>
      </c>
      <c r="F1369" s="79">
        <f>IF($C$9="south",'RAW PV WATTS'!D1372,IF('PV Watts SLC'!$C$9="west",'RAW PV WATTS'!F1372,-1))</f>
        <v>277.13900000000001</v>
      </c>
      <c r="G1369" s="81">
        <f t="shared" si="42"/>
        <v>0.27713900000000002</v>
      </c>
    </row>
    <row r="1370" spans="1:7">
      <c r="A1370" s="74" t="e">
        <f t="shared" si="43"/>
        <v>#REF!</v>
      </c>
      <c r="B1370" s="60"/>
      <c r="C1370" s="73">
        <v>2</v>
      </c>
      <c r="D1370" s="73">
        <v>26</v>
      </c>
      <c r="E1370" s="73">
        <v>10</v>
      </c>
      <c r="F1370" s="79">
        <f>IF($C$9="south",'RAW PV WATTS'!D1373,IF('PV Watts SLC'!$C$9="west",'RAW PV WATTS'!F1373,-1))</f>
        <v>626.80899999999997</v>
      </c>
      <c r="G1370" s="81">
        <f t="shared" si="42"/>
        <v>0.62680899999999995</v>
      </c>
    </row>
    <row r="1371" spans="1:7">
      <c r="A1371" s="74" t="e">
        <f t="shared" si="43"/>
        <v>#REF!</v>
      </c>
      <c r="B1371" s="60"/>
      <c r="C1371" s="73">
        <v>2</v>
      </c>
      <c r="D1371" s="73">
        <v>26</v>
      </c>
      <c r="E1371" s="73">
        <v>11</v>
      </c>
      <c r="F1371" s="79">
        <f>IF($C$9="south",'RAW PV WATTS'!D1374,IF('PV Watts SLC'!$C$9="west",'RAW PV WATTS'!F1374,-1))</f>
        <v>474.32600000000002</v>
      </c>
      <c r="G1371" s="81">
        <f t="shared" si="42"/>
        <v>0.47432600000000003</v>
      </c>
    </row>
    <row r="1372" spans="1:7">
      <c r="A1372" s="74" t="e">
        <f t="shared" si="43"/>
        <v>#REF!</v>
      </c>
      <c r="B1372" s="60"/>
      <c r="C1372" s="73">
        <v>2</v>
      </c>
      <c r="D1372" s="73">
        <v>26</v>
      </c>
      <c r="E1372" s="73">
        <v>12</v>
      </c>
      <c r="F1372" s="79">
        <f>IF($C$9="south",'RAW PV WATTS'!D1375,IF('PV Watts SLC'!$C$9="west",'RAW PV WATTS'!F1375,-1))</f>
        <v>534.19100000000003</v>
      </c>
      <c r="G1372" s="81">
        <f t="shared" si="42"/>
        <v>0.53419100000000008</v>
      </c>
    </row>
    <row r="1373" spans="1:7">
      <c r="A1373" s="74" t="e">
        <f t="shared" si="43"/>
        <v>#REF!</v>
      </c>
      <c r="B1373" s="60"/>
      <c r="C1373" s="73">
        <v>2</v>
      </c>
      <c r="D1373" s="73">
        <v>26</v>
      </c>
      <c r="E1373" s="73">
        <v>13</v>
      </c>
      <c r="F1373" s="79">
        <f>IF($C$9="south",'RAW PV WATTS'!D1376,IF('PV Watts SLC'!$C$9="west",'RAW PV WATTS'!F1376,-1))</f>
        <v>401.23899999999998</v>
      </c>
      <c r="G1373" s="81">
        <f t="shared" si="42"/>
        <v>0.40123899999999996</v>
      </c>
    </row>
    <row r="1374" spans="1:7">
      <c r="A1374" s="74" t="e">
        <f t="shared" si="43"/>
        <v>#REF!</v>
      </c>
      <c r="B1374" s="60"/>
      <c r="C1374" s="73">
        <v>2</v>
      </c>
      <c r="D1374" s="73">
        <v>26</v>
      </c>
      <c r="E1374" s="73">
        <v>14</v>
      </c>
      <c r="F1374" s="79">
        <f>IF($C$9="south",'RAW PV WATTS'!D1377,IF('PV Watts SLC'!$C$9="west",'RAW PV WATTS'!F1377,-1))</f>
        <v>568.95500000000004</v>
      </c>
      <c r="G1374" s="81">
        <f t="shared" si="42"/>
        <v>0.56895499999999999</v>
      </c>
    </row>
    <row r="1375" spans="1:7">
      <c r="A1375" s="74" t="e">
        <f t="shared" si="43"/>
        <v>#REF!</v>
      </c>
      <c r="B1375" s="60"/>
      <c r="C1375" s="73">
        <v>2</v>
      </c>
      <c r="D1375" s="73">
        <v>26</v>
      </c>
      <c r="E1375" s="73">
        <v>15</v>
      </c>
      <c r="F1375" s="79">
        <f>IF($C$9="south",'RAW PV WATTS'!D1378,IF('PV Watts SLC'!$C$9="west",'RAW PV WATTS'!F1378,-1))</f>
        <v>312.83100000000002</v>
      </c>
      <c r="G1375" s="81">
        <f t="shared" si="42"/>
        <v>0.31283100000000003</v>
      </c>
    </row>
    <row r="1376" spans="1:7">
      <c r="A1376" s="74" t="e">
        <f t="shared" si="43"/>
        <v>#REF!</v>
      </c>
      <c r="B1376" s="60"/>
      <c r="C1376" s="73">
        <v>2</v>
      </c>
      <c r="D1376" s="73">
        <v>26</v>
      </c>
      <c r="E1376" s="73">
        <v>16</v>
      </c>
      <c r="F1376" s="79">
        <f>IF($C$9="south",'RAW PV WATTS'!D1379,IF('PV Watts SLC'!$C$9="west",'RAW PV WATTS'!F1379,-1))</f>
        <v>321.18700000000001</v>
      </c>
      <c r="G1376" s="81">
        <f t="shared" si="42"/>
        <v>0.321187</v>
      </c>
    </row>
    <row r="1377" spans="1:7">
      <c r="A1377" s="74" t="e">
        <f t="shared" si="43"/>
        <v>#REF!</v>
      </c>
      <c r="B1377" s="60"/>
      <c r="C1377" s="73">
        <v>2</v>
      </c>
      <c r="D1377" s="73">
        <v>26</v>
      </c>
      <c r="E1377" s="73">
        <v>17</v>
      </c>
      <c r="F1377" s="79">
        <f>IF($C$9="south",'RAW PV WATTS'!D1380,IF('PV Watts SLC'!$C$9="west",'RAW PV WATTS'!F1380,-1))</f>
        <v>33.807000000000002</v>
      </c>
      <c r="G1377" s="81">
        <f t="shared" si="42"/>
        <v>3.3807000000000004E-2</v>
      </c>
    </row>
    <row r="1378" spans="1:7">
      <c r="A1378" s="74" t="e">
        <f t="shared" si="43"/>
        <v>#REF!</v>
      </c>
      <c r="B1378" s="60"/>
      <c r="C1378" s="73">
        <v>2</v>
      </c>
      <c r="D1378" s="73">
        <v>26</v>
      </c>
      <c r="E1378" s="73">
        <v>18</v>
      </c>
      <c r="F1378" s="79">
        <f>IF($C$9="south",'RAW PV WATTS'!D1381,IF('PV Watts SLC'!$C$9="west",'RAW PV WATTS'!F1381,-1))</f>
        <v>0</v>
      </c>
      <c r="G1378" s="81">
        <f t="shared" si="42"/>
        <v>0</v>
      </c>
    </row>
    <row r="1379" spans="1:7">
      <c r="A1379" s="74" t="e">
        <f t="shared" si="43"/>
        <v>#REF!</v>
      </c>
      <c r="B1379" s="60"/>
      <c r="C1379" s="73">
        <v>2</v>
      </c>
      <c r="D1379" s="73">
        <v>26</v>
      </c>
      <c r="E1379" s="73">
        <v>19</v>
      </c>
      <c r="F1379" s="79">
        <f>IF($C$9="south",'RAW PV WATTS'!D1382,IF('PV Watts SLC'!$C$9="west",'RAW PV WATTS'!F1382,-1))</f>
        <v>0</v>
      </c>
      <c r="G1379" s="81">
        <f t="shared" si="42"/>
        <v>0</v>
      </c>
    </row>
    <row r="1380" spans="1:7">
      <c r="A1380" s="74" t="e">
        <f t="shared" si="43"/>
        <v>#REF!</v>
      </c>
      <c r="B1380" s="60"/>
      <c r="C1380" s="73">
        <v>2</v>
      </c>
      <c r="D1380" s="73">
        <v>26</v>
      </c>
      <c r="E1380" s="73">
        <v>20</v>
      </c>
      <c r="F1380" s="79">
        <f>IF($C$9="south",'RAW PV WATTS'!D1383,IF('PV Watts SLC'!$C$9="west",'RAW PV WATTS'!F1383,-1))</f>
        <v>0</v>
      </c>
      <c r="G1380" s="81">
        <f t="shared" si="42"/>
        <v>0</v>
      </c>
    </row>
    <row r="1381" spans="1:7">
      <c r="A1381" s="74" t="e">
        <f t="shared" si="43"/>
        <v>#REF!</v>
      </c>
      <c r="B1381" s="60"/>
      <c r="C1381" s="73">
        <v>2</v>
      </c>
      <c r="D1381" s="73">
        <v>26</v>
      </c>
      <c r="E1381" s="73">
        <v>21</v>
      </c>
      <c r="F1381" s="79">
        <f>IF($C$9="south",'RAW PV WATTS'!D1384,IF('PV Watts SLC'!$C$9="west",'RAW PV WATTS'!F1384,-1))</f>
        <v>0</v>
      </c>
      <c r="G1381" s="81">
        <f t="shared" si="42"/>
        <v>0</v>
      </c>
    </row>
    <row r="1382" spans="1:7">
      <c r="A1382" s="74" t="e">
        <f t="shared" si="43"/>
        <v>#REF!</v>
      </c>
      <c r="B1382" s="60"/>
      <c r="C1382" s="73">
        <v>2</v>
      </c>
      <c r="D1382" s="73">
        <v>26</v>
      </c>
      <c r="E1382" s="73">
        <v>22</v>
      </c>
      <c r="F1382" s="79">
        <f>IF($C$9="south",'RAW PV WATTS'!D1385,IF('PV Watts SLC'!$C$9="west",'RAW PV WATTS'!F1385,-1))</f>
        <v>0</v>
      </c>
      <c r="G1382" s="81">
        <f t="shared" si="42"/>
        <v>0</v>
      </c>
    </row>
    <row r="1383" spans="1:7">
      <c r="A1383" s="74" t="e">
        <f t="shared" si="43"/>
        <v>#REF!</v>
      </c>
      <c r="B1383" s="60"/>
      <c r="C1383" s="73">
        <v>2</v>
      </c>
      <c r="D1383" s="73">
        <v>26</v>
      </c>
      <c r="E1383" s="73">
        <v>23</v>
      </c>
      <c r="F1383" s="79">
        <f>IF($C$9="south",'RAW PV WATTS'!D1386,IF('PV Watts SLC'!$C$9="west",'RAW PV WATTS'!F1386,-1))</f>
        <v>0</v>
      </c>
      <c r="G1383" s="81">
        <f t="shared" si="42"/>
        <v>0</v>
      </c>
    </row>
    <row r="1384" spans="1:7">
      <c r="A1384" s="74" t="e">
        <f t="shared" si="43"/>
        <v>#REF!</v>
      </c>
      <c r="B1384" s="60"/>
      <c r="C1384" s="73">
        <v>2</v>
      </c>
      <c r="D1384" s="73">
        <v>27</v>
      </c>
      <c r="E1384" s="73">
        <v>0</v>
      </c>
      <c r="F1384" s="79">
        <f>IF($C$9="south",'RAW PV WATTS'!D1387,IF('PV Watts SLC'!$C$9="west",'RAW PV WATTS'!F1387,-1))</f>
        <v>0</v>
      </c>
      <c r="G1384" s="81">
        <f t="shared" si="42"/>
        <v>0</v>
      </c>
    </row>
    <row r="1385" spans="1:7">
      <c r="A1385" s="74" t="e">
        <f t="shared" si="43"/>
        <v>#REF!</v>
      </c>
      <c r="B1385" s="60"/>
      <c r="C1385" s="73">
        <v>2</v>
      </c>
      <c r="D1385" s="73">
        <v>27</v>
      </c>
      <c r="E1385" s="73">
        <v>1</v>
      </c>
      <c r="F1385" s="79">
        <f>IF($C$9="south",'RAW PV WATTS'!D1388,IF('PV Watts SLC'!$C$9="west",'RAW PV WATTS'!F1388,-1))</f>
        <v>0</v>
      </c>
      <c r="G1385" s="81">
        <f t="shared" si="42"/>
        <v>0</v>
      </c>
    </row>
    <row r="1386" spans="1:7">
      <c r="A1386" s="74" t="e">
        <f t="shared" si="43"/>
        <v>#REF!</v>
      </c>
      <c r="B1386" s="60"/>
      <c r="C1386" s="73">
        <v>2</v>
      </c>
      <c r="D1386" s="73">
        <v>27</v>
      </c>
      <c r="E1386" s="73">
        <v>2</v>
      </c>
      <c r="F1386" s="79">
        <f>IF($C$9="south",'RAW PV WATTS'!D1389,IF('PV Watts SLC'!$C$9="west",'RAW PV WATTS'!F1389,-1))</f>
        <v>0</v>
      </c>
      <c r="G1386" s="81">
        <f t="shared" si="42"/>
        <v>0</v>
      </c>
    </row>
    <row r="1387" spans="1:7">
      <c r="A1387" s="74" t="e">
        <f t="shared" si="43"/>
        <v>#REF!</v>
      </c>
      <c r="B1387" s="60"/>
      <c r="C1387" s="73">
        <v>2</v>
      </c>
      <c r="D1387" s="73">
        <v>27</v>
      </c>
      <c r="E1387" s="73">
        <v>3</v>
      </c>
      <c r="F1387" s="79">
        <f>IF($C$9="south",'RAW PV WATTS'!D1390,IF('PV Watts SLC'!$C$9="west",'RAW PV WATTS'!F1390,-1))</f>
        <v>0</v>
      </c>
      <c r="G1387" s="81">
        <f t="shared" si="42"/>
        <v>0</v>
      </c>
    </row>
    <row r="1388" spans="1:7">
      <c r="A1388" s="74" t="e">
        <f t="shared" si="43"/>
        <v>#REF!</v>
      </c>
      <c r="B1388" s="60"/>
      <c r="C1388" s="73">
        <v>2</v>
      </c>
      <c r="D1388" s="73">
        <v>27</v>
      </c>
      <c r="E1388" s="73">
        <v>4</v>
      </c>
      <c r="F1388" s="79">
        <f>IF($C$9="south",'RAW PV WATTS'!D1391,IF('PV Watts SLC'!$C$9="west",'RAW PV WATTS'!F1391,-1))</f>
        <v>0</v>
      </c>
      <c r="G1388" s="81">
        <f t="shared" si="42"/>
        <v>0</v>
      </c>
    </row>
    <row r="1389" spans="1:7">
      <c r="A1389" s="74" t="e">
        <f t="shared" si="43"/>
        <v>#REF!</v>
      </c>
      <c r="B1389" s="60"/>
      <c r="C1389" s="73">
        <v>2</v>
      </c>
      <c r="D1389" s="73">
        <v>27</v>
      </c>
      <c r="E1389" s="73">
        <v>5</v>
      </c>
      <c r="F1389" s="79">
        <f>IF($C$9="south",'RAW PV WATTS'!D1392,IF('PV Watts SLC'!$C$9="west",'RAW PV WATTS'!F1392,-1))</f>
        <v>0</v>
      </c>
      <c r="G1389" s="81">
        <f t="shared" si="42"/>
        <v>0</v>
      </c>
    </row>
    <row r="1390" spans="1:7">
      <c r="A1390" s="74" t="e">
        <f t="shared" si="43"/>
        <v>#REF!</v>
      </c>
      <c r="B1390" s="60"/>
      <c r="C1390" s="73">
        <v>2</v>
      </c>
      <c r="D1390" s="73">
        <v>27</v>
      </c>
      <c r="E1390" s="73">
        <v>6</v>
      </c>
      <c r="F1390" s="79">
        <f>IF($C$9="south",'RAW PV WATTS'!D1393,IF('PV Watts SLC'!$C$9="west",'RAW PV WATTS'!F1393,-1))</f>
        <v>0</v>
      </c>
      <c r="G1390" s="81">
        <f t="shared" si="42"/>
        <v>0</v>
      </c>
    </row>
    <row r="1391" spans="1:7">
      <c r="A1391" s="74" t="e">
        <f t="shared" si="43"/>
        <v>#REF!</v>
      </c>
      <c r="B1391" s="60"/>
      <c r="C1391" s="73">
        <v>2</v>
      </c>
      <c r="D1391" s="73">
        <v>27</v>
      </c>
      <c r="E1391" s="73">
        <v>7</v>
      </c>
      <c r="F1391" s="79">
        <f>IF($C$9="south",'RAW PV WATTS'!D1394,IF('PV Watts SLC'!$C$9="west",'RAW PV WATTS'!F1394,-1))</f>
        <v>29.215</v>
      </c>
      <c r="G1391" s="81">
        <f t="shared" si="42"/>
        <v>2.9215000000000001E-2</v>
      </c>
    </row>
    <row r="1392" spans="1:7">
      <c r="A1392" s="74" t="e">
        <f t="shared" si="43"/>
        <v>#REF!</v>
      </c>
      <c r="B1392" s="60"/>
      <c r="C1392" s="73">
        <v>2</v>
      </c>
      <c r="D1392" s="73">
        <v>27</v>
      </c>
      <c r="E1392" s="73">
        <v>8</v>
      </c>
      <c r="F1392" s="79">
        <f>IF($C$9="south",'RAW PV WATTS'!D1395,IF('PV Watts SLC'!$C$9="west",'RAW PV WATTS'!F1395,-1))</f>
        <v>238.19</v>
      </c>
      <c r="G1392" s="81">
        <f t="shared" si="42"/>
        <v>0.23818999999999999</v>
      </c>
    </row>
    <row r="1393" spans="1:7">
      <c r="A1393" s="74" t="e">
        <f t="shared" si="43"/>
        <v>#REF!</v>
      </c>
      <c r="B1393" s="60"/>
      <c r="C1393" s="73">
        <v>2</v>
      </c>
      <c r="D1393" s="73">
        <v>27</v>
      </c>
      <c r="E1393" s="73">
        <v>9</v>
      </c>
      <c r="F1393" s="79">
        <f>IF($C$9="south",'RAW PV WATTS'!D1396,IF('PV Watts SLC'!$C$9="west",'RAW PV WATTS'!F1396,-1))</f>
        <v>474.815</v>
      </c>
      <c r="G1393" s="81">
        <f t="shared" si="42"/>
        <v>0.47481499999999999</v>
      </c>
    </row>
    <row r="1394" spans="1:7">
      <c r="A1394" s="74" t="e">
        <f t="shared" si="43"/>
        <v>#REF!</v>
      </c>
      <c r="B1394" s="60"/>
      <c r="C1394" s="73">
        <v>2</v>
      </c>
      <c r="D1394" s="73">
        <v>27</v>
      </c>
      <c r="E1394" s="73">
        <v>10</v>
      </c>
      <c r="F1394" s="79">
        <f>IF($C$9="south",'RAW PV WATTS'!D1397,IF('PV Watts SLC'!$C$9="west",'RAW PV WATTS'!F1397,-1))</f>
        <v>636.03099999999995</v>
      </c>
      <c r="G1394" s="81">
        <f t="shared" si="42"/>
        <v>0.6360309999999999</v>
      </c>
    </row>
    <row r="1395" spans="1:7">
      <c r="A1395" s="74" t="e">
        <f t="shared" si="43"/>
        <v>#REF!</v>
      </c>
      <c r="B1395" s="60"/>
      <c r="C1395" s="73">
        <v>2</v>
      </c>
      <c r="D1395" s="73">
        <v>27</v>
      </c>
      <c r="E1395" s="73">
        <v>11</v>
      </c>
      <c r="F1395" s="79">
        <f>IF($C$9="south",'RAW PV WATTS'!D1398,IF('PV Watts SLC'!$C$9="west",'RAW PV WATTS'!F1398,-1))</f>
        <v>647.04899999999998</v>
      </c>
      <c r="G1395" s="81">
        <f t="shared" si="42"/>
        <v>0.64704899999999999</v>
      </c>
    </row>
    <row r="1396" spans="1:7">
      <c r="A1396" s="74" t="e">
        <f t="shared" si="43"/>
        <v>#REF!</v>
      </c>
      <c r="B1396" s="60"/>
      <c r="C1396" s="73">
        <v>2</v>
      </c>
      <c r="D1396" s="73">
        <v>27</v>
      </c>
      <c r="E1396" s="73">
        <v>12</v>
      </c>
      <c r="F1396" s="79">
        <f>IF($C$9="south",'RAW PV WATTS'!D1399,IF('PV Watts SLC'!$C$9="west",'RAW PV WATTS'!F1399,-1))</f>
        <v>755.26400000000001</v>
      </c>
      <c r="G1396" s="81">
        <f t="shared" si="42"/>
        <v>0.75526400000000005</v>
      </c>
    </row>
    <row r="1397" spans="1:7">
      <c r="A1397" s="74" t="e">
        <f t="shared" si="43"/>
        <v>#REF!</v>
      </c>
      <c r="B1397" s="60"/>
      <c r="C1397" s="73">
        <v>2</v>
      </c>
      <c r="D1397" s="73">
        <v>27</v>
      </c>
      <c r="E1397" s="73">
        <v>13</v>
      </c>
      <c r="F1397" s="79">
        <f>IF($C$9="south",'RAW PV WATTS'!D1400,IF('PV Watts SLC'!$C$9="west",'RAW PV WATTS'!F1400,-1))</f>
        <v>347.31099999999998</v>
      </c>
      <c r="G1397" s="81">
        <f t="shared" si="42"/>
        <v>0.34731099999999998</v>
      </c>
    </row>
    <row r="1398" spans="1:7">
      <c r="A1398" s="74" t="e">
        <f t="shared" si="43"/>
        <v>#REF!</v>
      </c>
      <c r="B1398" s="60"/>
      <c r="C1398" s="73">
        <v>2</v>
      </c>
      <c r="D1398" s="73">
        <v>27</v>
      </c>
      <c r="E1398" s="73">
        <v>14</v>
      </c>
      <c r="F1398" s="79">
        <f>IF($C$9="south",'RAW PV WATTS'!D1401,IF('PV Watts SLC'!$C$9="west",'RAW PV WATTS'!F1401,-1))</f>
        <v>126.176</v>
      </c>
      <c r="G1398" s="81">
        <f t="shared" si="42"/>
        <v>0.12617600000000001</v>
      </c>
    </row>
    <row r="1399" spans="1:7">
      <c r="A1399" s="74" t="e">
        <f t="shared" si="43"/>
        <v>#REF!</v>
      </c>
      <c r="B1399" s="60"/>
      <c r="C1399" s="73">
        <v>2</v>
      </c>
      <c r="D1399" s="73">
        <v>27</v>
      </c>
      <c r="E1399" s="73">
        <v>15</v>
      </c>
      <c r="F1399" s="79">
        <f>IF($C$9="south",'RAW PV WATTS'!D1402,IF('PV Watts SLC'!$C$9="west",'RAW PV WATTS'!F1402,-1))</f>
        <v>260.87299999999999</v>
      </c>
      <c r="G1399" s="81">
        <f t="shared" si="42"/>
        <v>0.26087299999999997</v>
      </c>
    </row>
    <row r="1400" spans="1:7">
      <c r="A1400" s="74" t="e">
        <f t="shared" si="43"/>
        <v>#REF!</v>
      </c>
      <c r="B1400" s="60"/>
      <c r="C1400" s="73">
        <v>2</v>
      </c>
      <c r="D1400" s="73">
        <v>27</v>
      </c>
      <c r="E1400" s="73">
        <v>16</v>
      </c>
      <c r="F1400" s="79">
        <f>IF($C$9="south",'RAW PV WATTS'!D1403,IF('PV Watts SLC'!$C$9="west",'RAW PV WATTS'!F1403,-1))</f>
        <v>343.59800000000001</v>
      </c>
      <c r="G1400" s="81">
        <f t="shared" si="42"/>
        <v>0.34359800000000001</v>
      </c>
    </row>
    <row r="1401" spans="1:7">
      <c r="A1401" s="74" t="e">
        <f t="shared" si="43"/>
        <v>#REF!</v>
      </c>
      <c r="B1401" s="60"/>
      <c r="C1401" s="73">
        <v>2</v>
      </c>
      <c r="D1401" s="73">
        <v>27</v>
      </c>
      <c r="E1401" s="73">
        <v>17</v>
      </c>
      <c r="F1401" s="79">
        <f>IF($C$9="south",'RAW PV WATTS'!D1404,IF('PV Watts SLC'!$C$9="west",'RAW PV WATTS'!F1404,-1))</f>
        <v>30.449000000000002</v>
      </c>
      <c r="G1401" s="81">
        <f t="shared" si="42"/>
        <v>3.0449E-2</v>
      </c>
    </row>
    <row r="1402" spans="1:7">
      <c r="A1402" s="74" t="e">
        <f t="shared" si="43"/>
        <v>#REF!</v>
      </c>
      <c r="B1402" s="60"/>
      <c r="C1402" s="73">
        <v>2</v>
      </c>
      <c r="D1402" s="73">
        <v>27</v>
      </c>
      <c r="E1402" s="73">
        <v>18</v>
      </c>
      <c r="F1402" s="79">
        <f>IF($C$9="south",'RAW PV WATTS'!D1405,IF('PV Watts SLC'!$C$9="west",'RAW PV WATTS'!F1405,-1))</f>
        <v>0</v>
      </c>
      <c r="G1402" s="81">
        <f t="shared" si="42"/>
        <v>0</v>
      </c>
    </row>
    <row r="1403" spans="1:7">
      <c r="A1403" s="74" t="e">
        <f t="shared" si="43"/>
        <v>#REF!</v>
      </c>
      <c r="B1403" s="60"/>
      <c r="C1403" s="73">
        <v>2</v>
      </c>
      <c r="D1403" s="73">
        <v>27</v>
      </c>
      <c r="E1403" s="73">
        <v>19</v>
      </c>
      <c r="F1403" s="79">
        <f>IF($C$9="south",'RAW PV WATTS'!D1406,IF('PV Watts SLC'!$C$9="west",'RAW PV WATTS'!F1406,-1))</f>
        <v>0</v>
      </c>
      <c r="G1403" s="81">
        <f t="shared" si="42"/>
        <v>0</v>
      </c>
    </row>
    <row r="1404" spans="1:7">
      <c r="A1404" s="74" t="e">
        <f t="shared" si="43"/>
        <v>#REF!</v>
      </c>
      <c r="B1404" s="60"/>
      <c r="C1404" s="73">
        <v>2</v>
      </c>
      <c r="D1404" s="73">
        <v>27</v>
      </c>
      <c r="E1404" s="73">
        <v>20</v>
      </c>
      <c r="F1404" s="79">
        <f>IF($C$9="south",'RAW PV WATTS'!D1407,IF('PV Watts SLC'!$C$9="west",'RAW PV WATTS'!F1407,-1))</f>
        <v>0</v>
      </c>
      <c r="G1404" s="81">
        <f t="shared" si="42"/>
        <v>0</v>
      </c>
    </row>
    <row r="1405" spans="1:7">
      <c r="A1405" s="74" t="e">
        <f t="shared" si="43"/>
        <v>#REF!</v>
      </c>
      <c r="B1405" s="60"/>
      <c r="C1405" s="73">
        <v>2</v>
      </c>
      <c r="D1405" s="73">
        <v>27</v>
      </c>
      <c r="E1405" s="73">
        <v>21</v>
      </c>
      <c r="F1405" s="79">
        <f>IF($C$9="south",'RAW PV WATTS'!D1408,IF('PV Watts SLC'!$C$9="west",'RAW PV WATTS'!F1408,-1))</f>
        <v>0</v>
      </c>
      <c r="G1405" s="81">
        <f t="shared" si="42"/>
        <v>0</v>
      </c>
    </row>
    <row r="1406" spans="1:7">
      <c r="A1406" s="74" t="e">
        <f t="shared" si="43"/>
        <v>#REF!</v>
      </c>
      <c r="B1406" s="60"/>
      <c r="C1406" s="73">
        <v>2</v>
      </c>
      <c r="D1406" s="73">
        <v>27</v>
      </c>
      <c r="E1406" s="73">
        <v>22</v>
      </c>
      <c r="F1406" s="79">
        <f>IF($C$9="south",'RAW PV WATTS'!D1409,IF('PV Watts SLC'!$C$9="west",'RAW PV WATTS'!F1409,-1))</f>
        <v>0</v>
      </c>
      <c r="G1406" s="81">
        <f t="shared" si="42"/>
        <v>0</v>
      </c>
    </row>
    <row r="1407" spans="1:7">
      <c r="A1407" s="74" t="e">
        <f t="shared" si="43"/>
        <v>#REF!</v>
      </c>
      <c r="B1407" s="60"/>
      <c r="C1407" s="73">
        <v>2</v>
      </c>
      <c r="D1407" s="73">
        <v>27</v>
      </c>
      <c r="E1407" s="73">
        <v>23</v>
      </c>
      <c r="F1407" s="79">
        <f>IF($C$9="south",'RAW PV WATTS'!D1410,IF('PV Watts SLC'!$C$9="west",'RAW PV WATTS'!F1410,-1))</f>
        <v>0</v>
      </c>
      <c r="G1407" s="81">
        <f t="shared" si="42"/>
        <v>0</v>
      </c>
    </row>
    <row r="1408" spans="1:7">
      <c r="A1408" s="74" t="e">
        <f t="shared" si="43"/>
        <v>#REF!</v>
      </c>
      <c r="B1408" s="60"/>
      <c r="C1408" s="73">
        <v>2</v>
      </c>
      <c r="D1408" s="73">
        <v>28</v>
      </c>
      <c r="E1408" s="73">
        <v>0</v>
      </c>
      <c r="F1408" s="79">
        <f>IF($C$9="south",'RAW PV WATTS'!D1411,IF('PV Watts SLC'!$C$9="west",'RAW PV WATTS'!F1411,-1))</f>
        <v>0</v>
      </c>
      <c r="G1408" s="81">
        <f t="shared" si="42"/>
        <v>0</v>
      </c>
    </row>
    <row r="1409" spans="1:7">
      <c r="A1409" s="74" t="e">
        <f t="shared" si="43"/>
        <v>#REF!</v>
      </c>
      <c r="B1409" s="60"/>
      <c r="C1409" s="73">
        <v>2</v>
      </c>
      <c r="D1409" s="73">
        <v>28</v>
      </c>
      <c r="E1409" s="73">
        <v>1</v>
      </c>
      <c r="F1409" s="79">
        <f>IF($C$9="south",'RAW PV WATTS'!D1412,IF('PV Watts SLC'!$C$9="west",'RAW PV WATTS'!F1412,-1))</f>
        <v>0</v>
      </c>
      <c r="G1409" s="81">
        <f t="shared" si="42"/>
        <v>0</v>
      </c>
    </row>
    <row r="1410" spans="1:7">
      <c r="A1410" s="74" t="e">
        <f t="shared" si="43"/>
        <v>#REF!</v>
      </c>
      <c r="B1410" s="60"/>
      <c r="C1410" s="73">
        <v>2</v>
      </c>
      <c r="D1410" s="73">
        <v>28</v>
      </c>
      <c r="E1410" s="73">
        <v>2</v>
      </c>
      <c r="F1410" s="79">
        <f>IF($C$9="south",'RAW PV WATTS'!D1413,IF('PV Watts SLC'!$C$9="west",'RAW PV WATTS'!F1413,-1))</f>
        <v>0</v>
      </c>
      <c r="G1410" s="81">
        <f t="shared" si="42"/>
        <v>0</v>
      </c>
    </row>
    <row r="1411" spans="1:7">
      <c r="A1411" s="74" t="e">
        <f t="shared" si="43"/>
        <v>#REF!</v>
      </c>
      <c r="B1411" s="60"/>
      <c r="C1411" s="73">
        <v>2</v>
      </c>
      <c r="D1411" s="73">
        <v>28</v>
      </c>
      <c r="E1411" s="73">
        <v>3</v>
      </c>
      <c r="F1411" s="79">
        <f>IF($C$9="south",'RAW PV WATTS'!D1414,IF('PV Watts SLC'!$C$9="west",'RAW PV WATTS'!F1414,-1))</f>
        <v>0</v>
      </c>
      <c r="G1411" s="81">
        <f t="shared" si="42"/>
        <v>0</v>
      </c>
    </row>
    <row r="1412" spans="1:7">
      <c r="A1412" s="74" t="e">
        <f t="shared" si="43"/>
        <v>#REF!</v>
      </c>
      <c r="B1412" s="60"/>
      <c r="C1412" s="73">
        <v>2</v>
      </c>
      <c r="D1412" s="73">
        <v>28</v>
      </c>
      <c r="E1412" s="73">
        <v>4</v>
      </c>
      <c r="F1412" s="79">
        <f>IF($C$9="south",'RAW PV WATTS'!D1415,IF('PV Watts SLC'!$C$9="west",'RAW PV WATTS'!F1415,-1))</f>
        <v>0</v>
      </c>
      <c r="G1412" s="81">
        <f t="shared" si="42"/>
        <v>0</v>
      </c>
    </row>
    <row r="1413" spans="1:7">
      <c r="A1413" s="74" t="e">
        <f t="shared" si="43"/>
        <v>#REF!</v>
      </c>
      <c r="B1413" s="60"/>
      <c r="C1413" s="73">
        <v>2</v>
      </c>
      <c r="D1413" s="73">
        <v>28</v>
      </c>
      <c r="E1413" s="73">
        <v>5</v>
      </c>
      <c r="F1413" s="79">
        <f>IF($C$9="south",'RAW PV WATTS'!D1416,IF('PV Watts SLC'!$C$9="west",'RAW PV WATTS'!F1416,-1))</f>
        <v>0</v>
      </c>
      <c r="G1413" s="81">
        <f t="shared" si="42"/>
        <v>0</v>
      </c>
    </row>
    <row r="1414" spans="1:7">
      <c r="A1414" s="74" t="e">
        <f t="shared" si="43"/>
        <v>#REF!</v>
      </c>
      <c r="B1414" s="60"/>
      <c r="C1414" s="73">
        <v>2</v>
      </c>
      <c r="D1414" s="73">
        <v>28</v>
      </c>
      <c r="E1414" s="73">
        <v>6</v>
      </c>
      <c r="F1414" s="79">
        <f>IF($C$9="south",'RAW PV WATTS'!D1417,IF('PV Watts SLC'!$C$9="west",'RAW PV WATTS'!F1417,-1))</f>
        <v>0</v>
      </c>
      <c r="G1414" s="81">
        <f t="shared" si="42"/>
        <v>0</v>
      </c>
    </row>
    <row r="1415" spans="1:7">
      <c r="A1415" s="74" t="e">
        <f t="shared" si="43"/>
        <v>#REF!</v>
      </c>
      <c r="B1415" s="60"/>
      <c r="C1415" s="73">
        <v>2</v>
      </c>
      <c r="D1415" s="73">
        <v>28</v>
      </c>
      <c r="E1415" s="73">
        <v>7</v>
      </c>
      <c r="F1415" s="79">
        <f>IF($C$9="south",'RAW PV WATTS'!D1418,IF('PV Watts SLC'!$C$9="west",'RAW PV WATTS'!F1418,-1))</f>
        <v>39.090000000000003</v>
      </c>
      <c r="G1415" s="81">
        <f t="shared" si="42"/>
        <v>3.9090000000000007E-2</v>
      </c>
    </row>
    <row r="1416" spans="1:7">
      <c r="A1416" s="74" t="e">
        <f t="shared" si="43"/>
        <v>#REF!</v>
      </c>
      <c r="B1416" s="60"/>
      <c r="C1416" s="73">
        <v>2</v>
      </c>
      <c r="D1416" s="73">
        <v>28</v>
      </c>
      <c r="E1416" s="73">
        <v>8</v>
      </c>
      <c r="F1416" s="79">
        <f>IF($C$9="south",'RAW PV WATTS'!D1419,IF('PV Watts SLC'!$C$9="west",'RAW PV WATTS'!F1419,-1))</f>
        <v>247.01400000000001</v>
      </c>
      <c r="G1416" s="81">
        <f t="shared" si="42"/>
        <v>0.24701400000000001</v>
      </c>
    </row>
    <row r="1417" spans="1:7">
      <c r="A1417" s="74" t="e">
        <f t="shared" si="43"/>
        <v>#REF!</v>
      </c>
      <c r="B1417" s="60"/>
      <c r="C1417" s="73">
        <v>2</v>
      </c>
      <c r="D1417" s="73">
        <v>28</v>
      </c>
      <c r="E1417" s="73">
        <v>9</v>
      </c>
      <c r="F1417" s="79">
        <f>IF($C$9="south",'RAW PV WATTS'!D1420,IF('PV Watts SLC'!$C$9="west",'RAW PV WATTS'!F1420,-1))</f>
        <v>455.44200000000001</v>
      </c>
      <c r="G1417" s="81">
        <f t="shared" si="42"/>
        <v>0.45544200000000001</v>
      </c>
    </row>
    <row r="1418" spans="1:7">
      <c r="A1418" s="74" t="e">
        <f t="shared" si="43"/>
        <v>#REF!</v>
      </c>
      <c r="B1418" s="60"/>
      <c r="C1418" s="73">
        <v>2</v>
      </c>
      <c r="D1418" s="73">
        <v>28</v>
      </c>
      <c r="E1418" s="73">
        <v>10</v>
      </c>
      <c r="F1418" s="79">
        <f>IF($C$9="south",'RAW PV WATTS'!D1421,IF('PV Watts SLC'!$C$9="west",'RAW PV WATTS'!F1421,-1))</f>
        <v>604.17499999999995</v>
      </c>
      <c r="G1418" s="81">
        <f t="shared" si="42"/>
        <v>0.60417499999999991</v>
      </c>
    </row>
    <row r="1419" spans="1:7">
      <c r="A1419" s="74" t="e">
        <f t="shared" si="43"/>
        <v>#REF!</v>
      </c>
      <c r="B1419" s="60"/>
      <c r="C1419" s="73">
        <v>2</v>
      </c>
      <c r="D1419" s="73">
        <v>28</v>
      </c>
      <c r="E1419" s="73">
        <v>11</v>
      </c>
      <c r="F1419" s="79">
        <f>IF($C$9="south",'RAW PV WATTS'!D1422,IF('PV Watts SLC'!$C$9="west",'RAW PV WATTS'!F1422,-1))</f>
        <v>757.88800000000003</v>
      </c>
      <c r="G1419" s="81">
        <f t="shared" si="42"/>
        <v>0.75788800000000001</v>
      </c>
    </row>
    <row r="1420" spans="1:7">
      <c r="A1420" s="74" t="e">
        <f t="shared" si="43"/>
        <v>#REF!</v>
      </c>
      <c r="B1420" s="60"/>
      <c r="C1420" s="73">
        <v>2</v>
      </c>
      <c r="D1420" s="73">
        <v>28</v>
      </c>
      <c r="E1420" s="73">
        <v>12</v>
      </c>
      <c r="F1420" s="79">
        <f>IF($C$9="south",'RAW PV WATTS'!D1423,IF('PV Watts SLC'!$C$9="west",'RAW PV WATTS'!F1423,-1))</f>
        <v>791.14800000000002</v>
      </c>
      <c r="G1420" s="81">
        <f t="shared" si="42"/>
        <v>0.79114800000000007</v>
      </c>
    </row>
    <row r="1421" spans="1:7">
      <c r="A1421" s="74" t="e">
        <f t="shared" si="43"/>
        <v>#REF!</v>
      </c>
      <c r="B1421" s="60"/>
      <c r="C1421" s="73">
        <v>2</v>
      </c>
      <c r="D1421" s="73">
        <v>28</v>
      </c>
      <c r="E1421" s="73">
        <v>13</v>
      </c>
      <c r="F1421" s="79">
        <f>IF($C$9="south",'RAW PV WATTS'!D1424,IF('PV Watts SLC'!$C$9="west",'RAW PV WATTS'!F1424,-1))</f>
        <v>770.37400000000002</v>
      </c>
      <c r="G1421" s="81">
        <f t="shared" si="42"/>
        <v>0.770374</v>
      </c>
    </row>
    <row r="1422" spans="1:7">
      <c r="A1422" s="74" t="e">
        <f t="shared" si="43"/>
        <v>#REF!</v>
      </c>
      <c r="B1422" s="60"/>
      <c r="C1422" s="73">
        <v>2</v>
      </c>
      <c r="D1422" s="73">
        <v>28</v>
      </c>
      <c r="E1422" s="73">
        <v>14</v>
      </c>
      <c r="F1422" s="79">
        <f>IF($C$9="south",'RAW PV WATTS'!D1425,IF('PV Watts SLC'!$C$9="west",'RAW PV WATTS'!F1425,-1))</f>
        <v>591.92499999999995</v>
      </c>
      <c r="G1422" s="81">
        <f t="shared" si="42"/>
        <v>0.59192499999999992</v>
      </c>
    </row>
    <row r="1423" spans="1:7">
      <c r="A1423" s="74" t="e">
        <f t="shared" si="43"/>
        <v>#REF!</v>
      </c>
      <c r="B1423" s="60"/>
      <c r="C1423" s="73">
        <v>2</v>
      </c>
      <c r="D1423" s="73">
        <v>28</v>
      </c>
      <c r="E1423" s="73">
        <v>15</v>
      </c>
      <c r="F1423" s="79">
        <f>IF($C$9="south",'RAW PV WATTS'!D1426,IF('PV Watts SLC'!$C$9="west",'RAW PV WATTS'!F1426,-1))</f>
        <v>524.56100000000004</v>
      </c>
      <c r="G1423" s="81">
        <f t="shared" si="42"/>
        <v>0.52456100000000006</v>
      </c>
    </row>
    <row r="1424" spans="1:7">
      <c r="A1424" s="74" t="e">
        <f t="shared" si="43"/>
        <v>#REF!</v>
      </c>
      <c r="B1424" s="60"/>
      <c r="C1424" s="73">
        <v>2</v>
      </c>
      <c r="D1424" s="73">
        <v>28</v>
      </c>
      <c r="E1424" s="73">
        <v>16</v>
      </c>
      <c r="F1424" s="79">
        <f>IF($C$9="south",'RAW PV WATTS'!D1427,IF('PV Watts SLC'!$C$9="west",'RAW PV WATTS'!F1427,-1))</f>
        <v>359.18299999999999</v>
      </c>
      <c r="G1424" s="81">
        <f t="shared" si="42"/>
        <v>0.35918299999999997</v>
      </c>
    </row>
    <row r="1425" spans="1:7">
      <c r="A1425" s="74" t="e">
        <f t="shared" si="43"/>
        <v>#REF!</v>
      </c>
      <c r="B1425" s="60"/>
      <c r="C1425" s="73">
        <v>2</v>
      </c>
      <c r="D1425" s="73">
        <v>28</v>
      </c>
      <c r="E1425" s="73">
        <v>17</v>
      </c>
      <c r="F1425" s="79">
        <f>IF($C$9="south",'RAW PV WATTS'!D1428,IF('PV Watts SLC'!$C$9="west",'RAW PV WATTS'!F1428,-1))</f>
        <v>0</v>
      </c>
      <c r="G1425" s="81">
        <f t="shared" ref="G1425:G1488" si="44">F1425/1000</f>
        <v>0</v>
      </c>
    </row>
    <row r="1426" spans="1:7">
      <c r="A1426" s="74" t="e">
        <f t="shared" ref="A1426:A1489" si="45">1/24+A1425</f>
        <v>#REF!</v>
      </c>
      <c r="B1426" s="60"/>
      <c r="C1426" s="73">
        <v>2</v>
      </c>
      <c r="D1426" s="73">
        <v>28</v>
      </c>
      <c r="E1426" s="73">
        <v>18</v>
      </c>
      <c r="F1426" s="79">
        <f>IF($C$9="south",'RAW PV WATTS'!D1429,IF('PV Watts SLC'!$C$9="west",'RAW PV WATTS'!F1429,-1))</f>
        <v>0</v>
      </c>
      <c r="G1426" s="81">
        <f t="shared" si="44"/>
        <v>0</v>
      </c>
    </row>
    <row r="1427" spans="1:7">
      <c r="A1427" s="74" t="e">
        <f t="shared" si="45"/>
        <v>#REF!</v>
      </c>
      <c r="B1427" s="60"/>
      <c r="C1427" s="73">
        <v>2</v>
      </c>
      <c r="D1427" s="73">
        <v>28</v>
      </c>
      <c r="E1427" s="73">
        <v>19</v>
      </c>
      <c r="F1427" s="79">
        <f>IF($C$9="south",'RAW PV WATTS'!D1430,IF('PV Watts SLC'!$C$9="west",'RAW PV WATTS'!F1430,-1))</f>
        <v>0</v>
      </c>
      <c r="G1427" s="81">
        <f t="shared" si="44"/>
        <v>0</v>
      </c>
    </row>
    <row r="1428" spans="1:7">
      <c r="A1428" s="74" t="e">
        <f t="shared" si="45"/>
        <v>#REF!</v>
      </c>
      <c r="B1428" s="60"/>
      <c r="C1428" s="73">
        <v>2</v>
      </c>
      <c r="D1428" s="73">
        <v>28</v>
      </c>
      <c r="E1428" s="73">
        <v>20</v>
      </c>
      <c r="F1428" s="79">
        <f>IF($C$9="south",'RAW PV WATTS'!D1431,IF('PV Watts SLC'!$C$9="west",'RAW PV WATTS'!F1431,-1))</f>
        <v>0</v>
      </c>
      <c r="G1428" s="81">
        <f t="shared" si="44"/>
        <v>0</v>
      </c>
    </row>
    <row r="1429" spans="1:7">
      <c r="A1429" s="74" t="e">
        <f t="shared" si="45"/>
        <v>#REF!</v>
      </c>
      <c r="B1429" s="60"/>
      <c r="C1429" s="73">
        <v>2</v>
      </c>
      <c r="D1429" s="73">
        <v>28</v>
      </c>
      <c r="E1429" s="73">
        <v>21</v>
      </c>
      <c r="F1429" s="79">
        <f>IF($C$9="south",'RAW PV WATTS'!D1432,IF('PV Watts SLC'!$C$9="west",'RAW PV WATTS'!F1432,-1))</f>
        <v>0</v>
      </c>
      <c r="G1429" s="81">
        <f t="shared" si="44"/>
        <v>0</v>
      </c>
    </row>
    <row r="1430" spans="1:7">
      <c r="A1430" s="74" t="e">
        <f t="shared" si="45"/>
        <v>#REF!</v>
      </c>
      <c r="B1430" s="60"/>
      <c r="C1430" s="73">
        <v>2</v>
      </c>
      <c r="D1430" s="73">
        <v>28</v>
      </c>
      <c r="E1430" s="73">
        <v>22</v>
      </c>
      <c r="F1430" s="79">
        <f>IF($C$9="south",'RAW PV WATTS'!D1433,IF('PV Watts SLC'!$C$9="west",'RAW PV WATTS'!F1433,-1))</f>
        <v>0</v>
      </c>
      <c r="G1430" s="81">
        <f t="shared" si="44"/>
        <v>0</v>
      </c>
    </row>
    <row r="1431" spans="1:7">
      <c r="A1431" s="74" t="e">
        <f t="shared" si="45"/>
        <v>#REF!</v>
      </c>
      <c r="B1431" s="60"/>
      <c r="C1431" s="73">
        <v>2</v>
      </c>
      <c r="D1431" s="73">
        <v>28</v>
      </c>
      <c r="E1431" s="73">
        <v>23</v>
      </c>
      <c r="F1431" s="79">
        <f>IF($C$9="south",'RAW PV WATTS'!D1434,IF('PV Watts SLC'!$C$9="west",'RAW PV WATTS'!F1434,-1))</f>
        <v>0</v>
      </c>
      <c r="G1431" s="81">
        <f t="shared" si="44"/>
        <v>0</v>
      </c>
    </row>
    <row r="1432" spans="1:7">
      <c r="A1432" s="74" t="e">
        <f t="shared" si="45"/>
        <v>#REF!</v>
      </c>
      <c r="B1432" s="60"/>
      <c r="C1432" s="73">
        <v>3</v>
      </c>
      <c r="D1432" s="73">
        <v>1</v>
      </c>
      <c r="E1432" s="73">
        <v>0</v>
      </c>
      <c r="F1432" s="79">
        <f>IF($C$9="south",'RAW PV WATTS'!D1435,IF('PV Watts SLC'!$C$9="west",'RAW PV WATTS'!F1435,-1))</f>
        <v>0</v>
      </c>
      <c r="G1432" s="81">
        <f t="shared" si="44"/>
        <v>0</v>
      </c>
    </row>
    <row r="1433" spans="1:7">
      <c r="A1433" s="74" t="e">
        <f t="shared" si="45"/>
        <v>#REF!</v>
      </c>
      <c r="B1433" s="60"/>
      <c r="C1433" s="73">
        <v>3</v>
      </c>
      <c r="D1433" s="73">
        <v>1</v>
      </c>
      <c r="E1433" s="73">
        <v>1</v>
      </c>
      <c r="F1433" s="79">
        <f>IF($C$9="south",'RAW PV WATTS'!D1436,IF('PV Watts SLC'!$C$9="west",'RAW PV WATTS'!F1436,-1))</f>
        <v>0</v>
      </c>
      <c r="G1433" s="81">
        <f t="shared" si="44"/>
        <v>0</v>
      </c>
    </row>
    <row r="1434" spans="1:7">
      <c r="A1434" s="74" t="e">
        <f t="shared" si="45"/>
        <v>#REF!</v>
      </c>
      <c r="B1434" s="60"/>
      <c r="C1434" s="73">
        <v>3</v>
      </c>
      <c r="D1434" s="73">
        <v>1</v>
      </c>
      <c r="E1434" s="73">
        <v>2</v>
      </c>
      <c r="F1434" s="79">
        <f>IF($C$9="south",'RAW PV WATTS'!D1437,IF('PV Watts SLC'!$C$9="west",'RAW PV WATTS'!F1437,-1))</f>
        <v>0</v>
      </c>
      <c r="G1434" s="81">
        <f t="shared" si="44"/>
        <v>0</v>
      </c>
    </row>
    <row r="1435" spans="1:7">
      <c r="A1435" s="74" t="e">
        <f t="shared" si="45"/>
        <v>#REF!</v>
      </c>
      <c r="B1435" s="60"/>
      <c r="C1435" s="73">
        <v>3</v>
      </c>
      <c r="D1435" s="73">
        <v>1</v>
      </c>
      <c r="E1435" s="73">
        <v>3</v>
      </c>
      <c r="F1435" s="79">
        <f>IF($C$9="south",'RAW PV WATTS'!D1438,IF('PV Watts SLC'!$C$9="west",'RAW PV WATTS'!F1438,-1))</f>
        <v>0</v>
      </c>
      <c r="G1435" s="81">
        <f t="shared" si="44"/>
        <v>0</v>
      </c>
    </row>
    <row r="1436" spans="1:7">
      <c r="A1436" s="74" t="e">
        <f t="shared" si="45"/>
        <v>#REF!</v>
      </c>
      <c r="B1436" s="60"/>
      <c r="C1436" s="73">
        <v>3</v>
      </c>
      <c r="D1436" s="73">
        <v>1</v>
      </c>
      <c r="E1436" s="73">
        <v>4</v>
      </c>
      <c r="F1436" s="79">
        <f>IF($C$9="south",'RAW PV WATTS'!D1439,IF('PV Watts SLC'!$C$9="west",'RAW PV WATTS'!F1439,-1))</f>
        <v>0</v>
      </c>
      <c r="G1436" s="81">
        <f t="shared" si="44"/>
        <v>0</v>
      </c>
    </row>
    <row r="1437" spans="1:7">
      <c r="A1437" s="74" t="e">
        <f t="shared" si="45"/>
        <v>#REF!</v>
      </c>
      <c r="B1437" s="60"/>
      <c r="C1437" s="73">
        <v>3</v>
      </c>
      <c r="D1437" s="73">
        <v>1</v>
      </c>
      <c r="E1437" s="73">
        <v>5</v>
      </c>
      <c r="F1437" s="79">
        <f>IF($C$9="south",'RAW PV WATTS'!D1440,IF('PV Watts SLC'!$C$9="west",'RAW PV WATTS'!F1440,-1))</f>
        <v>0</v>
      </c>
      <c r="G1437" s="81">
        <f t="shared" si="44"/>
        <v>0</v>
      </c>
    </row>
    <row r="1438" spans="1:7">
      <c r="A1438" s="74" t="e">
        <f t="shared" si="45"/>
        <v>#REF!</v>
      </c>
      <c r="B1438" s="60"/>
      <c r="C1438" s="73">
        <v>3</v>
      </c>
      <c r="D1438" s="73">
        <v>1</v>
      </c>
      <c r="E1438" s="73">
        <v>6</v>
      </c>
      <c r="F1438" s="79">
        <f>IF($C$9="south",'RAW PV WATTS'!D1441,IF('PV Watts SLC'!$C$9="west",'RAW PV WATTS'!F1441,-1))</f>
        <v>0</v>
      </c>
      <c r="G1438" s="81">
        <f t="shared" si="44"/>
        <v>0</v>
      </c>
    </row>
    <row r="1439" spans="1:7">
      <c r="A1439" s="74" t="e">
        <f t="shared" si="45"/>
        <v>#REF!</v>
      </c>
      <c r="B1439" s="60"/>
      <c r="C1439" s="73">
        <v>3</v>
      </c>
      <c r="D1439" s="73">
        <v>1</v>
      </c>
      <c r="E1439" s="73">
        <v>7</v>
      </c>
      <c r="F1439" s="79">
        <f>IF($C$9="south",'RAW PV WATTS'!D1442,IF('PV Watts SLC'!$C$9="west",'RAW PV WATTS'!F1442,-1))</f>
        <v>28.966999999999999</v>
      </c>
      <c r="G1439" s="81">
        <f t="shared" si="44"/>
        <v>2.8967E-2</v>
      </c>
    </row>
    <row r="1440" spans="1:7">
      <c r="A1440" s="74" t="e">
        <f t="shared" si="45"/>
        <v>#REF!</v>
      </c>
      <c r="B1440" s="60"/>
      <c r="C1440" s="73">
        <v>3</v>
      </c>
      <c r="D1440" s="73">
        <v>1</v>
      </c>
      <c r="E1440" s="73">
        <v>8</v>
      </c>
      <c r="F1440" s="79">
        <f>IF($C$9="south",'RAW PV WATTS'!D1443,IF('PV Watts SLC'!$C$9="west",'RAW PV WATTS'!F1443,-1))</f>
        <v>195.67599999999999</v>
      </c>
      <c r="G1440" s="81">
        <f t="shared" si="44"/>
        <v>0.19567599999999999</v>
      </c>
    </row>
    <row r="1441" spans="1:7">
      <c r="A1441" s="74" t="e">
        <f t="shared" si="45"/>
        <v>#REF!</v>
      </c>
      <c r="B1441" s="60"/>
      <c r="C1441" s="73">
        <v>3</v>
      </c>
      <c r="D1441" s="73">
        <v>1</v>
      </c>
      <c r="E1441" s="73">
        <v>9</v>
      </c>
      <c r="F1441" s="79">
        <f>IF($C$9="south",'RAW PV WATTS'!D1444,IF('PV Watts SLC'!$C$9="west",'RAW PV WATTS'!F1444,-1))</f>
        <v>340.91699999999997</v>
      </c>
      <c r="G1441" s="81">
        <f t="shared" si="44"/>
        <v>0.34091699999999997</v>
      </c>
    </row>
    <row r="1442" spans="1:7">
      <c r="A1442" s="74" t="e">
        <f t="shared" si="45"/>
        <v>#REF!</v>
      </c>
      <c r="B1442" s="60"/>
      <c r="C1442" s="73">
        <v>3</v>
      </c>
      <c r="D1442" s="73">
        <v>1</v>
      </c>
      <c r="E1442" s="73">
        <v>10</v>
      </c>
      <c r="F1442" s="79">
        <f>IF($C$9="south",'RAW PV WATTS'!D1445,IF('PV Watts SLC'!$C$9="west",'RAW PV WATTS'!F1445,-1))</f>
        <v>564.26300000000003</v>
      </c>
      <c r="G1442" s="81">
        <f t="shared" si="44"/>
        <v>0.56426300000000007</v>
      </c>
    </row>
    <row r="1443" spans="1:7">
      <c r="A1443" s="74" t="e">
        <f t="shared" si="45"/>
        <v>#REF!</v>
      </c>
      <c r="B1443" s="60"/>
      <c r="C1443" s="73">
        <v>3</v>
      </c>
      <c r="D1443" s="73">
        <v>1</v>
      </c>
      <c r="E1443" s="73">
        <v>11</v>
      </c>
      <c r="F1443" s="79">
        <f>IF($C$9="south",'RAW PV WATTS'!D1446,IF('PV Watts SLC'!$C$9="west",'RAW PV WATTS'!F1446,-1))</f>
        <v>482.54700000000003</v>
      </c>
      <c r="G1443" s="81">
        <f t="shared" si="44"/>
        <v>0.482547</v>
      </c>
    </row>
    <row r="1444" spans="1:7">
      <c r="A1444" s="74" t="e">
        <f t="shared" si="45"/>
        <v>#REF!</v>
      </c>
      <c r="B1444" s="60"/>
      <c r="C1444" s="73">
        <v>3</v>
      </c>
      <c r="D1444" s="73">
        <v>1</v>
      </c>
      <c r="E1444" s="73">
        <v>12</v>
      </c>
      <c r="F1444" s="79">
        <f>IF($C$9="south",'RAW PV WATTS'!D1447,IF('PV Watts SLC'!$C$9="west",'RAW PV WATTS'!F1447,-1))</f>
        <v>544.64800000000002</v>
      </c>
      <c r="G1444" s="81">
        <f t="shared" si="44"/>
        <v>0.54464800000000002</v>
      </c>
    </row>
    <row r="1445" spans="1:7">
      <c r="A1445" s="74" t="e">
        <f t="shared" si="45"/>
        <v>#REF!</v>
      </c>
      <c r="B1445" s="60"/>
      <c r="C1445" s="73">
        <v>3</v>
      </c>
      <c r="D1445" s="73">
        <v>1</v>
      </c>
      <c r="E1445" s="73">
        <v>13</v>
      </c>
      <c r="F1445" s="79">
        <f>IF($C$9="south",'RAW PV WATTS'!D1448,IF('PV Watts SLC'!$C$9="west",'RAW PV WATTS'!F1448,-1))</f>
        <v>508.13299999999998</v>
      </c>
      <c r="G1445" s="81">
        <f t="shared" si="44"/>
        <v>0.50813299999999995</v>
      </c>
    </row>
    <row r="1446" spans="1:7">
      <c r="A1446" s="74" t="e">
        <f t="shared" si="45"/>
        <v>#REF!</v>
      </c>
      <c r="B1446" s="60"/>
      <c r="C1446" s="73">
        <v>3</v>
      </c>
      <c r="D1446" s="73">
        <v>1</v>
      </c>
      <c r="E1446" s="73">
        <v>14</v>
      </c>
      <c r="F1446" s="79">
        <f>IF($C$9="south",'RAW PV WATTS'!D1449,IF('PV Watts SLC'!$C$9="west",'RAW PV WATTS'!F1449,-1))</f>
        <v>499.45699999999999</v>
      </c>
      <c r="G1446" s="81">
        <f t="shared" si="44"/>
        <v>0.49945699999999998</v>
      </c>
    </row>
    <row r="1447" spans="1:7">
      <c r="A1447" s="74" t="e">
        <f t="shared" si="45"/>
        <v>#REF!</v>
      </c>
      <c r="B1447" s="60"/>
      <c r="C1447" s="73">
        <v>3</v>
      </c>
      <c r="D1447" s="73">
        <v>1</v>
      </c>
      <c r="E1447" s="73">
        <v>15</v>
      </c>
      <c r="F1447" s="79">
        <f>IF($C$9="south",'RAW PV WATTS'!D1450,IF('PV Watts SLC'!$C$9="west",'RAW PV WATTS'!F1450,-1))</f>
        <v>415.351</v>
      </c>
      <c r="G1447" s="81">
        <f t="shared" si="44"/>
        <v>0.41535100000000003</v>
      </c>
    </row>
    <row r="1448" spans="1:7">
      <c r="A1448" s="74" t="e">
        <f t="shared" si="45"/>
        <v>#REF!</v>
      </c>
      <c r="B1448" s="60"/>
      <c r="C1448" s="73">
        <v>3</v>
      </c>
      <c r="D1448" s="73">
        <v>1</v>
      </c>
      <c r="E1448" s="73">
        <v>16</v>
      </c>
      <c r="F1448" s="79">
        <f>IF($C$9="south",'RAW PV WATTS'!D1451,IF('PV Watts SLC'!$C$9="west",'RAW PV WATTS'!F1451,-1))</f>
        <v>67.811000000000007</v>
      </c>
      <c r="G1448" s="81">
        <f t="shared" si="44"/>
        <v>6.781100000000001E-2</v>
      </c>
    </row>
    <row r="1449" spans="1:7">
      <c r="A1449" s="74" t="e">
        <f t="shared" si="45"/>
        <v>#REF!</v>
      </c>
      <c r="B1449" s="60"/>
      <c r="C1449" s="73">
        <v>3</v>
      </c>
      <c r="D1449" s="73">
        <v>1</v>
      </c>
      <c r="E1449" s="73">
        <v>17</v>
      </c>
      <c r="F1449" s="79">
        <f>IF($C$9="south",'RAW PV WATTS'!D1452,IF('PV Watts SLC'!$C$9="west",'RAW PV WATTS'!F1452,-1))</f>
        <v>28.466000000000001</v>
      </c>
      <c r="G1449" s="81">
        <f t="shared" si="44"/>
        <v>2.8466000000000002E-2</v>
      </c>
    </row>
    <row r="1450" spans="1:7">
      <c r="A1450" s="74" t="e">
        <f t="shared" si="45"/>
        <v>#REF!</v>
      </c>
      <c r="B1450" s="60"/>
      <c r="C1450" s="73">
        <v>3</v>
      </c>
      <c r="D1450" s="73">
        <v>1</v>
      </c>
      <c r="E1450" s="73">
        <v>18</v>
      </c>
      <c r="F1450" s="79">
        <f>IF($C$9="south",'RAW PV WATTS'!D1453,IF('PV Watts SLC'!$C$9="west",'RAW PV WATTS'!F1453,-1))</f>
        <v>0</v>
      </c>
      <c r="G1450" s="81">
        <f t="shared" si="44"/>
        <v>0</v>
      </c>
    </row>
    <row r="1451" spans="1:7">
      <c r="A1451" s="74" t="e">
        <f t="shared" si="45"/>
        <v>#REF!</v>
      </c>
      <c r="B1451" s="60"/>
      <c r="C1451" s="73">
        <v>3</v>
      </c>
      <c r="D1451" s="73">
        <v>1</v>
      </c>
      <c r="E1451" s="73">
        <v>19</v>
      </c>
      <c r="F1451" s="79">
        <f>IF($C$9="south",'RAW PV WATTS'!D1454,IF('PV Watts SLC'!$C$9="west",'RAW PV WATTS'!F1454,-1))</f>
        <v>0</v>
      </c>
      <c r="G1451" s="81">
        <f t="shared" si="44"/>
        <v>0</v>
      </c>
    </row>
    <row r="1452" spans="1:7">
      <c r="A1452" s="74" t="e">
        <f t="shared" si="45"/>
        <v>#REF!</v>
      </c>
      <c r="B1452" s="60"/>
      <c r="C1452" s="73">
        <v>3</v>
      </c>
      <c r="D1452" s="73">
        <v>1</v>
      </c>
      <c r="E1452" s="73">
        <v>20</v>
      </c>
      <c r="F1452" s="79">
        <f>IF($C$9="south",'RAW PV WATTS'!D1455,IF('PV Watts SLC'!$C$9="west",'RAW PV WATTS'!F1455,-1))</f>
        <v>0</v>
      </c>
      <c r="G1452" s="81">
        <f t="shared" si="44"/>
        <v>0</v>
      </c>
    </row>
    <row r="1453" spans="1:7">
      <c r="A1453" s="74" t="e">
        <f t="shared" si="45"/>
        <v>#REF!</v>
      </c>
      <c r="B1453" s="60"/>
      <c r="C1453" s="73">
        <v>3</v>
      </c>
      <c r="D1453" s="73">
        <v>1</v>
      </c>
      <c r="E1453" s="73">
        <v>21</v>
      </c>
      <c r="F1453" s="79">
        <f>IF($C$9="south",'RAW PV WATTS'!D1456,IF('PV Watts SLC'!$C$9="west",'RAW PV WATTS'!F1456,-1))</f>
        <v>0</v>
      </c>
      <c r="G1453" s="81">
        <f t="shared" si="44"/>
        <v>0</v>
      </c>
    </row>
    <row r="1454" spans="1:7">
      <c r="A1454" s="74" t="e">
        <f t="shared" si="45"/>
        <v>#REF!</v>
      </c>
      <c r="B1454" s="60"/>
      <c r="C1454" s="73">
        <v>3</v>
      </c>
      <c r="D1454" s="73">
        <v>1</v>
      </c>
      <c r="E1454" s="73">
        <v>22</v>
      </c>
      <c r="F1454" s="79">
        <f>IF($C$9="south",'RAW PV WATTS'!D1457,IF('PV Watts SLC'!$C$9="west",'RAW PV WATTS'!F1457,-1))</f>
        <v>0</v>
      </c>
      <c r="G1454" s="81">
        <f t="shared" si="44"/>
        <v>0</v>
      </c>
    </row>
    <row r="1455" spans="1:7">
      <c r="A1455" s="74" t="e">
        <f t="shared" si="45"/>
        <v>#REF!</v>
      </c>
      <c r="B1455" s="60"/>
      <c r="C1455" s="73">
        <v>3</v>
      </c>
      <c r="D1455" s="73">
        <v>1</v>
      </c>
      <c r="E1455" s="73">
        <v>23</v>
      </c>
      <c r="F1455" s="79">
        <f>IF($C$9="south",'RAW PV WATTS'!D1458,IF('PV Watts SLC'!$C$9="west",'RAW PV WATTS'!F1458,-1))</f>
        <v>0</v>
      </c>
      <c r="G1455" s="81">
        <f t="shared" si="44"/>
        <v>0</v>
      </c>
    </row>
    <row r="1456" spans="1:7">
      <c r="A1456" s="74" t="e">
        <f t="shared" si="45"/>
        <v>#REF!</v>
      </c>
      <c r="B1456" s="60"/>
      <c r="C1456" s="73">
        <v>3</v>
      </c>
      <c r="D1456" s="73">
        <v>2</v>
      </c>
      <c r="E1456" s="73">
        <v>0</v>
      </c>
      <c r="F1456" s="79">
        <f>IF($C$9="south",'RAW PV WATTS'!D1459,IF('PV Watts SLC'!$C$9="west",'RAW PV WATTS'!F1459,-1))</f>
        <v>0</v>
      </c>
      <c r="G1456" s="81">
        <f t="shared" si="44"/>
        <v>0</v>
      </c>
    </row>
    <row r="1457" spans="1:7">
      <c r="A1457" s="74" t="e">
        <f t="shared" si="45"/>
        <v>#REF!</v>
      </c>
      <c r="B1457" s="60"/>
      <c r="C1457" s="73">
        <v>3</v>
      </c>
      <c r="D1457" s="73">
        <v>2</v>
      </c>
      <c r="E1457" s="73">
        <v>1</v>
      </c>
      <c r="F1457" s="79">
        <f>IF($C$9="south",'RAW PV WATTS'!D1460,IF('PV Watts SLC'!$C$9="west",'RAW PV WATTS'!F1460,-1))</f>
        <v>0</v>
      </c>
      <c r="G1457" s="81">
        <f t="shared" si="44"/>
        <v>0</v>
      </c>
    </row>
    <row r="1458" spans="1:7">
      <c r="A1458" s="74" t="e">
        <f t="shared" si="45"/>
        <v>#REF!</v>
      </c>
      <c r="B1458" s="60"/>
      <c r="C1458" s="73">
        <v>3</v>
      </c>
      <c r="D1458" s="73">
        <v>2</v>
      </c>
      <c r="E1458" s="73">
        <v>2</v>
      </c>
      <c r="F1458" s="79">
        <f>IF($C$9="south",'RAW PV WATTS'!D1461,IF('PV Watts SLC'!$C$9="west",'RAW PV WATTS'!F1461,-1))</f>
        <v>0</v>
      </c>
      <c r="G1458" s="81">
        <f t="shared" si="44"/>
        <v>0</v>
      </c>
    </row>
    <row r="1459" spans="1:7">
      <c r="A1459" s="74" t="e">
        <f t="shared" si="45"/>
        <v>#REF!</v>
      </c>
      <c r="B1459" s="60"/>
      <c r="C1459" s="73">
        <v>3</v>
      </c>
      <c r="D1459" s="73">
        <v>2</v>
      </c>
      <c r="E1459" s="73">
        <v>3</v>
      </c>
      <c r="F1459" s="79">
        <f>IF($C$9="south",'RAW PV WATTS'!D1462,IF('PV Watts SLC'!$C$9="west",'RAW PV WATTS'!F1462,-1))</f>
        <v>0</v>
      </c>
      <c r="G1459" s="81">
        <f t="shared" si="44"/>
        <v>0</v>
      </c>
    </row>
    <row r="1460" spans="1:7">
      <c r="A1460" s="74" t="e">
        <f t="shared" si="45"/>
        <v>#REF!</v>
      </c>
      <c r="B1460" s="60"/>
      <c r="C1460" s="73">
        <v>3</v>
      </c>
      <c r="D1460" s="73">
        <v>2</v>
      </c>
      <c r="E1460" s="73">
        <v>4</v>
      </c>
      <c r="F1460" s="79">
        <f>IF($C$9="south",'RAW PV WATTS'!D1463,IF('PV Watts SLC'!$C$9="west",'RAW PV WATTS'!F1463,-1))</f>
        <v>0</v>
      </c>
      <c r="G1460" s="81">
        <f t="shared" si="44"/>
        <v>0</v>
      </c>
    </row>
    <row r="1461" spans="1:7">
      <c r="A1461" s="74" t="e">
        <f t="shared" si="45"/>
        <v>#REF!</v>
      </c>
      <c r="B1461" s="60"/>
      <c r="C1461" s="73">
        <v>3</v>
      </c>
      <c r="D1461" s="73">
        <v>2</v>
      </c>
      <c r="E1461" s="73">
        <v>5</v>
      </c>
      <c r="F1461" s="79">
        <f>IF($C$9="south",'RAW PV WATTS'!D1464,IF('PV Watts SLC'!$C$9="west",'RAW PV WATTS'!F1464,-1))</f>
        <v>0</v>
      </c>
      <c r="G1461" s="81">
        <f t="shared" si="44"/>
        <v>0</v>
      </c>
    </row>
    <row r="1462" spans="1:7">
      <c r="A1462" s="74" t="e">
        <f t="shared" si="45"/>
        <v>#REF!</v>
      </c>
      <c r="B1462" s="60"/>
      <c r="C1462" s="73">
        <v>3</v>
      </c>
      <c r="D1462" s="73">
        <v>2</v>
      </c>
      <c r="E1462" s="73">
        <v>6</v>
      </c>
      <c r="F1462" s="79">
        <f>IF($C$9="south",'RAW PV WATTS'!D1465,IF('PV Watts SLC'!$C$9="west",'RAW PV WATTS'!F1465,-1))</f>
        <v>0</v>
      </c>
      <c r="G1462" s="81">
        <f t="shared" si="44"/>
        <v>0</v>
      </c>
    </row>
    <row r="1463" spans="1:7">
      <c r="A1463" s="74" t="e">
        <f t="shared" si="45"/>
        <v>#REF!</v>
      </c>
      <c r="B1463" s="60"/>
      <c r="C1463" s="73">
        <v>3</v>
      </c>
      <c r="D1463" s="73">
        <v>2</v>
      </c>
      <c r="E1463" s="73">
        <v>7</v>
      </c>
      <c r="F1463" s="79">
        <f>IF($C$9="south",'RAW PV WATTS'!D1466,IF('PV Watts SLC'!$C$9="west",'RAW PV WATTS'!F1466,-1))</f>
        <v>23.289000000000001</v>
      </c>
      <c r="G1463" s="81">
        <f t="shared" si="44"/>
        <v>2.3289000000000001E-2</v>
      </c>
    </row>
    <row r="1464" spans="1:7">
      <c r="A1464" s="74" t="e">
        <f t="shared" si="45"/>
        <v>#REF!</v>
      </c>
      <c r="B1464" s="60"/>
      <c r="C1464" s="73">
        <v>3</v>
      </c>
      <c r="D1464" s="73">
        <v>2</v>
      </c>
      <c r="E1464" s="73">
        <v>8</v>
      </c>
      <c r="F1464" s="79">
        <f>IF($C$9="south",'RAW PV WATTS'!D1467,IF('PV Watts SLC'!$C$9="west",'RAW PV WATTS'!F1467,-1))</f>
        <v>58.719000000000001</v>
      </c>
      <c r="G1464" s="81">
        <f t="shared" si="44"/>
        <v>5.8719E-2</v>
      </c>
    </row>
    <row r="1465" spans="1:7">
      <c r="A1465" s="74" t="e">
        <f t="shared" si="45"/>
        <v>#REF!</v>
      </c>
      <c r="B1465" s="60"/>
      <c r="C1465" s="73">
        <v>3</v>
      </c>
      <c r="D1465" s="73">
        <v>2</v>
      </c>
      <c r="E1465" s="73">
        <v>9</v>
      </c>
      <c r="F1465" s="79">
        <f>IF($C$9="south",'RAW PV WATTS'!D1468,IF('PV Watts SLC'!$C$9="west",'RAW PV WATTS'!F1468,-1))</f>
        <v>106.929</v>
      </c>
      <c r="G1465" s="81">
        <f t="shared" si="44"/>
        <v>0.106929</v>
      </c>
    </row>
    <row r="1466" spans="1:7">
      <c r="A1466" s="74" t="e">
        <f t="shared" si="45"/>
        <v>#REF!</v>
      </c>
      <c r="B1466" s="60"/>
      <c r="C1466" s="73">
        <v>3</v>
      </c>
      <c r="D1466" s="73">
        <v>2</v>
      </c>
      <c r="E1466" s="73">
        <v>10</v>
      </c>
      <c r="F1466" s="79">
        <f>IF($C$9="south",'RAW PV WATTS'!D1469,IF('PV Watts SLC'!$C$9="west",'RAW PV WATTS'!F1469,-1))</f>
        <v>145.56700000000001</v>
      </c>
      <c r="G1466" s="81">
        <f t="shared" si="44"/>
        <v>0.145567</v>
      </c>
    </row>
    <row r="1467" spans="1:7">
      <c r="A1467" s="74" t="e">
        <f t="shared" si="45"/>
        <v>#REF!</v>
      </c>
      <c r="B1467" s="60"/>
      <c r="C1467" s="73">
        <v>3</v>
      </c>
      <c r="D1467" s="73">
        <v>2</v>
      </c>
      <c r="E1467" s="73">
        <v>11</v>
      </c>
      <c r="F1467" s="79">
        <f>IF($C$9="south",'RAW PV WATTS'!D1470,IF('PV Watts SLC'!$C$9="west",'RAW PV WATTS'!F1470,-1))</f>
        <v>324.24</v>
      </c>
      <c r="G1467" s="81">
        <f t="shared" si="44"/>
        <v>0.32424000000000003</v>
      </c>
    </row>
    <row r="1468" spans="1:7">
      <c r="A1468" s="74" t="e">
        <f t="shared" si="45"/>
        <v>#REF!</v>
      </c>
      <c r="B1468" s="60"/>
      <c r="C1468" s="73">
        <v>3</v>
      </c>
      <c r="D1468" s="73">
        <v>2</v>
      </c>
      <c r="E1468" s="73">
        <v>12</v>
      </c>
      <c r="F1468" s="79">
        <f>IF($C$9="south",'RAW PV WATTS'!D1471,IF('PV Watts SLC'!$C$9="west",'RAW PV WATTS'!F1471,-1))</f>
        <v>542.875</v>
      </c>
      <c r="G1468" s="81">
        <f t="shared" si="44"/>
        <v>0.542875</v>
      </c>
    </row>
    <row r="1469" spans="1:7">
      <c r="A1469" s="74" t="e">
        <f t="shared" si="45"/>
        <v>#REF!</v>
      </c>
      <c r="B1469" s="60"/>
      <c r="C1469" s="73">
        <v>3</v>
      </c>
      <c r="D1469" s="73">
        <v>2</v>
      </c>
      <c r="E1469" s="73">
        <v>13</v>
      </c>
      <c r="F1469" s="79">
        <f>IF($C$9="south",'RAW PV WATTS'!D1472,IF('PV Watts SLC'!$C$9="west",'RAW PV WATTS'!F1472,-1))</f>
        <v>622.69899999999996</v>
      </c>
      <c r="G1469" s="81">
        <f t="shared" si="44"/>
        <v>0.622699</v>
      </c>
    </row>
    <row r="1470" spans="1:7">
      <c r="A1470" s="74" t="e">
        <f t="shared" si="45"/>
        <v>#REF!</v>
      </c>
      <c r="B1470" s="60"/>
      <c r="C1470" s="73">
        <v>3</v>
      </c>
      <c r="D1470" s="73">
        <v>2</v>
      </c>
      <c r="E1470" s="73">
        <v>14</v>
      </c>
      <c r="F1470" s="79">
        <f>IF($C$9="south",'RAW PV WATTS'!D1473,IF('PV Watts SLC'!$C$9="west",'RAW PV WATTS'!F1473,-1))</f>
        <v>150.86699999999999</v>
      </c>
      <c r="G1470" s="81">
        <f t="shared" si="44"/>
        <v>0.150867</v>
      </c>
    </row>
    <row r="1471" spans="1:7">
      <c r="A1471" s="74" t="e">
        <f t="shared" si="45"/>
        <v>#REF!</v>
      </c>
      <c r="B1471" s="60"/>
      <c r="C1471" s="73">
        <v>3</v>
      </c>
      <c r="D1471" s="73">
        <v>2</v>
      </c>
      <c r="E1471" s="73">
        <v>15</v>
      </c>
      <c r="F1471" s="79">
        <f>IF($C$9="south",'RAW PV WATTS'!D1474,IF('PV Watts SLC'!$C$9="west",'RAW PV WATTS'!F1474,-1))</f>
        <v>442.84399999999999</v>
      </c>
      <c r="G1471" s="81">
        <f t="shared" si="44"/>
        <v>0.44284400000000002</v>
      </c>
    </row>
    <row r="1472" spans="1:7">
      <c r="A1472" s="74" t="e">
        <f t="shared" si="45"/>
        <v>#REF!</v>
      </c>
      <c r="B1472" s="60"/>
      <c r="C1472" s="73">
        <v>3</v>
      </c>
      <c r="D1472" s="73">
        <v>2</v>
      </c>
      <c r="E1472" s="73">
        <v>16</v>
      </c>
      <c r="F1472" s="79">
        <f>IF($C$9="south",'RAW PV WATTS'!D1475,IF('PV Watts SLC'!$C$9="west",'RAW PV WATTS'!F1475,-1))</f>
        <v>208.726</v>
      </c>
      <c r="G1472" s="81">
        <f t="shared" si="44"/>
        <v>0.20872599999999999</v>
      </c>
    </row>
    <row r="1473" spans="1:7">
      <c r="A1473" s="74" t="e">
        <f t="shared" si="45"/>
        <v>#REF!</v>
      </c>
      <c r="B1473" s="60"/>
      <c r="C1473" s="73">
        <v>3</v>
      </c>
      <c r="D1473" s="73">
        <v>2</v>
      </c>
      <c r="E1473" s="73">
        <v>17</v>
      </c>
      <c r="F1473" s="79">
        <f>IF($C$9="south",'RAW PV WATTS'!D1476,IF('PV Watts SLC'!$C$9="west",'RAW PV WATTS'!F1476,-1))</f>
        <v>90.686999999999998</v>
      </c>
      <c r="G1473" s="81">
        <f t="shared" si="44"/>
        <v>9.0687000000000004E-2</v>
      </c>
    </row>
    <row r="1474" spans="1:7">
      <c r="A1474" s="74" t="e">
        <f t="shared" si="45"/>
        <v>#REF!</v>
      </c>
      <c r="B1474" s="60"/>
      <c r="C1474" s="73">
        <v>3</v>
      </c>
      <c r="D1474" s="73">
        <v>2</v>
      </c>
      <c r="E1474" s="73">
        <v>18</v>
      </c>
      <c r="F1474" s="79">
        <f>IF($C$9="south",'RAW PV WATTS'!D1477,IF('PV Watts SLC'!$C$9="west",'RAW PV WATTS'!F1477,-1))</f>
        <v>0</v>
      </c>
      <c r="G1474" s="81">
        <f t="shared" si="44"/>
        <v>0</v>
      </c>
    </row>
    <row r="1475" spans="1:7">
      <c r="A1475" s="74" t="e">
        <f t="shared" si="45"/>
        <v>#REF!</v>
      </c>
      <c r="B1475" s="60"/>
      <c r="C1475" s="73">
        <v>3</v>
      </c>
      <c r="D1475" s="73">
        <v>2</v>
      </c>
      <c r="E1475" s="73">
        <v>19</v>
      </c>
      <c r="F1475" s="79">
        <f>IF($C$9="south",'RAW PV WATTS'!D1478,IF('PV Watts SLC'!$C$9="west",'RAW PV WATTS'!F1478,-1))</f>
        <v>0</v>
      </c>
      <c r="G1475" s="81">
        <f t="shared" si="44"/>
        <v>0</v>
      </c>
    </row>
    <row r="1476" spans="1:7">
      <c r="A1476" s="74" t="e">
        <f t="shared" si="45"/>
        <v>#REF!</v>
      </c>
      <c r="B1476" s="60"/>
      <c r="C1476" s="73">
        <v>3</v>
      </c>
      <c r="D1476" s="73">
        <v>2</v>
      </c>
      <c r="E1476" s="73">
        <v>20</v>
      </c>
      <c r="F1476" s="79">
        <f>IF($C$9="south",'RAW PV WATTS'!D1479,IF('PV Watts SLC'!$C$9="west",'RAW PV WATTS'!F1479,-1))</f>
        <v>0</v>
      </c>
      <c r="G1476" s="81">
        <f t="shared" si="44"/>
        <v>0</v>
      </c>
    </row>
    <row r="1477" spans="1:7">
      <c r="A1477" s="74" t="e">
        <f t="shared" si="45"/>
        <v>#REF!</v>
      </c>
      <c r="B1477" s="60"/>
      <c r="C1477" s="73">
        <v>3</v>
      </c>
      <c r="D1477" s="73">
        <v>2</v>
      </c>
      <c r="E1477" s="73">
        <v>21</v>
      </c>
      <c r="F1477" s="79">
        <f>IF($C$9="south",'RAW PV WATTS'!D1480,IF('PV Watts SLC'!$C$9="west",'RAW PV WATTS'!F1480,-1))</f>
        <v>0</v>
      </c>
      <c r="G1477" s="81">
        <f t="shared" si="44"/>
        <v>0</v>
      </c>
    </row>
    <row r="1478" spans="1:7">
      <c r="A1478" s="74" t="e">
        <f t="shared" si="45"/>
        <v>#REF!</v>
      </c>
      <c r="B1478" s="60"/>
      <c r="C1478" s="73">
        <v>3</v>
      </c>
      <c r="D1478" s="73">
        <v>2</v>
      </c>
      <c r="E1478" s="73">
        <v>22</v>
      </c>
      <c r="F1478" s="79">
        <f>IF($C$9="south",'RAW PV WATTS'!D1481,IF('PV Watts SLC'!$C$9="west",'RAW PV WATTS'!F1481,-1))</f>
        <v>0</v>
      </c>
      <c r="G1478" s="81">
        <f t="shared" si="44"/>
        <v>0</v>
      </c>
    </row>
    <row r="1479" spans="1:7">
      <c r="A1479" s="74" t="e">
        <f t="shared" si="45"/>
        <v>#REF!</v>
      </c>
      <c r="B1479" s="60"/>
      <c r="C1479" s="73">
        <v>3</v>
      </c>
      <c r="D1479" s="73">
        <v>2</v>
      </c>
      <c r="E1479" s="73">
        <v>23</v>
      </c>
      <c r="F1479" s="79">
        <f>IF($C$9="south",'RAW PV WATTS'!D1482,IF('PV Watts SLC'!$C$9="west",'RAW PV WATTS'!F1482,-1))</f>
        <v>0</v>
      </c>
      <c r="G1479" s="81">
        <f t="shared" si="44"/>
        <v>0</v>
      </c>
    </row>
    <row r="1480" spans="1:7">
      <c r="A1480" s="74" t="e">
        <f t="shared" si="45"/>
        <v>#REF!</v>
      </c>
      <c r="B1480" s="60"/>
      <c r="C1480" s="73">
        <v>3</v>
      </c>
      <c r="D1480" s="73">
        <v>3</v>
      </c>
      <c r="E1480" s="73">
        <v>0</v>
      </c>
      <c r="F1480" s="79">
        <f>IF($C$9="south",'RAW PV WATTS'!D1483,IF('PV Watts SLC'!$C$9="west",'RAW PV WATTS'!F1483,-1))</f>
        <v>0</v>
      </c>
      <c r="G1480" s="81">
        <f t="shared" si="44"/>
        <v>0</v>
      </c>
    </row>
    <row r="1481" spans="1:7">
      <c r="A1481" s="74" t="e">
        <f t="shared" si="45"/>
        <v>#REF!</v>
      </c>
      <c r="B1481" s="60"/>
      <c r="C1481" s="73">
        <v>3</v>
      </c>
      <c r="D1481" s="73">
        <v>3</v>
      </c>
      <c r="E1481" s="73">
        <v>1</v>
      </c>
      <c r="F1481" s="79">
        <f>IF($C$9="south",'RAW PV WATTS'!D1484,IF('PV Watts SLC'!$C$9="west",'RAW PV WATTS'!F1484,-1))</f>
        <v>0</v>
      </c>
      <c r="G1481" s="81">
        <f t="shared" si="44"/>
        <v>0</v>
      </c>
    </row>
    <row r="1482" spans="1:7">
      <c r="A1482" s="74" t="e">
        <f t="shared" si="45"/>
        <v>#REF!</v>
      </c>
      <c r="B1482" s="60"/>
      <c r="C1482" s="73">
        <v>3</v>
      </c>
      <c r="D1482" s="73">
        <v>3</v>
      </c>
      <c r="E1482" s="73">
        <v>2</v>
      </c>
      <c r="F1482" s="79">
        <f>IF($C$9="south",'RAW PV WATTS'!D1485,IF('PV Watts SLC'!$C$9="west",'RAW PV WATTS'!F1485,-1))</f>
        <v>0</v>
      </c>
      <c r="G1482" s="81">
        <f t="shared" si="44"/>
        <v>0</v>
      </c>
    </row>
    <row r="1483" spans="1:7">
      <c r="A1483" s="74" t="e">
        <f t="shared" si="45"/>
        <v>#REF!</v>
      </c>
      <c r="B1483" s="60"/>
      <c r="C1483" s="73">
        <v>3</v>
      </c>
      <c r="D1483" s="73">
        <v>3</v>
      </c>
      <c r="E1483" s="73">
        <v>3</v>
      </c>
      <c r="F1483" s="79">
        <f>IF($C$9="south",'RAW PV WATTS'!D1486,IF('PV Watts SLC'!$C$9="west",'RAW PV WATTS'!F1486,-1))</f>
        <v>0</v>
      </c>
      <c r="G1483" s="81">
        <f t="shared" si="44"/>
        <v>0</v>
      </c>
    </row>
    <row r="1484" spans="1:7">
      <c r="A1484" s="74" t="e">
        <f t="shared" si="45"/>
        <v>#REF!</v>
      </c>
      <c r="B1484" s="60"/>
      <c r="C1484" s="73">
        <v>3</v>
      </c>
      <c r="D1484" s="73">
        <v>3</v>
      </c>
      <c r="E1484" s="73">
        <v>4</v>
      </c>
      <c r="F1484" s="79">
        <f>IF($C$9="south",'RAW PV WATTS'!D1487,IF('PV Watts SLC'!$C$9="west",'RAW PV WATTS'!F1487,-1))</f>
        <v>0</v>
      </c>
      <c r="G1484" s="81">
        <f t="shared" si="44"/>
        <v>0</v>
      </c>
    </row>
    <row r="1485" spans="1:7">
      <c r="A1485" s="74" t="e">
        <f t="shared" si="45"/>
        <v>#REF!</v>
      </c>
      <c r="B1485" s="60"/>
      <c r="C1485" s="73">
        <v>3</v>
      </c>
      <c r="D1485" s="73">
        <v>3</v>
      </c>
      <c r="E1485" s="73">
        <v>5</v>
      </c>
      <c r="F1485" s="79">
        <f>IF($C$9="south",'RAW PV WATTS'!D1488,IF('PV Watts SLC'!$C$9="west",'RAW PV WATTS'!F1488,-1))</f>
        <v>0</v>
      </c>
      <c r="G1485" s="81">
        <f t="shared" si="44"/>
        <v>0</v>
      </c>
    </row>
    <row r="1486" spans="1:7">
      <c r="A1486" s="74" t="e">
        <f t="shared" si="45"/>
        <v>#REF!</v>
      </c>
      <c r="B1486" s="60"/>
      <c r="C1486" s="73">
        <v>3</v>
      </c>
      <c r="D1486" s="73">
        <v>3</v>
      </c>
      <c r="E1486" s="73">
        <v>6</v>
      </c>
      <c r="F1486" s="79">
        <f>IF($C$9="south",'RAW PV WATTS'!D1489,IF('PV Watts SLC'!$C$9="west",'RAW PV WATTS'!F1489,-1))</f>
        <v>0</v>
      </c>
      <c r="G1486" s="81">
        <f t="shared" si="44"/>
        <v>0</v>
      </c>
    </row>
    <row r="1487" spans="1:7">
      <c r="A1487" s="74" t="e">
        <f t="shared" si="45"/>
        <v>#REF!</v>
      </c>
      <c r="B1487" s="60"/>
      <c r="C1487" s="73">
        <v>3</v>
      </c>
      <c r="D1487" s="73">
        <v>3</v>
      </c>
      <c r="E1487" s="73">
        <v>7</v>
      </c>
      <c r="F1487" s="79">
        <f>IF($C$9="south",'RAW PV WATTS'!D1490,IF('PV Watts SLC'!$C$9="west",'RAW PV WATTS'!F1490,-1))</f>
        <v>15.021000000000001</v>
      </c>
      <c r="G1487" s="81">
        <f t="shared" si="44"/>
        <v>1.5021000000000001E-2</v>
      </c>
    </row>
    <row r="1488" spans="1:7">
      <c r="A1488" s="74" t="e">
        <f t="shared" si="45"/>
        <v>#REF!</v>
      </c>
      <c r="B1488" s="60"/>
      <c r="C1488" s="73">
        <v>3</v>
      </c>
      <c r="D1488" s="73">
        <v>3</v>
      </c>
      <c r="E1488" s="73">
        <v>8</v>
      </c>
      <c r="F1488" s="79">
        <f>IF($C$9="south",'RAW PV WATTS'!D1491,IF('PV Watts SLC'!$C$9="west",'RAW PV WATTS'!F1491,-1))</f>
        <v>50.985999999999997</v>
      </c>
      <c r="G1488" s="81">
        <f t="shared" si="44"/>
        <v>5.0985999999999997E-2</v>
      </c>
    </row>
    <row r="1489" spans="1:7">
      <c r="A1489" s="74" t="e">
        <f t="shared" si="45"/>
        <v>#REF!</v>
      </c>
      <c r="B1489" s="60"/>
      <c r="C1489" s="73">
        <v>3</v>
      </c>
      <c r="D1489" s="73">
        <v>3</v>
      </c>
      <c r="E1489" s="73">
        <v>9</v>
      </c>
      <c r="F1489" s="79">
        <f>IF($C$9="south",'RAW PV WATTS'!D1492,IF('PV Watts SLC'!$C$9="west",'RAW PV WATTS'!F1492,-1))</f>
        <v>221.191</v>
      </c>
      <c r="G1489" s="81">
        <f t="shared" ref="G1489:G1552" si="46">F1489/1000</f>
        <v>0.221191</v>
      </c>
    </row>
    <row r="1490" spans="1:7">
      <c r="A1490" s="74" t="e">
        <f t="shared" ref="A1490:A1553" si="47">1/24+A1489</f>
        <v>#REF!</v>
      </c>
      <c r="B1490" s="60"/>
      <c r="C1490" s="73">
        <v>3</v>
      </c>
      <c r="D1490" s="73">
        <v>3</v>
      </c>
      <c r="E1490" s="73">
        <v>10</v>
      </c>
      <c r="F1490" s="79">
        <f>IF($C$9="south",'RAW PV WATTS'!D1493,IF('PV Watts SLC'!$C$9="west",'RAW PV WATTS'!F1493,-1))</f>
        <v>136.70599999999999</v>
      </c>
      <c r="G1490" s="81">
        <f t="shared" si="46"/>
        <v>0.13670599999999999</v>
      </c>
    </row>
    <row r="1491" spans="1:7">
      <c r="A1491" s="74" t="e">
        <f t="shared" si="47"/>
        <v>#REF!</v>
      </c>
      <c r="B1491" s="60"/>
      <c r="C1491" s="73">
        <v>3</v>
      </c>
      <c r="D1491" s="73">
        <v>3</v>
      </c>
      <c r="E1491" s="73">
        <v>11</v>
      </c>
      <c r="F1491" s="79">
        <f>IF($C$9="south",'RAW PV WATTS'!D1494,IF('PV Watts SLC'!$C$9="west",'RAW PV WATTS'!F1494,-1))</f>
        <v>205.78200000000001</v>
      </c>
      <c r="G1491" s="81">
        <f t="shared" si="46"/>
        <v>0.20578200000000002</v>
      </c>
    </row>
    <row r="1492" spans="1:7">
      <c r="A1492" s="74" t="e">
        <f t="shared" si="47"/>
        <v>#REF!</v>
      </c>
      <c r="B1492" s="60"/>
      <c r="C1492" s="73">
        <v>3</v>
      </c>
      <c r="D1492" s="73">
        <v>3</v>
      </c>
      <c r="E1492" s="73">
        <v>12</v>
      </c>
      <c r="F1492" s="79">
        <f>IF($C$9="south",'RAW PV WATTS'!D1495,IF('PV Watts SLC'!$C$9="west",'RAW PV WATTS'!F1495,-1))</f>
        <v>171.92400000000001</v>
      </c>
      <c r="G1492" s="81">
        <f t="shared" si="46"/>
        <v>0.17192399999999999</v>
      </c>
    </row>
    <row r="1493" spans="1:7">
      <c r="A1493" s="74" t="e">
        <f t="shared" si="47"/>
        <v>#REF!</v>
      </c>
      <c r="B1493" s="60"/>
      <c r="C1493" s="73">
        <v>3</v>
      </c>
      <c r="D1493" s="73">
        <v>3</v>
      </c>
      <c r="E1493" s="73">
        <v>13</v>
      </c>
      <c r="F1493" s="79">
        <f>IF($C$9="south",'RAW PV WATTS'!D1496,IF('PV Watts SLC'!$C$9="west",'RAW PV WATTS'!F1496,-1))</f>
        <v>166.018</v>
      </c>
      <c r="G1493" s="81">
        <f t="shared" si="46"/>
        <v>0.166018</v>
      </c>
    </row>
    <row r="1494" spans="1:7">
      <c r="A1494" s="74" t="e">
        <f t="shared" si="47"/>
        <v>#REF!</v>
      </c>
      <c r="B1494" s="60"/>
      <c r="C1494" s="73">
        <v>3</v>
      </c>
      <c r="D1494" s="73">
        <v>3</v>
      </c>
      <c r="E1494" s="73">
        <v>14</v>
      </c>
      <c r="F1494" s="79">
        <f>IF($C$9="south",'RAW PV WATTS'!D1497,IF('PV Watts SLC'!$C$9="west",'RAW PV WATTS'!F1497,-1))</f>
        <v>146.09200000000001</v>
      </c>
      <c r="G1494" s="81">
        <f t="shared" si="46"/>
        <v>0.146092</v>
      </c>
    </row>
    <row r="1495" spans="1:7">
      <c r="A1495" s="74" t="e">
        <f t="shared" si="47"/>
        <v>#REF!</v>
      </c>
      <c r="B1495" s="60"/>
      <c r="C1495" s="73">
        <v>3</v>
      </c>
      <c r="D1495" s="73">
        <v>3</v>
      </c>
      <c r="E1495" s="73">
        <v>15</v>
      </c>
      <c r="F1495" s="79">
        <f>IF($C$9="south",'RAW PV WATTS'!D1498,IF('PV Watts SLC'!$C$9="west",'RAW PV WATTS'!F1498,-1))</f>
        <v>433.85</v>
      </c>
      <c r="G1495" s="81">
        <f t="shared" si="46"/>
        <v>0.43385000000000001</v>
      </c>
    </row>
    <row r="1496" spans="1:7">
      <c r="A1496" s="74" t="e">
        <f t="shared" si="47"/>
        <v>#REF!</v>
      </c>
      <c r="B1496" s="60"/>
      <c r="C1496" s="73">
        <v>3</v>
      </c>
      <c r="D1496" s="73">
        <v>3</v>
      </c>
      <c r="E1496" s="73">
        <v>16</v>
      </c>
      <c r="F1496" s="79">
        <f>IF($C$9="south",'RAW PV WATTS'!D1499,IF('PV Watts SLC'!$C$9="west",'RAW PV WATTS'!F1499,-1))</f>
        <v>147.80000000000001</v>
      </c>
      <c r="G1496" s="81">
        <f t="shared" si="46"/>
        <v>0.14780000000000001</v>
      </c>
    </row>
    <row r="1497" spans="1:7">
      <c r="A1497" s="74" t="e">
        <f t="shared" si="47"/>
        <v>#REF!</v>
      </c>
      <c r="B1497" s="60"/>
      <c r="C1497" s="73">
        <v>3</v>
      </c>
      <c r="D1497" s="73">
        <v>3</v>
      </c>
      <c r="E1497" s="73">
        <v>17</v>
      </c>
      <c r="F1497" s="79">
        <f>IF($C$9="south",'RAW PV WATTS'!D1500,IF('PV Watts SLC'!$C$9="west",'RAW PV WATTS'!F1500,-1))</f>
        <v>32.387999999999998</v>
      </c>
      <c r="G1497" s="81">
        <f t="shared" si="46"/>
        <v>3.2388E-2</v>
      </c>
    </row>
    <row r="1498" spans="1:7">
      <c r="A1498" s="74" t="e">
        <f t="shared" si="47"/>
        <v>#REF!</v>
      </c>
      <c r="B1498" s="60"/>
      <c r="C1498" s="73">
        <v>3</v>
      </c>
      <c r="D1498" s="73">
        <v>3</v>
      </c>
      <c r="E1498" s="73">
        <v>18</v>
      </c>
      <c r="F1498" s="79">
        <f>IF($C$9="south",'RAW PV WATTS'!D1501,IF('PV Watts SLC'!$C$9="west",'RAW PV WATTS'!F1501,-1))</f>
        <v>0</v>
      </c>
      <c r="G1498" s="81">
        <f t="shared" si="46"/>
        <v>0</v>
      </c>
    </row>
    <row r="1499" spans="1:7">
      <c r="A1499" s="74" t="e">
        <f t="shared" si="47"/>
        <v>#REF!</v>
      </c>
      <c r="B1499" s="60"/>
      <c r="C1499" s="73">
        <v>3</v>
      </c>
      <c r="D1499" s="73">
        <v>3</v>
      </c>
      <c r="E1499" s="73">
        <v>19</v>
      </c>
      <c r="F1499" s="79">
        <f>IF($C$9="south",'RAW PV WATTS'!D1502,IF('PV Watts SLC'!$C$9="west",'RAW PV WATTS'!F1502,-1))</f>
        <v>0</v>
      </c>
      <c r="G1499" s="81">
        <f t="shared" si="46"/>
        <v>0</v>
      </c>
    </row>
    <row r="1500" spans="1:7">
      <c r="A1500" s="74" t="e">
        <f t="shared" si="47"/>
        <v>#REF!</v>
      </c>
      <c r="B1500" s="60"/>
      <c r="C1500" s="73">
        <v>3</v>
      </c>
      <c r="D1500" s="73">
        <v>3</v>
      </c>
      <c r="E1500" s="73">
        <v>20</v>
      </c>
      <c r="F1500" s="79">
        <f>IF($C$9="south",'RAW PV WATTS'!D1503,IF('PV Watts SLC'!$C$9="west",'RAW PV WATTS'!F1503,-1))</f>
        <v>0</v>
      </c>
      <c r="G1500" s="81">
        <f t="shared" si="46"/>
        <v>0</v>
      </c>
    </row>
    <row r="1501" spans="1:7">
      <c r="A1501" s="74" t="e">
        <f t="shared" si="47"/>
        <v>#REF!</v>
      </c>
      <c r="B1501" s="60"/>
      <c r="C1501" s="73">
        <v>3</v>
      </c>
      <c r="D1501" s="73">
        <v>3</v>
      </c>
      <c r="E1501" s="73">
        <v>21</v>
      </c>
      <c r="F1501" s="79">
        <f>IF($C$9="south",'RAW PV WATTS'!D1504,IF('PV Watts SLC'!$C$9="west",'RAW PV WATTS'!F1504,-1))</f>
        <v>0</v>
      </c>
      <c r="G1501" s="81">
        <f t="shared" si="46"/>
        <v>0</v>
      </c>
    </row>
    <row r="1502" spans="1:7">
      <c r="A1502" s="74" t="e">
        <f t="shared" si="47"/>
        <v>#REF!</v>
      </c>
      <c r="B1502" s="60"/>
      <c r="C1502" s="73">
        <v>3</v>
      </c>
      <c r="D1502" s="73">
        <v>3</v>
      </c>
      <c r="E1502" s="73">
        <v>22</v>
      </c>
      <c r="F1502" s="79">
        <f>IF($C$9="south",'RAW PV WATTS'!D1505,IF('PV Watts SLC'!$C$9="west",'RAW PV WATTS'!F1505,-1))</f>
        <v>0</v>
      </c>
      <c r="G1502" s="81">
        <f t="shared" si="46"/>
        <v>0</v>
      </c>
    </row>
    <row r="1503" spans="1:7">
      <c r="A1503" s="74" t="e">
        <f t="shared" si="47"/>
        <v>#REF!</v>
      </c>
      <c r="B1503" s="60"/>
      <c r="C1503" s="73">
        <v>3</v>
      </c>
      <c r="D1503" s="73">
        <v>3</v>
      </c>
      <c r="E1503" s="73">
        <v>23</v>
      </c>
      <c r="F1503" s="79">
        <f>IF($C$9="south",'RAW PV WATTS'!D1506,IF('PV Watts SLC'!$C$9="west",'RAW PV WATTS'!F1506,-1))</f>
        <v>0</v>
      </c>
      <c r="G1503" s="81">
        <f t="shared" si="46"/>
        <v>0</v>
      </c>
    </row>
    <row r="1504" spans="1:7">
      <c r="A1504" s="74" t="e">
        <f t="shared" si="47"/>
        <v>#REF!</v>
      </c>
      <c r="B1504" s="60"/>
      <c r="C1504" s="73">
        <v>3</v>
      </c>
      <c r="D1504" s="73">
        <v>4</v>
      </c>
      <c r="E1504" s="73">
        <v>0</v>
      </c>
      <c r="F1504" s="79">
        <f>IF($C$9="south",'RAW PV WATTS'!D1507,IF('PV Watts SLC'!$C$9="west",'RAW PV WATTS'!F1507,-1))</f>
        <v>0</v>
      </c>
      <c r="G1504" s="81">
        <f t="shared" si="46"/>
        <v>0</v>
      </c>
    </row>
    <row r="1505" spans="1:7">
      <c r="A1505" s="74" t="e">
        <f t="shared" si="47"/>
        <v>#REF!</v>
      </c>
      <c r="B1505" s="60"/>
      <c r="C1505" s="73">
        <v>3</v>
      </c>
      <c r="D1505" s="73">
        <v>4</v>
      </c>
      <c r="E1505" s="73">
        <v>1</v>
      </c>
      <c r="F1505" s="79">
        <f>IF($C$9="south",'RAW PV WATTS'!D1508,IF('PV Watts SLC'!$C$9="west",'RAW PV WATTS'!F1508,-1))</f>
        <v>0</v>
      </c>
      <c r="G1505" s="81">
        <f t="shared" si="46"/>
        <v>0</v>
      </c>
    </row>
    <row r="1506" spans="1:7">
      <c r="A1506" s="74" t="e">
        <f t="shared" si="47"/>
        <v>#REF!</v>
      </c>
      <c r="B1506" s="60"/>
      <c r="C1506" s="73">
        <v>3</v>
      </c>
      <c r="D1506" s="73">
        <v>4</v>
      </c>
      <c r="E1506" s="73">
        <v>2</v>
      </c>
      <c r="F1506" s="79">
        <f>IF($C$9="south",'RAW PV WATTS'!D1509,IF('PV Watts SLC'!$C$9="west",'RAW PV WATTS'!F1509,-1))</f>
        <v>0</v>
      </c>
      <c r="G1506" s="81">
        <f t="shared" si="46"/>
        <v>0</v>
      </c>
    </row>
    <row r="1507" spans="1:7">
      <c r="A1507" s="74" t="e">
        <f t="shared" si="47"/>
        <v>#REF!</v>
      </c>
      <c r="B1507" s="60"/>
      <c r="C1507" s="73">
        <v>3</v>
      </c>
      <c r="D1507" s="73">
        <v>4</v>
      </c>
      <c r="E1507" s="73">
        <v>3</v>
      </c>
      <c r="F1507" s="79">
        <f>IF($C$9="south",'RAW PV WATTS'!D1510,IF('PV Watts SLC'!$C$9="west",'RAW PV WATTS'!F1510,-1))</f>
        <v>0</v>
      </c>
      <c r="G1507" s="81">
        <f t="shared" si="46"/>
        <v>0</v>
      </c>
    </row>
    <row r="1508" spans="1:7">
      <c r="A1508" s="74" t="e">
        <f t="shared" si="47"/>
        <v>#REF!</v>
      </c>
      <c r="B1508" s="60"/>
      <c r="C1508" s="73">
        <v>3</v>
      </c>
      <c r="D1508" s="73">
        <v>4</v>
      </c>
      <c r="E1508" s="73">
        <v>4</v>
      </c>
      <c r="F1508" s="79">
        <f>IF($C$9="south",'RAW PV WATTS'!D1511,IF('PV Watts SLC'!$C$9="west",'RAW PV WATTS'!F1511,-1))</f>
        <v>0</v>
      </c>
      <c r="G1508" s="81">
        <f t="shared" si="46"/>
        <v>0</v>
      </c>
    </row>
    <row r="1509" spans="1:7">
      <c r="A1509" s="74" t="e">
        <f t="shared" si="47"/>
        <v>#REF!</v>
      </c>
      <c r="B1509" s="60"/>
      <c r="C1509" s="73">
        <v>3</v>
      </c>
      <c r="D1509" s="73">
        <v>4</v>
      </c>
      <c r="E1509" s="73">
        <v>5</v>
      </c>
      <c r="F1509" s="79">
        <f>IF($C$9="south",'RAW PV WATTS'!D1512,IF('PV Watts SLC'!$C$9="west",'RAW PV WATTS'!F1512,-1))</f>
        <v>0</v>
      </c>
      <c r="G1509" s="81">
        <f t="shared" si="46"/>
        <v>0</v>
      </c>
    </row>
    <row r="1510" spans="1:7">
      <c r="A1510" s="74" t="e">
        <f t="shared" si="47"/>
        <v>#REF!</v>
      </c>
      <c r="B1510" s="60"/>
      <c r="C1510" s="73">
        <v>3</v>
      </c>
      <c r="D1510" s="73">
        <v>4</v>
      </c>
      <c r="E1510" s="73">
        <v>6</v>
      </c>
      <c r="F1510" s="79">
        <f>IF($C$9="south",'RAW PV WATTS'!D1513,IF('PV Watts SLC'!$C$9="west",'RAW PV WATTS'!F1513,-1))</f>
        <v>0</v>
      </c>
      <c r="G1510" s="81">
        <f t="shared" si="46"/>
        <v>0</v>
      </c>
    </row>
    <row r="1511" spans="1:7">
      <c r="A1511" s="74" t="e">
        <f t="shared" si="47"/>
        <v>#REF!</v>
      </c>
      <c r="B1511" s="60"/>
      <c r="C1511" s="73">
        <v>3</v>
      </c>
      <c r="D1511" s="73">
        <v>4</v>
      </c>
      <c r="E1511" s="73">
        <v>7</v>
      </c>
      <c r="F1511" s="79">
        <f>IF($C$9="south",'RAW PV WATTS'!D1514,IF('PV Watts SLC'!$C$9="west",'RAW PV WATTS'!F1514,-1))</f>
        <v>10.582000000000001</v>
      </c>
      <c r="G1511" s="81">
        <f t="shared" si="46"/>
        <v>1.0582000000000001E-2</v>
      </c>
    </row>
    <row r="1512" spans="1:7">
      <c r="A1512" s="74" t="e">
        <f t="shared" si="47"/>
        <v>#REF!</v>
      </c>
      <c r="B1512" s="60"/>
      <c r="C1512" s="73">
        <v>3</v>
      </c>
      <c r="D1512" s="73">
        <v>4</v>
      </c>
      <c r="E1512" s="73">
        <v>8</v>
      </c>
      <c r="F1512" s="79">
        <f>IF($C$9="south",'RAW PV WATTS'!D1515,IF('PV Watts SLC'!$C$9="west",'RAW PV WATTS'!F1515,-1))</f>
        <v>168.94</v>
      </c>
      <c r="G1512" s="81">
        <f t="shared" si="46"/>
        <v>0.16894000000000001</v>
      </c>
    </row>
    <row r="1513" spans="1:7">
      <c r="A1513" s="74" t="e">
        <f t="shared" si="47"/>
        <v>#REF!</v>
      </c>
      <c r="B1513" s="60"/>
      <c r="C1513" s="73">
        <v>3</v>
      </c>
      <c r="D1513" s="73">
        <v>4</v>
      </c>
      <c r="E1513" s="73">
        <v>9</v>
      </c>
      <c r="F1513" s="79">
        <f>IF($C$9="south",'RAW PV WATTS'!D1516,IF('PV Watts SLC'!$C$9="west",'RAW PV WATTS'!F1516,-1))</f>
        <v>452.95699999999999</v>
      </c>
      <c r="G1513" s="81">
        <f t="shared" si="46"/>
        <v>0.452957</v>
      </c>
    </row>
    <row r="1514" spans="1:7">
      <c r="A1514" s="74" t="e">
        <f t="shared" si="47"/>
        <v>#REF!</v>
      </c>
      <c r="B1514" s="60"/>
      <c r="C1514" s="73">
        <v>3</v>
      </c>
      <c r="D1514" s="73">
        <v>4</v>
      </c>
      <c r="E1514" s="73">
        <v>10</v>
      </c>
      <c r="F1514" s="79">
        <f>IF($C$9="south",'RAW PV WATTS'!D1517,IF('PV Watts SLC'!$C$9="west",'RAW PV WATTS'!F1517,-1))</f>
        <v>579.45399999999995</v>
      </c>
      <c r="G1514" s="81">
        <f t="shared" si="46"/>
        <v>0.57945399999999991</v>
      </c>
    </row>
    <row r="1515" spans="1:7">
      <c r="A1515" s="74" t="e">
        <f t="shared" si="47"/>
        <v>#REF!</v>
      </c>
      <c r="B1515" s="60"/>
      <c r="C1515" s="73">
        <v>3</v>
      </c>
      <c r="D1515" s="73">
        <v>4</v>
      </c>
      <c r="E1515" s="73">
        <v>11</v>
      </c>
      <c r="F1515" s="79">
        <f>IF($C$9="south",'RAW PV WATTS'!D1518,IF('PV Watts SLC'!$C$9="west",'RAW PV WATTS'!F1518,-1))</f>
        <v>743.96199999999999</v>
      </c>
      <c r="G1515" s="81">
        <f t="shared" si="46"/>
        <v>0.74396200000000001</v>
      </c>
    </row>
    <row r="1516" spans="1:7">
      <c r="A1516" s="74" t="e">
        <f t="shared" si="47"/>
        <v>#REF!</v>
      </c>
      <c r="B1516" s="60"/>
      <c r="C1516" s="73">
        <v>3</v>
      </c>
      <c r="D1516" s="73">
        <v>4</v>
      </c>
      <c r="E1516" s="73">
        <v>12</v>
      </c>
      <c r="F1516" s="79">
        <f>IF($C$9="south",'RAW PV WATTS'!D1519,IF('PV Watts SLC'!$C$9="west",'RAW PV WATTS'!F1519,-1))</f>
        <v>726.83699999999999</v>
      </c>
      <c r="G1516" s="81">
        <f t="shared" si="46"/>
        <v>0.72683699999999996</v>
      </c>
    </row>
    <row r="1517" spans="1:7">
      <c r="A1517" s="74" t="e">
        <f t="shared" si="47"/>
        <v>#REF!</v>
      </c>
      <c r="B1517" s="60"/>
      <c r="C1517" s="73">
        <v>3</v>
      </c>
      <c r="D1517" s="73">
        <v>4</v>
      </c>
      <c r="E1517" s="73">
        <v>13</v>
      </c>
      <c r="F1517" s="79">
        <f>IF($C$9="south",'RAW PV WATTS'!D1520,IF('PV Watts SLC'!$C$9="west",'RAW PV WATTS'!F1520,-1))</f>
        <v>622.83299999999997</v>
      </c>
      <c r="G1517" s="81">
        <f t="shared" si="46"/>
        <v>0.62283299999999997</v>
      </c>
    </row>
    <row r="1518" spans="1:7">
      <c r="A1518" s="74" t="e">
        <f t="shared" si="47"/>
        <v>#REF!</v>
      </c>
      <c r="B1518" s="60"/>
      <c r="C1518" s="73">
        <v>3</v>
      </c>
      <c r="D1518" s="73">
        <v>4</v>
      </c>
      <c r="E1518" s="73">
        <v>14</v>
      </c>
      <c r="F1518" s="79">
        <f>IF($C$9="south",'RAW PV WATTS'!D1521,IF('PV Watts SLC'!$C$9="west",'RAW PV WATTS'!F1521,-1))</f>
        <v>643.26400000000001</v>
      </c>
      <c r="G1518" s="81">
        <f t="shared" si="46"/>
        <v>0.64326400000000006</v>
      </c>
    </row>
    <row r="1519" spans="1:7">
      <c r="A1519" s="74" t="e">
        <f t="shared" si="47"/>
        <v>#REF!</v>
      </c>
      <c r="B1519" s="60"/>
      <c r="C1519" s="73">
        <v>3</v>
      </c>
      <c r="D1519" s="73">
        <v>4</v>
      </c>
      <c r="E1519" s="73">
        <v>15</v>
      </c>
      <c r="F1519" s="79">
        <f>IF($C$9="south",'RAW PV WATTS'!D1522,IF('PV Watts SLC'!$C$9="west",'RAW PV WATTS'!F1522,-1))</f>
        <v>494.77300000000002</v>
      </c>
      <c r="G1519" s="81">
        <f t="shared" si="46"/>
        <v>0.49477300000000002</v>
      </c>
    </row>
    <row r="1520" spans="1:7">
      <c r="A1520" s="74" t="e">
        <f t="shared" si="47"/>
        <v>#REF!</v>
      </c>
      <c r="B1520" s="60"/>
      <c r="C1520" s="73">
        <v>3</v>
      </c>
      <c r="D1520" s="73">
        <v>4</v>
      </c>
      <c r="E1520" s="73">
        <v>16</v>
      </c>
      <c r="F1520" s="79">
        <f>IF($C$9="south",'RAW PV WATTS'!D1523,IF('PV Watts SLC'!$C$9="west",'RAW PV WATTS'!F1523,-1))</f>
        <v>300.80399999999997</v>
      </c>
      <c r="G1520" s="81">
        <f t="shared" si="46"/>
        <v>0.30080399999999996</v>
      </c>
    </row>
    <row r="1521" spans="1:7">
      <c r="A1521" s="74" t="e">
        <f t="shared" si="47"/>
        <v>#REF!</v>
      </c>
      <c r="B1521" s="60"/>
      <c r="C1521" s="73">
        <v>3</v>
      </c>
      <c r="D1521" s="73">
        <v>4</v>
      </c>
      <c r="E1521" s="73">
        <v>17</v>
      </c>
      <c r="F1521" s="79">
        <f>IF($C$9="south",'RAW PV WATTS'!D1524,IF('PV Watts SLC'!$C$9="west",'RAW PV WATTS'!F1524,-1))</f>
        <v>96.686999999999998</v>
      </c>
      <c r="G1521" s="81">
        <f t="shared" si="46"/>
        <v>9.6686999999999995E-2</v>
      </c>
    </row>
    <row r="1522" spans="1:7">
      <c r="A1522" s="74" t="e">
        <f t="shared" si="47"/>
        <v>#REF!</v>
      </c>
      <c r="B1522" s="60"/>
      <c r="C1522" s="73">
        <v>3</v>
      </c>
      <c r="D1522" s="73">
        <v>4</v>
      </c>
      <c r="E1522" s="73">
        <v>18</v>
      </c>
      <c r="F1522" s="79">
        <f>IF($C$9="south",'RAW PV WATTS'!D1525,IF('PV Watts SLC'!$C$9="west",'RAW PV WATTS'!F1525,-1))</f>
        <v>0</v>
      </c>
      <c r="G1522" s="81">
        <f t="shared" si="46"/>
        <v>0</v>
      </c>
    </row>
    <row r="1523" spans="1:7">
      <c r="A1523" s="74" t="e">
        <f t="shared" si="47"/>
        <v>#REF!</v>
      </c>
      <c r="B1523" s="60"/>
      <c r="C1523" s="73">
        <v>3</v>
      </c>
      <c r="D1523" s="73">
        <v>4</v>
      </c>
      <c r="E1523" s="73">
        <v>19</v>
      </c>
      <c r="F1523" s="79">
        <f>IF($C$9="south",'RAW PV WATTS'!D1526,IF('PV Watts SLC'!$C$9="west",'RAW PV WATTS'!F1526,-1))</f>
        <v>0</v>
      </c>
      <c r="G1523" s="81">
        <f t="shared" si="46"/>
        <v>0</v>
      </c>
    </row>
    <row r="1524" spans="1:7">
      <c r="A1524" s="74" t="e">
        <f t="shared" si="47"/>
        <v>#REF!</v>
      </c>
      <c r="B1524" s="60"/>
      <c r="C1524" s="73">
        <v>3</v>
      </c>
      <c r="D1524" s="73">
        <v>4</v>
      </c>
      <c r="E1524" s="73">
        <v>20</v>
      </c>
      <c r="F1524" s="79">
        <f>IF($C$9="south",'RAW PV WATTS'!D1527,IF('PV Watts SLC'!$C$9="west",'RAW PV WATTS'!F1527,-1))</f>
        <v>0</v>
      </c>
      <c r="G1524" s="81">
        <f t="shared" si="46"/>
        <v>0</v>
      </c>
    </row>
    <row r="1525" spans="1:7">
      <c r="A1525" s="74" t="e">
        <f t="shared" si="47"/>
        <v>#REF!</v>
      </c>
      <c r="B1525" s="60"/>
      <c r="C1525" s="73">
        <v>3</v>
      </c>
      <c r="D1525" s="73">
        <v>4</v>
      </c>
      <c r="E1525" s="73">
        <v>21</v>
      </c>
      <c r="F1525" s="79">
        <f>IF($C$9="south",'RAW PV WATTS'!D1528,IF('PV Watts SLC'!$C$9="west",'RAW PV WATTS'!F1528,-1))</f>
        <v>0</v>
      </c>
      <c r="G1525" s="81">
        <f t="shared" si="46"/>
        <v>0</v>
      </c>
    </row>
    <row r="1526" spans="1:7">
      <c r="A1526" s="74" t="e">
        <f t="shared" si="47"/>
        <v>#REF!</v>
      </c>
      <c r="B1526" s="60"/>
      <c r="C1526" s="73">
        <v>3</v>
      </c>
      <c r="D1526" s="73">
        <v>4</v>
      </c>
      <c r="E1526" s="73">
        <v>22</v>
      </c>
      <c r="F1526" s="79">
        <f>IF($C$9="south",'RAW PV WATTS'!D1529,IF('PV Watts SLC'!$C$9="west",'RAW PV WATTS'!F1529,-1))</f>
        <v>0</v>
      </c>
      <c r="G1526" s="81">
        <f t="shared" si="46"/>
        <v>0</v>
      </c>
    </row>
    <row r="1527" spans="1:7">
      <c r="A1527" s="74" t="e">
        <f t="shared" si="47"/>
        <v>#REF!</v>
      </c>
      <c r="B1527" s="60"/>
      <c r="C1527" s="73">
        <v>3</v>
      </c>
      <c r="D1527" s="73">
        <v>4</v>
      </c>
      <c r="E1527" s="73">
        <v>23</v>
      </c>
      <c r="F1527" s="79">
        <f>IF($C$9="south",'RAW PV WATTS'!D1530,IF('PV Watts SLC'!$C$9="west",'RAW PV WATTS'!F1530,-1))</f>
        <v>0</v>
      </c>
      <c r="G1527" s="81">
        <f t="shared" si="46"/>
        <v>0</v>
      </c>
    </row>
    <row r="1528" spans="1:7">
      <c r="A1528" s="74" t="e">
        <f t="shared" si="47"/>
        <v>#REF!</v>
      </c>
      <c r="B1528" s="60"/>
      <c r="C1528" s="73">
        <v>3</v>
      </c>
      <c r="D1528" s="73">
        <v>5</v>
      </c>
      <c r="E1528" s="73">
        <v>0</v>
      </c>
      <c r="F1528" s="79">
        <f>IF($C$9="south",'RAW PV WATTS'!D1531,IF('PV Watts SLC'!$C$9="west",'RAW PV WATTS'!F1531,-1))</f>
        <v>0</v>
      </c>
      <c r="G1528" s="81">
        <f t="shared" si="46"/>
        <v>0</v>
      </c>
    </row>
    <row r="1529" spans="1:7">
      <c r="A1529" s="74" t="e">
        <f t="shared" si="47"/>
        <v>#REF!</v>
      </c>
      <c r="B1529" s="60"/>
      <c r="C1529" s="73">
        <v>3</v>
      </c>
      <c r="D1529" s="73">
        <v>5</v>
      </c>
      <c r="E1529" s="73">
        <v>1</v>
      </c>
      <c r="F1529" s="79">
        <f>IF($C$9="south",'RAW PV WATTS'!D1532,IF('PV Watts SLC'!$C$9="west",'RAW PV WATTS'!F1532,-1))</f>
        <v>0</v>
      </c>
      <c r="G1529" s="81">
        <f t="shared" si="46"/>
        <v>0</v>
      </c>
    </row>
    <row r="1530" spans="1:7">
      <c r="A1530" s="74" t="e">
        <f t="shared" si="47"/>
        <v>#REF!</v>
      </c>
      <c r="B1530" s="60"/>
      <c r="C1530" s="73">
        <v>3</v>
      </c>
      <c r="D1530" s="73">
        <v>5</v>
      </c>
      <c r="E1530" s="73">
        <v>2</v>
      </c>
      <c r="F1530" s="79">
        <f>IF($C$9="south",'RAW PV WATTS'!D1533,IF('PV Watts SLC'!$C$9="west",'RAW PV WATTS'!F1533,-1))</f>
        <v>0</v>
      </c>
      <c r="G1530" s="81">
        <f t="shared" si="46"/>
        <v>0</v>
      </c>
    </row>
    <row r="1531" spans="1:7">
      <c r="A1531" s="74" t="e">
        <f t="shared" si="47"/>
        <v>#REF!</v>
      </c>
      <c r="B1531" s="60"/>
      <c r="C1531" s="73">
        <v>3</v>
      </c>
      <c r="D1531" s="73">
        <v>5</v>
      </c>
      <c r="E1531" s="73">
        <v>3</v>
      </c>
      <c r="F1531" s="79">
        <f>IF($C$9="south",'RAW PV WATTS'!D1534,IF('PV Watts SLC'!$C$9="west",'RAW PV WATTS'!F1534,-1))</f>
        <v>0</v>
      </c>
      <c r="G1531" s="81">
        <f t="shared" si="46"/>
        <v>0</v>
      </c>
    </row>
    <row r="1532" spans="1:7">
      <c r="A1532" s="74" t="e">
        <f t="shared" si="47"/>
        <v>#REF!</v>
      </c>
      <c r="B1532" s="60"/>
      <c r="C1532" s="73">
        <v>3</v>
      </c>
      <c r="D1532" s="73">
        <v>5</v>
      </c>
      <c r="E1532" s="73">
        <v>4</v>
      </c>
      <c r="F1532" s="79">
        <f>IF($C$9="south",'RAW PV WATTS'!D1535,IF('PV Watts SLC'!$C$9="west",'RAW PV WATTS'!F1535,-1))</f>
        <v>0</v>
      </c>
      <c r="G1532" s="81">
        <f t="shared" si="46"/>
        <v>0</v>
      </c>
    </row>
    <row r="1533" spans="1:7">
      <c r="A1533" s="74" t="e">
        <f t="shared" si="47"/>
        <v>#REF!</v>
      </c>
      <c r="B1533" s="60"/>
      <c r="C1533" s="73">
        <v>3</v>
      </c>
      <c r="D1533" s="73">
        <v>5</v>
      </c>
      <c r="E1533" s="73">
        <v>5</v>
      </c>
      <c r="F1533" s="79">
        <f>IF($C$9="south",'RAW PV WATTS'!D1536,IF('PV Watts SLC'!$C$9="west",'RAW PV WATTS'!F1536,-1))</f>
        <v>0</v>
      </c>
      <c r="G1533" s="81">
        <f t="shared" si="46"/>
        <v>0</v>
      </c>
    </row>
    <row r="1534" spans="1:7">
      <c r="A1534" s="74" t="e">
        <f t="shared" si="47"/>
        <v>#REF!</v>
      </c>
      <c r="B1534" s="60"/>
      <c r="C1534" s="73">
        <v>3</v>
      </c>
      <c r="D1534" s="73">
        <v>5</v>
      </c>
      <c r="E1534" s="73">
        <v>6</v>
      </c>
      <c r="F1534" s="79">
        <f>IF($C$9="south",'RAW PV WATTS'!D1537,IF('PV Watts SLC'!$C$9="west",'RAW PV WATTS'!F1537,-1))</f>
        <v>0</v>
      </c>
      <c r="G1534" s="81">
        <f t="shared" si="46"/>
        <v>0</v>
      </c>
    </row>
    <row r="1535" spans="1:7">
      <c r="A1535" s="74" t="e">
        <f t="shared" si="47"/>
        <v>#REF!</v>
      </c>
      <c r="B1535" s="60"/>
      <c r="C1535" s="73">
        <v>3</v>
      </c>
      <c r="D1535" s="73">
        <v>5</v>
      </c>
      <c r="E1535" s="73">
        <v>7</v>
      </c>
      <c r="F1535" s="79">
        <f>IF($C$9="south",'RAW PV WATTS'!D1538,IF('PV Watts SLC'!$C$9="west",'RAW PV WATTS'!F1538,-1))</f>
        <v>36.698</v>
      </c>
      <c r="G1535" s="81">
        <f t="shared" si="46"/>
        <v>3.6698000000000001E-2</v>
      </c>
    </row>
    <row r="1536" spans="1:7">
      <c r="A1536" s="74" t="e">
        <f t="shared" si="47"/>
        <v>#REF!</v>
      </c>
      <c r="B1536" s="60"/>
      <c r="C1536" s="73">
        <v>3</v>
      </c>
      <c r="D1536" s="73">
        <v>5</v>
      </c>
      <c r="E1536" s="73">
        <v>8</v>
      </c>
      <c r="F1536" s="79">
        <f>IF($C$9="south",'RAW PV WATTS'!D1539,IF('PV Watts SLC'!$C$9="west",'RAW PV WATTS'!F1539,-1))</f>
        <v>163.32599999999999</v>
      </c>
      <c r="G1536" s="81">
        <f t="shared" si="46"/>
        <v>0.163326</v>
      </c>
    </row>
    <row r="1537" spans="1:7">
      <c r="A1537" s="74" t="e">
        <f t="shared" si="47"/>
        <v>#REF!</v>
      </c>
      <c r="B1537" s="60"/>
      <c r="C1537" s="73">
        <v>3</v>
      </c>
      <c r="D1537" s="73">
        <v>5</v>
      </c>
      <c r="E1537" s="73">
        <v>9</v>
      </c>
      <c r="F1537" s="79">
        <f>IF($C$9="south",'RAW PV WATTS'!D1540,IF('PV Watts SLC'!$C$9="west",'RAW PV WATTS'!F1540,-1))</f>
        <v>91.295000000000002</v>
      </c>
      <c r="G1537" s="81">
        <f t="shared" si="46"/>
        <v>9.1295000000000001E-2</v>
      </c>
    </row>
    <row r="1538" spans="1:7">
      <c r="A1538" s="74" t="e">
        <f t="shared" si="47"/>
        <v>#REF!</v>
      </c>
      <c r="B1538" s="60"/>
      <c r="C1538" s="73">
        <v>3</v>
      </c>
      <c r="D1538" s="73">
        <v>5</v>
      </c>
      <c r="E1538" s="73">
        <v>10</v>
      </c>
      <c r="F1538" s="79">
        <f>IF($C$9="south",'RAW PV WATTS'!D1541,IF('PV Watts SLC'!$C$9="west",'RAW PV WATTS'!F1541,-1))</f>
        <v>131.12700000000001</v>
      </c>
      <c r="G1538" s="81">
        <f t="shared" si="46"/>
        <v>0.13112700000000002</v>
      </c>
    </row>
    <row r="1539" spans="1:7">
      <c r="A1539" s="74" t="e">
        <f t="shared" si="47"/>
        <v>#REF!</v>
      </c>
      <c r="B1539" s="60"/>
      <c r="C1539" s="73">
        <v>3</v>
      </c>
      <c r="D1539" s="73">
        <v>5</v>
      </c>
      <c r="E1539" s="73">
        <v>11</v>
      </c>
      <c r="F1539" s="79">
        <f>IF($C$9="south",'RAW PV WATTS'!D1542,IF('PV Watts SLC'!$C$9="west",'RAW PV WATTS'!F1542,-1))</f>
        <v>292.03899999999999</v>
      </c>
      <c r="G1539" s="81">
        <f t="shared" si="46"/>
        <v>0.29203899999999999</v>
      </c>
    </row>
    <row r="1540" spans="1:7">
      <c r="A1540" s="74" t="e">
        <f t="shared" si="47"/>
        <v>#REF!</v>
      </c>
      <c r="B1540" s="60"/>
      <c r="C1540" s="73">
        <v>3</v>
      </c>
      <c r="D1540" s="73">
        <v>5</v>
      </c>
      <c r="E1540" s="73">
        <v>12</v>
      </c>
      <c r="F1540" s="79">
        <f>IF($C$9="south",'RAW PV WATTS'!D1543,IF('PV Watts SLC'!$C$9="west",'RAW PV WATTS'!F1543,-1))</f>
        <v>693.48599999999999</v>
      </c>
      <c r="G1540" s="81">
        <f t="shared" si="46"/>
        <v>0.69348599999999994</v>
      </c>
    </row>
    <row r="1541" spans="1:7">
      <c r="A1541" s="74" t="e">
        <f t="shared" si="47"/>
        <v>#REF!</v>
      </c>
      <c r="B1541" s="60"/>
      <c r="C1541" s="73">
        <v>3</v>
      </c>
      <c r="D1541" s="73">
        <v>5</v>
      </c>
      <c r="E1541" s="73">
        <v>13</v>
      </c>
      <c r="F1541" s="79">
        <f>IF($C$9="south",'RAW PV WATTS'!D1544,IF('PV Watts SLC'!$C$9="west",'RAW PV WATTS'!F1544,-1))</f>
        <v>518.64400000000001</v>
      </c>
      <c r="G1541" s="81">
        <f t="shared" si="46"/>
        <v>0.51864399999999999</v>
      </c>
    </row>
    <row r="1542" spans="1:7">
      <c r="A1542" s="74" t="e">
        <f t="shared" si="47"/>
        <v>#REF!</v>
      </c>
      <c r="B1542" s="60"/>
      <c r="C1542" s="73">
        <v>3</v>
      </c>
      <c r="D1542" s="73">
        <v>5</v>
      </c>
      <c r="E1542" s="73">
        <v>14</v>
      </c>
      <c r="F1542" s="79">
        <f>IF($C$9="south",'RAW PV WATTS'!D1545,IF('PV Watts SLC'!$C$9="west",'RAW PV WATTS'!F1545,-1))</f>
        <v>539.41099999999994</v>
      </c>
      <c r="G1542" s="81">
        <f t="shared" si="46"/>
        <v>0.53941099999999997</v>
      </c>
    </row>
    <row r="1543" spans="1:7">
      <c r="A1543" s="74" t="e">
        <f t="shared" si="47"/>
        <v>#REF!</v>
      </c>
      <c r="B1543" s="60"/>
      <c r="C1543" s="73">
        <v>3</v>
      </c>
      <c r="D1543" s="73">
        <v>5</v>
      </c>
      <c r="E1543" s="73">
        <v>15</v>
      </c>
      <c r="F1543" s="79">
        <f>IF($C$9="south",'RAW PV WATTS'!D1546,IF('PV Watts SLC'!$C$9="west",'RAW PV WATTS'!F1546,-1))</f>
        <v>470.697</v>
      </c>
      <c r="G1543" s="81">
        <f t="shared" si="46"/>
        <v>0.47069699999999998</v>
      </c>
    </row>
    <row r="1544" spans="1:7">
      <c r="A1544" s="74" t="e">
        <f t="shared" si="47"/>
        <v>#REF!</v>
      </c>
      <c r="B1544" s="60"/>
      <c r="C1544" s="73">
        <v>3</v>
      </c>
      <c r="D1544" s="73">
        <v>5</v>
      </c>
      <c r="E1544" s="73">
        <v>16</v>
      </c>
      <c r="F1544" s="79">
        <f>IF($C$9="south",'RAW PV WATTS'!D1547,IF('PV Watts SLC'!$C$9="west",'RAW PV WATTS'!F1547,-1))</f>
        <v>194.39599999999999</v>
      </c>
      <c r="G1544" s="81">
        <f t="shared" si="46"/>
        <v>0.19439599999999999</v>
      </c>
    </row>
    <row r="1545" spans="1:7">
      <c r="A1545" s="74" t="e">
        <f t="shared" si="47"/>
        <v>#REF!</v>
      </c>
      <c r="B1545" s="60"/>
      <c r="C1545" s="73">
        <v>3</v>
      </c>
      <c r="D1545" s="73">
        <v>5</v>
      </c>
      <c r="E1545" s="73">
        <v>17</v>
      </c>
      <c r="F1545" s="79">
        <f>IF($C$9="south",'RAW PV WATTS'!D1548,IF('PV Watts SLC'!$C$9="west",'RAW PV WATTS'!F1548,-1))</f>
        <v>42.54</v>
      </c>
      <c r="G1545" s="81">
        <f t="shared" si="46"/>
        <v>4.2540000000000001E-2</v>
      </c>
    </row>
    <row r="1546" spans="1:7">
      <c r="A1546" s="74" t="e">
        <f t="shared" si="47"/>
        <v>#REF!</v>
      </c>
      <c r="B1546" s="60"/>
      <c r="C1546" s="73">
        <v>3</v>
      </c>
      <c r="D1546" s="73">
        <v>5</v>
      </c>
      <c r="E1546" s="73">
        <v>18</v>
      </c>
      <c r="F1546" s="79">
        <f>IF($C$9="south",'RAW PV WATTS'!D1549,IF('PV Watts SLC'!$C$9="west",'RAW PV WATTS'!F1549,-1))</f>
        <v>0</v>
      </c>
      <c r="G1546" s="81">
        <f t="shared" si="46"/>
        <v>0</v>
      </c>
    </row>
    <row r="1547" spans="1:7">
      <c r="A1547" s="74" t="e">
        <f t="shared" si="47"/>
        <v>#REF!</v>
      </c>
      <c r="B1547" s="60"/>
      <c r="C1547" s="73">
        <v>3</v>
      </c>
      <c r="D1547" s="73">
        <v>5</v>
      </c>
      <c r="E1547" s="73">
        <v>19</v>
      </c>
      <c r="F1547" s="79">
        <f>IF($C$9="south",'RAW PV WATTS'!D1550,IF('PV Watts SLC'!$C$9="west",'RAW PV WATTS'!F1550,-1))</f>
        <v>0</v>
      </c>
      <c r="G1547" s="81">
        <f t="shared" si="46"/>
        <v>0</v>
      </c>
    </row>
    <row r="1548" spans="1:7">
      <c r="A1548" s="74" t="e">
        <f t="shared" si="47"/>
        <v>#REF!</v>
      </c>
      <c r="B1548" s="60"/>
      <c r="C1548" s="73">
        <v>3</v>
      </c>
      <c r="D1548" s="73">
        <v>5</v>
      </c>
      <c r="E1548" s="73">
        <v>20</v>
      </c>
      <c r="F1548" s="79">
        <f>IF($C$9="south",'RAW PV WATTS'!D1551,IF('PV Watts SLC'!$C$9="west",'RAW PV WATTS'!F1551,-1))</f>
        <v>0</v>
      </c>
      <c r="G1548" s="81">
        <f t="shared" si="46"/>
        <v>0</v>
      </c>
    </row>
    <row r="1549" spans="1:7">
      <c r="A1549" s="74" t="e">
        <f t="shared" si="47"/>
        <v>#REF!</v>
      </c>
      <c r="B1549" s="60"/>
      <c r="C1549" s="73">
        <v>3</v>
      </c>
      <c r="D1549" s="73">
        <v>5</v>
      </c>
      <c r="E1549" s="73">
        <v>21</v>
      </c>
      <c r="F1549" s="79">
        <f>IF($C$9="south",'RAW PV WATTS'!D1552,IF('PV Watts SLC'!$C$9="west",'RAW PV WATTS'!F1552,-1))</f>
        <v>0</v>
      </c>
      <c r="G1549" s="81">
        <f t="shared" si="46"/>
        <v>0</v>
      </c>
    </row>
    <row r="1550" spans="1:7">
      <c r="A1550" s="74" t="e">
        <f t="shared" si="47"/>
        <v>#REF!</v>
      </c>
      <c r="B1550" s="60"/>
      <c r="C1550" s="73">
        <v>3</v>
      </c>
      <c r="D1550" s="73">
        <v>5</v>
      </c>
      <c r="E1550" s="73">
        <v>22</v>
      </c>
      <c r="F1550" s="79">
        <f>IF($C$9="south",'RAW PV WATTS'!D1553,IF('PV Watts SLC'!$C$9="west",'RAW PV WATTS'!F1553,-1))</f>
        <v>0</v>
      </c>
      <c r="G1550" s="81">
        <f t="shared" si="46"/>
        <v>0</v>
      </c>
    </row>
    <row r="1551" spans="1:7">
      <c r="A1551" s="74" t="e">
        <f t="shared" si="47"/>
        <v>#REF!</v>
      </c>
      <c r="B1551" s="60"/>
      <c r="C1551" s="73">
        <v>3</v>
      </c>
      <c r="D1551" s="73">
        <v>5</v>
      </c>
      <c r="E1551" s="73">
        <v>23</v>
      </c>
      <c r="F1551" s="79">
        <f>IF($C$9="south",'RAW PV WATTS'!D1554,IF('PV Watts SLC'!$C$9="west",'RAW PV WATTS'!F1554,-1))</f>
        <v>0</v>
      </c>
      <c r="G1551" s="81">
        <f t="shared" si="46"/>
        <v>0</v>
      </c>
    </row>
    <row r="1552" spans="1:7">
      <c r="A1552" s="74" t="e">
        <f t="shared" si="47"/>
        <v>#REF!</v>
      </c>
      <c r="B1552" s="60"/>
      <c r="C1552" s="73">
        <v>3</v>
      </c>
      <c r="D1552" s="73">
        <v>6</v>
      </c>
      <c r="E1552" s="73">
        <v>0</v>
      </c>
      <c r="F1552" s="79">
        <f>IF($C$9="south",'RAW PV WATTS'!D1555,IF('PV Watts SLC'!$C$9="west",'RAW PV WATTS'!F1555,-1))</f>
        <v>0</v>
      </c>
      <c r="G1552" s="81">
        <f t="shared" si="46"/>
        <v>0</v>
      </c>
    </row>
    <row r="1553" spans="1:7">
      <c r="A1553" s="74" t="e">
        <f t="shared" si="47"/>
        <v>#REF!</v>
      </c>
      <c r="B1553" s="60"/>
      <c r="C1553" s="73">
        <v>3</v>
      </c>
      <c r="D1553" s="73">
        <v>6</v>
      </c>
      <c r="E1553" s="73">
        <v>1</v>
      </c>
      <c r="F1553" s="79">
        <f>IF($C$9="south",'RAW PV WATTS'!D1556,IF('PV Watts SLC'!$C$9="west",'RAW PV WATTS'!F1556,-1))</f>
        <v>0</v>
      </c>
      <c r="G1553" s="81">
        <f t="shared" ref="G1553:G1616" si="48">F1553/1000</f>
        <v>0</v>
      </c>
    </row>
    <row r="1554" spans="1:7">
      <c r="A1554" s="74" t="e">
        <f t="shared" ref="A1554:A1617" si="49">1/24+A1553</f>
        <v>#REF!</v>
      </c>
      <c r="B1554" s="60"/>
      <c r="C1554" s="73">
        <v>3</v>
      </c>
      <c r="D1554" s="73">
        <v>6</v>
      </c>
      <c r="E1554" s="73">
        <v>2</v>
      </c>
      <c r="F1554" s="79">
        <f>IF($C$9="south",'RAW PV WATTS'!D1557,IF('PV Watts SLC'!$C$9="west",'RAW PV WATTS'!F1557,-1))</f>
        <v>0</v>
      </c>
      <c r="G1554" s="81">
        <f t="shared" si="48"/>
        <v>0</v>
      </c>
    </row>
    <row r="1555" spans="1:7">
      <c r="A1555" s="74" t="e">
        <f t="shared" si="49"/>
        <v>#REF!</v>
      </c>
      <c r="B1555" s="60"/>
      <c r="C1555" s="73">
        <v>3</v>
      </c>
      <c r="D1555" s="73">
        <v>6</v>
      </c>
      <c r="E1555" s="73">
        <v>3</v>
      </c>
      <c r="F1555" s="79">
        <f>IF($C$9="south",'RAW PV WATTS'!D1558,IF('PV Watts SLC'!$C$9="west",'RAW PV WATTS'!F1558,-1))</f>
        <v>0</v>
      </c>
      <c r="G1555" s="81">
        <f t="shared" si="48"/>
        <v>0</v>
      </c>
    </row>
    <row r="1556" spans="1:7">
      <c r="A1556" s="74" t="e">
        <f t="shared" si="49"/>
        <v>#REF!</v>
      </c>
      <c r="B1556" s="60"/>
      <c r="C1556" s="73">
        <v>3</v>
      </c>
      <c r="D1556" s="73">
        <v>6</v>
      </c>
      <c r="E1556" s="73">
        <v>4</v>
      </c>
      <c r="F1556" s="79">
        <f>IF($C$9="south",'RAW PV WATTS'!D1559,IF('PV Watts SLC'!$C$9="west",'RAW PV WATTS'!F1559,-1))</f>
        <v>0</v>
      </c>
      <c r="G1556" s="81">
        <f t="shared" si="48"/>
        <v>0</v>
      </c>
    </row>
    <row r="1557" spans="1:7">
      <c r="A1557" s="74" t="e">
        <f t="shared" si="49"/>
        <v>#REF!</v>
      </c>
      <c r="B1557" s="60"/>
      <c r="C1557" s="73">
        <v>3</v>
      </c>
      <c r="D1557" s="73">
        <v>6</v>
      </c>
      <c r="E1557" s="73">
        <v>5</v>
      </c>
      <c r="F1557" s="79">
        <f>IF($C$9="south",'RAW PV WATTS'!D1560,IF('PV Watts SLC'!$C$9="west",'RAW PV WATTS'!F1560,-1))</f>
        <v>0</v>
      </c>
      <c r="G1557" s="81">
        <f t="shared" si="48"/>
        <v>0</v>
      </c>
    </row>
    <row r="1558" spans="1:7">
      <c r="A1558" s="74" t="e">
        <f t="shared" si="49"/>
        <v>#REF!</v>
      </c>
      <c r="B1558" s="60"/>
      <c r="C1558" s="73">
        <v>3</v>
      </c>
      <c r="D1558" s="73">
        <v>6</v>
      </c>
      <c r="E1558" s="73">
        <v>6</v>
      </c>
      <c r="F1558" s="79">
        <f>IF($C$9="south",'RAW PV WATTS'!D1561,IF('PV Watts SLC'!$C$9="west",'RAW PV WATTS'!F1561,-1))</f>
        <v>0</v>
      </c>
      <c r="G1558" s="81">
        <f t="shared" si="48"/>
        <v>0</v>
      </c>
    </row>
    <row r="1559" spans="1:7">
      <c r="A1559" s="74" t="e">
        <f t="shared" si="49"/>
        <v>#REF!</v>
      </c>
      <c r="B1559" s="60"/>
      <c r="C1559" s="73">
        <v>3</v>
      </c>
      <c r="D1559" s="73">
        <v>6</v>
      </c>
      <c r="E1559" s="73">
        <v>7</v>
      </c>
      <c r="F1559" s="79">
        <f>IF($C$9="south",'RAW PV WATTS'!D1562,IF('PV Watts SLC'!$C$9="west",'RAW PV WATTS'!F1562,-1))</f>
        <v>46.515999999999998</v>
      </c>
      <c r="G1559" s="81">
        <f t="shared" si="48"/>
        <v>4.6515999999999995E-2</v>
      </c>
    </row>
    <row r="1560" spans="1:7">
      <c r="A1560" s="74" t="e">
        <f t="shared" si="49"/>
        <v>#REF!</v>
      </c>
      <c r="B1560" s="60"/>
      <c r="C1560" s="73">
        <v>3</v>
      </c>
      <c r="D1560" s="73">
        <v>6</v>
      </c>
      <c r="E1560" s="73">
        <v>8</v>
      </c>
      <c r="F1560" s="79">
        <f>IF($C$9="south",'RAW PV WATTS'!D1563,IF('PV Watts SLC'!$C$9="west",'RAW PV WATTS'!F1563,-1))</f>
        <v>225.39400000000001</v>
      </c>
      <c r="G1560" s="81">
        <f t="shared" si="48"/>
        <v>0.22539400000000001</v>
      </c>
    </row>
    <row r="1561" spans="1:7">
      <c r="A1561" s="74" t="e">
        <f t="shared" si="49"/>
        <v>#REF!</v>
      </c>
      <c r="B1561" s="60"/>
      <c r="C1561" s="73">
        <v>3</v>
      </c>
      <c r="D1561" s="73">
        <v>6</v>
      </c>
      <c r="E1561" s="73">
        <v>9</v>
      </c>
      <c r="F1561" s="79">
        <f>IF($C$9="south",'RAW PV WATTS'!D1564,IF('PV Watts SLC'!$C$9="west",'RAW PV WATTS'!F1564,-1))</f>
        <v>432.31</v>
      </c>
      <c r="G1561" s="81">
        <f t="shared" si="48"/>
        <v>0.43231000000000003</v>
      </c>
    </row>
    <row r="1562" spans="1:7">
      <c r="A1562" s="74" t="e">
        <f t="shared" si="49"/>
        <v>#REF!</v>
      </c>
      <c r="B1562" s="60"/>
      <c r="C1562" s="73">
        <v>3</v>
      </c>
      <c r="D1562" s="73">
        <v>6</v>
      </c>
      <c r="E1562" s="73">
        <v>10</v>
      </c>
      <c r="F1562" s="79">
        <f>IF($C$9="south",'RAW PV WATTS'!D1565,IF('PV Watts SLC'!$C$9="west",'RAW PV WATTS'!F1565,-1))</f>
        <v>562.55600000000004</v>
      </c>
      <c r="G1562" s="81">
        <f t="shared" si="48"/>
        <v>0.56255600000000006</v>
      </c>
    </row>
    <row r="1563" spans="1:7">
      <c r="A1563" s="74" t="e">
        <f t="shared" si="49"/>
        <v>#REF!</v>
      </c>
      <c r="B1563" s="60"/>
      <c r="C1563" s="73">
        <v>3</v>
      </c>
      <c r="D1563" s="73">
        <v>6</v>
      </c>
      <c r="E1563" s="73">
        <v>11</v>
      </c>
      <c r="F1563" s="79">
        <f>IF($C$9="south",'RAW PV WATTS'!D1566,IF('PV Watts SLC'!$C$9="west",'RAW PV WATTS'!F1566,-1))</f>
        <v>607.76099999999997</v>
      </c>
      <c r="G1563" s="81">
        <f t="shared" si="48"/>
        <v>0.607761</v>
      </c>
    </row>
    <row r="1564" spans="1:7">
      <c r="A1564" s="74" t="e">
        <f t="shared" si="49"/>
        <v>#REF!</v>
      </c>
      <c r="B1564" s="60"/>
      <c r="C1564" s="73">
        <v>3</v>
      </c>
      <c r="D1564" s="73">
        <v>6</v>
      </c>
      <c r="E1564" s="73">
        <v>12</v>
      </c>
      <c r="F1564" s="79">
        <f>IF($C$9="south",'RAW PV WATTS'!D1567,IF('PV Watts SLC'!$C$9="west",'RAW PV WATTS'!F1567,-1))</f>
        <v>563.34500000000003</v>
      </c>
      <c r="G1564" s="81">
        <f t="shared" si="48"/>
        <v>0.56334499999999998</v>
      </c>
    </row>
    <row r="1565" spans="1:7">
      <c r="A1565" s="74" t="e">
        <f t="shared" si="49"/>
        <v>#REF!</v>
      </c>
      <c r="B1565" s="60"/>
      <c r="C1565" s="73">
        <v>3</v>
      </c>
      <c r="D1565" s="73">
        <v>6</v>
      </c>
      <c r="E1565" s="73">
        <v>13</v>
      </c>
      <c r="F1565" s="79">
        <f>IF($C$9="south",'RAW PV WATTS'!D1568,IF('PV Watts SLC'!$C$9="west",'RAW PV WATTS'!F1568,-1))</f>
        <v>675.86500000000001</v>
      </c>
      <c r="G1565" s="81">
        <f t="shared" si="48"/>
        <v>0.67586500000000005</v>
      </c>
    </row>
    <row r="1566" spans="1:7">
      <c r="A1566" s="74" t="e">
        <f t="shared" si="49"/>
        <v>#REF!</v>
      </c>
      <c r="B1566" s="60"/>
      <c r="C1566" s="73">
        <v>3</v>
      </c>
      <c r="D1566" s="73">
        <v>6</v>
      </c>
      <c r="E1566" s="73">
        <v>14</v>
      </c>
      <c r="F1566" s="79">
        <f>IF($C$9="south",'RAW PV WATTS'!D1569,IF('PV Watts SLC'!$C$9="west",'RAW PV WATTS'!F1569,-1))</f>
        <v>663.62</v>
      </c>
      <c r="G1566" s="81">
        <f t="shared" si="48"/>
        <v>0.66361999999999999</v>
      </c>
    </row>
    <row r="1567" spans="1:7">
      <c r="A1567" s="74" t="e">
        <f t="shared" si="49"/>
        <v>#REF!</v>
      </c>
      <c r="B1567" s="60"/>
      <c r="C1567" s="73">
        <v>3</v>
      </c>
      <c r="D1567" s="73">
        <v>6</v>
      </c>
      <c r="E1567" s="73">
        <v>15</v>
      </c>
      <c r="F1567" s="79">
        <f>IF($C$9="south",'RAW PV WATTS'!D1570,IF('PV Watts SLC'!$C$9="west",'RAW PV WATTS'!F1570,-1))</f>
        <v>514.45799999999997</v>
      </c>
      <c r="G1567" s="81">
        <f t="shared" si="48"/>
        <v>0.51445799999999997</v>
      </c>
    </row>
    <row r="1568" spans="1:7">
      <c r="A1568" s="74" t="e">
        <f t="shared" si="49"/>
        <v>#REF!</v>
      </c>
      <c r="B1568" s="60"/>
      <c r="C1568" s="73">
        <v>3</v>
      </c>
      <c r="D1568" s="73">
        <v>6</v>
      </c>
      <c r="E1568" s="73">
        <v>16</v>
      </c>
      <c r="F1568" s="79">
        <f>IF($C$9="south",'RAW PV WATTS'!D1571,IF('PV Watts SLC'!$C$9="west",'RAW PV WATTS'!F1571,-1))</f>
        <v>311.613</v>
      </c>
      <c r="G1568" s="81">
        <f t="shared" si="48"/>
        <v>0.31161299999999997</v>
      </c>
    </row>
    <row r="1569" spans="1:7">
      <c r="A1569" s="74" t="e">
        <f t="shared" si="49"/>
        <v>#REF!</v>
      </c>
      <c r="B1569" s="60"/>
      <c r="C1569" s="73">
        <v>3</v>
      </c>
      <c r="D1569" s="73">
        <v>6</v>
      </c>
      <c r="E1569" s="73">
        <v>17</v>
      </c>
      <c r="F1569" s="79">
        <f>IF($C$9="south",'RAW PV WATTS'!D1572,IF('PV Watts SLC'!$C$9="west",'RAW PV WATTS'!F1572,-1))</f>
        <v>98.049000000000007</v>
      </c>
      <c r="G1569" s="81">
        <f t="shared" si="48"/>
        <v>9.8049000000000011E-2</v>
      </c>
    </row>
    <row r="1570" spans="1:7">
      <c r="A1570" s="74" t="e">
        <f t="shared" si="49"/>
        <v>#REF!</v>
      </c>
      <c r="B1570" s="60"/>
      <c r="C1570" s="73">
        <v>3</v>
      </c>
      <c r="D1570" s="73">
        <v>6</v>
      </c>
      <c r="E1570" s="73">
        <v>18</v>
      </c>
      <c r="F1570" s="79">
        <f>IF($C$9="south",'RAW PV WATTS'!D1573,IF('PV Watts SLC'!$C$9="west",'RAW PV WATTS'!F1573,-1))</f>
        <v>0</v>
      </c>
      <c r="G1570" s="81">
        <f t="shared" si="48"/>
        <v>0</v>
      </c>
    </row>
    <row r="1571" spans="1:7">
      <c r="A1571" s="74" t="e">
        <f t="shared" si="49"/>
        <v>#REF!</v>
      </c>
      <c r="B1571" s="60"/>
      <c r="C1571" s="73">
        <v>3</v>
      </c>
      <c r="D1571" s="73">
        <v>6</v>
      </c>
      <c r="E1571" s="73">
        <v>19</v>
      </c>
      <c r="F1571" s="79">
        <f>IF($C$9="south",'RAW PV WATTS'!D1574,IF('PV Watts SLC'!$C$9="west",'RAW PV WATTS'!F1574,-1))</f>
        <v>0</v>
      </c>
      <c r="G1571" s="81">
        <f t="shared" si="48"/>
        <v>0</v>
      </c>
    </row>
    <row r="1572" spans="1:7">
      <c r="A1572" s="74" t="e">
        <f t="shared" si="49"/>
        <v>#REF!</v>
      </c>
      <c r="B1572" s="60"/>
      <c r="C1572" s="73">
        <v>3</v>
      </c>
      <c r="D1572" s="73">
        <v>6</v>
      </c>
      <c r="E1572" s="73">
        <v>20</v>
      </c>
      <c r="F1572" s="79">
        <f>IF($C$9="south",'RAW PV WATTS'!D1575,IF('PV Watts SLC'!$C$9="west",'RAW PV WATTS'!F1575,-1))</f>
        <v>0</v>
      </c>
      <c r="G1572" s="81">
        <f t="shared" si="48"/>
        <v>0</v>
      </c>
    </row>
    <row r="1573" spans="1:7">
      <c r="A1573" s="74" t="e">
        <f t="shared" si="49"/>
        <v>#REF!</v>
      </c>
      <c r="B1573" s="60"/>
      <c r="C1573" s="73">
        <v>3</v>
      </c>
      <c r="D1573" s="73">
        <v>6</v>
      </c>
      <c r="E1573" s="73">
        <v>21</v>
      </c>
      <c r="F1573" s="79">
        <f>IF($C$9="south",'RAW PV WATTS'!D1576,IF('PV Watts SLC'!$C$9="west",'RAW PV WATTS'!F1576,-1))</f>
        <v>0</v>
      </c>
      <c r="G1573" s="81">
        <f t="shared" si="48"/>
        <v>0</v>
      </c>
    </row>
    <row r="1574" spans="1:7">
      <c r="A1574" s="74" t="e">
        <f t="shared" si="49"/>
        <v>#REF!</v>
      </c>
      <c r="B1574" s="60"/>
      <c r="C1574" s="73">
        <v>3</v>
      </c>
      <c r="D1574" s="73">
        <v>6</v>
      </c>
      <c r="E1574" s="73">
        <v>22</v>
      </c>
      <c r="F1574" s="79">
        <f>IF($C$9="south",'RAW PV WATTS'!D1577,IF('PV Watts SLC'!$C$9="west",'RAW PV WATTS'!F1577,-1))</f>
        <v>0</v>
      </c>
      <c r="G1574" s="81">
        <f t="shared" si="48"/>
        <v>0</v>
      </c>
    </row>
    <row r="1575" spans="1:7">
      <c r="A1575" s="74" t="e">
        <f t="shared" si="49"/>
        <v>#REF!</v>
      </c>
      <c r="B1575" s="60"/>
      <c r="C1575" s="73">
        <v>3</v>
      </c>
      <c r="D1575" s="73">
        <v>6</v>
      </c>
      <c r="E1575" s="73">
        <v>23</v>
      </c>
      <c r="F1575" s="79">
        <f>IF($C$9="south",'RAW PV WATTS'!D1578,IF('PV Watts SLC'!$C$9="west",'RAW PV WATTS'!F1578,-1))</f>
        <v>0</v>
      </c>
      <c r="G1575" s="81">
        <f t="shared" si="48"/>
        <v>0</v>
      </c>
    </row>
    <row r="1576" spans="1:7">
      <c r="A1576" s="74" t="e">
        <f t="shared" si="49"/>
        <v>#REF!</v>
      </c>
      <c r="B1576" s="60"/>
      <c r="C1576" s="73">
        <v>3</v>
      </c>
      <c r="D1576" s="73">
        <v>7</v>
      </c>
      <c r="E1576" s="73">
        <v>0</v>
      </c>
      <c r="F1576" s="79">
        <f>IF($C$9="south",'RAW PV WATTS'!D1579,IF('PV Watts SLC'!$C$9="west",'RAW PV WATTS'!F1579,-1))</f>
        <v>0</v>
      </c>
      <c r="G1576" s="81">
        <f t="shared" si="48"/>
        <v>0</v>
      </c>
    </row>
    <row r="1577" spans="1:7">
      <c r="A1577" s="74" t="e">
        <f t="shared" si="49"/>
        <v>#REF!</v>
      </c>
      <c r="B1577" s="60"/>
      <c r="C1577" s="73">
        <v>3</v>
      </c>
      <c r="D1577" s="73">
        <v>7</v>
      </c>
      <c r="E1577" s="73">
        <v>1</v>
      </c>
      <c r="F1577" s="79">
        <f>IF($C$9="south",'RAW PV WATTS'!D1580,IF('PV Watts SLC'!$C$9="west",'RAW PV WATTS'!F1580,-1))</f>
        <v>0</v>
      </c>
      <c r="G1577" s="81">
        <f t="shared" si="48"/>
        <v>0</v>
      </c>
    </row>
    <row r="1578" spans="1:7">
      <c r="A1578" s="74" t="e">
        <f t="shared" si="49"/>
        <v>#REF!</v>
      </c>
      <c r="B1578" s="60"/>
      <c r="C1578" s="73">
        <v>3</v>
      </c>
      <c r="D1578" s="73">
        <v>7</v>
      </c>
      <c r="E1578" s="73">
        <v>2</v>
      </c>
      <c r="F1578" s="79">
        <f>IF($C$9="south",'RAW PV WATTS'!D1581,IF('PV Watts SLC'!$C$9="west",'RAW PV WATTS'!F1581,-1))</f>
        <v>0</v>
      </c>
      <c r="G1578" s="81">
        <f t="shared" si="48"/>
        <v>0</v>
      </c>
    </row>
    <row r="1579" spans="1:7">
      <c r="A1579" s="74" t="e">
        <f t="shared" si="49"/>
        <v>#REF!</v>
      </c>
      <c r="B1579" s="60"/>
      <c r="C1579" s="73">
        <v>3</v>
      </c>
      <c r="D1579" s="73">
        <v>7</v>
      </c>
      <c r="E1579" s="73">
        <v>3</v>
      </c>
      <c r="F1579" s="79">
        <f>IF($C$9="south",'RAW PV WATTS'!D1582,IF('PV Watts SLC'!$C$9="west",'RAW PV WATTS'!F1582,-1))</f>
        <v>0</v>
      </c>
      <c r="G1579" s="81">
        <f t="shared" si="48"/>
        <v>0</v>
      </c>
    </row>
    <row r="1580" spans="1:7">
      <c r="A1580" s="74" t="e">
        <f t="shared" si="49"/>
        <v>#REF!</v>
      </c>
      <c r="B1580" s="60"/>
      <c r="C1580" s="73">
        <v>3</v>
      </c>
      <c r="D1580" s="73">
        <v>7</v>
      </c>
      <c r="E1580" s="73">
        <v>4</v>
      </c>
      <c r="F1580" s="79">
        <f>IF($C$9="south",'RAW PV WATTS'!D1583,IF('PV Watts SLC'!$C$9="west",'RAW PV WATTS'!F1583,-1))</f>
        <v>0</v>
      </c>
      <c r="G1580" s="81">
        <f t="shared" si="48"/>
        <v>0</v>
      </c>
    </row>
    <row r="1581" spans="1:7">
      <c r="A1581" s="74" t="e">
        <f t="shared" si="49"/>
        <v>#REF!</v>
      </c>
      <c r="B1581" s="60"/>
      <c r="C1581" s="73">
        <v>3</v>
      </c>
      <c r="D1581" s="73">
        <v>7</v>
      </c>
      <c r="E1581" s="73">
        <v>5</v>
      </c>
      <c r="F1581" s="79">
        <f>IF($C$9="south",'RAW PV WATTS'!D1584,IF('PV Watts SLC'!$C$9="west",'RAW PV WATTS'!F1584,-1))</f>
        <v>0</v>
      </c>
      <c r="G1581" s="81">
        <f t="shared" si="48"/>
        <v>0</v>
      </c>
    </row>
    <row r="1582" spans="1:7">
      <c r="A1582" s="74" t="e">
        <f t="shared" si="49"/>
        <v>#REF!</v>
      </c>
      <c r="B1582" s="60"/>
      <c r="C1582" s="73">
        <v>3</v>
      </c>
      <c r="D1582" s="73">
        <v>7</v>
      </c>
      <c r="E1582" s="73">
        <v>6</v>
      </c>
      <c r="F1582" s="79">
        <f>IF($C$9="south",'RAW PV WATTS'!D1585,IF('PV Watts SLC'!$C$9="west",'RAW PV WATTS'!F1585,-1))</f>
        <v>0</v>
      </c>
      <c r="G1582" s="81">
        <f t="shared" si="48"/>
        <v>0</v>
      </c>
    </row>
    <row r="1583" spans="1:7">
      <c r="A1583" s="74" t="e">
        <f t="shared" si="49"/>
        <v>#REF!</v>
      </c>
      <c r="B1583" s="60"/>
      <c r="C1583" s="73">
        <v>3</v>
      </c>
      <c r="D1583" s="73">
        <v>7</v>
      </c>
      <c r="E1583" s="73">
        <v>7</v>
      </c>
      <c r="F1583" s="79">
        <f>IF($C$9="south",'RAW PV WATTS'!D1586,IF('PV Watts SLC'!$C$9="west",'RAW PV WATTS'!F1586,-1))</f>
        <v>61.570999999999998</v>
      </c>
      <c r="G1583" s="81">
        <f t="shared" si="48"/>
        <v>6.1571000000000001E-2</v>
      </c>
    </row>
    <row r="1584" spans="1:7">
      <c r="A1584" s="74" t="e">
        <f t="shared" si="49"/>
        <v>#REF!</v>
      </c>
      <c r="B1584" s="60"/>
      <c r="C1584" s="73">
        <v>3</v>
      </c>
      <c r="D1584" s="73">
        <v>7</v>
      </c>
      <c r="E1584" s="73">
        <v>8</v>
      </c>
      <c r="F1584" s="79">
        <f>IF($C$9="south",'RAW PV WATTS'!D1587,IF('PV Watts SLC'!$C$9="west",'RAW PV WATTS'!F1587,-1))</f>
        <v>276.66899999999998</v>
      </c>
      <c r="G1584" s="81">
        <f t="shared" si="48"/>
        <v>0.276669</v>
      </c>
    </row>
    <row r="1585" spans="1:7">
      <c r="A1585" s="74" t="e">
        <f t="shared" si="49"/>
        <v>#REF!</v>
      </c>
      <c r="B1585" s="60"/>
      <c r="C1585" s="73">
        <v>3</v>
      </c>
      <c r="D1585" s="73">
        <v>7</v>
      </c>
      <c r="E1585" s="73">
        <v>9</v>
      </c>
      <c r="F1585" s="79">
        <f>IF($C$9="south",'RAW PV WATTS'!D1588,IF('PV Watts SLC'!$C$9="west",'RAW PV WATTS'!F1588,-1))</f>
        <v>494.7</v>
      </c>
      <c r="G1585" s="81">
        <f t="shared" si="48"/>
        <v>0.49469999999999997</v>
      </c>
    </row>
    <row r="1586" spans="1:7">
      <c r="A1586" s="74" t="e">
        <f t="shared" si="49"/>
        <v>#REF!</v>
      </c>
      <c r="B1586" s="60"/>
      <c r="C1586" s="73">
        <v>3</v>
      </c>
      <c r="D1586" s="73">
        <v>7</v>
      </c>
      <c r="E1586" s="73">
        <v>10</v>
      </c>
      <c r="F1586" s="79">
        <f>IF($C$9="south",'RAW PV WATTS'!D1589,IF('PV Watts SLC'!$C$9="west",'RAW PV WATTS'!F1589,-1))</f>
        <v>653.56200000000001</v>
      </c>
      <c r="G1586" s="81">
        <f t="shared" si="48"/>
        <v>0.65356199999999998</v>
      </c>
    </row>
    <row r="1587" spans="1:7">
      <c r="A1587" s="74" t="e">
        <f t="shared" si="49"/>
        <v>#REF!</v>
      </c>
      <c r="B1587" s="60"/>
      <c r="C1587" s="73">
        <v>3</v>
      </c>
      <c r="D1587" s="73">
        <v>7</v>
      </c>
      <c r="E1587" s="73">
        <v>11</v>
      </c>
      <c r="F1587" s="79">
        <f>IF($C$9="south",'RAW PV WATTS'!D1590,IF('PV Watts SLC'!$C$9="west",'RAW PV WATTS'!F1590,-1))</f>
        <v>751.41800000000001</v>
      </c>
      <c r="G1587" s="81">
        <f t="shared" si="48"/>
        <v>0.75141800000000003</v>
      </c>
    </row>
    <row r="1588" spans="1:7">
      <c r="A1588" s="74" t="e">
        <f t="shared" si="49"/>
        <v>#REF!</v>
      </c>
      <c r="B1588" s="60"/>
      <c r="C1588" s="73">
        <v>3</v>
      </c>
      <c r="D1588" s="73">
        <v>7</v>
      </c>
      <c r="E1588" s="73">
        <v>12</v>
      </c>
      <c r="F1588" s="79">
        <f>IF($C$9="south",'RAW PV WATTS'!D1591,IF('PV Watts SLC'!$C$9="west",'RAW PV WATTS'!F1591,-1))</f>
        <v>759.70500000000004</v>
      </c>
      <c r="G1588" s="81">
        <f t="shared" si="48"/>
        <v>0.75970500000000007</v>
      </c>
    </row>
    <row r="1589" spans="1:7">
      <c r="A1589" s="74" t="e">
        <f t="shared" si="49"/>
        <v>#REF!</v>
      </c>
      <c r="B1589" s="60"/>
      <c r="C1589" s="73">
        <v>3</v>
      </c>
      <c r="D1589" s="73">
        <v>7</v>
      </c>
      <c r="E1589" s="73">
        <v>13</v>
      </c>
      <c r="F1589" s="79">
        <f>IF($C$9="south",'RAW PV WATTS'!D1592,IF('PV Watts SLC'!$C$9="west",'RAW PV WATTS'!F1592,-1))</f>
        <v>726.01099999999997</v>
      </c>
      <c r="G1589" s="81">
        <f t="shared" si="48"/>
        <v>0.72601099999999996</v>
      </c>
    </row>
    <row r="1590" spans="1:7">
      <c r="A1590" s="74" t="e">
        <f t="shared" si="49"/>
        <v>#REF!</v>
      </c>
      <c r="B1590" s="60"/>
      <c r="C1590" s="73">
        <v>3</v>
      </c>
      <c r="D1590" s="73">
        <v>7</v>
      </c>
      <c r="E1590" s="73">
        <v>14</v>
      </c>
      <c r="F1590" s="79">
        <f>IF($C$9="south",'RAW PV WATTS'!D1593,IF('PV Watts SLC'!$C$9="west",'RAW PV WATTS'!F1593,-1))</f>
        <v>649.83399999999995</v>
      </c>
      <c r="G1590" s="81">
        <f t="shared" si="48"/>
        <v>0.64983399999999991</v>
      </c>
    </row>
    <row r="1591" spans="1:7">
      <c r="A1591" s="74" t="e">
        <f t="shared" si="49"/>
        <v>#REF!</v>
      </c>
      <c r="B1591" s="60"/>
      <c r="C1591" s="73">
        <v>3</v>
      </c>
      <c r="D1591" s="73">
        <v>7</v>
      </c>
      <c r="E1591" s="73">
        <v>15</v>
      </c>
      <c r="F1591" s="79">
        <f>IF($C$9="south",'RAW PV WATTS'!D1594,IF('PV Watts SLC'!$C$9="west",'RAW PV WATTS'!F1594,-1))</f>
        <v>514.25</v>
      </c>
      <c r="G1591" s="81">
        <f t="shared" si="48"/>
        <v>0.51424999999999998</v>
      </c>
    </row>
    <row r="1592" spans="1:7">
      <c r="A1592" s="74" t="e">
        <f t="shared" si="49"/>
        <v>#REF!</v>
      </c>
      <c r="B1592" s="60"/>
      <c r="C1592" s="73">
        <v>3</v>
      </c>
      <c r="D1592" s="73">
        <v>7</v>
      </c>
      <c r="E1592" s="73">
        <v>16</v>
      </c>
      <c r="F1592" s="79">
        <f>IF($C$9="south",'RAW PV WATTS'!D1595,IF('PV Watts SLC'!$C$9="west",'RAW PV WATTS'!F1595,-1))</f>
        <v>331.11900000000003</v>
      </c>
      <c r="G1592" s="81">
        <f t="shared" si="48"/>
        <v>0.33111900000000005</v>
      </c>
    </row>
    <row r="1593" spans="1:7">
      <c r="A1593" s="74" t="e">
        <f t="shared" si="49"/>
        <v>#REF!</v>
      </c>
      <c r="B1593" s="60"/>
      <c r="C1593" s="73">
        <v>3</v>
      </c>
      <c r="D1593" s="73">
        <v>7</v>
      </c>
      <c r="E1593" s="73">
        <v>17</v>
      </c>
      <c r="F1593" s="79">
        <f>IF($C$9="south",'RAW PV WATTS'!D1596,IF('PV Watts SLC'!$C$9="west",'RAW PV WATTS'!F1596,-1))</f>
        <v>113.93600000000001</v>
      </c>
      <c r="G1593" s="81">
        <f t="shared" si="48"/>
        <v>0.11393600000000001</v>
      </c>
    </row>
    <row r="1594" spans="1:7">
      <c r="A1594" s="74" t="e">
        <f t="shared" si="49"/>
        <v>#REF!</v>
      </c>
      <c r="B1594" s="60"/>
      <c r="C1594" s="73">
        <v>3</v>
      </c>
      <c r="D1594" s="73">
        <v>7</v>
      </c>
      <c r="E1594" s="73">
        <v>18</v>
      </c>
      <c r="F1594" s="79">
        <f>IF($C$9="south",'RAW PV WATTS'!D1597,IF('PV Watts SLC'!$C$9="west",'RAW PV WATTS'!F1597,-1))</f>
        <v>0</v>
      </c>
      <c r="G1594" s="81">
        <f t="shared" si="48"/>
        <v>0</v>
      </c>
    </row>
    <row r="1595" spans="1:7">
      <c r="A1595" s="74" t="e">
        <f t="shared" si="49"/>
        <v>#REF!</v>
      </c>
      <c r="B1595" s="60"/>
      <c r="C1595" s="73">
        <v>3</v>
      </c>
      <c r="D1595" s="73">
        <v>7</v>
      </c>
      <c r="E1595" s="73">
        <v>19</v>
      </c>
      <c r="F1595" s="79">
        <f>IF($C$9="south",'RAW PV WATTS'!D1598,IF('PV Watts SLC'!$C$9="west",'RAW PV WATTS'!F1598,-1))</f>
        <v>0</v>
      </c>
      <c r="G1595" s="81">
        <f t="shared" si="48"/>
        <v>0</v>
      </c>
    </row>
    <row r="1596" spans="1:7">
      <c r="A1596" s="74" t="e">
        <f t="shared" si="49"/>
        <v>#REF!</v>
      </c>
      <c r="B1596" s="60"/>
      <c r="C1596" s="73">
        <v>3</v>
      </c>
      <c r="D1596" s="73">
        <v>7</v>
      </c>
      <c r="E1596" s="73">
        <v>20</v>
      </c>
      <c r="F1596" s="79">
        <f>IF($C$9="south",'RAW PV WATTS'!D1599,IF('PV Watts SLC'!$C$9="west",'RAW PV WATTS'!F1599,-1))</f>
        <v>0</v>
      </c>
      <c r="G1596" s="81">
        <f t="shared" si="48"/>
        <v>0</v>
      </c>
    </row>
    <row r="1597" spans="1:7">
      <c r="A1597" s="74" t="e">
        <f t="shared" si="49"/>
        <v>#REF!</v>
      </c>
      <c r="B1597" s="60"/>
      <c r="C1597" s="73">
        <v>3</v>
      </c>
      <c r="D1597" s="73">
        <v>7</v>
      </c>
      <c r="E1597" s="73">
        <v>21</v>
      </c>
      <c r="F1597" s="79">
        <f>IF($C$9="south",'RAW PV WATTS'!D1600,IF('PV Watts SLC'!$C$9="west",'RAW PV WATTS'!F1600,-1))</f>
        <v>0</v>
      </c>
      <c r="G1597" s="81">
        <f t="shared" si="48"/>
        <v>0</v>
      </c>
    </row>
    <row r="1598" spans="1:7">
      <c r="A1598" s="74" t="e">
        <f t="shared" si="49"/>
        <v>#REF!</v>
      </c>
      <c r="B1598" s="60"/>
      <c r="C1598" s="73">
        <v>3</v>
      </c>
      <c r="D1598" s="73">
        <v>7</v>
      </c>
      <c r="E1598" s="73">
        <v>22</v>
      </c>
      <c r="F1598" s="79">
        <f>IF($C$9="south",'RAW PV WATTS'!D1601,IF('PV Watts SLC'!$C$9="west",'RAW PV WATTS'!F1601,-1))</f>
        <v>0</v>
      </c>
      <c r="G1598" s="81">
        <f t="shared" si="48"/>
        <v>0</v>
      </c>
    </row>
    <row r="1599" spans="1:7">
      <c r="A1599" s="74" t="e">
        <f t="shared" si="49"/>
        <v>#REF!</v>
      </c>
      <c r="B1599" s="60"/>
      <c r="C1599" s="73">
        <v>3</v>
      </c>
      <c r="D1599" s="73">
        <v>7</v>
      </c>
      <c r="E1599" s="73">
        <v>23</v>
      </c>
      <c r="F1599" s="79">
        <f>IF($C$9="south",'RAW PV WATTS'!D1602,IF('PV Watts SLC'!$C$9="west",'RAW PV WATTS'!F1602,-1))</f>
        <v>0</v>
      </c>
      <c r="G1599" s="81">
        <f t="shared" si="48"/>
        <v>0</v>
      </c>
    </row>
    <row r="1600" spans="1:7">
      <c r="A1600" s="74" t="e">
        <f t="shared" si="49"/>
        <v>#REF!</v>
      </c>
      <c r="B1600" s="60"/>
      <c r="C1600" s="73">
        <v>3</v>
      </c>
      <c r="D1600" s="73">
        <v>8</v>
      </c>
      <c r="E1600" s="73">
        <v>0</v>
      </c>
      <c r="F1600" s="79">
        <f>IF($C$9="south",'RAW PV WATTS'!D1603,IF('PV Watts SLC'!$C$9="west",'RAW PV WATTS'!F1603,-1))</f>
        <v>0</v>
      </c>
      <c r="G1600" s="81">
        <f t="shared" si="48"/>
        <v>0</v>
      </c>
    </row>
    <row r="1601" spans="1:7">
      <c r="A1601" s="74" t="e">
        <f t="shared" si="49"/>
        <v>#REF!</v>
      </c>
      <c r="B1601" s="60"/>
      <c r="C1601" s="73">
        <v>3</v>
      </c>
      <c r="D1601" s="73">
        <v>8</v>
      </c>
      <c r="E1601" s="73">
        <v>1</v>
      </c>
      <c r="F1601" s="79">
        <f>IF($C$9="south",'RAW PV WATTS'!D1604,IF('PV Watts SLC'!$C$9="west",'RAW PV WATTS'!F1604,-1))</f>
        <v>0</v>
      </c>
      <c r="G1601" s="81">
        <f t="shared" si="48"/>
        <v>0</v>
      </c>
    </row>
    <row r="1602" spans="1:7">
      <c r="A1602" s="74" t="e">
        <f t="shared" si="49"/>
        <v>#REF!</v>
      </c>
      <c r="B1602" s="60"/>
      <c r="C1602" s="73">
        <v>3</v>
      </c>
      <c r="D1602" s="73">
        <v>8</v>
      </c>
      <c r="E1602" s="73">
        <v>2</v>
      </c>
      <c r="F1602" s="79">
        <f>IF($C$9="south",'RAW PV WATTS'!D1605,IF('PV Watts SLC'!$C$9="west",'RAW PV WATTS'!F1605,-1))</f>
        <v>0</v>
      </c>
      <c r="G1602" s="81">
        <f t="shared" si="48"/>
        <v>0</v>
      </c>
    </row>
    <row r="1603" spans="1:7">
      <c r="A1603" s="74" t="e">
        <f t="shared" si="49"/>
        <v>#REF!</v>
      </c>
      <c r="B1603" s="60"/>
      <c r="C1603" s="73">
        <v>3</v>
      </c>
      <c r="D1603" s="73">
        <v>8</v>
      </c>
      <c r="E1603" s="73">
        <v>3</v>
      </c>
      <c r="F1603" s="79">
        <f>IF($C$9="south",'RAW PV WATTS'!D1606,IF('PV Watts SLC'!$C$9="west",'RAW PV WATTS'!F1606,-1))</f>
        <v>0</v>
      </c>
      <c r="G1603" s="81">
        <f t="shared" si="48"/>
        <v>0</v>
      </c>
    </row>
    <row r="1604" spans="1:7">
      <c r="A1604" s="74" t="e">
        <f t="shared" si="49"/>
        <v>#REF!</v>
      </c>
      <c r="B1604" s="60"/>
      <c r="C1604" s="73">
        <v>3</v>
      </c>
      <c r="D1604" s="73">
        <v>8</v>
      </c>
      <c r="E1604" s="73">
        <v>4</v>
      </c>
      <c r="F1604" s="79">
        <f>IF($C$9="south",'RAW PV WATTS'!D1607,IF('PV Watts SLC'!$C$9="west",'RAW PV WATTS'!F1607,-1))</f>
        <v>0</v>
      </c>
      <c r="G1604" s="81">
        <f t="shared" si="48"/>
        <v>0</v>
      </c>
    </row>
    <row r="1605" spans="1:7">
      <c r="A1605" s="74" t="e">
        <f t="shared" si="49"/>
        <v>#REF!</v>
      </c>
      <c r="B1605" s="60"/>
      <c r="C1605" s="73">
        <v>3</v>
      </c>
      <c r="D1605" s="73">
        <v>8</v>
      </c>
      <c r="E1605" s="73">
        <v>5</v>
      </c>
      <c r="F1605" s="79">
        <f>IF($C$9="south",'RAW PV WATTS'!D1608,IF('PV Watts SLC'!$C$9="west",'RAW PV WATTS'!F1608,-1))</f>
        <v>0</v>
      </c>
      <c r="G1605" s="81">
        <f t="shared" si="48"/>
        <v>0</v>
      </c>
    </row>
    <row r="1606" spans="1:7">
      <c r="A1606" s="74" t="e">
        <f t="shared" si="49"/>
        <v>#REF!</v>
      </c>
      <c r="B1606" s="60"/>
      <c r="C1606" s="73">
        <v>3</v>
      </c>
      <c r="D1606" s="73">
        <v>8</v>
      </c>
      <c r="E1606" s="73">
        <v>6</v>
      </c>
      <c r="F1606" s="79">
        <f>IF($C$9="south",'RAW PV WATTS'!D1609,IF('PV Watts SLC'!$C$9="west",'RAW PV WATTS'!F1609,-1))</f>
        <v>0</v>
      </c>
      <c r="G1606" s="81">
        <f t="shared" si="48"/>
        <v>0</v>
      </c>
    </row>
    <row r="1607" spans="1:7">
      <c r="A1607" s="74" t="e">
        <f t="shared" si="49"/>
        <v>#REF!</v>
      </c>
      <c r="B1607" s="60"/>
      <c r="C1607" s="73">
        <v>3</v>
      </c>
      <c r="D1607" s="73">
        <v>8</v>
      </c>
      <c r="E1607" s="73">
        <v>7</v>
      </c>
      <c r="F1607" s="79">
        <f>IF($C$9="south",'RAW PV WATTS'!D1610,IF('PV Watts SLC'!$C$9="west",'RAW PV WATTS'!F1610,-1))</f>
        <v>20.974</v>
      </c>
      <c r="G1607" s="81">
        <f t="shared" si="48"/>
        <v>2.0974E-2</v>
      </c>
    </row>
    <row r="1608" spans="1:7">
      <c r="A1608" s="74" t="e">
        <f t="shared" si="49"/>
        <v>#REF!</v>
      </c>
      <c r="B1608" s="60"/>
      <c r="C1608" s="73">
        <v>3</v>
      </c>
      <c r="D1608" s="73">
        <v>8</v>
      </c>
      <c r="E1608" s="73">
        <v>8</v>
      </c>
      <c r="F1608" s="79">
        <f>IF($C$9="south",'RAW PV WATTS'!D1611,IF('PV Watts SLC'!$C$9="west",'RAW PV WATTS'!F1611,-1))</f>
        <v>70.358999999999995</v>
      </c>
      <c r="G1608" s="81">
        <f t="shared" si="48"/>
        <v>7.0358999999999991E-2</v>
      </c>
    </row>
    <row r="1609" spans="1:7">
      <c r="A1609" s="74" t="e">
        <f t="shared" si="49"/>
        <v>#REF!</v>
      </c>
      <c r="B1609" s="60"/>
      <c r="C1609" s="73">
        <v>3</v>
      </c>
      <c r="D1609" s="73">
        <v>8</v>
      </c>
      <c r="E1609" s="73">
        <v>9</v>
      </c>
      <c r="F1609" s="79">
        <f>IF($C$9="south",'RAW PV WATTS'!D1612,IF('PV Watts SLC'!$C$9="west",'RAW PV WATTS'!F1612,-1))</f>
        <v>331.94</v>
      </c>
      <c r="G1609" s="81">
        <f t="shared" si="48"/>
        <v>0.33194000000000001</v>
      </c>
    </row>
    <row r="1610" spans="1:7">
      <c r="A1610" s="74" t="e">
        <f t="shared" si="49"/>
        <v>#REF!</v>
      </c>
      <c r="B1610" s="60"/>
      <c r="C1610" s="73">
        <v>3</v>
      </c>
      <c r="D1610" s="73">
        <v>8</v>
      </c>
      <c r="E1610" s="73">
        <v>10</v>
      </c>
      <c r="F1610" s="79">
        <f>IF($C$9="south",'RAW PV WATTS'!D1613,IF('PV Watts SLC'!$C$9="west",'RAW PV WATTS'!F1613,-1))</f>
        <v>428.86200000000002</v>
      </c>
      <c r="G1610" s="81">
        <f t="shared" si="48"/>
        <v>0.42886200000000002</v>
      </c>
    </row>
    <row r="1611" spans="1:7">
      <c r="A1611" s="74" t="e">
        <f t="shared" si="49"/>
        <v>#REF!</v>
      </c>
      <c r="B1611" s="60"/>
      <c r="C1611" s="73">
        <v>3</v>
      </c>
      <c r="D1611" s="73">
        <v>8</v>
      </c>
      <c r="E1611" s="73">
        <v>11</v>
      </c>
      <c r="F1611" s="79">
        <f>IF($C$9="south",'RAW PV WATTS'!D1614,IF('PV Watts SLC'!$C$9="west",'RAW PV WATTS'!F1614,-1))</f>
        <v>646.995</v>
      </c>
      <c r="G1611" s="81">
        <f t="shared" si="48"/>
        <v>0.64699499999999999</v>
      </c>
    </row>
    <row r="1612" spans="1:7">
      <c r="A1612" s="74" t="e">
        <f t="shared" si="49"/>
        <v>#REF!</v>
      </c>
      <c r="B1612" s="60"/>
      <c r="C1612" s="73">
        <v>3</v>
      </c>
      <c r="D1612" s="73">
        <v>8</v>
      </c>
      <c r="E1612" s="73">
        <v>12</v>
      </c>
      <c r="F1612" s="79">
        <f>IF($C$9="south",'RAW PV WATTS'!D1615,IF('PV Watts SLC'!$C$9="west",'RAW PV WATTS'!F1615,-1))</f>
        <v>675.29700000000003</v>
      </c>
      <c r="G1612" s="81">
        <f t="shared" si="48"/>
        <v>0.67529700000000004</v>
      </c>
    </row>
    <row r="1613" spans="1:7">
      <c r="A1613" s="74" t="e">
        <f t="shared" si="49"/>
        <v>#REF!</v>
      </c>
      <c r="B1613" s="60"/>
      <c r="C1613" s="73">
        <v>3</v>
      </c>
      <c r="D1613" s="73">
        <v>8</v>
      </c>
      <c r="E1613" s="73">
        <v>13</v>
      </c>
      <c r="F1613" s="79">
        <f>IF($C$9="south",'RAW PV WATTS'!D1616,IF('PV Watts SLC'!$C$9="west",'RAW PV WATTS'!F1616,-1))</f>
        <v>605.89300000000003</v>
      </c>
      <c r="G1613" s="81">
        <f t="shared" si="48"/>
        <v>0.60589300000000001</v>
      </c>
    </row>
    <row r="1614" spans="1:7">
      <c r="A1614" s="74" t="e">
        <f t="shared" si="49"/>
        <v>#REF!</v>
      </c>
      <c r="B1614" s="60"/>
      <c r="C1614" s="73">
        <v>3</v>
      </c>
      <c r="D1614" s="73">
        <v>8</v>
      </c>
      <c r="E1614" s="73">
        <v>14</v>
      </c>
      <c r="F1614" s="79">
        <f>IF($C$9="south",'RAW PV WATTS'!D1617,IF('PV Watts SLC'!$C$9="west",'RAW PV WATTS'!F1617,-1))</f>
        <v>530.16800000000001</v>
      </c>
      <c r="G1614" s="81">
        <f t="shared" si="48"/>
        <v>0.53016799999999997</v>
      </c>
    </row>
    <row r="1615" spans="1:7">
      <c r="A1615" s="74" t="e">
        <f t="shared" si="49"/>
        <v>#REF!</v>
      </c>
      <c r="B1615" s="60"/>
      <c r="C1615" s="73">
        <v>3</v>
      </c>
      <c r="D1615" s="73">
        <v>8</v>
      </c>
      <c r="E1615" s="73">
        <v>15</v>
      </c>
      <c r="F1615" s="79">
        <f>IF($C$9="south",'RAW PV WATTS'!D1618,IF('PV Watts SLC'!$C$9="west",'RAW PV WATTS'!F1618,-1))</f>
        <v>460.90899999999999</v>
      </c>
      <c r="G1615" s="81">
        <f t="shared" si="48"/>
        <v>0.46090900000000001</v>
      </c>
    </row>
    <row r="1616" spans="1:7">
      <c r="A1616" s="74" t="e">
        <f t="shared" si="49"/>
        <v>#REF!</v>
      </c>
      <c r="B1616" s="60"/>
      <c r="C1616" s="73">
        <v>3</v>
      </c>
      <c r="D1616" s="73">
        <v>8</v>
      </c>
      <c r="E1616" s="73">
        <v>16</v>
      </c>
      <c r="F1616" s="79">
        <f>IF($C$9="south",'RAW PV WATTS'!D1619,IF('PV Watts SLC'!$C$9="west",'RAW PV WATTS'!F1619,-1))</f>
        <v>257.67200000000003</v>
      </c>
      <c r="G1616" s="81">
        <f t="shared" si="48"/>
        <v>0.25767200000000001</v>
      </c>
    </row>
    <row r="1617" spans="1:7">
      <c r="A1617" s="74" t="e">
        <f t="shared" si="49"/>
        <v>#REF!</v>
      </c>
      <c r="B1617" s="60"/>
      <c r="C1617" s="73">
        <v>3</v>
      </c>
      <c r="D1617" s="73">
        <v>8</v>
      </c>
      <c r="E1617" s="73">
        <v>17</v>
      </c>
      <c r="F1617" s="79">
        <f>IF($C$9="south",'RAW PV WATTS'!D1620,IF('PV Watts SLC'!$C$9="west",'RAW PV WATTS'!F1620,-1))</f>
        <v>61.627000000000002</v>
      </c>
      <c r="G1617" s="81">
        <f t="shared" ref="G1617:G1680" si="50">F1617/1000</f>
        <v>6.1627000000000001E-2</v>
      </c>
    </row>
    <row r="1618" spans="1:7">
      <c r="A1618" s="74" t="e">
        <f t="shared" ref="A1618:A1681" si="51">1/24+A1617</f>
        <v>#REF!</v>
      </c>
      <c r="B1618" s="60"/>
      <c r="C1618" s="73">
        <v>3</v>
      </c>
      <c r="D1618" s="73">
        <v>8</v>
      </c>
      <c r="E1618" s="73">
        <v>18</v>
      </c>
      <c r="F1618" s="79">
        <f>IF($C$9="south",'RAW PV WATTS'!D1621,IF('PV Watts SLC'!$C$9="west",'RAW PV WATTS'!F1621,-1))</f>
        <v>0</v>
      </c>
      <c r="G1618" s="81">
        <f t="shared" si="50"/>
        <v>0</v>
      </c>
    </row>
    <row r="1619" spans="1:7">
      <c r="A1619" s="74" t="e">
        <f t="shared" si="51"/>
        <v>#REF!</v>
      </c>
      <c r="B1619" s="60"/>
      <c r="C1619" s="73">
        <v>3</v>
      </c>
      <c r="D1619" s="73">
        <v>8</v>
      </c>
      <c r="E1619" s="73">
        <v>19</v>
      </c>
      <c r="F1619" s="79">
        <f>IF($C$9="south",'RAW PV WATTS'!D1622,IF('PV Watts SLC'!$C$9="west",'RAW PV WATTS'!F1622,-1))</f>
        <v>0</v>
      </c>
      <c r="G1619" s="81">
        <f t="shared" si="50"/>
        <v>0</v>
      </c>
    </row>
    <row r="1620" spans="1:7">
      <c r="A1620" s="74" t="e">
        <f t="shared" si="51"/>
        <v>#REF!</v>
      </c>
      <c r="B1620" s="60"/>
      <c r="C1620" s="73">
        <v>3</v>
      </c>
      <c r="D1620" s="73">
        <v>8</v>
      </c>
      <c r="E1620" s="73">
        <v>20</v>
      </c>
      <c r="F1620" s="79">
        <f>IF($C$9="south",'RAW PV WATTS'!D1623,IF('PV Watts SLC'!$C$9="west",'RAW PV WATTS'!F1623,-1))</f>
        <v>0</v>
      </c>
      <c r="G1620" s="81">
        <f t="shared" si="50"/>
        <v>0</v>
      </c>
    </row>
    <row r="1621" spans="1:7">
      <c r="A1621" s="74" t="e">
        <f t="shared" si="51"/>
        <v>#REF!</v>
      </c>
      <c r="B1621" s="60"/>
      <c r="C1621" s="73">
        <v>3</v>
      </c>
      <c r="D1621" s="73">
        <v>8</v>
      </c>
      <c r="E1621" s="73">
        <v>21</v>
      </c>
      <c r="F1621" s="79">
        <f>IF($C$9="south",'RAW PV WATTS'!D1624,IF('PV Watts SLC'!$C$9="west",'RAW PV WATTS'!F1624,-1))</f>
        <v>0</v>
      </c>
      <c r="G1621" s="81">
        <f t="shared" si="50"/>
        <v>0</v>
      </c>
    </row>
    <row r="1622" spans="1:7">
      <c r="A1622" s="74" t="e">
        <f t="shared" si="51"/>
        <v>#REF!</v>
      </c>
      <c r="B1622" s="60"/>
      <c r="C1622" s="73">
        <v>3</v>
      </c>
      <c r="D1622" s="73">
        <v>8</v>
      </c>
      <c r="E1622" s="73">
        <v>22</v>
      </c>
      <c r="F1622" s="79">
        <f>IF($C$9="south",'RAW PV WATTS'!D1625,IF('PV Watts SLC'!$C$9="west",'RAW PV WATTS'!F1625,-1))</f>
        <v>0</v>
      </c>
      <c r="G1622" s="81">
        <f t="shared" si="50"/>
        <v>0</v>
      </c>
    </row>
    <row r="1623" spans="1:7">
      <c r="A1623" s="74" t="e">
        <f t="shared" si="51"/>
        <v>#REF!</v>
      </c>
      <c r="B1623" s="60"/>
      <c r="C1623" s="73">
        <v>3</v>
      </c>
      <c r="D1623" s="73">
        <v>8</v>
      </c>
      <c r="E1623" s="73">
        <v>23</v>
      </c>
      <c r="F1623" s="79">
        <f>IF($C$9="south",'RAW PV WATTS'!D1626,IF('PV Watts SLC'!$C$9="west",'RAW PV WATTS'!F1626,-1))</f>
        <v>0</v>
      </c>
      <c r="G1623" s="81">
        <f t="shared" si="50"/>
        <v>0</v>
      </c>
    </row>
    <row r="1624" spans="1:7">
      <c r="A1624" s="74" t="e">
        <f t="shared" si="51"/>
        <v>#REF!</v>
      </c>
      <c r="B1624" s="60"/>
      <c r="C1624" s="73">
        <v>3</v>
      </c>
      <c r="D1624" s="73">
        <v>9</v>
      </c>
      <c r="E1624" s="73">
        <v>0</v>
      </c>
      <c r="F1624" s="79">
        <f>IF($C$9="south",'RAW PV WATTS'!D1627,IF('PV Watts SLC'!$C$9="west",'RAW PV WATTS'!F1627,-1))</f>
        <v>0</v>
      </c>
      <c r="G1624" s="81">
        <f t="shared" si="50"/>
        <v>0</v>
      </c>
    </row>
    <row r="1625" spans="1:7">
      <c r="A1625" s="74" t="e">
        <f t="shared" si="51"/>
        <v>#REF!</v>
      </c>
      <c r="B1625" s="60"/>
      <c r="C1625" s="73">
        <v>3</v>
      </c>
      <c r="D1625" s="73">
        <v>9</v>
      </c>
      <c r="E1625" s="73">
        <v>1</v>
      </c>
      <c r="F1625" s="79">
        <f>IF($C$9="south",'RAW PV WATTS'!D1628,IF('PV Watts SLC'!$C$9="west",'RAW PV WATTS'!F1628,-1))</f>
        <v>0</v>
      </c>
      <c r="G1625" s="81">
        <f t="shared" si="50"/>
        <v>0</v>
      </c>
    </row>
    <row r="1626" spans="1:7">
      <c r="A1626" s="74" t="e">
        <f t="shared" si="51"/>
        <v>#REF!</v>
      </c>
      <c r="B1626" s="60"/>
      <c r="C1626" s="73">
        <v>3</v>
      </c>
      <c r="D1626" s="73">
        <v>9</v>
      </c>
      <c r="E1626" s="73">
        <v>2</v>
      </c>
      <c r="F1626" s="79">
        <f>IF($C$9="south",'RAW PV WATTS'!D1629,IF('PV Watts SLC'!$C$9="west",'RAW PV WATTS'!F1629,-1))</f>
        <v>0</v>
      </c>
      <c r="G1626" s="81">
        <f t="shared" si="50"/>
        <v>0</v>
      </c>
    </row>
    <row r="1627" spans="1:7">
      <c r="A1627" s="74" t="e">
        <f t="shared" si="51"/>
        <v>#REF!</v>
      </c>
      <c r="B1627" s="60"/>
      <c r="C1627" s="73">
        <v>3</v>
      </c>
      <c r="D1627" s="73">
        <v>9</v>
      </c>
      <c r="E1627" s="73">
        <v>3</v>
      </c>
      <c r="F1627" s="79">
        <f>IF($C$9="south",'RAW PV WATTS'!D1630,IF('PV Watts SLC'!$C$9="west",'RAW PV WATTS'!F1630,-1))</f>
        <v>0</v>
      </c>
      <c r="G1627" s="81">
        <f t="shared" si="50"/>
        <v>0</v>
      </c>
    </row>
    <row r="1628" spans="1:7">
      <c r="A1628" s="74" t="e">
        <f t="shared" si="51"/>
        <v>#REF!</v>
      </c>
      <c r="B1628" s="60"/>
      <c r="C1628" s="73">
        <v>3</v>
      </c>
      <c r="D1628" s="73">
        <v>9</v>
      </c>
      <c r="E1628" s="73">
        <v>4</v>
      </c>
      <c r="F1628" s="79">
        <f>IF($C$9="south",'RAW PV WATTS'!D1631,IF('PV Watts SLC'!$C$9="west",'RAW PV WATTS'!F1631,-1))</f>
        <v>0</v>
      </c>
      <c r="G1628" s="81">
        <f t="shared" si="50"/>
        <v>0</v>
      </c>
    </row>
    <row r="1629" spans="1:7">
      <c r="A1629" s="74" t="e">
        <f t="shared" si="51"/>
        <v>#REF!</v>
      </c>
      <c r="B1629" s="60"/>
      <c r="C1629" s="73">
        <v>3</v>
      </c>
      <c r="D1629" s="73">
        <v>9</v>
      </c>
      <c r="E1629" s="73">
        <v>5</v>
      </c>
      <c r="F1629" s="79">
        <f>IF($C$9="south",'RAW PV WATTS'!D1632,IF('PV Watts SLC'!$C$9="west",'RAW PV WATTS'!F1632,-1))</f>
        <v>0</v>
      </c>
      <c r="G1629" s="81">
        <f t="shared" si="50"/>
        <v>0</v>
      </c>
    </row>
    <row r="1630" spans="1:7">
      <c r="A1630" s="74" t="e">
        <f t="shared" si="51"/>
        <v>#REF!</v>
      </c>
      <c r="B1630" s="60"/>
      <c r="C1630" s="73">
        <v>3</v>
      </c>
      <c r="D1630" s="73">
        <v>9</v>
      </c>
      <c r="E1630" s="73">
        <v>6</v>
      </c>
      <c r="F1630" s="79">
        <f>IF($C$9="south",'RAW PV WATTS'!D1633,IF('PV Watts SLC'!$C$9="west",'RAW PV WATTS'!F1633,-1))</f>
        <v>0</v>
      </c>
      <c r="G1630" s="81">
        <f t="shared" si="50"/>
        <v>0</v>
      </c>
    </row>
    <row r="1631" spans="1:7">
      <c r="A1631" s="74" t="e">
        <f t="shared" si="51"/>
        <v>#REF!</v>
      </c>
      <c r="B1631" s="60"/>
      <c r="C1631" s="73">
        <v>3</v>
      </c>
      <c r="D1631" s="73">
        <v>9</v>
      </c>
      <c r="E1631" s="73">
        <v>7</v>
      </c>
      <c r="F1631" s="79">
        <f>IF($C$9="south",'RAW PV WATTS'!D1634,IF('PV Watts SLC'!$C$9="west",'RAW PV WATTS'!F1634,-1))</f>
        <v>61.935000000000002</v>
      </c>
      <c r="G1631" s="81">
        <f t="shared" si="50"/>
        <v>6.1935000000000004E-2</v>
      </c>
    </row>
    <row r="1632" spans="1:7">
      <c r="A1632" s="74" t="e">
        <f t="shared" si="51"/>
        <v>#REF!</v>
      </c>
      <c r="B1632" s="60"/>
      <c r="C1632" s="73">
        <v>3</v>
      </c>
      <c r="D1632" s="73">
        <v>9</v>
      </c>
      <c r="E1632" s="73">
        <v>8</v>
      </c>
      <c r="F1632" s="79">
        <f>IF($C$9="south",'RAW PV WATTS'!D1635,IF('PV Watts SLC'!$C$9="west",'RAW PV WATTS'!F1635,-1))</f>
        <v>210.785</v>
      </c>
      <c r="G1632" s="81">
        <f t="shared" si="50"/>
        <v>0.210785</v>
      </c>
    </row>
    <row r="1633" spans="1:7">
      <c r="A1633" s="74" t="e">
        <f t="shared" si="51"/>
        <v>#REF!</v>
      </c>
      <c r="B1633" s="60"/>
      <c r="C1633" s="73">
        <v>3</v>
      </c>
      <c r="D1633" s="73">
        <v>9</v>
      </c>
      <c r="E1633" s="73">
        <v>9</v>
      </c>
      <c r="F1633" s="79">
        <f>IF($C$9="south",'RAW PV WATTS'!D1636,IF('PV Watts SLC'!$C$9="west",'RAW PV WATTS'!F1636,-1))</f>
        <v>440.392</v>
      </c>
      <c r="G1633" s="81">
        <f t="shared" si="50"/>
        <v>0.44039200000000001</v>
      </c>
    </row>
    <row r="1634" spans="1:7">
      <c r="A1634" s="74" t="e">
        <f t="shared" si="51"/>
        <v>#REF!</v>
      </c>
      <c r="B1634" s="60"/>
      <c r="C1634" s="73">
        <v>3</v>
      </c>
      <c r="D1634" s="73">
        <v>9</v>
      </c>
      <c r="E1634" s="73">
        <v>10</v>
      </c>
      <c r="F1634" s="79">
        <f>IF($C$9="south",'RAW PV WATTS'!D1637,IF('PV Watts SLC'!$C$9="west",'RAW PV WATTS'!F1637,-1))</f>
        <v>572.82299999999998</v>
      </c>
      <c r="G1634" s="81">
        <f t="shared" si="50"/>
        <v>0.57282299999999997</v>
      </c>
    </row>
    <row r="1635" spans="1:7">
      <c r="A1635" s="74" t="e">
        <f t="shared" si="51"/>
        <v>#REF!</v>
      </c>
      <c r="B1635" s="60"/>
      <c r="C1635" s="73">
        <v>3</v>
      </c>
      <c r="D1635" s="73">
        <v>9</v>
      </c>
      <c r="E1635" s="73">
        <v>11</v>
      </c>
      <c r="F1635" s="79">
        <f>IF($C$9="south",'RAW PV WATTS'!D1638,IF('PV Watts SLC'!$C$9="west",'RAW PV WATTS'!F1638,-1))</f>
        <v>522.65300000000002</v>
      </c>
      <c r="G1635" s="81">
        <f t="shared" si="50"/>
        <v>0.52265300000000003</v>
      </c>
    </row>
    <row r="1636" spans="1:7">
      <c r="A1636" s="74" t="e">
        <f t="shared" si="51"/>
        <v>#REF!</v>
      </c>
      <c r="B1636" s="60"/>
      <c r="C1636" s="73">
        <v>3</v>
      </c>
      <c r="D1636" s="73">
        <v>9</v>
      </c>
      <c r="E1636" s="73">
        <v>12</v>
      </c>
      <c r="F1636" s="79">
        <f>IF($C$9="south",'RAW PV WATTS'!D1639,IF('PV Watts SLC'!$C$9="west",'RAW PV WATTS'!F1639,-1))</f>
        <v>669.28499999999997</v>
      </c>
      <c r="G1636" s="81">
        <f t="shared" si="50"/>
        <v>0.66928500000000002</v>
      </c>
    </row>
    <row r="1637" spans="1:7">
      <c r="A1637" s="74" t="e">
        <f t="shared" si="51"/>
        <v>#REF!</v>
      </c>
      <c r="B1637" s="60"/>
      <c r="C1637" s="73">
        <v>3</v>
      </c>
      <c r="D1637" s="73">
        <v>9</v>
      </c>
      <c r="E1637" s="73">
        <v>13</v>
      </c>
      <c r="F1637" s="79">
        <f>IF($C$9="south",'RAW PV WATTS'!D1640,IF('PV Watts SLC'!$C$9="west",'RAW PV WATTS'!F1640,-1))</f>
        <v>246.33</v>
      </c>
      <c r="G1637" s="81">
        <f t="shared" si="50"/>
        <v>0.24633000000000002</v>
      </c>
    </row>
    <row r="1638" spans="1:7">
      <c r="A1638" s="74" t="e">
        <f t="shared" si="51"/>
        <v>#REF!</v>
      </c>
      <c r="B1638" s="60"/>
      <c r="C1638" s="73">
        <v>3</v>
      </c>
      <c r="D1638" s="73">
        <v>9</v>
      </c>
      <c r="E1638" s="73">
        <v>14</v>
      </c>
      <c r="F1638" s="79">
        <f>IF($C$9="south",'RAW PV WATTS'!D1641,IF('PV Watts SLC'!$C$9="west",'RAW PV WATTS'!F1641,-1))</f>
        <v>380.57499999999999</v>
      </c>
      <c r="G1638" s="81">
        <f t="shared" si="50"/>
        <v>0.380575</v>
      </c>
    </row>
    <row r="1639" spans="1:7">
      <c r="A1639" s="74" t="e">
        <f t="shared" si="51"/>
        <v>#REF!</v>
      </c>
      <c r="B1639" s="60"/>
      <c r="C1639" s="73">
        <v>3</v>
      </c>
      <c r="D1639" s="73">
        <v>9</v>
      </c>
      <c r="E1639" s="73">
        <v>15</v>
      </c>
      <c r="F1639" s="79">
        <f>IF($C$9="south",'RAW PV WATTS'!D1642,IF('PV Watts SLC'!$C$9="west",'RAW PV WATTS'!F1642,-1))</f>
        <v>251.952</v>
      </c>
      <c r="G1639" s="81">
        <f t="shared" si="50"/>
        <v>0.25195200000000001</v>
      </c>
    </row>
    <row r="1640" spans="1:7">
      <c r="A1640" s="74" t="e">
        <f t="shared" si="51"/>
        <v>#REF!</v>
      </c>
      <c r="B1640" s="60"/>
      <c r="C1640" s="73">
        <v>3</v>
      </c>
      <c r="D1640" s="73">
        <v>9</v>
      </c>
      <c r="E1640" s="73">
        <v>16</v>
      </c>
      <c r="F1640" s="79">
        <f>IF($C$9="south",'RAW PV WATTS'!D1643,IF('PV Watts SLC'!$C$9="west",'RAW PV WATTS'!F1643,-1))</f>
        <v>171.649</v>
      </c>
      <c r="G1640" s="81">
        <f t="shared" si="50"/>
        <v>0.171649</v>
      </c>
    </row>
    <row r="1641" spans="1:7">
      <c r="A1641" s="74" t="e">
        <f t="shared" si="51"/>
        <v>#REF!</v>
      </c>
      <c r="B1641" s="60"/>
      <c r="C1641" s="73">
        <v>3</v>
      </c>
      <c r="D1641" s="73">
        <v>9</v>
      </c>
      <c r="E1641" s="73">
        <v>17</v>
      </c>
      <c r="F1641" s="79">
        <f>IF($C$9="south",'RAW PV WATTS'!D1644,IF('PV Watts SLC'!$C$9="west",'RAW PV WATTS'!F1644,-1))</f>
        <v>56.844000000000001</v>
      </c>
      <c r="G1641" s="81">
        <f t="shared" si="50"/>
        <v>5.6843999999999999E-2</v>
      </c>
    </row>
    <row r="1642" spans="1:7">
      <c r="A1642" s="74" t="e">
        <f t="shared" si="51"/>
        <v>#REF!</v>
      </c>
      <c r="B1642" s="60"/>
      <c r="C1642" s="73">
        <v>3</v>
      </c>
      <c r="D1642" s="73">
        <v>9</v>
      </c>
      <c r="E1642" s="73">
        <v>18</v>
      </c>
      <c r="F1642" s="79">
        <f>IF($C$9="south",'RAW PV WATTS'!D1645,IF('PV Watts SLC'!$C$9="west",'RAW PV WATTS'!F1645,-1))</f>
        <v>0</v>
      </c>
      <c r="G1642" s="81">
        <f t="shared" si="50"/>
        <v>0</v>
      </c>
    </row>
    <row r="1643" spans="1:7">
      <c r="A1643" s="74" t="e">
        <f t="shared" si="51"/>
        <v>#REF!</v>
      </c>
      <c r="B1643" s="60"/>
      <c r="C1643" s="73">
        <v>3</v>
      </c>
      <c r="D1643" s="73">
        <v>9</v>
      </c>
      <c r="E1643" s="73">
        <v>19</v>
      </c>
      <c r="F1643" s="79">
        <f>IF($C$9="south",'RAW PV WATTS'!D1646,IF('PV Watts SLC'!$C$9="west",'RAW PV WATTS'!F1646,-1))</f>
        <v>0</v>
      </c>
      <c r="G1643" s="81">
        <f t="shared" si="50"/>
        <v>0</v>
      </c>
    </row>
    <row r="1644" spans="1:7">
      <c r="A1644" s="74" t="e">
        <f t="shared" si="51"/>
        <v>#REF!</v>
      </c>
      <c r="B1644" s="60"/>
      <c r="C1644" s="73">
        <v>3</v>
      </c>
      <c r="D1644" s="73">
        <v>9</v>
      </c>
      <c r="E1644" s="73">
        <v>20</v>
      </c>
      <c r="F1644" s="79">
        <f>IF($C$9="south",'RAW PV WATTS'!D1647,IF('PV Watts SLC'!$C$9="west",'RAW PV WATTS'!F1647,-1))</f>
        <v>0</v>
      </c>
      <c r="G1644" s="81">
        <f t="shared" si="50"/>
        <v>0</v>
      </c>
    </row>
    <row r="1645" spans="1:7">
      <c r="A1645" s="74" t="e">
        <f t="shared" si="51"/>
        <v>#REF!</v>
      </c>
      <c r="B1645" s="60"/>
      <c r="C1645" s="73">
        <v>3</v>
      </c>
      <c r="D1645" s="73">
        <v>9</v>
      </c>
      <c r="E1645" s="73">
        <v>21</v>
      </c>
      <c r="F1645" s="79">
        <f>IF($C$9="south",'RAW PV WATTS'!D1648,IF('PV Watts SLC'!$C$9="west",'RAW PV WATTS'!F1648,-1))</f>
        <v>0</v>
      </c>
      <c r="G1645" s="81">
        <f t="shared" si="50"/>
        <v>0</v>
      </c>
    </row>
    <row r="1646" spans="1:7">
      <c r="A1646" s="74" t="e">
        <f t="shared" si="51"/>
        <v>#REF!</v>
      </c>
      <c r="B1646" s="60"/>
      <c r="C1646" s="73">
        <v>3</v>
      </c>
      <c r="D1646" s="73">
        <v>9</v>
      </c>
      <c r="E1646" s="73">
        <v>22</v>
      </c>
      <c r="F1646" s="79">
        <f>IF($C$9="south",'RAW PV WATTS'!D1649,IF('PV Watts SLC'!$C$9="west",'RAW PV WATTS'!F1649,-1))</f>
        <v>0</v>
      </c>
      <c r="G1646" s="81">
        <f t="shared" si="50"/>
        <v>0</v>
      </c>
    </row>
    <row r="1647" spans="1:7">
      <c r="A1647" s="74" t="e">
        <f t="shared" si="51"/>
        <v>#REF!</v>
      </c>
      <c r="B1647" s="60"/>
      <c r="C1647" s="73">
        <v>3</v>
      </c>
      <c r="D1647" s="73">
        <v>9</v>
      </c>
      <c r="E1647" s="73">
        <v>23</v>
      </c>
      <c r="F1647" s="79">
        <f>IF($C$9="south",'RAW PV WATTS'!D1650,IF('PV Watts SLC'!$C$9="west",'RAW PV WATTS'!F1650,-1))</f>
        <v>0</v>
      </c>
      <c r="G1647" s="81">
        <f t="shared" si="50"/>
        <v>0</v>
      </c>
    </row>
    <row r="1648" spans="1:7">
      <c r="A1648" s="74" t="e">
        <f t="shared" si="51"/>
        <v>#REF!</v>
      </c>
      <c r="B1648" s="60"/>
      <c r="C1648" s="73">
        <v>3</v>
      </c>
      <c r="D1648" s="73">
        <v>10</v>
      </c>
      <c r="E1648" s="73">
        <v>0</v>
      </c>
      <c r="F1648" s="79">
        <f>IF($C$9="south",'RAW PV WATTS'!D1651,IF('PV Watts SLC'!$C$9="west",'RAW PV WATTS'!F1651,-1))</f>
        <v>0</v>
      </c>
      <c r="G1648" s="81">
        <f t="shared" si="50"/>
        <v>0</v>
      </c>
    </row>
    <row r="1649" spans="1:7">
      <c r="A1649" s="74" t="e">
        <f t="shared" si="51"/>
        <v>#REF!</v>
      </c>
      <c r="B1649" s="60"/>
      <c r="C1649" s="73">
        <v>3</v>
      </c>
      <c r="D1649" s="73">
        <v>10</v>
      </c>
      <c r="E1649" s="73">
        <v>1</v>
      </c>
      <c r="F1649" s="79">
        <f>IF($C$9="south",'RAW PV WATTS'!D1652,IF('PV Watts SLC'!$C$9="west",'RAW PV WATTS'!F1652,-1))</f>
        <v>0</v>
      </c>
      <c r="G1649" s="81">
        <f t="shared" si="50"/>
        <v>0</v>
      </c>
    </row>
    <row r="1650" spans="1:7">
      <c r="A1650" s="74" t="e">
        <f t="shared" si="51"/>
        <v>#REF!</v>
      </c>
      <c r="B1650" s="60"/>
      <c r="C1650" s="73">
        <v>3</v>
      </c>
      <c r="D1650" s="73">
        <v>10</v>
      </c>
      <c r="E1650" s="73">
        <v>2</v>
      </c>
      <c r="F1650" s="79">
        <f>IF($C$9="south",'RAW PV WATTS'!D1653,IF('PV Watts SLC'!$C$9="west",'RAW PV WATTS'!F1653,-1))</f>
        <v>0</v>
      </c>
      <c r="G1650" s="81">
        <f t="shared" si="50"/>
        <v>0</v>
      </c>
    </row>
    <row r="1651" spans="1:7">
      <c r="A1651" s="74" t="e">
        <f t="shared" si="51"/>
        <v>#REF!</v>
      </c>
      <c r="B1651" s="60"/>
      <c r="C1651" s="73">
        <v>3</v>
      </c>
      <c r="D1651" s="73">
        <v>10</v>
      </c>
      <c r="E1651" s="73">
        <v>3</v>
      </c>
      <c r="F1651" s="79">
        <f>IF($C$9="south",'RAW PV WATTS'!D1654,IF('PV Watts SLC'!$C$9="west",'RAW PV WATTS'!F1654,-1))</f>
        <v>0</v>
      </c>
      <c r="G1651" s="81">
        <f t="shared" si="50"/>
        <v>0</v>
      </c>
    </row>
    <row r="1652" spans="1:7">
      <c r="A1652" s="74" t="e">
        <f t="shared" si="51"/>
        <v>#REF!</v>
      </c>
      <c r="B1652" s="60"/>
      <c r="C1652" s="73">
        <v>3</v>
      </c>
      <c r="D1652" s="73">
        <v>10</v>
      </c>
      <c r="E1652" s="73">
        <v>4</v>
      </c>
      <c r="F1652" s="79">
        <f>IF($C$9="south",'RAW PV WATTS'!D1655,IF('PV Watts SLC'!$C$9="west",'RAW PV WATTS'!F1655,-1))</f>
        <v>0</v>
      </c>
      <c r="G1652" s="81">
        <f t="shared" si="50"/>
        <v>0</v>
      </c>
    </row>
    <row r="1653" spans="1:7">
      <c r="A1653" s="74" t="e">
        <f t="shared" si="51"/>
        <v>#REF!</v>
      </c>
      <c r="B1653" s="60"/>
      <c r="C1653" s="73">
        <v>3</v>
      </c>
      <c r="D1653" s="73">
        <v>10</v>
      </c>
      <c r="E1653" s="73">
        <v>5</v>
      </c>
      <c r="F1653" s="79">
        <f>IF($C$9="south",'RAW PV WATTS'!D1656,IF('PV Watts SLC'!$C$9="west",'RAW PV WATTS'!F1656,-1))</f>
        <v>0</v>
      </c>
      <c r="G1653" s="81">
        <f t="shared" si="50"/>
        <v>0</v>
      </c>
    </row>
    <row r="1654" spans="1:7">
      <c r="A1654" s="74" t="e">
        <f t="shared" si="51"/>
        <v>#REF!</v>
      </c>
      <c r="B1654" s="60"/>
      <c r="C1654" s="73">
        <v>3</v>
      </c>
      <c r="D1654" s="73">
        <v>10</v>
      </c>
      <c r="E1654" s="73">
        <v>6</v>
      </c>
      <c r="F1654" s="79">
        <f>IF($C$9="south",'RAW PV WATTS'!D1657,IF('PV Watts SLC'!$C$9="west",'RAW PV WATTS'!F1657,-1))</f>
        <v>0</v>
      </c>
      <c r="G1654" s="81">
        <f t="shared" si="50"/>
        <v>0</v>
      </c>
    </row>
    <row r="1655" spans="1:7">
      <c r="A1655" s="74" t="e">
        <f t="shared" si="51"/>
        <v>#REF!</v>
      </c>
      <c r="B1655" s="60"/>
      <c r="C1655" s="73">
        <v>3</v>
      </c>
      <c r="D1655" s="73">
        <v>10</v>
      </c>
      <c r="E1655" s="73">
        <v>7</v>
      </c>
      <c r="F1655" s="79">
        <f>IF($C$9="south",'RAW PV WATTS'!D1658,IF('PV Watts SLC'!$C$9="west",'RAW PV WATTS'!F1658,-1))</f>
        <v>20.91</v>
      </c>
      <c r="G1655" s="81">
        <f t="shared" si="50"/>
        <v>2.0910000000000002E-2</v>
      </c>
    </row>
    <row r="1656" spans="1:7">
      <c r="A1656" s="74" t="e">
        <f t="shared" si="51"/>
        <v>#REF!</v>
      </c>
      <c r="B1656" s="60"/>
      <c r="C1656" s="73">
        <v>3</v>
      </c>
      <c r="D1656" s="73">
        <v>10</v>
      </c>
      <c r="E1656" s="73">
        <v>8</v>
      </c>
      <c r="F1656" s="79">
        <f>IF($C$9="south",'RAW PV WATTS'!D1659,IF('PV Watts SLC'!$C$9="west",'RAW PV WATTS'!F1659,-1))</f>
        <v>73.988</v>
      </c>
      <c r="G1656" s="81">
        <f t="shared" si="50"/>
        <v>7.3987999999999998E-2</v>
      </c>
    </row>
    <row r="1657" spans="1:7">
      <c r="A1657" s="74" t="e">
        <f t="shared" si="51"/>
        <v>#REF!</v>
      </c>
      <c r="B1657" s="60"/>
      <c r="C1657" s="73">
        <v>3</v>
      </c>
      <c r="D1657" s="73">
        <v>10</v>
      </c>
      <c r="E1657" s="73">
        <v>9</v>
      </c>
      <c r="F1657" s="79">
        <f>IF($C$9="south",'RAW PV WATTS'!D1660,IF('PV Watts SLC'!$C$9="west",'RAW PV WATTS'!F1660,-1))</f>
        <v>104.77800000000001</v>
      </c>
      <c r="G1657" s="81">
        <f t="shared" si="50"/>
        <v>0.10477800000000001</v>
      </c>
    </row>
    <row r="1658" spans="1:7">
      <c r="A1658" s="74" t="e">
        <f t="shared" si="51"/>
        <v>#REF!</v>
      </c>
      <c r="B1658" s="60"/>
      <c r="C1658" s="73">
        <v>3</v>
      </c>
      <c r="D1658" s="73">
        <v>10</v>
      </c>
      <c r="E1658" s="73">
        <v>10</v>
      </c>
      <c r="F1658" s="79">
        <f>IF($C$9="south",'RAW PV WATTS'!D1661,IF('PV Watts SLC'!$C$9="west",'RAW PV WATTS'!F1661,-1))</f>
        <v>181.35300000000001</v>
      </c>
      <c r="G1658" s="81">
        <f t="shared" si="50"/>
        <v>0.18135300000000001</v>
      </c>
    </row>
    <row r="1659" spans="1:7">
      <c r="A1659" s="74" t="e">
        <f t="shared" si="51"/>
        <v>#REF!</v>
      </c>
      <c r="B1659" s="60"/>
      <c r="C1659" s="73">
        <v>3</v>
      </c>
      <c r="D1659" s="73">
        <v>10</v>
      </c>
      <c r="E1659" s="73">
        <v>11</v>
      </c>
      <c r="F1659" s="79">
        <f>IF($C$9="south",'RAW PV WATTS'!D1662,IF('PV Watts SLC'!$C$9="west",'RAW PV WATTS'!F1662,-1))</f>
        <v>211.626</v>
      </c>
      <c r="G1659" s="81">
        <f t="shared" si="50"/>
        <v>0.21162600000000001</v>
      </c>
    </row>
    <row r="1660" spans="1:7">
      <c r="A1660" s="74" t="e">
        <f t="shared" si="51"/>
        <v>#REF!</v>
      </c>
      <c r="B1660" s="60"/>
      <c r="C1660" s="73">
        <v>3</v>
      </c>
      <c r="D1660" s="73">
        <v>10</v>
      </c>
      <c r="E1660" s="73">
        <v>12</v>
      </c>
      <c r="F1660" s="79">
        <f>IF($C$9="south",'RAW PV WATTS'!D1663,IF('PV Watts SLC'!$C$9="west",'RAW PV WATTS'!F1663,-1))</f>
        <v>222.58</v>
      </c>
      <c r="G1660" s="81">
        <f t="shared" si="50"/>
        <v>0.22258</v>
      </c>
    </row>
    <row r="1661" spans="1:7">
      <c r="A1661" s="74" t="e">
        <f t="shared" si="51"/>
        <v>#REF!</v>
      </c>
      <c r="B1661" s="60"/>
      <c r="C1661" s="73">
        <v>3</v>
      </c>
      <c r="D1661" s="73">
        <v>10</v>
      </c>
      <c r="E1661" s="73">
        <v>13</v>
      </c>
      <c r="F1661" s="79">
        <f>IF($C$9="south",'RAW PV WATTS'!D1664,IF('PV Watts SLC'!$C$9="west",'RAW PV WATTS'!F1664,-1))</f>
        <v>169.71199999999999</v>
      </c>
      <c r="G1661" s="81">
        <f t="shared" si="50"/>
        <v>0.169712</v>
      </c>
    </row>
    <row r="1662" spans="1:7">
      <c r="A1662" s="74" t="e">
        <f t="shared" si="51"/>
        <v>#REF!</v>
      </c>
      <c r="B1662" s="60"/>
      <c r="C1662" s="73">
        <v>3</v>
      </c>
      <c r="D1662" s="73">
        <v>10</v>
      </c>
      <c r="E1662" s="73">
        <v>14</v>
      </c>
      <c r="F1662" s="79">
        <f>IF($C$9="south",'RAW PV WATTS'!D1665,IF('PV Watts SLC'!$C$9="west",'RAW PV WATTS'!F1665,-1))</f>
        <v>149.071</v>
      </c>
      <c r="G1662" s="81">
        <f t="shared" si="50"/>
        <v>0.14907100000000001</v>
      </c>
    </row>
    <row r="1663" spans="1:7">
      <c r="A1663" s="74" t="e">
        <f t="shared" si="51"/>
        <v>#REF!</v>
      </c>
      <c r="B1663" s="60"/>
      <c r="C1663" s="73">
        <v>3</v>
      </c>
      <c r="D1663" s="73">
        <v>10</v>
      </c>
      <c r="E1663" s="73">
        <v>15</v>
      </c>
      <c r="F1663" s="79">
        <f>IF($C$9="south",'RAW PV WATTS'!D1666,IF('PV Watts SLC'!$C$9="west",'RAW PV WATTS'!F1666,-1))</f>
        <v>145.61000000000001</v>
      </c>
      <c r="G1663" s="81">
        <f t="shared" si="50"/>
        <v>0.14561000000000002</v>
      </c>
    </row>
    <row r="1664" spans="1:7">
      <c r="A1664" s="74" t="e">
        <f t="shared" si="51"/>
        <v>#REF!</v>
      </c>
      <c r="B1664" s="60"/>
      <c r="C1664" s="73">
        <v>3</v>
      </c>
      <c r="D1664" s="73">
        <v>10</v>
      </c>
      <c r="E1664" s="73">
        <v>16</v>
      </c>
      <c r="F1664" s="79">
        <f>IF($C$9="south",'RAW PV WATTS'!D1667,IF('PV Watts SLC'!$C$9="west",'RAW PV WATTS'!F1667,-1))</f>
        <v>69.239999999999995</v>
      </c>
      <c r="G1664" s="81">
        <f t="shared" si="50"/>
        <v>6.9239999999999996E-2</v>
      </c>
    </row>
    <row r="1665" spans="1:7">
      <c r="A1665" s="74" t="e">
        <f t="shared" si="51"/>
        <v>#REF!</v>
      </c>
      <c r="B1665" s="60"/>
      <c r="C1665" s="73">
        <v>3</v>
      </c>
      <c r="D1665" s="73">
        <v>10</v>
      </c>
      <c r="E1665" s="73">
        <v>17</v>
      </c>
      <c r="F1665" s="79">
        <f>IF($C$9="south",'RAW PV WATTS'!D1668,IF('PV Watts SLC'!$C$9="west",'RAW PV WATTS'!F1668,-1))</f>
        <v>23.672000000000001</v>
      </c>
      <c r="G1665" s="81">
        <f t="shared" si="50"/>
        <v>2.3672000000000002E-2</v>
      </c>
    </row>
    <row r="1666" spans="1:7">
      <c r="A1666" s="74" t="e">
        <f t="shared" si="51"/>
        <v>#REF!</v>
      </c>
      <c r="B1666" s="60"/>
      <c r="C1666" s="73">
        <v>3</v>
      </c>
      <c r="D1666" s="73">
        <v>10</v>
      </c>
      <c r="E1666" s="73">
        <v>18</v>
      </c>
      <c r="F1666" s="79">
        <f>IF($C$9="south",'RAW PV WATTS'!D1669,IF('PV Watts SLC'!$C$9="west",'RAW PV WATTS'!F1669,-1))</f>
        <v>0</v>
      </c>
      <c r="G1666" s="81">
        <f t="shared" si="50"/>
        <v>0</v>
      </c>
    </row>
    <row r="1667" spans="1:7">
      <c r="A1667" s="74" t="e">
        <f t="shared" si="51"/>
        <v>#REF!</v>
      </c>
      <c r="B1667" s="60"/>
      <c r="C1667" s="73">
        <v>3</v>
      </c>
      <c r="D1667" s="73">
        <v>10</v>
      </c>
      <c r="E1667" s="73">
        <v>19</v>
      </c>
      <c r="F1667" s="79">
        <f>IF($C$9="south",'RAW PV WATTS'!D1670,IF('PV Watts SLC'!$C$9="west",'RAW PV WATTS'!F1670,-1))</f>
        <v>0</v>
      </c>
      <c r="G1667" s="81">
        <f t="shared" si="50"/>
        <v>0</v>
      </c>
    </row>
    <row r="1668" spans="1:7">
      <c r="A1668" s="74" t="e">
        <f t="shared" si="51"/>
        <v>#REF!</v>
      </c>
      <c r="B1668" s="60"/>
      <c r="C1668" s="73">
        <v>3</v>
      </c>
      <c r="D1668" s="73">
        <v>10</v>
      </c>
      <c r="E1668" s="73">
        <v>20</v>
      </c>
      <c r="F1668" s="79">
        <f>IF($C$9="south",'RAW PV WATTS'!D1671,IF('PV Watts SLC'!$C$9="west",'RAW PV WATTS'!F1671,-1))</f>
        <v>0</v>
      </c>
      <c r="G1668" s="81">
        <f t="shared" si="50"/>
        <v>0</v>
      </c>
    </row>
    <row r="1669" spans="1:7">
      <c r="A1669" s="74" t="e">
        <f t="shared" si="51"/>
        <v>#REF!</v>
      </c>
      <c r="B1669" s="60"/>
      <c r="C1669" s="73">
        <v>3</v>
      </c>
      <c r="D1669" s="73">
        <v>10</v>
      </c>
      <c r="E1669" s="73">
        <v>21</v>
      </c>
      <c r="F1669" s="79">
        <f>IF($C$9="south",'RAW PV WATTS'!D1672,IF('PV Watts SLC'!$C$9="west",'RAW PV WATTS'!F1672,-1))</f>
        <v>0</v>
      </c>
      <c r="G1669" s="81">
        <f t="shared" si="50"/>
        <v>0</v>
      </c>
    </row>
    <row r="1670" spans="1:7">
      <c r="A1670" s="74" t="e">
        <f t="shared" si="51"/>
        <v>#REF!</v>
      </c>
      <c r="B1670" s="60"/>
      <c r="C1670" s="73">
        <v>3</v>
      </c>
      <c r="D1670" s="73">
        <v>10</v>
      </c>
      <c r="E1670" s="73">
        <v>22</v>
      </c>
      <c r="F1670" s="79">
        <f>IF($C$9="south",'RAW PV WATTS'!D1673,IF('PV Watts SLC'!$C$9="west",'RAW PV WATTS'!F1673,-1))</f>
        <v>0</v>
      </c>
      <c r="G1670" s="81">
        <f t="shared" si="50"/>
        <v>0</v>
      </c>
    </row>
    <row r="1671" spans="1:7">
      <c r="A1671" s="74" t="e">
        <f t="shared" si="51"/>
        <v>#REF!</v>
      </c>
      <c r="B1671" s="60"/>
      <c r="C1671" s="73">
        <v>3</v>
      </c>
      <c r="D1671" s="73">
        <v>10</v>
      </c>
      <c r="E1671" s="73">
        <v>23</v>
      </c>
      <c r="F1671" s="79">
        <f>IF($C$9="south",'RAW PV WATTS'!D1674,IF('PV Watts SLC'!$C$9="west",'RAW PV WATTS'!F1674,-1))</f>
        <v>0</v>
      </c>
      <c r="G1671" s="81">
        <f t="shared" si="50"/>
        <v>0</v>
      </c>
    </row>
    <row r="1672" spans="1:7">
      <c r="A1672" s="74" t="e">
        <f t="shared" si="51"/>
        <v>#REF!</v>
      </c>
      <c r="B1672" s="60"/>
      <c r="C1672" s="73">
        <v>3</v>
      </c>
      <c r="D1672" s="73">
        <v>11</v>
      </c>
      <c r="E1672" s="73">
        <v>0</v>
      </c>
      <c r="F1672" s="79">
        <f>IF($C$9="south",'RAW PV WATTS'!D1675,IF('PV Watts SLC'!$C$9="west",'RAW PV WATTS'!F1675,-1))</f>
        <v>0</v>
      </c>
      <c r="G1672" s="81">
        <f t="shared" si="50"/>
        <v>0</v>
      </c>
    </row>
    <row r="1673" spans="1:7">
      <c r="A1673" s="74" t="e">
        <f t="shared" si="51"/>
        <v>#REF!</v>
      </c>
      <c r="B1673" s="60"/>
      <c r="C1673" s="73">
        <v>3</v>
      </c>
      <c r="D1673" s="73">
        <v>11</v>
      </c>
      <c r="E1673" s="73">
        <v>1</v>
      </c>
      <c r="F1673" s="79">
        <f>IF($C$9="south",'RAW PV WATTS'!D1676,IF('PV Watts SLC'!$C$9="west",'RAW PV WATTS'!F1676,-1))</f>
        <v>0</v>
      </c>
      <c r="G1673" s="81">
        <f t="shared" si="50"/>
        <v>0</v>
      </c>
    </row>
    <row r="1674" spans="1:7">
      <c r="A1674" s="74" t="e">
        <f t="shared" si="51"/>
        <v>#REF!</v>
      </c>
      <c r="B1674" s="60"/>
      <c r="C1674" s="73">
        <v>3</v>
      </c>
      <c r="D1674" s="73">
        <v>11</v>
      </c>
      <c r="E1674" s="73">
        <v>2</v>
      </c>
      <c r="F1674" s="79">
        <f>IF($C$9="south",'RAW PV WATTS'!D1677,IF('PV Watts SLC'!$C$9="west",'RAW PV WATTS'!F1677,-1))</f>
        <v>0</v>
      </c>
      <c r="G1674" s="81">
        <f t="shared" si="50"/>
        <v>0</v>
      </c>
    </row>
    <row r="1675" spans="1:7">
      <c r="A1675" s="74" t="e">
        <f t="shared" si="51"/>
        <v>#REF!</v>
      </c>
      <c r="B1675" s="60"/>
      <c r="C1675" s="73">
        <v>3</v>
      </c>
      <c r="D1675" s="73">
        <v>11</v>
      </c>
      <c r="E1675" s="73">
        <v>3</v>
      </c>
      <c r="F1675" s="79">
        <f>IF($C$9="south",'RAW PV WATTS'!D1678,IF('PV Watts SLC'!$C$9="west",'RAW PV WATTS'!F1678,-1))</f>
        <v>0</v>
      </c>
      <c r="G1675" s="81">
        <f t="shared" si="50"/>
        <v>0</v>
      </c>
    </row>
    <row r="1676" spans="1:7">
      <c r="A1676" s="74" t="e">
        <f t="shared" si="51"/>
        <v>#REF!</v>
      </c>
      <c r="B1676" s="60"/>
      <c r="C1676" s="73">
        <v>3</v>
      </c>
      <c r="D1676" s="73">
        <v>11</v>
      </c>
      <c r="E1676" s="73">
        <v>4</v>
      </c>
      <c r="F1676" s="79">
        <f>IF($C$9="south",'RAW PV WATTS'!D1679,IF('PV Watts SLC'!$C$9="west",'RAW PV WATTS'!F1679,-1))</f>
        <v>0</v>
      </c>
      <c r="G1676" s="81">
        <f t="shared" si="50"/>
        <v>0</v>
      </c>
    </row>
    <row r="1677" spans="1:7">
      <c r="A1677" s="74" t="e">
        <f t="shared" si="51"/>
        <v>#REF!</v>
      </c>
      <c r="B1677" s="60"/>
      <c r="C1677" s="73">
        <v>3</v>
      </c>
      <c r="D1677" s="73">
        <v>11</v>
      </c>
      <c r="E1677" s="73">
        <v>5</v>
      </c>
      <c r="F1677" s="79">
        <f>IF($C$9="south",'RAW PV WATTS'!D1680,IF('PV Watts SLC'!$C$9="west",'RAW PV WATTS'!F1680,-1))</f>
        <v>0</v>
      </c>
      <c r="G1677" s="81">
        <f t="shared" si="50"/>
        <v>0</v>
      </c>
    </row>
    <row r="1678" spans="1:7">
      <c r="A1678" s="74" t="e">
        <f t="shared" si="51"/>
        <v>#REF!</v>
      </c>
      <c r="B1678" s="60"/>
      <c r="C1678" s="73">
        <v>3</v>
      </c>
      <c r="D1678" s="73">
        <v>11</v>
      </c>
      <c r="E1678" s="73">
        <v>6</v>
      </c>
      <c r="F1678" s="79">
        <f>IF($C$9="south",'RAW PV WATTS'!D1681,IF('PV Watts SLC'!$C$9="west",'RAW PV WATTS'!F1681,-1))</f>
        <v>0</v>
      </c>
      <c r="G1678" s="81">
        <f t="shared" si="50"/>
        <v>0</v>
      </c>
    </row>
    <row r="1679" spans="1:7">
      <c r="A1679" s="74" t="e">
        <f t="shared" si="51"/>
        <v>#REF!</v>
      </c>
      <c r="B1679" s="60"/>
      <c r="C1679" s="73">
        <v>3</v>
      </c>
      <c r="D1679" s="73">
        <v>11</v>
      </c>
      <c r="E1679" s="73">
        <v>7</v>
      </c>
      <c r="F1679" s="79">
        <f>IF($C$9="south",'RAW PV WATTS'!D1682,IF('PV Watts SLC'!$C$9="west",'RAW PV WATTS'!F1682,-1))</f>
        <v>21.097999999999999</v>
      </c>
      <c r="G1679" s="81">
        <f t="shared" si="50"/>
        <v>2.1097999999999999E-2</v>
      </c>
    </row>
    <row r="1680" spans="1:7">
      <c r="A1680" s="74" t="e">
        <f t="shared" si="51"/>
        <v>#REF!</v>
      </c>
      <c r="B1680" s="60"/>
      <c r="C1680" s="73">
        <v>3</v>
      </c>
      <c r="D1680" s="73">
        <v>11</v>
      </c>
      <c r="E1680" s="73">
        <v>8</v>
      </c>
      <c r="F1680" s="79">
        <f>IF($C$9="south",'RAW PV WATTS'!D1683,IF('PV Watts SLC'!$C$9="west",'RAW PV WATTS'!F1683,-1))</f>
        <v>71.522999999999996</v>
      </c>
      <c r="G1680" s="81">
        <f t="shared" si="50"/>
        <v>7.1522999999999989E-2</v>
      </c>
    </row>
    <row r="1681" spans="1:7">
      <c r="A1681" s="74" t="e">
        <f t="shared" si="51"/>
        <v>#REF!</v>
      </c>
      <c r="B1681" s="60"/>
      <c r="C1681" s="73">
        <v>3</v>
      </c>
      <c r="D1681" s="73">
        <v>11</v>
      </c>
      <c r="E1681" s="73">
        <v>9</v>
      </c>
      <c r="F1681" s="79">
        <f>IF($C$9="south",'RAW PV WATTS'!D1684,IF('PV Watts SLC'!$C$9="west",'RAW PV WATTS'!F1684,-1))</f>
        <v>118.05200000000001</v>
      </c>
      <c r="G1681" s="81">
        <f t="shared" ref="G1681:G1744" si="52">F1681/1000</f>
        <v>0.118052</v>
      </c>
    </row>
    <row r="1682" spans="1:7">
      <c r="A1682" s="74" t="e">
        <f t="shared" ref="A1682:A1745" si="53">1/24+A1681</f>
        <v>#REF!</v>
      </c>
      <c r="B1682" s="60"/>
      <c r="C1682" s="73">
        <v>3</v>
      </c>
      <c r="D1682" s="73">
        <v>11</v>
      </c>
      <c r="E1682" s="73">
        <v>10</v>
      </c>
      <c r="F1682" s="79">
        <f>IF($C$9="south",'RAW PV WATTS'!D1685,IF('PV Watts SLC'!$C$9="west",'RAW PV WATTS'!F1685,-1))</f>
        <v>155.41300000000001</v>
      </c>
      <c r="G1682" s="81">
        <f t="shared" si="52"/>
        <v>0.15541300000000002</v>
      </c>
    </row>
    <row r="1683" spans="1:7">
      <c r="A1683" s="74" t="e">
        <f t="shared" si="53"/>
        <v>#REF!</v>
      </c>
      <c r="B1683" s="60"/>
      <c r="C1683" s="73">
        <v>3</v>
      </c>
      <c r="D1683" s="73">
        <v>11</v>
      </c>
      <c r="E1683" s="73">
        <v>11</v>
      </c>
      <c r="F1683" s="79">
        <f>IF($C$9="south",'RAW PV WATTS'!D1686,IF('PV Watts SLC'!$C$9="west",'RAW PV WATTS'!F1686,-1))</f>
        <v>178.46700000000001</v>
      </c>
      <c r="G1683" s="81">
        <f t="shared" si="52"/>
        <v>0.17846700000000001</v>
      </c>
    </row>
    <row r="1684" spans="1:7">
      <c r="A1684" s="74" t="e">
        <f t="shared" si="53"/>
        <v>#REF!</v>
      </c>
      <c r="B1684" s="60"/>
      <c r="C1684" s="73">
        <v>3</v>
      </c>
      <c r="D1684" s="73">
        <v>11</v>
      </c>
      <c r="E1684" s="73">
        <v>12</v>
      </c>
      <c r="F1684" s="79">
        <f>IF($C$9="south",'RAW PV WATTS'!D1687,IF('PV Watts SLC'!$C$9="west",'RAW PV WATTS'!F1687,-1))</f>
        <v>188.751</v>
      </c>
      <c r="G1684" s="81">
        <f t="shared" si="52"/>
        <v>0.188751</v>
      </c>
    </row>
    <row r="1685" spans="1:7">
      <c r="A1685" s="74" t="e">
        <f t="shared" si="53"/>
        <v>#REF!</v>
      </c>
      <c r="B1685" s="60"/>
      <c r="C1685" s="73">
        <v>3</v>
      </c>
      <c r="D1685" s="73">
        <v>11</v>
      </c>
      <c r="E1685" s="73">
        <v>13</v>
      </c>
      <c r="F1685" s="79">
        <f>IF($C$9="south",'RAW PV WATTS'!D1688,IF('PV Watts SLC'!$C$9="west",'RAW PV WATTS'!F1688,-1))</f>
        <v>184.238</v>
      </c>
      <c r="G1685" s="81">
        <f t="shared" si="52"/>
        <v>0.18423800000000001</v>
      </c>
    </row>
    <row r="1686" spans="1:7">
      <c r="A1686" s="74" t="e">
        <f t="shared" si="53"/>
        <v>#REF!</v>
      </c>
      <c r="B1686" s="60"/>
      <c r="C1686" s="73">
        <v>3</v>
      </c>
      <c r="D1686" s="73">
        <v>11</v>
      </c>
      <c r="E1686" s="73">
        <v>14</v>
      </c>
      <c r="F1686" s="79">
        <f>IF($C$9="south",'RAW PV WATTS'!D1689,IF('PV Watts SLC'!$C$9="west",'RAW PV WATTS'!F1689,-1))</f>
        <v>163.95699999999999</v>
      </c>
      <c r="G1686" s="81">
        <f t="shared" si="52"/>
        <v>0.16395699999999999</v>
      </c>
    </row>
    <row r="1687" spans="1:7">
      <c r="A1687" s="74" t="e">
        <f t="shared" si="53"/>
        <v>#REF!</v>
      </c>
      <c r="B1687" s="60"/>
      <c r="C1687" s="73">
        <v>3</v>
      </c>
      <c r="D1687" s="73">
        <v>11</v>
      </c>
      <c r="E1687" s="73">
        <v>15</v>
      </c>
      <c r="F1687" s="79">
        <f>IF($C$9="south",'RAW PV WATTS'!D1690,IF('PV Watts SLC'!$C$9="west",'RAW PV WATTS'!F1690,-1))</f>
        <v>130.67099999999999</v>
      </c>
      <c r="G1687" s="81">
        <f t="shared" si="52"/>
        <v>0.13067099999999998</v>
      </c>
    </row>
    <row r="1688" spans="1:7">
      <c r="A1688" s="74" t="e">
        <f t="shared" si="53"/>
        <v>#REF!</v>
      </c>
      <c r="B1688" s="60"/>
      <c r="C1688" s="73">
        <v>3</v>
      </c>
      <c r="D1688" s="73">
        <v>11</v>
      </c>
      <c r="E1688" s="73">
        <v>16</v>
      </c>
      <c r="F1688" s="79">
        <f>IF($C$9="south",'RAW PV WATTS'!D1691,IF('PV Watts SLC'!$C$9="west",'RAW PV WATTS'!F1691,-1))</f>
        <v>86.808999999999997</v>
      </c>
      <c r="G1688" s="81">
        <f t="shared" si="52"/>
        <v>8.6808999999999997E-2</v>
      </c>
    </row>
    <row r="1689" spans="1:7">
      <c r="A1689" s="74" t="e">
        <f t="shared" si="53"/>
        <v>#REF!</v>
      </c>
      <c r="B1689" s="60"/>
      <c r="C1689" s="73">
        <v>3</v>
      </c>
      <c r="D1689" s="73">
        <v>11</v>
      </c>
      <c r="E1689" s="73">
        <v>17</v>
      </c>
      <c r="F1689" s="79">
        <f>IF($C$9="south",'RAW PV WATTS'!D1692,IF('PV Watts SLC'!$C$9="west",'RAW PV WATTS'!F1692,-1))</f>
        <v>35.546999999999997</v>
      </c>
      <c r="G1689" s="81">
        <f t="shared" si="52"/>
        <v>3.5546999999999995E-2</v>
      </c>
    </row>
    <row r="1690" spans="1:7">
      <c r="A1690" s="74" t="e">
        <f t="shared" si="53"/>
        <v>#REF!</v>
      </c>
      <c r="B1690" s="60"/>
      <c r="C1690" s="73">
        <v>3</v>
      </c>
      <c r="D1690" s="73">
        <v>11</v>
      </c>
      <c r="E1690" s="73">
        <v>18</v>
      </c>
      <c r="F1690" s="79">
        <f>IF($C$9="south",'RAW PV WATTS'!D1693,IF('PV Watts SLC'!$C$9="west",'RAW PV WATTS'!F1693,-1))</f>
        <v>0</v>
      </c>
      <c r="G1690" s="81">
        <f t="shared" si="52"/>
        <v>0</v>
      </c>
    </row>
    <row r="1691" spans="1:7">
      <c r="A1691" s="74" t="e">
        <f t="shared" si="53"/>
        <v>#REF!</v>
      </c>
      <c r="B1691" s="60"/>
      <c r="C1691" s="73">
        <v>3</v>
      </c>
      <c r="D1691" s="73">
        <v>11</v>
      </c>
      <c r="E1691" s="73">
        <v>19</v>
      </c>
      <c r="F1691" s="79">
        <f>IF($C$9="south",'RAW PV WATTS'!D1694,IF('PV Watts SLC'!$C$9="west",'RAW PV WATTS'!F1694,-1))</f>
        <v>0</v>
      </c>
      <c r="G1691" s="81">
        <f t="shared" si="52"/>
        <v>0</v>
      </c>
    </row>
    <row r="1692" spans="1:7">
      <c r="A1692" s="74" t="e">
        <f t="shared" si="53"/>
        <v>#REF!</v>
      </c>
      <c r="B1692" s="60"/>
      <c r="C1692" s="73">
        <v>3</v>
      </c>
      <c r="D1692" s="73">
        <v>11</v>
      </c>
      <c r="E1692" s="73">
        <v>20</v>
      </c>
      <c r="F1692" s="79">
        <f>IF($C$9="south",'RAW PV WATTS'!D1695,IF('PV Watts SLC'!$C$9="west",'RAW PV WATTS'!F1695,-1))</f>
        <v>0</v>
      </c>
      <c r="G1692" s="81">
        <f t="shared" si="52"/>
        <v>0</v>
      </c>
    </row>
    <row r="1693" spans="1:7">
      <c r="A1693" s="74" t="e">
        <f t="shared" si="53"/>
        <v>#REF!</v>
      </c>
      <c r="B1693" s="60"/>
      <c r="C1693" s="73">
        <v>3</v>
      </c>
      <c r="D1693" s="73">
        <v>11</v>
      </c>
      <c r="E1693" s="73">
        <v>21</v>
      </c>
      <c r="F1693" s="79">
        <f>IF($C$9="south",'RAW PV WATTS'!D1696,IF('PV Watts SLC'!$C$9="west",'RAW PV WATTS'!F1696,-1))</f>
        <v>0</v>
      </c>
      <c r="G1693" s="81">
        <f t="shared" si="52"/>
        <v>0</v>
      </c>
    </row>
    <row r="1694" spans="1:7">
      <c r="A1694" s="74" t="e">
        <f t="shared" si="53"/>
        <v>#REF!</v>
      </c>
      <c r="B1694" s="60"/>
      <c r="C1694" s="73">
        <v>3</v>
      </c>
      <c r="D1694" s="73">
        <v>11</v>
      </c>
      <c r="E1694" s="73">
        <v>22</v>
      </c>
      <c r="F1694" s="79">
        <f>IF($C$9="south",'RAW PV WATTS'!D1697,IF('PV Watts SLC'!$C$9="west",'RAW PV WATTS'!F1697,-1))</f>
        <v>0</v>
      </c>
      <c r="G1694" s="81">
        <f t="shared" si="52"/>
        <v>0</v>
      </c>
    </row>
    <row r="1695" spans="1:7">
      <c r="A1695" s="74" t="e">
        <f t="shared" si="53"/>
        <v>#REF!</v>
      </c>
      <c r="B1695" s="60"/>
      <c r="C1695" s="73">
        <v>3</v>
      </c>
      <c r="D1695" s="73">
        <v>11</v>
      </c>
      <c r="E1695" s="73">
        <v>23</v>
      </c>
      <c r="F1695" s="79">
        <f>IF($C$9="south",'RAW PV WATTS'!D1698,IF('PV Watts SLC'!$C$9="west",'RAW PV WATTS'!F1698,-1))</f>
        <v>0</v>
      </c>
      <c r="G1695" s="81">
        <f t="shared" si="52"/>
        <v>0</v>
      </c>
    </row>
    <row r="1696" spans="1:7">
      <c r="A1696" s="74" t="e">
        <f t="shared" si="53"/>
        <v>#REF!</v>
      </c>
      <c r="B1696" s="60"/>
      <c r="C1696" s="73">
        <v>3</v>
      </c>
      <c r="D1696" s="73">
        <v>12</v>
      </c>
      <c r="E1696" s="73">
        <v>0</v>
      </c>
      <c r="F1696" s="79">
        <f>IF($C$9="south",'RAW PV WATTS'!D1699,IF('PV Watts SLC'!$C$9="west",'RAW PV WATTS'!F1699,-1))</f>
        <v>0</v>
      </c>
      <c r="G1696" s="81">
        <f t="shared" si="52"/>
        <v>0</v>
      </c>
    </row>
    <row r="1697" spans="1:7">
      <c r="A1697" s="74" t="e">
        <f t="shared" si="53"/>
        <v>#REF!</v>
      </c>
      <c r="B1697" s="60"/>
      <c r="C1697" s="73">
        <v>3</v>
      </c>
      <c r="D1697" s="73">
        <v>12</v>
      </c>
      <c r="E1697" s="73">
        <v>1</v>
      </c>
      <c r="F1697" s="79">
        <f>IF($C$9="south",'RAW PV WATTS'!D1700,IF('PV Watts SLC'!$C$9="west",'RAW PV WATTS'!F1700,-1))</f>
        <v>0</v>
      </c>
      <c r="G1697" s="81">
        <f t="shared" si="52"/>
        <v>0</v>
      </c>
    </row>
    <row r="1698" spans="1:7">
      <c r="A1698" s="74" t="e">
        <f t="shared" si="53"/>
        <v>#REF!</v>
      </c>
      <c r="B1698" s="60"/>
      <c r="C1698" s="73">
        <v>3</v>
      </c>
      <c r="D1698" s="73">
        <v>12</v>
      </c>
      <c r="E1698" s="73">
        <v>2</v>
      </c>
      <c r="F1698" s="79">
        <f>IF($C$9="south",'RAW PV WATTS'!D1701,IF('PV Watts SLC'!$C$9="west",'RAW PV WATTS'!F1701,-1))</f>
        <v>0</v>
      </c>
      <c r="G1698" s="81">
        <f t="shared" si="52"/>
        <v>0</v>
      </c>
    </row>
    <row r="1699" spans="1:7">
      <c r="A1699" s="74" t="e">
        <f t="shared" si="53"/>
        <v>#REF!</v>
      </c>
      <c r="B1699" s="60"/>
      <c r="C1699" s="73">
        <v>3</v>
      </c>
      <c r="D1699" s="73">
        <v>12</v>
      </c>
      <c r="E1699" s="73">
        <v>3</v>
      </c>
      <c r="F1699" s="79">
        <f>IF($C$9="south",'RAW PV WATTS'!D1702,IF('PV Watts SLC'!$C$9="west",'RAW PV WATTS'!F1702,-1))</f>
        <v>0</v>
      </c>
      <c r="G1699" s="81">
        <f t="shared" si="52"/>
        <v>0</v>
      </c>
    </row>
    <row r="1700" spans="1:7">
      <c r="A1700" s="74" t="e">
        <f t="shared" si="53"/>
        <v>#REF!</v>
      </c>
      <c r="B1700" s="60"/>
      <c r="C1700" s="73">
        <v>3</v>
      </c>
      <c r="D1700" s="73">
        <v>12</v>
      </c>
      <c r="E1700" s="73">
        <v>4</v>
      </c>
      <c r="F1700" s="79">
        <f>IF($C$9="south",'RAW PV WATTS'!D1703,IF('PV Watts SLC'!$C$9="west",'RAW PV WATTS'!F1703,-1))</f>
        <v>0</v>
      </c>
      <c r="G1700" s="81">
        <f t="shared" si="52"/>
        <v>0</v>
      </c>
    </row>
    <row r="1701" spans="1:7">
      <c r="A1701" s="74" t="e">
        <f t="shared" si="53"/>
        <v>#REF!</v>
      </c>
      <c r="B1701" s="60"/>
      <c r="C1701" s="73">
        <v>3</v>
      </c>
      <c r="D1701" s="73">
        <v>12</v>
      </c>
      <c r="E1701" s="73">
        <v>5</v>
      </c>
      <c r="F1701" s="79">
        <f>IF($C$9="south",'RAW PV WATTS'!D1704,IF('PV Watts SLC'!$C$9="west",'RAW PV WATTS'!F1704,-1))</f>
        <v>0</v>
      </c>
      <c r="G1701" s="81">
        <f t="shared" si="52"/>
        <v>0</v>
      </c>
    </row>
    <row r="1702" spans="1:7">
      <c r="A1702" s="74" t="e">
        <f t="shared" si="53"/>
        <v>#REF!</v>
      </c>
      <c r="B1702" s="60"/>
      <c r="C1702" s="73">
        <v>3</v>
      </c>
      <c r="D1702" s="73">
        <v>12</v>
      </c>
      <c r="E1702" s="73">
        <v>6</v>
      </c>
      <c r="F1702" s="79">
        <f>IF($C$9="south",'RAW PV WATTS'!D1705,IF('PV Watts SLC'!$C$9="west",'RAW PV WATTS'!F1705,-1))</f>
        <v>0</v>
      </c>
      <c r="G1702" s="81">
        <f t="shared" si="52"/>
        <v>0</v>
      </c>
    </row>
    <row r="1703" spans="1:7">
      <c r="A1703" s="74" t="e">
        <f t="shared" si="53"/>
        <v>#REF!</v>
      </c>
      <c r="B1703" s="60"/>
      <c r="C1703" s="73">
        <v>3</v>
      </c>
      <c r="D1703" s="73">
        <v>12</v>
      </c>
      <c r="E1703" s="73">
        <v>7</v>
      </c>
      <c r="F1703" s="79">
        <f>IF($C$9="south",'RAW PV WATTS'!D1706,IF('PV Watts SLC'!$C$9="west",'RAW PV WATTS'!F1706,-1))</f>
        <v>41.024000000000001</v>
      </c>
      <c r="G1703" s="81">
        <f t="shared" si="52"/>
        <v>4.1023999999999998E-2</v>
      </c>
    </row>
    <row r="1704" spans="1:7">
      <c r="A1704" s="74" t="e">
        <f t="shared" si="53"/>
        <v>#REF!</v>
      </c>
      <c r="B1704" s="60"/>
      <c r="C1704" s="73">
        <v>3</v>
      </c>
      <c r="D1704" s="73">
        <v>12</v>
      </c>
      <c r="E1704" s="73">
        <v>8</v>
      </c>
      <c r="F1704" s="79">
        <f>IF($C$9="south",'RAW PV WATTS'!D1707,IF('PV Watts SLC'!$C$9="west",'RAW PV WATTS'!F1707,-1))</f>
        <v>108.783</v>
      </c>
      <c r="G1704" s="81">
        <f t="shared" si="52"/>
        <v>0.108783</v>
      </c>
    </row>
    <row r="1705" spans="1:7">
      <c r="A1705" s="74" t="e">
        <f t="shared" si="53"/>
        <v>#REF!</v>
      </c>
      <c r="B1705" s="60"/>
      <c r="C1705" s="73">
        <v>3</v>
      </c>
      <c r="D1705" s="73">
        <v>12</v>
      </c>
      <c r="E1705" s="73">
        <v>9</v>
      </c>
      <c r="F1705" s="79">
        <f>IF($C$9="south",'RAW PV WATTS'!D1708,IF('PV Watts SLC'!$C$9="west",'RAW PV WATTS'!F1708,-1))</f>
        <v>104.514</v>
      </c>
      <c r="G1705" s="81">
        <f t="shared" si="52"/>
        <v>0.104514</v>
      </c>
    </row>
    <row r="1706" spans="1:7">
      <c r="A1706" s="74" t="e">
        <f t="shared" si="53"/>
        <v>#REF!</v>
      </c>
      <c r="B1706" s="60"/>
      <c r="C1706" s="73">
        <v>3</v>
      </c>
      <c r="D1706" s="73">
        <v>12</v>
      </c>
      <c r="E1706" s="73">
        <v>10</v>
      </c>
      <c r="F1706" s="79">
        <f>IF($C$9="south",'RAW PV WATTS'!D1709,IF('PV Watts SLC'!$C$9="west",'RAW PV WATTS'!F1709,-1))</f>
        <v>337.67700000000002</v>
      </c>
      <c r="G1706" s="81">
        <f t="shared" si="52"/>
        <v>0.337677</v>
      </c>
    </row>
    <row r="1707" spans="1:7">
      <c r="A1707" s="74" t="e">
        <f t="shared" si="53"/>
        <v>#REF!</v>
      </c>
      <c r="B1707" s="60"/>
      <c r="C1707" s="73">
        <v>3</v>
      </c>
      <c r="D1707" s="73">
        <v>12</v>
      </c>
      <c r="E1707" s="73">
        <v>11</v>
      </c>
      <c r="F1707" s="79">
        <f>IF($C$9="south",'RAW PV WATTS'!D1710,IF('PV Watts SLC'!$C$9="west",'RAW PV WATTS'!F1710,-1))</f>
        <v>344.39600000000002</v>
      </c>
      <c r="G1707" s="81">
        <f t="shared" si="52"/>
        <v>0.34439600000000004</v>
      </c>
    </row>
    <row r="1708" spans="1:7">
      <c r="A1708" s="74" t="e">
        <f t="shared" si="53"/>
        <v>#REF!</v>
      </c>
      <c r="B1708" s="60"/>
      <c r="C1708" s="73">
        <v>3</v>
      </c>
      <c r="D1708" s="73">
        <v>12</v>
      </c>
      <c r="E1708" s="73">
        <v>12</v>
      </c>
      <c r="F1708" s="79">
        <f>IF($C$9="south",'RAW PV WATTS'!D1711,IF('PV Watts SLC'!$C$9="west",'RAW PV WATTS'!F1711,-1))</f>
        <v>415.221</v>
      </c>
      <c r="G1708" s="81">
        <f t="shared" si="52"/>
        <v>0.41522100000000001</v>
      </c>
    </row>
    <row r="1709" spans="1:7">
      <c r="A1709" s="74" t="e">
        <f t="shared" si="53"/>
        <v>#REF!</v>
      </c>
      <c r="B1709" s="60"/>
      <c r="C1709" s="73">
        <v>3</v>
      </c>
      <c r="D1709" s="73">
        <v>12</v>
      </c>
      <c r="E1709" s="73">
        <v>13</v>
      </c>
      <c r="F1709" s="79">
        <f>IF($C$9="south",'RAW PV WATTS'!D1712,IF('PV Watts SLC'!$C$9="west",'RAW PV WATTS'!F1712,-1))</f>
        <v>307.71800000000002</v>
      </c>
      <c r="G1709" s="81">
        <f t="shared" si="52"/>
        <v>0.30771799999999999</v>
      </c>
    </row>
    <row r="1710" spans="1:7">
      <c r="A1710" s="74" t="e">
        <f t="shared" si="53"/>
        <v>#REF!</v>
      </c>
      <c r="B1710" s="60"/>
      <c r="C1710" s="73">
        <v>3</v>
      </c>
      <c r="D1710" s="73">
        <v>12</v>
      </c>
      <c r="E1710" s="73">
        <v>14</v>
      </c>
      <c r="F1710" s="79">
        <f>IF($C$9="south",'RAW PV WATTS'!D1713,IF('PV Watts SLC'!$C$9="west",'RAW PV WATTS'!F1713,-1))</f>
        <v>320.57600000000002</v>
      </c>
      <c r="G1710" s="81">
        <f t="shared" si="52"/>
        <v>0.32057600000000003</v>
      </c>
    </row>
    <row r="1711" spans="1:7">
      <c r="A1711" s="74" t="e">
        <f t="shared" si="53"/>
        <v>#REF!</v>
      </c>
      <c r="B1711" s="60"/>
      <c r="C1711" s="73">
        <v>3</v>
      </c>
      <c r="D1711" s="73">
        <v>12</v>
      </c>
      <c r="E1711" s="73">
        <v>15</v>
      </c>
      <c r="F1711" s="79">
        <f>IF($C$9="south",'RAW PV WATTS'!D1714,IF('PV Watts SLC'!$C$9="west",'RAW PV WATTS'!F1714,-1))</f>
        <v>290.54500000000002</v>
      </c>
      <c r="G1711" s="81">
        <f t="shared" si="52"/>
        <v>0.290545</v>
      </c>
    </row>
    <row r="1712" spans="1:7">
      <c r="A1712" s="74" t="e">
        <f t="shared" si="53"/>
        <v>#REF!</v>
      </c>
      <c r="B1712" s="60"/>
      <c r="C1712" s="73">
        <v>3</v>
      </c>
      <c r="D1712" s="73">
        <v>12</v>
      </c>
      <c r="E1712" s="73">
        <v>16</v>
      </c>
      <c r="F1712" s="79">
        <f>IF($C$9="south",'RAW PV WATTS'!D1715,IF('PV Watts SLC'!$C$9="west",'RAW PV WATTS'!F1715,-1))</f>
        <v>272.04300000000001</v>
      </c>
      <c r="G1712" s="81">
        <f t="shared" si="52"/>
        <v>0.27204299999999998</v>
      </c>
    </row>
    <row r="1713" spans="1:7">
      <c r="A1713" s="74" t="e">
        <f t="shared" si="53"/>
        <v>#REF!</v>
      </c>
      <c r="B1713" s="60"/>
      <c r="C1713" s="73">
        <v>3</v>
      </c>
      <c r="D1713" s="73">
        <v>12</v>
      </c>
      <c r="E1713" s="73">
        <v>17</v>
      </c>
      <c r="F1713" s="79">
        <f>IF($C$9="south",'RAW PV WATTS'!D1716,IF('PV Watts SLC'!$C$9="west",'RAW PV WATTS'!F1716,-1))</f>
        <v>74.775999999999996</v>
      </c>
      <c r="G1713" s="81">
        <f t="shared" si="52"/>
        <v>7.4775999999999995E-2</v>
      </c>
    </row>
    <row r="1714" spans="1:7">
      <c r="A1714" s="74" t="e">
        <f t="shared" si="53"/>
        <v>#REF!</v>
      </c>
      <c r="B1714" s="60"/>
      <c r="C1714" s="73">
        <v>3</v>
      </c>
      <c r="D1714" s="73">
        <v>12</v>
      </c>
      <c r="E1714" s="73">
        <v>18</v>
      </c>
      <c r="F1714" s="79">
        <f>IF($C$9="south",'RAW PV WATTS'!D1717,IF('PV Watts SLC'!$C$9="west",'RAW PV WATTS'!F1717,-1))</f>
        <v>0</v>
      </c>
      <c r="G1714" s="81">
        <f t="shared" si="52"/>
        <v>0</v>
      </c>
    </row>
    <row r="1715" spans="1:7">
      <c r="A1715" s="74" t="e">
        <f t="shared" si="53"/>
        <v>#REF!</v>
      </c>
      <c r="B1715" s="60"/>
      <c r="C1715" s="73">
        <v>3</v>
      </c>
      <c r="D1715" s="73">
        <v>12</v>
      </c>
      <c r="E1715" s="73">
        <v>19</v>
      </c>
      <c r="F1715" s="79">
        <f>IF($C$9="south",'RAW PV WATTS'!D1718,IF('PV Watts SLC'!$C$9="west",'RAW PV WATTS'!F1718,-1))</f>
        <v>0</v>
      </c>
      <c r="G1715" s="81">
        <f t="shared" si="52"/>
        <v>0</v>
      </c>
    </row>
    <row r="1716" spans="1:7">
      <c r="A1716" s="74" t="e">
        <f t="shared" si="53"/>
        <v>#REF!</v>
      </c>
      <c r="B1716" s="60"/>
      <c r="C1716" s="73">
        <v>3</v>
      </c>
      <c r="D1716" s="73">
        <v>12</v>
      </c>
      <c r="E1716" s="73">
        <v>20</v>
      </c>
      <c r="F1716" s="79">
        <f>IF($C$9="south",'RAW PV WATTS'!D1719,IF('PV Watts SLC'!$C$9="west",'RAW PV WATTS'!F1719,-1))</f>
        <v>0</v>
      </c>
      <c r="G1716" s="81">
        <f t="shared" si="52"/>
        <v>0</v>
      </c>
    </row>
    <row r="1717" spans="1:7">
      <c r="A1717" s="74" t="e">
        <f t="shared" si="53"/>
        <v>#REF!</v>
      </c>
      <c r="B1717" s="60"/>
      <c r="C1717" s="73">
        <v>3</v>
      </c>
      <c r="D1717" s="73">
        <v>12</v>
      </c>
      <c r="E1717" s="73">
        <v>21</v>
      </c>
      <c r="F1717" s="79">
        <f>IF($C$9="south",'RAW PV WATTS'!D1720,IF('PV Watts SLC'!$C$9="west",'RAW PV WATTS'!F1720,-1))</f>
        <v>0</v>
      </c>
      <c r="G1717" s="81">
        <f t="shared" si="52"/>
        <v>0</v>
      </c>
    </row>
    <row r="1718" spans="1:7">
      <c r="A1718" s="74" t="e">
        <f t="shared" si="53"/>
        <v>#REF!</v>
      </c>
      <c r="B1718" s="60"/>
      <c r="C1718" s="73">
        <v>3</v>
      </c>
      <c r="D1718" s="73">
        <v>12</v>
      </c>
      <c r="E1718" s="73">
        <v>22</v>
      </c>
      <c r="F1718" s="79">
        <f>IF($C$9="south",'RAW PV WATTS'!D1721,IF('PV Watts SLC'!$C$9="west",'RAW PV WATTS'!F1721,-1))</f>
        <v>0</v>
      </c>
      <c r="G1718" s="81">
        <f t="shared" si="52"/>
        <v>0</v>
      </c>
    </row>
    <row r="1719" spans="1:7">
      <c r="A1719" s="74" t="e">
        <f t="shared" si="53"/>
        <v>#REF!</v>
      </c>
      <c r="B1719" s="60"/>
      <c r="C1719" s="73">
        <v>3</v>
      </c>
      <c r="D1719" s="73">
        <v>12</v>
      </c>
      <c r="E1719" s="73">
        <v>23</v>
      </c>
      <c r="F1719" s="79">
        <f>IF($C$9="south",'RAW PV WATTS'!D1722,IF('PV Watts SLC'!$C$9="west",'RAW PV WATTS'!F1722,-1))</f>
        <v>0</v>
      </c>
      <c r="G1719" s="81">
        <f t="shared" si="52"/>
        <v>0</v>
      </c>
    </row>
    <row r="1720" spans="1:7">
      <c r="A1720" s="74" t="e">
        <f t="shared" si="53"/>
        <v>#REF!</v>
      </c>
      <c r="B1720" s="60"/>
      <c r="C1720" s="73">
        <v>3</v>
      </c>
      <c r="D1720" s="73">
        <v>13</v>
      </c>
      <c r="E1720" s="73">
        <v>0</v>
      </c>
      <c r="F1720" s="79">
        <f>IF($C$9="south",'RAW PV WATTS'!D1723,IF('PV Watts SLC'!$C$9="west",'RAW PV WATTS'!F1723,-1))</f>
        <v>0</v>
      </c>
      <c r="G1720" s="81">
        <f t="shared" si="52"/>
        <v>0</v>
      </c>
    </row>
    <row r="1721" spans="1:7">
      <c r="A1721" s="74" t="e">
        <f t="shared" si="53"/>
        <v>#REF!</v>
      </c>
      <c r="B1721" s="60"/>
      <c r="C1721" s="73">
        <v>3</v>
      </c>
      <c r="D1721" s="73">
        <v>13</v>
      </c>
      <c r="E1721" s="73">
        <v>1</v>
      </c>
      <c r="F1721" s="79">
        <f>IF($C$9="south",'RAW PV WATTS'!D1724,IF('PV Watts SLC'!$C$9="west",'RAW PV WATTS'!F1724,-1))</f>
        <v>0</v>
      </c>
      <c r="G1721" s="81">
        <f t="shared" si="52"/>
        <v>0</v>
      </c>
    </row>
    <row r="1722" spans="1:7">
      <c r="A1722" s="74" t="e">
        <f t="shared" si="53"/>
        <v>#REF!</v>
      </c>
      <c r="B1722" s="60"/>
      <c r="C1722" s="73">
        <v>3</v>
      </c>
      <c r="D1722" s="73">
        <v>13</v>
      </c>
      <c r="E1722" s="73">
        <v>2</v>
      </c>
      <c r="F1722" s="79">
        <f>IF($C$9="south",'RAW PV WATTS'!D1725,IF('PV Watts SLC'!$C$9="west",'RAW PV WATTS'!F1725,-1))</f>
        <v>0</v>
      </c>
      <c r="G1722" s="81">
        <f t="shared" si="52"/>
        <v>0</v>
      </c>
    </row>
    <row r="1723" spans="1:7">
      <c r="A1723" s="74" t="e">
        <f t="shared" si="53"/>
        <v>#REF!</v>
      </c>
      <c r="B1723" s="60"/>
      <c r="C1723" s="73">
        <v>3</v>
      </c>
      <c r="D1723" s="73">
        <v>13</v>
      </c>
      <c r="E1723" s="73">
        <v>3</v>
      </c>
      <c r="F1723" s="79">
        <f>IF($C$9="south",'RAW PV WATTS'!D1726,IF('PV Watts SLC'!$C$9="west",'RAW PV WATTS'!F1726,-1))</f>
        <v>0</v>
      </c>
      <c r="G1723" s="81">
        <f t="shared" si="52"/>
        <v>0</v>
      </c>
    </row>
    <row r="1724" spans="1:7">
      <c r="A1724" s="74" t="e">
        <f t="shared" si="53"/>
        <v>#REF!</v>
      </c>
      <c r="B1724" s="60"/>
      <c r="C1724" s="73">
        <v>3</v>
      </c>
      <c r="D1724" s="73">
        <v>13</v>
      </c>
      <c r="E1724" s="73">
        <v>4</v>
      </c>
      <c r="F1724" s="79">
        <f>IF($C$9="south",'RAW PV WATTS'!D1727,IF('PV Watts SLC'!$C$9="west",'RAW PV WATTS'!F1727,-1))</f>
        <v>0</v>
      </c>
      <c r="G1724" s="81">
        <f t="shared" si="52"/>
        <v>0</v>
      </c>
    </row>
    <row r="1725" spans="1:7">
      <c r="A1725" s="74" t="e">
        <f t="shared" si="53"/>
        <v>#REF!</v>
      </c>
      <c r="B1725" s="60"/>
      <c r="C1725" s="73">
        <v>3</v>
      </c>
      <c r="D1725" s="73">
        <v>13</v>
      </c>
      <c r="E1725" s="73">
        <v>5</v>
      </c>
      <c r="F1725" s="79">
        <f>IF($C$9="south",'RAW PV WATTS'!D1728,IF('PV Watts SLC'!$C$9="west",'RAW PV WATTS'!F1728,-1))</f>
        <v>0</v>
      </c>
      <c r="G1725" s="81">
        <f t="shared" si="52"/>
        <v>0</v>
      </c>
    </row>
    <row r="1726" spans="1:7">
      <c r="A1726" s="74" t="e">
        <f t="shared" si="53"/>
        <v>#REF!</v>
      </c>
      <c r="B1726" s="60"/>
      <c r="C1726" s="73">
        <v>3</v>
      </c>
      <c r="D1726" s="73">
        <v>13</v>
      </c>
      <c r="E1726" s="73">
        <v>6</v>
      </c>
      <c r="F1726" s="79">
        <f>IF($C$9="south",'RAW PV WATTS'!D1729,IF('PV Watts SLC'!$C$9="west",'RAW PV WATTS'!F1729,-1))</f>
        <v>0</v>
      </c>
      <c r="G1726" s="81">
        <f t="shared" si="52"/>
        <v>0</v>
      </c>
    </row>
    <row r="1727" spans="1:7">
      <c r="A1727" s="74" t="e">
        <f t="shared" si="53"/>
        <v>#REF!</v>
      </c>
      <c r="B1727" s="60"/>
      <c r="C1727" s="73">
        <v>3</v>
      </c>
      <c r="D1727" s="73">
        <v>13</v>
      </c>
      <c r="E1727" s="73">
        <v>7</v>
      </c>
      <c r="F1727" s="79">
        <f>IF($C$9="south",'RAW PV WATTS'!D1730,IF('PV Watts SLC'!$C$9="west",'RAW PV WATTS'!F1730,-1))</f>
        <v>58.015000000000001</v>
      </c>
      <c r="G1727" s="81">
        <f t="shared" si="52"/>
        <v>5.8014999999999997E-2</v>
      </c>
    </row>
    <row r="1728" spans="1:7">
      <c r="A1728" s="74" t="e">
        <f t="shared" si="53"/>
        <v>#REF!</v>
      </c>
      <c r="B1728" s="60"/>
      <c r="C1728" s="73">
        <v>3</v>
      </c>
      <c r="D1728" s="73">
        <v>13</v>
      </c>
      <c r="E1728" s="73">
        <v>8</v>
      </c>
      <c r="F1728" s="79">
        <f>IF($C$9="south",'RAW PV WATTS'!D1731,IF('PV Watts SLC'!$C$9="west",'RAW PV WATTS'!F1731,-1))</f>
        <v>134.62100000000001</v>
      </c>
      <c r="G1728" s="81">
        <f t="shared" si="52"/>
        <v>0.13462100000000002</v>
      </c>
    </row>
    <row r="1729" spans="1:7">
      <c r="A1729" s="74" t="e">
        <f t="shared" si="53"/>
        <v>#REF!</v>
      </c>
      <c r="B1729" s="60"/>
      <c r="C1729" s="73">
        <v>3</v>
      </c>
      <c r="D1729" s="73">
        <v>13</v>
      </c>
      <c r="E1729" s="73">
        <v>9</v>
      </c>
      <c r="F1729" s="79">
        <f>IF($C$9="south",'RAW PV WATTS'!D1732,IF('PV Watts SLC'!$C$9="west",'RAW PV WATTS'!F1732,-1))</f>
        <v>225.22200000000001</v>
      </c>
      <c r="G1729" s="81">
        <f t="shared" si="52"/>
        <v>0.22522200000000001</v>
      </c>
    </row>
    <row r="1730" spans="1:7">
      <c r="A1730" s="74" t="e">
        <f t="shared" si="53"/>
        <v>#REF!</v>
      </c>
      <c r="B1730" s="60"/>
      <c r="C1730" s="73">
        <v>3</v>
      </c>
      <c r="D1730" s="73">
        <v>13</v>
      </c>
      <c r="E1730" s="73">
        <v>10</v>
      </c>
      <c r="F1730" s="79">
        <f>IF($C$9="south",'RAW PV WATTS'!D1733,IF('PV Watts SLC'!$C$9="west",'RAW PV WATTS'!F1733,-1))</f>
        <v>314.221</v>
      </c>
      <c r="G1730" s="81">
        <f t="shared" si="52"/>
        <v>0.31422100000000003</v>
      </c>
    </row>
    <row r="1731" spans="1:7">
      <c r="A1731" s="74" t="e">
        <f t="shared" si="53"/>
        <v>#REF!</v>
      </c>
      <c r="B1731" s="60"/>
      <c r="C1731" s="73">
        <v>3</v>
      </c>
      <c r="D1731" s="73">
        <v>13</v>
      </c>
      <c r="E1731" s="73">
        <v>11</v>
      </c>
      <c r="F1731" s="79">
        <f>IF($C$9="south",'RAW PV WATTS'!D1734,IF('PV Watts SLC'!$C$9="west",'RAW PV WATTS'!F1734,-1))</f>
        <v>167.63200000000001</v>
      </c>
      <c r="G1731" s="81">
        <f t="shared" si="52"/>
        <v>0.167632</v>
      </c>
    </row>
    <row r="1732" spans="1:7">
      <c r="A1732" s="74" t="e">
        <f t="shared" si="53"/>
        <v>#REF!</v>
      </c>
      <c r="B1732" s="60"/>
      <c r="C1732" s="73">
        <v>3</v>
      </c>
      <c r="D1732" s="73">
        <v>13</v>
      </c>
      <c r="E1732" s="73">
        <v>12</v>
      </c>
      <c r="F1732" s="79">
        <f>IF($C$9="south",'RAW PV WATTS'!D1735,IF('PV Watts SLC'!$C$9="west",'RAW PV WATTS'!F1735,-1))</f>
        <v>177.548</v>
      </c>
      <c r="G1732" s="81">
        <f t="shared" si="52"/>
        <v>0.17754800000000001</v>
      </c>
    </row>
    <row r="1733" spans="1:7">
      <c r="A1733" s="74" t="e">
        <f t="shared" si="53"/>
        <v>#REF!</v>
      </c>
      <c r="B1733" s="60"/>
      <c r="C1733" s="73">
        <v>3</v>
      </c>
      <c r="D1733" s="73">
        <v>13</v>
      </c>
      <c r="E1733" s="73">
        <v>13</v>
      </c>
      <c r="F1733" s="79">
        <f>IF($C$9="south",'RAW PV WATTS'!D1736,IF('PV Watts SLC'!$C$9="west",'RAW PV WATTS'!F1736,-1))</f>
        <v>266.71899999999999</v>
      </c>
      <c r="G1733" s="81">
        <f t="shared" si="52"/>
        <v>0.26671899999999998</v>
      </c>
    </row>
    <row r="1734" spans="1:7">
      <c r="A1734" s="74" t="e">
        <f t="shared" si="53"/>
        <v>#REF!</v>
      </c>
      <c r="B1734" s="60"/>
      <c r="C1734" s="73">
        <v>3</v>
      </c>
      <c r="D1734" s="73">
        <v>13</v>
      </c>
      <c r="E1734" s="73">
        <v>14</v>
      </c>
      <c r="F1734" s="79">
        <f>IF($C$9="south",'RAW PV WATTS'!D1737,IF('PV Watts SLC'!$C$9="west",'RAW PV WATTS'!F1737,-1))</f>
        <v>358.851</v>
      </c>
      <c r="G1734" s="81">
        <f t="shared" si="52"/>
        <v>0.35885099999999998</v>
      </c>
    </row>
    <row r="1735" spans="1:7">
      <c r="A1735" s="74" t="e">
        <f t="shared" si="53"/>
        <v>#REF!</v>
      </c>
      <c r="B1735" s="60"/>
      <c r="C1735" s="73">
        <v>3</v>
      </c>
      <c r="D1735" s="73">
        <v>13</v>
      </c>
      <c r="E1735" s="73">
        <v>15</v>
      </c>
      <c r="F1735" s="79">
        <f>IF($C$9="south",'RAW PV WATTS'!D1738,IF('PV Watts SLC'!$C$9="west",'RAW PV WATTS'!F1738,-1))</f>
        <v>272.767</v>
      </c>
      <c r="G1735" s="81">
        <f t="shared" si="52"/>
        <v>0.27276699999999998</v>
      </c>
    </row>
    <row r="1736" spans="1:7">
      <c r="A1736" s="74" t="e">
        <f t="shared" si="53"/>
        <v>#REF!</v>
      </c>
      <c r="B1736" s="60"/>
      <c r="C1736" s="73">
        <v>3</v>
      </c>
      <c r="D1736" s="73">
        <v>13</v>
      </c>
      <c r="E1736" s="73">
        <v>16</v>
      </c>
      <c r="F1736" s="79">
        <f>IF($C$9="south",'RAW PV WATTS'!D1739,IF('PV Watts SLC'!$C$9="west",'RAW PV WATTS'!F1739,-1))</f>
        <v>67.031999999999996</v>
      </c>
      <c r="G1736" s="81">
        <f t="shared" si="52"/>
        <v>6.7031999999999994E-2</v>
      </c>
    </row>
    <row r="1737" spans="1:7">
      <c r="A1737" s="74" t="e">
        <f t="shared" si="53"/>
        <v>#REF!</v>
      </c>
      <c r="B1737" s="60"/>
      <c r="C1737" s="73">
        <v>3</v>
      </c>
      <c r="D1737" s="73">
        <v>13</v>
      </c>
      <c r="E1737" s="73">
        <v>17</v>
      </c>
      <c r="F1737" s="79">
        <f>IF($C$9="south",'RAW PV WATTS'!D1740,IF('PV Watts SLC'!$C$9="west",'RAW PV WATTS'!F1740,-1))</f>
        <v>28.548999999999999</v>
      </c>
      <c r="G1737" s="81">
        <f t="shared" si="52"/>
        <v>2.8548999999999998E-2</v>
      </c>
    </row>
    <row r="1738" spans="1:7">
      <c r="A1738" s="74" t="e">
        <f t="shared" si="53"/>
        <v>#REF!</v>
      </c>
      <c r="B1738" s="60"/>
      <c r="C1738" s="73">
        <v>3</v>
      </c>
      <c r="D1738" s="73">
        <v>13</v>
      </c>
      <c r="E1738" s="73">
        <v>18</v>
      </c>
      <c r="F1738" s="79">
        <f>IF($C$9="south",'RAW PV WATTS'!D1741,IF('PV Watts SLC'!$C$9="west",'RAW PV WATTS'!F1741,-1))</f>
        <v>0</v>
      </c>
      <c r="G1738" s="81">
        <f t="shared" si="52"/>
        <v>0</v>
      </c>
    </row>
    <row r="1739" spans="1:7">
      <c r="A1739" s="74" t="e">
        <f t="shared" si="53"/>
        <v>#REF!</v>
      </c>
      <c r="B1739" s="60"/>
      <c r="C1739" s="73">
        <v>3</v>
      </c>
      <c r="D1739" s="73">
        <v>13</v>
      </c>
      <c r="E1739" s="73">
        <v>19</v>
      </c>
      <c r="F1739" s="79">
        <f>IF($C$9="south",'RAW PV WATTS'!D1742,IF('PV Watts SLC'!$C$9="west",'RAW PV WATTS'!F1742,-1))</f>
        <v>0</v>
      </c>
      <c r="G1739" s="81">
        <f t="shared" si="52"/>
        <v>0</v>
      </c>
    </row>
    <row r="1740" spans="1:7">
      <c r="A1740" s="74" t="e">
        <f t="shared" si="53"/>
        <v>#REF!</v>
      </c>
      <c r="B1740" s="60"/>
      <c r="C1740" s="73">
        <v>3</v>
      </c>
      <c r="D1740" s="73">
        <v>13</v>
      </c>
      <c r="E1740" s="73">
        <v>20</v>
      </c>
      <c r="F1740" s="79">
        <f>IF($C$9="south",'RAW PV WATTS'!D1743,IF('PV Watts SLC'!$C$9="west",'RAW PV WATTS'!F1743,-1))</f>
        <v>0</v>
      </c>
      <c r="G1740" s="81">
        <f t="shared" si="52"/>
        <v>0</v>
      </c>
    </row>
    <row r="1741" spans="1:7">
      <c r="A1741" s="74" t="e">
        <f t="shared" si="53"/>
        <v>#REF!</v>
      </c>
      <c r="B1741" s="60"/>
      <c r="C1741" s="73">
        <v>3</v>
      </c>
      <c r="D1741" s="73">
        <v>13</v>
      </c>
      <c r="E1741" s="73">
        <v>21</v>
      </c>
      <c r="F1741" s="79">
        <f>IF($C$9="south",'RAW PV WATTS'!D1744,IF('PV Watts SLC'!$C$9="west",'RAW PV WATTS'!F1744,-1))</f>
        <v>0</v>
      </c>
      <c r="G1741" s="81">
        <f t="shared" si="52"/>
        <v>0</v>
      </c>
    </row>
    <row r="1742" spans="1:7">
      <c r="A1742" s="74" t="e">
        <f t="shared" si="53"/>
        <v>#REF!</v>
      </c>
      <c r="B1742" s="60"/>
      <c r="C1742" s="73">
        <v>3</v>
      </c>
      <c r="D1742" s="73">
        <v>13</v>
      </c>
      <c r="E1742" s="73">
        <v>22</v>
      </c>
      <c r="F1742" s="79">
        <f>IF($C$9="south",'RAW PV WATTS'!D1745,IF('PV Watts SLC'!$C$9="west",'RAW PV WATTS'!F1745,-1))</f>
        <v>0</v>
      </c>
      <c r="G1742" s="81">
        <f t="shared" si="52"/>
        <v>0</v>
      </c>
    </row>
    <row r="1743" spans="1:7">
      <c r="A1743" s="74" t="e">
        <f t="shared" si="53"/>
        <v>#REF!</v>
      </c>
      <c r="B1743" s="60"/>
      <c r="C1743" s="73">
        <v>3</v>
      </c>
      <c r="D1743" s="73">
        <v>13</v>
      </c>
      <c r="E1743" s="73">
        <v>23</v>
      </c>
      <c r="F1743" s="79">
        <f>IF($C$9="south",'RAW PV WATTS'!D1746,IF('PV Watts SLC'!$C$9="west",'RAW PV WATTS'!F1746,-1))</f>
        <v>0</v>
      </c>
      <c r="G1743" s="81">
        <f t="shared" si="52"/>
        <v>0</v>
      </c>
    </row>
    <row r="1744" spans="1:7">
      <c r="A1744" s="74" t="e">
        <f t="shared" si="53"/>
        <v>#REF!</v>
      </c>
      <c r="B1744" s="60"/>
      <c r="C1744" s="73">
        <v>3</v>
      </c>
      <c r="D1744" s="73">
        <v>14</v>
      </c>
      <c r="E1744" s="73">
        <v>0</v>
      </c>
      <c r="F1744" s="79">
        <f>IF($C$9="south",'RAW PV WATTS'!D1747,IF('PV Watts SLC'!$C$9="west",'RAW PV WATTS'!F1747,-1))</f>
        <v>0</v>
      </c>
      <c r="G1744" s="81">
        <f t="shared" si="52"/>
        <v>0</v>
      </c>
    </row>
    <row r="1745" spans="1:7">
      <c r="A1745" s="74" t="e">
        <f t="shared" si="53"/>
        <v>#REF!</v>
      </c>
      <c r="B1745" s="60"/>
      <c r="C1745" s="73">
        <v>3</v>
      </c>
      <c r="D1745" s="73">
        <v>14</v>
      </c>
      <c r="E1745" s="73">
        <v>1</v>
      </c>
      <c r="F1745" s="79">
        <f>IF($C$9="south",'RAW PV WATTS'!D1748,IF('PV Watts SLC'!$C$9="west",'RAW PV WATTS'!F1748,-1))</f>
        <v>0</v>
      </c>
      <c r="G1745" s="81">
        <f t="shared" ref="G1745:G1808" si="54">F1745/1000</f>
        <v>0</v>
      </c>
    </row>
    <row r="1746" spans="1:7">
      <c r="A1746" s="74" t="e">
        <f t="shared" ref="A1746:A1809" si="55">1/24+A1745</f>
        <v>#REF!</v>
      </c>
      <c r="B1746" s="60"/>
      <c r="C1746" s="73">
        <v>3</v>
      </c>
      <c r="D1746" s="73">
        <v>14</v>
      </c>
      <c r="E1746" s="73">
        <v>2</v>
      </c>
      <c r="F1746" s="79">
        <f>IF($C$9="south",'RAW PV WATTS'!D1749,IF('PV Watts SLC'!$C$9="west",'RAW PV WATTS'!F1749,-1))</f>
        <v>0</v>
      </c>
      <c r="G1746" s="81">
        <f t="shared" si="54"/>
        <v>0</v>
      </c>
    </row>
    <row r="1747" spans="1:7">
      <c r="A1747" s="74" t="e">
        <f t="shared" si="55"/>
        <v>#REF!</v>
      </c>
      <c r="B1747" s="60"/>
      <c r="C1747" s="73">
        <v>3</v>
      </c>
      <c r="D1747" s="73">
        <v>14</v>
      </c>
      <c r="E1747" s="73">
        <v>3</v>
      </c>
      <c r="F1747" s="79">
        <f>IF($C$9="south",'RAW PV WATTS'!D1750,IF('PV Watts SLC'!$C$9="west",'RAW PV WATTS'!F1750,-1))</f>
        <v>0</v>
      </c>
      <c r="G1747" s="81">
        <f t="shared" si="54"/>
        <v>0</v>
      </c>
    </row>
    <row r="1748" spans="1:7">
      <c r="A1748" s="74" t="e">
        <f t="shared" si="55"/>
        <v>#REF!</v>
      </c>
      <c r="B1748" s="60"/>
      <c r="C1748" s="73">
        <v>3</v>
      </c>
      <c r="D1748" s="73">
        <v>14</v>
      </c>
      <c r="E1748" s="73">
        <v>4</v>
      </c>
      <c r="F1748" s="79">
        <f>IF($C$9="south",'RAW PV WATTS'!D1751,IF('PV Watts SLC'!$C$9="west",'RAW PV WATTS'!F1751,-1))</f>
        <v>0</v>
      </c>
      <c r="G1748" s="81">
        <f t="shared" si="54"/>
        <v>0</v>
      </c>
    </row>
    <row r="1749" spans="1:7">
      <c r="A1749" s="74" t="e">
        <f t="shared" si="55"/>
        <v>#REF!</v>
      </c>
      <c r="B1749" s="60"/>
      <c r="C1749" s="73">
        <v>3</v>
      </c>
      <c r="D1749" s="73">
        <v>14</v>
      </c>
      <c r="E1749" s="73">
        <v>5</v>
      </c>
      <c r="F1749" s="79">
        <f>IF($C$9="south",'RAW PV WATTS'!D1752,IF('PV Watts SLC'!$C$9="west",'RAW PV WATTS'!F1752,-1))</f>
        <v>0</v>
      </c>
      <c r="G1749" s="81">
        <f t="shared" si="54"/>
        <v>0</v>
      </c>
    </row>
    <row r="1750" spans="1:7">
      <c r="A1750" s="74" t="e">
        <f t="shared" si="55"/>
        <v>#REF!</v>
      </c>
      <c r="B1750" s="60"/>
      <c r="C1750" s="73">
        <v>3</v>
      </c>
      <c r="D1750" s="73">
        <v>14</v>
      </c>
      <c r="E1750" s="73">
        <v>6</v>
      </c>
      <c r="F1750" s="79">
        <f>IF($C$9="south",'RAW PV WATTS'!D1753,IF('PV Watts SLC'!$C$9="west",'RAW PV WATTS'!F1753,-1))</f>
        <v>0</v>
      </c>
      <c r="G1750" s="81">
        <f t="shared" si="54"/>
        <v>0</v>
      </c>
    </row>
    <row r="1751" spans="1:7">
      <c r="A1751" s="74" t="e">
        <f t="shared" si="55"/>
        <v>#REF!</v>
      </c>
      <c r="B1751" s="60"/>
      <c r="C1751" s="73">
        <v>3</v>
      </c>
      <c r="D1751" s="73">
        <v>14</v>
      </c>
      <c r="E1751" s="73">
        <v>7</v>
      </c>
      <c r="F1751" s="79">
        <f>IF($C$9="south",'RAW PV WATTS'!D1754,IF('PV Watts SLC'!$C$9="west",'RAW PV WATTS'!F1754,-1))</f>
        <v>26.69</v>
      </c>
      <c r="G1751" s="81">
        <f t="shared" si="54"/>
        <v>2.6690000000000002E-2</v>
      </c>
    </row>
    <row r="1752" spans="1:7">
      <c r="A1752" s="74" t="e">
        <f t="shared" si="55"/>
        <v>#REF!</v>
      </c>
      <c r="B1752" s="60"/>
      <c r="C1752" s="73">
        <v>3</v>
      </c>
      <c r="D1752" s="73">
        <v>14</v>
      </c>
      <c r="E1752" s="73">
        <v>8</v>
      </c>
      <c r="F1752" s="79">
        <f>IF($C$9="south",'RAW PV WATTS'!D1755,IF('PV Watts SLC'!$C$9="west",'RAW PV WATTS'!F1755,-1))</f>
        <v>208.08099999999999</v>
      </c>
      <c r="G1752" s="81">
        <f t="shared" si="54"/>
        <v>0.20808099999999999</v>
      </c>
    </row>
    <row r="1753" spans="1:7">
      <c r="A1753" s="74" t="e">
        <f t="shared" si="55"/>
        <v>#REF!</v>
      </c>
      <c r="B1753" s="60"/>
      <c r="C1753" s="73">
        <v>3</v>
      </c>
      <c r="D1753" s="73">
        <v>14</v>
      </c>
      <c r="E1753" s="73">
        <v>9</v>
      </c>
      <c r="F1753" s="79">
        <f>IF($C$9="south",'RAW PV WATTS'!D1756,IF('PV Watts SLC'!$C$9="west",'RAW PV WATTS'!F1756,-1))</f>
        <v>419.78100000000001</v>
      </c>
      <c r="G1753" s="81">
        <f t="shared" si="54"/>
        <v>0.41978100000000002</v>
      </c>
    </row>
    <row r="1754" spans="1:7">
      <c r="A1754" s="74" t="e">
        <f t="shared" si="55"/>
        <v>#REF!</v>
      </c>
      <c r="B1754" s="60"/>
      <c r="C1754" s="73">
        <v>3</v>
      </c>
      <c r="D1754" s="73">
        <v>14</v>
      </c>
      <c r="E1754" s="73">
        <v>10</v>
      </c>
      <c r="F1754" s="79">
        <f>IF($C$9="south",'RAW PV WATTS'!D1757,IF('PV Watts SLC'!$C$9="west",'RAW PV WATTS'!F1757,-1))</f>
        <v>576.16600000000005</v>
      </c>
      <c r="G1754" s="81">
        <f t="shared" si="54"/>
        <v>0.57616600000000007</v>
      </c>
    </row>
    <row r="1755" spans="1:7">
      <c r="A1755" s="74" t="e">
        <f t="shared" si="55"/>
        <v>#REF!</v>
      </c>
      <c r="B1755" s="60"/>
      <c r="C1755" s="73">
        <v>3</v>
      </c>
      <c r="D1755" s="73">
        <v>14</v>
      </c>
      <c r="E1755" s="73">
        <v>11</v>
      </c>
      <c r="F1755" s="79">
        <f>IF($C$9="south",'RAW PV WATTS'!D1758,IF('PV Watts SLC'!$C$9="west",'RAW PV WATTS'!F1758,-1))</f>
        <v>673.17</v>
      </c>
      <c r="G1755" s="81">
        <f t="shared" si="54"/>
        <v>0.67316999999999994</v>
      </c>
    </row>
    <row r="1756" spans="1:7">
      <c r="A1756" s="74" t="e">
        <f t="shared" si="55"/>
        <v>#REF!</v>
      </c>
      <c r="B1756" s="60"/>
      <c r="C1756" s="73">
        <v>3</v>
      </c>
      <c r="D1756" s="73">
        <v>14</v>
      </c>
      <c r="E1756" s="73">
        <v>12</v>
      </c>
      <c r="F1756" s="79">
        <f>IF($C$9="south",'RAW PV WATTS'!D1759,IF('PV Watts SLC'!$C$9="west",'RAW PV WATTS'!F1759,-1))</f>
        <v>689.846</v>
      </c>
      <c r="G1756" s="81">
        <f t="shared" si="54"/>
        <v>0.68984599999999996</v>
      </c>
    </row>
    <row r="1757" spans="1:7">
      <c r="A1757" s="74" t="e">
        <f t="shared" si="55"/>
        <v>#REF!</v>
      </c>
      <c r="B1757" s="60"/>
      <c r="C1757" s="73">
        <v>3</v>
      </c>
      <c r="D1757" s="73">
        <v>14</v>
      </c>
      <c r="E1757" s="73">
        <v>13</v>
      </c>
      <c r="F1757" s="79">
        <f>IF($C$9="south",'RAW PV WATTS'!D1760,IF('PV Watts SLC'!$C$9="west",'RAW PV WATTS'!F1760,-1))</f>
        <v>452.149</v>
      </c>
      <c r="G1757" s="81">
        <f t="shared" si="54"/>
        <v>0.45214900000000002</v>
      </c>
    </row>
    <row r="1758" spans="1:7">
      <c r="A1758" s="74" t="e">
        <f t="shared" si="55"/>
        <v>#REF!</v>
      </c>
      <c r="B1758" s="60"/>
      <c r="C1758" s="73">
        <v>3</v>
      </c>
      <c r="D1758" s="73">
        <v>14</v>
      </c>
      <c r="E1758" s="73">
        <v>14</v>
      </c>
      <c r="F1758" s="79">
        <f>IF($C$9="south",'RAW PV WATTS'!D1761,IF('PV Watts SLC'!$C$9="west",'RAW PV WATTS'!F1761,-1))</f>
        <v>511.30799999999999</v>
      </c>
      <c r="G1758" s="81">
        <f t="shared" si="54"/>
        <v>0.51130799999999998</v>
      </c>
    </row>
    <row r="1759" spans="1:7">
      <c r="A1759" s="74" t="e">
        <f t="shared" si="55"/>
        <v>#REF!</v>
      </c>
      <c r="B1759" s="60"/>
      <c r="C1759" s="73">
        <v>3</v>
      </c>
      <c r="D1759" s="73">
        <v>14</v>
      </c>
      <c r="E1759" s="73">
        <v>15</v>
      </c>
      <c r="F1759" s="79">
        <f>IF($C$9="south",'RAW PV WATTS'!D1762,IF('PV Watts SLC'!$C$9="west",'RAW PV WATTS'!F1762,-1))</f>
        <v>338.76600000000002</v>
      </c>
      <c r="G1759" s="81">
        <f t="shared" si="54"/>
        <v>0.33876600000000001</v>
      </c>
    </row>
    <row r="1760" spans="1:7">
      <c r="A1760" s="74" t="e">
        <f t="shared" si="55"/>
        <v>#REF!</v>
      </c>
      <c r="B1760" s="60"/>
      <c r="C1760" s="73">
        <v>3</v>
      </c>
      <c r="D1760" s="73">
        <v>14</v>
      </c>
      <c r="E1760" s="73">
        <v>16</v>
      </c>
      <c r="F1760" s="79">
        <f>IF($C$9="south",'RAW PV WATTS'!D1763,IF('PV Watts SLC'!$C$9="west",'RAW PV WATTS'!F1763,-1))</f>
        <v>101.364</v>
      </c>
      <c r="G1760" s="81">
        <f t="shared" si="54"/>
        <v>0.10136400000000001</v>
      </c>
    </row>
    <row r="1761" spans="1:7">
      <c r="A1761" s="74" t="e">
        <f t="shared" si="55"/>
        <v>#REF!</v>
      </c>
      <c r="B1761" s="60"/>
      <c r="C1761" s="73">
        <v>3</v>
      </c>
      <c r="D1761" s="73">
        <v>14</v>
      </c>
      <c r="E1761" s="73">
        <v>17</v>
      </c>
      <c r="F1761" s="79">
        <f>IF($C$9="south",'RAW PV WATTS'!D1764,IF('PV Watts SLC'!$C$9="west",'RAW PV WATTS'!F1764,-1))</f>
        <v>39.649000000000001</v>
      </c>
      <c r="G1761" s="81">
        <f t="shared" si="54"/>
        <v>3.9649000000000004E-2</v>
      </c>
    </row>
    <row r="1762" spans="1:7">
      <c r="A1762" s="74" t="e">
        <f t="shared" si="55"/>
        <v>#REF!</v>
      </c>
      <c r="B1762" s="60"/>
      <c r="C1762" s="73">
        <v>3</v>
      </c>
      <c r="D1762" s="73">
        <v>14</v>
      </c>
      <c r="E1762" s="73">
        <v>18</v>
      </c>
      <c r="F1762" s="79">
        <f>IF($C$9="south",'RAW PV WATTS'!D1765,IF('PV Watts SLC'!$C$9="west",'RAW PV WATTS'!F1765,-1))</f>
        <v>0</v>
      </c>
      <c r="G1762" s="81">
        <f t="shared" si="54"/>
        <v>0</v>
      </c>
    </row>
    <row r="1763" spans="1:7">
      <c r="A1763" s="74" t="e">
        <f t="shared" si="55"/>
        <v>#REF!</v>
      </c>
      <c r="B1763" s="60"/>
      <c r="C1763" s="73">
        <v>3</v>
      </c>
      <c r="D1763" s="73">
        <v>14</v>
      </c>
      <c r="E1763" s="73">
        <v>19</v>
      </c>
      <c r="F1763" s="79">
        <f>IF($C$9="south",'RAW PV WATTS'!D1766,IF('PV Watts SLC'!$C$9="west",'RAW PV WATTS'!F1766,-1))</f>
        <v>0</v>
      </c>
      <c r="G1763" s="81">
        <f t="shared" si="54"/>
        <v>0</v>
      </c>
    </row>
    <row r="1764" spans="1:7">
      <c r="A1764" s="74" t="e">
        <f t="shared" si="55"/>
        <v>#REF!</v>
      </c>
      <c r="B1764" s="60"/>
      <c r="C1764" s="73">
        <v>3</v>
      </c>
      <c r="D1764" s="73">
        <v>14</v>
      </c>
      <c r="E1764" s="73">
        <v>20</v>
      </c>
      <c r="F1764" s="79">
        <f>IF($C$9="south",'RAW PV WATTS'!D1767,IF('PV Watts SLC'!$C$9="west",'RAW PV WATTS'!F1767,-1))</f>
        <v>0</v>
      </c>
      <c r="G1764" s="81">
        <f t="shared" si="54"/>
        <v>0</v>
      </c>
    </row>
    <row r="1765" spans="1:7">
      <c r="A1765" s="74" t="e">
        <f t="shared" si="55"/>
        <v>#REF!</v>
      </c>
      <c r="B1765" s="60"/>
      <c r="C1765" s="73">
        <v>3</v>
      </c>
      <c r="D1765" s="73">
        <v>14</v>
      </c>
      <c r="E1765" s="73">
        <v>21</v>
      </c>
      <c r="F1765" s="79">
        <f>IF($C$9="south",'RAW PV WATTS'!D1768,IF('PV Watts SLC'!$C$9="west",'RAW PV WATTS'!F1768,-1))</f>
        <v>0</v>
      </c>
      <c r="G1765" s="81">
        <f t="shared" si="54"/>
        <v>0</v>
      </c>
    </row>
    <row r="1766" spans="1:7">
      <c r="A1766" s="74" t="e">
        <f t="shared" si="55"/>
        <v>#REF!</v>
      </c>
      <c r="B1766" s="60"/>
      <c r="C1766" s="73">
        <v>3</v>
      </c>
      <c r="D1766" s="73">
        <v>14</v>
      </c>
      <c r="E1766" s="73">
        <v>22</v>
      </c>
      <c r="F1766" s="79">
        <f>IF($C$9="south",'RAW PV WATTS'!D1769,IF('PV Watts SLC'!$C$9="west",'RAW PV WATTS'!F1769,-1))</f>
        <v>0</v>
      </c>
      <c r="G1766" s="81">
        <f t="shared" si="54"/>
        <v>0</v>
      </c>
    </row>
    <row r="1767" spans="1:7">
      <c r="A1767" s="74" t="e">
        <f t="shared" si="55"/>
        <v>#REF!</v>
      </c>
      <c r="B1767" s="60"/>
      <c r="C1767" s="73">
        <v>3</v>
      </c>
      <c r="D1767" s="73">
        <v>14</v>
      </c>
      <c r="E1767" s="73">
        <v>23</v>
      </c>
      <c r="F1767" s="79">
        <f>IF($C$9="south",'RAW PV WATTS'!D1770,IF('PV Watts SLC'!$C$9="west",'RAW PV WATTS'!F1770,-1))</f>
        <v>0</v>
      </c>
      <c r="G1767" s="81">
        <f t="shared" si="54"/>
        <v>0</v>
      </c>
    </row>
    <row r="1768" spans="1:7">
      <c r="A1768" s="74" t="e">
        <f t="shared" si="55"/>
        <v>#REF!</v>
      </c>
      <c r="B1768" s="60"/>
      <c r="C1768" s="73">
        <v>3</v>
      </c>
      <c r="D1768" s="73">
        <v>15</v>
      </c>
      <c r="E1768" s="73">
        <v>0</v>
      </c>
      <c r="F1768" s="79">
        <f>IF($C$9="south",'RAW PV WATTS'!D1771,IF('PV Watts SLC'!$C$9="west",'RAW PV WATTS'!F1771,-1))</f>
        <v>0</v>
      </c>
      <c r="G1768" s="81">
        <f t="shared" si="54"/>
        <v>0</v>
      </c>
    </row>
    <row r="1769" spans="1:7">
      <c r="A1769" s="74" t="e">
        <f t="shared" si="55"/>
        <v>#REF!</v>
      </c>
      <c r="B1769" s="60"/>
      <c r="C1769" s="73">
        <v>3</v>
      </c>
      <c r="D1769" s="73">
        <v>15</v>
      </c>
      <c r="E1769" s="73">
        <v>1</v>
      </c>
      <c r="F1769" s="79">
        <f>IF($C$9="south",'RAW PV WATTS'!D1772,IF('PV Watts SLC'!$C$9="west",'RAW PV WATTS'!F1772,-1))</f>
        <v>0</v>
      </c>
      <c r="G1769" s="81">
        <f t="shared" si="54"/>
        <v>0</v>
      </c>
    </row>
    <row r="1770" spans="1:7">
      <c r="A1770" s="74" t="e">
        <f t="shared" si="55"/>
        <v>#REF!</v>
      </c>
      <c r="B1770" s="60"/>
      <c r="C1770" s="73">
        <v>3</v>
      </c>
      <c r="D1770" s="73">
        <v>15</v>
      </c>
      <c r="E1770" s="73">
        <v>2</v>
      </c>
      <c r="F1770" s="79">
        <f>IF($C$9="south",'RAW PV WATTS'!D1773,IF('PV Watts SLC'!$C$9="west",'RAW PV WATTS'!F1773,-1))</f>
        <v>0</v>
      </c>
      <c r="G1770" s="81">
        <f t="shared" si="54"/>
        <v>0</v>
      </c>
    </row>
    <row r="1771" spans="1:7">
      <c r="A1771" s="74" t="e">
        <f t="shared" si="55"/>
        <v>#REF!</v>
      </c>
      <c r="B1771" s="60"/>
      <c r="C1771" s="73">
        <v>3</v>
      </c>
      <c r="D1771" s="73">
        <v>15</v>
      </c>
      <c r="E1771" s="73">
        <v>3</v>
      </c>
      <c r="F1771" s="79">
        <f>IF($C$9="south",'RAW PV WATTS'!D1774,IF('PV Watts SLC'!$C$9="west",'RAW PV WATTS'!F1774,-1))</f>
        <v>0</v>
      </c>
      <c r="G1771" s="81">
        <f t="shared" si="54"/>
        <v>0</v>
      </c>
    </row>
    <row r="1772" spans="1:7">
      <c r="A1772" s="74" t="e">
        <f t="shared" si="55"/>
        <v>#REF!</v>
      </c>
      <c r="B1772" s="60"/>
      <c r="C1772" s="73">
        <v>3</v>
      </c>
      <c r="D1772" s="73">
        <v>15</v>
      </c>
      <c r="E1772" s="73">
        <v>4</v>
      </c>
      <c r="F1772" s="79">
        <f>IF($C$9="south",'RAW PV WATTS'!D1775,IF('PV Watts SLC'!$C$9="west",'RAW PV WATTS'!F1775,-1))</f>
        <v>0</v>
      </c>
      <c r="G1772" s="81">
        <f t="shared" si="54"/>
        <v>0</v>
      </c>
    </row>
    <row r="1773" spans="1:7">
      <c r="A1773" s="74" t="e">
        <f t="shared" si="55"/>
        <v>#REF!</v>
      </c>
      <c r="B1773" s="60"/>
      <c r="C1773" s="73">
        <v>3</v>
      </c>
      <c r="D1773" s="73">
        <v>15</v>
      </c>
      <c r="E1773" s="73">
        <v>5</v>
      </c>
      <c r="F1773" s="79">
        <f>IF($C$9="south",'RAW PV WATTS'!D1776,IF('PV Watts SLC'!$C$9="west",'RAW PV WATTS'!F1776,-1))</f>
        <v>0</v>
      </c>
      <c r="G1773" s="81">
        <f t="shared" si="54"/>
        <v>0</v>
      </c>
    </row>
    <row r="1774" spans="1:7">
      <c r="A1774" s="74" t="e">
        <f t="shared" si="55"/>
        <v>#REF!</v>
      </c>
      <c r="B1774" s="60"/>
      <c r="C1774" s="73">
        <v>3</v>
      </c>
      <c r="D1774" s="73">
        <v>15</v>
      </c>
      <c r="E1774" s="73">
        <v>6</v>
      </c>
      <c r="F1774" s="79">
        <f>IF($C$9="south",'RAW PV WATTS'!D1777,IF('PV Watts SLC'!$C$9="west",'RAW PV WATTS'!F1777,-1))</f>
        <v>0</v>
      </c>
      <c r="G1774" s="81">
        <f t="shared" si="54"/>
        <v>0</v>
      </c>
    </row>
    <row r="1775" spans="1:7">
      <c r="A1775" s="74" t="e">
        <f t="shared" si="55"/>
        <v>#REF!</v>
      </c>
      <c r="B1775" s="60"/>
      <c r="C1775" s="73">
        <v>3</v>
      </c>
      <c r="D1775" s="73">
        <v>15</v>
      </c>
      <c r="E1775" s="73">
        <v>7</v>
      </c>
      <c r="F1775" s="79">
        <f>IF($C$9="south",'RAW PV WATTS'!D1778,IF('PV Watts SLC'!$C$9="west",'RAW PV WATTS'!F1778,-1))</f>
        <v>55.320999999999998</v>
      </c>
      <c r="G1775" s="81">
        <f t="shared" si="54"/>
        <v>5.5320999999999995E-2</v>
      </c>
    </row>
    <row r="1776" spans="1:7">
      <c r="A1776" s="74" t="e">
        <f t="shared" si="55"/>
        <v>#REF!</v>
      </c>
      <c r="B1776" s="60"/>
      <c r="C1776" s="73">
        <v>3</v>
      </c>
      <c r="D1776" s="73">
        <v>15</v>
      </c>
      <c r="E1776" s="73">
        <v>8</v>
      </c>
      <c r="F1776" s="79">
        <f>IF($C$9="south",'RAW PV WATTS'!D1779,IF('PV Watts SLC'!$C$9="west",'RAW PV WATTS'!F1779,-1))</f>
        <v>89.834999999999994</v>
      </c>
      <c r="G1776" s="81">
        <f t="shared" si="54"/>
        <v>8.9834999999999998E-2</v>
      </c>
    </row>
    <row r="1777" spans="1:7">
      <c r="A1777" s="74" t="e">
        <f t="shared" si="55"/>
        <v>#REF!</v>
      </c>
      <c r="B1777" s="60"/>
      <c r="C1777" s="73">
        <v>3</v>
      </c>
      <c r="D1777" s="73">
        <v>15</v>
      </c>
      <c r="E1777" s="73">
        <v>9</v>
      </c>
      <c r="F1777" s="79">
        <f>IF($C$9="south",'RAW PV WATTS'!D1780,IF('PV Watts SLC'!$C$9="west",'RAW PV WATTS'!F1780,-1))</f>
        <v>116.846</v>
      </c>
      <c r="G1777" s="81">
        <f t="shared" si="54"/>
        <v>0.11684600000000001</v>
      </c>
    </row>
    <row r="1778" spans="1:7">
      <c r="A1778" s="74" t="e">
        <f t="shared" si="55"/>
        <v>#REF!</v>
      </c>
      <c r="B1778" s="60"/>
      <c r="C1778" s="73">
        <v>3</v>
      </c>
      <c r="D1778" s="73">
        <v>15</v>
      </c>
      <c r="E1778" s="73">
        <v>10</v>
      </c>
      <c r="F1778" s="79">
        <f>IF($C$9="south",'RAW PV WATTS'!D1781,IF('PV Watts SLC'!$C$9="west",'RAW PV WATTS'!F1781,-1))</f>
        <v>153.059</v>
      </c>
      <c r="G1778" s="81">
        <f t="shared" si="54"/>
        <v>0.153059</v>
      </c>
    </row>
    <row r="1779" spans="1:7">
      <c r="A1779" s="74" t="e">
        <f t="shared" si="55"/>
        <v>#REF!</v>
      </c>
      <c r="B1779" s="60"/>
      <c r="C1779" s="73">
        <v>3</v>
      </c>
      <c r="D1779" s="73">
        <v>15</v>
      </c>
      <c r="E1779" s="73">
        <v>11</v>
      </c>
      <c r="F1779" s="79">
        <f>IF($C$9="south",'RAW PV WATTS'!D1782,IF('PV Watts SLC'!$C$9="west",'RAW PV WATTS'!F1782,-1))</f>
        <v>448.13799999999998</v>
      </c>
      <c r="G1779" s="81">
        <f t="shared" si="54"/>
        <v>0.44813799999999998</v>
      </c>
    </row>
    <row r="1780" spans="1:7">
      <c r="A1780" s="74" t="e">
        <f t="shared" si="55"/>
        <v>#REF!</v>
      </c>
      <c r="B1780" s="60"/>
      <c r="C1780" s="73">
        <v>3</v>
      </c>
      <c r="D1780" s="73">
        <v>15</v>
      </c>
      <c r="E1780" s="73">
        <v>12</v>
      </c>
      <c r="F1780" s="79">
        <f>IF($C$9="south",'RAW PV WATTS'!D1783,IF('PV Watts SLC'!$C$9="west",'RAW PV WATTS'!F1783,-1))</f>
        <v>474.56700000000001</v>
      </c>
      <c r="G1780" s="81">
        <f t="shared" si="54"/>
        <v>0.47456700000000002</v>
      </c>
    </row>
    <row r="1781" spans="1:7">
      <c r="A1781" s="74" t="e">
        <f t="shared" si="55"/>
        <v>#REF!</v>
      </c>
      <c r="B1781" s="60"/>
      <c r="C1781" s="73">
        <v>3</v>
      </c>
      <c r="D1781" s="73">
        <v>15</v>
      </c>
      <c r="E1781" s="73">
        <v>13</v>
      </c>
      <c r="F1781" s="79">
        <f>IF($C$9="south",'RAW PV WATTS'!D1784,IF('PV Watts SLC'!$C$9="west",'RAW PV WATTS'!F1784,-1))</f>
        <v>540.15599999999995</v>
      </c>
      <c r="G1781" s="81">
        <f t="shared" si="54"/>
        <v>0.54015599999999997</v>
      </c>
    </row>
    <row r="1782" spans="1:7">
      <c r="A1782" s="74" t="e">
        <f t="shared" si="55"/>
        <v>#REF!</v>
      </c>
      <c r="B1782" s="60"/>
      <c r="C1782" s="73">
        <v>3</v>
      </c>
      <c r="D1782" s="73">
        <v>15</v>
      </c>
      <c r="E1782" s="73">
        <v>14</v>
      </c>
      <c r="F1782" s="79">
        <f>IF($C$9="south",'RAW PV WATTS'!D1785,IF('PV Watts SLC'!$C$9="west",'RAW PV WATTS'!F1785,-1))</f>
        <v>437.21</v>
      </c>
      <c r="G1782" s="81">
        <f t="shared" si="54"/>
        <v>0.43720999999999999</v>
      </c>
    </row>
    <row r="1783" spans="1:7">
      <c r="A1783" s="74" t="e">
        <f t="shared" si="55"/>
        <v>#REF!</v>
      </c>
      <c r="B1783" s="60"/>
      <c r="C1783" s="73">
        <v>3</v>
      </c>
      <c r="D1783" s="73">
        <v>15</v>
      </c>
      <c r="E1783" s="73">
        <v>15</v>
      </c>
      <c r="F1783" s="79">
        <f>IF($C$9="south",'RAW PV WATTS'!D1786,IF('PV Watts SLC'!$C$9="west",'RAW PV WATTS'!F1786,-1))</f>
        <v>455.61099999999999</v>
      </c>
      <c r="G1783" s="81">
        <f t="shared" si="54"/>
        <v>0.45561099999999999</v>
      </c>
    </row>
    <row r="1784" spans="1:7">
      <c r="A1784" s="74" t="e">
        <f t="shared" si="55"/>
        <v>#REF!</v>
      </c>
      <c r="B1784" s="60"/>
      <c r="C1784" s="73">
        <v>3</v>
      </c>
      <c r="D1784" s="73">
        <v>15</v>
      </c>
      <c r="E1784" s="73">
        <v>16</v>
      </c>
      <c r="F1784" s="79">
        <f>IF($C$9="south",'RAW PV WATTS'!D1787,IF('PV Watts SLC'!$C$9="west",'RAW PV WATTS'!F1787,-1))</f>
        <v>242.89099999999999</v>
      </c>
      <c r="G1784" s="81">
        <f t="shared" si="54"/>
        <v>0.242891</v>
      </c>
    </row>
    <row r="1785" spans="1:7">
      <c r="A1785" s="74" t="e">
        <f t="shared" si="55"/>
        <v>#REF!</v>
      </c>
      <c r="B1785" s="60"/>
      <c r="C1785" s="73">
        <v>3</v>
      </c>
      <c r="D1785" s="73">
        <v>15</v>
      </c>
      <c r="E1785" s="73">
        <v>17</v>
      </c>
      <c r="F1785" s="79">
        <f>IF($C$9="south",'RAW PV WATTS'!D1788,IF('PV Watts SLC'!$C$9="west",'RAW PV WATTS'!F1788,-1))</f>
        <v>70.162999999999997</v>
      </c>
      <c r="G1785" s="81">
        <f t="shared" si="54"/>
        <v>7.0163000000000003E-2</v>
      </c>
    </row>
    <row r="1786" spans="1:7">
      <c r="A1786" s="74" t="e">
        <f t="shared" si="55"/>
        <v>#REF!</v>
      </c>
      <c r="B1786" s="60"/>
      <c r="C1786" s="73">
        <v>3</v>
      </c>
      <c r="D1786" s="73">
        <v>15</v>
      </c>
      <c r="E1786" s="73">
        <v>18</v>
      </c>
      <c r="F1786" s="79">
        <f>IF($C$9="south",'RAW PV WATTS'!D1789,IF('PV Watts SLC'!$C$9="west",'RAW PV WATTS'!F1789,-1))</f>
        <v>3.14</v>
      </c>
      <c r="G1786" s="81">
        <f t="shared" si="54"/>
        <v>3.14E-3</v>
      </c>
    </row>
    <row r="1787" spans="1:7">
      <c r="A1787" s="74" t="e">
        <f t="shared" si="55"/>
        <v>#REF!</v>
      </c>
      <c r="B1787" s="60"/>
      <c r="C1787" s="73">
        <v>3</v>
      </c>
      <c r="D1787" s="73">
        <v>15</v>
      </c>
      <c r="E1787" s="73">
        <v>19</v>
      </c>
      <c r="F1787" s="79">
        <f>IF($C$9="south",'RAW PV WATTS'!D1790,IF('PV Watts SLC'!$C$9="west",'RAW PV WATTS'!F1790,-1))</f>
        <v>0</v>
      </c>
      <c r="G1787" s="81">
        <f t="shared" si="54"/>
        <v>0</v>
      </c>
    </row>
    <row r="1788" spans="1:7">
      <c r="A1788" s="74" t="e">
        <f t="shared" si="55"/>
        <v>#REF!</v>
      </c>
      <c r="B1788" s="60"/>
      <c r="C1788" s="73">
        <v>3</v>
      </c>
      <c r="D1788" s="73">
        <v>15</v>
      </c>
      <c r="E1788" s="73">
        <v>20</v>
      </c>
      <c r="F1788" s="79">
        <f>IF($C$9="south",'RAW PV WATTS'!D1791,IF('PV Watts SLC'!$C$9="west",'RAW PV WATTS'!F1791,-1))</f>
        <v>0</v>
      </c>
      <c r="G1788" s="81">
        <f t="shared" si="54"/>
        <v>0</v>
      </c>
    </row>
    <row r="1789" spans="1:7">
      <c r="A1789" s="74" t="e">
        <f t="shared" si="55"/>
        <v>#REF!</v>
      </c>
      <c r="B1789" s="60"/>
      <c r="C1789" s="73">
        <v>3</v>
      </c>
      <c r="D1789" s="73">
        <v>15</v>
      </c>
      <c r="E1789" s="73">
        <v>21</v>
      </c>
      <c r="F1789" s="79">
        <f>IF($C$9="south",'RAW PV WATTS'!D1792,IF('PV Watts SLC'!$C$9="west",'RAW PV WATTS'!F1792,-1))</f>
        <v>0</v>
      </c>
      <c r="G1789" s="81">
        <f t="shared" si="54"/>
        <v>0</v>
      </c>
    </row>
    <row r="1790" spans="1:7">
      <c r="A1790" s="74" t="e">
        <f t="shared" si="55"/>
        <v>#REF!</v>
      </c>
      <c r="B1790" s="60"/>
      <c r="C1790" s="73">
        <v>3</v>
      </c>
      <c r="D1790" s="73">
        <v>15</v>
      </c>
      <c r="E1790" s="73">
        <v>22</v>
      </c>
      <c r="F1790" s="79">
        <f>IF($C$9="south",'RAW PV WATTS'!D1793,IF('PV Watts SLC'!$C$9="west",'RAW PV WATTS'!F1793,-1))</f>
        <v>0</v>
      </c>
      <c r="G1790" s="81">
        <f t="shared" si="54"/>
        <v>0</v>
      </c>
    </row>
    <row r="1791" spans="1:7">
      <c r="A1791" s="74" t="e">
        <f t="shared" si="55"/>
        <v>#REF!</v>
      </c>
      <c r="B1791" s="60"/>
      <c r="C1791" s="73">
        <v>3</v>
      </c>
      <c r="D1791" s="73">
        <v>15</v>
      </c>
      <c r="E1791" s="73">
        <v>23</v>
      </c>
      <c r="F1791" s="79">
        <f>IF($C$9="south",'RAW PV WATTS'!D1794,IF('PV Watts SLC'!$C$9="west",'RAW PV WATTS'!F1794,-1))</f>
        <v>0</v>
      </c>
      <c r="G1791" s="81">
        <f t="shared" si="54"/>
        <v>0</v>
      </c>
    </row>
    <row r="1792" spans="1:7">
      <c r="A1792" s="74" t="e">
        <f t="shared" si="55"/>
        <v>#REF!</v>
      </c>
      <c r="B1792" s="60"/>
      <c r="C1792" s="73">
        <v>3</v>
      </c>
      <c r="D1792" s="73">
        <v>16</v>
      </c>
      <c r="E1792" s="73">
        <v>0</v>
      </c>
      <c r="F1792" s="79">
        <f>IF($C$9="south",'RAW PV WATTS'!D1795,IF('PV Watts SLC'!$C$9="west",'RAW PV WATTS'!F1795,-1))</f>
        <v>0</v>
      </c>
      <c r="G1792" s="81">
        <f t="shared" si="54"/>
        <v>0</v>
      </c>
    </row>
    <row r="1793" spans="1:7">
      <c r="A1793" s="74" t="e">
        <f t="shared" si="55"/>
        <v>#REF!</v>
      </c>
      <c r="B1793" s="60"/>
      <c r="C1793" s="73">
        <v>3</v>
      </c>
      <c r="D1793" s="73">
        <v>16</v>
      </c>
      <c r="E1793" s="73">
        <v>1</v>
      </c>
      <c r="F1793" s="79">
        <f>IF($C$9="south",'RAW PV WATTS'!D1796,IF('PV Watts SLC'!$C$9="west",'RAW PV WATTS'!F1796,-1))</f>
        <v>0</v>
      </c>
      <c r="G1793" s="81">
        <f t="shared" si="54"/>
        <v>0</v>
      </c>
    </row>
    <row r="1794" spans="1:7">
      <c r="A1794" s="74" t="e">
        <f t="shared" si="55"/>
        <v>#REF!</v>
      </c>
      <c r="B1794" s="60"/>
      <c r="C1794" s="73">
        <v>3</v>
      </c>
      <c r="D1794" s="73">
        <v>16</v>
      </c>
      <c r="E1794" s="73">
        <v>2</v>
      </c>
      <c r="F1794" s="79">
        <f>IF($C$9="south",'RAW PV WATTS'!D1797,IF('PV Watts SLC'!$C$9="west",'RAW PV WATTS'!F1797,-1))</f>
        <v>0</v>
      </c>
      <c r="G1794" s="81">
        <f t="shared" si="54"/>
        <v>0</v>
      </c>
    </row>
    <row r="1795" spans="1:7">
      <c r="A1795" s="74" t="e">
        <f t="shared" si="55"/>
        <v>#REF!</v>
      </c>
      <c r="B1795" s="60"/>
      <c r="C1795" s="73">
        <v>3</v>
      </c>
      <c r="D1795" s="73">
        <v>16</v>
      </c>
      <c r="E1795" s="73">
        <v>3</v>
      </c>
      <c r="F1795" s="79">
        <f>IF($C$9="south",'RAW PV WATTS'!D1798,IF('PV Watts SLC'!$C$9="west",'RAW PV WATTS'!F1798,-1))</f>
        <v>0</v>
      </c>
      <c r="G1795" s="81">
        <f t="shared" si="54"/>
        <v>0</v>
      </c>
    </row>
    <row r="1796" spans="1:7">
      <c r="A1796" s="74" t="e">
        <f t="shared" si="55"/>
        <v>#REF!</v>
      </c>
      <c r="B1796" s="60"/>
      <c r="C1796" s="73">
        <v>3</v>
      </c>
      <c r="D1796" s="73">
        <v>16</v>
      </c>
      <c r="E1796" s="73">
        <v>4</v>
      </c>
      <c r="F1796" s="79">
        <f>IF($C$9="south",'RAW PV WATTS'!D1799,IF('PV Watts SLC'!$C$9="west",'RAW PV WATTS'!F1799,-1))</f>
        <v>0</v>
      </c>
      <c r="G1796" s="81">
        <f t="shared" si="54"/>
        <v>0</v>
      </c>
    </row>
    <row r="1797" spans="1:7">
      <c r="A1797" s="74" t="e">
        <f t="shared" si="55"/>
        <v>#REF!</v>
      </c>
      <c r="B1797" s="60"/>
      <c r="C1797" s="73">
        <v>3</v>
      </c>
      <c r="D1797" s="73">
        <v>16</v>
      </c>
      <c r="E1797" s="73">
        <v>5</v>
      </c>
      <c r="F1797" s="79">
        <f>IF($C$9="south",'RAW PV WATTS'!D1800,IF('PV Watts SLC'!$C$9="west",'RAW PV WATTS'!F1800,-1))</f>
        <v>0</v>
      </c>
      <c r="G1797" s="81">
        <f t="shared" si="54"/>
        <v>0</v>
      </c>
    </row>
    <row r="1798" spans="1:7">
      <c r="A1798" s="74" t="e">
        <f t="shared" si="55"/>
        <v>#REF!</v>
      </c>
      <c r="B1798" s="60"/>
      <c r="C1798" s="73">
        <v>3</v>
      </c>
      <c r="D1798" s="73">
        <v>16</v>
      </c>
      <c r="E1798" s="73">
        <v>6</v>
      </c>
      <c r="F1798" s="79">
        <f>IF($C$9="south",'RAW PV WATTS'!D1801,IF('PV Watts SLC'!$C$9="west",'RAW PV WATTS'!F1801,-1))</f>
        <v>0</v>
      </c>
      <c r="G1798" s="81">
        <f t="shared" si="54"/>
        <v>0</v>
      </c>
    </row>
    <row r="1799" spans="1:7">
      <c r="A1799" s="74" t="e">
        <f t="shared" si="55"/>
        <v>#REF!</v>
      </c>
      <c r="B1799" s="60"/>
      <c r="C1799" s="73">
        <v>3</v>
      </c>
      <c r="D1799" s="73">
        <v>16</v>
      </c>
      <c r="E1799" s="73">
        <v>7</v>
      </c>
      <c r="F1799" s="79">
        <f>IF($C$9="south",'RAW PV WATTS'!D1802,IF('PV Watts SLC'!$C$9="west",'RAW PV WATTS'!F1802,-1))</f>
        <v>91.3</v>
      </c>
      <c r="G1799" s="81">
        <f t="shared" si="54"/>
        <v>9.1299999999999992E-2</v>
      </c>
    </row>
    <row r="1800" spans="1:7">
      <c r="A1800" s="74" t="e">
        <f t="shared" si="55"/>
        <v>#REF!</v>
      </c>
      <c r="B1800" s="60"/>
      <c r="C1800" s="73">
        <v>3</v>
      </c>
      <c r="D1800" s="73">
        <v>16</v>
      </c>
      <c r="E1800" s="73">
        <v>8</v>
      </c>
      <c r="F1800" s="79">
        <f>IF($C$9="south",'RAW PV WATTS'!D1803,IF('PV Watts SLC'!$C$9="west",'RAW PV WATTS'!F1803,-1))</f>
        <v>299.81799999999998</v>
      </c>
      <c r="G1800" s="81">
        <f t="shared" si="54"/>
        <v>0.29981799999999997</v>
      </c>
    </row>
    <row r="1801" spans="1:7">
      <c r="A1801" s="74" t="e">
        <f t="shared" si="55"/>
        <v>#REF!</v>
      </c>
      <c r="B1801" s="60"/>
      <c r="C1801" s="73">
        <v>3</v>
      </c>
      <c r="D1801" s="73">
        <v>16</v>
      </c>
      <c r="E1801" s="73">
        <v>9</v>
      </c>
      <c r="F1801" s="79">
        <f>IF($C$9="south",'RAW PV WATTS'!D1804,IF('PV Watts SLC'!$C$9="west",'RAW PV WATTS'!F1804,-1))</f>
        <v>456.858</v>
      </c>
      <c r="G1801" s="81">
        <f t="shared" si="54"/>
        <v>0.45685799999999999</v>
      </c>
    </row>
    <row r="1802" spans="1:7">
      <c r="A1802" s="74" t="e">
        <f t="shared" si="55"/>
        <v>#REF!</v>
      </c>
      <c r="B1802" s="60"/>
      <c r="C1802" s="73">
        <v>3</v>
      </c>
      <c r="D1802" s="73">
        <v>16</v>
      </c>
      <c r="E1802" s="73">
        <v>10</v>
      </c>
      <c r="F1802" s="79">
        <f>IF($C$9="south",'RAW PV WATTS'!D1805,IF('PV Watts SLC'!$C$9="west",'RAW PV WATTS'!F1805,-1))</f>
        <v>564.77</v>
      </c>
      <c r="G1802" s="81">
        <f t="shared" si="54"/>
        <v>0.56476999999999999</v>
      </c>
    </row>
    <row r="1803" spans="1:7">
      <c r="A1803" s="74" t="e">
        <f t="shared" si="55"/>
        <v>#REF!</v>
      </c>
      <c r="B1803" s="60"/>
      <c r="C1803" s="73">
        <v>3</v>
      </c>
      <c r="D1803" s="73">
        <v>16</v>
      </c>
      <c r="E1803" s="73">
        <v>11</v>
      </c>
      <c r="F1803" s="79">
        <f>IF($C$9="south",'RAW PV WATTS'!D1806,IF('PV Watts SLC'!$C$9="west",'RAW PV WATTS'!F1806,-1))</f>
        <v>624.90300000000002</v>
      </c>
      <c r="G1803" s="81">
        <f t="shared" si="54"/>
        <v>0.62490299999999999</v>
      </c>
    </row>
    <row r="1804" spans="1:7">
      <c r="A1804" s="74" t="e">
        <f t="shared" si="55"/>
        <v>#REF!</v>
      </c>
      <c r="B1804" s="60"/>
      <c r="C1804" s="73">
        <v>3</v>
      </c>
      <c r="D1804" s="73">
        <v>16</v>
      </c>
      <c r="E1804" s="73">
        <v>12</v>
      </c>
      <c r="F1804" s="79">
        <f>IF($C$9="south",'RAW PV WATTS'!D1807,IF('PV Watts SLC'!$C$9="west",'RAW PV WATTS'!F1807,-1))</f>
        <v>516.97</v>
      </c>
      <c r="G1804" s="81">
        <f t="shared" si="54"/>
        <v>0.51697000000000004</v>
      </c>
    </row>
    <row r="1805" spans="1:7">
      <c r="A1805" s="74" t="e">
        <f t="shared" si="55"/>
        <v>#REF!</v>
      </c>
      <c r="B1805" s="60"/>
      <c r="C1805" s="73">
        <v>3</v>
      </c>
      <c r="D1805" s="73">
        <v>16</v>
      </c>
      <c r="E1805" s="73">
        <v>13</v>
      </c>
      <c r="F1805" s="79">
        <f>IF($C$9="south",'RAW PV WATTS'!D1808,IF('PV Watts SLC'!$C$9="west",'RAW PV WATTS'!F1808,-1))</f>
        <v>576.59500000000003</v>
      </c>
      <c r="G1805" s="81">
        <f t="shared" si="54"/>
        <v>0.57659500000000008</v>
      </c>
    </row>
    <row r="1806" spans="1:7">
      <c r="A1806" s="74" t="e">
        <f t="shared" si="55"/>
        <v>#REF!</v>
      </c>
      <c r="B1806" s="60"/>
      <c r="C1806" s="73">
        <v>3</v>
      </c>
      <c r="D1806" s="73">
        <v>16</v>
      </c>
      <c r="E1806" s="73">
        <v>14</v>
      </c>
      <c r="F1806" s="79">
        <f>IF($C$9="south",'RAW PV WATTS'!D1809,IF('PV Watts SLC'!$C$9="west",'RAW PV WATTS'!F1809,-1))</f>
        <v>602.49</v>
      </c>
      <c r="G1806" s="81">
        <f t="shared" si="54"/>
        <v>0.60248999999999997</v>
      </c>
    </row>
    <row r="1807" spans="1:7">
      <c r="A1807" s="74" t="e">
        <f t="shared" si="55"/>
        <v>#REF!</v>
      </c>
      <c r="B1807" s="60"/>
      <c r="C1807" s="73">
        <v>3</v>
      </c>
      <c r="D1807" s="73">
        <v>16</v>
      </c>
      <c r="E1807" s="73">
        <v>15</v>
      </c>
      <c r="F1807" s="79">
        <f>IF($C$9="south",'RAW PV WATTS'!D1810,IF('PV Watts SLC'!$C$9="west",'RAW PV WATTS'!F1810,-1))</f>
        <v>447.51499999999999</v>
      </c>
      <c r="G1807" s="81">
        <f t="shared" si="54"/>
        <v>0.447515</v>
      </c>
    </row>
    <row r="1808" spans="1:7">
      <c r="A1808" s="74" t="e">
        <f t="shared" si="55"/>
        <v>#REF!</v>
      </c>
      <c r="B1808" s="60"/>
      <c r="C1808" s="73">
        <v>3</v>
      </c>
      <c r="D1808" s="73">
        <v>16</v>
      </c>
      <c r="E1808" s="73">
        <v>16</v>
      </c>
      <c r="F1808" s="79">
        <f>IF($C$9="south",'RAW PV WATTS'!D1811,IF('PV Watts SLC'!$C$9="west",'RAW PV WATTS'!F1811,-1))</f>
        <v>102.855</v>
      </c>
      <c r="G1808" s="81">
        <f t="shared" si="54"/>
        <v>0.102855</v>
      </c>
    </row>
    <row r="1809" spans="1:7">
      <c r="A1809" s="74" t="e">
        <f t="shared" si="55"/>
        <v>#REF!</v>
      </c>
      <c r="B1809" s="60"/>
      <c r="C1809" s="73">
        <v>3</v>
      </c>
      <c r="D1809" s="73">
        <v>16</v>
      </c>
      <c r="E1809" s="73">
        <v>17</v>
      </c>
      <c r="F1809" s="79">
        <f>IF($C$9="south",'RAW PV WATTS'!D1812,IF('PV Watts SLC'!$C$9="west",'RAW PV WATTS'!F1812,-1))</f>
        <v>43.607999999999997</v>
      </c>
      <c r="G1809" s="81">
        <f t="shared" ref="G1809:G1872" si="56">F1809/1000</f>
        <v>4.3607999999999994E-2</v>
      </c>
    </row>
    <row r="1810" spans="1:7">
      <c r="A1810" s="74" t="e">
        <f t="shared" ref="A1810:A1873" si="57">1/24+A1809</f>
        <v>#REF!</v>
      </c>
      <c r="B1810" s="60"/>
      <c r="C1810" s="73">
        <v>3</v>
      </c>
      <c r="D1810" s="73">
        <v>16</v>
      </c>
      <c r="E1810" s="73">
        <v>18</v>
      </c>
      <c r="F1810" s="79">
        <f>IF($C$9="south",'RAW PV WATTS'!D1813,IF('PV Watts SLC'!$C$9="west",'RAW PV WATTS'!F1813,-1))</f>
        <v>0.64700000000000002</v>
      </c>
      <c r="G1810" s="81">
        <f t="shared" si="56"/>
        <v>6.4700000000000001E-4</v>
      </c>
    </row>
    <row r="1811" spans="1:7">
      <c r="A1811" s="74" t="e">
        <f t="shared" si="57"/>
        <v>#REF!</v>
      </c>
      <c r="B1811" s="60"/>
      <c r="C1811" s="73">
        <v>3</v>
      </c>
      <c r="D1811" s="73">
        <v>16</v>
      </c>
      <c r="E1811" s="73">
        <v>19</v>
      </c>
      <c r="F1811" s="79">
        <f>IF($C$9="south",'RAW PV WATTS'!D1814,IF('PV Watts SLC'!$C$9="west",'RAW PV WATTS'!F1814,-1))</f>
        <v>0</v>
      </c>
      <c r="G1811" s="81">
        <f t="shared" si="56"/>
        <v>0</v>
      </c>
    </row>
    <row r="1812" spans="1:7">
      <c r="A1812" s="74" t="e">
        <f t="shared" si="57"/>
        <v>#REF!</v>
      </c>
      <c r="B1812" s="60"/>
      <c r="C1812" s="73">
        <v>3</v>
      </c>
      <c r="D1812" s="73">
        <v>16</v>
      </c>
      <c r="E1812" s="73">
        <v>20</v>
      </c>
      <c r="F1812" s="79">
        <f>IF($C$9="south",'RAW PV WATTS'!D1815,IF('PV Watts SLC'!$C$9="west",'RAW PV WATTS'!F1815,-1))</f>
        <v>0</v>
      </c>
      <c r="G1812" s="81">
        <f t="shared" si="56"/>
        <v>0</v>
      </c>
    </row>
    <row r="1813" spans="1:7">
      <c r="A1813" s="74" t="e">
        <f t="shared" si="57"/>
        <v>#REF!</v>
      </c>
      <c r="B1813" s="60"/>
      <c r="C1813" s="73">
        <v>3</v>
      </c>
      <c r="D1813" s="73">
        <v>16</v>
      </c>
      <c r="E1813" s="73">
        <v>21</v>
      </c>
      <c r="F1813" s="79">
        <f>IF($C$9="south",'RAW PV WATTS'!D1816,IF('PV Watts SLC'!$C$9="west",'RAW PV WATTS'!F1816,-1))</f>
        <v>0</v>
      </c>
      <c r="G1813" s="81">
        <f t="shared" si="56"/>
        <v>0</v>
      </c>
    </row>
    <row r="1814" spans="1:7">
      <c r="A1814" s="74" t="e">
        <f t="shared" si="57"/>
        <v>#REF!</v>
      </c>
      <c r="B1814" s="60"/>
      <c r="C1814" s="73">
        <v>3</v>
      </c>
      <c r="D1814" s="73">
        <v>16</v>
      </c>
      <c r="E1814" s="73">
        <v>22</v>
      </c>
      <c r="F1814" s="79">
        <f>IF($C$9="south",'RAW PV WATTS'!D1817,IF('PV Watts SLC'!$C$9="west",'RAW PV WATTS'!F1817,-1))</f>
        <v>0</v>
      </c>
      <c r="G1814" s="81">
        <f t="shared" si="56"/>
        <v>0</v>
      </c>
    </row>
    <row r="1815" spans="1:7">
      <c r="A1815" s="74" t="e">
        <f t="shared" si="57"/>
        <v>#REF!</v>
      </c>
      <c r="B1815" s="60"/>
      <c r="C1815" s="73">
        <v>3</v>
      </c>
      <c r="D1815" s="73">
        <v>16</v>
      </c>
      <c r="E1815" s="73">
        <v>23</v>
      </c>
      <c r="F1815" s="79">
        <f>IF($C$9="south",'RAW PV WATTS'!D1818,IF('PV Watts SLC'!$C$9="west",'RAW PV WATTS'!F1818,-1))</f>
        <v>0</v>
      </c>
      <c r="G1815" s="81">
        <f t="shared" si="56"/>
        <v>0</v>
      </c>
    </row>
    <row r="1816" spans="1:7">
      <c r="A1816" s="74" t="e">
        <f t="shared" si="57"/>
        <v>#REF!</v>
      </c>
      <c r="B1816" s="60"/>
      <c r="C1816" s="73">
        <v>3</v>
      </c>
      <c r="D1816" s="73">
        <v>17</v>
      </c>
      <c r="E1816" s="73">
        <v>0</v>
      </c>
      <c r="F1816" s="79">
        <f>IF($C$9="south",'RAW PV WATTS'!D1819,IF('PV Watts SLC'!$C$9="west",'RAW PV WATTS'!F1819,-1))</f>
        <v>0</v>
      </c>
      <c r="G1816" s="81">
        <f t="shared" si="56"/>
        <v>0</v>
      </c>
    </row>
    <row r="1817" spans="1:7">
      <c r="A1817" s="74" t="e">
        <f t="shared" si="57"/>
        <v>#REF!</v>
      </c>
      <c r="B1817" s="60"/>
      <c r="C1817" s="73">
        <v>3</v>
      </c>
      <c r="D1817" s="73">
        <v>17</v>
      </c>
      <c r="E1817" s="73">
        <v>1</v>
      </c>
      <c r="F1817" s="79">
        <f>IF($C$9="south",'RAW PV WATTS'!D1820,IF('PV Watts SLC'!$C$9="west",'RAW PV WATTS'!F1820,-1))</f>
        <v>0</v>
      </c>
      <c r="G1817" s="81">
        <f t="shared" si="56"/>
        <v>0</v>
      </c>
    </row>
    <row r="1818" spans="1:7">
      <c r="A1818" s="74" t="e">
        <f t="shared" si="57"/>
        <v>#REF!</v>
      </c>
      <c r="B1818" s="60"/>
      <c r="C1818" s="73">
        <v>3</v>
      </c>
      <c r="D1818" s="73">
        <v>17</v>
      </c>
      <c r="E1818" s="73">
        <v>2</v>
      </c>
      <c r="F1818" s="79">
        <f>IF($C$9="south",'RAW PV WATTS'!D1821,IF('PV Watts SLC'!$C$9="west",'RAW PV WATTS'!F1821,-1))</f>
        <v>0</v>
      </c>
      <c r="G1818" s="81">
        <f t="shared" si="56"/>
        <v>0</v>
      </c>
    </row>
    <row r="1819" spans="1:7">
      <c r="A1819" s="74" t="e">
        <f t="shared" si="57"/>
        <v>#REF!</v>
      </c>
      <c r="B1819" s="60"/>
      <c r="C1819" s="73">
        <v>3</v>
      </c>
      <c r="D1819" s="73">
        <v>17</v>
      </c>
      <c r="E1819" s="73">
        <v>3</v>
      </c>
      <c r="F1819" s="79">
        <f>IF($C$9="south",'RAW PV WATTS'!D1822,IF('PV Watts SLC'!$C$9="west",'RAW PV WATTS'!F1822,-1))</f>
        <v>0</v>
      </c>
      <c r="G1819" s="81">
        <f t="shared" si="56"/>
        <v>0</v>
      </c>
    </row>
    <row r="1820" spans="1:7">
      <c r="A1820" s="74" t="e">
        <f t="shared" si="57"/>
        <v>#REF!</v>
      </c>
      <c r="B1820" s="60"/>
      <c r="C1820" s="73">
        <v>3</v>
      </c>
      <c r="D1820" s="73">
        <v>17</v>
      </c>
      <c r="E1820" s="73">
        <v>4</v>
      </c>
      <c r="F1820" s="79">
        <f>IF($C$9="south",'RAW PV WATTS'!D1823,IF('PV Watts SLC'!$C$9="west",'RAW PV WATTS'!F1823,-1))</f>
        <v>0</v>
      </c>
      <c r="G1820" s="81">
        <f t="shared" si="56"/>
        <v>0</v>
      </c>
    </row>
    <row r="1821" spans="1:7">
      <c r="A1821" s="74" t="e">
        <f t="shared" si="57"/>
        <v>#REF!</v>
      </c>
      <c r="B1821" s="60"/>
      <c r="C1821" s="73">
        <v>3</v>
      </c>
      <c r="D1821" s="73">
        <v>17</v>
      </c>
      <c r="E1821" s="73">
        <v>5</v>
      </c>
      <c r="F1821" s="79">
        <f>IF($C$9="south",'RAW PV WATTS'!D1824,IF('PV Watts SLC'!$C$9="west",'RAW PV WATTS'!F1824,-1))</f>
        <v>0</v>
      </c>
      <c r="G1821" s="81">
        <f t="shared" si="56"/>
        <v>0</v>
      </c>
    </row>
    <row r="1822" spans="1:7">
      <c r="A1822" s="74" t="e">
        <f t="shared" si="57"/>
        <v>#REF!</v>
      </c>
      <c r="B1822" s="60"/>
      <c r="C1822" s="73">
        <v>3</v>
      </c>
      <c r="D1822" s="73">
        <v>17</v>
      </c>
      <c r="E1822" s="73">
        <v>6</v>
      </c>
      <c r="F1822" s="79">
        <f>IF($C$9="south",'RAW PV WATTS'!D1825,IF('PV Watts SLC'!$C$9="west",'RAW PV WATTS'!F1825,-1))</f>
        <v>0</v>
      </c>
      <c r="G1822" s="81">
        <f t="shared" si="56"/>
        <v>0</v>
      </c>
    </row>
    <row r="1823" spans="1:7">
      <c r="A1823" s="74" t="e">
        <f t="shared" si="57"/>
        <v>#REF!</v>
      </c>
      <c r="B1823" s="60"/>
      <c r="C1823" s="73">
        <v>3</v>
      </c>
      <c r="D1823" s="73">
        <v>17</v>
      </c>
      <c r="E1823" s="73">
        <v>7</v>
      </c>
      <c r="F1823" s="79">
        <f>IF($C$9="south",'RAW PV WATTS'!D1826,IF('PV Watts SLC'!$C$9="west",'RAW PV WATTS'!F1826,-1))</f>
        <v>94.134</v>
      </c>
      <c r="G1823" s="81">
        <f t="shared" si="56"/>
        <v>9.4133999999999995E-2</v>
      </c>
    </row>
    <row r="1824" spans="1:7">
      <c r="A1824" s="74" t="e">
        <f t="shared" si="57"/>
        <v>#REF!</v>
      </c>
      <c r="B1824" s="60"/>
      <c r="C1824" s="73">
        <v>3</v>
      </c>
      <c r="D1824" s="73">
        <v>17</v>
      </c>
      <c r="E1824" s="73">
        <v>8</v>
      </c>
      <c r="F1824" s="79">
        <f>IF($C$9="south",'RAW PV WATTS'!D1827,IF('PV Watts SLC'!$C$9="west",'RAW PV WATTS'!F1827,-1))</f>
        <v>305.97899999999998</v>
      </c>
      <c r="G1824" s="81">
        <f t="shared" si="56"/>
        <v>0.305979</v>
      </c>
    </row>
    <row r="1825" spans="1:7">
      <c r="A1825" s="74" t="e">
        <f t="shared" si="57"/>
        <v>#REF!</v>
      </c>
      <c r="B1825" s="60"/>
      <c r="C1825" s="73">
        <v>3</v>
      </c>
      <c r="D1825" s="73">
        <v>17</v>
      </c>
      <c r="E1825" s="73">
        <v>9</v>
      </c>
      <c r="F1825" s="79">
        <f>IF($C$9="south",'RAW PV WATTS'!D1828,IF('PV Watts SLC'!$C$9="west",'RAW PV WATTS'!F1828,-1))</f>
        <v>506.15600000000001</v>
      </c>
      <c r="G1825" s="81">
        <f t="shared" si="56"/>
        <v>0.50615600000000005</v>
      </c>
    </row>
    <row r="1826" spans="1:7">
      <c r="A1826" s="74" t="e">
        <f t="shared" si="57"/>
        <v>#REF!</v>
      </c>
      <c r="B1826" s="60"/>
      <c r="C1826" s="73">
        <v>3</v>
      </c>
      <c r="D1826" s="73">
        <v>17</v>
      </c>
      <c r="E1826" s="73">
        <v>10</v>
      </c>
      <c r="F1826" s="79">
        <f>IF($C$9="south",'RAW PV WATTS'!D1829,IF('PV Watts SLC'!$C$9="west",'RAW PV WATTS'!F1829,-1))</f>
        <v>647.53599999999994</v>
      </c>
      <c r="G1826" s="81">
        <f t="shared" si="56"/>
        <v>0.64753599999999989</v>
      </c>
    </row>
    <row r="1827" spans="1:7">
      <c r="A1827" s="74" t="e">
        <f t="shared" si="57"/>
        <v>#REF!</v>
      </c>
      <c r="B1827" s="60"/>
      <c r="C1827" s="73">
        <v>3</v>
      </c>
      <c r="D1827" s="73">
        <v>17</v>
      </c>
      <c r="E1827" s="73">
        <v>11</v>
      </c>
      <c r="F1827" s="79">
        <f>IF($C$9="south",'RAW PV WATTS'!D1830,IF('PV Watts SLC'!$C$9="west",'RAW PV WATTS'!F1830,-1))</f>
        <v>733.97500000000002</v>
      </c>
      <c r="G1827" s="81">
        <f t="shared" si="56"/>
        <v>0.73397500000000004</v>
      </c>
    </row>
    <row r="1828" spans="1:7">
      <c r="A1828" s="74" t="e">
        <f t="shared" si="57"/>
        <v>#REF!</v>
      </c>
      <c r="B1828" s="60"/>
      <c r="C1828" s="73">
        <v>3</v>
      </c>
      <c r="D1828" s="73">
        <v>17</v>
      </c>
      <c r="E1828" s="73">
        <v>12</v>
      </c>
      <c r="F1828" s="79">
        <f>IF($C$9="south",'RAW PV WATTS'!D1831,IF('PV Watts SLC'!$C$9="west",'RAW PV WATTS'!F1831,-1))</f>
        <v>762.43299999999999</v>
      </c>
      <c r="G1828" s="81">
        <f t="shared" si="56"/>
        <v>0.76243300000000003</v>
      </c>
    </row>
    <row r="1829" spans="1:7">
      <c r="A1829" s="74" t="e">
        <f t="shared" si="57"/>
        <v>#REF!</v>
      </c>
      <c r="B1829" s="60"/>
      <c r="C1829" s="73">
        <v>3</v>
      </c>
      <c r="D1829" s="73">
        <v>17</v>
      </c>
      <c r="E1829" s="73">
        <v>13</v>
      </c>
      <c r="F1829" s="79">
        <f>IF($C$9="south",'RAW PV WATTS'!D1832,IF('PV Watts SLC'!$C$9="west",'RAW PV WATTS'!F1832,-1))</f>
        <v>714.44299999999998</v>
      </c>
      <c r="G1829" s="81">
        <f t="shared" si="56"/>
        <v>0.71444299999999994</v>
      </c>
    </row>
    <row r="1830" spans="1:7">
      <c r="A1830" s="74" t="e">
        <f t="shared" si="57"/>
        <v>#REF!</v>
      </c>
      <c r="B1830" s="60"/>
      <c r="C1830" s="73">
        <v>3</v>
      </c>
      <c r="D1830" s="73">
        <v>17</v>
      </c>
      <c r="E1830" s="73">
        <v>14</v>
      </c>
      <c r="F1830" s="79">
        <f>IF($C$9="south",'RAW PV WATTS'!D1833,IF('PV Watts SLC'!$C$9="west",'RAW PV WATTS'!F1833,-1))</f>
        <v>661.69799999999998</v>
      </c>
      <c r="G1830" s="81">
        <f t="shared" si="56"/>
        <v>0.66169800000000001</v>
      </c>
    </row>
    <row r="1831" spans="1:7">
      <c r="A1831" s="74" t="e">
        <f t="shared" si="57"/>
        <v>#REF!</v>
      </c>
      <c r="B1831" s="60"/>
      <c r="C1831" s="73">
        <v>3</v>
      </c>
      <c r="D1831" s="73">
        <v>17</v>
      </c>
      <c r="E1831" s="73">
        <v>15</v>
      </c>
      <c r="F1831" s="79">
        <f>IF($C$9="south",'RAW PV WATTS'!D1834,IF('PV Watts SLC'!$C$9="west",'RAW PV WATTS'!F1834,-1))</f>
        <v>525.54499999999996</v>
      </c>
      <c r="G1831" s="81">
        <f t="shared" si="56"/>
        <v>0.52554499999999993</v>
      </c>
    </row>
    <row r="1832" spans="1:7">
      <c r="A1832" s="74" t="e">
        <f t="shared" si="57"/>
        <v>#REF!</v>
      </c>
      <c r="B1832" s="60"/>
      <c r="C1832" s="73">
        <v>3</v>
      </c>
      <c r="D1832" s="73">
        <v>17</v>
      </c>
      <c r="E1832" s="73">
        <v>16</v>
      </c>
      <c r="F1832" s="79">
        <f>IF($C$9="south",'RAW PV WATTS'!D1835,IF('PV Watts SLC'!$C$9="west",'RAW PV WATTS'!F1835,-1))</f>
        <v>320.79300000000001</v>
      </c>
      <c r="G1832" s="81">
        <f t="shared" si="56"/>
        <v>0.32079299999999999</v>
      </c>
    </row>
    <row r="1833" spans="1:7">
      <c r="A1833" s="74" t="e">
        <f t="shared" si="57"/>
        <v>#REF!</v>
      </c>
      <c r="B1833" s="60"/>
      <c r="C1833" s="73">
        <v>3</v>
      </c>
      <c r="D1833" s="73">
        <v>17</v>
      </c>
      <c r="E1833" s="73">
        <v>17</v>
      </c>
      <c r="F1833" s="79">
        <f>IF($C$9="south",'RAW PV WATTS'!D1836,IF('PV Watts SLC'!$C$9="west",'RAW PV WATTS'!F1836,-1))</f>
        <v>117.178</v>
      </c>
      <c r="G1833" s="81">
        <f t="shared" si="56"/>
        <v>0.11717799999999999</v>
      </c>
    </row>
    <row r="1834" spans="1:7">
      <c r="A1834" s="74" t="e">
        <f t="shared" si="57"/>
        <v>#REF!</v>
      </c>
      <c r="B1834" s="60"/>
      <c r="C1834" s="73">
        <v>3</v>
      </c>
      <c r="D1834" s="73">
        <v>17</v>
      </c>
      <c r="E1834" s="73">
        <v>18</v>
      </c>
      <c r="F1834" s="79">
        <f>IF($C$9="south",'RAW PV WATTS'!D1837,IF('PV Watts SLC'!$C$9="west",'RAW PV WATTS'!F1837,-1))</f>
        <v>3.8879999999999999</v>
      </c>
      <c r="G1834" s="81">
        <f t="shared" si="56"/>
        <v>3.888E-3</v>
      </c>
    </row>
    <row r="1835" spans="1:7">
      <c r="A1835" s="74" t="e">
        <f t="shared" si="57"/>
        <v>#REF!</v>
      </c>
      <c r="B1835" s="60"/>
      <c r="C1835" s="73">
        <v>3</v>
      </c>
      <c r="D1835" s="73">
        <v>17</v>
      </c>
      <c r="E1835" s="73">
        <v>19</v>
      </c>
      <c r="F1835" s="79">
        <f>IF($C$9="south",'RAW PV WATTS'!D1838,IF('PV Watts SLC'!$C$9="west",'RAW PV WATTS'!F1838,-1))</f>
        <v>0</v>
      </c>
      <c r="G1835" s="81">
        <f t="shared" si="56"/>
        <v>0</v>
      </c>
    </row>
    <row r="1836" spans="1:7">
      <c r="A1836" s="74" t="e">
        <f t="shared" si="57"/>
        <v>#REF!</v>
      </c>
      <c r="B1836" s="60"/>
      <c r="C1836" s="73">
        <v>3</v>
      </c>
      <c r="D1836" s="73">
        <v>17</v>
      </c>
      <c r="E1836" s="73">
        <v>20</v>
      </c>
      <c r="F1836" s="79">
        <f>IF($C$9="south",'RAW PV WATTS'!D1839,IF('PV Watts SLC'!$C$9="west",'RAW PV WATTS'!F1839,-1))</f>
        <v>0</v>
      </c>
      <c r="G1836" s="81">
        <f t="shared" si="56"/>
        <v>0</v>
      </c>
    </row>
    <row r="1837" spans="1:7">
      <c r="A1837" s="74" t="e">
        <f t="shared" si="57"/>
        <v>#REF!</v>
      </c>
      <c r="B1837" s="60"/>
      <c r="C1837" s="73">
        <v>3</v>
      </c>
      <c r="D1837" s="73">
        <v>17</v>
      </c>
      <c r="E1837" s="73">
        <v>21</v>
      </c>
      <c r="F1837" s="79">
        <f>IF($C$9="south",'RAW PV WATTS'!D1840,IF('PV Watts SLC'!$C$9="west",'RAW PV WATTS'!F1840,-1))</f>
        <v>0</v>
      </c>
      <c r="G1837" s="81">
        <f t="shared" si="56"/>
        <v>0</v>
      </c>
    </row>
    <row r="1838" spans="1:7">
      <c r="A1838" s="74" t="e">
        <f t="shared" si="57"/>
        <v>#REF!</v>
      </c>
      <c r="B1838" s="60"/>
      <c r="C1838" s="73">
        <v>3</v>
      </c>
      <c r="D1838" s="73">
        <v>17</v>
      </c>
      <c r="E1838" s="73">
        <v>22</v>
      </c>
      <c r="F1838" s="79">
        <f>IF($C$9="south",'RAW PV WATTS'!D1841,IF('PV Watts SLC'!$C$9="west",'RAW PV WATTS'!F1841,-1))</f>
        <v>0</v>
      </c>
      <c r="G1838" s="81">
        <f t="shared" si="56"/>
        <v>0</v>
      </c>
    </row>
    <row r="1839" spans="1:7">
      <c r="A1839" s="74" t="e">
        <f t="shared" si="57"/>
        <v>#REF!</v>
      </c>
      <c r="B1839" s="60"/>
      <c r="C1839" s="73">
        <v>3</v>
      </c>
      <c r="D1839" s="73">
        <v>17</v>
      </c>
      <c r="E1839" s="73">
        <v>23</v>
      </c>
      <c r="F1839" s="79">
        <f>IF($C$9="south",'RAW PV WATTS'!D1842,IF('PV Watts SLC'!$C$9="west",'RAW PV WATTS'!F1842,-1))</f>
        <v>0</v>
      </c>
      <c r="G1839" s="81">
        <f t="shared" si="56"/>
        <v>0</v>
      </c>
    </row>
    <row r="1840" spans="1:7">
      <c r="A1840" s="74" t="e">
        <f t="shared" si="57"/>
        <v>#REF!</v>
      </c>
      <c r="B1840" s="60"/>
      <c r="C1840" s="73">
        <v>3</v>
      </c>
      <c r="D1840" s="73">
        <v>18</v>
      </c>
      <c r="E1840" s="73">
        <v>0</v>
      </c>
      <c r="F1840" s="79">
        <f>IF($C$9="south",'RAW PV WATTS'!D1843,IF('PV Watts SLC'!$C$9="west",'RAW PV WATTS'!F1843,-1))</f>
        <v>0</v>
      </c>
      <c r="G1840" s="81">
        <f t="shared" si="56"/>
        <v>0</v>
      </c>
    </row>
    <row r="1841" spans="1:7">
      <c r="A1841" s="74" t="e">
        <f t="shared" si="57"/>
        <v>#REF!</v>
      </c>
      <c r="B1841" s="60"/>
      <c r="C1841" s="73">
        <v>3</v>
      </c>
      <c r="D1841" s="73">
        <v>18</v>
      </c>
      <c r="E1841" s="73">
        <v>1</v>
      </c>
      <c r="F1841" s="79">
        <f>IF($C$9="south",'RAW PV WATTS'!D1844,IF('PV Watts SLC'!$C$9="west",'RAW PV WATTS'!F1844,-1))</f>
        <v>0</v>
      </c>
      <c r="G1841" s="81">
        <f t="shared" si="56"/>
        <v>0</v>
      </c>
    </row>
    <row r="1842" spans="1:7">
      <c r="A1842" s="74" t="e">
        <f t="shared" si="57"/>
        <v>#REF!</v>
      </c>
      <c r="B1842" s="60"/>
      <c r="C1842" s="73">
        <v>3</v>
      </c>
      <c r="D1842" s="73">
        <v>18</v>
      </c>
      <c r="E1842" s="73">
        <v>2</v>
      </c>
      <c r="F1842" s="79">
        <f>IF($C$9="south",'RAW PV WATTS'!D1845,IF('PV Watts SLC'!$C$9="west",'RAW PV WATTS'!F1845,-1))</f>
        <v>0</v>
      </c>
      <c r="G1842" s="81">
        <f t="shared" si="56"/>
        <v>0</v>
      </c>
    </row>
    <row r="1843" spans="1:7">
      <c r="A1843" s="74" t="e">
        <f t="shared" si="57"/>
        <v>#REF!</v>
      </c>
      <c r="B1843" s="60"/>
      <c r="C1843" s="73">
        <v>3</v>
      </c>
      <c r="D1843" s="73">
        <v>18</v>
      </c>
      <c r="E1843" s="73">
        <v>3</v>
      </c>
      <c r="F1843" s="79">
        <f>IF($C$9="south",'RAW PV WATTS'!D1846,IF('PV Watts SLC'!$C$9="west",'RAW PV WATTS'!F1846,-1))</f>
        <v>0</v>
      </c>
      <c r="G1843" s="81">
        <f t="shared" si="56"/>
        <v>0</v>
      </c>
    </row>
    <row r="1844" spans="1:7">
      <c r="A1844" s="74" t="e">
        <f t="shared" si="57"/>
        <v>#REF!</v>
      </c>
      <c r="B1844" s="60"/>
      <c r="C1844" s="73">
        <v>3</v>
      </c>
      <c r="D1844" s="73">
        <v>18</v>
      </c>
      <c r="E1844" s="73">
        <v>4</v>
      </c>
      <c r="F1844" s="79">
        <f>IF($C$9="south",'RAW PV WATTS'!D1847,IF('PV Watts SLC'!$C$9="west",'RAW PV WATTS'!F1847,-1))</f>
        <v>0</v>
      </c>
      <c r="G1844" s="81">
        <f t="shared" si="56"/>
        <v>0</v>
      </c>
    </row>
    <row r="1845" spans="1:7">
      <c r="A1845" s="74" t="e">
        <f t="shared" si="57"/>
        <v>#REF!</v>
      </c>
      <c r="B1845" s="60"/>
      <c r="C1845" s="73">
        <v>3</v>
      </c>
      <c r="D1845" s="73">
        <v>18</v>
      </c>
      <c r="E1845" s="73">
        <v>5</v>
      </c>
      <c r="F1845" s="79">
        <f>IF($C$9="south",'RAW PV WATTS'!D1848,IF('PV Watts SLC'!$C$9="west",'RAW PV WATTS'!F1848,-1))</f>
        <v>0</v>
      </c>
      <c r="G1845" s="81">
        <f t="shared" si="56"/>
        <v>0</v>
      </c>
    </row>
    <row r="1846" spans="1:7">
      <c r="A1846" s="74" t="e">
        <f t="shared" si="57"/>
        <v>#REF!</v>
      </c>
      <c r="B1846" s="60"/>
      <c r="C1846" s="73">
        <v>3</v>
      </c>
      <c r="D1846" s="73">
        <v>18</v>
      </c>
      <c r="E1846" s="73">
        <v>6</v>
      </c>
      <c r="F1846" s="79">
        <f>IF($C$9="south",'RAW PV WATTS'!D1849,IF('PV Watts SLC'!$C$9="west",'RAW PV WATTS'!F1849,-1))</f>
        <v>0</v>
      </c>
      <c r="G1846" s="81">
        <f t="shared" si="56"/>
        <v>0</v>
      </c>
    </row>
    <row r="1847" spans="1:7">
      <c r="A1847" s="74" t="e">
        <f t="shared" si="57"/>
        <v>#REF!</v>
      </c>
      <c r="B1847" s="60"/>
      <c r="C1847" s="73">
        <v>3</v>
      </c>
      <c r="D1847" s="73">
        <v>18</v>
      </c>
      <c r="E1847" s="73">
        <v>7</v>
      </c>
      <c r="F1847" s="79">
        <f>IF($C$9="south",'RAW PV WATTS'!D1850,IF('PV Watts SLC'!$C$9="west",'RAW PV WATTS'!F1850,-1))</f>
        <v>53.945</v>
      </c>
      <c r="G1847" s="81">
        <f t="shared" si="56"/>
        <v>5.3945E-2</v>
      </c>
    </row>
    <row r="1848" spans="1:7">
      <c r="A1848" s="74" t="e">
        <f t="shared" si="57"/>
        <v>#REF!</v>
      </c>
      <c r="B1848" s="60"/>
      <c r="C1848" s="73">
        <v>3</v>
      </c>
      <c r="D1848" s="73">
        <v>18</v>
      </c>
      <c r="E1848" s="73">
        <v>8</v>
      </c>
      <c r="F1848" s="79">
        <f>IF($C$9="south",'RAW PV WATTS'!D1851,IF('PV Watts SLC'!$C$9="west",'RAW PV WATTS'!F1851,-1))</f>
        <v>88.885999999999996</v>
      </c>
      <c r="G1848" s="81">
        <f t="shared" si="56"/>
        <v>8.8885999999999993E-2</v>
      </c>
    </row>
    <row r="1849" spans="1:7">
      <c r="A1849" s="74" t="e">
        <f t="shared" si="57"/>
        <v>#REF!</v>
      </c>
      <c r="B1849" s="60"/>
      <c r="C1849" s="73">
        <v>3</v>
      </c>
      <c r="D1849" s="73">
        <v>18</v>
      </c>
      <c r="E1849" s="73">
        <v>9</v>
      </c>
      <c r="F1849" s="79">
        <f>IF($C$9="south",'RAW PV WATTS'!D1852,IF('PV Watts SLC'!$C$9="west",'RAW PV WATTS'!F1852,-1))</f>
        <v>180.00399999999999</v>
      </c>
      <c r="G1849" s="81">
        <f t="shared" si="56"/>
        <v>0.180004</v>
      </c>
    </row>
    <row r="1850" spans="1:7">
      <c r="A1850" s="74" t="e">
        <f t="shared" si="57"/>
        <v>#REF!</v>
      </c>
      <c r="B1850" s="60"/>
      <c r="C1850" s="73">
        <v>3</v>
      </c>
      <c r="D1850" s="73">
        <v>18</v>
      </c>
      <c r="E1850" s="73">
        <v>10</v>
      </c>
      <c r="F1850" s="79">
        <f>IF($C$9="south",'RAW PV WATTS'!D1853,IF('PV Watts SLC'!$C$9="west",'RAW PV WATTS'!F1853,-1))</f>
        <v>192.755</v>
      </c>
      <c r="G1850" s="81">
        <f t="shared" si="56"/>
        <v>0.19275499999999998</v>
      </c>
    </row>
    <row r="1851" spans="1:7">
      <c r="A1851" s="74" t="e">
        <f t="shared" si="57"/>
        <v>#REF!</v>
      </c>
      <c r="B1851" s="60"/>
      <c r="C1851" s="73">
        <v>3</v>
      </c>
      <c r="D1851" s="73">
        <v>18</v>
      </c>
      <c r="E1851" s="73">
        <v>11</v>
      </c>
      <c r="F1851" s="79">
        <f>IF($C$9="south",'RAW PV WATTS'!D1854,IF('PV Watts SLC'!$C$9="west",'RAW PV WATTS'!F1854,-1))</f>
        <v>222.36099999999999</v>
      </c>
      <c r="G1851" s="81">
        <f t="shared" si="56"/>
        <v>0.222361</v>
      </c>
    </row>
    <row r="1852" spans="1:7">
      <c r="A1852" s="74" t="e">
        <f t="shared" si="57"/>
        <v>#REF!</v>
      </c>
      <c r="B1852" s="60"/>
      <c r="C1852" s="73">
        <v>3</v>
      </c>
      <c r="D1852" s="73">
        <v>18</v>
      </c>
      <c r="E1852" s="73">
        <v>12</v>
      </c>
      <c r="F1852" s="79">
        <f>IF($C$9="south",'RAW PV WATTS'!D1855,IF('PV Watts SLC'!$C$9="west",'RAW PV WATTS'!F1855,-1))</f>
        <v>207.964</v>
      </c>
      <c r="G1852" s="81">
        <f t="shared" si="56"/>
        <v>0.20796400000000001</v>
      </c>
    </row>
    <row r="1853" spans="1:7">
      <c r="A1853" s="74" t="e">
        <f t="shared" si="57"/>
        <v>#REF!</v>
      </c>
      <c r="B1853" s="60"/>
      <c r="C1853" s="73">
        <v>3</v>
      </c>
      <c r="D1853" s="73">
        <v>18</v>
      </c>
      <c r="E1853" s="73">
        <v>13</v>
      </c>
      <c r="F1853" s="79">
        <f>IF($C$9="south",'RAW PV WATTS'!D1856,IF('PV Watts SLC'!$C$9="west",'RAW PV WATTS'!F1856,-1))</f>
        <v>223.72900000000001</v>
      </c>
      <c r="G1853" s="81">
        <f t="shared" si="56"/>
        <v>0.22372900000000001</v>
      </c>
    </row>
    <row r="1854" spans="1:7">
      <c r="A1854" s="74" t="e">
        <f t="shared" si="57"/>
        <v>#REF!</v>
      </c>
      <c r="B1854" s="60"/>
      <c r="C1854" s="73">
        <v>3</v>
      </c>
      <c r="D1854" s="73">
        <v>18</v>
      </c>
      <c r="E1854" s="73">
        <v>14</v>
      </c>
      <c r="F1854" s="79">
        <f>IF($C$9="south",'RAW PV WATTS'!D1857,IF('PV Watts SLC'!$C$9="west",'RAW PV WATTS'!F1857,-1))</f>
        <v>198.12</v>
      </c>
      <c r="G1854" s="81">
        <f t="shared" si="56"/>
        <v>0.19812000000000002</v>
      </c>
    </row>
    <row r="1855" spans="1:7">
      <c r="A1855" s="74" t="e">
        <f t="shared" si="57"/>
        <v>#REF!</v>
      </c>
      <c r="B1855" s="60"/>
      <c r="C1855" s="73">
        <v>3</v>
      </c>
      <c r="D1855" s="73">
        <v>18</v>
      </c>
      <c r="E1855" s="73">
        <v>15</v>
      </c>
      <c r="F1855" s="79">
        <f>IF($C$9="south",'RAW PV WATTS'!D1858,IF('PV Watts SLC'!$C$9="west",'RAW PV WATTS'!F1858,-1))</f>
        <v>154.84299999999999</v>
      </c>
      <c r="G1855" s="81">
        <f t="shared" si="56"/>
        <v>0.15484299999999998</v>
      </c>
    </row>
    <row r="1856" spans="1:7">
      <c r="A1856" s="74" t="e">
        <f t="shared" si="57"/>
        <v>#REF!</v>
      </c>
      <c r="B1856" s="60"/>
      <c r="C1856" s="73">
        <v>3</v>
      </c>
      <c r="D1856" s="73">
        <v>18</v>
      </c>
      <c r="E1856" s="73">
        <v>16</v>
      </c>
      <c r="F1856" s="79">
        <f>IF($C$9="south",'RAW PV WATTS'!D1859,IF('PV Watts SLC'!$C$9="west",'RAW PV WATTS'!F1859,-1))</f>
        <v>99.090999999999994</v>
      </c>
      <c r="G1856" s="81">
        <f t="shared" si="56"/>
        <v>9.9090999999999999E-2</v>
      </c>
    </row>
    <row r="1857" spans="1:7">
      <c r="A1857" s="74" t="e">
        <f t="shared" si="57"/>
        <v>#REF!</v>
      </c>
      <c r="B1857" s="60"/>
      <c r="C1857" s="73">
        <v>3</v>
      </c>
      <c r="D1857" s="73">
        <v>18</v>
      </c>
      <c r="E1857" s="73">
        <v>17</v>
      </c>
      <c r="F1857" s="79">
        <f>IF($C$9="south",'RAW PV WATTS'!D1860,IF('PV Watts SLC'!$C$9="west",'RAW PV WATTS'!F1860,-1))</f>
        <v>30.167000000000002</v>
      </c>
      <c r="G1857" s="81">
        <f t="shared" si="56"/>
        <v>3.0167000000000003E-2</v>
      </c>
    </row>
    <row r="1858" spans="1:7">
      <c r="A1858" s="74" t="e">
        <f t="shared" si="57"/>
        <v>#REF!</v>
      </c>
      <c r="B1858" s="60"/>
      <c r="C1858" s="73">
        <v>3</v>
      </c>
      <c r="D1858" s="73">
        <v>18</v>
      </c>
      <c r="E1858" s="73">
        <v>18</v>
      </c>
      <c r="F1858" s="79">
        <f>IF($C$9="south",'RAW PV WATTS'!D1861,IF('PV Watts SLC'!$C$9="west",'RAW PV WATTS'!F1861,-1))</f>
        <v>0.27900000000000003</v>
      </c>
      <c r="G1858" s="81">
        <f t="shared" si="56"/>
        <v>2.7900000000000001E-4</v>
      </c>
    </row>
    <row r="1859" spans="1:7">
      <c r="A1859" s="74" t="e">
        <f t="shared" si="57"/>
        <v>#REF!</v>
      </c>
      <c r="B1859" s="60"/>
      <c r="C1859" s="73">
        <v>3</v>
      </c>
      <c r="D1859" s="73">
        <v>18</v>
      </c>
      <c r="E1859" s="73">
        <v>19</v>
      </c>
      <c r="F1859" s="79">
        <f>IF($C$9="south",'RAW PV WATTS'!D1862,IF('PV Watts SLC'!$C$9="west",'RAW PV WATTS'!F1862,-1))</f>
        <v>0</v>
      </c>
      <c r="G1859" s="81">
        <f t="shared" si="56"/>
        <v>0</v>
      </c>
    </row>
    <row r="1860" spans="1:7">
      <c r="A1860" s="74" t="e">
        <f t="shared" si="57"/>
        <v>#REF!</v>
      </c>
      <c r="B1860" s="60"/>
      <c r="C1860" s="73">
        <v>3</v>
      </c>
      <c r="D1860" s="73">
        <v>18</v>
      </c>
      <c r="E1860" s="73">
        <v>20</v>
      </c>
      <c r="F1860" s="79">
        <f>IF($C$9="south",'RAW PV WATTS'!D1863,IF('PV Watts SLC'!$C$9="west",'RAW PV WATTS'!F1863,-1))</f>
        <v>0</v>
      </c>
      <c r="G1860" s="81">
        <f t="shared" si="56"/>
        <v>0</v>
      </c>
    </row>
    <row r="1861" spans="1:7">
      <c r="A1861" s="74" t="e">
        <f t="shared" si="57"/>
        <v>#REF!</v>
      </c>
      <c r="B1861" s="60"/>
      <c r="C1861" s="73">
        <v>3</v>
      </c>
      <c r="D1861" s="73">
        <v>18</v>
      </c>
      <c r="E1861" s="73">
        <v>21</v>
      </c>
      <c r="F1861" s="79">
        <f>IF($C$9="south",'RAW PV WATTS'!D1864,IF('PV Watts SLC'!$C$9="west",'RAW PV WATTS'!F1864,-1))</f>
        <v>0</v>
      </c>
      <c r="G1861" s="81">
        <f t="shared" si="56"/>
        <v>0</v>
      </c>
    </row>
    <row r="1862" spans="1:7">
      <c r="A1862" s="74" t="e">
        <f t="shared" si="57"/>
        <v>#REF!</v>
      </c>
      <c r="B1862" s="60"/>
      <c r="C1862" s="73">
        <v>3</v>
      </c>
      <c r="D1862" s="73">
        <v>18</v>
      </c>
      <c r="E1862" s="73">
        <v>22</v>
      </c>
      <c r="F1862" s="79">
        <f>IF($C$9="south",'RAW PV WATTS'!D1865,IF('PV Watts SLC'!$C$9="west",'RAW PV WATTS'!F1865,-1))</f>
        <v>0</v>
      </c>
      <c r="G1862" s="81">
        <f t="shared" si="56"/>
        <v>0</v>
      </c>
    </row>
    <row r="1863" spans="1:7">
      <c r="A1863" s="74" t="e">
        <f t="shared" si="57"/>
        <v>#REF!</v>
      </c>
      <c r="B1863" s="60"/>
      <c r="C1863" s="73">
        <v>3</v>
      </c>
      <c r="D1863" s="73">
        <v>18</v>
      </c>
      <c r="E1863" s="73">
        <v>23</v>
      </c>
      <c r="F1863" s="79">
        <f>IF($C$9="south",'RAW PV WATTS'!D1866,IF('PV Watts SLC'!$C$9="west",'RAW PV WATTS'!F1866,-1))</f>
        <v>0</v>
      </c>
      <c r="G1863" s="81">
        <f t="shared" si="56"/>
        <v>0</v>
      </c>
    </row>
    <row r="1864" spans="1:7">
      <c r="A1864" s="74" t="e">
        <f t="shared" si="57"/>
        <v>#REF!</v>
      </c>
      <c r="B1864" s="60"/>
      <c r="C1864" s="73">
        <v>3</v>
      </c>
      <c r="D1864" s="73">
        <v>19</v>
      </c>
      <c r="E1864" s="73">
        <v>0</v>
      </c>
      <c r="F1864" s="79">
        <f>IF($C$9="south",'RAW PV WATTS'!D1867,IF('PV Watts SLC'!$C$9="west",'RAW PV WATTS'!F1867,-1))</f>
        <v>0</v>
      </c>
      <c r="G1864" s="81">
        <f t="shared" si="56"/>
        <v>0</v>
      </c>
    </row>
    <row r="1865" spans="1:7">
      <c r="A1865" s="74" t="e">
        <f t="shared" si="57"/>
        <v>#REF!</v>
      </c>
      <c r="B1865" s="60"/>
      <c r="C1865" s="73">
        <v>3</v>
      </c>
      <c r="D1865" s="73">
        <v>19</v>
      </c>
      <c r="E1865" s="73">
        <v>1</v>
      </c>
      <c r="F1865" s="79">
        <f>IF($C$9="south",'RAW PV WATTS'!D1868,IF('PV Watts SLC'!$C$9="west",'RAW PV WATTS'!F1868,-1))</f>
        <v>0</v>
      </c>
      <c r="G1865" s="81">
        <f t="shared" si="56"/>
        <v>0</v>
      </c>
    </row>
    <row r="1866" spans="1:7">
      <c r="A1866" s="74" t="e">
        <f t="shared" si="57"/>
        <v>#REF!</v>
      </c>
      <c r="B1866" s="60"/>
      <c r="C1866" s="73">
        <v>3</v>
      </c>
      <c r="D1866" s="73">
        <v>19</v>
      </c>
      <c r="E1866" s="73">
        <v>2</v>
      </c>
      <c r="F1866" s="79">
        <f>IF($C$9="south",'RAW PV WATTS'!D1869,IF('PV Watts SLC'!$C$9="west",'RAW PV WATTS'!F1869,-1))</f>
        <v>0</v>
      </c>
      <c r="G1866" s="81">
        <f t="shared" si="56"/>
        <v>0</v>
      </c>
    </row>
    <row r="1867" spans="1:7">
      <c r="A1867" s="74" t="e">
        <f t="shared" si="57"/>
        <v>#REF!</v>
      </c>
      <c r="B1867" s="60"/>
      <c r="C1867" s="73">
        <v>3</v>
      </c>
      <c r="D1867" s="73">
        <v>19</v>
      </c>
      <c r="E1867" s="73">
        <v>3</v>
      </c>
      <c r="F1867" s="79">
        <f>IF($C$9="south",'RAW PV WATTS'!D1870,IF('PV Watts SLC'!$C$9="west",'RAW PV WATTS'!F1870,-1))</f>
        <v>0</v>
      </c>
      <c r="G1867" s="81">
        <f t="shared" si="56"/>
        <v>0</v>
      </c>
    </row>
    <row r="1868" spans="1:7">
      <c r="A1868" s="74" t="e">
        <f t="shared" si="57"/>
        <v>#REF!</v>
      </c>
      <c r="B1868" s="60"/>
      <c r="C1868" s="73">
        <v>3</v>
      </c>
      <c r="D1868" s="73">
        <v>19</v>
      </c>
      <c r="E1868" s="73">
        <v>4</v>
      </c>
      <c r="F1868" s="79">
        <f>IF($C$9="south",'RAW PV WATTS'!D1871,IF('PV Watts SLC'!$C$9="west",'RAW PV WATTS'!F1871,-1))</f>
        <v>0</v>
      </c>
      <c r="G1868" s="81">
        <f t="shared" si="56"/>
        <v>0</v>
      </c>
    </row>
    <row r="1869" spans="1:7">
      <c r="A1869" s="74" t="e">
        <f t="shared" si="57"/>
        <v>#REF!</v>
      </c>
      <c r="B1869" s="60"/>
      <c r="C1869" s="73">
        <v>3</v>
      </c>
      <c r="D1869" s="73">
        <v>19</v>
      </c>
      <c r="E1869" s="73">
        <v>5</v>
      </c>
      <c r="F1869" s="79">
        <f>IF($C$9="south",'RAW PV WATTS'!D1872,IF('PV Watts SLC'!$C$9="west",'RAW PV WATTS'!F1872,-1))</f>
        <v>0</v>
      </c>
      <c r="G1869" s="81">
        <f t="shared" si="56"/>
        <v>0</v>
      </c>
    </row>
    <row r="1870" spans="1:7">
      <c r="A1870" s="74" t="e">
        <f t="shared" si="57"/>
        <v>#REF!</v>
      </c>
      <c r="B1870" s="60"/>
      <c r="C1870" s="73">
        <v>3</v>
      </c>
      <c r="D1870" s="73">
        <v>19</v>
      </c>
      <c r="E1870" s="73">
        <v>6</v>
      </c>
      <c r="F1870" s="79">
        <f>IF($C$9="south",'RAW PV WATTS'!D1873,IF('PV Watts SLC'!$C$9="west",'RAW PV WATTS'!F1873,-1))</f>
        <v>0</v>
      </c>
      <c r="G1870" s="81">
        <f t="shared" si="56"/>
        <v>0</v>
      </c>
    </row>
    <row r="1871" spans="1:7">
      <c r="A1871" s="74" t="e">
        <f t="shared" si="57"/>
        <v>#REF!</v>
      </c>
      <c r="B1871" s="60"/>
      <c r="C1871" s="73">
        <v>3</v>
      </c>
      <c r="D1871" s="73">
        <v>19</v>
      </c>
      <c r="E1871" s="73">
        <v>7</v>
      </c>
      <c r="F1871" s="79">
        <f>IF($C$9="south",'RAW PV WATTS'!D1874,IF('PV Watts SLC'!$C$9="west",'RAW PV WATTS'!F1874,-1))</f>
        <v>64.695999999999998</v>
      </c>
      <c r="G1871" s="81">
        <f t="shared" si="56"/>
        <v>6.4696000000000004E-2</v>
      </c>
    </row>
    <row r="1872" spans="1:7">
      <c r="A1872" s="74" t="e">
        <f t="shared" si="57"/>
        <v>#REF!</v>
      </c>
      <c r="B1872" s="60"/>
      <c r="C1872" s="73">
        <v>3</v>
      </c>
      <c r="D1872" s="73">
        <v>19</v>
      </c>
      <c r="E1872" s="73">
        <v>8</v>
      </c>
      <c r="F1872" s="79">
        <f>IF($C$9="south",'RAW PV WATTS'!D1875,IF('PV Watts SLC'!$C$9="west",'RAW PV WATTS'!F1875,-1))</f>
        <v>272.11099999999999</v>
      </c>
      <c r="G1872" s="81">
        <f t="shared" si="56"/>
        <v>0.27211099999999999</v>
      </c>
    </row>
    <row r="1873" spans="1:7">
      <c r="A1873" s="74" t="e">
        <f t="shared" si="57"/>
        <v>#REF!</v>
      </c>
      <c r="B1873" s="60"/>
      <c r="C1873" s="73">
        <v>3</v>
      </c>
      <c r="D1873" s="73">
        <v>19</v>
      </c>
      <c r="E1873" s="73">
        <v>9</v>
      </c>
      <c r="F1873" s="79">
        <f>IF($C$9="south",'RAW PV WATTS'!D1876,IF('PV Watts SLC'!$C$9="west",'RAW PV WATTS'!F1876,-1))</f>
        <v>480.459</v>
      </c>
      <c r="G1873" s="81">
        <f t="shared" ref="G1873:G1936" si="58">F1873/1000</f>
        <v>0.48045900000000002</v>
      </c>
    </row>
    <row r="1874" spans="1:7">
      <c r="A1874" s="74" t="e">
        <f t="shared" ref="A1874:A1937" si="59">1/24+A1873</f>
        <v>#REF!</v>
      </c>
      <c r="B1874" s="60"/>
      <c r="C1874" s="73">
        <v>3</v>
      </c>
      <c r="D1874" s="73">
        <v>19</v>
      </c>
      <c r="E1874" s="73">
        <v>10</v>
      </c>
      <c r="F1874" s="79">
        <f>IF($C$9="south",'RAW PV WATTS'!D1877,IF('PV Watts SLC'!$C$9="west",'RAW PV WATTS'!F1877,-1))</f>
        <v>566.61800000000005</v>
      </c>
      <c r="G1874" s="81">
        <f t="shared" si="58"/>
        <v>0.56661800000000007</v>
      </c>
    </row>
    <row r="1875" spans="1:7">
      <c r="A1875" s="74" t="e">
        <f t="shared" si="59"/>
        <v>#REF!</v>
      </c>
      <c r="B1875" s="60"/>
      <c r="C1875" s="73">
        <v>3</v>
      </c>
      <c r="D1875" s="73">
        <v>19</v>
      </c>
      <c r="E1875" s="73">
        <v>11</v>
      </c>
      <c r="F1875" s="79">
        <f>IF($C$9="south",'RAW PV WATTS'!D1878,IF('PV Watts SLC'!$C$9="west",'RAW PV WATTS'!F1878,-1))</f>
        <v>681.19299999999998</v>
      </c>
      <c r="G1875" s="81">
        <f t="shared" si="58"/>
        <v>0.68119299999999994</v>
      </c>
    </row>
    <row r="1876" spans="1:7">
      <c r="A1876" s="74" t="e">
        <f t="shared" si="59"/>
        <v>#REF!</v>
      </c>
      <c r="B1876" s="60"/>
      <c r="C1876" s="73">
        <v>3</v>
      </c>
      <c r="D1876" s="73">
        <v>19</v>
      </c>
      <c r="E1876" s="73">
        <v>12</v>
      </c>
      <c r="F1876" s="79">
        <f>IF($C$9="south",'RAW PV WATTS'!D1879,IF('PV Watts SLC'!$C$9="west",'RAW PV WATTS'!F1879,-1))</f>
        <v>633.42899999999997</v>
      </c>
      <c r="G1876" s="81">
        <f t="shared" si="58"/>
        <v>0.63342900000000002</v>
      </c>
    </row>
    <row r="1877" spans="1:7">
      <c r="A1877" s="74" t="e">
        <f t="shared" si="59"/>
        <v>#REF!</v>
      </c>
      <c r="B1877" s="60"/>
      <c r="C1877" s="73">
        <v>3</v>
      </c>
      <c r="D1877" s="73">
        <v>19</v>
      </c>
      <c r="E1877" s="73">
        <v>13</v>
      </c>
      <c r="F1877" s="79">
        <f>IF($C$9="south",'RAW PV WATTS'!D1880,IF('PV Watts SLC'!$C$9="west",'RAW PV WATTS'!F1880,-1))</f>
        <v>664.85400000000004</v>
      </c>
      <c r="G1877" s="81">
        <f t="shared" si="58"/>
        <v>0.66485400000000006</v>
      </c>
    </row>
    <row r="1878" spans="1:7">
      <c r="A1878" s="74" t="e">
        <f t="shared" si="59"/>
        <v>#REF!</v>
      </c>
      <c r="B1878" s="60"/>
      <c r="C1878" s="73">
        <v>3</v>
      </c>
      <c r="D1878" s="73">
        <v>19</v>
      </c>
      <c r="E1878" s="73">
        <v>14</v>
      </c>
      <c r="F1878" s="79">
        <f>IF($C$9="south",'RAW PV WATTS'!D1881,IF('PV Watts SLC'!$C$9="west",'RAW PV WATTS'!F1881,-1))</f>
        <v>646.29399999999998</v>
      </c>
      <c r="G1878" s="81">
        <f t="shared" si="58"/>
        <v>0.64629400000000004</v>
      </c>
    </row>
    <row r="1879" spans="1:7">
      <c r="A1879" s="74" t="e">
        <f t="shared" si="59"/>
        <v>#REF!</v>
      </c>
      <c r="B1879" s="60"/>
      <c r="C1879" s="73">
        <v>3</v>
      </c>
      <c r="D1879" s="73">
        <v>19</v>
      </c>
      <c r="E1879" s="73">
        <v>15</v>
      </c>
      <c r="F1879" s="79">
        <f>IF($C$9="south",'RAW PV WATTS'!D1882,IF('PV Watts SLC'!$C$9="west",'RAW PV WATTS'!F1882,-1))</f>
        <v>404.12599999999998</v>
      </c>
      <c r="G1879" s="81">
        <f t="shared" si="58"/>
        <v>0.40412599999999999</v>
      </c>
    </row>
    <row r="1880" spans="1:7">
      <c r="A1880" s="74" t="e">
        <f t="shared" si="59"/>
        <v>#REF!</v>
      </c>
      <c r="B1880" s="60"/>
      <c r="C1880" s="73">
        <v>3</v>
      </c>
      <c r="D1880" s="73">
        <v>19</v>
      </c>
      <c r="E1880" s="73">
        <v>16</v>
      </c>
      <c r="F1880" s="79">
        <f>IF($C$9="south",'RAW PV WATTS'!D1883,IF('PV Watts SLC'!$C$9="west",'RAW PV WATTS'!F1883,-1))</f>
        <v>192.178</v>
      </c>
      <c r="G1880" s="81">
        <f t="shared" si="58"/>
        <v>0.19217799999999999</v>
      </c>
    </row>
    <row r="1881" spans="1:7">
      <c r="A1881" s="74" t="e">
        <f t="shared" si="59"/>
        <v>#REF!</v>
      </c>
      <c r="B1881" s="60"/>
      <c r="C1881" s="73">
        <v>3</v>
      </c>
      <c r="D1881" s="73">
        <v>19</v>
      </c>
      <c r="E1881" s="73">
        <v>17</v>
      </c>
      <c r="F1881" s="79">
        <f>IF($C$9="south",'RAW PV WATTS'!D1884,IF('PV Watts SLC'!$C$9="west",'RAW PV WATTS'!F1884,-1))</f>
        <v>130.72999999999999</v>
      </c>
      <c r="G1881" s="81">
        <f t="shared" si="58"/>
        <v>0.13072999999999999</v>
      </c>
    </row>
    <row r="1882" spans="1:7">
      <c r="A1882" s="74" t="e">
        <f t="shared" si="59"/>
        <v>#REF!</v>
      </c>
      <c r="B1882" s="60"/>
      <c r="C1882" s="73">
        <v>3</v>
      </c>
      <c r="D1882" s="73">
        <v>19</v>
      </c>
      <c r="E1882" s="73">
        <v>18</v>
      </c>
      <c r="F1882" s="79">
        <f>IF($C$9="south",'RAW PV WATTS'!D1885,IF('PV Watts SLC'!$C$9="west",'RAW PV WATTS'!F1885,-1))</f>
        <v>4.1529999999999996</v>
      </c>
      <c r="G1882" s="81">
        <f t="shared" si="58"/>
        <v>4.1529999999999996E-3</v>
      </c>
    </row>
    <row r="1883" spans="1:7">
      <c r="A1883" s="74" t="e">
        <f t="shared" si="59"/>
        <v>#REF!</v>
      </c>
      <c r="B1883" s="60"/>
      <c r="C1883" s="73">
        <v>3</v>
      </c>
      <c r="D1883" s="73">
        <v>19</v>
      </c>
      <c r="E1883" s="73">
        <v>19</v>
      </c>
      <c r="F1883" s="79">
        <f>IF($C$9="south",'RAW PV WATTS'!D1886,IF('PV Watts SLC'!$C$9="west",'RAW PV WATTS'!F1886,-1))</f>
        <v>0</v>
      </c>
      <c r="G1883" s="81">
        <f t="shared" si="58"/>
        <v>0</v>
      </c>
    </row>
    <row r="1884" spans="1:7">
      <c r="A1884" s="74" t="e">
        <f t="shared" si="59"/>
        <v>#REF!</v>
      </c>
      <c r="B1884" s="60"/>
      <c r="C1884" s="73">
        <v>3</v>
      </c>
      <c r="D1884" s="73">
        <v>19</v>
      </c>
      <c r="E1884" s="73">
        <v>20</v>
      </c>
      <c r="F1884" s="79">
        <f>IF($C$9="south",'RAW PV WATTS'!D1887,IF('PV Watts SLC'!$C$9="west",'RAW PV WATTS'!F1887,-1))</f>
        <v>0</v>
      </c>
      <c r="G1884" s="81">
        <f t="shared" si="58"/>
        <v>0</v>
      </c>
    </row>
    <row r="1885" spans="1:7">
      <c r="A1885" s="74" t="e">
        <f t="shared" si="59"/>
        <v>#REF!</v>
      </c>
      <c r="B1885" s="60"/>
      <c r="C1885" s="73">
        <v>3</v>
      </c>
      <c r="D1885" s="73">
        <v>19</v>
      </c>
      <c r="E1885" s="73">
        <v>21</v>
      </c>
      <c r="F1885" s="79">
        <f>IF($C$9="south",'RAW PV WATTS'!D1888,IF('PV Watts SLC'!$C$9="west",'RAW PV WATTS'!F1888,-1))</f>
        <v>0</v>
      </c>
      <c r="G1885" s="81">
        <f t="shared" si="58"/>
        <v>0</v>
      </c>
    </row>
    <row r="1886" spans="1:7">
      <c r="A1886" s="74" t="e">
        <f t="shared" si="59"/>
        <v>#REF!</v>
      </c>
      <c r="B1886" s="60"/>
      <c r="C1886" s="73">
        <v>3</v>
      </c>
      <c r="D1886" s="73">
        <v>19</v>
      </c>
      <c r="E1886" s="73">
        <v>22</v>
      </c>
      <c r="F1886" s="79">
        <f>IF($C$9="south",'RAW PV WATTS'!D1889,IF('PV Watts SLC'!$C$9="west",'RAW PV WATTS'!F1889,-1))</f>
        <v>0</v>
      </c>
      <c r="G1886" s="81">
        <f t="shared" si="58"/>
        <v>0</v>
      </c>
    </row>
    <row r="1887" spans="1:7">
      <c r="A1887" s="74" t="e">
        <f t="shared" si="59"/>
        <v>#REF!</v>
      </c>
      <c r="B1887" s="60"/>
      <c r="C1887" s="73">
        <v>3</v>
      </c>
      <c r="D1887" s="73">
        <v>19</v>
      </c>
      <c r="E1887" s="73">
        <v>23</v>
      </c>
      <c r="F1887" s="79">
        <f>IF($C$9="south",'RAW PV WATTS'!D1890,IF('PV Watts SLC'!$C$9="west",'RAW PV WATTS'!F1890,-1))</f>
        <v>0</v>
      </c>
      <c r="G1887" s="81">
        <f t="shared" si="58"/>
        <v>0</v>
      </c>
    </row>
    <row r="1888" spans="1:7">
      <c r="A1888" s="74" t="e">
        <f t="shared" si="59"/>
        <v>#REF!</v>
      </c>
      <c r="B1888" s="60"/>
      <c r="C1888" s="73">
        <v>3</v>
      </c>
      <c r="D1888" s="73">
        <v>20</v>
      </c>
      <c r="E1888" s="73">
        <v>0</v>
      </c>
      <c r="F1888" s="79">
        <f>IF($C$9="south",'RAW PV WATTS'!D1891,IF('PV Watts SLC'!$C$9="west",'RAW PV WATTS'!F1891,-1))</f>
        <v>0</v>
      </c>
      <c r="G1888" s="81">
        <f t="shared" si="58"/>
        <v>0</v>
      </c>
    </row>
    <row r="1889" spans="1:7">
      <c r="A1889" s="74" t="e">
        <f t="shared" si="59"/>
        <v>#REF!</v>
      </c>
      <c r="B1889" s="60"/>
      <c r="C1889" s="73">
        <v>3</v>
      </c>
      <c r="D1889" s="73">
        <v>20</v>
      </c>
      <c r="E1889" s="73">
        <v>1</v>
      </c>
      <c r="F1889" s="79">
        <f>IF($C$9="south",'RAW PV WATTS'!D1892,IF('PV Watts SLC'!$C$9="west",'RAW PV WATTS'!F1892,-1))</f>
        <v>0</v>
      </c>
      <c r="G1889" s="81">
        <f t="shared" si="58"/>
        <v>0</v>
      </c>
    </row>
    <row r="1890" spans="1:7">
      <c r="A1890" s="74" t="e">
        <f t="shared" si="59"/>
        <v>#REF!</v>
      </c>
      <c r="B1890" s="60"/>
      <c r="C1890" s="73">
        <v>3</v>
      </c>
      <c r="D1890" s="73">
        <v>20</v>
      </c>
      <c r="E1890" s="73">
        <v>2</v>
      </c>
      <c r="F1890" s="79">
        <f>IF($C$9="south",'RAW PV WATTS'!D1893,IF('PV Watts SLC'!$C$9="west",'RAW PV WATTS'!F1893,-1))</f>
        <v>0</v>
      </c>
      <c r="G1890" s="81">
        <f t="shared" si="58"/>
        <v>0</v>
      </c>
    </row>
    <row r="1891" spans="1:7">
      <c r="A1891" s="74" t="e">
        <f t="shared" si="59"/>
        <v>#REF!</v>
      </c>
      <c r="B1891" s="60"/>
      <c r="C1891" s="73">
        <v>3</v>
      </c>
      <c r="D1891" s="73">
        <v>20</v>
      </c>
      <c r="E1891" s="73">
        <v>3</v>
      </c>
      <c r="F1891" s="79">
        <f>IF($C$9="south",'RAW PV WATTS'!D1894,IF('PV Watts SLC'!$C$9="west",'RAW PV WATTS'!F1894,-1))</f>
        <v>0</v>
      </c>
      <c r="G1891" s="81">
        <f t="shared" si="58"/>
        <v>0</v>
      </c>
    </row>
    <row r="1892" spans="1:7">
      <c r="A1892" s="74" t="e">
        <f t="shared" si="59"/>
        <v>#REF!</v>
      </c>
      <c r="B1892" s="60"/>
      <c r="C1892" s="73">
        <v>3</v>
      </c>
      <c r="D1892" s="73">
        <v>20</v>
      </c>
      <c r="E1892" s="73">
        <v>4</v>
      </c>
      <c r="F1892" s="79">
        <f>IF($C$9="south",'RAW PV WATTS'!D1895,IF('PV Watts SLC'!$C$9="west",'RAW PV WATTS'!F1895,-1))</f>
        <v>0</v>
      </c>
      <c r="G1892" s="81">
        <f t="shared" si="58"/>
        <v>0</v>
      </c>
    </row>
    <row r="1893" spans="1:7">
      <c r="A1893" s="74" t="e">
        <f t="shared" si="59"/>
        <v>#REF!</v>
      </c>
      <c r="B1893" s="60"/>
      <c r="C1893" s="73">
        <v>3</v>
      </c>
      <c r="D1893" s="73">
        <v>20</v>
      </c>
      <c r="E1893" s="73">
        <v>5</v>
      </c>
      <c r="F1893" s="79">
        <f>IF($C$9="south",'RAW PV WATTS'!D1896,IF('PV Watts SLC'!$C$9="west",'RAW PV WATTS'!F1896,-1))</f>
        <v>0</v>
      </c>
      <c r="G1893" s="81">
        <f t="shared" si="58"/>
        <v>0</v>
      </c>
    </row>
    <row r="1894" spans="1:7">
      <c r="A1894" s="74" t="e">
        <f t="shared" si="59"/>
        <v>#REF!</v>
      </c>
      <c r="B1894" s="60"/>
      <c r="C1894" s="73">
        <v>3</v>
      </c>
      <c r="D1894" s="73">
        <v>20</v>
      </c>
      <c r="E1894" s="73">
        <v>6</v>
      </c>
      <c r="F1894" s="79">
        <f>IF($C$9="south",'RAW PV WATTS'!D1897,IF('PV Watts SLC'!$C$9="west",'RAW PV WATTS'!F1897,-1))</f>
        <v>0</v>
      </c>
      <c r="G1894" s="81">
        <f t="shared" si="58"/>
        <v>0</v>
      </c>
    </row>
    <row r="1895" spans="1:7">
      <c r="A1895" s="74" t="e">
        <f t="shared" si="59"/>
        <v>#REF!</v>
      </c>
      <c r="B1895" s="60"/>
      <c r="C1895" s="73">
        <v>3</v>
      </c>
      <c r="D1895" s="73">
        <v>20</v>
      </c>
      <c r="E1895" s="73">
        <v>7</v>
      </c>
      <c r="F1895" s="79">
        <f>IF($C$9="south",'RAW PV WATTS'!D1898,IF('PV Watts SLC'!$C$9="west",'RAW PV WATTS'!F1898,-1))</f>
        <v>29.16</v>
      </c>
      <c r="G1895" s="81">
        <f t="shared" si="58"/>
        <v>2.9159999999999998E-2</v>
      </c>
    </row>
    <row r="1896" spans="1:7">
      <c r="A1896" s="74" t="e">
        <f t="shared" si="59"/>
        <v>#REF!</v>
      </c>
      <c r="B1896" s="60"/>
      <c r="C1896" s="73">
        <v>3</v>
      </c>
      <c r="D1896" s="73">
        <v>20</v>
      </c>
      <c r="E1896" s="73">
        <v>8</v>
      </c>
      <c r="F1896" s="79">
        <f>IF($C$9="south",'RAW PV WATTS'!D1899,IF('PV Watts SLC'!$C$9="west",'RAW PV WATTS'!F1899,-1))</f>
        <v>79.591999999999999</v>
      </c>
      <c r="G1896" s="81">
        <f t="shared" si="58"/>
        <v>7.9591999999999996E-2</v>
      </c>
    </row>
    <row r="1897" spans="1:7">
      <c r="A1897" s="74" t="e">
        <f t="shared" si="59"/>
        <v>#REF!</v>
      </c>
      <c r="B1897" s="60"/>
      <c r="C1897" s="73">
        <v>3</v>
      </c>
      <c r="D1897" s="73">
        <v>20</v>
      </c>
      <c r="E1897" s="73">
        <v>9</v>
      </c>
      <c r="F1897" s="79">
        <f>IF($C$9="south",'RAW PV WATTS'!D1900,IF('PV Watts SLC'!$C$9="west",'RAW PV WATTS'!F1900,-1))</f>
        <v>160.42599999999999</v>
      </c>
      <c r="G1897" s="81">
        <f t="shared" si="58"/>
        <v>0.16042599999999999</v>
      </c>
    </row>
    <row r="1898" spans="1:7">
      <c r="A1898" s="74" t="e">
        <f t="shared" si="59"/>
        <v>#REF!</v>
      </c>
      <c r="B1898" s="60"/>
      <c r="C1898" s="73">
        <v>3</v>
      </c>
      <c r="D1898" s="73">
        <v>20</v>
      </c>
      <c r="E1898" s="73">
        <v>10</v>
      </c>
      <c r="F1898" s="79">
        <f>IF($C$9="south",'RAW PV WATTS'!D1901,IF('PV Watts SLC'!$C$9="west",'RAW PV WATTS'!F1901,-1))</f>
        <v>450.923</v>
      </c>
      <c r="G1898" s="81">
        <f t="shared" si="58"/>
        <v>0.45092300000000002</v>
      </c>
    </row>
    <row r="1899" spans="1:7">
      <c r="A1899" s="74" t="e">
        <f t="shared" si="59"/>
        <v>#REF!</v>
      </c>
      <c r="B1899" s="60"/>
      <c r="C1899" s="73">
        <v>3</v>
      </c>
      <c r="D1899" s="73">
        <v>20</v>
      </c>
      <c r="E1899" s="73">
        <v>11</v>
      </c>
      <c r="F1899" s="79">
        <f>IF($C$9="south",'RAW PV WATTS'!D1902,IF('PV Watts SLC'!$C$9="west",'RAW PV WATTS'!F1902,-1))</f>
        <v>685.63400000000001</v>
      </c>
      <c r="G1899" s="81">
        <f t="shared" si="58"/>
        <v>0.68563399999999997</v>
      </c>
    </row>
    <row r="1900" spans="1:7">
      <c r="A1900" s="74" t="e">
        <f t="shared" si="59"/>
        <v>#REF!</v>
      </c>
      <c r="B1900" s="60"/>
      <c r="C1900" s="73">
        <v>3</v>
      </c>
      <c r="D1900" s="73">
        <v>20</v>
      </c>
      <c r="E1900" s="73">
        <v>12</v>
      </c>
      <c r="F1900" s="79">
        <f>IF($C$9="south",'RAW PV WATTS'!D1903,IF('PV Watts SLC'!$C$9="west",'RAW PV WATTS'!F1903,-1))</f>
        <v>240.33099999999999</v>
      </c>
      <c r="G1900" s="81">
        <f t="shared" si="58"/>
        <v>0.24033099999999999</v>
      </c>
    </row>
    <row r="1901" spans="1:7">
      <c r="A1901" s="74" t="e">
        <f t="shared" si="59"/>
        <v>#REF!</v>
      </c>
      <c r="B1901" s="60"/>
      <c r="C1901" s="73">
        <v>3</v>
      </c>
      <c r="D1901" s="73">
        <v>20</v>
      </c>
      <c r="E1901" s="73">
        <v>13</v>
      </c>
      <c r="F1901" s="79">
        <f>IF($C$9="south",'RAW PV WATTS'!D1904,IF('PV Watts SLC'!$C$9="west",'RAW PV WATTS'!F1904,-1))</f>
        <v>358.09800000000001</v>
      </c>
      <c r="G1901" s="81">
        <f t="shared" si="58"/>
        <v>0.35809800000000003</v>
      </c>
    </row>
    <row r="1902" spans="1:7">
      <c r="A1902" s="74" t="e">
        <f t="shared" si="59"/>
        <v>#REF!</v>
      </c>
      <c r="B1902" s="60"/>
      <c r="C1902" s="73">
        <v>3</v>
      </c>
      <c r="D1902" s="73">
        <v>20</v>
      </c>
      <c r="E1902" s="73">
        <v>14</v>
      </c>
      <c r="F1902" s="79">
        <f>IF($C$9="south",'RAW PV WATTS'!D1905,IF('PV Watts SLC'!$C$9="west",'RAW PV WATTS'!F1905,-1))</f>
        <v>361.22899999999998</v>
      </c>
      <c r="G1902" s="81">
        <f t="shared" si="58"/>
        <v>0.36122899999999997</v>
      </c>
    </row>
    <row r="1903" spans="1:7">
      <c r="A1903" s="74" t="e">
        <f t="shared" si="59"/>
        <v>#REF!</v>
      </c>
      <c r="B1903" s="60"/>
      <c r="C1903" s="73">
        <v>3</v>
      </c>
      <c r="D1903" s="73">
        <v>20</v>
      </c>
      <c r="E1903" s="73">
        <v>15</v>
      </c>
      <c r="F1903" s="79">
        <f>IF($C$9="south",'RAW PV WATTS'!D1906,IF('PV Watts SLC'!$C$9="west",'RAW PV WATTS'!F1906,-1))</f>
        <v>164.55799999999999</v>
      </c>
      <c r="G1903" s="81">
        <f t="shared" si="58"/>
        <v>0.16455799999999998</v>
      </c>
    </row>
    <row r="1904" spans="1:7">
      <c r="A1904" s="74" t="e">
        <f t="shared" si="59"/>
        <v>#REF!</v>
      </c>
      <c r="B1904" s="60"/>
      <c r="C1904" s="73">
        <v>3</v>
      </c>
      <c r="D1904" s="73">
        <v>20</v>
      </c>
      <c r="E1904" s="73">
        <v>16</v>
      </c>
      <c r="F1904" s="79">
        <f>IF($C$9="south",'RAW PV WATTS'!D1907,IF('PV Watts SLC'!$C$9="west",'RAW PV WATTS'!F1907,-1))</f>
        <v>220.614</v>
      </c>
      <c r="G1904" s="81">
        <f t="shared" si="58"/>
        <v>0.220614</v>
      </c>
    </row>
    <row r="1905" spans="1:7">
      <c r="A1905" s="74" t="e">
        <f t="shared" si="59"/>
        <v>#REF!</v>
      </c>
      <c r="B1905" s="60"/>
      <c r="C1905" s="73">
        <v>3</v>
      </c>
      <c r="D1905" s="73">
        <v>20</v>
      </c>
      <c r="E1905" s="73">
        <v>17</v>
      </c>
      <c r="F1905" s="79">
        <f>IF($C$9="south",'RAW PV WATTS'!D1908,IF('PV Watts SLC'!$C$9="west",'RAW PV WATTS'!F1908,-1))</f>
        <v>57.277999999999999</v>
      </c>
      <c r="G1905" s="81">
        <f t="shared" si="58"/>
        <v>5.7277999999999996E-2</v>
      </c>
    </row>
    <row r="1906" spans="1:7">
      <c r="A1906" s="74" t="e">
        <f t="shared" si="59"/>
        <v>#REF!</v>
      </c>
      <c r="B1906" s="60"/>
      <c r="C1906" s="73">
        <v>3</v>
      </c>
      <c r="D1906" s="73">
        <v>20</v>
      </c>
      <c r="E1906" s="73">
        <v>18</v>
      </c>
      <c r="F1906" s="79">
        <f>IF($C$9="south",'RAW PV WATTS'!D1909,IF('PV Watts SLC'!$C$9="west",'RAW PV WATTS'!F1909,-1))</f>
        <v>2.923</v>
      </c>
      <c r="G1906" s="81">
        <f t="shared" si="58"/>
        <v>2.9230000000000003E-3</v>
      </c>
    </row>
    <row r="1907" spans="1:7">
      <c r="A1907" s="74" t="e">
        <f t="shared" si="59"/>
        <v>#REF!</v>
      </c>
      <c r="B1907" s="60"/>
      <c r="C1907" s="73">
        <v>3</v>
      </c>
      <c r="D1907" s="73">
        <v>20</v>
      </c>
      <c r="E1907" s="73">
        <v>19</v>
      </c>
      <c r="F1907" s="79">
        <f>IF($C$9="south",'RAW PV WATTS'!D1910,IF('PV Watts SLC'!$C$9="west",'RAW PV WATTS'!F1910,-1))</f>
        <v>0</v>
      </c>
      <c r="G1907" s="81">
        <f t="shared" si="58"/>
        <v>0</v>
      </c>
    </row>
    <row r="1908" spans="1:7">
      <c r="A1908" s="74" t="e">
        <f t="shared" si="59"/>
        <v>#REF!</v>
      </c>
      <c r="B1908" s="60"/>
      <c r="C1908" s="73">
        <v>3</v>
      </c>
      <c r="D1908" s="73">
        <v>20</v>
      </c>
      <c r="E1908" s="73">
        <v>20</v>
      </c>
      <c r="F1908" s="79">
        <f>IF($C$9="south",'RAW PV WATTS'!D1911,IF('PV Watts SLC'!$C$9="west",'RAW PV WATTS'!F1911,-1))</f>
        <v>0</v>
      </c>
      <c r="G1908" s="81">
        <f t="shared" si="58"/>
        <v>0</v>
      </c>
    </row>
    <row r="1909" spans="1:7">
      <c r="A1909" s="74" t="e">
        <f t="shared" si="59"/>
        <v>#REF!</v>
      </c>
      <c r="B1909" s="60"/>
      <c r="C1909" s="73">
        <v>3</v>
      </c>
      <c r="D1909" s="73">
        <v>20</v>
      </c>
      <c r="E1909" s="73">
        <v>21</v>
      </c>
      <c r="F1909" s="79">
        <f>IF($C$9="south",'RAW PV WATTS'!D1912,IF('PV Watts SLC'!$C$9="west",'RAW PV WATTS'!F1912,-1))</f>
        <v>0</v>
      </c>
      <c r="G1909" s="81">
        <f t="shared" si="58"/>
        <v>0</v>
      </c>
    </row>
    <row r="1910" spans="1:7">
      <c r="A1910" s="74" t="e">
        <f t="shared" si="59"/>
        <v>#REF!</v>
      </c>
      <c r="B1910" s="60"/>
      <c r="C1910" s="73">
        <v>3</v>
      </c>
      <c r="D1910" s="73">
        <v>20</v>
      </c>
      <c r="E1910" s="73">
        <v>22</v>
      </c>
      <c r="F1910" s="79">
        <f>IF($C$9="south",'RAW PV WATTS'!D1913,IF('PV Watts SLC'!$C$9="west",'RAW PV WATTS'!F1913,-1))</f>
        <v>0</v>
      </c>
      <c r="G1910" s="81">
        <f t="shared" si="58"/>
        <v>0</v>
      </c>
    </row>
    <row r="1911" spans="1:7">
      <c r="A1911" s="74" t="e">
        <f t="shared" si="59"/>
        <v>#REF!</v>
      </c>
      <c r="B1911" s="60"/>
      <c r="C1911" s="73">
        <v>3</v>
      </c>
      <c r="D1911" s="73">
        <v>20</v>
      </c>
      <c r="E1911" s="73">
        <v>23</v>
      </c>
      <c r="F1911" s="79">
        <f>IF($C$9="south",'RAW PV WATTS'!D1914,IF('PV Watts SLC'!$C$9="west",'RAW PV WATTS'!F1914,-1))</f>
        <v>0</v>
      </c>
      <c r="G1911" s="81">
        <f t="shared" si="58"/>
        <v>0</v>
      </c>
    </row>
    <row r="1912" spans="1:7">
      <c r="A1912" s="74" t="e">
        <f t="shared" si="59"/>
        <v>#REF!</v>
      </c>
      <c r="B1912" s="60"/>
      <c r="C1912" s="73">
        <v>3</v>
      </c>
      <c r="D1912" s="73">
        <v>21</v>
      </c>
      <c r="E1912" s="73">
        <v>0</v>
      </c>
      <c r="F1912" s="79">
        <f>IF($C$9="south",'RAW PV WATTS'!D1915,IF('PV Watts SLC'!$C$9="west",'RAW PV WATTS'!F1915,-1))</f>
        <v>0</v>
      </c>
      <c r="G1912" s="81">
        <f t="shared" si="58"/>
        <v>0</v>
      </c>
    </row>
    <row r="1913" spans="1:7">
      <c r="A1913" s="74" t="e">
        <f t="shared" si="59"/>
        <v>#REF!</v>
      </c>
      <c r="B1913" s="60"/>
      <c r="C1913" s="73">
        <v>3</v>
      </c>
      <c r="D1913" s="73">
        <v>21</v>
      </c>
      <c r="E1913" s="73">
        <v>1</v>
      </c>
      <c r="F1913" s="79">
        <f>IF($C$9="south",'RAW PV WATTS'!D1916,IF('PV Watts SLC'!$C$9="west",'RAW PV WATTS'!F1916,-1))</f>
        <v>0</v>
      </c>
      <c r="G1913" s="81">
        <f t="shared" si="58"/>
        <v>0</v>
      </c>
    </row>
    <row r="1914" spans="1:7">
      <c r="A1914" s="74" t="e">
        <f t="shared" si="59"/>
        <v>#REF!</v>
      </c>
      <c r="B1914" s="60"/>
      <c r="C1914" s="73">
        <v>3</v>
      </c>
      <c r="D1914" s="73">
        <v>21</v>
      </c>
      <c r="E1914" s="73">
        <v>2</v>
      </c>
      <c r="F1914" s="79">
        <f>IF($C$9="south",'RAW PV WATTS'!D1917,IF('PV Watts SLC'!$C$9="west",'RAW PV WATTS'!F1917,-1))</f>
        <v>0</v>
      </c>
      <c r="G1914" s="81">
        <f t="shared" si="58"/>
        <v>0</v>
      </c>
    </row>
    <row r="1915" spans="1:7">
      <c r="A1915" s="74" t="e">
        <f t="shared" si="59"/>
        <v>#REF!</v>
      </c>
      <c r="B1915" s="60"/>
      <c r="C1915" s="73">
        <v>3</v>
      </c>
      <c r="D1915" s="73">
        <v>21</v>
      </c>
      <c r="E1915" s="73">
        <v>3</v>
      </c>
      <c r="F1915" s="79">
        <f>IF($C$9="south",'RAW PV WATTS'!D1918,IF('PV Watts SLC'!$C$9="west",'RAW PV WATTS'!F1918,-1))</f>
        <v>0</v>
      </c>
      <c r="G1915" s="81">
        <f t="shared" si="58"/>
        <v>0</v>
      </c>
    </row>
    <row r="1916" spans="1:7">
      <c r="A1916" s="74" t="e">
        <f t="shared" si="59"/>
        <v>#REF!</v>
      </c>
      <c r="B1916" s="60"/>
      <c r="C1916" s="73">
        <v>3</v>
      </c>
      <c r="D1916" s="73">
        <v>21</v>
      </c>
      <c r="E1916" s="73">
        <v>4</v>
      </c>
      <c r="F1916" s="79">
        <f>IF($C$9="south",'RAW PV WATTS'!D1919,IF('PV Watts SLC'!$C$9="west",'RAW PV WATTS'!F1919,-1))</f>
        <v>0</v>
      </c>
      <c r="G1916" s="81">
        <f t="shared" si="58"/>
        <v>0</v>
      </c>
    </row>
    <row r="1917" spans="1:7">
      <c r="A1917" s="74" t="e">
        <f t="shared" si="59"/>
        <v>#REF!</v>
      </c>
      <c r="B1917" s="60"/>
      <c r="C1917" s="73">
        <v>3</v>
      </c>
      <c r="D1917" s="73">
        <v>21</v>
      </c>
      <c r="E1917" s="73">
        <v>5</v>
      </c>
      <c r="F1917" s="79">
        <f>IF($C$9="south",'RAW PV WATTS'!D1920,IF('PV Watts SLC'!$C$9="west",'RAW PV WATTS'!F1920,-1))</f>
        <v>0</v>
      </c>
      <c r="G1917" s="81">
        <f t="shared" si="58"/>
        <v>0</v>
      </c>
    </row>
    <row r="1918" spans="1:7">
      <c r="A1918" s="74" t="e">
        <f t="shared" si="59"/>
        <v>#REF!</v>
      </c>
      <c r="B1918" s="60"/>
      <c r="C1918" s="73">
        <v>3</v>
      </c>
      <c r="D1918" s="73">
        <v>21</v>
      </c>
      <c r="E1918" s="73">
        <v>6</v>
      </c>
      <c r="F1918" s="79">
        <f>IF($C$9="south",'RAW PV WATTS'!D1921,IF('PV Watts SLC'!$C$9="west",'RAW PV WATTS'!F1921,-1))</f>
        <v>0</v>
      </c>
      <c r="G1918" s="81">
        <f t="shared" si="58"/>
        <v>0</v>
      </c>
    </row>
    <row r="1919" spans="1:7">
      <c r="A1919" s="74" t="e">
        <f t="shared" si="59"/>
        <v>#REF!</v>
      </c>
      <c r="B1919" s="60"/>
      <c r="C1919" s="73">
        <v>3</v>
      </c>
      <c r="D1919" s="73">
        <v>21</v>
      </c>
      <c r="E1919" s="73">
        <v>7</v>
      </c>
      <c r="F1919" s="79">
        <f>IF($C$9="south",'RAW PV WATTS'!D1922,IF('PV Watts SLC'!$C$9="west",'RAW PV WATTS'!F1922,-1))</f>
        <v>38.494999999999997</v>
      </c>
      <c r="G1919" s="81">
        <f t="shared" si="58"/>
        <v>3.8494999999999994E-2</v>
      </c>
    </row>
    <row r="1920" spans="1:7">
      <c r="A1920" s="74" t="e">
        <f t="shared" si="59"/>
        <v>#REF!</v>
      </c>
      <c r="B1920" s="60"/>
      <c r="C1920" s="73">
        <v>3</v>
      </c>
      <c r="D1920" s="73">
        <v>21</v>
      </c>
      <c r="E1920" s="73">
        <v>8</v>
      </c>
      <c r="F1920" s="79">
        <f>IF($C$9="south",'RAW PV WATTS'!D1923,IF('PV Watts SLC'!$C$9="west",'RAW PV WATTS'!F1923,-1))</f>
        <v>160.12299999999999</v>
      </c>
      <c r="G1920" s="81">
        <f t="shared" si="58"/>
        <v>0.16012299999999999</v>
      </c>
    </row>
    <row r="1921" spans="1:7">
      <c r="A1921" s="74" t="e">
        <f t="shared" si="59"/>
        <v>#REF!</v>
      </c>
      <c r="B1921" s="60"/>
      <c r="C1921" s="73">
        <v>3</v>
      </c>
      <c r="D1921" s="73">
        <v>21</v>
      </c>
      <c r="E1921" s="73">
        <v>9</v>
      </c>
      <c r="F1921" s="79">
        <f>IF($C$9="south",'RAW PV WATTS'!D1924,IF('PV Watts SLC'!$C$9="west",'RAW PV WATTS'!F1924,-1))</f>
        <v>351.38900000000001</v>
      </c>
      <c r="G1921" s="81">
        <f t="shared" si="58"/>
        <v>0.35138900000000001</v>
      </c>
    </row>
    <row r="1922" spans="1:7">
      <c r="A1922" s="74" t="e">
        <f t="shared" si="59"/>
        <v>#REF!</v>
      </c>
      <c r="B1922" s="60"/>
      <c r="C1922" s="73">
        <v>3</v>
      </c>
      <c r="D1922" s="73">
        <v>21</v>
      </c>
      <c r="E1922" s="73">
        <v>10</v>
      </c>
      <c r="F1922" s="79">
        <f>IF($C$9="south",'RAW PV WATTS'!D1925,IF('PV Watts SLC'!$C$9="west",'RAW PV WATTS'!F1925,-1))</f>
        <v>153.67099999999999</v>
      </c>
      <c r="G1922" s="81">
        <f t="shared" si="58"/>
        <v>0.153671</v>
      </c>
    </row>
    <row r="1923" spans="1:7">
      <c r="A1923" s="74" t="e">
        <f t="shared" si="59"/>
        <v>#REF!</v>
      </c>
      <c r="B1923" s="60"/>
      <c r="C1923" s="73">
        <v>3</v>
      </c>
      <c r="D1923" s="73">
        <v>21</v>
      </c>
      <c r="E1923" s="73">
        <v>11</v>
      </c>
      <c r="F1923" s="79">
        <f>IF($C$9="south",'RAW PV WATTS'!D1926,IF('PV Watts SLC'!$C$9="west",'RAW PV WATTS'!F1926,-1))</f>
        <v>174.31700000000001</v>
      </c>
      <c r="G1923" s="81">
        <f t="shared" si="58"/>
        <v>0.174317</v>
      </c>
    </row>
    <row r="1924" spans="1:7">
      <c r="A1924" s="74" t="e">
        <f t="shared" si="59"/>
        <v>#REF!</v>
      </c>
      <c r="B1924" s="60"/>
      <c r="C1924" s="73">
        <v>3</v>
      </c>
      <c r="D1924" s="73">
        <v>21</v>
      </c>
      <c r="E1924" s="73">
        <v>12</v>
      </c>
      <c r="F1924" s="79">
        <f>IF($C$9="south",'RAW PV WATTS'!D1927,IF('PV Watts SLC'!$C$9="west",'RAW PV WATTS'!F1927,-1))</f>
        <v>183.547</v>
      </c>
      <c r="G1924" s="81">
        <f t="shared" si="58"/>
        <v>0.18354699999999999</v>
      </c>
    </row>
    <row r="1925" spans="1:7">
      <c r="A1925" s="74" t="e">
        <f t="shared" si="59"/>
        <v>#REF!</v>
      </c>
      <c r="B1925" s="60"/>
      <c r="C1925" s="73">
        <v>3</v>
      </c>
      <c r="D1925" s="73">
        <v>21</v>
      </c>
      <c r="E1925" s="73">
        <v>13</v>
      </c>
      <c r="F1925" s="79">
        <f>IF($C$9="south",'RAW PV WATTS'!D1928,IF('PV Watts SLC'!$C$9="west",'RAW PV WATTS'!F1928,-1))</f>
        <v>181.67400000000001</v>
      </c>
      <c r="G1925" s="81">
        <f t="shared" si="58"/>
        <v>0.181674</v>
      </c>
    </row>
    <row r="1926" spans="1:7">
      <c r="A1926" s="74" t="e">
        <f t="shared" si="59"/>
        <v>#REF!</v>
      </c>
      <c r="B1926" s="60"/>
      <c r="C1926" s="73">
        <v>3</v>
      </c>
      <c r="D1926" s="73">
        <v>21</v>
      </c>
      <c r="E1926" s="73">
        <v>14</v>
      </c>
      <c r="F1926" s="79">
        <f>IF($C$9="south",'RAW PV WATTS'!D1929,IF('PV Watts SLC'!$C$9="west",'RAW PV WATTS'!F1929,-1))</f>
        <v>160.80699999999999</v>
      </c>
      <c r="G1926" s="81">
        <f t="shared" si="58"/>
        <v>0.16080699999999998</v>
      </c>
    </row>
    <row r="1927" spans="1:7">
      <c r="A1927" s="74" t="e">
        <f t="shared" si="59"/>
        <v>#REF!</v>
      </c>
      <c r="B1927" s="60"/>
      <c r="C1927" s="73">
        <v>3</v>
      </c>
      <c r="D1927" s="73">
        <v>21</v>
      </c>
      <c r="E1927" s="73">
        <v>15</v>
      </c>
      <c r="F1927" s="79">
        <f>IF($C$9="south",'RAW PV WATTS'!D1930,IF('PV Watts SLC'!$C$9="west",'RAW PV WATTS'!F1930,-1))</f>
        <v>124.786</v>
      </c>
      <c r="G1927" s="81">
        <f t="shared" si="58"/>
        <v>0.12478600000000001</v>
      </c>
    </row>
    <row r="1928" spans="1:7">
      <c r="A1928" s="74" t="e">
        <f t="shared" si="59"/>
        <v>#REF!</v>
      </c>
      <c r="B1928" s="60"/>
      <c r="C1928" s="73">
        <v>3</v>
      </c>
      <c r="D1928" s="73">
        <v>21</v>
      </c>
      <c r="E1928" s="73">
        <v>16</v>
      </c>
      <c r="F1928" s="79">
        <f>IF($C$9="south",'RAW PV WATTS'!D1931,IF('PV Watts SLC'!$C$9="west",'RAW PV WATTS'!F1931,-1))</f>
        <v>77.674000000000007</v>
      </c>
      <c r="G1928" s="81">
        <f t="shared" si="58"/>
        <v>7.7674000000000007E-2</v>
      </c>
    </row>
    <row r="1929" spans="1:7">
      <c r="A1929" s="74" t="e">
        <f t="shared" si="59"/>
        <v>#REF!</v>
      </c>
      <c r="B1929" s="60"/>
      <c r="C1929" s="73">
        <v>3</v>
      </c>
      <c r="D1929" s="73">
        <v>21</v>
      </c>
      <c r="E1929" s="73">
        <v>17</v>
      </c>
      <c r="F1929" s="79">
        <f>IF($C$9="south",'RAW PV WATTS'!D1932,IF('PV Watts SLC'!$C$9="west",'RAW PV WATTS'!F1932,-1))</f>
        <v>31.986000000000001</v>
      </c>
      <c r="G1929" s="81">
        <f t="shared" si="58"/>
        <v>3.1986000000000001E-2</v>
      </c>
    </row>
    <row r="1930" spans="1:7">
      <c r="A1930" s="74" t="e">
        <f t="shared" si="59"/>
        <v>#REF!</v>
      </c>
      <c r="B1930" s="60"/>
      <c r="C1930" s="73">
        <v>3</v>
      </c>
      <c r="D1930" s="73">
        <v>21</v>
      </c>
      <c r="E1930" s="73">
        <v>18</v>
      </c>
      <c r="F1930" s="79">
        <f>IF($C$9="south",'RAW PV WATTS'!D1933,IF('PV Watts SLC'!$C$9="west",'RAW PV WATTS'!F1933,-1))</f>
        <v>2.31</v>
      </c>
      <c r="G1930" s="81">
        <f t="shared" si="58"/>
        <v>2.31E-3</v>
      </c>
    </row>
    <row r="1931" spans="1:7">
      <c r="A1931" s="74" t="e">
        <f t="shared" si="59"/>
        <v>#REF!</v>
      </c>
      <c r="B1931" s="60"/>
      <c r="C1931" s="73">
        <v>3</v>
      </c>
      <c r="D1931" s="73">
        <v>21</v>
      </c>
      <c r="E1931" s="73">
        <v>19</v>
      </c>
      <c r="F1931" s="79">
        <f>IF($C$9="south",'RAW PV WATTS'!D1934,IF('PV Watts SLC'!$C$9="west",'RAW PV WATTS'!F1934,-1))</f>
        <v>0</v>
      </c>
      <c r="G1931" s="81">
        <f t="shared" si="58"/>
        <v>0</v>
      </c>
    </row>
    <row r="1932" spans="1:7">
      <c r="A1932" s="74" t="e">
        <f t="shared" si="59"/>
        <v>#REF!</v>
      </c>
      <c r="B1932" s="60"/>
      <c r="C1932" s="73">
        <v>3</v>
      </c>
      <c r="D1932" s="73">
        <v>21</v>
      </c>
      <c r="E1932" s="73">
        <v>20</v>
      </c>
      <c r="F1932" s="79">
        <f>IF($C$9="south",'RAW PV WATTS'!D1935,IF('PV Watts SLC'!$C$9="west",'RAW PV WATTS'!F1935,-1))</f>
        <v>0</v>
      </c>
      <c r="G1932" s="81">
        <f t="shared" si="58"/>
        <v>0</v>
      </c>
    </row>
    <row r="1933" spans="1:7">
      <c r="A1933" s="74" t="e">
        <f t="shared" si="59"/>
        <v>#REF!</v>
      </c>
      <c r="B1933" s="60"/>
      <c r="C1933" s="73">
        <v>3</v>
      </c>
      <c r="D1933" s="73">
        <v>21</v>
      </c>
      <c r="E1933" s="73">
        <v>21</v>
      </c>
      <c r="F1933" s="79">
        <f>IF($C$9="south",'RAW PV WATTS'!D1936,IF('PV Watts SLC'!$C$9="west",'RAW PV WATTS'!F1936,-1))</f>
        <v>0</v>
      </c>
      <c r="G1933" s="81">
        <f t="shared" si="58"/>
        <v>0</v>
      </c>
    </row>
    <row r="1934" spans="1:7">
      <c r="A1934" s="74" t="e">
        <f t="shared" si="59"/>
        <v>#REF!</v>
      </c>
      <c r="B1934" s="60"/>
      <c r="C1934" s="73">
        <v>3</v>
      </c>
      <c r="D1934" s="73">
        <v>21</v>
      </c>
      <c r="E1934" s="73">
        <v>22</v>
      </c>
      <c r="F1934" s="79">
        <f>IF($C$9="south",'RAW PV WATTS'!D1937,IF('PV Watts SLC'!$C$9="west",'RAW PV WATTS'!F1937,-1))</f>
        <v>0</v>
      </c>
      <c r="G1934" s="81">
        <f t="shared" si="58"/>
        <v>0</v>
      </c>
    </row>
    <row r="1935" spans="1:7">
      <c r="A1935" s="74" t="e">
        <f t="shared" si="59"/>
        <v>#REF!</v>
      </c>
      <c r="B1935" s="60"/>
      <c r="C1935" s="73">
        <v>3</v>
      </c>
      <c r="D1935" s="73">
        <v>21</v>
      </c>
      <c r="E1935" s="73">
        <v>23</v>
      </c>
      <c r="F1935" s="79">
        <f>IF($C$9="south",'RAW PV WATTS'!D1938,IF('PV Watts SLC'!$C$9="west",'RAW PV WATTS'!F1938,-1))</f>
        <v>0</v>
      </c>
      <c r="G1935" s="81">
        <f t="shared" si="58"/>
        <v>0</v>
      </c>
    </row>
    <row r="1936" spans="1:7">
      <c r="A1936" s="74" t="e">
        <f t="shared" si="59"/>
        <v>#REF!</v>
      </c>
      <c r="B1936" s="60"/>
      <c r="C1936" s="73">
        <v>3</v>
      </c>
      <c r="D1936" s="73">
        <v>22</v>
      </c>
      <c r="E1936" s="73">
        <v>0</v>
      </c>
      <c r="F1936" s="79">
        <f>IF($C$9="south",'RAW PV WATTS'!D1939,IF('PV Watts SLC'!$C$9="west",'RAW PV WATTS'!F1939,-1))</f>
        <v>0</v>
      </c>
      <c r="G1936" s="81">
        <f t="shared" si="58"/>
        <v>0</v>
      </c>
    </row>
    <row r="1937" spans="1:7">
      <c r="A1937" s="74" t="e">
        <f t="shared" si="59"/>
        <v>#REF!</v>
      </c>
      <c r="B1937" s="60"/>
      <c r="C1937" s="73">
        <v>3</v>
      </c>
      <c r="D1937" s="73">
        <v>22</v>
      </c>
      <c r="E1937" s="73">
        <v>1</v>
      </c>
      <c r="F1937" s="79">
        <f>IF($C$9="south",'RAW PV WATTS'!D1940,IF('PV Watts SLC'!$C$9="west",'RAW PV WATTS'!F1940,-1))</f>
        <v>0</v>
      </c>
      <c r="G1937" s="81">
        <f t="shared" ref="G1937:G2000" si="60">F1937/1000</f>
        <v>0</v>
      </c>
    </row>
    <row r="1938" spans="1:7">
      <c r="A1938" s="74" t="e">
        <f t="shared" ref="A1938:A2001" si="61">1/24+A1937</f>
        <v>#REF!</v>
      </c>
      <c r="B1938" s="60"/>
      <c r="C1938" s="73">
        <v>3</v>
      </c>
      <c r="D1938" s="73">
        <v>22</v>
      </c>
      <c r="E1938" s="73">
        <v>2</v>
      </c>
      <c r="F1938" s="79">
        <f>IF($C$9="south",'RAW PV WATTS'!D1941,IF('PV Watts SLC'!$C$9="west",'RAW PV WATTS'!F1941,-1))</f>
        <v>0</v>
      </c>
      <c r="G1938" s="81">
        <f t="shared" si="60"/>
        <v>0</v>
      </c>
    </row>
    <row r="1939" spans="1:7">
      <c r="A1939" s="74" t="e">
        <f t="shared" si="61"/>
        <v>#REF!</v>
      </c>
      <c r="B1939" s="60"/>
      <c r="C1939" s="73">
        <v>3</v>
      </c>
      <c r="D1939" s="73">
        <v>22</v>
      </c>
      <c r="E1939" s="73">
        <v>3</v>
      </c>
      <c r="F1939" s="79">
        <f>IF($C$9="south",'RAW PV WATTS'!D1942,IF('PV Watts SLC'!$C$9="west",'RAW PV WATTS'!F1942,-1))</f>
        <v>0</v>
      </c>
      <c r="G1939" s="81">
        <f t="shared" si="60"/>
        <v>0</v>
      </c>
    </row>
    <row r="1940" spans="1:7">
      <c r="A1940" s="74" t="e">
        <f t="shared" si="61"/>
        <v>#REF!</v>
      </c>
      <c r="B1940" s="60"/>
      <c r="C1940" s="73">
        <v>3</v>
      </c>
      <c r="D1940" s="73">
        <v>22</v>
      </c>
      <c r="E1940" s="73">
        <v>4</v>
      </c>
      <c r="F1940" s="79">
        <f>IF($C$9="south",'RAW PV WATTS'!D1943,IF('PV Watts SLC'!$C$9="west",'RAW PV WATTS'!F1943,-1))</f>
        <v>0</v>
      </c>
      <c r="G1940" s="81">
        <f t="shared" si="60"/>
        <v>0</v>
      </c>
    </row>
    <row r="1941" spans="1:7">
      <c r="A1941" s="74" t="e">
        <f t="shared" si="61"/>
        <v>#REF!</v>
      </c>
      <c r="B1941" s="60"/>
      <c r="C1941" s="73">
        <v>3</v>
      </c>
      <c r="D1941" s="73">
        <v>22</v>
      </c>
      <c r="E1941" s="73">
        <v>5</v>
      </c>
      <c r="F1941" s="79">
        <f>IF($C$9="south",'RAW PV WATTS'!D1944,IF('PV Watts SLC'!$C$9="west",'RAW PV WATTS'!F1944,-1))</f>
        <v>0</v>
      </c>
      <c r="G1941" s="81">
        <f t="shared" si="60"/>
        <v>0</v>
      </c>
    </row>
    <row r="1942" spans="1:7">
      <c r="A1942" s="74" t="e">
        <f t="shared" si="61"/>
        <v>#REF!</v>
      </c>
      <c r="B1942" s="60"/>
      <c r="C1942" s="73">
        <v>3</v>
      </c>
      <c r="D1942" s="73">
        <v>22</v>
      </c>
      <c r="E1942" s="73">
        <v>6</v>
      </c>
      <c r="F1942" s="79">
        <f>IF($C$9="south",'RAW PV WATTS'!D1945,IF('PV Watts SLC'!$C$9="west",'RAW PV WATTS'!F1945,-1))</f>
        <v>0.32800000000000001</v>
      </c>
      <c r="G1942" s="81">
        <f t="shared" si="60"/>
        <v>3.28E-4</v>
      </c>
    </row>
    <row r="1943" spans="1:7">
      <c r="A1943" s="74" t="e">
        <f t="shared" si="61"/>
        <v>#REF!</v>
      </c>
      <c r="B1943" s="60"/>
      <c r="C1943" s="73">
        <v>3</v>
      </c>
      <c r="D1943" s="73">
        <v>22</v>
      </c>
      <c r="E1943" s="73">
        <v>7</v>
      </c>
      <c r="F1943" s="79">
        <f>IF($C$9="south",'RAW PV WATTS'!D1946,IF('PV Watts SLC'!$C$9="west",'RAW PV WATTS'!F1946,-1))</f>
        <v>110.55200000000001</v>
      </c>
      <c r="G1943" s="81">
        <f t="shared" si="60"/>
        <v>0.11055200000000001</v>
      </c>
    </row>
    <row r="1944" spans="1:7">
      <c r="A1944" s="74" t="e">
        <f t="shared" si="61"/>
        <v>#REF!</v>
      </c>
      <c r="B1944" s="60"/>
      <c r="C1944" s="73">
        <v>3</v>
      </c>
      <c r="D1944" s="73">
        <v>22</v>
      </c>
      <c r="E1944" s="73">
        <v>8</v>
      </c>
      <c r="F1944" s="79">
        <f>IF($C$9="south",'RAW PV WATTS'!D1947,IF('PV Watts SLC'!$C$9="west",'RAW PV WATTS'!F1947,-1))</f>
        <v>332.28500000000003</v>
      </c>
      <c r="G1944" s="81">
        <f t="shared" si="60"/>
        <v>0.33228500000000005</v>
      </c>
    </row>
    <row r="1945" spans="1:7">
      <c r="A1945" s="74" t="e">
        <f t="shared" si="61"/>
        <v>#REF!</v>
      </c>
      <c r="B1945" s="60"/>
      <c r="C1945" s="73">
        <v>3</v>
      </c>
      <c r="D1945" s="73">
        <v>22</v>
      </c>
      <c r="E1945" s="73">
        <v>9</v>
      </c>
      <c r="F1945" s="79">
        <f>IF($C$9="south",'RAW PV WATTS'!D1948,IF('PV Watts SLC'!$C$9="west",'RAW PV WATTS'!F1948,-1))</f>
        <v>536.68600000000004</v>
      </c>
      <c r="G1945" s="81">
        <f t="shared" si="60"/>
        <v>0.536686</v>
      </c>
    </row>
    <row r="1946" spans="1:7">
      <c r="A1946" s="74" t="e">
        <f t="shared" si="61"/>
        <v>#REF!</v>
      </c>
      <c r="B1946" s="60"/>
      <c r="C1946" s="73">
        <v>3</v>
      </c>
      <c r="D1946" s="73">
        <v>22</v>
      </c>
      <c r="E1946" s="73">
        <v>10</v>
      </c>
      <c r="F1946" s="79">
        <f>IF($C$9="south",'RAW PV WATTS'!D1949,IF('PV Watts SLC'!$C$9="west",'RAW PV WATTS'!F1949,-1))</f>
        <v>705.33600000000001</v>
      </c>
      <c r="G1946" s="81">
        <f t="shared" si="60"/>
        <v>0.70533599999999996</v>
      </c>
    </row>
    <row r="1947" spans="1:7">
      <c r="A1947" s="74" t="e">
        <f t="shared" si="61"/>
        <v>#REF!</v>
      </c>
      <c r="B1947" s="60"/>
      <c r="C1947" s="73">
        <v>3</v>
      </c>
      <c r="D1947" s="73">
        <v>22</v>
      </c>
      <c r="E1947" s="73">
        <v>11</v>
      </c>
      <c r="F1947" s="79">
        <f>IF($C$9="south",'RAW PV WATTS'!D1950,IF('PV Watts SLC'!$C$9="west",'RAW PV WATTS'!F1950,-1))</f>
        <v>796.20799999999997</v>
      </c>
      <c r="G1947" s="81">
        <f t="shared" si="60"/>
        <v>0.79620799999999992</v>
      </c>
    </row>
    <row r="1948" spans="1:7">
      <c r="A1948" s="74" t="e">
        <f t="shared" si="61"/>
        <v>#REF!</v>
      </c>
      <c r="B1948" s="60"/>
      <c r="C1948" s="73">
        <v>3</v>
      </c>
      <c r="D1948" s="73">
        <v>22</v>
      </c>
      <c r="E1948" s="73">
        <v>12</v>
      </c>
      <c r="F1948" s="79">
        <f>IF($C$9="south",'RAW PV WATTS'!D1951,IF('PV Watts SLC'!$C$9="west",'RAW PV WATTS'!F1951,-1))</f>
        <v>741.89800000000002</v>
      </c>
      <c r="G1948" s="81">
        <f t="shared" si="60"/>
        <v>0.74189800000000006</v>
      </c>
    </row>
    <row r="1949" spans="1:7">
      <c r="A1949" s="74" t="e">
        <f t="shared" si="61"/>
        <v>#REF!</v>
      </c>
      <c r="B1949" s="60"/>
      <c r="C1949" s="73">
        <v>3</v>
      </c>
      <c r="D1949" s="73">
        <v>22</v>
      </c>
      <c r="E1949" s="73">
        <v>13</v>
      </c>
      <c r="F1949" s="79">
        <f>IF($C$9="south",'RAW PV WATTS'!D1952,IF('PV Watts SLC'!$C$9="west",'RAW PV WATTS'!F1952,-1))</f>
        <v>791.62599999999998</v>
      </c>
      <c r="G1949" s="81">
        <f t="shared" si="60"/>
        <v>0.79162599999999994</v>
      </c>
    </row>
    <row r="1950" spans="1:7">
      <c r="A1950" s="74" t="e">
        <f t="shared" si="61"/>
        <v>#REF!</v>
      </c>
      <c r="B1950" s="60"/>
      <c r="C1950" s="73">
        <v>3</v>
      </c>
      <c r="D1950" s="73">
        <v>22</v>
      </c>
      <c r="E1950" s="73">
        <v>14</v>
      </c>
      <c r="F1950" s="79">
        <f>IF($C$9="south",'RAW PV WATTS'!D1953,IF('PV Watts SLC'!$C$9="west",'RAW PV WATTS'!F1953,-1))</f>
        <v>720.52300000000002</v>
      </c>
      <c r="G1950" s="81">
        <f t="shared" si="60"/>
        <v>0.72052300000000002</v>
      </c>
    </row>
    <row r="1951" spans="1:7">
      <c r="A1951" s="74" t="e">
        <f t="shared" si="61"/>
        <v>#REF!</v>
      </c>
      <c r="B1951" s="60"/>
      <c r="C1951" s="73">
        <v>3</v>
      </c>
      <c r="D1951" s="73">
        <v>22</v>
      </c>
      <c r="E1951" s="73">
        <v>15</v>
      </c>
      <c r="F1951" s="79">
        <f>IF($C$9="south",'RAW PV WATTS'!D1954,IF('PV Watts SLC'!$C$9="west",'RAW PV WATTS'!F1954,-1))</f>
        <v>565.83600000000001</v>
      </c>
      <c r="G1951" s="81">
        <f t="shared" si="60"/>
        <v>0.56583600000000001</v>
      </c>
    </row>
    <row r="1952" spans="1:7">
      <c r="A1952" s="74" t="e">
        <f t="shared" si="61"/>
        <v>#REF!</v>
      </c>
      <c r="B1952" s="60"/>
      <c r="C1952" s="73">
        <v>3</v>
      </c>
      <c r="D1952" s="73">
        <v>22</v>
      </c>
      <c r="E1952" s="73">
        <v>16</v>
      </c>
      <c r="F1952" s="79">
        <f>IF($C$9="south",'RAW PV WATTS'!D1955,IF('PV Watts SLC'!$C$9="west",'RAW PV WATTS'!F1955,-1))</f>
        <v>361.911</v>
      </c>
      <c r="G1952" s="81">
        <f t="shared" si="60"/>
        <v>0.36191099999999998</v>
      </c>
    </row>
    <row r="1953" spans="1:7">
      <c r="A1953" s="74" t="e">
        <f t="shared" si="61"/>
        <v>#REF!</v>
      </c>
      <c r="B1953" s="60"/>
      <c r="C1953" s="73">
        <v>3</v>
      </c>
      <c r="D1953" s="73">
        <v>22</v>
      </c>
      <c r="E1953" s="73">
        <v>17</v>
      </c>
      <c r="F1953" s="79">
        <f>IF($C$9="south",'RAW PV WATTS'!D1956,IF('PV Watts SLC'!$C$9="west",'RAW PV WATTS'!F1956,-1))</f>
        <v>138.84100000000001</v>
      </c>
      <c r="G1953" s="81">
        <f t="shared" si="60"/>
        <v>0.13884100000000002</v>
      </c>
    </row>
    <row r="1954" spans="1:7">
      <c r="A1954" s="74" t="e">
        <f t="shared" si="61"/>
        <v>#REF!</v>
      </c>
      <c r="B1954" s="60"/>
      <c r="C1954" s="73">
        <v>3</v>
      </c>
      <c r="D1954" s="73">
        <v>22</v>
      </c>
      <c r="E1954" s="73">
        <v>18</v>
      </c>
      <c r="F1954" s="79">
        <f>IF($C$9="south",'RAW PV WATTS'!D1957,IF('PV Watts SLC'!$C$9="west",'RAW PV WATTS'!F1957,-1))</f>
        <v>7.1520000000000001</v>
      </c>
      <c r="G1954" s="81">
        <f t="shared" si="60"/>
        <v>7.1520000000000004E-3</v>
      </c>
    </row>
    <row r="1955" spans="1:7">
      <c r="A1955" s="74" t="e">
        <f t="shared" si="61"/>
        <v>#REF!</v>
      </c>
      <c r="B1955" s="60"/>
      <c r="C1955" s="73">
        <v>3</v>
      </c>
      <c r="D1955" s="73">
        <v>22</v>
      </c>
      <c r="E1955" s="73">
        <v>19</v>
      </c>
      <c r="F1955" s="79">
        <f>IF($C$9="south",'RAW PV WATTS'!D1958,IF('PV Watts SLC'!$C$9="west",'RAW PV WATTS'!F1958,-1))</f>
        <v>0</v>
      </c>
      <c r="G1955" s="81">
        <f t="shared" si="60"/>
        <v>0</v>
      </c>
    </row>
    <row r="1956" spans="1:7">
      <c r="A1956" s="74" t="e">
        <f t="shared" si="61"/>
        <v>#REF!</v>
      </c>
      <c r="B1956" s="60"/>
      <c r="C1956" s="73">
        <v>3</v>
      </c>
      <c r="D1956" s="73">
        <v>22</v>
      </c>
      <c r="E1956" s="73">
        <v>20</v>
      </c>
      <c r="F1956" s="79">
        <f>IF($C$9="south",'RAW PV WATTS'!D1959,IF('PV Watts SLC'!$C$9="west",'RAW PV WATTS'!F1959,-1))</f>
        <v>0</v>
      </c>
      <c r="G1956" s="81">
        <f t="shared" si="60"/>
        <v>0</v>
      </c>
    </row>
    <row r="1957" spans="1:7">
      <c r="A1957" s="74" t="e">
        <f t="shared" si="61"/>
        <v>#REF!</v>
      </c>
      <c r="B1957" s="60"/>
      <c r="C1957" s="73">
        <v>3</v>
      </c>
      <c r="D1957" s="73">
        <v>22</v>
      </c>
      <c r="E1957" s="73">
        <v>21</v>
      </c>
      <c r="F1957" s="79">
        <f>IF($C$9="south",'RAW PV WATTS'!D1960,IF('PV Watts SLC'!$C$9="west",'RAW PV WATTS'!F1960,-1))</f>
        <v>0</v>
      </c>
      <c r="G1957" s="81">
        <f t="shared" si="60"/>
        <v>0</v>
      </c>
    </row>
    <row r="1958" spans="1:7">
      <c r="A1958" s="74" t="e">
        <f t="shared" si="61"/>
        <v>#REF!</v>
      </c>
      <c r="B1958" s="60"/>
      <c r="C1958" s="73">
        <v>3</v>
      </c>
      <c r="D1958" s="73">
        <v>22</v>
      </c>
      <c r="E1958" s="73">
        <v>22</v>
      </c>
      <c r="F1958" s="79">
        <f>IF($C$9="south",'RAW PV WATTS'!D1961,IF('PV Watts SLC'!$C$9="west",'RAW PV WATTS'!F1961,-1))</f>
        <v>0</v>
      </c>
      <c r="G1958" s="81">
        <f t="shared" si="60"/>
        <v>0</v>
      </c>
    </row>
    <row r="1959" spans="1:7">
      <c r="A1959" s="74" t="e">
        <f t="shared" si="61"/>
        <v>#REF!</v>
      </c>
      <c r="B1959" s="60"/>
      <c r="C1959" s="73">
        <v>3</v>
      </c>
      <c r="D1959" s="73">
        <v>22</v>
      </c>
      <c r="E1959" s="73">
        <v>23</v>
      </c>
      <c r="F1959" s="79">
        <f>IF($C$9="south",'RAW PV WATTS'!D1962,IF('PV Watts SLC'!$C$9="west",'RAW PV WATTS'!F1962,-1))</f>
        <v>0</v>
      </c>
      <c r="G1959" s="81">
        <f t="shared" si="60"/>
        <v>0</v>
      </c>
    </row>
    <row r="1960" spans="1:7">
      <c r="A1960" s="74" t="e">
        <f t="shared" si="61"/>
        <v>#REF!</v>
      </c>
      <c r="B1960" s="60"/>
      <c r="C1960" s="73">
        <v>3</v>
      </c>
      <c r="D1960" s="73">
        <v>23</v>
      </c>
      <c r="E1960" s="73">
        <v>0</v>
      </c>
      <c r="F1960" s="79">
        <f>IF($C$9="south",'RAW PV WATTS'!D1963,IF('PV Watts SLC'!$C$9="west",'RAW PV WATTS'!F1963,-1))</f>
        <v>0</v>
      </c>
      <c r="G1960" s="81">
        <f t="shared" si="60"/>
        <v>0</v>
      </c>
    </row>
    <row r="1961" spans="1:7">
      <c r="A1961" s="74" t="e">
        <f t="shared" si="61"/>
        <v>#REF!</v>
      </c>
      <c r="B1961" s="60"/>
      <c r="C1961" s="73">
        <v>3</v>
      </c>
      <c r="D1961" s="73">
        <v>23</v>
      </c>
      <c r="E1961" s="73">
        <v>1</v>
      </c>
      <c r="F1961" s="79">
        <f>IF($C$9="south",'RAW PV WATTS'!D1964,IF('PV Watts SLC'!$C$9="west",'RAW PV WATTS'!F1964,-1))</f>
        <v>0</v>
      </c>
      <c r="G1961" s="81">
        <f t="shared" si="60"/>
        <v>0</v>
      </c>
    </row>
    <row r="1962" spans="1:7">
      <c r="A1962" s="74" t="e">
        <f t="shared" si="61"/>
        <v>#REF!</v>
      </c>
      <c r="B1962" s="60"/>
      <c r="C1962" s="73">
        <v>3</v>
      </c>
      <c r="D1962" s="73">
        <v>23</v>
      </c>
      <c r="E1962" s="73">
        <v>2</v>
      </c>
      <c r="F1962" s="79">
        <f>IF($C$9="south",'RAW PV WATTS'!D1965,IF('PV Watts SLC'!$C$9="west",'RAW PV WATTS'!F1965,-1))</f>
        <v>0</v>
      </c>
      <c r="G1962" s="81">
        <f t="shared" si="60"/>
        <v>0</v>
      </c>
    </row>
    <row r="1963" spans="1:7">
      <c r="A1963" s="74" t="e">
        <f t="shared" si="61"/>
        <v>#REF!</v>
      </c>
      <c r="B1963" s="60"/>
      <c r="C1963" s="73">
        <v>3</v>
      </c>
      <c r="D1963" s="73">
        <v>23</v>
      </c>
      <c r="E1963" s="73">
        <v>3</v>
      </c>
      <c r="F1963" s="79">
        <f>IF($C$9="south",'RAW PV WATTS'!D1966,IF('PV Watts SLC'!$C$9="west",'RAW PV WATTS'!F1966,-1))</f>
        <v>0</v>
      </c>
      <c r="G1963" s="81">
        <f t="shared" si="60"/>
        <v>0</v>
      </c>
    </row>
    <row r="1964" spans="1:7">
      <c r="A1964" s="74" t="e">
        <f t="shared" si="61"/>
        <v>#REF!</v>
      </c>
      <c r="B1964" s="60"/>
      <c r="C1964" s="73">
        <v>3</v>
      </c>
      <c r="D1964" s="73">
        <v>23</v>
      </c>
      <c r="E1964" s="73">
        <v>4</v>
      </c>
      <c r="F1964" s="79">
        <f>IF($C$9="south",'RAW PV WATTS'!D1967,IF('PV Watts SLC'!$C$9="west",'RAW PV WATTS'!F1967,-1))</f>
        <v>0</v>
      </c>
      <c r="G1964" s="81">
        <f t="shared" si="60"/>
        <v>0</v>
      </c>
    </row>
    <row r="1965" spans="1:7">
      <c r="A1965" s="74" t="e">
        <f t="shared" si="61"/>
        <v>#REF!</v>
      </c>
      <c r="B1965" s="60"/>
      <c r="C1965" s="73">
        <v>3</v>
      </c>
      <c r="D1965" s="73">
        <v>23</v>
      </c>
      <c r="E1965" s="73">
        <v>5</v>
      </c>
      <c r="F1965" s="79">
        <f>IF($C$9="south",'RAW PV WATTS'!D1968,IF('PV Watts SLC'!$C$9="west",'RAW PV WATTS'!F1968,-1))</f>
        <v>0</v>
      </c>
      <c r="G1965" s="81">
        <f t="shared" si="60"/>
        <v>0</v>
      </c>
    </row>
    <row r="1966" spans="1:7">
      <c r="A1966" s="74" t="e">
        <f t="shared" si="61"/>
        <v>#REF!</v>
      </c>
      <c r="B1966" s="60"/>
      <c r="C1966" s="73">
        <v>3</v>
      </c>
      <c r="D1966" s="73">
        <v>23</v>
      </c>
      <c r="E1966" s="73">
        <v>6</v>
      </c>
      <c r="F1966" s="79">
        <f>IF($C$9="south",'RAW PV WATTS'!D1969,IF('PV Watts SLC'!$C$9="west",'RAW PV WATTS'!F1969,-1))</f>
        <v>0</v>
      </c>
      <c r="G1966" s="81">
        <f t="shared" si="60"/>
        <v>0</v>
      </c>
    </row>
    <row r="1967" spans="1:7">
      <c r="A1967" s="74" t="e">
        <f t="shared" si="61"/>
        <v>#REF!</v>
      </c>
      <c r="B1967" s="60"/>
      <c r="C1967" s="73">
        <v>3</v>
      </c>
      <c r="D1967" s="73">
        <v>23</v>
      </c>
      <c r="E1967" s="73">
        <v>7</v>
      </c>
      <c r="F1967" s="79">
        <f>IF($C$9="south",'RAW PV WATTS'!D1970,IF('PV Watts SLC'!$C$9="west",'RAW PV WATTS'!F1970,-1))</f>
        <v>57.814</v>
      </c>
      <c r="G1967" s="81">
        <f t="shared" si="60"/>
        <v>5.7813999999999997E-2</v>
      </c>
    </row>
    <row r="1968" spans="1:7">
      <c r="A1968" s="74" t="e">
        <f t="shared" si="61"/>
        <v>#REF!</v>
      </c>
      <c r="B1968" s="60"/>
      <c r="C1968" s="73">
        <v>3</v>
      </c>
      <c r="D1968" s="73">
        <v>23</v>
      </c>
      <c r="E1968" s="73">
        <v>8</v>
      </c>
      <c r="F1968" s="79">
        <f>IF($C$9="south",'RAW PV WATTS'!D1971,IF('PV Watts SLC'!$C$9="west",'RAW PV WATTS'!F1971,-1))</f>
        <v>224.28700000000001</v>
      </c>
      <c r="G1968" s="81">
        <f t="shared" si="60"/>
        <v>0.22428700000000001</v>
      </c>
    </row>
    <row r="1969" spans="1:7">
      <c r="A1969" s="74" t="e">
        <f t="shared" si="61"/>
        <v>#REF!</v>
      </c>
      <c r="B1969" s="60"/>
      <c r="C1969" s="73">
        <v>3</v>
      </c>
      <c r="D1969" s="73">
        <v>23</v>
      </c>
      <c r="E1969" s="73">
        <v>9</v>
      </c>
      <c r="F1969" s="79">
        <f>IF($C$9="south",'RAW PV WATTS'!D1972,IF('PV Watts SLC'!$C$9="west",'RAW PV WATTS'!F1972,-1))</f>
        <v>178.00299999999999</v>
      </c>
      <c r="G1969" s="81">
        <f t="shared" si="60"/>
        <v>0.17800299999999999</v>
      </c>
    </row>
    <row r="1970" spans="1:7">
      <c r="A1970" s="74" t="e">
        <f t="shared" si="61"/>
        <v>#REF!</v>
      </c>
      <c r="B1970" s="60"/>
      <c r="C1970" s="73">
        <v>3</v>
      </c>
      <c r="D1970" s="73">
        <v>23</v>
      </c>
      <c r="E1970" s="73">
        <v>10</v>
      </c>
      <c r="F1970" s="79">
        <f>IF($C$9="south",'RAW PV WATTS'!D1973,IF('PV Watts SLC'!$C$9="west",'RAW PV WATTS'!F1973,-1))</f>
        <v>608.16800000000001</v>
      </c>
      <c r="G1970" s="81">
        <f t="shared" si="60"/>
        <v>0.60816800000000004</v>
      </c>
    </row>
    <row r="1971" spans="1:7">
      <c r="A1971" s="74" t="e">
        <f t="shared" si="61"/>
        <v>#REF!</v>
      </c>
      <c r="B1971" s="60"/>
      <c r="C1971" s="73">
        <v>3</v>
      </c>
      <c r="D1971" s="73">
        <v>23</v>
      </c>
      <c r="E1971" s="73">
        <v>11</v>
      </c>
      <c r="F1971" s="79">
        <f>IF($C$9="south",'RAW PV WATTS'!D1974,IF('PV Watts SLC'!$C$9="west",'RAW PV WATTS'!F1974,-1))</f>
        <v>744.03300000000002</v>
      </c>
      <c r="G1971" s="81">
        <f t="shared" si="60"/>
        <v>0.74403300000000006</v>
      </c>
    </row>
    <row r="1972" spans="1:7">
      <c r="A1972" s="74" t="e">
        <f t="shared" si="61"/>
        <v>#REF!</v>
      </c>
      <c r="B1972" s="60"/>
      <c r="C1972" s="73">
        <v>3</v>
      </c>
      <c r="D1972" s="73">
        <v>23</v>
      </c>
      <c r="E1972" s="73">
        <v>12</v>
      </c>
      <c r="F1972" s="79">
        <f>IF($C$9="south",'RAW PV WATTS'!D1975,IF('PV Watts SLC'!$C$9="west",'RAW PV WATTS'!F1975,-1))</f>
        <v>745.32899999999995</v>
      </c>
      <c r="G1972" s="81">
        <f t="shared" si="60"/>
        <v>0.74532899999999991</v>
      </c>
    </row>
    <row r="1973" spans="1:7">
      <c r="A1973" s="74" t="e">
        <f t="shared" si="61"/>
        <v>#REF!</v>
      </c>
      <c r="B1973" s="60"/>
      <c r="C1973" s="73">
        <v>3</v>
      </c>
      <c r="D1973" s="73">
        <v>23</v>
      </c>
      <c r="E1973" s="73">
        <v>13</v>
      </c>
      <c r="F1973" s="79">
        <f>IF($C$9="south",'RAW PV WATTS'!D1976,IF('PV Watts SLC'!$C$9="west",'RAW PV WATTS'!F1976,-1))</f>
        <v>638.48500000000001</v>
      </c>
      <c r="G1973" s="81">
        <f t="shared" si="60"/>
        <v>0.63848499999999997</v>
      </c>
    </row>
    <row r="1974" spans="1:7">
      <c r="A1974" s="74" t="e">
        <f t="shared" si="61"/>
        <v>#REF!</v>
      </c>
      <c r="B1974" s="60"/>
      <c r="C1974" s="73">
        <v>3</v>
      </c>
      <c r="D1974" s="73">
        <v>23</v>
      </c>
      <c r="E1974" s="73">
        <v>14</v>
      </c>
      <c r="F1974" s="79">
        <f>IF($C$9="south",'RAW PV WATTS'!D1977,IF('PV Watts SLC'!$C$9="west",'RAW PV WATTS'!F1977,-1))</f>
        <v>356.221</v>
      </c>
      <c r="G1974" s="81">
        <f t="shared" si="60"/>
        <v>0.35622100000000001</v>
      </c>
    </row>
    <row r="1975" spans="1:7">
      <c r="A1975" s="74" t="e">
        <f t="shared" si="61"/>
        <v>#REF!</v>
      </c>
      <c r="B1975" s="60"/>
      <c r="C1975" s="73">
        <v>3</v>
      </c>
      <c r="D1975" s="73">
        <v>23</v>
      </c>
      <c r="E1975" s="73">
        <v>15</v>
      </c>
      <c r="F1975" s="79">
        <f>IF($C$9="south",'RAW PV WATTS'!D1978,IF('PV Watts SLC'!$C$9="west",'RAW PV WATTS'!F1978,-1))</f>
        <v>178.69399999999999</v>
      </c>
      <c r="G1975" s="81">
        <f t="shared" si="60"/>
        <v>0.17869399999999999</v>
      </c>
    </row>
    <row r="1976" spans="1:7">
      <c r="A1976" s="74" t="e">
        <f t="shared" si="61"/>
        <v>#REF!</v>
      </c>
      <c r="B1976" s="60"/>
      <c r="C1976" s="73">
        <v>3</v>
      </c>
      <c r="D1976" s="73">
        <v>23</v>
      </c>
      <c r="E1976" s="73">
        <v>16</v>
      </c>
      <c r="F1976" s="79">
        <f>IF($C$9="south",'RAW PV WATTS'!D1979,IF('PV Watts SLC'!$C$9="west",'RAW PV WATTS'!F1979,-1))</f>
        <v>122.012</v>
      </c>
      <c r="G1976" s="81">
        <f t="shared" si="60"/>
        <v>0.122012</v>
      </c>
    </row>
    <row r="1977" spans="1:7">
      <c r="A1977" s="74" t="e">
        <f t="shared" si="61"/>
        <v>#REF!</v>
      </c>
      <c r="B1977" s="60"/>
      <c r="C1977" s="73">
        <v>3</v>
      </c>
      <c r="D1977" s="73">
        <v>23</v>
      </c>
      <c r="E1977" s="73">
        <v>17</v>
      </c>
      <c r="F1977" s="79">
        <f>IF($C$9="south",'RAW PV WATTS'!D1980,IF('PV Watts SLC'!$C$9="west",'RAW PV WATTS'!F1980,-1))</f>
        <v>45.156999999999996</v>
      </c>
      <c r="G1977" s="81">
        <f t="shared" si="60"/>
        <v>4.5156999999999996E-2</v>
      </c>
    </row>
    <row r="1978" spans="1:7">
      <c r="A1978" s="74" t="e">
        <f t="shared" si="61"/>
        <v>#REF!</v>
      </c>
      <c r="B1978" s="60"/>
      <c r="C1978" s="73">
        <v>3</v>
      </c>
      <c r="D1978" s="73">
        <v>23</v>
      </c>
      <c r="E1978" s="73">
        <v>18</v>
      </c>
      <c r="F1978" s="79">
        <f>IF($C$9="south",'RAW PV WATTS'!D1981,IF('PV Watts SLC'!$C$9="west",'RAW PV WATTS'!F1981,-1))</f>
        <v>1.3029999999999999</v>
      </c>
      <c r="G1978" s="81">
        <f t="shared" si="60"/>
        <v>1.3029999999999999E-3</v>
      </c>
    </row>
    <row r="1979" spans="1:7">
      <c r="A1979" s="74" t="e">
        <f t="shared" si="61"/>
        <v>#REF!</v>
      </c>
      <c r="B1979" s="60"/>
      <c r="C1979" s="73">
        <v>3</v>
      </c>
      <c r="D1979" s="73">
        <v>23</v>
      </c>
      <c r="E1979" s="73">
        <v>19</v>
      </c>
      <c r="F1979" s="79">
        <f>IF($C$9="south",'RAW PV WATTS'!D1982,IF('PV Watts SLC'!$C$9="west",'RAW PV WATTS'!F1982,-1))</f>
        <v>0</v>
      </c>
      <c r="G1979" s="81">
        <f t="shared" si="60"/>
        <v>0</v>
      </c>
    </row>
    <row r="1980" spans="1:7">
      <c r="A1980" s="74" t="e">
        <f t="shared" si="61"/>
        <v>#REF!</v>
      </c>
      <c r="B1980" s="60"/>
      <c r="C1980" s="73">
        <v>3</v>
      </c>
      <c r="D1980" s="73">
        <v>23</v>
      </c>
      <c r="E1980" s="73">
        <v>20</v>
      </c>
      <c r="F1980" s="79">
        <f>IF($C$9="south",'RAW PV WATTS'!D1983,IF('PV Watts SLC'!$C$9="west",'RAW PV WATTS'!F1983,-1))</f>
        <v>0</v>
      </c>
      <c r="G1980" s="81">
        <f t="shared" si="60"/>
        <v>0</v>
      </c>
    </row>
    <row r="1981" spans="1:7">
      <c r="A1981" s="74" t="e">
        <f t="shared" si="61"/>
        <v>#REF!</v>
      </c>
      <c r="B1981" s="60"/>
      <c r="C1981" s="73">
        <v>3</v>
      </c>
      <c r="D1981" s="73">
        <v>23</v>
      </c>
      <c r="E1981" s="73">
        <v>21</v>
      </c>
      <c r="F1981" s="79">
        <f>IF($C$9="south",'RAW PV WATTS'!D1984,IF('PV Watts SLC'!$C$9="west",'RAW PV WATTS'!F1984,-1))</f>
        <v>0</v>
      </c>
      <c r="G1981" s="81">
        <f t="shared" si="60"/>
        <v>0</v>
      </c>
    </row>
    <row r="1982" spans="1:7">
      <c r="A1982" s="74" t="e">
        <f t="shared" si="61"/>
        <v>#REF!</v>
      </c>
      <c r="B1982" s="60"/>
      <c r="C1982" s="73">
        <v>3</v>
      </c>
      <c r="D1982" s="73">
        <v>23</v>
      </c>
      <c r="E1982" s="73">
        <v>22</v>
      </c>
      <c r="F1982" s="79">
        <f>IF($C$9="south",'RAW PV WATTS'!D1985,IF('PV Watts SLC'!$C$9="west",'RAW PV WATTS'!F1985,-1))</f>
        <v>0</v>
      </c>
      <c r="G1982" s="81">
        <f t="shared" si="60"/>
        <v>0</v>
      </c>
    </row>
    <row r="1983" spans="1:7">
      <c r="A1983" s="74" t="e">
        <f t="shared" si="61"/>
        <v>#REF!</v>
      </c>
      <c r="B1983" s="60"/>
      <c r="C1983" s="73">
        <v>3</v>
      </c>
      <c r="D1983" s="73">
        <v>23</v>
      </c>
      <c r="E1983" s="73">
        <v>23</v>
      </c>
      <c r="F1983" s="79">
        <f>IF($C$9="south",'RAW PV WATTS'!D1986,IF('PV Watts SLC'!$C$9="west",'RAW PV WATTS'!F1986,-1))</f>
        <v>0</v>
      </c>
      <c r="G1983" s="81">
        <f t="shared" si="60"/>
        <v>0</v>
      </c>
    </row>
    <row r="1984" spans="1:7">
      <c r="A1984" s="74" t="e">
        <f t="shared" si="61"/>
        <v>#REF!</v>
      </c>
      <c r="B1984" s="60"/>
      <c r="C1984" s="73">
        <v>3</v>
      </c>
      <c r="D1984" s="73">
        <v>24</v>
      </c>
      <c r="E1984" s="73">
        <v>0</v>
      </c>
      <c r="F1984" s="79">
        <f>IF($C$9="south",'RAW PV WATTS'!D1987,IF('PV Watts SLC'!$C$9="west",'RAW PV WATTS'!F1987,-1))</f>
        <v>0</v>
      </c>
      <c r="G1984" s="81">
        <f t="shared" si="60"/>
        <v>0</v>
      </c>
    </row>
    <row r="1985" spans="1:7">
      <c r="A1985" s="74" t="e">
        <f t="shared" si="61"/>
        <v>#REF!</v>
      </c>
      <c r="B1985" s="60"/>
      <c r="C1985" s="73">
        <v>3</v>
      </c>
      <c r="D1985" s="73">
        <v>24</v>
      </c>
      <c r="E1985" s="73">
        <v>1</v>
      </c>
      <c r="F1985" s="79">
        <f>IF($C$9="south",'RAW PV WATTS'!D1988,IF('PV Watts SLC'!$C$9="west",'RAW PV WATTS'!F1988,-1))</f>
        <v>0</v>
      </c>
      <c r="G1985" s="81">
        <f t="shared" si="60"/>
        <v>0</v>
      </c>
    </row>
    <row r="1986" spans="1:7">
      <c r="A1986" s="74" t="e">
        <f t="shared" si="61"/>
        <v>#REF!</v>
      </c>
      <c r="B1986" s="60"/>
      <c r="C1986" s="73">
        <v>3</v>
      </c>
      <c r="D1986" s="73">
        <v>24</v>
      </c>
      <c r="E1986" s="73">
        <v>2</v>
      </c>
      <c r="F1986" s="79">
        <f>IF($C$9="south",'RAW PV WATTS'!D1989,IF('PV Watts SLC'!$C$9="west",'RAW PV WATTS'!F1989,-1))</f>
        <v>0</v>
      </c>
      <c r="G1986" s="81">
        <f t="shared" si="60"/>
        <v>0</v>
      </c>
    </row>
    <row r="1987" spans="1:7">
      <c r="A1987" s="74" t="e">
        <f t="shared" si="61"/>
        <v>#REF!</v>
      </c>
      <c r="B1987" s="60"/>
      <c r="C1987" s="73">
        <v>3</v>
      </c>
      <c r="D1987" s="73">
        <v>24</v>
      </c>
      <c r="E1987" s="73">
        <v>3</v>
      </c>
      <c r="F1987" s="79">
        <f>IF($C$9="south",'RAW PV WATTS'!D1990,IF('PV Watts SLC'!$C$9="west",'RAW PV WATTS'!F1990,-1))</f>
        <v>0</v>
      </c>
      <c r="G1987" s="81">
        <f t="shared" si="60"/>
        <v>0</v>
      </c>
    </row>
    <row r="1988" spans="1:7">
      <c r="A1988" s="74" t="e">
        <f t="shared" si="61"/>
        <v>#REF!</v>
      </c>
      <c r="B1988" s="60"/>
      <c r="C1988" s="73">
        <v>3</v>
      </c>
      <c r="D1988" s="73">
        <v>24</v>
      </c>
      <c r="E1988" s="73">
        <v>4</v>
      </c>
      <c r="F1988" s="79">
        <f>IF($C$9="south",'RAW PV WATTS'!D1991,IF('PV Watts SLC'!$C$9="west",'RAW PV WATTS'!F1991,-1))</f>
        <v>0</v>
      </c>
      <c r="G1988" s="81">
        <f t="shared" si="60"/>
        <v>0</v>
      </c>
    </row>
    <row r="1989" spans="1:7">
      <c r="A1989" s="74" t="e">
        <f t="shared" si="61"/>
        <v>#REF!</v>
      </c>
      <c r="B1989" s="60"/>
      <c r="C1989" s="73">
        <v>3</v>
      </c>
      <c r="D1989" s="73">
        <v>24</v>
      </c>
      <c r="E1989" s="73">
        <v>5</v>
      </c>
      <c r="F1989" s="79">
        <f>IF($C$9="south",'RAW PV WATTS'!D1992,IF('PV Watts SLC'!$C$9="west",'RAW PV WATTS'!F1992,-1))</f>
        <v>0</v>
      </c>
      <c r="G1989" s="81">
        <f t="shared" si="60"/>
        <v>0</v>
      </c>
    </row>
    <row r="1990" spans="1:7">
      <c r="A1990" s="74" t="e">
        <f t="shared" si="61"/>
        <v>#REF!</v>
      </c>
      <c r="B1990" s="60"/>
      <c r="C1990" s="73">
        <v>3</v>
      </c>
      <c r="D1990" s="73">
        <v>24</v>
      </c>
      <c r="E1990" s="73">
        <v>6</v>
      </c>
      <c r="F1990" s="79">
        <f>IF($C$9="south",'RAW PV WATTS'!D1993,IF('PV Watts SLC'!$C$9="west",'RAW PV WATTS'!F1993,-1))</f>
        <v>1.266</v>
      </c>
      <c r="G1990" s="81">
        <f t="shared" si="60"/>
        <v>1.266E-3</v>
      </c>
    </row>
    <row r="1991" spans="1:7">
      <c r="A1991" s="74" t="e">
        <f t="shared" si="61"/>
        <v>#REF!</v>
      </c>
      <c r="B1991" s="60"/>
      <c r="C1991" s="73">
        <v>3</v>
      </c>
      <c r="D1991" s="73">
        <v>24</v>
      </c>
      <c r="E1991" s="73">
        <v>7</v>
      </c>
      <c r="F1991" s="79">
        <f>IF($C$9="south",'RAW PV WATTS'!D1994,IF('PV Watts SLC'!$C$9="west",'RAW PV WATTS'!F1994,-1))</f>
        <v>89.402000000000001</v>
      </c>
      <c r="G1991" s="81">
        <f t="shared" si="60"/>
        <v>8.9401999999999995E-2</v>
      </c>
    </row>
    <row r="1992" spans="1:7">
      <c r="A1992" s="74" t="e">
        <f t="shared" si="61"/>
        <v>#REF!</v>
      </c>
      <c r="B1992" s="60"/>
      <c r="C1992" s="73">
        <v>3</v>
      </c>
      <c r="D1992" s="73">
        <v>24</v>
      </c>
      <c r="E1992" s="73">
        <v>8</v>
      </c>
      <c r="F1992" s="79">
        <f>IF($C$9="south",'RAW PV WATTS'!D1995,IF('PV Watts SLC'!$C$9="west",'RAW PV WATTS'!F1995,-1))</f>
        <v>312.46499999999997</v>
      </c>
      <c r="G1992" s="81">
        <f t="shared" si="60"/>
        <v>0.31246499999999999</v>
      </c>
    </row>
    <row r="1993" spans="1:7">
      <c r="A1993" s="74" t="e">
        <f t="shared" si="61"/>
        <v>#REF!</v>
      </c>
      <c r="B1993" s="60"/>
      <c r="C1993" s="73">
        <v>3</v>
      </c>
      <c r="D1993" s="73">
        <v>24</v>
      </c>
      <c r="E1993" s="73">
        <v>9</v>
      </c>
      <c r="F1993" s="79">
        <f>IF($C$9="south",'RAW PV WATTS'!D1996,IF('PV Watts SLC'!$C$9="west",'RAW PV WATTS'!F1996,-1))</f>
        <v>422.178</v>
      </c>
      <c r="G1993" s="81">
        <f t="shared" si="60"/>
        <v>0.422178</v>
      </c>
    </row>
    <row r="1994" spans="1:7">
      <c r="A1994" s="74" t="e">
        <f t="shared" si="61"/>
        <v>#REF!</v>
      </c>
      <c r="B1994" s="60"/>
      <c r="C1994" s="73">
        <v>3</v>
      </c>
      <c r="D1994" s="73">
        <v>24</v>
      </c>
      <c r="E1994" s="73">
        <v>10</v>
      </c>
      <c r="F1994" s="79">
        <f>IF($C$9="south",'RAW PV WATTS'!D1997,IF('PV Watts SLC'!$C$9="west",'RAW PV WATTS'!F1997,-1))</f>
        <v>621.91099999999994</v>
      </c>
      <c r="G1994" s="81">
        <f t="shared" si="60"/>
        <v>0.62191099999999999</v>
      </c>
    </row>
    <row r="1995" spans="1:7">
      <c r="A1995" s="74" t="e">
        <f t="shared" si="61"/>
        <v>#REF!</v>
      </c>
      <c r="B1995" s="60"/>
      <c r="C1995" s="73">
        <v>3</v>
      </c>
      <c r="D1995" s="73">
        <v>24</v>
      </c>
      <c r="E1995" s="73">
        <v>11</v>
      </c>
      <c r="F1995" s="79">
        <f>IF($C$9="south",'RAW PV WATTS'!D1998,IF('PV Watts SLC'!$C$9="west",'RAW PV WATTS'!F1998,-1))</f>
        <v>669.55100000000004</v>
      </c>
      <c r="G1995" s="81">
        <f t="shared" si="60"/>
        <v>0.66955100000000001</v>
      </c>
    </row>
    <row r="1996" spans="1:7">
      <c r="A1996" s="74" t="e">
        <f t="shared" si="61"/>
        <v>#REF!</v>
      </c>
      <c r="B1996" s="60"/>
      <c r="C1996" s="73">
        <v>3</v>
      </c>
      <c r="D1996" s="73">
        <v>24</v>
      </c>
      <c r="E1996" s="73">
        <v>12</v>
      </c>
      <c r="F1996" s="79">
        <f>IF($C$9="south",'RAW PV WATTS'!D1999,IF('PV Watts SLC'!$C$9="west",'RAW PV WATTS'!F1999,-1))</f>
        <v>733.90899999999999</v>
      </c>
      <c r="G1996" s="81">
        <f t="shared" si="60"/>
        <v>0.73390900000000003</v>
      </c>
    </row>
    <row r="1997" spans="1:7">
      <c r="A1997" s="74" t="e">
        <f t="shared" si="61"/>
        <v>#REF!</v>
      </c>
      <c r="B1997" s="60"/>
      <c r="C1997" s="73">
        <v>3</v>
      </c>
      <c r="D1997" s="73">
        <v>24</v>
      </c>
      <c r="E1997" s="73">
        <v>13</v>
      </c>
      <c r="F1997" s="79">
        <f>IF($C$9="south",'RAW PV WATTS'!D2000,IF('PV Watts SLC'!$C$9="west",'RAW PV WATTS'!F2000,-1))</f>
        <v>548.78599999999994</v>
      </c>
      <c r="G1997" s="81">
        <f t="shared" si="60"/>
        <v>0.548786</v>
      </c>
    </row>
    <row r="1998" spans="1:7">
      <c r="A1998" s="74" t="e">
        <f t="shared" si="61"/>
        <v>#REF!</v>
      </c>
      <c r="B1998" s="60"/>
      <c r="C1998" s="73">
        <v>3</v>
      </c>
      <c r="D1998" s="73">
        <v>24</v>
      </c>
      <c r="E1998" s="73">
        <v>14</v>
      </c>
      <c r="F1998" s="79">
        <f>IF($C$9="south",'RAW PV WATTS'!D2001,IF('PV Watts SLC'!$C$9="west",'RAW PV WATTS'!F2001,-1))</f>
        <v>620.30499999999995</v>
      </c>
      <c r="G1998" s="81">
        <f t="shared" si="60"/>
        <v>0.620305</v>
      </c>
    </row>
    <row r="1999" spans="1:7">
      <c r="A1999" s="74" t="e">
        <f t="shared" si="61"/>
        <v>#REF!</v>
      </c>
      <c r="B1999" s="60"/>
      <c r="C1999" s="73">
        <v>3</v>
      </c>
      <c r="D1999" s="73">
        <v>24</v>
      </c>
      <c r="E1999" s="73">
        <v>15</v>
      </c>
      <c r="F1999" s="79">
        <f>IF($C$9="south",'RAW PV WATTS'!D2002,IF('PV Watts SLC'!$C$9="west",'RAW PV WATTS'!F2002,-1))</f>
        <v>537.85299999999995</v>
      </c>
      <c r="G1999" s="81">
        <f t="shared" si="60"/>
        <v>0.53785299999999991</v>
      </c>
    </row>
    <row r="2000" spans="1:7">
      <c r="A2000" s="74" t="e">
        <f t="shared" si="61"/>
        <v>#REF!</v>
      </c>
      <c r="B2000" s="60"/>
      <c r="C2000" s="73">
        <v>3</v>
      </c>
      <c r="D2000" s="73">
        <v>24</v>
      </c>
      <c r="E2000" s="73">
        <v>16</v>
      </c>
      <c r="F2000" s="79">
        <f>IF($C$9="south",'RAW PV WATTS'!D2003,IF('PV Watts SLC'!$C$9="west",'RAW PV WATTS'!F2003,-1))</f>
        <v>216.02600000000001</v>
      </c>
      <c r="G2000" s="81">
        <f t="shared" si="60"/>
        <v>0.21602600000000002</v>
      </c>
    </row>
    <row r="2001" spans="1:7">
      <c r="A2001" s="74" t="e">
        <f t="shared" si="61"/>
        <v>#REF!</v>
      </c>
      <c r="B2001" s="60"/>
      <c r="C2001" s="73">
        <v>3</v>
      </c>
      <c r="D2001" s="73">
        <v>24</v>
      </c>
      <c r="E2001" s="73">
        <v>17</v>
      </c>
      <c r="F2001" s="79">
        <f>IF($C$9="south",'RAW PV WATTS'!D2004,IF('PV Watts SLC'!$C$9="west",'RAW PV WATTS'!F2004,-1))</f>
        <v>89.44</v>
      </c>
      <c r="G2001" s="81">
        <f t="shared" ref="G2001:G2064" si="62">F2001/1000</f>
        <v>8.9439999999999992E-2</v>
      </c>
    </row>
    <row r="2002" spans="1:7">
      <c r="A2002" s="74" t="e">
        <f t="shared" ref="A2002:A2065" si="63">1/24+A2001</f>
        <v>#REF!</v>
      </c>
      <c r="B2002" s="60"/>
      <c r="C2002" s="73">
        <v>3</v>
      </c>
      <c r="D2002" s="73">
        <v>24</v>
      </c>
      <c r="E2002" s="73">
        <v>18</v>
      </c>
      <c r="F2002" s="79">
        <f>IF($C$9="south",'RAW PV WATTS'!D2005,IF('PV Watts SLC'!$C$9="west",'RAW PV WATTS'!F2005,-1))</f>
        <v>1.585</v>
      </c>
      <c r="G2002" s="81">
        <f t="shared" si="62"/>
        <v>1.585E-3</v>
      </c>
    </row>
    <row r="2003" spans="1:7">
      <c r="A2003" s="74" t="e">
        <f t="shared" si="63"/>
        <v>#REF!</v>
      </c>
      <c r="B2003" s="60"/>
      <c r="C2003" s="73">
        <v>3</v>
      </c>
      <c r="D2003" s="73">
        <v>24</v>
      </c>
      <c r="E2003" s="73">
        <v>19</v>
      </c>
      <c r="F2003" s="79">
        <f>IF($C$9="south",'RAW PV WATTS'!D2006,IF('PV Watts SLC'!$C$9="west",'RAW PV WATTS'!F2006,-1))</f>
        <v>0</v>
      </c>
      <c r="G2003" s="81">
        <f t="shared" si="62"/>
        <v>0</v>
      </c>
    </row>
    <row r="2004" spans="1:7">
      <c r="A2004" s="74" t="e">
        <f t="shared" si="63"/>
        <v>#REF!</v>
      </c>
      <c r="B2004" s="60"/>
      <c r="C2004" s="73">
        <v>3</v>
      </c>
      <c r="D2004" s="73">
        <v>24</v>
      </c>
      <c r="E2004" s="73">
        <v>20</v>
      </c>
      <c r="F2004" s="79">
        <f>IF($C$9="south",'RAW PV WATTS'!D2007,IF('PV Watts SLC'!$C$9="west",'RAW PV WATTS'!F2007,-1))</f>
        <v>0</v>
      </c>
      <c r="G2004" s="81">
        <f t="shared" si="62"/>
        <v>0</v>
      </c>
    </row>
    <row r="2005" spans="1:7">
      <c r="A2005" s="74" t="e">
        <f t="shared" si="63"/>
        <v>#REF!</v>
      </c>
      <c r="B2005" s="60"/>
      <c r="C2005" s="73">
        <v>3</v>
      </c>
      <c r="D2005" s="73">
        <v>24</v>
      </c>
      <c r="E2005" s="73">
        <v>21</v>
      </c>
      <c r="F2005" s="79">
        <f>IF($C$9="south",'RAW PV WATTS'!D2008,IF('PV Watts SLC'!$C$9="west",'RAW PV WATTS'!F2008,-1))</f>
        <v>0</v>
      </c>
      <c r="G2005" s="81">
        <f t="shared" si="62"/>
        <v>0</v>
      </c>
    </row>
    <row r="2006" spans="1:7">
      <c r="A2006" s="74" t="e">
        <f t="shared" si="63"/>
        <v>#REF!</v>
      </c>
      <c r="B2006" s="60"/>
      <c r="C2006" s="73">
        <v>3</v>
      </c>
      <c r="D2006" s="73">
        <v>24</v>
      </c>
      <c r="E2006" s="73">
        <v>22</v>
      </c>
      <c r="F2006" s="79">
        <f>IF($C$9="south",'RAW PV WATTS'!D2009,IF('PV Watts SLC'!$C$9="west",'RAW PV WATTS'!F2009,-1))</f>
        <v>0</v>
      </c>
      <c r="G2006" s="81">
        <f t="shared" si="62"/>
        <v>0</v>
      </c>
    </row>
    <row r="2007" spans="1:7">
      <c r="A2007" s="74" t="e">
        <f t="shared" si="63"/>
        <v>#REF!</v>
      </c>
      <c r="B2007" s="60"/>
      <c r="C2007" s="73">
        <v>3</v>
      </c>
      <c r="D2007" s="73">
        <v>24</v>
      </c>
      <c r="E2007" s="73">
        <v>23</v>
      </c>
      <c r="F2007" s="79">
        <f>IF($C$9="south",'RAW PV WATTS'!D2010,IF('PV Watts SLC'!$C$9="west",'RAW PV WATTS'!F2010,-1))</f>
        <v>0</v>
      </c>
      <c r="G2007" s="81">
        <f t="shared" si="62"/>
        <v>0</v>
      </c>
    </row>
    <row r="2008" spans="1:7">
      <c r="A2008" s="74" t="e">
        <f t="shared" si="63"/>
        <v>#REF!</v>
      </c>
      <c r="B2008" s="60"/>
      <c r="C2008" s="73">
        <v>3</v>
      </c>
      <c r="D2008" s="73">
        <v>25</v>
      </c>
      <c r="E2008" s="73">
        <v>0</v>
      </c>
      <c r="F2008" s="79">
        <f>IF($C$9="south",'RAW PV WATTS'!D2011,IF('PV Watts SLC'!$C$9="west",'RAW PV WATTS'!F2011,-1))</f>
        <v>0</v>
      </c>
      <c r="G2008" s="81">
        <f t="shared" si="62"/>
        <v>0</v>
      </c>
    </row>
    <row r="2009" spans="1:7">
      <c r="A2009" s="74" t="e">
        <f t="shared" si="63"/>
        <v>#REF!</v>
      </c>
      <c r="B2009" s="60"/>
      <c r="C2009" s="73">
        <v>3</v>
      </c>
      <c r="D2009" s="73">
        <v>25</v>
      </c>
      <c r="E2009" s="73">
        <v>1</v>
      </c>
      <c r="F2009" s="79">
        <f>IF($C$9="south",'RAW PV WATTS'!D2012,IF('PV Watts SLC'!$C$9="west",'RAW PV WATTS'!F2012,-1))</f>
        <v>0</v>
      </c>
      <c r="G2009" s="81">
        <f t="shared" si="62"/>
        <v>0</v>
      </c>
    </row>
    <row r="2010" spans="1:7">
      <c r="A2010" s="74" t="e">
        <f t="shared" si="63"/>
        <v>#REF!</v>
      </c>
      <c r="B2010" s="60"/>
      <c r="C2010" s="73">
        <v>3</v>
      </c>
      <c r="D2010" s="73">
        <v>25</v>
      </c>
      <c r="E2010" s="73">
        <v>2</v>
      </c>
      <c r="F2010" s="79">
        <f>IF($C$9="south",'RAW PV WATTS'!D2013,IF('PV Watts SLC'!$C$9="west",'RAW PV WATTS'!F2013,-1))</f>
        <v>0</v>
      </c>
      <c r="G2010" s="81">
        <f t="shared" si="62"/>
        <v>0</v>
      </c>
    </row>
    <row r="2011" spans="1:7">
      <c r="A2011" s="74" t="e">
        <f t="shared" si="63"/>
        <v>#REF!</v>
      </c>
      <c r="B2011" s="60"/>
      <c r="C2011" s="73">
        <v>3</v>
      </c>
      <c r="D2011" s="73">
        <v>25</v>
      </c>
      <c r="E2011" s="73">
        <v>3</v>
      </c>
      <c r="F2011" s="79">
        <f>IF($C$9="south",'RAW PV WATTS'!D2014,IF('PV Watts SLC'!$C$9="west",'RAW PV WATTS'!F2014,-1))</f>
        <v>0</v>
      </c>
      <c r="G2011" s="81">
        <f t="shared" si="62"/>
        <v>0</v>
      </c>
    </row>
    <row r="2012" spans="1:7">
      <c r="A2012" s="74" t="e">
        <f t="shared" si="63"/>
        <v>#REF!</v>
      </c>
      <c r="B2012" s="60"/>
      <c r="C2012" s="73">
        <v>3</v>
      </c>
      <c r="D2012" s="73">
        <v>25</v>
      </c>
      <c r="E2012" s="73">
        <v>4</v>
      </c>
      <c r="F2012" s="79">
        <f>IF($C$9="south",'RAW PV WATTS'!D2015,IF('PV Watts SLC'!$C$9="west",'RAW PV WATTS'!F2015,-1))</f>
        <v>0</v>
      </c>
      <c r="G2012" s="81">
        <f t="shared" si="62"/>
        <v>0</v>
      </c>
    </row>
    <row r="2013" spans="1:7">
      <c r="A2013" s="74" t="e">
        <f t="shared" si="63"/>
        <v>#REF!</v>
      </c>
      <c r="B2013" s="60"/>
      <c r="C2013" s="73">
        <v>3</v>
      </c>
      <c r="D2013" s="73">
        <v>25</v>
      </c>
      <c r="E2013" s="73">
        <v>5</v>
      </c>
      <c r="F2013" s="79">
        <f>IF($C$9="south",'RAW PV WATTS'!D2016,IF('PV Watts SLC'!$C$9="west",'RAW PV WATTS'!F2016,-1))</f>
        <v>0</v>
      </c>
      <c r="G2013" s="81">
        <f t="shared" si="62"/>
        <v>0</v>
      </c>
    </row>
    <row r="2014" spans="1:7">
      <c r="A2014" s="74" t="e">
        <f t="shared" si="63"/>
        <v>#REF!</v>
      </c>
      <c r="B2014" s="60"/>
      <c r="C2014" s="73">
        <v>3</v>
      </c>
      <c r="D2014" s="73">
        <v>25</v>
      </c>
      <c r="E2014" s="73">
        <v>6</v>
      </c>
      <c r="F2014" s="79">
        <f>IF($C$9="south",'RAW PV WATTS'!D2017,IF('PV Watts SLC'!$C$9="west",'RAW PV WATTS'!F2017,-1))</f>
        <v>2.7530000000000001</v>
      </c>
      <c r="G2014" s="81">
        <f t="shared" si="62"/>
        <v>2.7530000000000002E-3</v>
      </c>
    </row>
    <row r="2015" spans="1:7">
      <c r="A2015" s="74" t="e">
        <f t="shared" si="63"/>
        <v>#REF!</v>
      </c>
      <c r="B2015" s="60"/>
      <c r="C2015" s="73">
        <v>3</v>
      </c>
      <c r="D2015" s="73">
        <v>25</v>
      </c>
      <c r="E2015" s="73">
        <v>7</v>
      </c>
      <c r="F2015" s="79">
        <f>IF($C$9="south",'RAW PV WATTS'!D2018,IF('PV Watts SLC'!$C$9="west",'RAW PV WATTS'!F2018,-1))</f>
        <v>137.00299999999999</v>
      </c>
      <c r="G2015" s="81">
        <f t="shared" si="62"/>
        <v>0.13700299999999999</v>
      </c>
    </row>
    <row r="2016" spans="1:7">
      <c r="A2016" s="74" t="e">
        <f t="shared" si="63"/>
        <v>#REF!</v>
      </c>
      <c r="B2016" s="60"/>
      <c r="C2016" s="73">
        <v>3</v>
      </c>
      <c r="D2016" s="73">
        <v>25</v>
      </c>
      <c r="E2016" s="73">
        <v>8</v>
      </c>
      <c r="F2016" s="79">
        <f>IF($C$9="south",'RAW PV WATTS'!D2019,IF('PV Watts SLC'!$C$9="west",'RAW PV WATTS'!F2019,-1))</f>
        <v>286.20100000000002</v>
      </c>
      <c r="G2016" s="81">
        <f t="shared" si="62"/>
        <v>0.28620100000000004</v>
      </c>
    </row>
    <row r="2017" spans="1:7">
      <c r="A2017" s="74" t="e">
        <f t="shared" si="63"/>
        <v>#REF!</v>
      </c>
      <c r="B2017" s="60"/>
      <c r="C2017" s="73">
        <v>3</v>
      </c>
      <c r="D2017" s="73">
        <v>25</v>
      </c>
      <c r="E2017" s="73">
        <v>9</v>
      </c>
      <c r="F2017" s="79">
        <f>IF($C$9="south",'RAW PV WATTS'!D2020,IF('PV Watts SLC'!$C$9="west",'RAW PV WATTS'!F2020,-1))</f>
        <v>486.96699999999998</v>
      </c>
      <c r="G2017" s="81">
        <f t="shared" si="62"/>
        <v>0.48696699999999998</v>
      </c>
    </row>
    <row r="2018" spans="1:7">
      <c r="A2018" s="74" t="e">
        <f t="shared" si="63"/>
        <v>#REF!</v>
      </c>
      <c r="B2018" s="60"/>
      <c r="C2018" s="73">
        <v>3</v>
      </c>
      <c r="D2018" s="73">
        <v>25</v>
      </c>
      <c r="E2018" s="73">
        <v>10</v>
      </c>
      <c r="F2018" s="79">
        <f>IF($C$9="south",'RAW PV WATTS'!D2021,IF('PV Watts SLC'!$C$9="west",'RAW PV WATTS'!F2021,-1))</f>
        <v>699.05</v>
      </c>
      <c r="G2018" s="81">
        <f t="shared" si="62"/>
        <v>0.69904999999999995</v>
      </c>
    </row>
    <row r="2019" spans="1:7">
      <c r="A2019" s="74" t="e">
        <f t="shared" si="63"/>
        <v>#REF!</v>
      </c>
      <c r="B2019" s="60"/>
      <c r="C2019" s="73">
        <v>3</v>
      </c>
      <c r="D2019" s="73">
        <v>25</v>
      </c>
      <c r="E2019" s="73">
        <v>11</v>
      </c>
      <c r="F2019" s="79">
        <f>IF($C$9="south",'RAW PV WATTS'!D2022,IF('PV Watts SLC'!$C$9="west",'RAW PV WATTS'!F2022,-1))</f>
        <v>509.483</v>
      </c>
      <c r="G2019" s="81">
        <f t="shared" si="62"/>
        <v>0.50948300000000002</v>
      </c>
    </row>
    <row r="2020" spans="1:7">
      <c r="A2020" s="74" t="e">
        <f t="shared" si="63"/>
        <v>#REF!</v>
      </c>
      <c r="B2020" s="60"/>
      <c r="C2020" s="73">
        <v>3</v>
      </c>
      <c r="D2020" s="73">
        <v>25</v>
      </c>
      <c r="E2020" s="73">
        <v>12</v>
      </c>
      <c r="F2020" s="79">
        <f>IF($C$9="south",'RAW PV WATTS'!D2023,IF('PV Watts SLC'!$C$9="west",'RAW PV WATTS'!F2023,-1))</f>
        <v>651.11</v>
      </c>
      <c r="G2020" s="81">
        <f t="shared" si="62"/>
        <v>0.65110999999999997</v>
      </c>
    </row>
    <row r="2021" spans="1:7">
      <c r="A2021" s="74" t="e">
        <f t="shared" si="63"/>
        <v>#REF!</v>
      </c>
      <c r="B2021" s="60"/>
      <c r="C2021" s="73">
        <v>3</v>
      </c>
      <c r="D2021" s="73">
        <v>25</v>
      </c>
      <c r="E2021" s="73">
        <v>13</v>
      </c>
      <c r="F2021" s="79">
        <f>IF($C$9="south",'RAW PV WATTS'!D2024,IF('PV Watts SLC'!$C$9="west",'RAW PV WATTS'!F2024,-1))</f>
        <v>198.25399999999999</v>
      </c>
      <c r="G2021" s="81">
        <f t="shared" si="62"/>
        <v>0.19825399999999999</v>
      </c>
    </row>
    <row r="2022" spans="1:7">
      <c r="A2022" s="74" t="e">
        <f t="shared" si="63"/>
        <v>#REF!</v>
      </c>
      <c r="B2022" s="60"/>
      <c r="C2022" s="73">
        <v>3</v>
      </c>
      <c r="D2022" s="73">
        <v>25</v>
      </c>
      <c r="E2022" s="73">
        <v>14</v>
      </c>
      <c r="F2022" s="79">
        <f>IF($C$9="south",'RAW PV WATTS'!D2025,IF('PV Watts SLC'!$C$9="west",'RAW PV WATTS'!F2025,-1))</f>
        <v>305.08699999999999</v>
      </c>
      <c r="G2022" s="81">
        <f t="shared" si="62"/>
        <v>0.305087</v>
      </c>
    </row>
    <row r="2023" spans="1:7">
      <c r="A2023" s="74" t="e">
        <f t="shared" si="63"/>
        <v>#REF!</v>
      </c>
      <c r="B2023" s="60"/>
      <c r="C2023" s="73">
        <v>3</v>
      </c>
      <c r="D2023" s="73">
        <v>25</v>
      </c>
      <c r="E2023" s="73">
        <v>15</v>
      </c>
      <c r="F2023" s="79">
        <f>IF($C$9="south",'RAW PV WATTS'!D2026,IF('PV Watts SLC'!$C$9="west",'RAW PV WATTS'!F2026,-1))</f>
        <v>140.37100000000001</v>
      </c>
      <c r="G2023" s="81">
        <f t="shared" si="62"/>
        <v>0.140371</v>
      </c>
    </row>
    <row r="2024" spans="1:7">
      <c r="A2024" s="74" t="e">
        <f t="shared" si="63"/>
        <v>#REF!</v>
      </c>
      <c r="B2024" s="60"/>
      <c r="C2024" s="73">
        <v>3</v>
      </c>
      <c r="D2024" s="73">
        <v>25</v>
      </c>
      <c r="E2024" s="73">
        <v>16</v>
      </c>
      <c r="F2024" s="79">
        <f>IF($C$9="south",'RAW PV WATTS'!D2027,IF('PV Watts SLC'!$C$9="west",'RAW PV WATTS'!F2027,-1))</f>
        <v>93.001999999999995</v>
      </c>
      <c r="G2024" s="81">
        <f t="shared" si="62"/>
        <v>9.3002000000000001E-2</v>
      </c>
    </row>
    <row r="2025" spans="1:7">
      <c r="A2025" s="74" t="e">
        <f t="shared" si="63"/>
        <v>#REF!</v>
      </c>
      <c r="B2025" s="60"/>
      <c r="C2025" s="73">
        <v>3</v>
      </c>
      <c r="D2025" s="73">
        <v>25</v>
      </c>
      <c r="E2025" s="73">
        <v>17</v>
      </c>
      <c r="F2025" s="79">
        <f>IF($C$9="south",'RAW PV WATTS'!D2028,IF('PV Watts SLC'!$C$9="west",'RAW PV WATTS'!F2028,-1))</f>
        <v>39.732999999999997</v>
      </c>
      <c r="G2025" s="81">
        <f t="shared" si="62"/>
        <v>3.9732999999999997E-2</v>
      </c>
    </row>
    <row r="2026" spans="1:7">
      <c r="A2026" s="74" t="e">
        <f t="shared" si="63"/>
        <v>#REF!</v>
      </c>
      <c r="B2026" s="60"/>
      <c r="C2026" s="73">
        <v>3</v>
      </c>
      <c r="D2026" s="73">
        <v>25</v>
      </c>
      <c r="E2026" s="73">
        <v>18</v>
      </c>
      <c r="F2026" s="79">
        <f>IF($C$9="south",'RAW PV WATTS'!D2029,IF('PV Watts SLC'!$C$9="west",'RAW PV WATTS'!F2029,-1))</f>
        <v>3.3530000000000002</v>
      </c>
      <c r="G2026" s="81">
        <f t="shared" si="62"/>
        <v>3.3530000000000001E-3</v>
      </c>
    </row>
    <row r="2027" spans="1:7">
      <c r="A2027" s="74" t="e">
        <f t="shared" si="63"/>
        <v>#REF!</v>
      </c>
      <c r="B2027" s="60"/>
      <c r="C2027" s="73">
        <v>3</v>
      </c>
      <c r="D2027" s="73">
        <v>25</v>
      </c>
      <c r="E2027" s="73">
        <v>19</v>
      </c>
      <c r="F2027" s="79">
        <f>IF($C$9="south",'RAW PV WATTS'!D2030,IF('PV Watts SLC'!$C$9="west",'RAW PV WATTS'!F2030,-1))</f>
        <v>0</v>
      </c>
      <c r="G2027" s="81">
        <f t="shared" si="62"/>
        <v>0</v>
      </c>
    </row>
    <row r="2028" spans="1:7">
      <c r="A2028" s="74" t="e">
        <f t="shared" si="63"/>
        <v>#REF!</v>
      </c>
      <c r="B2028" s="60"/>
      <c r="C2028" s="73">
        <v>3</v>
      </c>
      <c r="D2028" s="73">
        <v>25</v>
      </c>
      <c r="E2028" s="73">
        <v>20</v>
      </c>
      <c r="F2028" s="79">
        <f>IF($C$9="south",'RAW PV WATTS'!D2031,IF('PV Watts SLC'!$C$9="west",'RAW PV WATTS'!F2031,-1))</f>
        <v>0</v>
      </c>
      <c r="G2028" s="81">
        <f t="shared" si="62"/>
        <v>0</v>
      </c>
    </row>
    <row r="2029" spans="1:7">
      <c r="A2029" s="74" t="e">
        <f t="shared" si="63"/>
        <v>#REF!</v>
      </c>
      <c r="B2029" s="60"/>
      <c r="C2029" s="73">
        <v>3</v>
      </c>
      <c r="D2029" s="73">
        <v>25</v>
      </c>
      <c r="E2029" s="73">
        <v>21</v>
      </c>
      <c r="F2029" s="79">
        <f>IF($C$9="south",'RAW PV WATTS'!D2032,IF('PV Watts SLC'!$C$9="west",'RAW PV WATTS'!F2032,-1))</f>
        <v>0</v>
      </c>
      <c r="G2029" s="81">
        <f t="shared" si="62"/>
        <v>0</v>
      </c>
    </row>
    <row r="2030" spans="1:7">
      <c r="A2030" s="74" t="e">
        <f t="shared" si="63"/>
        <v>#REF!</v>
      </c>
      <c r="B2030" s="60"/>
      <c r="C2030" s="73">
        <v>3</v>
      </c>
      <c r="D2030" s="73">
        <v>25</v>
      </c>
      <c r="E2030" s="73">
        <v>22</v>
      </c>
      <c r="F2030" s="79">
        <f>IF($C$9="south",'RAW PV WATTS'!D2033,IF('PV Watts SLC'!$C$9="west",'RAW PV WATTS'!F2033,-1))</f>
        <v>0</v>
      </c>
      <c r="G2030" s="81">
        <f t="shared" si="62"/>
        <v>0</v>
      </c>
    </row>
    <row r="2031" spans="1:7">
      <c r="A2031" s="74" t="e">
        <f t="shared" si="63"/>
        <v>#REF!</v>
      </c>
      <c r="B2031" s="60"/>
      <c r="C2031" s="73">
        <v>3</v>
      </c>
      <c r="D2031" s="73">
        <v>25</v>
      </c>
      <c r="E2031" s="73">
        <v>23</v>
      </c>
      <c r="F2031" s="79">
        <f>IF($C$9="south",'RAW PV WATTS'!D2034,IF('PV Watts SLC'!$C$9="west",'RAW PV WATTS'!F2034,-1))</f>
        <v>0</v>
      </c>
      <c r="G2031" s="81">
        <f t="shared" si="62"/>
        <v>0</v>
      </c>
    </row>
    <row r="2032" spans="1:7">
      <c r="A2032" s="74" t="e">
        <f t="shared" si="63"/>
        <v>#REF!</v>
      </c>
      <c r="B2032" s="60"/>
      <c r="C2032" s="73">
        <v>3</v>
      </c>
      <c r="D2032" s="73">
        <v>26</v>
      </c>
      <c r="E2032" s="73">
        <v>0</v>
      </c>
      <c r="F2032" s="79">
        <f>IF($C$9="south",'RAW PV WATTS'!D2035,IF('PV Watts SLC'!$C$9="west",'RAW PV WATTS'!F2035,-1))</f>
        <v>0</v>
      </c>
      <c r="G2032" s="81">
        <f t="shared" si="62"/>
        <v>0</v>
      </c>
    </row>
    <row r="2033" spans="1:7">
      <c r="A2033" s="74" t="e">
        <f t="shared" si="63"/>
        <v>#REF!</v>
      </c>
      <c r="B2033" s="60"/>
      <c r="C2033" s="73">
        <v>3</v>
      </c>
      <c r="D2033" s="73">
        <v>26</v>
      </c>
      <c r="E2033" s="73">
        <v>1</v>
      </c>
      <c r="F2033" s="79">
        <f>IF($C$9="south",'RAW PV WATTS'!D2036,IF('PV Watts SLC'!$C$9="west",'RAW PV WATTS'!F2036,-1))</f>
        <v>0</v>
      </c>
      <c r="G2033" s="81">
        <f t="shared" si="62"/>
        <v>0</v>
      </c>
    </row>
    <row r="2034" spans="1:7">
      <c r="A2034" s="74" t="e">
        <f t="shared" si="63"/>
        <v>#REF!</v>
      </c>
      <c r="B2034" s="60"/>
      <c r="C2034" s="73">
        <v>3</v>
      </c>
      <c r="D2034" s="73">
        <v>26</v>
      </c>
      <c r="E2034" s="73">
        <v>2</v>
      </c>
      <c r="F2034" s="79">
        <f>IF($C$9="south",'RAW PV WATTS'!D2037,IF('PV Watts SLC'!$C$9="west",'RAW PV WATTS'!F2037,-1))</f>
        <v>0</v>
      </c>
      <c r="G2034" s="81">
        <f t="shared" si="62"/>
        <v>0</v>
      </c>
    </row>
    <row r="2035" spans="1:7">
      <c r="A2035" s="74" t="e">
        <f t="shared" si="63"/>
        <v>#REF!</v>
      </c>
      <c r="B2035" s="60"/>
      <c r="C2035" s="73">
        <v>3</v>
      </c>
      <c r="D2035" s="73">
        <v>26</v>
      </c>
      <c r="E2035" s="73">
        <v>3</v>
      </c>
      <c r="F2035" s="79">
        <f>IF($C$9="south",'RAW PV WATTS'!D2038,IF('PV Watts SLC'!$C$9="west",'RAW PV WATTS'!F2038,-1))</f>
        <v>0</v>
      </c>
      <c r="G2035" s="81">
        <f t="shared" si="62"/>
        <v>0</v>
      </c>
    </row>
    <row r="2036" spans="1:7">
      <c r="A2036" s="74" t="e">
        <f t="shared" si="63"/>
        <v>#REF!</v>
      </c>
      <c r="B2036" s="60"/>
      <c r="C2036" s="73">
        <v>3</v>
      </c>
      <c r="D2036" s="73">
        <v>26</v>
      </c>
      <c r="E2036" s="73">
        <v>4</v>
      </c>
      <c r="F2036" s="79">
        <f>IF($C$9="south",'RAW PV WATTS'!D2039,IF('PV Watts SLC'!$C$9="west",'RAW PV WATTS'!F2039,-1))</f>
        <v>0</v>
      </c>
      <c r="G2036" s="81">
        <f t="shared" si="62"/>
        <v>0</v>
      </c>
    </row>
    <row r="2037" spans="1:7">
      <c r="A2037" s="74" t="e">
        <f t="shared" si="63"/>
        <v>#REF!</v>
      </c>
      <c r="B2037" s="60"/>
      <c r="C2037" s="73">
        <v>3</v>
      </c>
      <c r="D2037" s="73">
        <v>26</v>
      </c>
      <c r="E2037" s="73">
        <v>5</v>
      </c>
      <c r="F2037" s="79">
        <f>IF($C$9="south",'RAW PV WATTS'!D2040,IF('PV Watts SLC'!$C$9="west",'RAW PV WATTS'!F2040,-1))</f>
        <v>0</v>
      </c>
      <c r="G2037" s="81">
        <f t="shared" si="62"/>
        <v>0</v>
      </c>
    </row>
    <row r="2038" spans="1:7">
      <c r="A2038" s="74" t="e">
        <f t="shared" si="63"/>
        <v>#REF!</v>
      </c>
      <c r="B2038" s="60"/>
      <c r="C2038" s="73">
        <v>3</v>
      </c>
      <c r="D2038" s="73">
        <v>26</v>
      </c>
      <c r="E2038" s="73">
        <v>6</v>
      </c>
      <c r="F2038" s="79">
        <f>IF($C$9="south",'RAW PV WATTS'!D2041,IF('PV Watts SLC'!$C$9="west",'RAW PV WATTS'!F2041,-1))</f>
        <v>3.3889999999999998</v>
      </c>
      <c r="G2038" s="81">
        <f t="shared" si="62"/>
        <v>3.3889999999999997E-3</v>
      </c>
    </row>
    <row r="2039" spans="1:7">
      <c r="A2039" s="74" t="e">
        <f t="shared" si="63"/>
        <v>#REF!</v>
      </c>
      <c r="B2039" s="60"/>
      <c r="C2039" s="73">
        <v>3</v>
      </c>
      <c r="D2039" s="73">
        <v>26</v>
      </c>
      <c r="E2039" s="73">
        <v>7</v>
      </c>
      <c r="F2039" s="79">
        <f>IF($C$9="south",'RAW PV WATTS'!D2042,IF('PV Watts SLC'!$C$9="west",'RAW PV WATTS'!F2042,-1))</f>
        <v>127.02800000000001</v>
      </c>
      <c r="G2039" s="81">
        <f t="shared" si="62"/>
        <v>0.127028</v>
      </c>
    </row>
    <row r="2040" spans="1:7">
      <c r="A2040" s="74" t="e">
        <f t="shared" si="63"/>
        <v>#REF!</v>
      </c>
      <c r="B2040" s="60"/>
      <c r="C2040" s="73">
        <v>3</v>
      </c>
      <c r="D2040" s="73">
        <v>26</v>
      </c>
      <c r="E2040" s="73">
        <v>8</v>
      </c>
      <c r="F2040" s="79">
        <f>IF($C$9="south",'RAW PV WATTS'!D2043,IF('PV Watts SLC'!$C$9="west",'RAW PV WATTS'!F2043,-1))</f>
        <v>342.31299999999999</v>
      </c>
      <c r="G2040" s="81">
        <f t="shared" si="62"/>
        <v>0.34231299999999998</v>
      </c>
    </row>
    <row r="2041" spans="1:7">
      <c r="A2041" s="74" t="e">
        <f t="shared" si="63"/>
        <v>#REF!</v>
      </c>
      <c r="B2041" s="60"/>
      <c r="C2041" s="73">
        <v>3</v>
      </c>
      <c r="D2041" s="73">
        <v>26</v>
      </c>
      <c r="E2041" s="73">
        <v>9</v>
      </c>
      <c r="F2041" s="79">
        <f>IF($C$9="south",'RAW PV WATTS'!D2044,IF('PV Watts SLC'!$C$9="west",'RAW PV WATTS'!F2044,-1))</f>
        <v>538.55200000000002</v>
      </c>
      <c r="G2041" s="81">
        <f t="shared" si="62"/>
        <v>0.53855200000000003</v>
      </c>
    </row>
    <row r="2042" spans="1:7">
      <c r="A2042" s="74" t="e">
        <f t="shared" si="63"/>
        <v>#REF!</v>
      </c>
      <c r="B2042" s="60"/>
      <c r="C2042" s="73">
        <v>3</v>
      </c>
      <c r="D2042" s="73">
        <v>26</v>
      </c>
      <c r="E2042" s="73">
        <v>10</v>
      </c>
      <c r="F2042" s="79">
        <f>IF($C$9="south",'RAW PV WATTS'!D2045,IF('PV Watts SLC'!$C$9="west",'RAW PV WATTS'!F2045,-1))</f>
        <v>515.40099999999995</v>
      </c>
      <c r="G2042" s="81">
        <f t="shared" si="62"/>
        <v>0.515401</v>
      </c>
    </row>
    <row r="2043" spans="1:7">
      <c r="A2043" s="74" t="e">
        <f t="shared" si="63"/>
        <v>#REF!</v>
      </c>
      <c r="B2043" s="60"/>
      <c r="C2043" s="73">
        <v>3</v>
      </c>
      <c r="D2043" s="73">
        <v>26</v>
      </c>
      <c r="E2043" s="73">
        <v>11</v>
      </c>
      <c r="F2043" s="79">
        <f>IF($C$9="south",'RAW PV WATTS'!D2046,IF('PV Watts SLC'!$C$9="west",'RAW PV WATTS'!F2046,-1))</f>
        <v>754.94399999999996</v>
      </c>
      <c r="G2043" s="81">
        <f t="shared" si="62"/>
        <v>0.75494399999999995</v>
      </c>
    </row>
    <row r="2044" spans="1:7">
      <c r="A2044" s="74" t="e">
        <f t="shared" si="63"/>
        <v>#REF!</v>
      </c>
      <c r="B2044" s="60"/>
      <c r="C2044" s="73">
        <v>3</v>
      </c>
      <c r="D2044" s="73">
        <v>26</v>
      </c>
      <c r="E2044" s="73">
        <v>12</v>
      </c>
      <c r="F2044" s="79">
        <f>IF($C$9="south",'RAW PV WATTS'!D2047,IF('PV Watts SLC'!$C$9="west",'RAW PV WATTS'!F2047,-1))</f>
        <v>832.93899999999996</v>
      </c>
      <c r="G2044" s="81">
        <f t="shared" si="62"/>
        <v>0.83293899999999998</v>
      </c>
    </row>
    <row r="2045" spans="1:7">
      <c r="A2045" s="74" t="e">
        <f t="shared" si="63"/>
        <v>#REF!</v>
      </c>
      <c r="B2045" s="60"/>
      <c r="C2045" s="73">
        <v>3</v>
      </c>
      <c r="D2045" s="73">
        <v>26</v>
      </c>
      <c r="E2045" s="73">
        <v>13</v>
      </c>
      <c r="F2045" s="79">
        <f>IF($C$9="south",'RAW PV WATTS'!D2048,IF('PV Watts SLC'!$C$9="west",'RAW PV WATTS'!F2048,-1))</f>
        <v>779.13800000000003</v>
      </c>
      <c r="G2045" s="81">
        <f t="shared" si="62"/>
        <v>0.779138</v>
      </c>
    </row>
    <row r="2046" spans="1:7">
      <c r="A2046" s="74" t="e">
        <f t="shared" si="63"/>
        <v>#REF!</v>
      </c>
      <c r="B2046" s="60"/>
      <c r="C2046" s="73">
        <v>3</v>
      </c>
      <c r="D2046" s="73">
        <v>26</v>
      </c>
      <c r="E2046" s="73">
        <v>14</v>
      </c>
      <c r="F2046" s="79">
        <f>IF($C$9="south",'RAW PV WATTS'!D2049,IF('PV Watts SLC'!$C$9="west",'RAW PV WATTS'!F2049,-1))</f>
        <v>686.44399999999996</v>
      </c>
      <c r="G2046" s="81">
        <f t="shared" si="62"/>
        <v>0.68644399999999994</v>
      </c>
    </row>
    <row r="2047" spans="1:7">
      <c r="A2047" s="74" t="e">
        <f t="shared" si="63"/>
        <v>#REF!</v>
      </c>
      <c r="B2047" s="60"/>
      <c r="C2047" s="73">
        <v>3</v>
      </c>
      <c r="D2047" s="73">
        <v>26</v>
      </c>
      <c r="E2047" s="73">
        <v>15</v>
      </c>
      <c r="F2047" s="79">
        <f>IF($C$9="south",'RAW PV WATTS'!D2050,IF('PV Watts SLC'!$C$9="west",'RAW PV WATTS'!F2050,-1))</f>
        <v>583.39</v>
      </c>
      <c r="G2047" s="81">
        <f t="shared" si="62"/>
        <v>0.58338999999999996</v>
      </c>
    </row>
    <row r="2048" spans="1:7">
      <c r="A2048" s="74" t="e">
        <f t="shared" si="63"/>
        <v>#REF!</v>
      </c>
      <c r="B2048" s="60"/>
      <c r="C2048" s="73">
        <v>3</v>
      </c>
      <c r="D2048" s="73">
        <v>26</v>
      </c>
      <c r="E2048" s="73">
        <v>16</v>
      </c>
      <c r="F2048" s="79">
        <f>IF($C$9="south",'RAW PV WATTS'!D2051,IF('PV Watts SLC'!$C$9="west",'RAW PV WATTS'!F2051,-1))</f>
        <v>242.221</v>
      </c>
      <c r="G2048" s="81">
        <f t="shared" si="62"/>
        <v>0.24222099999999999</v>
      </c>
    </row>
    <row r="2049" spans="1:7">
      <c r="A2049" s="74" t="e">
        <f t="shared" si="63"/>
        <v>#REF!</v>
      </c>
      <c r="B2049" s="60"/>
      <c r="C2049" s="73">
        <v>3</v>
      </c>
      <c r="D2049" s="73">
        <v>26</v>
      </c>
      <c r="E2049" s="73">
        <v>17</v>
      </c>
      <c r="F2049" s="79">
        <f>IF($C$9="south",'RAW PV WATTS'!D2052,IF('PV Watts SLC'!$C$9="west",'RAW PV WATTS'!F2052,-1))</f>
        <v>155.071</v>
      </c>
      <c r="G2049" s="81">
        <f t="shared" si="62"/>
        <v>0.15507099999999999</v>
      </c>
    </row>
    <row r="2050" spans="1:7">
      <c r="A2050" s="74" t="e">
        <f t="shared" si="63"/>
        <v>#REF!</v>
      </c>
      <c r="B2050" s="60"/>
      <c r="C2050" s="73">
        <v>3</v>
      </c>
      <c r="D2050" s="73">
        <v>26</v>
      </c>
      <c r="E2050" s="73">
        <v>18</v>
      </c>
      <c r="F2050" s="79">
        <f>IF($C$9="south",'RAW PV WATTS'!D2053,IF('PV Watts SLC'!$C$9="west",'RAW PV WATTS'!F2053,-1))</f>
        <v>12.407</v>
      </c>
      <c r="G2050" s="81">
        <f t="shared" si="62"/>
        <v>1.2407E-2</v>
      </c>
    </row>
    <row r="2051" spans="1:7">
      <c r="A2051" s="74" t="e">
        <f t="shared" si="63"/>
        <v>#REF!</v>
      </c>
      <c r="B2051" s="60"/>
      <c r="C2051" s="73">
        <v>3</v>
      </c>
      <c r="D2051" s="73">
        <v>26</v>
      </c>
      <c r="E2051" s="73">
        <v>19</v>
      </c>
      <c r="F2051" s="79">
        <f>IF($C$9="south",'RAW PV WATTS'!D2054,IF('PV Watts SLC'!$C$9="west",'RAW PV WATTS'!F2054,-1))</f>
        <v>0</v>
      </c>
      <c r="G2051" s="81">
        <f t="shared" si="62"/>
        <v>0</v>
      </c>
    </row>
    <row r="2052" spans="1:7">
      <c r="A2052" s="74" t="e">
        <f t="shared" si="63"/>
        <v>#REF!</v>
      </c>
      <c r="B2052" s="60"/>
      <c r="C2052" s="73">
        <v>3</v>
      </c>
      <c r="D2052" s="73">
        <v>26</v>
      </c>
      <c r="E2052" s="73">
        <v>20</v>
      </c>
      <c r="F2052" s="79">
        <f>IF($C$9="south",'RAW PV WATTS'!D2055,IF('PV Watts SLC'!$C$9="west",'RAW PV WATTS'!F2055,-1))</f>
        <v>0</v>
      </c>
      <c r="G2052" s="81">
        <f t="shared" si="62"/>
        <v>0</v>
      </c>
    </row>
    <row r="2053" spans="1:7">
      <c r="A2053" s="74" t="e">
        <f t="shared" si="63"/>
        <v>#REF!</v>
      </c>
      <c r="B2053" s="60"/>
      <c r="C2053" s="73">
        <v>3</v>
      </c>
      <c r="D2053" s="73">
        <v>26</v>
      </c>
      <c r="E2053" s="73">
        <v>21</v>
      </c>
      <c r="F2053" s="79">
        <f>IF($C$9="south",'RAW PV WATTS'!D2056,IF('PV Watts SLC'!$C$9="west",'RAW PV WATTS'!F2056,-1))</f>
        <v>0</v>
      </c>
      <c r="G2053" s="81">
        <f t="shared" si="62"/>
        <v>0</v>
      </c>
    </row>
    <row r="2054" spans="1:7">
      <c r="A2054" s="74" t="e">
        <f t="shared" si="63"/>
        <v>#REF!</v>
      </c>
      <c r="B2054" s="60"/>
      <c r="C2054" s="73">
        <v>3</v>
      </c>
      <c r="D2054" s="73">
        <v>26</v>
      </c>
      <c r="E2054" s="73">
        <v>22</v>
      </c>
      <c r="F2054" s="79">
        <f>IF($C$9="south",'RAW PV WATTS'!D2057,IF('PV Watts SLC'!$C$9="west",'RAW PV WATTS'!F2057,-1))</f>
        <v>0</v>
      </c>
      <c r="G2054" s="81">
        <f t="shared" si="62"/>
        <v>0</v>
      </c>
    </row>
    <row r="2055" spans="1:7">
      <c r="A2055" s="74" t="e">
        <f t="shared" si="63"/>
        <v>#REF!</v>
      </c>
      <c r="B2055" s="60"/>
      <c r="C2055" s="73">
        <v>3</v>
      </c>
      <c r="D2055" s="73">
        <v>26</v>
      </c>
      <c r="E2055" s="73">
        <v>23</v>
      </c>
      <c r="F2055" s="79">
        <f>IF($C$9="south",'RAW PV WATTS'!D2058,IF('PV Watts SLC'!$C$9="west",'RAW PV WATTS'!F2058,-1))</f>
        <v>0</v>
      </c>
      <c r="G2055" s="81">
        <f t="shared" si="62"/>
        <v>0</v>
      </c>
    </row>
    <row r="2056" spans="1:7">
      <c r="A2056" s="74" t="e">
        <f t="shared" si="63"/>
        <v>#REF!</v>
      </c>
      <c r="B2056" s="60"/>
      <c r="C2056" s="73">
        <v>3</v>
      </c>
      <c r="D2056" s="73">
        <v>27</v>
      </c>
      <c r="E2056" s="73">
        <v>0</v>
      </c>
      <c r="F2056" s="79">
        <f>IF($C$9="south",'RAW PV WATTS'!D2059,IF('PV Watts SLC'!$C$9="west",'RAW PV WATTS'!F2059,-1))</f>
        <v>0</v>
      </c>
      <c r="G2056" s="81">
        <f t="shared" si="62"/>
        <v>0</v>
      </c>
    </row>
    <row r="2057" spans="1:7">
      <c r="A2057" s="74" t="e">
        <f t="shared" si="63"/>
        <v>#REF!</v>
      </c>
      <c r="B2057" s="60"/>
      <c r="C2057" s="73">
        <v>3</v>
      </c>
      <c r="D2057" s="73">
        <v>27</v>
      </c>
      <c r="E2057" s="73">
        <v>1</v>
      </c>
      <c r="F2057" s="79">
        <f>IF($C$9="south",'RAW PV WATTS'!D2060,IF('PV Watts SLC'!$C$9="west",'RAW PV WATTS'!F2060,-1))</f>
        <v>0</v>
      </c>
      <c r="G2057" s="81">
        <f t="shared" si="62"/>
        <v>0</v>
      </c>
    </row>
    <row r="2058" spans="1:7">
      <c r="A2058" s="74" t="e">
        <f t="shared" si="63"/>
        <v>#REF!</v>
      </c>
      <c r="B2058" s="60"/>
      <c r="C2058" s="73">
        <v>3</v>
      </c>
      <c r="D2058" s="73">
        <v>27</v>
      </c>
      <c r="E2058" s="73">
        <v>2</v>
      </c>
      <c r="F2058" s="79">
        <f>IF($C$9="south",'RAW PV WATTS'!D2061,IF('PV Watts SLC'!$C$9="west",'RAW PV WATTS'!F2061,-1))</f>
        <v>0</v>
      </c>
      <c r="G2058" s="81">
        <f t="shared" si="62"/>
        <v>0</v>
      </c>
    </row>
    <row r="2059" spans="1:7">
      <c r="A2059" s="74" t="e">
        <f t="shared" si="63"/>
        <v>#REF!</v>
      </c>
      <c r="B2059" s="60"/>
      <c r="C2059" s="73">
        <v>3</v>
      </c>
      <c r="D2059" s="73">
        <v>27</v>
      </c>
      <c r="E2059" s="73">
        <v>3</v>
      </c>
      <c r="F2059" s="79">
        <f>IF($C$9="south",'RAW PV WATTS'!D2062,IF('PV Watts SLC'!$C$9="west",'RAW PV WATTS'!F2062,-1))</f>
        <v>0</v>
      </c>
      <c r="G2059" s="81">
        <f t="shared" si="62"/>
        <v>0</v>
      </c>
    </row>
    <row r="2060" spans="1:7">
      <c r="A2060" s="74" t="e">
        <f t="shared" si="63"/>
        <v>#REF!</v>
      </c>
      <c r="B2060" s="60"/>
      <c r="C2060" s="73">
        <v>3</v>
      </c>
      <c r="D2060" s="73">
        <v>27</v>
      </c>
      <c r="E2060" s="73">
        <v>4</v>
      </c>
      <c r="F2060" s="79">
        <f>IF($C$9="south",'RAW PV WATTS'!D2063,IF('PV Watts SLC'!$C$9="west",'RAW PV WATTS'!F2063,-1))</f>
        <v>0</v>
      </c>
      <c r="G2060" s="81">
        <f t="shared" si="62"/>
        <v>0</v>
      </c>
    </row>
    <row r="2061" spans="1:7">
      <c r="A2061" s="74" t="e">
        <f t="shared" si="63"/>
        <v>#REF!</v>
      </c>
      <c r="B2061" s="60"/>
      <c r="C2061" s="73">
        <v>3</v>
      </c>
      <c r="D2061" s="73">
        <v>27</v>
      </c>
      <c r="E2061" s="73">
        <v>5</v>
      </c>
      <c r="F2061" s="79">
        <f>IF($C$9="south",'RAW PV WATTS'!D2064,IF('PV Watts SLC'!$C$9="west",'RAW PV WATTS'!F2064,-1))</f>
        <v>0</v>
      </c>
      <c r="G2061" s="81">
        <f t="shared" si="62"/>
        <v>0</v>
      </c>
    </row>
    <row r="2062" spans="1:7">
      <c r="A2062" s="74" t="e">
        <f t="shared" si="63"/>
        <v>#REF!</v>
      </c>
      <c r="B2062" s="60"/>
      <c r="C2062" s="73">
        <v>3</v>
      </c>
      <c r="D2062" s="73">
        <v>27</v>
      </c>
      <c r="E2062" s="73">
        <v>6</v>
      </c>
      <c r="F2062" s="79">
        <f>IF($C$9="south",'RAW PV WATTS'!D2065,IF('PV Watts SLC'!$C$9="west",'RAW PV WATTS'!F2065,-1))</f>
        <v>4.9109999999999996</v>
      </c>
      <c r="G2062" s="81">
        <f t="shared" si="62"/>
        <v>4.9109999999999996E-3</v>
      </c>
    </row>
    <row r="2063" spans="1:7">
      <c r="A2063" s="74" t="e">
        <f t="shared" si="63"/>
        <v>#REF!</v>
      </c>
      <c r="B2063" s="60"/>
      <c r="C2063" s="73">
        <v>3</v>
      </c>
      <c r="D2063" s="73">
        <v>27</v>
      </c>
      <c r="E2063" s="73">
        <v>7</v>
      </c>
      <c r="F2063" s="79">
        <f>IF($C$9="south",'RAW PV WATTS'!D2066,IF('PV Watts SLC'!$C$9="west",'RAW PV WATTS'!F2066,-1))</f>
        <v>114.38800000000001</v>
      </c>
      <c r="G2063" s="81">
        <f t="shared" si="62"/>
        <v>0.114388</v>
      </c>
    </row>
    <row r="2064" spans="1:7">
      <c r="A2064" s="74" t="e">
        <f t="shared" si="63"/>
        <v>#REF!</v>
      </c>
      <c r="B2064" s="60"/>
      <c r="C2064" s="73">
        <v>3</v>
      </c>
      <c r="D2064" s="73">
        <v>27</v>
      </c>
      <c r="E2064" s="73">
        <v>8</v>
      </c>
      <c r="F2064" s="79">
        <f>IF($C$9="south",'RAW PV WATTS'!D2067,IF('PV Watts SLC'!$C$9="west",'RAW PV WATTS'!F2067,-1))</f>
        <v>202.81299999999999</v>
      </c>
      <c r="G2064" s="81">
        <f t="shared" si="62"/>
        <v>0.20281299999999999</v>
      </c>
    </row>
    <row r="2065" spans="1:7">
      <c r="A2065" s="74" t="e">
        <f t="shared" si="63"/>
        <v>#REF!</v>
      </c>
      <c r="B2065" s="60"/>
      <c r="C2065" s="73">
        <v>3</v>
      </c>
      <c r="D2065" s="73">
        <v>27</v>
      </c>
      <c r="E2065" s="73">
        <v>9</v>
      </c>
      <c r="F2065" s="79">
        <f>IF($C$9="south",'RAW PV WATTS'!D2068,IF('PV Watts SLC'!$C$9="west",'RAW PV WATTS'!F2068,-1))</f>
        <v>402.47399999999999</v>
      </c>
      <c r="G2065" s="81">
        <f t="shared" ref="G2065:G2128" si="64">F2065/1000</f>
        <v>0.402474</v>
      </c>
    </row>
    <row r="2066" spans="1:7">
      <c r="A2066" s="74" t="e">
        <f t="shared" ref="A2066:A2129" si="65">1/24+A2065</f>
        <v>#REF!</v>
      </c>
      <c r="B2066" s="60"/>
      <c r="C2066" s="73">
        <v>3</v>
      </c>
      <c r="D2066" s="73">
        <v>27</v>
      </c>
      <c r="E2066" s="73">
        <v>10</v>
      </c>
      <c r="F2066" s="79">
        <f>IF($C$9="south",'RAW PV WATTS'!D2069,IF('PV Watts SLC'!$C$9="west",'RAW PV WATTS'!F2069,-1))</f>
        <v>679.14499999999998</v>
      </c>
      <c r="G2066" s="81">
        <f t="shared" si="64"/>
        <v>0.679145</v>
      </c>
    </row>
    <row r="2067" spans="1:7">
      <c r="A2067" s="74" t="e">
        <f t="shared" si="65"/>
        <v>#REF!</v>
      </c>
      <c r="B2067" s="60"/>
      <c r="C2067" s="73">
        <v>3</v>
      </c>
      <c r="D2067" s="73">
        <v>27</v>
      </c>
      <c r="E2067" s="73">
        <v>11</v>
      </c>
      <c r="F2067" s="79">
        <f>IF($C$9="south",'RAW PV WATTS'!D2070,IF('PV Watts SLC'!$C$9="west",'RAW PV WATTS'!F2070,-1))</f>
        <v>765.85199999999998</v>
      </c>
      <c r="G2067" s="81">
        <f t="shared" si="64"/>
        <v>0.76585199999999998</v>
      </c>
    </row>
    <row r="2068" spans="1:7">
      <c r="A2068" s="74" t="e">
        <f t="shared" si="65"/>
        <v>#REF!</v>
      </c>
      <c r="B2068" s="60"/>
      <c r="C2068" s="73">
        <v>3</v>
      </c>
      <c r="D2068" s="73">
        <v>27</v>
      </c>
      <c r="E2068" s="73">
        <v>12</v>
      </c>
      <c r="F2068" s="79">
        <f>IF($C$9="south",'RAW PV WATTS'!D2071,IF('PV Watts SLC'!$C$9="west",'RAW PV WATTS'!F2071,-1))</f>
        <v>800.92600000000004</v>
      </c>
      <c r="G2068" s="81">
        <f t="shared" si="64"/>
        <v>0.80092600000000003</v>
      </c>
    </row>
    <row r="2069" spans="1:7">
      <c r="A2069" s="74" t="e">
        <f t="shared" si="65"/>
        <v>#REF!</v>
      </c>
      <c r="B2069" s="60"/>
      <c r="C2069" s="73">
        <v>3</v>
      </c>
      <c r="D2069" s="73">
        <v>27</v>
      </c>
      <c r="E2069" s="73">
        <v>13</v>
      </c>
      <c r="F2069" s="79">
        <f>IF($C$9="south",'RAW PV WATTS'!D2072,IF('PV Watts SLC'!$C$9="west",'RAW PV WATTS'!F2072,-1))</f>
        <v>559.92600000000004</v>
      </c>
      <c r="G2069" s="81">
        <f t="shared" si="64"/>
        <v>0.55992600000000003</v>
      </c>
    </row>
    <row r="2070" spans="1:7">
      <c r="A2070" s="74" t="e">
        <f t="shared" si="65"/>
        <v>#REF!</v>
      </c>
      <c r="B2070" s="60"/>
      <c r="C2070" s="73">
        <v>3</v>
      </c>
      <c r="D2070" s="73">
        <v>27</v>
      </c>
      <c r="E2070" s="73">
        <v>14</v>
      </c>
      <c r="F2070" s="79">
        <f>IF($C$9="south",'RAW PV WATTS'!D2073,IF('PV Watts SLC'!$C$9="west",'RAW PV WATTS'!F2073,-1))</f>
        <v>690.90899999999999</v>
      </c>
      <c r="G2070" s="81">
        <f t="shared" si="64"/>
        <v>0.690909</v>
      </c>
    </row>
    <row r="2071" spans="1:7">
      <c r="A2071" s="74" t="e">
        <f t="shared" si="65"/>
        <v>#REF!</v>
      </c>
      <c r="B2071" s="60"/>
      <c r="C2071" s="73">
        <v>3</v>
      </c>
      <c r="D2071" s="73">
        <v>27</v>
      </c>
      <c r="E2071" s="73">
        <v>15</v>
      </c>
      <c r="F2071" s="79">
        <f>IF($C$9="south",'RAW PV WATTS'!D2074,IF('PV Watts SLC'!$C$9="west",'RAW PV WATTS'!F2074,-1))</f>
        <v>519.38699999999994</v>
      </c>
      <c r="G2071" s="81">
        <f t="shared" si="64"/>
        <v>0.51938699999999993</v>
      </c>
    </row>
    <row r="2072" spans="1:7">
      <c r="A2072" s="74" t="e">
        <f t="shared" si="65"/>
        <v>#REF!</v>
      </c>
      <c r="B2072" s="60"/>
      <c r="C2072" s="73">
        <v>3</v>
      </c>
      <c r="D2072" s="73">
        <v>27</v>
      </c>
      <c r="E2072" s="73">
        <v>16</v>
      </c>
      <c r="F2072" s="79">
        <f>IF($C$9="south",'RAW PV WATTS'!D2075,IF('PV Watts SLC'!$C$9="west",'RAW PV WATTS'!F2075,-1))</f>
        <v>355.30099999999999</v>
      </c>
      <c r="G2072" s="81">
        <f t="shared" si="64"/>
        <v>0.35530099999999998</v>
      </c>
    </row>
    <row r="2073" spans="1:7">
      <c r="A2073" s="74" t="e">
        <f t="shared" si="65"/>
        <v>#REF!</v>
      </c>
      <c r="B2073" s="60"/>
      <c r="C2073" s="73">
        <v>3</v>
      </c>
      <c r="D2073" s="73">
        <v>27</v>
      </c>
      <c r="E2073" s="73">
        <v>17</v>
      </c>
      <c r="F2073" s="79">
        <f>IF($C$9="south",'RAW PV WATTS'!D2076,IF('PV Watts SLC'!$C$9="west",'RAW PV WATTS'!F2076,-1))</f>
        <v>135.40199999999999</v>
      </c>
      <c r="G2073" s="81">
        <f t="shared" si="64"/>
        <v>0.13540199999999999</v>
      </c>
    </row>
    <row r="2074" spans="1:7">
      <c r="A2074" s="74" t="e">
        <f t="shared" si="65"/>
        <v>#REF!</v>
      </c>
      <c r="B2074" s="60"/>
      <c r="C2074" s="73">
        <v>3</v>
      </c>
      <c r="D2074" s="73">
        <v>27</v>
      </c>
      <c r="E2074" s="73">
        <v>18</v>
      </c>
      <c r="F2074" s="79">
        <f>IF($C$9="south",'RAW PV WATTS'!D2077,IF('PV Watts SLC'!$C$9="west",'RAW PV WATTS'!F2077,-1))</f>
        <v>10.573</v>
      </c>
      <c r="G2074" s="81">
        <f t="shared" si="64"/>
        <v>1.0573000000000001E-2</v>
      </c>
    </row>
    <row r="2075" spans="1:7">
      <c r="A2075" s="74" t="e">
        <f t="shared" si="65"/>
        <v>#REF!</v>
      </c>
      <c r="B2075" s="60"/>
      <c r="C2075" s="73">
        <v>3</v>
      </c>
      <c r="D2075" s="73">
        <v>27</v>
      </c>
      <c r="E2075" s="73">
        <v>19</v>
      </c>
      <c r="F2075" s="79">
        <f>IF($C$9="south",'RAW PV WATTS'!D2078,IF('PV Watts SLC'!$C$9="west",'RAW PV WATTS'!F2078,-1))</f>
        <v>0</v>
      </c>
      <c r="G2075" s="81">
        <f t="shared" si="64"/>
        <v>0</v>
      </c>
    </row>
    <row r="2076" spans="1:7">
      <c r="A2076" s="74" t="e">
        <f t="shared" si="65"/>
        <v>#REF!</v>
      </c>
      <c r="B2076" s="60"/>
      <c r="C2076" s="73">
        <v>3</v>
      </c>
      <c r="D2076" s="73">
        <v>27</v>
      </c>
      <c r="E2076" s="73">
        <v>20</v>
      </c>
      <c r="F2076" s="79">
        <f>IF($C$9="south",'RAW PV WATTS'!D2079,IF('PV Watts SLC'!$C$9="west",'RAW PV WATTS'!F2079,-1))</f>
        <v>0</v>
      </c>
      <c r="G2076" s="81">
        <f t="shared" si="64"/>
        <v>0</v>
      </c>
    </row>
    <row r="2077" spans="1:7">
      <c r="A2077" s="74" t="e">
        <f t="shared" si="65"/>
        <v>#REF!</v>
      </c>
      <c r="B2077" s="60"/>
      <c r="C2077" s="73">
        <v>3</v>
      </c>
      <c r="D2077" s="73">
        <v>27</v>
      </c>
      <c r="E2077" s="73">
        <v>21</v>
      </c>
      <c r="F2077" s="79">
        <f>IF($C$9="south",'RAW PV WATTS'!D2080,IF('PV Watts SLC'!$C$9="west",'RAW PV WATTS'!F2080,-1))</f>
        <v>0</v>
      </c>
      <c r="G2077" s="81">
        <f t="shared" si="64"/>
        <v>0</v>
      </c>
    </row>
    <row r="2078" spans="1:7">
      <c r="A2078" s="74" t="e">
        <f t="shared" si="65"/>
        <v>#REF!</v>
      </c>
      <c r="B2078" s="60"/>
      <c r="C2078" s="73">
        <v>3</v>
      </c>
      <c r="D2078" s="73">
        <v>27</v>
      </c>
      <c r="E2078" s="73">
        <v>22</v>
      </c>
      <c r="F2078" s="79">
        <f>IF($C$9="south",'RAW PV WATTS'!D2081,IF('PV Watts SLC'!$C$9="west",'RAW PV WATTS'!F2081,-1))</f>
        <v>0</v>
      </c>
      <c r="G2078" s="81">
        <f t="shared" si="64"/>
        <v>0</v>
      </c>
    </row>
    <row r="2079" spans="1:7">
      <c r="A2079" s="74" t="e">
        <f t="shared" si="65"/>
        <v>#REF!</v>
      </c>
      <c r="B2079" s="60"/>
      <c r="C2079" s="73">
        <v>3</v>
      </c>
      <c r="D2079" s="73">
        <v>27</v>
      </c>
      <c r="E2079" s="73">
        <v>23</v>
      </c>
      <c r="F2079" s="79">
        <f>IF($C$9="south",'RAW PV WATTS'!D2082,IF('PV Watts SLC'!$C$9="west",'RAW PV WATTS'!F2082,-1))</f>
        <v>0</v>
      </c>
      <c r="G2079" s="81">
        <f t="shared" si="64"/>
        <v>0</v>
      </c>
    </row>
    <row r="2080" spans="1:7">
      <c r="A2080" s="74" t="e">
        <f t="shared" si="65"/>
        <v>#REF!</v>
      </c>
      <c r="B2080" s="60"/>
      <c r="C2080" s="73">
        <v>3</v>
      </c>
      <c r="D2080" s="73">
        <v>28</v>
      </c>
      <c r="E2080" s="73">
        <v>0</v>
      </c>
      <c r="F2080" s="79">
        <f>IF($C$9="south",'RAW PV WATTS'!D2083,IF('PV Watts SLC'!$C$9="west",'RAW PV WATTS'!F2083,-1))</f>
        <v>0</v>
      </c>
      <c r="G2080" s="81">
        <f t="shared" si="64"/>
        <v>0</v>
      </c>
    </row>
    <row r="2081" spans="1:7">
      <c r="A2081" s="74" t="e">
        <f t="shared" si="65"/>
        <v>#REF!</v>
      </c>
      <c r="B2081" s="60"/>
      <c r="C2081" s="73">
        <v>3</v>
      </c>
      <c r="D2081" s="73">
        <v>28</v>
      </c>
      <c r="E2081" s="73">
        <v>1</v>
      </c>
      <c r="F2081" s="79">
        <f>IF($C$9="south",'RAW PV WATTS'!D2084,IF('PV Watts SLC'!$C$9="west",'RAW PV WATTS'!F2084,-1))</f>
        <v>0</v>
      </c>
      <c r="G2081" s="81">
        <f t="shared" si="64"/>
        <v>0</v>
      </c>
    </row>
    <row r="2082" spans="1:7">
      <c r="A2082" s="74" t="e">
        <f t="shared" si="65"/>
        <v>#REF!</v>
      </c>
      <c r="B2082" s="60"/>
      <c r="C2082" s="73">
        <v>3</v>
      </c>
      <c r="D2082" s="73">
        <v>28</v>
      </c>
      <c r="E2082" s="73">
        <v>2</v>
      </c>
      <c r="F2082" s="79">
        <f>IF($C$9="south",'RAW PV WATTS'!D2085,IF('PV Watts SLC'!$C$9="west",'RAW PV WATTS'!F2085,-1))</f>
        <v>0</v>
      </c>
      <c r="G2082" s="81">
        <f t="shared" si="64"/>
        <v>0</v>
      </c>
    </row>
    <row r="2083" spans="1:7">
      <c r="A2083" s="74" t="e">
        <f t="shared" si="65"/>
        <v>#REF!</v>
      </c>
      <c r="B2083" s="60"/>
      <c r="C2083" s="73">
        <v>3</v>
      </c>
      <c r="D2083" s="73">
        <v>28</v>
      </c>
      <c r="E2083" s="73">
        <v>3</v>
      </c>
      <c r="F2083" s="79">
        <f>IF($C$9="south",'RAW PV WATTS'!D2086,IF('PV Watts SLC'!$C$9="west",'RAW PV WATTS'!F2086,-1))</f>
        <v>0</v>
      </c>
      <c r="G2083" s="81">
        <f t="shared" si="64"/>
        <v>0</v>
      </c>
    </row>
    <row r="2084" spans="1:7">
      <c r="A2084" s="74" t="e">
        <f t="shared" si="65"/>
        <v>#REF!</v>
      </c>
      <c r="B2084" s="60"/>
      <c r="C2084" s="73">
        <v>3</v>
      </c>
      <c r="D2084" s="73">
        <v>28</v>
      </c>
      <c r="E2084" s="73">
        <v>4</v>
      </c>
      <c r="F2084" s="79">
        <f>IF($C$9="south",'RAW PV WATTS'!D2087,IF('PV Watts SLC'!$C$9="west",'RAW PV WATTS'!F2087,-1))</f>
        <v>0</v>
      </c>
      <c r="G2084" s="81">
        <f t="shared" si="64"/>
        <v>0</v>
      </c>
    </row>
    <row r="2085" spans="1:7">
      <c r="A2085" s="74" t="e">
        <f t="shared" si="65"/>
        <v>#REF!</v>
      </c>
      <c r="B2085" s="60"/>
      <c r="C2085" s="73">
        <v>3</v>
      </c>
      <c r="D2085" s="73">
        <v>28</v>
      </c>
      <c r="E2085" s="73">
        <v>5</v>
      </c>
      <c r="F2085" s="79">
        <f>IF($C$9="south",'RAW PV WATTS'!D2088,IF('PV Watts SLC'!$C$9="west",'RAW PV WATTS'!F2088,-1))</f>
        <v>0</v>
      </c>
      <c r="G2085" s="81">
        <f t="shared" si="64"/>
        <v>0</v>
      </c>
    </row>
    <row r="2086" spans="1:7">
      <c r="A2086" s="74" t="e">
        <f t="shared" si="65"/>
        <v>#REF!</v>
      </c>
      <c r="B2086" s="60"/>
      <c r="C2086" s="73">
        <v>3</v>
      </c>
      <c r="D2086" s="73">
        <v>28</v>
      </c>
      <c r="E2086" s="73">
        <v>6</v>
      </c>
      <c r="F2086" s="79">
        <f>IF($C$9="south",'RAW PV WATTS'!D2089,IF('PV Watts SLC'!$C$9="west",'RAW PV WATTS'!F2089,-1))</f>
        <v>5.8019999999999996</v>
      </c>
      <c r="G2086" s="81">
        <f t="shared" si="64"/>
        <v>5.8019999999999999E-3</v>
      </c>
    </row>
    <row r="2087" spans="1:7">
      <c r="A2087" s="74" t="e">
        <f t="shared" si="65"/>
        <v>#REF!</v>
      </c>
      <c r="B2087" s="60"/>
      <c r="C2087" s="73">
        <v>3</v>
      </c>
      <c r="D2087" s="73">
        <v>28</v>
      </c>
      <c r="E2087" s="73">
        <v>7</v>
      </c>
      <c r="F2087" s="79">
        <f>IF($C$9="south",'RAW PV WATTS'!D2090,IF('PV Watts SLC'!$C$9="west",'RAW PV WATTS'!F2090,-1))</f>
        <v>79.078000000000003</v>
      </c>
      <c r="G2087" s="81">
        <f t="shared" si="64"/>
        <v>7.9078000000000009E-2</v>
      </c>
    </row>
    <row r="2088" spans="1:7">
      <c r="A2088" s="74" t="e">
        <f t="shared" si="65"/>
        <v>#REF!</v>
      </c>
      <c r="B2088" s="60"/>
      <c r="C2088" s="73">
        <v>3</v>
      </c>
      <c r="D2088" s="73">
        <v>28</v>
      </c>
      <c r="E2088" s="73">
        <v>8</v>
      </c>
      <c r="F2088" s="79">
        <f>IF($C$9="south",'RAW PV WATTS'!D2091,IF('PV Watts SLC'!$C$9="west",'RAW PV WATTS'!F2091,-1))</f>
        <v>259.28399999999999</v>
      </c>
      <c r="G2088" s="81">
        <f t="shared" si="64"/>
        <v>0.25928400000000001</v>
      </c>
    </row>
    <row r="2089" spans="1:7">
      <c r="A2089" s="74" t="e">
        <f t="shared" si="65"/>
        <v>#REF!</v>
      </c>
      <c r="B2089" s="60"/>
      <c r="C2089" s="73">
        <v>3</v>
      </c>
      <c r="D2089" s="73">
        <v>28</v>
      </c>
      <c r="E2089" s="73">
        <v>9</v>
      </c>
      <c r="F2089" s="79">
        <f>IF($C$9="south",'RAW PV WATTS'!D2092,IF('PV Watts SLC'!$C$9="west",'RAW PV WATTS'!F2092,-1))</f>
        <v>513.55200000000002</v>
      </c>
      <c r="G2089" s="81">
        <f t="shared" si="64"/>
        <v>0.51355200000000001</v>
      </c>
    </row>
    <row r="2090" spans="1:7">
      <c r="A2090" s="74" t="e">
        <f t="shared" si="65"/>
        <v>#REF!</v>
      </c>
      <c r="B2090" s="60"/>
      <c r="C2090" s="73">
        <v>3</v>
      </c>
      <c r="D2090" s="73">
        <v>28</v>
      </c>
      <c r="E2090" s="73">
        <v>10</v>
      </c>
      <c r="F2090" s="79">
        <f>IF($C$9="south",'RAW PV WATTS'!D2093,IF('PV Watts SLC'!$C$9="west",'RAW PV WATTS'!F2093,-1))</f>
        <v>563.48299999999995</v>
      </c>
      <c r="G2090" s="81">
        <f t="shared" si="64"/>
        <v>0.56348299999999996</v>
      </c>
    </row>
    <row r="2091" spans="1:7">
      <c r="A2091" s="74" t="e">
        <f t="shared" si="65"/>
        <v>#REF!</v>
      </c>
      <c r="B2091" s="60"/>
      <c r="C2091" s="73">
        <v>3</v>
      </c>
      <c r="D2091" s="73">
        <v>28</v>
      </c>
      <c r="E2091" s="73">
        <v>11</v>
      </c>
      <c r="F2091" s="79">
        <f>IF($C$9="south",'RAW PV WATTS'!D2094,IF('PV Watts SLC'!$C$9="west",'RAW PV WATTS'!F2094,-1))</f>
        <v>544.61500000000001</v>
      </c>
      <c r="G2091" s="81">
        <f t="shared" si="64"/>
        <v>0.54461499999999996</v>
      </c>
    </row>
    <row r="2092" spans="1:7">
      <c r="A2092" s="74" t="e">
        <f t="shared" si="65"/>
        <v>#REF!</v>
      </c>
      <c r="B2092" s="60"/>
      <c r="C2092" s="73">
        <v>3</v>
      </c>
      <c r="D2092" s="73">
        <v>28</v>
      </c>
      <c r="E2092" s="73">
        <v>12</v>
      </c>
      <c r="F2092" s="79">
        <f>IF($C$9="south",'RAW PV WATTS'!D2095,IF('PV Watts SLC'!$C$9="west",'RAW PV WATTS'!F2095,-1))</f>
        <v>500.58300000000003</v>
      </c>
      <c r="G2092" s="81">
        <f t="shared" si="64"/>
        <v>0.500583</v>
      </c>
    </row>
    <row r="2093" spans="1:7">
      <c r="A2093" s="74" t="e">
        <f t="shared" si="65"/>
        <v>#REF!</v>
      </c>
      <c r="B2093" s="60"/>
      <c r="C2093" s="73">
        <v>3</v>
      </c>
      <c r="D2093" s="73">
        <v>28</v>
      </c>
      <c r="E2093" s="73">
        <v>13</v>
      </c>
      <c r="F2093" s="79">
        <f>IF($C$9="south",'RAW PV WATTS'!D2096,IF('PV Watts SLC'!$C$9="west",'RAW PV WATTS'!F2096,-1))</f>
        <v>567.38599999999997</v>
      </c>
      <c r="G2093" s="81">
        <f t="shared" si="64"/>
        <v>0.56738599999999995</v>
      </c>
    </row>
    <row r="2094" spans="1:7">
      <c r="A2094" s="74" t="e">
        <f t="shared" si="65"/>
        <v>#REF!</v>
      </c>
      <c r="B2094" s="60"/>
      <c r="C2094" s="73">
        <v>3</v>
      </c>
      <c r="D2094" s="73">
        <v>28</v>
      </c>
      <c r="E2094" s="73">
        <v>14</v>
      </c>
      <c r="F2094" s="79">
        <f>IF($C$9="south",'RAW PV WATTS'!D2097,IF('PV Watts SLC'!$C$9="west",'RAW PV WATTS'!F2097,-1))</f>
        <v>627.43700000000001</v>
      </c>
      <c r="G2094" s="81">
        <f t="shared" si="64"/>
        <v>0.62743700000000002</v>
      </c>
    </row>
    <row r="2095" spans="1:7">
      <c r="A2095" s="74" t="e">
        <f t="shared" si="65"/>
        <v>#REF!</v>
      </c>
      <c r="B2095" s="60"/>
      <c r="C2095" s="73">
        <v>3</v>
      </c>
      <c r="D2095" s="73">
        <v>28</v>
      </c>
      <c r="E2095" s="73">
        <v>15</v>
      </c>
      <c r="F2095" s="79">
        <f>IF($C$9="south",'RAW PV WATTS'!D2098,IF('PV Watts SLC'!$C$9="west",'RAW PV WATTS'!F2098,-1))</f>
        <v>459.738</v>
      </c>
      <c r="G2095" s="81">
        <f t="shared" si="64"/>
        <v>0.45973799999999998</v>
      </c>
    </row>
    <row r="2096" spans="1:7">
      <c r="A2096" s="74" t="e">
        <f t="shared" si="65"/>
        <v>#REF!</v>
      </c>
      <c r="B2096" s="60"/>
      <c r="C2096" s="73">
        <v>3</v>
      </c>
      <c r="D2096" s="73">
        <v>28</v>
      </c>
      <c r="E2096" s="73">
        <v>16</v>
      </c>
      <c r="F2096" s="79">
        <f>IF($C$9="south",'RAW PV WATTS'!D2099,IF('PV Watts SLC'!$C$9="west",'RAW PV WATTS'!F2099,-1))</f>
        <v>310.40100000000001</v>
      </c>
      <c r="G2096" s="81">
        <f t="shared" si="64"/>
        <v>0.31040100000000004</v>
      </c>
    </row>
    <row r="2097" spans="1:7">
      <c r="A2097" s="74" t="e">
        <f t="shared" si="65"/>
        <v>#REF!</v>
      </c>
      <c r="B2097" s="60"/>
      <c r="C2097" s="73">
        <v>3</v>
      </c>
      <c r="D2097" s="73">
        <v>28</v>
      </c>
      <c r="E2097" s="73">
        <v>17</v>
      </c>
      <c r="F2097" s="79">
        <f>IF($C$9="south",'RAW PV WATTS'!D2100,IF('PV Watts SLC'!$C$9="west",'RAW PV WATTS'!F2100,-1))</f>
        <v>139.471</v>
      </c>
      <c r="G2097" s="81">
        <f t="shared" si="64"/>
        <v>0.13947100000000001</v>
      </c>
    </row>
    <row r="2098" spans="1:7">
      <c r="A2098" s="74" t="e">
        <f t="shared" si="65"/>
        <v>#REF!</v>
      </c>
      <c r="B2098" s="60"/>
      <c r="C2098" s="73">
        <v>3</v>
      </c>
      <c r="D2098" s="73">
        <v>28</v>
      </c>
      <c r="E2098" s="73">
        <v>18</v>
      </c>
      <c r="F2098" s="79">
        <f>IF($C$9="south",'RAW PV WATTS'!D2101,IF('PV Watts SLC'!$C$9="west",'RAW PV WATTS'!F2101,-1))</f>
        <v>10.334</v>
      </c>
      <c r="G2098" s="81">
        <f t="shared" si="64"/>
        <v>1.0333999999999999E-2</v>
      </c>
    </row>
    <row r="2099" spans="1:7">
      <c r="A2099" s="74" t="e">
        <f t="shared" si="65"/>
        <v>#REF!</v>
      </c>
      <c r="B2099" s="60"/>
      <c r="C2099" s="73">
        <v>3</v>
      </c>
      <c r="D2099" s="73">
        <v>28</v>
      </c>
      <c r="E2099" s="73">
        <v>19</v>
      </c>
      <c r="F2099" s="79">
        <f>IF($C$9="south",'RAW PV WATTS'!D2102,IF('PV Watts SLC'!$C$9="west",'RAW PV WATTS'!F2102,-1))</f>
        <v>0</v>
      </c>
      <c r="G2099" s="81">
        <f t="shared" si="64"/>
        <v>0</v>
      </c>
    </row>
    <row r="2100" spans="1:7">
      <c r="A2100" s="74" t="e">
        <f t="shared" si="65"/>
        <v>#REF!</v>
      </c>
      <c r="B2100" s="60"/>
      <c r="C2100" s="73">
        <v>3</v>
      </c>
      <c r="D2100" s="73">
        <v>28</v>
      </c>
      <c r="E2100" s="73">
        <v>20</v>
      </c>
      <c r="F2100" s="79">
        <f>IF($C$9="south",'RAW PV WATTS'!D2103,IF('PV Watts SLC'!$C$9="west",'RAW PV WATTS'!F2103,-1))</f>
        <v>0</v>
      </c>
      <c r="G2100" s="81">
        <f t="shared" si="64"/>
        <v>0</v>
      </c>
    </row>
    <row r="2101" spans="1:7">
      <c r="A2101" s="74" t="e">
        <f t="shared" si="65"/>
        <v>#REF!</v>
      </c>
      <c r="B2101" s="60"/>
      <c r="C2101" s="73">
        <v>3</v>
      </c>
      <c r="D2101" s="73">
        <v>28</v>
      </c>
      <c r="E2101" s="73">
        <v>21</v>
      </c>
      <c r="F2101" s="79">
        <f>IF($C$9="south",'RAW PV WATTS'!D2104,IF('PV Watts SLC'!$C$9="west",'RAW PV WATTS'!F2104,-1))</f>
        <v>0</v>
      </c>
      <c r="G2101" s="81">
        <f t="shared" si="64"/>
        <v>0</v>
      </c>
    </row>
    <row r="2102" spans="1:7">
      <c r="A2102" s="74" t="e">
        <f t="shared" si="65"/>
        <v>#REF!</v>
      </c>
      <c r="B2102" s="60"/>
      <c r="C2102" s="73">
        <v>3</v>
      </c>
      <c r="D2102" s="73">
        <v>28</v>
      </c>
      <c r="E2102" s="73">
        <v>22</v>
      </c>
      <c r="F2102" s="79">
        <f>IF($C$9="south",'RAW PV WATTS'!D2105,IF('PV Watts SLC'!$C$9="west",'RAW PV WATTS'!F2105,-1))</f>
        <v>0</v>
      </c>
      <c r="G2102" s="81">
        <f t="shared" si="64"/>
        <v>0</v>
      </c>
    </row>
    <row r="2103" spans="1:7">
      <c r="A2103" s="74" t="e">
        <f t="shared" si="65"/>
        <v>#REF!</v>
      </c>
      <c r="B2103" s="60"/>
      <c r="C2103" s="73">
        <v>3</v>
      </c>
      <c r="D2103" s="73">
        <v>28</v>
      </c>
      <c r="E2103" s="73">
        <v>23</v>
      </c>
      <c r="F2103" s="79">
        <f>IF($C$9="south",'RAW PV WATTS'!D2106,IF('PV Watts SLC'!$C$9="west",'RAW PV WATTS'!F2106,-1))</f>
        <v>0</v>
      </c>
      <c r="G2103" s="81">
        <f t="shared" si="64"/>
        <v>0</v>
      </c>
    </row>
    <row r="2104" spans="1:7">
      <c r="A2104" s="74" t="e">
        <f t="shared" si="65"/>
        <v>#REF!</v>
      </c>
      <c r="B2104" s="60"/>
      <c r="C2104" s="73">
        <v>3</v>
      </c>
      <c r="D2104" s="73">
        <v>29</v>
      </c>
      <c r="E2104" s="73">
        <v>0</v>
      </c>
      <c r="F2104" s="79">
        <f>IF($C$9="south",'RAW PV WATTS'!D2107,IF('PV Watts SLC'!$C$9="west",'RAW PV WATTS'!F2107,-1))</f>
        <v>0</v>
      </c>
      <c r="G2104" s="81">
        <f t="shared" si="64"/>
        <v>0</v>
      </c>
    </row>
    <row r="2105" spans="1:7">
      <c r="A2105" s="74" t="e">
        <f t="shared" si="65"/>
        <v>#REF!</v>
      </c>
      <c r="B2105" s="60"/>
      <c r="C2105" s="73">
        <v>3</v>
      </c>
      <c r="D2105" s="73">
        <v>29</v>
      </c>
      <c r="E2105" s="73">
        <v>1</v>
      </c>
      <c r="F2105" s="79">
        <f>IF($C$9="south",'RAW PV WATTS'!D2108,IF('PV Watts SLC'!$C$9="west",'RAW PV WATTS'!F2108,-1))</f>
        <v>0</v>
      </c>
      <c r="G2105" s="81">
        <f t="shared" si="64"/>
        <v>0</v>
      </c>
    </row>
    <row r="2106" spans="1:7">
      <c r="A2106" s="74" t="e">
        <f t="shared" si="65"/>
        <v>#REF!</v>
      </c>
      <c r="B2106" s="60"/>
      <c r="C2106" s="73">
        <v>3</v>
      </c>
      <c r="D2106" s="73">
        <v>29</v>
      </c>
      <c r="E2106" s="73">
        <v>2</v>
      </c>
      <c r="F2106" s="79">
        <f>IF($C$9="south",'RAW PV WATTS'!D2109,IF('PV Watts SLC'!$C$9="west",'RAW PV WATTS'!F2109,-1))</f>
        <v>0</v>
      </c>
      <c r="G2106" s="81">
        <f t="shared" si="64"/>
        <v>0</v>
      </c>
    </row>
    <row r="2107" spans="1:7">
      <c r="A2107" s="74" t="e">
        <f t="shared" si="65"/>
        <v>#REF!</v>
      </c>
      <c r="B2107" s="60"/>
      <c r="C2107" s="73">
        <v>3</v>
      </c>
      <c r="D2107" s="73">
        <v>29</v>
      </c>
      <c r="E2107" s="73">
        <v>3</v>
      </c>
      <c r="F2107" s="79">
        <f>IF($C$9="south",'RAW PV WATTS'!D2110,IF('PV Watts SLC'!$C$9="west",'RAW PV WATTS'!F2110,-1))</f>
        <v>0</v>
      </c>
      <c r="G2107" s="81">
        <f t="shared" si="64"/>
        <v>0</v>
      </c>
    </row>
    <row r="2108" spans="1:7">
      <c r="A2108" s="74" t="e">
        <f t="shared" si="65"/>
        <v>#REF!</v>
      </c>
      <c r="B2108" s="60"/>
      <c r="C2108" s="73">
        <v>3</v>
      </c>
      <c r="D2108" s="73">
        <v>29</v>
      </c>
      <c r="E2108" s="73">
        <v>4</v>
      </c>
      <c r="F2108" s="79">
        <f>IF($C$9="south",'RAW PV WATTS'!D2111,IF('PV Watts SLC'!$C$9="west",'RAW PV WATTS'!F2111,-1))</f>
        <v>0</v>
      </c>
      <c r="G2108" s="81">
        <f t="shared" si="64"/>
        <v>0</v>
      </c>
    </row>
    <row r="2109" spans="1:7">
      <c r="A2109" s="74" t="e">
        <f t="shared" si="65"/>
        <v>#REF!</v>
      </c>
      <c r="B2109" s="60"/>
      <c r="C2109" s="73">
        <v>3</v>
      </c>
      <c r="D2109" s="73">
        <v>29</v>
      </c>
      <c r="E2109" s="73">
        <v>5</v>
      </c>
      <c r="F2109" s="79">
        <f>IF($C$9="south",'RAW PV WATTS'!D2112,IF('PV Watts SLC'!$C$9="west",'RAW PV WATTS'!F2112,-1))</f>
        <v>0</v>
      </c>
      <c r="G2109" s="81">
        <f t="shared" si="64"/>
        <v>0</v>
      </c>
    </row>
    <row r="2110" spans="1:7">
      <c r="A2110" s="74" t="e">
        <f t="shared" si="65"/>
        <v>#REF!</v>
      </c>
      <c r="B2110" s="60"/>
      <c r="C2110" s="73">
        <v>3</v>
      </c>
      <c r="D2110" s="73">
        <v>29</v>
      </c>
      <c r="E2110" s="73">
        <v>6</v>
      </c>
      <c r="F2110" s="79">
        <f>IF($C$9="south",'RAW PV WATTS'!D2113,IF('PV Watts SLC'!$C$9="west",'RAW PV WATTS'!F2113,-1))</f>
        <v>7.4969999999999999</v>
      </c>
      <c r="G2110" s="81">
        <f t="shared" si="64"/>
        <v>7.4970000000000002E-3</v>
      </c>
    </row>
    <row r="2111" spans="1:7">
      <c r="A2111" s="74" t="e">
        <f t="shared" si="65"/>
        <v>#REF!</v>
      </c>
      <c r="B2111" s="60"/>
      <c r="C2111" s="73">
        <v>3</v>
      </c>
      <c r="D2111" s="73">
        <v>29</v>
      </c>
      <c r="E2111" s="73">
        <v>7</v>
      </c>
      <c r="F2111" s="79">
        <f>IF($C$9="south",'RAW PV WATTS'!D2114,IF('PV Watts SLC'!$C$9="west",'RAW PV WATTS'!F2114,-1))</f>
        <v>143.18199999999999</v>
      </c>
      <c r="G2111" s="81">
        <f t="shared" si="64"/>
        <v>0.14318199999999998</v>
      </c>
    </row>
    <row r="2112" spans="1:7">
      <c r="A2112" s="74" t="e">
        <f t="shared" si="65"/>
        <v>#REF!</v>
      </c>
      <c r="B2112" s="60"/>
      <c r="C2112" s="73">
        <v>3</v>
      </c>
      <c r="D2112" s="73">
        <v>29</v>
      </c>
      <c r="E2112" s="73">
        <v>8</v>
      </c>
      <c r="F2112" s="79">
        <f>IF($C$9="south",'RAW PV WATTS'!D2115,IF('PV Watts SLC'!$C$9="west",'RAW PV WATTS'!F2115,-1))</f>
        <v>369.28500000000003</v>
      </c>
      <c r="G2112" s="81">
        <f t="shared" si="64"/>
        <v>0.36928500000000003</v>
      </c>
    </row>
    <row r="2113" spans="1:7">
      <c r="A2113" s="74" t="e">
        <f t="shared" si="65"/>
        <v>#REF!</v>
      </c>
      <c r="B2113" s="60"/>
      <c r="C2113" s="73">
        <v>3</v>
      </c>
      <c r="D2113" s="73">
        <v>29</v>
      </c>
      <c r="E2113" s="73">
        <v>9</v>
      </c>
      <c r="F2113" s="79">
        <f>IF($C$9="south",'RAW PV WATTS'!D2116,IF('PV Watts SLC'!$C$9="west",'RAW PV WATTS'!F2116,-1))</f>
        <v>564.48199999999997</v>
      </c>
      <c r="G2113" s="81">
        <f t="shared" si="64"/>
        <v>0.56448199999999993</v>
      </c>
    </row>
    <row r="2114" spans="1:7">
      <c r="A2114" s="74" t="e">
        <f t="shared" si="65"/>
        <v>#REF!</v>
      </c>
      <c r="B2114" s="60"/>
      <c r="C2114" s="73">
        <v>3</v>
      </c>
      <c r="D2114" s="73">
        <v>29</v>
      </c>
      <c r="E2114" s="73">
        <v>10</v>
      </c>
      <c r="F2114" s="79">
        <f>IF($C$9="south",'RAW PV WATTS'!D2117,IF('PV Watts SLC'!$C$9="west",'RAW PV WATTS'!F2117,-1))</f>
        <v>670.78599999999994</v>
      </c>
      <c r="G2114" s="81">
        <f t="shared" si="64"/>
        <v>0.67078599999999999</v>
      </c>
    </row>
    <row r="2115" spans="1:7">
      <c r="A2115" s="74" t="e">
        <f t="shared" si="65"/>
        <v>#REF!</v>
      </c>
      <c r="B2115" s="60"/>
      <c r="C2115" s="73">
        <v>3</v>
      </c>
      <c r="D2115" s="73">
        <v>29</v>
      </c>
      <c r="E2115" s="73">
        <v>11</v>
      </c>
      <c r="F2115" s="79">
        <f>IF($C$9="south",'RAW PV WATTS'!D2118,IF('PV Watts SLC'!$C$9="west",'RAW PV WATTS'!F2118,-1))</f>
        <v>754.90099999999995</v>
      </c>
      <c r="G2115" s="81">
        <f t="shared" si="64"/>
        <v>0.75490099999999993</v>
      </c>
    </row>
    <row r="2116" spans="1:7">
      <c r="A2116" s="74" t="e">
        <f t="shared" si="65"/>
        <v>#REF!</v>
      </c>
      <c r="B2116" s="60"/>
      <c r="C2116" s="73">
        <v>3</v>
      </c>
      <c r="D2116" s="73">
        <v>29</v>
      </c>
      <c r="E2116" s="73">
        <v>12</v>
      </c>
      <c r="F2116" s="79">
        <f>IF($C$9="south",'RAW PV WATTS'!D2119,IF('PV Watts SLC'!$C$9="west",'RAW PV WATTS'!F2119,-1))</f>
        <v>733.95899999999995</v>
      </c>
      <c r="G2116" s="81">
        <f t="shared" si="64"/>
        <v>0.73395899999999992</v>
      </c>
    </row>
    <row r="2117" spans="1:7">
      <c r="A2117" s="74" t="e">
        <f t="shared" si="65"/>
        <v>#REF!</v>
      </c>
      <c r="B2117" s="60"/>
      <c r="C2117" s="73">
        <v>3</v>
      </c>
      <c r="D2117" s="73">
        <v>29</v>
      </c>
      <c r="E2117" s="73">
        <v>13</v>
      </c>
      <c r="F2117" s="79">
        <f>IF($C$9="south",'RAW PV WATTS'!D2120,IF('PV Watts SLC'!$C$9="west",'RAW PV WATTS'!F2120,-1))</f>
        <v>734.26599999999996</v>
      </c>
      <c r="G2117" s="81">
        <f t="shared" si="64"/>
        <v>0.73426599999999997</v>
      </c>
    </row>
    <row r="2118" spans="1:7">
      <c r="A2118" s="74" t="e">
        <f t="shared" si="65"/>
        <v>#REF!</v>
      </c>
      <c r="B2118" s="60"/>
      <c r="C2118" s="73">
        <v>3</v>
      </c>
      <c r="D2118" s="73">
        <v>29</v>
      </c>
      <c r="E2118" s="73">
        <v>14</v>
      </c>
      <c r="F2118" s="79">
        <f>IF($C$9="south",'RAW PV WATTS'!D2121,IF('PV Watts SLC'!$C$9="west",'RAW PV WATTS'!F2121,-1))</f>
        <v>561.40499999999997</v>
      </c>
      <c r="G2118" s="81">
        <f t="shared" si="64"/>
        <v>0.56140499999999993</v>
      </c>
    </row>
    <row r="2119" spans="1:7">
      <c r="A2119" s="74" t="e">
        <f t="shared" si="65"/>
        <v>#REF!</v>
      </c>
      <c r="B2119" s="60"/>
      <c r="C2119" s="73">
        <v>3</v>
      </c>
      <c r="D2119" s="73">
        <v>29</v>
      </c>
      <c r="E2119" s="73">
        <v>15</v>
      </c>
      <c r="F2119" s="79">
        <f>IF($C$9="south",'RAW PV WATTS'!D2122,IF('PV Watts SLC'!$C$9="west",'RAW PV WATTS'!F2122,-1))</f>
        <v>592.68100000000004</v>
      </c>
      <c r="G2119" s="81">
        <f t="shared" si="64"/>
        <v>0.59268100000000001</v>
      </c>
    </row>
    <row r="2120" spans="1:7">
      <c r="A2120" s="74" t="e">
        <f t="shared" si="65"/>
        <v>#REF!</v>
      </c>
      <c r="B2120" s="60"/>
      <c r="C2120" s="73">
        <v>3</v>
      </c>
      <c r="D2120" s="73">
        <v>29</v>
      </c>
      <c r="E2120" s="73">
        <v>16</v>
      </c>
      <c r="F2120" s="79">
        <f>IF($C$9="south",'RAW PV WATTS'!D2123,IF('PV Watts SLC'!$C$9="west",'RAW PV WATTS'!F2123,-1))</f>
        <v>310.92200000000003</v>
      </c>
      <c r="G2120" s="81">
        <f t="shared" si="64"/>
        <v>0.31092200000000003</v>
      </c>
    </row>
    <row r="2121" spans="1:7">
      <c r="A2121" s="74" t="e">
        <f t="shared" si="65"/>
        <v>#REF!</v>
      </c>
      <c r="B2121" s="60"/>
      <c r="C2121" s="73">
        <v>3</v>
      </c>
      <c r="D2121" s="73">
        <v>29</v>
      </c>
      <c r="E2121" s="73">
        <v>17</v>
      </c>
      <c r="F2121" s="79">
        <f>IF($C$9="south",'RAW PV WATTS'!D2124,IF('PV Watts SLC'!$C$9="west",'RAW PV WATTS'!F2124,-1))</f>
        <v>148.89400000000001</v>
      </c>
      <c r="G2121" s="81">
        <f t="shared" si="64"/>
        <v>0.148894</v>
      </c>
    </row>
    <row r="2122" spans="1:7">
      <c r="A2122" s="74" t="e">
        <f t="shared" si="65"/>
        <v>#REF!</v>
      </c>
      <c r="B2122" s="60"/>
      <c r="C2122" s="73">
        <v>3</v>
      </c>
      <c r="D2122" s="73">
        <v>29</v>
      </c>
      <c r="E2122" s="73">
        <v>18</v>
      </c>
      <c r="F2122" s="79">
        <f>IF($C$9="south",'RAW PV WATTS'!D2125,IF('PV Watts SLC'!$C$9="west",'RAW PV WATTS'!F2125,-1))</f>
        <v>12.95</v>
      </c>
      <c r="G2122" s="81">
        <f t="shared" si="64"/>
        <v>1.295E-2</v>
      </c>
    </row>
    <row r="2123" spans="1:7">
      <c r="A2123" s="74" t="e">
        <f t="shared" si="65"/>
        <v>#REF!</v>
      </c>
      <c r="B2123" s="60"/>
      <c r="C2123" s="73">
        <v>3</v>
      </c>
      <c r="D2123" s="73">
        <v>29</v>
      </c>
      <c r="E2123" s="73">
        <v>19</v>
      </c>
      <c r="F2123" s="79">
        <f>IF($C$9="south",'RAW PV WATTS'!D2126,IF('PV Watts SLC'!$C$9="west",'RAW PV WATTS'!F2126,-1))</f>
        <v>0</v>
      </c>
      <c r="G2123" s="81">
        <f t="shared" si="64"/>
        <v>0</v>
      </c>
    </row>
    <row r="2124" spans="1:7">
      <c r="A2124" s="74" t="e">
        <f t="shared" si="65"/>
        <v>#REF!</v>
      </c>
      <c r="B2124" s="60"/>
      <c r="C2124" s="73">
        <v>3</v>
      </c>
      <c r="D2124" s="73">
        <v>29</v>
      </c>
      <c r="E2124" s="73">
        <v>20</v>
      </c>
      <c r="F2124" s="79">
        <f>IF($C$9="south",'RAW PV WATTS'!D2127,IF('PV Watts SLC'!$C$9="west",'RAW PV WATTS'!F2127,-1))</f>
        <v>0</v>
      </c>
      <c r="G2124" s="81">
        <f t="shared" si="64"/>
        <v>0</v>
      </c>
    </row>
    <row r="2125" spans="1:7">
      <c r="A2125" s="74" t="e">
        <f t="shared" si="65"/>
        <v>#REF!</v>
      </c>
      <c r="B2125" s="60"/>
      <c r="C2125" s="73">
        <v>3</v>
      </c>
      <c r="D2125" s="73">
        <v>29</v>
      </c>
      <c r="E2125" s="73">
        <v>21</v>
      </c>
      <c r="F2125" s="79">
        <f>IF($C$9="south",'RAW PV WATTS'!D2128,IF('PV Watts SLC'!$C$9="west",'RAW PV WATTS'!F2128,-1))</f>
        <v>0</v>
      </c>
      <c r="G2125" s="81">
        <f t="shared" si="64"/>
        <v>0</v>
      </c>
    </row>
    <row r="2126" spans="1:7">
      <c r="A2126" s="74" t="e">
        <f t="shared" si="65"/>
        <v>#REF!</v>
      </c>
      <c r="B2126" s="60"/>
      <c r="C2126" s="73">
        <v>3</v>
      </c>
      <c r="D2126" s="73">
        <v>29</v>
      </c>
      <c r="E2126" s="73">
        <v>22</v>
      </c>
      <c r="F2126" s="79">
        <f>IF($C$9="south",'RAW PV WATTS'!D2129,IF('PV Watts SLC'!$C$9="west",'RAW PV WATTS'!F2129,-1))</f>
        <v>0</v>
      </c>
      <c r="G2126" s="81">
        <f t="shared" si="64"/>
        <v>0</v>
      </c>
    </row>
    <row r="2127" spans="1:7">
      <c r="A2127" s="74" t="e">
        <f t="shared" si="65"/>
        <v>#REF!</v>
      </c>
      <c r="B2127" s="60"/>
      <c r="C2127" s="73">
        <v>3</v>
      </c>
      <c r="D2127" s="73">
        <v>29</v>
      </c>
      <c r="E2127" s="73">
        <v>23</v>
      </c>
      <c r="F2127" s="79">
        <f>IF($C$9="south",'RAW PV WATTS'!D2130,IF('PV Watts SLC'!$C$9="west",'RAW PV WATTS'!F2130,-1))</f>
        <v>0</v>
      </c>
      <c r="G2127" s="81">
        <f t="shared" si="64"/>
        <v>0</v>
      </c>
    </row>
    <row r="2128" spans="1:7">
      <c r="A2128" s="74" t="e">
        <f t="shared" si="65"/>
        <v>#REF!</v>
      </c>
      <c r="B2128" s="60"/>
      <c r="C2128" s="73">
        <v>3</v>
      </c>
      <c r="D2128" s="73">
        <v>30</v>
      </c>
      <c r="E2128" s="73">
        <v>0</v>
      </c>
      <c r="F2128" s="79">
        <f>IF($C$9="south",'RAW PV WATTS'!D2131,IF('PV Watts SLC'!$C$9="west",'RAW PV WATTS'!F2131,-1))</f>
        <v>0</v>
      </c>
      <c r="G2128" s="81">
        <f t="shared" si="64"/>
        <v>0</v>
      </c>
    </row>
    <row r="2129" spans="1:7">
      <c r="A2129" s="74" t="e">
        <f t="shared" si="65"/>
        <v>#REF!</v>
      </c>
      <c r="B2129" s="60"/>
      <c r="C2129" s="73">
        <v>3</v>
      </c>
      <c r="D2129" s="73">
        <v>30</v>
      </c>
      <c r="E2129" s="73">
        <v>1</v>
      </c>
      <c r="F2129" s="79">
        <f>IF($C$9="south",'RAW PV WATTS'!D2132,IF('PV Watts SLC'!$C$9="west",'RAW PV WATTS'!F2132,-1))</f>
        <v>0</v>
      </c>
      <c r="G2129" s="81">
        <f t="shared" ref="G2129:G2192" si="66">F2129/1000</f>
        <v>0</v>
      </c>
    </row>
    <row r="2130" spans="1:7">
      <c r="A2130" s="74" t="e">
        <f t="shared" ref="A2130:A2193" si="67">1/24+A2129</f>
        <v>#REF!</v>
      </c>
      <c r="B2130" s="60"/>
      <c r="C2130" s="73">
        <v>3</v>
      </c>
      <c r="D2130" s="73">
        <v>30</v>
      </c>
      <c r="E2130" s="73">
        <v>2</v>
      </c>
      <c r="F2130" s="79">
        <f>IF($C$9="south",'RAW PV WATTS'!D2133,IF('PV Watts SLC'!$C$9="west",'RAW PV WATTS'!F2133,-1))</f>
        <v>0</v>
      </c>
      <c r="G2130" s="81">
        <f t="shared" si="66"/>
        <v>0</v>
      </c>
    </row>
    <row r="2131" spans="1:7">
      <c r="A2131" s="74" t="e">
        <f t="shared" si="67"/>
        <v>#REF!</v>
      </c>
      <c r="B2131" s="60"/>
      <c r="C2131" s="73">
        <v>3</v>
      </c>
      <c r="D2131" s="73">
        <v>30</v>
      </c>
      <c r="E2131" s="73">
        <v>3</v>
      </c>
      <c r="F2131" s="79">
        <f>IF($C$9="south",'RAW PV WATTS'!D2134,IF('PV Watts SLC'!$C$9="west",'RAW PV WATTS'!F2134,-1))</f>
        <v>0</v>
      </c>
      <c r="G2131" s="81">
        <f t="shared" si="66"/>
        <v>0</v>
      </c>
    </row>
    <row r="2132" spans="1:7">
      <c r="A2132" s="74" t="e">
        <f t="shared" si="67"/>
        <v>#REF!</v>
      </c>
      <c r="B2132" s="60"/>
      <c r="C2132" s="73">
        <v>3</v>
      </c>
      <c r="D2132" s="73">
        <v>30</v>
      </c>
      <c r="E2132" s="73">
        <v>4</v>
      </c>
      <c r="F2132" s="79">
        <f>IF($C$9="south",'RAW PV WATTS'!D2135,IF('PV Watts SLC'!$C$9="west",'RAW PV WATTS'!F2135,-1))</f>
        <v>0</v>
      </c>
      <c r="G2132" s="81">
        <f t="shared" si="66"/>
        <v>0</v>
      </c>
    </row>
    <row r="2133" spans="1:7">
      <c r="A2133" s="74" t="e">
        <f t="shared" si="67"/>
        <v>#REF!</v>
      </c>
      <c r="B2133" s="60"/>
      <c r="C2133" s="73">
        <v>3</v>
      </c>
      <c r="D2133" s="73">
        <v>30</v>
      </c>
      <c r="E2133" s="73">
        <v>5</v>
      </c>
      <c r="F2133" s="79">
        <f>IF($C$9="south",'RAW PV WATTS'!D2136,IF('PV Watts SLC'!$C$9="west",'RAW PV WATTS'!F2136,-1))</f>
        <v>0</v>
      </c>
      <c r="G2133" s="81">
        <f t="shared" si="66"/>
        <v>0</v>
      </c>
    </row>
    <row r="2134" spans="1:7">
      <c r="A2134" s="74" t="e">
        <f t="shared" si="67"/>
        <v>#REF!</v>
      </c>
      <c r="B2134" s="60"/>
      <c r="C2134" s="73">
        <v>3</v>
      </c>
      <c r="D2134" s="73">
        <v>30</v>
      </c>
      <c r="E2134" s="73">
        <v>6</v>
      </c>
      <c r="F2134" s="79">
        <f>IF($C$9="south",'RAW PV WATTS'!D2137,IF('PV Watts SLC'!$C$9="west",'RAW PV WATTS'!F2137,-1))</f>
        <v>8.0809999999999995</v>
      </c>
      <c r="G2134" s="81">
        <f t="shared" si="66"/>
        <v>8.0809999999999996E-3</v>
      </c>
    </row>
    <row r="2135" spans="1:7">
      <c r="A2135" s="74" t="e">
        <f t="shared" si="67"/>
        <v>#REF!</v>
      </c>
      <c r="B2135" s="60"/>
      <c r="C2135" s="73">
        <v>3</v>
      </c>
      <c r="D2135" s="73">
        <v>30</v>
      </c>
      <c r="E2135" s="73">
        <v>7</v>
      </c>
      <c r="F2135" s="79">
        <f>IF($C$9="south",'RAW PV WATTS'!D2138,IF('PV Watts SLC'!$C$9="west",'RAW PV WATTS'!F2138,-1))</f>
        <v>146.536</v>
      </c>
      <c r="G2135" s="81">
        <f t="shared" si="66"/>
        <v>0.146536</v>
      </c>
    </row>
    <row r="2136" spans="1:7">
      <c r="A2136" s="74" t="e">
        <f t="shared" si="67"/>
        <v>#REF!</v>
      </c>
      <c r="B2136" s="60"/>
      <c r="C2136" s="73">
        <v>3</v>
      </c>
      <c r="D2136" s="73">
        <v>30</v>
      </c>
      <c r="E2136" s="73">
        <v>8</v>
      </c>
      <c r="F2136" s="79">
        <f>IF($C$9="south",'RAW PV WATTS'!D2139,IF('PV Watts SLC'!$C$9="west",'RAW PV WATTS'!F2139,-1))</f>
        <v>372.55200000000002</v>
      </c>
      <c r="G2136" s="81">
        <f t="shared" si="66"/>
        <v>0.37255199999999999</v>
      </c>
    </row>
    <row r="2137" spans="1:7">
      <c r="A2137" s="74" t="e">
        <f t="shared" si="67"/>
        <v>#REF!</v>
      </c>
      <c r="B2137" s="60"/>
      <c r="C2137" s="73">
        <v>3</v>
      </c>
      <c r="D2137" s="73">
        <v>30</v>
      </c>
      <c r="E2137" s="73">
        <v>9</v>
      </c>
      <c r="F2137" s="79">
        <f>IF($C$9="south",'RAW PV WATTS'!D2140,IF('PV Watts SLC'!$C$9="west",'RAW PV WATTS'!F2140,-1))</f>
        <v>571.68799999999999</v>
      </c>
      <c r="G2137" s="81">
        <f t="shared" si="66"/>
        <v>0.57168799999999997</v>
      </c>
    </row>
    <row r="2138" spans="1:7">
      <c r="A2138" s="74" t="e">
        <f t="shared" si="67"/>
        <v>#REF!</v>
      </c>
      <c r="B2138" s="60"/>
      <c r="C2138" s="73">
        <v>3</v>
      </c>
      <c r="D2138" s="73">
        <v>30</v>
      </c>
      <c r="E2138" s="73">
        <v>10</v>
      </c>
      <c r="F2138" s="79">
        <f>IF($C$9="south",'RAW PV WATTS'!D2141,IF('PV Watts SLC'!$C$9="west",'RAW PV WATTS'!F2141,-1))</f>
        <v>713.49800000000005</v>
      </c>
      <c r="G2138" s="81">
        <f t="shared" si="66"/>
        <v>0.71349800000000008</v>
      </c>
    </row>
    <row r="2139" spans="1:7">
      <c r="A2139" s="74" t="e">
        <f t="shared" si="67"/>
        <v>#REF!</v>
      </c>
      <c r="B2139" s="60"/>
      <c r="C2139" s="73">
        <v>3</v>
      </c>
      <c r="D2139" s="73">
        <v>30</v>
      </c>
      <c r="E2139" s="73">
        <v>11</v>
      </c>
      <c r="F2139" s="79">
        <f>IF($C$9="south",'RAW PV WATTS'!D2142,IF('PV Watts SLC'!$C$9="west",'RAW PV WATTS'!F2142,-1))</f>
        <v>816.60199999999998</v>
      </c>
      <c r="G2139" s="81">
        <f t="shared" si="66"/>
        <v>0.81660199999999994</v>
      </c>
    </row>
    <row r="2140" spans="1:7">
      <c r="A2140" s="74" t="e">
        <f t="shared" si="67"/>
        <v>#REF!</v>
      </c>
      <c r="B2140" s="60"/>
      <c r="C2140" s="73">
        <v>3</v>
      </c>
      <c r="D2140" s="73">
        <v>30</v>
      </c>
      <c r="E2140" s="73">
        <v>12</v>
      </c>
      <c r="F2140" s="79">
        <f>IF($C$9="south",'RAW PV WATTS'!D2143,IF('PV Watts SLC'!$C$9="west",'RAW PV WATTS'!F2143,-1))</f>
        <v>791.36400000000003</v>
      </c>
      <c r="G2140" s="81">
        <f t="shared" si="66"/>
        <v>0.79136400000000007</v>
      </c>
    </row>
    <row r="2141" spans="1:7">
      <c r="A2141" s="74" t="e">
        <f t="shared" si="67"/>
        <v>#REF!</v>
      </c>
      <c r="B2141" s="60"/>
      <c r="C2141" s="73">
        <v>3</v>
      </c>
      <c r="D2141" s="73">
        <v>30</v>
      </c>
      <c r="E2141" s="73">
        <v>13</v>
      </c>
      <c r="F2141" s="79">
        <f>IF($C$9="south",'RAW PV WATTS'!D2144,IF('PV Watts SLC'!$C$9="west",'RAW PV WATTS'!F2144,-1))</f>
        <v>781.06799999999998</v>
      </c>
      <c r="G2141" s="81">
        <f t="shared" si="66"/>
        <v>0.78106799999999998</v>
      </c>
    </row>
    <row r="2142" spans="1:7">
      <c r="A2142" s="74" t="e">
        <f t="shared" si="67"/>
        <v>#REF!</v>
      </c>
      <c r="B2142" s="60"/>
      <c r="C2142" s="73">
        <v>3</v>
      </c>
      <c r="D2142" s="73">
        <v>30</v>
      </c>
      <c r="E2142" s="73">
        <v>14</v>
      </c>
      <c r="F2142" s="79">
        <f>IF($C$9="south",'RAW PV WATTS'!D2145,IF('PV Watts SLC'!$C$9="west",'RAW PV WATTS'!F2145,-1))</f>
        <v>710.82100000000003</v>
      </c>
      <c r="G2142" s="81">
        <f t="shared" si="66"/>
        <v>0.71082100000000004</v>
      </c>
    </row>
    <row r="2143" spans="1:7">
      <c r="A2143" s="74" t="e">
        <f t="shared" si="67"/>
        <v>#REF!</v>
      </c>
      <c r="B2143" s="60"/>
      <c r="C2143" s="73">
        <v>3</v>
      </c>
      <c r="D2143" s="73">
        <v>30</v>
      </c>
      <c r="E2143" s="73">
        <v>15</v>
      </c>
      <c r="F2143" s="79">
        <f>IF($C$9="south",'RAW PV WATTS'!D2146,IF('PV Watts SLC'!$C$9="west",'RAW PV WATTS'!F2146,-1))</f>
        <v>565.11199999999997</v>
      </c>
      <c r="G2143" s="81">
        <f t="shared" si="66"/>
        <v>0.56511199999999995</v>
      </c>
    </row>
    <row r="2144" spans="1:7">
      <c r="A2144" s="74" t="e">
        <f t="shared" si="67"/>
        <v>#REF!</v>
      </c>
      <c r="B2144" s="60"/>
      <c r="C2144" s="73">
        <v>3</v>
      </c>
      <c r="D2144" s="73">
        <v>30</v>
      </c>
      <c r="E2144" s="73">
        <v>16</v>
      </c>
      <c r="F2144" s="79">
        <f>IF($C$9="south",'RAW PV WATTS'!D2147,IF('PV Watts SLC'!$C$9="west",'RAW PV WATTS'!F2147,-1))</f>
        <v>376.56400000000002</v>
      </c>
      <c r="G2144" s="81">
        <f t="shared" si="66"/>
        <v>0.37656400000000001</v>
      </c>
    </row>
    <row r="2145" spans="1:7">
      <c r="A2145" s="74" t="e">
        <f t="shared" si="67"/>
        <v>#REF!</v>
      </c>
      <c r="B2145" s="60"/>
      <c r="C2145" s="73">
        <v>3</v>
      </c>
      <c r="D2145" s="73">
        <v>30</v>
      </c>
      <c r="E2145" s="73">
        <v>17</v>
      </c>
      <c r="F2145" s="79">
        <f>IF($C$9="south",'RAW PV WATTS'!D2148,IF('PV Watts SLC'!$C$9="west",'RAW PV WATTS'!F2148,-1))</f>
        <v>159.821</v>
      </c>
      <c r="G2145" s="81">
        <f t="shared" si="66"/>
        <v>0.15982099999999999</v>
      </c>
    </row>
    <row r="2146" spans="1:7">
      <c r="A2146" s="74" t="e">
        <f t="shared" si="67"/>
        <v>#REF!</v>
      </c>
      <c r="B2146" s="60"/>
      <c r="C2146" s="73">
        <v>3</v>
      </c>
      <c r="D2146" s="73">
        <v>30</v>
      </c>
      <c r="E2146" s="73">
        <v>18</v>
      </c>
      <c r="F2146" s="79">
        <f>IF($C$9="south",'RAW PV WATTS'!D2149,IF('PV Watts SLC'!$C$9="west",'RAW PV WATTS'!F2149,-1))</f>
        <v>13.102</v>
      </c>
      <c r="G2146" s="81">
        <f t="shared" si="66"/>
        <v>1.3102000000000001E-2</v>
      </c>
    </row>
    <row r="2147" spans="1:7">
      <c r="A2147" s="74" t="e">
        <f t="shared" si="67"/>
        <v>#REF!</v>
      </c>
      <c r="B2147" s="60"/>
      <c r="C2147" s="73">
        <v>3</v>
      </c>
      <c r="D2147" s="73">
        <v>30</v>
      </c>
      <c r="E2147" s="73">
        <v>19</v>
      </c>
      <c r="F2147" s="79">
        <f>IF($C$9="south",'RAW PV WATTS'!D2150,IF('PV Watts SLC'!$C$9="west",'RAW PV WATTS'!F2150,-1))</f>
        <v>0</v>
      </c>
      <c r="G2147" s="81">
        <f t="shared" si="66"/>
        <v>0</v>
      </c>
    </row>
    <row r="2148" spans="1:7">
      <c r="A2148" s="74" t="e">
        <f t="shared" si="67"/>
        <v>#REF!</v>
      </c>
      <c r="B2148" s="60"/>
      <c r="C2148" s="73">
        <v>3</v>
      </c>
      <c r="D2148" s="73">
        <v>30</v>
      </c>
      <c r="E2148" s="73">
        <v>20</v>
      </c>
      <c r="F2148" s="79">
        <f>IF($C$9="south",'RAW PV WATTS'!D2151,IF('PV Watts SLC'!$C$9="west",'RAW PV WATTS'!F2151,-1))</f>
        <v>0</v>
      </c>
      <c r="G2148" s="81">
        <f t="shared" si="66"/>
        <v>0</v>
      </c>
    </row>
    <row r="2149" spans="1:7">
      <c r="A2149" s="74" t="e">
        <f t="shared" si="67"/>
        <v>#REF!</v>
      </c>
      <c r="B2149" s="60"/>
      <c r="C2149" s="73">
        <v>3</v>
      </c>
      <c r="D2149" s="73">
        <v>30</v>
      </c>
      <c r="E2149" s="73">
        <v>21</v>
      </c>
      <c r="F2149" s="79">
        <f>IF($C$9="south",'RAW PV WATTS'!D2152,IF('PV Watts SLC'!$C$9="west",'RAW PV WATTS'!F2152,-1))</f>
        <v>0</v>
      </c>
      <c r="G2149" s="81">
        <f t="shared" si="66"/>
        <v>0</v>
      </c>
    </row>
    <row r="2150" spans="1:7">
      <c r="A2150" s="74" t="e">
        <f t="shared" si="67"/>
        <v>#REF!</v>
      </c>
      <c r="B2150" s="60"/>
      <c r="C2150" s="73">
        <v>3</v>
      </c>
      <c r="D2150" s="73">
        <v>30</v>
      </c>
      <c r="E2150" s="73">
        <v>22</v>
      </c>
      <c r="F2150" s="79">
        <f>IF($C$9="south",'RAW PV WATTS'!D2153,IF('PV Watts SLC'!$C$9="west",'RAW PV WATTS'!F2153,-1))</f>
        <v>0</v>
      </c>
      <c r="G2150" s="81">
        <f t="shared" si="66"/>
        <v>0</v>
      </c>
    </row>
    <row r="2151" spans="1:7">
      <c r="A2151" s="74" t="e">
        <f t="shared" si="67"/>
        <v>#REF!</v>
      </c>
      <c r="B2151" s="60"/>
      <c r="C2151" s="73">
        <v>3</v>
      </c>
      <c r="D2151" s="73">
        <v>30</v>
      </c>
      <c r="E2151" s="73">
        <v>23</v>
      </c>
      <c r="F2151" s="79">
        <f>IF($C$9="south",'RAW PV WATTS'!D2154,IF('PV Watts SLC'!$C$9="west",'RAW PV WATTS'!F2154,-1))</f>
        <v>0</v>
      </c>
      <c r="G2151" s="81">
        <f t="shared" si="66"/>
        <v>0</v>
      </c>
    </row>
    <row r="2152" spans="1:7">
      <c r="A2152" s="74" t="e">
        <f t="shared" si="67"/>
        <v>#REF!</v>
      </c>
      <c r="B2152" s="60"/>
      <c r="C2152" s="73">
        <v>3</v>
      </c>
      <c r="D2152" s="73">
        <v>31</v>
      </c>
      <c r="E2152" s="73">
        <v>0</v>
      </c>
      <c r="F2152" s="79">
        <f>IF($C$9="south",'RAW PV WATTS'!D2155,IF('PV Watts SLC'!$C$9="west",'RAW PV WATTS'!F2155,-1))</f>
        <v>0</v>
      </c>
      <c r="G2152" s="81">
        <f t="shared" si="66"/>
        <v>0</v>
      </c>
    </row>
    <row r="2153" spans="1:7">
      <c r="A2153" s="74" t="e">
        <f t="shared" si="67"/>
        <v>#REF!</v>
      </c>
      <c r="B2153" s="60"/>
      <c r="C2153" s="73">
        <v>3</v>
      </c>
      <c r="D2153" s="73">
        <v>31</v>
      </c>
      <c r="E2153" s="73">
        <v>1</v>
      </c>
      <c r="F2153" s="79">
        <f>IF($C$9="south",'RAW PV WATTS'!D2156,IF('PV Watts SLC'!$C$9="west",'RAW PV WATTS'!F2156,-1))</f>
        <v>0</v>
      </c>
      <c r="G2153" s="81">
        <f t="shared" si="66"/>
        <v>0</v>
      </c>
    </row>
    <row r="2154" spans="1:7">
      <c r="A2154" s="74" t="e">
        <f t="shared" si="67"/>
        <v>#REF!</v>
      </c>
      <c r="B2154" s="60"/>
      <c r="C2154" s="73">
        <v>3</v>
      </c>
      <c r="D2154" s="73">
        <v>31</v>
      </c>
      <c r="E2154" s="73">
        <v>2</v>
      </c>
      <c r="F2154" s="79">
        <f>IF($C$9="south",'RAW PV WATTS'!D2157,IF('PV Watts SLC'!$C$9="west",'RAW PV WATTS'!F2157,-1))</f>
        <v>0</v>
      </c>
      <c r="G2154" s="81">
        <f t="shared" si="66"/>
        <v>0</v>
      </c>
    </row>
    <row r="2155" spans="1:7">
      <c r="A2155" s="74" t="e">
        <f t="shared" si="67"/>
        <v>#REF!</v>
      </c>
      <c r="B2155" s="60"/>
      <c r="C2155" s="73">
        <v>3</v>
      </c>
      <c r="D2155" s="73">
        <v>31</v>
      </c>
      <c r="E2155" s="73">
        <v>3</v>
      </c>
      <c r="F2155" s="79">
        <f>IF($C$9="south",'RAW PV WATTS'!D2158,IF('PV Watts SLC'!$C$9="west",'RAW PV WATTS'!F2158,-1))</f>
        <v>0</v>
      </c>
      <c r="G2155" s="81">
        <f t="shared" si="66"/>
        <v>0</v>
      </c>
    </row>
    <row r="2156" spans="1:7">
      <c r="A2156" s="74" t="e">
        <f t="shared" si="67"/>
        <v>#REF!</v>
      </c>
      <c r="B2156" s="60"/>
      <c r="C2156" s="73">
        <v>3</v>
      </c>
      <c r="D2156" s="73">
        <v>31</v>
      </c>
      <c r="E2156" s="73">
        <v>4</v>
      </c>
      <c r="F2156" s="79">
        <f>IF($C$9="south",'RAW PV WATTS'!D2159,IF('PV Watts SLC'!$C$9="west",'RAW PV WATTS'!F2159,-1))</f>
        <v>0</v>
      </c>
      <c r="G2156" s="81">
        <f t="shared" si="66"/>
        <v>0</v>
      </c>
    </row>
    <row r="2157" spans="1:7">
      <c r="A2157" s="74" t="e">
        <f t="shared" si="67"/>
        <v>#REF!</v>
      </c>
      <c r="B2157" s="60"/>
      <c r="C2157" s="73">
        <v>3</v>
      </c>
      <c r="D2157" s="73">
        <v>31</v>
      </c>
      <c r="E2157" s="73">
        <v>5</v>
      </c>
      <c r="F2157" s="79">
        <f>IF($C$9="south",'RAW PV WATTS'!D2160,IF('PV Watts SLC'!$C$9="west",'RAW PV WATTS'!F2160,-1))</f>
        <v>0</v>
      </c>
      <c r="G2157" s="81">
        <f t="shared" si="66"/>
        <v>0</v>
      </c>
    </row>
    <row r="2158" spans="1:7">
      <c r="A2158" s="74" t="e">
        <f t="shared" si="67"/>
        <v>#REF!</v>
      </c>
      <c r="B2158" s="60"/>
      <c r="C2158" s="73">
        <v>3</v>
      </c>
      <c r="D2158" s="73">
        <v>31</v>
      </c>
      <c r="E2158" s="73">
        <v>6</v>
      </c>
      <c r="F2158" s="79">
        <f>IF($C$9="south",'RAW PV WATTS'!D2161,IF('PV Watts SLC'!$C$9="west",'RAW PV WATTS'!F2161,-1))</f>
        <v>8.6440000000000001</v>
      </c>
      <c r="G2158" s="81">
        <f t="shared" si="66"/>
        <v>8.6440000000000006E-3</v>
      </c>
    </row>
    <row r="2159" spans="1:7">
      <c r="A2159" s="74" t="e">
        <f t="shared" si="67"/>
        <v>#REF!</v>
      </c>
      <c r="B2159" s="60"/>
      <c r="C2159" s="73">
        <v>3</v>
      </c>
      <c r="D2159" s="73">
        <v>31</v>
      </c>
      <c r="E2159" s="73">
        <v>7</v>
      </c>
      <c r="F2159" s="79">
        <f>IF($C$9="south",'RAW PV WATTS'!D2162,IF('PV Watts SLC'!$C$9="west",'RAW PV WATTS'!F2162,-1))</f>
        <v>155.84299999999999</v>
      </c>
      <c r="G2159" s="81">
        <f t="shared" si="66"/>
        <v>0.15584299999999998</v>
      </c>
    </row>
    <row r="2160" spans="1:7">
      <c r="A2160" s="74" t="e">
        <f t="shared" si="67"/>
        <v>#REF!</v>
      </c>
      <c r="B2160" s="60"/>
      <c r="C2160" s="73">
        <v>3</v>
      </c>
      <c r="D2160" s="73">
        <v>31</v>
      </c>
      <c r="E2160" s="73">
        <v>8</v>
      </c>
      <c r="F2160" s="79">
        <f>IF($C$9="south",'RAW PV WATTS'!D2163,IF('PV Watts SLC'!$C$9="west",'RAW PV WATTS'!F2163,-1))</f>
        <v>387.93900000000002</v>
      </c>
      <c r="G2160" s="81">
        <f t="shared" si="66"/>
        <v>0.38793900000000003</v>
      </c>
    </row>
    <row r="2161" spans="1:7">
      <c r="A2161" s="74" t="e">
        <f t="shared" si="67"/>
        <v>#REF!</v>
      </c>
      <c r="B2161" s="60"/>
      <c r="C2161" s="73">
        <v>3</v>
      </c>
      <c r="D2161" s="73">
        <v>31</v>
      </c>
      <c r="E2161" s="73">
        <v>9</v>
      </c>
      <c r="F2161" s="79">
        <f>IF($C$9="south",'RAW PV WATTS'!D2164,IF('PV Watts SLC'!$C$9="west",'RAW PV WATTS'!F2164,-1))</f>
        <v>589.19399999999996</v>
      </c>
      <c r="G2161" s="81">
        <f t="shared" si="66"/>
        <v>0.589194</v>
      </c>
    </row>
    <row r="2162" spans="1:7">
      <c r="A2162" s="74" t="e">
        <f t="shared" si="67"/>
        <v>#REF!</v>
      </c>
      <c r="B2162" s="60"/>
      <c r="C2162" s="73">
        <v>3</v>
      </c>
      <c r="D2162" s="73">
        <v>31</v>
      </c>
      <c r="E2162" s="73">
        <v>10</v>
      </c>
      <c r="F2162" s="79">
        <f>IF($C$9="south",'RAW PV WATTS'!D2165,IF('PV Watts SLC'!$C$9="west",'RAW PV WATTS'!F2165,-1))</f>
        <v>703.89499999999998</v>
      </c>
      <c r="G2162" s="81">
        <f t="shared" si="66"/>
        <v>0.70389499999999994</v>
      </c>
    </row>
    <row r="2163" spans="1:7">
      <c r="A2163" s="74" t="e">
        <f t="shared" si="67"/>
        <v>#REF!</v>
      </c>
      <c r="B2163" s="60"/>
      <c r="C2163" s="73">
        <v>3</v>
      </c>
      <c r="D2163" s="73">
        <v>31</v>
      </c>
      <c r="E2163" s="73">
        <v>11</v>
      </c>
      <c r="F2163" s="79">
        <f>IF($C$9="south",'RAW PV WATTS'!D2166,IF('PV Watts SLC'!$C$9="west",'RAW PV WATTS'!F2166,-1))</f>
        <v>790.57600000000002</v>
      </c>
      <c r="G2163" s="81">
        <f t="shared" si="66"/>
        <v>0.79057600000000006</v>
      </c>
    </row>
    <row r="2164" spans="1:7">
      <c r="A2164" s="74" t="e">
        <f t="shared" si="67"/>
        <v>#REF!</v>
      </c>
      <c r="B2164" s="60"/>
      <c r="C2164" s="73">
        <v>3</v>
      </c>
      <c r="D2164" s="73">
        <v>31</v>
      </c>
      <c r="E2164" s="73">
        <v>12</v>
      </c>
      <c r="F2164" s="79">
        <f>IF($C$9="south",'RAW PV WATTS'!D2167,IF('PV Watts SLC'!$C$9="west",'RAW PV WATTS'!F2167,-1))</f>
        <v>819.51599999999996</v>
      </c>
      <c r="G2164" s="81">
        <f t="shared" si="66"/>
        <v>0.81951599999999991</v>
      </c>
    </row>
    <row r="2165" spans="1:7">
      <c r="A2165" s="74" t="e">
        <f t="shared" si="67"/>
        <v>#REF!</v>
      </c>
      <c r="B2165" s="60"/>
      <c r="C2165" s="73">
        <v>3</v>
      </c>
      <c r="D2165" s="73">
        <v>31</v>
      </c>
      <c r="E2165" s="73">
        <v>13</v>
      </c>
      <c r="F2165" s="79">
        <f>IF($C$9="south",'RAW PV WATTS'!D2168,IF('PV Watts SLC'!$C$9="west",'RAW PV WATTS'!F2168,-1))</f>
        <v>802.78499999999997</v>
      </c>
      <c r="G2165" s="81">
        <f t="shared" si="66"/>
        <v>0.80278499999999997</v>
      </c>
    </row>
    <row r="2166" spans="1:7">
      <c r="A2166" s="74" t="e">
        <f t="shared" si="67"/>
        <v>#REF!</v>
      </c>
      <c r="B2166" s="60"/>
      <c r="C2166" s="73">
        <v>3</v>
      </c>
      <c r="D2166" s="73">
        <v>31</v>
      </c>
      <c r="E2166" s="73">
        <v>14</v>
      </c>
      <c r="F2166" s="79">
        <f>IF($C$9="south",'RAW PV WATTS'!D2169,IF('PV Watts SLC'!$C$9="west",'RAW PV WATTS'!F2169,-1))</f>
        <v>709.41600000000005</v>
      </c>
      <c r="G2166" s="81">
        <f t="shared" si="66"/>
        <v>0.70941600000000005</v>
      </c>
    </row>
    <row r="2167" spans="1:7">
      <c r="A2167" s="74" t="e">
        <f t="shared" si="67"/>
        <v>#REF!</v>
      </c>
      <c r="B2167" s="60"/>
      <c r="C2167" s="73">
        <v>3</v>
      </c>
      <c r="D2167" s="73">
        <v>31</v>
      </c>
      <c r="E2167" s="73">
        <v>15</v>
      </c>
      <c r="F2167" s="79">
        <f>IF($C$9="south",'RAW PV WATTS'!D2170,IF('PV Watts SLC'!$C$9="west",'RAW PV WATTS'!F2170,-1))</f>
        <v>582.23500000000001</v>
      </c>
      <c r="G2167" s="81">
        <f t="shared" si="66"/>
        <v>0.58223500000000006</v>
      </c>
    </row>
    <row r="2168" spans="1:7">
      <c r="A2168" s="74" t="e">
        <f t="shared" si="67"/>
        <v>#REF!</v>
      </c>
      <c r="B2168" s="60"/>
      <c r="C2168" s="73">
        <v>3</v>
      </c>
      <c r="D2168" s="73">
        <v>31</v>
      </c>
      <c r="E2168" s="73">
        <v>16</v>
      </c>
      <c r="F2168" s="79">
        <f>IF($C$9="south",'RAW PV WATTS'!D2171,IF('PV Watts SLC'!$C$9="west",'RAW PV WATTS'!F2171,-1))</f>
        <v>388.35899999999998</v>
      </c>
      <c r="G2168" s="81">
        <f t="shared" si="66"/>
        <v>0.38835899999999995</v>
      </c>
    </row>
    <row r="2169" spans="1:7">
      <c r="A2169" s="74" t="e">
        <f t="shared" si="67"/>
        <v>#REF!</v>
      </c>
      <c r="B2169" s="60"/>
      <c r="C2169" s="73">
        <v>3</v>
      </c>
      <c r="D2169" s="73">
        <v>31</v>
      </c>
      <c r="E2169" s="73">
        <v>17</v>
      </c>
      <c r="F2169" s="79">
        <f>IF($C$9="south",'RAW PV WATTS'!D2172,IF('PV Watts SLC'!$C$9="west",'RAW PV WATTS'!F2172,-1))</f>
        <v>165.34</v>
      </c>
      <c r="G2169" s="81">
        <f t="shared" si="66"/>
        <v>0.16534000000000001</v>
      </c>
    </row>
    <row r="2170" spans="1:7">
      <c r="A2170" s="74" t="e">
        <f t="shared" si="67"/>
        <v>#REF!</v>
      </c>
      <c r="B2170" s="60"/>
      <c r="C2170" s="73">
        <v>3</v>
      </c>
      <c r="D2170" s="73">
        <v>31</v>
      </c>
      <c r="E2170" s="73">
        <v>18</v>
      </c>
      <c r="F2170" s="79">
        <f>IF($C$9="south",'RAW PV WATTS'!D2173,IF('PV Watts SLC'!$C$9="west",'RAW PV WATTS'!F2173,-1))</f>
        <v>13.404999999999999</v>
      </c>
      <c r="G2170" s="81">
        <f t="shared" si="66"/>
        <v>1.3404999999999999E-2</v>
      </c>
    </row>
    <row r="2171" spans="1:7">
      <c r="A2171" s="74" t="e">
        <f t="shared" si="67"/>
        <v>#REF!</v>
      </c>
      <c r="B2171" s="60"/>
      <c r="C2171" s="73">
        <v>3</v>
      </c>
      <c r="D2171" s="73">
        <v>31</v>
      </c>
      <c r="E2171" s="73">
        <v>19</v>
      </c>
      <c r="F2171" s="79">
        <f>IF($C$9="south",'RAW PV WATTS'!D2174,IF('PV Watts SLC'!$C$9="west",'RAW PV WATTS'!F2174,-1))</f>
        <v>0</v>
      </c>
      <c r="G2171" s="81">
        <f t="shared" si="66"/>
        <v>0</v>
      </c>
    </row>
    <row r="2172" spans="1:7">
      <c r="A2172" s="74" t="e">
        <f t="shared" si="67"/>
        <v>#REF!</v>
      </c>
      <c r="B2172" s="60"/>
      <c r="C2172" s="73">
        <v>3</v>
      </c>
      <c r="D2172" s="73">
        <v>31</v>
      </c>
      <c r="E2172" s="73">
        <v>20</v>
      </c>
      <c r="F2172" s="79">
        <f>IF($C$9="south",'RAW PV WATTS'!D2175,IF('PV Watts SLC'!$C$9="west",'RAW PV WATTS'!F2175,-1))</f>
        <v>0</v>
      </c>
      <c r="G2172" s="81">
        <f t="shared" si="66"/>
        <v>0</v>
      </c>
    </row>
    <row r="2173" spans="1:7">
      <c r="A2173" s="74" t="e">
        <f t="shared" si="67"/>
        <v>#REF!</v>
      </c>
      <c r="B2173" s="60"/>
      <c r="C2173" s="73">
        <v>3</v>
      </c>
      <c r="D2173" s="73">
        <v>31</v>
      </c>
      <c r="E2173" s="73">
        <v>21</v>
      </c>
      <c r="F2173" s="79">
        <f>IF($C$9="south",'RAW PV WATTS'!D2176,IF('PV Watts SLC'!$C$9="west",'RAW PV WATTS'!F2176,-1))</f>
        <v>0</v>
      </c>
      <c r="G2173" s="81">
        <f t="shared" si="66"/>
        <v>0</v>
      </c>
    </row>
    <row r="2174" spans="1:7">
      <c r="A2174" s="74" t="e">
        <f t="shared" si="67"/>
        <v>#REF!</v>
      </c>
      <c r="B2174" s="60"/>
      <c r="C2174" s="73">
        <v>3</v>
      </c>
      <c r="D2174" s="73">
        <v>31</v>
      </c>
      <c r="E2174" s="73">
        <v>22</v>
      </c>
      <c r="F2174" s="79">
        <f>IF($C$9="south",'RAW PV WATTS'!D2177,IF('PV Watts SLC'!$C$9="west",'RAW PV WATTS'!F2177,-1))</f>
        <v>0</v>
      </c>
      <c r="G2174" s="81">
        <f t="shared" si="66"/>
        <v>0</v>
      </c>
    </row>
    <row r="2175" spans="1:7">
      <c r="A2175" s="74" t="e">
        <f t="shared" si="67"/>
        <v>#REF!</v>
      </c>
      <c r="B2175" s="60"/>
      <c r="C2175" s="73">
        <v>3</v>
      </c>
      <c r="D2175" s="73">
        <v>31</v>
      </c>
      <c r="E2175" s="73">
        <v>23</v>
      </c>
      <c r="F2175" s="79">
        <f>IF($C$9="south",'RAW PV WATTS'!D2178,IF('PV Watts SLC'!$C$9="west",'RAW PV WATTS'!F2178,-1))</f>
        <v>0</v>
      </c>
      <c r="G2175" s="81">
        <f t="shared" si="66"/>
        <v>0</v>
      </c>
    </row>
    <row r="2176" spans="1:7">
      <c r="A2176" s="74" t="e">
        <f t="shared" si="67"/>
        <v>#REF!</v>
      </c>
      <c r="B2176" s="60"/>
      <c r="C2176" s="73">
        <v>4</v>
      </c>
      <c r="D2176" s="73">
        <v>1</v>
      </c>
      <c r="E2176" s="73">
        <v>0</v>
      </c>
      <c r="F2176" s="79">
        <f>IF($C$9="south",'RAW PV WATTS'!D2179,IF('PV Watts SLC'!$C$9="west",'RAW PV WATTS'!F2179,-1))</f>
        <v>0</v>
      </c>
      <c r="G2176" s="81">
        <f t="shared" si="66"/>
        <v>0</v>
      </c>
    </row>
    <row r="2177" spans="1:7">
      <c r="A2177" s="74" t="e">
        <f t="shared" si="67"/>
        <v>#REF!</v>
      </c>
      <c r="B2177" s="60"/>
      <c r="C2177" s="73">
        <v>4</v>
      </c>
      <c r="D2177" s="73">
        <v>1</v>
      </c>
      <c r="E2177" s="73">
        <v>1</v>
      </c>
      <c r="F2177" s="79">
        <f>IF($C$9="south",'RAW PV WATTS'!D2180,IF('PV Watts SLC'!$C$9="west",'RAW PV WATTS'!F2180,-1))</f>
        <v>0</v>
      </c>
      <c r="G2177" s="81">
        <f t="shared" si="66"/>
        <v>0</v>
      </c>
    </row>
    <row r="2178" spans="1:7">
      <c r="A2178" s="74" t="e">
        <f t="shared" si="67"/>
        <v>#REF!</v>
      </c>
      <c r="B2178" s="60"/>
      <c r="C2178" s="73">
        <v>4</v>
      </c>
      <c r="D2178" s="73">
        <v>1</v>
      </c>
      <c r="E2178" s="73">
        <v>2</v>
      </c>
      <c r="F2178" s="79">
        <f>IF($C$9="south",'RAW PV WATTS'!D2181,IF('PV Watts SLC'!$C$9="west",'RAW PV WATTS'!F2181,-1))</f>
        <v>0</v>
      </c>
      <c r="G2178" s="81">
        <f t="shared" si="66"/>
        <v>0</v>
      </c>
    </row>
    <row r="2179" spans="1:7">
      <c r="A2179" s="74" t="e">
        <f t="shared" si="67"/>
        <v>#REF!</v>
      </c>
      <c r="B2179" s="60"/>
      <c r="C2179" s="73">
        <v>4</v>
      </c>
      <c r="D2179" s="73">
        <v>1</v>
      </c>
      <c r="E2179" s="73">
        <v>3</v>
      </c>
      <c r="F2179" s="79">
        <f>IF($C$9="south",'RAW PV WATTS'!D2182,IF('PV Watts SLC'!$C$9="west",'RAW PV WATTS'!F2182,-1))</f>
        <v>0</v>
      </c>
      <c r="G2179" s="81">
        <f t="shared" si="66"/>
        <v>0</v>
      </c>
    </row>
    <row r="2180" spans="1:7">
      <c r="A2180" s="74" t="e">
        <f t="shared" si="67"/>
        <v>#REF!</v>
      </c>
      <c r="B2180" s="60"/>
      <c r="C2180" s="73">
        <v>4</v>
      </c>
      <c r="D2180" s="73">
        <v>1</v>
      </c>
      <c r="E2180" s="73">
        <v>4</v>
      </c>
      <c r="F2180" s="79">
        <f>IF($C$9="south",'RAW PV WATTS'!D2183,IF('PV Watts SLC'!$C$9="west",'RAW PV WATTS'!F2183,-1))</f>
        <v>0</v>
      </c>
      <c r="G2180" s="81">
        <f t="shared" si="66"/>
        <v>0</v>
      </c>
    </row>
    <row r="2181" spans="1:7">
      <c r="A2181" s="74" t="e">
        <f t="shared" si="67"/>
        <v>#REF!</v>
      </c>
      <c r="B2181" s="60"/>
      <c r="C2181" s="73">
        <v>4</v>
      </c>
      <c r="D2181" s="73">
        <v>1</v>
      </c>
      <c r="E2181" s="73">
        <v>5</v>
      </c>
      <c r="F2181" s="79">
        <f>IF($C$9="south",'RAW PV WATTS'!D2184,IF('PV Watts SLC'!$C$9="west",'RAW PV WATTS'!F2184,-1))</f>
        <v>0</v>
      </c>
      <c r="G2181" s="81">
        <f t="shared" si="66"/>
        <v>0</v>
      </c>
    </row>
    <row r="2182" spans="1:7">
      <c r="A2182" s="74" t="e">
        <f t="shared" si="67"/>
        <v>#REF!</v>
      </c>
      <c r="B2182" s="60"/>
      <c r="C2182" s="73">
        <v>4</v>
      </c>
      <c r="D2182" s="73">
        <v>1</v>
      </c>
      <c r="E2182" s="73">
        <v>6</v>
      </c>
      <c r="F2182" s="79">
        <f>IF($C$9="south",'RAW PV WATTS'!D2185,IF('PV Watts SLC'!$C$9="west",'RAW PV WATTS'!F2185,-1))</f>
        <v>9.2249999999999996</v>
      </c>
      <c r="G2182" s="81">
        <f t="shared" si="66"/>
        <v>9.2249999999999988E-3</v>
      </c>
    </row>
    <row r="2183" spans="1:7">
      <c r="A2183" s="74" t="e">
        <f t="shared" si="67"/>
        <v>#REF!</v>
      </c>
      <c r="B2183" s="60"/>
      <c r="C2183" s="73">
        <v>4</v>
      </c>
      <c r="D2183" s="73">
        <v>1</v>
      </c>
      <c r="E2183" s="73">
        <v>7</v>
      </c>
      <c r="F2183" s="79">
        <f>IF($C$9="south",'RAW PV WATTS'!D2186,IF('PV Watts SLC'!$C$9="west",'RAW PV WATTS'!F2186,-1))</f>
        <v>143.672</v>
      </c>
      <c r="G2183" s="81">
        <f t="shared" si="66"/>
        <v>0.14367199999999999</v>
      </c>
    </row>
    <row r="2184" spans="1:7">
      <c r="A2184" s="74" t="e">
        <f t="shared" si="67"/>
        <v>#REF!</v>
      </c>
      <c r="B2184" s="60"/>
      <c r="C2184" s="73">
        <v>4</v>
      </c>
      <c r="D2184" s="73">
        <v>1</v>
      </c>
      <c r="E2184" s="73">
        <v>8</v>
      </c>
      <c r="F2184" s="79">
        <f>IF($C$9="south",'RAW PV WATTS'!D2187,IF('PV Watts SLC'!$C$9="west",'RAW PV WATTS'!F2187,-1))</f>
        <v>314.56799999999998</v>
      </c>
      <c r="G2184" s="81">
        <f t="shared" si="66"/>
        <v>0.31456799999999996</v>
      </c>
    </row>
    <row r="2185" spans="1:7">
      <c r="A2185" s="74" t="e">
        <f t="shared" si="67"/>
        <v>#REF!</v>
      </c>
      <c r="B2185" s="60"/>
      <c r="C2185" s="73">
        <v>4</v>
      </c>
      <c r="D2185" s="73">
        <v>1</v>
      </c>
      <c r="E2185" s="73">
        <v>9</v>
      </c>
      <c r="F2185" s="79">
        <f>IF($C$9="south",'RAW PV WATTS'!D2188,IF('PV Watts SLC'!$C$9="west",'RAW PV WATTS'!F2188,-1))</f>
        <v>477.46</v>
      </c>
      <c r="G2185" s="81">
        <f t="shared" si="66"/>
        <v>0.47746</v>
      </c>
    </row>
    <row r="2186" spans="1:7">
      <c r="A2186" s="74" t="e">
        <f t="shared" si="67"/>
        <v>#REF!</v>
      </c>
      <c r="B2186" s="60"/>
      <c r="C2186" s="73">
        <v>4</v>
      </c>
      <c r="D2186" s="73">
        <v>1</v>
      </c>
      <c r="E2186" s="73">
        <v>10</v>
      </c>
      <c r="F2186" s="79">
        <f>IF($C$9="south",'RAW PV WATTS'!D2189,IF('PV Watts SLC'!$C$9="west",'RAW PV WATTS'!F2189,-1))</f>
        <v>626.93100000000004</v>
      </c>
      <c r="G2186" s="81">
        <f t="shared" si="66"/>
        <v>0.62693100000000002</v>
      </c>
    </row>
    <row r="2187" spans="1:7">
      <c r="A2187" s="74" t="e">
        <f t="shared" si="67"/>
        <v>#REF!</v>
      </c>
      <c r="B2187" s="60"/>
      <c r="C2187" s="73">
        <v>4</v>
      </c>
      <c r="D2187" s="73">
        <v>1</v>
      </c>
      <c r="E2187" s="73">
        <v>11</v>
      </c>
      <c r="F2187" s="79">
        <f>IF($C$9="south",'RAW PV WATTS'!D2190,IF('PV Watts SLC'!$C$9="west",'RAW PV WATTS'!F2190,-1))</f>
        <v>673.202</v>
      </c>
      <c r="G2187" s="81">
        <f t="shared" si="66"/>
        <v>0.67320199999999997</v>
      </c>
    </row>
    <row r="2188" spans="1:7">
      <c r="A2188" s="74" t="e">
        <f t="shared" si="67"/>
        <v>#REF!</v>
      </c>
      <c r="B2188" s="60"/>
      <c r="C2188" s="73">
        <v>4</v>
      </c>
      <c r="D2188" s="73">
        <v>1</v>
      </c>
      <c r="E2188" s="73">
        <v>12</v>
      </c>
      <c r="F2188" s="79">
        <f>IF($C$9="south",'RAW PV WATTS'!D2191,IF('PV Watts SLC'!$C$9="west",'RAW PV WATTS'!F2191,-1))</f>
        <v>676.93700000000001</v>
      </c>
      <c r="G2188" s="81">
        <f t="shared" si="66"/>
        <v>0.67693700000000001</v>
      </c>
    </row>
    <row r="2189" spans="1:7">
      <c r="A2189" s="74" t="e">
        <f t="shared" si="67"/>
        <v>#REF!</v>
      </c>
      <c r="B2189" s="60"/>
      <c r="C2189" s="73">
        <v>4</v>
      </c>
      <c r="D2189" s="73">
        <v>1</v>
      </c>
      <c r="E2189" s="73">
        <v>13</v>
      </c>
      <c r="F2189" s="79">
        <f>IF($C$9="south",'RAW PV WATTS'!D2192,IF('PV Watts SLC'!$C$9="west",'RAW PV WATTS'!F2192,-1))</f>
        <v>628.37699999999995</v>
      </c>
      <c r="G2189" s="81">
        <f t="shared" si="66"/>
        <v>0.62837699999999996</v>
      </c>
    </row>
    <row r="2190" spans="1:7">
      <c r="A2190" s="74" t="e">
        <f t="shared" si="67"/>
        <v>#REF!</v>
      </c>
      <c r="B2190" s="60"/>
      <c r="C2190" s="73">
        <v>4</v>
      </c>
      <c r="D2190" s="73">
        <v>1</v>
      </c>
      <c r="E2190" s="73">
        <v>14</v>
      </c>
      <c r="F2190" s="79">
        <f>IF($C$9="south",'RAW PV WATTS'!D2193,IF('PV Watts SLC'!$C$9="west",'RAW PV WATTS'!F2193,-1))</f>
        <v>428.85700000000003</v>
      </c>
      <c r="G2190" s="81">
        <f t="shared" si="66"/>
        <v>0.42885700000000004</v>
      </c>
    </row>
    <row r="2191" spans="1:7">
      <c r="A2191" s="74" t="e">
        <f t="shared" si="67"/>
        <v>#REF!</v>
      </c>
      <c r="B2191" s="60"/>
      <c r="C2191" s="73">
        <v>4</v>
      </c>
      <c r="D2191" s="73">
        <v>1</v>
      </c>
      <c r="E2191" s="73">
        <v>15</v>
      </c>
      <c r="F2191" s="79">
        <f>IF($C$9="south",'RAW PV WATTS'!D2194,IF('PV Watts SLC'!$C$9="west",'RAW PV WATTS'!F2194,-1))</f>
        <v>348.99400000000003</v>
      </c>
      <c r="G2191" s="81">
        <f t="shared" si="66"/>
        <v>0.34899400000000003</v>
      </c>
    </row>
    <row r="2192" spans="1:7">
      <c r="A2192" s="74" t="e">
        <f t="shared" si="67"/>
        <v>#REF!</v>
      </c>
      <c r="B2192" s="60"/>
      <c r="C2192" s="73">
        <v>4</v>
      </c>
      <c r="D2192" s="73">
        <v>1</v>
      </c>
      <c r="E2192" s="73">
        <v>16</v>
      </c>
      <c r="F2192" s="79">
        <f>IF($C$9="south",'RAW PV WATTS'!D2195,IF('PV Watts SLC'!$C$9="west",'RAW PV WATTS'!F2195,-1))</f>
        <v>233.358</v>
      </c>
      <c r="G2192" s="81">
        <f t="shared" si="66"/>
        <v>0.23335800000000001</v>
      </c>
    </row>
    <row r="2193" spans="1:7">
      <c r="A2193" s="74" t="e">
        <f t="shared" si="67"/>
        <v>#REF!</v>
      </c>
      <c r="B2193" s="60"/>
      <c r="C2193" s="73">
        <v>4</v>
      </c>
      <c r="D2193" s="73">
        <v>1</v>
      </c>
      <c r="E2193" s="73">
        <v>17</v>
      </c>
      <c r="F2193" s="79">
        <f>IF($C$9="south",'RAW PV WATTS'!D2196,IF('PV Watts SLC'!$C$9="west",'RAW PV WATTS'!F2196,-1))</f>
        <v>48.302999999999997</v>
      </c>
      <c r="G2193" s="81">
        <f t="shared" ref="G2193:G2256" si="68">F2193/1000</f>
        <v>4.8302999999999999E-2</v>
      </c>
    </row>
    <row r="2194" spans="1:7">
      <c r="A2194" s="74" t="e">
        <f t="shared" ref="A2194:A2257" si="69">1/24+A2193</f>
        <v>#REF!</v>
      </c>
      <c r="B2194" s="60"/>
      <c r="C2194" s="73">
        <v>4</v>
      </c>
      <c r="D2194" s="73">
        <v>1</v>
      </c>
      <c r="E2194" s="73">
        <v>18</v>
      </c>
      <c r="F2194" s="79">
        <f>IF($C$9="south",'RAW PV WATTS'!D2197,IF('PV Watts SLC'!$C$9="west",'RAW PV WATTS'!F2197,-1))</f>
        <v>10.084</v>
      </c>
      <c r="G2194" s="81">
        <f t="shared" si="68"/>
        <v>1.0083999999999999E-2</v>
      </c>
    </row>
    <row r="2195" spans="1:7">
      <c r="A2195" s="74" t="e">
        <f t="shared" si="69"/>
        <v>#REF!</v>
      </c>
      <c r="B2195" s="60"/>
      <c r="C2195" s="73">
        <v>4</v>
      </c>
      <c r="D2195" s="73">
        <v>1</v>
      </c>
      <c r="E2195" s="73">
        <v>19</v>
      </c>
      <c r="F2195" s="79">
        <f>IF($C$9="south",'RAW PV WATTS'!D2198,IF('PV Watts SLC'!$C$9="west",'RAW PV WATTS'!F2198,-1))</f>
        <v>0</v>
      </c>
      <c r="G2195" s="81">
        <f t="shared" si="68"/>
        <v>0</v>
      </c>
    </row>
    <row r="2196" spans="1:7">
      <c r="A2196" s="74" t="e">
        <f t="shared" si="69"/>
        <v>#REF!</v>
      </c>
      <c r="B2196" s="60"/>
      <c r="C2196" s="73">
        <v>4</v>
      </c>
      <c r="D2196" s="73">
        <v>1</v>
      </c>
      <c r="E2196" s="73">
        <v>20</v>
      </c>
      <c r="F2196" s="79">
        <f>IF($C$9="south",'RAW PV WATTS'!D2199,IF('PV Watts SLC'!$C$9="west",'RAW PV WATTS'!F2199,-1))</f>
        <v>0</v>
      </c>
      <c r="G2196" s="81">
        <f t="shared" si="68"/>
        <v>0</v>
      </c>
    </row>
    <row r="2197" spans="1:7">
      <c r="A2197" s="74" t="e">
        <f t="shared" si="69"/>
        <v>#REF!</v>
      </c>
      <c r="B2197" s="60"/>
      <c r="C2197" s="73">
        <v>4</v>
      </c>
      <c r="D2197" s="73">
        <v>1</v>
      </c>
      <c r="E2197" s="73">
        <v>21</v>
      </c>
      <c r="F2197" s="79">
        <f>IF($C$9="south",'RAW PV WATTS'!D2200,IF('PV Watts SLC'!$C$9="west",'RAW PV WATTS'!F2200,-1))</f>
        <v>0</v>
      </c>
      <c r="G2197" s="81">
        <f t="shared" si="68"/>
        <v>0</v>
      </c>
    </row>
    <row r="2198" spans="1:7">
      <c r="A2198" s="74" t="e">
        <f t="shared" si="69"/>
        <v>#REF!</v>
      </c>
      <c r="B2198" s="60"/>
      <c r="C2198" s="73">
        <v>4</v>
      </c>
      <c r="D2198" s="73">
        <v>1</v>
      </c>
      <c r="E2198" s="73">
        <v>22</v>
      </c>
      <c r="F2198" s="79">
        <f>IF($C$9="south",'RAW PV WATTS'!D2201,IF('PV Watts SLC'!$C$9="west",'RAW PV WATTS'!F2201,-1))</f>
        <v>0</v>
      </c>
      <c r="G2198" s="81">
        <f t="shared" si="68"/>
        <v>0</v>
      </c>
    </row>
    <row r="2199" spans="1:7">
      <c r="A2199" s="74" t="e">
        <f t="shared" si="69"/>
        <v>#REF!</v>
      </c>
      <c r="B2199" s="60"/>
      <c r="C2199" s="73">
        <v>4</v>
      </c>
      <c r="D2199" s="73">
        <v>1</v>
      </c>
      <c r="E2199" s="73">
        <v>23</v>
      </c>
      <c r="F2199" s="79">
        <f>IF($C$9="south",'RAW PV WATTS'!D2202,IF('PV Watts SLC'!$C$9="west",'RAW PV WATTS'!F2202,-1))</f>
        <v>0</v>
      </c>
      <c r="G2199" s="81">
        <f t="shared" si="68"/>
        <v>0</v>
      </c>
    </row>
    <row r="2200" spans="1:7">
      <c r="A2200" s="74" t="e">
        <f t="shared" si="69"/>
        <v>#REF!</v>
      </c>
      <c r="B2200" s="60"/>
      <c r="C2200" s="73">
        <v>4</v>
      </c>
      <c r="D2200" s="73">
        <v>2</v>
      </c>
      <c r="E2200" s="73">
        <v>0</v>
      </c>
      <c r="F2200" s="79">
        <f>IF($C$9="south",'RAW PV WATTS'!D2203,IF('PV Watts SLC'!$C$9="west",'RAW PV WATTS'!F2203,-1))</f>
        <v>0</v>
      </c>
      <c r="G2200" s="81">
        <f t="shared" si="68"/>
        <v>0</v>
      </c>
    </row>
    <row r="2201" spans="1:7">
      <c r="A2201" s="74" t="e">
        <f t="shared" si="69"/>
        <v>#REF!</v>
      </c>
      <c r="B2201" s="60"/>
      <c r="C2201" s="73">
        <v>4</v>
      </c>
      <c r="D2201" s="73">
        <v>2</v>
      </c>
      <c r="E2201" s="73">
        <v>1</v>
      </c>
      <c r="F2201" s="79">
        <f>IF($C$9="south",'RAW PV WATTS'!D2204,IF('PV Watts SLC'!$C$9="west",'RAW PV WATTS'!F2204,-1))</f>
        <v>0</v>
      </c>
      <c r="G2201" s="81">
        <f t="shared" si="68"/>
        <v>0</v>
      </c>
    </row>
    <row r="2202" spans="1:7">
      <c r="A2202" s="74" t="e">
        <f t="shared" si="69"/>
        <v>#REF!</v>
      </c>
      <c r="B2202" s="60"/>
      <c r="C2202" s="73">
        <v>4</v>
      </c>
      <c r="D2202" s="73">
        <v>2</v>
      </c>
      <c r="E2202" s="73">
        <v>2</v>
      </c>
      <c r="F2202" s="79">
        <f>IF($C$9="south",'RAW PV WATTS'!D2205,IF('PV Watts SLC'!$C$9="west",'RAW PV WATTS'!F2205,-1))</f>
        <v>0</v>
      </c>
      <c r="G2202" s="81">
        <f t="shared" si="68"/>
        <v>0</v>
      </c>
    </row>
    <row r="2203" spans="1:7">
      <c r="A2203" s="74" t="e">
        <f t="shared" si="69"/>
        <v>#REF!</v>
      </c>
      <c r="B2203" s="60"/>
      <c r="C2203" s="73">
        <v>4</v>
      </c>
      <c r="D2203" s="73">
        <v>2</v>
      </c>
      <c r="E2203" s="73">
        <v>3</v>
      </c>
      <c r="F2203" s="79">
        <f>IF($C$9="south",'RAW PV WATTS'!D2206,IF('PV Watts SLC'!$C$9="west",'RAW PV WATTS'!F2206,-1))</f>
        <v>0</v>
      </c>
      <c r="G2203" s="81">
        <f t="shared" si="68"/>
        <v>0</v>
      </c>
    </row>
    <row r="2204" spans="1:7">
      <c r="A2204" s="74" t="e">
        <f t="shared" si="69"/>
        <v>#REF!</v>
      </c>
      <c r="B2204" s="60"/>
      <c r="C2204" s="73">
        <v>4</v>
      </c>
      <c r="D2204" s="73">
        <v>2</v>
      </c>
      <c r="E2204" s="73">
        <v>4</v>
      </c>
      <c r="F2204" s="79">
        <f>IF($C$9="south",'RAW PV WATTS'!D2207,IF('PV Watts SLC'!$C$9="west",'RAW PV WATTS'!F2207,-1))</f>
        <v>0</v>
      </c>
      <c r="G2204" s="81">
        <f t="shared" si="68"/>
        <v>0</v>
      </c>
    </row>
    <row r="2205" spans="1:7">
      <c r="A2205" s="74" t="e">
        <f t="shared" si="69"/>
        <v>#REF!</v>
      </c>
      <c r="B2205" s="60"/>
      <c r="C2205" s="73">
        <v>4</v>
      </c>
      <c r="D2205" s="73">
        <v>2</v>
      </c>
      <c r="E2205" s="73">
        <v>5</v>
      </c>
      <c r="F2205" s="79">
        <f>IF($C$9="south",'RAW PV WATTS'!D2208,IF('PV Watts SLC'!$C$9="west",'RAW PV WATTS'!F2208,-1))</f>
        <v>0</v>
      </c>
      <c r="G2205" s="81">
        <f t="shared" si="68"/>
        <v>0</v>
      </c>
    </row>
    <row r="2206" spans="1:7">
      <c r="A2206" s="74" t="e">
        <f t="shared" si="69"/>
        <v>#REF!</v>
      </c>
      <c r="B2206" s="60"/>
      <c r="C2206" s="73">
        <v>4</v>
      </c>
      <c r="D2206" s="73">
        <v>2</v>
      </c>
      <c r="E2206" s="73">
        <v>6</v>
      </c>
      <c r="F2206" s="79">
        <f>IF($C$9="south",'RAW PV WATTS'!D2209,IF('PV Watts SLC'!$C$9="west",'RAW PV WATTS'!F2209,-1))</f>
        <v>6.8819999999999997</v>
      </c>
      <c r="G2206" s="81">
        <f t="shared" si="68"/>
        <v>6.8820000000000001E-3</v>
      </c>
    </row>
    <row r="2207" spans="1:7">
      <c r="A2207" s="74" t="e">
        <f t="shared" si="69"/>
        <v>#REF!</v>
      </c>
      <c r="B2207" s="60"/>
      <c r="C2207" s="73">
        <v>4</v>
      </c>
      <c r="D2207" s="73">
        <v>2</v>
      </c>
      <c r="E2207" s="73">
        <v>7</v>
      </c>
      <c r="F2207" s="79">
        <f>IF($C$9="south",'RAW PV WATTS'!D2210,IF('PV Watts SLC'!$C$9="west",'RAW PV WATTS'!F2210,-1))</f>
        <v>95.146000000000001</v>
      </c>
      <c r="G2207" s="81">
        <f t="shared" si="68"/>
        <v>9.5145999999999994E-2</v>
      </c>
    </row>
    <row r="2208" spans="1:7">
      <c r="A2208" s="74" t="e">
        <f t="shared" si="69"/>
        <v>#REF!</v>
      </c>
      <c r="B2208" s="60"/>
      <c r="C2208" s="73">
        <v>4</v>
      </c>
      <c r="D2208" s="73">
        <v>2</v>
      </c>
      <c r="E2208" s="73">
        <v>8</v>
      </c>
      <c r="F2208" s="79">
        <f>IF($C$9="south",'RAW PV WATTS'!D2211,IF('PV Watts SLC'!$C$9="west",'RAW PV WATTS'!F2211,-1))</f>
        <v>141.995</v>
      </c>
      <c r="G2208" s="81">
        <f t="shared" si="68"/>
        <v>0.14199500000000001</v>
      </c>
    </row>
    <row r="2209" spans="1:7">
      <c r="A2209" s="74" t="e">
        <f t="shared" si="69"/>
        <v>#REF!</v>
      </c>
      <c r="B2209" s="60"/>
      <c r="C2209" s="73">
        <v>4</v>
      </c>
      <c r="D2209" s="73">
        <v>2</v>
      </c>
      <c r="E2209" s="73">
        <v>9</v>
      </c>
      <c r="F2209" s="79">
        <f>IF($C$9="south",'RAW PV WATTS'!D2212,IF('PV Watts SLC'!$C$9="west",'RAW PV WATTS'!F2212,-1))</f>
        <v>443.11200000000002</v>
      </c>
      <c r="G2209" s="81">
        <f t="shared" si="68"/>
        <v>0.44311200000000001</v>
      </c>
    </row>
    <row r="2210" spans="1:7">
      <c r="A2210" s="74" t="e">
        <f t="shared" si="69"/>
        <v>#REF!</v>
      </c>
      <c r="B2210" s="60"/>
      <c r="C2210" s="73">
        <v>4</v>
      </c>
      <c r="D2210" s="73">
        <v>2</v>
      </c>
      <c r="E2210" s="73">
        <v>10</v>
      </c>
      <c r="F2210" s="79">
        <f>IF($C$9="south",'RAW PV WATTS'!D2213,IF('PV Watts SLC'!$C$9="west",'RAW PV WATTS'!F2213,-1))</f>
        <v>336.46800000000002</v>
      </c>
      <c r="G2210" s="81">
        <f t="shared" si="68"/>
        <v>0.33646800000000004</v>
      </c>
    </row>
    <row r="2211" spans="1:7">
      <c r="A2211" s="74" t="e">
        <f t="shared" si="69"/>
        <v>#REF!</v>
      </c>
      <c r="B2211" s="60"/>
      <c r="C2211" s="73">
        <v>4</v>
      </c>
      <c r="D2211" s="73">
        <v>2</v>
      </c>
      <c r="E2211" s="73">
        <v>11</v>
      </c>
      <c r="F2211" s="79">
        <f>IF($C$9="south",'RAW PV WATTS'!D2214,IF('PV Watts SLC'!$C$9="west",'RAW PV WATTS'!F2214,-1))</f>
        <v>486.077</v>
      </c>
      <c r="G2211" s="81">
        <f t="shared" si="68"/>
        <v>0.48607699999999998</v>
      </c>
    </row>
    <row r="2212" spans="1:7">
      <c r="A2212" s="74" t="e">
        <f t="shared" si="69"/>
        <v>#REF!</v>
      </c>
      <c r="B2212" s="60"/>
      <c r="C2212" s="73">
        <v>4</v>
      </c>
      <c r="D2212" s="73">
        <v>2</v>
      </c>
      <c r="E2212" s="73">
        <v>12</v>
      </c>
      <c r="F2212" s="79">
        <f>IF($C$9="south",'RAW PV WATTS'!D2215,IF('PV Watts SLC'!$C$9="west",'RAW PV WATTS'!F2215,-1))</f>
        <v>737.95899999999995</v>
      </c>
      <c r="G2212" s="81">
        <f t="shared" si="68"/>
        <v>0.73795899999999992</v>
      </c>
    </row>
    <row r="2213" spans="1:7">
      <c r="A2213" s="74" t="e">
        <f t="shared" si="69"/>
        <v>#REF!</v>
      </c>
      <c r="B2213" s="60"/>
      <c r="C2213" s="73">
        <v>4</v>
      </c>
      <c r="D2213" s="73">
        <v>2</v>
      </c>
      <c r="E2213" s="73">
        <v>13</v>
      </c>
      <c r="F2213" s="79">
        <f>IF($C$9="south",'RAW PV WATTS'!D2216,IF('PV Watts SLC'!$C$9="west",'RAW PV WATTS'!F2216,-1))</f>
        <v>370.334</v>
      </c>
      <c r="G2213" s="81">
        <f t="shared" si="68"/>
        <v>0.370334</v>
      </c>
    </row>
    <row r="2214" spans="1:7">
      <c r="A2214" s="74" t="e">
        <f t="shared" si="69"/>
        <v>#REF!</v>
      </c>
      <c r="B2214" s="60"/>
      <c r="C2214" s="73">
        <v>4</v>
      </c>
      <c r="D2214" s="73">
        <v>2</v>
      </c>
      <c r="E2214" s="73">
        <v>14</v>
      </c>
      <c r="F2214" s="79">
        <f>IF($C$9="south",'RAW PV WATTS'!D2217,IF('PV Watts SLC'!$C$9="west",'RAW PV WATTS'!F2217,-1))</f>
        <v>614.42200000000003</v>
      </c>
      <c r="G2214" s="81">
        <f t="shared" si="68"/>
        <v>0.61442200000000002</v>
      </c>
    </row>
    <row r="2215" spans="1:7">
      <c r="A2215" s="74" t="e">
        <f t="shared" si="69"/>
        <v>#REF!</v>
      </c>
      <c r="B2215" s="60"/>
      <c r="C2215" s="73">
        <v>4</v>
      </c>
      <c r="D2215" s="73">
        <v>2</v>
      </c>
      <c r="E2215" s="73">
        <v>15</v>
      </c>
      <c r="F2215" s="79">
        <f>IF($C$9="south",'RAW PV WATTS'!D2218,IF('PV Watts SLC'!$C$9="west",'RAW PV WATTS'!F2218,-1))</f>
        <v>235.684</v>
      </c>
      <c r="G2215" s="81">
        <f t="shared" si="68"/>
        <v>0.235684</v>
      </c>
    </row>
    <row r="2216" spans="1:7">
      <c r="A2216" s="74" t="e">
        <f t="shared" si="69"/>
        <v>#REF!</v>
      </c>
      <c r="B2216" s="60"/>
      <c r="C2216" s="73">
        <v>4</v>
      </c>
      <c r="D2216" s="73">
        <v>2</v>
      </c>
      <c r="E2216" s="73">
        <v>16</v>
      </c>
      <c r="F2216" s="79">
        <f>IF($C$9="south",'RAW PV WATTS'!D2219,IF('PV Watts SLC'!$C$9="west",'RAW PV WATTS'!F2219,-1))</f>
        <v>101.508</v>
      </c>
      <c r="G2216" s="81">
        <f t="shared" si="68"/>
        <v>0.101508</v>
      </c>
    </row>
    <row r="2217" spans="1:7">
      <c r="A2217" s="74" t="e">
        <f t="shared" si="69"/>
        <v>#REF!</v>
      </c>
      <c r="B2217" s="60"/>
      <c r="C2217" s="73">
        <v>4</v>
      </c>
      <c r="D2217" s="73">
        <v>2</v>
      </c>
      <c r="E2217" s="73">
        <v>17</v>
      </c>
      <c r="F2217" s="79">
        <f>IF($C$9="south",'RAW PV WATTS'!D2220,IF('PV Watts SLC'!$C$9="west",'RAW PV WATTS'!F2220,-1))</f>
        <v>50.247</v>
      </c>
      <c r="G2217" s="81">
        <f t="shared" si="68"/>
        <v>5.0247E-2</v>
      </c>
    </row>
    <row r="2218" spans="1:7">
      <c r="A2218" s="74" t="e">
        <f t="shared" si="69"/>
        <v>#REF!</v>
      </c>
      <c r="B2218" s="60"/>
      <c r="C2218" s="73">
        <v>4</v>
      </c>
      <c r="D2218" s="73">
        <v>2</v>
      </c>
      <c r="E2218" s="73">
        <v>18</v>
      </c>
      <c r="F2218" s="79">
        <f>IF($C$9="south",'RAW PV WATTS'!D2221,IF('PV Watts SLC'!$C$9="west",'RAW PV WATTS'!F2221,-1))</f>
        <v>5.6609999999999996</v>
      </c>
      <c r="G2218" s="81">
        <f t="shared" si="68"/>
        <v>5.6609999999999994E-3</v>
      </c>
    </row>
    <row r="2219" spans="1:7">
      <c r="A2219" s="74" t="e">
        <f t="shared" si="69"/>
        <v>#REF!</v>
      </c>
      <c r="B2219" s="60"/>
      <c r="C2219" s="73">
        <v>4</v>
      </c>
      <c r="D2219" s="73">
        <v>2</v>
      </c>
      <c r="E2219" s="73">
        <v>19</v>
      </c>
      <c r="F2219" s="79">
        <f>IF($C$9="south",'RAW PV WATTS'!D2222,IF('PV Watts SLC'!$C$9="west",'RAW PV WATTS'!F2222,-1))</f>
        <v>0</v>
      </c>
      <c r="G2219" s="81">
        <f t="shared" si="68"/>
        <v>0</v>
      </c>
    </row>
    <row r="2220" spans="1:7">
      <c r="A2220" s="74" t="e">
        <f t="shared" si="69"/>
        <v>#REF!</v>
      </c>
      <c r="B2220" s="60"/>
      <c r="C2220" s="73">
        <v>4</v>
      </c>
      <c r="D2220" s="73">
        <v>2</v>
      </c>
      <c r="E2220" s="73">
        <v>20</v>
      </c>
      <c r="F2220" s="79">
        <f>IF($C$9="south",'RAW PV WATTS'!D2223,IF('PV Watts SLC'!$C$9="west",'RAW PV WATTS'!F2223,-1))</f>
        <v>0</v>
      </c>
      <c r="G2220" s="81">
        <f t="shared" si="68"/>
        <v>0</v>
      </c>
    </row>
    <row r="2221" spans="1:7">
      <c r="A2221" s="74" t="e">
        <f t="shared" si="69"/>
        <v>#REF!</v>
      </c>
      <c r="B2221" s="60"/>
      <c r="C2221" s="73">
        <v>4</v>
      </c>
      <c r="D2221" s="73">
        <v>2</v>
      </c>
      <c r="E2221" s="73">
        <v>21</v>
      </c>
      <c r="F2221" s="79">
        <f>IF($C$9="south",'RAW PV WATTS'!D2224,IF('PV Watts SLC'!$C$9="west",'RAW PV WATTS'!F2224,-1))</f>
        <v>0</v>
      </c>
      <c r="G2221" s="81">
        <f t="shared" si="68"/>
        <v>0</v>
      </c>
    </row>
    <row r="2222" spans="1:7">
      <c r="A2222" s="74" t="e">
        <f t="shared" si="69"/>
        <v>#REF!</v>
      </c>
      <c r="B2222" s="60"/>
      <c r="C2222" s="73">
        <v>4</v>
      </c>
      <c r="D2222" s="73">
        <v>2</v>
      </c>
      <c r="E2222" s="73">
        <v>22</v>
      </c>
      <c r="F2222" s="79">
        <f>IF($C$9="south",'RAW PV WATTS'!D2225,IF('PV Watts SLC'!$C$9="west",'RAW PV WATTS'!F2225,-1))</f>
        <v>0</v>
      </c>
      <c r="G2222" s="81">
        <f t="shared" si="68"/>
        <v>0</v>
      </c>
    </row>
    <row r="2223" spans="1:7">
      <c r="A2223" s="74" t="e">
        <f t="shared" si="69"/>
        <v>#REF!</v>
      </c>
      <c r="B2223" s="60"/>
      <c r="C2223" s="73">
        <v>4</v>
      </c>
      <c r="D2223" s="73">
        <v>2</v>
      </c>
      <c r="E2223" s="73">
        <v>23</v>
      </c>
      <c r="F2223" s="79">
        <f>IF($C$9="south",'RAW PV WATTS'!D2226,IF('PV Watts SLC'!$C$9="west",'RAW PV WATTS'!F2226,-1))</f>
        <v>0</v>
      </c>
      <c r="G2223" s="81">
        <f t="shared" si="68"/>
        <v>0</v>
      </c>
    </row>
    <row r="2224" spans="1:7">
      <c r="A2224" s="74" t="e">
        <f t="shared" si="69"/>
        <v>#REF!</v>
      </c>
      <c r="B2224" s="60"/>
      <c r="C2224" s="73">
        <v>4</v>
      </c>
      <c r="D2224" s="73">
        <v>3</v>
      </c>
      <c r="E2224" s="73">
        <v>0</v>
      </c>
      <c r="F2224" s="79">
        <f>IF($C$9="south",'RAW PV WATTS'!D2227,IF('PV Watts SLC'!$C$9="west",'RAW PV WATTS'!F2227,-1))</f>
        <v>0</v>
      </c>
      <c r="G2224" s="81">
        <f t="shared" si="68"/>
        <v>0</v>
      </c>
    </row>
    <row r="2225" spans="1:7">
      <c r="A2225" s="74" t="e">
        <f t="shared" si="69"/>
        <v>#REF!</v>
      </c>
      <c r="B2225" s="60"/>
      <c r="C2225" s="73">
        <v>4</v>
      </c>
      <c r="D2225" s="73">
        <v>3</v>
      </c>
      <c r="E2225" s="73">
        <v>1</v>
      </c>
      <c r="F2225" s="79">
        <f>IF($C$9="south",'RAW PV WATTS'!D2228,IF('PV Watts SLC'!$C$9="west",'RAW PV WATTS'!F2228,-1))</f>
        <v>0</v>
      </c>
      <c r="G2225" s="81">
        <f t="shared" si="68"/>
        <v>0</v>
      </c>
    </row>
    <row r="2226" spans="1:7">
      <c r="A2226" s="74" t="e">
        <f t="shared" si="69"/>
        <v>#REF!</v>
      </c>
      <c r="B2226" s="60"/>
      <c r="C2226" s="73">
        <v>4</v>
      </c>
      <c r="D2226" s="73">
        <v>3</v>
      </c>
      <c r="E2226" s="73">
        <v>2</v>
      </c>
      <c r="F2226" s="79">
        <f>IF($C$9="south",'RAW PV WATTS'!D2229,IF('PV Watts SLC'!$C$9="west",'RAW PV WATTS'!F2229,-1))</f>
        <v>0</v>
      </c>
      <c r="G2226" s="81">
        <f t="shared" si="68"/>
        <v>0</v>
      </c>
    </row>
    <row r="2227" spans="1:7">
      <c r="A2227" s="74" t="e">
        <f t="shared" si="69"/>
        <v>#REF!</v>
      </c>
      <c r="B2227" s="60"/>
      <c r="C2227" s="73">
        <v>4</v>
      </c>
      <c r="D2227" s="73">
        <v>3</v>
      </c>
      <c r="E2227" s="73">
        <v>3</v>
      </c>
      <c r="F2227" s="79">
        <f>IF($C$9="south",'RAW PV WATTS'!D2230,IF('PV Watts SLC'!$C$9="west",'RAW PV WATTS'!F2230,-1))</f>
        <v>0</v>
      </c>
      <c r="G2227" s="81">
        <f t="shared" si="68"/>
        <v>0</v>
      </c>
    </row>
    <row r="2228" spans="1:7">
      <c r="A2228" s="74" t="e">
        <f t="shared" si="69"/>
        <v>#REF!</v>
      </c>
      <c r="B2228" s="60"/>
      <c r="C2228" s="73">
        <v>4</v>
      </c>
      <c r="D2228" s="73">
        <v>3</v>
      </c>
      <c r="E2228" s="73">
        <v>4</v>
      </c>
      <c r="F2228" s="79">
        <f>IF($C$9="south",'RAW PV WATTS'!D2231,IF('PV Watts SLC'!$C$9="west",'RAW PV WATTS'!F2231,-1))</f>
        <v>0</v>
      </c>
      <c r="G2228" s="81">
        <f t="shared" si="68"/>
        <v>0</v>
      </c>
    </row>
    <row r="2229" spans="1:7">
      <c r="A2229" s="74" t="e">
        <f t="shared" si="69"/>
        <v>#REF!</v>
      </c>
      <c r="B2229" s="60"/>
      <c r="C2229" s="73">
        <v>4</v>
      </c>
      <c r="D2229" s="73">
        <v>3</v>
      </c>
      <c r="E2229" s="73">
        <v>5</v>
      </c>
      <c r="F2229" s="79">
        <f>IF($C$9="south",'RAW PV WATTS'!D2232,IF('PV Watts SLC'!$C$9="west",'RAW PV WATTS'!F2232,-1))</f>
        <v>0</v>
      </c>
      <c r="G2229" s="81">
        <f t="shared" si="68"/>
        <v>0</v>
      </c>
    </row>
    <row r="2230" spans="1:7">
      <c r="A2230" s="74" t="e">
        <f t="shared" si="69"/>
        <v>#REF!</v>
      </c>
      <c r="B2230" s="60"/>
      <c r="C2230" s="73">
        <v>4</v>
      </c>
      <c r="D2230" s="73">
        <v>3</v>
      </c>
      <c r="E2230" s="73">
        <v>6</v>
      </c>
      <c r="F2230" s="79">
        <f>IF($C$9="south",'RAW PV WATTS'!D2233,IF('PV Watts SLC'!$C$9="west",'RAW PV WATTS'!F2233,-1))</f>
        <v>14.813000000000001</v>
      </c>
      <c r="G2230" s="81">
        <f t="shared" si="68"/>
        <v>1.4813E-2</v>
      </c>
    </row>
    <row r="2231" spans="1:7">
      <c r="A2231" s="74" t="e">
        <f t="shared" si="69"/>
        <v>#REF!</v>
      </c>
      <c r="B2231" s="60"/>
      <c r="C2231" s="73">
        <v>4</v>
      </c>
      <c r="D2231" s="73">
        <v>3</v>
      </c>
      <c r="E2231" s="73">
        <v>7</v>
      </c>
      <c r="F2231" s="79">
        <f>IF($C$9="south",'RAW PV WATTS'!D2234,IF('PV Watts SLC'!$C$9="west",'RAW PV WATTS'!F2234,-1))</f>
        <v>139.72900000000001</v>
      </c>
      <c r="G2231" s="81">
        <f t="shared" si="68"/>
        <v>0.13972900000000002</v>
      </c>
    </row>
    <row r="2232" spans="1:7">
      <c r="A2232" s="74" t="e">
        <f t="shared" si="69"/>
        <v>#REF!</v>
      </c>
      <c r="B2232" s="60"/>
      <c r="C2232" s="73">
        <v>4</v>
      </c>
      <c r="D2232" s="73">
        <v>3</v>
      </c>
      <c r="E2232" s="73">
        <v>8</v>
      </c>
      <c r="F2232" s="79">
        <f>IF($C$9="south",'RAW PV WATTS'!D2235,IF('PV Watts SLC'!$C$9="west",'RAW PV WATTS'!F2235,-1))</f>
        <v>331.02199999999999</v>
      </c>
      <c r="G2232" s="81">
        <f t="shared" si="68"/>
        <v>0.33102199999999998</v>
      </c>
    </row>
    <row r="2233" spans="1:7">
      <c r="A2233" s="74" t="e">
        <f t="shared" si="69"/>
        <v>#REF!</v>
      </c>
      <c r="B2233" s="60"/>
      <c r="C2233" s="73">
        <v>4</v>
      </c>
      <c r="D2233" s="73">
        <v>3</v>
      </c>
      <c r="E2233" s="73">
        <v>9</v>
      </c>
      <c r="F2233" s="79">
        <f>IF($C$9="south",'RAW PV WATTS'!D2236,IF('PV Watts SLC'!$C$9="west",'RAW PV WATTS'!F2236,-1))</f>
        <v>450.47699999999998</v>
      </c>
      <c r="G2233" s="81">
        <f t="shared" si="68"/>
        <v>0.45047699999999996</v>
      </c>
    </row>
    <row r="2234" spans="1:7">
      <c r="A2234" s="74" t="e">
        <f t="shared" si="69"/>
        <v>#REF!</v>
      </c>
      <c r="B2234" s="60"/>
      <c r="C2234" s="73">
        <v>4</v>
      </c>
      <c r="D2234" s="73">
        <v>3</v>
      </c>
      <c r="E2234" s="73">
        <v>10</v>
      </c>
      <c r="F2234" s="79">
        <f>IF($C$9="south",'RAW PV WATTS'!D2237,IF('PV Watts SLC'!$C$9="west",'RAW PV WATTS'!F2237,-1))</f>
        <v>644.80100000000004</v>
      </c>
      <c r="G2234" s="81">
        <f t="shared" si="68"/>
        <v>0.64480100000000007</v>
      </c>
    </row>
    <row r="2235" spans="1:7">
      <c r="A2235" s="74" t="e">
        <f t="shared" si="69"/>
        <v>#REF!</v>
      </c>
      <c r="B2235" s="60"/>
      <c r="C2235" s="73">
        <v>4</v>
      </c>
      <c r="D2235" s="73">
        <v>3</v>
      </c>
      <c r="E2235" s="73">
        <v>11</v>
      </c>
      <c r="F2235" s="79">
        <f>IF($C$9="south",'RAW PV WATTS'!D2238,IF('PV Watts SLC'!$C$9="west",'RAW PV WATTS'!F2238,-1))</f>
        <v>727.70299999999997</v>
      </c>
      <c r="G2235" s="81">
        <f t="shared" si="68"/>
        <v>0.72770299999999999</v>
      </c>
    </row>
    <row r="2236" spans="1:7">
      <c r="A2236" s="74" t="e">
        <f t="shared" si="69"/>
        <v>#REF!</v>
      </c>
      <c r="B2236" s="60"/>
      <c r="C2236" s="73">
        <v>4</v>
      </c>
      <c r="D2236" s="73">
        <v>3</v>
      </c>
      <c r="E2236" s="73">
        <v>12</v>
      </c>
      <c r="F2236" s="79">
        <f>IF($C$9="south",'RAW PV WATTS'!D2239,IF('PV Watts SLC'!$C$9="west",'RAW PV WATTS'!F2239,-1))</f>
        <v>676.64200000000005</v>
      </c>
      <c r="G2236" s="81">
        <f t="shared" si="68"/>
        <v>0.67664200000000008</v>
      </c>
    </row>
    <row r="2237" spans="1:7">
      <c r="A2237" s="74" t="e">
        <f t="shared" si="69"/>
        <v>#REF!</v>
      </c>
      <c r="B2237" s="60"/>
      <c r="C2237" s="73">
        <v>4</v>
      </c>
      <c r="D2237" s="73">
        <v>3</v>
      </c>
      <c r="E2237" s="73">
        <v>13</v>
      </c>
      <c r="F2237" s="79">
        <f>IF($C$9="south",'RAW PV WATTS'!D2240,IF('PV Watts SLC'!$C$9="west",'RAW PV WATTS'!F2240,-1))</f>
        <v>671.31399999999996</v>
      </c>
      <c r="G2237" s="81">
        <f t="shared" si="68"/>
        <v>0.67131399999999997</v>
      </c>
    </row>
    <row r="2238" spans="1:7">
      <c r="A2238" s="74" t="e">
        <f t="shared" si="69"/>
        <v>#REF!</v>
      </c>
      <c r="B2238" s="60"/>
      <c r="C2238" s="73">
        <v>4</v>
      </c>
      <c r="D2238" s="73">
        <v>3</v>
      </c>
      <c r="E2238" s="73">
        <v>14</v>
      </c>
      <c r="F2238" s="79">
        <f>IF($C$9="south",'RAW PV WATTS'!D2241,IF('PV Watts SLC'!$C$9="west",'RAW PV WATTS'!F2241,-1))</f>
        <v>533.57799999999997</v>
      </c>
      <c r="G2238" s="81">
        <f t="shared" si="68"/>
        <v>0.533578</v>
      </c>
    </row>
    <row r="2239" spans="1:7">
      <c r="A2239" s="74" t="e">
        <f t="shared" si="69"/>
        <v>#REF!</v>
      </c>
      <c r="B2239" s="60"/>
      <c r="C2239" s="73">
        <v>4</v>
      </c>
      <c r="D2239" s="73">
        <v>3</v>
      </c>
      <c r="E2239" s="73">
        <v>15</v>
      </c>
      <c r="F2239" s="79">
        <f>IF($C$9="south",'RAW PV WATTS'!D2242,IF('PV Watts SLC'!$C$9="west",'RAW PV WATTS'!F2242,-1))</f>
        <v>447.76</v>
      </c>
      <c r="G2239" s="81">
        <f t="shared" si="68"/>
        <v>0.44775999999999999</v>
      </c>
    </row>
    <row r="2240" spans="1:7">
      <c r="A2240" s="74" t="e">
        <f t="shared" si="69"/>
        <v>#REF!</v>
      </c>
      <c r="B2240" s="60"/>
      <c r="C2240" s="73">
        <v>4</v>
      </c>
      <c r="D2240" s="73">
        <v>3</v>
      </c>
      <c r="E2240" s="73">
        <v>16</v>
      </c>
      <c r="F2240" s="79">
        <f>IF($C$9="south",'RAW PV WATTS'!D2243,IF('PV Watts SLC'!$C$9="west",'RAW PV WATTS'!F2243,-1))</f>
        <v>322.17200000000003</v>
      </c>
      <c r="G2240" s="81">
        <f t="shared" si="68"/>
        <v>0.32217200000000001</v>
      </c>
    </row>
    <row r="2241" spans="1:7">
      <c r="A2241" s="74" t="e">
        <f t="shared" si="69"/>
        <v>#REF!</v>
      </c>
      <c r="B2241" s="60"/>
      <c r="C2241" s="73">
        <v>4</v>
      </c>
      <c r="D2241" s="73">
        <v>3</v>
      </c>
      <c r="E2241" s="73">
        <v>17</v>
      </c>
      <c r="F2241" s="79">
        <f>IF($C$9="south",'RAW PV WATTS'!D2244,IF('PV Watts SLC'!$C$9="west",'RAW PV WATTS'!F2244,-1))</f>
        <v>134.17099999999999</v>
      </c>
      <c r="G2241" s="81">
        <f t="shared" si="68"/>
        <v>0.13417099999999998</v>
      </c>
    </row>
    <row r="2242" spans="1:7">
      <c r="A2242" s="74" t="e">
        <f t="shared" si="69"/>
        <v>#REF!</v>
      </c>
      <c r="B2242" s="60"/>
      <c r="C2242" s="73">
        <v>4</v>
      </c>
      <c r="D2242" s="73">
        <v>3</v>
      </c>
      <c r="E2242" s="73">
        <v>18</v>
      </c>
      <c r="F2242" s="79">
        <f>IF($C$9="south",'RAW PV WATTS'!D2245,IF('PV Watts SLC'!$C$9="west",'RAW PV WATTS'!F2245,-1))</f>
        <v>19.32</v>
      </c>
      <c r="G2242" s="81">
        <f t="shared" si="68"/>
        <v>1.932E-2</v>
      </c>
    </row>
    <row r="2243" spans="1:7">
      <c r="A2243" s="74" t="e">
        <f t="shared" si="69"/>
        <v>#REF!</v>
      </c>
      <c r="B2243" s="60"/>
      <c r="C2243" s="73">
        <v>4</v>
      </c>
      <c r="D2243" s="73">
        <v>3</v>
      </c>
      <c r="E2243" s="73">
        <v>19</v>
      </c>
      <c r="F2243" s="79">
        <f>IF($C$9="south",'RAW PV WATTS'!D2246,IF('PV Watts SLC'!$C$9="west",'RAW PV WATTS'!F2246,-1))</f>
        <v>0</v>
      </c>
      <c r="G2243" s="81">
        <f t="shared" si="68"/>
        <v>0</v>
      </c>
    </row>
    <row r="2244" spans="1:7">
      <c r="A2244" s="74" t="e">
        <f t="shared" si="69"/>
        <v>#REF!</v>
      </c>
      <c r="B2244" s="60"/>
      <c r="C2244" s="73">
        <v>4</v>
      </c>
      <c r="D2244" s="73">
        <v>3</v>
      </c>
      <c r="E2244" s="73">
        <v>20</v>
      </c>
      <c r="F2244" s="79">
        <f>IF($C$9="south",'RAW PV WATTS'!D2247,IF('PV Watts SLC'!$C$9="west",'RAW PV WATTS'!F2247,-1))</f>
        <v>0</v>
      </c>
      <c r="G2244" s="81">
        <f t="shared" si="68"/>
        <v>0</v>
      </c>
    </row>
    <row r="2245" spans="1:7">
      <c r="A2245" s="74" t="e">
        <f t="shared" si="69"/>
        <v>#REF!</v>
      </c>
      <c r="B2245" s="60"/>
      <c r="C2245" s="73">
        <v>4</v>
      </c>
      <c r="D2245" s="73">
        <v>3</v>
      </c>
      <c r="E2245" s="73">
        <v>21</v>
      </c>
      <c r="F2245" s="79">
        <f>IF($C$9="south",'RAW PV WATTS'!D2248,IF('PV Watts SLC'!$C$9="west",'RAW PV WATTS'!F2248,-1))</f>
        <v>0</v>
      </c>
      <c r="G2245" s="81">
        <f t="shared" si="68"/>
        <v>0</v>
      </c>
    </row>
    <row r="2246" spans="1:7">
      <c r="A2246" s="74" t="e">
        <f t="shared" si="69"/>
        <v>#REF!</v>
      </c>
      <c r="B2246" s="60"/>
      <c r="C2246" s="73">
        <v>4</v>
      </c>
      <c r="D2246" s="73">
        <v>3</v>
      </c>
      <c r="E2246" s="73">
        <v>22</v>
      </c>
      <c r="F2246" s="79">
        <f>IF($C$9="south",'RAW PV WATTS'!D2249,IF('PV Watts SLC'!$C$9="west",'RAW PV WATTS'!F2249,-1))</f>
        <v>0</v>
      </c>
      <c r="G2246" s="81">
        <f t="shared" si="68"/>
        <v>0</v>
      </c>
    </row>
    <row r="2247" spans="1:7">
      <c r="A2247" s="74" t="e">
        <f t="shared" si="69"/>
        <v>#REF!</v>
      </c>
      <c r="B2247" s="60"/>
      <c r="C2247" s="73">
        <v>4</v>
      </c>
      <c r="D2247" s="73">
        <v>3</v>
      </c>
      <c r="E2247" s="73">
        <v>23</v>
      </c>
      <c r="F2247" s="79">
        <f>IF($C$9="south",'RAW PV WATTS'!D2250,IF('PV Watts SLC'!$C$9="west",'RAW PV WATTS'!F2250,-1))</f>
        <v>0</v>
      </c>
      <c r="G2247" s="81">
        <f t="shared" si="68"/>
        <v>0</v>
      </c>
    </row>
    <row r="2248" spans="1:7">
      <c r="A2248" s="74" t="e">
        <f t="shared" si="69"/>
        <v>#REF!</v>
      </c>
      <c r="B2248" s="60"/>
      <c r="C2248" s="73">
        <v>4</v>
      </c>
      <c r="D2248" s="73">
        <v>4</v>
      </c>
      <c r="E2248" s="73">
        <v>0</v>
      </c>
      <c r="F2248" s="79">
        <f>IF($C$9="south",'RAW PV WATTS'!D2251,IF('PV Watts SLC'!$C$9="west",'RAW PV WATTS'!F2251,-1))</f>
        <v>0</v>
      </c>
      <c r="G2248" s="81">
        <f t="shared" si="68"/>
        <v>0</v>
      </c>
    </row>
    <row r="2249" spans="1:7">
      <c r="A2249" s="74" t="e">
        <f t="shared" si="69"/>
        <v>#REF!</v>
      </c>
      <c r="B2249" s="60"/>
      <c r="C2249" s="73">
        <v>4</v>
      </c>
      <c r="D2249" s="73">
        <v>4</v>
      </c>
      <c r="E2249" s="73">
        <v>1</v>
      </c>
      <c r="F2249" s="79">
        <f>IF($C$9="south",'RAW PV WATTS'!D2252,IF('PV Watts SLC'!$C$9="west",'RAW PV WATTS'!F2252,-1))</f>
        <v>0</v>
      </c>
      <c r="G2249" s="81">
        <f t="shared" si="68"/>
        <v>0</v>
      </c>
    </row>
    <row r="2250" spans="1:7">
      <c r="A2250" s="74" t="e">
        <f t="shared" si="69"/>
        <v>#REF!</v>
      </c>
      <c r="B2250" s="60"/>
      <c r="C2250" s="73">
        <v>4</v>
      </c>
      <c r="D2250" s="73">
        <v>4</v>
      </c>
      <c r="E2250" s="73">
        <v>2</v>
      </c>
      <c r="F2250" s="79">
        <f>IF($C$9="south",'RAW PV WATTS'!D2253,IF('PV Watts SLC'!$C$9="west",'RAW PV WATTS'!F2253,-1))</f>
        <v>0</v>
      </c>
      <c r="G2250" s="81">
        <f t="shared" si="68"/>
        <v>0</v>
      </c>
    </row>
    <row r="2251" spans="1:7">
      <c r="A2251" s="74" t="e">
        <f t="shared" si="69"/>
        <v>#REF!</v>
      </c>
      <c r="B2251" s="60"/>
      <c r="C2251" s="73">
        <v>4</v>
      </c>
      <c r="D2251" s="73">
        <v>4</v>
      </c>
      <c r="E2251" s="73">
        <v>3</v>
      </c>
      <c r="F2251" s="79">
        <f>IF($C$9="south",'RAW PV WATTS'!D2254,IF('PV Watts SLC'!$C$9="west",'RAW PV WATTS'!F2254,-1))</f>
        <v>0</v>
      </c>
      <c r="G2251" s="81">
        <f t="shared" si="68"/>
        <v>0</v>
      </c>
    </row>
    <row r="2252" spans="1:7">
      <c r="A2252" s="74" t="e">
        <f t="shared" si="69"/>
        <v>#REF!</v>
      </c>
      <c r="B2252" s="60"/>
      <c r="C2252" s="73">
        <v>4</v>
      </c>
      <c r="D2252" s="73">
        <v>4</v>
      </c>
      <c r="E2252" s="73">
        <v>4</v>
      </c>
      <c r="F2252" s="79">
        <f>IF($C$9="south",'RAW PV WATTS'!D2255,IF('PV Watts SLC'!$C$9="west",'RAW PV WATTS'!F2255,-1))</f>
        <v>0</v>
      </c>
      <c r="G2252" s="81">
        <f t="shared" si="68"/>
        <v>0</v>
      </c>
    </row>
    <row r="2253" spans="1:7">
      <c r="A2253" s="74" t="e">
        <f t="shared" si="69"/>
        <v>#REF!</v>
      </c>
      <c r="B2253" s="60"/>
      <c r="C2253" s="73">
        <v>4</v>
      </c>
      <c r="D2253" s="73">
        <v>4</v>
      </c>
      <c r="E2253" s="73">
        <v>5</v>
      </c>
      <c r="F2253" s="79">
        <f>IF($C$9="south",'RAW PV WATTS'!D2256,IF('PV Watts SLC'!$C$9="west",'RAW PV WATTS'!F2256,-1))</f>
        <v>0</v>
      </c>
      <c r="G2253" s="81">
        <f t="shared" si="68"/>
        <v>0</v>
      </c>
    </row>
    <row r="2254" spans="1:7">
      <c r="A2254" s="74" t="e">
        <f t="shared" si="69"/>
        <v>#REF!</v>
      </c>
      <c r="B2254" s="60"/>
      <c r="C2254" s="73">
        <v>4</v>
      </c>
      <c r="D2254" s="73">
        <v>4</v>
      </c>
      <c r="E2254" s="73">
        <v>6</v>
      </c>
      <c r="F2254" s="79">
        <f>IF($C$9="south",'RAW PV WATTS'!D2257,IF('PV Watts SLC'!$C$9="west",'RAW PV WATTS'!F2257,-1))</f>
        <v>14.393000000000001</v>
      </c>
      <c r="G2254" s="81">
        <f t="shared" si="68"/>
        <v>1.4393000000000001E-2</v>
      </c>
    </row>
    <row r="2255" spans="1:7">
      <c r="A2255" s="74" t="e">
        <f t="shared" si="69"/>
        <v>#REF!</v>
      </c>
      <c r="B2255" s="60"/>
      <c r="C2255" s="73">
        <v>4</v>
      </c>
      <c r="D2255" s="73">
        <v>4</v>
      </c>
      <c r="E2255" s="73">
        <v>7</v>
      </c>
      <c r="F2255" s="79">
        <f>IF($C$9="south",'RAW PV WATTS'!D2258,IF('PV Watts SLC'!$C$9="west",'RAW PV WATTS'!F2258,-1))</f>
        <v>111.45699999999999</v>
      </c>
      <c r="G2255" s="81">
        <f t="shared" si="68"/>
        <v>0.111457</v>
      </c>
    </row>
    <row r="2256" spans="1:7">
      <c r="A2256" s="74" t="e">
        <f t="shared" si="69"/>
        <v>#REF!</v>
      </c>
      <c r="B2256" s="60"/>
      <c r="C2256" s="73">
        <v>4</v>
      </c>
      <c r="D2256" s="73">
        <v>4</v>
      </c>
      <c r="E2256" s="73">
        <v>8</v>
      </c>
      <c r="F2256" s="79">
        <f>IF($C$9="south",'RAW PV WATTS'!D2259,IF('PV Watts SLC'!$C$9="west",'RAW PV WATTS'!F2259,-1))</f>
        <v>100.229</v>
      </c>
      <c r="G2256" s="81">
        <f t="shared" si="68"/>
        <v>0.100229</v>
      </c>
    </row>
    <row r="2257" spans="1:7">
      <c r="A2257" s="74" t="e">
        <f t="shared" si="69"/>
        <v>#REF!</v>
      </c>
      <c r="B2257" s="60"/>
      <c r="C2257" s="73">
        <v>4</v>
      </c>
      <c r="D2257" s="73">
        <v>4</v>
      </c>
      <c r="E2257" s="73">
        <v>9</v>
      </c>
      <c r="F2257" s="79">
        <f>IF($C$9="south",'RAW PV WATTS'!D2260,IF('PV Watts SLC'!$C$9="west",'RAW PV WATTS'!F2260,-1))</f>
        <v>208.86199999999999</v>
      </c>
      <c r="G2257" s="81">
        <f t="shared" ref="G2257:G2320" si="70">F2257/1000</f>
        <v>0.20886199999999999</v>
      </c>
    </row>
    <row r="2258" spans="1:7">
      <c r="A2258" s="74" t="e">
        <f t="shared" ref="A2258:A2321" si="71">1/24+A2257</f>
        <v>#REF!</v>
      </c>
      <c r="B2258" s="60"/>
      <c r="C2258" s="73">
        <v>4</v>
      </c>
      <c r="D2258" s="73">
        <v>4</v>
      </c>
      <c r="E2258" s="73">
        <v>10</v>
      </c>
      <c r="F2258" s="79">
        <f>IF($C$9="south",'RAW PV WATTS'!D2261,IF('PV Watts SLC'!$C$9="west",'RAW PV WATTS'!F2261,-1))</f>
        <v>418.084</v>
      </c>
      <c r="G2258" s="81">
        <f t="shared" si="70"/>
        <v>0.41808400000000001</v>
      </c>
    </row>
    <row r="2259" spans="1:7">
      <c r="A2259" s="74" t="e">
        <f t="shared" si="71"/>
        <v>#REF!</v>
      </c>
      <c r="B2259" s="60"/>
      <c r="C2259" s="73">
        <v>4</v>
      </c>
      <c r="D2259" s="73">
        <v>4</v>
      </c>
      <c r="E2259" s="73">
        <v>11</v>
      </c>
      <c r="F2259" s="79">
        <f>IF($C$9="south",'RAW PV WATTS'!D2262,IF('PV Watts SLC'!$C$9="west",'RAW PV WATTS'!F2262,-1))</f>
        <v>755.63400000000001</v>
      </c>
      <c r="G2259" s="81">
        <f t="shared" si="70"/>
        <v>0.75563400000000003</v>
      </c>
    </row>
    <row r="2260" spans="1:7">
      <c r="A2260" s="74" t="e">
        <f t="shared" si="71"/>
        <v>#REF!</v>
      </c>
      <c r="B2260" s="60"/>
      <c r="C2260" s="73">
        <v>4</v>
      </c>
      <c r="D2260" s="73">
        <v>4</v>
      </c>
      <c r="E2260" s="73">
        <v>12</v>
      </c>
      <c r="F2260" s="79">
        <f>IF($C$9="south",'RAW PV WATTS'!D2263,IF('PV Watts SLC'!$C$9="west",'RAW PV WATTS'!F2263,-1))</f>
        <v>734.43600000000004</v>
      </c>
      <c r="G2260" s="81">
        <f t="shared" si="70"/>
        <v>0.73443600000000009</v>
      </c>
    </row>
    <row r="2261" spans="1:7">
      <c r="A2261" s="74" t="e">
        <f t="shared" si="71"/>
        <v>#REF!</v>
      </c>
      <c r="B2261" s="60"/>
      <c r="C2261" s="73">
        <v>4</v>
      </c>
      <c r="D2261" s="73">
        <v>4</v>
      </c>
      <c r="E2261" s="73">
        <v>13</v>
      </c>
      <c r="F2261" s="79">
        <f>IF($C$9="south",'RAW PV WATTS'!D2264,IF('PV Watts SLC'!$C$9="west",'RAW PV WATTS'!F2264,-1))</f>
        <v>779.78700000000003</v>
      </c>
      <c r="G2261" s="81">
        <f t="shared" si="70"/>
        <v>0.77978700000000001</v>
      </c>
    </row>
    <row r="2262" spans="1:7">
      <c r="A2262" s="74" t="e">
        <f t="shared" si="71"/>
        <v>#REF!</v>
      </c>
      <c r="B2262" s="60"/>
      <c r="C2262" s="73">
        <v>4</v>
      </c>
      <c r="D2262" s="73">
        <v>4</v>
      </c>
      <c r="E2262" s="73">
        <v>14</v>
      </c>
      <c r="F2262" s="79">
        <f>IF($C$9="south",'RAW PV WATTS'!D2265,IF('PV Watts SLC'!$C$9="west",'RAW PV WATTS'!F2265,-1))</f>
        <v>515.18700000000001</v>
      </c>
      <c r="G2262" s="81">
        <f t="shared" si="70"/>
        <v>0.51518700000000006</v>
      </c>
    </row>
    <row r="2263" spans="1:7">
      <c r="A2263" s="74" t="e">
        <f t="shared" si="71"/>
        <v>#REF!</v>
      </c>
      <c r="B2263" s="60"/>
      <c r="C2263" s="73">
        <v>4</v>
      </c>
      <c r="D2263" s="73">
        <v>4</v>
      </c>
      <c r="E2263" s="73">
        <v>15</v>
      </c>
      <c r="F2263" s="79">
        <f>IF($C$9="south",'RAW PV WATTS'!D2266,IF('PV Watts SLC'!$C$9="west",'RAW PV WATTS'!F2266,-1))</f>
        <v>527.327</v>
      </c>
      <c r="G2263" s="81">
        <f t="shared" si="70"/>
        <v>0.52732699999999999</v>
      </c>
    </row>
    <row r="2264" spans="1:7">
      <c r="A2264" s="74" t="e">
        <f t="shared" si="71"/>
        <v>#REF!</v>
      </c>
      <c r="B2264" s="60"/>
      <c r="C2264" s="73">
        <v>4</v>
      </c>
      <c r="D2264" s="73">
        <v>4</v>
      </c>
      <c r="E2264" s="73">
        <v>16</v>
      </c>
      <c r="F2264" s="79">
        <f>IF($C$9="south",'RAW PV WATTS'!D2267,IF('PV Watts SLC'!$C$9="west",'RAW PV WATTS'!F2267,-1))</f>
        <v>293.57299999999998</v>
      </c>
      <c r="G2264" s="81">
        <f t="shared" si="70"/>
        <v>0.29357299999999997</v>
      </c>
    </row>
    <row r="2265" spans="1:7">
      <c r="A2265" s="74" t="e">
        <f t="shared" si="71"/>
        <v>#REF!</v>
      </c>
      <c r="B2265" s="60"/>
      <c r="C2265" s="73">
        <v>4</v>
      </c>
      <c r="D2265" s="73">
        <v>4</v>
      </c>
      <c r="E2265" s="73">
        <v>17</v>
      </c>
      <c r="F2265" s="79">
        <f>IF($C$9="south",'RAW PV WATTS'!D2268,IF('PV Watts SLC'!$C$9="west",'RAW PV WATTS'!F2268,-1))</f>
        <v>162.22300000000001</v>
      </c>
      <c r="G2265" s="81">
        <f t="shared" si="70"/>
        <v>0.16222300000000001</v>
      </c>
    </row>
    <row r="2266" spans="1:7">
      <c r="A2266" s="74" t="e">
        <f t="shared" si="71"/>
        <v>#REF!</v>
      </c>
      <c r="B2266" s="60"/>
      <c r="C2266" s="73">
        <v>4</v>
      </c>
      <c r="D2266" s="73">
        <v>4</v>
      </c>
      <c r="E2266" s="73">
        <v>18</v>
      </c>
      <c r="F2266" s="79">
        <f>IF($C$9="south",'RAW PV WATTS'!D2269,IF('PV Watts SLC'!$C$9="west",'RAW PV WATTS'!F2269,-1))</f>
        <v>13.361000000000001</v>
      </c>
      <c r="G2266" s="81">
        <f t="shared" si="70"/>
        <v>1.3361000000000001E-2</v>
      </c>
    </row>
    <row r="2267" spans="1:7">
      <c r="A2267" s="74" t="e">
        <f t="shared" si="71"/>
        <v>#REF!</v>
      </c>
      <c r="B2267" s="60"/>
      <c r="C2267" s="73">
        <v>4</v>
      </c>
      <c r="D2267" s="73">
        <v>4</v>
      </c>
      <c r="E2267" s="73">
        <v>19</v>
      </c>
      <c r="F2267" s="79">
        <f>IF($C$9="south",'RAW PV WATTS'!D2270,IF('PV Watts SLC'!$C$9="west",'RAW PV WATTS'!F2270,-1))</f>
        <v>0</v>
      </c>
      <c r="G2267" s="81">
        <f t="shared" si="70"/>
        <v>0</v>
      </c>
    </row>
    <row r="2268" spans="1:7">
      <c r="A2268" s="74" t="e">
        <f t="shared" si="71"/>
        <v>#REF!</v>
      </c>
      <c r="B2268" s="60"/>
      <c r="C2268" s="73">
        <v>4</v>
      </c>
      <c r="D2268" s="73">
        <v>4</v>
      </c>
      <c r="E2268" s="73">
        <v>20</v>
      </c>
      <c r="F2268" s="79">
        <f>IF($C$9="south",'RAW PV WATTS'!D2271,IF('PV Watts SLC'!$C$9="west",'RAW PV WATTS'!F2271,-1))</f>
        <v>0</v>
      </c>
      <c r="G2268" s="81">
        <f t="shared" si="70"/>
        <v>0</v>
      </c>
    </row>
    <row r="2269" spans="1:7">
      <c r="A2269" s="74" t="e">
        <f t="shared" si="71"/>
        <v>#REF!</v>
      </c>
      <c r="B2269" s="60"/>
      <c r="C2269" s="73">
        <v>4</v>
      </c>
      <c r="D2269" s="73">
        <v>4</v>
      </c>
      <c r="E2269" s="73">
        <v>21</v>
      </c>
      <c r="F2269" s="79">
        <f>IF($C$9="south",'RAW PV WATTS'!D2272,IF('PV Watts SLC'!$C$9="west",'RAW PV WATTS'!F2272,-1))</f>
        <v>0</v>
      </c>
      <c r="G2269" s="81">
        <f t="shared" si="70"/>
        <v>0</v>
      </c>
    </row>
    <row r="2270" spans="1:7">
      <c r="A2270" s="74" t="e">
        <f t="shared" si="71"/>
        <v>#REF!</v>
      </c>
      <c r="B2270" s="60"/>
      <c r="C2270" s="73">
        <v>4</v>
      </c>
      <c r="D2270" s="73">
        <v>4</v>
      </c>
      <c r="E2270" s="73">
        <v>22</v>
      </c>
      <c r="F2270" s="79">
        <f>IF($C$9="south",'RAW PV WATTS'!D2273,IF('PV Watts SLC'!$C$9="west",'RAW PV WATTS'!F2273,-1))</f>
        <v>0</v>
      </c>
      <c r="G2270" s="81">
        <f t="shared" si="70"/>
        <v>0</v>
      </c>
    </row>
    <row r="2271" spans="1:7">
      <c r="A2271" s="74" t="e">
        <f t="shared" si="71"/>
        <v>#REF!</v>
      </c>
      <c r="B2271" s="60"/>
      <c r="C2271" s="73">
        <v>4</v>
      </c>
      <c r="D2271" s="73">
        <v>4</v>
      </c>
      <c r="E2271" s="73">
        <v>23</v>
      </c>
      <c r="F2271" s="79">
        <f>IF($C$9="south",'RAW PV WATTS'!D2274,IF('PV Watts SLC'!$C$9="west",'RAW PV WATTS'!F2274,-1))</f>
        <v>0</v>
      </c>
      <c r="G2271" s="81">
        <f t="shared" si="70"/>
        <v>0</v>
      </c>
    </row>
    <row r="2272" spans="1:7">
      <c r="A2272" s="74" t="e">
        <f t="shared" si="71"/>
        <v>#REF!</v>
      </c>
      <c r="B2272" s="60"/>
      <c r="C2272" s="73">
        <v>4</v>
      </c>
      <c r="D2272" s="73">
        <v>5</v>
      </c>
      <c r="E2272" s="73">
        <v>0</v>
      </c>
      <c r="F2272" s="79">
        <f>IF($C$9="south",'RAW PV WATTS'!D2275,IF('PV Watts SLC'!$C$9="west",'RAW PV WATTS'!F2275,-1))</f>
        <v>0</v>
      </c>
      <c r="G2272" s="81">
        <f t="shared" si="70"/>
        <v>0</v>
      </c>
    </row>
    <row r="2273" spans="1:7">
      <c r="A2273" s="74" t="e">
        <f t="shared" si="71"/>
        <v>#REF!</v>
      </c>
      <c r="B2273" s="60"/>
      <c r="C2273" s="73">
        <v>4</v>
      </c>
      <c r="D2273" s="73">
        <v>5</v>
      </c>
      <c r="E2273" s="73">
        <v>1</v>
      </c>
      <c r="F2273" s="79">
        <f>IF($C$9="south",'RAW PV WATTS'!D2276,IF('PV Watts SLC'!$C$9="west",'RAW PV WATTS'!F2276,-1))</f>
        <v>0</v>
      </c>
      <c r="G2273" s="81">
        <f t="shared" si="70"/>
        <v>0</v>
      </c>
    </row>
    <row r="2274" spans="1:7">
      <c r="A2274" s="74" t="e">
        <f t="shared" si="71"/>
        <v>#REF!</v>
      </c>
      <c r="B2274" s="60"/>
      <c r="C2274" s="73">
        <v>4</v>
      </c>
      <c r="D2274" s="73">
        <v>5</v>
      </c>
      <c r="E2274" s="73">
        <v>2</v>
      </c>
      <c r="F2274" s="79">
        <f>IF($C$9="south",'RAW PV WATTS'!D2277,IF('PV Watts SLC'!$C$9="west",'RAW PV WATTS'!F2277,-1))</f>
        <v>0</v>
      </c>
      <c r="G2274" s="81">
        <f t="shared" si="70"/>
        <v>0</v>
      </c>
    </row>
    <row r="2275" spans="1:7">
      <c r="A2275" s="74" t="e">
        <f t="shared" si="71"/>
        <v>#REF!</v>
      </c>
      <c r="B2275" s="60"/>
      <c r="C2275" s="73">
        <v>4</v>
      </c>
      <c r="D2275" s="73">
        <v>5</v>
      </c>
      <c r="E2275" s="73">
        <v>3</v>
      </c>
      <c r="F2275" s="79">
        <f>IF($C$9="south",'RAW PV WATTS'!D2278,IF('PV Watts SLC'!$C$9="west",'RAW PV WATTS'!F2278,-1))</f>
        <v>0</v>
      </c>
      <c r="G2275" s="81">
        <f t="shared" si="70"/>
        <v>0</v>
      </c>
    </row>
    <row r="2276" spans="1:7">
      <c r="A2276" s="74" t="e">
        <f t="shared" si="71"/>
        <v>#REF!</v>
      </c>
      <c r="B2276" s="60"/>
      <c r="C2276" s="73">
        <v>4</v>
      </c>
      <c r="D2276" s="73">
        <v>5</v>
      </c>
      <c r="E2276" s="73">
        <v>4</v>
      </c>
      <c r="F2276" s="79">
        <f>IF($C$9="south",'RAW PV WATTS'!D2279,IF('PV Watts SLC'!$C$9="west",'RAW PV WATTS'!F2279,-1))</f>
        <v>0</v>
      </c>
      <c r="G2276" s="81">
        <f t="shared" si="70"/>
        <v>0</v>
      </c>
    </row>
    <row r="2277" spans="1:7">
      <c r="A2277" s="74" t="e">
        <f t="shared" si="71"/>
        <v>#REF!</v>
      </c>
      <c r="B2277" s="60"/>
      <c r="C2277" s="73">
        <v>4</v>
      </c>
      <c r="D2277" s="73">
        <v>5</v>
      </c>
      <c r="E2277" s="73">
        <v>5</v>
      </c>
      <c r="F2277" s="79">
        <f>IF($C$9="south",'RAW PV WATTS'!D2280,IF('PV Watts SLC'!$C$9="west",'RAW PV WATTS'!F2280,-1))</f>
        <v>0</v>
      </c>
      <c r="G2277" s="81">
        <f t="shared" si="70"/>
        <v>0</v>
      </c>
    </row>
    <row r="2278" spans="1:7">
      <c r="A2278" s="74" t="e">
        <f t="shared" si="71"/>
        <v>#REF!</v>
      </c>
      <c r="B2278" s="60"/>
      <c r="C2278" s="73">
        <v>4</v>
      </c>
      <c r="D2278" s="73">
        <v>5</v>
      </c>
      <c r="E2278" s="73">
        <v>6</v>
      </c>
      <c r="F2278" s="79">
        <f>IF($C$9="south",'RAW PV WATTS'!D2281,IF('PV Watts SLC'!$C$9="west",'RAW PV WATTS'!F2281,-1))</f>
        <v>17.033000000000001</v>
      </c>
      <c r="G2278" s="81">
        <f t="shared" si="70"/>
        <v>1.7033E-2</v>
      </c>
    </row>
    <row r="2279" spans="1:7">
      <c r="A2279" s="74" t="e">
        <f t="shared" si="71"/>
        <v>#REF!</v>
      </c>
      <c r="B2279" s="60"/>
      <c r="C2279" s="73">
        <v>4</v>
      </c>
      <c r="D2279" s="73">
        <v>5</v>
      </c>
      <c r="E2279" s="73">
        <v>7</v>
      </c>
      <c r="F2279" s="79">
        <f>IF($C$9="south",'RAW PV WATTS'!D2282,IF('PV Watts SLC'!$C$9="west",'RAW PV WATTS'!F2282,-1))</f>
        <v>165.13200000000001</v>
      </c>
      <c r="G2279" s="81">
        <f t="shared" si="70"/>
        <v>0.165132</v>
      </c>
    </row>
    <row r="2280" spans="1:7">
      <c r="A2280" s="74" t="e">
        <f t="shared" si="71"/>
        <v>#REF!</v>
      </c>
      <c r="B2280" s="60"/>
      <c r="C2280" s="73">
        <v>4</v>
      </c>
      <c r="D2280" s="73">
        <v>5</v>
      </c>
      <c r="E2280" s="73">
        <v>8</v>
      </c>
      <c r="F2280" s="79">
        <f>IF($C$9="south",'RAW PV WATTS'!D2283,IF('PV Watts SLC'!$C$9="west",'RAW PV WATTS'!F2283,-1))</f>
        <v>375.10899999999998</v>
      </c>
      <c r="G2280" s="81">
        <f t="shared" si="70"/>
        <v>0.37510899999999997</v>
      </c>
    </row>
    <row r="2281" spans="1:7">
      <c r="A2281" s="74" t="e">
        <f t="shared" si="71"/>
        <v>#REF!</v>
      </c>
      <c r="B2281" s="60"/>
      <c r="C2281" s="73">
        <v>4</v>
      </c>
      <c r="D2281" s="73">
        <v>5</v>
      </c>
      <c r="E2281" s="73">
        <v>9</v>
      </c>
      <c r="F2281" s="79">
        <f>IF($C$9="south",'RAW PV WATTS'!D2284,IF('PV Watts SLC'!$C$9="west",'RAW PV WATTS'!F2284,-1))</f>
        <v>569.48099999999999</v>
      </c>
      <c r="G2281" s="81">
        <f t="shared" si="70"/>
        <v>0.56948100000000001</v>
      </c>
    </row>
    <row r="2282" spans="1:7">
      <c r="A2282" s="74" t="e">
        <f t="shared" si="71"/>
        <v>#REF!</v>
      </c>
      <c r="B2282" s="60"/>
      <c r="C2282" s="73">
        <v>4</v>
      </c>
      <c r="D2282" s="73">
        <v>5</v>
      </c>
      <c r="E2282" s="73">
        <v>10</v>
      </c>
      <c r="F2282" s="79">
        <f>IF($C$9="south",'RAW PV WATTS'!D2285,IF('PV Watts SLC'!$C$9="west",'RAW PV WATTS'!F2285,-1))</f>
        <v>703.62099999999998</v>
      </c>
      <c r="G2282" s="81">
        <f t="shared" si="70"/>
        <v>0.70362099999999994</v>
      </c>
    </row>
    <row r="2283" spans="1:7">
      <c r="A2283" s="74" t="e">
        <f t="shared" si="71"/>
        <v>#REF!</v>
      </c>
      <c r="B2283" s="60"/>
      <c r="C2283" s="73">
        <v>4</v>
      </c>
      <c r="D2283" s="73">
        <v>5</v>
      </c>
      <c r="E2283" s="73">
        <v>11</v>
      </c>
      <c r="F2283" s="79">
        <f>IF($C$9="south",'RAW PV WATTS'!D2286,IF('PV Watts SLC'!$C$9="west",'RAW PV WATTS'!F2286,-1))</f>
        <v>789.36900000000003</v>
      </c>
      <c r="G2283" s="81">
        <f t="shared" si="70"/>
        <v>0.78936899999999999</v>
      </c>
    </row>
    <row r="2284" spans="1:7">
      <c r="A2284" s="74" t="e">
        <f t="shared" si="71"/>
        <v>#REF!</v>
      </c>
      <c r="B2284" s="60"/>
      <c r="C2284" s="73">
        <v>4</v>
      </c>
      <c r="D2284" s="73">
        <v>5</v>
      </c>
      <c r="E2284" s="73">
        <v>12</v>
      </c>
      <c r="F2284" s="79">
        <f>IF($C$9="south",'RAW PV WATTS'!D2287,IF('PV Watts SLC'!$C$9="west",'RAW PV WATTS'!F2287,-1))</f>
        <v>817.70100000000002</v>
      </c>
      <c r="G2284" s="81">
        <f t="shared" si="70"/>
        <v>0.81770100000000001</v>
      </c>
    </row>
    <row r="2285" spans="1:7">
      <c r="A2285" s="74" t="e">
        <f t="shared" si="71"/>
        <v>#REF!</v>
      </c>
      <c r="B2285" s="60"/>
      <c r="C2285" s="73">
        <v>4</v>
      </c>
      <c r="D2285" s="73">
        <v>5</v>
      </c>
      <c r="E2285" s="73">
        <v>13</v>
      </c>
      <c r="F2285" s="79">
        <f>IF($C$9="south",'RAW PV WATTS'!D2288,IF('PV Watts SLC'!$C$9="west",'RAW PV WATTS'!F2288,-1))</f>
        <v>766.14200000000005</v>
      </c>
      <c r="G2285" s="81">
        <f t="shared" si="70"/>
        <v>0.7661420000000001</v>
      </c>
    </row>
    <row r="2286" spans="1:7">
      <c r="A2286" s="74" t="e">
        <f t="shared" si="71"/>
        <v>#REF!</v>
      </c>
      <c r="B2286" s="60"/>
      <c r="C2286" s="73">
        <v>4</v>
      </c>
      <c r="D2286" s="73">
        <v>5</v>
      </c>
      <c r="E2286" s="73">
        <v>14</v>
      </c>
      <c r="F2286" s="79">
        <f>IF($C$9="south",'RAW PV WATTS'!D2289,IF('PV Watts SLC'!$C$9="west",'RAW PV WATTS'!F2289,-1))</f>
        <v>591.66</v>
      </c>
      <c r="G2286" s="81">
        <f t="shared" si="70"/>
        <v>0.59165999999999996</v>
      </c>
    </row>
    <row r="2287" spans="1:7">
      <c r="A2287" s="74" t="e">
        <f t="shared" si="71"/>
        <v>#REF!</v>
      </c>
      <c r="B2287" s="60"/>
      <c r="C2287" s="73">
        <v>4</v>
      </c>
      <c r="D2287" s="73">
        <v>5</v>
      </c>
      <c r="E2287" s="73">
        <v>15</v>
      </c>
      <c r="F2287" s="79">
        <f>IF($C$9="south",'RAW PV WATTS'!D2290,IF('PV Watts SLC'!$C$9="west",'RAW PV WATTS'!F2290,-1))</f>
        <v>507.75</v>
      </c>
      <c r="G2287" s="81">
        <f t="shared" si="70"/>
        <v>0.50775000000000003</v>
      </c>
    </row>
    <row r="2288" spans="1:7">
      <c r="A2288" s="74" t="e">
        <f t="shared" si="71"/>
        <v>#REF!</v>
      </c>
      <c r="B2288" s="60"/>
      <c r="C2288" s="73">
        <v>4</v>
      </c>
      <c r="D2288" s="73">
        <v>5</v>
      </c>
      <c r="E2288" s="73">
        <v>16</v>
      </c>
      <c r="F2288" s="79">
        <f>IF($C$9="south",'RAW PV WATTS'!D2291,IF('PV Watts SLC'!$C$9="west",'RAW PV WATTS'!F2291,-1))</f>
        <v>354.12900000000002</v>
      </c>
      <c r="G2288" s="81">
        <f t="shared" si="70"/>
        <v>0.35412900000000003</v>
      </c>
    </row>
    <row r="2289" spans="1:7">
      <c r="A2289" s="74" t="e">
        <f t="shared" si="71"/>
        <v>#REF!</v>
      </c>
      <c r="B2289" s="60"/>
      <c r="C2289" s="73">
        <v>4</v>
      </c>
      <c r="D2289" s="73">
        <v>5</v>
      </c>
      <c r="E2289" s="73">
        <v>17</v>
      </c>
      <c r="F2289" s="79">
        <f>IF($C$9="south",'RAW PV WATTS'!D2292,IF('PV Watts SLC'!$C$9="west",'RAW PV WATTS'!F2292,-1))</f>
        <v>85.326999999999998</v>
      </c>
      <c r="G2289" s="81">
        <f t="shared" si="70"/>
        <v>8.5327E-2</v>
      </c>
    </row>
    <row r="2290" spans="1:7">
      <c r="A2290" s="74" t="e">
        <f t="shared" si="71"/>
        <v>#REF!</v>
      </c>
      <c r="B2290" s="60"/>
      <c r="C2290" s="73">
        <v>4</v>
      </c>
      <c r="D2290" s="73">
        <v>5</v>
      </c>
      <c r="E2290" s="73">
        <v>18</v>
      </c>
      <c r="F2290" s="79">
        <f>IF($C$9="south",'RAW PV WATTS'!D2293,IF('PV Watts SLC'!$C$9="west",'RAW PV WATTS'!F2293,-1))</f>
        <v>22.596</v>
      </c>
      <c r="G2290" s="81">
        <f t="shared" si="70"/>
        <v>2.2596000000000002E-2</v>
      </c>
    </row>
    <row r="2291" spans="1:7">
      <c r="A2291" s="74" t="e">
        <f t="shared" si="71"/>
        <v>#REF!</v>
      </c>
      <c r="B2291" s="60"/>
      <c r="C2291" s="73">
        <v>4</v>
      </c>
      <c r="D2291" s="73">
        <v>5</v>
      </c>
      <c r="E2291" s="73">
        <v>19</v>
      </c>
      <c r="F2291" s="79">
        <f>IF($C$9="south",'RAW PV WATTS'!D2294,IF('PV Watts SLC'!$C$9="west",'RAW PV WATTS'!F2294,-1))</f>
        <v>0</v>
      </c>
      <c r="G2291" s="81">
        <f t="shared" si="70"/>
        <v>0</v>
      </c>
    </row>
    <row r="2292" spans="1:7">
      <c r="A2292" s="74" t="e">
        <f t="shared" si="71"/>
        <v>#REF!</v>
      </c>
      <c r="B2292" s="60"/>
      <c r="C2292" s="73">
        <v>4</v>
      </c>
      <c r="D2292" s="73">
        <v>5</v>
      </c>
      <c r="E2292" s="73">
        <v>20</v>
      </c>
      <c r="F2292" s="79">
        <f>IF($C$9="south",'RAW PV WATTS'!D2295,IF('PV Watts SLC'!$C$9="west",'RAW PV WATTS'!F2295,-1))</f>
        <v>0</v>
      </c>
      <c r="G2292" s="81">
        <f t="shared" si="70"/>
        <v>0</v>
      </c>
    </row>
    <row r="2293" spans="1:7">
      <c r="A2293" s="74" t="e">
        <f t="shared" si="71"/>
        <v>#REF!</v>
      </c>
      <c r="B2293" s="60"/>
      <c r="C2293" s="73">
        <v>4</v>
      </c>
      <c r="D2293" s="73">
        <v>5</v>
      </c>
      <c r="E2293" s="73">
        <v>21</v>
      </c>
      <c r="F2293" s="79">
        <f>IF($C$9="south",'RAW PV WATTS'!D2296,IF('PV Watts SLC'!$C$9="west",'RAW PV WATTS'!F2296,-1))</f>
        <v>0</v>
      </c>
      <c r="G2293" s="81">
        <f t="shared" si="70"/>
        <v>0</v>
      </c>
    </row>
    <row r="2294" spans="1:7">
      <c r="A2294" s="74" t="e">
        <f t="shared" si="71"/>
        <v>#REF!</v>
      </c>
      <c r="B2294" s="60"/>
      <c r="C2294" s="73">
        <v>4</v>
      </c>
      <c r="D2294" s="73">
        <v>5</v>
      </c>
      <c r="E2294" s="73">
        <v>22</v>
      </c>
      <c r="F2294" s="79">
        <f>IF($C$9="south",'RAW PV WATTS'!D2297,IF('PV Watts SLC'!$C$9="west",'RAW PV WATTS'!F2297,-1))</f>
        <v>0</v>
      </c>
      <c r="G2294" s="81">
        <f t="shared" si="70"/>
        <v>0</v>
      </c>
    </row>
    <row r="2295" spans="1:7">
      <c r="A2295" s="74" t="e">
        <f t="shared" si="71"/>
        <v>#REF!</v>
      </c>
      <c r="B2295" s="60"/>
      <c r="C2295" s="73">
        <v>4</v>
      </c>
      <c r="D2295" s="73">
        <v>5</v>
      </c>
      <c r="E2295" s="73">
        <v>23</v>
      </c>
      <c r="F2295" s="79">
        <f>IF($C$9="south",'RAW PV WATTS'!D2298,IF('PV Watts SLC'!$C$9="west",'RAW PV WATTS'!F2298,-1))</f>
        <v>0</v>
      </c>
      <c r="G2295" s="81">
        <f t="shared" si="70"/>
        <v>0</v>
      </c>
    </row>
    <row r="2296" spans="1:7">
      <c r="A2296" s="74" t="e">
        <f t="shared" si="71"/>
        <v>#REF!</v>
      </c>
      <c r="B2296" s="60"/>
      <c r="C2296" s="73">
        <v>4</v>
      </c>
      <c r="D2296" s="73">
        <v>6</v>
      </c>
      <c r="E2296" s="73">
        <v>0</v>
      </c>
      <c r="F2296" s="79">
        <f>IF($C$9="south",'RAW PV WATTS'!D2299,IF('PV Watts SLC'!$C$9="west",'RAW PV WATTS'!F2299,-1))</f>
        <v>0</v>
      </c>
      <c r="G2296" s="81">
        <f t="shared" si="70"/>
        <v>0</v>
      </c>
    </row>
    <row r="2297" spans="1:7">
      <c r="A2297" s="74" t="e">
        <f t="shared" si="71"/>
        <v>#REF!</v>
      </c>
      <c r="B2297" s="60"/>
      <c r="C2297" s="73">
        <v>4</v>
      </c>
      <c r="D2297" s="73">
        <v>6</v>
      </c>
      <c r="E2297" s="73">
        <v>1</v>
      </c>
      <c r="F2297" s="79">
        <f>IF($C$9="south",'RAW PV WATTS'!D2300,IF('PV Watts SLC'!$C$9="west",'RAW PV WATTS'!F2300,-1))</f>
        <v>0</v>
      </c>
      <c r="G2297" s="81">
        <f t="shared" si="70"/>
        <v>0</v>
      </c>
    </row>
    <row r="2298" spans="1:7">
      <c r="A2298" s="74" t="e">
        <f t="shared" si="71"/>
        <v>#REF!</v>
      </c>
      <c r="B2298" s="60"/>
      <c r="C2298" s="73">
        <v>4</v>
      </c>
      <c r="D2298" s="73">
        <v>6</v>
      </c>
      <c r="E2298" s="73">
        <v>2</v>
      </c>
      <c r="F2298" s="79">
        <f>IF($C$9="south",'RAW PV WATTS'!D2301,IF('PV Watts SLC'!$C$9="west",'RAW PV WATTS'!F2301,-1))</f>
        <v>0</v>
      </c>
      <c r="G2298" s="81">
        <f t="shared" si="70"/>
        <v>0</v>
      </c>
    </row>
    <row r="2299" spans="1:7">
      <c r="A2299" s="74" t="e">
        <f t="shared" si="71"/>
        <v>#REF!</v>
      </c>
      <c r="B2299" s="60"/>
      <c r="C2299" s="73">
        <v>4</v>
      </c>
      <c r="D2299" s="73">
        <v>6</v>
      </c>
      <c r="E2299" s="73">
        <v>3</v>
      </c>
      <c r="F2299" s="79">
        <f>IF($C$9="south",'RAW PV WATTS'!D2302,IF('PV Watts SLC'!$C$9="west",'RAW PV WATTS'!F2302,-1))</f>
        <v>0</v>
      </c>
      <c r="G2299" s="81">
        <f t="shared" si="70"/>
        <v>0</v>
      </c>
    </row>
    <row r="2300" spans="1:7">
      <c r="A2300" s="74" t="e">
        <f t="shared" si="71"/>
        <v>#REF!</v>
      </c>
      <c r="B2300" s="60"/>
      <c r="C2300" s="73">
        <v>4</v>
      </c>
      <c r="D2300" s="73">
        <v>6</v>
      </c>
      <c r="E2300" s="73">
        <v>4</v>
      </c>
      <c r="F2300" s="79">
        <f>IF($C$9="south",'RAW PV WATTS'!D2303,IF('PV Watts SLC'!$C$9="west",'RAW PV WATTS'!F2303,-1))</f>
        <v>0</v>
      </c>
      <c r="G2300" s="81">
        <f t="shared" si="70"/>
        <v>0</v>
      </c>
    </row>
    <row r="2301" spans="1:7">
      <c r="A2301" s="74" t="e">
        <f t="shared" si="71"/>
        <v>#REF!</v>
      </c>
      <c r="B2301" s="60"/>
      <c r="C2301" s="73">
        <v>4</v>
      </c>
      <c r="D2301" s="73">
        <v>6</v>
      </c>
      <c r="E2301" s="73">
        <v>5</v>
      </c>
      <c r="F2301" s="79">
        <f>IF($C$9="south",'RAW PV WATTS'!D2304,IF('PV Watts SLC'!$C$9="west",'RAW PV WATTS'!F2304,-1))</f>
        <v>0</v>
      </c>
      <c r="G2301" s="81">
        <f t="shared" si="70"/>
        <v>0</v>
      </c>
    </row>
    <row r="2302" spans="1:7">
      <c r="A2302" s="74" t="e">
        <f t="shared" si="71"/>
        <v>#REF!</v>
      </c>
      <c r="B2302" s="60"/>
      <c r="C2302" s="73">
        <v>4</v>
      </c>
      <c r="D2302" s="73">
        <v>6</v>
      </c>
      <c r="E2302" s="73">
        <v>6</v>
      </c>
      <c r="F2302" s="79">
        <f>IF($C$9="south",'RAW PV WATTS'!D2305,IF('PV Watts SLC'!$C$9="west",'RAW PV WATTS'!F2305,-1))</f>
        <v>18.076000000000001</v>
      </c>
      <c r="G2302" s="81">
        <f t="shared" si="70"/>
        <v>1.8076000000000002E-2</v>
      </c>
    </row>
    <row r="2303" spans="1:7">
      <c r="A2303" s="74" t="e">
        <f t="shared" si="71"/>
        <v>#REF!</v>
      </c>
      <c r="B2303" s="60"/>
      <c r="C2303" s="73">
        <v>4</v>
      </c>
      <c r="D2303" s="73">
        <v>6</v>
      </c>
      <c r="E2303" s="73">
        <v>7</v>
      </c>
      <c r="F2303" s="79">
        <f>IF($C$9="south",'RAW PV WATTS'!D2306,IF('PV Watts SLC'!$C$9="west",'RAW PV WATTS'!F2306,-1))</f>
        <v>142.67400000000001</v>
      </c>
      <c r="G2303" s="81">
        <f t="shared" si="70"/>
        <v>0.142674</v>
      </c>
    </row>
    <row r="2304" spans="1:7">
      <c r="A2304" s="74" t="e">
        <f t="shared" si="71"/>
        <v>#REF!</v>
      </c>
      <c r="B2304" s="60"/>
      <c r="C2304" s="73">
        <v>4</v>
      </c>
      <c r="D2304" s="73">
        <v>6</v>
      </c>
      <c r="E2304" s="73">
        <v>8</v>
      </c>
      <c r="F2304" s="79">
        <f>IF($C$9="south",'RAW PV WATTS'!D2307,IF('PV Watts SLC'!$C$9="west",'RAW PV WATTS'!F2307,-1))</f>
        <v>382.12799999999999</v>
      </c>
      <c r="G2304" s="81">
        <f t="shared" si="70"/>
        <v>0.38212799999999997</v>
      </c>
    </row>
    <row r="2305" spans="1:7">
      <c r="A2305" s="74" t="e">
        <f t="shared" si="71"/>
        <v>#REF!</v>
      </c>
      <c r="B2305" s="60"/>
      <c r="C2305" s="73">
        <v>4</v>
      </c>
      <c r="D2305" s="73">
        <v>6</v>
      </c>
      <c r="E2305" s="73">
        <v>9</v>
      </c>
      <c r="F2305" s="79">
        <f>IF($C$9="south",'RAW PV WATTS'!D2308,IF('PV Watts SLC'!$C$9="west",'RAW PV WATTS'!F2308,-1))</f>
        <v>525.822</v>
      </c>
      <c r="G2305" s="81">
        <f t="shared" si="70"/>
        <v>0.52582200000000001</v>
      </c>
    </row>
    <row r="2306" spans="1:7">
      <c r="A2306" s="74" t="e">
        <f t="shared" si="71"/>
        <v>#REF!</v>
      </c>
      <c r="B2306" s="60"/>
      <c r="C2306" s="73">
        <v>4</v>
      </c>
      <c r="D2306" s="73">
        <v>6</v>
      </c>
      <c r="E2306" s="73">
        <v>10</v>
      </c>
      <c r="F2306" s="79">
        <f>IF($C$9="south",'RAW PV WATTS'!D2309,IF('PV Watts SLC'!$C$9="west",'RAW PV WATTS'!F2309,-1))</f>
        <v>674.27300000000002</v>
      </c>
      <c r="G2306" s="81">
        <f t="shared" si="70"/>
        <v>0.67427300000000001</v>
      </c>
    </row>
    <row r="2307" spans="1:7">
      <c r="A2307" s="74" t="e">
        <f t="shared" si="71"/>
        <v>#REF!</v>
      </c>
      <c r="B2307" s="60"/>
      <c r="C2307" s="73">
        <v>4</v>
      </c>
      <c r="D2307" s="73">
        <v>6</v>
      </c>
      <c r="E2307" s="73">
        <v>11</v>
      </c>
      <c r="F2307" s="79">
        <f>IF($C$9="south",'RAW PV WATTS'!D2310,IF('PV Watts SLC'!$C$9="west",'RAW PV WATTS'!F2310,-1))</f>
        <v>759.02800000000002</v>
      </c>
      <c r="G2307" s="81">
        <f t="shared" si="70"/>
        <v>0.75902800000000004</v>
      </c>
    </row>
    <row r="2308" spans="1:7">
      <c r="A2308" s="74" t="e">
        <f t="shared" si="71"/>
        <v>#REF!</v>
      </c>
      <c r="B2308" s="60"/>
      <c r="C2308" s="73">
        <v>4</v>
      </c>
      <c r="D2308" s="73">
        <v>6</v>
      </c>
      <c r="E2308" s="73">
        <v>12</v>
      </c>
      <c r="F2308" s="79">
        <f>IF($C$9="south",'RAW PV WATTS'!D2311,IF('PV Watts SLC'!$C$9="west",'RAW PV WATTS'!F2311,-1))</f>
        <v>686.245</v>
      </c>
      <c r="G2308" s="81">
        <f t="shared" si="70"/>
        <v>0.68624499999999999</v>
      </c>
    </row>
    <row r="2309" spans="1:7">
      <c r="A2309" s="74" t="e">
        <f t="shared" si="71"/>
        <v>#REF!</v>
      </c>
      <c r="B2309" s="60"/>
      <c r="C2309" s="73">
        <v>4</v>
      </c>
      <c r="D2309" s="73">
        <v>6</v>
      </c>
      <c r="E2309" s="73">
        <v>13</v>
      </c>
      <c r="F2309" s="79">
        <f>IF($C$9="south",'RAW PV WATTS'!D2312,IF('PV Watts SLC'!$C$9="west",'RAW PV WATTS'!F2312,-1))</f>
        <v>616.976</v>
      </c>
      <c r="G2309" s="81">
        <f t="shared" si="70"/>
        <v>0.61697599999999997</v>
      </c>
    </row>
    <row r="2310" spans="1:7">
      <c r="A2310" s="74" t="e">
        <f t="shared" si="71"/>
        <v>#REF!</v>
      </c>
      <c r="B2310" s="60"/>
      <c r="C2310" s="73">
        <v>4</v>
      </c>
      <c r="D2310" s="73">
        <v>6</v>
      </c>
      <c r="E2310" s="73">
        <v>14</v>
      </c>
      <c r="F2310" s="79">
        <f>IF($C$9="south",'RAW PV WATTS'!D2313,IF('PV Watts SLC'!$C$9="west",'RAW PV WATTS'!F2313,-1))</f>
        <v>637.18299999999999</v>
      </c>
      <c r="G2310" s="81">
        <f t="shared" si="70"/>
        <v>0.63718299999999994</v>
      </c>
    </row>
    <row r="2311" spans="1:7">
      <c r="A2311" s="74" t="e">
        <f t="shared" si="71"/>
        <v>#REF!</v>
      </c>
      <c r="B2311" s="60"/>
      <c r="C2311" s="73">
        <v>4</v>
      </c>
      <c r="D2311" s="73">
        <v>6</v>
      </c>
      <c r="E2311" s="73">
        <v>15</v>
      </c>
      <c r="F2311" s="79">
        <f>IF($C$9="south",'RAW PV WATTS'!D2314,IF('PV Watts SLC'!$C$9="west",'RAW PV WATTS'!F2314,-1))</f>
        <v>405.5</v>
      </c>
      <c r="G2311" s="81">
        <f t="shared" si="70"/>
        <v>0.40550000000000003</v>
      </c>
    </row>
    <row r="2312" spans="1:7">
      <c r="A2312" s="74" t="e">
        <f t="shared" si="71"/>
        <v>#REF!</v>
      </c>
      <c r="B2312" s="60"/>
      <c r="C2312" s="73">
        <v>4</v>
      </c>
      <c r="D2312" s="73">
        <v>6</v>
      </c>
      <c r="E2312" s="73">
        <v>16</v>
      </c>
      <c r="F2312" s="79">
        <f>IF($C$9="south",'RAW PV WATTS'!D2315,IF('PV Watts SLC'!$C$9="west",'RAW PV WATTS'!F2315,-1))</f>
        <v>274.07799999999997</v>
      </c>
      <c r="G2312" s="81">
        <f t="shared" si="70"/>
        <v>0.27407799999999999</v>
      </c>
    </row>
    <row r="2313" spans="1:7">
      <c r="A2313" s="74" t="e">
        <f t="shared" si="71"/>
        <v>#REF!</v>
      </c>
      <c r="B2313" s="60"/>
      <c r="C2313" s="73">
        <v>4</v>
      </c>
      <c r="D2313" s="73">
        <v>6</v>
      </c>
      <c r="E2313" s="73">
        <v>17</v>
      </c>
      <c r="F2313" s="79">
        <f>IF($C$9="south",'RAW PV WATTS'!D2316,IF('PV Watts SLC'!$C$9="west",'RAW PV WATTS'!F2316,-1))</f>
        <v>104.01900000000001</v>
      </c>
      <c r="G2313" s="81">
        <f t="shared" si="70"/>
        <v>0.104019</v>
      </c>
    </row>
    <row r="2314" spans="1:7">
      <c r="A2314" s="74" t="e">
        <f t="shared" si="71"/>
        <v>#REF!</v>
      </c>
      <c r="B2314" s="60"/>
      <c r="C2314" s="73">
        <v>4</v>
      </c>
      <c r="D2314" s="73">
        <v>6</v>
      </c>
      <c r="E2314" s="73">
        <v>18</v>
      </c>
      <c r="F2314" s="79">
        <f>IF($C$9="south",'RAW PV WATTS'!D2317,IF('PV Watts SLC'!$C$9="west",'RAW PV WATTS'!F2317,-1))</f>
        <v>15.419</v>
      </c>
      <c r="G2314" s="81">
        <f t="shared" si="70"/>
        <v>1.5419E-2</v>
      </c>
    </row>
    <row r="2315" spans="1:7">
      <c r="A2315" s="74" t="e">
        <f t="shared" si="71"/>
        <v>#REF!</v>
      </c>
      <c r="B2315" s="60"/>
      <c r="C2315" s="73">
        <v>4</v>
      </c>
      <c r="D2315" s="73">
        <v>6</v>
      </c>
      <c r="E2315" s="73">
        <v>19</v>
      </c>
      <c r="F2315" s="79">
        <f>IF($C$9="south",'RAW PV WATTS'!D2318,IF('PV Watts SLC'!$C$9="west",'RAW PV WATTS'!F2318,-1))</f>
        <v>0</v>
      </c>
      <c r="G2315" s="81">
        <f t="shared" si="70"/>
        <v>0</v>
      </c>
    </row>
    <row r="2316" spans="1:7">
      <c r="A2316" s="74" t="e">
        <f t="shared" si="71"/>
        <v>#REF!</v>
      </c>
      <c r="B2316" s="60"/>
      <c r="C2316" s="73">
        <v>4</v>
      </c>
      <c r="D2316" s="73">
        <v>6</v>
      </c>
      <c r="E2316" s="73">
        <v>20</v>
      </c>
      <c r="F2316" s="79">
        <f>IF($C$9="south",'RAW PV WATTS'!D2319,IF('PV Watts SLC'!$C$9="west",'RAW PV WATTS'!F2319,-1))</f>
        <v>0</v>
      </c>
      <c r="G2316" s="81">
        <f t="shared" si="70"/>
        <v>0</v>
      </c>
    </row>
    <row r="2317" spans="1:7">
      <c r="A2317" s="74" t="e">
        <f t="shared" si="71"/>
        <v>#REF!</v>
      </c>
      <c r="B2317" s="60"/>
      <c r="C2317" s="73">
        <v>4</v>
      </c>
      <c r="D2317" s="73">
        <v>6</v>
      </c>
      <c r="E2317" s="73">
        <v>21</v>
      </c>
      <c r="F2317" s="79">
        <f>IF($C$9="south",'RAW PV WATTS'!D2320,IF('PV Watts SLC'!$C$9="west",'RAW PV WATTS'!F2320,-1))</f>
        <v>0</v>
      </c>
      <c r="G2317" s="81">
        <f t="shared" si="70"/>
        <v>0</v>
      </c>
    </row>
    <row r="2318" spans="1:7">
      <c r="A2318" s="74" t="e">
        <f t="shared" si="71"/>
        <v>#REF!</v>
      </c>
      <c r="B2318" s="60"/>
      <c r="C2318" s="73">
        <v>4</v>
      </c>
      <c r="D2318" s="73">
        <v>6</v>
      </c>
      <c r="E2318" s="73">
        <v>22</v>
      </c>
      <c r="F2318" s="79">
        <f>IF($C$9="south",'RAW PV WATTS'!D2321,IF('PV Watts SLC'!$C$9="west",'RAW PV WATTS'!F2321,-1))</f>
        <v>0</v>
      </c>
      <c r="G2318" s="81">
        <f t="shared" si="70"/>
        <v>0</v>
      </c>
    </row>
    <row r="2319" spans="1:7">
      <c r="A2319" s="74" t="e">
        <f t="shared" si="71"/>
        <v>#REF!</v>
      </c>
      <c r="B2319" s="60"/>
      <c r="C2319" s="73">
        <v>4</v>
      </c>
      <c r="D2319" s="73">
        <v>6</v>
      </c>
      <c r="E2319" s="73">
        <v>23</v>
      </c>
      <c r="F2319" s="79">
        <f>IF($C$9="south",'RAW PV WATTS'!D2322,IF('PV Watts SLC'!$C$9="west",'RAW PV WATTS'!F2322,-1))</f>
        <v>0</v>
      </c>
      <c r="G2319" s="81">
        <f t="shared" si="70"/>
        <v>0</v>
      </c>
    </row>
    <row r="2320" spans="1:7">
      <c r="A2320" s="74" t="e">
        <f t="shared" si="71"/>
        <v>#REF!</v>
      </c>
      <c r="B2320" s="60"/>
      <c r="C2320" s="73">
        <v>4</v>
      </c>
      <c r="D2320" s="73">
        <v>7</v>
      </c>
      <c r="E2320" s="73">
        <v>0</v>
      </c>
      <c r="F2320" s="79">
        <f>IF($C$9="south",'RAW PV WATTS'!D2323,IF('PV Watts SLC'!$C$9="west",'RAW PV WATTS'!F2323,-1))</f>
        <v>0</v>
      </c>
      <c r="G2320" s="81">
        <f t="shared" si="70"/>
        <v>0</v>
      </c>
    </row>
    <row r="2321" spans="1:7">
      <c r="A2321" s="74" t="e">
        <f t="shared" si="71"/>
        <v>#REF!</v>
      </c>
      <c r="B2321" s="60"/>
      <c r="C2321" s="73">
        <v>4</v>
      </c>
      <c r="D2321" s="73">
        <v>7</v>
      </c>
      <c r="E2321" s="73">
        <v>1</v>
      </c>
      <c r="F2321" s="79">
        <f>IF($C$9="south",'RAW PV WATTS'!D2324,IF('PV Watts SLC'!$C$9="west",'RAW PV WATTS'!F2324,-1))</f>
        <v>0</v>
      </c>
      <c r="G2321" s="81">
        <f t="shared" ref="G2321:G2384" si="72">F2321/1000</f>
        <v>0</v>
      </c>
    </row>
    <row r="2322" spans="1:7">
      <c r="A2322" s="74" t="e">
        <f t="shared" ref="A2322:A2385" si="73">1/24+A2321</f>
        <v>#REF!</v>
      </c>
      <c r="B2322" s="60"/>
      <c r="C2322" s="73">
        <v>4</v>
      </c>
      <c r="D2322" s="73">
        <v>7</v>
      </c>
      <c r="E2322" s="73">
        <v>2</v>
      </c>
      <c r="F2322" s="79">
        <f>IF($C$9="south",'RAW PV WATTS'!D2325,IF('PV Watts SLC'!$C$9="west",'RAW PV WATTS'!F2325,-1))</f>
        <v>0</v>
      </c>
      <c r="G2322" s="81">
        <f t="shared" si="72"/>
        <v>0</v>
      </c>
    </row>
    <row r="2323" spans="1:7">
      <c r="A2323" s="74" t="e">
        <f t="shared" si="73"/>
        <v>#REF!</v>
      </c>
      <c r="B2323" s="60"/>
      <c r="C2323" s="73">
        <v>4</v>
      </c>
      <c r="D2323" s="73">
        <v>7</v>
      </c>
      <c r="E2323" s="73">
        <v>3</v>
      </c>
      <c r="F2323" s="79">
        <f>IF($C$9="south",'RAW PV WATTS'!D2326,IF('PV Watts SLC'!$C$9="west",'RAW PV WATTS'!F2326,-1))</f>
        <v>0</v>
      </c>
      <c r="G2323" s="81">
        <f t="shared" si="72"/>
        <v>0</v>
      </c>
    </row>
    <row r="2324" spans="1:7">
      <c r="A2324" s="74" t="e">
        <f t="shared" si="73"/>
        <v>#REF!</v>
      </c>
      <c r="B2324" s="60"/>
      <c r="C2324" s="73">
        <v>4</v>
      </c>
      <c r="D2324" s="73">
        <v>7</v>
      </c>
      <c r="E2324" s="73">
        <v>4</v>
      </c>
      <c r="F2324" s="79">
        <f>IF($C$9="south",'RAW PV WATTS'!D2327,IF('PV Watts SLC'!$C$9="west",'RAW PV WATTS'!F2327,-1))</f>
        <v>0</v>
      </c>
      <c r="G2324" s="81">
        <f t="shared" si="72"/>
        <v>0</v>
      </c>
    </row>
    <row r="2325" spans="1:7">
      <c r="A2325" s="74" t="e">
        <f t="shared" si="73"/>
        <v>#REF!</v>
      </c>
      <c r="B2325" s="60"/>
      <c r="C2325" s="73">
        <v>4</v>
      </c>
      <c r="D2325" s="73">
        <v>7</v>
      </c>
      <c r="E2325" s="73">
        <v>5</v>
      </c>
      <c r="F2325" s="79">
        <f>IF($C$9="south",'RAW PV WATTS'!D2328,IF('PV Watts SLC'!$C$9="west",'RAW PV WATTS'!F2328,-1))</f>
        <v>0</v>
      </c>
      <c r="G2325" s="81">
        <f t="shared" si="72"/>
        <v>0</v>
      </c>
    </row>
    <row r="2326" spans="1:7">
      <c r="A2326" s="74" t="e">
        <f t="shared" si="73"/>
        <v>#REF!</v>
      </c>
      <c r="B2326" s="60"/>
      <c r="C2326" s="73">
        <v>4</v>
      </c>
      <c r="D2326" s="73">
        <v>7</v>
      </c>
      <c r="E2326" s="73">
        <v>6</v>
      </c>
      <c r="F2326" s="79">
        <f>IF($C$9="south",'RAW PV WATTS'!D2329,IF('PV Watts SLC'!$C$9="west",'RAW PV WATTS'!F2329,-1))</f>
        <v>22.922999999999998</v>
      </c>
      <c r="G2326" s="81">
        <f t="shared" si="72"/>
        <v>2.2922999999999999E-2</v>
      </c>
    </row>
    <row r="2327" spans="1:7">
      <c r="A2327" s="74" t="e">
        <f t="shared" si="73"/>
        <v>#REF!</v>
      </c>
      <c r="B2327" s="60"/>
      <c r="C2327" s="73">
        <v>4</v>
      </c>
      <c r="D2327" s="73">
        <v>7</v>
      </c>
      <c r="E2327" s="73">
        <v>7</v>
      </c>
      <c r="F2327" s="79">
        <f>IF($C$9="south",'RAW PV WATTS'!D2330,IF('PV Watts SLC'!$C$9="west",'RAW PV WATTS'!F2330,-1))</f>
        <v>154.316</v>
      </c>
      <c r="G2327" s="81">
        <f t="shared" si="72"/>
        <v>0.15431600000000001</v>
      </c>
    </row>
    <row r="2328" spans="1:7">
      <c r="A2328" s="74" t="e">
        <f t="shared" si="73"/>
        <v>#REF!</v>
      </c>
      <c r="B2328" s="60"/>
      <c r="C2328" s="73">
        <v>4</v>
      </c>
      <c r="D2328" s="73">
        <v>7</v>
      </c>
      <c r="E2328" s="73">
        <v>8</v>
      </c>
      <c r="F2328" s="79">
        <f>IF($C$9="south",'RAW PV WATTS'!D2331,IF('PV Watts SLC'!$C$9="west",'RAW PV WATTS'!F2331,-1))</f>
        <v>343.06700000000001</v>
      </c>
      <c r="G2328" s="81">
        <f t="shared" si="72"/>
        <v>0.34306700000000001</v>
      </c>
    </row>
    <row r="2329" spans="1:7">
      <c r="A2329" s="74" t="e">
        <f t="shared" si="73"/>
        <v>#REF!</v>
      </c>
      <c r="B2329" s="60"/>
      <c r="C2329" s="73">
        <v>4</v>
      </c>
      <c r="D2329" s="73">
        <v>7</v>
      </c>
      <c r="E2329" s="73">
        <v>9</v>
      </c>
      <c r="F2329" s="79">
        <f>IF($C$9="south",'RAW PV WATTS'!D2332,IF('PV Watts SLC'!$C$9="west",'RAW PV WATTS'!F2332,-1))</f>
        <v>501.17700000000002</v>
      </c>
      <c r="G2329" s="81">
        <f t="shared" si="72"/>
        <v>0.50117699999999998</v>
      </c>
    </row>
    <row r="2330" spans="1:7">
      <c r="A2330" s="74" t="e">
        <f t="shared" si="73"/>
        <v>#REF!</v>
      </c>
      <c r="B2330" s="60"/>
      <c r="C2330" s="73">
        <v>4</v>
      </c>
      <c r="D2330" s="73">
        <v>7</v>
      </c>
      <c r="E2330" s="73">
        <v>10</v>
      </c>
      <c r="F2330" s="79">
        <f>IF($C$9="south",'RAW PV WATTS'!D2333,IF('PV Watts SLC'!$C$9="west",'RAW PV WATTS'!F2333,-1))</f>
        <v>645.13800000000003</v>
      </c>
      <c r="G2330" s="81">
        <f t="shared" si="72"/>
        <v>0.64513799999999999</v>
      </c>
    </row>
    <row r="2331" spans="1:7">
      <c r="A2331" s="74" t="e">
        <f t="shared" si="73"/>
        <v>#REF!</v>
      </c>
      <c r="B2331" s="60"/>
      <c r="C2331" s="73">
        <v>4</v>
      </c>
      <c r="D2331" s="73">
        <v>7</v>
      </c>
      <c r="E2331" s="73">
        <v>11</v>
      </c>
      <c r="F2331" s="79">
        <f>IF($C$9="south",'RAW PV WATTS'!D2334,IF('PV Watts SLC'!$C$9="west",'RAW PV WATTS'!F2334,-1))</f>
        <v>702.46600000000001</v>
      </c>
      <c r="G2331" s="81">
        <f t="shared" si="72"/>
        <v>0.70246600000000003</v>
      </c>
    </row>
    <row r="2332" spans="1:7">
      <c r="A2332" s="74" t="e">
        <f t="shared" si="73"/>
        <v>#REF!</v>
      </c>
      <c r="B2332" s="60"/>
      <c r="C2332" s="73">
        <v>4</v>
      </c>
      <c r="D2332" s="73">
        <v>7</v>
      </c>
      <c r="E2332" s="73">
        <v>12</v>
      </c>
      <c r="F2332" s="79">
        <f>IF($C$9="south",'RAW PV WATTS'!D2335,IF('PV Watts SLC'!$C$9="west",'RAW PV WATTS'!F2335,-1))</f>
        <v>747.02499999999998</v>
      </c>
      <c r="G2332" s="81">
        <f t="shared" si="72"/>
        <v>0.74702499999999994</v>
      </c>
    </row>
    <row r="2333" spans="1:7">
      <c r="A2333" s="74" t="e">
        <f t="shared" si="73"/>
        <v>#REF!</v>
      </c>
      <c r="B2333" s="60"/>
      <c r="C2333" s="73">
        <v>4</v>
      </c>
      <c r="D2333" s="73">
        <v>7</v>
      </c>
      <c r="E2333" s="73">
        <v>13</v>
      </c>
      <c r="F2333" s="79">
        <f>IF($C$9="south",'RAW PV WATTS'!D2336,IF('PV Watts SLC'!$C$9="west",'RAW PV WATTS'!F2336,-1))</f>
        <v>650.57799999999997</v>
      </c>
      <c r="G2333" s="81">
        <f t="shared" si="72"/>
        <v>0.65057799999999999</v>
      </c>
    </row>
    <row r="2334" spans="1:7">
      <c r="A2334" s="74" t="e">
        <f t="shared" si="73"/>
        <v>#REF!</v>
      </c>
      <c r="B2334" s="60"/>
      <c r="C2334" s="73">
        <v>4</v>
      </c>
      <c r="D2334" s="73">
        <v>7</v>
      </c>
      <c r="E2334" s="73">
        <v>14</v>
      </c>
      <c r="F2334" s="79">
        <f>IF($C$9="south",'RAW PV WATTS'!D2337,IF('PV Watts SLC'!$C$9="west",'RAW PV WATTS'!F2337,-1))</f>
        <v>596.24099999999999</v>
      </c>
      <c r="G2334" s="81">
        <f t="shared" si="72"/>
        <v>0.59624100000000002</v>
      </c>
    </row>
    <row r="2335" spans="1:7">
      <c r="A2335" s="74" t="e">
        <f t="shared" si="73"/>
        <v>#REF!</v>
      </c>
      <c r="B2335" s="60"/>
      <c r="C2335" s="73">
        <v>4</v>
      </c>
      <c r="D2335" s="73">
        <v>7</v>
      </c>
      <c r="E2335" s="73">
        <v>15</v>
      </c>
      <c r="F2335" s="79">
        <f>IF($C$9="south",'RAW PV WATTS'!D2338,IF('PV Watts SLC'!$C$9="west",'RAW PV WATTS'!F2338,-1))</f>
        <v>479.923</v>
      </c>
      <c r="G2335" s="81">
        <f t="shared" si="72"/>
        <v>0.47992299999999999</v>
      </c>
    </row>
    <row r="2336" spans="1:7">
      <c r="A2336" s="74" t="e">
        <f t="shared" si="73"/>
        <v>#REF!</v>
      </c>
      <c r="B2336" s="60"/>
      <c r="C2336" s="73">
        <v>4</v>
      </c>
      <c r="D2336" s="73">
        <v>7</v>
      </c>
      <c r="E2336" s="73">
        <v>16</v>
      </c>
      <c r="F2336" s="79">
        <f>IF($C$9="south",'RAW PV WATTS'!D2339,IF('PV Watts SLC'!$C$9="west",'RAW PV WATTS'!F2339,-1))</f>
        <v>338.10899999999998</v>
      </c>
      <c r="G2336" s="81">
        <f t="shared" si="72"/>
        <v>0.33810899999999999</v>
      </c>
    </row>
    <row r="2337" spans="1:7">
      <c r="A2337" s="74" t="e">
        <f t="shared" si="73"/>
        <v>#REF!</v>
      </c>
      <c r="B2337" s="60"/>
      <c r="C2337" s="73">
        <v>4</v>
      </c>
      <c r="D2337" s="73">
        <v>7</v>
      </c>
      <c r="E2337" s="73">
        <v>17</v>
      </c>
      <c r="F2337" s="79">
        <f>IF($C$9="south",'RAW PV WATTS'!D2340,IF('PV Watts SLC'!$C$9="west",'RAW PV WATTS'!F2340,-1))</f>
        <v>149.76900000000001</v>
      </c>
      <c r="G2337" s="81">
        <f t="shared" si="72"/>
        <v>0.14976900000000001</v>
      </c>
    </row>
    <row r="2338" spans="1:7">
      <c r="A2338" s="74" t="e">
        <f t="shared" si="73"/>
        <v>#REF!</v>
      </c>
      <c r="B2338" s="60"/>
      <c r="C2338" s="73">
        <v>4</v>
      </c>
      <c r="D2338" s="73">
        <v>7</v>
      </c>
      <c r="E2338" s="73">
        <v>18</v>
      </c>
      <c r="F2338" s="79">
        <f>IF($C$9="south",'RAW PV WATTS'!D2341,IF('PV Watts SLC'!$C$9="west",'RAW PV WATTS'!F2341,-1))</f>
        <v>24.190999999999999</v>
      </c>
      <c r="G2338" s="81">
        <f t="shared" si="72"/>
        <v>2.4190999999999997E-2</v>
      </c>
    </row>
    <row r="2339" spans="1:7">
      <c r="A2339" s="74" t="e">
        <f t="shared" si="73"/>
        <v>#REF!</v>
      </c>
      <c r="B2339" s="60"/>
      <c r="C2339" s="73">
        <v>4</v>
      </c>
      <c r="D2339" s="73">
        <v>7</v>
      </c>
      <c r="E2339" s="73">
        <v>19</v>
      </c>
      <c r="F2339" s="79">
        <f>IF($C$9="south",'RAW PV WATTS'!D2342,IF('PV Watts SLC'!$C$9="west",'RAW PV WATTS'!F2342,-1))</f>
        <v>0</v>
      </c>
      <c r="G2339" s="81">
        <f t="shared" si="72"/>
        <v>0</v>
      </c>
    </row>
    <row r="2340" spans="1:7">
      <c r="A2340" s="74" t="e">
        <f t="shared" si="73"/>
        <v>#REF!</v>
      </c>
      <c r="B2340" s="60"/>
      <c r="C2340" s="73">
        <v>4</v>
      </c>
      <c r="D2340" s="73">
        <v>7</v>
      </c>
      <c r="E2340" s="73">
        <v>20</v>
      </c>
      <c r="F2340" s="79">
        <f>IF($C$9="south",'RAW PV WATTS'!D2343,IF('PV Watts SLC'!$C$9="west",'RAW PV WATTS'!F2343,-1))</f>
        <v>0</v>
      </c>
      <c r="G2340" s="81">
        <f t="shared" si="72"/>
        <v>0</v>
      </c>
    </row>
    <row r="2341" spans="1:7">
      <c r="A2341" s="74" t="e">
        <f t="shared" si="73"/>
        <v>#REF!</v>
      </c>
      <c r="B2341" s="60"/>
      <c r="C2341" s="73">
        <v>4</v>
      </c>
      <c r="D2341" s="73">
        <v>7</v>
      </c>
      <c r="E2341" s="73">
        <v>21</v>
      </c>
      <c r="F2341" s="79">
        <f>IF($C$9="south",'RAW PV WATTS'!D2344,IF('PV Watts SLC'!$C$9="west",'RAW PV WATTS'!F2344,-1))</f>
        <v>0</v>
      </c>
      <c r="G2341" s="81">
        <f t="shared" si="72"/>
        <v>0</v>
      </c>
    </row>
    <row r="2342" spans="1:7">
      <c r="A2342" s="74" t="e">
        <f t="shared" si="73"/>
        <v>#REF!</v>
      </c>
      <c r="B2342" s="60"/>
      <c r="C2342" s="73">
        <v>4</v>
      </c>
      <c r="D2342" s="73">
        <v>7</v>
      </c>
      <c r="E2342" s="73">
        <v>22</v>
      </c>
      <c r="F2342" s="79">
        <f>IF($C$9="south",'RAW PV WATTS'!D2345,IF('PV Watts SLC'!$C$9="west",'RAW PV WATTS'!F2345,-1))</f>
        <v>0</v>
      </c>
      <c r="G2342" s="81">
        <f t="shared" si="72"/>
        <v>0</v>
      </c>
    </row>
    <row r="2343" spans="1:7">
      <c r="A2343" s="74" t="e">
        <f t="shared" si="73"/>
        <v>#REF!</v>
      </c>
      <c r="B2343" s="60"/>
      <c r="C2343" s="73">
        <v>4</v>
      </c>
      <c r="D2343" s="73">
        <v>7</v>
      </c>
      <c r="E2343" s="73">
        <v>23</v>
      </c>
      <c r="F2343" s="79">
        <f>IF($C$9="south",'RAW PV WATTS'!D2346,IF('PV Watts SLC'!$C$9="west",'RAW PV WATTS'!F2346,-1))</f>
        <v>0</v>
      </c>
      <c r="G2343" s="81">
        <f t="shared" si="72"/>
        <v>0</v>
      </c>
    </row>
    <row r="2344" spans="1:7">
      <c r="A2344" s="74" t="e">
        <f t="shared" si="73"/>
        <v>#REF!</v>
      </c>
      <c r="B2344" s="60"/>
      <c r="C2344" s="73">
        <v>4</v>
      </c>
      <c r="D2344" s="73">
        <v>8</v>
      </c>
      <c r="E2344" s="73">
        <v>0</v>
      </c>
      <c r="F2344" s="79">
        <f>IF($C$9="south",'RAW PV WATTS'!D2347,IF('PV Watts SLC'!$C$9="west",'RAW PV WATTS'!F2347,-1))</f>
        <v>0</v>
      </c>
      <c r="G2344" s="81">
        <f t="shared" si="72"/>
        <v>0</v>
      </c>
    </row>
    <row r="2345" spans="1:7">
      <c r="A2345" s="74" t="e">
        <f t="shared" si="73"/>
        <v>#REF!</v>
      </c>
      <c r="B2345" s="60"/>
      <c r="C2345" s="73">
        <v>4</v>
      </c>
      <c r="D2345" s="73">
        <v>8</v>
      </c>
      <c r="E2345" s="73">
        <v>1</v>
      </c>
      <c r="F2345" s="79">
        <f>IF($C$9="south",'RAW PV WATTS'!D2348,IF('PV Watts SLC'!$C$9="west",'RAW PV WATTS'!F2348,-1))</f>
        <v>0</v>
      </c>
      <c r="G2345" s="81">
        <f t="shared" si="72"/>
        <v>0</v>
      </c>
    </row>
    <row r="2346" spans="1:7">
      <c r="A2346" s="74" t="e">
        <f t="shared" si="73"/>
        <v>#REF!</v>
      </c>
      <c r="B2346" s="60"/>
      <c r="C2346" s="73">
        <v>4</v>
      </c>
      <c r="D2346" s="73">
        <v>8</v>
      </c>
      <c r="E2346" s="73">
        <v>2</v>
      </c>
      <c r="F2346" s="79">
        <f>IF($C$9="south",'RAW PV WATTS'!D2349,IF('PV Watts SLC'!$C$9="west",'RAW PV WATTS'!F2349,-1))</f>
        <v>0</v>
      </c>
      <c r="G2346" s="81">
        <f t="shared" si="72"/>
        <v>0</v>
      </c>
    </row>
    <row r="2347" spans="1:7">
      <c r="A2347" s="74" t="e">
        <f t="shared" si="73"/>
        <v>#REF!</v>
      </c>
      <c r="B2347" s="60"/>
      <c r="C2347" s="73">
        <v>4</v>
      </c>
      <c r="D2347" s="73">
        <v>8</v>
      </c>
      <c r="E2347" s="73">
        <v>3</v>
      </c>
      <c r="F2347" s="79">
        <f>IF($C$9="south",'RAW PV WATTS'!D2350,IF('PV Watts SLC'!$C$9="west",'RAW PV WATTS'!F2350,-1))</f>
        <v>0</v>
      </c>
      <c r="G2347" s="81">
        <f t="shared" si="72"/>
        <v>0</v>
      </c>
    </row>
    <row r="2348" spans="1:7">
      <c r="A2348" s="74" t="e">
        <f t="shared" si="73"/>
        <v>#REF!</v>
      </c>
      <c r="B2348" s="60"/>
      <c r="C2348" s="73">
        <v>4</v>
      </c>
      <c r="D2348" s="73">
        <v>8</v>
      </c>
      <c r="E2348" s="73">
        <v>4</v>
      </c>
      <c r="F2348" s="79">
        <f>IF($C$9="south",'RAW PV WATTS'!D2351,IF('PV Watts SLC'!$C$9="west",'RAW PV WATTS'!F2351,-1))</f>
        <v>0</v>
      </c>
      <c r="G2348" s="81">
        <f t="shared" si="72"/>
        <v>0</v>
      </c>
    </row>
    <row r="2349" spans="1:7">
      <c r="A2349" s="74" t="e">
        <f t="shared" si="73"/>
        <v>#REF!</v>
      </c>
      <c r="B2349" s="60"/>
      <c r="C2349" s="73">
        <v>4</v>
      </c>
      <c r="D2349" s="73">
        <v>8</v>
      </c>
      <c r="E2349" s="73">
        <v>5</v>
      </c>
      <c r="F2349" s="79">
        <f>IF($C$9="south",'RAW PV WATTS'!D2352,IF('PV Watts SLC'!$C$9="west",'RAW PV WATTS'!F2352,-1))</f>
        <v>0</v>
      </c>
      <c r="G2349" s="81">
        <f t="shared" si="72"/>
        <v>0</v>
      </c>
    </row>
    <row r="2350" spans="1:7">
      <c r="A2350" s="74" t="e">
        <f t="shared" si="73"/>
        <v>#REF!</v>
      </c>
      <c r="B2350" s="60"/>
      <c r="C2350" s="73">
        <v>4</v>
      </c>
      <c r="D2350" s="73">
        <v>8</v>
      </c>
      <c r="E2350" s="73">
        <v>6</v>
      </c>
      <c r="F2350" s="79">
        <f>IF($C$9="south",'RAW PV WATTS'!D2353,IF('PV Watts SLC'!$C$9="west",'RAW PV WATTS'!F2353,-1))</f>
        <v>18.204999999999998</v>
      </c>
      <c r="G2350" s="81">
        <f t="shared" si="72"/>
        <v>1.8204999999999999E-2</v>
      </c>
    </row>
    <row r="2351" spans="1:7">
      <c r="A2351" s="74" t="e">
        <f t="shared" si="73"/>
        <v>#REF!</v>
      </c>
      <c r="B2351" s="60"/>
      <c r="C2351" s="73">
        <v>4</v>
      </c>
      <c r="D2351" s="73">
        <v>8</v>
      </c>
      <c r="E2351" s="73">
        <v>7</v>
      </c>
      <c r="F2351" s="79">
        <f>IF($C$9="south",'RAW PV WATTS'!D2354,IF('PV Watts SLC'!$C$9="west",'RAW PV WATTS'!F2354,-1))</f>
        <v>173.423</v>
      </c>
      <c r="G2351" s="81">
        <f t="shared" si="72"/>
        <v>0.17342299999999999</v>
      </c>
    </row>
    <row r="2352" spans="1:7">
      <c r="A2352" s="74" t="e">
        <f t="shared" si="73"/>
        <v>#REF!</v>
      </c>
      <c r="B2352" s="60"/>
      <c r="C2352" s="73">
        <v>4</v>
      </c>
      <c r="D2352" s="73">
        <v>8</v>
      </c>
      <c r="E2352" s="73">
        <v>8</v>
      </c>
      <c r="F2352" s="79">
        <f>IF($C$9="south",'RAW PV WATTS'!D2355,IF('PV Watts SLC'!$C$9="west",'RAW PV WATTS'!F2355,-1))</f>
        <v>381.87900000000002</v>
      </c>
      <c r="G2352" s="81">
        <f t="shared" si="72"/>
        <v>0.38187900000000002</v>
      </c>
    </row>
    <row r="2353" spans="1:7">
      <c r="A2353" s="74" t="e">
        <f t="shared" si="73"/>
        <v>#REF!</v>
      </c>
      <c r="B2353" s="60"/>
      <c r="C2353" s="73">
        <v>4</v>
      </c>
      <c r="D2353" s="73">
        <v>8</v>
      </c>
      <c r="E2353" s="73">
        <v>9</v>
      </c>
      <c r="F2353" s="79">
        <f>IF($C$9="south",'RAW PV WATTS'!D2356,IF('PV Watts SLC'!$C$9="west",'RAW PV WATTS'!F2356,-1))</f>
        <v>554.93799999999999</v>
      </c>
      <c r="G2353" s="81">
        <f t="shared" si="72"/>
        <v>0.55493800000000004</v>
      </c>
    </row>
    <row r="2354" spans="1:7">
      <c r="A2354" s="74" t="e">
        <f t="shared" si="73"/>
        <v>#REF!</v>
      </c>
      <c r="B2354" s="60"/>
      <c r="C2354" s="73">
        <v>4</v>
      </c>
      <c r="D2354" s="73">
        <v>8</v>
      </c>
      <c r="E2354" s="73">
        <v>10</v>
      </c>
      <c r="F2354" s="79">
        <f>IF($C$9="south",'RAW PV WATTS'!D2357,IF('PV Watts SLC'!$C$9="west",'RAW PV WATTS'!F2357,-1))</f>
        <v>681.125</v>
      </c>
      <c r="G2354" s="81">
        <f t="shared" si="72"/>
        <v>0.68112499999999998</v>
      </c>
    </row>
    <row r="2355" spans="1:7">
      <c r="A2355" s="74" t="e">
        <f t="shared" si="73"/>
        <v>#REF!</v>
      </c>
      <c r="B2355" s="60"/>
      <c r="C2355" s="73">
        <v>4</v>
      </c>
      <c r="D2355" s="73">
        <v>8</v>
      </c>
      <c r="E2355" s="73">
        <v>11</v>
      </c>
      <c r="F2355" s="79">
        <f>IF($C$9="south",'RAW PV WATTS'!D2358,IF('PV Watts SLC'!$C$9="west",'RAW PV WATTS'!F2358,-1))</f>
        <v>727.63300000000004</v>
      </c>
      <c r="G2355" s="81">
        <f t="shared" si="72"/>
        <v>0.72763300000000009</v>
      </c>
    </row>
    <row r="2356" spans="1:7">
      <c r="A2356" s="74" t="e">
        <f t="shared" si="73"/>
        <v>#REF!</v>
      </c>
      <c r="B2356" s="60"/>
      <c r="C2356" s="73">
        <v>4</v>
      </c>
      <c r="D2356" s="73">
        <v>8</v>
      </c>
      <c r="E2356" s="73">
        <v>12</v>
      </c>
      <c r="F2356" s="79">
        <f>IF($C$9="south",'RAW PV WATTS'!D2359,IF('PV Watts SLC'!$C$9="west",'RAW PV WATTS'!F2359,-1))</f>
        <v>746.04100000000005</v>
      </c>
      <c r="G2356" s="81">
        <f t="shared" si="72"/>
        <v>0.74604100000000007</v>
      </c>
    </row>
    <row r="2357" spans="1:7">
      <c r="A2357" s="74" t="e">
        <f t="shared" si="73"/>
        <v>#REF!</v>
      </c>
      <c r="B2357" s="60"/>
      <c r="C2357" s="73">
        <v>4</v>
      </c>
      <c r="D2357" s="73">
        <v>8</v>
      </c>
      <c r="E2357" s="73">
        <v>13</v>
      </c>
      <c r="F2357" s="79">
        <f>IF($C$9="south",'RAW PV WATTS'!D2360,IF('PV Watts SLC'!$C$9="west",'RAW PV WATTS'!F2360,-1))</f>
        <v>716.93299999999999</v>
      </c>
      <c r="G2357" s="81">
        <f t="shared" si="72"/>
        <v>0.71693300000000004</v>
      </c>
    </row>
    <row r="2358" spans="1:7">
      <c r="A2358" s="74" t="e">
        <f t="shared" si="73"/>
        <v>#REF!</v>
      </c>
      <c r="B2358" s="60"/>
      <c r="C2358" s="73">
        <v>4</v>
      </c>
      <c r="D2358" s="73">
        <v>8</v>
      </c>
      <c r="E2358" s="73">
        <v>14</v>
      </c>
      <c r="F2358" s="79">
        <f>IF($C$9="south",'RAW PV WATTS'!D2361,IF('PV Watts SLC'!$C$9="west",'RAW PV WATTS'!F2361,-1))</f>
        <v>639.16</v>
      </c>
      <c r="G2358" s="81">
        <f t="shared" si="72"/>
        <v>0.63915999999999995</v>
      </c>
    </row>
    <row r="2359" spans="1:7">
      <c r="A2359" s="74" t="e">
        <f t="shared" si="73"/>
        <v>#REF!</v>
      </c>
      <c r="B2359" s="60"/>
      <c r="C2359" s="73">
        <v>4</v>
      </c>
      <c r="D2359" s="73">
        <v>8</v>
      </c>
      <c r="E2359" s="73">
        <v>15</v>
      </c>
      <c r="F2359" s="79">
        <f>IF($C$9="south",'RAW PV WATTS'!D2362,IF('PV Watts SLC'!$C$9="west",'RAW PV WATTS'!F2362,-1))</f>
        <v>507.03800000000001</v>
      </c>
      <c r="G2359" s="81">
        <f t="shared" si="72"/>
        <v>0.50703799999999999</v>
      </c>
    </row>
    <row r="2360" spans="1:7">
      <c r="A2360" s="74" t="e">
        <f t="shared" si="73"/>
        <v>#REF!</v>
      </c>
      <c r="B2360" s="60"/>
      <c r="C2360" s="73">
        <v>4</v>
      </c>
      <c r="D2360" s="73">
        <v>8</v>
      </c>
      <c r="E2360" s="73">
        <v>16</v>
      </c>
      <c r="F2360" s="79">
        <f>IF($C$9="south",'RAW PV WATTS'!D2363,IF('PV Watts SLC'!$C$9="west",'RAW PV WATTS'!F2363,-1))</f>
        <v>363.10599999999999</v>
      </c>
      <c r="G2360" s="81">
        <f t="shared" si="72"/>
        <v>0.36310599999999998</v>
      </c>
    </row>
    <row r="2361" spans="1:7">
      <c r="A2361" s="74" t="e">
        <f t="shared" si="73"/>
        <v>#REF!</v>
      </c>
      <c r="B2361" s="60"/>
      <c r="C2361" s="73">
        <v>4</v>
      </c>
      <c r="D2361" s="73">
        <v>8</v>
      </c>
      <c r="E2361" s="73">
        <v>17</v>
      </c>
      <c r="F2361" s="79">
        <f>IF($C$9="south",'RAW PV WATTS'!D2364,IF('PV Watts SLC'!$C$9="west",'RAW PV WATTS'!F2364,-1))</f>
        <v>152.233</v>
      </c>
      <c r="G2361" s="81">
        <f t="shared" si="72"/>
        <v>0.15223300000000001</v>
      </c>
    </row>
    <row r="2362" spans="1:7">
      <c r="A2362" s="74" t="e">
        <f t="shared" si="73"/>
        <v>#REF!</v>
      </c>
      <c r="B2362" s="60"/>
      <c r="C2362" s="73">
        <v>4</v>
      </c>
      <c r="D2362" s="73">
        <v>8</v>
      </c>
      <c r="E2362" s="73">
        <v>18</v>
      </c>
      <c r="F2362" s="79">
        <f>IF($C$9="south",'RAW PV WATTS'!D2365,IF('PV Watts SLC'!$C$9="west",'RAW PV WATTS'!F2365,-1))</f>
        <v>23.251999999999999</v>
      </c>
      <c r="G2362" s="81">
        <f t="shared" si="72"/>
        <v>2.3251999999999998E-2</v>
      </c>
    </row>
    <row r="2363" spans="1:7">
      <c r="A2363" s="74" t="e">
        <f t="shared" si="73"/>
        <v>#REF!</v>
      </c>
      <c r="B2363" s="60"/>
      <c r="C2363" s="73">
        <v>4</v>
      </c>
      <c r="D2363" s="73">
        <v>8</v>
      </c>
      <c r="E2363" s="73">
        <v>19</v>
      </c>
      <c r="F2363" s="79">
        <f>IF($C$9="south",'RAW PV WATTS'!D2366,IF('PV Watts SLC'!$C$9="west",'RAW PV WATTS'!F2366,-1))</f>
        <v>0</v>
      </c>
      <c r="G2363" s="81">
        <f t="shared" si="72"/>
        <v>0</v>
      </c>
    </row>
    <row r="2364" spans="1:7">
      <c r="A2364" s="74" t="e">
        <f t="shared" si="73"/>
        <v>#REF!</v>
      </c>
      <c r="B2364" s="60"/>
      <c r="C2364" s="73">
        <v>4</v>
      </c>
      <c r="D2364" s="73">
        <v>8</v>
      </c>
      <c r="E2364" s="73">
        <v>20</v>
      </c>
      <c r="F2364" s="79">
        <f>IF($C$9="south",'RAW PV WATTS'!D2367,IF('PV Watts SLC'!$C$9="west",'RAW PV WATTS'!F2367,-1))</f>
        <v>0</v>
      </c>
      <c r="G2364" s="81">
        <f t="shared" si="72"/>
        <v>0</v>
      </c>
    </row>
    <row r="2365" spans="1:7">
      <c r="A2365" s="74" t="e">
        <f t="shared" si="73"/>
        <v>#REF!</v>
      </c>
      <c r="B2365" s="60"/>
      <c r="C2365" s="73">
        <v>4</v>
      </c>
      <c r="D2365" s="73">
        <v>8</v>
      </c>
      <c r="E2365" s="73">
        <v>21</v>
      </c>
      <c r="F2365" s="79">
        <f>IF($C$9="south",'RAW PV WATTS'!D2368,IF('PV Watts SLC'!$C$9="west",'RAW PV WATTS'!F2368,-1))</f>
        <v>0</v>
      </c>
      <c r="G2365" s="81">
        <f t="shared" si="72"/>
        <v>0</v>
      </c>
    </row>
    <row r="2366" spans="1:7">
      <c r="A2366" s="74" t="e">
        <f t="shared" si="73"/>
        <v>#REF!</v>
      </c>
      <c r="B2366" s="60"/>
      <c r="C2366" s="73">
        <v>4</v>
      </c>
      <c r="D2366" s="73">
        <v>8</v>
      </c>
      <c r="E2366" s="73">
        <v>22</v>
      </c>
      <c r="F2366" s="79">
        <f>IF($C$9="south",'RAW PV WATTS'!D2369,IF('PV Watts SLC'!$C$9="west",'RAW PV WATTS'!F2369,-1))</f>
        <v>0</v>
      </c>
      <c r="G2366" s="81">
        <f t="shared" si="72"/>
        <v>0</v>
      </c>
    </row>
    <row r="2367" spans="1:7">
      <c r="A2367" s="74" t="e">
        <f t="shared" si="73"/>
        <v>#REF!</v>
      </c>
      <c r="B2367" s="60"/>
      <c r="C2367" s="73">
        <v>4</v>
      </c>
      <c r="D2367" s="73">
        <v>8</v>
      </c>
      <c r="E2367" s="73">
        <v>23</v>
      </c>
      <c r="F2367" s="79">
        <f>IF($C$9="south",'RAW PV WATTS'!D2370,IF('PV Watts SLC'!$C$9="west",'RAW PV WATTS'!F2370,-1))</f>
        <v>0</v>
      </c>
      <c r="G2367" s="81">
        <f t="shared" si="72"/>
        <v>0</v>
      </c>
    </row>
    <row r="2368" spans="1:7">
      <c r="A2368" s="74" t="e">
        <f t="shared" si="73"/>
        <v>#REF!</v>
      </c>
      <c r="B2368" s="60"/>
      <c r="C2368" s="73">
        <v>4</v>
      </c>
      <c r="D2368" s="73">
        <v>9</v>
      </c>
      <c r="E2368" s="73">
        <v>0</v>
      </c>
      <c r="F2368" s="79">
        <f>IF($C$9="south",'RAW PV WATTS'!D2371,IF('PV Watts SLC'!$C$9="west",'RAW PV WATTS'!F2371,-1))</f>
        <v>0</v>
      </c>
      <c r="G2368" s="81">
        <f t="shared" si="72"/>
        <v>0</v>
      </c>
    </row>
    <row r="2369" spans="1:7">
      <c r="A2369" s="74" t="e">
        <f t="shared" si="73"/>
        <v>#REF!</v>
      </c>
      <c r="B2369" s="60"/>
      <c r="C2369" s="73">
        <v>4</v>
      </c>
      <c r="D2369" s="73">
        <v>9</v>
      </c>
      <c r="E2369" s="73">
        <v>1</v>
      </c>
      <c r="F2369" s="79">
        <f>IF($C$9="south",'RAW PV WATTS'!D2372,IF('PV Watts SLC'!$C$9="west",'RAW PV WATTS'!F2372,-1))</f>
        <v>0</v>
      </c>
      <c r="G2369" s="81">
        <f t="shared" si="72"/>
        <v>0</v>
      </c>
    </row>
    <row r="2370" spans="1:7">
      <c r="A2370" s="74" t="e">
        <f t="shared" si="73"/>
        <v>#REF!</v>
      </c>
      <c r="B2370" s="60"/>
      <c r="C2370" s="73">
        <v>4</v>
      </c>
      <c r="D2370" s="73">
        <v>9</v>
      </c>
      <c r="E2370" s="73">
        <v>2</v>
      </c>
      <c r="F2370" s="79">
        <f>IF($C$9="south",'RAW PV WATTS'!D2373,IF('PV Watts SLC'!$C$9="west",'RAW PV WATTS'!F2373,-1))</f>
        <v>0</v>
      </c>
      <c r="G2370" s="81">
        <f t="shared" si="72"/>
        <v>0</v>
      </c>
    </row>
    <row r="2371" spans="1:7">
      <c r="A2371" s="74" t="e">
        <f t="shared" si="73"/>
        <v>#REF!</v>
      </c>
      <c r="B2371" s="60"/>
      <c r="C2371" s="73">
        <v>4</v>
      </c>
      <c r="D2371" s="73">
        <v>9</v>
      </c>
      <c r="E2371" s="73">
        <v>3</v>
      </c>
      <c r="F2371" s="79">
        <f>IF($C$9="south",'RAW PV WATTS'!D2374,IF('PV Watts SLC'!$C$9="west",'RAW PV WATTS'!F2374,-1))</f>
        <v>0</v>
      </c>
      <c r="G2371" s="81">
        <f t="shared" si="72"/>
        <v>0</v>
      </c>
    </row>
    <row r="2372" spans="1:7">
      <c r="A2372" s="74" t="e">
        <f t="shared" si="73"/>
        <v>#REF!</v>
      </c>
      <c r="B2372" s="60"/>
      <c r="C2372" s="73">
        <v>4</v>
      </c>
      <c r="D2372" s="73">
        <v>9</v>
      </c>
      <c r="E2372" s="73">
        <v>4</v>
      </c>
      <c r="F2372" s="79">
        <f>IF($C$9="south",'RAW PV WATTS'!D2375,IF('PV Watts SLC'!$C$9="west",'RAW PV WATTS'!F2375,-1))</f>
        <v>0</v>
      </c>
      <c r="G2372" s="81">
        <f t="shared" si="72"/>
        <v>0</v>
      </c>
    </row>
    <row r="2373" spans="1:7">
      <c r="A2373" s="74" t="e">
        <f t="shared" si="73"/>
        <v>#REF!</v>
      </c>
      <c r="B2373" s="60"/>
      <c r="C2373" s="73">
        <v>4</v>
      </c>
      <c r="D2373" s="73">
        <v>9</v>
      </c>
      <c r="E2373" s="73">
        <v>5</v>
      </c>
      <c r="F2373" s="79">
        <f>IF($C$9="south",'RAW PV WATTS'!D2376,IF('PV Watts SLC'!$C$9="west",'RAW PV WATTS'!F2376,-1))</f>
        <v>0</v>
      </c>
      <c r="G2373" s="81">
        <f t="shared" si="72"/>
        <v>0</v>
      </c>
    </row>
    <row r="2374" spans="1:7">
      <c r="A2374" s="74" t="e">
        <f t="shared" si="73"/>
        <v>#REF!</v>
      </c>
      <c r="B2374" s="60"/>
      <c r="C2374" s="73">
        <v>4</v>
      </c>
      <c r="D2374" s="73">
        <v>9</v>
      </c>
      <c r="E2374" s="73">
        <v>6</v>
      </c>
      <c r="F2374" s="79">
        <f>IF($C$9="south",'RAW PV WATTS'!D2377,IF('PV Watts SLC'!$C$9="west",'RAW PV WATTS'!F2377,-1))</f>
        <v>22.468</v>
      </c>
      <c r="G2374" s="81">
        <f t="shared" si="72"/>
        <v>2.2467999999999998E-2</v>
      </c>
    </row>
    <row r="2375" spans="1:7">
      <c r="A2375" s="74" t="e">
        <f t="shared" si="73"/>
        <v>#REF!</v>
      </c>
      <c r="B2375" s="60"/>
      <c r="C2375" s="73">
        <v>4</v>
      </c>
      <c r="D2375" s="73">
        <v>9</v>
      </c>
      <c r="E2375" s="73">
        <v>7</v>
      </c>
      <c r="F2375" s="79">
        <f>IF($C$9="south",'RAW PV WATTS'!D2378,IF('PV Watts SLC'!$C$9="west",'RAW PV WATTS'!F2378,-1))</f>
        <v>152.583</v>
      </c>
      <c r="G2375" s="81">
        <f t="shared" si="72"/>
        <v>0.152583</v>
      </c>
    </row>
    <row r="2376" spans="1:7">
      <c r="A2376" s="74" t="e">
        <f t="shared" si="73"/>
        <v>#REF!</v>
      </c>
      <c r="B2376" s="60"/>
      <c r="C2376" s="73">
        <v>4</v>
      </c>
      <c r="D2376" s="73">
        <v>9</v>
      </c>
      <c r="E2376" s="73">
        <v>8</v>
      </c>
      <c r="F2376" s="79">
        <f>IF($C$9="south",'RAW PV WATTS'!D2379,IF('PV Watts SLC'!$C$9="west",'RAW PV WATTS'!F2379,-1))</f>
        <v>287.02499999999998</v>
      </c>
      <c r="G2376" s="81">
        <f t="shared" si="72"/>
        <v>0.28702499999999997</v>
      </c>
    </row>
    <row r="2377" spans="1:7">
      <c r="A2377" s="74" t="e">
        <f t="shared" si="73"/>
        <v>#REF!</v>
      </c>
      <c r="B2377" s="60"/>
      <c r="C2377" s="73">
        <v>4</v>
      </c>
      <c r="D2377" s="73">
        <v>9</v>
      </c>
      <c r="E2377" s="73">
        <v>9</v>
      </c>
      <c r="F2377" s="79">
        <f>IF($C$9="south",'RAW PV WATTS'!D2380,IF('PV Watts SLC'!$C$9="west",'RAW PV WATTS'!F2380,-1))</f>
        <v>498.995</v>
      </c>
      <c r="G2377" s="81">
        <f t="shared" si="72"/>
        <v>0.49899500000000002</v>
      </c>
    </row>
    <row r="2378" spans="1:7">
      <c r="A2378" s="74" t="e">
        <f t="shared" si="73"/>
        <v>#REF!</v>
      </c>
      <c r="B2378" s="60"/>
      <c r="C2378" s="73">
        <v>4</v>
      </c>
      <c r="D2378" s="73">
        <v>9</v>
      </c>
      <c r="E2378" s="73">
        <v>10</v>
      </c>
      <c r="F2378" s="79">
        <f>IF($C$9="south",'RAW PV WATTS'!D2381,IF('PV Watts SLC'!$C$9="west",'RAW PV WATTS'!F2381,-1))</f>
        <v>610.42899999999997</v>
      </c>
      <c r="G2378" s="81">
        <f t="shared" si="72"/>
        <v>0.610429</v>
      </c>
    </row>
    <row r="2379" spans="1:7">
      <c r="A2379" s="74" t="e">
        <f t="shared" si="73"/>
        <v>#REF!</v>
      </c>
      <c r="B2379" s="60"/>
      <c r="C2379" s="73">
        <v>4</v>
      </c>
      <c r="D2379" s="73">
        <v>9</v>
      </c>
      <c r="E2379" s="73">
        <v>11</v>
      </c>
      <c r="F2379" s="79">
        <f>IF($C$9="south",'RAW PV WATTS'!D2382,IF('PV Watts SLC'!$C$9="west",'RAW PV WATTS'!F2382,-1))</f>
        <v>701.42100000000005</v>
      </c>
      <c r="G2379" s="81">
        <f t="shared" si="72"/>
        <v>0.70142100000000007</v>
      </c>
    </row>
    <row r="2380" spans="1:7">
      <c r="A2380" s="74" t="e">
        <f t="shared" si="73"/>
        <v>#REF!</v>
      </c>
      <c r="B2380" s="60"/>
      <c r="C2380" s="73">
        <v>4</v>
      </c>
      <c r="D2380" s="73">
        <v>9</v>
      </c>
      <c r="E2380" s="73">
        <v>12</v>
      </c>
      <c r="F2380" s="79">
        <f>IF($C$9="south",'RAW PV WATTS'!D2383,IF('PV Watts SLC'!$C$9="west",'RAW PV WATTS'!F2383,-1))</f>
        <v>738.40200000000004</v>
      </c>
      <c r="G2380" s="81">
        <f t="shared" si="72"/>
        <v>0.738402</v>
      </c>
    </row>
    <row r="2381" spans="1:7">
      <c r="A2381" s="74" t="e">
        <f t="shared" si="73"/>
        <v>#REF!</v>
      </c>
      <c r="B2381" s="60"/>
      <c r="C2381" s="73">
        <v>4</v>
      </c>
      <c r="D2381" s="73">
        <v>9</v>
      </c>
      <c r="E2381" s="73">
        <v>13</v>
      </c>
      <c r="F2381" s="79">
        <f>IF($C$9="south",'RAW PV WATTS'!D2384,IF('PV Watts SLC'!$C$9="west",'RAW PV WATTS'!F2384,-1))</f>
        <v>692.40800000000002</v>
      </c>
      <c r="G2381" s="81">
        <f t="shared" si="72"/>
        <v>0.69240800000000002</v>
      </c>
    </row>
    <row r="2382" spans="1:7">
      <c r="A2382" s="74" t="e">
        <f t="shared" si="73"/>
        <v>#REF!</v>
      </c>
      <c r="B2382" s="60"/>
      <c r="C2382" s="73">
        <v>4</v>
      </c>
      <c r="D2382" s="73">
        <v>9</v>
      </c>
      <c r="E2382" s="73">
        <v>14</v>
      </c>
      <c r="F2382" s="79">
        <f>IF($C$9="south",'RAW PV WATTS'!D2385,IF('PV Watts SLC'!$C$9="west",'RAW PV WATTS'!F2385,-1))</f>
        <v>615.23099999999999</v>
      </c>
      <c r="G2382" s="81">
        <f t="shared" si="72"/>
        <v>0.61523099999999997</v>
      </c>
    </row>
    <row r="2383" spans="1:7">
      <c r="A2383" s="74" t="e">
        <f t="shared" si="73"/>
        <v>#REF!</v>
      </c>
      <c r="B2383" s="60"/>
      <c r="C2383" s="73">
        <v>4</v>
      </c>
      <c r="D2383" s="73">
        <v>9</v>
      </c>
      <c r="E2383" s="73">
        <v>15</v>
      </c>
      <c r="F2383" s="79">
        <f>IF($C$9="south",'RAW PV WATTS'!D2386,IF('PV Watts SLC'!$C$9="west",'RAW PV WATTS'!F2386,-1))</f>
        <v>419.00900000000001</v>
      </c>
      <c r="G2383" s="81">
        <f t="shared" si="72"/>
        <v>0.41900900000000002</v>
      </c>
    </row>
    <row r="2384" spans="1:7">
      <c r="A2384" s="74" t="e">
        <f t="shared" si="73"/>
        <v>#REF!</v>
      </c>
      <c r="B2384" s="60"/>
      <c r="C2384" s="73">
        <v>4</v>
      </c>
      <c r="D2384" s="73">
        <v>9</v>
      </c>
      <c r="E2384" s="73">
        <v>16</v>
      </c>
      <c r="F2384" s="79">
        <f>IF($C$9="south",'RAW PV WATTS'!D2387,IF('PV Watts SLC'!$C$9="west",'RAW PV WATTS'!F2387,-1))</f>
        <v>322.94799999999998</v>
      </c>
      <c r="G2384" s="81">
        <f t="shared" si="72"/>
        <v>0.32294799999999996</v>
      </c>
    </row>
    <row r="2385" spans="1:7">
      <c r="A2385" s="74" t="e">
        <f t="shared" si="73"/>
        <v>#REF!</v>
      </c>
      <c r="B2385" s="60"/>
      <c r="C2385" s="73">
        <v>4</v>
      </c>
      <c r="D2385" s="73">
        <v>9</v>
      </c>
      <c r="E2385" s="73">
        <v>17</v>
      </c>
      <c r="F2385" s="79">
        <f>IF($C$9="south",'RAW PV WATTS'!D2388,IF('PV Watts SLC'!$C$9="west",'RAW PV WATTS'!F2388,-1))</f>
        <v>63.180999999999997</v>
      </c>
      <c r="G2385" s="81">
        <f t="shared" ref="G2385:G2448" si="74">F2385/1000</f>
        <v>6.3181000000000001E-2</v>
      </c>
    </row>
    <row r="2386" spans="1:7">
      <c r="A2386" s="74" t="e">
        <f t="shared" ref="A2386:A2449" si="75">1/24+A2385</f>
        <v>#REF!</v>
      </c>
      <c r="B2386" s="60"/>
      <c r="C2386" s="73">
        <v>4</v>
      </c>
      <c r="D2386" s="73">
        <v>9</v>
      </c>
      <c r="E2386" s="73">
        <v>18</v>
      </c>
      <c r="F2386" s="79">
        <f>IF($C$9="south",'RAW PV WATTS'!D2389,IF('PV Watts SLC'!$C$9="west",'RAW PV WATTS'!F2389,-1))</f>
        <v>22.181999999999999</v>
      </c>
      <c r="G2386" s="81">
        <f t="shared" si="74"/>
        <v>2.2182E-2</v>
      </c>
    </row>
    <row r="2387" spans="1:7">
      <c r="A2387" s="74" t="e">
        <f t="shared" si="75"/>
        <v>#REF!</v>
      </c>
      <c r="B2387" s="60"/>
      <c r="C2387" s="73">
        <v>4</v>
      </c>
      <c r="D2387" s="73">
        <v>9</v>
      </c>
      <c r="E2387" s="73">
        <v>19</v>
      </c>
      <c r="F2387" s="79">
        <f>IF($C$9="south",'RAW PV WATTS'!D2390,IF('PV Watts SLC'!$C$9="west",'RAW PV WATTS'!F2390,-1))</f>
        <v>0</v>
      </c>
      <c r="G2387" s="81">
        <f t="shared" si="74"/>
        <v>0</v>
      </c>
    </row>
    <row r="2388" spans="1:7">
      <c r="A2388" s="74" t="e">
        <f t="shared" si="75"/>
        <v>#REF!</v>
      </c>
      <c r="B2388" s="60"/>
      <c r="C2388" s="73">
        <v>4</v>
      </c>
      <c r="D2388" s="73">
        <v>9</v>
      </c>
      <c r="E2388" s="73">
        <v>20</v>
      </c>
      <c r="F2388" s="79">
        <f>IF($C$9="south",'RAW PV WATTS'!D2391,IF('PV Watts SLC'!$C$9="west",'RAW PV WATTS'!F2391,-1))</f>
        <v>0</v>
      </c>
      <c r="G2388" s="81">
        <f t="shared" si="74"/>
        <v>0</v>
      </c>
    </row>
    <row r="2389" spans="1:7">
      <c r="A2389" s="74" t="e">
        <f t="shared" si="75"/>
        <v>#REF!</v>
      </c>
      <c r="B2389" s="60"/>
      <c r="C2389" s="73">
        <v>4</v>
      </c>
      <c r="D2389" s="73">
        <v>9</v>
      </c>
      <c r="E2389" s="73">
        <v>21</v>
      </c>
      <c r="F2389" s="79">
        <f>IF($C$9="south",'RAW PV WATTS'!D2392,IF('PV Watts SLC'!$C$9="west",'RAW PV WATTS'!F2392,-1))</f>
        <v>0</v>
      </c>
      <c r="G2389" s="81">
        <f t="shared" si="74"/>
        <v>0</v>
      </c>
    </row>
    <row r="2390" spans="1:7">
      <c r="A2390" s="74" t="e">
        <f t="shared" si="75"/>
        <v>#REF!</v>
      </c>
      <c r="B2390" s="60"/>
      <c r="C2390" s="73">
        <v>4</v>
      </c>
      <c r="D2390" s="73">
        <v>9</v>
      </c>
      <c r="E2390" s="73">
        <v>22</v>
      </c>
      <c r="F2390" s="79">
        <f>IF($C$9="south",'RAW PV WATTS'!D2393,IF('PV Watts SLC'!$C$9="west",'RAW PV WATTS'!F2393,-1))</f>
        <v>0</v>
      </c>
      <c r="G2390" s="81">
        <f t="shared" si="74"/>
        <v>0</v>
      </c>
    </row>
    <row r="2391" spans="1:7">
      <c r="A2391" s="74" t="e">
        <f t="shared" si="75"/>
        <v>#REF!</v>
      </c>
      <c r="B2391" s="60"/>
      <c r="C2391" s="73">
        <v>4</v>
      </c>
      <c r="D2391" s="73">
        <v>9</v>
      </c>
      <c r="E2391" s="73">
        <v>23</v>
      </c>
      <c r="F2391" s="79">
        <f>IF($C$9="south",'RAW PV WATTS'!D2394,IF('PV Watts SLC'!$C$9="west",'RAW PV WATTS'!F2394,-1))</f>
        <v>0</v>
      </c>
      <c r="G2391" s="81">
        <f t="shared" si="74"/>
        <v>0</v>
      </c>
    </row>
    <row r="2392" spans="1:7">
      <c r="A2392" s="74" t="e">
        <f t="shared" si="75"/>
        <v>#REF!</v>
      </c>
      <c r="B2392" s="60"/>
      <c r="C2392" s="73">
        <v>4</v>
      </c>
      <c r="D2392" s="73">
        <v>10</v>
      </c>
      <c r="E2392" s="73">
        <v>0</v>
      </c>
      <c r="F2392" s="79">
        <f>IF($C$9="south",'RAW PV WATTS'!D2395,IF('PV Watts SLC'!$C$9="west",'RAW PV WATTS'!F2395,-1))</f>
        <v>0</v>
      </c>
      <c r="G2392" s="81">
        <f t="shared" si="74"/>
        <v>0</v>
      </c>
    </row>
    <row r="2393" spans="1:7">
      <c r="A2393" s="74" t="e">
        <f t="shared" si="75"/>
        <v>#REF!</v>
      </c>
      <c r="B2393" s="60"/>
      <c r="C2393" s="73">
        <v>4</v>
      </c>
      <c r="D2393" s="73">
        <v>10</v>
      </c>
      <c r="E2393" s="73">
        <v>1</v>
      </c>
      <c r="F2393" s="79">
        <f>IF($C$9="south",'RAW PV WATTS'!D2396,IF('PV Watts SLC'!$C$9="west",'RAW PV WATTS'!F2396,-1))</f>
        <v>0</v>
      </c>
      <c r="G2393" s="81">
        <f t="shared" si="74"/>
        <v>0</v>
      </c>
    </row>
    <row r="2394" spans="1:7">
      <c r="A2394" s="74" t="e">
        <f t="shared" si="75"/>
        <v>#REF!</v>
      </c>
      <c r="B2394" s="60"/>
      <c r="C2394" s="73">
        <v>4</v>
      </c>
      <c r="D2394" s="73">
        <v>10</v>
      </c>
      <c r="E2394" s="73">
        <v>2</v>
      </c>
      <c r="F2394" s="79">
        <f>IF($C$9="south",'RAW PV WATTS'!D2397,IF('PV Watts SLC'!$C$9="west",'RAW PV WATTS'!F2397,-1))</f>
        <v>0</v>
      </c>
      <c r="G2394" s="81">
        <f t="shared" si="74"/>
        <v>0</v>
      </c>
    </row>
    <row r="2395" spans="1:7">
      <c r="A2395" s="74" t="e">
        <f t="shared" si="75"/>
        <v>#REF!</v>
      </c>
      <c r="B2395" s="60"/>
      <c r="C2395" s="73">
        <v>4</v>
      </c>
      <c r="D2395" s="73">
        <v>10</v>
      </c>
      <c r="E2395" s="73">
        <v>3</v>
      </c>
      <c r="F2395" s="79">
        <f>IF($C$9="south",'RAW PV WATTS'!D2398,IF('PV Watts SLC'!$C$9="west",'RAW PV WATTS'!F2398,-1))</f>
        <v>0</v>
      </c>
      <c r="G2395" s="81">
        <f t="shared" si="74"/>
        <v>0</v>
      </c>
    </row>
    <row r="2396" spans="1:7">
      <c r="A2396" s="74" t="e">
        <f t="shared" si="75"/>
        <v>#REF!</v>
      </c>
      <c r="B2396" s="60"/>
      <c r="C2396" s="73">
        <v>4</v>
      </c>
      <c r="D2396" s="73">
        <v>10</v>
      </c>
      <c r="E2396" s="73">
        <v>4</v>
      </c>
      <c r="F2396" s="79">
        <f>IF($C$9="south",'RAW PV WATTS'!D2399,IF('PV Watts SLC'!$C$9="west",'RAW PV WATTS'!F2399,-1))</f>
        <v>0</v>
      </c>
      <c r="G2396" s="81">
        <f t="shared" si="74"/>
        <v>0</v>
      </c>
    </row>
    <row r="2397" spans="1:7">
      <c r="A2397" s="74" t="e">
        <f t="shared" si="75"/>
        <v>#REF!</v>
      </c>
      <c r="B2397" s="60"/>
      <c r="C2397" s="73">
        <v>4</v>
      </c>
      <c r="D2397" s="73">
        <v>10</v>
      </c>
      <c r="E2397" s="73">
        <v>5</v>
      </c>
      <c r="F2397" s="79">
        <f>IF($C$9="south",'RAW PV WATTS'!D2400,IF('PV Watts SLC'!$C$9="west",'RAW PV WATTS'!F2400,-1))</f>
        <v>0</v>
      </c>
      <c r="G2397" s="81">
        <f t="shared" si="74"/>
        <v>0</v>
      </c>
    </row>
    <row r="2398" spans="1:7">
      <c r="A2398" s="74" t="e">
        <f t="shared" si="75"/>
        <v>#REF!</v>
      </c>
      <c r="B2398" s="60"/>
      <c r="C2398" s="73">
        <v>4</v>
      </c>
      <c r="D2398" s="73">
        <v>10</v>
      </c>
      <c r="E2398" s="73">
        <v>6</v>
      </c>
      <c r="F2398" s="79">
        <f>IF($C$9="south",'RAW PV WATTS'!D2401,IF('PV Watts SLC'!$C$9="west",'RAW PV WATTS'!F2401,-1))</f>
        <v>37.057000000000002</v>
      </c>
      <c r="G2398" s="81">
        <f t="shared" si="74"/>
        <v>3.7057E-2</v>
      </c>
    </row>
    <row r="2399" spans="1:7">
      <c r="A2399" s="74" t="e">
        <f t="shared" si="75"/>
        <v>#REF!</v>
      </c>
      <c r="B2399" s="60"/>
      <c r="C2399" s="73">
        <v>4</v>
      </c>
      <c r="D2399" s="73">
        <v>10</v>
      </c>
      <c r="E2399" s="73">
        <v>7</v>
      </c>
      <c r="F2399" s="79">
        <f>IF($C$9="south",'RAW PV WATTS'!D2402,IF('PV Watts SLC'!$C$9="west",'RAW PV WATTS'!F2402,-1))</f>
        <v>104.441</v>
      </c>
      <c r="G2399" s="81">
        <f t="shared" si="74"/>
        <v>0.10444100000000001</v>
      </c>
    </row>
    <row r="2400" spans="1:7">
      <c r="A2400" s="74" t="e">
        <f t="shared" si="75"/>
        <v>#REF!</v>
      </c>
      <c r="B2400" s="60"/>
      <c r="C2400" s="73">
        <v>4</v>
      </c>
      <c r="D2400" s="73">
        <v>10</v>
      </c>
      <c r="E2400" s="73">
        <v>8</v>
      </c>
      <c r="F2400" s="79">
        <f>IF($C$9="south",'RAW PV WATTS'!D2403,IF('PV Watts SLC'!$C$9="west",'RAW PV WATTS'!F2403,-1))</f>
        <v>285.80399999999997</v>
      </c>
      <c r="G2400" s="81">
        <f t="shared" si="74"/>
        <v>0.28580399999999995</v>
      </c>
    </row>
    <row r="2401" spans="1:7">
      <c r="A2401" s="74" t="e">
        <f t="shared" si="75"/>
        <v>#REF!</v>
      </c>
      <c r="B2401" s="60"/>
      <c r="C2401" s="73">
        <v>4</v>
      </c>
      <c r="D2401" s="73">
        <v>10</v>
      </c>
      <c r="E2401" s="73">
        <v>9</v>
      </c>
      <c r="F2401" s="79">
        <f>IF($C$9="south",'RAW PV WATTS'!D2404,IF('PV Watts SLC'!$C$9="west",'RAW PV WATTS'!F2404,-1))</f>
        <v>368.05399999999997</v>
      </c>
      <c r="G2401" s="81">
        <f t="shared" si="74"/>
        <v>0.36805399999999999</v>
      </c>
    </row>
    <row r="2402" spans="1:7">
      <c r="A2402" s="74" t="e">
        <f t="shared" si="75"/>
        <v>#REF!</v>
      </c>
      <c r="B2402" s="60"/>
      <c r="C2402" s="73">
        <v>4</v>
      </c>
      <c r="D2402" s="73">
        <v>10</v>
      </c>
      <c r="E2402" s="73">
        <v>10</v>
      </c>
      <c r="F2402" s="79">
        <f>IF($C$9="south",'RAW PV WATTS'!D2405,IF('PV Watts SLC'!$C$9="west",'RAW PV WATTS'!F2405,-1))</f>
        <v>305.40899999999999</v>
      </c>
      <c r="G2402" s="81">
        <f t="shared" si="74"/>
        <v>0.30540899999999999</v>
      </c>
    </row>
    <row r="2403" spans="1:7">
      <c r="A2403" s="74" t="e">
        <f t="shared" si="75"/>
        <v>#REF!</v>
      </c>
      <c r="B2403" s="60"/>
      <c r="C2403" s="73">
        <v>4</v>
      </c>
      <c r="D2403" s="73">
        <v>10</v>
      </c>
      <c r="E2403" s="73">
        <v>11</v>
      </c>
      <c r="F2403" s="79">
        <f>IF($C$9="south",'RAW PV WATTS'!D2406,IF('PV Watts SLC'!$C$9="west",'RAW PV WATTS'!F2406,-1))</f>
        <v>381.80200000000002</v>
      </c>
      <c r="G2403" s="81">
        <f t="shared" si="74"/>
        <v>0.38180200000000003</v>
      </c>
    </row>
    <row r="2404" spans="1:7">
      <c r="A2404" s="74" t="e">
        <f t="shared" si="75"/>
        <v>#REF!</v>
      </c>
      <c r="B2404" s="60"/>
      <c r="C2404" s="73">
        <v>4</v>
      </c>
      <c r="D2404" s="73">
        <v>10</v>
      </c>
      <c r="E2404" s="73">
        <v>12</v>
      </c>
      <c r="F2404" s="79">
        <f>IF($C$9="south",'RAW PV WATTS'!D2407,IF('PV Watts SLC'!$C$9="west",'RAW PV WATTS'!F2407,-1))</f>
        <v>502.31900000000002</v>
      </c>
      <c r="G2404" s="81">
        <f t="shared" si="74"/>
        <v>0.50231900000000007</v>
      </c>
    </row>
    <row r="2405" spans="1:7">
      <c r="A2405" s="74" t="e">
        <f t="shared" si="75"/>
        <v>#REF!</v>
      </c>
      <c r="B2405" s="60"/>
      <c r="C2405" s="73">
        <v>4</v>
      </c>
      <c r="D2405" s="73">
        <v>10</v>
      </c>
      <c r="E2405" s="73">
        <v>13</v>
      </c>
      <c r="F2405" s="79">
        <f>IF($C$9="south",'RAW PV WATTS'!D2408,IF('PV Watts SLC'!$C$9="west",'RAW PV WATTS'!F2408,-1))</f>
        <v>598.33600000000001</v>
      </c>
      <c r="G2405" s="81">
        <f t="shared" si="74"/>
        <v>0.59833599999999998</v>
      </c>
    </row>
    <row r="2406" spans="1:7">
      <c r="A2406" s="74" t="e">
        <f t="shared" si="75"/>
        <v>#REF!</v>
      </c>
      <c r="B2406" s="60"/>
      <c r="C2406" s="73">
        <v>4</v>
      </c>
      <c r="D2406" s="73">
        <v>10</v>
      </c>
      <c r="E2406" s="73">
        <v>14</v>
      </c>
      <c r="F2406" s="79">
        <f>IF($C$9="south",'RAW PV WATTS'!D2409,IF('PV Watts SLC'!$C$9="west",'RAW PV WATTS'!F2409,-1))</f>
        <v>541.91099999999994</v>
      </c>
      <c r="G2406" s="81">
        <f t="shared" si="74"/>
        <v>0.54191099999999992</v>
      </c>
    </row>
    <row r="2407" spans="1:7">
      <c r="A2407" s="74" t="e">
        <f t="shared" si="75"/>
        <v>#REF!</v>
      </c>
      <c r="B2407" s="60"/>
      <c r="C2407" s="73">
        <v>4</v>
      </c>
      <c r="D2407" s="73">
        <v>10</v>
      </c>
      <c r="E2407" s="73">
        <v>15</v>
      </c>
      <c r="F2407" s="79">
        <f>IF($C$9="south",'RAW PV WATTS'!D2410,IF('PV Watts SLC'!$C$9="west",'RAW PV WATTS'!F2410,-1))</f>
        <v>409.447</v>
      </c>
      <c r="G2407" s="81">
        <f t="shared" si="74"/>
        <v>0.40944700000000001</v>
      </c>
    </row>
    <row r="2408" spans="1:7">
      <c r="A2408" s="74" t="e">
        <f t="shared" si="75"/>
        <v>#REF!</v>
      </c>
      <c r="B2408" s="60"/>
      <c r="C2408" s="73">
        <v>4</v>
      </c>
      <c r="D2408" s="73">
        <v>10</v>
      </c>
      <c r="E2408" s="73">
        <v>16</v>
      </c>
      <c r="F2408" s="79">
        <f>IF($C$9="south",'RAW PV WATTS'!D2411,IF('PV Watts SLC'!$C$9="west",'RAW PV WATTS'!F2411,-1))</f>
        <v>213.447</v>
      </c>
      <c r="G2408" s="81">
        <f t="shared" si="74"/>
        <v>0.213447</v>
      </c>
    </row>
    <row r="2409" spans="1:7">
      <c r="A2409" s="74" t="e">
        <f t="shared" si="75"/>
        <v>#REF!</v>
      </c>
      <c r="B2409" s="60"/>
      <c r="C2409" s="73">
        <v>4</v>
      </c>
      <c r="D2409" s="73">
        <v>10</v>
      </c>
      <c r="E2409" s="73">
        <v>17</v>
      </c>
      <c r="F2409" s="79">
        <f>IF($C$9="south",'RAW PV WATTS'!D2412,IF('PV Watts SLC'!$C$9="west",'RAW PV WATTS'!F2412,-1))</f>
        <v>59.384999999999998</v>
      </c>
      <c r="G2409" s="81">
        <f t="shared" si="74"/>
        <v>5.9385E-2</v>
      </c>
    </row>
    <row r="2410" spans="1:7">
      <c r="A2410" s="74" t="e">
        <f t="shared" si="75"/>
        <v>#REF!</v>
      </c>
      <c r="B2410" s="60"/>
      <c r="C2410" s="73">
        <v>4</v>
      </c>
      <c r="D2410" s="73">
        <v>10</v>
      </c>
      <c r="E2410" s="73">
        <v>18</v>
      </c>
      <c r="F2410" s="79">
        <f>IF($C$9="south",'RAW PV WATTS'!D2413,IF('PV Watts SLC'!$C$9="west",'RAW PV WATTS'!F2413,-1))</f>
        <v>18.757000000000001</v>
      </c>
      <c r="G2410" s="81">
        <f t="shared" si="74"/>
        <v>1.8757000000000003E-2</v>
      </c>
    </row>
    <row r="2411" spans="1:7">
      <c r="A2411" s="74" t="e">
        <f t="shared" si="75"/>
        <v>#REF!</v>
      </c>
      <c r="B2411" s="60"/>
      <c r="C2411" s="73">
        <v>4</v>
      </c>
      <c r="D2411" s="73">
        <v>10</v>
      </c>
      <c r="E2411" s="73">
        <v>19</v>
      </c>
      <c r="F2411" s="79">
        <f>IF($C$9="south",'RAW PV WATTS'!D2414,IF('PV Watts SLC'!$C$9="west",'RAW PV WATTS'!F2414,-1))</f>
        <v>0</v>
      </c>
      <c r="G2411" s="81">
        <f t="shared" si="74"/>
        <v>0</v>
      </c>
    </row>
    <row r="2412" spans="1:7">
      <c r="A2412" s="74" t="e">
        <f t="shared" si="75"/>
        <v>#REF!</v>
      </c>
      <c r="B2412" s="60"/>
      <c r="C2412" s="73">
        <v>4</v>
      </c>
      <c r="D2412" s="73">
        <v>10</v>
      </c>
      <c r="E2412" s="73">
        <v>20</v>
      </c>
      <c r="F2412" s="79">
        <f>IF($C$9="south",'RAW PV WATTS'!D2415,IF('PV Watts SLC'!$C$9="west",'RAW PV WATTS'!F2415,-1))</f>
        <v>0</v>
      </c>
      <c r="G2412" s="81">
        <f t="shared" si="74"/>
        <v>0</v>
      </c>
    </row>
    <row r="2413" spans="1:7">
      <c r="A2413" s="74" t="e">
        <f t="shared" si="75"/>
        <v>#REF!</v>
      </c>
      <c r="B2413" s="60"/>
      <c r="C2413" s="73">
        <v>4</v>
      </c>
      <c r="D2413" s="73">
        <v>10</v>
      </c>
      <c r="E2413" s="73">
        <v>21</v>
      </c>
      <c r="F2413" s="79">
        <f>IF($C$9="south",'RAW PV WATTS'!D2416,IF('PV Watts SLC'!$C$9="west",'RAW PV WATTS'!F2416,-1))</f>
        <v>0</v>
      </c>
      <c r="G2413" s="81">
        <f t="shared" si="74"/>
        <v>0</v>
      </c>
    </row>
    <row r="2414" spans="1:7">
      <c r="A2414" s="74" t="e">
        <f t="shared" si="75"/>
        <v>#REF!</v>
      </c>
      <c r="B2414" s="60"/>
      <c r="C2414" s="73">
        <v>4</v>
      </c>
      <c r="D2414" s="73">
        <v>10</v>
      </c>
      <c r="E2414" s="73">
        <v>22</v>
      </c>
      <c r="F2414" s="79">
        <f>IF($C$9="south",'RAW PV WATTS'!D2417,IF('PV Watts SLC'!$C$9="west",'RAW PV WATTS'!F2417,-1))</f>
        <v>0</v>
      </c>
      <c r="G2414" s="81">
        <f t="shared" si="74"/>
        <v>0</v>
      </c>
    </row>
    <row r="2415" spans="1:7">
      <c r="A2415" s="74" t="e">
        <f t="shared" si="75"/>
        <v>#REF!</v>
      </c>
      <c r="B2415" s="60"/>
      <c r="C2415" s="73">
        <v>4</v>
      </c>
      <c r="D2415" s="73">
        <v>10</v>
      </c>
      <c r="E2415" s="73">
        <v>23</v>
      </c>
      <c r="F2415" s="79">
        <f>IF($C$9="south",'RAW PV WATTS'!D2418,IF('PV Watts SLC'!$C$9="west",'RAW PV WATTS'!F2418,-1))</f>
        <v>0</v>
      </c>
      <c r="G2415" s="81">
        <f t="shared" si="74"/>
        <v>0</v>
      </c>
    </row>
    <row r="2416" spans="1:7">
      <c r="A2416" s="74" t="e">
        <f t="shared" si="75"/>
        <v>#REF!</v>
      </c>
      <c r="B2416" s="60"/>
      <c r="C2416" s="73">
        <v>4</v>
      </c>
      <c r="D2416" s="73">
        <v>11</v>
      </c>
      <c r="E2416" s="73">
        <v>0</v>
      </c>
      <c r="F2416" s="79">
        <f>IF($C$9="south",'RAW PV WATTS'!D2419,IF('PV Watts SLC'!$C$9="west",'RAW PV WATTS'!F2419,-1))</f>
        <v>0</v>
      </c>
      <c r="G2416" s="81">
        <f t="shared" si="74"/>
        <v>0</v>
      </c>
    </row>
    <row r="2417" spans="1:7">
      <c r="A2417" s="74" t="e">
        <f t="shared" si="75"/>
        <v>#REF!</v>
      </c>
      <c r="B2417" s="60"/>
      <c r="C2417" s="73">
        <v>4</v>
      </c>
      <c r="D2417" s="73">
        <v>11</v>
      </c>
      <c r="E2417" s="73">
        <v>1</v>
      </c>
      <c r="F2417" s="79">
        <f>IF($C$9="south",'RAW PV WATTS'!D2420,IF('PV Watts SLC'!$C$9="west",'RAW PV WATTS'!F2420,-1))</f>
        <v>0</v>
      </c>
      <c r="G2417" s="81">
        <f t="shared" si="74"/>
        <v>0</v>
      </c>
    </row>
    <row r="2418" spans="1:7">
      <c r="A2418" s="74" t="e">
        <f t="shared" si="75"/>
        <v>#REF!</v>
      </c>
      <c r="B2418" s="60"/>
      <c r="C2418" s="73">
        <v>4</v>
      </c>
      <c r="D2418" s="73">
        <v>11</v>
      </c>
      <c r="E2418" s="73">
        <v>2</v>
      </c>
      <c r="F2418" s="79">
        <f>IF($C$9="south",'RAW PV WATTS'!D2421,IF('PV Watts SLC'!$C$9="west",'RAW PV WATTS'!F2421,-1))</f>
        <v>0</v>
      </c>
      <c r="G2418" s="81">
        <f t="shared" si="74"/>
        <v>0</v>
      </c>
    </row>
    <row r="2419" spans="1:7">
      <c r="A2419" s="74" t="e">
        <f t="shared" si="75"/>
        <v>#REF!</v>
      </c>
      <c r="B2419" s="60"/>
      <c r="C2419" s="73">
        <v>4</v>
      </c>
      <c r="D2419" s="73">
        <v>11</v>
      </c>
      <c r="E2419" s="73">
        <v>3</v>
      </c>
      <c r="F2419" s="79">
        <f>IF($C$9="south",'RAW PV WATTS'!D2422,IF('PV Watts SLC'!$C$9="west",'RAW PV WATTS'!F2422,-1))</f>
        <v>0</v>
      </c>
      <c r="G2419" s="81">
        <f t="shared" si="74"/>
        <v>0</v>
      </c>
    </row>
    <row r="2420" spans="1:7">
      <c r="A2420" s="74" t="e">
        <f t="shared" si="75"/>
        <v>#REF!</v>
      </c>
      <c r="B2420" s="60"/>
      <c r="C2420" s="73">
        <v>4</v>
      </c>
      <c r="D2420" s="73">
        <v>11</v>
      </c>
      <c r="E2420" s="73">
        <v>4</v>
      </c>
      <c r="F2420" s="79">
        <f>IF($C$9="south",'RAW PV WATTS'!D2423,IF('PV Watts SLC'!$C$9="west",'RAW PV WATTS'!F2423,-1))</f>
        <v>0</v>
      </c>
      <c r="G2420" s="81">
        <f t="shared" si="74"/>
        <v>0</v>
      </c>
    </row>
    <row r="2421" spans="1:7">
      <c r="A2421" s="74" t="e">
        <f t="shared" si="75"/>
        <v>#REF!</v>
      </c>
      <c r="B2421" s="60"/>
      <c r="C2421" s="73">
        <v>4</v>
      </c>
      <c r="D2421" s="73">
        <v>11</v>
      </c>
      <c r="E2421" s="73">
        <v>5</v>
      </c>
      <c r="F2421" s="79">
        <f>IF($C$9="south",'RAW PV WATTS'!D2424,IF('PV Watts SLC'!$C$9="west",'RAW PV WATTS'!F2424,-1))</f>
        <v>0</v>
      </c>
      <c r="G2421" s="81">
        <f t="shared" si="74"/>
        <v>0</v>
      </c>
    </row>
    <row r="2422" spans="1:7">
      <c r="A2422" s="74" t="e">
        <f t="shared" si="75"/>
        <v>#REF!</v>
      </c>
      <c r="B2422" s="60"/>
      <c r="C2422" s="73">
        <v>4</v>
      </c>
      <c r="D2422" s="73">
        <v>11</v>
      </c>
      <c r="E2422" s="73">
        <v>6</v>
      </c>
      <c r="F2422" s="79">
        <f>IF($C$9="south",'RAW PV WATTS'!D2425,IF('PV Watts SLC'!$C$9="west",'RAW PV WATTS'!F2425,-1))</f>
        <v>23.803000000000001</v>
      </c>
      <c r="G2422" s="81">
        <f t="shared" si="74"/>
        <v>2.3803000000000001E-2</v>
      </c>
    </row>
    <row r="2423" spans="1:7">
      <c r="A2423" s="74" t="e">
        <f t="shared" si="75"/>
        <v>#REF!</v>
      </c>
      <c r="B2423" s="60"/>
      <c r="C2423" s="73">
        <v>4</v>
      </c>
      <c r="D2423" s="73">
        <v>11</v>
      </c>
      <c r="E2423" s="73">
        <v>7</v>
      </c>
      <c r="F2423" s="79">
        <f>IF($C$9="south",'RAW PV WATTS'!D2426,IF('PV Watts SLC'!$C$9="west",'RAW PV WATTS'!F2426,-1))</f>
        <v>65.733999999999995</v>
      </c>
      <c r="G2423" s="81">
        <f t="shared" si="74"/>
        <v>6.5734000000000001E-2</v>
      </c>
    </row>
    <row r="2424" spans="1:7">
      <c r="A2424" s="74" t="e">
        <f t="shared" si="75"/>
        <v>#REF!</v>
      </c>
      <c r="B2424" s="60"/>
      <c r="C2424" s="73">
        <v>4</v>
      </c>
      <c r="D2424" s="73">
        <v>11</v>
      </c>
      <c r="E2424" s="73">
        <v>8</v>
      </c>
      <c r="F2424" s="79">
        <f>IF($C$9="south",'RAW PV WATTS'!D2427,IF('PV Watts SLC'!$C$9="west",'RAW PV WATTS'!F2427,-1))</f>
        <v>317.83199999999999</v>
      </c>
      <c r="G2424" s="81">
        <f t="shared" si="74"/>
        <v>0.317832</v>
      </c>
    </row>
    <row r="2425" spans="1:7">
      <c r="A2425" s="74" t="e">
        <f t="shared" si="75"/>
        <v>#REF!</v>
      </c>
      <c r="B2425" s="60"/>
      <c r="C2425" s="73">
        <v>4</v>
      </c>
      <c r="D2425" s="73">
        <v>11</v>
      </c>
      <c r="E2425" s="73">
        <v>9</v>
      </c>
      <c r="F2425" s="79">
        <f>IF($C$9="south",'RAW PV WATTS'!D2428,IF('PV Watts SLC'!$C$9="west",'RAW PV WATTS'!F2428,-1))</f>
        <v>286.452</v>
      </c>
      <c r="G2425" s="81">
        <f t="shared" si="74"/>
        <v>0.28645199999999998</v>
      </c>
    </row>
    <row r="2426" spans="1:7">
      <c r="A2426" s="74" t="e">
        <f t="shared" si="75"/>
        <v>#REF!</v>
      </c>
      <c r="B2426" s="60"/>
      <c r="C2426" s="73">
        <v>4</v>
      </c>
      <c r="D2426" s="73">
        <v>11</v>
      </c>
      <c r="E2426" s="73">
        <v>10</v>
      </c>
      <c r="F2426" s="79">
        <f>IF($C$9="south",'RAW PV WATTS'!D2429,IF('PV Watts SLC'!$C$9="west",'RAW PV WATTS'!F2429,-1))</f>
        <v>306.05500000000001</v>
      </c>
      <c r="G2426" s="81">
        <f t="shared" si="74"/>
        <v>0.30605500000000002</v>
      </c>
    </row>
    <row r="2427" spans="1:7">
      <c r="A2427" s="74" t="e">
        <f t="shared" si="75"/>
        <v>#REF!</v>
      </c>
      <c r="B2427" s="60"/>
      <c r="C2427" s="73">
        <v>4</v>
      </c>
      <c r="D2427" s="73">
        <v>11</v>
      </c>
      <c r="E2427" s="73">
        <v>11</v>
      </c>
      <c r="F2427" s="79">
        <f>IF($C$9="south",'RAW PV WATTS'!D2430,IF('PV Watts SLC'!$C$9="west",'RAW PV WATTS'!F2430,-1))</f>
        <v>676.08100000000002</v>
      </c>
      <c r="G2427" s="81">
        <f t="shared" si="74"/>
        <v>0.67608100000000004</v>
      </c>
    </row>
    <row r="2428" spans="1:7">
      <c r="A2428" s="74" t="e">
        <f t="shared" si="75"/>
        <v>#REF!</v>
      </c>
      <c r="B2428" s="60"/>
      <c r="C2428" s="73">
        <v>4</v>
      </c>
      <c r="D2428" s="73">
        <v>11</v>
      </c>
      <c r="E2428" s="73">
        <v>12</v>
      </c>
      <c r="F2428" s="79">
        <f>IF($C$9="south",'RAW PV WATTS'!D2431,IF('PV Watts SLC'!$C$9="west",'RAW PV WATTS'!F2431,-1))</f>
        <v>534.00599999999997</v>
      </c>
      <c r="G2428" s="81">
        <f t="shared" si="74"/>
        <v>0.53400599999999998</v>
      </c>
    </row>
    <row r="2429" spans="1:7">
      <c r="A2429" s="74" t="e">
        <f t="shared" si="75"/>
        <v>#REF!</v>
      </c>
      <c r="B2429" s="60"/>
      <c r="C2429" s="73">
        <v>4</v>
      </c>
      <c r="D2429" s="73">
        <v>11</v>
      </c>
      <c r="E2429" s="73">
        <v>13</v>
      </c>
      <c r="F2429" s="79">
        <f>IF($C$9="south",'RAW PV WATTS'!D2432,IF('PV Watts SLC'!$C$9="west",'RAW PV WATTS'!F2432,-1))</f>
        <v>598.05999999999995</v>
      </c>
      <c r="G2429" s="81">
        <f t="shared" si="74"/>
        <v>0.59805999999999993</v>
      </c>
    </row>
    <row r="2430" spans="1:7">
      <c r="A2430" s="74" t="e">
        <f t="shared" si="75"/>
        <v>#REF!</v>
      </c>
      <c r="B2430" s="60"/>
      <c r="C2430" s="73">
        <v>4</v>
      </c>
      <c r="D2430" s="73">
        <v>11</v>
      </c>
      <c r="E2430" s="73">
        <v>14</v>
      </c>
      <c r="F2430" s="79">
        <f>IF($C$9="south",'RAW PV WATTS'!D2433,IF('PV Watts SLC'!$C$9="west",'RAW PV WATTS'!F2433,-1))</f>
        <v>683.81799999999998</v>
      </c>
      <c r="G2430" s="81">
        <f t="shared" si="74"/>
        <v>0.68381800000000004</v>
      </c>
    </row>
    <row r="2431" spans="1:7">
      <c r="A2431" s="74" t="e">
        <f t="shared" si="75"/>
        <v>#REF!</v>
      </c>
      <c r="B2431" s="60"/>
      <c r="C2431" s="73">
        <v>4</v>
      </c>
      <c r="D2431" s="73">
        <v>11</v>
      </c>
      <c r="E2431" s="73">
        <v>15</v>
      </c>
      <c r="F2431" s="79">
        <f>IF($C$9="south",'RAW PV WATTS'!D2434,IF('PV Watts SLC'!$C$9="west",'RAW PV WATTS'!F2434,-1))</f>
        <v>490.524</v>
      </c>
      <c r="G2431" s="81">
        <f t="shared" si="74"/>
        <v>0.49052400000000002</v>
      </c>
    </row>
    <row r="2432" spans="1:7">
      <c r="A2432" s="74" t="e">
        <f t="shared" si="75"/>
        <v>#REF!</v>
      </c>
      <c r="B2432" s="60"/>
      <c r="C2432" s="73">
        <v>4</v>
      </c>
      <c r="D2432" s="73">
        <v>11</v>
      </c>
      <c r="E2432" s="73">
        <v>16</v>
      </c>
      <c r="F2432" s="79">
        <f>IF($C$9="south",'RAW PV WATTS'!D2435,IF('PV Watts SLC'!$C$9="west",'RAW PV WATTS'!F2435,-1))</f>
        <v>261.42599999999999</v>
      </c>
      <c r="G2432" s="81">
        <f t="shared" si="74"/>
        <v>0.26142599999999999</v>
      </c>
    </row>
    <row r="2433" spans="1:7">
      <c r="A2433" s="74" t="e">
        <f t="shared" si="75"/>
        <v>#REF!</v>
      </c>
      <c r="B2433" s="60"/>
      <c r="C2433" s="73">
        <v>4</v>
      </c>
      <c r="D2433" s="73">
        <v>11</v>
      </c>
      <c r="E2433" s="73">
        <v>17</v>
      </c>
      <c r="F2433" s="79">
        <f>IF($C$9="south",'RAW PV WATTS'!D2436,IF('PV Watts SLC'!$C$9="west",'RAW PV WATTS'!F2436,-1))</f>
        <v>115.34099999999999</v>
      </c>
      <c r="G2433" s="81">
        <f t="shared" si="74"/>
        <v>0.115341</v>
      </c>
    </row>
    <row r="2434" spans="1:7">
      <c r="A2434" s="74" t="e">
        <f t="shared" si="75"/>
        <v>#REF!</v>
      </c>
      <c r="B2434" s="60"/>
      <c r="C2434" s="73">
        <v>4</v>
      </c>
      <c r="D2434" s="73">
        <v>11</v>
      </c>
      <c r="E2434" s="73">
        <v>18</v>
      </c>
      <c r="F2434" s="79">
        <f>IF($C$9="south",'RAW PV WATTS'!D2437,IF('PV Watts SLC'!$C$9="west",'RAW PV WATTS'!F2437,-1))</f>
        <v>21.978000000000002</v>
      </c>
      <c r="G2434" s="81">
        <f t="shared" si="74"/>
        <v>2.1978000000000001E-2</v>
      </c>
    </row>
    <row r="2435" spans="1:7">
      <c r="A2435" s="74" t="e">
        <f t="shared" si="75"/>
        <v>#REF!</v>
      </c>
      <c r="B2435" s="60"/>
      <c r="C2435" s="73">
        <v>4</v>
      </c>
      <c r="D2435" s="73">
        <v>11</v>
      </c>
      <c r="E2435" s="73">
        <v>19</v>
      </c>
      <c r="F2435" s="79">
        <f>IF($C$9="south",'RAW PV WATTS'!D2438,IF('PV Watts SLC'!$C$9="west",'RAW PV WATTS'!F2438,-1))</f>
        <v>0</v>
      </c>
      <c r="G2435" s="81">
        <f t="shared" si="74"/>
        <v>0</v>
      </c>
    </row>
    <row r="2436" spans="1:7">
      <c r="A2436" s="74" t="e">
        <f t="shared" si="75"/>
        <v>#REF!</v>
      </c>
      <c r="B2436" s="60"/>
      <c r="C2436" s="73">
        <v>4</v>
      </c>
      <c r="D2436" s="73">
        <v>11</v>
      </c>
      <c r="E2436" s="73">
        <v>20</v>
      </c>
      <c r="F2436" s="79">
        <f>IF($C$9="south",'RAW PV WATTS'!D2439,IF('PV Watts SLC'!$C$9="west",'RAW PV WATTS'!F2439,-1))</f>
        <v>0</v>
      </c>
      <c r="G2436" s="81">
        <f t="shared" si="74"/>
        <v>0</v>
      </c>
    </row>
    <row r="2437" spans="1:7">
      <c r="A2437" s="74" t="e">
        <f t="shared" si="75"/>
        <v>#REF!</v>
      </c>
      <c r="B2437" s="60"/>
      <c r="C2437" s="73">
        <v>4</v>
      </c>
      <c r="D2437" s="73">
        <v>11</v>
      </c>
      <c r="E2437" s="73">
        <v>21</v>
      </c>
      <c r="F2437" s="79">
        <f>IF($C$9="south",'RAW PV WATTS'!D2440,IF('PV Watts SLC'!$C$9="west",'RAW PV WATTS'!F2440,-1))</f>
        <v>0</v>
      </c>
      <c r="G2437" s="81">
        <f t="shared" si="74"/>
        <v>0</v>
      </c>
    </row>
    <row r="2438" spans="1:7">
      <c r="A2438" s="74" t="e">
        <f t="shared" si="75"/>
        <v>#REF!</v>
      </c>
      <c r="B2438" s="60"/>
      <c r="C2438" s="73">
        <v>4</v>
      </c>
      <c r="D2438" s="73">
        <v>11</v>
      </c>
      <c r="E2438" s="73">
        <v>22</v>
      </c>
      <c r="F2438" s="79">
        <f>IF($C$9="south",'RAW PV WATTS'!D2441,IF('PV Watts SLC'!$C$9="west",'RAW PV WATTS'!F2441,-1))</f>
        <v>0</v>
      </c>
      <c r="G2438" s="81">
        <f t="shared" si="74"/>
        <v>0</v>
      </c>
    </row>
    <row r="2439" spans="1:7">
      <c r="A2439" s="74" t="e">
        <f t="shared" si="75"/>
        <v>#REF!</v>
      </c>
      <c r="B2439" s="60"/>
      <c r="C2439" s="73">
        <v>4</v>
      </c>
      <c r="D2439" s="73">
        <v>11</v>
      </c>
      <c r="E2439" s="73">
        <v>23</v>
      </c>
      <c r="F2439" s="79">
        <f>IF($C$9="south",'RAW PV WATTS'!D2442,IF('PV Watts SLC'!$C$9="west",'RAW PV WATTS'!F2442,-1))</f>
        <v>0</v>
      </c>
      <c r="G2439" s="81">
        <f t="shared" si="74"/>
        <v>0</v>
      </c>
    </row>
    <row r="2440" spans="1:7">
      <c r="A2440" s="74" t="e">
        <f t="shared" si="75"/>
        <v>#REF!</v>
      </c>
      <c r="B2440" s="60"/>
      <c r="C2440" s="73">
        <v>4</v>
      </c>
      <c r="D2440" s="73">
        <v>12</v>
      </c>
      <c r="E2440" s="73">
        <v>0</v>
      </c>
      <c r="F2440" s="79">
        <f>IF($C$9="south",'RAW PV WATTS'!D2443,IF('PV Watts SLC'!$C$9="west",'RAW PV WATTS'!F2443,-1))</f>
        <v>0</v>
      </c>
      <c r="G2440" s="81">
        <f t="shared" si="74"/>
        <v>0</v>
      </c>
    </row>
    <row r="2441" spans="1:7">
      <c r="A2441" s="74" t="e">
        <f t="shared" si="75"/>
        <v>#REF!</v>
      </c>
      <c r="B2441" s="60"/>
      <c r="C2441" s="73">
        <v>4</v>
      </c>
      <c r="D2441" s="73">
        <v>12</v>
      </c>
      <c r="E2441" s="73">
        <v>1</v>
      </c>
      <c r="F2441" s="79">
        <f>IF($C$9="south",'RAW PV WATTS'!D2444,IF('PV Watts SLC'!$C$9="west",'RAW PV WATTS'!F2444,-1))</f>
        <v>0</v>
      </c>
      <c r="G2441" s="81">
        <f t="shared" si="74"/>
        <v>0</v>
      </c>
    </row>
    <row r="2442" spans="1:7">
      <c r="A2442" s="74" t="e">
        <f t="shared" si="75"/>
        <v>#REF!</v>
      </c>
      <c r="B2442" s="60"/>
      <c r="C2442" s="73">
        <v>4</v>
      </c>
      <c r="D2442" s="73">
        <v>12</v>
      </c>
      <c r="E2442" s="73">
        <v>2</v>
      </c>
      <c r="F2442" s="79">
        <f>IF($C$9="south",'RAW PV WATTS'!D2445,IF('PV Watts SLC'!$C$9="west",'RAW PV WATTS'!F2445,-1))</f>
        <v>0</v>
      </c>
      <c r="G2442" s="81">
        <f t="shared" si="74"/>
        <v>0</v>
      </c>
    </row>
    <row r="2443" spans="1:7">
      <c r="A2443" s="74" t="e">
        <f t="shared" si="75"/>
        <v>#REF!</v>
      </c>
      <c r="B2443" s="60"/>
      <c r="C2443" s="73">
        <v>4</v>
      </c>
      <c r="D2443" s="73">
        <v>12</v>
      </c>
      <c r="E2443" s="73">
        <v>3</v>
      </c>
      <c r="F2443" s="79">
        <f>IF($C$9="south",'RAW PV WATTS'!D2446,IF('PV Watts SLC'!$C$9="west",'RAW PV WATTS'!F2446,-1))</f>
        <v>0</v>
      </c>
      <c r="G2443" s="81">
        <f t="shared" si="74"/>
        <v>0</v>
      </c>
    </row>
    <row r="2444" spans="1:7">
      <c r="A2444" s="74" t="e">
        <f t="shared" si="75"/>
        <v>#REF!</v>
      </c>
      <c r="B2444" s="60"/>
      <c r="C2444" s="73">
        <v>4</v>
      </c>
      <c r="D2444" s="73">
        <v>12</v>
      </c>
      <c r="E2444" s="73">
        <v>4</v>
      </c>
      <c r="F2444" s="79">
        <f>IF($C$9="south",'RAW PV WATTS'!D2447,IF('PV Watts SLC'!$C$9="west",'RAW PV WATTS'!F2447,-1))</f>
        <v>0</v>
      </c>
      <c r="G2444" s="81">
        <f t="shared" si="74"/>
        <v>0</v>
      </c>
    </row>
    <row r="2445" spans="1:7">
      <c r="A2445" s="74" t="e">
        <f t="shared" si="75"/>
        <v>#REF!</v>
      </c>
      <c r="B2445" s="60"/>
      <c r="C2445" s="73">
        <v>4</v>
      </c>
      <c r="D2445" s="73">
        <v>12</v>
      </c>
      <c r="E2445" s="73">
        <v>5</v>
      </c>
      <c r="F2445" s="79">
        <f>IF($C$9="south",'RAW PV WATTS'!D2448,IF('PV Watts SLC'!$C$9="west",'RAW PV WATTS'!F2448,-1))</f>
        <v>0</v>
      </c>
      <c r="G2445" s="81">
        <f t="shared" si="74"/>
        <v>0</v>
      </c>
    </row>
    <row r="2446" spans="1:7">
      <c r="A2446" s="74" t="e">
        <f t="shared" si="75"/>
        <v>#REF!</v>
      </c>
      <c r="B2446" s="60"/>
      <c r="C2446" s="73">
        <v>4</v>
      </c>
      <c r="D2446" s="73">
        <v>12</v>
      </c>
      <c r="E2446" s="73">
        <v>6</v>
      </c>
      <c r="F2446" s="79">
        <f>IF($C$9="south",'RAW PV WATTS'!D2449,IF('PV Watts SLC'!$C$9="west",'RAW PV WATTS'!F2449,-1))</f>
        <v>18.585999999999999</v>
      </c>
      <c r="G2446" s="81">
        <f t="shared" si="74"/>
        <v>1.8585999999999998E-2</v>
      </c>
    </row>
    <row r="2447" spans="1:7">
      <c r="A2447" s="74" t="e">
        <f t="shared" si="75"/>
        <v>#REF!</v>
      </c>
      <c r="B2447" s="60"/>
      <c r="C2447" s="73">
        <v>4</v>
      </c>
      <c r="D2447" s="73">
        <v>12</v>
      </c>
      <c r="E2447" s="73">
        <v>7</v>
      </c>
      <c r="F2447" s="79">
        <f>IF($C$9="south",'RAW PV WATTS'!D2450,IF('PV Watts SLC'!$C$9="west",'RAW PV WATTS'!F2450,-1))</f>
        <v>49.485999999999997</v>
      </c>
      <c r="G2447" s="81">
        <f t="shared" si="74"/>
        <v>4.9485999999999995E-2</v>
      </c>
    </row>
    <row r="2448" spans="1:7">
      <c r="A2448" s="74" t="e">
        <f t="shared" si="75"/>
        <v>#REF!</v>
      </c>
      <c r="B2448" s="60"/>
      <c r="C2448" s="73">
        <v>4</v>
      </c>
      <c r="D2448" s="73">
        <v>12</v>
      </c>
      <c r="E2448" s="73">
        <v>8</v>
      </c>
      <c r="F2448" s="79">
        <f>IF($C$9="south",'RAW PV WATTS'!D2451,IF('PV Watts SLC'!$C$9="west",'RAW PV WATTS'!F2451,-1))</f>
        <v>94.456999999999994</v>
      </c>
      <c r="G2448" s="81">
        <f t="shared" si="74"/>
        <v>9.4456999999999999E-2</v>
      </c>
    </row>
    <row r="2449" spans="1:7">
      <c r="A2449" s="74" t="e">
        <f t="shared" si="75"/>
        <v>#REF!</v>
      </c>
      <c r="B2449" s="60"/>
      <c r="C2449" s="73">
        <v>4</v>
      </c>
      <c r="D2449" s="73">
        <v>12</v>
      </c>
      <c r="E2449" s="73">
        <v>9</v>
      </c>
      <c r="F2449" s="79">
        <f>IF($C$9="south",'RAW PV WATTS'!D2452,IF('PV Watts SLC'!$C$9="west",'RAW PV WATTS'!F2452,-1))</f>
        <v>142.239</v>
      </c>
      <c r="G2449" s="81">
        <f t="shared" ref="G2449:G2512" si="76">F2449/1000</f>
        <v>0.142239</v>
      </c>
    </row>
    <row r="2450" spans="1:7">
      <c r="A2450" s="74" t="e">
        <f t="shared" ref="A2450:A2513" si="77">1/24+A2449</f>
        <v>#REF!</v>
      </c>
      <c r="B2450" s="60"/>
      <c r="C2450" s="73">
        <v>4</v>
      </c>
      <c r="D2450" s="73">
        <v>12</v>
      </c>
      <c r="E2450" s="73">
        <v>10</v>
      </c>
      <c r="F2450" s="79">
        <f>IF($C$9="south",'RAW PV WATTS'!D2453,IF('PV Watts SLC'!$C$9="west",'RAW PV WATTS'!F2453,-1))</f>
        <v>177.35900000000001</v>
      </c>
      <c r="G2450" s="81">
        <f t="shared" si="76"/>
        <v>0.17735900000000002</v>
      </c>
    </row>
    <row r="2451" spans="1:7">
      <c r="A2451" s="74" t="e">
        <f t="shared" si="77"/>
        <v>#REF!</v>
      </c>
      <c r="B2451" s="60"/>
      <c r="C2451" s="73">
        <v>4</v>
      </c>
      <c r="D2451" s="73">
        <v>12</v>
      </c>
      <c r="E2451" s="73">
        <v>11</v>
      </c>
      <c r="F2451" s="79">
        <f>IF($C$9="south",'RAW PV WATTS'!D2454,IF('PV Watts SLC'!$C$9="west",'RAW PV WATTS'!F2454,-1))</f>
        <v>196.40199999999999</v>
      </c>
      <c r="G2451" s="81">
        <f t="shared" si="76"/>
        <v>0.19640199999999999</v>
      </c>
    </row>
    <row r="2452" spans="1:7">
      <c r="A2452" s="74" t="e">
        <f t="shared" si="77"/>
        <v>#REF!</v>
      </c>
      <c r="B2452" s="60"/>
      <c r="C2452" s="73">
        <v>4</v>
      </c>
      <c r="D2452" s="73">
        <v>12</v>
      </c>
      <c r="E2452" s="73">
        <v>12</v>
      </c>
      <c r="F2452" s="79">
        <f>IF($C$9="south",'RAW PV WATTS'!D2455,IF('PV Watts SLC'!$C$9="west",'RAW PV WATTS'!F2455,-1))</f>
        <v>207.75399999999999</v>
      </c>
      <c r="G2452" s="81">
        <f t="shared" si="76"/>
        <v>0.20775399999999999</v>
      </c>
    </row>
    <row r="2453" spans="1:7">
      <c r="A2453" s="74" t="e">
        <f t="shared" si="77"/>
        <v>#REF!</v>
      </c>
      <c r="B2453" s="60"/>
      <c r="C2453" s="73">
        <v>4</v>
      </c>
      <c r="D2453" s="73">
        <v>12</v>
      </c>
      <c r="E2453" s="73">
        <v>13</v>
      </c>
      <c r="F2453" s="79">
        <f>IF($C$9="south",'RAW PV WATTS'!D2456,IF('PV Watts SLC'!$C$9="west",'RAW PV WATTS'!F2456,-1))</f>
        <v>199.27099999999999</v>
      </c>
      <c r="G2453" s="81">
        <f t="shared" si="76"/>
        <v>0.19927099999999998</v>
      </c>
    </row>
    <row r="2454" spans="1:7">
      <c r="A2454" s="74" t="e">
        <f t="shared" si="77"/>
        <v>#REF!</v>
      </c>
      <c r="B2454" s="60"/>
      <c r="C2454" s="73">
        <v>4</v>
      </c>
      <c r="D2454" s="73">
        <v>12</v>
      </c>
      <c r="E2454" s="73">
        <v>14</v>
      </c>
      <c r="F2454" s="79">
        <f>IF($C$9="south",'RAW PV WATTS'!D2457,IF('PV Watts SLC'!$C$9="west",'RAW PV WATTS'!F2457,-1))</f>
        <v>175.58799999999999</v>
      </c>
      <c r="G2454" s="81">
        <f t="shared" si="76"/>
        <v>0.17558799999999999</v>
      </c>
    </row>
    <row r="2455" spans="1:7">
      <c r="A2455" s="74" t="e">
        <f t="shared" si="77"/>
        <v>#REF!</v>
      </c>
      <c r="B2455" s="60"/>
      <c r="C2455" s="73">
        <v>4</v>
      </c>
      <c r="D2455" s="73">
        <v>12</v>
      </c>
      <c r="E2455" s="73">
        <v>15</v>
      </c>
      <c r="F2455" s="79">
        <f>IF($C$9="south",'RAW PV WATTS'!D2458,IF('PV Watts SLC'!$C$9="west",'RAW PV WATTS'!F2458,-1))</f>
        <v>142.31700000000001</v>
      </c>
      <c r="G2455" s="81">
        <f t="shared" si="76"/>
        <v>0.142317</v>
      </c>
    </row>
    <row r="2456" spans="1:7">
      <c r="A2456" s="74" t="e">
        <f t="shared" si="77"/>
        <v>#REF!</v>
      </c>
      <c r="B2456" s="60"/>
      <c r="C2456" s="73">
        <v>4</v>
      </c>
      <c r="D2456" s="73">
        <v>12</v>
      </c>
      <c r="E2456" s="73">
        <v>16</v>
      </c>
      <c r="F2456" s="79">
        <f>IF($C$9="south",'RAW PV WATTS'!D2459,IF('PV Watts SLC'!$C$9="west",'RAW PV WATTS'!F2459,-1))</f>
        <v>94.435000000000002</v>
      </c>
      <c r="G2456" s="81">
        <f t="shared" si="76"/>
        <v>9.4435000000000005E-2</v>
      </c>
    </row>
    <row r="2457" spans="1:7">
      <c r="A2457" s="74" t="e">
        <f t="shared" si="77"/>
        <v>#REF!</v>
      </c>
      <c r="B2457" s="60"/>
      <c r="C2457" s="73">
        <v>4</v>
      </c>
      <c r="D2457" s="73">
        <v>12</v>
      </c>
      <c r="E2457" s="73">
        <v>17</v>
      </c>
      <c r="F2457" s="79">
        <f>IF($C$9="south",'RAW PV WATTS'!D2460,IF('PV Watts SLC'!$C$9="west",'RAW PV WATTS'!F2460,-1))</f>
        <v>49.636000000000003</v>
      </c>
      <c r="G2457" s="81">
        <f t="shared" si="76"/>
        <v>4.9636E-2</v>
      </c>
    </row>
    <row r="2458" spans="1:7">
      <c r="A2458" s="74" t="e">
        <f t="shared" si="77"/>
        <v>#REF!</v>
      </c>
      <c r="B2458" s="60"/>
      <c r="C2458" s="73">
        <v>4</v>
      </c>
      <c r="D2458" s="73">
        <v>12</v>
      </c>
      <c r="E2458" s="73">
        <v>18</v>
      </c>
      <c r="F2458" s="79">
        <f>IF($C$9="south",'RAW PV WATTS'!D2461,IF('PV Watts SLC'!$C$9="west",'RAW PV WATTS'!F2461,-1))</f>
        <v>17.376999999999999</v>
      </c>
      <c r="G2458" s="81">
        <f t="shared" si="76"/>
        <v>1.7377E-2</v>
      </c>
    </row>
    <row r="2459" spans="1:7">
      <c r="A2459" s="74" t="e">
        <f t="shared" si="77"/>
        <v>#REF!</v>
      </c>
      <c r="B2459" s="60"/>
      <c r="C2459" s="73">
        <v>4</v>
      </c>
      <c r="D2459" s="73">
        <v>12</v>
      </c>
      <c r="E2459" s="73">
        <v>19</v>
      </c>
      <c r="F2459" s="79">
        <f>IF($C$9="south",'RAW PV WATTS'!D2462,IF('PV Watts SLC'!$C$9="west",'RAW PV WATTS'!F2462,-1))</f>
        <v>0</v>
      </c>
      <c r="G2459" s="81">
        <f t="shared" si="76"/>
        <v>0</v>
      </c>
    </row>
    <row r="2460" spans="1:7">
      <c r="A2460" s="74" t="e">
        <f t="shared" si="77"/>
        <v>#REF!</v>
      </c>
      <c r="B2460" s="60"/>
      <c r="C2460" s="73">
        <v>4</v>
      </c>
      <c r="D2460" s="73">
        <v>12</v>
      </c>
      <c r="E2460" s="73">
        <v>20</v>
      </c>
      <c r="F2460" s="79">
        <f>IF($C$9="south",'RAW PV WATTS'!D2463,IF('PV Watts SLC'!$C$9="west",'RAW PV WATTS'!F2463,-1))</f>
        <v>0</v>
      </c>
      <c r="G2460" s="81">
        <f t="shared" si="76"/>
        <v>0</v>
      </c>
    </row>
    <row r="2461" spans="1:7">
      <c r="A2461" s="74" t="e">
        <f t="shared" si="77"/>
        <v>#REF!</v>
      </c>
      <c r="B2461" s="60"/>
      <c r="C2461" s="73">
        <v>4</v>
      </c>
      <c r="D2461" s="73">
        <v>12</v>
      </c>
      <c r="E2461" s="73">
        <v>21</v>
      </c>
      <c r="F2461" s="79">
        <f>IF($C$9="south",'RAW PV WATTS'!D2464,IF('PV Watts SLC'!$C$9="west",'RAW PV WATTS'!F2464,-1))</f>
        <v>0</v>
      </c>
      <c r="G2461" s="81">
        <f t="shared" si="76"/>
        <v>0</v>
      </c>
    </row>
    <row r="2462" spans="1:7">
      <c r="A2462" s="74" t="e">
        <f t="shared" si="77"/>
        <v>#REF!</v>
      </c>
      <c r="B2462" s="60"/>
      <c r="C2462" s="73">
        <v>4</v>
      </c>
      <c r="D2462" s="73">
        <v>12</v>
      </c>
      <c r="E2462" s="73">
        <v>22</v>
      </c>
      <c r="F2462" s="79">
        <f>IF($C$9="south",'RAW PV WATTS'!D2465,IF('PV Watts SLC'!$C$9="west",'RAW PV WATTS'!F2465,-1))</f>
        <v>0</v>
      </c>
      <c r="G2462" s="81">
        <f t="shared" si="76"/>
        <v>0</v>
      </c>
    </row>
    <row r="2463" spans="1:7">
      <c r="A2463" s="74" t="e">
        <f t="shared" si="77"/>
        <v>#REF!</v>
      </c>
      <c r="B2463" s="60"/>
      <c r="C2463" s="73">
        <v>4</v>
      </c>
      <c r="D2463" s="73">
        <v>12</v>
      </c>
      <c r="E2463" s="73">
        <v>23</v>
      </c>
      <c r="F2463" s="79">
        <f>IF($C$9="south",'RAW PV WATTS'!D2466,IF('PV Watts SLC'!$C$9="west",'RAW PV WATTS'!F2466,-1))</f>
        <v>0</v>
      </c>
      <c r="G2463" s="81">
        <f t="shared" si="76"/>
        <v>0</v>
      </c>
    </row>
    <row r="2464" spans="1:7">
      <c r="A2464" s="74" t="e">
        <f t="shared" si="77"/>
        <v>#REF!</v>
      </c>
      <c r="B2464" s="60"/>
      <c r="C2464" s="73">
        <v>4</v>
      </c>
      <c r="D2464" s="73">
        <v>13</v>
      </c>
      <c r="E2464" s="73">
        <v>0</v>
      </c>
      <c r="F2464" s="79">
        <f>IF($C$9="south",'RAW PV WATTS'!D2467,IF('PV Watts SLC'!$C$9="west",'RAW PV WATTS'!F2467,-1))</f>
        <v>0</v>
      </c>
      <c r="G2464" s="81">
        <f t="shared" si="76"/>
        <v>0</v>
      </c>
    </row>
    <row r="2465" spans="1:7">
      <c r="A2465" s="74" t="e">
        <f t="shared" si="77"/>
        <v>#REF!</v>
      </c>
      <c r="B2465" s="60"/>
      <c r="C2465" s="73">
        <v>4</v>
      </c>
      <c r="D2465" s="73">
        <v>13</v>
      </c>
      <c r="E2465" s="73">
        <v>1</v>
      </c>
      <c r="F2465" s="79">
        <f>IF($C$9="south",'RAW PV WATTS'!D2468,IF('PV Watts SLC'!$C$9="west",'RAW PV WATTS'!F2468,-1))</f>
        <v>0</v>
      </c>
      <c r="G2465" s="81">
        <f t="shared" si="76"/>
        <v>0</v>
      </c>
    </row>
    <row r="2466" spans="1:7">
      <c r="A2466" s="74" t="e">
        <f t="shared" si="77"/>
        <v>#REF!</v>
      </c>
      <c r="B2466" s="60"/>
      <c r="C2466" s="73">
        <v>4</v>
      </c>
      <c r="D2466" s="73">
        <v>13</v>
      </c>
      <c r="E2466" s="73">
        <v>2</v>
      </c>
      <c r="F2466" s="79">
        <f>IF($C$9="south",'RAW PV WATTS'!D2469,IF('PV Watts SLC'!$C$9="west",'RAW PV WATTS'!F2469,-1))</f>
        <v>0</v>
      </c>
      <c r="G2466" s="81">
        <f t="shared" si="76"/>
        <v>0</v>
      </c>
    </row>
    <row r="2467" spans="1:7">
      <c r="A2467" s="74" t="e">
        <f t="shared" si="77"/>
        <v>#REF!</v>
      </c>
      <c r="B2467" s="60"/>
      <c r="C2467" s="73">
        <v>4</v>
      </c>
      <c r="D2467" s="73">
        <v>13</v>
      </c>
      <c r="E2467" s="73">
        <v>3</v>
      </c>
      <c r="F2467" s="79">
        <f>IF($C$9="south",'RAW PV WATTS'!D2470,IF('PV Watts SLC'!$C$9="west",'RAW PV WATTS'!F2470,-1))</f>
        <v>0</v>
      </c>
      <c r="G2467" s="81">
        <f t="shared" si="76"/>
        <v>0</v>
      </c>
    </row>
    <row r="2468" spans="1:7">
      <c r="A2468" s="74" t="e">
        <f t="shared" si="77"/>
        <v>#REF!</v>
      </c>
      <c r="B2468" s="60"/>
      <c r="C2468" s="73">
        <v>4</v>
      </c>
      <c r="D2468" s="73">
        <v>13</v>
      </c>
      <c r="E2468" s="73">
        <v>4</v>
      </c>
      <c r="F2468" s="79">
        <f>IF($C$9="south",'RAW PV WATTS'!D2471,IF('PV Watts SLC'!$C$9="west",'RAW PV WATTS'!F2471,-1))</f>
        <v>0</v>
      </c>
      <c r="G2468" s="81">
        <f t="shared" si="76"/>
        <v>0</v>
      </c>
    </row>
    <row r="2469" spans="1:7">
      <c r="A2469" s="74" t="e">
        <f t="shared" si="77"/>
        <v>#REF!</v>
      </c>
      <c r="B2469" s="60"/>
      <c r="C2469" s="73">
        <v>4</v>
      </c>
      <c r="D2469" s="73">
        <v>13</v>
      </c>
      <c r="E2469" s="73">
        <v>5</v>
      </c>
      <c r="F2469" s="79">
        <f>IF($C$9="south",'RAW PV WATTS'!D2472,IF('PV Watts SLC'!$C$9="west",'RAW PV WATTS'!F2472,-1))</f>
        <v>0</v>
      </c>
      <c r="G2469" s="81">
        <f t="shared" si="76"/>
        <v>0</v>
      </c>
    </row>
    <row r="2470" spans="1:7">
      <c r="A2470" s="74" t="e">
        <f t="shared" si="77"/>
        <v>#REF!</v>
      </c>
      <c r="B2470" s="60"/>
      <c r="C2470" s="73">
        <v>4</v>
      </c>
      <c r="D2470" s="73">
        <v>13</v>
      </c>
      <c r="E2470" s="73">
        <v>6</v>
      </c>
      <c r="F2470" s="79">
        <f>IF($C$9="south",'RAW PV WATTS'!D2473,IF('PV Watts SLC'!$C$9="west",'RAW PV WATTS'!F2473,-1))</f>
        <v>31.422999999999998</v>
      </c>
      <c r="G2470" s="81">
        <f t="shared" si="76"/>
        <v>3.1423E-2</v>
      </c>
    </row>
    <row r="2471" spans="1:7">
      <c r="A2471" s="74" t="e">
        <f t="shared" si="77"/>
        <v>#REF!</v>
      </c>
      <c r="B2471" s="60"/>
      <c r="C2471" s="73">
        <v>4</v>
      </c>
      <c r="D2471" s="73">
        <v>13</v>
      </c>
      <c r="E2471" s="73">
        <v>7</v>
      </c>
      <c r="F2471" s="79">
        <f>IF($C$9="south",'RAW PV WATTS'!D2474,IF('PV Watts SLC'!$C$9="west",'RAW PV WATTS'!F2474,-1))</f>
        <v>112.69</v>
      </c>
      <c r="G2471" s="81">
        <f t="shared" si="76"/>
        <v>0.11269</v>
      </c>
    </row>
    <row r="2472" spans="1:7">
      <c r="A2472" s="74" t="e">
        <f t="shared" si="77"/>
        <v>#REF!</v>
      </c>
      <c r="B2472" s="60"/>
      <c r="C2472" s="73">
        <v>4</v>
      </c>
      <c r="D2472" s="73">
        <v>13</v>
      </c>
      <c r="E2472" s="73">
        <v>8</v>
      </c>
      <c r="F2472" s="79">
        <f>IF($C$9="south",'RAW PV WATTS'!D2475,IF('PV Watts SLC'!$C$9="west",'RAW PV WATTS'!F2475,-1))</f>
        <v>405.19900000000001</v>
      </c>
      <c r="G2472" s="81">
        <f t="shared" si="76"/>
        <v>0.40519900000000003</v>
      </c>
    </row>
    <row r="2473" spans="1:7">
      <c r="A2473" s="74" t="e">
        <f t="shared" si="77"/>
        <v>#REF!</v>
      </c>
      <c r="B2473" s="60"/>
      <c r="C2473" s="73">
        <v>4</v>
      </c>
      <c r="D2473" s="73">
        <v>13</v>
      </c>
      <c r="E2473" s="73">
        <v>9</v>
      </c>
      <c r="F2473" s="79">
        <f>IF($C$9="south",'RAW PV WATTS'!D2476,IF('PV Watts SLC'!$C$9="west",'RAW PV WATTS'!F2476,-1))</f>
        <v>526.62</v>
      </c>
      <c r="G2473" s="81">
        <f t="shared" si="76"/>
        <v>0.52661999999999998</v>
      </c>
    </row>
    <row r="2474" spans="1:7">
      <c r="A2474" s="74" t="e">
        <f t="shared" si="77"/>
        <v>#REF!</v>
      </c>
      <c r="B2474" s="60"/>
      <c r="C2474" s="73">
        <v>4</v>
      </c>
      <c r="D2474" s="73">
        <v>13</v>
      </c>
      <c r="E2474" s="73">
        <v>10</v>
      </c>
      <c r="F2474" s="79">
        <f>IF($C$9="south",'RAW PV WATTS'!D2477,IF('PV Watts SLC'!$C$9="west",'RAW PV WATTS'!F2477,-1))</f>
        <v>634.36599999999999</v>
      </c>
      <c r="G2474" s="81">
        <f t="shared" si="76"/>
        <v>0.63436599999999999</v>
      </c>
    </row>
    <row r="2475" spans="1:7">
      <c r="A2475" s="74" t="e">
        <f t="shared" si="77"/>
        <v>#REF!</v>
      </c>
      <c r="B2475" s="60"/>
      <c r="C2475" s="73">
        <v>4</v>
      </c>
      <c r="D2475" s="73">
        <v>13</v>
      </c>
      <c r="E2475" s="73">
        <v>11</v>
      </c>
      <c r="F2475" s="79">
        <f>IF($C$9="south",'RAW PV WATTS'!D2478,IF('PV Watts SLC'!$C$9="west",'RAW PV WATTS'!F2478,-1))</f>
        <v>535.56200000000001</v>
      </c>
      <c r="G2475" s="81">
        <f t="shared" si="76"/>
        <v>0.53556199999999998</v>
      </c>
    </row>
    <row r="2476" spans="1:7">
      <c r="A2476" s="74" t="e">
        <f t="shared" si="77"/>
        <v>#REF!</v>
      </c>
      <c r="B2476" s="60"/>
      <c r="C2476" s="73">
        <v>4</v>
      </c>
      <c r="D2476" s="73">
        <v>13</v>
      </c>
      <c r="E2476" s="73">
        <v>12</v>
      </c>
      <c r="F2476" s="79">
        <f>IF($C$9="south",'RAW PV WATTS'!D2479,IF('PV Watts SLC'!$C$9="west",'RAW PV WATTS'!F2479,-1))</f>
        <v>619.54999999999995</v>
      </c>
      <c r="G2476" s="81">
        <f t="shared" si="76"/>
        <v>0.61954999999999993</v>
      </c>
    </row>
    <row r="2477" spans="1:7">
      <c r="A2477" s="74" t="e">
        <f t="shared" si="77"/>
        <v>#REF!</v>
      </c>
      <c r="B2477" s="60"/>
      <c r="C2477" s="73">
        <v>4</v>
      </c>
      <c r="D2477" s="73">
        <v>13</v>
      </c>
      <c r="E2477" s="73">
        <v>13</v>
      </c>
      <c r="F2477" s="79">
        <f>IF($C$9="south",'RAW PV WATTS'!D2480,IF('PV Watts SLC'!$C$9="west",'RAW PV WATTS'!F2480,-1))</f>
        <v>577.48</v>
      </c>
      <c r="G2477" s="81">
        <f t="shared" si="76"/>
        <v>0.57747999999999999</v>
      </c>
    </row>
    <row r="2478" spans="1:7">
      <c r="A2478" s="74" t="e">
        <f t="shared" si="77"/>
        <v>#REF!</v>
      </c>
      <c r="B2478" s="60"/>
      <c r="C2478" s="73">
        <v>4</v>
      </c>
      <c r="D2478" s="73">
        <v>13</v>
      </c>
      <c r="E2478" s="73">
        <v>14</v>
      </c>
      <c r="F2478" s="79">
        <f>IF($C$9="south",'RAW PV WATTS'!D2481,IF('PV Watts SLC'!$C$9="west",'RAW PV WATTS'!F2481,-1))</f>
        <v>452.041</v>
      </c>
      <c r="G2478" s="81">
        <f t="shared" si="76"/>
        <v>0.45204099999999997</v>
      </c>
    </row>
    <row r="2479" spans="1:7">
      <c r="A2479" s="74" t="e">
        <f t="shared" si="77"/>
        <v>#REF!</v>
      </c>
      <c r="B2479" s="60"/>
      <c r="C2479" s="73">
        <v>4</v>
      </c>
      <c r="D2479" s="73">
        <v>13</v>
      </c>
      <c r="E2479" s="73">
        <v>15</v>
      </c>
      <c r="F2479" s="79">
        <f>IF($C$9="south",'RAW PV WATTS'!D2482,IF('PV Watts SLC'!$C$9="west",'RAW PV WATTS'!F2482,-1))</f>
        <v>462.95100000000002</v>
      </c>
      <c r="G2479" s="81">
        <f t="shared" si="76"/>
        <v>0.462951</v>
      </c>
    </row>
    <row r="2480" spans="1:7">
      <c r="A2480" s="74" t="e">
        <f t="shared" si="77"/>
        <v>#REF!</v>
      </c>
      <c r="B2480" s="60"/>
      <c r="C2480" s="73">
        <v>4</v>
      </c>
      <c r="D2480" s="73">
        <v>13</v>
      </c>
      <c r="E2480" s="73">
        <v>16</v>
      </c>
      <c r="F2480" s="79">
        <f>IF($C$9="south",'RAW PV WATTS'!D2483,IF('PV Watts SLC'!$C$9="west",'RAW PV WATTS'!F2483,-1))</f>
        <v>240.50200000000001</v>
      </c>
      <c r="G2480" s="81">
        <f t="shared" si="76"/>
        <v>0.24050200000000002</v>
      </c>
    </row>
    <row r="2481" spans="1:7">
      <c r="A2481" s="74" t="e">
        <f t="shared" si="77"/>
        <v>#REF!</v>
      </c>
      <c r="B2481" s="60"/>
      <c r="C2481" s="73">
        <v>4</v>
      </c>
      <c r="D2481" s="73">
        <v>13</v>
      </c>
      <c r="E2481" s="73">
        <v>17</v>
      </c>
      <c r="F2481" s="79">
        <f>IF($C$9="south",'RAW PV WATTS'!D2484,IF('PV Watts SLC'!$C$9="west",'RAW PV WATTS'!F2484,-1))</f>
        <v>133.268</v>
      </c>
      <c r="G2481" s="81">
        <f t="shared" si="76"/>
        <v>0.133268</v>
      </c>
    </row>
    <row r="2482" spans="1:7">
      <c r="A2482" s="74" t="e">
        <f t="shared" si="77"/>
        <v>#REF!</v>
      </c>
      <c r="B2482" s="60"/>
      <c r="C2482" s="73">
        <v>4</v>
      </c>
      <c r="D2482" s="73">
        <v>13</v>
      </c>
      <c r="E2482" s="73">
        <v>18</v>
      </c>
      <c r="F2482" s="79">
        <f>IF($C$9="south",'RAW PV WATTS'!D2485,IF('PV Watts SLC'!$C$9="west",'RAW PV WATTS'!F2485,-1))</f>
        <v>22.103000000000002</v>
      </c>
      <c r="G2482" s="81">
        <f t="shared" si="76"/>
        <v>2.2103000000000001E-2</v>
      </c>
    </row>
    <row r="2483" spans="1:7">
      <c r="A2483" s="74" t="e">
        <f t="shared" si="77"/>
        <v>#REF!</v>
      </c>
      <c r="B2483" s="60"/>
      <c r="C2483" s="73">
        <v>4</v>
      </c>
      <c r="D2483" s="73">
        <v>13</v>
      </c>
      <c r="E2483" s="73">
        <v>19</v>
      </c>
      <c r="F2483" s="79">
        <f>IF($C$9="south",'RAW PV WATTS'!D2486,IF('PV Watts SLC'!$C$9="west",'RAW PV WATTS'!F2486,-1))</f>
        <v>0</v>
      </c>
      <c r="G2483" s="81">
        <f t="shared" si="76"/>
        <v>0</v>
      </c>
    </row>
    <row r="2484" spans="1:7">
      <c r="A2484" s="74" t="e">
        <f t="shared" si="77"/>
        <v>#REF!</v>
      </c>
      <c r="B2484" s="60"/>
      <c r="C2484" s="73">
        <v>4</v>
      </c>
      <c r="D2484" s="73">
        <v>13</v>
      </c>
      <c r="E2484" s="73">
        <v>20</v>
      </c>
      <c r="F2484" s="79">
        <f>IF($C$9="south",'RAW PV WATTS'!D2487,IF('PV Watts SLC'!$C$9="west",'RAW PV WATTS'!F2487,-1))</f>
        <v>0</v>
      </c>
      <c r="G2484" s="81">
        <f t="shared" si="76"/>
        <v>0</v>
      </c>
    </row>
    <row r="2485" spans="1:7">
      <c r="A2485" s="74" t="e">
        <f t="shared" si="77"/>
        <v>#REF!</v>
      </c>
      <c r="B2485" s="60"/>
      <c r="C2485" s="73">
        <v>4</v>
      </c>
      <c r="D2485" s="73">
        <v>13</v>
      </c>
      <c r="E2485" s="73">
        <v>21</v>
      </c>
      <c r="F2485" s="79">
        <f>IF($C$9="south",'RAW PV WATTS'!D2488,IF('PV Watts SLC'!$C$9="west",'RAW PV WATTS'!F2488,-1))</f>
        <v>0</v>
      </c>
      <c r="G2485" s="81">
        <f t="shared" si="76"/>
        <v>0</v>
      </c>
    </row>
    <row r="2486" spans="1:7">
      <c r="A2486" s="74" t="e">
        <f t="shared" si="77"/>
        <v>#REF!</v>
      </c>
      <c r="B2486" s="60"/>
      <c r="C2486" s="73">
        <v>4</v>
      </c>
      <c r="D2486" s="73">
        <v>13</v>
      </c>
      <c r="E2486" s="73">
        <v>22</v>
      </c>
      <c r="F2486" s="79">
        <f>IF($C$9="south",'RAW PV WATTS'!D2489,IF('PV Watts SLC'!$C$9="west",'RAW PV WATTS'!F2489,-1))</f>
        <v>0</v>
      </c>
      <c r="G2486" s="81">
        <f t="shared" si="76"/>
        <v>0</v>
      </c>
    </row>
    <row r="2487" spans="1:7">
      <c r="A2487" s="74" t="e">
        <f t="shared" si="77"/>
        <v>#REF!</v>
      </c>
      <c r="B2487" s="60"/>
      <c r="C2487" s="73">
        <v>4</v>
      </c>
      <c r="D2487" s="73">
        <v>13</v>
      </c>
      <c r="E2487" s="73">
        <v>23</v>
      </c>
      <c r="F2487" s="79">
        <f>IF($C$9="south",'RAW PV WATTS'!D2490,IF('PV Watts SLC'!$C$9="west",'RAW PV WATTS'!F2490,-1))</f>
        <v>0</v>
      </c>
      <c r="G2487" s="81">
        <f t="shared" si="76"/>
        <v>0</v>
      </c>
    </row>
    <row r="2488" spans="1:7">
      <c r="A2488" s="74" t="e">
        <f t="shared" si="77"/>
        <v>#REF!</v>
      </c>
      <c r="B2488" s="60"/>
      <c r="C2488" s="73">
        <v>4</v>
      </c>
      <c r="D2488" s="73">
        <v>14</v>
      </c>
      <c r="E2488" s="73">
        <v>0</v>
      </c>
      <c r="F2488" s="79">
        <f>IF($C$9="south",'RAW PV WATTS'!D2491,IF('PV Watts SLC'!$C$9="west",'RAW PV WATTS'!F2491,-1))</f>
        <v>0</v>
      </c>
      <c r="G2488" s="81">
        <f t="shared" si="76"/>
        <v>0</v>
      </c>
    </row>
    <row r="2489" spans="1:7">
      <c r="A2489" s="74" t="e">
        <f t="shared" si="77"/>
        <v>#REF!</v>
      </c>
      <c r="B2489" s="60"/>
      <c r="C2489" s="73">
        <v>4</v>
      </c>
      <c r="D2489" s="73">
        <v>14</v>
      </c>
      <c r="E2489" s="73">
        <v>1</v>
      </c>
      <c r="F2489" s="79">
        <f>IF($C$9="south",'RAW PV WATTS'!D2492,IF('PV Watts SLC'!$C$9="west",'RAW PV WATTS'!F2492,-1))</f>
        <v>0</v>
      </c>
      <c r="G2489" s="81">
        <f t="shared" si="76"/>
        <v>0</v>
      </c>
    </row>
    <row r="2490" spans="1:7">
      <c r="A2490" s="74" t="e">
        <f t="shared" si="77"/>
        <v>#REF!</v>
      </c>
      <c r="B2490" s="60"/>
      <c r="C2490" s="73">
        <v>4</v>
      </c>
      <c r="D2490" s="73">
        <v>14</v>
      </c>
      <c r="E2490" s="73">
        <v>2</v>
      </c>
      <c r="F2490" s="79">
        <f>IF($C$9="south",'RAW PV WATTS'!D2493,IF('PV Watts SLC'!$C$9="west",'RAW PV WATTS'!F2493,-1))</f>
        <v>0</v>
      </c>
      <c r="G2490" s="81">
        <f t="shared" si="76"/>
        <v>0</v>
      </c>
    </row>
    <row r="2491" spans="1:7">
      <c r="A2491" s="74" t="e">
        <f t="shared" si="77"/>
        <v>#REF!</v>
      </c>
      <c r="B2491" s="60"/>
      <c r="C2491" s="73">
        <v>4</v>
      </c>
      <c r="D2491" s="73">
        <v>14</v>
      </c>
      <c r="E2491" s="73">
        <v>3</v>
      </c>
      <c r="F2491" s="79">
        <f>IF($C$9="south",'RAW PV WATTS'!D2494,IF('PV Watts SLC'!$C$9="west",'RAW PV WATTS'!F2494,-1))</f>
        <v>0</v>
      </c>
      <c r="G2491" s="81">
        <f t="shared" si="76"/>
        <v>0</v>
      </c>
    </row>
    <row r="2492" spans="1:7">
      <c r="A2492" s="74" t="e">
        <f t="shared" si="77"/>
        <v>#REF!</v>
      </c>
      <c r="B2492" s="60"/>
      <c r="C2492" s="73">
        <v>4</v>
      </c>
      <c r="D2492" s="73">
        <v>14</v>
      </c>
      <c r="E2492" s="73">
        <v>4</v>
      </c>
      <c r="F2492" s="79">
        <f>IF($C$9="south",'RAW PV WATTS'!D2495,IF('PV Watts SLC'!$C$9="west",'RAW PV WATTS'!F2495,-1))</f>
        <v>0</v>
      </c>
      <c r="G2492" s="81">
        <f t="shared" si="76"/>
        <v>0</v>
      </c>
    </row>
    <row r="2493" spans="1:7">
      <c r="A2493" s="74" t="e">
        <f t="shared" si="77"/>
        <v>#REF!</v>
      </c>
      <c r="B2493" s="60"/>
      <c r="C2493" s="73">
        <v>4</v>
      </c>
      <c r="D2493" s="73">
        <v>14</v>
      </c>
      <c r="E2493" s="73">
        <v>5</v>
      </c>
      <c r="F2493" s="79">
        <f>IF($C$9="south",'RAW PV WATTS'!D2496,IF('PV Watts SLC'!$C$9="west",'RAW PV WATTS'!F2496,-1))</f>
        <v>0</v>
      </c>
      <c r="G2493" s="81">
        <f t="shared" si="76"/>
        <v>0</v>
      </c>
    </row>
    <row r="2494" spans="1:7">
      <c r="A2494" s="74" t="e">
        <f t="shared" si="77"/>
        <v>#REF!</v>
      </c>
      <c r="B2494" s="60"/>
      <c r="C2494" s="73">
        <v>4</v>
      </c>
      <c r="D2494" s="73">
        <v>14</v>
      </c>
      <c r="E2494" s="73">
        <v>6</v>
      </c>
      <c r="F2494" s="79">
        <f>IF($C$9="south",'RAW PV WATTS'!D2497,IF('PV Watts SLC'!$C$9="west",'RAW PV WATTS'!F2497,-1))</f>
        <v>33.165999999999997</v>
      </c>
      <c r="G2494" s="81">
        <f t="shared" si="76"/>
        <v>3.3165999999999994E-2</v>
      </c>
    </row>
    <row r="2495" spans="1:7">
      <c r="A2495" s="74" t="e">
        <f t="shared" si="77"/>
        <v>#REF!</v>
      </c>
      <c r="B2495" s="60"/>
      <c r="C2495" s="73">
        <v>4</v>
      </c>
      <c r="D2495" s="73">
        <v>14</v>
      </c>
      <c r="E2495" s="73">
        <v>7</v>
      </c>
      <c r="F2495" s="79">
        <f>IF($C$9="south",'RAW PV WATTS'!D2498,IF('PV Watts SLC'!$C$9="west",'RAW PV WATTS'!F2498,-1))</f>
        <v>168.666</v>
      </c>
      <c r="G2495" s="81">
        <f t="shared" si="76"/>
        <v>0.16866600000000001</v>
      </c>
    </row>
    <row r="2496" spans="1:7">
      <c r="A2496" s="74" t="e">
        <f t="shared" si="77"/>
        <v>#REF!</v>
      </c>
      <c r="B2496" s="60"/>
      <c r="C2496" s="73">
        <v>4</v>
      </c>
      <c r="D2496" s="73">
        <v>14</v>
      </c>
      <c r="E2496" s="73">
        <v>8</v>
      </c>
      <c r="F2496" s="79">
        <f>IF($C$9="south",'RAW PV WATTS'!D2499,IF('PV Watts SLC'!$C$9="west",'RAW PV WATTS'!F2499,-1))</f>
        <v>368.846</v>
      </c>
      <c r="G2496" s="81">
        <f t="shared" si="76"/>
        <v>0.36884600000000001</v>
      </c>
    </row>
    <row r="2497" spans="1:7">
      <c r="A2497" s="74" t="e">
        <f t="shared" si="77"/>
        <v>#REF!</v>
      </c>
      <c r="B2497" s="60"/>
      <c r="C2497" s="73">
        <v>4</v>
      </c>
      <c r="D2497" s="73">
        <v>14</v>
      </c>
      <c r="E2497" s="73">
        <v>9</v>
      </c>
      <c r="F2497" s="79">
        <f>IF($C$9="south",'RAW PV WATTS'!D2500,IF('PV Watts SLC'!$C$9="west",'RAW PV WATTS'!F2500,-1))</f>
        <v>557.64700000000005</v>
      </c>
      <c r="G2497" s="81">
        <f t="shared" si="76"/>
        <v>0.557647</v>
      </c>
    </row>
    <row r="2498" spans="1:7">
      <c r="A2498" s="74" t="e">
        <f t="shared" si="77"/>
        <v>#REF!</v>
      </c>
      <c r="B2498" s="60"/>
      <c r="C2498" s="73">
        <v>4</v>
      </c>
      <c r="D2498" s="73">
        <v>14</v>
      </c>
      <c r="E2498" s="73">
        <v>10</v>
      </c>
      <c r="F2498" s="79">
        <f>IF($C$9="south",'RAW PV WATTS'!D2501,IF('PV Watts SLC'!$C$9="west",'RAW PV WATTS'!F2501,-1))</f>
        <v>692.75699999999995</v>
      </c>
      <c r="G2498" s="81">
        <f t="shared" si="76"/>
        <v>0.69275699999999996</v>
      </c>
    </row>
    <row r="2499" spans="1:7">
      <c r="A2499" s="74" t="e">
        <f t="shared" si="77"/>
        <v>#REF!</v>
      </c>
      <c r="B2499" s="60"/>
      <c r="C2499" s="73">
        <v>4</v>
      </c>
      <c r="D2499" s="73">
        <v>14</v>
      </c>
      <c r="E2499" s="73">
        <v>11</v>
      </c>
      <c r="F2499" s="79">
        <f>IF($C$9="south",'RAW PV WATTS'!D2502,IF('PV Watts SLC'!$C$9="west",'RAW PV WATTS'!F2502,-1))</f>
        <v>772.93600000000004</v>
      </c>
      <c r="G2499" s="81">
        <f t="shared" si="76"/>
        <v>0.77293600000000007</v>
      </c>
    </row>
    <row r="2500" spans="1:7">
      <c r="A2500" s="74" t="e">
        <f t="shared" si="77"/>
        <v>#REF!</v>
      </c>
      <c r="B2500" s="60"/>
      <c r="C2500" s="73">
        <v>4</v>
      </c>
      <c r="D2500" s="73">
        <v>14</v>
      </c>
      <c r="E2500" s="73">
        <v>12</v>
      </c>
      <c r="F2500" s="79">
        <f>IF($C$9="south",'RAW PV WATTS'!D2503,IF('PV Watts SLC'!$C$9="west",'RAW PV WATTS'!F2503,-1))</f>
        <v>794.61400000000003</v>
      </c>
      <c r="G2500" s="81">
        <f t="shared" si="76"/>
        <v>0.79461400000000004</v>
      </c>
    </row>
    <row r="2501" spans="1:7">
      <c r="A2501" s="74" t="e">
        <f t="shared" si="77"/>
        <v>#REF!</v>
      </c>
      <c r="B2501" s="60"/>
      <c r="C2501" s="73">
        <v>4</v>
      </c>
      <c r="D2501" s="73">
        <v>14</v>
      </c>
      <c r="E2501" s="73">
        <v>13</v>
      </c>
      <c r="F2501" s="79">
        <f>IF($C$9="south",'RAW PV WATTS'!D2504,IF('PV Watts SLC'!$C$9="west",'RAW PV WATTS'!F2504,-1))</f>
        <v>766.42499999999995</v>
      </c>
      <c r="G2501" s="81">
        <f t="shared" si="76"/>
        <v>0.76642499999999991</v>
      </c>
    </row>
    <row r="2502" spans="1:7">
      <c r="A2502" s="74" t="e">
        <f t="shared" si="77"/>
        <v>#REF!</v>
      </c>
      <c r="B2502" s="60"/>
      <c r="C2502" s="73">
        <v>4</v>
      </c>
      <c r="D2502" s="73">
        <v>14</v>
      </c>
      <c r="E2502" s="73">
        <v>14</v>
      </c>
      <c r="F2502" s="79">
        <f>IF($C$9="south",'RAW PV WATTS'!D2505,IF('PV Watts SLC'!$C$9="west",'RAW PV WATTS'!F2505,-1))</f>
        <v>679.44500000000005</v>
      </c>
      <c r="G2502" s="81">
        <f t="shared" si="76"/>
        <v>0.67944500000000008</v>
      </c>
    </row>
    <row r="2503" spans="1:7">
      <c r="A2503" s="74" t="e">
        <f t="shared" si="77"/>
        <v>#REF!</v>
      </c>
      <c r="B2503" s="60"/>
      <c r="C2503" s="73">
        <v>4</v>
      </c>
      <c r="D2503" s="73">
        <v>14</v>
      </c>
      <c r="E2503" s="73">
        <v>15</v>
      </c>
      <c r="F2503" s="79">
        <f>IF($C$9="south",'RAW PV WATTS'!D2506,IF('PV Watts SLC'!$C$9="west",'RAW PV WATTS'!F2506,-1))</f>
        <v>534.55200000000002</v>
      </c>
      <c r="G2503" s="81">
        <f t="shared" si="76"/>
        <v>0.53455200000000003</v>
      </c>
    </row>
    <row r="2504" spans="1:7">
      <c r="A2504" s="74" t="e">
        <f t="shared" si="77"/>
        <v>#REF!</v>
      </c>
      <c r="B2504" s="60"/>
      <c r="C2504" s="73">
        <v>4</v>
      </c>
      <c r="D2504" s="73">
        <v>14</v>
      </c>
      <c r="E2504" s="73">
        <v>16</v>
      </c>
      <c r="F2504" s="79">
        <f>IF($C$9="south",'RAW PV WATTS'!D2507,IF('PV Watts SLC'!$C$9="west",'RAW PV WATTS'!F2507,-1))</f>
        <v>348.55099999999999</v>
      </c>
      <c r="G2504" s="81">
        <f t="shared" si="76"/>
        <v>0.348551</v>
      </c>
    </row>
    <row r="2505" spans="1:7">
      <c r="A2505" s="74" t="e">
        <f t="shared" si="77"/>
        <v>#REF!</v>
      </c>
      <c r="B2505" s="60"/>
      <c r="C2505" s="73">
        <v>4</v>
      </c>
      <c r="D2505" s="73">
        <v>14</v>
      </c>
      <c r="E2505" s="73">
        <v>17</v>
      </c>
      <c r="F2505" s="79">
        <f>IF($C$9="south",'RAW PV WATTS'!D2508,IF('PV Watts SLC'!$C$9="west",'RAW PV WATTS'!F2508,-1))</f>
        <v>151.06800000000001</v>
      </c>
      <c r="G2505" s="81">
        <f t="shared" si="76"/>
        <v>0.15106800000000001</v>
      </c>
    </row>
    <row r="2506" spans="1:7">
      <c r="A2506" s="74" t="e">
        <f t="shared" si="77"/>
        <v>#REF!</v>
      </c>
      <c r="B2506" s="60"/>
      <c r="C2506" s="73">
        <v>4</v>
      </c>
      <c r="D2506" s="73">
        <v>14</v>
      </c>
      <c r="E2506" s="73">
        <v>18</v>
      </c>
      <c r="F2506" s="79">
        <f>IF($C$9="south",'RAW PV WATTS'!D2509,IF('PV Watts SLC'!$C$9="west",'RAW PV WATTS'!F2509,-1))</f>
        <v>26.774999999999999</v>
      </c>
      <c r="G2506" s="81">
        <f t="shared" si="76"/>
        <v>2.6775E-2</v>
      </c>
    </row>
    <row r="2507" spans="1:7">
      <c r="A2507" s="74" t="e">
        <f t="shared" si="77"/>
        <v>#REF!</v>
      </c>
      <c r="B2507" s="60"/>
      <c r="C2507" s="73">
        <v>4</v>
      </c>
      <c r="D2507" s="73">
        <v>14</v>
      </c>
      <c r="E2507" s="73">
        <v>19</v>
      </c>
      <c r="F2507" s="79">
        <f>IF($C$9="south",'RAW PV WATTS'!D2510,IF('PV Watts SLC'!$C$9="west",'RAW PV WATTS'!F2510,-1))</f>
        <v>0</v>
      </c>
      <c r="G2507" s="81">
        <f t="shared" si="76"/>
        <v>0</v>
      </c>
    </row>
    <row r="2508" spans="1:7">
      <c r="A2508" s="74" t="e">
        <f t="shared" si="77"/>
        <v>#REF!</v>
      </c>
      <c r="B2508" s="60"/>
      <c r="C2508" s="73">
        <v>4</v>
      </c>
      <c r="D2508" s="73">
        <v>14</v>
      </c>
      <c r="E2508" s="73">
        <v>20</v>
      </c>
      <c r="F2508" s="79">
        <f>IF($C$9="south",'RAW PV WATTS'!D2511,IF('PV Watts SLC'!$C$9="west",'RAW PV WATTS'!F2511,-1))</f>
        <v>0</v>
      </c>
      <c r="G2508" s="81">
        <f t="shared" si="76"/>
        <v>0</v>
      </c>
    </row>
    <row r="2509" spans="1:7">
      <c r="A2509" s="74" t="e">
        <f t="shared" si="77"/>
        <v>#REF!</v>
      </c>
      <c r="B2509" s="60"/>
      <c r="C2509" s="73">
        <v>4</v>
      </c>
      <c r="D2509" s="73">
        <v>14</v>
      </c>
      <c r="E2509" s="73">
        <v>21</v>
      </c>
      <c r="F2509" s="79">
        <f>IF($C$9="south",'RAW PV WATTS'!D2512,IF('PV Watts SLC'!$C$9="west",'RAW PV WATTS'!F2512,-1))</f>
        <v>0</v>
      </c>
      <c r="G2509" s="81">
        <f t="shared" si="76"/>
        <v>0</v>
      </c>
    </row>
    <row r="2510" spans="1:7">
      <c r="A2510" s="74" t="e">
        <f t="shared" si="77"/>
        <v>#REF!</v>
      </c>
      <c r="B2510" s="60"/>
      <c r="C2510" s="73">
        <v>4</v>
      </c>
      <c r="D2510" s="73">
        <v>14</v>
      </c>
      <c r="E2510" s="73">
        <v>22</v>
      </c>
      <c r="F2510" s="79">
        <f>IF($C$9="south",'RAW PV WATTS'!D2513,IF('PV Watts SLC'!$C$9="west",'RAW PV WATTS'!F2513,-1))</f>
        <v>0</v>
      </c>
      <c r="G2510" s="81">
        <f t="shared" si="76"/>
        <v>0</v>
      </c>
    </row>
    <row r="2511" spans="1:7">
      <c r="A2511" s="74" t="e">
        <f t="shared" si="77"/>
        <v>#REF!</v>
      </c>
      <c r="B2511" s="60"/>
      <c r="C2511" s="73">
        <v>4</v>
      </c>
      <c r="D2511" s="73">
        <v>14</v>
      </c>
      <c r="E2511" s="73">
        <v>23</v>
      </c>
      <c r="F2511" s="79">
        <f>IF($C$9="south",'RAW PV WATTS'!D2514,IF('PV Watts SLC'!$C$9="west",'RAW PV WATTS'!F2514,-1))</f>
        <v>0</v>
      </c>
      <c r="G2511" s="81">
        <f t="shared" si="76"/>
        <v>0</v>
      </c>
    </row>
    <row r="2512" spans="1:7">
      <c r="A2512" s="74" t="e">
        <f t="shared" si="77"/>
        <v>#REF!</v>
      </c>
      <c r="B2512" s="60"/>
      <c r="C2512" s="73">
        <v>4</v>
      </c>
      <c r="D2512" s="73">
        <v>15</v>
      </c>
      <c r="E2512" s="73">
        <v>0</v>
      </c>
      <c r="F2512" s="79">
        <f>IF($C$9="south",'RAW PV WATTS'!D2515,IF('PV Watts SLC'!$C$9="west",'RAW PV WATTS'!F2515,-1))</f>
        <v>0</v>
      </c>
      <c r="G2512" s="81">
        <f t="shared" si="76"/>
        <v>0</v>
      </c>
    </row>
    <row r="2513" spans="1:7">
      <c r="A2513" s="74" t="e">
        <f t="shared" si="77"/>
        <v>#REF!</v>
      </c>
      <c r="B2513" s="60"/>
      <c r="C2513" s="73">
        <v>4</v>
      </c>
      <c r="D2513" s="73">
        <v>15</v>
      </c>
      <c r="E2513" s="73">
        <v>1</v>
      </c>
      <c r="F2513" s="79">
        <f>IF($C$9="south",'RAW PV WATTS'!D2516,IF('PV Watts SLC'!$C$9="west",'RAW PV WATTS'!F2516,-1))</f>
        <v>0</v>
      </c>
      <c r="G2513" s="81">
        <f t="shared" ref="G2513:G2576" si="78">F2513/1000</f>
        <v>0</v>
      </c>
    </row>
    <row r="2514" spans="1:7">
      <c r="A2514" s="74" t="e">
        <f t="shared" ref="A2514:A2577" si="79">1/24+A2513</f>
        <v>#REF!</v>
      </c>
      <c r="B2514" s="60"/>
      <c r="C2514" s="73">
        <v>4</v>
      </c>
      <c r="D2514" s="73">
        <v>15</v>
      </c>
      <c r="E2514" s="73">
        <v>2</v>
      </c>
      <c r="F2514" s="79">
        <f>IF($C$9="south",'RAW PV WATTS'!D2517,IF('PV Watts SLC'!$C$9="west",'RAW PV WATTS'!F2517,-1))</f>
        <v>0</v>
      </c>
      <c r="G2514" s="81">
        <f t="shared" si="78"/>
        <v>0</v>
      </c>
    </row>
    <row r="2515" spans="1:7">
      <c r="A2515" s="74" t="e">
        <f t="shared" si="79"/>
        <v>#REF!</v>
      </c>
      <c r="B2515" s="60"/>
      <c r="C2515" s="73">
        <v>4</v>
      </c>
      <c r="D2515" s="73">
        <v>15</v>
      </c>
      <c r="E2515" s="73">
        <v>3</v>
      </c>
      <c r="F2515" s="79">
        <f>IF($C$9="south",'RAW PV WATTS'!D2518,IF('PV Watts SLC'!$C$9="west",'RAW PV WATTS'!F2518,-1))</f>
        <v>0</v>
      </c>
      <c r="G2515" s="81">
        <f t="shared" si="78"/>
        <v>0</v>
      </c>
    </row>
    <row r="2516" spans="1:7">
      <c r="A2516" s="74" t="e">
        <f t="shared" si="79"/>
        <v>#REF!</v>
      </c>
      <c r="B2516" s="60"/>
      <c r="C2516" s="73">
        <v>4</v>
      </c>
      <c r="D2516" s="73">
        <v>15</v>
      </c>
      <c r="E2516" s="73">
        <v>4</v>
      </c>
      <c r="F2516" s="79">
        <f>IF($C$9="south",'RAW PV WATTS'!D2519,IF('PV Watts SLC'!$C$9="west",'RAW PV WATTS'!F2519,-1))</f>
        <v>0</v>
      </c>
      <c r="G2516" s="81">
        <f t="shared" si="78"/>
        <v>0</v>
      </c>
    </row>
    <row r="2517" spans="1:7">
      <c r="A2517" s="74" t="e">
        <f t="shared" si="79"/>
        <v>#REF!</v>
      </c>
      <c r="B2517" s="60"/>
      <c r="C2517" s="73">
        <v>4</v>
      </c>
      <c r="D2517" s="73">
        <v>15</v>
      </c>
      <c r="E2517" s="73">
        <v>5</v>
      </c>
      <c r="F2517" s="79">
        <f>IF($C$9="south",'RAW PV WATTS'!D2520,IF('PV Watts SLC'!$C$9="west",'RAW PV WATTS'!F2520,-1))</f>
        <v>0</v>
      </c>
      <c r="G2517" s="81">
        <f t="shared" si="78"/>
        <v>0</v>
      </c>
    </row>
    <row r="2518" spans="1:7">
      <c r="A2518" s="74" t="e">
        <f t="shared" si="79"/>
        <v>#REF!</v>
      </c>
      <c r="B2518" s="60"/>
      <c r="C2518" s="73">
        <v>4</v>
      </c>
      <c r="D2518" s="73">
        <v>15</v>
      </c>
      <c r="E2518" s="73">
        <v>6</v>
      </c>
      <c r="F2518" s="79">
        <f>IF($C$9="south",'RAW PV WATTS'!D2521,IF('PV Watts SLC'!$C$9="west",'RAW PV WATTS'!F2521,-1))</f>
        <v>34.11</v>
      </c>
      <c r="G2518" s="81">
        <f t="shared" si="78"/>
        <v>3.4110000000000001E-2</v>
      </c>
    </row>
    <row r="2519" spans="1:7">
      <c r="A2519" s="74" t="e">
        <f t="shared" si="79"/>
        <v>#REF!</v>
      </c>
      <c r="B2519" s="60"/>
      <c r="C2519" s="73">
        <v>4</v>
      </c>
      <c r="D2519" s="73">
        <v>15</v>
      </c>
      <c r="E2519" s="73">
        <v>7</v>
      </c>
      <c r="F2519" s="79">
        <f>IF($C$9="south",'RAW PV WATTS'!D2522,IF('PV Watts SLC'!$C$9="west",'RAW PV WATTS'!F2522,-1))</f>
        <v>191.33699999999999</v>
      </c>
      <c r="G2519" s="81">
        <f t="shared" si="78"/>
        <v>0.19133699999999998</v>
      </c>
    </row>
    <row r="2520" spans="1:7">
      <c r="A2520" s="74" t="e">
        <f t="shared" si="79"/>
        <v>#REF!</v>
      </c>
      <c r="B2520" s="60"/>
      <c r="C2520" s="73">
        <v>4</v>
      </c>
      <c r="D2520" s="73">
        <v>15</v>
      </c>
      <c r="E2520" s="73">
        <v>8</v>
      </c>
      <c r="F2520" s="79">
        <f>IF($C$9="south",'RAW PV WATTS'!D2523,IF('PV Watts SLC'!$C$9="west",'RAW PV WATTS'!F2523,-1))</f>
        <v>395.57299999999998</v>
      </c>
      <c r="G2520" s="81">
        <f t="shared" si="78"/>
        <v>0.39557299999999995</v>
      </c>
    </row>
    <row r="2521" spans="1:7">
      <c r="A2521" s="74" t="e">
        <f t="shared" si="79"/>
        <v>#REF!</v>
      </c>
      <c r="B2521" s="60"/>
      <c r="C2521" s="73">
        <v>4</v>
      </c>
      <c r="D2521" s="73">
        <v>15</v>
      </c>
      <c r="E2521" s="73">
        <v>9</v>
      </c>
      <c r="F2521" s="79">
        <f>IF($C$9="south",'RAW PV WATTS'!D2524,IF('PV Watts SLC'!$C$9="west",'RAW PV WATTS'!F2524,-1))</f>
        <v>563.64499999999998</v>
      </c>
      <c r="G2521" s="81">
        <f t="shared" si="78"/>
        <v>0.56364499999999995</v>
      </c>
    </row>
    <row r="2522" spans="1:7">
      <c r="A2522" s="74" t="e">
        <f t="shared" si="79"/>
        <v>#REF!</v>
      </c>
      <c r="B2522" s="60"/>
      <c r="C2522" s="73">
        <v>4</v>
      </c>
      <c r="D2522" s="73">
        <v>15</v>
      </c>
      <c r="E2522" s="73">
        <v>10</v>
      </c>
      <c r="F2522" s="79">
        <f>IF($C$9="south",'RAW PV WATTS'!D2525,IF('PV Watts SLC'!$C$9="west",'RAW PV WATTS'!F2525,-1))</f>
        <v>699.23299999999995</v>
      </c>
      <c r="G2522" s="81">
        <f t="shared" si="78"/>
        <v>0.69923299999999999</v>
      </c>
    </row>
    <row r="2523" spans="1:7">
      <c r="A2523" s="74" t="e">
        <f t="shared" si="79"/>
        <v>#REF!</v>
      </c>
      <c r="B2523" s="60"/>
      <c r="C2523" s="73">
        <v>4</v>
      </c>
      <c r="D2523" s="73">
        <v>15</v>
      </c>
      <c r="E2523" s="73">
        <v>11</v>
      </c>
      <c r="F2523" s="79">
        <f>IF($C$9="south",'RAW PV WATTS'!D2526,IF('PV Watts SLC'!$C$9="west",'RAW PV WATTS'!F2526,-1))</f>
        <v>703.94</v>
      </c>
      <c r="G2523" s="81">
        <f t="shared" si="78"/>
        <v>0.70394000000000001</v>
      </c>
    </row>
    <row r="2524" spans="1:7">
      <c r="A2524" s="74" t="e">
        <f t="shared" si="79"/>
        <v>#REF!</v>
      </c>
      <c r="B2524" s="60"/>
      <c r="C2524" s="73">
        <v>4</v>
      </c>
      <c r="D2524" s="73">
        <v>15</v>
      </c>
      <c r="E2524" s="73">
        <v>12</v>
      </c>
      <c r="F2524" s="79">
        <f>IF($C$9="south",'RAW PV WATTS'!D2527,IF('PV Watts SLC'!$C$9="west",'RAW PV WATTS'!F2527,-1))</f>
        <v>805.67399999999998</v>
      </c>
      <c r="G2524" s="81">
        <f t="shared" si="78"/>
        <v>0.805674</v>
      </c>
    </row>
    <row r="2525" spans="1:7">
      <c r="A2525" s="74" t="e">
        <f t="shared" si="79"/>
        <v>#REF!</v>
      </c>
      <c r="B2525" s="60"/>
      <c r="C2525" s="73">
        <v>4</v>
      </c>
      <c r="D2525" s="73">
        <v>15</v>
      </c>
      <c r="E2525" s="73">
        <v>13</v>
      </c>
      <c r="F2525" s="79">
        <f>IF($C$9="south",'RAW PV WATTS'!D2528,IF('PV Watts SLC'!$C$9="west",'RAW PV WATTS'!F2528,-1))</f>
        <v>758.51900000000001</v>
      </c>
      <c r="G2525" s="81">
        <f t="shared" si="78"/>
        <v>0.75851900000000005</v>
      </c>
    </row>
    <row r="2526" spans="1:7">
      <c r="A2526" s="74" t="e">
        <f t="shared" si="79"/>
        <v>#REF!</v>
      </c>
      <c r="B2526" s="60"/>
      <c r="C2526" s="73">
        <v>4</v>
      </c>
      <c r="D2526" s="73">
        <v>15</v>
      </c>
      <c r="E2526" s="73">
        <v>14</v>
      </c>
      <c r="F2526" s="79">
        <f>IF($C$9="south",'RAW PV WATTS'!D2529,IF('PV Watts SLC'!$C$9="west",'RAW PV WATTS'!F2529,-1))</f>
        <v>635.95699999999999</v>
      </c>
      <c r="G2526" s="81">
        <f t="shared" si="78"/>
        <v>0.63595699999999999</v>
      </c>
    </row>
    <row r="2527" spans="1:7">
      <c r="A2527" s="74" t="e">
        <f t="shared" si="79"/>
        <v>#REF!</v>
      </c>
      <c r="B2527" s="60"/>
      <c r="C2527" s="73">
        <v>4</v>
      </c>
      <c r="D2527" s="73">
        <v>15</v>
      </c>
      <c r="E2527" s="73">
        <v>15</v>
      </c>
      <c r="F2527" s="79">
        <f>IF($C$9="south",'RAW PV WATTS'!D2530,IF('PV Watts SLC'!$C$9="west",'RAW PV WATTS'!F2530,-1))</f>
        <v>181.774</v>
      </c>
      <c r="G2527" s="81">
        <f t="shared" si="78"/>
        <v>0.18177399999999999</v>
      </c>
    </row>
    <row r="2528" spans="1:7">
      <c r="A2528" s="74" t="e">
        <f t="shared" si="79"/>
        <v>#REF!</v>
      </c>
      <c r="B2528" s="60"/>
      <c r="C2528" s="73">
        <v>4</v>
      </c>
      <c r="D2528" s="73">
        <v>15</v>
      </c>
      <c r="E2528" s="73">
        <v>16</v>
      </c>
      <c r="F2528" s="79">
        <f>IF($C$9="south",'RAW PV WATTS'!D2531,IF('PV Watts SLC'!$C$9="west",'RAW PV WATTS'!F2531,-1))</f>
        <v>127.40300000000001</v>
      </c>
      <c r="G2528" s="81">
        <f t="shared" si="78"/>
        <v>0.12740300000000002</v>
      </c>
    </row>
    <row r="2529" spans="1:7">
      <c r="A2529" s="74" t="e">
        <f t="shared" si="79"/>
        <v>#REF!</v>
      </c>
      <c r="B2529" s="60"/>
      <c r="C2529" s="73">
        <v>4</v>
      </c>
      <c r="D2529" s="73">
        <v>15</v>
      </c>
      <c r="E2529" s="73">
        <v>17</v>
      </c>
      <c r="F2529" s="79">
        <f>IF($C$9="south",'RAW PV WATTS'!D2532,IF('PV Watts SLC'!$C$9="west",'RAW PV WATTS'!F2532,-1))</f>
        <v>65.861999999999995</v>
      </c>
      <c r="G2529" s="81">
        <f t="shared" si="78"/>
        <v>6.586199999999999E-2</v>
      </c>
    </row>
    <row r="2530" spans="1:7">
      <c r="A2530" s="74" t="e">
        <f t="shared" si="79"/>
        <v>#REF!</v>
      </c>
      <c r="B2530" s="60"/>
      <c r="C2530" s="73">
        <v>4</v>
      </c>
      <c r="D2530" s="73">
        <v>15</v>
      </c>
      <c r="E2530" s="73">
        <v>18</v>
      </c>
      <c r="F2530" s="79">
        <f>IF($C$9="south",'RAW PV WATTS'!D2533,IF('PV Watts SLC'!$C$9="west",'RAW PV WATTS'!F2533,-1))</f>
        <v>17.997</v>
      </c>
      <c r="G2530" s="81">
        <f t="shared" si="78"/>
        <v>1.7996999999999999E-2</v>
      </c>
    </row>
    <row r="2531" spans="1:7">
      <c r="A2531" s="74" t="e">
        <f t="shared" si="79"/>
        <v>#REF!</v>
      </c>
      <c r="B2531" s="60"/>
      <c r="C2531" s="73">
        <v>4</v>
      </c>
      <c r="D2531" s="73">
        <v>15</v>
      </c>
      <c r="E2531" s="73">
        <v>19</v>
      </c>
      <c r="F2531" s="79">
        <f>IF($C$9="south",'RAW PV WATTS'!D2534,IF('PV Watts SLC'!$C$9="west",'RAW PV WATTS'!F2534,-1))</f>
        <v>0</v>
      </c>
      <c r="G2531" s="81">
        <f t="shared" si="78"/>
        <v>0</v>
      </c>
    </row>
    <row r="2532" spans="1:7">
      <c r="A2532" s="74" t="e">
        <f t="shared" si="79"/>
        <v>#REF!</v>
      </c>
      <c r="B2532" s="60"/>
      <c r="C2532" s="73">
        <v>4</v>
      </c>
      <c r="D2532" s="73">
        <v>15</v>
      </c>
      <c r="E2532" s="73">
        <v>20</v>
      </c>
      <c r="F2532" s="79">
        <f>IF($C$9="south",'RAW PV WATTS'!D2535,IF('PV Watts SLC'!$C$9="west",'RAW PV WATTS'!F2535,-1))</f>
        <v>0</v>
      </c>
      <c r="G2532" s="81">
        <f t="shared" si="78"/>
        <v>0</v>
      </c>
    </row>
    <row r="2533" spans="1:7">
      <c r="A2533" s="74" t="e">
        <f t="shared" si="79"/>
        <v>#REF!</v>
      </c>
      <c r="B2533" s="60"/>
      <c r="C2533" s="73">
        <v>4</v>
      </c>
      <c r="D2533" s="73">
        <v>15</v>
      </c>
      <c r="E2533" s="73">
        <v>21</v>
      </c>
      <c r="F2533" s="79">
        <f>IF($C$9="south",'RAW PV WATTS'!D2536,IF('PV Watts SLC'!$C$9="west",'RAW PV WATTS'!F2536,-1))</f>
        <v>0</v>
      </c>
      <c r="G2533" s="81">
        <f t="shared" si="78"/>
        <v>0</v>
      </c>
    </row>
    <row r="2534" spans="1:7">
      <c r="A2534" s="74" t="e">
        <f t="shared" si="79"/>
        <v>#REF!</v>
      </c>
      <c r="B2534" s="60"/>
      <c r="C2534" s="73">
        <v>4</v>
      </c>
      <c r="D2534" s="73">
        <v>15</v>
      </c>
      <c r="E2534" s="73">
        <v>22</v>
      </c>
      <c r="F2534" s="79">
        <f>IF($C$9="south",'RAW PV WATTS'!D2537,IF('PV Watts SLC'!$C$9="west",'RAW PV WATTS'!F2537,-1))</f>
        <v>0</v>
      </c>
      <c r="G2534" s="81">
        <f t="shared" si="78"/>
        <v>0</v>
      </c>
    </row>
    <row r="2535" spans="1:7">
      <c r="A2535" s="74" t="e">
        <f t="shared" si="79"/>
        <v>#REF!</v>
      </c>
      <c r="B2535" s="60"/>
      <c r="C2535" s="73">
        <v>4</v>
      </c>
      <c r="D2535" s="73">
        <v>15</v>
      </c>
      <c r="E2535" s="73">
        <v>23</v>
      </c>
      <c r="F2535" s="79">
        <f>IF($C$9="south",'RAW PV WATTS'!D2538,IF('PV Watts SLC'!$C$9="west",'RAW PV WATTS'!F2538,-1))</f>
        <v>0</v>
      </c>
      <c r="G2535" s="81">
        <f t="shared" si="78"/>
        <v>0</v>
      </c>
    </row>
    <row r="2536" spans="1:7">
      <c r="A2536" s="74" t="e">
        <f t="shared" si="79"/>
        <v>#REF!</v>
      </c>
      <c r="B2536" s="60"/>
      <c r="C2536" s="73">
        <v>4</v>
      </c>
      <c r="D2536" s="73">
        <v>16</v>
      </c>
      <c r="E2536" s="73">
        <v>0</v>
      </c>
      <c r="F2536" s="79">
        <f>IF($C$9="south",'RAW PV WATTS'!D2539,IF('PV Watts SLC'!$C$9="west",'RAW PV WATTS'!F2539,-1))</f>
        <v>0</v>
      </c>
      <c r="G2536" s="81">
        <f t="shared" si="78"/>
        <v>0</v>
      </c>
    </row>
    <row r="2537" spans="1:7">
      <c r="A2537" s="74" t="e">
        <f t="shared" si="79"/>
        <v>#REF!</v>
      </c>
      <c r="B2537" s="60"/>
      <c r="C2537" s="73">
        <v>4</v>
      </c>
      <c r="D2537" s="73">
        <v>16</v>
      </c>
      <c r="E2537" s="73">
        <v>1</v>
      </c>
      <c r="F2537" s="79">
        <f>IF($C$9="south",'RAW PV WATTS'!D2540,IF('PV Watts SLC'!$C$9="west",'RAW PV WATTS'!F2540,-1))</f>
        <v>0</v>
      </c>
      <c r="G2537" s="81">
        <f t="shared" si="78"/>
        <v>0</v>
      </c>
    </row>
    <row r="2538" spans="1:7">
      <c r="A2538" s="74" t="e">
        <f t="shared" si="79"/>
        <v>#REF!</v>
      </c>
      <c r="B2538" s="60"/>
      <c r="C2538" s="73">
        <v>4</v>
      </c>
      <c r="D2538" s="73">
        <v>16</v>
      </c>
      <c r="E2538" s="73">
        <v>2</v>
      </c>
      <c r="F2538" s="79">
        <f>IF($C$9="south",'RAW PV WATTS'!D2541,IF('PV Watts SLC'!$C$9="west",'RAW PV WATTS'!F2541,-1))</f>
        <v>0</v>
      </c>
      <c r="G2538" s="81">
        <f t="shared" si="78"/>
        <v>0</v>
      </c>
    </row>
    <row r="2539" spans="1:7">
      <c r="A2539" s="74" t="e">
        <f t="shared" si="79"/>
        <v>#REF!</v>
      </c>
      <c r="B2539" s="60"/>
      <c r="C2539" s="73">
        <v>4</v>
      </c>
      <c r="D2539" s="73">
        <v>16</v>
      </c>
      <c r="E2539" s="73">
        <v>3</v>
      </c>
      <c r="F2539" s="79">
        <f>IF($C$9="south",'RAW PV WATTS'!D2542,IF('PV Watts SLC'!$C$9="west",'RAW PV WATTS'!F2542,-1))</f>
        <v>0</v>
      </c>
      <c r="G2539" s="81">
        <f t="shared" si="78"/>
        <v>0</v>
      </c>
    </row>
    <row r="2540" spans="1:7">
      <c r="A2540" s="74" t="e">
        <f t="shared" si="79"/>
        <v>#REF!</v>
      </c>
      <c r="B2540" s="60"/>
      <c r="C2540" s="73">
        <v>4</v>
      </c>
      <c r="D2540" s="73">
        <v>16</v>
      </c>
      <c r="E2540" s="73">
        <v>4</v>
      </c>
      <c r="F2540" s="79">
        <f>IF($C$9="south",'RAW PV WATTS'!D2543,IF('PV Watts SLC'!$C$9="west",'RAW PV WATTS'!F2543,-1))</f>
        <v>0</v>
      </c>
      <c r="G2540" s="81">
        <f t="shared" si="78"/>
        <v>0</v>
      </c>
    </row>
    <row r="2541" spans="1:7">
      <c r="A2541" s="74" t="e">
        <f t="shared" si="79"/>
        <v>#REF!</v>
      </c>
      <c r="B2541" s="60"/>
      <c r="C2541" s="73">
        <v>4</v>
      </c>
      <c r="D2541" s="73">
        <v>16</v>
      </c>
      <c r="E2541" s="73">
        <v>5</v>
      </c>
      <c r="F2541" s="79">
        <f>IF($C$9="south",'RAW PV WATTS'!D2544,IF('PV Watts SLC'!$C$9="west",'RAW PV WATTS'!F2544,-1))</f>
        <v>0</v>
      </c>
      <c r="G2541" s="81">
        <f t="shared" si="78"/>
        <v>0</v>
      </c>
    </row>
    <row r="2542" spans="1:7">
      <c r="A2542" s="74" t="e">
        <f t="shared" si="79"/>
        <v>#REF!</v>
      </c>
      <c r="B2542" s="60"/>
      <c r="C2542" s="73">
        <v>4</v>
      </c>
      <c r="D2542" s="73">
        <v>16</v>
      </c>
      <c r="E2542" s="73">
        <v>6</v>
      </c>
      <c r="F2542" s="79">
        <f>IF($C$9="south",'RAW PV WATTS'!D2545,IF('PV Watts SLC'!$C$9="west",'RAW PV WATTS'!F2545,-1))</f>
        <v>42.46</v>
      </c>
      <c r="G2542" s="81">
        <f t="shared" si="78"/>
        <v>4.2459999999999998E-2</v>
      </c>
    </row>
    <row r="2543" spans="1:7">
      <c r="A2543" s="74" t="e">
        <f t="shared" si="79"/>
        <v>#REF!</v>
      </c>
      <c r="B2543" s="60"/>
      <c r="C2543" s="73">
        <v>4</v>
      </c>
      <c r="D2543" s="73">
        <v>16</v>
      </c>
      <c r="E2543" s="73">
        <v>7</v>
      </c>
      <c r="F2543" s="79">
        <f>IF($C$9="south",'RAW PV WATTS'!D2546,IF('PV Watts SLC'!$C$9="west",'RAW PV WATTS'!F2546,-1))</f>
        <v>57.174999999999997</v>
      </c>
      <c r="G2543" s="81">
        <f t="shared" si="78"/>
        <v>5.7174999999999997E-2</v>
      </c>
    </row>
    <row r="2544" spans="1:7">
      <c r="A2544" s="74" t="e">
        <f t="shared" si="79"/>
        <v>#REF!</v>
      </c>
      <c r="B2544" s="60"/>
      <c r="C2544" s="73">
        <v>4</v>
      </c>
      <c r="D2544" s="73">
        <v>16</v>
      </c>
      <c r="E2544" s="73">
        <v>8</v>
      </c>
      <c r="F2544" s="79">
        <f>IF($C$9="south",'RAW PV WATTS'!D2547,IF('PV Watts SLC'!$C$9="west",'RAW PV WATTS'!F2547,-1))</f>
        <v>161.36699999999999</v>
      </c>
      <c r="G2544" s="81">
        <f t="shared" si="78"/>
        <v>0.16136699999999998</v>
      </c>
    </row>
    <row r="2545" spans="1:7">
      <c r="A2545" s="74" t="e">
        <f t="shared" si="79"/>
        <v>#REF!</v>
      </c>
      <c r="B2545" s="60"/>
      <c r="C2545" s="73">
        <v>4</v>
      </c>
      <c r="D2545" s="73">
        <v>16</v>
      </c>
      <c r="E2545" s="73">
        <v>9</v>
      </c>
      <c r="F2545" s="79">
        <f>IF($C$9="south",'RAW PV WATTS'!D2548,IF('PV Watts SLC'!$C$9="west",'RAW PV WATTS'!F2548,-1))</f>
        <v>417.39800000000002</v>
      </c>
      <c r="G2545" s="81">
        <f t="shared" si="78"/>
        <v>0.41739800000000005</v>
      </c>
    </row>
    <row r="2546" spans="1:7">
      <c r="A2546" s="74" t="e">
        <f t="shared" si="79"/>
        <v>#REF!</v>
      </c>
      <c r="B2546" s="60"/>
      <c r="C2546" s="73">
        <v>4</v>
      </c>
      <c r="D2546" s="73">
        <v>16</v>
      </c>
      <c r="E2546" s="73">
        <v>10</v>
      </c>
      <c r="F2546" s="79">
        <f>IF($C$9="south",'RAW PV WATTS'!D2549,IF('PV Watts SLC'!$C$9="west",'RAW PV WATTS'!F2549,-1))</f>
        <v>233.95400000000001</v>
      </c>
      <c r="G2546" s="81">
        <f t="shared" si="78"/>
        <v>0.233954</v>
      </c>
    </row>
    <row r="2547" spans="1:7">
      <c r="A2547" s="74" t="e">
        <f t="shared" si="79"/>
        <v>#REF!</v>
      </c>
      <c r="B2547" s="60"/>
      <c r="C2547" s="73">
        <v>4</v>
      </c>
      <c r="D2547" s="73">
        <v>16</v>
      </c>
      <c r="E2547" s="73">
        <v>11</v>
      </c>
      <c r="F2547" s="79">
        <f>IF($C$9="south",'RAW PV WATTS'!D2550,IF('PV Watts SLC'!$C$9="west",'RAW PV WATTS'!F2550,-1))</f>
        <v>258.67099999999999</v>
      </c>
      <c r="G2547" s="81">
        <f t="shared" si="78"/>
        <v>0.25867099999999998</v>
      </c>
    </row>
    <row r="2548" spans="1:7">
      <c r="A2548" s="74" t="e">
        <f t="shared" si="79"/>
        <v>#REF!</v>
      </c>
      <c r="B2548" s="60"/>
      <c r="C2548" s="73">
        <v>4</v>
      </c>
      <c r="D2548" s="73">
        <v>16</v>
      </c>
      <c r="E2548" s="73">
        <v>12</v>
      </c>
      <c r="F2548" s="79">
        <f>IF($C$9="south",'RAW PV WATTS'!D2551,IF('PV Watts SLC'!$C$9="west",'RAW PV WATTS'!F2551,-1))</f>
        <v>266.21800000000002</v>
      </c>
      <c r="G2548" s="81">
        <f t="shared" si="78"/>
        <v>0.26621800000000001</v>
      </c>
    </row>
    <row r="2549" spans="1:7">
      <c r="A2549" s="74" t="e">
        <f t="shared" si="79"/>
        <v>#REF!</v>
      </c>
      <c r="B2549" s="60"/>
      <c r="C2549" s="73">
        <v>4</v>
      </c>
      <c r="D2549" s="73">
        <v>16</v>
      </c>
      <c r="E2549" s="73">
        <v>13</v>
      </c>
      <c r="F2549" s="79">
        <f>IF($C$9="south",'RAW PV WATTS'!D2552,IF('PV Watts SLC'!$C$9="west",'RAW PV WATTS'!F2552,-1))</f>
        <v>261.30599999999998</v>
      </c>
      <c r="G2549" s="81">
        <f t="shared" si="78"/>
        <v>0.26130599999999998</v>
      </c>
    </row>
    <row r="2550" spans="1:7">
      <c r="A2550" s="74" t="e">
        <f t="shared" si="79"/>
        <v>#REF!</v>
      </c>
      <c r="B2550" s="60"/>
      <c r="C2550" s="73">
        <v>4</v>
      </c>
      <c r="D2550" s="73">
        <v>16</v>
      </c>
      <c r="E2550" s="73">
        <v>14</v>
      </c>
      <c r="F2550" s="79">
        <f>IF($C$9="south",'RAW PV WATTS'!D2553,IF('PV Watts SLC'!$C$9="west",'RAW PV WATTS'!F2553,-1))</f>
        <v>233.43700000000001</v>
      </c>
      <c r="G2550" s="81">
        <f t="shared" si="78"/>
        <v>0.23343700000000001</v>
      </c>
    </row>
    <row r="2551" spans="1:7">
      <c r="A2551" s="74" t="e">
        <f t="shared" si="79"/>
        <v>#REF!</v>
      </c>
      <c r="B2551" s="60"/>
      <c r="C2551" s="73">
        <v>4</v>
      </c>
      <c r="D2551" s="73">
        <v>16</v>
      </c>
      <c r="E2551" s="73">
        <v>15</v>
      </c>
      <c r="F2551" s="79">
        <f>IF($C$9="south",'RAW PV WATTS'!D2554,IF('PV Watts SLC'!$C$9="west",'RAW PV WATTS'!F2554,-1))</f>
        <v>152.053</v>
      </c>
      <c r="G2551" s="81">
        <f t="shared" si="78"/>
        <v>0.15205299999999999</v>
      </c>
    </row>
    <row r="2552" spans="1:7">
      <c r="A2552" s="74" t="e">
        <f t="shared" si="79"/>
        <v>#REF!</v>
      </c>
      <c r="B2552" s="60"/>
      <c r="C2552" s="73">
        <v>4</v>
      </c>
      <c r="D2552" s="73">
        <v>16</v>
      </c>
      <c r="E2552" s="73">
        <v>16</v>
      </c>
      <c r="F2552" s="79">
        <f>IF($C$9="south",'RAW PV WATTS'!D2555,IF('PV Watts SLC'!$C$9="west",'RAW PV WATTS'!F2555,-1))</f>
        <v>107.843</v>
      </c>
      <c r="G2552" s="81">
        <f t="shared" si="78"/>
        <v>0.10784300000000001</v>
      </c>
    </row>
    <row r="2553" spans="1:7">
      <c r="A2553" s="74" t="e">
        <f t="shared" si="79"/>
        <v>#REF!</v>
      </c>
      <c r="B2553" s="60"/>
      <c r="C2553" s="73">
        <v>4</v>
      </c>
      <c r="D2553" s="73">
        <v>16</v>
      </c>
      <c r="E2553" s="73">
        <v>17</v>
      </c>
      <c r="F2553" s="79">
        <f>IF($C$9="south",'RAW PV WATTS'!D2556,IF('PV Watts SLC'!$C$9="west",'RAW PV WATTS'!F2556,-1))</f>
        <v>74.266999999999996</v>
      </c>
      <c r="G2553" s="81">
        <f t="shared" si="78"/>
        <v>7.4267E-2</v>
      </c>
    </row>
    <row r="2554" spans="1:7">
      <c r="A2554" s="74" t="e">
        <f t="shared" si="79"/>
        <v>#REF!</v>
      </c>
      <c r="B2554" s="60"/>
      <c r="C2554" s="73">
        <v>4</v>
      </c>
      <c r="D2554" s="73">
        <v>16</v>
      </c>
      <c r="E2554" s="73">
        <v>18</v>
      </c>
      <c r="F2554" s="79">
        <f>IF($C$9="south",'RAW PV WATTS'!D2557,IF('PV Watts SLC'!$C$9="west",'RAW PV WATTS'!F2557,-1))</f>
        <v>17.379000000000001</v>
      </c>
      <c r="G2554" s="81">
        <f t="shared" si="78"/>
        <v>1.7379000000000002E-2</v>
      </c>
    </row>
    <row r="2555" spans="1:7">
      <c r="A2555" s="74" t="e">
        <f t="shared" si="79"/>
        <v>#REF!</v>
      </c>
      <c r="B2555" s="60"/>
      <c r="C2555" s="73">
        <v>4</v>
      </c>
      <c r="D2555" s="73">
        <v>16</v>
      </c>
      <c r="E2555" s="73">
        <v>19</v>
      </c>
      <c r="F2555" s="79">
        <f>IF($C$9="south",'RAW PV WATTS'!D2558,IF('PV Watts SLC'!$C$9="west",'RAW PV WATTS'!F2558,-1))</f>
        <v>0</v>
      </c>
      <c r="G2555" s="81">
        <f t="shared" si="78"/>
        <v>0</v>
      </c>
    </row>
    <row r="2556" spans="1:7">
      <c r="A2556" s="74" t="e">
        <f t="shared" si="79"/>
        <v>#REF!</v>
      </c>
      <c r="B2556" s="60"/>
      <c r="C2556" s="73">
        <v>4</v>
      </c>
      <c r="D2556" s="73">
        <v>16</v>
      </c>
      <c r="E2556" s="73">
        <v>20</v>
      </c>
      <c r="F2556" s="79">
        <f>IF($C$9="south",'RAW PV WATTS'!D2559,IF('PV Watts SLC'!$C$9="west",'RAW PV WATTS'!F2559,-1))</f>
        <v>0</v>
      </c>
      <c r="G2556" s="81">
        <f t="shared" si="78"/>
        <v>0</v>
      </c>
    </row>
    <row r="2557" spans="1:7">
      <c r="A2557" s="74" t="e">
        <f t="shared" si="79"/>
        <v>#REF!</v>
      </c>
      <c r="B2557" s="60"/>
      <c r="C2557" s="73">
        <v>4</v>
      </c>
      <c r="D2557" s="73">
        <v>16</v>
      </c>
      <c r="E2557" s="73">
        <v>21</v>
      </c>
      <c r="F2557" s="79">
        <f>IF($C$9="south",'RAW PV WATTS'!D2560,IF('PV Watts SLC'!$C$9="west",'RAW PV WATTS'!F2560,-1))</f>
        <v>0</v>
      </c>
      <c r="G2557" s="81">
        <f t="shared" si="78"/>
        <v>0</v>
      </c>
    </row>
    <row r="2558" spans="1:7">
      <c r="A2558" s="74" t="e">
        <f t="shared" si="79"/>
        <v>#REF!</v>
      </c>
      <c r="B2558" s="60"/>
      <c r="C2558" s="73">
        <v>4</v>
      </c>
      <c r="D2558" s="73">
        <v>16</v>
      </c>
      <c r="E2558" s="73">
        <v>22</v>
      </c>
      <c r="F2558" s="79">
        <f>IF($C$9="south",'RAW PV WATTS'!D2561,IF('PV Watts SLC'!$C$9="west",'RAW PV WATTS'!F2561,-1))</f>
        <v>0</v>
      </c>
      <c r="G2558" s="81">
        <f t="shared" si="78"/>
        <v>0</v>
      </c>
    </row>
    <row r="2559" spans="1:7">
      <c r="A2559" s="74" t="e">
        <f t="shared" si="79"/>
        <v>#REF!</v>
      </c>
      <c r="B2559" s="60"/>
      <c r="C2559" s="73">
        <v>4</v>
      </c>
      <c r="D2559" s="73">
        <v>16</v>
      </c>
      <c r="E2559" s="73">
        <v>23</v>
      </c>
      <c r="F2559" s="79">
        <f>IF($C$9="south",'RAW PV WATTS'!D2562,IF('PV Watts SLC'!$C$9="west",'RAW PV WATTS'!F2562,-1))</f>
        <v>0</v>
      </c>
      <c r="G2559" s="81">
        <f t="shared" si="78"/>
        <v>0</v>
      </c>
    </row>
    <row r="2560" spans="1:7">
      <c r="A2560" s="74" t="e">
        <f t="shared" si="79"/>
        <v>#REF!</v>
      </c>
      <c r="B2560" s="60"/>
      <c r="C2560" s="73">
        <v>4</v>
      </c>
      <c r="D2560" s="73">
        <v>17</v>
      </c>
      <c r="E2560" s="73">
        <v>0</v>
      </c>
      <c r="F2560" s="79">
        <f>IF($C$9="south",'RAW PV WATTS'!D2563,IF('PV Watts SLC'!$C$9="west",'RAW PV WATTS'!F2563,-1))</f>
        <v>0</v>
      </c>
      <c r="G2560" s="81">
        <f t="shared" si="78"/>
        <v>0</v>
      </c>
    </row>
    <row r="2561" spans="1:7">
      <c r="A2561" s="74" t="e">
        <f t="shared" si="79"/>
        <v>#REF!</v>
      </c>
      <c r="B2561" s="60"/>
      <c r="C2561" s="73">
        <v>4</v>
      </c>
      <c r="D2561" s="73">
        <v>17</v>
      </c>
      <c r="E2561" s="73">
        <v>1</v>
      </c>
      <c r="F2561" s="79">
        <f>IF($C$9="south",'RAW PV WATTS'!D2564,IF('PV Watts SLC'!$C$9="west",'RAW PV WATTS'!F2564,-1))</f>
        <v>0</v>
      </c>
      <c r="G2561" s="81">
        <f t="shared" si="78"/>
        <v>0</v>
      </c>
    </row>
    <row r="2562" spans="1:7">
      <c r="A2562" s="74" t="e">
        <f t="shared" si="79"/>
        <v>#REF!</v>
      </c>
      <c r="B2562" s="60"/>
      <c r="C2562" s="73">
        <v>4</v>
      </c>
      <c r="D2562" s="73">
        <v>17</v>
      </c>
      <c r="E2562" s="73">
        <v>2</v>
      </c>
      <c r="F2562" s="79">
        <f>IF($C$9="south",'RAW PV WATTS'!D2565,IF('PV Watts SLC'!$C$9="west",'RAW PV WATTS'!F2565,-1))</f>
        <v>0</v>
      </c>
      <c r="G2562" s="81">
        <f t="shared" si="78"/>
        <v>0</v>
      </c>
    </row>
    <row r="2563" spans="1:7">
      <c r="A2563" s="74" t="e">
        <f t="shared" si="79"/>
        <v>#REF!</v>
      </c>
      <c r="B2563" s="60"/>
      <c r="C2563" s="73">
        <v>4</v>
      </c>
      <c r="D2563" s="73">
        <v>17</v>
      </c>
      <c r="E2563" s="73">
        <v>3</v>
      </c>
      <c r="F2563" s="79">
        <f>IF($C$9="south",'RAW PV WATTS'!D2566,IF('PV Watts SLC'!$C$9="west",'RAW PV WATTS'!F2566,-1))</f>
        <v>0</v>
      </c>
      <c r="G2563" s="81">
        <f t="shared" si="78"/>
        <v>0</v>
      </c>
    </row>
    <row r="2564" spans="1:7">
      <c r="A2564" s="74" t="e">
        <f t="shared" si="79"/>
        <v>#REF!</v>
      </c>
      <c r="B2564" s="60"/>
      <c r="C2564" s="73">
        <v>4</v>
      </c>
      <c r="D2564" s="73">
        <v>17</v>
      </c>
      <c r="E2564" s="73">
        <v>4</v>
      </c>
      <c r="F2564" s="79">
        <f>IF($C$9="south",'RAW PV WATTS'!D2567,IF('PV Watts SLC'!$C$9="west",'RAW PV WATTS'!F2567,-1))</f>
        <v>0</v>
      </c>
      <c r="G2564" s="81">
        <f t="shared" si="78"/>
        <v>0</v>
      </c>
    </row>
    <row r="2565" spans="1:7">
      <c r="A2565" s="74" t="e">
        <f t="shared" si="79"/>
        <v>#REF!</v>
      </c>
      <c r="B2565" s="60"/>
      <c r="C2565" s="73">
        <v>4</v>
      </c>
      <c r="D2565" s="73">
        <v>17</v>
      </c>
      <c r="E2565" s="73">
        <v>5</v>
      </c>
      <c r="F2565" s="79">
        <f>IF($C$9="south",'RAW PV WATTS'!D2568,IF('PV Watts SLC'!$C$9="west",'RAW PV WATTS'!F2568,-1))</f>
        <v>0</v>
      </c>
      <c r="G2565" s="81">
        <f t="shared" si="78"/>
        <v>0</v>
      </c>
    </row>
    <row r="2566" spans="1:7">
      <c r="A2566" s="74" t="e">
        <f t="shared" si="79"/>
        <v>#REF!</v>
      </c>
      <c r="B2566" s="60"/>
      <c r="C2566" s="73">
        <v>4</v>
      </c>
      <c r="D2566" s="73">
        <v>17</v>
      </c>
      <c r="E2566" s="73">
        <v>6</v>
      </c>
      <c r="F2566" s="79">
        <f>IF($C$9="south",'RAW PV WATTS'!D2569,IF('PV Watts SLC'!$C$9="west",'RAW PV WATTS'!F2569,-1))</f>
        <v>17.486000000000001</v>
      </c>
      <c r="G2566" s="81">
        <f t="shared" si="78"/>
        <v>1.7486000000000002E-2</v>
      </c>
    </row>
    <row r="2567" spans="1:7">
      <c r="A2567" s="74" t="e">
        <f t="shared" si="79"/>
        <v>#REF!</v>
      </c>
      <c r="B2567" s="60"/>
      <c r="C2567" s="73">
        <v>4</v>
      </c>
      <c r="D2567" s="73">
        <v>17</v>
      </c>
      <c r="E2567" s="73">
        <v>7</v>
      </c>
      <c r="F2567" s="79">
        <f>IF($C$9="south",'RAW PV WATTS'!D2570,IF('PV Watts SLC'!$C$9="west",'RAW PV WATTS'!F2570,-1))</f>
        <v>150.03</v>
      </c>
      <c r="G2567" s="81">
        <f t="shared" si="78"/>
        <v>0.15003</v>
      </c>
    </row>
    <row r="2568" spans="1:7">
      <c r="A2568" s="74" t="e">
        <f t="shared" si="79"/>
        <v>#REF!</v>
      </c>
      <c r="B2568" s="60"/>
      <c r="C2568" s="73">
        <v>4</v>
      </c>
      <c r="D2568" s="73">
        <v>17</v>
      </c>
      <c r="E2568" s="73">
        <v>8</v>
      </c>
      <c r="F2568" s="79">
        <f>IF($C$9="south",'RAW PV WATTS'!D2571,IF('PV Watts SLC'!$C$9="west",'RAW PV WATTS'!F2571,-1))</f>
        <v>117.86499999999999</v>
      </c>
      <c r="G2568" s="81">
        <f t="shared" si="78"/>
        <v>0.117865</v>
      </c>
    </row>
    <row r="2569" spans="1:7">
      <c r="A2569" s="74" t="e">
        <f t="shared" si="79"/>
        <v>#REF!</v>
      </c>
      <c r="B2569" s="60"/>
      <c r="C2569" s="73">
        <v>4</v>
      </c>
      <c r="D2569" s="73">
        <v>17</v>
      </c>
      <c r="E2569" s="73">
        <v>9</v>
      </c>
      <c r="F2569" s="79">
        <f>IF($C$9="south",'RAW PV WATTS'!D2572,IF('PV Watts SLC'!$C$9="west",'RAW PV WATTS'!F2572,-1))</f>
        <v>286.86500000000001</v>
      </c>
      <c r="G2569" s="81">
        <f t="shared" si="78"/>
        <v>0.28686500000000004</v>
      </c>
    </row>
    <row r="2570" spans="1:7">
      <c r="A2570" s="74" t="e">
        <f t="shared" si="79"/>
        <v>#REF!</v>
      </c>
      <c r="B2570" s="60"/>
      <c r="C2570" s="73">
        <v>4</v>
      </c>
      <c r="D2570" s="73">
        <v>17</v>
      </c>
      <c r="E2570" s="73">
        <v>10</v>
      </c>
      <c r="F2570" s="79">
        <f>IF($C$9="south",'RAW PV WATTS'!D2573,IF('PV Watts SLC'!$C$9="west",'RAW PV WATTS'!F2573,-1))</f>
        <v>268.03399999999999</v>
      </c>
      <c r="G2570" s="81">
        <f t="shared" si="78"/>
        <v>0.26803399999999999</v>
      </c>
    </row>
    <row r="2571" spans="1:7">
      <c r="A2571" s="74" t="e">
        <f t="shared" si="79"/>
        <v>#REF!</v>
      </c>
      <c r="B2571" s="60"/>
      <c r="C2571" s="73">
        <v>4</v>
      </c>
      <c r="D2571" s="73">
        <v>17</v>
      </c>
      <c r="E2571" s="73">
        <v>11</v>
      </c>
      <c r="F2571" s="79">
        <f>IF($C$9="south",'RAW PV WATTS'!D2574,IF('PV Watts SLC'!$C$9="west",'RAW PV WATTS'!F2574,-1))</f>
        <v>641.04</v>
      </c>
      <c r="G2571" s="81">
        <f t="shared" si="78"/>
        <v>0.64103999999999994</v>
      </c>
    </row>
    <row r="2572" spans="1:7">
      <c r="A2572" s="74" t="e">
        <f t="shared" si="79"/>
        <v>#REF!</v>
      </c>
      <c r="B2572" s="60"/>
      <c r="C2572" s="73">
        <v>4</v>
      </c>
      <c r="D2572" s="73">
        <v>17</v>
      </c>
      <c r="E2572" s="73">
        <v>12</v>
      </c>
      <c r="F2572" s="79">
        <f>IF($C$9="south",'RAW PV WATTS'!D2575,IF('PV Watts SLC'!$C$9="west",'RAW PV WATTS'!F2575,-1))</f>
        <v>715.17200000000003</v>
      </c>
      <c r="G2572" s="81">
        <f t="shared" si="78"/>
        <v>0.71517200000000003</v>
      </c>
    </row>
    <row r="2573" spans="1:7">
      <c r="A2573" s="74" t="e">
        <f t="shared" si="79"/>
        <v>#REF!</v>
      </c>
      <c r="B2573" s="60"/>
      <c r="C2573" s="73">
        <v>4</v>
      </c>
      <c r="D2573" s="73">
        <v>17</v>
      </c>
      <c r="E2573" s="73">
        <v>13</v>
      </c>
      <c r="F2573" s="79">
        <f>IF($C$9="south",'RAW PV WATTS'!D2576,IF('PV Watts SLC'!$C$9="west",'RAW PV WATTS'!F2576,-1))</f>
        <v>501.85899999999998</v>
      </c>
      <c r="G2573" s="81">
        <f t="shared" si="78"/>
        <v>0.50185899999999994</v>
      </c>
    </row>
    <row r="2574" spans="1:7">
      <c r="A2574" s="74" t="e">
        <f t="shared" si="79"/>
        <v>#REF!</v>
      </c>
      <c r="B2574" s="60"/>
      <c r="C2574" s="73">
        <v>4</v>
      </c>
      <c r="D2574" s="73">
        <v>17</v>
      </c>
      <c r="E2574" s="73">
        <v>14</v>
      </c>
      <c r="F2574" s="79">
        <f>IF($C$9="south",'RAW PV WATTS'!D2577,IF('PV Watts SLC'!$C$9="west",'RAW PV WATTS'!F2577,-1))</f>
        <v>646.74800000000005</v>
      </c>
      <c r="G2574" s="81">
        <f t="shared" si="78"/>
        <v>0.6467480000000001</v>
      </c>
    </row>
    <row r="2575" spans="1:7">
      <c r="A2575" s="74" t="e">
        <f t="shared" si="79"/>
        <v>#REF!</v>
      </c>
      <c r="B2575" s="60"/>
      <c r="C2575" s="73">
        <v>4</v>
      </c>
      <c r="D2575" s="73">
        <v>17</v>
      </c>
      <c r="E2575" s="73">
        <v>15</v>
      </c>
      <c r="F2575" s="79">
        <f>IF($C$9="south",'RAW PV WATTS'!D2578,IF('PV Watts SLC'!$C$9="west",'RAW PV WATTS'!F2578,-1))</f>
        <v>481.44799999999998</v>
      </c>
      <c r="G2575" s="81">
        <f t="shared" si="78"/>
        <v>0.48144799999999999</v>
      </c>
    </row>
    <row r="2576" spans="1:7">
      <c r="A2576" s="74" t="e">
        <f t="shared" si="79"/>
        <v>#REF!</v>
      </c>
      <c r="B2576" s="60"/>
      <c r="C2576" s="73">
        <v>4</v>
      </c>
      <c r="D2576" s="73">
        <v>17</v>
      </c>
      <c r="E2576" s="73">
        <v>16</v>
      </c>
      <c r="F2576" s="79">
        <f>IF($C$9="south",'RAW PV WATTS'!D2579,IF('PV Watts SLC'!$C$9="west",'RAW PV WATTS'!F2579,-1))</f>
        <v>380.16399999999999</v>
      </c>
      <c r="G2576" s="81">
        <f t="shared" si="78"/>
        <v>0.380164</v>
      </c>
    </row>
    <row r="2577" spans="1:7">
      <c r="A2577" s="74" t="e">
        <f t="shared" si="79"/>
        <v>#REF!</v>
      </c>
      <c r="B2577" s="60"/>
      <c r="C2577" s="73">
        <v>4</v>
      </c>
      <c r="D2577" s="73">
        <v>17</v>
      </c>
      <c r="E2577" s="73">
        <v>17</v>
      </c>
      <c r="F2577" s="79">
        <f>IF($C$9="south",'RAW PV WATTS'!D2580,IF('PV Watts SLC'!$C$9="west",'RAW PV WATTS'!F2580,-1))</f>
        <v>175.62700000000001</v>
      </c>
      <c r="G2577" s="81">
        <f t="shared" ref="G2577:G2640" si="80">F2577/1000</f>
        <v>0.17562700000000001</v>
      </c>
    </row>
    <row r="2578" spans="1:7">
      <c r="A2578" s="74" t="e">
        <f t="shared" ref="A2578:A2641" si="81">1/24+A2577</f>
        <v>#REF!</v>
      </c>
      <c r="B2578" s="60"/>
      <c r="C2578" s="73">
        <v>4</v>
      </c>
      <c r="D2578" s="73">
        <v>17</v>
      </c>
      <c r="E2578" s="73">
        <v>18</v>
      </c>
      <c r="F2578" s="79">
        <f>IF($C$9="south",'RAW PV WATTS'!D2581,IF('PV Watts SLC'!$C$9="west",'RAW PV WATTS'!F2581,-1))</f>
        <v>25.05</v>
      </c>
      <c r="G2578" s="81">
        <f t="shared" si="80"/>
        <v>2.5049999999999999E-2</v>
      </c>
    </row>
    <row r="2579" spans="1:7">
      <c r="A2579" s="74" t="e">
        <f t="shared" si="81"/>
        <v>#REF!</v>
      </c>
      <c r="B2579" s="60"/>
      <c r="C2579" s="73">
        <v>4</v>
      </c>
      <c r="D2579" s="73">
        <v>17</v>
      </c>
      <c r="E2579" s="73">
        <v>19</v>
      </c>
      <c r="F2579" s="79">
        <f>IF($C$9="south",'RAW PV WATTS'!D2582,IF('PV Watts SLC'!$C$9="west",'RAW PV WATTS'!F2582,-1))</f>
        <v>0</v>
      </c>
      <c r="G2579" s="81">
        <f t="shared" si="80"/>
        <v>0</v>
      </c>
    </row>
    <row r="2580" spans="1:7">
      <c r="A2580" s="74" t="e">
        <f t="shared" si="81"/>
        <v>#REF!</v>
      </c>
      <c r="B2580" s="60"/>
      <c r="C2580" s="73">
        <v>4</v>
      </c>
      <c r="D2580" s="73">
        <v>17</v>
      </c>
      <c r="E2580" s="73">
        <v>20</v>
      </c>
      <c r="F2580" s="79">
        <f>IF($C$9="south",'RAW PV WATTS'!D2583,IF('PV Watts SLC'!$C$9="west",'RAW PV WATTS'!F2583,-1))</f>
        <v>0</v>
      </c>
      <c r="G2580" s="81">
        <f t="shared" si="80"/>
        <v>0</v>
      </c>
    </row>
    <row r="2581" spans="1:7">
      <c r="A2581" s="74" t="e">
        <f t="shared" si="81"/>
        <v>#REF!</v>
      </c>
      <c r="B2581" s="60"/>
      <c r="C2581" s="73">
        <v>4</v>
      </c>
      <c r="D2581" s="73">
        <v>17</v>
      </c>
      <c r="E2581" s="73">
        <v>21</v>
      </c>
      <c r="F2581" s="79">
        <f>IF($C$9="south",'RAW PV WATTS'!D2584,IF('PV Watts SLC'!$C$9="west",'RAW PV WATTS'!F2584,-1))</f>
        <v>0</v>
      </c>
      <c r="G2581" s="81">
        <f t="shared" si="80"/>
        <v>0</v>
      </c>
    </row>
    <row r="2582" spans="1:7">
      <c r="A2582" s="74" t="e">
        <f t="shared" si="81"/>
        <v>#REF!</v>
      </c>
      <c r="B2582" s="60"/>
      <c r="C2582" s="73">
        <v>4</v>
      </c>
      <c r="D2582" s="73">
        <v>17</v>
      </c>
      <c r="E2582" s="73">
        <v>22</v>
      </c>
      <c r="F2582" s="79">
        <f>IF($C$9="south",'RAW PV WATTS'!D2585,IF('PV Watts SLC'!$C$9="west",'RAW PV WATTS'!F2585,-1))</f>
        <v>0</v>
      </c>
      <c r="G2582" s="81">
        <f t="shared" si="80"/>
        <v>0</v>
      </c>
    </row>
    <row r="2583" spans="1:7">
      <c r="A2583" s="74" t="e">
        <f t="shared" si="81"/>
        <v>#REF!</v>
      </c>
      <c r="B2583" s="60"/>
      <c r="C2583" s="73">
        <v>4</v>
      </c>
      <c r="D2583" s="73">
        <v>17</v>
      </c>
      <c r="E2583" s="73">
        <v>23</v>
      </c>
      <c r="F2583" s="79">
        <f>IF($C$9="south",'RAW PV WATTS'!D2586,IF('PV Watts SLC'!$C$9="west",'RAW PV WATTS'!F2586,-1))</f>
        <v>0</v>
      </c>
      <c r="G2583" s="81">
        <f t="shared" si="80"/>
        <v>0</v>
      </c>
    </row>
    <row r="2584" spans="1:7">
      <c r="A2584" s="74" t="e">
        <f t="shared" si="81"/>
        <v>#REF!</v>
      </c>
      <c r="B2584" s="60"/>
      <c r="C2584" s="73">
        <v>4</v>
      </c>
      <c r="D2584" s="73">
        <v>18</v>
      </c>
      <c r="E2584" s="73">
        <v>0</v>
      </c>
      <c r="F2584" s="79">
        <f>IF($C$9="south",'RAW PV WATTS'!D2587,IF('PV Watts SLC'!$C$9="west",'RAW PV WATTS'!F2587,-1))</f>
        <v>0</v>
      </c>
      <c r="G2584" s="81">
        <f t="shared" si="80"/>
        <v>0</v>
      </c>
    </row>
    <row r="2585" spans="1:7">
      <c r="A2585" s="74" t="e">
        <f t="shared" si="81"/>
        <v>#REF!</v>
      </c>
      <c r="B2585" s="60"/>
      <c r="C2585" s="73">
        <v>4</v>
      </c>
      <c r="D2585" s="73">
        <v>18</v>
      </c>
      <c r="E2585" s="73">
        <v>1</v>
      </c>
      <c r="F2585" s="79">
        <f>IF($C$9="south",'RAW PV WATTS'!D2588,IF('PV Watts SLC'!$C$9="west",'RAW PV WATTS'!F2588,-1))</f>
        <v>0</v>
      </c>
      <c r="G2585" s="81">
        <f t="shared" si="80"/>
        <v>0</v>
      </c>
    </row>
    <row r="2586" spans="1:7">
      <c r="A2586" s="74" t="e">
        <f t="shared" si="81"/>
        <v>#REF!</v>
      </c>
      <c r="B2586" s="60"/>
      <c r="C2586" s="73">
        <v>4</v>
      </c>
      <c r="D2586" s="73">
        <v>18</v>
      </c>
      <c r="E2586" s="73">
        <v>2</v>
      </c>
      <c r="F2586" s="79">
        <f>IF($C$9="south",'RAW PV WATTS'!D2589,IF('PV Watts SLC'!$C$9="west",'RAW PV WATTS'!F2589,-1))</f>
        <v>0</v>
      </c>
      <c r="G2586" s="81">
        <f t="shared" si="80"/>
        <v>0</v>
      </c>
    </row>
    <row r="2587" spans="1:7">
      <c r="A2587" s="74" t="e">
        <f t="shared" si="81"/>
        <v>#REF!</v>
      </c>
      <c r="B2587" s="60"/>
      <c r="C2587" s="73">
        <v>4</v>
      </c>
      <c r="D2587" s="73">
        <v>18</v>
      </c>
      <c r="E2587" s="73">
        <v>3</v>
      </c>
      <c r="F2587" s="79">
        <f>IF($C$9="south",'RAW PV WATTS'!D2590,IF('PV Watts SLC'!$C$9="west",'RAW PV WATTS'!F2590,-1))</f>
        <v>0</v>
      </c>
      <c r="G2587" s="81">
        <f t="shared" si="80"/>
        <v>0</v>
      </c>
    </row>
    <row r="2588" spans="1:7">
      <c r="A2588" s="74" t="e">
        <f t="shared" si="81"/>
        <v>#REF!</v>
      </c>
      <c r="B2588" s="60"/>
      <c r="C2588" s="73">
        <v>4</v>
      </c>
      <c r="D2588" s="73">
        <v>18</v>
      </c>
      <c r="E2588" s="73">
        <v>4</v>
      </c>
      <c r="F2588" s="79">
        <f>IF($C$9="south",'RAW PV WATTS'!D2591,IF('PV Watts SLC'!$C$9="west",'RAW PV WATTS'!F2591,-1))</f>
        <v>0</v>
      </c>
      <c r="G2588" s="81">
        <f t="shared" si="80"/>
        <v>0</v>
      </c>
    </row>
    <row r="2589" spans="1:7">
      <c r="A2589" s="74" t="e">
        <f t="shared" si="81"/>
        <v>#REF!</v>
      </c>
      <c r="B2589" s="60"/>
      <c r="C2589" s="73">
        <v>4</v>
      </c>
      <c r="D2589" s="73">
        <v>18</v>
      </c>
      <c r="E2589" s="73">
        <v>5</v>
      </c>
      <c r="F2589" s="79">
        <f>IF($C$9="south",'RAW PV WATTS'!D2592,IF('PV Watts SLC'!$C$9="west",'RAW PV WATTS'!F2592,-1))</f>
        <v>0</v>
      </c>
      <c r="G2589" s="81">
        <f t="shared" si="80"/>
        <v>0</v>
      </c>
    </row>
    <row r="2590" spans="1:7">
      <c r="A2590" s="74" t="e">
        <f t="shared" si="81"/>
        <v>#REF!</v>
      </c>
      <c r="B2590" s="60"/>
      <c r="C2590" s="73">
        <v>4</v>
      </c>
      <c r="D2590" s="73">
        <v>18</v>
      </c>
      <c r="E2590" s="73">
        <v>6</v>
      </c>
      <c r="F2590" s="79">
        <f>IF($C$9="south",'RAW PV WATTS'!D2593,IF('PV Watts SLC'!$C$9="west",'RAW PV WATTS'!F2593,-1))</f>
        <v>31.597000000000001</v>
      </c>
      <c r="G2590" s="81">
        <f t="shared" si="80"/>
        <v>3.1597E-2</v>
      </c>
    </row>
    <row r="2591" spans="1:7">
      <c r="A2591" s="74" t="e">
        <f t="shared" si="81"/>
        <v>#REF!</v>
      </c>
      <c r="B2591" s="60"/>
      <c r="C2591" s="73">
        <v>4</v>
      </c>
      <c r="D2591" s="73">
        <v>18</v>
      </c>
      <c r="E2591" s="73">
        <v>7</v>
      </c>
      <c r="F2591" s="79">
        <f>IF($C$9="south",'RAW PV WATTS'!D2594,IF('PV Watts SLC'!$C$9="west",'RAW PV WATTS'!F2594,-1))</f>
        <v>118.46599999999999</v>
      </c>
      <c r="G2591" s="81">
        <f t="shared" si="80"/>
        <v>0.11846599999999999</v>
      </c>
    </row>
    <row r="2592" spans="1:7">
      <c r="A2592" s="74" t="e">
        <f t="shared" si="81"/>
        <v>#REF!</v>
      </c>
      <c r="B2592" s="60"/>
      <c r="C2592" s="73">
        <v>4</v>
      </c>
      <c r="D2592" s="73">
        <v>18</v>
      </c>
      <c r="E2592" s="73">
        <v>8</v>
      </c>
      <c r="F2592" s="79">
        <f>IF($C$9="south",'RAW PV WATTS'!D2595,IF('PV Watts SLC'!$C$9="west",'RAW PV WATTS'!F2595,-1))</f>
        <v>107.998</v>
      </c>
      <c r="G2592" s="81">
        <f t="shared" si="80"/>
        <v>0.10799800000000001</v>
      </c>
    </row>
    <row r="2593" spans="1:7">
      <c r="A2593" s="74" t="e">
        <f t="shared" si="81"/>
        <v>#REF!</v>
      </c>
      <c r="B2593" s="60"/>
      <c r="C2593" s="73">
        <v>4</v>
      </c>
      <c r="D2593" s="73">
        <v>18</v>
      </c>
      <c r="E2593" s="73">
        <v>9</v>
      </c>
      <c r="F2593" s="79">
        <f>IF($C$9="south",'RAW PV WATTS'!D2596,IF('PV Watts SLC'!$C$9="west",'RAW PV WATTS'!F2596,-1))</f>
        <v>154.52799999999999</v>
      </c>
      <c r="G2593" s="81">
        <f t="shared" si="80"/>
        <v>0.154528</v>
      </c>
    </row>
    <row r="2594" spans="1:7">
      <c r="A2594" s="74" t="e">
        <f t="shared" si="81"/>
        <v>#REF!</v>
      </c>
      <c r="B2594" s="60"/>
      <c r="C2594" s="73">
        <v>4</v>
      </c>
      <c r="D2594" s="73">
        <v>18</v>
      </c>
      <c r="E2594" s="73">
        <v>10</v>
      </c>
      <c r="F2594" s="79">
        <f>IF($C$9="south",'RAW PV WATTS'!D2597,IF('PV Watts SLC'!$C$9="west",'RAW PV WATTS'!F2597,-1))</f>
        <v>162.084</v>
      </c>
      <c r="G2594" s="81">
        <f t="shared" si="80"/>
        <v>0.16208400000000001</v>
      </c>
    </row>
    <row r="2595" spans="1:7">
      <c r="A2595" s="74" t="e">
        <f t="shared" si="81"/>
        <v>#REF!</v>
      </c>
      <c r="B2595" s="60"/>
      <c r="C2595" s="73">
        <v>4</v>
      </c>
      <c r="D2595" s="73">
        <v>18</v>
      </c>
      <c r="E2595" s="73">
        <v>11</v>
      </c>
      <c r="F2595" s="79">
        <f>IF($C$9="south",'RAW PV WATTS'!D2598,IF('PV Watts SLC'!$C$9="west",'RAW PV WATTS'!F2598,-1))</f>
        <v>215.15100000000001</v>
      </c>
      <c r="G2595" s="81">
        <f t="shared" si="80"/>
        <v>0.21515100000000001</v>
      </c>
    </row>
    <row r="2596" spans="1:7">
      <c r="A2596" s="74" t="e">
        <f t="shared" si="81"/>
        <v>#REF!</v>
      </c>
      <c r="B2596" s="60"/>
      <c r="C2596" s="73">
        <v>4</v>
      </c>
      <c r="D2596" s="73">
        <v>18</v>
      </c>
      <c r="E2596" s="73">
        <v>12</v>
      </c>
      <c r="F2596" s="79">
        <f>IF($C$9="south",'RAW PV WATTS'!D2599,IF('PV Watts SLC'!$C$9="west",'RAW PV WATTS'!F2599,-1))</f>
        <v>221.262</v>
      </c>
      <c r="G2596" s="81">
        <f t="shared" si="80"/>
        <v>0.22126200000000001</v>
      </c>
    </row>
    <row r="2597" spans="1:7">
      <c r="A2597" s="74" t="e">
        <f t="shared" si="81"/>
        <v>#REF!</v>
      </c>
      <c r="B2597" s="60"/>
      <c r="C2597" s="73">
        <v>4</v>
      </c>
      <c r="D2597" s="73">
        <v>18</v>
      </c>
      <c r="E2597" s="73">
        <v>13</v>
      </c>
      <c r="F2597" s="79">
        <f>IF($C$9="south",'RAW PV WATTS'!D2600,IF('PV Watts SLC'!$C$9="west",'RAW PV WATTS'!F2600,-1))</f>
        <v>212.37899999999999</v>
      </c>
      <c r="G2597" s="81">
        <f t="shared" si="80"/>
        <v>0.21237899999999998</v>
      </c>
    </row>
    <row r="2598" spans="1:7">
      <c r="A2598" s="74" t="e">
        <f t="shared" si="81"/>
        <v>#REF!</v>
      </c>
      <c r="B2598" s="60"/>
      <c r="C2598" s="73">
        <v>4</v>
      </c>
      <c r="D2598" s="73">
        <v>18</v>
      </c>
      <c r="E2598" s="73">
        <v>14</v>
      </c>
      <c r="F2598" s="79">
        <f>IF($C$9="south",'RAW PV WATTS'!D2601,IF('PV Watts SLC'!$C$9="west",'RAW PV WATTS'!F2601,-1))</f>
        <v>133.071</v>
      </c>
      <c r="G2598" s="81">
        <f t="shared" si="80"/>
        <v>0.13307099999999999</v>
      </c>
    </row>
    <row r="2599" spans="1:7">
      <c r="A2599" s="74" t="e">
        <f t="shared" si="81"/>
        <v>#REF!</v>
      </c>
      <c r="B2599" s="60"/>
      <c r="C2599" s="73">
        <v>4</v>
      </c>
      <c r="D2599" s="73">
        <v>18</v>
      </c>
      <c r="E2599" s="73">
        <v>15</v>
      </c>
      <c r="F2599" s="79">
        <f>IF($C$9="south",'RAW PV WATTS'!D2602,IF('PV Watts SLC'!$C$9="west",'RAW PV WATTS'!F2602,-1))</f>
        <v>155.351</v>
      </c>
      <c r="G2599" s="81">
        <f t="shared" si="80"/>
        <v>0.15535099999999999</v>
      </c>
    </row>
    <row r="2600" spans="1:7">
      <c r="A2600" s="74" t="e">
        <f t="shared" si="81"/>
        <v>#REF!</v>
      </c>
      <c r="B2600" s="60"/>
      <c r="C2600" s="73">
        <v>4</v>
      </c>
      <c r="D2600" s="73">
        <v>18</v>
      </c>
      <c r="E2600" s="73">
        <v>16</v>
      </c>
      <c r="F2600" s="79">
        <f>IF($C$9="south",'RAW PV WATTS'!D2603,IF('PV Watts SLC'!$C$9="west",'RAW PV WATTS'!F2603,-1))</f>
        <v>106.349</v>
      </c>
      <c r="G2600" s="81">
        <f t="shared" si="80"/>
        <v>0.106349</v>
      </c>
    </row>
    <row r="2601" spans="1:7">
      <c r="A2601" s="74" t="e">
        <f t="shared" si="81"/>
        <v>#REF!</v>
      </c>
      <c r="B2601" s="60"/>
      <c r="C2601" s="73">
        <v>4</v>
      </c>
      <c r="D2601" s="73">
        <v>18</v>
      </c>
      <c r="E2601" s="73">
        <v>17</v>
      </c>
      <c r="F2601" s="79">
        <f>IF($C$9="south",'RAW PV WATTS'!D2604,IF('PV Watts SLC'!$C$9="west",'RAW PV WATTS'!F2604,-1))</f>
        <v>57.902000000000001</v>
      </c>
      <c r="G2601" s="81">
        <f t="shared" si="80"/>
        <v>5.7902000000000002E-2</v>
      </c>
    </row>
    <row r="2602" spans="1:7">
      <c r="A2602" s="74" t="e">
        <f t="shared" si="81"/>
        <v>#REF!</v>
      </c>
      <c r="B2602" s="60"/>
      <c r="C2602" s="73">
        <v>4</v>
      </c>
      <c r="D2602" s="73">
        <v>18</v>
      </c>
      <c r="E2602" s="73">
        <v>18</v>
      </c>
      <c r="F2602" s="79">
        <f>IF($C$9="south",'RAW PV WATTS'!D2605,IF('PV Watts SLC'!$C$9="west",'RAW PV WATTS'!F2605,-1))</f>
        <v>23.626999999999999</v>
      </c>
      <c r="G2602" s="81">
        <f t="shared" si="80"/>
        <v>2.3626999999999999E-2</v>
      </c>
    </row>
    <row r="2603" spans="1:7">
      <c r="A2603" s="74" t="e">
        <f t="shared" si="81"/>
        <v>#REF!</v>
      </c>
      <c r="B2603" s="60"/>
      <c r="C2603" s="73">
        <v>4</v>
      </c>
      <c r="D2603" s="73">
        <v>18</v>
      </c>
      <c r="E2603" s="73">
        <v>19</v>
      </c>
      <c r="F2603" s="79">
        <f>IF($C$9="south",'RAW PV WATTS'!D2606,IF('PV Watts SLC'!$C$9="west",'RAW PV WATTS'!F2606,-1))</f>
        <v>0</v>
      </c>
      <c r="G2603" s="81">
        <f t="shared" si="80"/>
        <v>0</v>
      </c>
    </row>
    <row r="2604" spans="1:7">
      <c r="A2604" s="74" t="e">
        <f t="shared" si="81"/>
        <v>#REF!</v>
      </c>
      <c r="B2604" s="60"/>
      <c r="C2604" s="73">
        <v>4</v>
      </c>
      <c r="D2604" s="73">
        <v>18</v>
      </c>
      <c r="E2604" s="73">
        <v>20</v>
      </c>
      <c r="F2604" s="79">
        <f>IF($C$9="south",'RAW PV WATTS'!D2607,IF('PV Watts SLC'!$C$9="west",'RAW PV WATTS'!F2607,-1))</f>
        <v>0</v>
      </c>
      <c r="G2604" s="81">
        <f t="shared" si="80"/>
        <v>0</v>
      </c>
    </row>
    <row r="2605" spans="1:7">
      <c r="A2605" s="74" t="e">
        <f t="shared" si="81"/>
        <v>#REF!</v>
      </c>
      <c r="B2605" s="60"/>
      <c r="C2605" s="73">
        <v>4</v>
      </c>
      <c r="D2605" s="73">
        <v>18</v>
      </c>
      <c r="E2605" s="73">
        <v>21</v>
      </c>
      <c r="F2605" s="79">
        <f>IF($C$9="south",'RAW PV WATTS'!D2608,IF('PV Watts SLC'!$C$9="west",'RAW PV WATTS'!F2608,-1))</f>
        <v>0</v>
      </c>
      <c r="G2605" s="81">
        <f t="shared" si="80"/>
        <v>0</v>
      </c>
    </row>
    <row r="2606" spans="1:7">
      <c r="A2606" s="74" t="e">
        <f t="shared" si="81"/>
        <v>#REF!</v>
      </c>
      <c r="B2606" s="60"/>
      <c r="C2606" s="73">
        <v>4</v>
      </c>
      <c r="D2606" s="73">
        <v>18</v>
      </c>
      <c r="E2606" s="73">
        <v>22</v>
      </c>
      <c r="F2606" s="79">
        <f>IF($C$9="south",'RAW PV WATTS'!D2609,IF('PV Watts SLC'!$C$9="west",'RAW PV WATTS'!F2609,-1))</f>
        <v>0</v>
      </c>
      <c r="G2606" s="81">
        <f t="shared" si="80"/>
        <v>0</v>
      </c>
    </row>
    <row r="2607" spans="1:7">
      <c r="A2607" s="74" t="e">
        <f t="shared" si="81"/>
        <v>#REF!</v>
      </c>
      <c r="B2607" s="60"/>
      <c r="C2607" s="73">
        <v>4</v>
      </c>
      <c r="D2607" s="73">
        <v>18</v>
      </c>
      <c r="E2607" s="73">
        <v>23</v>
      </c>
      <c r="F2607" s="79">
        <f>IF($C$9="south",'RAW PV WATTS'!D2610,IF('PV Watts SLC'!$C$9="west",'RAW PV WATTS'!F2610,-1))</f>
        <v>0</v>
      </c>
      <c r="G2607" s="81">
        <f t="shared" si="80"/>
        <v>0</v>
      </c>
    </row>
    <row r="2608" spans="1:7">
      <c r="A2608" s="74" t="e">
        <f t="shared" si="81"/>
        <v>#REF!</v>
      </c>
      <c r="B2608" s="60"/>
      <c r="C2608" s="73">
        <v>4</v>
      </c>
      <c r="D2608" s="73">
        <v>19</v>
      </c>
      <c r="E2608" s="73">
        <v>0</v>
      </c>
      <c r="F2608" s="79">
        <f>IF($C$9="south",'RAW PV WATTS'!D2611,IF('PV Watts SLC'!$C$9="west",'RAW PV WATTS'!F2611,-1))</f>
        <v>0</v>
      </c>
      <c r="G2608" s="81">
        <f t="shared" si="80"/>
        <v>0</v>
      </c>
    </row>
    <row r="2609" spans="1:7">
      <c r="A2609" s="74" t="e">
        <f t="shared" si="81"/>
        <v>#REF!</v>
      </c>
      <c r="B2609" s="60"/>
      <c r="C2609" s="73">
        <v>4</v>
      </c>
      <c r="D2609" s="73">
        <v>19</v>
      </c>
      <c r="E2609" s="73">
        <v>1</v>
      </c>
      <c r="F2609" s="79">
        <f>IF($C$9="south",'RAW PV WATTS'!D2612,IF('PV Watts SLC'!$C$9="west",'RAW PV WATTS'!F2612,-1))</f>
        <v>0</v>
      </c>
      <c r="G2609" s="81">
        <f t="shared" si="80"/>
        <v>0</v>
      </c>
    </row>
    <row r="2610" spans="1:7">
      <c r="A2610" s="74" t="e">
        <f t="shared" si="81"/>
        <v>#REF!</v>
      </c>
      <c r="B2610" s="60"/>
      <c r="C2610" s="73">
        <v>4</v>
      </c>
      <c r="D2610" s="73">
        <v>19</v>
      </c>
      <c r="E2610" s="73">
        <v>2</v>
      </c>
      <c r="F2610" s="79">
        <f>IF($C$9="south",'RAW PV WATTS'!D2613,IF('PV Watts SLC'!$C$9="west",'RAW PV WATTS'!F2613,-1))</f>
        <v>0</v>
      </c>
      <c r="G2610" s="81">
        <f t="shared" si="80"/>
        <v>0</v>
      </c>
    </row>
    <row r="2611" spans="1:7">
      <c r="A2611" s="74" t="e">
        <f t="shared" si="81"/>
        <v>#REF!</v>
      </c>
      <c r="B2611" s="60"/>
      <c r="C2611" s="73">
        <v>4</v>
      </c>
      <c r="D2611" s="73">
        <v>19</v>
      </c>
      <c r="E2611" s="73">
        <v>3</v>
      </c>
      <c r="F2611" s="79">
        <f>IF($C$9="south",'RAW PV WATTS'!D2614,IF('PV Watts SLC'!$C$9="west",'RAW PV WATTS'!F2614,-1))</f>
        <v>0</v>
      </c>
      <c r="G2611" s="81">
        <f t="shared" si="80"/>
        <v>0</v>
      </c>
    </row>
    <row r="2612" spans="1:7">
      <c r="A2612" s="74" t="e">
        <f t="shared" si="81"/>
        <v>#REF!</v>
      </c>
      <c r="B2612" s="60"/>
      <c r="C2612" s="73">
        <v>4</v>
      </c>
      <c r="D2612" s="73">
        <v>19</v>
      </c>
      <c r="E2612" s="73">
        <v>4</v>
      </c>
      <c r="F2612" s="79">
        <f>IF($C$9="south",'RAW PV WATTS'!D2615,IF('PV Watts SLC'!$C$9="west",'RAW PV WATTS'!F2615,-1))</f>
        <v>0</v>
      </c>
      <c r="G2612" s="81">
        <f t="shared" si="80"/>
        <v>0</v>
      </c>
    </row>
    <row r="2613" spans="1:7">
      <c r="A2613" s="74" t="e">
        <f t="shared" si="81"/>
        <v>#REF!</v>
      </c>
      <c r="B2613" s="60"/>
      <c r="C2613" s="73">
        <v>4</v>
      </c>
      <c r="D2613" s="73">
        <v>19</v>
      </c>
      <c r="E2613" s="73">
        <v>5</v>
      </c>
      <c r="F2613" s="79">
        <f>IF($C$9="south",'RAW PV WATTS'!D2616,IF('PV Watts SLC'!$C$9="west",'RAW PV WATTS'!F2616,-1))</f>
        <v>0</v>
      </c>
      <c r="G2613" s="81">
        <f t="shared" si="80"/>
        <v>0</v>
      </c>
    </row>
    <row r="2614" spans="1:7">
      <c r="A2614" s="74" t="e">
        <f t="shared" si="81"/>
        <v>#REF!</v>
      </c>
      <c r="B2614" s="60"/>
      <c r="C2614" s="73">
        <v>4</v>
      </c>
      <c r="D2614" s="73">
        <v>19</v>
      </c>
      <c r="E2614" s="73">
        <v>6</v>
      </c>
      <c r="F2614" s="79">
        <f>IF($C$9="south",'RAW PV WATTS'!D2617,IF('PV Watts SLC'!$C$9="west",'RAW PV WATTS'!F2617,-1))</f>
        <v>35.534999999999997</v>
      </c>
      <c r="G2614" s="81">
        <f t="shared" si="80"/>
        <v>3.5534999999999997E-2</v>
      </c>
    </row>
    <row r="2615" spans="1:7">
      <c r="A2615" s="74" t="e">
        <f t="shared" si="81"/>
        <v>#REF!</v>
      </c>
      <c r="B2615" s="60"/>
      <c r="C2615" s="73">
        <v>4</v>
      </c>
      <c r="D2615" s="73">
        <v>19</v>
      </c>
      <c r="E2615" s="73">
        <v>7</v>
      </c>
      <c r="F2615" s="79">
        <f>IF($C$9="south",'RAW PV WATTS'!D2618,IF('PV Watts SLC'!$C$9="west",'RAW PV WATTS'!F2618,-1))</f>
        <v>130.05199999999999</v>
      </c>
      <c r="G2615" s="81">
        <f t="shared" si="80"/>
        <v>0.130052</v>
      </c>
    </row>
    <row r="2616" spans="1:7">
      <c r="A2616" s="74" t="e">
        <f t="shared" si="81"/>
        <v>#REF!</v>
      </c>
      <c r="B2616" s="60"/>
      <c r="C2616" s="73">
        <v>4</v>
      </c>
      <c r="D2616" s="73">
        <v>19</v>
      </c>
      <c r="E2616" s="73">
        <v>8</v>
      </c>
      <c r="F2616" s="79">
        <f>IF($C$9="south",'RAW PV WATTS'!D2619,IF('PV Watts SLC'!$C$9="west",'RAW PV WATTS'!F2619,-1))</f>
        <v>340.67200000000003</v>
      </c>
      <c r="G2616" s="81">
        <f t="shared" si="80"/>
        <v>0.34067200000000003</v>
      </c>
    </row>
    <row r="2617" spans="1:7">
      <c r="A2617" s="74" t="e">
        <f t="shared" si="81"/>
        <v>#REF!</v>
      </c>
      <c r="B2617" s="60"/>
      <c r="C2617" s="73">
        <v>4</v>
      </c>
      <c r="D2617" s="73">
        <v>19</v>
      </c>
      <c r="E2617" s="73">
        <v>9</v>
      </c>
      <c r="F2617" s="79">
        <f>IF($C$9="south",'RAW PV WATTS'!D2620,IF('PV Watts SLC'!$C$9="west",'RAW PV WATTS'!F2620,-1))</f>
        <v>409.94900000000001</v>
      </c>
      <c r="G2617" s="81">
        <f t="shared" si="80"/>
        <v>0.40994900000000001</v>
      </c>
    </row>
    <row r="2618" spans="1:7">
      <c r="A2618" s="74" t="e">
        <f t="shared" si="81"/>
        <v>#REF!</v>
      </c>
      <c r="B2618" s="60"/>
      <c r="C2618" s="73">
        <v>4</v>
      </c>
      <c r="D2618" s="73">
        <v>19</v>
      </c>
      <c r="E2618" s="73">
        <v>10</v>
      </c>
      <c r="F2618" s="79">
        <f>IF($C$9="south",'RAW PV WATTS'!D2621,IF('PV Watts SLC'!$C$9="west",'RAW PV WATTS'!F2621,-1))</f>
        <v>579.68200000000002</v>
      </c>
      <c r="G2618" s="81">
        <f t="shared" si="80"/>
        <v>0.57968200000000003</v>
      </c>
    </row>
    <row r="2619" spans="1:7">
      <c r="A2619" s="74" t="e">
        <f t="shared" si="81"/>
        <v>#REF!</v>
      </c>
      <c r="B2619" s="60"/>
      <c r="C2619" s="73">
        <v>4</v>
      </c>
      <c r="D2619" s="73">
        <v>19</v>
      </c>
      <c r="E2619" s="73">
        <v>11</v>
      </c>
      <c r="F2619" s="79">
        <f>IF($C$9="south",'RAW PV WATTS'!D2622,IF('PV Watts SLC'!$C$9="west",'RAW PV WATTS'!F2622,-1))</f>
        <v>610.16</v>
      </c>
      <c r="G2619" s="81">
        <f t="shared" si="80"/>
        <v>0.61015999999999992</v>
      </c>
    </row>
    <row r="2620" spans="1:7">
      <c r="A2620" s="74" t="e">
        <f t="shared" si="81"/>
        <v>#REF!</v>
      </c>
      <c r="B2620" s="60"/>
      <c r="C2620" s="73">
        <v>4</v>
      </c>
      <c r="D2620" s="73">
        <v>19</v>
      </c>
      <c r="E2620" s="73">
        <v>12</v>
      </c>
      <c r="F2620" s="79">
        <f>IF($C$9="south",'RAW PV WATTS'!D2623,IF('PV Watts SLC'!$C$9="west",'RAW PV WATTS'!F2623,-1))</f>
        <v>782.73500000000001</v>
      </c>
      <c r="G2620" s="81">
        <f t="shared" si="80"/>
        <v>0.78273499999999996</v>
      </c>
    </row>
    <row r="2621" spans="1:7">
      <c r="A2621" s="74" t="e">
        <f t="shared" si="81"/>
        <v>#REF!</v>
      </c>
      <c r="B2621" s="60"/>
      <c r="C2621" s="73">
        <v>4</v>
      </c>
      <c r="D2621" s="73">
        <v>19</v>
      </c>
      <c r="E2621" s="73">
        <v>13</v>
      </c>
      <c r="F2621" s="79">
        <f>IF($C$9="south",'RAW PV WATTS'!D2624,IF('PV Watts SLC'!$C$9="west",'RAW PV WATTS'!F2624,-1))</f>
        <v>733.50699999999995</v>
      </c>
      <c r="G2621" s="81">
        <f t="shared" si="80"/>
        <v>0.73350699999999991</v>
      </c>
    </row>
    <row r="2622" spans="1:7">
      <c r="A2622" s="74" t="e">
        <f t="shared" si="81"/>
        <v>#REF!</v>
      </c>
      <c r="B2622" s="60"/>
      <c r="C2622" s="73">
        <v>4</v>
      </c>
      <c r="D2622" s="73">
        <v>19</v>
      </c>
      <c r="E2622" s="73">
        <v>14</v>
      </c>
      <c r="F2622" s="79">
        <f>IF($C$9="south",'RAW PV WATTS'!D2625,IF('PV Watts SLC'!$C$9="west",'RAW PV WATTS'!F2625,-1))</f>
        <v>666.70100000000002</v>
      </c>
      <c r="G2622" s="81">
        <f t="shared" si="80"/>
        <v>0.66670099999999999</v>
      </c>
    </row>
    <row r="2623" spans="1:7">
      <c r="A2623" s="74" t="e">
        <f t="shared" si="81"/>
        <v>#REF!</v>
      </c>
      <c r="B2623" s="60"/>
      <c r="C2623" s="73">
        <v>4</v>
      </c>
      <c r="D2623" s="73">
        <v>19</v>
      </c>
      <c r="E2623" s="73">
        <v>15</v>
      </c>
      <c r="F2623" s="79">
        <f>IF($C$9="south",'RAW PV WATTS'!D2626,IF('PV Watts SLC'!$C$9="west",'RAW PV WATTS'!F2626,-1))</f>
        <v>527.03</v>
      </c>
      <c r="G2623" s="81">
        <f t="shared" si="80"/>
        <v>0.52703</v>
      </c>
    </row>
    <row r="2624" spans="1:7">
      <c r="A2624" s="74" t="e">
        <f t="shared" si="81"/>
        <v>#REF!</v>
      </c>
      <c r="B2624" s="60"/>
      <c r="C2624" s="73">
        <v>4</v>
      </c>
      <c r="D2624" s="73">
        <v>19</v>
      </c>
      <c r="E2624" s="73">
        <v>16</v>
      </c>
      <c r="F2624" s="79">
        <f>IF($C$9="south",'RAW PV WATTS'!D2627,IF('PV Watts SLC'!$C$9="west",'RAW PV WATTS'!F2627,-1))</f>
        <v>364.00700000000001</v>
      </c>
      <c r="G2624" s="81">
        <f t="shared" si="80"/>
        <v>0.36400700000000002</v>
      </c>
    </row>
    <row r="2625" spans="1:7">
      <c r="A2625" s="74" t="e">
        <f t="shared" si="81"/>
        <v>#REF!</v>
      </c>
      <c r="B2625" s="60"/>
      <c r="C2625" s="73">
        <v>4</v>
      </c>
      <c r="D2625" s="73">
        <v>19</v>
      </c>
      <c r="E2625" s="73">
        <v>17</v>
      </c>
      <c r="F2625" s="79">
        <f>IF($C$9="south",'RAW PV WATTS'!D2628,IF('PV Watts SLC'!$C$9="west",'RAW PV WATTS'!F2628,-1))</f>
        <v>163.072</v>
      </c>
      <c r="G2625" s="81">
        <f t="shared" si="80"/>
        <v>0.16307199999999999</v>
      </c>
    </row>
    <row r="2626" spans="1:7">
      <c r="A2626" s="74" t="e">
        <f t="shared" si="81"/>
        <v>#REF!</v>
      </c>
      <c r="B2626" s="60"/>
      <c r="C2626" s="73">
        <v>4</v>
      </c>
      <c r="D2626" s="73">
        <v>19</v>
      </c>
      <c r="E2626" s="73">
        <v>18</v>
      </c>
      <c r="F2626" s="79">
        <f>IF($C$9="south",'RAW PV WATTS'!D2629,IF('PV Watts SLC'!$C$9="west",'RAW PV WATTS'!F2629,-1))</f>
        <v>35.087000000000003</v>
      </c>
      <c r="G2626" s="81">
        <f t="shared" si="80"/>
        <v>3.5087E-2</v>
      </c>
    </row>
    <row r="2627" spans="1:7">
      <c r="A2627" s="74" t="e">
        <f t="shared" si="81"/>
        <v>#REF!</v>
      </c>
      <c r="B2627" s="60"/>
      <c r="C2627" s="73">
        <v>4</v>
      </c>
      <c r="D2627" s="73">
        <v>19</v>
      </c>
      <c r="E2627" s="73">
        <v>19</v>
      </c>
      <c r="F2627" s="79">
        <f>IF($C$9="south",'RAW PV WATTS'!D2630,IF('PV Watts SLC'!$C$9="west",'RAW PV WATTS'!F2630,-1))</f>
        <v>0</v>
      </c>
      <c r="G2627" s="81">
        <f t="shared" si="80"/>
        <v>0</v>
      </c>
    </row>
    <row r="2628" spans="1:7">
      <c r="A2628" s="74" t="e">
        <f t="shared" si="81"/>
        <v>#REF!</v>
      </c>
      <c r="B2628" s="60"/>
      <c r="C2628" s="73">
        <v>4</v>
      </c>
      <c r="D2628" s="73">
        <v>19</v>
      </c>
      <c r="E2628" s="73">
        <v>20</v>
      </c>
      <c r="F2628" s="79">
        <f>IF($C$9="south",'RAW PV WATTS'!D2631,IF('PV Watts SLC'!$C$9="west",'RAW PV WATTS'!F2631,-1))</f>
        <v>0</v>
      </c>
      <c r="G2628" s="81">
        <f t="shared" si="80"/>
        <v>0</v>
      </c>
    </row>
    <row r="2629" spans="1:7">
      <c r="A2629" s="74" t="e">
        <f t="shared" si="81"/>
        <v>#REF!</v>
      </c>
      <c r="B2629" s="60"/>
      <c r="C2629" s="73">
        <v>4</v>
      </c>
      <c r="D2629" s="73">
        <v>19</v>
      </c>
      <c r="E2629" s="73">
        <v>21</v>
      </c>
      <c r="F2629" s="79">
        <f>IF($C$9="south",'RAW PV WATTS'!D2632,IF('PV Watts SLC'!$C$9="west",'RAW PV WATTS'!F2632,-1))</f>
        <v>0</v>
      </c>
      <c r="G2629" s="81">
        <f t="shared" si="80"/>
        <v>0</v>
      </c>
    </row>
    <row r="2630" spans="1:7">
      <c r="A2630" s="74" t="e">
        <f t="shared" si="81"/>
        <v>#REF!</v>
      </c>
      <c r="B2630" s="60"/>
      <c r="C2630" s="73">
        <v>4</v>
      </c>
      <c r="D2630" s="73">
        <v>19</v>
      </c>
      <c r="E2630" s="73">
        <v>22</v>
      </c>
      <c r="F2630" s="79">
        <f>IF($C$9="south",'RAW PV WATTS'!D2633,IF('PV Watts SLC'!$C$9="west",'RAW PV WATTS'!F2633,-1))</f>
        <v>0</v>
      </c>
      <c r="G2630" s="81">
        <f t="shared" si="80"/>
        <v>0</v>
      </c>
    </row>
    <row r="2631" spans="1:7">
      <c r="A2631" s="74" t="e">
        <f t="shared" si="81"/>
        <v>#REF!</v>
      </c>
      <c r="B2631" s="60"/>
      <c r="C2631" s="73">
        <v>4</v>
      </c>
      <c r="D2631" s="73">
        <v>19</v>
      </c>
      <c r="E2631" s="73">
        <v>23</v>
      </c>
      <c r="F2631" s="79">
        <f>IF($C$9="south",'RAW PV WATTS'!D2634,IF('PV Watts SLC'!$C$9="west",'RAW PV WATTS'!F2634,-1))</f>
        <v>0</v>
      </c>
      <c r="G2631" s="81">
        <f t="shared" si="80"/>
        <v>0</v>
      </c>
    </row>
    <row r="2632" spans="1:7">
      <c r="A2632" s="74" t="e">
        <f t="shared" si="81"/>
        <v>#REF!</v>
      </c>
      <c r="B2632" s="60"/>
      <c r="C2632" s="73">
        <v>4</v>
      </c>
      <c r="D2632" s="73">
        <v>20</v>
      </c>
      <c r="E2632" s="73">
        <v>0</v>
      </c>
      <c r="F2632" s="79">
        <f>IF($C$9="south",'RAW PV WATTS'!D2635,IF('PV Watts SLC'!$C$9="west",'RAW PV WATTS'!F2635,-1))</f>
        <v>0</v>
      </c>
      <c r="G2632" s="81">
        <f t="shared" si="80"/>
        <v>0</v>
      </c>
    </row>
    <row r="2633" spans="1:7">
      <c r="A2633" s="74" t="e">
        <f t="shared" si="81"/>
        <v>#REF!</v>
      </c>
      <c r="B2633" s="60"/>
      <c r="C2633" s="73">
        <v>4</v>
      </c>
      <c r="D2633" s="73">
        <v>20</v>
      </c>
      <c r="E2633" s="73">
        <v>1</v>
      </c>
      <c r="F2633" s="79">
        <f>IF($C$9="south",'RAW PV WATTS'!D2636,IF('PV Watts SLC'!$C$9="west",'RAW PV WATTS'!F2636,-1))</f>
        <v>0</v>
      </c>
      <c r="G2633" s="81">
        <f t="shared" si="80"/>
        <v>0</v>
      </c>
    </row>
    <row r="2634" spans="1:7">
      <c r="A2634" s="74" t="e">
        <f t="shared" si="81"/>
        <v>#REF!</v>
      </c>
      <c r="B2634" s="60"/>
      <c r="C2634" s="73">
        <v>4</v>
      </c>
      <c r="D2634" s="73">
        <v>20</v>
      </c>
      <c r="E2634" s="73">
        <v>2</v>
      </c>
      <c r="F2634" s="79">
        <f>IF($C$9="south",'RAW PV WATTS'!D2637,IF('PV Watts SLC'!$C$9="west",'RAW PV WATTS'!F2637,-1))</f>
        <v>0</v>
      </c>
      <c r="G2634" s="81">
        <f t="shared" si="80"/>
        <v>0</v>
      </c>
    </row>
    <row r="2635" spans="1:7">
      <c r="A2635" s="74" t="e">
        <f t="shared" si="81"/>
        <v>#REF!</v>
      </c>
      <c r="B2635" s="60"/>
      <c r="C2635" s="73">
        <v>4</v>
      </c>
      <c r="D2635" s="73">
        <v>20</v>
      </c>
      <c r="E2635" s="73">
        <v>3</v>
      </c>
      <c r="F2635" s="79">
        <f>IF($C$9="south",'RAW PV WATTS'!D2638,IF('PV Watts SLC'!$C$9="west",'RAW PV WATTS'!F2638,-1))</f>
        <v>0</v>
      </c>
      <c r="G2635" s="81">
        <f t="shared" si="80"/>
        <v>0</v>
      </c>
    </row>
    <row r="2636" spans="1:7">
      <c r="A2636" s="74" t="e">
        <f t="shared" si="81"/>
        <v>#REF!</v>
      </c>
      <c r="B2636" s="60"/>
      <c r="C2636" s="73">
        <v>4</v>
      </c>
      <c r="D2636" s="73">
        <v>20</v>
      </c>
      <c r="E2636" s="73">
        <v>4</v>
      </c>
      <c r="F2636" s="79">
        <f>IF($C$9="south",'RAW PV WATTS'!D2639,IF('PV Watts SLC'!$C$9="west",'RAW PV WATTS'!F2639,-1))</f>
        <v>0</v>
      </c>
      <c r="G2636" s="81">
        <f t="shared" si="80"/>
        <v>0</v>
      </c>
    </row>
    <row r="2637" spans="1:7">
      <c r="A2637" s="74" t="e">
        <f t="shared" si="81"/>
        <v>#REF!</v>
      </c>
      <c r="B2637" s="60"/>
      <c r="C2637" s="73">
        <v>4</v>
      </c>
      <c r="D2637" s="73">
        <v>20</v>
      </c>
      <c r="E2637" s="73">
        <v>5</v>
      </c>
      <c r="F2637" s="79">
        <f>IF($C$9="south",'RAW PV WATTS'!D2640,IF('PV Watts SLC'!$C$9="west",'RAW PV WATTS'!F2640,-1))</f>
        <v>0</v>
      </c>
      <c r="G2637" s="81">
        <f t="shared" si="80"/>
        <v>0</v>
      </c>
    </row>
    <row r="2638" spans="1:7">
      <c r="A2638" s="74" t="e">
        <f t="shared" si="81"/>
        <v>#REF!</v>
      </c>
      <c r="B2638" s="60"/>
      <c r="C2638" s="73">
        <v>4</v>
      </c>
      <c r="D2638" s="73">
        <v>20</v>
      </c>
      <c r="E2638" s="73">
        <v>6</v>
      </c>
      <c r="F2638" s="79">
        <f>IF($C$9="south",'RAW PV WATTS'!D2641,IF('PV Watts SLC'!$C$9="west",'RAW PV WATTS'!F2641,-1))</f>
        <v>19.064</v>
      </c>
      <c r="G2638" s="81">
        <f t="shared" si="80"/>
        <v>1.9064000000000001E-2</v>
      </c>
    </row>
    <row r="2639" spans="1:7">
      <c r="A2639" s="74" t="e">
        <f t="shared" si="81"/>
        <v>#REF!</v>
      </c>
      <c r="B2639" s="60"/>
      <c r="C2639" s="73">
        <v>4</v>
      </c>
      <c r="D2639" s="73">
        <v>20</v>
      </c>
      <c r="E2639" s="73">
        <v>7</v>
      </c>
      <c r="F2639" s="79">
        <f>IF($C$9="south",'RAW PV WATTS'!D2642,IF('PV Watts SLC'!$C$9="west",'RAW PV WATTS'!F2642,-1))</f>
        <v>56.808999999999997</v>
      </c>
      <c r="G2639" s="81">
        <f t="shared" si="80"/>
        <v>5.6808999999999998E-2</v>
      </c>
    </row>
    <row r="2640" spans="1:7">
      <c r="A2640" s="74" t="e">
        <f t="shared" si="81"/>
        <v>#REF!</v>
      </c>
      <c r="B2640" s="60"/>
      <c r="C2640" s="73">
        <v>4</v>
      </c>
      <c r="D2640" s="73">
        <v>20</v>
      </c>
      <c r="E2640" s="73">
        <v>8</v>
      </c>
      <c r="F2640" s="79">
        <f>IF($C$9="south",'RAW PV WATTS'!D2643,IF('PV Watts SLC'!$C$9="west",'RAW PV WATTS'!F2643,-1))</f>
        <v>82.537999999999997</v>
      </c>
      <c r="G2640" s="81">
        <f t="shared" si="80"/>
        <v>8.2538E-2</v>
      </c>
    </row>
    <row r="2641" spans="1:7">
      <c r="A2641" s="74" t="e">
        <f t="shared" si="81"/>
        <v>#REF!</v>
      </c>
      <c r="B2641" s="60"/>
      <c r="C2641" s="73">
        <v>4</v>
      </c>
      <c r="D2641" s="73">
        <v>20</v>
      </c>
      <c r="E2641" s="73">
        <v>9</v>
      </c>
      <c r="F2641" s="79">
        <f>IF($C$9="south",'RAW PV WATTS'!D2644,IF('PV Watts SLC'!$C$9="west",'RAW PV WATTS'!F2644,-1))</f>
        <v>114.774</v>
      </c>
      <c r="G2641" s="81">
        <f t="shared" ref="G2641:G2704" si="82">F2641/1000</f>
        <v>0.114774</v>
      </c>
    </row>
    <row r="2642" spans="1:7">
      <c r="A2642" s="74" t="e">
        <f t="shared" ref="A2642:A2705" si="83">1/24+A2641</f>
        <v>#REF!</v>
      </c>
      <c r="B2642" s="60"/>
      <c r="C2642" s="73">
        <v>4</v>
      </c>
      <c r="D2642" s="73">
        <v>20</v>
      </c>
      <c r="E2642" s="73">
        <v>10</v>
      </c>
      <c r="F2642" s="79">
        <f>IF($C$9="south",'RAW PV WATTS'!D2645,IF('PV Watts SLC'!$C$9="west",'RAW PV WATTS'!F2645,-1))</f>
        <v>167.84700000000001</v>
      </c>
      <c r="G2642" s="81">
        <f t="shared" si="82"/>
        <v>0.167847</v>
      </c>
    </row>
    <row r="2643" spans="1:7">
      <c r="A2643" s="74" t="e">
        <f t="shared" si="83"/>
        <v>#REF!</v>
      </c>
      <c r="B2643" s="60"/>
      <c r="C2643" s="73">
        <v>4</v>
      </c>
      <c r="D2643" s="73">
        <v>20</v>
      </c>
      <c r="E2643" s="73">
        <v>11</v>
      </c>
      <c r="F2643" s="79">
        <f>IF($C$9="south",'RAW PV WATTS'!D2646,IF('PV Watts SLC'!$C$9="west",'RAW PV WATTS'!F2646,-1))</f>
        <v>222.166</v>
      </c>
      <c r="G2643" s="81">
        <f t="shared" si="82"/>
        <v>0.222166</v>
      </c>
    </row>
    <row r="2644" spans="1:7">
      <c r="A2644" s="74" t="e">
        <f t="shared" si="83"/>
        <v>#REF!</v>
      </c>
      <c r="B2644" s="60"/>
      <c r="C2644" s="73">
        <v>4</v>
      </c>
      <c r="D2644" s="73">
        <v>20</v>
      </c>
      <c r="E2644" s="73">
        <v>12</v>
      </c>
      <c r="F2644" s="79">
        <f>IF($C$9="south",'RAW PV WATTS'!D2647,IF('PV Watts SLC'!$C$9="west",'RAW PV WATTS'!F2647,-1))</f>
        <v>227.441</v>
      </c>
      <c r="G2644" s="81">
        <f t="shared" si="82"/>
        <v>0.227441</v>
      </c>
    </row>
    <row r="2645" spans="1:7">
      <c r="A2645" s="74" t="e">
        <f t="shared" si="83"/>
        <v>#REF!</v>
      </c>
      <c r="B2645" s="60"/>
      <c r="C2645" s="73">
        <v>4</v>
      </c>
      <c r="D2645" s="73">
        <v>20</v>
      </c>
      <c r="E2645" s="73">
        <v>13</v>
      </c>
      <c r="F2645" s="79">
        <f>IF($C$9="south",'RAW PV WATTS'!D2648,IF('PV Watts SLC'!$C$9="west",'RAW PV WATTS'!F2648,-1))</f>
        <v>593.33000000000004</v>
      </c>
      <c r="G2645" s="81">
        <f t="shared" si="82"/>
        <v>0.59333000000000002</v>
      </c>
    </row>
    <row r="2646" spans="1:7">
      <c r="A2646" s="74" t="e">
        <f t="shared" si="83"/>
        <v>#REF!</v>
      </c>
      <c r="B2646" s="60"/>
      <c r="C2646" s="73">
        <v>4</v>
      </c>
      <c r="D2646" s="73">
        <v>20</v>
      </c>
      <c r="E2646" s="73">
        <v>14</v>
      </c>
      <c r="F2646" s="79">
        <f>IF($C$9="south",'RAW PV WATTS'!D2649,IF('PV Watts SLC'!$C$9="west",'RAW PV WATTS'!F2649,-1))</f>
        <v>634.29999999999995</v>
      </c>
      <c r="G2646" s="81">
        <f t="shared" si="82"/>
        <v>0.63429999999999997</v>
      </c>
    </row>
    <row r="2647" spans="1:7">
      <c r="A2647" s="74" t="e">
        <f t="shared" si="83"/>
        <v>#REF!</v>
      </c>
      <c r="B2647" s="60"/>
      <c r="C2647" s="73">
        <v>4</v>
      </c>
      <c r="D2647" s="73">
        <v>20</v>
      </c>
      <c r="E2647" s="73">
        <v>15</v>
      </c>
      <c r="F2647" s="79">
        <f>IF($C$9="south",'RAW PV WATTS'!D2650,IF('PV Watts SLC'!$C$9="west",'RAW PV WATTS'!F2650,-1))</f>
        <v>547.22699999999998</v>
      </c>
      <c r="G2647" s="81">
        <f t="shared" si="82"/>
        <v>0.54722700000000002</v>
      </c>
    </row>
    <row r="2648" spans="1:7">
      <c r="A2648" s="74" t="e">
        <f t="shared" si="83"/>
        <v>#REF!</v>
      </c>
      <c r="B2648" s="60"/>
      <c r="C2648" s="73">
        <v>4</v>
      </c>
      <c r="D2648" s="73">
        <v>20</v>
      </c>
      <c r="E2648" s="73">
        <v>16</v>
      </c>
      <c r="F2648" s="79">
        <f>IF($C$9="south",'RAW PV WATTS'!D2651,IF('PV Watts SLC'!$C$9="west",'RAW PV WATTS'!F2651,-1))</f>
        <v>390</v>
      </c>
      <c r="G2648" s="81">
        <f t="shared" si="82"/>
        <v>0.39</v>
      </c>
    </row>
    <row r="2649" spans="1:7">
      <c r="A2649" s="74" t="e">
        <f t="shared" si="83"/>
        <v>#REF!</v>
      </c>
      <c r="B2649" s="60"/>
      <c r="C2649" s="73">
        <v>4</v>
      </c>
      <c r="D2649" s="73">
        <v>20</v>
      </c>
      <c r="E2649" s="73">
        <v>17</v>
      </c>
      <c r="F2649" s="79">
        <f>IF($C$9="south",'RAW PV WATTS'!D2652,IF('PV Watts SLC'!$C$9="west",'RAW PV WATTS'!F2652,-1))</f>
        <v>170.709</v>
      </c>
      <c r="G2649" s="81">
        <f t="shared" si="82"/>
        <v>0.170709</v>
      </c>
    </row>
    <row r="2650" spans="1:7">
      <c r="A2650" s="74" t="e">
        <f t="shared" si="83"/>
        <v>#REF!</v>
      </c>
      <c r="B2650" s="60"/>
      <c r="C2650" s="73">
        <v>4</v>
      </c>
      <c r="D2650" s="73">
        <v>20</v>
      </c>
      <c r="E2650" s="73">
        <v>18</v>
      </c>
      <c r="F2650" s="79">
        <f>IF($C$9="south",'RAW PV WATTS'!D2653,IF('PV Watts SLC'!$C$9="west",'RAW PV WATTS'!F2653,-1))</f>
        <v>48.186</v>
      </c>
      <c r="G2650" s="81">
        <f t="shared" si="82"/>
        <v>4.8186E-2</v>
      </c>
    </row>
    <row r="2651" spans="1:7">
      <c r="A2651" s="74" t="e">
        <f t="shared" si="83"/>
        <v>#REF!</v>
      </c>
      <c r="B2651" s="60"/>
      <c r="C2651" s="73">
        <v>4</v>
      </c>
      <c r="D2651" s="73">
        <v>20</v>
      </c>
      <c r="E2651" s="73">
        <v>19</v>
      </c>
      <c r="F2651" s="79">
        <f>IF($C$9="south",'RAW PV WATTS'!D2654,IF('PV Watts SLC'!$C$9="west",'RAW PV WATTS'!F2654,-1))</f>
        <v>0</v>
      </c>
      <c r="G2651" s="81">
        <f t="shared" si="82"/>
        <v>0</v>
      </c>
    </row>
    <row r="2652" spans="1:7">
      <c r="A2652" s="74" t="e">
        <f t="shared" si="83"/>
        <v>#REF!</v>
      </c>
      <c r="B2652" s="60"/>
      <c r="C2652" s="73">
        <v>4</v>
      </c>
      <c r="D2652" s="73">
        <v>20</v>
      </c>
      <c r="E2652" s="73">
        <v>20</v>
      </c>
      <c r="F2652" s="79">
        <f>IF($C$9="south",'RAW PV WATTS'!D2655,IF('PV Watts SLC'!$C$9="west",'RAW PV WATTS'!F2655,-1))</f>
        <v>0</v>
      </c>
      <c r="G2652" s="81">
        <f t="shared" si="82"/>
        <v>0</v>
      </c>
    </row>
    <row r="2653" spans="1:7">
      <c r="A2653" s="74" t="e">
        <f t="shared" si="83"/>
        <v>#REF!</v>
      </c>
      <c r="B2653" s="60"/>
      <c r="C2653" s="73">
        <v>4</v>
      </c>
      <c r="D2653" s="73">
        <v>20</v>
      </c>
      <c r="E2653" s="73">
        <v>21</v>
      </c>
      <c r="F2653" s="79">
        <f>IF($C$9="south",'RAW PV WATTS'!D2656,IF('PV Watts SLC'!$C$9="west",'RAW PV WATTS'!F2656,-1))</f>
        <v>0</v>
      </c>
      <c r="G2653" s="81">
        <f t="shared" si="82"/>
        <v>0</v>
      </c>
    </row>
    <row r="2654" spans="1:7">
      <c r="A2654" s="74" t="e">
        <f t="shared" si="83"/>
        <v>#REF!</v>
      </c>
      <c r="B2654" s="60"/>
      <c r="C2654" s="73">
        <v>4</v>
      </c>
      <c r="D2654" s="73">
        <v>20</v>
      </c>
      <c r="E2654" s="73">
        <v>22</v>
      </c>
      <c r="F2654" s="79">
        <f>IF($C$9="south",'RAW PV WATTS'!D2657,IF('PV Watts SLC'!$C$9="west",'RAW PV WATTS'!F2657,-1))</f>
        <v>0</v>
      </c>
      <c r="G2654" s="81">
        <f t="shared" si="82"/>
        <v>0</v>
      </c>
    </row>
    <row r="2655" spans="1:7">
      <c r="A2655" s="74" t="e">
        <f t="shared" si="83"/>
        <v>#REF!</v>
      </c>
      <c r="B2655" s="60"/>
      <c r="C2655" s="73">
        <v>4</v>
      </c>
      <c r="D2655" s="73">
        <v>20</v>
      </c>
      <c r="E2655" s="73">
        <v>23</v>
      </c>
      <c r="F2655" s="79">
        <f>IF($C$9="south",'RAW PV WATTS'!D2658,IF('PV Watts SLC'!$C$9="west",'RAW PV WATTS'!F2658,-1))</f>
        <v>0</v>
      </c>
      <c r="G2655" s="81">
        <f t="shared" si="82"/>
        <v>0</v>
      </c>
    </row>
    <row r="2656" spans="1:7">
      <c r="A2656" s="74" t="e">
        <f t="shared" si="83"/>
        <v>#REF!</v>
      </c>
      <c r="B2656" s="60"/>
      <c r="C2656" s="73">
        <v>4</v>
      </c>
      <c r="D2656" s="73">
        <v>21</v>
      </c>
      <c r="E2656" s="73">
        <v>0</v>
      </c>
      <c r="F2656" s="79">
        <f>IF($C$9="south",'RAW PV WATTS'!D2659,IF('PV Watts SLC'!$C$9="west",'RAW PV WATTS'!F2659,-1))</f>
        <v>0</v>
      </c>
      <c r="G2656" s="81">
        <f t="shared" si="82"/>
        <v>0</v>
      </c>
    </row>
    <row r="2657" spans="1:7">
      <c r="A2657" s="74" t="e">
        <f t="shared" si="83"/>
        <v>#REF!</v>
      </c>
      <c r="B2657" s="60"/>
      <c r="C2657" s="73">
        <v>4</v>
      </c>
      <c r="D2657" s="73">
        <v>21</v>
      </c>
      <c r="E2657" s="73">
        <v>1</v>
      </c>
      <c r="F2657" s="79">
        <f>IF($C$9="south",'RAW PV WATTS'!D2660,IF('PV Watts SLC'!$C$9="west",'RAW PV WATTS'!F2660,-1))</f>
        <v>0</v>
      </c>
      <c r="G2657" s="81">
        <f t="shared" si="82"/>
        <v>0</v>
      </c>
    </row>
    <row r="2658" spans="1:7">
      <c r="A2658" s="74" t="e">
        <f t="shared" si="83"/>
        <v>#REF!</v>
      </c>
      <c r="B2658" s="60"/>
      <c r="C2658" s="73">
        <v>4</v>
      </c>
      <c r="D2658" s="73">
        <v>21</v>
      </c>
      <c r="E2658" s="73">
        <v>2</v>
      </c>
      <c r="F2658" s="79">
        <f>IF($C$9="south",'RAW PV WATTS'!D2661,IF('PV Watts SLC'!$C$9="west",'RAW PV WATTS'!F2661,-1))</f>
        <v>0</v>
      </c>
      <c r="G2658" s="81">
        <f t="shared" si="82"/>
        <v>0</v>
      </c>
    </row>
    <row r="2659" spans="1:7">
      <c r="A2659" s="74" t="e">
        <f t="shared" si="83"/>
        <v>#REF!</v>
      </c>
      <c r="B2659" s="60"/>
      <c r="C2659" s="73">
        <v>4</v>
      </c>
      <c r="D2659" s="73">
        <v>21</v>
      </c>
      <c r="E2659" s="73">
        <v>3</v>
      </c>
      <c r="F2659" s="79">
        <f>IF($C$9="south",'RAW PV WATTS'!D2662,IF('PV Watts SLC'!$C$9="west",'RAW PV WATTS'!F2662,-1))</f>
        <v>0</v>
      </c>
      <c r="G2659" s="81">
        <f t="shared" si="82"/>
        <v>0</v>
      </c>
    </row>
    <row r="2660" spans="1:7">
      <c r="A2660" s="74" t="e">
        <f t="shared" si="83"/>
        <v>#REF!</v>
      </c>
      <c r="B2660" s="60"/>
      <c r="C2660" s="73">
        <v>4</v>
      </c>
      <c r="D2660" s="73">
        <v>21</v>
      </c>
      <c r="E2660" s="73">
        <v>4</v>
      </c>
      <c r="F2660" s="79">
        <f>IF($C$9="south",'RAW PV WATTS'!D2663,IF('PV Watts SLC'!$C$9="west",'RAW PV WATTS'!F2663,-1))</f>
        <v>0</v>
      </c>
      <c r="G2660" s="81">
        <f t="shared" si="82"/>
        <v>0</v>
      </c>
    </row>
    <row r="2661" spans="1:7">
      <c r="A2661" s="74" t="e">
        <f t="shared" si="83"/>
        <v>#REF!</v>
      </c>
      <c r="B2661" s="60"/>
      <c r="C2661" s="73">
        <v>4</v>
      </c>
      <c r="D2661" s="73">
        <v>21</v>
      </c>
      <c r="E2661" s="73">
        <v>5</v>
      </c>
      <c r="F2661" s="79">
        <f>IF($C$9="south",'RAW PV WATTS'!D2664,IF('PV Watts SLC'!$C$9="west",'RAW PV WATTS'!F2664,-1))</f>
        <v>0</v>
      </c>
      <c r="G2661" s="81">
        <f t="shared" si="82"/>
        <v>0</v>
      </c>
    </row>
    <row r="2662" spans="1:7">
      <c r="A2662" s="74" t="e">
        <f t="shared" si="83"/>
        <v>#REF!</v>
      </c>
      <c r="B2662" s="60"/>
      <c r="C2662" s="73">
        <v>4</v>
      </c>
      <c r="D2662" s="73">
        <v>21</v>
      </c>
      <c r="E2662" s="73">
        <v>6</v>
      </c>
      <c r="F2662" s="79">
        <f>IF($C$9="south",'RAW PV WATTS'!D2665,IF('PV Watts SLC'!$C$9="west",'RAW PV WATTS'!F2665,-1))</f>
        <v>39.488</v>
      </c>
      <c r="G2662" s="81">
        <f t="shared" si="82"/>
        <v>3.9488000000000002E-2</v>
      </c>
    </row>
    <row r="2663" spans="1:7">
      <c r="A2663" s="74" t="e">
        <f t="shared" si="83"/>
        <v>#REF!</v>
      </c>
      <c r="B2663" s="60"/>
      <c r="C2663" s="73">
        <v>4</v>
      </c>
      <c r="D2663" s="73">
        <v>21</v>
      </c>
      <c r="E2663" s="73">
        <v>7</v>
      </c>
      <c r="F2663" s="79">
        <f>IF($C$9="south",'RAW PV WATTS'!D2666,IF('PV Watts SLC'!$C$9="west",'RAW PV WATTS'!F2666,-1))</f>
        <v>206.42</v>
      </c>
      <c r="G2663" s="81">
        <f t="shared" si="82"/>
        <v>0.20641999999999999</v>
      </c>
    </row>
    <row r="2664" spans="1:7">
      <c r="A2664" s="74" t="e">
        <f t="shared" si="83"/>
        <v>#REF!</v>
      </c>
      <c r="B2664" s="60"/>
      <c r="C2664" s="73">
        <v>4</v>
      </c>
      <c r="D2664" s="73">
        <v>21</v>
      </c>
      <c r="E2664" s="73">
        <v>8</v>
      </c>
      <c r="F2664" s="79">
        <f>IF($C$9="south",'RAW PV WATTS'!D2667,IF('PV Watts SLC'!$C$9="west",'RAW PV WATTS'!F2667,-1))</f>
        <v>404.33</v>
      </c>
      <c r="G2664" s="81">
        <f t="shared" si="82"/>
        <v>0.40432999999999997</v>
      </c>
    </row>
    <row r="2665" spans="1:7">
      <c r="A2665" s="74" t="e">
        <f t="shared" si="83"/>
        <v>#REF!</v>
      </c>
      <c r="B2665" s="60"/>
      <c r="C2665" s="73">
        <v>4</v>
      </c>
      <c r="D2665" s="73">
        <v>21</v>
      </c>
      <c r="E2665" s="73">
        <v>9</v>
      </c>
      <c r="F2665" s="79">
        <f>IF($C$9="south",'RAW PV WATTS'!D2668,IF('PV Watts SLC'!$C$9="west",'RAW PV WATTS'!F2668,-1))</f>
        <v>592.803</v>
      </c>
      <c r="G2665" s="81">
        <f t="shared" si="82"/>
        <v>0.59280299999999997</v>
      </c>
    </row>
    <row r="2666" spans="1:7">
      <c r="A2666" s="74" t="e">
        <f t="shared" si="83"/>
        <v>#REF!</v>
      </c>
      <c r="B2666" s="60"/>
      <c r="C2666" s="73">
        <v>4</v>
      </c>
      <c r="D2666" s="73">
        <v>21</v>
      </c>
      <c r="E2666" s="73">
        <v>10</v>
      </c>
      <c r="F2666" s="79">
        <f>IF($C$9="south",'RAW PV WATTS'!D2669,IF('PV Watts SLC'!$C$9="west",'RAW PV WATTS'!F2669,-1))</f>
        <v>704.32399999999996</v>
      </c>
      <c r="G2666" s="81">
        <f t="shared" si="82"/>
        <v>0.70432399999999995</v>
      </c>
    </row>
    <row r="2667" spans="1:7">
      <c r="A2667" s="74" t="e">
        <f t="shared" si="83"/>
        <v>#REF!</v>
      </c>
      <c r="B2667" s="60"/>
      <c r="C2667" s="73">
        <v>4</v>
      </c>
      <c r="D2667" s="73">
        <v>21</v>
      </c>
      <c r="E2667" s="73">
        <v>11</v>
      </c>
      <c r="F2667" s="79">
        <f>IF($C$9="south",'RAW PV WATTS'!D2670,IF('PV Watts SLC'!$C$9="west",'RAW PV WATTS'!F2670,-1))</f>
        <v>739.75599999999997</v>
      </c>
      <c r="G2667" s="81">
        <f t="shared" si="82"/>
        <v>0.73975599999999997</v>
      </c>
    </row>
    <row r="2668" spans="1:7">
      <c r="A2668" s="74" t="e">
        <f t="shared" si="83"/>
        <v>#REF!</v>
      </c>
      <c r="B2668" s="60"/>
      <c r="C2668" s="73">
        <v>4</v>
      </c>
      <c r="D2668" s="73">
        <v>21</v>
      </c>
      <c r="E2668" s="73">
        <v>12</v>
      </c>
      <c r="F2668" s="79">
        <f>IF($C$9="south",'RAW PV WATTS'!D2671,IF('PV Watts SLC'!$C$9="west",'RAW PV WATTS'!F2671,-1))</f>
        <v>700.27</v>
      </c>
      <c r="G2668" s="81">
        <f t="shared" si="82"/>
        <v>0.70026999999999995</v>
      </c>
    </row>
    <row r="2669" spans="1:7">
      <c r="A2669" s="74" t="e">
        <f t="shared" si="83"/>
        <v>#REF!</v>
      </c>
      <c r="B2669" s="60"/>
      <c r="C2669" s="73">
        <v>4</v>
      </c>
      <c r="D2669" s="73">
        <v>21</v>
      </c>
      <c r="E2669" s="73">
        <v>13</v>
      </c>
      <c r="F2669" s="79">
        <f>IF($C$9="south",'RAW PV WATTS'!D2672,IF('PV Watts SLC'!$C$9="west",'RAW PV WATTS'!F2672,-1))</f>
        <v>784.29899999999998</v>
      </c>
      <c r="G2669" s="81">
        <f t="shared" si="82"/>
        <v>0.78429899999999997</v>
      </c>
    </row>
    <row r="2670" spans="1:7">
      <c r="A2670" s="74" t="e">
        <f t="shared" si="83"/>
        <v>#REF!</v>
      </c>
      <c r="B2670" s="60"/>
      <c r="C2670" s="73">
        <v>4</v>
      </c>
      <c r="D2670" s="73">
        <v>21</v>
      </c>
      <c r="E2670" s="73">
        <v>14</v>
      </c>
      <c r="F2670" s="79">
        <f>IF($C$9="south",'RAW PV WATTS'!D2673,IF('PV Watts SLC'!$C$9="west",'RAW PV WATTS'!F2673,-1))</f>
        <v>695.99900000000002</v>
      </c>
      <c r="G2670" s="81">
        <f t="shared" si="82"/>
        <v>0.69599900000000003</v>
      </c>
    </row>
    <row r="2671" spans="1:7">
      <c r="A2671" s="74" t="e">
        <f t="shared" si="83"/>
        <v>#REF!</v>
      </c>
      <c r="B2671" s="60"/>
      <c r="C2671" s="73">
        <v>4</v>
      </c>
      <c r="D2671" s="73">
        <v>21</v>
      </c>
      <c r="E2671" s="73">
        <v>15</v>
      </c>
      <c r="F2671" s="79">
        <f>IF($C$9="south",'RAW PV WATTS'!D2674,IF('PV Watts SLC'!$C$9="west",'RAW PV WATTS'!F2674,-1))</f>
        <v>578.56899999999996</v>
      </c>
      <c r="G2671" s="81">
        <f t="shared" si="82"/>
        <v>0.578569</v>
      </c>
    </row>
    <row r="2672" spans="1:7">
      <c r="A2672" s="74" t="e">
        <f t="shared" si="83"/>
        <v>#REF!</v>
      </c>
      <c r="B2672" s="60"/>
      <c r="C2672" s="73">
        <v>4</v>
      </c>
      <c r="D2672" s="73">
        <v>21</v>
      </c>
      <c r="E2672" s="73">
        <v>16</v>
      </c>
      <c r="F2672" s="79">
        <f>IF($C$9="south",'RAW PV WATTS'!D2675,IF('PV Watts SLC'!$C$9="west",'RAW PV WATTS'!F2675,-1))</f>
        <v>420.22699999999998</v>
      </c>
      <c r="G2672" s="81">
        <f t="shared" si="82"/>
        <v>0.42022699999999996</v>
      </c>
    </row>
    <row r="2673" spans="1:7">
      <c r="A2673" s="74" t="e">
        <f t="shared" si="83"/>
        <v>#REF!</v>
      </c>
      <c r="B2673" s="60"/>
      <c r="C2673" s="73">
        <v>4</v>
      </c>
      <c r="D2673" s="73">
        <v>21</v>
      </c>
      <c r="E2673" s="73">
        <v>17</v>
      </c>
      <c r="F2673" s="79">
        <f>IF($C$9="south",'RAW PV WATTS'!D2676,IF('PV Watts SLC'!$C$9="west",'RAW PV WATTS'!F2676,-1))</f>
        <v>194.517</v>
      </c>
      <c r="G2673" s="81">
        <f t="shared" si="82"/>
        <v>0.194517</v>
      </c>
    </row>
    <row r="2674" spans="1:7">
      <c r="A2674" s="74" t="e">
        <f t="shared" si="83"/>
        <v>#REF!</v>
      </c>
      <c r="B2674" s="60"/>
      <c r="C2674" s="73">
        <v>4</v>
      </c>
      <c r="D2674" s="73">
        <v>21</v>
      </c>
      <c r="E2674" s="73">
        <v>18</v>
      </c>
      <c r="F2674" s="79">
        <f>IF($C$9="south",'RAW PV WATTS'!D2677,IF('PV Watts SLC'!$C$9="west",'RAW PV WATTS'!F2677,-1))</f>
        <v>26.661999999999999</v>
      </c>
      <c r="G2674" s="81">
        <f t="shared" si="82"/>
        <v>2.6661999999999998E-2</v>
      </c>
    </row>
    <row r="2675" spans="1:7">
      <c r="A2675" s="74" t="e">
        <f t="shared" si="83"/>
        <v>#REF!</v>
      </c>
      <c r="B2675" s="60"/>
      <c r="C2675" s="73">
        <v>4</v>
      </c>
      <c r="D2675" s="73">
        <v>21</v>
      </c>
      <c r="E2675" s="73">
        <v>19</v>
      </c>
      <c r="F2675" s="79">
        <f>IF($C$9="south",'RAW PV WATTS'!D2678,IF('PV Watts SLC'!$C$9="west",'RAW PV WATTS'!F2678,-1))</f>
        <v>0</v>
      </c>
      <c r="G2675" s="81">
        <f t="shared" si="82"/>
        <v>0</v>
      </c>
    </row>
    <row r="2676" spans="1:7">
      <c r="A2676" s="74" t="e">
        <f t="shared" si="83"/>
        <v>#REF!</v>
      </c>
      <c r="B2676" s="60"/>
      <c r="C2676" s="73">
        <v>4</v>
      </c>
      <c r="D2676" s="73">
        <v>21</v>
      </c>
      <c r="E2676" s="73">
        <v>20</v>
      </c>
      <c r="F2676" s="79">
        <f>IF($C$9="south",'RAW PV WATTS'!D2679,IF('PV Watts SLC'!$C$9="west",'RAW PV WATTS'!F2679,-1))</f>
        <v>0</v>
      </c>
      <c r="G2676" s="81">
        <f t="shared" si="82"/>
        <v>0</v>
      </c>
    </row>
    <row r="2677" spans="1:7">
      <c r="A2677" s="74" t="e">
        <f t="shared" si="83"/>
        <v>#REF!</v>
      </c>
      <c r="B2677" s="60"/>
      <c r="C2677" s="73">
        <v>4</v>
      </c>
      <c r="D2677" s="73">
        <v>21</v>
      </c>
      <c r="E2677" s="73">
        <v>21</v>
      </c>
      <c r="F2677" s="79">
        <f>IF($C$9="south",'RAW PV WATTS'!D2680,IF('PV Watts SLC'!$C$9="west",'RAW PV WATTS'!F2680,-1))</f>
        <v>0</v>
      </c>
      <c r="G2677" s="81">
        <f t="shared" si="82"/>
        <v>0</v>
      </c>
    </row>
    <row r="2678" spans="1:7">
      <c r="A2678" s="74" t="e">
        <f t="shared" si="83"/>
        <v>#REF!</v>
      </c>
      <c r="B2678" s="60"/>
      <c r="C2678" s="73">
        <v>4</v>
      </c>
      <c r="D2678" s="73">
        <v>21</v>
      </c>
      <c r="E2678" s="73">
        <v>22</v>
      </c>
      <c r="F2678" s="79">
        <f>IF($C$9="south",'RAW PV WATTS'!D2681,IF('PV Watts SLC'!$C$9="west",'RAW PV WATTS'!F2681,-1))</f>
        <v>0</v>
      </c>
      <c r="G2678" s="81">
        <f t="shared" si="82"/>
        <v>0</v>
      </c>
    </row>
    <row r="2679" spans="1:7">
      <c r="A2679" s="74" t="e">
        <f t="shared" si="83"/>
        <v>#REF!</v>
      </c>
      <c r="B2679" s="60"/>
      <c r="C2679" s="73">
        <v>4</v>
      </c>
      <c r="D2679" s="73">
        <v>21</v>
      </c>
      <c r="E2679" s="73">
        <v>23</v>
      </c>
      <c r="F2679" s="79">
        <f>IF($C$9="south",'RAW PV WATTS'!D2682,IF('PV Watts SLC'!$C$9="west",'RAW PV WATTS'!F2682,-1))</f>
        <v>0</v>
      </c>
      <c r="G2679" s="81">
        <f t="shared" si="82"/>
        <v>0</v>
      </c>
    </row>
    <row r="2680" spans="1:7">
      <c r="A2680" s="74" t="e">
        <f t="shared" si="83"/>
        <v>#REF!</v>
      </c>
      <c r="B2680" s="60"/>
      <c r="C2680" s="73">
        <v>4</v>
      </c>
      <c r="D2680" s="73">
        <v>22</v>
      </c>
      <c r="E2680" s="73">
        <v>0</v>
      </c>
      <c r="F2680" s="79">
        <f>IF($C$9="south",'RAW PV WATTS'!D2683,IF('PV Watts SLC'!$C$9="west",'RAW PV WATTS'!F2683,-1))</f>
        <v>0</v>
      </c>
      <c r="G2680" s="81">
        <f t="shared" si="82"/>
        <v>0</v>
      </c>
    </row>
    <row r="2681" spans="1:7">
      <c r="A2681" s="74" t="e">
        <f t="shared" si="83"/>
        <v>#REF!</v>
      </c>
      <c r="B2681" s="60"/>
      <c r="C2681" s="73">
        <v>4</v>
      </c>
      <c r="D2681" s="73">
        <v>22</v>
      </c>
      <c r="E2681" s="73">
        <v>1</v>
      </c>
      <c r="F2681" s="79">
        <f>IF($C$9="south",'RAW PV WATTS'!D2684,IF('PV Watts SLC'!$C$9="west",'RAW PV WATTS'!F2684,-1))</f>
        <v>0</v>
      </c>
      <c r="G2681" s="81">
        <f t="shared" si="82"/>
        <v>0</v>
      </c>
    </row>
    <row r="2682" spans="1:7">
      <c r="A2682" s="74" t="e">
        <f t="shared" si="83"/>
        <v>#REF!</v>
      </c>
      <c r="B2682" s="60"/>
      <c r="C2682" s="73">
        <v>4</v>
      </c>
      <c r="D2682" s="73">
        <v>22</v>
      </c>
      <c r="E2682" s="73">
        <v>2</v>
      </c>
      <c r="F2682" s="79">
        <f>IF($C$9="south",'RAW PV WATTS'!D2685,IF('PV Watts SLC'!$C$9="west",'RAW PV WATTS'!F2685,-1))</f>
        <v>0</v>
      </c>
      <c r="G2682" s="81">
        <f t="shared" si="82"/>
        <v>0</v>
      </c>
    </row>
    <row r="2683" spans="1:7">
      <c r="A2683" s="74" t="e">
        <f t="shared" si="83"/>
        <v>#REF!</v>
      </c>
      <c r="B2683" s="60"/>
      <c r="C2683" s="73">
        <v>4</v>
      </c>
      <c r="D2683" s="73">
        <v>22</v>
      </c>
      <c r="E2683" s="73">
        <v>3</v>
      </c>
      <c r="F2683" s="79">
        <f>IF($C$9="south",'RAW PV WATTS'!D2686,IF('PV Watts SLC'!$C$9="west",'RAW PV WATTS'!F2686,-1))</f>
        <v>0</v>
      </c>
      <c r="G2683" s="81">
        <f t="shared" si="82"/>
        <v>0</v>
      </c>
    </row>
    <row r="2684" spans="1:7">
      <c r="A2684" s="74" t="e">
        <f t="shared" si="83"/>
        <v>#REF!</v>
      </c>
      <c r="B2684" s="60"/>
      <c r="C2684" s="73">
        <v>4</v>
      </c>
      <c r="D2684" s="73">
        <v>22</v>
      </c>
      <c r="E2684" s="73">
        <v>4</v>
      </c>
      <c r="F2684" s="79">
        <f>IF($C$9="south",'RAW PV WATTS'!D2687,IF('PV Watts SLC'!$C$9="west",'RAW PV WATTS'!F2687,-1))</f>
        <v>0</v>
      </c>
      <c r="G2684" s="81">
        <f t="shared" si="82"/>
        <v>0</v>
      </c>
    </row>
    <row r="2685" spans="1:7">
      <c r="A2685" s="74" t="e">
        <f t="shared" si="83"/>
        <v>#REF!</v>
      </c>
      <c r="B2685" s="60"/>
      <c r="C2685" s="73">
        <v>4</v>
      </c>
      <c r="D2685" s="73">
        <v>22</v>
      </c>
      <c r="E2685" s="73">
        <v>5</v>
      </c>
      <c r="F2685" s="79">
        <f>IF($C$9="south",'RAW PV WATTS'!D2688,IF('PV Watts SLC'!$C$9="west",'RAW PV WATTS'!F2688,-1))</f>
        <v>0</v>
      </c>
      <c r="G2685" s="81">
        <f t="shared" si="82"/>
        <v>0</v>
      </c>
    </row>
    <row r="2686" spans="1:7">
      <c r="A2686" s="74" t="e">
        <f t="shared" si="83"/>
        <v>#REF!</v>
      </c>
      <c r="B2686" s="60"/>
      <c r="C2686" s="73">
        <v>4</v>
      </c>
      <c r="D2686" s="73">
        <v>22</v>
      </c>
      <c r="E2686" s="73">
        <v>6</v>
      </c>
      <c r="F2686" s="79">
        <f>IF($C$9="south",'RAW PV WATTS'!D2689,IF('PV Watts SLC'!$C$9="west",'RAW PV WATTS'!F2689,-1))</f>
        <v>63.44</v>
      </c>
      <c r="G2686" s="81">
        <f t="shared" si="82"/>
        <v>6.3439999999999996E-2</v>
      </c>
    </row>
    <row r="2687" spans="1:7">
      <c r="A2687" s="74" t="e">
        <f t="shared" si="83"/>
        <v>#REF!</v>
      </c>
      <c r="B2687" s="60"/>
      <c r="C2687" s="73">
        <v>4</v>
      </c>
      <c r="D2687" s="73">
        <v>22</v>
      </c>
      <c r="E2687" s="73">
        <v>7</v>
      </c>
      <c r="F2687" s="79">
        <f>IF($C$9="south",'RAW PV WATTS'!D2690,IF('PV Watts SLC'!$C$9="west",'RAW PV WATTS'!F2690,-1))</f>
        <v>132.018</v>
      </c>
      <c r="G2687" s="81">
        <f t="shared" si="82"/>
        <v>0.132018</v>
      </c>
    </row>
    <row r="2688" spans="1:7">
      <c r="A2688" s="74" t="e">
        <f t="shared" si="83"/>
        <v>#REF!</v>
      </c>
      <c r="B2688" s="60"/>
      <c r="C2688" s="73">
        <v>4</v>
      </c>
      <c r="D2688" s="73">
        <v>22</v>
      </c>
      <c r="E2688" s="73">
        <v>8</v>
      </c>
      <c r="F2688" s="79">
        <f>IF($C$9="south",'RAW PV WATTS'!D2691,IF('PV Watts SLC'!$C$9="west",'RAW PV WATTS'!F2691,-1))</f>
        <v>359.49400000000003</v>
      </c>
      <c r="G2688" s="81">
        <f t="shared" si="82"/>
        <v>0.35949400000000004</v>
      </c>
    </row>
    <row r="2689" spans="1:7">
      <c r="A2689" s="74" t="e">
        <f t="shared" si="83"/>
        <v>#REF!</v>
      </c>
      <c r="B2689" s="60"/>
      <c r="C2689" s="73">
        <v>4</v>
      </c>
      <c r="D2689" s="73">
        <v>22</v>
      </c>
      <c r="E2689" s="73">
        <v>9</v>
      </c>
      <c r="F2689" s="79">
        <f>IF($C$9="south",'RAW PV WATTS'!D2692,IF('PV Watts SLC'!$C$9="west",'RAW PV WATTS'!F2692,-1))</f>
        <v>583.94799999999998</v>
      </c>
      <c r="G2689" s="81">
        <f t="shared" si="82"/>
        <v>0.58394800000000002</v>
      </c>
    </row>
    <row r="2690" spans="1:7">
      <c r="A2690" s="74" t="e">
        <f t="shared" si="83"/>
        <v>#REF!</v>
      </c>
      <c r="B2690" s="60"/>
      <c r="C2690" s="73">
        <v>4</v>
      </c>
      <c r="D2690" s="73">
        <v>22</v>
      </c>
      <c r="E2690" s="73">
        <v>10</v>
      </c>
      <c r="F2690" s="79">
        <f>IF($C$9="south",'RAW PV WATTS'!D2693,IF('PV Watts SLC'!$C$9="west",'RAW PV WATTS'!F2693,-1))</f>
        <v>681.05499999999995</v>
      </c>
      <c r="G2690" s="81">
        <f t="shared" si="82"/>
        <v>0.68105499999999997</v>
      </c>
    </row>
    <row r="2691" spans="1:7">
      <c r="A2691" s="74" t="e">
        <f t="shared" si="83"/>
        <v>#REF!</v>
      </c>
      <c r="B2691" s="60"/>
      <c r="C2691" s="73">
        <v>4</v>
      </c>
      <c r="D2691" s="73">
        <v>22</v>
      </c>
      <c r="E2691" s="73">
        <v>11</v>
      </c>
      <c r="F2691" s="79">
        <f>IF($C$9="south",'RAW PV WATTS'!D2694,IF('PV Watts SLC'!$C$9="west",'RAW PV WATTS'!F2694,-1))</f>
        <v>752.36</v>
      </c>
      <c r="G2691" s="81">
        <f t="shared" si="82"/>
        <v>0.75236000000000003</v>
      </c>
    </row>
    <row r="2692" spans="1:7">
      <c r="A2692" s="74" t="e">
        <f t="shared" si="83"/>
        <v>#REF!</v>
      </c>
      <c r="B2692" s="60"/>
      <c r="C2692" s="73">
        <v>4</v>
      </c>
      <c r="D2692" s="73">
        <v>22</v>
      </c>
      <c r="E2692" s="73">
        <v>12</v>
      </c>
      <c r="F2692" s="79">
        <f>IF($C$9="south",'RAW PV WATTS'!D2695,IF('PV Watts SLC'!$C$9="west",'RAW PV WATTS'!F2695,-1))</f>
        <v>610.15499999999997</v>
      </c>
      <c r="G2692" s="81">
        <f t="shared" si="82"/>
        <v>0.610155</v>
      </c>
    </row>
    <row r="2693" spans="1:7">
      <c r="A2693" s="74" t="e">
        <f t="shared" si="83"/>
        <v>#REF!</v>
      </c>
      <c r="B2693" s="60"/>
      <c r="C2693" s="73">
        <v>4</v>
      </c>
      <c r="D2693" s="73">
        <v>22</v>
      </c>
      <c r="E2693" s="73">
        <v>13</v>
      </c>
      <c r="F2693" s="79">
        <f>IF($C$9="south",'RAW PV WATTS'!D2696,IF('PV Watts SLC'!$C$9="west",'RAW PV WATTS'!F2696,-1))</f>
        <v>716.22299999999996</v>
      </c>
      <c r="G2693" s="81">
        <f t="shared" si="82"/>
        <v>0.71622299999999994</v>
      </c>
    </row>
    <row r="2694" spans="1:7">
      <c r="A2694" s="74" t="e">
        <f t="shared" si="83"/>
        <v>#REF!</v>
      </c>
      <c r="B2694" s="60"/>
      <c r="C2694" s="73">
        <v>4</v>
      </c>
      <c r="D2694" s="73">
        <v>22</v>
      </c>
      <c r="E2694" s="73">
        <v>14</v>
      </c>
      <c r="F2694" s="79">
        <f>IF($C$9="south",'RAW PV WATTS'!D2697,IF('PV Watts SLC'!$C$9="west",'RAW PV WATTS'!F2697,-1))</f>
        <v>534.91899999999998</v>
      </c>
      <c r="G2694" s="81">
        <f t="shared" si="82"/>
        <v>0.53491900000000003</v>
      </c>
    </row>
    <row r="2695" spans="1:7">
      <c r="A2695" s="74" t="e">
        <f t="shared" si="83"/>
        <v>#REF!</v>
      </c>
      <c r="B2695" s="60"/>
      <c r="C2695" s="73">
        <v>4</v>
      </c>
      <c r="D2695" s="73">
        <v>22</v>
      </c>
      <c r="E2695" s="73">
        <v>15</v>
      </c>
      <c r="F2695" s="79">
        <f>IF($C$9="south",'RAW PV WATTS'!D2698,IF('PV Watts SLC'!$C$9="west",'RAW PV WATTS'!F2698,-1))</f>
        <v>412.803</v>
      </c>
      <c r="G2695" s="81">
        <f t="shared" si="82"/>
        <v>0.41280299999999998</v>
      </c>
    </row>
    <row r="2696" spans="1:7">
      <c r="A2696" s="74" t="e">
        <f t="shared" si="83"/>
        <v>#REF!</v>
      </c>
      <c r="B2696" s="60"/>
      <c r="C2696" s="73">
        <v>4</v>
      </c>
      <c r="D2696" s="73">
        <v>22</v>
      </c>
      <c r="E2696" s="73">
        <v>16</v>
      </c>
      <c r="F2696" s="79">
        <f>IF($C$9="south",'RAW PV WATTS'!D2699,IF('PV Watts SLC'!$C$9="west",'RAW PV WATTS'!F2699,-1))</f>
        <v>90.352999999999994</v>
      </c>
      <c r="G2696" s="81">
        <f t="shared" si="82"/>
        <v>9.0352999999999989E-2</v>
      </c>
    </row>
    <row r="2697" spans="1:7">
      <c r="A2697" s="74" t="e">
        <f t="shared" si="83"/>
        <v>#REF!</v>
      </c>
      <c r="B2697" s="60"/>
      <c r="C2697" s="73">
        <v>4</v>
      </c>
      <c r="D2697" s="73">
        <v>22</v>
      </c>
      <c r="E2697" s="73">
        <v>17</v>
      </c>
      <c r="F2697" s="79">
        <f>IF($C$9="south",'RAW PV WATTS'!D2700,IF('PV Watts SLC'!$C$9="west",'RAW PV WATTS'!F2700,-1))</f>
        <v>58.86</v>
      </c>
      <c r="G2697" s="81">
        <f t="shared" si="82"/>
        <v>5.8860000000000003E-2</v>
      </c>
    </row>
    <row r="2698" spans="1:7">
      <c r="A2698" s="74" t="e">
        <f t="shared" si="83"/>
        <v>#REF!</v>
      </c>
      <c r="B2698" s="60"/>
      <c r="C2698" s="73">
        <v>4</v>
      </c>
      <c r="D2698" s="73">
        <v>22</v>
      </c>
      <c r="E2698" s="73">
        <v>18</v>
      </c>
      <c r="F2698" s="79">
        <f>IF($C$9="south",'RAW PV WATTS'!D2701,IF('PV Watts SLC'!$C$9="west",'RAW PV WATTS'!F2701,-1))</f>
        <v>14.81</v>
      </c>
      <c r="G2698" s="81">
        <f t="shared" si="82"/>
        <v>1.481E-2</v>
      </c>
    </row>
    <row r="2699" spans="1:7">
      <c r="A2699" s="74" t="e">
        <f t="shared" si="83"/>
        <v>#REF!</v>
      </c>
      <c r="B2699" s="60"/>
      <c r="C2699" s="73">
        <v>4</v>
      </c>
      <c r="D2699" s="73">
        <v>22</v>
      </c>
      <c r="E2699" s="73">
        <v>19</v>
      </c>
      <c r="F2699" s="79">
        <f>IF($C$9="south",'RAW PV WATTS'!D2702,IF('PV Watts SLC'!$C$9="west",'RAW PV WATTS'!F2702,-1))</f>
        <v>0</v>
      </c>
      <c r="G2699" s="81">
        <f t="shared" si="82"/>
        <v>0</v>
      </c>
    </row>
    <row r="2700" spans="1:7">
      <c r="A2700" s="74" t="e">
        <f t="shared" si="83"/>
        <v>#REF!</v>
      </c>
      <c r="B2700" s="60"/>
      <c r="C2700" s="73">
        <v>4</v>
      </c>
      <c r="D2700" s="73">
        <v>22</v>
      </c>
      <c r="E2700" s="73">
        <v>20</v>
      </c>
      <c r="F2700" s="79">
        <f>IF($C$9="south",'RAW PV WATTS'!D2703,IF('PV Watts SLC'!$C$9="west",'RAW PV WATTS'!F2703,-1))</f>
        <v>0</v>
      </c>
      <c r="G2700" s="81">
        <f t="shared" si="82"/>
        <v>0</v>
      </c>
    </row>
    <row r="2701" spans="1:7">
      <c r="A2701" s="74" t="e">
        <f t="shared" si="83"/>
        <v>#REF!</v>
      </c>
      <c r="B2701" s="60"/>
      <c r="C2701" s="73">
        <v>4</v>
      </c>
      <c r="D2701" s="73">
        <v>22</v>
      </c>
      <c r="E2701" s="73">
        <v>21</v>
      </c>
      <c r="F2701" s="79">
        <f>IF($C$9="south",'RAW PV WATTS'!D2704,IF('PV Watts SLC'!$C$9="west",'RAW PV WATTS'!F2704,-1))</f>
        <v>0</v>
      </c>
      <c r="G2701" s="81">
        <f t="shared" si="82"/>
        <v>0</v>
      </c>
    </row>
    <row r="2702" spans="1:7">
      <c r="A2702" s="74" t="e">
        <f t="shared" si="83"/>
        <v>#REF!</v>
      </c>
      <c r="B2702" s="60"/>
      <c r="C2702" s="73">
        <v>4</v>
      </c>
      <c r="D2702" s="73">
        <v>22</v>
      </c>
      <c r="E2702" s="73">
        <v>22</v>
      </c>
      <c r="F2702" s="79">
        <f>IF($C$9="south",'RAW PV WATTS'!D2705,IF('PV Watts SLC'!$C$9="west",'RAW PV WATTS'!F2705,-1))</f>
        <v>0</v>
      </c>
      <c r="G2702" s="81">
        <f t="shared" si="82"/>
        <v>0</v>
      </c>
    </row>
    <row r="2703" spans="1:7">
      <c r="A2703" s="74" t="e">
        <f t="shared" si="83"/>
        <v>#REF!</v>
      </c>
      <c r="B2703" s="60"/>
      <c r="C2703" s="73">
        <v>4</v>
      </c>
      <c r="D2703" s="73">
        <v>22</v>
      </c>
      <c r="E2703" s="73">
        <v>23</v>
      </c>
      <c r="F2703" s="79">
        <f>IF($C$9="south",'RAW PV WATTS'!D2706,IF('PV Watts SLC'!$C$9="west",'RAW PV WATTS'!F2706,-1))</f>
        <v>0</v>
      </c>
      <c r="G2703" s="81">
        <f t="shared" si="82"/>
        <v>0</v>
      </c>
    </row>
    <row r="2704" spans="1:7">
      <c r="A2704" s="74" t="e">
        <f t="shared" si="83"/>
        <v>#REF!</v>
      </c>
      <c r="B2704" s="60"/>
      <c r="C2704" s="73">
        <v>4</v>
      </c>
      <c r="D2704" s="73">
        <v>23</v>
      </c>
      <c r="E2704" s="73">
        <v>0</v>
      </c>
      <c r="F2704" s="79">
        <f>IF($C$9="south",'RAW PV WATTS'!D2707,IF('PV Watts SLC'!$C$9="west",'RAW PV WATTS'!F2707,-1))</f>
        <v>0</v>
      </c>
      <c r="G2704" s="81">
        <f t="shared" si="82"/>
        <v>0</v>
      </c>
    </row>
    <row r="2705" spans="1:7">
      <c r="A2705" s="74" t="e">
        <f t="shared" si="83"/>
        <v>#REF!</v>
      </c>
      <c r="B2705" s="60"/>
      <c r="C2705" s="73">
        <v>4</v>
      </c>
      <c r="D2705" s="73">
        <v>23</v>
      </c>
      <c r="E2705" s="73">
        <v>1</v>
      </c>
      <c r="F2705" s="79">
        <f>IF($C$9="south",'RAW PV WATTS'!D2708,IF('PV Watts SLC'!$C$9="west",'RAW PV WATTS'!F2708,-1))</f>
        <v>0</v>
      </c>
      <c r="G2705" s="81">
        <f t="shared" ref="G2705:G2768" si="84">F2705/1000</f>
        <v>0</v>
      </c>
    </row>
    <row r="2706" spans="1:7">
      <c r="A2706" s="74" t="e">
        <f t="shared" ref="A2706:A2769" si="85">1/24+A2705</f>
        <v>#REF!</v>
      </c>
      <c r="B2706" s="60"/>
      <c r="C2706" s="73">
        <v>4</v>
      </c>
      <c r="D2706" s="73">
        <v>23</v>
      </c>
      <c r="E2706" s="73">
        <v>2</v>
      </c>
      <c r="F2706" s="79">
        <f>IF($C$9="south",'RAW PV WATTS'!D2709,IF('PV Watts SLC'!$C$9="west",'RAW PV WATTS'!F2709,-1))</f>
        <v>0</v>
      </c>
      <c r="G2706" s="81">
        <f t="shared" si="84"/>
        <v>0</v>
      </c>
    </row>
    <row r="2707" spans="1:7">
      <c r="A2707" s="74" t="e">
        <f t="shared" si="85"/>
        <v>#REF!</v>
      </c>
      <c r="B2707" s="60"/>
      <c r="C2707" s="73">
        <v>4</v>
      </c>
      <c r="D2707" s="73">
        <v>23</v>
      </c>
      <c r="E2707" s="73">
        <v>3</v>
      </c>
      <c r="F2707" s="79">
        <f>IF($C$9="south",'RAW PV WATTS'!D2710,IF('PV Watts SLC'!$C$9="west",'RAW PV WATTS'!F2710,-1))</f>
        <v>0</v>
      </c>
      <c r="G2707" s="81">
        <f t="shared" si="84"/>
        <v>0</v>
      </c>
    </row>
    <row r="2708" spans="1:7">
      <c r="A2708" s="74" t="e">
        <f t="shared" si="85"/>
        <v>#REF!</v>
      </c>
      <c r="B2708" s="60"/>
      <c r="C2708" s="73">
        <v>4</v>
      </c>
      <c r="D2708" s="73">
        <v>23</v>
      </c>
      <c r="E2708" s="73">
        <v>4</v>
      </c>
      <c r="F2708" s="79">
        <f>IF($C$9="south",'RAW PV WATTS'!D2711,IF('PV Watts SLC'!$C$9="west",'RAW PV WATTS'!F2711,-1))</f>
        <v>0</v>
      </c>
      <c r="G2708" s="81">
        <f t="shared" si="84"/>
        <v>0</v>
      </c>
    </row>
    <row r="2709" spans="1:7">
      <c r="A2709" s="74" t="e">
        <f t="shared" si="85"/>
        <v>#REF!</v>
      </c>
      <c r="B2709" s="60"/>
      <c r="C2709" s="73">
        <v>4</v>
      </c>
      <c r="D2709" s="73">
        <v>23</v>
      </c>
      <c r="E2709" s="73">
        <v>5</v>
      </c>
      <c r="F2709" s="79">
        <f>IF($C$9="south",'RAW PV WATTS'!D2712,IF('PV Watts SLC'!$C$9="west",'RAW PV WATTS'!F2712,-1))</f>
        <v>0</v>
      </c>
      <c r="G2709" s="81">
        <f t="shared" si="84"/>
        <v>0</v>
      </c>
    </row>
    <row r="2710" spans="1:7">
      <c r="A2710" s="74" t="e">
        <f t="shared" si="85"/>
        <v>#REF!</v>
      </c>
      <c r="B2710" s="60"/>
      <c r="C2710" s="73">
        <v>4</v>
      </c>
      <c r="D2710" s="73">
        <v>23</v>
      </c>
      <c r="E2710" s="73">
        <v>6</v>
      </c>
      <c r="F2710" s="79">
        <f>IF($C$9="south",'RAW PV WATTS'!D2713,IF('PV Watts SLC'!$C$9="west",'RAW PV WATTS'!F2713,-1))</f>
        <v>31.181999999999999</v>
      </c>
      <c r="G2710" s="81">
        <f t="shared" si="84"/>
        <v>3.1181999999999998E-2</v>
      </c>
    </row>
    <row r="2711" spans="1:7">
      <c r="A2711" s="74" t="e">
        <f t="shared" si="85"/>
        <v>#REF!</v>
      </c>
      <c r="B2711" s="60"/>
      <c r="C2711" s="73">
        <v>4</v>
      </c>
      <c r="D2711" s="73">
        <v>23</v>
      </c>
      <c r="E2711" s="73">
        <v>7</v>
      </c>
      <c r="F2711" s="79">
        <f>IF($C$9="south",'RAW PV WATTS'!D2714,IF('PV Watts SLC'!$C$9="west",'RAW PV WATTS'!F2714,-1))</f>
        <v>118.258</v>
      </c>
      <c r="G2711" s="81">
        <f t="shared" si="84"/>
        <v>0.118258</v>
      </c>
    </row>
    <row r="2712" spans="1:7">
      <c r="A2712" s="74" t="e">
        <f t="shared" si="85"/>
        <v>#REF!</v>
      </c>
      <c r="B2712" s="60"/>
      <c r="C2712" s="73">
        <v>4</v>
      </c>
      <c r="D2712" s="73">
        <v>23</v>
      </c>
      <c r="E2712" s="73">
        <v>8</v>
      </c>
      <c r="F2712" s="79">
        <f>IF($C$9="south",'RAW PV WATTS'!D2715,IF('PV Watts SLC'!$C$9="west",'RAW PV WATTS'!F2715,-1))</f>
        <v>328.68200000000002</v>
      </c>
      <c r="G2712" s="81">
        <f t="shared" si="84"/>
        <v>0.32868200000000003</v>
      </c>
    </row>
    <row r="2713" spans="1:7">
      <c r="A2713" s="74" t="e">
        <f t="shared" si="85"/>
        <v>#REF!</v>
      </c>
      <c r="B2713" s="60"/>
      <c r="C2713" s="73">
        <v>4</v>
      </c>
      <c r="D2713" s="73">
        <v>23</v>
      </c>
      <c r="E2713" s="73">
        <v>9</v>
      </c>
      <c r="F2713" s="79">
        <f>IF($C$9="south",'RAW PV WATTS'!D2716,IF('PV Watts SLC'!$C$9="west",'RAW PV WATTS'!F2716,-1))</f>
        <v>557.99400000000003</v>
      </c>
      <c r="G2713" s="81">
        <f t="shared" si="84"/>
        <v>0.55799399999999999</v>
      </c>
    </row>
    <row r="2714" spans="1:7">
      <c r="A2714" s="74" t="e">
        <f t="shared" si="85"/>
        <v>#REF!</v>
      </c>
      <c r="B2714" s="60"/>
      <c r="C2714" s="73">
        <v>4</v>
      </c>
      <c r="D2714" s="73">
        <v>23</v>
      </c>
      <c r="E2714" s="73">
        <v>10</v>
      </c>
      <c r="F2714" s="79">
        <f>IF($C$9="south",'RAW PV WATTS'!D2717,IF('PV Watts SLC'!$C$9="west",'RAW PV WATTS'!F2717,-1))</f>
        <v>370.41899999999998</v>
      </c>
      <c r="G2714" s="81">
        <f t="shared" si="84"/>
        <v>0.370419</v>
      </c>
    </row>
    <row r="2715" spans="1:7">
      <c r="A2715" s="74" t="e">
        <f t="shared" si="85"/>
        <v>#REF!</v>
      </c>
      <c r="B2715" s="60"/>
      <c r="C2715" s="73">
        <v>4</v>
      </c>
      <c r="D2715" s="73">
        <v>23</v>
      </c>
      <c r="E2715" s="73">
        <v>11</v>
      </c>
      <c r="F2715" s="79">
        <f>IF($C$9="south",'RAW PV WATTS'!D2718,IF('PV Watts SLC'!$C$9="west",'RAW PV WATTS'!F2718,-1))</f>
        <v>731.74199999999996</v>
      </c>
      <c r="G2715" s="81">
        <f t="shared" si="84"/>
        <v>0.731742</v>
      </c>
    </row>
    <row r="2716" spans="1:7">
      <c r="A2716" s="74" t="e">
        <f t="shared" si="85"/>
        <v>#REF!</v>
      </c>
      <c r="B2716" s="60"/>
      <c r="C2716" s="73">
        <v>4</v>
      </c>
      <c r="D2716" s="73">
        <v>23</v>
      </c>
      <c r="E2716" s="73">
        <v>12</v>
      </c>
      <c r="F2716" s="79">
        <f>IF($C$9="south",'RAW PV WATTS'!D2719,IF('PV Watts SLC'!$C$9="west",'RAW PV WATTS'!F2719,-1))</f>
        <v>737.48</v>
      </c>
      <c r="G2716" s="81">
        <f t="shared" si="84"/>
        <v>0.73748000000000002</v>
      </c>
    </row>
    <row r="2717" spans="1:7">
      <c r="A2717" s="74" t="e">
        <f t="shared" si="85"/>
        <v>#REF!</v>
      </c>
      <c r="B2717" s="60"/>
      <c r="C2717" s="73">
        <v>4</v>
      </c>
      <c r="D2717" s="73">
        <v>23</v>
      </c>
      <c r="E2717" s="73">
        <v>13</v>
      </c>
      <c r="F2717" s="79">
        <f>IF($C$9="south",'RAW PV WATTS'!D2720,IF('PV Watts SLC'!$C$9="west",'RAW PV WATTS'!F2720,-1))</f>
        <v>672.38</v>
      </c>
      <c r="G2717" s="81">
        <f t="shared" si="84"/>
        <v>0.67237999999999998</v>
      </c>
    </row>
    <row r="2718" spans="1:7">
      <c r="A2718" s="74" t="e">
        <f t="shared" si="85"/>
        <v>#REF!</v>
      </c>
      <c r="B2718" s="60"/>
      <c r="C2718" s="73">
        <v>4</v>
      </c>
      <c r="D2718" s="73">
        <v>23</v>
      </c>
      <c r="E2718" s="73">
        <v>14</v>
      </c>
      <c r="F2718" s="79">
        <f>IF($C$9="south",'RAW PV WATTS'!D2721,IF('PV Watts SLC'!$C$9="west",'RAW PV WATTS'!F2721,-1))</f>
        <v>569.92399999999998</v>
      </c>
      <c r="G2718" s="81">
        <f t="shared" si="84"/>
        <v>0.56992399999999999</v>
      </c>
    </row>
    <row r="2719" spans="1:7">
      <c r="A2719" s="74" t="e">
        <f t="shared" si="85"/>
        <v>#REF!</v>
      </c>
      <c r="B2719" s="60"/>
      <c r="C2719" s="73">
        <v>4</v>
      </c>
      <c r="D2719" s="73">
        <v>23</v>
      </c>
      <c r="E2719" s="73">
        <v>15</v>
      </c>
      <c r="F2719" s="79">
        <f>IF($C$9="south",'RAW PV WATTS'!D2722,IF('PV Watts SLC'!$C$9="west",'RAW PV WATTS'!F2722,-1))</f>
        <v>449.209</v>
      </c>
      <c r="G2719" s="81">
        <f t="shared" si="84"/>
        <v>0.44920900000000002</v>
      </c>
    </row>
    <row r="2720" spans="1:7">
      <c r="A2720" s="74" t="e">
        <f t="shared" si="85"/>
        <v>#REF!</v>
      </c>
      <c r="B2720" s="60"/>
      <c r="C2720" s="73">
        <v>4</v>
      </c>
      <c r="D2720" s="73">
        <v>23</v>
      </c>
      <c r="E2720" s="73">
        <v>16</v>
      </c>
      <c r="F2720" s="79">
        <f>IF($C$9="south",'RAW PV WATTS'!D2723,IF('PV Watts SLC'!$C$9="west",'RAW PV WATTS'!F2723,-1))</f>
        <v>241.833</v>
      </c>
      <c r="G2720" s="81">
        <f t="shared" si="84"/>
        <v>0.24183299999999999</v>
      </c>
    </row>
    <row r="2721" spans="1:7">
      <c r="A2721" s="74" t="e">
        <f t="shared" si="85"/>
        <v>#REF!</v>
      </c>
      <c r="B2721" s="60"/>
      <c r="C2721" s="73">
        <v>4</v>
      </c>
      <c r="D2721" s="73">
        <v>23</v>
      </c>
      <c r="E2721" s="73">
        <v>17</v>
      </c>
      <c r="F2721" s="79">
        <f>IF($C$9="south",'RAW PV WATTS'!D2724,IF('PV Watts SLC'!$C$9="west",'RAW PV WATTS'!F2724,-1))</f>
        <v>116.952</v>
      </c>
      <c r="G2721" s="81">
        <f t="shared" si="84"/>
        <v>0.116952</v>
      </c>
    </row>
    <row r="2722" spans="1:7">
      <c r="A2722" s="74" t="e">
        <f t="shared" si="85"/>
        <v>#REF!</v>
      </c>
      <c r="B2722" s="60"/>
      <c r="C2722" s="73">
        <v>4</v>
      </c>
      <c r="D2722" s="73">
        <v>23</v>
      </c>
      <c r="E2722" s="73">
        <v>18</v>
      </c>
      <c r="F2722" s="79">
        <f>IF($C$9="south",'RAW PV WATTS'!D2725,IF('PV Watts SLC'!$C$9="west",'RAW PV WATTS'!F2725,-1))</f>
        <v>26.597000000000001</v>
      </c>
      <c r="G2722" s="81">
        <f t="shared" si="84"/>
        <v>2.6597000000000003E-2</v>
      </c>
    </row>
    <row r="2723" spans="1:7">
      <c r="A2723" s="74" t="e">
        <f t="shared" si="85"/>
        <v>#REF!</v>
      </c>
      <c r="B2723" s="60"/>
      <c r="C2723" s="73">
        <v>4</v>
      </c>
      <c r="D2723" s="73">
        <v>23</v>
      </c>
      <c r="E2723" s="73">
        <v>19</v>
      </c>
      <c r="F2723" s="79">
        <f>IF($C$9="south",'RAW PV WATTS'!D2726,IF('PV Watts SLC'!$C$9="west",'RAW PV WATTS'!F2726,-1))</f>
        <v>0</v>
      </c>
      <c r="G2723" s="81">
        <f t="shared" si="84"/>
        <v>0</v>
      </c>
    </row>
    <row r="2724" spans="1:7">
      <c r="A2724" s="74" t="e">
        <f t="shared" si="85"/>
        <v>#REF!</v>
      </c>
      <c r="B2724" s="60"/>
      <c r="C2724" s="73">
        <v>4</v>
      </c>
      <c r="D2724" s="73">
        <v>23</v>
      </c>
      <c r="E2724" s="73">
        <v>20</v>
      </c>
      <c r="F2724" s="79">
        <f>IF($C$9="south",'RAW PV WATTS'!D2727,IF('PV Watts SLC'!$C$9="west",'RAW PV WATTS'!F2727,-1))</f>
        <v>0</v>
      </c>
      <c r="G2724" s="81">
        <f t="shared" si="84"/>
        <v>0</v>
      </c>
    </row>
    <row r="2725" spans="1:7">
      <c r="A2725" s="74" t="e">
        <f t="shared" si="85"/>
        <v>#REF!</v>
      </c>
      <c r="B2725" s="60"/>
      <c r="C2725" s="73">
        <v>4</v>
      </c>
      <c r="D2725" s="73">
        <v>23</v>
      </c>
      <c r="E2725" s="73">
        <v>21</v>
      </c>
      <c r="F2725" s="79">
        <f>IF($C$9="south",'RAW PV WATTS'!D2728,IF('PV Watts SLC'!$C$9="west",'RAW PV WATTS'!F2728,-1))</f>
        <v>0</v>
      </c>
      <c r="G2725" s="81">
        <f t="shared" si="84"/>
        <v>0</v>
      </c>
    </row>
    <row r="2726" spans="1:7">
      <c r="A2726" s="74" t="e">
        <f t="shared" si="85"/>
        <v>#REF!</v>
      </c>
      <c r="B2726" s="60"/>
      <c r="C2726" s="73">
        <v>4</v>
      </c>
      <c r="D2726" s="73">
        <v>23</v>
      </c>
      <c r="E2726" s="73">
        <v>22</v>
      </c>
      <c r="F2726" s="79">
        <f>IF($C$9="south",'RAW PV WATTS'!D2729,IF('PV Watts SLC'!$C$9="west",'RAW PV WATTS'!F2729,-1))</f>
        <v>0</v>
      </c>
      <c r="G2726" s="81">
        <f t="shared" si="84"/>
        <v>0</v>
      </c>
    </row>
    <row r="2727" spans="1:7">
      <c r="A2727" s="74" t="e">
        <f t="shared" si="85"/>
        <v>#REF!</v>
      </c>
      <c r="B2727" s="60"/>
      <c r="C2727" s="73">
        <v>4</v>
      </c>
      <c r="D2727" s="73">
        <v>23</v>
      </c>
      <c r="E2727" s="73">
        <v>23</v>
      </c>
      <c r="F2727" s="79">
        <f>IF($C$9="south",'RAW PV WATTS'!D2730,IF('PV Watts SLC'!$C$9="west",'RAW PV WATTS'!F2730,-1))</f>
        <v>0</v>
      </c>
      <c r="G2727" s="81">
        <f t="shared" si="84"/>
        <v>0</v>
      </c>
    </row>
    <row r="2728" spans="1:7">
      <c r="A2728" s="74" t="e">
        <f t="shared" si="85"/>
        <v>#REF!</v>
      </c>
      <c r="B2728" s="60"/>
      <c r="C2728" s="73">
        <v>4</v>
      </c>
      <c r="D2728" s="73">
        <v>24</v>
      </c>
      <c r="E2728" s="73">
        <v>0</v>
      </c>
      <c r="F2728" s="79">
        <f>IF($C$9="south",'RAW PV WATTS'!D2731,IF('PV Watts SLC'!$C$9="west",'RAW PV WATTS'!F2731,-1))</f>
        <v>0</v>
      </c>
      <c r="G2728" s="81">
        <f t="shared" si="84"/>
        <v>0</v>
      </c>
    </row>
    <row r="2729" spans="1:7">
      <c r="A2729" s="74" t="e">
        <f t="shared" si="85"/>
        <v>#REF!</v>
      </c>
      <c r="B2729" s="60"/>
      <c r="C2729" s="73">
        <v>4</v>
      </c>
      <c r="D2729" s="73">
        <v>24</v>
      </c>
      <c r="E2729" s="73">
        <v>1</v>
      </c>
      <c r="F2729" s="79">
        <f>IF($C$9="south",'RAW PV WATTS'!D2732,IF('PV Watts SLC'!$C$9="west",'RAW PV WATTS'!F2732,-1))</f>
        <v>0</v>
      </c>
      <c r="G2729" s="81">
        <f t="shared" si="84"/>
        <v>0</v>
      </c>
    </row>
    <row r="2730" spans="1:7">
      <c r="A2730" s="74" t="e">
        <f t="shared" si="85"/>
        <v>#REF!</v>
      </c>
      <c r="B2730" s="60"/>
      <c r="C2730" s="73">
        <v>4</v>
      </c>
      <c r="D2730" s="73">
        <v>24</v>
      </c>
      <c r="E2730" s="73">
        <v>2</v>
      </c>
      <c r="F2730" s="79">
        <f>IF($C$9="south",'RAW PV WATTS'!D2733,IF('PV Watts SLC'!$C$9="west",'RAW PV WATTS'!F2733,-1))</f>
        <v>0</v>
      </c>
      <c r="G2730" s="81">
        <f t="shared" si="84"/>
        <v>0</v>
      </c>
    </row>
    <row r="2731" spans="1:7">
      <c r="A2731" s="74" t="e">
        <f t="shared" si="85"/>
        <v>#REF!</v>
      </c>
      <c r="B2731" s="60"/>
      <c r="C2731" s="73">
        <v>4</v>
      </c>
      <c r="D2731" s="73">
        <v>24</v>
      </c>
      <c r="E2731" s="73">
        <v>3</v>
      </c>
      <c r="F2731" s="79">
        <f>IF($C$9="south",'RAW PV WATTS'!D2734,IF('PV Watts SLC'!$C$9="west",'RAW PV WATTS'!F2734,-1))</f>
        <v>0</v>
      </c>
      <c r="G2731" s="81">
        <f t="shared" si="84"/>
        <v>0</v>
      </c>
    </row>
    <row r="2732" spans="1:7">
      <c r="A2732" s="74" t="e">
        <f t="shared" si="85"/>
        <v>#REF!</v>
      </c>
      <c r="B2732" s="60"/>
      <c r="C2732" s="73">
        <v>4</v>
      </c>
      <c r="D2732" s="73">
        <v>24</v>
      </c>
      <c r="E2732" s="73">
        <v>4</v>
      </c>
      <c r="F2732" s="79">
        <f>IF($C$9="south",'RAW PV WATTS'!D2735,IF('PV Watts SLC'!$C$9="west",'RAW PV WATTS'!F2735,-1))</f>
        <v>0</v>
      </c>
      <c r="G2732" s="81">
        <f t="shared" si="84"/>
        <v>0</v>
      </c>
    </row>
    <row r="2733" spans="1:7">
      <c r="A2733" s="74" t="e">
        <f t="shared" si="85"/>
        <v>#REF!</v>
      </c>
      <c r="B2733" s="60"/>
      <c r="C2733" s="73">
        <v>4</v>
      </c>
      <c r="D2733" s="73">
        <v>24</v>
      </c>
      <c r="E2733" s="73">
        <v>5</v>
      </c>
      <c r="F2733" s="79">
        <f>IF($C$9="south",'RAW PV WATTS'!D2736,IF('PV Watts SLC'!$C$9="west",'RAW PV WATTS'!F2736,-1))</f>
        <v>0</v>
      </c>
      <c r="G2733" s="81">
        <f t="shared" si="84"/>
        <v>0</v>
      </c>
    </row>
    <row r="2734" spans="1:7">
      <c r="A2734" s="74" t="e">
        <f t="shared" si="85"/>
        <v>#REF!</v>
      </c>
      <c r="B2734" s="60"/>
      <c r="C2734" s="73">
        <v>4</v>
      </c>
      <c r="D2734" s="73">
        <v>24</v>
      </c>
      <c r="E2734" s="73">
        <v>6</v>
      </c>
      <c r="F2734" s="79">
        <f>IF($C$9="south",'RAW PV WATTS'!D2737,IF('PV Watts SLC'!$C$9="west",'RAW PV WATTS'!F2737,-1))</f>
        <v>25.920999999999999</v>
      </c>
      <c r="G2734" s="81">
        <f t="shared" si="84"/>
        <v>2.5921E-2</v>
      </c>
    </row>
    <row r="2735" spans="1:7">
      <c r="A2735" s="74" t="e">
        <f t="shared" si="85"/>
        <v>#REF!</v>
      </c>
      <c r="B2735" s="60"/>
      <c r="C2735" s="73">
        <v>4</v>
      </c>
      <c r="D2735" s="73">
        <v>24</v>
      </c>
      <c r="E2735" s="73">
        <v>7</v>
      </c>
      <c r="F2735" s="79">
        <f>IF($C$9="south",'RAW PV WATTS'!D2738,IF('PV Watts SLC'!$C$9="west",'RAW PV WATTS'!F2738,-1))</f>
        <v>82.344999999999999</v>
      </c>
      <c r="G2735" s="81">
        <f t="shared" si="84"/>
        <v>8.2345000000000002E-2</v>
      </c>
    </row>
    <row r="2736" spans="1:7">
      <c r="A2736" s="74" t="e">
        <f t="shared" si="85"/>
        <v>#REF!</v>
      </c>
      <c r="B2736" s="60"/>
      <c r="C2736" s="73">
        <v>4</v>
      </c>
      <c r="D2736" s="73">
        <v>24</v>
      </c>
      <c r="E2736" s="73">
        <v>8</v>
      </c>
      <c r="F2736" s="79">
        <f>IF($C$9="south",'RAW PV WATTS'!D2739,IF('PV Watts SLC'!$C$9="west",'RAW PV WATTS'!F2739,-1))</f>
        <v>142.096</v>
      </c>
      <c r="G2736" s="81">
        <f t="shared" si="84"/>
        <v>0.142096</v>
      </c>
    </row>
    <row r="2737" spans="1:7">
      <c r="A2737" s="74" t="e">
        <f t="shared" si="85"/>
        <v>#REF!</v>
      </c>
      <c r="B2737" s="60"/>
      <c r="C2737" s="73">
        <v>4</v>
      </c>
      <c r="D2737" s="73">
        <v>24</v>
      </c>
      <c r="E2737" s="73">
        <v>9</v>
      </c>
      <c r="F2737" s="79">
        <f>IF($C$9="south",'RAW PV WATTS'!D2740,IF('PV Watts SLC'!$C$9="west",'RAW PV WATTS'!F2740,-1))</f>
        <v>194.51599999999999</v>
      </c>
      <c r="G2737" s="81">
        <f t="shared" si="84"/>
        <v>0.19451599999999999</v>
      </c>
    </row>
    <row r="2738" spans="1:7">
      <c r="A2738" s="74" t="e">
        <f t="shared" si="85"/>
        <v>#REF!</v>
      </c>
      <c r="B2738" s="60"/>
      <c r="C2738" s="73">
        <v>4</v>
      </c>
      <c r="D2738" s="73">
        <v>24</v>
      </c>
      <c r="E2738" s="73">
        <v>10</v>
      </c>
      <c r="F2738" s="79">
        <f>IF($C$9="south",'RAW PV WATTS'!D2741,IF('PV Watts SLC'!$C$9="west",'RAW PV WATTS'!F2741,-1))</f>
        <v>233.404</v>
      </c>
      <c r="G2738" s="81">
        <f t="shared" si="84"/>
        <v>0.233404</v>
      </c>
    </row>
    <row r="2739" spans="1:7">
      <c r="A2739" s="74" t="e">
        <f t="shared" si="85"/>
        <v>#REF!</v>
      </c>
      <c r="B2739" s="60"/>
      <c r="C2739" s="73">
        <v>4</v>
      </c>
      <c r="D2739" s="73">
        <v>24</v>
      </c>
      <c r="E2739" s="73">
        <v>11</v>
      </c>
      <c r="F2739" s="79">
        <f>IF($C$9="south",'RAW PV WATTS'!D2742,IF('PV Watts SLC'!$C$9="west",'RAW PV WATTS'!F2742,-1))</f>
        <v>258.42</v>
      </c>
      <c r="G2739" s="81">
        <f t="shared" si="84"/>
        <v>0.25842000000000004</v>
      </c>
    </row>
    <row r="2740" spans="1:7">
      <c r="A2740" s="74" t="e">
        <f t="shared" si="85"/>
        <v>#REF!</v>
      </c>
      <c r="B2740" s="60"/>
      <c r="C2740" s="73">
        <v>4</v>
      </c>
      <c r="D2740" s="73">
        <v>24</v>
      </c>
      <c r="E2740" s="73">
        <v>12</v>
      </c>
      <c r="F2740" s="79">
        <f>IF($C$9="south",'RAW PV WATTS'!D2743,IF('PV Watts SLC'!$C$9="west",'RAW PV WATTS'!F2743,-1))</f>
        <v>264.05399999999997</v>
      </c>
      <c r="G2740" s="81">
        <f t="shared" si="84"/>
        <v>0.26405399999999996</v>
      </c>
    </row>
    <row r="2741" spans="1:7">
      <c r="A2741" s="74" t="e">
        <f t="shared" si="85"/>
        <v>#REF!</v>
      </c>
      <c r="B2741" s="60"/>
      <c r="C2741" s="73">
        <v>4</v>
      </c>
      <c r="D2741" s="73">
        <v>24</v>
      </c>
      <c r="E2741" s="73">
        <v>13</v>
      </c>
      <c r="F2741" s="79">
        <f>IF($C$9="south",'RAW PV WATTS'!D2744,IF('PV Watts SLC'!$C$9="west",'RAW PV WATTS'!F2744,-1))</f>
        <v>255.005</v>
      </c>
      <c r="G2741" s="81">
        <f t="shared" si="84"/>
        <v>0.25500499999999998</v>
      </c>
    </row>
    <row r="2742" spans="1:7">
      <c r="A2742" s="74" t="e">
        <f t="shared" si="85"/>
        <v>#REF!</v>
      </c>
      <c r="B2742" s="60"/>
      <c r="C2742" s="73">
        <v>4</v>
      </c>
      <c r="D2742" s="73">
        <v>24</v>
      </c>
      <c r="E2742" s="73">
        <v>14</v>
      </c>
      <c r="F2742" s="79">
        <f>IF($C$9="south",'RAW PV WATTS'!D2745,IF('PV Watts SLC'!$C$9="west",'RAW PV WATTS'!F2745,-1))</f>
        <v>227.70699999999999</v>
      </c>
      <c r="G2742" s="81">
        <f t="shared" si="84"/>
        <v>0.22770699999999999</v>
      </c>
    </row>
    <row r="2743" spans="1:7">
      <c r="A2743" s="74" t="e">
        <f t="shared" si="85"/>
        <v>#REF!</v>
      </c>
      <c r="B2743" s="60"/>
      <c r="C2743" s="73">
        <v>4</v>
      </c>
      <c r="D2743" s="73">
        <v>24</v>
      </c>
      <c r="E2743" s="73">
        <v>15</v>
      </c>
      <c r="F2743" s="79">
        <f>IF($C$9="south",'RAW PV WATTS'!D2746,IF('PV Watts SLC'!$C$9="west",'RAW PV WATTS'!F2746,-1))</f>
        <v>194.06899999999999</v>
      </c>
      <c r="G2743" s="81">
        <f t="shared" si="84"/>
        <v>0.19406899999999999</v>
      </c>
    </row>
    <row r="2744" spans="1:7">
      <c r="A2744" s="74" t="e">
        <f t="shared" si="85"/>
        <v>#REF!</v>
      </c>
      <c r="B2744" s="60"/>
      <c r="C2744" s="73">
        <v>4</v>
      </c>
      <c r="D2744" s="73">
        <v>24</v>
      </c>
      <c r="E2744" s="73">
        <v>16</v>
      </c>
      <c r="F2744" s="79">
        <f>IF($C$9="south",'RAW PV WATTS'!D2747,IF('PV Watts SLC'!$C$9="west",'RAW PV WATTS'!F2747,-1))</f>
        <v>207.78700000000001</v>
      </c>
      <c r="G2744" s="81">
        <f t="shared" si="84"/>
        <v>0.207787</v>
      </c>
    </row>
    <row r="2745" spans="1:7">
      <c r="A2745" s="74" t="e">
        <f t="shared" si="85"/>
        <v>#REF!</v>
      </c>
      <c r="B2745" s="60"/>
      <c r="C2745" s="73">
        <v>4</v>
      </c>
      <c r="D2745" s="73">
        <v>24</v>
      </c>
      <c r="E2745" s="73">
        <v>17</v>
      </c>
      <c r="F2745" s="79">
        <f>IF($C$9="south",'RAW PV WATTS'!D2748,IF('PV Watts SLC'!$C$9="west",'RAW PV WATTS'!F2748,-1))</f>
        <v>123.428</v>
      </c>
      <c r="G2745" s="81">
        <f t="shared" si="84"/>
        <v>0.123428</v>
      </c>
    </row>
    <row r="2746" spans="1:7">
      <c r="A2746" s="74" t="e">
        <f t="shared" si="85"/>
        <v>#REF!</v>
      </c>
      <c r="B2746" s="60"/>
      <c r="C2746" s="73">
        <v>4</v>
      </c>
      <c r="D2746" s="73">
        <v>24</v>
      </c>
      <c r="E2746" s="73">
        <v>18</v>
      </c>
      <c r="F2746" s="79">
        <f>IF($C$9="south",'RAW PV WATTS'!D2749,IF('PV Watts SLC'!$C$9="west",'RAW PV WATTS'!F2749,-1))</f>
        <v>53.71</v>
      </c>
      <c r="G2746" s="81">
        <f t="shared" si="84"/>
        <v>5.3710000000000001E-2</v>
      </c>
    </row>
    <row r="2747" spans="1:7">
      <c r="A2747" s="74" t="e">
        <f t="shared" si="85"/>
        <v>#REF!</v>
      </c>
      <c r="B2747" s="60"/>
      <c r="C2747" s="73">
        <v>4</v>
      </c>
      <c r="D2747" s="73">
        <v>24</v>
      </c>
      <c r="E2747" s="73">
        <v>19</v>
      </c>
      <c r="F2747" s="79">
        <f>IF($C$9="south",'RAW PV WATTS'!D2750,IF('PV Watts SLC'!$C$9="west",'RAW PV WATTS'!F2750,-1))</f>
        <v>0</v>
      </c>
      <c r="G2747" s="81">
        <f t="shared" si="84"/>
        <v>0</v>
      </c>
    </row>
    <row r="2748" spans="1:7">
      <c r="A2748" s="74" t="e">
        <f t="shared" si="85"/>
        <v>#REF!</v>
      </c>
      <c r="B2748" s="60"/>
      <c r="C2748" s="73">
        <v>4</v>
      </c>
      <c r="D2748" s="73">
        <v>24</v>
      </c>
      <c r="E2748" s="73">
        <v>20</v>
      </c>
      <c r="F2748" s="79">
        <f>IF($C$9="south",'RAW PV WATTS'!D2751,IF('PV Watts SLC'!$C$9="west",'RAW PV WATTS'!F2751,-1))</f>
        <v>0</v>
      </c>
      <c r="G2748" s="81">
        <f t="shared" si="84"/>
        <v>0</v>
      </c>
    </row>
    <row r="2749" spans="1:7">
      <c r="A2749" s="74" t="e">
        <f t="shared" si="85"/>
        <v>#REF!</v>
      </c>
      <c r="B2749" s="60"/>
      <c r="C2749" s="73">
        <v>4</v>
      </c>
      <c r="D2749" s="73">
        <v>24</v>
      </c>
      <c r="E2749" s="73">
        <v>21</v>
      </c>
      <c r="F2749" s="79">
        <f>IF($C$9="south",'RAW PV WATTS'!D2752,IF('PV Watts SLC'!$C$9="west",'RAW PV WATTS'!F2752,-1))</f>
        <v>0</v>
      </c>
      <c r="G2749" s="81">
        <f t="shared" si="84"/>
        <v>0</v>
      </c>
    </row>
    <row r="2750" spans="1:7">
      <c r="A2750" s="74" t="e">
        <f t="shared" si="85"/>
        <v>#REF!</v>
      </c>
      <c r="B2750" s="60"/>
      <c r="C2750" s="73">
        <v>4</v>
      </c>
      <c r="D2750" s="73">
        <v>24</v>
      </c>
      <c r="E2750" s="73">
        <v>22</v>
      </c>
      <c r="F2750" s="79">
        <f>IF($C$9="south",'RAW PV WATTS'!D2753,IF('PV Watts SLC'!$C$9="west",'RAW PV WATTS'!F2753,-1))</f>
        <v>0</v>
      </c>
      <c r="G2750" s="81">
        <f t="shared" si="84"/>
        <v>0</v>
      </c>
    </row>
    <row r="2751" spans="1:7">
      <c r="A2751" s="74" t="e">
        <f t="shared" si="85"/>
        <v>#REF!</v>
      </c>
      <c r="B2751" s="60"/>
      <c r="C2751" s="73">
        <v>4</v>
      </c>
      <c r="D2751" s="73">
        <v>24</v>
      </c>
      <c r="E2751" s="73">
        <v>23</v>
      </c>
      <c r="F2751" s="79">
        <f>IF($C$9="south",'RAW PV WATTS'!D2754,IF('PV Watts SLC'!$C$9="west",'RAW PV WATTS'!F2754,-1))</f>
        <v>0</v>
      </c>
      <c r="G2751" s="81">
        <f t="shared" si="84"/>
        <v>0</v>
      </c>
    </row>
    <row r="2752" spans="1:7">
      <c r="A2752" s="74" t="e">
        <f t="shared" si="85"/>
        <v>#REF!</v>
      </c>
      <c r="B2752" s="60"/>
      <c r="C2752" s="73">
        <v>4</v>
      </c>
      <c r="D2752" s="73">
        <v>25</v>
      </c>
      <c r="E2752" s="73">
        <v>0</v>
      </c>
      <c r="F2752" s="79">
        <f>IF($C$9="south",'RAW PV WATTS'!D2755,IF('PV Watts SLC'!$C$9="west",'RAW PV WATTS'!F2755,-1))</f>
        <v>0</v>
      </c>
      <c r="G2752" s="81">
        <f t="shared" si="84"/>
        <v>0</v>
      </c>
    </row>
    <row r="2753" spans="1:7">
      <c r="A2753" s="74" t="e">
        <f t="shared" si="85"/>
        <v>#REF!</v>
      </c>
      <c r="B2753" s="60"/>
      <c r="C2753" s="73">
        <v>4</v>
      </c>
      <c r="D2753" s="73">
        <v>25</v>
      </c>
      <c r="E2753" s="73">
        <v>1</v>
      </c>
      <c r="F2753" s="79">
        <f>IF($C$9="south",'RAW PV WATTS'!D2756,IF('PV Watts SLC'!$C$9="west",'RAW PV WATTS'!F2756,-1))</f>
        <v>0</v>
      </c>
      <c r="G2753" s="81">
        <f t="shared" si="84"/>
        <v>0</v>
      </c>
    </row>
    <row r="2754" spans="1:7">
      <c r="A2754" s="74" t="e">
        <f t="shared" si="85"/>
        <v>#REF!</v>
      </c>
      <c r="B2754" s="60"/>
      <c r="C2754" s="73">
        <v>4</v>
      </c>
      <c r="D2754" s="73">
        <v>25</v>
      </c>
      <c r="E2754" s="73">
        <v>2</v>
      </c>
      <c r="F2754" s="79">
        <f>IF($C$9="south",'RAW PV WATTS'!D2757,IF('PV Watts SLC'!$C$9="west",'RAW PV WATTS'!F2757,-1))</f>
        <v>0</v>
      </c>
      <c r="G2754" s="81">
        <f t="shared" si="84"/>
        <v>0</v>
      </c>
    </row>
    <row r="2755" spans="1:7">
      <c r="A2755" s="74" t="e">
        <f t="shared" si="85"/>
        <v>#REF!</v>
      </c>
      <c r="B2755" s="60"/>
      <c r="C2755" s="73">
        <v>4</v>
      </c>
      <c r="D2755" s="73">
        <v>25</v>
      </c>
      <c r="E2755" s="73">
        <v>3</v>
      </c>
      <c r="F2755" s="79">
        <f>IF($C$9="south",'RAW PV WATTS'!D2758,IF('PV Watts SLC'!$C$9="west",'RAW PV WATTS'!F2758,-1))</f>
        <v>0</v>
      </c>
      <c r="G2755" s="81">
        <f t="shared" si="84"/>
        <v>0</v>
      </c>
    </row>
    <row r="2756" spans="1:7">
      <c r="A2756" s="74" t="e">
        <f t="shared" si="85"/>
        <v>#REF!</v>
      </c>
      <c r="B2756" s="60"/>
      <c r="C2756" s="73">
        <v>4</v>
      </c>
      <c r="D2756" s="73">
        <v>25</v>
      </c>
      <c r="E2756" s="73">
        <v>4</v>
      </c>
      <c r="F2756" s="79">
        <f>IF($C$9="south",'RAW PV WATTS'!D2759,IF('PV Watts SLC'!$C$9="west",'RAW PV WATTS'!F2759,-1))</f>
        <v>0</v>
      </c>
      <c r="G2756" s="81">
        <f t="shared" si="84"/>
        <v>0</v>
      </c>
    </row>
    <row r="2757" spans="1:7">
      <c r="A2757" s="74" t="e">
        <f t="shared" si="85"/>
        <v>#REF!</v>
      </c>
      <c r="B2757" s="60"/>
      <c r="C2757" s="73">
        <v>4</v>
      </c>
      <c r="D2757" s="73">
        <v>25</v>
      </c>
      <c r="E2757" s="73">
        <v>5</v>
      </c>
      <c r="F2757" s="79">
        <f>IF($C$9="south",'RAW PV WATTS'!D2760,IF('PV Watts SLC'!$C$9="west",'RAW PV WATTS'!F2760,-1))</f>
        <v>0</v>
      </c>
      <c r="G2757" s="81">
        <f t="shared" si="84"/>
        <v>0</v>
      </c>
    </row>
    <row r="2758" spans="1:7">
      <c r="A2758" s="74" t="e">
        <f t="shared" si="85"/>
        <v>#REF!</v>
      </c>
      <c r="B2758" s="60"/>
      <c r="C2758" s="73">
        <v>4</v>
      </c>
      <c r="D2758" s="73">
        <v>25</v>
      </c>
      <c r="E2758" s="73">
        <v>6</v>
      </c>
      <c r="F2758" s="79">
        <f>IF($C$9="south",'RAW PV WATTS'!D2761,IF('PV Watts SLC'!$C$9="west",'RAW PV WATTS'!F2761,-1))</f>
        <v>44.38</v>
      </c>
      <c r="G2758" s="81">
        <f t="shared" si="84"/>
        <v>4.4380000000000003E-2</v>
      </c>
    </row>
    <row r="2759" spans="1:7">
      <c r="A2759" s="74" t="e">
        <f t="shared" si="85"/>
        <v>#REF!</v>
      </c>
      <c r="B2759" s="60"/>
      <c r="C2759" s="73">
        <v>4</v>
      </c>
      <c r="D2759" s="73">
        <v>25</v>
      </c>
      <c r="E2759" s="73">
        <v>7</v>
      </c>
      <c r="F2759" s="79">
        <f>IF($C$9="south",'RAW PV WATTS'!D2762,IF('PV Watts SLC'!$C$9="west",'RAW PV WATTS'!F2762,-1))</f>
        <v>165.983</v>
      </c>
      <c r="G2759" s="81">
        <f t="shared" si="84"/>
        <v>0.16598299999999999</v>
      </c>
    </row>
    <row r="2760" spans="1:7">
      <c r="A2760" s="74" t="e">
        <f t="shared" si="85"/>
        <v>#REF!</v>
      </c>
      <c r="B2760" s="60"/>
      <c r="C2760" s="73">
        <v>4</v>
      </c>
      <c r="D2760" s="73">
        <v>25</v>
      </c>
      <c r="E2760" s="73">
        <v>8</v>
      </c>
      <c r="F2760" s="79">
        <f>IF($C$9="south",'RAW PV WATTS'!D2763,IF('PV Watts SLC'!$C$9="west",'RAW PV WATTS'!F2763,-1))</f>
        <v>380.995</v>
      </c>
      <c r="G2760" s="81">
        <f t="shared" si="84"/>
        <v>0.38099500000000003</v>
      </c>
    </row>
    <row r="2761" spans="1:7">
      <c r="A2761" s="74" t="e">
        <f t="shared" si="85"/>
        <v>#REF!</v>
      </c>
      <c r="B2761" s="60"/>
      <c r="C2761" s="73">
        <v>4</v>
      </c>
      <c r="D2761" s="73">
        <v>25</v>
      </c>
      <c r="E2761" s="73">
        <v>9</v>
      </c>
      <c r="F2761" s="79">
        <f>IF($C$9="south",'RAW PV WATTS'!D2764,IF('PV Watts SLC'!$C$9="west",'RAW PV WATTS'!F2764,-1))</f>
        <v>572.67899999999997</v>
      </c>
      <c r="G2761" s="81">
        <f t="shared" si="84"/>
        <v>0.57267899999999994</v>
      </c>
    </row>
    <row r="2762" spans="1:7">
      <c r="A2762" s="74" t="e">
        <f t="shared" si="85"/>
        <v>#REF!</v>
      </c>
      <c r="B2762" s="60"/>
      <c r="C2762" s="73">
        <v>4</v>
      </c>
      <c r="D2762" s="73">
        <v>25</v>
      </c>
      <c r="E2762" s="73">
        <v>10</v>
      </c>
      <c r="F2762" s="79">
        <f>IF($C$9="south",'RAW PV WATTS'!D2765,IF('PV Watts SLC'!$C$9="west",'RAW PV WATTS'!F2765,-1))</f>
        <v>687.68299999999999</v>
      </c>
      <c r="G2762" s="81">
        <f t="shared" si="84"/>
        <v>0.68768300000000004</v>
      </c>
    </row>
    <row r="2763" spans="1:7">
      <c r="A2763" s="74" t="e">
        <f t="shared" si="85"/>
        <v>#REF!</v>
      </c>
      <c r="B2763" s="60"/>
      <c r="C2763" s="73">
        <v>4</v>
      </c>
      <c r="D2763" s="73">
        <v>25</v>
      </c>
      <c r="E2763" s="73">
        <v>11</v>
      </c>
      <c r="F2763" s="79">
        <f>IF($C$9="south",'RAW PV WATTS'!D2766,IF('PV Watts SLC'!$C$9="west",'RAW PV WATTS'!F2766,-1))</f>
        <v>757.98199999999997</v>
      </c>
      <c r="G2763" s="81">
        <f t="shared" si="84"/>
        <v>0.75798199999999993</v>
      </c>
    </row>
    <row r="2764" spans="1:7">
      <c r="A2764" s="74" t="e">
        <f t="shared" si="85"/>
        <v>#REF!</v>
      </c>
      <c r="B2764" s="60"/>
      <c r="C2764" s="73">
        <v>4</v>
      </c>
      <c r="D2764" s="73">
        <v>25</v>
      </c>
      <c r="E2764" s="73">
        <v>12</v>
      </c>
      <c r="F2764" s="79">
        <f>IF($C$9="south",'RAW PV WATTS'!D2767,IF('PV Watts SLC'!$C$9="west",'RAW PV WATTS'!F2767,-1))</f>
        <v>776.89200000000005</v>
      </c>
      <c r="G2764" s="81">
        <f t="shared" si="84"/>
        <v>0.77689200000000003</v>
      </c>
    </row>
    <row r="2765" spans="1:7">
      <c r="A2765" s="74" t="e">
        <f t="shared" si="85"/>
        <v>#REF!</v>
      </c>
      <c r="B2765" s="60"/>
      <c r="C2765" s="73">
        <v>4</v>
      </c>
      <c r="D2765" s="73">
        <v>25</v>
      </c>
      <c r="E2765" s="73">
        <v>13</v>
      </c>
      <c r="F2765" s="79">
        <f>IF($C$9="south",'RAW PV WATTS'!D2768,IF('PV Watts SLC'!$C$9="west",'RAW PV WATTS'!F2768,-1))</f>
        <v>664.54</v>
      </c>
      <c r="G2765" s="81">
        <f t="shared" si="84"/>
        <v>0.66453999999999991</v>
      </c>
    </row>
    <row r="2766" spans="1:7">
      <c r="A2766" s="74" t="e">
        <f t="shared" si="85"/>
        <v>#REF!</v>
      </c>
      <c r="B2766" s="60"/>
      <c r="C2766" s="73">
        <v>4</v>
      </c>
      <c r="D2766" s="73">
        <v>25</v>
      </c>
      <c r="E2766" s="73">
        <v>14</v>
      </c>
      <c r="F2766" s="79">
        <f>IF($C$9="south",'RAW PV WATTS'!D2769,IF('PV Watts SLC'!$C$9="west",'RAW PV WATTS'!F2769,-1))</f>
        <v>604.78399999999999</v>
      </c>
      <c r="G2766" s="81">
        <f t="shared" si="84"/>
        <v>0.60478399999999999</v>
      </c>
    </row>
    <row r="2767" spans="1:7">
      <c r="A2767" s="74" t="e">
        <f t="shared" si="85"/>
        <v>#REF!</v>
      </c>
      <c r="B2767" s="60"/>
      <c r="C2767" s="73">
        <v>4</v>
      </c>
      <c r="D2767" s="73">
        <v>25</v>
      </c>
      <c r="E2767" s="73">
        <v>15</v>
      </c>
      <c r="F2767" s="79">
        <f>IF($C$9="south",'RAW PV WATTS'!D2770,IF('PV Watts SLC'!$C$9="west",'RAW PV WATTS'!F2770,-1))</f>
        <v>463.65100000000001</v>
      </c>
      <c r="G2767" s="81">
        <f t="shared" si="84"/>
        <v>0.46365100000000004</v>
      </c>
    </row>
    <row r="2768" spans="1:7">
      <c r="A2768" s="74" t="e">
        <f t="shared" si="85"/>
        <v>#REF!</v>
      </c>
      <c r="B2768" s="60"/>
      <c r="C2768" s="73">
        <v>4</v>
      </c>
      <c r="D2768" s="73">
        <v>25</v>
      </c>
      <c r="E2768" s="73">
        <v>16</v>
      </c>
      <c r="F2768" s="79">
        <f>IF($C$9="south",'RAW PV WATTS'!D2771,IF('PV Watts SLC'!$C$9="west",'RAW PV WATTS'!F2771,-1))</f>
        <v>337.16199999999998</v>
      </c>
      <c r="G2768" s="81">
        <f t="shared" si="84"/>
        <v>0.33716199999999996</v>
      </c>
    </row>
    <row r="2769" spans="1:7">
      <c r="A2769" s="74" t="e">
        <f t="shared" si="85"/>
        <v>#REF!</v>
      </c>
      <c r="B2769" s="60"/>
      <c r="C2769" s="73">
        <v>4</v>
      </c>
      <c r="D2769" s="73">
        <v>25</v>
      </c>
      <c r="E2769" s="73">
        <v>17</v>
      </c>
      <c r="F2769" s="79">
        <f>IF($C$9="south",'RAW PV WATTS'!D2772,IF('PV Watts SLC'!$C$9="west",'RAW PV WATTS'!F2772,-1))</f>
        <v>147.76300000000001</v>
      </c>
      <c r="G2769" s="81">
        <f t="shared" ref="G2769:G2832" si="86">F2769/1000</f>
        <v>0.14776300000000001</v>
      </c>
    </row>
    <row r="2770" spans="1:7">
      <c r="A2770" s="74" t="e">
        <f t="shared" ref="A2770:A2833" si="87">1/24+A2769</f>
        <v>#REF!</v>
      </c>
      <c r="B2770" s="60"/>
      <c r="C2770" s="73">
        <v>4</v>
      </c>
      <c r="D2770" s="73">
        <v>25</v>
      </c>
      <c r="E2770" s="73">
        <v>18</v>
      </c>
      <c r="F2770" s="79">
        <f>IF($C$9="south",'RAW PV WATTS'!D2773,IF('PV Watts SLC'!$C$9="west",'RAW PV WATTS'!F2773,-1))</f>
        <v>35.984999999999999</v>
      </c>
      <c r="G2770" s="81">
        <f t="shared" si="86"/>
        <v>3.5984999999999996E-2</v>
      </c>
    </row>
    <row r="2771" spans="1:7">
      <c r="A2771" s="74" t="e">
        <f t="shared" si="87"/>
        <v>#REF!</v>
      </c>
      <c r="B2771" s="60"/>
      <c r="C2771" s="73">
        <v>4</v>
      </c>
      <c r="D2771" s="73">
        <v>25</v>
      </c>
      <c r="E2771" s="73">
        <v>19</v>
      </c>
      <c r="F2771" s="79">
        <f>IF($C$9="south",'RAW PV WATTS'!D2774,IF('PV Watts SLC'!$C$9="west",'RAW PV WATTS'!F2774,-1))</f>
        <v>0</v>
      </c>
      <c r="G2771" s="81">
        <f t="shared" si="86"/>
        <v>0</v>
      </c>
    </row>
    <row r="2772" spans="1:7">
      <c r="A2772" s="74" t="e">
        <f t="shared" si="87"/>
        <v>#REF!</v>
      </c>
      <c r="B2772" s="60"/>
      <c r="C2772" s="73">
        <v>4</v>
      </c>
      <c r="D2772" s="73">
        <v>25</v>
      </c>
      <c r="E2772" s="73">
        <v>20</v>
      </c>
      <c r="F2772" s="79">
        <f>IF($C$9="south",'RAW PV WATTS'!D2775,IF('PV Watts SLC'!$C$9="west",'RAW PV WATTS'!F2775,-1))</f>
        <v>0</v>
      </c>
      <c r="G2772" s="81">
        <f t="shared" si="86"/>
        <v>0</v>
      </c>
    </row>
    <row r="2773" spans="1:7">
      <c r="A2773" s="74" t="e">
        <f t="shared" si="87"/>
        <v>#REF!</v>
      </c>
      <c r="B2773" s="60"/>
      <c r="C2773" s="73">
        <v>4</v>
      </c>
      <c r="D2773" s="73">
        <v>25</v>
      </c>
      <c r="E2773" s="73">
        <v>21</v>
      </c>
      <c r="F2773" s="79">
        <f>IF($C$9="south",'RAW PV WATTS'!D2776,IF('PV Watts SLC'!$C$9="west",'RAW PV WATTS'!F2776,-1))</f>
        <v>0</v>
      </c>
      <c r="G2773" s="81">
        <f t="shared" si="86"/>
        <v>0</v>
      </c>
    </row>
    <row r="2774" spans="1:7">
      <c r="A2774" s="74" t="e">
        <f t="shared" si="87"/>
        <v>#REF!</v>
      </c>
      <c r="B2774" s="60"/>
      <c r="C2774" s="73">
        <v>4</v>
      </c>
      <c r="D2774" s="73">
        <v>25</v>
      </c>
      <c r="E2774" s="73">
        <v>22</v>
      </c>
      <c r="F2774" s="79">
        <f>IF($C$9="south",'RAW PV WATTS'!D2777,IF('PV Watts SLC'!$C$9="west",'RAW PV WATTS'!F2777,-1))</f>
        <v>0</v>
      </c>
      <c r="G2774" s="81">
        <f t="shared" si="86"/>
        <v>0</v>
      </c>
    </row>
    <row r="2775" spans="1:7">
      <c r="A2775" s="74" t="e">
        <f t="shared" si="87"/>
        <v>#REF!</v>
      </c>
      <c r="B2775" s="60"/>
      <c r="C2775" s="73">
        <v>4</v>
      </c>
      <c r="D2775" s="73">
        <v>25</v>
      </c>
      <c r="E2775" s="73">
        <v>23</v>
      </c>
      <c r="F2775" s="79">
        <f>IF($C$9="south",'RAW PV WATTS'!D2778,IF('PV Watts SLC'!$C$9="west",'RAW PV WATTS'!F2778,-1))</f>
        <v>0</v>
      </c>
      <c r="G2775" s="81">
        <f t="shared" si="86"/>
        <v>0</v>
      </c>
    </row>
    <row r="2776" spans="1:7">
      <c r="A2776" s="74" t="e">
        <f t="shared" si="87"/>
        <v>#REF!</v>
      </c>
      <c r="B2776" s="60"/>
      <c r="C2776" s="73">
        <v>4</v>
      </c>
      <c r="D2776" s="73">
        <v>26</v>
      </c>
      <c r="E2776" s="73">
        <v>0</v>
      </c>
      <c r="F2776" s="79">
        <f>IF($C$9="south",'RAW PV WATTS'!D2779,IF('PV Watts SLC'!$C$9="west",'RAW PV WATTS'!F2779,-1))</f>
        <v>0</v>
      </c>
      <c r="G2776" s="81">
        <f t="shared" si="86"/>
        <v>0</v>
      </c>
    </row>
    <row r="2777" spans="1:7">
      <c r="A2777" s="74" t="e">
        <f t="shared" si="87"/>
        <v>#REF!</v>
      </c>
      <c r="B2777" s="60"/>
      <c r="C2777" s="73">
        <v>4</v>
      </c>
      <c r="D2777" s="73">
        <v>26</v>
      </c>
      <c r="E2777" s="73">
        <v>1</v>
      </c>
      <c r="F2777" s="79">
        <f>IF($C$9="south",'RAW PV WATTS'!D2780,IF('PV Watts SLC'!$C$9="west",'RAW PV WATTS'!F2780,-1))</f>
        <v>0</v>
      </c>
      <c r="G2777" s="81">
        <f t="shared" si="86"/>
        <v>0</v>
      </c>
    </row>
    <row r="2778" spans="1:7">
      <c r="A2778" s="74" t="e">
        <f t="shared" si="87"/>
        <v>#REF!</v>
      </c>
      <c r="B2778" s="60"/>
      <c r="C2778" s="73">
        <v>4</v>
      </c>
      <c r="D2778" s="73">
        <v>26</v>
      </c>
      <c r="E2778" s="73">
        <v>2</v>
      </c>
      <c r="F2778" s="79">
        <f>IF($C$9="south",'RAW PV WATTS'!D2781,IF('PV Watts SLC'!$C$9="west",'RAW PV WATTS'!F2781,-1))</f>
        <v>0</v>
      </c>
      <c r="G2778" s="81">
        <f t="shared" si="86"/>
        <v>0</v>
      </c>
    </row>
    <row r="2779" spans="1:7">
      <c r="A2779" s="74" t="e">
        <f t="shared" si="87"/>
        <v>#REF!</v>
      </c>
      <c r="B2779" s="60"/>
      <c r="C2779" s="73">
        <v>4</v>
      </c>
      <c r="D2779" s="73">
        <v>26</v>
      </c>
      <c r="E2779" s="73">
        <v>3</v>
      </c>
      <c r="F2779" s="79">
        <f>IF($C$9="south",'RAW PV WATTS'!D2782,IF('PV Watts SLC'!$C$9="west",'RAW PV WATTS'!F2782,-1))</f>
        <v>0</v>
      </c>
      <c r="G2779" s="81">
        <f t="shared" si="86"/>
        <v>0</v>
      </c>
    </row>
    <row r="2780" spans="1:7">
      <c r="A2780" s="74" t="e">
        <f t="shared" si="87"/>
        <v>#REF!</v>
      </c>
      <c r="B2780" s="60"/>
      <c r="C2780" s="73">
        <v>4</v>
      </c>
      <c r="D2780" s="73">
        <v>26</v>
      </c>
      <c r="E2780" s="73">
        <v>4</v>
      </c>
      <c r="F2780" s="79">
        <f>IF($C$9="south",'RAW PV WATTS'!D2783,IF('PV Watts SLC'!$C$9="west",'RAW PV WATTS'!F2783,-1))</f>
        <v>0</v>
      </c>
      <c r="G2780" s="81">
        <f t="shared" si="86"/>
        <v>0</v>
      </c>
    </row>
    <row r="2781" spans="1:7">
      <c r="A2781" s="74" t="e">
        <f t="shared" si="87"/>
        <v>#REF!</v>
      </c>
      <c r="B2781" s="60"/>
      <c r="C2781" s="73">
        <v>4</v>
      </c>
      <c r="D2781" s="73">
        <v>26</v>
      </c>
      <c r="E2781" s="73">
        <v>5</v>
      </c>
      <c r="F2781" s="79">
        <f>IF($C$9="south",'RAW PV WATTS'!D2784,IF('PV Watts SLC'!$C$9="west",'RAW PV WATTS'!F2784,-1))</f>
        <v>0</v>
      </c>
      <c r="G2781" s="81">
        <f t="shared" si="86"/>
        <v>0</v>
      </c>
    </row>
    <row r="2782" spans="1:7">
      <c r="A2782" s="74" t="e">
        <f t="shared" si="87"/>
        <v>#REF!</v>
      </c>
      <c r="B2782" s="60"/>
      <c r="C2782" s="73">
        <v>4</v>
      </c>
      <c r="D2782" s="73">
        <v>26</v>
      </c>
      <c r="E2782" s="73">
        <v>6</v>
      </c>
      <c r="F2782" s="79">
        <f>IF($C$9="south",'RAW PV WATTS'!D2785,IF('PV Watts SLC'!$C$9="west",'RAW PV WATTS'!F2785,-1))</f>
        <v>33.713999999999999</v>
      </c>
      <c r="G2782" s="81">
        <f t="shared" si="86"/>
        <v>3.3714000000000001E-2</v>
      </c>
    </row>
    <row r="2783" spans="1:7">
      <c r="A2783" s="74" t="e">
        <f t="shared" si="87"/>
        <v>#REF!</v>
      </c>
      <c r="B2783" s="60"/>
      <c r="C2783" s="73">
        <v>4</v>
      </c>
      <c r="D2783" s="73">
        <v>26</v>
      </c>
      <c r="E2783" s="73">
        <v>7</v>
      </c>
      <c r="F2783" s="79">
        <f>IF($C$9="south",'RAW PV WATTS'!D2786,IF('PV Watts SLC'!$C$9="west",'RAW PV WATTS'!F2786,-1))</f>
        <v>55.375999999999998</v>
      </c>
      <c r="G2783" s="81">
        <f t="shared" si="86"/>
        <v>5.5375999999999995E-2</v>
      </c>
    </row>
    <row r="2784" spans="1:7">
      <c r="A2784" s="74" t="e">
        <f t="shared" si="87"/>
        <v>#REF!</v>
      </c>
      <c r="B2784" s="60"/>
      <c r="C2784" s="73">
        <v>4</v>
      </c>
      <c r="D2784" s="73">
        <v>26</v>
      </c>
      <c r="E2784" s="73">
        <v>8</v>
      </c>
      <c r="F2784" s="79">
        <f>IF($C$9="south",'RAW PV WATTS'!D2787,IF('PV Watts SLC'!$C$9="west",'RAW PV WATTS'!F2787,-1))</f>
        <v>212.52500000000001</v>
      </c>
      <c r="G2784" s="81">
        <f t="shared" si="86"/>
        <v>0.21252500000000002</v>
      </c>
    </row>
    <row r="2785" spans="1:7">
      <c r="A2785" s="74" t="e">
        <f t="shared" si="87"/>
        <v>#REF!</v>
      </c>
      <c r="B2785" s="60"/>
      <c r="C2785" s="73">
        <v>4</v>
      </c>
      <c r="D2785" s="73">
        <v>26</v>
      </c>
      <c r="E2785" s="73">
        <v>9</v>
      </c>
      <c r="F2785" s="79">
        <f>IF($C$9="south",'RAW PV WATTS'!D2788,IF('PV Watts SLC'!$C$9="west",'RAW PV WATTS'!F2788,-1))</f>
        <v>425.529</v>
      </c>
      <c r="G2785" s="81">
        <f t="shared" si="86"/>
        <v>0.42552899999999999</v>
      </c>
    </row>
    <row r="2786" spans="1:7">
      <c r="A2786" s="74" t="e">
        <f t="shared" si="87"/>
        <v>#REF!</v>
      </c>
      <c r="B2786" s="60"/>
      <c r="C2786" s="73">
        <v>4</v>
      </c>
      <c r="D2786" s="73">
        <v>26</v>
      </c>
      <c r="E2786" s="73">
        <v>10</v>
      </c>
      <c r="F2786" s="79">
        <f>IF($C$9="south",'RAW PV WATTS'!D2789,IF('PV Watts SLC'!$C$9="west",'RAW PV WATTS'!F2789,-1))</f>
        <v>590.34799999999996</v>
      </c>
      <c r="G2786" s="81">
        <f t="shared" si="86"/>
        <v>0.59034799999999998</v>
      </c>
    </row>
    <row r="2787" spans="1:7">
      <c r="A2787" s="74" t="e">
        <f t="shared" si="87"/>
        <v>#REF!</v>
      </c>
      <c r="B2787" s="60"/>
      <c r="C2787" s="73">
        <v>4</v>
      </c>
      <c r="D2787" s="73">
        <v>26</v>
      </c>
      <c r="E2787" s="73">
        <v>11</v>
      </c>
      <c r="F2787" s="79">
        <f>IF($C$9="south",'RAW PV WATTS'!D2790,IF('PV Watts SLC'!$C$9="west",'RAW PV WATTS'!F2790,-1))</f>
        <v>627.37599999999998</v>
      </c>
      <c r="G2787" s="81">
        <f t="shared" si="86"/>
        <v>0.62737599999999993</v>
      </c>
    </row>
    <row r="2788" spans="1:7">
      <c r="A2788" s="74" t="e">
        <f t="shared" si="87"/>
        <v>#REF!</v>
      </c>
      <c r="B2788" s="60"/>
      <c r="C2788" s="73">
        <v>4</v>
      </c>
      <c r="D2788" s="73">
        <v>26</v>
      </c>
      <c r="E2788" s="73">
        <v>12</v>
      </c>
      <c r="F2788" s="79">
        <f>IF($C$9="south",'RAW PV WATTS'!D2791,IF('PV Watts SLC'!$C$9="west",'RAW PV WATTS'!F2791,-1))</f>
        <v>818.91600000000005</v>
      </c>
      <c r="G2788" s="81">
        <f t="shared" si="86"/>
        <v>0.81891600000000009</v>
      </c>
    </row>
    <row r="2789" spans="1:7">
      <c r="A2789" s="74" t="e">
        <f t="shared" si="87"/>
        <v>#REF!</v>
      </c>
      <c r="B2789" s="60"/>
      <c r="C2789" s="73">
        <v>4</v>
      </c>
      <c r="D2789" s="73">
        <v>26</v>
      </c>
      <c r="E2789" s="73">
        <v>13</v>
      </c>
      <c r="F2789" s="79">
        <f>IF($C$9="south",'RAW PV WATTS'!D2792,IF('PV Watts SLC'!$C$9="west",'RAW PV WATTS'!F2792,-1))</f>
        <v>729.81700000000001</v>
      </c>
      <c r="G2789" s="81">
        <f t="shared" si="86"/>
        <v>0.72981700000000005</v>
      </c>
    </row>
    <row r="2790" spans="1:7">
      <c r="A2790" s="74" t="e">
        <f t="shared" si="87"/>
        <v>#REF!</v>
      </c>
      <c r="B2790" s="60"/>
      <c r="C2790" s="73">
        <v>4</v>
      </c>
      <c r="D2790" s="73">
        <v>26</v>
      </c>
      <c r="E2790" s="73">
        <v>14</v>
      </c>
      <c r="F2790" s="79">
        <f>IF($C$9="south",'RAW PV WATTS'!D2793,IF('PV Watts SLC'!$C$9="west",'RAW PV WATTS'!F2793,-1))</f>
        <v>619.76800000000003</v>
      </c>
      <c r="G2790" s="81">
        <f t="shared" si="86"/>
        <v>0.61976799999999999</v>
      </c>
    </row>
    <row r="2791" spans="1:7">
      <c r="A2791" s="74" t="e">
        <f t="shared" si="87"/>
        <v>#REF!</v>
      </c>
      <c r="B2791" s="60"/>
      <c r="C2791" s="73">
        <v>4</v>
      </c>
      <c r="D2791" s="73">
        <v>26</v>
      </c>
      <c r="E2791" s="73">
        <v>15</v>
      </c>
      <c r="F2791" s="79">
        <f>IF($C$9="south",'RAW PV WATTS'!D2794,IF('PV Watts SLC'!$C$9="west",'RAW PV WATTS'!F2794,-1))</f>
        <v>518.61300000000006</v>
      </c>
      <c r="G2791" s="81">
        <f t="shared" si="86"/>
        <v>0.5186130000000001</v>
      </c>
    </row>
    <row r="2792" spans="1:7">
      <c r="A2792" s="74" t="e">
        <f t="shared" si="87"/>
        <v>#REF!</v>
      </c>
      <c r="B2792" s="60"/>
      <c r="C2792" s="73">
        <v>4</v>
      </c>
      <c r="D2792" s="73">
        <v>26</v>
      </c>
      <c r="E2792" s="73">
        <v>16</v>
      </c>
      <c r="F2792" s="79">
        <f>IF($C$9="south",'RAW PV WATTS'!D2795,IF('PV Watts SLC'!$C$9="west",'RAW PV WATTS'!F2795,-1))</f>
        <v>396.99299999999999</v>
      </c>
      <c r="G2792" s="81">
        <f t="shared" si="86"/>
        <v>0.39699299999999998</v>
      </c>
    </row>
    <row r="2793" spans="1:7">
      <c r="A2793" s="74" t="e">
        <f t="shared" si="87"/>
        <v>#REF!</v>
      </c>
      <c r="B2793" s="60"/>
      <c r="C2793" s="73">
        <v>4</v>
      </c>
      <c r="D2793" s="73">
        <v>26</v>
      </c>
      <c r="E2793" s="73">
        <v>17</v>
      </c>
      <c r="F2793" s="79">
        <f>IF($C$9="south",'RAW PV WATTS'!D2796,IF('PV Watts SLC'!$C$9="west",'RAW PV WATTS'!F2796,-1))</f>
        <v>140.81200000000001</v>
      </c>
      <c r="G2793" s="81">
        <f t="shared" si="86"/>
        <v>0.14081200000000002</v>
      </c>
    </row>
    <row r="2794" spans="1:7">
      <c r="A2794" s="74" t="e">
        <f t="shared" si="87"/>
        <v>#REF!</v>
      </c>
      <c r="B2794" s="60"/>
      <c r="C2794" s="73">
        <v>4</v>
      </c>
      <c r="D2794" s="73">
        <v>26</v>
      </c>
      <c r="E2794" s="73">
        <v>18</v>
      </c>
      <c r="F2794" s="79">
        <f>IF($C$9="south",'RAW PV WATTS'!D2797,IF('PV Watts SLC'!$C$9="west",'RAW PV WATTS'!F2797,-1))</f>
        <v>36.94</v>
      </c>
      <c r="G2794" s="81">
        <f t="shared" si="86"/>
        <v>3.6940000000000001E-2</v>
      </c>
    </row>
    <row r="2795" spans="1:7">
      <c r="A2795" s="74" t="e">
        <f t="shared" si="87"/>
        <v>#REF!</v>
      </c>
      <c r="B2795" s="60"/>
      <c r="C2795" s="73">
        <v>4</v>
      </c>
      <c r="D2795" s="73">
        <v>26</v>
      </c>
      <c r="E2795" s="73">
        <v>19</v>
      </c>
      <c r="F2795" s="79">
        <f>IF($C$9="south",'RAW PV WATTS'!D2798,IF('PV Watts SLC'!$C$9="west",'RAW PV WATTS'!F2798,-1))</f>
        <v>0</v>
      </c>
      <c r="G2795" s="81">
        <f t="shared" si="86"/>
        <v>0</v>
      </c>
    </row>
    <row r="2796" spans="1:7">
      <c r="A2796" s="74" t="e">
        <f t="shared" si="87"/>
        <v>#REF!</v>
      </c>
      <c r="B2796" s="60"/>
      <c r="C2796" s="73">
        <v>4</v>
      </c>
      <c r="D2796" s="73">
        <v>26</v>
      </c>
      <c r="E2796" s="73">
        <v>20</v>
      </c>
      <c r="F2796" s="79">
        <f>IF($C$9="south",'RAW PV WATTS'!D2799,IF('PV Watts SLC'!$C$9="west",'RAW PV WATTS'!F2799,-1))</f>
        <v>0</v>
      </c>
      <c r="G2796" s="81">
        <f t="shared" si="86"/>
        <v>0</v>
      </c>
    </row>
    <row r="2797" spans="1:7">
      <c r="A2797" s="74" t="e">
        <f t="shared" si="87"/>
        <v>#REF!</v>
      </c>
      <c r="B2797" s="60"/>
      <c r="C2797" s="73">
        <v>4</v>
      </c>
      <c r="D2797" s="73">
        <v>26</v>
      </c>
      <c r="E2797" s="73">
        <v>21</v>
      </c>
      <c r="F2797" s="79">
        <f>IF($C$9="south",'RAW PV WATTS'!D2800,IF('PV Watts SLC'!$C$9="west",'RAW PV WATTS'!F2800,-1))</f>
        <v>0</v>
      </c>
      <c r="G2797" s="81">
        <f t="shared" si="86"/>
        <v>0</v>
      </c>
    </row>
    <row r="2798" spans="1:7">
      <c r="A2798" s="74" t="e">
        <f t="shared" si="87"/>
        <v>#REF!</v>
      </c>
      <c r="B2798" s="60"/>
      <c r="C2798" s="73">
        <v>4</v>
      </c>
      <c r="D2798" s="73">
        <v>26</v>
      </c>
      <c r="E2798" s="73">
        <v>22</v>
      </c>
      <c r="F2798" s="79">
        <f>IF($C$9="south",'RAW PV WATTS'!D2801,IF('PV Watts SLC'!$C$9="west",'RAW PV WATTS'!F2801,-1))</f>
        <v>0</v>
      </c>
      <c r="G2798" s="81">
        <f t="shared" si="86"/>
        <v>0</v>
      </c>
    </row>
    <row r="2799" spans="1:7">
      <c r="A2799" s="74" t="e">
        <f t="shared" si="87"/>
        <v>#REF!</v>
      </c>
      <c r="B2799" s="60"/>
      <c r="C2799" s="73">
        <v>4</v>
      </c>
      <c r="D2799" s="73">
        <v>26</v>
      </c>
      <c r="E2799" s="73">
        <v>23</v>
      </c>
      <c r="F2799" s="79">
        <f>IF($C$9="south",'RAW PV WATTS'!D2802,IF('PV Watts SLC'!$C$9="west",'RAW PV WATTS'!F2802,-1))</f>
        <v>0</v>
      </c>
      <c r="G2799" s="81">
        <f t="shared" si="86"/>
        <v>0</v>
      </c>
    </row>
    <row r="2800" spans="1:7">
      <c r="A2800" s="74" t="e">
        <f t="shared" si="87"/>
        <v>#REF!</v>
      </c>
      <c r="B2800" s="60"/>
      <c r="C2800" s="73">
        <v>4</v>
      </c>
      <c r="D2800" s="73">
        <v>27</v>
      </c>
      <c r="E2800" s="73">
        <v>0</v>
      </c>
      <c r="F2800" s="79">
        <f>IF($C$9="south",'RAW PV WATTS'!D2803,IF('PV Watts SLC'!$C$9="west",'RAW PV WATTS'!F2803,-1))</f>
        <v>0</v>
      </c>
      <c r="G2800" s="81">
        <f t="shared" si="86"/>
        <v>0</v>
      </c>
    </row>
    <row r="2801" spans="1:7">
      <c r="A2801" s="74" t="e">
        <f t="shared" si="87"/>
        <v>#REF!</v>
      </c>
      <c r="B2801" s="60"/>
      <c r="C2801" s="73">
        <v>4</v>
      </c>
      <c r="D2801" s="73">
        <v>27</v>
      </c>
      <c r="E2801" s="73">
        <v>1</v>
      </c>
      <c r="F2801" s="79">
        <f>IF($C$9="south",'RAW PV WATTS'!D2804,IF('PV Watts SLC'!$C$9="west",'RAW PV WATTS'!F2804,-1))</f>
        <v>0</v>
      </c>
      <c r="G2801" s="81">
        <f t="shared" si="86"/>
        <v>0</v>
      </c>
    </row>
    <row r="2802" spans="1:7">
      <c r="A2802" s="74" t="e">
        <f t="shared" si="87"/>
        <v>#REF!</v>
      </c>
      <c r="B2802" s="60"/>
      <c r="C2802" s="73">
        <v>4</v>
      </c>
      <c r="D2802" s="73">
        <v>27</v>
      </c>
      <c r="E2802" s="73">
        <v>2</v>
      </c>
      <c r="F2802" s="79">
        <f>IF($C$9="south",'RAW PV WATTS'!D2805,IF('PV Watts SLC'!$C$9="west",'RAW PV WATTS'!F2805,-1))</f>
        <v>0</v>
      </c>
      <c r="G2802" s="81">
        <f t="shared" si="86"/>
        <v>0</v>
      </c>
    </row>
    <row r="2803" spans="1:7">
      <c r="A2803" s="74" t="e">
        <f t="shared" si="87"/>
        <v>#REF!</v>
      </c>
      <c r="B2803" s="60"/>
      <c r="C2803" s="73">
        <v>4</v>
      </c>
      <c r="D2803" s="73">
        <v>27</v>
      </c>
      <c r="E2803" s="73">
        <v>3</v>
      </c>
      <c r="F2803" s="79">
        <f>IF($C$9="south",'RAW PV WATTS'!D2806,IF('PV Watts SLC'!$C$9="west",'RAW PV WATTS'!F2806,-1))</f>
        <v>0</v>
      </c>
      <c r="G2803" s="81">
        <f t="shared" si="86"/>
        <v>0</v>
      </c>
    </row>
    <row r="2804" spans="1:7">
      <c r="A2804" s="74" t="e">
        <f t="shared" si="87"/>
        <v>#REF!</v>
      </c>
      <c r="B2804" s="60"/>
      <c r="C2804" s="73">
        <v>4</v>
      </c>
      <c r="D2804" s="73">
        <v>27</v>
      </c>
      <c r="E2804" s="73">
        <v>4</v>
      </c>
      <c r="F2804" s="79">
        <f>IF($C$9="south",'RAW PV WATTS'!D2807,IF('PV Watts SLC'!$C$9="west",'RAW PV WATTS'!F2807,-1))</f>
        <v>0</v>
      </c>
      <c r="G2804" s="81">
        <f t="shared" si="86"/>
        <v>0</v>
      </c>
    </row>
    <row r="2805" spans="1:7">
      <c r="A2805" s="74" t="e">
        <f t="shared" si="87"/>
        <v>#REF!</v>
      </c>
      <c r="B2805" s="60"/>
      <c r="C2805" s="73">
        <v>4</v>
      </c>
      <c r="D2805" s="73">
        <v>27</v>
      </c>
      <c r="E2805" s="73">
        <v>5</v>
      </c>
      <c r="F2805" s="79">
        <f>IF($C$9="south",'RAW PV WATTS'!D2808,IF('PV Watts SLC'!$C$9="west",'RAW PV WATTS'!F2808,-1))</f>
        <v>0</v>
      </c>
      <c r="G2805" s="81">
        <f t="shared" si="86"/>
        <v>0</v>
      </c>
    </row>
    <row r="2806" spans="1:7">
      <c r="A2806" s="74" t="e">
        <f t="shared" si="87"/>
        <v>#REF!</v>
      </c>
      <c r="B2806" s="60"/>
      <c r="C2806" s="73">
        <v>4</v>
      </c>
      <c r="D2806" s="73">
        <v>27</v>
      </c>
      <c r="E2806" s="73">
        <v>6</v>
      </c>
      <c r="F2806" s="79">
        <f>IF($C$9="south",'RAW PV WATTS'!D2809,IF('PV Watts SLC'!$C$9="west",'RAW PV WATTS'!F2809,-1))</f>
        <v>46.49</v>
      </c>
      <c r="G2806" s="81">
        <f t="shared" si="86"/>
        <v>4.6490000000000004E-2</v>
      </c>
    </row>
    <row r="2807" spans="1:7">
      <c r="A2807" s="74" t="e">
        <f t="shared" si="87"/>
        <v>#REF!</v>
      </c>
      <c r="B2807" s="60"/>
      <c r="C2807" s="73">
        <v>4</v>
      </c>
      <c r="D2807" s="73">
        <v>27</v>
      </c>
      <c r="E2807" s="73">
        <v>7</v>
      </c>
      <c r="F2807" s="79">
        <f>IF($C$9="south",'RAW PV WATTS'!D2810,IF('PV Watts SLC'!$C$9="west",'RAW PV WATTS'!F2810,-1))</f>
        <v>228.559</v>
      </c>
      <c r="G2807" s="81">
        <f t="shared" si="86"/>
        <v>0.22855899999999998</v>
      </c>
    </row>
    <row r="2808" spans="1:7">
      <c r="A2808" s="74" t="e">
        <f t="shared" si="87"/>
        <v>#REF!</v>
      </c>
      <c r="B2808" s="60"/>
      <c r="C2808" s="73">
        <v>4</v>
      </c>
      <c r="D2808" s="73">
        <v>27</v>
      </c>
      <c r="E2808" s="73">
        <v>8</v>
      </c>
      <c r="F2808" s="79">
        <f>IF($C$9="south",'RAW PV WATTS'!D2811,IF('PV Watts SLC'!$C$9="west",'RAW PV WATTS'!F2811,-1))</f>
        <v>423.50299999999999</v>
      </c>
      <c r="G2808" s="81">
        <f t="shared" si="86"/>
        <v>0.42350299999999996</v>
      </c>
    </row>
    <row r="2809" spans="1:7">
      <c r="A2809" s="74" t="e">
        <f t="shared" si="87"/>
        <v>#REF!</v>
      </c>
      <c r="B2809" s="60"/>
      <c r="C2809" s="73">
        <v>4</v>
      </c>
      <c r="D2809" s="73">
        <v>27</v>
      </c>
      <c r="E2809" s="73">
        <v>9</v>
      </c>
      <c r="F2809" s="79">
        <f>IF($C$9="south",'RAW PV WATTS'!D2812,IF('PV Watts SLC'!$C$9="west",'RAW PV WATTS'!F2812,-1))</f>
        <v>616.02099999999996</v>
      </c>
      <c r="G2809" s="81">
        <f t="shared" si="86"/>
        <v>0.61602099999999993</v>
      </c>
    </row>
    <row r="2810" spans="1:7">
      <c r="A2810" s="74" t="e">
        <f t="shared" si="87"/>
        <v>#REF!</v>
      </c>
      <c r="B2810" s="60"/>
      <c r="C2810" s="73">
        <v>4</v>
      </c>
      <c r="D2810" s="73">
        <v>27</v>
      </c>
      <c r="E2810" s="73">
        <v>10</v>
      </c>
      <c r="F2810" s="79">
        <f>IF($C$9="south",'RAW PV WATTS'!D2813,IF('PV Watts SLC'!$C$9="west",'RAW PV WATTS'!F2813,-1))</f>
        <v>722.32799999999997</v>
      </c>
      <c r="G2810" s="81">
        <f t="shared" si="86"/>
        <v>0.72232799999999997</v>
      </c>
    </row>
    <row r="2811" spans="1:7">
      <c r="A2811" s="74" t="e">
        <f t="shared" si="87"/>
        <v>#REF!</v>
      </c>
      <c r="B2811" s="60"/>
      <c r="C2811" s="73">
        <v>4</v>
      </c>
      <c r="D2811" s="73">
        <v>27</v>
      </c>
      <c r="E2811" s="73">
        <v>11</v>
      </c>
      <c r="F2811" s="79">
        <f>IF($C$9="south",'RAW PV WATTS'!D2814,IF('PV Watts SLC'!$C$9="west",'RAW PV WATTS'!F2814,-1))</f>
        <v>817.43100000000004</v>
      </c>
      <c r="G2811" s="81">
        <f t="shared" si="86"/>
        <v>0.81743100000000002</v>
      </c>
    </row>
    <row r="2812" spans="1:7">
      <c r="A2812" s="74" t="e">
        <f t="shared" si="87"/>
        <v>#REF!</v>
      </c>
      <c r="B2812" s="60"/>
      <c r="C2812" s="73">
        <v>4</v>
      </c>
      <c r="D2812" s="73">
        <v>27</v>
      </c>
      <c r="E2812" s="73">
        <v>12</v>
      </c>
      <c r="F2812" s="79">
        <f>IF($C$9="south",'RAW PV WATTS'!D2815,IF('PV Watts SLC'!$C$9="west",'RAW PV WATTS'!F2815,-1))</f>
        <v>816.44299999999998</v>
      </c>
      <c r="G2812" s="81">
        <f t="shared" si="86"/>
        <v>0.81644300000000003</v>
      </c>
    </row>
    <row r="2813" spans="1:7">
      <c r="A2813" s="74" t="e">
        <f t="shared" si="87"/>
        <v>#REF!</v>
      </c>
      <c r="B2813" s="60"/>
      <c r="C2813" s="73">
        <v>4</v>
      </c>
      <c r="D2813" s="73">
        <v>27</v>
      </c>
      <c r="E2813" s="73">
        <v>13</v>
      </c>
      <c r="F2813" s="79">
        <f>IF($C$9="south",'RAW PV WATTS'!D2816,IF('PV Watts SLC'!$C$9="west",'RAW PV WATTS'!F2816,-1))</f>
        <v>699.50099999999998</v>
      </c>
      <c r="G2813" s="81">
        <f t="shared" si="86"/>
        <v>0.69950099999999993</v>
      </c>
    </row>
    <row r="2814" spans="1:7">
      <c r="A2814" s="74" t="e">
        <f t="shared" si="87"/>
        <v>#REF!</v>
      </c>
      <c r="B2814" s="60"/>
      <c r="C2814" s="73">
        <v>4</v>
      </c>
      <c r="D2814" s="73">
        <v>27</v>
      </c>
      <c r="E2814" s="73">
        <v>14</v>
      </c>
      <c r="F2814" s="79">
        <f>IF($C$9="south",'RAW PV WATTS'!D2817,IF('PV Watts SLC'!$C$9="west",'RAW PV WATTS'!F2817,-1))</f>
        <v>709.476</v>
      </c>
      <c r="G2814" s="81">
        <f t="shared" si="86"/>
        <v>0.709476</v>
      </c>
    </row>
    <row r="2815" spans="1:7">
      <c r="A2815" s="74" t="e">
        <f t="shared" si="87"/>
        <v>#REF!</v>
      </c>
      <c r="B2815" s="60"/>
      <c r="C2815" s="73">
        <v>4</v>
      </c>
      <c r="D2815" s="73">
        <v>27</v>
      </c>
      <c r="E2815" s="73">
        <v>15</v>
      </c>
      <c r="F2815" s="79">
        <f>IF($C$9="south",'RAW PV WATTS'!D2818,IF('PV Watts SLC'!$C$9="west",'RAW PV WATTS'!F2818,-1))</f>
        <v>591.32799999999997</v>
      </c>
      <c r="G2815" s="81">
        <f t="shared" si="86"/>
        <v>0.59132799999999996</v>
      </c>
    </row>
    <row r="2816" spans="1:7">
      <c r="A2816" s="74" t="e">
        <f t="shared" si="87"/>
        <v>#REF!</v>
      </c>
      <c r="B2816" s="60"/>
      <c r="C2816" s="73">
        <v>4</v>
      </c>
      <c r="D2816" s="73">
        <v>27</v>
      </c>
      <c r="E2816" s="73">
        <v>16</v>
      </c>
      <c r="F2816" s="79">
        <f>IF($C$9="south",'RAW PV WATTS'!D2819,IF('PV Watts SLC'!$C$9="west",'RAW PV WATTS'!F2819,-1))</f>
        <v>374.08300000000003</v>
      </c>
      <c r="G2816" s="81">
        <f t="shared" si="86"/>
        <v>0.37408300000000005</v>
      </c>
    </row>
    <row r="2817" spans="1:7">
      <c r="A2817" s="74" t="e">
        <f t="shared" si="87"/>
        <v>#REF!</v>
      </c>
      <c r="B2817" s="60"/>
      <c r="C2817" s="73">
        <v>4</v>
      </c>
      <c r="D2817" s="73">
        <v>27</v>
      </c>
      <c r="E2817" s="73">
        <v>17</v>
      </c>
      <c r="F2817" s="79">
        <f>IF($C$9="south",'RAW PV WATTS'!D2820,IF('PV Watts SLC'!$C$9="west",'RAW PV WATTS'!F2820,-1))</f>
        <v>153.815</v>
      </c>
      <c r="G2817" s="81">
        <f t="shared" si="86"/>
        <v>0.15381500000000001</v>
      </c>
    </row>
    <row r="2818" spans="1:7">
      <c r="A2818" s="74" t="e">
        <f t="shared" si="87"/>
        <v>#REF!</v>
      </c>
      <c r="B2818" s="60"/>
      <c r="C2818" s="73">
        <v>4</v>
      </c>
      <c r="D2818" s="73">
        <v>27</v>
      </c>
      <c r="E2818" s="73">
        <v>18</v>
      </c>
      <c r="F2818" s="79">
        <f>IF($C$9="south",'RAW PV WATTS'!D2821,IF('PV Watts SLC'!$C$9="west",'RAW PV WATTS'!F2821,-1))</f>
        <v>18.744</v>
      </c>
      <c r="G2818" s="81">
        <f t="shared" si="86"/>
        <v>1.8744E-2</v>
      </c>
    </row>
    <row r="2819" spans="1:7">
      <c r="A2819" s="74" t="e">
        <f t="shared" si="87"/>
        <v>#REF!</v>
      </c>
      <c r="B2819" s="60"/>
      <c r="C2819" s="73">
        <v>4</v>
      </c>
      <c r="D2819" s="73">
        <v>27</v>
      </c>
      <c r="E2819" s="73">
        <v>19</v>
      </c>
      <c r="F2819" s="79">
        <f>IF($C$9="south",'RAW PV WATTS'!D2822,IF('PV Watts SLC'!$C$9="west",'RAW PV WATTS'!F2822,-1))</f>
        <v>0</v>
      </c>
      <c r="G2819" s="81">
        <f t="shared" si="86"/>
        <v>0</v>
      </c>
    </row>
    <row r="2820" spans="1:7">
      <c r="A2820" s="74" t="e">
        <f t="shared" si="87"/>
        <v>#REF!</v>
      </c>
      <c r="B2820" s="60"/>
      <c r="C2820" s="73">
        <v>4</v>
      </c>
      <c r="D2820" s="73">
        <v>27</v>
      </c>
      <c r="E2820" s="73">
        <v>20</v>
      </c>
      <c r="F2820" s="79">
        <f>IF($C$9="south",'RAW PV WATTS'!D2823,IF('PV Watts SLC'!$C$9="west",'RAW PV WATTS'!F2823,-1))</f>
        <v>0</v>
      </c>
      <c r="G2820" s="81">
        <f t="shared" si="86"/>
        <v>0</v>
      </c>
    </row>
    <row r="2821" spans="1:7">
      <c r="A2821" s="74" t="e">
        <f t="shared" si="87"/>
        <v>#REF!</v>
      </c>
      <c r="B2821" s="60"/>
      <c r="C2821" s="73">
        <v>4</v>
      </c>
      <c r="D2821" s="73">
        <v>27</v>
      </c>
      <c r="E2821" s="73">
        <v>21</v>
      </c>
      <c r="F2821" s="79">
        <f>IF($C$9="south",'RAW PV WATTS'!D2824,IF('PV Watts SLC'!$C$9="west",'RAW PV WATTS'!F2824,-1))</f>
        <v>0</v>
      </c>
      <c r="G2821" s="81">
        <f t="shared" si="86"/>
        <v>0</v>
      </c>
    </row>
    <row r="2822" spans="1:7">
      <c r="A2822" s="74" t="e">
        <f t="shared" si="87"/>
        <v>#REF!</v>
      </c>
      <c r="B2822" s="60"/>
      <c r="C2822" s="73">
        <v>4</v>
      </c>
      <c r="D2822" s="73">
        <v>27</v>
      </c>
      <c r="E2822" s="73">
        <v>22</v>
      </c>
      <c r="F2822" s="79">
        <f>IF($C$9="south",'RAW PV WATTS'!D2825,IF('PV Watts SLC'!$C$9="west",'RAW PV WATTS'!F2825,-1))</f>
        <v>0</v>
      </c>
      <c r="G2822" s="81">
        <f t="shared" si="86"/>
        <v>0</v>
      </c>
    </row>
    <row r="2823" spans="1:7">
      <c r="A2823" s="74" t="e">
        <f t="shared" si="87"/>
        <v>#REF!</v>
      </c>
      <c r="B2823" s="60"/>
      <c r="C2823" s="73">
        <v>4</v>
      </c>
      <c r="D2823" s="73">
        <v>27</v>
      </c>
      <c r="E2823" s="73">
        <v>23</v>
      </c>
      <c r="F2823" s="79">
        <f>IF($C$9="south",'RAW PV WATTS'!D2826,IF('PV Watts SLC'!$C$9="west",'RAW PV WATTS'!F2826,-1))</f>
        <v>0</v>
      </c>
      <c r="G2823" s="81">
        <f t="shared" si="86"/>
        <v>0</v>
      </c>
    </row>
    <row r="2824" spans="1:7">
      <c r="A2824" s="74" t="e">
        <f t="shared" si="87"/>
        <v>#REF!</v>
      </c>
      <c r="B2824" s="60"/>
      <c r="C2824" s="73">
        <v>4</v>
      </c>
      <c r="D2824" s="73">
        <v>28</v>
      </c>
      <c r="E2824" s="73">
        <v>0</v>
      </c>
      <c r="F2824" s="79">
        <f>IF($C$9="south",'RAW PV WATTS'!D2827,IF('PV Watts SLC'!$C$9="west",'RAW PV WATTS'!F2827,-1))</f>
        <v>0</v>
      </c>
      <c r="G2824" s="81">
        <f t="shared" si="86"/>
        <v>0</v>
      </c>
    </row>
    <row r="2825" spans="1:7">
      <c r="A2825" s="74" t="e">
        <f t="shared" si="87"/>
        <v>#REF!</v>
      </c>
      <c r="B2825" s="60"/>
      <c r="C2825" s="73">
        <v>4</v>
      </c>
      <c r="D2825" s="73">
        <v>28</v>
      </c>
      <c r="E2825" s="73">
        <v>1</v>
      </c>
      <c r="F2825" s="79">
        <f>IF($C$9="south",'RAW PV WATTS'!D2828,IF('PV Watts SLC'!$C$9="west",'RAW PV WATTS'!F2828,-1))</f>
        <v>0</v>
      </c>
      <c r="G2825" s="81">
        <f t="shared" si="86"/>
        <v>0</v>
      </c>
    </row>
    <row r="2826" spans="1:7">
      <c r="A2826" s="74" t="e">
        <f t="shared" si="87"/>
        <v>#REF!</v>
      </c>
      <c r="B2826" s="60"/>
      <c r="C2826" s="73">
        <v>4</v>
      </c>
      <c r="D2826" s="73">
        <v>28</v>
      </c>
      <c r="E2826" s="73">
        <v>2</v>
      </c>
      <c r="F2826" s="79">
        <f>IF($C$9="south",'RAW PV WATTS'!D2829,IF('PV Watts SLC'!$C$9="west",'RAW PV WATTS'!F2829,-1))</f>
        <v>0</v>
      </c>
      <c r="G2826" s="81">
        <f t="shared" si="86"/>
        <v>0</v>
      </c>
    </row>
    <row r="2827" spans="1:7">
      <c r="A2827" s="74" t="e">
        <f t="shared" si="87"/>
        <v>#REF!</v>
      </c>
      <c r="B2827" s="60"/>
      <c r="C2827" s="73">
        <v>4</v>
      </c>
      <c r="D2827" s="73">
        <v>28</v>
      </c>
      <c r="E2827" s="73">
        <v>3</v>
      </c>
      <c r="F2827" s="79">
        <f>IF($C$9="south",'RAW PV WATTS'!D2830,IF('PV Watts SLC'!$C$9="west",'RAW PV WATTS'!F2830,-1))</f>
        <v>0</v>
      </c>
      <c r="G2827" s="81">
        <f t="shared" si="86"/>
        <v>0</v>
      </c>
    </row>
    <row r="2828" spans="1:7">
      <c r="A2828" s="74" t="e">
        <f t="shared" si="87"/>
        <v>#REF!</v>
      </c>
      <c r="B2828" s="60"/>
      <c r="C2828" s="73">
        <v>4</v>
      </c>
      <c r="D2828" s="73">
        <v>28</v>
      </c>
      <c r="E2828" s="73">
        <v>4</v>
      </c>
      <c r="F2828" s="79">
        <f>IF($C$9="south",'RAW PV WATTS'!D2831,IF('PV Watts SLC'!$C$9="west",'RAW PV WATTS'!F2831,-1))</f>
        <v>0</v>
      </c>
      <c r="G2828" s="81">
        <f t="shared" si="86"/>
        <v>0</v>
      </c>
    </row>
    <row r="2829" spans="1:7">
      <c r="A2829" s="74" t="e">
        <f t="shared" si="87"/>
        <v>#REF!</v>
      </c>
      <c r="B2829" s="60"/>
      <c r="C2829" s="73">
        <v>4</v>
      </c>
      <c r="D2829" s="73">
        <v>28</v>
      </c>
      <c r="E2829" s="73">
        <v>5</v>
      </c>
      <c r="F2829" s="79">
        <f>IF($C$9="south",'RAW PV WATTS'!D2832,IF('PV Watts SLC'!$C$9="west",'RAW PV WATTS'!F2832,-1))</f>
        <v>0</v>
      </c>
      <c r="G2829" s="81">
        <f t="shared" si="86"/>
        <v>0</v>
      </c>
    </row>
    <row r="2830" spans="1:7">
      <c r="A2830" s="74" t="e">
        <f t="shared" si="87"/>
        <v>#REF!</v>
      </c>
      <c r="B2830" s="60"/>
      <c r="C2830" s="73">
        <v>4</v>
      </c>
      <c r="D2830" s="73">
        <v>28</v>
      </c>
      <c r="E2830" s="73">
        <v>6</v>
      </c>
      <c r="F2830" s="79">
        <f>IF($C$9="south",'RAW PV WATTS'!D2833,IF('PV Watts SLC'!$C$9="west",'RAW PV WATTS'!F2833,-1))</f>
        <v>51.170999999999999</v>
      </c>
      <c r="G2830" s="81">
        <f t="shared" si="86"/>
        <v>5.1171000000000001E-2</v>
      </c>
    </row>
    <row r="2831" spans="1:7">
      <c r="A2831" s="74" t="e">
        <f t="shared" si="87"/>
        <v>#REF!</v>
      </c>
      <c r="B2831" s="60"/>
      <c r="C2831" s="73">
        <v>4</v>
      </c>
      <c r="D2831" s="73">
        <v>28</v>
      </c>
      <c r="E2831" s="73">
        <v>7</v>
      </c>
      <c r="F2831" s="79">
        <f>IF($C$9="south",'RAW PV WATTS'!D2834,IF('PV Watts SLC'!$C$9="west",'RAW PV WATTS'!F2834,-1))</f>
        <v>239.76499999999999</v>
      </c>
      <c r="G2831" s="81">
        <f t="shared" si="86"/>
        <v>0.23976499999999998</v>
      </c>
    </row>
    <row r="2832" spans="1:7">
      <c r="A2832" s="74" t="e">
        <f t="shared" si="87"/>
        <v>#REF!</v>
      </c>
      <c r="B2832" s="60"/>
      <c r="C2832" s="73">
        <v>4</v>
      </c>
      <c r="D2832" s="73">
        <v>28</v>
      </c>
      <c r="E2832" s="73">
        <v>8</v>
      </c>
      <c r="F2832" s="79">
        <f>IF($C$9="south",'RAW PV WATTS'!D2835,IF('PV Watts SLC'!$C$9="west",'RAW PV WATTS'!F2835,-1))</f>
        <v>458.10700000000003</v>
      </c>
      <c r="G2832" s="81">
        <f t="shared" si="86"/>
        <v>0.45810700000000004</v>
      </c>
    </row>
    <row r="2833" spans="1:7">
      <c r="A2833" s="74" t="e">
        <f t="shared" si="87"/>
        <v>#REF!</v>
      </c>
      <c r="B2833" s="60"/>
      <c r="C2833" s="73">
        <v>4</v>
      </c>
      <c r="D2833" s="73">
        <v>28</v>
      </c>
      <c r="E2833" s="73">
        <v>9</v>
      </c>
      <c r="F2833" s="79">
        <f>IF($C$9="south",'RAW PV WATTS'!D2836,IF('PV Watts SLC'!$C$9="west",'RAW PV WATTS'!F2836,-1))</f>
        <v>610.86800000000005</v>
      </c>
      <c r="G2833" s="81">
        <f t="shared" ref="G2833:G2896" si="88">F2833/1000</f>
        <v>0.61086800000000008</v>
      </c>
    </row>
    <row r="2834" spans="1:7">
      <c r="A2834" s="74" t="e">
        <f t="shared" ref="A2834:A2897" si="89">1/24+A2833</f>
        <v>#REF!</v>
      </c>
      <c r="B2834" s="60"/>
      <c r="C2834" s="73">
        <v>4</v>
      </c>
      <c r="D2834" s="73">
        <v>28</v>
      </c>
      <c r="E2834" s="73">
        <v>10</v>
      </c>
      <c r="F2834" s="79">
        <f>IF($C$9="south",'RAW PV WATTS'!D2837,IF('PV Watts SLC'!$C$9="west",'RAW PV WATTS'!F2837,-1))</f>
        <v>732.29600000000005</v>
      </c>
      <c r="G2834" s="81">
        <f t="shared" si="88"/>
        <v>0.73229600000000006</v>
      </c>
    </row>
    <row r="2835" spans="1:7">
      <c r="A2835" s="74" t="e">
        <f t="shared" si="89"/>
        <v>#REF!</v>
      </c>
      <c r="B2835" s="60"/>
      <c r="C2835" s="73">
        <v>4</v>
      </c>
      <c r="D2835" s="73">
        <v>28</v>
      </c>
      <c r="E2835" s="73">
        <v>11</v>
      </c>
      <c r="F2835" s="79">
        <f>IF($C$9="south",'RAW PV WATTS'!D2838,IF('PV Watts SLC'!$C$9="west",'RAW PV WATTS'!F2838,-1))</f>
        <v>814.37300000000005</v>
      </c>
      <c r="G2835" s="81">
        <f t="shared" si="88"/>
        <v>0.81437300000000001</v>
      </c>
    </row>
    <row r="2836" spans="1:7">
      <c r="A2836" s="74" t="e">
        <f t="shared" si="89"/>
        <v>#REF!</v>
      </c>
      <c r="B2836" s="60"/>
      <c r="C2836" s="73">
        <v>4</v>
      </c>
      <c r="D2836" s="73">
        <v>28</v>
      </c>
      <c r="E2836" s="73">
        <v>12</v>
      </c>
      <c r="F2836" s="79">
        <f>IF($C$9="south",'RAW PV WATTS'!D2839,IF('PV Watts SLC'!$C$9="west",'RAW PV WATTS'!F2839,-1))</f>
        <v>799.08799999999997</v>
      </c>
      <c r="G2836" s="81">
        <f t="shared" si="88"/>
        <v>0.79908800000000002</v>
      </c>
    </row>
    <row r="2837" spans="1:7">
      <c r="A2837" s="74" t="e">
        <f t="shared" si="89"/>
        <v>#REF!</v>
      </c>
      <c r="B2837" s="60"/>
      <c r="C2837" s="73">
        <v>4</v>
      </c>
      <c r="D2837" s="73">
        <v>28</v>
      </c>
      <c r="E2837" s="73">
        <v>13</v>
      </c>
      <c r="F2837" s="79">
        <f>IF($C$9="south",'RAW PV WATTS'!D2840,IF('PV Watts SLC'!$C$9="west",'RAW PV WATTS'!F2840,-1))</f>
        <v>790.58199999999999</v>
      </c>
      <c r="G2837" s="81">
        <f t="shared" si="88"/>
        <v>0.79058200000000001</v>
      </c>
    </row>
    <row r="2838" spans="1:7">
      <c r="A2838" s="74" t="e">
        <f t="shared" si="89"/>
        <v>#REF!</v>
      </c>
      <c r="B2838" s="60"/>
      <c r="C2838" s="73">
        <v>4</v>
      </c>
      <c r="D2838" s="73">
        <v>28</v>
      </c>
      <c r="E2838" s="73">
        <v>14</v>
      </c>
      <c r="F2838" s="79">
        <f>IF($C$9="south",'RAW PV WATTS'!D2841,IF('PV Watts SLC'!$C$9="west",'RAW PV WATTS'!F2841,-1))</f>
        <v>706.24199999999996</v>
      </c>
      <c r="G2838" s="81">
        <f t="shared" si="88"/>
        <v>0.70624199999999993</v>
      </c>
    </row>
    <row r="2839" spans="1:7">
      <c r="A2839" s="74" t="e">
        <f t="shared" si="89"/>
        <v>#REF!</v>
      </c>
      <c r="B2839" s="60"/>
      <c r="C2839" s="73">
        <v>4</v>
      </c>
      <c r="D2839" s="73">
        <v>28</v>
      </c>
      <c r="E2839" s="73">
        <v>15</v>
      </c>
      <c r="F2839" s="79">
        <f>IF($C$9="south",'RAW PV WATTS'!D2842,IF('PV Watts SLC'!$C$9="west",'RAW PV WATTS'!F2842,-1))</f>
        <v>582.09</v>
      </c>
      <c r="G2839" s="81">
        <f t="shared" si="88"/>
        <v>0.58209</v>
      </c>
    </row>
    <row r="2840" spans="1:7">
      <c r="A2840" s="74" t="e">
        <f t="shared" si="89"/>
        <v>#REF!</v>
      </c>
      <c r="B2840" s="60"/>
      <c r="C2840" s="73">
        <v>4</v>
      </c>
      <c r="D2840" s="73">
        <v>28</v>
      </c>
      <c r="E2840" s="73">
        <v>16</v>
      </c>
      <c r="F2840" s="79">
        <f>IF($C$9="south",'RAW PV WATTS'!D2843,IF('PV Watts SLC'!$C$9="west",'RAW PV WATTS'!F2843,-1))</f>
        <v>389.62</v>
      </c>
      <c r="G2840" s="81">
        <f t="shared" si="88"/>
        <v>0.38962000000000002</v>
      </c>
    </row>
    <row r="2841" spans="1:7">
      <c r="A2841" s="74" t="e">
        <f t="shared" si="89"/>
        <v>#REF!</v>
      </c>
      <c r="B2841" s="60"/>
      <c r="C2841" s="73">
        <v>4</v>
      </c>
      <c r="D2841" s="73">
        <v>28</v>
      </c>
      <c r="E2841" s="73">
        <v>17</v>
      </c>
      <c r="F2841" s="79">
        <f>IF($C$9="south",'RAW PV WATTS'!D2844,IF('PV Watts SLC'!$C$9="west",'RAW PV WATTS'!F2844,-1))</f>
        <v>188.095</v>
      </c>
      <c r="G2841" s="81">
        <f t="shared" si="88"/>
        <v>0.18809500000000001</v>
      </c>
    </row>
    <row r="2842" spans="1:7">
      <c r="A2842" s="74" t="e">
        <f t="shared" si="89"/>
        <v>#REF!</v>
      </c>
      <c r="B2842" s="60"/>
      <c r="C2842" s="73">
        <v>4</v>
      </c>
      <c r="D2842" s="73">
        <v>28</v>
      </c>
      <c r="E2842" s="73">
        <v>18</v>
      </c>
      <c r="F2842" s="79">
        <f>IF($C$9="south",'RAW PV WATTS'!D2845,IF('PV Watts SLC'!$C$9="west",'RAW PV WATTS'!F2845,-1))</f>
        <v>33.533000000000001</v>
      </c>
      <c r="G2842" s="81">
        <f t="shared" si="88"/>
        <v>3.3533E-2</v>
      </c>
    </row>
    <row r="2843" spans="1:7">
      <c r="A2843" s="74" t="e">
        <f t="shared" si="89"/>
        <v>#REF!</v>
      </c>
      <c r="B2843" s="60"/>
      <c r="C2843" s="73">
        <v>4</v>
      </c>
      <c r="D2843" s="73">
        <v>28</v>
      </c>
      <c r="E2843" s="73">
        <v>19</v>
      </c>
      <c r="F2843" s="79">
        <f>IF($C$9="south",'RAW PV WATTS'!D2846,IF('PV Watts SLC'!$C$9="west",'RAW PV WATTS'!F2846,-1))</f>
        <v>0</v>
      </c>
      <c r="G2843" s="81">
        <f t="shared" si="88"/>
        <v>0</v>
      </c>
    </row>
    <row r="2844" spans="1:7">
      <c r="A2844" s="74" t="e">
        <f t="shared" si="89"/>
        <v>#REF!</v>
      </c>
      <c r="B2844" s="60"/>
      <c r="C2844" s="73">
        <v>4</v>
      </c>
      <c r="D2844" s="73">
        <v>28</v>
      </c>
      <c r="E2844" s="73">
        <v>20</v>
      </c>
      <c r="F2844" s="79">
        <f>IF($C$9="south",'RAW PV WATTS'!D2847,IF('PV Watts SLC'!$C$9="west",'RAW PV WATTS'!F2847,-1))</f>
        <v>0</v>
      </c>
      <c r="G2844" s="81">
        <f t="shared" si="88"/>
        <v>0</v>
      </c>
    </row>
    <row r="2845" spans="1:7">
      <c r="A2845" s="74" t="e">
        <f t="shared" si="89"/>
        <v>#REF!</v>
      </c>
      <c r="B2845" s="60"/>
      <c r="C2845" s="73">
        <v>4</v>
      </c>
      <c r="D2845" s="73">
        <v>28</v>
      </c>
      <c r="E2845" s="73">
        <v>21</v>
      </c>
      <c r="F2845" s="79">
        <f>IF($C$9="south",'RAW PV WATTS'!D2848,IF('PV Watts SLC'!$C$9="west",'RAW PV WATTS'!F2848,-1))</f>
        <v>0</v>
      </c>
      <c r="G2845" s="81">
        <f t="shared" si="88"/>
        <v>0</v>
      </c>
    </row>
    <row r="2846" spans="1:7">
      <c r="A2846" s="74" t="e">
        <f t="shared" si="89"/>
        <v>#REF!</v>
      </c>
      <c r="B2846" s="60"/>
      <c r="C2846" s="73">
        <v>4</v>
      </c>
      <c r="D2846" s="73">
        <v>28</v>
      </c>
      <c r="E2846" s="73">
        <v>22</v>
      </c>
      <c r="F2846" s="79">
        <f>IF($C$9="south",'RAW PV WATTS'!D2849,IF('PV Watts SLC'!$C$9="west",'RAW PV WATTS'!F2849,-1))</f>
        <v>0</v>
      </c>
      <c r="G2846" s="81">
        <f t="shared" si="88"/>
        <v>0</v>
      </c>
    </row>
    <row r="2847" spans="1:7">
      <c r="A2847" s="74" t="e">
        <f t="shared" si="89"/>
        <v>#REF!</v>
      </c>
      <c r="B2847" s="60"/>
      <c r="C2847" s="73">
        <v>4</v>
      </c>
      <c r="D2847" s="73">
        <v>28</v>
      </c>
      <c r="E2847" s="73">
        <v>23</v>
      </c>
      <c r="F2847" s="79">
        <f>IF($C$9="south",'RAW PV WATTS'!D2850,IF('PV Watts SLC'!$C$9="west",'RAW PV WATTS'!F2850,-1))</f>
        <v>0</v>
      </c>
      <c r="G2847" s="81">
        <f t="shared" si="88"/>
        <v>0</v>
      </c>
    </row>
    <row r="2848" spans="1:7">
      <c r="A2848" s="74" t="e">
        <f t="shared" si="89"/>
        <v>#REF!</v>
      </c>
      <c r="B2848" s="60"/>
      <c r="C2848" s="73">
        <v>4</v>
      </c>
      <c r="D2848" s="73">
        <v>29</v>
      </c>
      <c r="E2848" s="73">
        <v>0</v>
      </c>
      <c r="F2848" s="79">
        <f>IF($C$9="south",'RAW PV WATTS'!D2851,IF('PV Watts SLC'!$C$9="west",'RAW PV WATTS'!F2851,-1))</f>
        <v>0</v>
      </c>
      <c r="G2848" s="81">
        <f t="shared" si="88"/>
        <v>0</v>
      </c>
    </row>
    <row r="2849" spans="1:7">
      <c r="A2849" s="74" t="e">
        <f t="shared" si="89"/>
        <v>#REF!</v>
      </c>
      <c r="B2849" s="60"/>
      <c r="C2849" s="73">
        <v>4</v>
      </c>
      <c r="D2849" s="73">
        <v>29</v>
      </c>
      <c r="E2849" s="73">
        <v>1</v>
      </c>
      <c r="F2849" s="79">
        <f>IF($C$9="south",'RAW PV WATTS'!D2852,IF('PV Watts SLC'!$C$9="west",'RAW PV WATTS'!F2852,-1))</f>
        <v>0</v>
      </c>
      <c r="G2849" s="81">
        <f t="shared" si="88"/>
        <v>0</v>
      </c>
    </row>
    <row r="2850" spans="1:7">
      <c r="A2850" s="74" t="e">
        <f t="shared" si="89"/>
        <v>#REF!</v>
      </c>
      <c r="B2850" s="60"/>
      <c r="C2850" s="73">
        <v>4</v>
      </c>
      <c r="D2850" s="73">
        <v>29</v>
      </c>
      <c r="E2850" s="73">
        <v>2</v>
      </c>
      <c r="F2850" s="79">
        <f>IF($C$9="south",'RAW PV WATTS'!D2853,IF('PV Watts SLC'!$C$9="west",'RAW PV WATTS'!F2853,-1))</f>
        <v>0</v>
      </c>
      <c r="G2850" s="81">
        <f t="shared" si="88"/>
        <v>0</v>
      </c>
    </row>
    <row r="2851" spans="1:7">
      <c r="A2851" s="74" t="e">
        <f t="shared" si="89"/>
        <v>#REF!</v>
      </c>
      <c r="B2851" s="60"/>
      <c r="C2851" s="73">
        <v>4</v>
      </c>
      <c r="D2851" s="73">
        <v>29</v>
      </c>
      <c r="E2851" s="73">
        <v>3</v>
      </c>
      <c r="F2851" s="79">
        <f>IF($C$9="south",'RAW PV WATTS'!D2854,IF('PV Watts SLC'!$C$9="west",'RAW PV WATTS'!F2854,-1))</f>
        <v>0</v>
      </c>
      <c r="G2851" s="81">
        <f t="shared" si="88"/>
        <v>0</v>
      </c>
    </row>
    <row r="2852" spans="1:7">
      <c r="A2852" s="74" t="e">
        <f t="shared" si="89"/>
        <v>#REF!</v>
      </c>
      <c r="B2852" s="60"/>
      <c r="C2852" s="73">
        <v>4</v>
      </c>
      <c r="D2852" s="73">
        <v>29</v>
      </c>
      <c r="E2852" s="73">
        <v>4</v>
      </c>
      <c r="F2852" s="79">
        <f>IF($C$9="south",'RAW PV WATTS'!D2855,IF('PV Watts SLC'!$C$9="west",'RAW PV WATTS'!F2855,-1))</f>
        <v>0</v>
      </c>
      <c r="G2852" s="81">
        <f t="shared" si="88"/>
        <v>0</v>
      </c>
    </row>
    <row r="2853" spans="1:7">
      <c r="A2853" s="74" t="e">
        <f t="shared" si="89"/>
        <v>#REF!</v>
      </c>
      <c r="B2853" s="60"/>
      <c r="C2853" s="73">
        <v>4</v>
      </c>
      <c r="D2853" s="73">
        <v>29</v>
      </c>
      <c r="E2853" s="73">
        <v>5</v>
      </c>
      <c r="F2853" s="79">
        <f>IF($C$9="south",'RAW PV WATTS'!D2856,IF('PV Watts SLC'!$C$9="west",'RAW PV WATTS'!F2856,-1))</f>
        <v>0</v>
      </c>
      <c r="G2853" s="81">
        <f t="shared" si="88"/>
        <v>0</v>
      </c>
    </row>
    <row r="2854" spans="1:7">
      <c r="A2854" s="74" t="e">
        <f t="shared" si="89"/>
        <v>#REF!</v>
      </c>
      <c r="B2854" s="60"/>
      <c r="C2854" s="73">
        <v>4</v>
      </c>
      <c r="D2854" s="73">
        <v>29</v>
      </c>
      <c r="E2854" s="73">
        <v>6</v>
      </c>
      <c r="F2854" s="79">
        <f>IF($C$9="south",'RAW PV WATTS'!D2857,IF('PV Watts SLC'!$C$9="west",'RAW PV WATTS'!F2857,-1))</f>
        <v>57.432000000000002</v>
      </c>
      <c r="G2854" s="81">
        <f t="shared" si="88"/>
        <v>5.7432000000000004E-2</v>
      </c>
    </row>
    <row r="2855" spans="1:7">
      <c r="A2855" s="74" t="e">
        <f t="shared" si="89"/>
        <v>#REF!</v>
      </c>
      <c r="B2855" s="60"/>
      <c r="C2855" s="73">
        <v>4</v>
      </c>
      <c r="D2855" s="73">
        <v>29</v>
      </c>
      <c r="E2855" s="73">
        <v>7</v>
      </c>
      <c r="F2855" s="79">
        <f>IF($C$9="south",'RAW PV WATTS'!D2858,IF('PV Watts SLC'!$C$9="west",'RAW PV WATTS'!F2858,-1))</f>
        <v>227.363</v>
      </c>
      <c r="G2855" s="81">
        <f t="shared" si="88"/>
        <v>0.22736300000000001</v>
      </c>
    </row>
    <row r="2856" spans="1:7">
      <c r="A2856" s="74" t="e">
        <f t="shared" si="89"/>
        <v>#REF!</v>
      </c>
      <c r="B2856" s="60"/>
      <c r="C2856" s="73">
        <v>4</v>
      </c>
      <c r="D2856" s="73">
        <v>29</v>
      </c>
      <c r="E2856" s="73">
        <v>8</v>
      </c>
      <c r="F2856" s="79">
        <f>IF($C$9="south",'RAW PV WATTS'!D2859,IF('PV Watts SLC'!$C$9="west",'RAW PV WATTS'!F2859,-1))</f>
        <v>427.79500000000002</v>
      </c>
      <c r="G2856" s="81">
        <f t="shared" si="88"/>
        <v>0.42779500000000004</v>
      </c>
    </row>
    <row r="2857" spans="1:7">
      <c r="A2857" s="74" t="e">
        <f t="shared" si="89"/>
        <v>#REF!</v>
      </c>
      <c r="B2857" s="60"/>
      <c r="C2857" s="73">
        <v>4</v>
      </c>
      <c r="D2857" s="73">
        <v>29</v>
      </c>
      <c r="E2857" s="73">
        <v>9</v>
      </c>
      <c r="F2857" s="79">
        <f>IF($C$9="south",'RAW PV WATTS'!D2860,IF('PV Watts SLC'!$C$9="west",'RAW PV WATTS'!F2860,-1))</f>
        <v>513.02200000000005</v>
      </c>
      <c r="G2857" s="81">
        <f t="shared" si="88"/>
        <v>0.51302200000000009</v>
      </c>
    </row>
    <row r="2858" spans="1:7">
      <c r="A2858" s="74" t="e">
        <f t="shared" si="89"/>
        <v>#REF!</v>
      </c>
      <c r="B2858" s="60"/>
      <c r="C2858" s="73">
        <v>4</v>
      </c>
      <c r="D2858" s="73">
        <v>29</v>
      </c>
      <c r="E2858" s="73">
        <v>10</v>
      </c>
      <c r="F2858" s="79">
        <f>IF($C$9="south",'RAW PV WATTS'!D2861,IF('PV Watts SLC'!$C$9="west",'RAW PV WATTS'!F2861,-1))</f>
        <v>658.03200000000004</v>
      </c>
      <c r="G2858" s="81">
        <f t="shared" si="88"/>
        <v>0.65803200000000006</v>
      </c>
    </row>
    <row r="2859" spans="1:7">
      <c r="A2859" s="74" t="e">
        <f t="shared" si="89"/>
        <v>#REF!</v>
      </c>
      <c r="B2859" s="60"/>
      <c r="C2859" s="73">
        <v>4</v>
      </c>
      <c r="D2859" s="73">
        <v>29</v>
      </c>
      <c r="E2859" s="73">
        <v>11</v>
      </c>
      <c r="F2859" s="79">
        <f>IF($C$9="south",'RAW PV WATTS'!D2862,IF('PV Watts SLC'!$C$9="west",'RAW PV WATTS'!F2862,-1))</f>
        <v>745.28499999999997</v>
      </c>
      <c r="G2859" s="81">
        <f t="shared" si="88"/>
        <v>0.74528499999999998</v>
      </c>
    </row>
    <row r="2860" spans="1:7">
      <c r="A2860" s="74" t="e">
        <f t="shared" si="89"/>
        <v>#REF!</v>
      </c>
      <c r="B2860" s="60"/>
      <c r="C2860" s="73">
        <v>4</v>
      </c>
      <c r="D2860" s="73">
        <v>29</v>
      </c>
      <c r="E2860" s="73">
        <v>12</v>
      </c>
      <c r="F2860" s="79">
        <f>IF($C$9="south",'RAW PV WATTS'!D2863,IF('PV Watts SLC'!$C$9="west",'RAW PV WATTS'!F2863,-1))</f>
        <v>754.83100000000002</v>
      </c>
      <c r="G2860" s="81">
        <f t="shared" si="88"/>
        <v>0.75483100000000003</v>
      </c>
    </row>
    <row r="2861" spans="1:7">
      <c r="A2861" s="74" t="e">
        <f t="shared" si="89"/>
        <v>#REF!</v>
      </c>
      <c r="B2861" s="60"/>
      <c r="C2861" s="73">
        <v>4</v>
      </c>
      <c r="D2861" s="73">
        <v>29</v>
      </c>
      <c r="E2861" s="73">
        <v>13</v>
      </c>
      <c r="F2861" s="79">
        <f>IF($C$9="south",'RAW PV WATTS'!D2864,IF('PV Watts SLC'!$C$9="west",'RAW PV WATTS'!F2864,-1))</f>
        <v>682.59299999999996</v>
      </c>
      <c r="G2861" s="81">
        <f t="shared" si="88"/>
        <v>0.68259300000000001</v>
      </c>
    </row>
    <row r="2862" spans="1:7">
      <c r="A2862" s="74" t="e">
        <f t="shared" si="89"/>
        <v>#REF!</v>
      </c>
      <c r="B2862" s="60"/>
      <c r="C2862" s="73">
        <v>4</v>
      </c>
      <c r="D2862" s="73">
        <v>29</v>
      </c>
      <c r="E2862" s="73">
        <v>14</v>
      </c>
      <c r="F2862" s="79">
        <f>IF($C$9="south",'RAW PV WATTS'!D2865,IF('PV Watts SLC'!$C$9="west",'RAW PV WATTS'!F2865,-1))</f>
        <v>557.88099999999997</v>
      </c>
      <c r="G2862" s="81">
        <f t="shared" si="88"/>
        <v>0.55788099999999996</v>
      </c>
    </row>
    <row r="2863" spans="1:7">
      <c r="A2863" s="74" t="e">
        <f t="shared" si="89"/>
        <v>#REF!</v>
      </c>
      <c r="B2863" s="60"/>
      <c r="C2863" s="73">
        <v>4</v>
      </c>
      <c r="D2863" s="73">
        <v>29</v>
      </c>
      <c r="E2863" s="73">
        <v>15</v>
      </c>
      <c r="F2863" s="79">
        <f>IF($C$9="south",'RAW PV WATTS'!D2866,IF('PV Watts SLC'!$C$9="west",'RAW PV WATTS'!F2866,-1))</f>
        <v>434.53899999999999</v>
      </c>
      <c r="G2863" s="81">
        <f t="shared" si="88"/>
        <v>0.43453900000000001</v>
      </c>
    </row>
    <row r="2864" spans="1:7">
      <c r="A2864" s="74" t="e">
        <f t="shared" si="89"/>
        <v>#REF!</v>
      </c>
      <c r="B2864" s="60"/>
      <c r="C2864" s="73">
        <v>4</v>
      </c>
      <c r="D2864" s="73">
        <v>29</v>
      </c>
      <c r="E2864" s="73">
        <v>16</v>
      </c>
      <c r="F2864" s="79">
        <f>IF($C$9="south",'RAW PV WATTS'!D2867,IF('PV Watts SLC'!$C$9="west",'RAW PV WATTS'!F2867,-1))</f>
        <v>341.82</v>
      </c>
      <c r="G2864" s="81">
        <f t="shared" si="88"/>
        <v>0.34182000000000001</v>
      </c>
    </row>
    <row r="2865" spans="1:7">
      <c r="A2865" s="74" t="e">
        <f t="shared" si="89"/>
        <v>#REF!</v>
      </c>
      <c r="B2865" s="60"/>
      <c r="C2865" s="73">
        <v>4</v>
      </c>
      <c r="D2865" s="73">
        <v>29</v>
      </c>
      <c r="E2865" s="73">
        <v>17</v>
      </c>
      <c r="F2865" s="79">
        <f>IF($C$9="south",'RAW PV WATTS'!D2868,IF('PV Watts SLC'!$C$9="west",'RAW PV WATTS'!F2868,-1))</f>
        <v>163.55600000000001</v>
      </c>
      <c r="G2865" s="81">
        <f t="shared" si="88"/>
        <v>0.16355600000000001</v>
      </c>
    </row>
    <row r="2866" spans="1:7">
      <c r="A2866" s="74" t="e">
        <f t="shared" si="89"/>
        <v>#REF!</v>
      </c>
      <c r="B2866" s="60"/>
      <c r="C2866" s="73">
        <v>4</v>
      </c>
      <c r="D2866" s="73">
        <v>29</v>
      </c>
      <c r="E2866" s="73">
        <v>18</v>
      </c>
      <c r="F2866" s="79">
        <f>IF($C$9="south",'RAW PV WATTS'!D2869,IF('PV Watts SLC'!$C$9="west",'RAW PV WATTS'!F2869,-1))</f>
        <v>57.401000000000003</v>
      </c>
      <c r="G2866" s="81">
        <f t="shared" si="88"/>
        <v>5.7401000000000001E-2</v>
      </c>
    </row>
    <row r="2867" spans="1:7">
      <c r="A2867" s="74" t="e">
        <f t="shared" si="89"/>
        <v>#REF!</v>
      </c>
      <c r="B2867" s="60"/>
      <c r="C2867" s="73">
        <v>4</v>
      </c>
      <c r="D2867" s="73">
        <v>29</v>
      </c>
      <c r="E2867" s="73">
        <v>19</v>
      </c>
      <c r="F2867" s="79">
        <f>IF($C$9="south",'RAW PV WATTS'!D2870,IF('PV Watts SLC'!$C$9="west",'RAW PV WATTS'!F2870,-1))</f>
        <v>0</v>
      </c>
      <c r="G2867" s="81">
        <f t="shared" si="88"/>
        <v>0</v>
      </c>
    </row>
    <row r="2868" spans="1:7">
      <c r="A2868" s="74" t="e">
        <f t="shared" si="89"/>
        <v>#REF!</v>
      </c>
      <c r="B2868" s="60"/>
      <c r="C2868" s="73">
        <v>4</v>
      </c>
      <c r="D2868" s="73">
        <v>29</v>
      </c>
      <c r="E2868" s="73">
        <v>20</v>
      </c>
      <c r="F2868" s="79">
        <f>IF($C$9="south",'RAW PV WATTS'!D2871,IF('PV Watts SLC'!$C$9="west",'RAW PV WATTS'!F2871,-1))</f>
        <v>0</v>
      </c>
      <c r="G2868" s="81">
        <f t="shared" si="88"/>
        <v>0</v>
      </c>
    </row>
    <row r="2869" spans="1:7">
      <c r="A2869" s="74" t="e">
        <f t="shared" si="89"/>
        <v>#REF!</v>
      </c>
      <c r="B2869" s="60"/>
      <c r="C2869" s="73">
        <v>4</v>
      </c>
      <c r="D2869" s="73">
        <v>29</v>
      </c>
      <c r="E2869" s="73">
        <v>21</v>
      </c>
      <c r="F2869" s="79">
        <f>IF($C$9="south",'RAW PV WATTS'!D2872,IF('PV Watts SLC'!$C$9="west",'RAW PV WATTS'!F2872,-1))</f>
        <v>0</v>
      </c>
      <c r="G2869" s="81">
        <f t="shared" si="88"/>
        <v>0</v>
      </c>
    </row>
    <row r="2870" spans="1:7">
      <c r="A2870" s="74" t="e">
        <f t="shared" si="89"/>
        <v>#REF!</v>
      </c>
      <c r="B2870" s="60"/>
      <c r="C2870" s="73">
        <v>4</v>
      </c>
      <c r="D2870" s="73">
        <v>29</v>
      </c>
      <c r="E2870" s="73">
        <v>22</v>
      </c>
      <c r="F2870" s="79">
        <f>IF($C$9="south",'RAW PV WATTS'!D2873,IF('PV Watts SLC'!$C$9="west",'RAW PV WATTS'!F2873,-1))</f>
        <v>0</v>
      </c>
      <c r="G2870" s="81">
        <f t="shared" si="88"/>
        <v>0</v>
      </c>
    </row>
    <row r="2871" spans="1:7">
      <c r="A2871" s="74" t="e">
        <f t="shared" si="89"/>
        <v>#REF!</v>
      </c>
      <c r="B2871" s="60"/>
      <c r="C2871" s="73">
        <v>4</v>
      </c>
      <c r="D2871" s="73">
        <v>29</v>
      </c>
      <c r="E2871" s="73">
        <v>23</v>
      </c>
      <c r="F2871" s="79">
        <f>IF($C$9="south",'RAW PV WATTS'!D2874,IF('PV Watts SLC'!$C$9="west",'RAW PV WATTS'!F2874,-1))</f>
        <v>0</v>
      </c>
      <c r="G2871" s="81">
        <f t="shared" si="88"/>
        <v>0</v>
      </c>
    </row>
    <row r="2872" spans="1:7">
      <c r="A2872" s="74" t="e">
        <f t="shared" si="89"/>
        <v>#REF!</v>
      </c>
      <c r="B2872" s="60"/>
      <c r="C2872" s="73">
        <v>4</v>
      </c>
      <c r="D2872" s="73">
        <v>30</v>
      </c>
      <c r="E2872" s="73">
        <v>0</v>
      </c>
      <c r="F2872" s="79">
        <f>IF($C$9="south",'RAW PV WATTS'!D2875,IF('PV Watts SLC'!$C$9="west",'RAW PV WATTS'!F2875,-1))</f>
        <v>0</v>
      </c>
      <c r="G2872" s="81">
        <f t="shared" si="88"/>
        <v>0</v>
      </c>
    </row>
    <row r="2873" spans="1:7">
      <c r="A2873" s="74" t="e">
        <f t="shared" si="89"/>
        <v>#REF!</v>
      </c>
      <c r="B2873" s="60"/>
      <c r="C2873" s="73">
        <v>4</v>
      </c>
      <c r="D2873" s="73">
        <v>30</v>
      </c>
      <c r="E2873" s="73">
        <v>1</v>
      </c>
      <c r="F2873" s="79">
        <f>IF($C$9="south",'RAW PV WATTS'!D2876,IF('PV Watts SLC'!$C$9="west",'RAW PV WATTS'!F2876,-1))</f>
        <v>0</v>
      </c>
      <c r="G2873" s="81">
        <f t="shared" si="88"/>
        <v>0</v>
      </c>
    </row>
    <row r="2874" spans="1:7">
      <c r="A2874" s="74" t="e">
        <f t="shared" si="89"/>
        <v>#REF!</v>
      </c>
      <c r="B2874" s="60"/>
      <c r="C2874" s="73">
        <v>4</v>
      </c>
      <c r="D2874" s="73">
        <v>30</v>
      </c>
      <c r="E2874" s="73">
        <v>2</v>
      </c>
      <c r="F2874" s="79">
        <f>IF($C$9="south",'RAW PV WATTS'!D2877,IF('PV Watts SLC'!$C$9="west",'RAW PV WATTS'!F2877,-1))</f>
        <v>0</v>
      </c>
      <c r="G2874" s="81">
        <f t="shared" si="88"/>
        <v>0</v>
      </c>
    </row>
    <row r="2875" spans="1:7">
      <c r="A2875" s="74" t="e">
        <f t="shared" si="89"/>
        <v>#REF!</v>
      </c>
      <c r="B2875" s="60"/>
      <c r="C2875" s="73">
        <v>4</v>
      </c>
      <c r="D2875" s="73">
        <v>30</v>
      </c>
      <c r="E2875" s="73">
        <v>3</v>
      </c>
      <c r="F2875" s="79">
        <f>IF($C$9="south",'RAW PV WATTS'!D2878,IF('PV Watts SLC'!$C$9="west",'RAW PV WATTS'!F2878,-1))</f>
        <v>0</v>
      </c>
      <c r="G2875" s="81">
        <f t="shared" si="88"/>
        <v>0</v>
      </c>
    </row>
    <row r="2876" spans="1:7">
      <c r="A2876" s="74" t="e">
        <f t="shared" si="89"/>
        <v>#REF!</v>
      </c>
      <c r="B2876" s="60"/>
      <c r="C2876" s="73">
        <v>4</v>
      </c>
      <c r="D2876" s="73">
        <v>30</v>
      </c>
      <c r="E2876" s="73">
        <v>4</v>
      </c>
      <c r="F2876" s="79">
        <f>IF($C$9="south",'RAW PV WATTS'!D2879,IF('PV Watts SLC'!$C$9="west",'RAW PV WATTS'!F2879,-1))</f>
        <v>0</v>
      </c>
      <c r="G2876" s="81">
        <f t="shared" si="88"/>
        <v>0</v>
      </c>
    </row>
    <row r="2877" spans="1:7">
      <c r="A2877" s="74" t="e">
        <f t="shared" si="89"/>
        <v>#REF!</v>
      </c>
      <c r="B2877" s="60"/>
      <c r="C2877" s="73">
        <v>4</v>
      </c>
      <c r="D2877" s="73">
        <v>30</v>
      </c>
      <c r="E2877" s="73">
        <v>5</v>
      </c>
      <c r="F2877" s="79">
        <f>IF($C$9="south",'RAW PV WATTS'!D2880,IF('PV Watts SLC'!$C$9="west",'RAW PV WATTS'!F2880,-1))</f>
        <v>0.58599999999999997</v>
      </c>
      <c r="G2877" s="81">
        <f t="shared" si="88"/>
        <v>5.8599999999999993E-4</v>
      </c>
    </row>
    <row r="2878" spans="1:7">
      <c r="A2878" s="74" t="e">
        <f t="shared" si="89"/>
        <v>#REF!</v>
      </c>
      <c r="B2878" s="60"/>
      <c r="C2878" s="73">
        <v>4</v>
      </c>
      <c r="D2878" s="73">
        <v>30</v>
      </c>
      <c r="E2878" s="73">
        <v>6</v>
      </c>
      <c r="F2878" s="79">
        <f>IF($C$9="south",'RAW PV WATTS'!D2881,IF('PV Watts SLC'!$C$9="west",'RAW PV WATTS'!F2881,-1))</f>
        <v>54.436999999999998</v>
      </c>
      <c r="G2878" s="81">
        <f t="shared" si="88"/>
        <v>5.4436999999999999E-2</v>
      </c>
    </row>
    <row r="2879" spans="1:7">
      <c r="A2879" s="74" t="e">
        <f t="shared" si="89"/>
        <v>#REF!</v>
      </c>
      <c r="B2879" s="60"/>
      <c r="C2879" s="73">
        <v>4</v>
      </c>
      <c r="D2879" s="73">
        <v>30</v>
      </c>
      <c r="E2879" s="73">
        <v>7</v>
      </c>
      <c r="F2879" s="79">
        <f>IF($C$9="south",'RAW PV WATTS'!D2882,IF('PV Watts SLC'!$C$9="west",'RAW PV WATTS'!F2882,-1))</f>
        <v>219.33</v>
      </c>
      <c r="G2879" s="81">
        <f t="shared" si="88"/>
        <v>0.21933000000000002</v>
      </c>
    </row>
    <row r="2880" spans="1:7">
      <c r="A2880" s="74" t="e">
        <f t="shared" si="89"/>
        <v>#REF!</v>
      </c>
      <c r="B2880" s="60"/>
      <c r="C2880" s="73">
        <v>4</v>
      </c>
      <c r="D2880" s="73">
        <v>30</v>
      </c>
      <c r="E2880" s="73">
        <v>8</v>
      </c>
      <c r="F2880" s="79">
        <f>IF($C$9="south",'RAW PV WATTS'!D2883,IF('PV Watts SLC'!$C$9="west",'RAW PV WATTS'!F2883,-1))</f>
        <v>406.90199999999999</v>
      </c>
      <c r="G2880" s="81">
        <f t="shared" si="88"/>
        <v>0.40690199999999999</v>
      </c>
    </row>
    <row r="2881" spans="1:7">
      <c r="A2881" s="74" t="e">
        <f t="shared" si="89"/>
        <v>#REF!</v>
      </c>
      <c r="B2881" s="60"/>
      <c r="C2881" s="73">
        <v>4</v>
      </c>
      <c r="D2881" s="73">
        <v>30</v>
      </c>
      <c r="E2881" s="73">
        <v>9</v>
      </c>
      <c r="F2881" s="79">
        <f>IF($C$9="south",'RAW PV WATTS'!D2884,IF('PV Watts SLC'!$C$9="west",'RAW PV WATTS'!F2884,-1))</f>
        <v>541.90700000000004</v>
      </c>
      <c r="G2881" s="81">
        <f t="shared" si="88"/>
        <v>0.54190700000000003</v>
      </c>
    </row>
    <row r="2882" spans="1:7">
      <c r="A2882" s="74" t="e">
        <f t="shared" si="89"/>
        <v>#REF!</v>
      </c>
      <c r="B2882" s="60"/>
      <c r="C2882" s="73">
        <v>4</v>
      </c>
      <c r="D2882" s="73">
        <v>30</v>
      </c>
      <c r="E2882" s="73">
        <v>10</v>
      </c>
      <c r="F2882" s="79">
        <f>IF($C$9="south",'RAW PV WATTS'!D2885,IF('PV Watts SLC'!$C$9="west",'RAW PV WATTS'!F2885,-1))</f>
        <v>707.18200000000002</v>
      </c>
      <c r="G2882" s="81">
        <f t="shared" si="88"/>
        <v>0.70718199999999998</v>
      </c>
    </row>
    <row r="2883" spans="1:7">
      <c r="A2883" s="74" t="e">
        <f t="shared" si="89"/>
        <v>#REF!</v>
      </c>
      <c r="B2883" s="60"/>
      <c r="C2883" s="73">
        <v>4</v>
      </c>
      <c r="D2883" s="73">
        <v>30</v>
      </c>
      <c r="E2883" s="73">
        <v>11</v>
      </c>
      <c r="F2883" s="79">
        <f>IF($C$9="south",'RAW PV WATTS'!D2886,IF('PV Watts SLC'!$C$9="west",'RAW PV WATTS'!F2886,-1))</f>
        <v>757.89700000000005</v>
      </c>
      <c r="G2883" s="81">
        <f t="shared" si="88"/>
        <v>0.75789700000000004</v>
      </c>
    </row>
    <row r="2884" spans="1:7">
      <c r="A2884" s="74" t="e">
        <f t="shared" si="89"/>
        <v>#REF!</v>
      </c>
      <c r="B2884" s="60"/>
      <c r="C2884" s="73">
        <v>4</v>
      </c>
      <c r="D2884" s="73">
        <v>30</v>
      </c>
      <c r="E2884" s="73">
        <v>12</v>
      </c>
      <c r="F2884" s="79">
        <f>IF($C$9="south",'RAW PV WATTS'!D2887,IF('PV Watts SLC'!$C$9="west",'RAW PV WATTS'!F2887,-1))</f>
        <v>750.07799999999997</v>
      </c>
      <c r="G2884" s="81">
        <f t="shared" si="88"/>
        <v>0.75007800000000002</v>
      </c>
    </row>
    <row r="2885" spans="1:7">
      <c r="A2885" s="74" t="e">
        <f t="shared" si="89"/>
        <v>#REF!</v>
      </c>
      <c r="B2885" s="60"/>
      <c r="C2885" s="73">
        <v>4</v>
      </c>
      <c r="D2885" s="73">
        <v>30</v>
      </c>
      <c r="E2885" s="73">
        <v>13</v>
      </c>
      <c r="F2885" s="79">
        <f>IF($C$9="south",'RAW PV WATTS'!D2888,IF('PV Watts SLC'!$C$9="west",'RAW PV WATTS'!F2888,-1))</f>
        <v>723.72699999999998</v>
      </c>
      <c r="G2885" s="81">
        <f t="shared" si="88"/>
        <v>0.72372700000000001</v>
      </c>
    </row>
    <row r="2886" spans="1:7">
      <c r="A2886" s="74" t="e">
        <f t="shared" si="89"/>
        <v>#REF!</v>
      </c>
      <c r="B2886" s="60"/>
      <c r="C2886" s="73">
        <v>4</v>
      </c>
      <c r="D2886" s="73">
        <v>30</v>
      </c>
      <c r="E2886" s="73">
        <v>14</v>
      </c>
      <c r="F2886" s="79">
        <f>IF($C$9="south",'RAW PV WATTS'!D2889,IF('PV Watts SLC'!$C$9="west",'RAW PV WATTS'!F2889,-1))</f>
        <v>681.27499999999998</v>
      </c>
      <c r="G2886" s="81">
        <f t="shared" si="88"/>
        <v>0.68127499999999996</v>
      </c>
    </row>
    <row r="2887" spans="1:7">
      <c r="A2887" s="74" t="e">
        <f t="shared" si="89"/>
        <v>#REF!</v>
      </c>
      <c r="B2887" s="60"/>
      <c r="C2887" s="73">
        <v>4</v>
      </c>
      <c r="D2887" s="73">
        <v>30</v>
      </c>
      <c r="E2887" s="73">
        <v>15</v>
      </c>
      <c r="F2887" s="79">
        <f>IF($C$9="south",'RAW PV WATTS'!D2890,IF('PV Watts SLC'!$C$9="west",'RAW PV WATTS'!F2890,-1))</f>
        <v>528.20100000000002</v>
      </c>
      <c r="G2887" s="81">
        <f t="shared" si="88"/>
        <v>0.52820100000000003</v>
      </c>
    </row>
    <row r="2888" spans="1:7">
      <c r="A2888" s="74" t="e">
        <f t="shared" si="89"/>
        <v>#REF!</v>
      </c>
      <c r="B2888" s="60"/>
      <c r="C2888" s="73">
        <v>4</v>
      </c>
      <c r="D2888" s="73">
        <v>30</v>
      </c>
      <c r="E2888" s="73">
        <v>16</v>
      </c>
      <c r="F2888" s="79">
        <f>IF($C$9="south",'RAW PV WATTS'!D2891,IF('PV Watts SLC'!$C$9="west",'RAW PV WATTS'!F2891,-1))</f>
        <v>359.01600000000002</v>
      </c>
      <c r="G2888" s="81">
        <f t="shared" si="88"/>
        <v>0.359016</v>
      </c>
    </row>
    <row r="2889" spans="1:7">
      <c r="A2889" s="74" t="e">
        <f t="shared" si="89"/>
        <v>#REF!</v>
      </c>
      <c r="B2889" s="60"/>
      <c r="C2889" s="73">
        <v>4</v>
      </c>
      <c r="D2889" s="73">
        <v>30</v>
      </c>
      <c r="E2889" s="73">
        <v>17</v>
      </c>
      <c r="F2889" s="79">
        <f>IF($C$9="south",'RAW PV WATTS'!D2892,IF('PV Watts SLC'!$C$9="west",'RAW PV WATTS'!F2892,-1))</f>
        <v>178.79599999999999</v>
      </c>
      <c r="G2889" s="81">
        <f t="shared" si="88"/>
        <v>0.17879599999999998</v>
      </c>
    </row>
    <row r="2890" spans="1:7">
      <c r="A2890" s="74" t="e">
        <f t="shared" si="89"/>
        <v>#REF!</v>
      </c>
      <c r="B2890" s="60"/>
      <c r="C2890" s="73">
        <v>4</v>
      </c>
      <c r="D2890" s="73">
        <v>30</v>
      </c>
      <c r="E2890" s="73">
        <v>18</v>
      </c>
      <c r="F2890" s="79">
        <f>IF($C$9="south",'RAW PV WATTS'!D2893,IF('PV Watts SLC'!$C$9="west",'RAW PV WATTS'!F2893,-1))</f>
        <v>40.225999999999999</v>
      </c>
      <c r="G2890" s="81">
        <f t="shared" si="88"/>
        <v>4.0225999999999998E-2</v>
      </c>
    </row>
    <row r="2891" spans="1:7">
      <c r="A2891" s="74" t="e">
        <f t="shared" si="89"/>
        <v>#REF!</v>
      </c>
      <c r="B2891" s="60"/>
      <c r="C2891" s="73">
        <v>4</v>
      </c>
      <c r="D2891" s="73">
        <v>30</v>
      </c>
      <c r="E2891" s="73">
        <v>19</v>
      </c>
      <c r="F2891" s="79">
        <f>IF($C$9="south",'RAW PV WATTS'!D2894,IF('PV Watts SLC'!$C$9="west",'RAW PV WATTS'!F2894,-1))</f>
        <v>0</v>
      </c>
      <c r="G2891" s="81">
        <f t="shared" si="88"/>
        <v>0</v>
      </c>
    </row>
    <row r="2892" spans="1:7">
      <c r="A2892" s="74" t="e">
        <f t="shared" si="89"/>
        <v>#REF!</v>
      </c>
      <c r="B2892" s="60"/>
      <c r="C2892" s="73">
        <v>4</v>
      </c>
      <c r="D2892" s="73">
        <v>30</v>
      </c>
      <c r="E2892" s="73">
        <v>20</v>
      </c>
      <c r="F2892" s="79">
        <f>IF($C$9="south",'RAW PV WATTS'!D2895,IF('PV Watts SLC'!$C$9="west",'RAW PV WATTS'!F2895,-1))</f>
        <v>0</v>
      </c>
      <c r="G2892" s="81">
        <f t="shared" si="88"/>
        <v>0</v>
      </c>
    </row>
    <row r="2893" spans="1:7">
      <c r="A2893" s="74" t="e">
        <f t="shared" si="89"/>
        <v>#REF!</v>
      </c>
      <c r="B2893" s="60"/>
      <c r="C2893" s="73">
        <v>4</v>
      </c>
      <c r="D2893" s="73">
        <v>30</v>
      </c>
      <c r="E2893" s="73">
        <v>21</v>
      </c>
      <c r="F2893" s="79">
        <f>IF($C$9="south",'RAW PV WATTS'!D2896,IF('PV Watts SLC'!$C$9="west",'RAW PV WATTS'!F2896,-1))</f>
        <v>0</v>
      </c>
      <c r="G2893" s="81">
        <f t="shared" si="88"/>
        <v>0</v>
      </c>
    </row>
    <row r="2894" spans="1:7">
      <c r="A2894" s="74" t="e">
        <f t="shared" si="89"/>
        <v>#REF!</v>
      </c>
      <c r="B2894" s="60"/>
      <c r="C2894" s="73">
        <v>4</v>
      </c>
      <c r="D2894" s="73">
        <v>30</v>
      </c>
      <c r="E2894" s="73">
        <v>22</v>
      </c>
      <c r="F2894" s="79">
        <f>IF($C$9="south",'RAW PV WATTS'!D2897,IF('PV Watts SLC'!$C$9="west",'RAW PV WATTS'!F2897,-1))</f>
        <v>0</v>
      </c>
      <c r="G2894" s="81">
        <f t="shared" si="88"/>
        <v>0</v>
      </c>
    </row>
    <row r="2895" spans="1:7">
      <c r="A2895" s="74" t="e">
        <f t="shared" si="89"/>
        <v>#REF!</v>
      </c>
      <c r="B2895" s="60"/>
      <c r="C2895" s="73">
        <v>4</v>
      </c>
      <c r="D2895" s="73">
        <v>30</v>
      </c>
      <c r="E2895" s="73">
        <v>23</v>
      </c>
      <c r="F2895" s="79">
        <f>IF($C$9="south",'RAW PV WATTS'!D2898,IF('PV Watts SLC'!$C$9="west",'RAW PV WATTS'!F2898,-1))</f>
        <v>0</v>
      </c>
      <c r="G2895" s="81">
        <f t="shared" si="88"/>
        <v>0</v>
      </c>
    </row>
    <row r="2896" spans="1:7">
      <c r="A2896" s="74" t="e">
        <f t="shared" si="89"/>
        <v>#REF!</v>
      </c>
      <c r="B2896" s="60"/>
      <c r="C2896" s="73">
        <v>5</v>
      </c>
      <c r="D2896" s="73">
        <v>1</v>
      </c>
      <c r="E2896" s="73">
        <v>0</v>
      </c>
      <c r="F2896" s="79">
        <f>IF($C$9="south",'RAW PV WATTS'!D2899,IF('PV Watts SLC'!$C$9="west",'RAW PV WATTS'!F2899,-1))</f>
        <v>0</v>
      </c>
      <c r="G2896" s="81">
        <f t="shared" si="88"/>
        <v>0</v>
      </c>
    </row>
    <row r="2897" spans="1:7">
      <c r="A2897" s="74" t="e">
        <f t="shared" si="89"/>
        <v>#REF!</v>
      </c>
      <c r="B2897" s="60"/>
      <c r="C2897" s="73">
        <v>5</v>
      </c>
      <c r="D2897" s="73">
        <v>1</v>
      </c>
      <c r="E2897" s="73">
        <v>1</v>
      </c>
      <c r="F2897" s="79">
        <f>IF($C$9="south",'RAW PV WATTS'!D2900,IF('PV Watts SLC'!$C$9="west",'RAW PV WATTS'!F2900,-1))</f>
        <v>0</v>
      </c>
      <c r="G2897" s="81">
        <f t="shared" ref="G2897:G2960" si="90">F2897/1000</f>
        <v>0</v>
      </c>
    </row>
    <row r="2898" spans="1:7">
      <c r="A2898" s="74" t="e">
        <f t="shared" ref="A2898:A2961" si="91">1/24+A2897</f>
        <v>#REF!</v>
      </c>
      <c r="B2898" s="60"/>
      <c r="C2898" s="73">
        <v>5</v>
      </c>
      <c r="D2898" s="73">
        <v>1</v>
      </c>
      <c r="E2898" s="73">
        <v>2</v>
      </c>
      <c r="F2898" s="79">
        <f>IF($C$9="south",'RAW PV WATTS'!D2901,IF('PV Watts SLC'!$C$9="west",'RAW PV WATTS'!F2901,-1))</f>
        <v>0</v>
      </c>
      <c r="G2898" s="81">
        <f t="shared" si="90"/>
        <v>0</v>
      </c>
    </row>
    <row r="2899" spans="1:7">
      <c r="A2899" s="74" t="e">
        <f t="shared" si="91"/>
        <v>#REF!</v>
      </c>
      <c r="B2899" s="60"/>
      <c r="C2899" s="73">
        <v>5</v>
      </c>
      <c r="D2899" s="73">
        <v>1</v>
      </c>
      <c r="E2899" s="73">
        <v>3</v>
      </c>
      <c r="F2899" s="79">
        <f>IF($C$9="south",'RAW PV WATTS'!D2902,IF('PV Watts SLC'!$C$9="west",'RAW PV WATTS'!F2902,-1))</f>
        <v>0</v>
      </c>
      <c r="G2899" s="81">
        <f t="shared" si="90"/>
        <v>0</v>
      </c>
    </row>
    <row r="2900" spans="1:7">
      <c r="A2900" s="74" t="e">
        <f t="shared" si="91"/>
        <v>#REF!</v>
      </c>
      <c r="B2900" s="60"/>
      <c r="C2900" s="73">
        <v>5</v>
      </c>
      <c r="D2900" s="73">
        <v>1</v>
      </c>
      <c r="E2900" s="73">
        <v>4</v>
      </c>
      <c r="F2900" s="79">
        <f>IF($C$9="south",'RAW PV WATTS'!D2903,IF('PV Watts SLC'!$C$9="west",'RAW PV WATTS'!F2903,-1))</f>
        <v>0</v>
      </c>
      <c r="G2900" s="81">
        <f t="shared" si="90"/>
        <v>0</v>
      </c>
    </row>
    <row r="2901" spans="1:7">
      <c r="A2901" s="74" t="e">
        <f t="shared" si="91"/>
        <v>#REF!</v>
      </c>
      <c r="B2901" s="60"/>
      <c r="C2901" s="73">
        <v>5</v>
      </c>
      <c r="D2901" s="73">
        <v>1</v>
      </c>
      <c r="E2901" s="73">
        <v>5</v>
      </c>
      <c r="F2901" s="79">
        <f>IF($C$9="south",'RAW PV WATTS'!D2904,IF('PV Watts SLC'!$C$9="west",'RAW PV WATTS'!F2904,-1))</f>
        <v>0</v>
      </c>
      <c r="G2901" s="81">
        <f t="shared" si="90"/>
        <v>0</v>
      </c>
    </row>
    <row r="2902" spans="1:7">
      <c r="A2902" s="74" t="e">
        <f t="shared" si="91"/>
        <v>#REF!</v>
      </c>
      <c r="B2902" s="60"/>
      <c r="C2902" s="73">
        <v>5</v>
      </c>
      <c r="D2902" s="73">
        <v>1</v>
      </c>
      <c r="E2902" s="73">
        <v>6</v>
      </c>
      <c r="F2902" s="79">
        <f>IF($C$9="south",'RAW PV WATTS'!D2905,IF('PV Watts SLC'!$C$9="west",'RAW PV WATTS'!F2905,-1))</f>
        <v>52.143999999999998</v>
      </c>
      <c r="G2902" s="81">
        <f t="shared" si="90"/>
        <v>5.2143999999999996E-2</v>
      </c>
    </row>
    <row r="2903" spans="1:7">
      <c r="A2903" s="74" t="e">
        <f t="shared" si="91"/>
        <v>#REF!</v>
      </c>
      <c r="B2903" s="60"/>
      <c r="C2903" s="73">
        <v>5</v>
      </c>
      <c r="D2903" s="73">
        <v>1</v>
      </c>
      <c r="E2903" s="73">
        <v>7</v>
      </c>
      <c r="F2903" s="79">
        <f>IF($C$9="south",'RAW PV WATTS'!D2906,IF('PV Watts SLC'!$C$9="west",'RAW PV WATTS'!F2906,-1))</f>
        <v>229.09800000000001</v>
      </c>
      <c r="G2903" s="81">
        <f t="shared" si="90"/>
        <v>0.22909800000000002</v>
      </c>
    </row>
    <row r="2904" spans="1:7">
      <c r="A2904" s="74" t="e">
        <f t="shared" si="91"/>
        <v>#REF!</v>
      </c>
      <c r="B2904" s="60"/>
      <c r="C2904" s="73">
        <v>5</v>
      </c>
      <c r="D2904" s="73">
        <v>1</v>
      </c>
      <c r="E2904" s="73">
        <v>8</v>
      </c>
      <c r="F2904" s="79">
        <f>IF($C$9="south",'RAW PV WATTS'!D2907,IF('PV Watts SLC'!$C$9="west",'RAW PV WATTS'!F2907,-1))</f>
        <v>430.36</v>
      </c>
      <c r="G2904" s="81">
        <f t="shared" si="90"/>
        <v>0.43036000000000002</v>
      </c>
    </row>
    <row r="2905" spans="1:7">
      <c r="A2905" s="74" t="e">
        <f t="shared" si="91"/>
        <v>#REF!</v>
      </c>
      <c r="B2905" s="60"/>
      <c r="C2905" s="73">
        <v>5</v>
      </c>
      <c r="D2905" s="73">
        <v>1</v>
      </c>
      <c r="E2905" s="73">
        <v>9</v>
      </c>
      <c r="F2905" s="79">
        <f>IF($C$9="south",'RAW PV WATTS'!D2908,IF('PV Watts SLC'!$C$9="west",'RAW PV WATTS'!F2908,-1))</f>
        <v>577.50699999999995</v>
      </c>
      <c r="G2905" s="81">
        <f t="shared" si="90"/>
        <v>0.57750699999999999</v>
      </c>
    </row>
    <row r="2906" spans="1:7">
      <c r="A2906" s="74" t="e">
        <f t="shared" si="91"/>
        <v>#REF!</v>
      </c>
      <c r="B2906" s="60"/>
      <c r="C2906" s="73">
        <v>5</v>
      </c>
      <c r="D2906" s="73">
        <v>1</v>
      </c>
      <c r="E2906" s="73">
        <v>10</v>
      </c>
      <c r="F2906" s="79">
        <f>IF($C$9="south",'RAW PV WATTS'!D2909,IF('PV Watts SLC'!$C$9="west",'RAW PV WATTS'!F2909,-1))</f>
        <v>683.096</v>
      </c>
      <c r="G2906" s="81">
        <f t="shared" si="90"/>
        <v>0.68309600000000004</v>
      </c>
    </row>
    <row r="2907" spans="1:7">
      <c r="A2907" s="74" t="e">
        <f t="shared" si="91"/>
        <v>#REF!</v>
      </c>
      <c r="B2907" s="60"/>
      <c r="C2907" s="73">
        <v>5</v>
      </c>
      <c r="D2907" s="73">
        <v>1</v>
      </c>
      <c r="E2907" s="73">
        <v>11</v>
      </c>
      <c r="F2907" s="79">
        <f>IF($C$9="south",'RAW PV WATTS'!D2910,IF('PV Watts SLC'!$C$9="west",'RAW PV WATTS'!F2910,-1))</f>
        <v>484.56799999999998</v>
      </c>
      <c r="G2907" s="81">
        <f t="shared" si="90"/>
        <v>0.484568</v>
      </c>
    </row>
    <row r="2908" spans="1:7">
      <c r="A2908" s="74" t="e">
        <f t="shared" si="91"/>
        <v>#REF!</v>
      </c>
      <c r="B2908" s="60"/>
      <c r="C2908" s="73">
        <v>5</v>
      </c>
      <c r="D2908" s="73">
        <v>1</v>
      </c>
      <c r="E2908" s="73">
        <v>12</v>
      </c>
      <c r="F2908" s="79">
        <f>IF($C$9="south",'RAW PV WATTS'!D2911,IF('PV Watts SLC'!$C$9="west",'RAW PV WATTS'!F2911,-1))</f>
        <v>319.17399999999998</v>
      </c>
      <c r="G2908" s="81">
        <f t="shared" si="90"/>
        <v>0.31917399999999996</v>
      </c>
    </row>
    <row r="2909" spans="1:7">
      <c r="A2909" s="74" t="e">
        <f t="shared" si="91"/>
        <v>#REF!</v>
      </c>
      <c r="B2909" s="60"/>
      <c r="C2909" s="73">
        <v>5</v>
      </c>
      <c r="D2909" s="73">
        <v>1</v>
      </c>
      <c r="E2909" s="73">
        <v>13</v>
      </c>
      <c r="F2909" s="79">
        <f>IF($C$9="south",'RAW PV WATTS'!D2912,IF('PV Watts SLC'!$C$9="west",'RAW PV WATTS'!F2912,-1))</f>
        <v>341.09100000000001</v>
      </c>
      <c r="G2909" s="81">
        <f t="shared" si="90"/>
        <v>0.34109100000000003</v>
      </c>
    </row>
    <row r="2910" spans="1:7">
      <c r="A2910" s="74" t="e">
        <f t="shared" si="91"/>
        <v>#REF!</v>
      </c>
      <c r="B2910" s="60"/>
      <c r="C2910" s="73">
        <v>5</v>
      </c>
      <c r="D2910" s="73">
        <v>1</v>
      </c>
      <c r="E2910" s="73">
        <v>14</v>
      </c>
      <c r="F2910" s="79">
        <f>IF($C$9="south",'RAW PV WATTS'!D2913,IF('PV Watts SLC'!$C$9="west",'RAW PV WATTS'!F2913,-1))</f>
        <v>544.20699999999999</v>
      </c>
      <c r="G2910" s="81">
        <f t="shared" si="90"/>
        <v>0.544207</v>
      </c>
    </row>
    <row r="2911" spans="1:7">
      <c r="A2911" s="74" t="e">
        <f t="shared" si="91"/>
        <v>#REF!</v>
      </c>
      <c r="B2911" s="60"/>
      <c r="C2911" s="73">
        <v>5</v>
      </c>
      <c r="D2911" s="73">
        <v>1</v>
      </c>
      <c r="E2911" s="73">
        <v>15</v>
      </c>
      <c r="F2911" s="79">
        <f>IF($C$9="south",'RAW PV WATTS'!D2914,IF('PV Watts SLC'!$C$9="west",'RAW PV WATTS'!F2914,-1))</f>
        <v>539.07399999999996</v>
      </c>
      <c r="G2911" s="81">
        <f t="shared" si="90"/>
        <v>0.53907399999999994</v>
      </c>
    </row>
    <row r="2912" spans="1:7">
      <c r="A2912" s="74" t="e">
        <f t="shared" si="91"/>
        <v>#REF!</v>
      </c>
      <c r="B2912" s="60"/>
      <c r="C2912" s="73">
        <v>5</v>
      </c>
      <c r="D2912" s="73">
        <v>1</v>
      </c>
      <c r="E2912" s="73">
        <v>16</v>
      </c>
      <c r="F2912" s="79">
        <f>IF($C$9="south",'RAW PV WATTS'!D2915,IF('PV Watts SLC'!$C$9="west",'RAW PV WATTS'!F2915,-1))</f>
        <v>367.60599999999999</v>
      </c>
      <c r="G2912" s="81">
        <f t="shared" si="90"/>
        <v>0.36760599999999999</v>
      </c>
    </row>
    <row r="2913" spans="1:7">
      <c r="A2913" s="74" t="e">
        <f t="shared" si="91"/>
        <v>#REF!</v>
      </c>
      <c r="B2913" s="60"/>
      <c r="C2913" s="73">
        <v>5</v>
      </c>
      <c r="D2913" s="73">
        <v>1</v>
      </c>
      <c r="E2913" s="73">
        <v>17</v>
      </c>
      <c r="F2913" s="79">
        <f>IF($C$9="south",'RAW PV WATTS'!D2916,IF('PV Watts SLC'!$C$9="west",'RAW PV WATTS'!F2916,-1))</f>
        <v>206.28399999999999</v>
      </c>
      <c r="G2913" s="81">
        <f t="shared" si="90"/>
        <v>0.206284</v>
      </c>
    </row>
    <row r="2914" spans="1:7">
      <c r="A2914" s="74" t="e">
        <f t="shared" si="91"/>
        <v>#REF!</v>
      </c>
      <c r="B2914" s="60"/>
      <c r="C2914" s="73">
        <v>5</v>
      </c>
      <c r="D2914" s="73">
        <v>1</v>
      </c>
      <c r="E2914" s="73">
        <v>18</v>
      </c>
      <c r="F2914" s="79">
        <f>IF($C$9="south",'RAW PV WATTS'!D2917,IF('PV Watts SLC'!$C$9="west",'RAW PV WATTS'!F2917,-1))</f>
        <v>83.956999999999994</v>
      </c>
      <c r="G2914" s="81">
        <f t="shared" si="90"/>
        <v>8.395699999999999E-2</v>
      </c>
    </row>
    <row r="2915" spans="1:7">
      <c r="A2915" s="74" t="e">
        <f t="shared" si="91"/>
        <v>#REF!</v>
      </c>
      <c r="B2915" s="60"/>
      <c r="C2915" s="73">
        <v>5</v>
      </c>
      <c r="D2915" s="73">
        <v>1</v>
      </c>
      <c r="E2915" s="73">
        <v>19</v>
      </c>
      <c r="F2915" s="79">
        <f>IF($C$9="south",'RAW PV WATTS'!D2918,IF('PV Watts SLC'!$C$9="west",'RAW PV WATTS'!F2918,-1))</f>
        <v>0</v>
      </c>
      <c r="G2915" s="81">
        <f t="shared" si="90"/>
        <v>0</v>
      </c>
    </row>
    <row r="2916" spans="1:7">
      <c r="A2916" s="74" t="e">
        <f t="shared" si="91"/>
        <v>#REF!</v>
      </c>
      <c r="B2916" s="60"/>
      <c r="C2916" s="73">
        <v>5</v>
      </c>
      <c r="D2916" s="73">
        <v>1</v>
      </c>
      <c r="E2916" s="73">
        <v>20</v>
      </c>
      <c r="F2916" s="79">
        <f>IF($C$9="south",'RAW PV WATTS'!D2919,IF('PV Watts SLC'!$C$9="west",'RAW PV WATTS'!F2919,-1))</f>
        <v>0</v>
      </c>
      <c r="G2916" s="81">
        <f t="shared" si="90"/>
        <v>0</v>
      </c>
    </row>
    <row r="2917" spans="1:7">
      <c r="A2917" s="74" t="e">
        <f t="shared" si="91"/>
        <v>#REF!</v>
      </c>
      <c r="B2917" s="60"/>
      <c r="C2917" s="73">
        <v>5</v>
      </c>
      <c r="D2917" s="73">
        <v>1</v>
      </c>
      <c r="E2917" s="73">
        <v>21</v>
      </c>
      <c r="F2917" s="79">
        <f>IF($C$9="south",'RAW PV WATTS'!D2920,IF('PV Watts SLC'!$C$9="west",'RAW PV WATTS'!F2920,-1))</f>
        <v>0</v>
      </c>
      <c r="G2917" s="81">
        <f t="shared" si="90"/>
        <v>0</v>
      </c>
    </row>
    <row r="2918" spans="1:7">
      <c r="A2918" s="74" t="e">
        <f t="shared" si="91"/>
        <v>#REF!</v>
      </c>
      <c r="B2918" s="60"/>
      <c r="C2918" s="73">
        <v>5</v>
      </c>
      <c r="D2918" s="73">
        <v>1</v>
      </c>
      <c r="E2918" s="73">
        <v>22</v>
      </c>
      <c r="F2918" s="79">
        <f>IF($C$9="south",'RAW PV WATTS'!D2921,IF('PV Watts SLC'!$C$9="west",'RAW PV WATTS'!F2921,-1))</f>
        <v>0</v>
      </c>
      <c r="G2918" s="81">
        <f t="shared" si="90"/>
        <v>0</v>
      </c>
    </row>
    <row r="2919" spans="1:7">
      <c r="A2919" s="74" t="e">
        <f t="shared" si="91"/>
        <v>#REF!</v>
      </c>
      <c r="B2919" s="60"/>
      <c r="C2919" s="73">
        <v>5</v>
      </c>
      <c r="D2919" s="73">
        <v>1</v>
      </c>
      <c r="E2919" s="73">
        <v>23</v>
      </c>
      <c r="F2919" s="79">
        <f>IF($C$9="south",'RAW PV WATTS'!D2922,IF('PV Watts SLC'!$C$9="west",'RAW PV WATTS'!F2922,-1))</f>
        <v>0</v>
      </c>
      <c r="G2919" s="81">
        <f t="shared" si="90"/>
        <v>0</v>
      </c>
    </row>
    <row r="2920" spans="1:7">
      <c r="A2920" s="74" t="e">
        <f t="shared" si="91"/>
        <v>#REF!</v>
      </c>
      <c r="B2920" s="60"/>
      <c r="C2920" s="73">
        <v>5</v>
      </c>
      <c r="D2920" s="73">
        <v>2</v>
      </c>
      <c r="E2920" s="73">
        <v>0</v>
      </c>
      <c r="F2920" s="79">
        <f>IF($C$9="south",'RAW PV WATTS'!D2923,IF('PV Watts SLC'!$C$9="west",'RAW PV WATTS'!F2923,-1))</f>
        <v>0</v>
      </c>
      <c r="G2920" s="81">
        <f t="shared" si="90"/>
        <v>0</v>
      </c>
    </row>
    <row r="2921" spans="1:7">
      <c r="A2921" s="74" t="e">
        <f t="shared" si="91"/>
        <v>#REF!</v>
      </c>
      <c r="B2921" s="60"/>
      <c r="C2921" s="73">
        <v>5</v>
      </c>
      <c r="D2921" s="73">
        <v>2</v>
      </c>
      <c r="E2921" s="73">
        <v>1</v>
      </c>
      <c r="F2921" s="79">
        <f>IF($C$9="south",'RAW PV WATTS'!D2924,IF('PV Watts SLC'!$C$9="west",'RAW PV WATTS'!F2924,-1))</f>
        <v>0</v>
      </c>
      <c r="G2921" s="81">
        <f t="shared" si="90"/>
        <v>0</v>
      </c>
    </row>
    <row r="2922" spans="1:7">
      <c r="A2922" s="74" t="e">
        <f t="shared" si="91"/>
        <v>#REF!</v>
      </c>
      <c r="B2922" s="60"/>
      <c r="C2922" s="73">
        <v>5</v>
      </c>
      <c r="D2922" s="73">
        <v>2</v>
      </c>
      <c r="E2922" s="73">
        <v>2</v>
      </c>
      <c r="F2922" s="79">
        <f>IF($C$9="south",'RAW PV WATTS'!D2925,IF('PV Watts SLC'!$C$9="west",'RAW PV WATTS'!F2925,-1))</f>
        <v>0</v>
      </c>
      <c r="G2922" s="81">
        <f t="shared" si="90"/>
        <v>0</v>
      </c>
    </row>
    <row r="2923" spans="1:7">
      <c r="A2923" s="74" t="e">
        <f t="shared" si="91"/>
        <v>#REF!</v>
      </c>
      <c r="B2923" s="60"/>
      <c r="C2923" s="73">
        <v>5</v>
      </c>
      <c r="D2923" s="73">
        <v>2</v>
      </c>
      <c r="E2923" s="73">
        <v>3</v>
      </c>
      <c r="F2923" s="79">
        <f>IF($C$9="south",'RAW PV WATTS'!D2926,IF('PV Watts SLC'!$C$9="west",'RAW PV WATTS'!F2926,-1))</f>
        <v>0</v>
      </c>
      <c r="G2923" s="81">
        <f t="shared" si="90"/>
        <v>0</v>
      </c>
    </row>
    <row r="2924" spans="1:7">
      <c r="A2924" s="74" t="e">
        <f t="shared" si="91"/>
        <v>#REF!</v>
      </c>
      <c r="B2924" s="60"/>
      <c r="C2924" s="73">
        <v>5</v>
      </c>
      <c r="D2924" s="73">
        <v>2</v>
      </c>
      <c r="E2924" s="73">
        <v>4</v>
      </c>
      <c r="F2924" s="79">
        <f>IF($C$9="south",'RAW PV WATTS'!D2927,IF('PV Watts SLC'!$C$9="west",'RAW PV WATTS'!F2927,-1))</f>
        <v>0</v>
      </c>
      <c r="G2924" s="81">
        <f t="shared" si="90"/>
        <v>0</v>
      </c>
    </row>
    <row r="2925" spans="1:7">
      <c r="A2925" s="74" t="e">
        <f t="shared" si="91"/>
        <v>#REF!</v>
      </c>
      <c r="B2925" s="60"/>
      <c r="C2925" s="73">
        <v>5</v>
      </c>
      <c r="D2925" s="73">
        <v>2</v>
      </c>
      <c r="E2925" s="73">
        <v>5</v>
      </c>
      <c r="F2925" s="79">
        <f>IF($C$9="south",'RAW PV WATTS'!D2928,IF('PV Watts SLC'!$C$9="west",'RAW PV WATTS'!F2928,-1))</f>
        <v>0</v>
      </c>
      <c r="G2925" s="81">
        <f t="shared" si="90"/>
        <v>0</v>
      </c>
    </row>
    <row r="2926" spans="1:7">
      <c r="A2926" s="74" t="e">
        <f t="shared" si="91"/>
        <v>#REF!</v>
      </c>
      <c r="B2926" s="60"/>
      <c r="C2926" s="73">
        <v>5</v>
      </c>
      <c r="D2926" s="73">
        <v>2</v>
      </c>
      <c r="E2926" s="73">
        <v>6</v>
      </c>
      <c r="F2926" s="79">
        <f>IF($C$9="south",'RAW PV WATTS'!D2929,IF('PV Watts SLC'!$C$9="west",'RAW PV WATTS'!F2929,-1))</f>
        <v>53.639000000000003</v>
      </c>
      <c r="G2926" s="81">
        <f t="shared" si="90"/>
        <v>5.3639000000000006E-2</v>
      </c>
    </row>
    <row r="2927" spans="1:7">
      <c r="A2927" s="74" t="e">
        <f t="shared" si="91"/>
        <v>#REF!</v>
      </c>
      <c r="B2927" s="60"/>
      <c r="C2927" s="73">
        <v>5</v>
      </c>
      <c r="D2927" s="73">
        <v>2</v>
      </c>
      <c r="E2927" s="73">
        <v>7</v>
      </c>
      <c r="F2927" s="79">
        <f>IF($C$9="south",'RAW PV WATTS'!D2930,IF('PV Watts SLC'!$C$9="west",'RAW PV WATTS'!F2930,-1))</f>
        <v>232.90299999999999</v>
      </c>
      <c r="G2927" s="81">
        <f t="shared" si="90"/>
        <v>0.232903</v>
      </c>
    </row>
    <row r="2928" spans="1:7">
      <c r="A2928" s="74" t="e">
        <f t="shared" si="91"/>
        <v>#REF!</v>
      </c>
      <c r="B2928" s="60"/>
      <c r="C2928" s="73">
        <v>5</v>
      </c>
      <c r="D2928" s="73">
        <v>2</v>
      </c>
      <c r="E2928" s="73">
        <v>8</v>
      </c>
      <c r="F2928" s="79">
        <f>IF($C$9="south",'RAW PV WATTS'!D2931,IF('PV Watts SLC'!$C$9="west",'RAW PV WATTS'!F2931,-1))</f>
        <v>432.19099999999997</v>
      </c>
      <c r="G2928" s="81">
        <f t="shared" si="90"/>
        <v>0.43219099999999999</v>
      </c>
    </row>
    <row r="2929" spans="1:7">
      <c r="A2929" s="74" t="e">
        <f t="shared" si="91"/>
        <v>#REF!</v>
      </c>
      <c r="B2929" s="60"/>
      <c r="C2929" s="73">
        <v>5</v>
      </c>
      <c r="D2929" s="73">
        <v>2</v>
      </c>
      <c r="E2929" s="73">
        <v>9</v>
      </c>
      <c r="F2929" s="79">
        <f>IF($C$9="south",'RAW PV WATTS'!D2932,IF('PV Watts SLC'!$C$9="west",'RAW PV WATTS'!F2932,-1))</f>
        <v>600.85900000000004</v>
      </c>
      <c r="G2929" s="81">
        <f t="shared" si="90"/>
        <v>0.60085900000000003</v>
      </c>
    </row>
    <row r="2930" spans="1:7">
      <c r="A2930" s="74" t="e">
        <f t="shared" si="91"/>
        <v>#REF!</v>
      </c>
      <c r="B2930" s="60"/>
      <c r="C2930" s="73">
        <v>5</v>
      </c>
      <c r="D2930" s="73">
        <v>2</v>
      </c>
      <c r="E2930" s="73">
        <v>10</v>
      </c>
      <c r="F2930" s="79">
        <f>IF($C$9="south",'RAW PV WATTS'!D2933,IF('PV Watts SLC'!$C$9="west",'RAW PV WATTS'!F2933,-1))</f>
        <v>723.48900000000003</v>
      </c>
      <c r="G2930" s="81">
        <f t="shared" si="90"/>
        <v>0.72348900000000005</v>
      </c>
    </row>
    <row r="2931" spans="1:7">
      <c r="A2931" s="74" t="e">
        <f t="shared" si="91"/>
        <v>#REF!</v>
      </c>
      <c r="B2931" s="60"/>
      <c r="C2931" s="73">
        <v>5</v>
      </c>
      <c r="D2931" s="73">
        <v>2</v>
      </c>
      <c r="E2931" s="73">
        <v>11</v>
      </c>
      <c r="F2931" s="79">
        <f>IF($C$9="south",'RAW PV WATTS'!D2934,IF('PV Watts SLC'!$C$9="west",'RAW PV WATTS'!F2934,-1))</f>
        <v>781.80100000000004</v>
      </c>
      <c r="G2931" s="81">
        <f t="shared" si="90"/>
        <v>0.78180100000000008</v>
      </c>
    </row>
    <row r="2932" spans="1:7">
      <c r="A2932" s="74" t="e">
        <f t="shared" si="91"/>
        <v>#REF!</v>
      </c>
      <c r="B2932" s="60"/>
      <c r="C2932" s="73">
        <v>5</v>
      </c>
      <c r="D2932" s="73">
        <v>2</v>
      </c>
      <c r="E2932" s="73">
        <v>12</v>
      </c>
      <c r="F2932" s="79">
        <f>IF($C$9="south",'RAW PV WATTS'!D2935,IF('PV Watts SLC'!$C$9="west",'RAW PV WATTS'!F2935,-1))</f>
        <v>793.25</v>
      </c>
      <c r="G2932" s="81">
        <f t="shared" si="90"/>
        <v>0.79325000000000001</v>
      </c>
    </row>
    <row r="2933" spans="1:7">
      <c r="A2933" s="74" t="e">
        <f t="shared" si="91"/>
        <v>#REF!</v>
      </c>
      <c r="B2933" s="60"/>
      <c r="C2933" s="73">
        <v>5</v>
      </c>
      <c r="D2933" s="73">
        <v>2</v>
      </c>
      <c r="E2933" s="73">
        <v>13</v>
      </c>
      <c r="F2933" s="79">
        <f>IF($C$9="south",'RAW PV WATTS'!D2936,IF('PV Watts SLC'!$C$9="west",'RAW PV WATTS'!F2936,-1))</f>
        <v>738.09799999999996</v>
      </c>
      <c r="G2933" s="81">
        <f t="shared" si="90"/>
        <v>0.73809799999999992</v>
      </c>
    </row>
    <row r="2934" spans="1:7">
      <c r="A2934" s="74" t="e">
        <f t="shared" si="91"/>
        <v>#REF!</v>
      </c>
      <c r="B2934" s="60"/>
      <c r="C2934" s="73">
        <v>5</v>
      </c>
      <c r="D2934" s="73">
        <v>2</v>
      </c>
      <c r="E2934" s="73">
        <v>14</v>
      </c>
      <c r="F2934" s="79">
        <f>IF($C$9="south",'RAW PV WATTS'!D2937,IF('PV Watts SLC'!$C$9="west",'RAW PV WATTS'!F2937,-1))</f>
        <v>644.23099999999999</v>
      </c>
      <c r="G2934" s="81">
        <f t="shared" si="90"/>
        <v>0.644231</v>
      </c>
    </row>
    <row r="2935" spans="1:7">
      <c r="A2935" s="74" t="e">
        <f t="shared" si="91"/>
        <v>#REF!</v>
      </c>
      <c r="B2935" s="60"/>
      <c r="C2935" s="73">
        <v>5</v>
      </c>
      <c r="D2935" s="73">
        <v>2</v>
      </c>
      <c r="E2935" s="73">
        <v>15</v>
      </c>
      <c r="F2935" s="79">
        <f>IF($C$9="south",'RAW PV WATTS'!D2938,IF('PV Watts SLC'!$C$9="west",'RAW PV WATTS'!F2938,-1))</f>
        <v>544.947</v>
      </c>
      <c r="G2935" s="81">
        <f t="shared" si="90"/>
        <v>0.54494699999999996</v>
      </c>
    </row>
    <row r="2936" spans="1:7">
      <c r="A2936" s="74" t="e">
        <f t="shared" si="91"/>
        <v>#REF!</v>
      </c>
      <c r="B2936" s="60"/>
      <c r="C2936" s="73">
        <v>5</v>
      </c>
      <c r="D2936" s="73">
        <v>2</v>
      </c>
      <c r="E2936" s="73">
        <v>16</v>
      </c>
      <c r="F2936" s="79">
        <f>IF($C$9="south",'RAW PV WATTS'!D2939,IF('PV Watts SLC'!$C$9="west",'RAW PV WATTS'!F2939,-1))</f>
        <v>382.59100000000001</v>
      </c>
      <c r="G2936" s="81">
        <f t="shared" si="90"/>
        <v>0.38259100000000001</v>
      </c>
    </row>
    <row r="2937" spans="1:7">
      <c r="A2937" s="74" t="e">
        <f t="shared" si="91"/>
        <v>#REF!</v>
      </c>
      <c r="B2937" s="60"/>
      <c r="C2937" s="73">
        <v>5</v>
      </c>
      <c r="D2937" s="73">
        <v>2</v>
      </c>
      <c r="E2937" s="73">
        <v>17</v>
      </c>
      <c r="F2937" s="79">
        <f>IF($C$9="south",'RAW PV WATTS'!D2940,IF('PV Watts SLC'!$C$9="west",'RAW PV WATTS'!F2940,-1))</f>
        <v>219.55</v>
      </c>
      <c r="G2937" s="81">
        <f t="shared" si="90"/>
        <v>0.21955000000000002</v>
      </c>
    </row>
    <row r="2938" spans="1:7">
      <c r="A2938" s="74" t="e">
        <f t="shared" si="91"/>
        <v>#REF!</v>
      </c>
      <c r="B2938" s="60"/>
      <c r="C2938" s="73">
        <v>5</v>
      </c>
      <c r="D2938" s="73">
        <v>2</v>
      </c>
      <c r="E2938" s="73">
        <v>18</v>
      </c>
      <c r="F2938" s="79">
        <f>IF($C$9="south",'RAW PV WATTS'!D2941,IF('PV Watts SLC'!$C$9="west",'RAW PV WATTS'!F2941,-1))</f>
        <v>83.153999999999996</v>
      </c>
      <c r="G2938" s="81">
        <f t="shared" si="90"/>
        <v>8.3153999999999992E-2</v>
      </c>
    </row>
    <row r="2939" spans="1:7">
      <c r="A2939" s="74" t="e">
        <f t="shared" si="91"/>
        <v>#REF!</v>
      </c>
      <c r="B2939" s="60"/>
      <c r="C2939" s="73">
        <v>5</v>
      </c>
      <c r="D2939" s="73">
        <v>2</v>
      </c>
      <c r="E2939" s="73">
        <v>19</v>
      </c>
      <c r="F2939" s="79">
        <f>IF($C$9="south",'RAW PV WATTS'!D2942,IF('PV Watts SLC'!$C$9="west",'RAW PV WATTS'!F2942,-1))</f>
        <v>0</v>
      </c>
      <c r="G2939" s="81">
        <f t="shared" si="90"/>
        <v>0</v>
      </c>
    </row>
    <row r="2940" spans="1:7">
      <c r="A2940" s="74" t="e">
        <f t="shared" si="91"/>
        <v>#REF!</v>
      </c>
      <c r="B2940" s="60"/>
      <c r="C2940" s="73">
        <v>5</v>
      </c>
      <c r="D2940" s="73">
        <v>2</v>
      </c>
      <c r="E2940" s="73">
        <v>20</v>
      </c>
      <c r="F2940" s="79">
        <f>IF($C$9="south",'RAW PV WATTS'!D2943,IF('PV Watts SLC'!$C$9="west",'RAW PV WATTS'!F2943,-1))</f>
        <v>0</v>
      </c>
      <c r="G2940" s="81">
        <f t="shared" si="90"/>
        <v>0</v>
      </c>
    </row>
    <row r="2941" spans="1:7">
      <c r="A2941" s="74" t="e">
        <f t="shared" si="91"/>
        <v>#REF!</v>
      </c>
      <c r="B2941" s="60"/>
      <c r="C2941" s="73">
        <v>5</v>
      </c>
      <c r="D2941" s="73">
        <v>2</v>
      </c>
      <c r="E2941" s="73">
        <v>21</v>
      </c>
      <c r="F2941" s="79">
        <f>IF($C$9="south",'RAW PV WATTS'!D2944,IF('PV Watts SLC'!$C$9="west",'RAW PV WATTS'!F2944,-1))</f>
        <v>0</v>
      </c>
      <c r="G2941" s="81">
        <f t="shared" si="90"/>
        <v>0</v>
      </c>
    </row>
    <row r="2942" spans="1:7">
      <c r="A2942" s="74" t="e">
        <f t="shared" si="91"/>
        <v>#REF!</v>
      </c>
      <c r="B2942" s="60"/>
      <c r="C2942" s="73">
        <v>5</v>
      </c>
      <c r="D2942" s="73">
        <v>2</v>
      </c>
      <c r="E2942" s="73">
        <v>22</v>
      </c>
      <c r="F2942" s="79">
        <f>IF($C$9="south",'RAW PV WATTS'!D2945,IF('PV Watts SLC'!$C$9="west",'RAW PV WATTS'!F2945,-1))</f>
        <v>0</v>
      </c>
      <c r="G2942" s="81">
        <f t="shared" si="90"/>
        <v>0</v>
      </c>
    </row>
    <row r="2943" spans="1:7">
      <c r="A2943" s="74" t="e">
        <f t="shared" si="91"/>
        <v>#REF!</v>
      </c>
      <c r="B2943" s="60"/>
      <c r="C2943" s="73">
        <v>5</v>
      </c>
      <c r="D2943" s="73">
        <v>2</v>
      </c>
      <c r="E2943" s="73">
        <v>23</v>
      </c>
      <c r="F2943" s="79">
        <f>IF($C$9="south",'RAW PV WATTS'!D2946,IF('PV Watts SLC'!$C$9="west",'RAW PV WATTS'!F2946,-1))</f>
        <v>0</v>
      </c>
      <c r="G2943" s="81">
        <f t="shared" si="90"/>
        <v>0</v>
      </c>
    </row>
    <row r="2944" spans="1:7">
      <c r="A2944" s="74" t="e">
        <f t="shared" si="91"/>
        <v>#REF!</v>
      </c>
      <c r="B2944" s="60"/>
      <c r="C2944" s="73">
        <v>5</v>
      </c>
      <c r="D2944" s="73">
        <v>3</v>
      </c>
      <c r="E2944" s="73">
        <v>0</v>
      </c>
      <c r="F2944" s="79">
        <f>IF($C$9="south",'RAW PV WATTS'!D2947,IF('PV Watts SLC'!$C$9="west",'RAW PV WATTS'!F2947,-1))</f>
        <v>0</v>
      </c>
      <c r="G2944" s="81">
        <f t="shared" si="90"/>
        <v>0</v>
      </c>
    </row>
    <row r="2945" spans="1:7">
      <c r="A2945" s="74" t="e">
        <f t="shared" si="91"/>
        <v>#REF!</v>
      </c>
      <c r="B2945" s="60"/>
      <c r="C2945" s="73">
        <v>5</v>
      </c>
      <c r="D2945" s="73">
        <v>3</v>
      </c>
      <c r="E2945" s="73">
        <v>1</v>
      </c>
      <c r="F2945" s="79">
        <f>IF($C$9="south",'RAW PV WATTS'!D2948,IF('PV Watts SLC'!$C$9="west",'RAW PV WATTS'!F2948,-1))</f>
        <v>0</v>
      </c>
      <c r="G2945" s="81">
        <f t="shared" si="90"/>
        <v>0</v>
      </c>
    </row>
    <row r="2946" spans="1:7">
      <c r="A2946" s="74" t="e">
        <f t="shared" si="91"/>
        <v>#REF!</v>
      </c>
      <c r="B2946" s="60"/>
      <c r="C2946" s="73">
        <v>5</v>
      </c>
      <c r="D2946" s="73">
        <v>3</v>
      </c>
      <c r="E2946" s="73">
        <v>2</v>
      </c>
      <c r="F2946" s="79">
        <f>IF($C$9="south",'RAW PV WATTS'!D2949,IF('PV Watts SLC'!$C$9="west",'RAW PV WATTS'!F2949,-1))</f>
        <v>0</v>
      </c>
      <c r="G2946" s="81">
        <f t="shared" si="90"/>
        <v>0</v>
      </c>
    </row>
    <row r="2947" spans="1:7">
      <c r="A2947" s="74" t="e">
        <f t="shared" si="91"/>
        <v>#REF!</v>
      </c>
      <c r="B2947" s="60"/>
      <c r="C2947" s="73">
        <v>5</v>
      </c>
      <c r="D2947" s="73">
        <v>3</v>
      </c>
      <c r="E2947" s="73">
        <v>3</v>
      </c>
      <c r="F2947" s="79">
        <f>IF($C$9="south",'RAW PV WATTS'!D2950,IF('PV Watts SLC'!$C$9="west",'RAW PV WATTS'!F2950,-1))</f>
        <v>0</v>
      </c>
      <c r="G2947" s="81">
        <f t="shared" si="90"/>
        <v>0</v>
      </c>
    </row>
    <row r="2948" spans="1:7">
      <c r="A2948" s="74" t="e">
        <f t="shared" si="91"/>
        <v>#REF!</v>
      </c>
      <c r="B2948" s="60"/>
      <c r="C2948" s="73">
        <v>5</v>
      </c>
      <c r="D2948" s="73">
        <v>3</v>
      </c>
      <c r="E2948" s="73">
        <v>4</v>
      </c>
      <c r="F2948" s="79">
        <f>IF($C$9="south",'RAW PV WATTS'!D2951,IF('PV Watts SLC'!$C$9="west",'RAW PV WATTS'!F2951,-1))</f>
        <v>0</v>
      </c>
      <c r="G2948" s="81">
        <f t="shared" si="90"/>
        <v>0</v>
      </c>
    </row>
    <row r="2949" spans="1:7">
      <c r="A2949" s="74" t="e">
        <f t="shared" si="91"/>
        <v>#REF!</v>
      </c>
      <c r="B2949" s="60"/>
      <c r="C2949" s="73">
        <v>5</v>
      </c>
      <c r="D2949" s="73">
        <v>3</v>
      </c>
      <c r="E2949" s="73">
        <v>5</v>
      </c>
      <c r="F2949" s="79">
        <f>IF($C$9="south",'RAW PV WATTS'!D2952,IF('PV Watts SLC'!$C$9="west",'RAW PV WATTS'!F2952,-1))</f>
        <v>0</v>
      </c>
      <c r="G2949" s="81">
        <f t="shared" si="90"/>
        <v>0</v>
      </c>
    </row>
    <row r="2950" spans="1:7">
      <c r="A2950" s="74" t="e">
        <f t="shared" si="91"/>
        <v>#REF!</v>
      </c>
      <c r="B2950" s="60"/>
      <c r="C2950" s="73">
        <v>5</v>
      </c>
      <c r="D2950" s="73">
        <v>3</v>
      </c>
      <c r="E2950" s="73">
        <v>6</v>
      </c>
      <c r="F2950" s="79">
        <f>IF($C$9="south",'RAW PV WATTS'!D2953,IF('PV Watts SLC'!$C$9="west",'RAW PV WATTS'!F2953,-1))</f>
        <v>56.408000000000001</v>
      </c>
      <c r="G2950" s="81">
        <f t="shared" si="90"/>
        <v>5.6408E-2</v>
      </c>
    </row>
    <row r="2951" spans="1:7">
      <c r="A2951" s="74" t="e">
        <f t="shared" si="91"/>
        <v>#REF!</v>
      </c>
      <c r="B2951" s="60"/>
      <c r="C2951" s="73">
        <v>5</v>
      </c>
      <c r="D2951" s="73">
        <v>3</v>
      </c>
      <c r="E2951" s="73">
        <v>7</v>
      </c>
      <c r="F2951" s="79">
        <f>IF($C$9="south",'RAW PV WATTS'!D2954,IF('PV Watts SLC'!$C$9="west",'RAW PV WATTS'!F2954,-1))</f>
        <v>237.477</v>
      </c>
      <c r="G2951" s="81">
        <f t="shared" si="90"/>
        <v>0.23747699999999999</v>
      </c>
    </row>
    <row r="2952" spans="1:7">
      <c r="A2952" s="74" t="e">
        <f t="shared" si="91"/>
        <v>#REF!</v>
      </c>
      <c r="B2952" s="60"/>
      <c r="C2952" s="73">
        <v>5</v>
      </c>
      <c r="D2952" s="73">
        <v>3</v>
      </c>
      <c r="E2952" s="73">
        <v>8</v>
      </c>
      <c r="F2952" s="79">
        <f>IF($C$9="south",'RAW PV WATTS'!D2955,IF('PV Watts SLC'!$C$9="west",'RAW PV WATTS'!F2955,-1))</f>
        <v>434.37</v>
      </c>
      <c r="G2952" s="81">
        <f t="shared" si="90"/>
        <v>0.43436999999999998</v>
      </c>
    </row>
    <row r="2953" spans="1:7">
      <c r="A2953" s="74" t="e">
        <f t="shared" si="91"/>
        <v>#REF!</v>
      </c>
      <c r="B2953" s="60"/>
      <c r="C2953" s="73">
        <v>5</v>
      </c>
      <c r="D2953" s="73">
        <v>3</v>
      </c>
      <c r="E2953" s="73">
        <v>9</v>
      </c>
      <c r="F2953" s="79">
        <f>IF($C$9="south",'RAW PV WATTS'!D2956,IF('PV Watts SLC'!$C$9="west",'RAW PV WATTS'!F2956,-1))</f>
        <v>585.47299999999996</v>
      </c>
      <c r="G2953" s="81">
        <f t="shared" si="90"/>
        <v>0.58547299999999991</v>
      </c>
    </row>
    <row r="2954" spans="1:7">
      <c r="A2954" s="74" t="e">
        <f t="shared" si="91"/>
        <v>#REF!</v>
      </c>
      <c r="B2954" s="60"/>
      <c r="C2954" s="73">
        <v>5</v>
      </c>
      <c r="D2954" s="73">
        <v>3</v>
      </c>
      <c r="E2954" s="73">
        <v>10</v>
      </c>
      <c r="F2954" s="79">
        <f>IF($C$9="south",'RAW PV WATTS'!D2957,IF('PV Watts SLC'!$C$9="west",'RAW PV WATTS'!F2957,-1))</f>
        <v>722.37300000000005</v>
      </c>
      <c r="G2954" s="81">
        <f t="shared" si="90"/>
        <v>0.72237300000000004</v>
      </c>
    </row>
    <row r="2955" spans="1:7">
      <c r="A2955" s="74" t="e">
        <f t="shared" si="91"/>
        <v>#REF!</v>
      </c>
      <c r="B2955" s="60"/>
      <c r="C2955" s="73">
        <v>5</v>
      </c>
      <c r="D2955" s="73">
        <v>3</v>
      </c>
      <c r="E2955" s="73">
        <v>11</v>
      </c>
      <c r="F2955" s="79">
        <f>IF($C$9="south",'RAW PV WATTS'!D2958,IF('PV Watts SLC'!$C$9="west",'RAW PV WATTS'!F2958,-1))</f>
        <v>808.71199999999999</v>
      </c>
      <c r="G2955" s="81">
        <f t="shared" si="90"/>
        <v>0.80871199999999999</v>
      </c>
    </row>
    <row r="2956" spans="1:7">
      <c r="A2956" s="74" t="e">
        <f t="shared" si="91"/>
        <v>#REF!</v>
      </c>
      <c r="B2956" s="60"/>
      <c r="C2956" s="73">
        <v>5</v>
      </c>
      <c r="D2956" s="73">
        <v>3</v>
      </c>
      <c r="E2956" s="73">
        <v>12</v>
      </c>
      <c r="F2956" s="79">
        <f>IF($C$9="south",'RAW PV WATTS'!D2959,IF('PV Watts SLC'!$C$9="west",'RAW PV WATTS'!F2959,-1))</f>
        <v>791.44799999999998</v>
      </c>
      <c r="G2956" s="81">
        <f t="shared" si="90"/>
        <v>0.79144799999999993</v>
      </c>
    </row>
    <row r="2957" spans="1:7">
      <c r="A2957" s="74" t="e">
        <f t="shared" si="91"/>
        <v>#REF!</v>
      </c>
      <c r="B2957" s="60"/>
      <c r="C2957" s="73">
        <v>5</v>
      </c>
      <c r="D2957" s="73">
        <v>3</v>
      </c>
      <c r="E2957" s="73">
        <v>13</v>
      </c>
      <c r="F2957" s="79">
        <f>IF($C$9="south",'RAW PV WATTS'!D2960,IF('PV Watts SLC'!$C$9="west",'RAW PV WATTS'!F2960,-1))</f>
        <v>783.42899999999997</v>
      </c>
      <c r="G2957" s="81">
        <f t="shared" si="90"/>
        <v>0.78342899999999993</v>
      </c>
    </row>
    <row r="2958" spans="1:7">
      <c r="A2958" s="74" t="e">
        <f t="shared" si="91"/>
        <v>#REF!</v>
      </c>
      <c r="B2958" s="60"/>
      <c r="C2958" s="73">
        <v>5</v>
      </c>
      <c r="D2958" s="73">
        <v>3</v>
      </c>
      <c r="E2958" s="73">
        <v>14</v>
      </c>
      <c r="F2958" s="79">
        <f>IF($C$9="south",'RAW PV WATTS'!D2961,IF('PV Watts SLC'!$C$9="west",'RAW PV WATTS'!F2961,-1))</f>
        <v>665.72299999999996</v>
      </c>
      <c r="G2958" s="81">
        <f t="shared" si="90"/>
        <v>0.66572299999999995</v>
      </c>
    </row>
    <row r="2959" spans="1:7">
      <c r="A2959" s="74" t="e">
        <f t="shared" si="91"/>
        <v>#REF!</v>
      </c>
      <c r="B2959" s="60"/>
      <c r="C2959" s="73">
        <v>5</v>
      </c>
      <c r="D2959" s="73">
        <v>3</v>
      </c>
      <c r="E2959" s="73">
        <v>15</v>
      </c>
      <c r="F2959" s="79">
        <f>IF($C$9="south",'RAW PV WATTS'!D2962,IF('PV Watts SLC'!$C$9="west",'RAW PV WATTS'!F2962,-1))</f>
        <v>551.37900000000002</v>
      </c>
      <c r="G2959" s="81">
        <f t="shared" si="90"/>
        <v>0.55137900000000006</v>
      </c>
    </row>
    <row r="2960" spans="1:7">
      <c r="A2960" s="74" t="e">
        <f t="shared" si="91"/>
        <v>#REF!</v>
      </c>
      <c r="B2960" s="60"/>
      <c r="C2960" s="73">
        <v>5</v>
      </c>
      <c r="D2960" s="73">
        <v>3</v>
      </c>
      <c r="E2960" s="73">
        <v>16</v>
      </c>
      <c r="F2960" s="79">
        <f>IF($C$9="south",'RAW PV WATTS'!D2963,IF('PV Watts SLC'!$C$9="west",'RAW PV WATTS'!F2963,-1))</f>
        <v>412.517</v>
      </c>
      <c r="G2960" s="81">
        <f t="shared" si="90"/>
        <v>0.41251700000000002</v>
      </c>
    </row>
    <row r="2961" spans="1:7">
      <c r="A2961" s="74" t="e">
        <f t="shared" si="91"/>
        <v>#REF!</v>
      </c>
      <c r="B2961" s="60"/>
      <c r="C2961" s="73">
        <v>5</v>
      </c>
      <c r="D2961" s="73">
        <v>3</v>
      </c>
      <c r="E2961" s="73">
        <v>17</v>
      </c>
      <c r="F2961" s="79">
        <f>IF($C$9="south",'RAW PV WATTS'!D2964,IF('PV Watts SLC'!$C$9="west",'RAW PV WATTS'!F2964,-1))</f>
        <v>218.755</v>
      </c>
      <c r="G2961" s="81">
        <f t="shared" ref="G2961:G3024" si="92">F2961/1000</f>
        <v>0.21875500000000001</v>
      </c>
    </row>
    <row r="2962" spans="1:7">
      <c r="A2962" s="74" t="e">
        <f t="shared" ref="A2962:A3025" si="93">1/24+A2961</f>
        <v>#REF!</v>
      </c>
      <c r="B2962" s="60"/>
      <c r="C2962" s="73">
        <v>5</v>
      </c>
      <c r="D2962" s="73">
        <v>3</v>
      </c>
      <c r="E2962" s="73">
        <v>18</v>
      </c>
      <c r="F2962" s="79">
        <f>IF($C$9="south",'RAW PV WATTS'!D2965,IF('PV Watts SLC'!$C$9="west",'RAW PV WATTS'!F2965,-1))</f>
        <v>81.018000000000001</v>
      </c>
      <c r="G2962" s="81">
        <f t="shared" si="92"/>
        <v>8.1018000000000007E-2</v>
      </c>
    </row>
    <row r="2963" spans="1:7">
      <c r="A2963" s="74" t="e">
        <f t="shared" si="93"/>
        <v>#REF!</v>
      </c>
      <c r="B2963" s="60"/>
      <c r="C2963" s="73">
        <v>5</v>
      </c>
      <c r="D2963" s="73">
        <v>3</v>
      </c>
      <c r="E2963" s="73">
        <v>19</v>
      </c>
      <c r="F2963" s="79">
        <f>IF($C$9="south",'RAW PV WATTS'!D2966,IF('PV Watts SLC'!$C$9="west",'RAW PV WATTS'!F2966,-1))</f>
        <v>0</v>
      </c>
      <c r="G2963" s="81">
        <f t="shared" si="92"/>
        <v>0</v>
      </c>
    </row>
    <row r="2964" spans="1:7">
      <c r="A2964" s="74" t="e">
        <f t="shared" si="93"/>
        <v>#REF!</v>
      </c>
      <c r="B2964" s="60"/>
      <c r="C2964" s="73">
        <v>5</v>
      </c>
      <c r="D2964" s="73">
        <v>3</v>
      </c>
      <c r="E2964" s="73">
        <v>20</v>
      </c>
      <c r="F2964" s="79">
        <f>IF($C$9="south",'RAW PV WATTS'!D2967,IF('PV Watts SLC'!$C$9="west",'RAW PV WATTS'!F2967,-1))</f>
        <v>0</v>
      </c>
      <c r="G2964" s="81">
        <f t="shared" si="92"/>
        <v>0</v>
      </c>
    </row>
    <row r="2965" spans="1:7">
      <c r="A2965" s="74" t="e">
        <f t="shared" si="93"/>
        <v>#REF!</v>
      </c>
      <c r="B2965" s="60"/>
      <c r="C2965" s="73">
        <v>5</v>
      </c>
      <c r="D2965" s="73">
        <v>3</v>
      </c>
      <c r="E2965" s="73">
        <v>21</v>
      </c>
      <c r="F2965" s="79">
        <f>IF($C$9="south",'RAW PV WATTS'!D2968,IF('PV Watts SLC'!$C$9="west",'RAW PV WATTS'!F2968,-1))</f>
        <v>0</v>
      </c>
      <c r="G2965" s="81">
        <f t="shared" si="92"/>
        <v>0</v>
      </c>
    </row>
    <row r="2966" spans="1:7">
      <c r="A2966" s="74" t="e">
        <f t="shared" si="93"/>
        <v>#REF!</v>
      </c>
      <c r="B2966" s="60"/>
      <c r="C2966" s="73">
        <v>5</v>
      </c>
      <c r="D2966" s="73">
        <v>3</v>
      </c>
      <c r="E2966" s="73">
        <v>22</v>
      </c>
      <c r="F2966" s="79">
        <f>IF($C$9="south",'RAW PV WATTS'!D2969,IF('PV Watts SLC'!$C$9="west",'RAW PV WATTS'!F2969,-1))</f>
        <v>0</v>
      </c>
      <c r="G2966" s="81">
        <f t="shared" si="92"/>
        <v>0</v>
      </c>
    </row>
    <row r="2967" spans="1:7">
      <c r="A2967" s="74" t="e">
        <f t="shared" si="93"/>
        <v>#REF!</v>
      </c>
      <c r="B2967" s="60"/>
      <c r="C2967" s="73">
        <v>5</v>
      </c>
      <c r="D2967" s="73">
        <v>3</v>
      </c>
      <c r="E2967" s="73">
        <v>23</v>
      </c>
      <c r="F2967" s="79">
        <f>IF($C$9="south",'RAW PV WATTS'!D2970,IF('PV Watts SLC'!$C$9="west",'RAW PV WATTS'!F2970,-1))</f>
        <v>0</v>
      </c>
      <c r="G2967" s="81">
        <f t="shared" si="92"/>
        <v>0</v>
      </c>
    </row>
    <row r="2968" spans="1:7">
      <c r="A2968" s="74" t="e">
        <f t="shared" si="93"/>
        <v>#REF!</v>
      </c>
      <c r="B2968" s="60"/>
      <c r="C2968" s="73">
        <v>5</v>
      </c>
      <c r="D2968" s="73">
        <v>4</v>
      </c>
      <c r="E2968" s="73">
        <v>0</v>
      </c>
      <c r="F2968" s="79">
        <f>IF($C$9="south",'RAW PV WATTS'!D2971,IF('PV Watts SLC'!$C$9="west",'RAW PV WATTS'!F2971,-1))</f>
        <v>0</v>
      </c>
      <c r="G2968" s="81">
        <f t="shared" si="92"/>
        <v>0</v>
      </c>
    </row>
    <row r="2969" spans="1:7">
      <c r="A2969" s="74" t="e">
        <f t="shared" si="93"/>
        <v>#REF!</v>
      </c>
      <c r="B2969" s="60"/>
      <c r="C2969" s="73">
        <v>5</v>
      </c>
      <c r="D2969" s="73">
        <v>4</v>
      </c>
      <c r="E2969" s="73">
        <v>1</v>
      </c>
      <c r="F2969" s="79">
        <f>IF($C$9="south",'RAW PV WATTS'!D2972,IF('PV Watts SLC'!$C$9="west",'RAW PV WATTS'!F2972,-1))</f>
        <v>0</v>
      </c>
      <c r="G2969" s="81">
        <f t="shared" si="92"/>
        <v>0</v>
      </c>
    </row>
    <row r="2970" spans="1:7">
      <c r="A2970" s="74" t="e">
        <f t="shared" si="93"/>
        <v>#REF!</v>
      </c>
      <c r="B2970" s="60"/>
      <c r="C2970" s="73">
        <v>5</v>
      </c>
      <c r="D2970" s="73">
        <v>4</v>
      </c>
      <c r="E2970" s="73">
        <v>2</v>
      </c>
      <c r="F2970" s="79">
        <f>IF($C$9="south",'RAW PV WATTS'!D2973,IF('PV Watts SLC'!$C$9="west",'RAW PV WATTS'!F2973,-1))</f>
        <v>0</v>
      </c>
      <c r="G2970" s="81">
        <f t="shared" si="92"/>
        <v>0</v>
      </c>
    </row>
    <row r="2971" spans="1:7">
      <c r="A2971" s="74" t="e">
        <f t="shared" si="93"/>
        <v>#REF!</v>
      </c>
      <c r="B2971" s="60"/>
      <c r="C2971" s="73">
        <v>5</v>
      </c>
      <c r="D2971" s="73">
        <v>4</v>
      </c>
      <c r="E2971" s="73">
        <v>3</v>
      </c>
      <c r="F2971" s="79">
        <f>IF($C$9="south",'RAW PV WATTS'!D2974,IF('PV Watts SLC'!$C$9="west",'RAW PV WATTS'!F2974,-1))</f>
        <v>0</v>
      </c>
      <c r="G2971" s="81">
        <f t="shared" si="92"/>
        <v>0</v>
      </c>
    </row>
    <row r="2972" spans="1:7">
      <c r="A2972" s="74" t="e">
        <f t="shared" si="93"/>
        <v>#REF!</v>
      </c>
      <c r="B2972" s="60"/>
      <c r="C2972" s="73">
        <v>5</v>
      </c>
      <c r="D2972" s="73">
        <v>4</v>
      </c>
      <c r="E2972" s="73">
        <v>4</v>
      </c>
      <c r="F2972" s="79">
        <f>IF($C$9="south",'RAW PV WATTS'!D2975,IF('PV Watts SLC'!$C$9="west",'RAW PV WATTS'!F2975,-1))</f>
        <v>0</v>
      </c>
      <c r="G2972" s="81">
        <f t="shared" si="92"/>
        <v>0</v>
      </c>
    </row>
    <row r="2973" spans="1:7">
      <c r="A2973" s="74" t="e">
        <f t="shared" si="93"/>
        <v>#REF!</v>
      </c>
      <c r="B2973" s="60"/>
      <c r="C2973" s="73">
        <v>5</v>
      </c>
      <c r="D2973" s="73">
        <v>4</v>
      </c>
      <c r="E2973" s="73">
        <v>5</v>
      </c>
      <c r="F2973" s="79">
        <f>IF($C$9="south",'RAW PV WATTS'!D2976,IF('PV Watts SLC'!$C$9="west",'RAW PV WATTS'!F2976,-1))</f>
        <v>0</v>
      </c>
      <c r="G2973" s="81">
        <f t="shared" si="92"/>
        <v>0</v>
      </c>
    </row>
    <row r="2974" spans="1:7">
      <c r="A2974" s="74" t="e">
        <f t="shared" si="93"/>
        <v>#REF!</v>
      </c>
      <c r="B2974" s="60"/>
      <c r="C2974" s="73">
        <v>5</v>
      </c>
      <c r="D2974" s="73">
        <v>4</v>
      </c>
      <c r="E2974" s="73">
        <v>6</v>
      </c>
      <c r="F2974" s="79">
        <f>IF($C$9="south",'RAW PV WATTS'!D2977,IF('PV Watts SLC'!$C$9="west",'RAW PV WATTS'!F2977,-1))</f>
        <v>43.945999999999998</v>
      </c>
      <c r="G2974" s="81">
        <f t="shared" si="92"/>
        <v>4.3945999999999999E-2</v>
      </c>
    </row>
    <row r="2975" spans="1:7">
      <c r="A2975" s="74" t="e">
        <f t="shared" si="93"/>
        <v>#REF!</v>
      </c>
      <c r="B2975" s="60"/>
      <c r="C2975" s="73">
        <v>5</v>
      </c>
      <c r="D2975" s="73">
        <v>4</v>
      </c>
      <c r="E2975" s="73">
        <v>7</v>
      </c>
      <c r="F2975" s="79">
        <f>IF($C$9="south",'RAW PV WATTS'!D2978,IF('PV Watts SLC'!$C$9="west",'RAW PV WATTS'!F2978,-1))</f>
        <v>218.309</v>
      </c>
      <c r="G2975" s="81">
        <f t="shared" si="92"/>
        <v>0.218309</v>
      </c>
    </row>
    <row r="2976" spans="1:7">
      <c r="A2976" s="74" t="e">
        <f t="shared" si="93"/>
        <v>#REF!</v>
      </c>
      <c r="B2976" s="60"/>
      <c r="C2976" s="73">
        <v>5</v>
      </c>
      <c r="D2976" s="73">
        <v>4</v>
      </c>
      <c r="E2976" s="73">
        <v>8</v>
      </c>
      <c r="F2976" s="79">
        <f>IF($C$9="south",'RAW PV WATTS'!D2979,IF('PV Watts SLC'!$C$9="west",'RAW PV WATTS'!F2979,-1))</f>
        <v>426.50200000000001</v>
      </c>
      <c r="G2976" s="81">
        <f t="shared" si="92"/>
        <v>0.42650199999999999</v>
      </c>
    </row>
    <row r="2977" spans="1:7">
      <c r="A2977" s="74" t="e">
        <f t="shared" si="93"/>
        <v>#REF!</v>
      </c>
      <c r="B2977" s="60"/>
      <c r="C2977" s="73">
        <v>5</v>
      </c>
      <c r="D2977" s="73">
        <v>4</v>
      </c>
      <c r="E2977" s="73">
        <v>9</v>
      </c>
      <c r="F2977" s="79">
        <f>IF($C$9="south",'RAW PV WATTS'!D2980,IF('PV Watts SLC'!$C$9="west",'RAW PV WATTS'!F2980,-1))</f>
        <v>355.79599999999999</v>
      </c>
      <c r="G2977" s="81">
        <f t="shared" si="92"/>
        <v>0.355796</v>
      </c>
    </row>
    <row r="2978" spans="1:7">
      <c r="A2978" s="74" t="e">
        <f t="shared" si="93"/>
        <v>#REF!</v>
      </c>
      <c r="B2978" s="60"/>
      <c r="C2978" s="73">
        <v>5</v>
      </c>
      <c r="D2978" s="73">
        <v>4</v>
      </c>
      <c r="E2978" s="73">
        <v>10</v>
      </c>
      <c r="F2978" s="79">
        <f>IF($C$9="south",'RAW PV WATTS'!D2981,IF('PV Watts SLC'!$C$9="west",'RAW PV WATTS'!F2981,-1))</f>
        <v>134.577</v>
      </c>
      <c r="G2978" s="81">
        <f t="shared" si="92"/>
        <v>0.134577</v>
      </c>
    </row>
    <row r="2979" spans="1:7">
      <c r="A2979" s="74" t="e">
        <f t="shared" si="93"/>
        <v>#REF!</v>
      </c>
      <c r="B2979" s="60"/>
      <c r="C2979" s="73">
        <v>5</v>
      </c>
      <c r="D2979" s="73">
        <v>4</v>
      </c>
      <c r="E2979" s="73">
        <v>11</v>
      </c>
      <c r="F2979" s="79">
        <f>IF($C$9="south",'RAW PV WATTS'!D2982,IF('PV Watts SLC'!$C$9="west",'RAW PV WATTS'!F2982,-1))</f>
        <v>268.55200000000002</v>
      </c>
      <c r="G2979" s="81">
        <f t="shared" si="92"/>
        <v>0.26855200000000001</v>
      </c>
    </row>
    <row r="2980" spans="1:7">
      <c r="A2980" s="74" t="e">
        <f t="shared" si="93"/>
        <v>#REF!</v>
      </c>
      <c r="B2980" s="60"/>
      <c r="C2980" s="73">
        <v>5</v>
      </c>
      <c r="D2980" s="73">
        <v>4</v>
      </c>
      <c r="E2980" s="73">
        <v>12</v>
      </c>
      <c r="F2980" s="79">
        <f>IF($C$9="south",'RAW PV WATTS'!D2983,IF('PV Watts SLC'!$C$9="west",'RAW PV WATTS'!F2983,-1))</f>
        <v>636.45899999999995</v>
      </c>
      <c r="G2980" s="81">
        <f t="shared" si="92"/>
        <v>0.636459</v>
      </c>
    </row>
    <row r="2981" spans="1:7">
      <c r="A2981" s="74" t="e">
        <f t="shared" si="93"/>
        <v>#REF!</v>
      </c>
      <c r="B2981" s="60"/>
      <c r="C2981" s="73">
        <v>5</v>
      </c>
      <c r="D2981" s="73">
        <v>4</v>
      </c>
      <c r="E2981" s="73">
        <v>13</v>
      </c>
      <c r="F2981" s="79">
        <f>IF($C$9="south",'RAW PV WATTS'!D2984,IF('PV Watts SLC'!$C$9="west",'RAW PV WATTS'!F2984,-1))</f>
        <v>152.43</v>
      </c>
      <c r="G2981" s="81">
        <f t="shared" si="92"/>
        <v>0.15243000000000001</v>
      </c>
    </row>
    <row r="2982" spans="1:7">
      <c r="A2982" s="74" t="e">
        <f t="shared" si="93"/>
        <v>#REF!</v>
      </c>
      <c r="B2982" s="60"/>
      <c r="C2982" s="73">
        <v>5</v>
      </c>
      <c r="D2982" s="73">
        <v>4</v>
      </c>
      <c r="E2982" s="73">
        <v>14</v>
      </c>
      <c r="F2982" s="79">
        <f>IF($C$9="south",'RAW PV WATTS'!D2985,IF('PV Watts SLC'!$C$9="west",'RAW PV WATTS'!F2985,-1))</f>
        <v>158.214</v>
      </c>
      <c r="G2982" s="81">
        <f t="shared" si="92"/>
        <v>0.15821399999999999</v>
      </c>
    </row>
    <row r="2983" spans="1:7">
      <c r="A2983" s="74" t="e">
        <f t="shared" si="93"/>
        <v>#REF!</v>
      </c>
      <c r="B2983" s="60"/>
      <c r="C2983" s="73">
        <v>5</v>
      </c>
      <c r="D2983" s="73">
        <v>4</v>
      </c>
      <c r="E2983" s="73">
        <v>15</v>
      </c>
      <c r="F2983" s="79">
        <f>IF($C$9="south",'RAW PV WATTS'!D2986,IF('PV Watts SLC'!$C$9="west",'RAW PV WATTS'!F2986,-1))</f>
        <v>91.69</v>
      </c>
      <c r="G2983" s="81">
        <f t="shared" si="92"/>
        <v>9.1689999999999994E-2</v>
      </c>
    </row>
    <row r="2984" spans="1:7">
      <c r="A2984" s="74" t="e">
        <f t="shared" si="93"/>
        <v>#REF!</v>
      </c>
      <c r="B2984" s="60"/>
      <c r="C2984" s="73">
        <v>5</v>
      </c>
      <c r="D2984" s="73">
        <v>4</v>
      </c>
      <c r="E2984" s="73">
        <v>16</v>
      </c>
      <c r="F2984" s="79">
        <f>IF($C$9="south",'RAW PV WATTS'!D2987,IF('PV Watts SLC'!$C$9="west",'RAW PV WATTS'!F2987,-1))</f>
        <v>420.49700000000001</v>
      </c>
      <c r="G2984" s="81">
        <f t="shared" si="92"/>
        <v>0.42049700000000001</v>
      </c>
    </row>
    <row r="2985" spans="1:7">
      <c r="A2985" s="74" t="e">
        <f t="shared" si="93"/>
        <v>#REF!</v>
      </c>
      <c r="B2985" s="60"/>
      <c r="C2985" s="73">
        <v>5</v>
      </c>
      <c r="D2985" s="73">
        <v>4</v>
      </c>
      <c r="E2985" s="73">
        <v>17</v>
      </c>
      <c r="F2985" s="79">
        <f>IF($C$9="south",'RAW PV WATTS'!D2988,IF('PV Watts SLC'!$C$9="west",'RAW PV WATTS'!F2988,-1))</f>
        <v>195.20699999999999</v>
      </c>
      <c r="G2985" s="81">
        <f t="shared" si="92"/>
        <v>0.19520699999999999</v>
      </c>
    </row>
    <row r="2986" spans="1:7">
      <c r="A2986" s="74" t="e">
        <f t="shared" si="93"/>
        <v>#REF!</v>
      </c>
      <c r="B2986" s="60"/>
      <c r="C2986" s="73">
        <v>5</v>
      </c>
      <c r="D2986" s="73">
        <v>4</v>
      </c>
      <c r="E2986" s="73">
        <v>18</v>
      </c>
      <c r="F2986" s="79">
        <f>IF($C$9="south",'RAW PV WATTS'!D2989,IF('PV Watts SLC'!$C$9="west",'RAW PV WATTS'!F2989,-1))</f>
        <v>95.4</v>
      </c>
      <c r="G2986" s="81">
        <f t="shared" si="92"/>
        <v>9.5400000000000013E-2</v>
      </c>
    </row>
    <row r="2987" spans="1:7">
      <c r="A2987" s="74" t="e">
        <f t="shared" si="93"/>
        <v>#REF!</v>
      </c>
      <c r="B2987" s="60"/>
      <c r="C2987" s="73">
        <v>5</v>
      </c>
      <c r="D2987" s="73">
        <v>4</v>
      </c>
      <c r="E2987" s="73">
        <v>19</v>
      </c>
      <c r="F2987" s="79">
        <f>IF($C$9="south",'RAW PV WATTS'!D2990,IF('PV Watts SLC'!$C$9="west",'RAW PV WATTS'!F2990,-1))</f>
        <v>0</v>
      </c>
      <c r="G2987" s="81">
        <f t="shared" si="92"/>
        <v>0</v>
      </c>
    </row>
    <row r="2988" spans="1:7">
      <c r="A2988" s="74" t="e">
        <f t="shared" si="93"/>
        <v>#REF!</v>
      </c>
      <c r="B2988" s="60"/>
      <c r="C2988" s="73">
        <v>5</v>
      </c>
      <c r="D2988" s="73">
        <v>4</v>
      </c>
      <c r="E2988" s="73">
        <v>20</v>
      </c>
      <c r="F2988" s="79">
        <f>IF($C$9="south",'RAW PV WATTS'!D2991,IF('PV Watts SLC'!$C$9="west",'RAW PV WATTS'!F2991,-1))</f>
        <v>0</v>
      </c>
      <c r="G2988" s="81">
        <f t="shared" si="92"/>
        <v>0</v>
      </c>
    </row>
    <row r="2989" spans="1:7">
      <c r="A2989" s="74" t="e">
        <f t="shared" si="93"/>
        <v>#REF!</v>
      </c>
      <c r="B2989" s="60"/>
      <c r="C2989" s="73">
        <v>5</v>
      </c>
      <c r="D2989" s="73">
        <v>4</v>
      </c>
      <c r="E2989" s="73">
        <v>21</v>
      </c>
      <c r="F2989" s="79">
        <f>IF($C$9="south",'RAW PV WATTS'!D2992,IF('PV Watts SLC'!$C$9="west",'RAW PV WATTS'!F2992,-1))</f>
        <v>0</v>
      </c>
      <c r="G2989" s="81">
        <f t="shared" si="92"/>
        <v>0</v>
      </c>
    </row>
    <row r="2990" spans="1:7">
      <c r="A2990" s="74" t="e">
        <f t="shared" si="93"/>
        <v>#REF!</v>
      </c>
      <c r="B2990" s="60"/>
      <c r="C2990" s="73">
        <v>5</v>
      </c>
      <c r="D2990" s="73">
        <v>4</v>
      </c>
      <c r="E2990" s="73">
        <v>22</v>
      </c>
      <c r="F2990" s="79">
        <f>IF($C$9="south",'RAW PV WATTS'!D2993,IF('PV Watts SLC'!$C$9="west",'RAW PV WATTS'!F2993,-1))</f>
        <v>0</v>
      </c>
      <c r="G2990" s="81">
        <f t="shared" si="92"/>
        <v>0</v>
      </c>
    </row>
    <row r="2991" spans="1:7">
      <c r="A2991" s="74" t="e">
        <f t="shared" si="93"/>
        <v>#REF!</v>
      </c>
      <c r="B2991" s="60"/>
      <c r="C2991" s="73">
        <v>5</v>
      </c>
      <c r="D2991" s="73">
        <v>4</v>
      </c>
      <c r="E2991" s="73">
        <v>23</v>
      </c>
      <c r="F2991" s="79">
        <f>IF($C$9="south",'RAW PV WATTS'!D2994,IF('PV Watts SLC'!$C$9="west",'RAW PV WATTS'!F2994,-1))</f>
        <v>0</v>
      </c>
      <c r="G2991" s="81">
        <f t="shared" si="92"/>
        <v>0</v>
      </c>
    </row>
    <row r="2992" spans="1:7">
      <c r="A2992" s="74" t="e">
        <f t="shared" si="93"/>
        <v>#REF!</v>
      </c>
      <c r="B2992" s="60"/>
      <c r="C2992" s="73">
        <v>5</v>
      </c>
      <c r="D2992" s="73">
        <v>5</v>
      </c>
      <c r="E2992" s="73">
        <v>0</v>
      </c>
      <c r="F2992" s="79">
        <f>IF($C$9="south",'RAW PV WATTS'!D2995,IF('PV Watts SLC'!$C$9="west",'RAW PV WATTS'!F2995,-1))</f>
        <v>0</v>
      </c>
      <c r="G2992" s="81">
        <f t="shared" si="92"/>
        <v>0</v>
      </c>
    </row>
    <row r="2993" spans="1:7">
      <c r="A2993" s="74" t="e">
        <f t="shared" si="93"/>
        <v>#REF!</v>
      </c>
      <c r="B2993" s="60"/>
      <c r="C2993" s="73">
        <v>5</v>
      </c>
      <c r="D2993" s="73">
        <v>5</v>
      </c>
      <c r="E2993" s="73">
        <v>1</v>
      </c>
      <c r="F2993" s="79">
        <f>IF($C$9="south",'RAW PV WATTS'!D2996,IF('PV Watts SLC'!$C$9="west",'RAW PV WATTS'!F2996,-1))</f>
        <v>0</v>
      </c>
      <c r="G2993" s="81">
        <f t="shared" si="92"/>
        <v>0</v>
      </c>
    </row>
    <row r="2994" spans="1:7">
      <c r="A2994" s="74" t="e">
        <f t="shared" si="93"/>
        <v>#REF!</v>
      </c>
      <c r="B2994" s="60"/>
      <c r="C2994" s="73">
        <v>5</v>
      </c>
      <c r="D2994" s="73">
        <v>5</v>
      </c>
      <c r="E2994" s="73">
        <v>2</v>
      </c>
      <c r="F2994" s="79">
        <f>IF($C$9="south",'RAW PV WATTS'!D2997,IF('PV Watts SLC'!$C$9="west",'RAW PV WATTS'!F2997,-1))</f>
        <v>0</v>
      </c>
      <c r="G2994" s="81">
        <f t="shared" si="92"/>
        <v>0</v>
      </c>
    </row>
    <row r="2995" spans="1:7">
      <c r="A2995" s="74" t="e">
        <f t="shared" si="93"/>
        <v>#REF!</v>
      </c>
      <c r="B2995" s="60"/>
      <c r="C2995" s="73">
        <v>5</v>
      </c>
      <c r="D2995" s="73">
        <v>5</v>
      </c>
      <c r="E2995" s="73">
        <v>3</v>
      </c>
      <c r="F2995" s="79">
        <f>IF($C$9="south",'RAW PV WATTS'!D2998,IF('PV Watts SLC'!$C$9="west",'RAW PV WATTS'!F2998,-1))</f>
        <v>0</v>
      </c>
      <c r="G2995" s="81">
        <f t="shared" si="92"/>
        <v>0</v>
      </c>
    </row>
    <row r="2996" spans="1:7">
      <c r="A2996" s="74" t="e">
        <f t="shared" si="93"/>
        <v>#REF!</v>
      </c>
      <c r="B2996" s="60"/>
      <c r="C2996" s="73">
        <v>5</v>
      </c>
      <c r="D2996" s="73">
        <v>5</v>
      </c>
      <c r="E2996" s="73">
        <v>4</v>
      </c>
      <c r="F2996" s="79">
        <f>IF($C$9="south",'RAW PV WATTS'!D2999,IF('PV Watts SLC'!$C$9="west",'RAW PV WATTS'!F2999,-1))</f>
        <v>0</v>
      </c>
      <c r="G2996" s="81">
        <f t="shared" si="92"/>
        <v>0</v>
      </c>
    </row>
    <row r="2997" spans="1:7">
      <c r="A2997" s="74" t="e">
        <f t="shared" si="93"/>
        <v>#REF!</v>
      </c>
      <c r="B2997" s="60"/>
      <c r="C2997" s="73">
        <v>5</v>
      </c>
      <c r="D2997" s="73">
        <v>5</v>
      </c>
      <c r="E2997" s="73">
        <v>5</v>
      </c>
      <c r="F2997" s="79">
        <f>IF($C$9="south",'RAW PV WATTS'!D3000,IF('PV Watts SLC'!$C$9="west",'RAW PV WATTS'!F3000,-1))</f>
        <v>0</v>
      </c>
      <c r="G2997" s="81">
        <f t="shared" si="92"/>
        <v>0</v>
      </c>
    </row>
    <row r="2998" spans="1:7">
      <c r="A2998" s="74" t="e">
        <f t="shared" si="93"/>
        <v>#REF!</v>
      </c>
      <c r="B2998" s="60"/>
      <c r="C2998" s="73">
        <v>5</v>
      </c>
      <c r="D2998" s="73">
        <v>5</v>
      </c>
      <c r="E2998" s="73">
        <v>6</v>
      </c>
      <c r="F2998" s="79">
        <f>IF($C$9="south",'RAW PV WATTS'!D3001,IF('PV Watts SLC'!$C$9="west",'RAW PV WATTS'!F3001,-1))</f>
        <v>59.347999999999999</v>
      </c>
      <c r="G2998" s="81">
        <f t="shared" si="92"/>
        <v>5.9347999999999998E-2</v>
      </c>
    </row>
    <row r="2999" spans="1:7">
      <c r="A2999" s="74" t="e">
        <f t="shared" si="93"/>
        <v>#REF!</v>
      </c>
      <c r="B2999" s="60"/>
      <c r="C2999" s="73">
        <v>5</v>
      </c>
      <c r="D2999" s="73">
        <v>5</v>
      </c>
      <c r="E2999" s="73">
        <v>7</v>
      </c>
      <c r="F2999" s="79">
        <f>IF($C$9="south",'RAW PV WATTS'!D3002,IF('PV Watts SLC'!$C$9="west",'RAW PV WATTS'!F3002,-1))</f>
        <v>112.923</v>
      </c>
      <c r="G2999" s="81">
        <f t="shared" si="92"/>
        <v>0.112923</v>
      </c>
    </row>
    <row r="3000" spans="1:7">
      <c r="A3000" s="74" t="e">
        <f t="shared" si="93"/>
        <v>#REF!</v>
      </c>
      <c r="B3000" s="60"/>
      <c r="C3000" s="73">
        <v>5</v>
      </c>
      <c r="D3000" s="73">
        <v>5</v>
      </c>
      <c r="E3000" s="73">
        <v>8</v>
      </c>
      <c r="F3000" s="79">
        <f>IF($C$9="south",'RAW PV WATTS'!D3003,IF('PV Watts SLC'!$C$9="west",'RAW PV WATTS'!F3003,-1))</f>
        <v>175.196</v>
      </c>
      <c r="G3000" s="81">
        <f t="shared" si="92"/>
        <v>0.17519599999999999</v>
      </c>
    </row>
    <row r="3001" spans="1:7">
      <c r="A3001" s="74" t="e">
        <f t="shared" si="93"/>
        <v>#REF!</v>
      </c>
      <c r="B3001" s="60"/>
      <c r="C3001" s="73">
        <v>5</v>
      </c>
      <c r="D3001" s="73">
        <v>5</v>
      </c>
      <c r="E3001" s="73">
        <v>9</v>
      </c>
      <c r="F3001" s="79">
        <f>IF($C$9="south",'RAW PV WATTS'!D3004,IF('PV Watts SLC'!$C$9="west",'RAW PV WATTS'!F3004,-1))</f>
        <v>365.59300000000002</v>
      </c>
      <c r="G3001" s="81">
        <f t="shared" si="92"/>
        <v>0.365593</v>
      </c>
    </row>
    <row r="3002" spans="1:7">
      <c r="A3002" s="74" t="e">
        <f t="shared" si="93"/>
        <v>#REF!</v>
      </c>
      <c r="B3002" s="60"/>
      <c r="C3002" s="73">
        <v>5</v>
      </c>
      <c r="D3002" s="73">
        <v>5</v>
      </c>
      <c r="E3002" s="73">
        <v>10</v>
      </c>
      <c r="F3002" s="79">
        <f>IF($C$9="south",'RAW PV WATTS'!D3005,IF('PV Watts SLC'!$C$9="west",'RAW PV WATTS'!F3005,-1))</f>
        <v>621.47900000000004</v>
      </c>
      <c r="G3002" s="81">
        <f t="shared" si="92"/>
        <v>0.621479</v>
      </c>
    </row>
    <row r="3003" spans="1:7">
      <c r="A3003" s="74" t="e">
        <f t="shared" si="93"/>
        <v>#REF!</v>
      </c>
      <c r="B3003" s="60"/>
      <c r="C3003" s="73">
        <v>5</v>
      </c>
      <c r="D3003" s="73">
        <v>5</v>
      </c>
      <c r="E3003" s="73">
        <v>11</v>
      </c>
      <c r="F3003" s="79">
        <f>IF($C$9="south",'RAW PV WATTS'!D3006,IF('PV Watts SLC'!$C$9="west",'RAW PV WATTS'!F3006,-1))</f>
        <v>225.81700000000001</v>
      </c>
      <c r="G3003" s="81">
        <f t="shared" si="92"/>
        <v>0.22581700000000002</v>
      </c>
    </row>
    <row r="3004" spans="1:7">
      <c r="A3004" s="74" t="e">
        <f t="shared" si="93"/>
        <v>#REF!</v>
      </c>
      <c r="B3004" s="60"/>
      <c r="C3004" s="73">
        <v>5</v>
      </c>
      <c r="D3004" s="73">
        <v>5</v>
      </c>
      <c r="E3004" s="73">
        <v>12</v>
      </c>
      <c r="F3004" s="79">
        <f>IF($C$9="south",'RAW PV WATTS'!D3007,IF('PV Watts SLC'!$C$9="west",'RAW PV WATTS'!F3007,-1))</f>
        <v>174.46199999999999</v>
      </c>
      <c r="G3004" s="81">
        <f t="shared" si="92"/>
        <v>0.17446199999999998</v>
      </c>
    </row>
    <row r="3005" spans="1:7">
      <c r="A3005" s="74" t="e">
        <f t="shared" si="93"/>
        <v>#REF!</v>
      </c>
      <c r="B3005" s="60"/>
      <c r="C3005" s="73">
        <v>5</v>
      </c>
      <c r="D3005" s="73">
        <v>5</v>
      </c>
      <c r="E3005" s="73">
        <v>13</v>
      </c>
      <c r="F3005" s="79">
        <f>IF($C$9="south",'RAW PV WATTS'!D3008,IF('PV Watts SLC'!$C$9="west",'RAW PV WATTS'!F3008,-1))</f>
        <v>121.211</v>
      </c>
      <c r="G3005" s="81">
        <f t="shared" si="92"/>
        <v>0.121211</v>
      </c>
    </row>
    <row r="3006" spans="1:7">
      <c r="A3006" s="74" t="e">
        <f t="shared" si="93"/>
        <v>#REF!</v>
      </c>
      <c r="B3006" s="60"/>
      <c r="C3006" s="73">
        <v>5</v>
      </c>
      <c r="D3006" s="73">
        <v>5</v>
      </c>
      <c r="E3006" s="73">
        <v>14</v>
      </c>
      <c r="F3006" s="79">
        <f>IF($C$9="south",'RAW PV WATTS'!D3009,IF('PV Watts SLC'!$C$9="west",'RAW PV WATTS'!F3009,-1))</f>
        <v>197.25700000000001</v>
      </c>
      <c r="G3006" s="81">
        <f t="shared" si="92"/>
        <v>0.19725700000000002</v>
      </c>
    </row>
    <row r="3007" spans="1:7">
      <c r="A3007" s="74" t="e">
        <f t="shared" si="93"/>
        <v>#REF!</v>
      </c>
      <c r="B3007" s="60"/>
      <c r="C3007" s="73">
        <v>5</v>
      </c>
      <c r="D3007" s="73">
        <v>5</v>
      </c>
      <c r="E3007" s="73">
        <v>15</v>
      </c>
      <c r="F3007" s="79">
        <f>IF($C$9="south",'RAW PV WATTS'!D3010,IF('PV Watts SLC'!$C$9="west",'RAW PV WATTS'!F3010,-1))</f>
        <v>302.45800000000003</v>
      </c>
      <c r="G3007" s="81">
        <f t="shared" si="92"/>
        <v>0.302458</v>
      </c>
    </row>
    <row r="3008" spans="1:7">
      <c r="A3008" s="74" t="e">
        <f t="shared" si="93"/>
        <v>#REF!</v>
      </c>
      <c r="B3008" s="60"/>
      <c r="C3008" s="73">
        <v>5</v>
      </c>
      <c r="D3008" s="73">
        <v>5</v>
      </c>
      <c r="E3008" s="73">
        <v>16</v>
      </c>
      <c r="F3008" s="79">
        <f>IF($C$9="south",'RAW PV WATTS'!D3011,IF('PV Watts SLC'!$C$9="west",'RAW PV WATTS'!F3011,-1))</f>
        <v>351.697</v>
      </c>
      <c r="G3008" s="81">
        <f t="shared" si="92"/>
        <v>0.35169699999999998</v>
      </c>
    </row>
    <row r="3009" spans="1:7">
      <c r="A3009" s="74" t="e">
        <f t="shared" si="93"/>
        <v>#REF!</v>
      </c>
      <c r="B3009" s="60"/>
      <c r="C3009" s="73">
        <v>5</v>
      </c>
      <c r="D3009" s="73">
        <v>5</v>
      </c>
      <c r="E3009" s="73">
        <v>17</v>
      </c>
      <c r="F3009" s="79">
        <f>IF($C$9="south",'RAW PV WATTS'!D3012,IF('PV Watts SLC'!$C$9="west",'RAW PV WATTS'!F3012,-1))</f>
        <v>233.37</v>
      </c>
      <c r="G3009" s="81">
        <f t="shared" si="92"/>
        <v>0.23336999999999999</v>
      </c>
    </row>
    <row r="3010" spans="1:7">
      <c r="A3010" s="74" t="e">
        <f t="shared" si="93"/>
        <v>#REF!</v>
      </c>
      <c r="B3010" s="60"/>
      <c r="C3010" s="73">
        <v>5</v>
      </c>
      <c r="D3010" s="73">
        <v>5</v>
      </c>
      <c r="E3010" s="73">
        <v>18</v>
      </c>
      <c r="F3010" s="79">
        <f>IF($C$9="south",'RAW PV WATTS'!D3013,IF('PV Watts SLC'!$C$9="west",'RAW PV WATTS'!F3013,-1))</f>
        <v>84.480999999999995</v>
      </c>
      <c r="G3010" s="81">
        <f t="shared" si="92"/>
        <v>8.4481000000000001E-2</v>
      </c>
    </row>
    <row r="3011" spans="1:7">
      <c r="A3011" s="74" t="e">
        <f t="shared" si="93"/>
        <v>#REF!</v>
      </c>
      <c r="B3011" s="60"/>
      <c r="C3011" s="73">
        <v>5</v>
      </c>
      <c r="D3011" s="73">
        <v>5</v>
      </c>
      <c r="E3011" s="73">
        <v>19</v>
      </c>
      <c r="F3011" s="79">
        <f>IF($C$9="south",'RAW PV WATTS'!D3014,IF('PV Watts SLC'!$C$9="west",'RAW PV WATTS'!F3014,-1))</f>
        <v>0</v>
      </c>
      <c r="G3011" s="81">
        <f t="shared" si="92"/>
        <v>0</v>
      </c>
    </row>
    <row r="3012" spans="1:7">
      <c r="A3012" s="74" t="e">
        <f t="shared" si="93"/>
        <v>#REF!</v>
      </c>
      <c r="B3012" s="60"/>
      <c r="C3012" s="73">
        <v>5</v>
      </c>
      <c r="D3012" s="73">
        <v>5</v>
      </c>
      <c r="E3012" s="73">
        <v>20</v>
      </c>
      <c r="F3012" s="79">
        <f>IF($C$9="south",'RAW PV WATTS'!D3015,IF('PV Watts SLC'!$C$9="west",'RAW PV WATTS'!F3015,-1))</f>
        <v>0</v>
      </c>
      <c r="G3012" s="81">
        <f t="shared" si="92"/>
        <v>0</v>
      </c>
    </row>
    <row r="3013" spans="1:7">
      <c r="A3013" s="74" t="e">
        <f t="shared" si="93"/>
        <v>#REF!</v>
      </c>
      <c r="B3013" s="60"/>
      <c r="C3013" s="73">
        <v>5</v>
      </c>
      <c r="D3013" s="73">
        <v>5</v>
      </c>
      <c r="E3013" s="73">
        <v>21</v>
      </c>
      <c r="F3013" s="79">
        <f>IF($C$9="south",'RAW PV WATTS'!D3016,IF('PV Watts SLC'!$C$9="west",'RAW PV WATTS'!F3016,-1))</f>
        <v>0</v>
      </c>
      <c r="G3013" s="81">
        <f t="shared" si="92"/>
        <v>0</v>
      </c>
    </row>
    <row r="3014" spans="1:7">
      <c r="A3014" s="74" t="e">
        <f t="shared" si="93"/>
        <v>#REF!</v>
      </c>
      <c r="B3014" s="60"/>
      <c r="C3014" s="73">
        <v>5</v>
      </c>
      <c r="D3014" s="73">
        <v>5</v>
      </c>
      <c r="E3014" s="73">
        <v>22</v>
      </c>
      <c r="F3014" s="79">
        <f>IF($C$9="south",'RAW PV WATTS'!D3017,IF('PV Watts SLC'!$C$9="west",'RAW PV WATTS'!F3017,-1))</f>
        <v>0</v>
      </c>
      <c r="G3014" s="81">
        <f t="shared" si="92"/>
        <v>0</v>
      </c>
    </row>
    <row r="3015" spans="1:7">
      <c r="A3015" s="74" t="e">
        <f t="shared" si="93"/>
        <v>#REF!</v>
      </c>
      <c r="B3015" s="60"/>
      <c r="C3015" s="73">
        <v>5</v>
      </c>
      <c r="D3015" s="73">
        <v>5</v>
      </c>
      <c r="E3015" s="73">
        <v>23</v>
      </c>
      <c r="F3015" s="79">
        <f>IF($C$9="south",'RAW PV WATTS'!D3018,IF('PV Watts SLC'!$C$9="west",'RAW PV WATTS'!F3018,-1))</f>
        <v>0</v>
      </c>
      <c r="G3015" s="81">
        <f t="shared" si="92"/>
        <v>0</v>
      </c>
    </row>
    <row r="3016" spans="1:7">
      <c r="A3016" s="74" t="e">
        <f t="shared" si="93"/>
        <v>#REF!</v>
      </c>
      <c r="B3016" s="60"/>
      <c r="C3016" s="73">
        <v>5</v>
      </c>
      <c r="D3016" s="73">
        <v>6</v>
      </c>
      <c r="E3016" s="73">
        <v>0</v>
      </c>
      <c r="F3016" s="79">
        <f>IF($C$9="south",'RAW PV WATTS'!D3019,IF('PV Watts SLC'!$C$9="west",'RAW PV WATTS'!F3019,-1))</f>
        <v>0</v>
      </c>
      <c r="G3016" s="81">
        <f t="shared" si="92"/>
        <v>0</v>
      </c>
    </row>
    <row r="3017" spans="1:7">
      <c r="A3017" s="74" t="e">
        <f t="shared" si="93"/>
        <v>#REF!</v>
      </c>
      <c r="B3017" s="60"/>
      <c r="C3017" s="73">
        <v>5</v>
      </c>
      <c r="D3017" s="73">
        <v>6</v>
      </c>
      <c r="E3017" s="73">
        <v>1</v>
      </c>
      <c r="F3017" s="79">
        <f>IF($C$9="south",'RAW PV WATTS'!D3020,IF('PV Watts SLC'!$C$9="west",'RAW PV WATTS'!F3020,-1))</f>
        <v>0</v>
      </c>
      <c r="G3017" s="81">
        <f t="shared" si="92"/>
        <v>0</v>
      </c>
    </row>
    <row r="3018" spans="1:7">
      <c r="A3018" s="74" t="e">
        <f t="shared" si="93"/>
        <v>#REF!</v>
      </c>
      <c r="B3018" s="60"/>
      <c r="C3018" s="73">
        <v>5</v>
      </c>
      <c r="D3018" s="73">
        <v>6</v>
      </c>
      <c r="E3018" s="73">
        <v>2</v>
      </c>
      <c r="F3018" s="79">
        <f>IF($C$9="south",'RAW PV WATTS'!D3021,IF('PV Watts SLC'!$C$9="west",'RAW PV WATTS'!F3021,-1))</f>
        <v>0</v>
      </c>
      <c r="G3018" s="81">
        <f t="shared" si="92"/>
        <v>0</v>
      </c>
    </row>
    <row r="3019" spans="1:7">
      <c r="A3019" s="74" t="e">
        <f t="shared" si="93"/>
        <v>#REF!</v>
      </c>
      <c r="B3019" s="60"/>
      <c r="C3019" s="73">
        <v>5</v>
      </c>
      <c r="D3019" s="73">
        <v>6</v>
      </c>
      <c r="E3019" s="73">
        <v>3</v>
      </c>
      <c r="F3019" s="79">
        <f>IF($C$9="south",'RAW PV WATTS'!D3022,IF('PV Watts SLC'!$C$9="west",'RAW PV WATTS'!F3022,-1))</f>
        <v>0</v>
      </c>
      <c r="G3019" s="81">
        <f t="shared" si="92"/>
        <v>0</v>
      </c>
    </row>
    <row r="3020" spans="1:7">
      <c r="A3020" s="74" t="e">
        <f t="shared" si="93"/>
        <v>#REF!</v>
      </c>
      <c r="B3020" s="60"/>
      <c r="C3020" s="73">
        <v>5</v>
      </c>
      <c r="D3020" s="73">
        <v>6</v>
      </c>
      <c r="E3020" s="73">
        <v>4</v>
      </c>
      <c r="F3020" s="79">
        <f>IF($C$9="south",'RAW PV WATTS'!D3023,IF('PV Watts SLC'!$C$9="west",'RAW PV WATTS'!F3023,-1))</f>
        <v>0</v>
      </c>
      <c r="G3020" s="81">
        <f t="shared" si="92"/>
        <v>0</v>
      </c>
    </row>
    <row r="3021" spans="1:7">
      <c r="A3021" s="74" t="e">
        <f t="shared" si="93"/>
        <v>#REF!</v>
      </c>
      <c r="B3021" s="60"/>
      <c r="C3021" s="73">
        <v>5</v>
      </c>
      <c r="D3021" s="73">
        <v>6</v>
      </c>
      <c r="E3021" s="73">
        <v>5</v>
      </c>
      <c r="F3021" s="79">
        <f>IF($C$9="south",'RAW PV WATTS'!D3024,IF('PV Watts SLC'!$C$9="west",'RAW PV WATTS'!F3024,-1))</f>
        <v>0</v>
      </c>
      <c r="G3021" s="81">
        <f t="shared" si="92"/>
        <v>0</v>
      </c>
    </row>
    <row r="3022" spans="1:7">
      <c r="A3022" s="74" t="e">
        <f t="shared" si="93"/>
        <v>#REF!</v>
      </c>
      <c r="B3022" s="60"/>
      <c r="C3022" s="73">
        <v>5</v>
      </c>
      <c r="D3022" s="73">
        <v>6</v>
      </c>
      <c r="E3022" s="73">
        <v>6</v>
      </c>
      <c r="F3022" s="79">
        <f>IF($C$9="south",'RAW PV WATTS'!D3025,IF('PV Watts SLC'!$C$9="west",'RAW PV WATTS'!F3025,-1))</f>
        <v>14.912000000000001</v>
      </c>
      <c r="G3022" s="81">
        <f t="shared" si="92"/>
        <v>1.4912000000000002E-2</v>
      </c>
    </row>
    <row r="3023" spans="1:7">
      <c r="A3023" s="74" t="e">
        <f t="shared" si="93"/>
        <v>#REF!</v>
      </c>
      <c r="B3023" s="60"/>
      <c r="C3023" s="73">
        <v>5</v>
      </c>
      <c r="D3023" s="73">
        <v>6</v>
      </c>
      <c r="E3023" s="73">
        <v>7</v>
      </c>
      <c r="F3023" s="79">
        <f>IF($C$9="south",'RAW PV WATTS'!D3026,IF('PV Watts SLC'!$C$9="west",'RAW PV WATTS'!F3026,-1))</f>
        <v>68.326999999999998</v>
      </c>
      <c r="G3023" s="81">
        <f t="shared" si="92"/>
        <v>6.8326999999999999E-2</v>
      </c>
    </row>
    <row r="3024" spans="1:7">
      <c r="A3024" s="74" t="e">
        <f t="shared" si="93"/>
        <v>#REF!</v>
      </c>
      <c r="B3024" s="60"/>
      <c r="C3024" s="73">
        <v>5</v>
      </c>
      <c r="D3024" s="73">
        <v>6</v>
      </c>
      <c r="E3024" s="73">
        <v>8</v>
      </c>
      <c r="F3024" s="79">
        <f>IF($C$9="south",'RAW PV WATTS'!D3027,IF('PV Watts SLC'!$C$9="west",'RAW PV WATTS'!F3027,-1))</f>
        <v>124.34399999999999</v>
      </c>
      <c r="G3024" s="81">
        <f t="shared" si="92"/>
        <v>0.124344</v>
      </c>
    </row>
    <row r="3025" spans="1:7">
      <c r="A3025" s="74" t="e">
        <f t="shared" si="93"/>
        <v>#REF!</v>
      </c>
      <c r="B3025" s="60"/>
      <c r="C3025" s="73">
        <v>5</v>
      </c>
      <c r="D3025" s="73">
        <v>6</v>
      </c>
      <c r="E3025" s="73">
        <v>9</v>
      </c>
      <c r="F3025" s="79">
        <f>IF($C$9="south",'RAW PV WATTS'!D3028,IF('PV Watts SLC'!$C$9="west",'RAW PV WATTS'!F3028,-1))</f>
        <v>114.553</v>
      </c>
      <c r="G3025" s="81">
        <f t="shared" ref="G3025:G3088" si="94">F3025/1000</f>
        <v>0.114553</v>
      </c>
    </row>
    <row r="3026" spans="1:7">
      <c r="A3026" s="74" t="e">
        <f t="shared" ref="A3026:A3089" si="95">1/24+A3025</f>
        <v>#REF!</v>
      </c>
      <c r="B3026" s="60"/>
      <c r="C3026" s="73">
        <v>5</v>
      </c>
      <c r="D3026" s="73">
        <v>6</v>
      </c>
      <c r="E3026" s="73">
        <v>10</v>
      </c>
      <c r="F3026" s="79">
        <f>IF($C$9="south",'RAW PV WATTS'!D3029,IF('PV Watts SLC'!$C$9="west",'RAW PV WATTS'!F3029,-1))</f>
        <v>196.63200000000001</v>
      </c>
      <c r="G3026" s="81">
        <f t="shared" si="94"/>
        <v>0.196632</v>
      </c>
    </row>
    <row r="3027" spans="1:7">
      <c r="A3027" s="74" t="e">
        <f t="shared" si="95"/>
        <v>#REF!</v>
      </c>
      <c r="B3027" s="60"/>
      <c r="C3027" s="73">
        <v>5</v>
      </c>
      <c r="D3027" s="73">
        <v>6</v>
      </c>
      <c r="E3027" s="73">
        <v>11</v>
      </c>
      <c r="F3027" s="79">
        <f>IF($C$9="south",'RAW PV WATTS'!D3030,IF('PV Watts SLC'!$C$9="west",'RAW PV WATTS'!F3030,-1))</f>
        <v>243.83099999999999</v>
      </c>
      <c r="G3027" s="81">
        <f t="shared" si="94"/>
        <v>0.24383099999999999</v>
      </c>
    </row>
    <row r="3028" spans="1:7">
      <c r="A3028" s="74" t="e">
        <f t="shared" si="95"/>
        <v>#REF!</v>
      </c>
      <c r="B3028" s="60"/>
      <c r="C3028" s="73">
        <v>5</v>
      </c>
      <c r="D3028" s="73">
        <v>6</v>
      </c>
      <c r="E3028" s="73">
        <v>12</v>
      </c>
      <c r="F3028" s="79">
        <f>IF($C$9="south",'RAW PV WATTS'!D3031,IF('PV Watts SLC'!$C$9="west",'RAW PV WATTS'!F3031,-1))</f>
        <v>173.911</v>
      </c>
      <c r="G3028" s="81">
        <f t="shared" si="94"/>
        <v>0.17391100000000001</v>
      </c>
    </row>
    <row r="3029" spans="1:7">
      <c r="A3029" s="74" t="e">
        <f t="shared" si="95"/>
        <v>#REF!</v>
      </c>
      <c r="B3029" s="60"/>
      <c r="C3029" s="73">
        <v>5</v>
      </c>
      <c r="D3029" s="73">
        <v>6</v>
      </c>
      <c r="E3029" s="73">
        <v>13</v>
      </c>
      <c r="F3029" s="79">
        <f>IF($C$9="south",'RAW PV WATTS'!D3032,IF('PV Watts SLC'!$C$9="west",'RAW PV WATTS'!F3032,-1))</f>
        <v>221.74100000000001</v>
      </c>
      <c r="G3029" s="81">
        <f t="shared" si="94"/>
        <v>0.22174100000000002</v>
      </c>
    </row>
    <row r="3030" spans="1:7">
      <c r="A3030" s="74" t="e">
        <f t="shared" si="95"/>
        <v>#REF!</v>
      </c>
      <c r="B3030" s="60"/>
      <c r="C3030" s="73">
        <v>5</v>
      </c>
      <c r="D3030" s="73">
        <v>6</v>
      </c>
      <c r="E3030" s="73">
        <v>14</v>
      </c>
      <c r="F3030" s="79">
        <f>IF($C$9="south",'RAW PV WATTS'!D3033,IF('PV Watts SLC'!$C$9="west",'RAW PV WATTS'!F3033,-1))</f>
        <v>201.70400000000001</v>
      </c>
      <c r="G3030" s="81">
        <f t="shared" si="94"/>
        <v>0.20170399999999999</v>
      </c>
    </row>
    <row r="3031" spans="1:7">
      <c r="A3031" s="74" t="e">
        <f t="shared" si="95"/>
        <v>#REF!</v>
      </c>
      <c r="B3031" s="60"/>
      <c r="C3031" s="73">
        <v>5</v>
      </c>
      <c r="D3031" s="73">
        <v>6</v>
      </c>
      <c r="E3031" s="73">
        <v>15</v>
      </c>
      <c r="F3031" s="79">
        <f>IF($C$9="south",'RAW PV WATTS'!D3034,IF('PV Watts SLC'!$C$9="west",'RAW PV WATTS'!F3034,-1))</f>
        <v>385.745</v>
      </c>
      <c r="G3031" s="81">
        <f t="shared" si="94"/>
        <v>0.385745</v>
      </c>
    </row>
    <row r="3032" spans="1:7">
      <c r="A3032" s="74" t="e">
        <f t="shared" si="95"/>
        <v>#REF!</v>
      </c>
      <c r="B3032" s="60"/>
      <c r="C3032" s="73">
        <v>5</v>
      </c>
      <c r="D3032" s="73">
        <v>6</v>
      </c>
      <c r="E3032" s="73">
        <v>16</v>
      </c>
      <c r="F3032" s="79">
        <f>IF($C$9="south",'RAW PV WATTS'!D3035,IF('PV Watts SLC'!$C$9="west",'RAW PV WATTS'!F3035,-1))</f>
        <v>283.67399999999998</v>
      </c>
      <c r="G3032" s="81">
        <f t="shared" si="94"/>
        <v>0.28367399999999998</v>
      </c>
    </row>
    <row r="3033" spans="1:7">
      <c r="A3033" s="74" t="e">
        <f t="shared" si="95"/>
        <v>#REF!</v>
      </c>
      <c r="B3033" s="60"/>
      <c r="C3033" s="73">
        <v>5</v>
      </c>
      <c r="D3033" s="73">
        <v>6</v>
      </c>
      <c r="E3033" s="73">
        <v>17</v>
      </c>
      <c r="F3033" s="79">
        <f>IF($C$9="south",'RAW PV WATTS'!D3036,IF('PV Watts SLC'!$C$9="west",'RAW PV WATTS'!F3036,-1))</f>
        <v>92.44</v>
      </c>
      <c r="G3033" s="81">
        <f t="shared" si="94"/>
        <v>9.2439999999999994E-2</v>
      </c>
    </row>
    <row r="3034" spans="1:7">
      <c r="A3034" s="74" t="e">
        <f t="shared" si="95"/>
        <v>#REF!</v>
      </c>
      <c r="B3034" s="60"/>
      <c r="C3034" s="73">
        <v>5</v>
      </c>
      <c r="D3034" s="73">
        <v>6</v>
      </c>
      <c r="E3034" s="73">
        <v>18</v>
      </c>
      <c r="F3034" s="79">
        <f>IF($C$9="south",'RAW PV WATTS'!D3037,IF('PV Watts SLC'!$C$9="west",'RAW PV WATTS'!F3037,-1))</f>
        <v>72.668000000000006</v>
      </c>
      <c r="G3034" s="81">
        <f t="shared" si="94"/>
        <v>7.266800000000001E-2</v>
      </c>
    </row>
    <row r="3035" spans="1:7">
      <c r="A3035" s="74" t="e">
        <f t="shared" si="95"/>
        <v>#REF!</v>
      </c>
      <c r="B3035" s="60"/>
      <c r="C3035" s="73">
        <v>5</v>
      </c>
      <c r="D3035" s="73">
        <v>6</v>
      </c>
      <c r="E3035" s="73">
        <v>19</v>
      </c>
      <c r="F3035" s="79">
        <f>IF($C$9="south",'RAW PV WATTS'!D3038,IF('PV Watts SLC'!$C$9="west",'RAW PV WATTS'!F3038,-1))</f>
        <v>0</v>
      </c>
      <c r="G3035" s="81">
        <f t="shared" si="94"/>
        <v>0</v>
      </c>
    </row>
    <row r="3036" spans="1:7">
      <c r="A3036" s="74" t="e">
        <f t="shared" si="95"/>
        <v>#REF!</v>
      </c>
      <c r="B3036" s="60"/>
      <c r="C3036" s="73">
        <v>5</v>
      </c>
      <c r="D3036" s="73">
        <v>6</v>
      </c>
      <c r="E3036" s="73">
        <v>20</v>
      </c>
      <c r="F3036" s="79">
        <f>IF($C$9="south",'RAW PV WATTS'!D3039,IF('PV Watts SLC'!$C$9="west",'RAW PV WATTS'!F3039,-1))</f>
        <v>0</v>
      </c>
      <c r="G3036" s="81">
        <f t="shared" si="94"/>
        <v>0</v>
      </c>
    </row>
    <row r="3037" spans="1:7">
      <c r="A3037" s="74" t="e">
        <f t="shared" si="95"/>
        <v>#REF!</v>
      </c>
      <c r="B3037" s="60"/>
      <c r="C3037" s="73">
        <v>5</v>
      </c>
      <c r="D3037" s="73">
        <v>6</v>
      </c>
      <c r="E3037" s="73">
        <v>21</v>
      </c>
      <c r="F3037" s="79">
        <f>IF($C$9="south",'RAW PV WATTS'!D3040,IF('PV Watts SLC'!$C$9="west",'RAW PV WATTS'!F3040,-1))</f>
        <v>0</v>
      </c>
      <c r="G3037" s="81">
        <f t="shared" si="94"/>
        <v>0</v>
      </c>
    </row>
    <row r="3038" spans="1:7">
      <c r="A3038" s="74" t="e">
        <f t="shared" si="95"/>
        <v>#REF!</v>
      </c>
      <c r="B3038" s="60"/>
      <c r="C3038" s="73">
        <v>5</v>
      </c>
      <c r="D3038" s="73">
        <v>6</v>
      </c>
      <c r="E3038" s="73">
        <v>22</v>
      </c>
      <c r="F3038" s="79">
        <f>IF($C$9="south",'RAW PV WATTS'!D3041,IF('PV Watts SLC'!$C$9="west",'RAW PV WATTS'!F3041,-1))</f>
        <v>0</v>
      </c>
      <c r="G3038" s="81">
        <f t="shared" si="94"/>
        <v>0</v>
      </c>
    </row>
    <row r="3039" spans="1:7">
      <c r="A3039" s="74" t="e">
        <f t="shared" si="95"/>
        <v>#REF!</v>
      </c>
      <c r="B3039" s="60"/>
      <c r="C3039" s="73">
        <v>5</v>
      </c>
      <c r="D3039" s="73">
        <v>6</v>
      </c>
      <c r="E3039" s="73">
        <v>23</v>
      </c>
      <c r="F3039" s="79">
        <f>IF($C$9="south",'RAW PV WATTS'!D3042,IF('PV Watts SLC'!$C$9="west",'RAW PV WATTS'!F3042,-1))</f>
        <v>0</v>
      </c>
      <c r="G3039" s="81">
        <f t="shared" si="94"/>
        <v>0</v>
      </c>
    </row>
    <row r="3040" spans="1:7">
      <c r="A3040" s="74" t="e">
        <f t="shared" si="95"/>
        <v>#REF!</v>
      </c>
      <c r="B3040" s="60"/>
      <c r="C3040" s="73">
        <v>5</v>
      </c>
      <c r="D3040" s="73">
        <v>7</v>
      </c>
      <c r="E3040" s="73">
        <v>0</v>
      </c>
      <c r="F3040" s="79">
        <f>IF($C$9="south",'RAW PV WATTS'!D3043,IF('PV Watts SLC'!$C$9="west",'RAW PV WATTS'!F3043,-1))</f>
        <v>0</v>
      </c>
      <c r="G3040" s="81">
        <f t="shared" si="94"/>
        <v>0</v>
      </c>
    </row>
    <row r="3041" spans="1:7">
      <c r="A3041" s="74" t="e">
        <f t="shared" si="95"/>
        <v>#REF!</v>
      </c>
      <c r="B3041" s="60"/>
      <c r="C3041" s="73">
        <v>5</v>
      </c>
      <c r="D3041" s="73">
        <v>7</v>
      </c>
      <c r="E3041" s="73">
        <v>1</v>
      </c>
      <c r="F3041" s="79">
        <f>IF($C$9="south",'RAW PV WATTS'!D3044,IF('PV Watts SLC'!$C$9="west",'RAW PV WATTS'!F3044,-1))</f>
        <v>0</v>
      </c>
      <c r="G3041" s="81">
        <f t="shared" si="94"/>
        <v>0</v>
      </c>
    </row>
    <row r="3042" spans="1:7">
      <c r="A3042" s="74" t="e">
        <f t="shared" si="95"/>
        <v>#REF!</v>
      </c>
      <c r="B3042" s="60"/>
      <c r="C3042" s="73">
        <v>5</v>
      </c>
      <c r="D3042" s="73">
        <v>7</v>
      </c>
      <c r="E3042" s="73">
        <v>2</v>
      </c>
      <c r="F3042" s="79">
        <f>IF($C$9="south",'RAW PV WATTS'!D3045,IF('PV Watts SLC'!$C$9="west",'RAW PV WATTS'!F3045,-1))</f>
        <v>0</v>
      </c>
      <c r="G3042" s="81">
        <f t="shared" si="94"/>
        <v>0</v>
      </c>
    </row>
    <row r="3043" spans="1:7">
      <c r="A3043" s="74" t="e">
        <f t="shared" si="95"/>
        <v>#REF!</v>
      </c>
      <c r="B3043" s="60"/>
      <c r="C3043" s="73">
        <v>5</v>
      </c>
      <c r="D3043" s="73">
        <v>7</v>
      </c>
      <c r="E3043" s="73">
        <v>3</v>
      </c>
      <c r="F3043" s="79">
        <f>IF($C$9="south",'RAW PV WATTS'!D3046,IF('PV Watts SLC'!$C$9="west",'RAW PV WATTS'!F3046,-1))</f>
        <v>0</v>
      </c>
      <c r="G3043" s="81">
        <f t="shared" si="94"/>
        <v>0</v>
      </c>
    </row>
    <row r="3044" spans="1:7">
      <c r="A3044" s="74" t="e">
        <f t="shared" si="95"/>
        <v>#REF!</v>
      </c>
      <c r="B3044" s="60"/>
      <c r="C3044" s="73">
        <v>5</v>
      </c>
      <c r="D3044" s="73">
        <v>7</v>
      </c>
      <c r="E3044" s="73">
        <v>4</v>
      </c>
      <c r="F3044" s="79">
        <f>IF($C$9="south",'RAW PV WATTS'!D3047,IF('PV Watts SLC'!$C$9="west",'RAW PV WATTS'!F3047,-1))</f>
        <v>0</v>
      </c>
      <c r="G3044" s="81">
        <f t="shared" si="94"/>
        <v>0</v>
      </c>
    </row>
    <row r="3045" spans="1:7">
      <c r="A3045" s="74" t="e">
        <f t="shared" si="95"/>
        <v>#REF!</v>
      </c>
      <c r="B3045" s="60"/>
      <c r="C3045" s="73">
        <v>5</v>
      </c>
      <c r="D3045" s="73">
        <v>7</v>
      </c>
      <c r="E3045" s="73">
        <v>5</v>
      </c>
      <c r="F3045" s="79">
        <f>IF($C$9="south",'RAW PV WATTS'!D3048,IF('PV Watts SLC'!$C$9="west",'RAW PV WATTS'!F3048,-1))</f>
        <v>0</v>
      </c>
      <c r="G3045" s="81">
        <f t="shared" si="94"/>
        <v>0</v>
      </c>
    </row>
    <row r="3046" spans="1:7">
      <c r="A3046" s="74" t="e">
        <f t="shared" si="95"/>
        <v>#REF!</v>
      </c>
      <c r="B3046" s="60"/>
      <c r="C3046" s="73">
        <v>5</v>
      </c>
      <c r="D3046" s="73">
        <v>7</v>
      </c>
      <c r="E3046" s="73">
        <v>6</v>
      </c>
      <c r="F3046" s="79">
        <f>IF($C$9="south",'RAW PV WATTS'!D3049,IF('PV Watts SLC'!$C$9="west",'RAW PV WATTS'!F3049,-1))</f>
        <v>20.951000000000001</v>
      </c>
      <c r="G3046" s="81">
        <f t="shared" si="94"/>
        <v>2.0951000000000001E-2</v>
      </c>
    </row>
    <row r="3047" spans="1:7">
      <c r="A3047" s="74" t="e">
        <f t="shared" si="95"/>
        <v>#REF!</v>
      </c>
      <c r="B3047" s="60"/>
      <c r="C3047" s="73">
        <v>5</v>
      </c>
      <c r="D3047" s="73">
        <v>7</v>
      </c>
      <c r="E3047" s="73">
        <v>7</v>
      </c>
      <c r="F3047" s="79">
        <f>IF($C$9="south",'RAW PV WATTS'!D3050,IF('PV Watts SLC'!$C$9="west",'RAW PV WATTS'!F3050,-1))</f>
        <v>105.542</v>
      </c>
      <c r="G3047" s="81">
        <f t="shared" si="94"/>
        <v>0.105542</v>
      </c>
    </row>
    <row r="3048" spans="1:7">
      <c r="A3048" s="74" t="e">
        <f t="shared" si="95"/>
        <v>#REF!</v>
      </c>
      <c r="B3048" s="60"/>
      <c r="C3048" s="73">
        <v>5</v>
      </c>
      <c r="D3048" s="73">
        <v>7</v>
      </c>
      <c r="E3048" s="73">
        <v>8</v>
      </c>
      <c r="F3048" s="79">
        <f>IF($C$9="south",'RAW PV WATTS'!D3051,IF('PV Watts SLC'!$C$9="west",'RAW PV WATTS'!F3051,-1))</f>
        <v>174.268</v>
      </c>
      <c r="G3048" s="81">
        <f t="shared" si="94"/>
        <v>0.17426800000000001</v>
      </c>
    </row>
    <row r="3049" spans="1:7">
      <c r="A3049" s="74" t="e">
        <f t="shared" si="95"/>
        <v>#REF!</v>
      </c>
      <c r="B3049" s="60"/>
      <c r="C3049" s="73">
        <v>5</v>
      </c>
      <c r="D3049" s="73">
        <v>7</v>
      </c>
      <c r="E3049" s="73">
        <v>9</v>
      </c>
      <c r="F3049" s="79">
        <f>IF($C$9="south",'RAW PV WATTS'!D3052,IF('PV Watts SLC'!$C$9="west",'RAW PV WATTS'!F3052,-1))</f>
        <v>609.66300000000001</v>
      </c>
      <c r="G3049" s="81">
        <f t="shared" si="94"/>
        <v>0.60966300000000007</v>
      </c>
    </row>
    <row r="3050" spans="1:7">
      <c r="A3050" s="74" t="e">
        <f t="shared" si="95"/>
        <v>#REF!</v>
      </c>
      <c r="B3050" s="60"/>
      <c r="C3050" s="73">
        <v>5</v>
      </c>
      <c r="D3050" s="73">
        <v>7</v>
      </c>
      <c r="E3050" s="73">
        <v>10</v>
      </c>
      <c r="F3050" s="79">
        <f>IF($C$9="south",'RAW PV WATTS'!D3053,IF('PV Watts SLC'!$C$9="west",'RAW PV WATTS'!F3053,-1))</f>
        <v>705.12099999999998</v>
      </c>
      <c r="G3050" s="81">
        <f t="shared" si="94"/>
        <v>0.705121</v>
      </c>
    </row>
    <row r="3051" spans="1:7">
      <c r="A3051" s="74" t="e">
        <f t="shared" si="95"/>
        <v>#REF!</v>
      </c>
      <c r="B3051" s="60"/>
      <c r="C3051" s="73">
        <v>5</v>
      </c>
      <c r="D3051" s="73">
        <v>7</v>
      </c>
      <c r="E3051" s="73">
        <v>11</v>
      </c>
      <c r="F3051" s="79">
        <f>IF($C$9="south",'RAW PV WATTS'!D3054,IF('PV Watts SLC'!$C$9="west",'RAW PV WATTS'!F3054,-1))</f>
        <v>609.18299999999999</v>
      </c>
      <c r="G3051" s="81">
        <f t="shared" si="94"/>
        <v>0.60918300000000003</v>
      </c>
    </row>
    <row r="3052" spans="1:7">
      <c r="A3052" s="74" t="e">
        <f t="shared" si="95"/>
        <v>#REF!</v>
      </c>
      <c r="B3052" s="60"/>
      <c r="C3052" s="73">
        <v>5</v>
      </c>
      <c r="D3052" s="73">
        <v>7</v>
      </c>
      <c r="E3052" s="73">
        <v>12</v>
      </c>
      <c r="F3052" s="79">
        <f>IF($C$9="south",'RAW PV WATTS'!D3055,IF('PV Watts SLC'!$C$9="west",'RAW PV WATTS'!F3055,-1))</f>
        <v>820.17100000000005</v>
      </c>
      <c r="G3052" s="81">
        <f t="shared" si="94"/>
        <v>0.82017100000000009</v>
      </c>
    </row>
    <row r="3053" spans="1:7">
      <c r="A3053" s="74" t="e">
        <f t="shared" si="95"/>
        <v>#REF!</v>
      </c>
      <c r="B3053" s="60"/>
      <c r="C3053" s="73">
        <v>5</v>
      </c>
      <c r="D3053" s="73">
        <v>7</v>
      </c>
      <c r="E3053" s="73">
        <v>13</v>
      </c>
      <c r="F3053" s="79">
        <f>IF($C$9="south",'RAW PV WATTS'!D3056,IF('PV Watts SLC'!$C$9="west",'RAW PV WATTS'!F3056,-1))</f>
        <v>741.81</v>
      </c>
      <c r="G3053" s="81">
        <f t="shared" si="94"/>
        <v>0.74180999999999997</v>
      </c>
    </row>
    <row r="3054" spans="1:7">
      <c r="A3054" s="74" t="e">
        <f t="shared" si="95"/>
        <v>#REF!</v>
      </c>
      <c r="B3054" s="60"/>
      <c r="C3054" s="73">
        <v>5</v>
      </c>
      <c r="D3054" s="73">
        <v>7</v>
      </c>
      <c r="E3054" s="73">
        <v>14</v>
      </c>
      <c r="F3054" s="79">
        <f>IF($C$9="south",'RAW PV WATTS'!D3057,IF('PV Watts SLC'!$C$9="west",'RAW PV WATTS'!F3057,-1))</f>
        <v>701.20100000000002</v>
      </c>
      <c r="G3054" s="81">
        <f t="shared" si="94"/>
        <v>0.70120100000000007</v>
      </c>
    </row>
    <row r="3055" spans="1:7">
      <c r="A3055" s="74" t="e">
        <f t="shared" si="95"/>
        <v>#REF!</v>
      </c>
      <c r="B3055" s="60"/>
      <c r="C3055" s="73">
        <v>5</v>
      </c>
      <c r="D3055" s="73">
        <v>7</v>
      </c>
      <c r="E3055" s="73">
        <v>15</v>
      </c>
      <c r="F3055" s="79">
        <f>IF($C$9="south",'RAW PV WATTS'!D3058,IF('PV Watts SLC'!$C$9="west",'RAW PV WATTS'!F3058,-1))</f>
        <v>568.43899999999996</v>
      </c>
      <c r="G3055" s="81">
        <f t="shared" si="94"/>
        <v>0.56843899999999992</v>
      </c>
    </row>
    <row r="3056" spans="1:7">
      <c r="A3056" s="74" t="e">
        <f t="shared" si="95"/>
        <v>#REF!</v>
      </c>
      <c r="B3056" s="60"/>
      <c r="C3056" s="73">
        <v>5</v>
      </c>
      <c r="D3056" s="73">
        <v>7</v>
      </c>
      <c r="E3056" s="73">
        <v>16</v>
      </c>
      <c r="F3056" s="79">
        <f>IF($C$9="south",'RAW PV WATTS'!D3059,IF('PV Watts SLC'!$C$9="west",'RAW PV WATTS'!F3059,-1))</f>
        <v>417.584</v>
      </c>
      <c r="G3056" s="81">
        <f t="shared" si="94"/>
        <v>0.41758400000000001</v>
      </c>
    </row>
    <row r="3057" spans="1:7">
      <c r="A3057" s="74" t="e">
        <f t="shared" si="95"/>
        <v>#REF!</v>
      </c>
      <c r="B3057" s="60"/>
      <c r="C3057" s="73">
        <v>5</v>
      </c>
      <c r="D3057" s="73">
        <v>7</v>
      </c>
      <c r="E3057" s="73">
        <v>17</v>
      </c>
      <c r="F3057" s="79">
        <f>IF($C$9="south",'RAW PV WATTS'!D3060,IF('PV Watts SLC'!$C$9="west",'RAW PV WATTS'!F3060,-1))</f>
        <v>213.49</v>
      </c>
      <c r="G3057" s="81">
        <f t="shared" si="94"/>
        <v>0.21349000000000001</v>
      </c>
    </row>
    <row r="3058" spans="1:7">
      <c r="A3058" s="74" t="e">
        <f t="shared" si="95"/>
        <v>#REF!</v>
      </c>
      <c r="B3058" s="60"/>
      <c r="C3058" s="73">
        <v>5</v>
      </c>
      <c r="D3058" s="73">
        <v>7</v>
      </c>
      <c r="E3058" s="73">
        <v>18</v>
      </c>
      <c r="F3058" s="79">
        <f>IF($C$9="south",'RAW PV WATTS'!D3061,IF('PV Watts SLC'!$C$9="west",'RAW PV WATTS'!F3061,-1))</f>
        <v>69.983000000000004</v>
      </c>
      <c r="G3058" s="81">
        <f t="shared" si="94"/>
        <v>6.9983000000000004E-2</v>
      </c>
    </row>
    <row r="3059" spans="1:7">
      <c r="A3059" s="74" t="e">
        <f t="shared" si="95"/>
        <v>#REF!</v>
      </c>
      <c r="B3059" s="60"/>
      <c r="C3059" s="73">
        <v>5</v>
      </c>
      <c r="D3059" s="73">
        <v>7</v>
      </c>
      <c r="E3059" s="73">
        <v>19</v>
      </c>
      <c r="F3059" s="79">
        <f>IF($C$9="south",'RAW PV WATTS'!D3062,IF('PV Watts SLC'!$C$9="west",'RAW PV WATTS'!F3062,-1))</f>
        <v>0</v>
      </c>
      <c r="G3059" s="81">
        <f t="shared" si="94"/>
        <v>0</v>
      </c>
    </row>
    <row r="3060" spans="1:7">
      <c r="A3060" s="74" t="e">
        <f t="shared" si="95"/>
        <v>#REF!</v>
      </c>
      <c r="B3060" s="60"/>
      <c r="C3060" s="73">
        <v>5</v>
      </c>
      <c r="D3060" s="73">
        <v>7</v>
      </c>
      <c r="E3060" s="73">
        <v>20</v>
      </c>
      <c r="F3060" s="79">
        <f>IF($C$9="south",'RAW PV WATTS'!D3063,IF('PV Watts SLC'!$C$9="west",'RAW PV WATTS'!F3063,-1))</f>
        <v>0</v>
      </c>
      <c r="G3060" s="81">
        <f t="shared" si="94"/>
        <v>0</v>
      </c>
    </row>
    <row r="3061" spans="1:7">
      <c r="A3061" s="74" t="e">
        <f t="shared" si="95"/>
        <v>#REF!</v>
      </c>
      <c r="B3061" s="60"/>
      <c r="C3061" s="73">
        <v>5</v>
      </c>
      <c r="D3061" s="73">
        <v>7</v>
      </c>
      <c r="E3061" s="73">
        <v>21</v>
      </c>
      <c r="F3061" s="79">
        <f>IF($C$9="south",'RAW PV WATTS'!D3064,IF('PV Watts SLC'!$C$9="west",'RAW PV WATTS'!F3064,-1))</f>
        <v>0</v>
      </c>
      <c r="G3061" s="81">
        <f t="shared" si="94"/>
        <v>0</v>
      </c>
    </row>
    <row r="3062" spans="1:7">
      <c r="A3062" s="74" t="e">
        <f t="shared" si="95"/>
        <v>#REF!</v>
      </c>
      <c r="B3062" s="60"/>
      <c r="C3062" s="73">
        <v>5</v>
      </c>
      <c r="D3062" s="73">
        <v>7</v>
      </c>
      <c r="E3062" s="73">
        <v>22</v>
      </c>
      <c r="F3062" s="79">
        <f>IF($C$9="south",'RAW PV WATTS'!D3065,IF('PV Watts SLC'!$C$9="west",'RAW PV WATTS'!F3065,-1))</f>
        <v>0</v>
      </c>
      <c r="G3062" s="81">
        <f t="shared" si="94"/>
        <v>0</v>
      </c>
    </row>
    <row r="3063" spans="1:7">
      <c r="A3063" s="74" t="e">
        <f t="shared" si="95"/>
        <v>#REF!</v>
      </c>
      <c r="B3063" s="60"/>
      <c r="C3063" s="73">
        <v>5</v>
      </c>
      <c r="D3063" s="73">
        <v>7</v>
      </c>
      <c r="E3063" s="73">
        <v>23</v>
      </c>
      <c r="F3063" s="79">
        <f>IF($C$9="south",'RAW PV WATTS'!D3066,IF('PV Watts SLC'!$C$9="west",'RAW PV WATTS'!F3066,-1))</f>
        <v>0</v>
      </c>
      <c r="G3063" s="81">
        <f t="shared" si="94"/>
        <v>0</v>
      </c>
    </row>
    <row r="3064" spans="1:7">
      <c r="A3064" s="74" t="e">
        <f t="shared" si="95"/>
        <v>#REF!</v>
      </c>
      <c r="B3064" s="60"/>
      <c r="C3064" s="73">
        <v>5</v>
      </c>
      <c r="D3064" s="73">
        <v>8</v>
      </c>
      <c r="E3064" s="73">
        <v>0</v>
      </c>
      <c r="F3064" s="79">
        <f>IF($C$9="south",'RAW PV WATTS'!D3067,IF('PV Watts SLC'!$C$9="west",'RAW PV WATTS'!F3067,-1))</f>
        <v>0</v>
      </c>
      <c r="G3064" s="81">
        <f t="shared" si="94"/>
        <v>0</v>
      </c>
    </row>
    <row r="3065" spans="1:7">
      <c r="A3065" s="74" t="e">
        <f t="shared" si="95"/>
        <v>#REF!</v>
      </c>
      <c r="B3065" s="60"/>
      <c r="C3065" s="73">
        <v>5</v>
      </c>
      <c r="D3065" s="73">
        <v>8</v>
      </c>
      <c r="E3065" s="73">
        <v>1</v>
      </c>
      <c r="F3065" s="79">
        <f>IF($C$9="south",'RAW PV WATTS'!D3068,IF('PV Watts SLC'!$C$9="west",'RAW PV WATTS'!F3068,-1))</f>
        <v>0</v>
      </c>
      <c r="G3065" s="81">
        <f t="shared" si="94"/>
        <v>0</v>
      </c>
    </row>
    <row r="3066" spans="1:7">
      <c r="A3066" s="74" t="e">
        <f t="shared" si="95"/>
        <v>#REF!</v>
      </c>
      <c r="B3066" s="60"/>
      <c r="C3066" s="73">
        <v>5</v>
      </c>
      <c r="D3066" s="73">
        <v>8</v>
      </c>
      <c r="E3066" s="73">
        <v>2</v>
      </c>
      <c r="F3066" s="79">
        <f>IF($C$9="south",'RAW PV WATTS'!D3069,IF('PV Watts SLC'!$C$9="west",'RAW PV WATTS'!F3069,-1))</f>
        <v>0</v>
      </c>
      <c r="G3066" s="81">
        <f t="shared" si="94"/>
        <v>0</v>
      </c>
    </row>
    <row r="3067" spans="1:7">
      <c r="A3067" s="74" t="e">
        <f t="shared" si="95"/>
        <v>#REF!</v>
      </c>
      <c r="B3067" s="60"/>
      <c r="C3067" s="73">
        <v>5</v>
      </c>
      <c r="D3067" s="73">
        <v>8</v>
      </c>
      <c r="E3067" s="73">
        <v>3</v>
      </c>
      <c r="F3067" s="79">
        <f>IF($C$9="south",'RAW PV WATTS'!D3070,IF('PV Watts SLC'!$C$9="west",'RAW PV WATTS'!F3070,-1))</f>
        <v>0</v>
      </c>
      <c r="G3067" s="81">
        <f t="shared" si="94"/>
        <v>0</v>
      </c>
    </row>
    <row r="3068" spans="1:7">
      <c r="A3068" s="74" t="e">
        <f t="shared" si="95"/>
        <v>#REF!</v>
      </c>
      <c r="B3068" s="60"/>
      <c r="C3068" s="73">
        <v>5</v>
      </c>
      <c r="D3068" s="73">
        <v>8</v>
      </c>
      <c r="E3068" s="73">
        <v>4</v>
      </c>
      <c r="F3068" s="79">
        <f>IF($C$9="south",'RAW PV WATTS'!D3071,IF('PV Watts SLC'!$C$9="west",'RAW PV WATTS'!F3071,-1))</f>
        <v>0</v>
      </c>
      <c r="G3068" s="81">
        <f t="shared" si="94"/>
        <v>0</v>
      </c>
    </row>
    <row r="3069" spans="1:7">
      <c r="A3069" s="74" t="e">
        <f t="shared" si="95"/>
        <v>#REF!</v>
      </c>
      <c r="B3069" s="60"/>
      <c r="C3069" s="73">
        <v>5</v>
      </c>
      <c r="D3069" s="73">
        <v>8</v>
      </c>
      <c r="E3069" s="73">
        <v>5</v>
      </c>
      <c r="F3069" s="79">
        <f>IF($C$9="south",'RAW PV WATTS'!D3072,IF('PV Watts SLC'!$C$9="west",'RAW PV WATTS'!F3072,-1))</f>
        <v>0</v>
      </c>
      <c r="G3069" s="81">
        <f t="shared" si="94"/>
        <v>0</v>
      </c>
    </row>
    <row r="3070" spans="1:7">
      <c r="A3070" s="74" t="e">
        <f t="shared" si="95"/>
        <v>#REF!</v>
      </c>
      <c r="B3070" s="60"/>
      <c r="C3070" s="73">
        <v>5</v>
      </c>
      <c r="D3070" s="73">
        <v>8</v>
      </c>
      <c r="E3070" s="73">
        <v>6</v>
      </c>
      <c r="F3070" s="79">
        <f>IF($C$9="south",'RAW PV WATTS'!D3073,IF('PV Watts SLC'!$C$9="west",'RAW PV WATTS'!F3073,-1))</f>
        <v>69.314999999999998</v>
      </c>
      <c r="G3070" s="81">
        <f t="shared" si="94"/>
        <v>6.9315000000000002E-2</v>
      </c>
    </row>
    <row r="3071" spans="1:7">
      <c r="A3071" s="74" t="e">
        <f t="shared" si="95"/>
        <v>#REF!</v>
      </c>
      <c r="B3071" s="60"/>
      <c r="C3071" s="73">
        <v>5</v>
      </c>
      <c r="D3071" s="73">
        <v>8</v>
      </c>
      <c r="E3071" s="73">
        <v>7</v>
      </c>
      <c r="F3071" s="79">
        <f>IF($C$9="south",'RAW PV WATTS'!D3074,IF('PV Watts SLC'!$C$9="west",'RAW PV WATTS'!F3074,-1))</f>
        <v>115.57599999999999</v>
      </c>
      <c r="G3071" s="81">
        <f t="shared" si="94"/>
        <v>0.115576</v>
      </c>
    </row>
    <row r="3072" spans="1:7">
      <c r="A3072" s="74" t="e">
        <f t="shared" si="95"/>
        <v>#REF!</v>
      </c>
      <c r="B3072" s="60"/>
      <c r="C3072" s="73">
        <v>5</v>
      </c>
      <c r="D3072" s="73">
        <v>8</v>
      </c>
      <c r="E3072" s="73">
        <v>8</v>
      </c>
      <c r="F3072" s="79">
        <f>IF($C$9="south",'RAW PV WATTS'!D3075,IF('PV Watts SLC'!$C$9="west",'RAW PV WATTS'!F3075,-1))</f>
        <v>105.71599999999999</v>
      </c>
      <c r="G3072" s="81">
        <f t="shared" si="94"/>
        <v>0.10571599999999999</v>
      </c>
    </row>
    <row r="3073" spans="1:7">
      <c r="A3073" s="74" t="e">
        <f t="shared" si="95"/>
        <v>#REF!</v>
      </c>
      <c r="B3073" s="60"/>
      <c r="C3073" s="73">
        <v>5</v>
      </c>
      <c r="D3073" s="73">
        <v>8</v>
      </c>
      <c r="E3073" s="73">
        <v>9</v>
      </c>
      <c r="F3073" s="79">
        <f>IF($C$9="south",'RAW PV WATTS'!D3076,IF('PV Watts SLC'!$C$9="west",'RAW PV WATTS'!F3076,-1))</f>
        <v>530.73299999999995</v>
      </c>
      <c r="G3073" s="81">
        <f t="shared" si="94"/>
        <v>0.5307329999999999</v>
      </c>
    </row>
    <row r="3074" spans="1:7">
      <c r="A3074" s="74" t="e">
        <f t="shared" si="95"/>
        <v>#REF!</v>
      </c>
      <c r="B3074" s="60"/>
      <c r="C3074" s="73">
        <v>5</v>
      </c>
      <c r="D3074" s="73">
        <v>8</v>
      </c>
      <c r="E3074" s="73">
        <v>10</v>
      </c>
      <c r="F3074" s="79">
        <f>IF($C$9="south",'RAW PV WATTS'!D3077,IF('PV Watts SLC'!$C$9="west",'RAW PV WATTS'!F3077,-1))</f>
        <v>722.69799999999998</v>
      </c>
      <c r="G3074" s="81">
        <f t="shared" si="94"/>
        <v>0.72269799999999995</v>
      </c>
    </row>
    <row r="3075" spans="1:7">
      <c r="A3075" s="74" t="e">
        <f t="shared" si="95"/>
        <v>#REF!</v>
      </c>
      <c r="B3075" s="60"/>
      <c r="C3075" s="73">
        <v>5</v>
      </c>
      <c r="D3075" s="73">
        <v>8</v>
      </c>
      <c r="E3075" s="73">
        <v>11</v>
      </c>
      <c r="F3075" s="79">
        <f>IF($C$9="south",'RAW PV WATTS'!D3078,IF('PV Watts SLC'!$C$9="west",'RAW PV WATTS'!F3078,-1))</f>
        <v>775.97299999999996</v>
      </c>
      <c r="G3075" s="81">
        <f t="shared" si="94"/>
        <v>0.77597299999999991</v>
      </c>
    </row>
    <row r="3076" spans="1:7">
      <c r="A3076" s="74" t="e">
        <f t="shared" si="95"/>
        <v>#REF!</v>
      </c>
      <c r="B3076" s="60"/>
      <c r="C3076" s="73">
        <v>5</v>
      </c>
      <c r="D3076" s="73">
        <v>8</v>
      </c>
      <c r="E3076" s="73">
        <v>12</v>
      </c>
      <c r="F3076" s="79">
        <f>IF($C$9="south",'RAW PV WATTS'!D3079,IF('PV Watts SLC'!$C$9="west",'RAW PV WATTS'!F3079,-1))</f>
        <v>593.65499999999997</v>
      </c>
      <c r="G3076" s="81">
        <f t="shared" si="94"/>
        <v>0.59365499999999993</v>
      </c>
    </row>
    <row r="3077" spans="1:7">
      <c r="A3077" s="74" t="e">
        <f t="shared" si="95"/>
        <v>#REF!</v>
      </c>
      <c r="B3077" s="60"/>
      <c r="C3077" s="73">
        <v>5</v>
      </c>
      <c r="D3077" s="73">
        <v>8</v>
      </c>
      <c r="E3077" s="73">
        <v>13</v>
      </c>
      <c r="F3077" s="79">
        <f>IF($C$9="south",'RAW PV WATTS'!D3080,IF('PV Watts SLC'!$C$9="west",'RAW PV WATTS'!F3080,-1))</f>
        <v>123.71899999999999</v>
      </c>
      <c r="G3077" s="81">
        <f t="shared" si="94"/>
        <v>0.123719</v>
      </c>
    </row>
    <row r="3078" spans="1:7">
      <c r="A3078" s="74" t="e">
        <f t="shared" si="95"/>
        <v>#REF!</v>
      </c>
      <c r="B3078" s="60"/>
      <c r="C3078" s="73">
        <v>5</v>
      </c>
      <c r="D3078" s="73">
        <v>8</v>
      </c>
      <c r="E3078" s="73">
        <v>14</v>
      </c>
      <c r="F3078" s="79">
        <f>IF($C$9="south",'RAW PV WATTS'!D3081,IF('PV Watts SLC'!$C$9="west",'RAW PV WATTS'!F3081,-1))</f>
        <v>176.446</v>
      </c>
      <c r="G3078" s="81">
        <f t="shared" si="94"/>
        <v>0.17644599999999999</v>
      </c>
    </row>
    <row r="3079" spans="1:7">
      <c r="A3079" s="74" t="e">
        <f t="shared" si="95"/>
        <v>#REF!</v>
      </c>
      <c r="B3079" s="60"/>
      <c r="C3079" s="73">
        <v>5</v>
      </c>
      <c r="D3079" s="73">
        <v>8</v>
      </c>
      <c r="E3079" s="73">
        <v>15</v>
      </c>
      <c r="F3079" s="79">
        <f>IF($C$9="south",'RAW PV WATTS'!D3082,IF('PV Watts SLC'!$C$9="west",'RAW PV WATTS'!F3082,-1))</f>
        <v>203.72200000000001</v>
      </c>
      <c r="G3079" s="81">
        <f t="shared" si="94"/>
        <v>0.20372200000000001</v>
      </c>
    </row>
    <row r="3080" spans="1:7">
      <c r="A3080" s="74" t="e">
        <f t="shared" si="95"/>
        <v>#REF!</v>
      </c>
      <c r="B3080" s="60"/>
      <c r="C3080" s="73">
        <v>5</v>
      </c>
      <c r="D3080" s="73">
        <v>8</v>
      </c>
      <c r="E3080" s="73">
        <v>16</v>
      </c>
      <c r="F3080" s="79">
        <f>IF($C$9="south",'RAW PV WATTS'!D3083,IF('PV Watts SLC'!$C$9="west",'RAW PV WATTS'!F3083,-1))</f>
        <v>417.18200000000002</v>
      </c>
      <c r="G3080" s="81">
        <f t="shared" si="94"/>
        <v>0.417182</v>
      </c>
    </row>
    <row r="3081" spans="1:7">
      <c r="A3081" s="74" t="e">
        <f t="shared" si="95"/>
        <v>#REF!</v>
      </c>
      <c r="B3081" s="60"/>
      <c r="C3081" s="73">
        <v>5</v>
      </c>
      <c r="D3081" s="73">
        <v>8</v>
      </c>
      <c r="E3081" s="73">
        <v>17</v>
      </c>
      <c r="F3081" s="79">
        <f>IF($C$9="south",'RAW PV WATTS'!D3084,IF('PV Watts SLC'!$C$9="west",'RAW PV WATTS'!F3084,-1))</f>
        <v>238.374</v>
      </c>
      <c r="G3081" s="81">
        <f t="shared" si="94"/>
        <v>0.238374</v>
      </c>
    </row>
    <row r="3082" spans="1:7">
      <c r="A3082" s="74" t="e">
        <f t="shared" si="95"/>
        <v>#REF!</v>
      </c>
      <c r="B3082" s="60"/>
      <c r="C3082" s="73">
        <v>5</v>
      </c>
      <c r="D3082" s="73">
        <v>8</v>
      </c>
      <c r="E3082" s="73">
        <v>18</v>
      </c>
      <c r="F3082" s="79">
        <f>IF($C$9="south",'RAW PV WATTS'!D3085,IF('PV Watts SLC'!$C$9="west",'RAW PV WATTS'!F3085,-1))</f>
        <v>88.105999999999995</v>
      </c>
      <c r="G3082" s="81">
        <f t="shared" si="94"/>
        <v>8.810599999999999E-2</v>
      </c>
    </row>
    <row r="3083" spans="1:7">
      <c r="A3083" s="74" t="e">
        <f t="shared" si="95"/>
        <v>#REF!</v>
      </c>
      <c r="B3083" s="60"/>
      <c r="C3083" s="73">
        <v>5</v>
      </c>
      <c r="D3083" s="73">
        <v>8</v>
      </c>
      <c r="E3083" s="73">
        <v>19</v>
      </c>
      <c r="F3083" s="79">
        <f>IF($C$9="south",'RAW PV WATTS'!D3086,IF('PV Watts SLC'!$C$9="west",'RAW PV WATTS'!F3086,-1))</f>
        <v>0</v>
      </c>
      <c r="G3083" s="81">
        <f t="shared" si="94"/>
        <v>0</v>
      </c>
    </row>
    <row r="3084" spans="1:7">
      <c r="A3084" s="74" t="e">
        <f t="shared" si="95"/>
        <v>#REF!</v>
      </c>
      <c r="B3084" s="60"/>
      <c r="C3084" s="73">
        <v>5</v>
      </c>
      <c r="D3084" s="73">
        <v>8</v>
      </c>
      <c r="E3084" s="73">
        <v>20</v>
      </c>
      <c r="F3084" s="79">
        <f>IF($C$9="south",'RAW PV WATTS'!D3087,IF('PV Watts SLC'!$C$9="west",'RAW PV WATTS'!F3087,-1))</f>
        <v>0</v>
      </c>
      <c r="G3084" s="81">
        <f t="shared" si="94"/>
        <v>0</v>
      </c>
    </row>
    <row r="3085" spans="1:7">
      <c r="A3085" s="74" t="e">
        <f t="shared" si="95"/>
        <v>#REF!</v>
      </c>
      <c r="B3085" s="60"/>
      <c r="C3085" s="73">
        <v>5</v>
      </c>
      <c r="D3085" s="73">
        <v>8</v>
      </c>
      <c r="E3085" s="73">
        <v>21</v>
      </c>
      <c r="F3085" s="79">
        <f>IF($C$9="south",'RAW PV WATTS'!D3088,IF('PV Watts SLC'!$C$9="west",'RAW PV WATTS'!F3088,-1))</f>
        <v>0</v>
      </c>
      <c r="G3085" s="81">
        <f t="shared" si="94"/>
        <v>0</v>
      </c>
    </row>
    <row r="3086" spans="1:7">
      <c r="A3086" s="74" t="e">
        <f t="shared" si="95"/>
        <v>#REF!</v>
      </c>
      <c r="B3086" s="60"/>
      <c r="C3086" s="73">
        <v>5</v>
      </c>
      <c r="D3086" s="73">
        <v>8</v>
      </c>
      <c r="E3086" s="73">
        <v>22</v>
      </c>
      <c r="F3086" s="79">
        <f>IF($C$9="south",'RAW PV WATTS'!D3089,IF('PV Watts SLC'!$C$9="west",'RAW PV WATTS'!F3089,-1))</f>
        <v>0</v>
      </c>
      <c r="G3086" s="81">
        <f t="shared" si="94"/>
        <v>0</v>
      </c>
    </row>
    <row r="3087" spans="1:7">
      <c r="A3087" s="74" t="e">
        <f t="shared" si="95"/>
        <v>#REF!</v>
      </c>
      <c r="B3087" s="60"/>
      <c r="C3087" s="73">
        <v>5</v>
      </c>
      <c r="D3087" s="73">
        <v>8</v>
      </c>
      <c r="E3087" s="73">
        <v>23</v>
      </c>
      <c r="F3087" s="79">
        <f>IF($C$9="south",'RAW PV WATTS'!D3090,IF('PV Watts SLC'!$C$9="west",'RAW PV WATTS'!F3090,-1))</f>
        <v>0</v>
      </c>
      <c r="G3087" s="81">
        <f t="shared" si="94"/>
        <v>0</v>
      </c>
    </row>
    <row r="3088" spans="1:7">
      <c r="A3088" s="74" t="e">
        <f t="shared" si="95"/>
        <v>#REF!</v>
      </c>
      <c r="B3088" s="60"/>
      <c r="C3088" s="73">
        <v>5</v>
      </c>
      <c r="D3088" s="73">
        <v>9</v>
      </c>
      <c r="E3088" s="73">
        <v>0</v>
      </c>
      <c r="F3088" s="79">
        <f>IF($C$9="south",'RAW PV WATTS'!D3091,IF('PV Watts SLC'!$C$9="west",'RAW PV WATTS'!F3091,-1))</f>
        <v>0</v>
      </c>
      <c r="G3088" s="81">
        <f t="shared" si="94"/>
        <v>0</v>
      </c>
    </row>
    <row r="3089" spans="1:7">
      <c r="A3089" s="74" t="e">
        <f t="shared" si="95"/>
        <v>#REF!</v>
      </c>
      <c r="B3089" s="60"/>
      <c r="C3089" s="73">
        <v>5</v>
      </c>
      <c r="D3089" s="73">
        <v>9</v>
      </c>
      <c r="E3089" s="73">
        <v>1</v>
      </c>
      <c r="F3089" s="79">
        <f>IF($C$9="south",'RAW PV WATTS'!D3092,IF('PV Watts SLC'!$C$9="west",'RAW PV WATTS'!F3092,-1))</f>
        <v>0</v>
      </c>
      <c r="G3089" s="81">
        <f t="shared" ref="G3089:G3152" si="96">F3089/1000</f>
        <v>0</v>
      </c>
    </row>
    <row r="3090" spans="1:7">
      <c r="A3090" s="74" t="e">
        <f t="shared" ref="A3090:A3153" si="97">1/24+A3089</f>
        <v>#REF!</v>
      </c>
      <c r="B3090" s="60"/>
      <c r="C3090" s="73">
        <v>5</v>
      </c>
      <c r="D3090" s="73">
        <v>9</v>
      </c>
      <c r="E3090" s="73">
        <v>2</v>
      </c>
      <c r="F3090" s="79">
        <f>IF($C$9="south",'RAW PV WATTS'!D3093,IF('PV Watts SLC'!$C$9="west",'RAW PV WATTS'!F3093,-1))</f>
        <v>0</v>
      </c>
      <c r="G3090" s="81">
        <f t="shared" si="96"/>
        <v>0</v>
      </c>
    </row>
    <row r="3091" spans="1:7">
      <c r="A3091" s="74" t="e">
        <f t="shared" si="97"/>
        <v>#REF!</v>
      </c>
      <c r="B3091" s="60"/>
      <c r="C3091" s="73">
        <v>5</v>
      </c>
      <c r="D3091" s="73">
        <v>9</v>
      </c>
      <c r="E3091" s="73">
        <v>3</v>
      </c>
      <c r="F3091" s="79">
        <f>IF($C$9="south",'RAW PV WATTS'!D3094,IF('PV Watts SLC'!$C$9="west",'RAW PV WATTS'!F3094,-1))</f>
        <v>0</v>
      </c>
      <c r="G3091" s="81">
        <f t="shared" si="96"/>
        <v>0</v>
      </c>
    </row>
    <row r="3092" spans="1:7">
      <c r="A3092" s="74" t="e">
        <f t="shared" si="97"/>
        <v>#REF!</v>
      </c>
      <c r="B3092" s="60"/>
      <c r="C3092" s="73">
        <v>5</v>
      </c>
      <c r="D3092" s="73">
        <v>9</v>
      </c>
      <c r="E3092" s="73">
        <v>4</v>
      </c>
      <c r="F3092" s="79">
        <f>IF($C$9="south",'RAW PV WATTS'!D3095,IF('PV Watts SLC'!$C$9="west",'RAW PV WATTS'!F3095,-1))</f>
        <v>0</v>
      </c>
      <c r="G3092" s="81">
        <f t="shared" si="96"/>
        <v>0</v>
      </c>
    </row>
    <row r="3093" spans="1:7">
      <c r="A3093" s="74" t="e">
        <f t="shared" si="97"/>
        <v>#REF!</v>
      </c>
      <c r="B3093" s="60"/>
      <c r="C3093" s="73">
        <v>5</v>
      </c>
      <c r="D3093" s="73">
        <v>9</v>
      </c>
      <c r="E3093" s="73">
        <v>5</v>
      </c>
      <c r="F3093" s="79">
        <f>IF($C$9="south",'RAW PV WATTS'!D3096,IF('PV Watts SLC'!$C$9="west",'RAW PV WATTS'!F3096,-1))</f>
        <v>0</v>
      </c>
      <c r="G3093" s="81">
        <f t="shared" si="96"/>
        <v>0</v>
      </c>
    </row>
    <row r="3094" spans="1:7">
      <c r="A3094" s="74" t="e">
        <f t="shared" si="97"/>
        <v>#REF!</v>
      </c>
      <c r="B3094" s="60"/>
      <c r="C3094" s="73">
        <v>5</v>
      </c>
      <c r="D3094" s="73">
        <v>9</v>
      </c>
      <c r="E3094" s="73">
        <v>6</v>
      </c>
      <c r="F3094" s="79">
        <f>IF($C$9="south",'RAW PV WATTS'!D3097,IF('PV Watts SLC'!$C$9="west",'RAW PV WATTS'!F3097,-1))</f>
        <v>21.597000000000001</v>
      </c>
      <c r="G3094" s="81">
        <f t="shared" si="96"/>
        <v>2.1597000000000002E-2</v>
      </c>
    </row>
    <row r="3095" spans="1:7">
      <c r="A3095" s="74" t="e">
        <f t="shared" si="97"/>
        <v>#REF!</v>
      </c>
      <c r="B3095" s="60"/>
      <c r="C3095" s="73">
        <v>5</v>
      </c>
      <c r="D3095" s="73">
        <v>9</v>
      </c>
      <c r="E3095" s="73">
        <v>7</v>
      </c>
      <c r="F3095" s="79">
        <f>IF($C$9="south",'RAW PV WATTS'!D3098,IF('PV Watts SLC'!$C$9="west",'RAW PV WATTS'!F3098,-1))</f>
        <v>254.518</v>
      </c>
      <c r="G3095" s="81">
        <f t="shared" si="96"/>
        <v>0.25451800000000002</v>
      </c>
    </row>
    <row r="3096" spans="1:7">
      <c r="A3096" s="74" t="e">
        <f t="shared" si="97"/>
        <v>#REF!</v>
      </c>
      <c r="B3096" s="60"/>
      <c r="C3096" s="73">
        <v>5</v>
      </c>
      <c r="D3096" s="73">
        <v>9</v>
      </c>
      <c r="E3096" s="73">
        <v>8</v>
      </c>
      <c r="F3096" s="79">
        <f>IF($C$9="south",'RAW PV WATTS'!D3099,IF('PV Watts SLC'!$C$9="west",'RAW PV WATTS'!F3099,-1))</f>
        <v>451.17700000000002</v>
      </c>
      <c r="G3096" s="81">
        <f t="shared" si="96"/>
        <v>0.45117699999999999</v>
      </c>
    </row>
    <row r="3097" spans="1:7">
      <c r="A3097" s="74" t="e">
        <f t="shared" si="97"/>
        <v>#REF!</v>
      </c>
      <c r="B3097" s="60"/>
      <c r="C3097" s="73">
        <v>5</v>
      </c>
      <c r="D3097" s="73">
        <v>9</v>
      </c>
      <c r="E3097" s="73">
        <v>9</v>
      </c>
      <c r="F3097" s="79">
        <f>IF($C$9="south",'RAW PV WATTS'!D3100,IF('PV Watts SLC'!$C$9="west",'RAW PV WATTS'!F3100,-1))</f>
        <v>457.67500000000001</v>
      </c>
      <c r="G3097" s="81">
        <f t="shared" si="96"/>
        <v>0.457675</v>
      </c>
    </row>
    <row r="3098" spans="1:7">
      <c r="A3098" s="74" t="e">
        <f t="shared" si="97"/>
        <v>#REF!</v>
      </c>
      <c r="B3098" s="60"/>
      <c r="C3098" s="73">
        <v>5</v>
      </c>
      <c r="D3098" s="73">
        <v>9</v>
      </c>
      <c r="E3098" s="73">
        <v>10</v>
      </c>
      <c r="F3098" s="79">
        <f>IF($C$9="south",'RAW PV WATTS'!D3101,IF('PV Watts SLC'!$C$9="west",'RAW PV WATTS'!F3101,-1))</f>
        <v>667.62900000000002</v>
      </c>
      <c r="G3098" s="81">
        <f t="shared" si="96"/>
        <v>0.66762900000000003</v>
      </c>
    </row>
    <row r="3099" spans="1:7">
      <c r="A3099" s="74" t="e">
        <f t="shared" si="97"/>
        <v>#REF!</v>
      </c>
      <c r="B3099" s="60"/>
      <c r="C3099" s="73">
        <v>5</v>
      </c>
      <c r="D3099" s="73">
        <v>9</v>
      </c>
      <c r="E3099" s="73">
        <v>11</v>
      </c>
      <c r="F3099" s="79">
        <f>IF($C$9="south",'RAW PV WATTS'!D3102,IF('PV Watts SLC'!$C$9="west",'RAW PV WATTS'!F3102,-1))</f>
        <v>706.79200000000003</v>
      </c>
      <c r="G3099" s="81">
        <f t="shared" si="96"/>
        <v>0.70679199999999998</v>
      </c>
    </row>
    <row r="3100" spans="1:7">
      <c r="A3100" s="74" t="e">
        <f t="shared" si="97"/>
        <v>#REF!</v>
      </c>
      <c r="B3100" s="60"/>
      <c r="C3100" s="73">
        <v>5</v>
      </c>
      <c r="D3100" s="73">
        <v>9</v>
      </c>
      <c r="E3100" s="73">
        <v>12</v>
      </c>
      <c r="F3100" s="79">
        <f>IF($C$9="south",'RAW PV WATTS'!D3103,IF('PV Watts SLC'!$C$9="west",'RAW PV WATTS'!F3103,-1))</f>
        <v>269.714</v>
      </c>
      <c r="G3100" s="81">
        <f t="shared" si="96"/>
        <v>0.26971400000000001</v>
      </c>
    </row>
    <row r="3101" spans="1:7">
      <c r="A3101" s="74" t="e">
        <f t="shared" si="97"/>
        <v>#REF!</v>
      </c>
      <c r="B3101" s="60"/>
      <c r="C3101" s="73">
        <v>5</v>
      </c>
      <c r="D3101" s="73">
        <v>9</v>
      </c>
      <c r="E3101" s="73">
        <v>13</v>
      </c>
      <c r="F3101" s="79">
        <f>IF($C$9="south",'RAW PV WATTS'!D3104,IF('PV Watts SLC'!$C$9="west",'RAW PV WATTS'!F3104,-1))</f>
        <v>692.11500000000001</v>
      </c>
      <c r="G3101" s="81">
        <f t="shared" si="96"/>
        <v>0.69211500000000004</v>
      </c>
    </row>
    <row r="3102" spans="1:7">
      <c r="A3102" s="74" t="e">
        <f t="shared" si="97"/>
        <v>#REF!</v>
      </c>
      <c r="B3102" s="60"/>
      <c r="C3102" s="73">
        <v>5</v>
      </c>
      <c r="D3102" s="73">
        <v>9</v>
      </c>
      <c r="E3102" s="73">
        <v>14</v>
      </c>
      <c r="F3102" s="79">
        <f>IF($C$9="south",'RAW PV WATTS'!D3105,IF('PV Watts SLC'!$C$9="west",'RAW PV WATTS'!F3105,-1))</f>
        <v>703.09900000000005</v>
      </c>
      <c r="G3102" s="81">
        <f t="shared" si="96"/>
        <v>0.70309900000000003</v>
      </c>
    </row>
    <row r="3103" spans="1:7">
      <c r="A3103" s="74" t="e">
        <f t="shared" si="97"/>
        <v>#REF!</v>
      </c>
      <c r="B3103" s="60"/>
      <c r="C3103" s="73">
        <v>5</v>
      </c>
      <c r="D3103" s="73">
        <v>9</v>
      </c>
      <c r="E3103" s="73">
        <v>15</v>
      </c>
      <c r="F3103" s="79">
        <f>IF($C$9="south",'RAW PV WATTS'!D3106,IF('PV Watts SLC'!$C$9="west",'RAW PV WATTS'!F3106,-1))</f>
        <v>560.57799999999997</v>
      </c>
      <c r="G3103" s="81">
        <f t="shared" si="96"/>
        <v>0.56057800000000002</v>
      </c>
    </row>
    <row r="3104" spans="1:7">
      <c r="A3104" s="74" t="e">
        <f t="shared" si="97"/>
        <v>#REF!</v>
      </c>
      <c r="B3104" s="60"/>
      <c r="C3104" s="73">
        <v>5</v>
      </c>
      <c r="D3104" s="73">
        <v>9</v>
      </c>
      <c r="E3104" s="73">
        <v>16</v>
      </c>
      <c r="F3104" s="79">
        <f>IF($C$9="south",'RAW PV WATTS'!D3107,IF('PV Watts SLC'!$C$9="west",'RAW PV WATTS'!F3107,-1))</f>
        <v>127.90600000000001</v>
      </c>
      <c r="G3104" s="81">
        <f t="shared" si="96"/>
        <v>0.12790600000000002</v>
      </c>
    </row>
    <row r="3105" spans="1:7">
      <c r="A3105" s="74" t="e">
        <f t="shared" si="97"/>
        <v>#REF!</v>
      </c>
      <c r="B3105" s="60"/>
      <c r="C3105" s="73">
        <v>5</v>
      </c>
      <c r="D3105" s="73">
        <v>9</v>
      </c>
      <c r="E3105" s="73">
        <v>17</v>
      </c>
      <c r="F3105" s="79">
        <f>IF($C$9="south",'RAW PV WATTS'!D3108,IF('PV Watts SLC'!$C$9="west",'RAW PV WATTS'!F3108,-1))</f>
        <v>221.26400000000001</v>
      </c>
      <c r="G3105" s="81">
        <f t="shared" si="96"/>
        <v>0.22126400000000002</v>
      </c>
    </row>
    <row r="3106" spans="1:7">
      <c r="A3106" s="74" t="e">
        <f t="shared" si="97"/>
        <v>#REF!</v>
      </c>
      <c r="B3106" s="60"/>
      <c r="C3106" s="73">
        <v>5</v>
      </c>
      <c r="D3106" s="73">
        <v>9</v>
      </c>
      <c r="E3106" s="73">
        <v>18</v>
      </c>
      <c r="F3106" s="79">
        <f>IF($C$9="south",'RAW PV WATTS'!D3109,IF('PV Watts SLC'!$C$9="west",'RAW PV WATTS'!F3109,-1))</f>
        <v>85.254999999999995</v>
      </c>
      <c r="G3106" s="81">
        <f t="shared" si="96"/>
        <v>8.5254999999999997E-2</v>
      </c>
    </row>
    <row r="3107" spans="1:7">
      <c r="A3107" s="74" t="e">
        <f t="shared" si="97"/>
        <v>#REF!</v>
      </c>
      <c r="B3107" s="60"/>
      <c r="C3107" s="73">
        <v>5</v>
      </c>
      <c r="D3107" s="73">
        <v>9</v>
      </c>
      <c r="E3107" s="73">
        <v>19</v>
      </c>
      <c r="F3107" s="79">
        <f>IF($C$9="south",'RAW PV WATTS'!D3110,IF('PV Watts SLC'!$C$9="west",'RAW PV WATTS'!F3110,-1))</f>
        <v>0</v>
      </c>
      <c r="G3107" s="81">
        <f t="shared" si="96"/>
        <v>0</v>
      </c>
    </row>
    <row r="3108" spans="1:7">
      <c r="A3108" s="74" t="e">
        <f t="shared" si="97"/>
        <v>#REF!</v>
      </c>
      <c r="B3108" s="60"/>
      <c r="C3108" s="73">
        <v>5</v>
      </c>
      <c r="D3108" s="73">
        <v>9</v>
      </c>
      <c r="E3108" s="73">
        <v>20</v>
      </c>
      <c r="F3108" s="79">
        <f>IF($C$9="south",'RAW PV WATTS'!D3111,IF('PV Watts SLC'!$C$9="west",'RAW PV WATTS'!F3111,-1))</f>
        <v>0</v>
      </c>
      <c r="G3108" s="81">
        <f t="shared" si="96"/>
        <v>0</v>
      </c>
    </row>
    <row r="3109" spans="1:7">
      <c r="A3109" s="74" t="e">
        <f t="shared" si="97"/>
        <v>#REF!</v>
      </c>
      <c r="B3109" s="60"/>
      <c r="C3109" s="73">
        <v>5</v>
      </c>
      <c r="D3109" s="73">
        <v>9</v>
      </c>
      <c r="E3109" s="73">
        <v>21</v>
      </c>
      <c r="F3109" s="79">
        <f>IF($C$9="south",'RAW PV WATTS'!D3112,IF('PV Watts SLC'!$C$9="west",'RAW PV WATTS'!F3112,-1))</f>
        <v>0</v>
      </c>
      <c r="G3109" s="81">
        <f t="shared" si="96"/>
        <v>0</v>
      </c>
    </row>
    <row r="3110" spans="1:7">
      <c r="A3110" s="74" t="e">
        <f t="shared" si="97"/>
        <v>#REF!</v>
      </c>
      <c r="B3110" s="60"/>
      <c r="C3110" s="73">
        <v>5</v>
      </c>
      <c r="D3110" s="73">
        <v>9</v>
      </c>
      <c r="E3110" s="73">
        <v>22</v>
      </c>
      <c r="F3110" s="79">
        <f>IF($C$9="south",'RAW PV WATTS'!D3113,IF('PV Watts SLC'!$C$9="west",'RAW PV WATTS'!F3113,-1))</f>
        <v>0</v>
      </c>
      <c r="G3110" s="81">
        <f t="shared" si="96"/>
        <v>0</v>
      </c>
    </row>
    <row r="3111" spans="1:7">
      <c r="A3111" s="74" t="e">
        <f t="shared" si="97"/>
        <v>#REF!</v>
      </c>
      <c r="B3111" s="60"/>
      <c r="C3111" s="73">
        <v>5</v>
      </c>
      <c r="D3111" s="73">
        <v>9</v>
      </c>
      <c r="E3111" s="73">
        <v>23</v>
      </c>
      <c r="F3111" s="79">
        <f>IF($C$9="south",'RAW PV WATTS'!D3114,IF('PV Watts SLC'!$C$9="west",'RAW PV WATTS'!F3114,-1))</f>
        <v>0</v>
      </c>
      <c r="G3111" s="81">
        <f t="shared" si="96"/>
        <v>0</v>
      </c>
    </row>
    <row r="3112" spans="1:7">
      <c r="A3112" s="74" t="e">
        <f t="shared" si="97"/>
        <v>#REF!</v>
      </c>
      <c r="B3112" s="60"/>
      <c r="C3112" s="73">
        <v>5</v>
      </c>
      <c r="D3112" s="73">
        <v>10</v>
      </c>
      <c r="E3112" s="73">
        <v>0</v>
      </c>
      <c r="F3112" s="79">
        <f>IF($C$9="south",'RAW PV WATTS'!D3115,IF('PV Watts SLC'!$C$9="west",'RAW PV WATTS'!F3115,-1))</f>
        <v>0</v>
      </c>
      <c r="G3112" s="81">
        <f t="shared" si="96"/>
        <v>0</v>
      </c>
    </row>
    <row r="3113" spans="1:7">
      <c r="A3113" s="74" t="e">
        <f t="shared" si="97"/>
        <v>#REF!</v>
      </c>
      <c r="B3113" s="60"/>
      <c r="C3113" s="73">
        <v>5</v>
      </c>
      <c r="D3113" s="73">
        <v>10</v>
      </c>
      <c r="E3113" s="73">
        <v>1</v>
      </c>
      <c r="F3113" s="79">
        <f>IF($C$9="south",'RAW PV WATTS'!D3116,IF('PV Watts SLC'!$C$9="west",'RAW PV WATTS'!F3116,-1))</f>
        <v>0</v>
      </c>
      <c r="G3113" s="81">
        <f t="shared" si="96"/>
        <v>0</v>
      </c>
    </row>
    <row r="3114" spans="1:7">
      <c r="A3114" s="74" t="e">
        <f t="shared" si="97"/>
        <v>#REF!</v>
      </c>
      <c r="B3114" s="60"/>
      <c r="C3114" s="73">
        <v>5</v>
      </c>
      <c r="D3114" s="73">
        <v>10</v>
      </c>
      <c r="E3114" s="73">
        <v>2</v>
      </c>
      <c r="F3114" s="79">
        <f>IF($C$9="south",'RAW PV WATTS'!D3117,IF('PV Watts SLC'!$C$9="west",'RAW PV WATTS'!F3117,-1))</f>
        <v>0</v>
      </c>
      <c r="G3114" s="81">
        <f t="shared" si="96"/>
        <v>0</v>
      </c>
    </row>
    <row r="3115" spans="1:7">
      <c r="A3115" s="74" t="e">
        <f t="shared" si="97"/>
        <v>#REF!</v>
      </c>
      <c r="B3115" s="60"/>
      <c r="C3115" s="73">
        <v>5</v>
      </c>
      <c r="D3115" s="73">
        <v>10</v>
      </c>
      <c r="E3115" s="73">
        <v>3</v>
      </c>
      <c r="F3115" s="79">
        <f>IF($C$9="south",'RAW PV WATTS'!D3118,IF('PV Watts SLC'!$C$9="west",'RAW PV WATTS'!F3118,-1))</f>
        <v>0</v>
      </c>
      <c r="G3115" s="81">
        <f t="shared" si="96"/>
        <v>0</v>
      </c>
    </row>
    <row r="3116" spans="1:7">
      <c r="A3116" s="74" t="e">
        <f t="shared" si="97"/>
        <v>#REF!</v>
      </c>
      <c r="B3116" s="60"/>
      <c r="C3116" s="73">
        <v>5</v>
      </c>
      <c r="D3116" s="73">
        <v>10</v>
      </c>
      <c r="E3116" s="73">
        <v>4</v>
      </c>
      <c r="F3116" s="79">
        <f>IF($C$9="south",'RAW PV WATTS'!D3119,IF('PV Watts SLC'!$C$9="west",'RAW PV WATTS'!F3119,-1))</f>
        <v>0</v>
      </c>
      <c r="G3116" s="81">
        <f t="shared" si="96"/>
        <v>0</v>
      </c>
    </row>
    <row r="3117" spans="1:7">
      <c r="A3117" s="74" t="e">
        <f t="shared" si="97"/>
        <v>#REF!</v>
      </c>
      <c r="B3117" s="60"/>
      <c r="C3117" s="73">
        <v>5</v>
      </c>
      <c r="D3117" s="73">
        <v>10</v>
      </c>
      <c r="E3117" s="73">
        <v>5</v>
      </c>
      <c r="F3117" s="79">
        <f>IF($C$9="south",'RAW PV WATTS'!D3120,IF('PV Watts SLC'!$C$9="west",'RAW PV WATTS'!F3120,-1))</f>
        <v>0</v>
      </c>
      <c r="G3117" s="81">
        <f t="shared" si="96"/>
        <v>0</v>
      </c>
    </row>
    <row r="3118" spans="1:7">
      <c r="A3118" s="74" t="e">
        <f t="shared" si="97"/>
        <v>#REF!</v>
      </c>
      <c r="B3118" s="60"/>
      <c r="C3118" s="73">
        <v>5</v>
      </c>
      <c r="D3118" s="73">
        <v>10</v>
      </c>
      <c r="E3118" s="73">
        <v>6</v>
      </c>
      <c r="F3118" s="79">
        <f>IF($C$9="south",'RAW PV WATTS'!D3121,IF('PV Watts SLC'!$C$9="west",'RAW PV WATTS'!F3121,-1))</f>
        <v>15.525</v>
      </c>
      <c r="G3118" s="81">
        <f t="shared" si="96"/>
        <v>1.5525000000000001E-2</v>
      </c>
    </row>
    <row r="3119" spans="1:7">
      <c r="A3119" s="74" t="e">
        <f t="shared" si="97"/>
        <v>#REF!</v>
      </c>
      <c r="B3119" s="60"/>
      <c r="C3119" s="73">
        <v>5</v>
      </c>
      <c r="D3119" s="73">
        <v>10</v>
      </c>
      <c r="E3119" s="73">
        <v>7</v>
      </c>
      <c r="F3119" s="79">
        <f>IF($C$9="south",'RAW PV WATTS'!D3122,IF('PV Watts SLC'!$C$9="west",'RAW PV WATTS'!F3122,-1))</f>
        <v>105.92</v>
      </c>
      <c r="G3119" s="81">
        <f t="shared" si="96"/>
        <v>0.10592</v>
      </c>
    </row>
    <row r="3120" spans="1:7">
      <c r="A3120" s="74" t="e">
        <f t="shared" si="97"/>
        <v>#REF!</v>
      </c>
      <c r="B3120" s="60"/>
      <c r="C3120" s="73">
        <v>5</v>
      </c>
      <c r="D3120" s="73">
        <v>10</v>
      </c>
      <c r="E3120" s="73">
        <v>8</v>
      </c>
      <c r="F3120" s="79">
        <f>IF($C$9="south",'RAW PV WATTS'!D3123,IF('PV Watts SLC'!$C$9="west",'RAW PV WATTS'!F3123,-1))</f>
        <v>424.80200000000002</v>
      </c>
      <c r="G3120" s="81">
        <f t="shared" si="96"/>
        <v>0.42480200000000001</v>
      </c>
    </row>
    <row r="3121" spans="1:7">
      <c r="A3121" s="74" t="e">
        <f t="shared" si="97"/>
        <v>#REF!</v>
      </c>
      <c r="B3121" s="60"/>
      <c r="C3121" s="73">
        <v>5</v>
      </c>
      <c r="D3121" s="73">
        <v>10</v>
      </c>
      <c r="E3121" s="73">
        <v>9</v>
      </c>
      <c r="F3121" s="79">
        <f>IF($C$9="south",'RAW PV WATTS'!D3124,IF('PV Watts SLC'!$C$9="west",'RAW PV WATTS'!F3124,-1))</f>
        <v>95.356999999999999</v>
      </c>
      <c r="G3121" s="81">
        <f t="shared" si="96"/>
        <v>9.5356999999999997E-2</v>
      </c>
    </row>
    <row r="3122" spans="1:7">
      <c r="A3122" s="74" t="e">
        <f t="shared" si="97"/>
        <v>#REF!</v>
      </c>
      <c r="B3122" s="60"/>
      <c r="C3122" s="73">
        <v>5</v>
      </c>
      <c r="D3122" s="73">
        <v>10</v>
      </c>
      <c r="E3122" s="73">
        <v>10</v>
      </c>
      <c r="F3122" s="79">
        <f>IF($C$9="south",'RAW PV WATTS'!D3125,IF('PV Watts SLC'!$C$9="west",'RAW PV WATTS'!F3125,-1))</f>
        <v>404.26600000000002</v>
      </c>
      <c r="G3122" s="81">
        <f t="shared" si="96"/>
        <v>0.40426600000000001</v>
      </c>
    </row>
    <row r="3123" spans="1:7">
      <c r="A3123" s="74" t="e">
        <f t="shared" si="97"/>
        <v>#REF!</v>
      </c>
      <c r="B3123" s="60"/>
      <c r="C3123" s="73">
        <v>5</v>
      </c>
      <c r="D3123" s="73">
        <v>10</v>
      </c>
      <c r="E3123" s="73">
        <v>11</v>
      </c>
      <c r="F3123" s="79">
        <f>IF($C$9="south",'RAW PV WATTS'!D3126,IF('PV Watts SLC'!$C$9="west",'RAW PV WATTS'!F3126,-1))</f>
        <v>121.604</v>
      </c>
      <c r="G3123" s="81">
        <f t="shared" si="96"/>
        <v>0.121604</v>
      </c>
    </row>
    <row r="3124" spans="1:7">
      <c r="A3124" s="74" t="e">
        <f t="shared" si="97"/>
        <v>#REF!</v>
      </c>
      <c r="B3124" s="60"/>
      <c r="C3124" s="73">
        <v>5</v>
      </c>
      <c r="D3124" s="73">
        <v>10</v>
      </c>
      <c r="E3124" s="73">
        <v>12</v>
      </c>
      <c r="F3124" s="79">
        <f>IF($C$9="south",'RAW PV WATTS'!D3127,IF('PV Watts SLC'!$C$9="west",'RAW PV WATTS'!F3127,-1))</f>
        <v>791.05</v>
      </c>
      <c r="G3124" s="81">
        <f t="shared" si="96"/>
        <v>0.79104999999999992</v>
      </c>
    </row>
    <row r="3125" spans="1:7">
      <c r="A3125" s="74" t="e">
        <f t="shared" si="97"/>
        <v>#REF!</v>
      </c>
      <c r="B3125" s="60"/>
      <c r="C3125" s="73">
        <v>5</v>
      </c>
      <c r="D3125" s="73">
        <v>10</v>
      </c>
      <c r="E3125" s="73">
        <v>13</v>
      </c>
      <c r="F3125" s="79">
        <f>IF($C$9="south",'RAW PV WATTS'!D3128,IF('PV Watts SLC'!$C$9="west",'RAW PV WATTS'!F3128,-1))</f>
        <v>517.67399999999998</v>
      </c>
      <c r="G3125" s="81">
        <f t="shared" si="96"/>
        <v>0.51767399999999997</v>
      </c>
    </row>
    <row r="3126" spans="1:7">
      <c r="A3126" s="74" t="e">
        <f t="shared" si="97"/>
        <v>#REF!</v>
      </c>
      <c r="B3126" s="60"/>
      <c r="C3126" s="73">
        <v>5</v>
      </c>
      <c r="D3126" s="73">
        <v>10</v>
      </c>
      <c r="E3126" s="73">
        <v>14</v>
      </c>
      <c r="F3126" s="79">
        <f>IF($C$9="south",'RAW PV WATTS'!D3129,IF('PV Watts SLC'!$C$9="west",'RAW PV WATTS'!F3129,-1))</f>
        <v>350.37200000000001</v>
      </c>
      <c r="G3126" s="81">
        <f t="shared" si="96"/>
        <v>0.35037200000000002</v>
      </c>
    </row>
    <row r="3127" spans="1:7">
      <c r="A3127" s="74" t="e">
        <f t="shared" si="97"/>
        <v>#REF!</v>
      </c>
      <c r="B3127" s="60"/>
      <c r="C3127" s="73">
        <v>5</v>
      </c>
      <c r="D3127" s="73">
        <v>10</v>
      </c>
      <c r="E3127" s="73">
        <v>15</v>
      </c>
      <c r="F3127" s="79">
        <f>IF($C$9="south",'RAW PV WATTS'!D3130,IF('PV Watts SLC'!$C$9="west",'RAW PV WATTS'!F3130,-1))</f>
        <v>578.49599999999998</v>
      </c>
      <c r="G3127" s="81">
        <f t="shared" si="96"/>
        <v>0.57849600000000001</v>
      </c>
    </row>
    <row r="3128" spans="1:7">
      <c r="A3128" s="74" t="e">
        <f t="shared" si="97"/>
        <v>#REF!</v>
      </c>
      <c r="B3128" s="60"/>
      <c r="C3128" s="73">
        <v>5</v>
      </c>
      <c r="D3128" s="73">
        <v>10</v>
      </c>
      <c r="E3128" s="73">
        <v>16</v>
      </c>
      <c r="F3128" s="79">
        <f>IF($C$9="south",'RAW PV WATTS'!D3131,IF('PV Watts SLC'!$C$9="west",'RAW PV WATTS'!F3131,-1))</f>
        <v>305.82100000000003</v>
      </c>
      <c r="G3128" s="81">
        <f t="shared" si="96"/>
        <v>0.30582100000000001</v>
      </c>
    </row>
    <row r="3129" spans="1:7">
      <c r="A3129" s="74" t="e">
        <f t="shared" si="97"/>
        <v>#REF!</v>
      </c>
      <c r="B3129" s="60"/>
      <c r="C3129" s="73">
        <v>5</v>
      </c>
      <c r="D3129" s="73">
        <v>10</v>
      </c>
      <c r="E3129" s="73">
        <v>17</v>
      </c>
      <c r="F3129" s="79">
        <f>IF($C$9="south",'RAW PV WATTS'!D3132,IF('PV Watts SLC'!$C$9="west",'RAW PV WATTS'!F3132,-1))</f>
        <v>154.66200000000001</v>
      </c>
      <c r="G3129" s="81">
        <f t="shared" si="96"/>
        <v>0.15466199999999999</v>
      </c>
    </row>
    <row r="3130" spans="1:7">
      <c r="A3130" s="74" t="e">
        <f t="shared" si="97"/>
        <v>#REF!</v>
      </c>
      <c r="B3130" s="60"/>
      <c r="C3130" s="73">
        <v>5</v>
      </c>
      <c r="D3130" s="73">
        <v>10</v>
      </c>
      <c r="E3130" s="73">
        <v>18</v>
      </c>
      <c r="F3130" s="79">
        <f>IF($C$9="south",'RAW PV WATTS'!D3133,IF('PV Watts SLC'!$C$9="west",'RAW PV WATTS'!F3133,-1))</f>
        <v>102.295</v>
      </c>
      <c r="G3130" s="81">
        <f t="shared" si="96"/>
        <v>0.102295</v>
      </c>
    </row>
    <row r="3131" spans="1:7">
      <c r="A3131" s="74" t="e">
        <f t="shared" si="97"/>
        <v>#REF!</v>
      </c>
      <c r="B3131" s="60"/>
      <c r="C3131" s="73">
        <v>5</v>
      </c>
      <c r="D3131" s="73">
        <v>10</v>
      </c>
      <c r="E3131" s="73">
        <v>19</v>
      </c>
      <c r="F3131" s="79">
        <f>IF($C$9="south",'RAW PV WATTS'!D3134,IF('PV Watts SLC'!$C$9="west",'RAW PV WATTS'!F3134,-1))</f>
        <v>0</v>
      </c>
      <c r="G3131" s="81">
        <f t="shared" si="96"/>
        <v>0</v>
      </c>
    </row>
    <row r="3132" spans="1:7">
      <c r="A3132" s="74" t="e">
        <f t="shared" si="97"/>
        <v>#REF!</v>
      </c>
      <c r="B3132" s="60"/>
      <c r="C3132" s="73">
        <v>5</v>
      </c>
      <c r="D3132" s="73">
        <v>10</v>
      </c>
      <c r="E3132" s="73">
        <v>20</v>
      </c>
      <c r="F3132" s="79">
        <f>IF($C$9="south",'RAW PV WATTS'!D3135,IF('PV Watts SLC'!$C$9="west",'RAW PV WATTS'!F3135,-1))</f>
        <v>0</v>
      </c>
      <c r="G3132" s="81">
        <f t="shared" si="96"/>
        <v>0</v>
      </c>
    </row>
    <row r="3133" spans="1:7">
      <c r="A3133" s="74" t="e">
        <f t="shared" si="97"/>
        <v>#REF!</v>
      </c>
      <c r="B3133" s="60"/>
      <c r="C3133" s="73">
        <v>5</v>
      </c>
      <c r="D3133" s="73">
        <v>10</v>
      </c>
      <c r="E3133" s="73">
        <v>21</v>
      </c>
      <c r="F3133" s="79">
        <f>IF($C$9="south",'RAW PV WATTS'!D3136,IF('PV Watts SLC'!$C$9="west",'RAW PV WATTS'!F3136,-1))</f>
        <v>0</v>
      </c>
      <c r="G3133" s="81">
        <f t="shared" si="96"/>
        <v>0</v>
      </c>
    </row>
    <row r="3134" spans="1:7">
      <c r="A3134" s="74" t="e">
        <f t="shared" si="97"/>
        <v>#REF!</v>
      </c>
      <c r="B3134" s="60"/>
      <c r="C3134" s="73">
        <v>5</v>
      </c>
      <c r="D3134" s="73">
        <v>10</v>
      </c>
      <c r="E3134" s="73">
        <v>22</v>
      </c>
      <c r="F3134" s="79">
        <f>IF($C$9="south",'RAW PV WATTS'!D3137,IF('PV Watts SLC'!$C$9="west",'RAW PV WATTS'!F3137,-1))</f>
        <v>0</v>
      </c>
      <c r="G3134" s="81">
        <f t="shared" si="96"/>
        <v>0</v>
      </c>
    </row>
    <row r="3135" spans="1:7">
      <c r="A3135" s="74" t="e">
        <f t="shared" si="97"/>
        <v>#REF!</v>
      </c>
      <c r="B3135" s="60"/>
      <c r="C3135" s="73">
        <v>5</v>
      </c>
      <c r="D3135" s="73">
        <v>10</v>
      </c>
      <c r="E3135" s="73">
        <v>23</v>
      </c>
      <c r="F3135" s="79">
        <f>IF($C$9="south",'RAW PV WATTS'!D3138,IF('PV Watts SLC'!$C$9="west",'RAW PV WATTS'!F3138,-1))</f>
        <v>0</v>
      </c>
      <c r="G3135" s="81">
        <f t="shared" si="96"/>
        <v>0</v>
      </c>
    </row>
    <row r="3136" spans="1:7">
      <c r="A3136" s="74" t="e">
        <f t="shared" si="97"/>
        <v>#REF!</v>
      </c>
      <c r="B3136" s="60"/>
      <c r="C3136" s="73">
        <v>5</v>
      </c>
      <c r="D3136" s="73">
        <v>11</v>
      </c>
      <c r="E3136" s="73">
        <v>0</v>
      </c>
      <c r="F3136" s="79">
        <f>IF($C$9="south",'RAW PV WATTS'!D3139,IF('PV Watts SLC'!$C$9="west",'RAW PV WATTS'!F3139,-1))</f>
        <v>0</v>
      </c>
      <c r="G3136" s="81">
        <f t="shared" si="96"/>
        <v>0</v>
      </c>
    </row>
    <row r="3137" spans="1:7">
      <c r="A3137" s="74" t="e">
        <f t="shared" si="97"/>
        <v>#REF!</v>
      </c>
      <c r="B3137" s="60"/>
      <c r="C3137" s="73">
        <v>5</v>
      </c>
      <c r="D3137" s="73">
        <v>11</v>
      </c>
      <c r="E3137" s="73">
        <v>1</v>
      </c>
      <c r="F3137" s="79">
        <f>IF($C$9="south",'RAW PV WATTS'!D3140,IF('PV Watts SLC'!$C$9="west",'RAW PV WATTS'!F3140,-1))</f>
        <v>0</v>
      </c>
      <c r="G3137" s="81">
        <f t="shared" si="96"/>
        <v>0</v>
      </c>
    </row>
    <row r="3138" spans="1:7">
      <c r="A3138" s="74" t="e">
        <f t="shared" si="97"/>
        <v>#REF!</v>
      </c>
      <c r="B3138" s="60"/>
      <c r="C3138" s="73">
        <v>5</v>
      </c>
      <c r="D3138" s="73">
        <v>11</v>
      </c>
      <c r="E3138" s="73">
        <v>2</v>
      </c>
      <c r="F3138" s="79">
        <f>IF($C$9="south",'RAW PV WATTS'!D3141,IF('PV Watts SLC'!$C$9="west",'RAW PV WATTS'!F3141,-1))</f>
        <v>0</v>
      </c>
      <c r="G3138" s="81">
        <f t="shared" si="96"/>
        <v>0</v>
      </c>
    </row>
    <row r="3139" spans="1:7">
      <c r="A3139" s="74" t="e">
        <f t="shared" si="97"/>
        <v>#REF!</v>
      </c>
      <c r="B3139" s="60"/>
      <c r="C3139" s="73">
        <v>5</v>
      </c>
      <c r="D3139" s="73">
        <v>11</v>
      </c>
      <c r="E3139" s="73">
        <v>3</v>
      </c>
      <c r="F3139" s="79">
        <f>IF($C$9="south",'RAW PV WATTS'!D3142,IF('PV Watts SLC'!$C$9="west",'RAW PV WATTS'!F3142,-1))</f>
        <v>0</v>
      </c>
      <c r="G3139" s="81">
        <f t="shared" si="96"/>
        <v>0</v>
      </c>
    </row>
    <row r="3140" spans="1:7">
      <c r="A3140" s="74" t="e">
        <f t="shared" si="97"/>
        <v>#REF!</v>
      </c>
      <c r="B3140" s="60"/>
      <c r="C3140" s="73">
        <v>5</v>
      </c>
      <c r="D3140" s="73">
        <v>11</v>
      </c>
      <c r="E3140" s="73">
        <v>4</v>
      </c>
      <c r="F3140" s="79">
        <f>IF($C$9="south",'RAW PV WATTS'!D3143,IF('PV Watts SLC'!$C$9="west",'RAW PV WATTS'!F3143,-1))</f>
        <v>0</v>
      </c>
      <c r="G3140" s="81">
        <f t="shared" si="96"/>
        <v>0</v>
      </c>
    </row>
    <row r="3141" spans="1:7">
      <c r="A3141" s="74" t="e">
        <f t="shared" si="97"/>
        <v>#REF!</v>
      </c>
      <c r="B3141" s="60"/>
      <c r="C3141" s="73">
        <v>5</v>
      </c>
      <c r="D3141" s="73">
        <v>11</v>
      </c>
      <c r="E3141" s="73">
        <v>5</v>
      </c>
      <c r="F3141" s="79">
        <f>IF($C$9="south",'RAW PV WATTS'!D3144,IF('PV Watts SLC'!$C$9="west",'RAW PV WATTS'!F3144,-1))</f>
        <v>0</v>
      </c>
      <c r="G3141" s="81">
        <f t="shared" si="96"/>
        <v>0</v>
      </c>
    </row>
    <row r="3142" spans="1:7">
      <c r="A3142" s="74" t="e">
        <f t="shared" si="97"/>
        <v>#REF!</v>
      </c>
      <c r="B3142" s="60"/>
      <c r="C3142" s="73">
        <v>5</v>
      </c>
      <c r="D3142" s="73">
        <v>11</v>
      </c>
      <c r="E3142" s="73">
        <v>6</v>
      </c>
      <c r="F3142" s="79">
        <f>IF($C$9="south",'RAW PV WATTS'!D3145,IF('PV Watts SLC'!$C$9="west",'RAW PV WATTS'!F3145,-1))</f>
        <v>28.283000000000001</v>
      </c>
      <c r="G3142" s="81">
        <f t="shared" si="96"/>
        <v>2.8283000000000003E-2</v>
      </c>
    </row>
    <row r="3143" spans="1:7">
      <c r="A3143" s="74" t="e">
        <f t="shared" si="97"/>
        <v>#REF!</v>
      </c>
      <c r="B3143" s="60"/>
      <c r="C3143" s="73">
        <v>5</v>
      </c>
      <c r="D3143" s="73">
        <v>11</v>
      </c>
      <c r="E3143" s="73">
        <v>7</v>
      </c>
      <c r="F3143" s="79">
        <f>IF($C$9="south",'RAW PV WATTS'!D3146,IF('PV Watts SLC'!$C$9="west",'RAW PV WATTS'!F3146,-1))</f>
        <v>119.852</v>
      </c>
      <c r="G3143" s="81">
        <f t="shared" si="96"/>
        <v>0.119852</v>
      </c>
    </row>
    <row r="3144" spans="1:7">
      <c r="A3144" s="74" t="e">
        <f t="shared" si="97"/>
        <v>#REF!</v>
      </c>
      <c r="B3144" s="60"/>
      <c r="C3144" s="73">
        <v>5</v>
      </c>
      <c r="D3144" s="73">
        <v>11</v>
      </c>
      <c r="E3144" s="73">
        <v>8</v>
      </c>
      <c r="F3144" s="79">
        <f>IF($C$9="south",'RAW PV WATTS'!D3147,IF('PV Watts SLC'!$C$9="west",'RAW PV WATTS'!F3147,-1))</f>
        <v>169.303</v>
      </c>
      <c r="G3144" s="81">
        <f t="shared" si="96"/>
        <v>0.16930300000000001</v>
      </c>
    </row>
    <row r="3145" spans="1:7">
      <c r="A3145" s="74" t="e">
        <f t="shared" si="97"/>
        <v>#REF!</v>
      </c>
      <c r="B3145" s="60"/>
      <c r="C3145" s="73">
        <v>5</v>
      </c>
      <c r="D3145" s="73">
        <v>11</v>
      </c>
      <c r="E3145" s="73">
        <v>9</v>
      </c>
      <c r="F3145" s="79">
        <f>IF($C$9="south",'RAW PV WATTS'!D3148,IF('PV Watts SLC'!$C$9="west",'RAW PV WATTS'!F3148,-1))</f>
        <v>239.285</v>
      </c>
      <c r="G3145" s="81">
        <f t="shared" si="96"/>
        <v>0.239285</v>
      </c>
    </row>
    <row r="3146" spans="1:7">
      <c r="A3146" s="74" t="e">
        <f t="shared" si="97"/>
        <v>#REF!</v>
      </c>
      <c r="B3146" s="60"/>
      <c r="C3146" s="73">
        <v>5</v>
      </c>
      <c r="D3146" s="73">
        <v>11</v>
      </c>
      <c r="E3146" s="73">
        <v>10</v>
      </c>
      <c r="F3146" s="79">
        <f>IF($C$9="south",'RAW PV WATTS'!D3149,IF('PV Watts SLC'!$C$9="west",'RAW PV WATTS'!F3149,-1))</f>
        <v>183.952</v>
      </c>
      <c r="G3146" s="81">
        <f t="shared" si="96"/>
        <v>0.183952</v>
      </c>
    </row>
    <row r="3147" spans="1:7">
      <c r="A3147" s="74" t="e">
        <f t="shared" si="97"/>
        <v>#REF!</v>
      </c>
      <c r="B3147" s="60"/>
      <c r="C3147" s="73">
        <v>5</v>
      </c>
      <c r="D3147" s="73">
        <v>11</v>
      </c>
      <c r="E3147" s="73">
        <v>11</v>
      </c>
      <c r="F3147" s="79">
        <f>IF($C$9="south",'RAW PV WATTS'!D3150,IF('PV Watts SLC'!$C$9="west",'RAW PV WATTS'!F3150,-1))</f>
        <v>696.09</v>
      </c>
      <c r="G3147" s="81">
        <f t="shared" si="96"/>
        <v>0.69608999999999999</v>
      </c>
    </row>
    <row r="3148" spans="1:7">
      <c r="A3148" s="74" t="e">
        <f t="shared" si="97"/>
        <v>#REF!</v>
      </c>
      <c r="B3148" s="60"/>
      <c r="C3148" s="73">
        <v>5</v>
      </c>
      <c r="D3148" s="73">
        <v>11</v>
      </c>
      <c r="E3148" s="73">
        <v>12</v>
      </c>
      <c r="F3148" s="79">
        <f>IF($C$9="south",'RAW PV WATTS'!D3151,IF('PV Watts SLC'!$C$9="west",'RAW PV WATTS'!F3151,-1))</f>
        <v>301.42700000000002</v>
      </c>
      <c r="G3148" s="81">
        <f t="shared" si="96"/>
        <v>0.301427</v>
      </c>
    </row>
    <row r="3149" spans="1:7">
      <c r="A3149" s="74" t="e">
        <f t="shared" si="97"/>
        <v>#REF!</v>
      </c>
      <c r="B3149" s="60"/>
      <c r="C3149" s="73">
        <v>5</v>
      </c>
      <c r="D3149" s="73">
        <v>11</v>
      </c>
      <c r="E3149" s="73">
        <v>13</v>
      </c>
      <c r="F3149" s="79">
        <f>IF($C$9="south",'RAW PV WATTS'!D3152,IF('PV Watts SLC'!$C$9="west",'RAW PV WATTS'!F3152,-1))</f>
        <v>455.58300000000003</v>
      </c>
      <c r="G3149" s="81">
        <f t="shared" si="96"/>
        <v>0.45558300000000002</v>
      </c>
    </row>
    <row r="3150" spans="1:7">
      <c r="A3150" s="74" t="e">
        <f t="shared" si="97"/>
        <v>#REF!</v>
      </c>
      <c r="B3150" s="60"/>
      <c r="C3150" s="73">
        <v>5</v>
      </c>
      <c r="D3150" s="73">
        <v>11</v>
      </c>
      <c r="E3150" s="73">
        <v>14</v>
      </c>
      <c r="F3150" s="79">
        <f>IF($C$9="south",'RAW PV WATTS'!D3153,IF('PV Watts SLC'!$C$9="west",'RAW PV WATTS'!F3153,-1))</f>
        <v>669.20799999999997</v>
      </c>
      <c r="G3150" s="81">
        <f t="shared" si="96"/>
        <v>0.66920800000000003</v>
      </c>
    </row>
    <row r="3151" spans="1:7">
      <c r="A3151" s="74" t="e">
        <f t="shared" si="97"/>
        <v>#REF!</v>
      </c>
      <c r="B3151" s="60"/>
      <c r="C3151" s="73">
        <v>5</v>
      </c>
      <c r="D3151" s="73">
        <v>11</v>
      </c>
      <c r="E3151" s="73">
        <v>15</v>
      </c>
      <c r="F3151" s="79">
        <f>IF($C$9="south",'RAW PV WATTS'!D3154,IF('PV Watts SLC'!$C$9="west",'RAW PV WATTS'!F3154,-1))</f>
        <v>601.28700000000003</v>
      </c>
      <c r="G3151" s="81">
        <f t="shared" si="96"/>
        <v>0.60128700000000002</v>
      </c>
    </row>
    <row r="3152" spans="1:7">
      <c r="A3152" s="74" t="e">
        <f t="shared" si="97"/>
        <v>#REF!</v>
      </c>
      <c r="B3152" s="60"/>
      <c r="C3152" s="73">
        <v>5</v>
      </c>
      <c r="D3152" s="73">
        <v>11</v>
      </c>
      <c r="E3152" s="73">
        <v>16</v>
      </c>
      <c r="F3152" s="79">
        <f>IF($C$9="south",'RAW PV WATTS'!D3155,IF('PV Watts SLC'!$C$9="west",'RAW PV WATTS'!F3155,-1))</f>
        <v>415.35599999999999</v>
      </c>
      <c r="G3152" s="81">
        <f t="shared" si="96"/>
        <v>0.415356</v>
      </c>
    </row>
    <row r="3153" spans="1:7">
      <c r="A3153" s="74" t="e">
        <f t="shared" si="97"/>
        <v>#REF!</v>
      </c>
      <c r="B3153" s="60"/>
      <c r="C3153" s="73">
        <v>5</v>
      </c>
      <c r="D3153" s="73">
        <v>11</v>
      </c>
      <c r="E3153" s="73">
        <v>17</v>
      </c>
      <c r="F3153" s="79">
        <f>IF($C$9="south",'RAW PV WATTS'!D3156,IF('PV Watts SLC'!$C$9="west",'RAW PV WATTS'!F3156,-1))</f>
        <v>237.81899999999999</v>
      </c>
      <c r="G3153" s="81">
        <f t="shared" ref="G3153:G3216" si="98">F3153/1000</f>
        <v>0.23781899999999997</v>
      </c>
    </row>
    <row r="3154" spans="1:7">
      <c r="A3154" s="74" t="e">
        <f t="shared" ref="A3154:A3217" si="99">1/24+A3153</f>
        <v>#REF!</v>
      </c>
      <c r="B3154" s="60"/>
      <c r="C3154" s="73">
        <v>5</v>
      </c>
      <c r="D3154" s="73">
        <v>11</v>
      </c>
      <c r="E3154" s="73">
        <v>18</v>
      </c>
      <c r="F3154" s="79">
        <f>IF($C$9="south",'RAW PV WATTS'!D3157,IF('PV Watts SLC'!$C$9="west",'RAW PV WATTS'!F3157,-1))</f>
        <v>89.022999999999996</v>
      </c>
      <c r="G3154" s="81">
        <f t="shared" si="98"/>
        <v>8.9022999999999991E-2</v>
      </c>
    </row>
    <row r="3155" spans="1:7">
      <c r="A3155" s="74" t="e">
        <f t="shared" si="99"/>
        <v>#REF!</v>
      </c>
      <c r="B3155" s="60"/>
      <c r="C3155" s="73">
        <v>5</v>
      </c>
      <c r="D3155" s="73">
        <v>11</v>
      </c>
      <c r="E3155" s="73">
        <v>19</v>
      </c>
      <c r="F3155" s="79">
        <f>IF($C$9="south",'RAW PV WATTS'!D3158,IF('PV Watts SLC'!$C$9="west",'RAW PV WATTS'!F3158,-1))</f>
        <v>0</v>
      </c>
      <c r="G3155" s="81">
        <f t="shared" si="98"/>
        <v>0</v>
      </c>
    </row>
    <row r="3156" spans="1:7">
      <c r="A3156" s="74" t="e">
        <f t="shared" si="99"/>
        <v>#REF!</v>
      </c>
      <c r="B3156" s="60"/>
      <c r="C3156" s="73">
        <v>5</v>
      </c>
      <c r="D3156" s="73">
        <v>11</v>
      </c>
      <c r="E3156" s="73">
        <v>20</v>
      </c>
      <c r="F3156" s="79">
        <f>IF($C$9="south",'RAW PV WATTS'!D3159,IF('PV Watts SLC'!$C$9="west",'RAW PV WATTS'!F3159,-1))</f>
        <v>0</v>
      </c>
      <c r="G3156" s="81">
        <f t="shared" si="98"/>
        <v>0</v>
      </c>
    </row>
    <row r="3157" spans="1:7">
      <c r="A3157" s="74" t="e">
        <f t="shared" si="99"/>
        <v>#REF!</v>
      </c>
      <c r="B3157" s="60"/>
      <c r="C3157" s="73">
        <v>5</v>
      </c>
      <c r="D3157" s="73">
        <v>11</v>
      </c>
      <c r="E3157" s="73">
        <v>21</v>
      </c>
      <c r="F3157" s="79">
        <f>IF($C$9="south",'RAW PV WATTS'!D3160,IF('PV Watts SLC'!$C$9="west",'RAW PV WATTS'!F3160,-1))</f>
        <v>0</v>
      </c>
      <c r="G3157" s="81">
        <f t="shared" si="98"/>
        <v>0</v>
      </c>
    </row>
    <row r="3158" spans="1:7">
      <c r="A3158" s="74" t="e">
        <f t="shared" si="99"/>
        <v>#REF!</v>
      </c>
      <c r="B3158" s="60"/>
      <c r="C3158" s="73">
        <v>5</v>
      </c>
      <c r="D3158" s="73">
        <v>11</v>
      </c>
      <c r="E3158" s="73">
        <v>22</v>
      </c>
      <c r="F3158" s="79">
        <f>IF($C$9="south",'RAW PV WATTS'!D3161,IF('PV Watts SLC'!$C$9="west",'RAW PV WATTS'!F3161,-1))</f>
        <v>0</v>
      </c>
      <c r="G3158" s="81">
        <f t="shared" si="98"/>
        <v>0</v>
      </c>
    </row>
    <row r="3159" spans="1:7">
      <c r="A3159" s="74" t="e">
        <f t="shared" si="99"/>
        <v>#REF!</v>
      </c>
      <c r="B3159" s="60"/>
      <c r="C3159" s="73">
        <v>5</v>
      </c>
      <c r="D3159" s="73">
        <v>11</v>
      </c>
      <c r="E3159" s="73">
        <v>23</v>
      </c>
      <c r="F3159" s="79">
        <f>IF($C$9="south",'RAW PV WATTS'!D3162,IF('PV Watts SLC'!$C$9="west",'RAW PV WATTS'!F3162,-1))</f>
        <v>0</v>
      </c>
      <c r="G3159" s="81">
        <f t="shared" si="98"/>
        <v>0</v>
      </c>
    </row>
    <row r="3160" spans="1:7">
      <c r="A3160" s="74" t="e">
        <f t="shared" si="99"/>
        <v>#REF!</v>
      </c>
      <c r="B3160" s="60"/>
      <c r="C3160" s="73">
        <v>5</v>
      </c>
      <c r="D3160" s="73">
        <v>12</v>
      </c>
      <c r="E3160" s="73">
        <v>0</v>
      </c>
      <c r="F3160" s="79">
        <f>IF($C$9="south",'RAW PV WATTS'!D3163,IF('PV Watts SLC'!$C$9="west",'RAW PV WATTS'!F3163,-1))</f>
        <v>0</v>
      </c>
      <c r="G3160" s="81">
        <f t="shared" si="98"/>
        <v>0</v>
      </c>
    </row>
    <row r="3161" spans="1:7">
      <c r="A3161" s="74" t="e">
        <f t="shared" si="99"/>
        <v>#REF!</v>
      </c>
      <c r="B3161" s="60"/>
      <c r="C3161" s="73">
        <v>5</v>
      </c>
      <c r="D3161" s="73">
        <v>12</v>
      </c>
      <c r="E3161" s="73">
        <v>1</v>
      </c>
      <c r="F3161" s="79">
        <f>IF($C$9="south",'RAW PV WATTS'!D3164,IF('PV Watts SLC'!$C$9="west",'RAW PV WATTS'!F3164,-1))</f>
        <v>0</v>
      </c>
      <c r="G3161" s="81">
        <f t="shared" si="98"/>
        <v>0</v>
      </c>
    </row>
    <row r="3162" spans="1:7">
      <c r="A3162" s="74" t="e">
        <f t="shared" si="99"/>
        <v>#REF!</v>
      </c>
      <c r="B3162" s="60"/>
      <c r="C3162" s="73">
        <v>5</v>
      </c>
      <c r="D3162" s="73">
        <v>12</v>
      </c>
      <c r="E3162" s="73">
        <v>2</v>
      </c>
      <c r="F3162" s="79">
        <f>IF($C$9="south",'RAW PV WATTS'!D3165,IF('PV Watts SLC'!$C$9="west",'RAW PV WATTS'!F3165,-1))</f>
        <v>0</v>
      </c>
      <c r="G3162" s="81">
        <f t="shared" si="98"/>
        <v>0</v>
      </c>
    </row>
    <row r="3163" spans="1:7">
      <c r="A3163" s="74" t="e">
        <f t="shared" si="99"/>
        <v>#REF!</v>
      </c>
      <c r="B3163" s="60"/>
      <c r="C3163" s="73">
        <v>5</v>
      </c>
      <c r="D3163" s="73">
        <v>12</v>
      </c>
      <c r="E3163" s="73">
        <v>3</v>
      </c>
      <c r="F3163" s="79">
        <f>IF($C$9="south",'RAW PV WATTS'!D3166,IF('PV Watts SLC'!$C$9="west",'RAW PV WATTS'!F3166,-1))</f>
        <v>0</v>
      </c>
      <c r="G3163" s="81">
        <f t="shared" si="98"/>
        <v>0</v>
      </c>
    </row>
    <row r="3164" spans="1:7">
      <c r="A3164" s="74" t="e">
        <f t="shared" si="99"/>
        <v>#REF!</v>
      </c>
      <c r="B3164" s="60"/>
      <c r="C3164" s="73">
        <v>5</v>
      </c>
      <c r="D3164" s="73">
        <v>12</v>
      </c>
      <c r="E3164" s="73">
        <v>4</v>
      </c>
      <c r="F3164" s="79">
        <f>IF($C$9="south",'RAW PV WATTS'!D3167,IF('PV Watts SLC'!$C$9="west",'RAW PV WATTS'!F3167,-1))</f>
        <v>0</v>
      </c>
      <c r="G3164" s="81">
        <f t="shared" si="98"/>
        <v>0</v>
      </c>
    </row>
    <row r="3165" spans="1:7">
      <c r="A3165" s="74" t="e">
        <f t="shared" si="99"/>
        <v>#REF!</v>
      </c>
      <c r="B3165" s="60"/>
      <c r="C3165" s="73">
        <v>5</v>
      </c>
      <c r="D3165" s="73">
        <v>12</v>
      </c>
      <c r="E3165" s="73">
        <v>5</v>
      </c>
      <c r="F3165" s="79">
        <f>IF($C$9="south",'RAW PV WATTS'!D3168,IF('PV Watts SLC'!$C$9="west",'RAW PV WATTS'!F3168,-1))</f>
        <v>0</v>
      </c>
      <c r="G3165" s="81">
        <f t="shared" si="98"/>
        <v>0</v>
      </c>
    </row>
    <row r="3166" spans="1:7">
      <c r="A3166" s="74" t="e">
        <f t="shared" si="99"/>
        <v>#REF!</v>
      </c>
      <c r="B3166" s="60"/>
      <c r="C3166" s="73">
        <v>5</v>
      </c>
      <c r="D3166" s="73">
        <v>12</v>
      </c>
      <c r="E3166" s="73">
        <v>6</v>
      </c>
      <c r="F3166" s="79">
        <f>IF($C$9="south",'RAW PV WATTS'!D3169,IF('PV Watts SLC'!$C$9="west",'RAW PV WATTS'!F3169,-1))</f>
        <v>71.572999999999993</v>
      </c>
      <c r="G3166" s="81">
        <f t="shared" si="98"/>
        <v>7.1572999999999998E-2</v>
      </c>
    </row>
    <row r="3167" spans="1:7">
      <c r="A3167" s="74" t="e">
        <f t="shared" si="99"/>
        <v>#REF!</v>
      </c>
      <c r="B3167" s="60"/>
      <c r="C3167" s="73">
        <v>5</v>
      </c>
      <c r="D3167" s="73">
        <v>12</v>
      </c>
      <c r="E3167" s="73">
        <v>7</v>
      </c>
      <c r="F3167" s="79">
        <f>IF($C$9="south",'RAW PV WATTS'!D3170,IF('PV Watts SLC'!$C$9="west",'RAW PV WATTS'!F3170,-1))</f>
        <v>150.96700000000001</v>
      </c>
      <c r="G3167" s="81">
        <f t="shared" si="98"/>
        <v>0.15096700000000002</v>
      </c>
    </row>
    <row r="3168" spans="1:7">
      <c r="A3168" s="74" t="e">
        <f t="shared" si="99"/>
        <v>#REF!</v>
      </c>
      <c r="B3168" s="60"/>
      <c r="C3168" s="73">
        <v>5</v>
      </c>
      <c r="D3168" s="73">
        <v>12</v>
      </c>
      <c r="E3168" s="73">
        <v>8</v>
      </c>
      <c r="F3168" s="79">
        <f>IF($C$9="south",'RAW PV WATTS'!D3171,IF('PV Watts SLC'!$C$9="west",'RAW PV WATTS'!F3171,-1))</f>
        <v>181.928</v>
      </c>
      <c r="G3168" s="81">
        <f t="shared" si="98"/>
        <v>0.18192800000000001</v>
      </c>
    </row>
    <row r="3169" spans="1:7">
      <c r="A3169" s="74" t="e">
        <f t="shared" si="99"/>
        <v>#REF!</v>
      </c>
      <c r="B3169" s="60"/>
      <c r="C3169" s="73">
        <v>5</v>
      </c>
      <c r="D3169" s="73">
        <v>12</v>
      </c>
      <c r="E3169" s="73">
        <v>9</v>
      </c>
      <c r="F3169" s="79">
        <f>IF($C$9="south",'RAW PV WATTS'!D3172,IF('PV Watts SLC'!$C$9="west",'RAW PV WATTS'!F3172,-1))</f>
        <v>313.30399999999997</v>
      </c>
      <c r="G3169" s="81">
        <f t="shared" si="98"/>
        <v>0.31330399999999997</v>
      </c>
    </row>
    <row r="3170" spans="1:7">
      <c r="A3170" s="74" t="e">
        <f t="shared" si="99"/>
        <v>#REF!</v>
      </c>
      <c r="B3170" s="60"/>
      <c r="C3170" s="73">
        <v>5</v>
      </c>
      <c r="D3170" s="73">
        <v>12</v>
      </c>
      <c r="E3170" s="73">
        <v>10</v>
      </c>
      <c r="F3170" s="79">
        <f>IF($C$9="south",'RAW PV WATTS'!D3173,IF('PV Watts SLC'!$C$9="west",'RAW PV WATTS'!F3173,-1))</f>
        <v>298.61200000000002</v>
      </c>
      <c r="G3170" s="81">
        <f t="shared" si="98"/>
        <v>0.29861200000000004</v>
      </c>
    </row>
    <row r="3171" spans="1:7">
      <c r="A3171" s="74" t="e">
        <f t="shared" si="99"/>
        <v>#REF!</v>
      </c>
      <c r="B3171" s="60"/>
      <c r="C3171" s="73">
        <v>5</v>
      </c>
      <c r="D3171" s="73">
        <v>12</v>
      </c>
      <c r="E3171" s="73">
        <v>11</v>
      </c>
      <c r="F3171" s="79">
        <f>IF($C$9="south",'RAW PV WATTS'!D3174,IF('PV Watts SLC'!$C$9="west",'RAW PV WATTS'!F3174,-1))</f>
        <v>742.17200000000003</v>
      </c>
      <c r="G3171" s="81">
        <f t="shared" si="98"/>
        <v>0.74217200000000005</v>
      </c>
    </row>
    <row r="3172" spans="1:7">
      <c r="A3172" s="74" t="e">
        <f t="shared" si="99"/>
        <v>#REF!</v>
      </c>
      <c r="B3172" s="60"/>
      <c r="C3172" s="73">
        <v>5</v>
      </c>
      <c r="D3172" s="73">
        <v>12</v>
      </c>
      <c r="E3172" s="73">
        <v>12</v>
      </c>
      <c r="F3172" s="79">
        <f>IF($C$9="south",'RAW PV WATTS'!D3175,IF('PV Watts SLC'!$C$9="west",'RAW PV WATTS'!F3175,-1))</f>
        <v>455.18200000000002</v>
      </c>
      <c r="G3172" s="81">
        <f t="shared" si="98"/>
        <v>0.45518200000000003</v>
      </c>
    </row>
    <row r="3173" spans="1:7">
      <c r="A3173" s="74" t="e">
        <f t="shared" si="99"/>
        <v>#REF!</v>
      </c>
      <c r="B3173" s="60"/>
      <c r="C3173" s="73">
        <v>5</v>
      </c>
      <c r="D3173" s="73">
        <v>12</v>
      </c>
      <c r="E3173" s="73">
        <v>13</v>
      </c>
      <c r="F3173" s="79">
        <f>IF($C$9="south",'RAW PV WATTS'!D3176,IF('PV Watts SLC'!$C$9="west",'RAW PV WATTS'!F3176,-1))</f>
        <v>450.79599999999999</v>
      </c>
      <c r="G3173" s="81">
        <f t="shared" si="98"/>
        <v>0.45079599999999997</v>
      </c>
    </row>
    <row r="3174" spans="1:7">
      <c r="A3174" s="74" t="e">
        <f t="shared" si="99"/>
        <v>#REF!</v>
      </c>
      <c r="B3174" s="60"/>
      <c r="C3174" s="73">
        <v>5</v>
      </c>
      <c r="D3174" s="73">
        <v>12</v>
      </c>
      <c r="E3174" s="73">
        <v>14</v>
      </c>
      <c r="F3174" s="79">
        <f>IF($C$9="south",'RAW PV WATTS'!D3177,IF('PV Watts SLC'!$C$9="west",'RAW PV WATTS'!F3177,-1))</f>
        <v>229.21199999999999</v>
      </c>
      <c r="G3174" s="81">
        <f t="shared" si="98"/>
        <v>0.229212</v>
      </c>
    </row>
    <row r="3175" spans="1:7">
      <c r="A3175" s="74" t="e">
        <f t="shared" si="99"/>
        <v>#REF!</v>
      </c>
      <c r="B3175" s="60"/>
      <c r="C3175" s="73">
        <v>5</v>
      </c>
      <c r="D3175" s="73">
        <v>12</v>
      </c>
      <c r="E3175" s="73">
        <v>15</v>
      </c>
      <c r="F3175" s="79">
        <f>IF($C$9="south",'RAW PV WATTS'!D3178,IF('PV Watts SLC'!$C$9="west",'RAW PV WATTS'!F3178,-1))</f>
        <v>152.15199999999999</v>
      </c>
      <c r="G3175" s="81">
        <f t="shared" si="98"/>
        <v>0.15215199999999998</v>
      </c>
    </row>
    <row r="3176" spans="1:7">
      <c r="A3176" s="74" t="e">
        <f t="shared" si="99"/>
        <v>#REF!</v>
      </c>
      <c r="B3176" s="60"/>
      <c r="C3176" s="73">
        <v>5</v>
      </c>
      <c r="D3176" s="73">
        <v>12</v>
      </c>
      <c r="E3176" s="73">
        <v>16</v>
      </c>
      <c r="F3176" s="79">
        <f>IF($C$9="south",'RAW PV WATTS'!D3179,IF('PV Watts SLC'!$C$9="west",'RAW PV WATTS'!F3179,-1))</f>
        <v>98.936000000000007</v>
      </c>
      <c r="G3176" s="81">
        <f t="shared" si="98"/>
        <v>9.893600000000001E-2</v>
      </c>
    </row>
    <row r="3177" spans="1:7">
      <c r="A3177" s="74" t="e">
        <f t="shared" si="99"/>
        <v>#REF!</v>
      </c>
      <c r="B3177" s="60"/>
      <c r="C3177" s="73">
        <v>5</v>
      </c>
      <c r="D3177" s="73">
        <v>12</v>
      </c>
      <c r="E3177" s="73">
        <v>17</v>
      </c>
      <c r="F3177" s="79">
        <f>IF($C$9="south",'RAW PV WATTS'!D3180,IF('PV Watts SLC'!$C$9="west",'RAW PV WATTS'!F3180,-1))</f>
        <v>104.41500000000001</v>
      </c>
      <c r="G3177" s="81">
        <f t="shared" si="98"/>
        <v>0.10441500000000001</v>
      </c>
    </row>
    <row r="3178" spans="1:7">
      <c r="A3178" s="74" t="e">
        <f t="shared" si="99"/>
        <v>#REF!</v>
      </c>
      <c r="B3178" s="60"/>
      <c r="C3178" s="73">
        <v>5</v>
      </c>
      <c r="D3178" s="73">
        <v>12</v>
      </c>
      <c r="E3178" s="73">
        <v>18</v>
      </c>
      <c r="F3178" s="79">
        <f>IF($C$9="south",'RAW PV WATTS'!D3181,IF('PV Watts SLC'!$C$9="west",'RAW PV WATTS'!F3181,-1))</f>
        <v>91.102000000000004</v>
      </c>
      <c r="G3178" s="81">
        <f t="shared" si="98"/>
        <v>9.1102000000000002E-2</v>
      </c>
    </row>
    <row r="3179" spans="1:7">
      <c r="A3179" s="74" t="e">
        <f t="shared" si="99"/>
        <v>#REF!</v>
      </c>
      <c r="B3179" s="60"/>
      <c r="C3179" s="73">
        <v>5</v>
      </c>
      <c r="D3179" s="73">
        <v>12</v>
      </c>
      <c r="E3179" s="73">
        <v>19</v>
      </c>
      <c r="F3179" s="79">
        <f>IF($C$9="south",'RAW PV WATTS'!D3182,IF('PV Watts SLC'!$C$9="west",'RAW PV WATTS'!F3182,-1))</f>
        <v>0</v>
      </c>
      <c r="G3179" s="81">
        <f t="shared" si="98"/>
        <v>0</v>
      </c>
    </row>
    <row r="3180" spans="1:7">
      <c r="A3180" s="74" t="e">
        <f t="shared" si="99"/>
        <v>#REF!</v>
      </c>
      <c r="B3180" s="60"/>
      <c r="C3180" s="73">
        <v>5</v>
      </c>
      <c r="D3180" s="73">
        <v>12</v>
      </c>
      <c r="E3180" s="73">
        <v>20</v>
      </c>
      <c r="F3180" s="79">
        <f>IF($C$9="south",'RAW PV WATTS'!D3183,IF('PV Watts SLC'!$C$9="west",'RAW PV WATTS'!F3183,-1))</f>
        <v>0</v>
      </c>
      <c r="G3180" s="81">
        <f t="shared" si="98"/>
        <v>0</v>
      </c>
    </row>
    <row r="3181" spans="1:7">
      <c r="A3181" s="74" t="e">
        <f t="shared" si="99"/>
        <v>#REF!</v>
      </c>
      <c r="B3181" s="60"/>
      <c r="C3181" s="73">
        <v>5</v>
      </c>
      <c r="D3181" s="73">
        <v>12</v>
      </c>
      <c r="E3181" s="73">
        <v>21</v>
      </c>
      <c r="F3181" s="79">
        <f>IF($C$9="south",'RAW PV WATTS'!D3184,IF('PV Watts SLC'!$C$9="west",'RAW PV WATTS'!F3184,-1))</f>
        <v>0</v>
      </c>
      <c r="G3181" s="81">
        <f t="shared" si="98"/>
        <v>0</v>
      </c>
    </row>
    <row r="3182" spans="1:7">
      <c r="A3182" s="74" t="e">
        <f t="shared" si="99"/>
        <v>#REF!</v>
      </c>
      <c r="B3182" s="60"/>
      <c r="C3182" s="73">
        <v>5</v>
      </c>
      <c r="D3182" s="73">
        <v>12</v>
      </c>
      <c r="E3182" s="73">
        <v>22</v>
      </c>
      <c r="F3182" s="79">
        <f>IF($C$9="south",'RAW PV WATTS'!D3185,IF('PV Watts SLC'!$C$9="west",'RAW PV WATTS'!F3185,-1))</f>
        <v>0</v>
      </c>
      <c r="G3182" s="81">
        <f t="shared" si="98"/>
        <v>0</v>
      </c>
    </row>
    <row r="3183" spans="1:7">
      <c r="A3183" s="74" t="e">
        <f t="shared" si="99"/>
        <v>#REF!</v>
      </c>
      <c r="B3183" s="60"/>
      <c r="C3183" s="73">
        <v>5</v>
      </c>
      <c r="D3183" s="73">
        <v>12</v>
      </c>
      <c r="E3183" s="73">
        <v>23</v>
      </c>
      <c r="F3183" s="79">
        <f>IF($C$9="south",'RAW PV WATTS'!D3186,IF('PV Watts SLC'!$C$9="west",'RAW PV WATTS'!F3186,-1))</f>
        <v>0</v>
      </c>
      <c r="G3183" s="81">
        <f t="shared" si="98"/>
        <v>0</v>
      </c>
    </row>
    <row r="3184" spans="1:7">
      <c r="A3184" s="74" t="e">
        <f t="shared" si="99"/>
        <v>#REF!</v>
      </c>
      <c r="B3184" s="60"/>
      <c r="C3184" s="73">
        <v>5</v>
      </c>
      <c r="D3184" s="73">
        <v>13</v>
      </c>
      <c r="E3184" s="73">
        <v>0</v>
      </c>
      <c r="F3184" s="79">
        <f>IF($C$9="south",'RAW PV WATTS'!D3187,IF('PV Watts SLC'!$C$9="west",'RAW PV WATTS'!F3187,-1))</f>
        <v>0</v>
      </c>
      <c r="G3184" s="81">
        <f t="shared" si="98"/>
        <v>0</v>
      </c>
    </row>
    <row r="3185" spans="1:7">
      <c r="A3185" s="74" t="e">
        <f t="shared" si="99"/>
        <v>#REF!</v>
      </c>
      <c r="B3185" s="60"/>
      <c r="C3185" s="73">
        <v>5</v>
      </c>
      <c r="D3185" s="73">
        <v>13</v>
      </c>
      <c r="E3185" s="73">
        <v>1</v>
      </c>
      <c r="F3185" s="79">
        <f>IF($C$9="south",'RAW PV WATTS'!D3188,IF('PV Watts SLC'!$C$9="west",'RAW PV WATTS'!F3188,-1))</f>
        <v>0</v>
      </c>
      <c r="G3185" s="81">
        <f t="shared" si="98"/>
        <v>0</v>
      </c>
    </row>
    <row r="3186" spans="1:7">
      <c r="A3186" s="74" t="e">
        <f t="shared" si="99"/>
        <v>#REF!</v>
      </c>
      <c r="B3186" s="60"/>
      <c r="C3186" s="73">
        <v>5</v>
      </c>
      <c r="D3186" s="73">
        <v>13</v>
      </c>
      <c r="E3186" s="73">
        <v>2</v>
      </c>
      <c r="F3186" s="79">
        <f>IF($C$9="south",'RAW PV WATTS'!D3189,IF('PV Watts SLC'!$C$9="west",'RAW PV WATTS'!F3189,-1))</f>
        <v>0</v>
      </c>
      <c r="G3186" s="81">
        <f t="shared" si="98"/>
        <v>0</v>
      </c>
    </row>
    <row r="3187" spans="1:7">
      <c r="A3187" s="74" t="e">
        <f t="shared" si="99"/>
        <v>#REF!</v>
      </c>
      <c r="B3187" s="60"/>
      <c r="C3187" s="73">
        <v>5</v>
      </c>
      <c r="D3187" s="73">
        <v>13</v>
      </c>
      <c r="E3187" s="73">
        <v>3</v>
      </c>
      <c r="F3187" s="79">
        <f>IF($C$9="south",'RAW PV WATTS'!D3190,IF('PV Watts SLC'!$C$9="west",'RAW PV WATTS'!F3190,-1))</f>
        <v>0</v>
      </c>
      <c r="G3187" s="81">
        <f t="shared" si="98"/>
        <v>0</v>
      </c>
    </row>
    <row r="3188" spans="1:7">
      <c r="A3188" s="74" t="e">
        <f t="shared" si="99"/>
        <v>#REF!</v>
      </c>
      <c r="B3188" s="60"/>
      <c r="C3188" s="73">
        <v>5</v>
      </c>
      <c r="D3188" s="73">
        <v>13</v>
      </c>
      <c r="E3188" s="73">
        <v>4</v>
      </c>
      <c r="F3188" s="79">
        <f>IF($C$9="south",'RAW PV WATTS'!D3191,IF('PV Watts SLC'!$C$9="west",'RAW PV WATTS'!F3191,-1))</f>
        <v>0</v>
      </c>
      <c r="G3188" s="81">
        <f t="shared" si="98"/>
        <v>0</v>
      </c>
    </row>
    <row r="3189" spans="1:7">
      <c r="A3189" s="74" t="e">
        <f t="shared" si="99"/>
        <v>#REF!</v>
      </c>
      <c r="B3189" s="60"/>
      <c r="C3189" s="73">
        <v>5</v>
      </c>
      <c r="D3189" s="73">
        <v>13</v>
      </c>
      <c r="E3189" s="73">
        <v>5</v>
      </c>
      <c r="F3189" s="79">
        <f>IF($C$9="south",'RAW PV WATTS'!D3192,IF('PV Watts SLC'!$C$9="west",'RAW PV WATTS'!F3192,-1))</f>
        <v>0</v>
      </c>
      <c r="G3189" s="81">
        <f t="shared" si="98"/>
        <v>0</v>
      </c>
    </row>
    <row r="3190" spans="1:7">
      <c r="A3190" s="74" t="e">
        <f t="shared" si="99"/>
        <v>#REF!</v>
      </c>
      <c r="B3190" s="60"/>
      <c r="C3190" s="73">
        <v>5</v>
      </c>
      <c r="D3190" s="73">
        <v>13</v>
      </c>
      <c r="E3190" s="73">
        <v>6</v>
      </c>
      <c r="F3190" s="79">
        <f>IF($C$9="south",'RAW PV WATTS'!D3193,IF('PV Watts SLC'!$C$9="west",'RAW PV WATTS'!F3193,-1))</f>
        <v>52.296999999999997</v>
      </c>
      <c r="G3190" s="81">
        <f t="shared" si="98"/>
        <v>5.2296999999999996E-2</v>
      </c>
    </row>
    <row r="3191" spans="1:7">
      <c r="A3191" s="74" t="e">
        <f t="shared" si="99"/>
        <v>#REF!</v>
      </c>
      <c r="B3191" s="60"/>
      <c r="C3191" s="73">
        <v>5</v>
      </c>
      <c r="D3191" s="73">
        <v>13</v>
      </c>
      <c r="E3191" s="73">
        <v>7</v>
      </c>
      <c r="F3191" s="79">
        <f>IF($C$9="south",'RAW PV WATTS'!D3194,IF('PV Watts SLC'!$C$9="west",'RAW PV WATTS'!F3194,-1))</f>
        <v>262.07299999999998</v>
      </c>
      <c r="G3191" s="81">
        <f t="shared" si="98"/>
        <v>0.262073</v>
      </c>
    </row>
    <row r="3192" spans="1:7">
      <c r="A3192" s="74" t="e">
        <f t="shared" si="99"/>
        <v>#REF!</v>
      </c>
      <c r="B3192" s="60"/>
      <c r="C3192" s="73">
        <v>5</v>
      </c>
      <c r="D3192" s="73">
        <v>13</v>
      </c>
      <c r="E3192" s="73">
        <v>8</v>
      </c>
      <c r="F3192" s="79">
        <f>IF($C$9="south",'RAW PV WATTS'!D3195,IF('PV Watts SLC'!$C$9="west",'RAW PV WATTS'!F3195,-1))</f>
        <v>98.629000000000005</v>
      </c>
      <c r="G3192" s="81">
        <f t="shared" si="98"/>
        <v>9.8629000000000008E-2</v>
      </c>
    </row>
    <row r="3193" spans="1:7">
      <c r="A3193" s="74" t="e">
        <f t="shared" si="99"/>
        <v>#REF!</v>
      </c>
      <c r="B3193" s="60"/>
      <c r="C3193" s="73">
        <v>5</v>
      </c>
      <c r="D3193" s="73">
        <v>13</v>
      </c>
      <c r="E3193" s="73">
        <v>9</v>
      </c>
      <c r="F3193" s="79">
        <f>IF($C$9="south",'RAW PV WATTS'!D3196,IF('PV Watts SLC'!$C$9="west",'RAW PV WATTS'!F3196,-1))</f>
        <v>96.543999999999997</v>
      </c>
      <c r="G3193" s="81">
        <f t="shared" si="98"/>
        <v>9.6543999999999991E-2</v>
      </c>
    </row>
    <row r="3194" spans="1:7">
      <c r="A3194" s="74" t="e">
        <f t="shared" si="99"/>
        <v>#REF!</v>
      </c>
      <c r="B3194" s="60"/>
      <c r="C3194" s="73">
        <v>5</v>
      </c>
      <c r="D3194" s="73">
        <v>13</v>
      </c>
      <c r="E3194" s="73">
        <v>10</v>
      </c>
      <c r="F3194" s="79">
        <f>IF($C$9="south",'RAW PV WATTS'!D3197,IF('PV Watts SLC'!$C$9="west",'RAW PV WATTS'!F3197,-1))</f>
        <v>526.46699999999998</v>
      </c>
      <c r="G3194" s="81">
        <f t="shared" si="98"/>
        <v>0.52646700000000002</v>
      </c>
    </row>
    <row r="3195" spans="1:7">
      <c r="A3195" s="74" t="e">
        <f t="shared" si="99"/>
        <v>#REF!</v>
      </c>
      <c r="B3195" s="60"/>
      <c r="C3195" s="73">
        <v>5</v>
      </c>
      <c r="D3195" s="73">
        <v>13</v>
      </c>
      <c r="E3195" s="73">
        <v>11</v>
      </c>
      <c r="F3195" s="79">
        <f>IF($C$9="south",'RAW PV WATTS'!D3198,IF('PV Watts SLC'!$C$9="west",'RAW PV WATTS'!F3198,-1))</f>
        <v>851.98400000000004</v>
      </c>
      <c r="G3195" s="81">
        <f t="shared" si="98"/>
        <v>0.85198400000000007</v>
      </c>
    </row>
    <row r="3196" spans="1:7">
      <c r="A3196" s="74" t="e">
        <f t="shared" si="99"/>
        <v>#REF!</v>
      </c>
      <c r="B3196" s="60"/>
      <c r="C3196" s="73">
        <v>5</v>
      </c>
      <c r="D3196" s="73">
        <v>13</v>
      </c>
      <c r="E3196" s="73">
        <v>12</v>
      </c>
      <c r="F3196" s="79">
        <f>IF($C$9="south",'RAW PV WATTS'!D3199,IF('PV Watts SLC'!$C$9="west",'RAW PV WATTS'!F3199,-1))</f>
        <v>844.34500000000003</v>
      </c>
      <c r="G3196" s="81">
        <f t="shared" si="98"/>
        <v>0.84434500000000001</v>
      </c>
    </row>
    <row r="3197" spans="1:7">
      <c r="A3197" s="74" t="e">
        <f t="shared" si="99"/>
        <v>#REF!</v>
      </c>
      <c r="B3197" s="60"/>
      <c r="C3197" s="73">
        <v>5</v>
      </c>
      <c r="D3197" s="73">
        <v>13</v>
      </c>
      <c r="E3197" s="73">
        <v>13</v>
      </c>
      <c r="F3197" s="79">
        <f>IF($C$9="south",'RAW PV WATTS'!D3200,IF('PV Watts SLC'!$C$9="west",'RAW PV WATTS'!F3200,-1))</f>
        <v>855.66700000000003</v>
      </c>
      <c r="G3197" s="81">
        <f t="shared" si="98"/>
        <v>0.85566700000000007</v>
      </c>
    </row>
    <row r="3198" spans="1:7">
      <c r="A3198" s="74" t="e">
        <f t="shared" si="99"/>
        <v>#REF!</v>
      </c>
      <c r="B3198" s="60"/>
      <c r="C3198" s="73">
        <v>5</v>
      </c>
      <c r="D3198" s="73">
        <v>13</v>
      </c>
      <c r="E3198" s="73">
        <v>14</v>
      </c>
      <c r="F3198" s="79">
        <f>IF($C$9="south",'RAW PV WATTS'!D3201,IF('PV Watts SLC'!$C$9="west",'RAW PV WATTS'!F3201,-1))</f>
        <v>751.99099999999999</v>
      </c>
      <c r="G3198" s="81">
        <f t="shared" si="98"/>
        <v>0.75199099999999997</v>
      </c>
    </row>
    <row r="3199" spans="1:7">
      <c r="A3199" s="74" t="e">
        <f t="shared" si="99"/>
        <v>#REF!</v>
      </c>
      <c r="B3199" s="60"/>
      <c r="C3199" s="73">
        <v>5</v>
      </c>
      <c r="D3199" s="73">
        <v>13</v>
      </c>
      <c r="E3199" s="73">
        <v>15</v>
      </c>
      <c r="F3199" s="79">
        <f>IF($C$9="south",'RAW PV WATTS'!D3202,IF('PV Watts SLC'!$C$9="west",'RAW PV WATTS'!F3202,-1))</f>
        <v>604.30700000000002</v>
      </c>
      <c r="G3199" s="81">
        <f t="shared" si="98"/>
        <v>0.60430700000000004</v>
      </c>
    </row>
    <row r="3200" spans="1:7">
      <c r="A3200" s="74" t="e">
        <f t="shared" si="99"/>
        <v>#REF!</v>
      </c>
      <c r="B3200" s="60"/>
      <c r="C3200" s="73">
        <v>5</v>
      </c>
      <c r="D3200" s="73">
        <v>13</v>
      </c>
      <c r="E3200" s="73">
        <v>16</v>
      </c>
      <c r="F3200" s="79">
        <f>IF($C$9="south",'RAW PV WATTS'!D3203,IF('PV Watts SLC'!$C$9="west",'RAW PV WATTS'!F3203,-1))</f>
        <v>411.714</v>
      </c>
      <c r="G3200" s="81">
        <f t="shared" si="98"/>
        <v>0.41171400000000002</v>
      </c>
    </row>
    <row r="3201" spans="1:7">
      <c r="A3201" s="74" t="e">
        <f t="shared" si="99"/>
        <v>#REF!</v>
      </c>
      <c r="B3201" s="60"/>
      <c r="C3201" s="73">
        <v>5</v>
      </c>
      <c r="D3201" s="73">
        <v>13</v>
      </c>
      <c r="E3201" s="73">
        <v>17</v>
      </c>
      <c r="F3201" s="79">
        <f>IF($C$9="south",'RAW PV WATTS'!D3204,IF('PV Watts SLC'!$C$9="west",'RAW PV WATTS'!F3204,-1))</f>
        <v>258.66899999999998</v>
      </c>
      <c r="G3201" s="81">
        <f t="shared" si="98"/>
        <v>0.25866899999999998</v>
      </c>
    </row>
    <row r="3202" spans="1:7">
      <c r="A3202" s="74" t="e">
        <f t="shared" si="99"/>
        <v>#REF!</v>
      </c>
      <c r="B3202" s="60"/>
      <c r="C3202" s="73">
        <v>5</v>
      </c>
      <c r="D3202" s="73">
        <v>13</v>
      </c>
      <c r="E3202" s="73">
        <v>18</v>
      </c>
      <c r="F3202" s="79">
        <f>IF($C$9="south",'RAW PV WATTS'!D3205,IF('PV Watts SLC'!$C$9="west",'RAW PV WATTS'!F3205,-1))</f>
        <v>88.132000000000005</v>
      </c>
      <c r="G3202" s="81">
        <f t="shared" si="98"/>
        <v>8.8132000000000002E-2</v>
      </c>
    </row>
    <row r="3203" spans="1:7">
      <c r="A3203" s="74" t="e">
        <f t="shared" si="99"/>
        <v>#REF!</v>
      </c>
      <c r="B3203" s="60"/>
      <c r="C3203" s="73">
        <v>5</v>
      </c>
      <c r="D3203" s="73">
        <v>13</v>
      </c>
      <c r="E3203" s="73">
        <v>19</v>
      </c>
      <c r="F3203" s="79">
        <f>IF($C$9="south",'RAW PV WATTS'!D3206,IF('PV Watts SLC'!$C$9="west",'RAW PV WATTS'!F3206,-1))</f>
        <v>0</v>
      </c>
      <c r="G3203" s="81">
        <f t="shared" si="98"/>
        <v>0</v>
      </c>
    </row>
    <row r="3204" spans="1:7">
      <c r="A3204" s="74" t="e">
        <f t="shared" si="99"/>
        <v>#REF!</v>
      </c>
      <c r="B3204" s="60"/>
      <c r="C3204" s="73">
        <v>5</v>
      </c>
      <c r="D3204" s="73">
        <v>13</v>
      </c>
      <c r="E3204" s="73">
        <v>20</v>
      </c>
      <c r="F3204" s="79">
        <f>IF($C$9="south",'RAW PV WATTS'!D3207,IF('PV Watts SLC'!$C$9="west",'RAW PV WATTS'!F3207,-1))</f>
        <v>0</v>
      </c>
      <c r="G3204" s="81">
        <f t="shared" si="98"/>
        <v>0</v>
      </c>
    </row>
    <row r="3205" spans="1:7">
      <c r="A3205" s="74" t="e">
        <f t="shared" si="99"/>
        <v>#REF!</v>
      </c>
      <c r="B3205" s="60"/>
      <c r="C3205" s="73">
        <v>5</v>
      </c>
      <c r="D3205" s="73">
        <v>13</v>
      </c>
      <c r="E3205" s="73">
        <v>21</v>
      </c>
      <c r="F3205" s="79">
        <f>IF($C$9="south",'RAW PV WATTS'!D3208,IF('PV Watts SLC'!$C$9="west",'RAW PV WATTS'!F3208,-1))</f>
        <v>0</v>
      </c>
      <c r="G3205" s="81">
        <f t="shared" si="98"/>
        <v>0</v>
      </c>
    </row>
    <row r="3206" spans="1:7">
      <c r="A3206" s="74" t="e">
        <f t="shared" si="99"/>
        <v>#REF!</v>
      </c>
      <c r="B3206" s="60"/>
      <c r="C3206" s="73">
        <v>5</v>
      </c>
      <c r="D3206" s="73">
        <v>13</v>
      </c>
      <c r="E3206" s="73">
        <v>22</v>
      </c>
      <c r="F3206" s="79">
        <f>IF($C$9="south",'RAW PV WATTS'!D3209,IF('PV Watts SLC'!$C$9="west",'RAW PV WATTS'!F3209,-1))</f>
        <v>0</v>
      </c>
      <c r="G3206" s="81">
        <f t="shared" si="98"/>
        <v>0</v>
      </c>
    </row>
    <row r="3207" spans="1:7">
      <c r="A3207" s="74" t="e">
        <f t="shared" si="99"/>
        <v>#REF!</v>
      </c>
      <c r="B3207" s="60"/>
      <c r="C3207" s="73">
        <v>5</v>
      </c>
      <c r="D3207" s="73">
        <v>13</v>
      </c>
      <c r="E3207" s="73">
        <v>23</v>
      </c>
      <c r="F3207" s="79">
        <f>IF($C$9="south",'RAW PV WATTS'!D3210,IF('PV Watts SLC'!$C$9="west",'RAW PV WATTS'!F3210,-1))</f>
        <v>0</v>
      </c>
      <c r="G3207" s="81">
        <f t="shared" si="98"/>
        <v>0</v>
      </c>
    </row>
    <row r="3208" spans="1:7">
      <c r="A3208" s="74" t="e">
        <f t="shared" si="99"/>
        <v>#REF!</v>
      </c>
      <c r="B3208" s="60"/>
      <c r="C3208" s="73">
        <v>5</v>
      </c>
      <c r="D3208" s="73">
        <v>14</v>
      </c>
      <c r="E3208" s="73">
        <v>0</v>
      </c>
      <c r="F3208" s="79">
        <f>IF($C$9="south",'RAW PV WATTS'!D3211,IF('PV Watts SLC'!$C$9="west",'RAW PV WATTS'!F3211,-1))</f>
        <v>0</v>
      </c>
      <c r="G3208" s="81">
        <f t="shared" si="98"/>
        <v>0</v>
      </c>
    </row>
    <row r="3209" spans="1:7">
      <c r="A3209" s="74" t="e">
        <f t="shared" si="99"/>
        <v>#REF!</v>
      </c>
      <c r="B3209" s="60"/>
      <c r="C3209" s="73">
        <v>5</v>
      </c>
      <c r="D3209" s="73">
        <v>14</v>
      </c>
      <c r="E3209" s="73">
        <v>1</v>
      </c>
      <c r="F3209" s="79">
        <f>IF($C$9="south",'RAW PV WATTS'!D3212,IF('PV Watts SLC'!$C$9="west",'RAW PV WATTS'!F3212,-1))</f>
        <v>0</v>
      </c>
      <c r="G3209" s="81">
        <f t="shared" si="98"/>
        <v>0</v>
      </c>
    </row>
    <row r="3210" spans="1:7">
      <c r="A3210" s="74" t="e">
        <f t="shared" si="99"/>
        <v>#REF!</v>
      </c>
      <c r="B3210" s="60"/>
      <c r="C3210" s="73">
        <v>5</v>
      </c>
      <c r="D3210" s="73">
        <v>14</v>
      </c>
      <c r="E3210" s="73">
        <v>2</v>
      </c>
      <c r="F3210" s="79">
        <f>IF($C$9="south",'RAW PV WATTS'!D3213,IF('PV Watts SLC'!$C$9="west",'RAW PV WATTS'!F3213,-1))</f>
        <v>0</v>
      </c>
      <c r="G3210" s="81">
        <f t="shared" si="98"/>
        <v>0</v>
      </c>
    </row>
    <row r="3211" spans="1:7">
      <c r="A3211" s="74" t="e">
        <f t="shared" si="99"/>
        <v>#REF!</v>
      </c>
      <c r="B3211" s="60"/>
      <c r="C3211" s="73">
        <v>5</v>
      </c>
      <c r="D3211" s="73">
        <v>14</v>
      </c>
      <c r="E3211" s="73">
        <v>3</v>
      </c>
      <c r="F3211" s="79">
        <f>IF($C$9="south",'RAW PV WATTS'!D3214,IF('PV Watts SLC'!$C$9="west",'RAW PV WATTS'!F3214,-1))</f>
        <v>0</v>
      </c>
      <c r="G3211" s="81">
        <f t="shared" si="98"/>
        <v>0</v>
      </c>
    </row>
    <row r="3212" spans="1:7">
      <c r="A3212" s="74" t="e">
        <f t="shared" si="99"/>
        <v>#REF!</v>
      </c>
      <c r="B3212" s="60"/>
      <c r="C3212" s="73">
        <v>5</v>
      </c>
      <c r="D3212" s="73">
        <v>14</v>
      </c>
      <c r="E3212" s="73">
        <v>4</v>
      </c>
      <c r="F3212" s="79">
        <f>IF($C$9="south",'RAW PV WATTS'!D3215,IF('PV Watts SLC'!$C$9="west",'RAW PV WATTS'!F3215,-1))</f>
        <v>0</v>
      </c>
      <c r="G3212" s="81">
        <f t="shared" si="98"/>
        <v>0</v>
      </c>
    </row>
    <row r="3213" spans="1:7">
      <c r="A3213" s="74" t="e">
        <f t="shared" si="99"/>
        <v>#REF!</v>
      </c>
      <c r="B3213" s="60"/>
      <c r="C3213" s="73">
        <v>5</v>
      </c>
      <c r="D3213" s="73">
        <v>14</v>
      </c>
      <c r="E3213" s="73">
        <v>5</v>
      </c>
      <c r="F3213" s="79">
        <f>IF($C$9="south",'RAW PV WATTS'!D3216,IF('PV Watts SLC'!$C$9="west",'RAW PV WATTS'!F3216,-1))</f>
        <v>0</v>
      </c>
      <c r="G3213" s="81">
        <f t="shared" si="98"/>
        <v>0</v>
      </c>
    </row>
    <row r="3214" spans="1:7">
      <c r="A3214" s="74" t="e">
        <f t="shared" si="99"/>
        <v>#REF!</v>
      </c>
      <c r="B3214" s="60"/>
      <c r="C3214" s="73">
        <v>5</v>
      </c>
      <c r="D3214" s="73">
        <v>14</v>
      </c>
      <c r="E3214" s="73">
        <v>6</v>
      </c>
      <c r="F3214" s="79">
        <f>IF($C$9="south",'RAW PV WATTS'!D3217,IF('PV Watts SLC'!$C$9="west",'RAW PV WATTS'!F3217,-1))</f>
        <v>72.5</v>
      </c>
      <c r="G3214" s="81">
        <f t="shared" si="98"/>
        <v>7.2499999999999995E-2</v>
      </c>
    </row>
    <row r="3215" spans="1:7">
      <c r="A3215" s="74" t="e">
        <f t="shared" si="99"/>
        <v>#REF!</v>
      </c>
      <c r="B3215" s="60"/>
      <c r="C3215" s="73">
        <v>5</v>
      </c>
      <c r="D3215" s="73">
        <v>14</v>
      </c>
      <c r="E3215" s="73">
        <v>7</v>
      </c>
      <c r="F3215" s="79">
        <f>IF($C$9="south",'RAW PV WATTS'!D3218,IF('PV Watts SLC'!$C$9="west",'RAW PV WATTS'!F3218,-1))</f>
        <v>267.584</v>
      </c>
      <c r="G3215" s="81">
        <f t="shared" si="98"/>
        <v>0.26758399999999999</v>
      </c>
    </row>
    <row r="3216" spans="1:7">
      <c r="A3216" s="74" t="e">
        <f t="shared" si="99"/>
        <v>#REF!</v>
      </c>
      <c r="B3216" s="60"/>
      <c r="C3216" s="73">
        <v>5</v>
      </c>
      <c r="D3216" s="73">
        <v>14</v>
      </c>
      <c r="E3216" s="73">
        <v>8</v>
      </c>
      <c r="F3216" s="79">
        <f>IF($C$9="south",'RAW PV WATTS'!D3219,IF('PV Watts SLC'!$C$9="west",'RAW PV WATTS'!F3219,-1))</f>
        <v>455.92500000000001</v>
      </c>
      <c r="G3216" s="81">
        <f t="shared" si="98"/>
        <v>0.45592500000000002</v>
      </c>
    </row>
    <row r="3217" spans="1:7">
      <c r="A3217" s="74" t="e">
        <f t="shared" si="99"/>
        <v>#REF!</v>
      </c>
      <c r="B3217" s="60"/>
      <c r="C3217" s="73">
        <v>5</v>
      </c>
      <c r="D3217" s="73">
        <v>14</v>
      </c>
      <c r="E3217" s="73">
        <v>9</v>
      </c>
      <c r="F3217" s="79">
        <f>IF($C$9="south",'RAW PV WATTS'!D3220,IF('PV Watts SLC'!$C$9="west",'RAW PV WATTS'!F3220,-1))</f>
        <v>581.82500000000005</v>
      </c>
      <c r="G3217" s="81">
        <f t="shared" ref="G3217:G3280" si="100">F3217/1000</f>
        <v>0.58182500000000004</v>
      </c>
    </row>
    <row r="3218" spans="1:7">
      <c r="A3218" s="74" t="e">
        <f t="shared" ref="A3218:A3281" si="101">1/24+A3217</f>
        <v>#REF!</v>
      </c>
      <c r="B3218" s="60"/>
      <c r="C3218" s="73">
        <v>5</v>
      </c>
      <c r="D3218" s="73">
        <v>14</v>
      </c>
      <c r="E3218" s="73">
        <v>10</v>
      </c>
      <c r="F3218" s="79">
        <f>IF($C$9="south",'RAW PV WATTS'!D3221,IF('PV Watts SLC'!$C$9="west",'RAW PV WATTS'!F3221,-1))</f>
        <v>478.79</v>
      </c>
      <c r="G3218" s="81">
        <f t="shared" si="100"/>
        <v>0.47878999999999999</v>
      </c>
    </row>
    <row r="3219" spans="1:7">
      <c r="A3219" s="74" t="e">
        <f t="shared" si="101"/>
        <v>#REF!</v>
      </c>
      <c r="B3219" s="60"/>
      <c r="C3219" s="73">
        <v>5</v>
      </c>
      <c r="D3219" s="73">
        <v>14</v>
      </c>
      <c r="E3219" s="73">
        <v>11</v>
      </c>
      <c r="F3219" s="79">
        <f>IF($C$9="south",'RAW PV WATTS'!D3222,IF('PV Watts SLC'!$C$9="west",'RAW PV WATTS'!F3222,-1))</f>
        <v>367.70100000000002</v>
      </c>
      <c r="G3219" s="81">
        <f t="shared" si="100"/>
        <v>0.367701</v>
      </c>
    </row>
    <row r="3220" spans="1:7">
      <c r="A3220" s="74" t="e">
        <f t="shared" si="101"/>
        <v>#REF!</v>
      </c>
      <c r="B3220" s="60"/>
      <c r="C3220" s="73">
        <v>5</v>
      </c>
      <c r="D3220" s="73">
        <v>14</v>
      </c>
      <c r="E3220" s="73">
        <v>12</v>
      </c>
      <c r="F3220" s="79">
        <f>IF($C$9="south",'RAW PV WATTS'!D3223,IF('PV Watts SLC'!$C$9="west",'RAW PV WATTS'!F3223,-1))</f>
        <v>189.35599999999999</v>
      </c>
      <c r="G3220" s="81">
        <f t="shared" si="100"/>
        <v>0.189356</v>
      </c>
    </row>
    <row r="3221" spans="1:7">
      <c r="A3221" s="74" t="e">
        <f t="shared" si="101"/>
        <v>#REF!</v>
      </c>
      <c r="B3221" s="60"/>
      <c r="C3221" s="73">
        <v>5</v>
      </c>
      <c r="D3221" s="73">
        <v>14</v>
      </c>
      <c r="E3221" s="73">
        <v>13</v>
      </c>
      <c r="F3221" s="79">
        <f>IF($C$9="south",'RAW PV WATTS'!D3224,IF('PV Watts SLC'!$C$9="west",'RAW PV WATTS'!F3224,-1))</f>
        <v>761.14499999999998</v>
      </c>
      <c r="G3221" s="81">
        <f t="shared" si="100"/>
        <v>0.76114499999999996</v>
      </c>
    </row>
    <row r="3222" spans="1:7">
      <c r="A3222" s="74" t="e">
        <f t="shared" si="101"/>
        <v>#REF!</v>
      </c>
      <c r="B3222" s="60"/>
      <c r="C3222" s="73">
        <v>5</v>
      </c>
      <c r="D3222" s="73">
        <v>14</v>
      </c>
      <c r="E3222" s="73">
        <v>14</v>
      </c>
      <c r="F3222" s="79">
        <f>IF($C$9="south",'RAW PV WATTS'!D3225,IF('PV Watts SLC'!$C$9="west",'RAW PV WATTS'!F3225,-1))</f>
        <v>705.90499999999997</v>
      </c>
      <c r="G3222" s="81">
        <f t="shared" si="100"/>
        <v>0.705905</v>
      </c>
    </row>
    <row r="3223" spans="1:7">
      <c r="A3223" s="74" t="e">
        <f t="shared" si="101"/>
        <v>#REF!</v>
      </c>
      <c r="B3223" s="60"/>
      <c r="C3223" s="73">
        <v>5</v>
      </c>
      <c r="D3223" s="73">
        <v>14</v>
      </c>
      <c r="E3223" s="73">
        <v>15</v>
      </c>
      <c r="F3223" s="79">
        <f>IF($C$9="south",'RAW PV WATTS'!D3226,IF('PV Watts SLC'!$C$9="west",'RAW PV WATTS'!F3226,-1))</f>
        <v>585.51099999999997</v>
      </c>
      <c r="G3223" s="81">
        <f t="shared" si="100"/>
        <v>0.585511</v>
      </c>
    </row>
    <row r="3224" spans="1:7">
      <c r="A3224" s="74" t="e">
        <f t="shared" si="101"/>
        <v>#REF!</v>
      </c>
      <c r="B3224" s="60"/>
      <c r="C3224" s="73">
        <v>5</v>
      </c>
      <c r="D3224" s="73">
        <v>14</v>
      </c>
      <c r="E3224" s="73">
        <v>16</v>
      </c>
      <c r="F3224" s="79">
        <f>IF($C$9="south",'RAW PV WATTS'!D3227,IF('PV Watts SLC'!$C$9="west",'RAW PV WATTS'!F3227,-1))</f>
        <v>423.48500000000001</v>
      </c>
      <c r="G3224" s="81">
        <f t="shared" si="100"/>
        <v>0.423485</v>
      </c>
    </row>
    <row r="3225" spans="1:7">
      <c r="A3225" s="74" t="e">
        <f t="shared" si="101"/>
        <v>#REF!</v>
      </c>
      <c r="B3225" s="60"/>
      <c r="C3225" s="73">
        <v>5</v>
      </c>
      <c r="D3225" s="73">
        <v>14</v>
      </c>
      <c r="E3225" s="73">
        <v>17</v>
      </c>
      <c r="F3225" s="79">
        <f>IF($C$9="south",'RAW PV WATTS'!D3228,IF('PV Watts SLC'!$C$9="west",'RAW PV WATTS'!F3228,-1))</f>
        <v>244.72399999999999</v>
      </c>
      <c r="G3225" s="81">
        <f t="shared" si="100"/>
        <v>0.244724</v>
      </c>
    </row>
    <row r="3226" spans="1:7">
      <c r="A3226" s="74" t="e">
        <f t="shared" si="101"/>
        <v>#REF!</v>
      </c>
      <c r="B3226" s="60"/>
      <c r="C3226" s="73">
        <v>5</v>
      </c>
      <c r="D3226" s="73">
        <v>14</v>
      </c>
      <c r="E3226" s="73">
        <v>18</v>
      </c>
      <c r="F3226" s="79">
        <f>IF($C$9="south",'RAW PV WATTS'!D3229,IF('PV Watts SLC'!$C$9="west",'RAW PV WATTS'!F3229,-1))</f>
        <v>90.617999999999995</v>
      </c>
      <c r="G3226" s="81">
        <f t="shared" si="100"/>
        <v>9.061799999999999E-2</v>
      </c>
    </row>
    <row r="3227" spans="1:7">
      <c r="A3227" s="74" t="e">
        <f t="shared" si="101"/>
        <v>#REF!</v>
      </c>
      <c r="B3227" s="60"/>
      <c r="C3227" s="73">
        <v>5</v>
      </c>
      <c r="D3227" s="73">
        <v>14</v>
      </c>
      <c r="E3227" s="73">
        <v>19</v>
      </c>
      <c r="F3227" s="79">
        <f>IF($C$9="south",'RAW PV WATTS'!D3230,IF('PV Watts SLC'!$C$9="west",'RAW PV WATTS'!F3230,-1))</f>
        <v>0</v>
      </c>
      <c r="G3227" s="81">
        <f t="shared" si="100"/>
        <v>0</v>
      </c>
    </row>
    <row r="3228" spans="1:7">
      <c r="A3228" s="74" t="e">
        <f t="shared" si="101"/>
        <v>#REF!</v>
      </c>
      <c r="B3228" s="60"/>
      <c r="C3228" s="73">
        <v>5</v>
      </c>
      <c r="D3228" s="73">
        <v>14</v>
      </c>
      <c r="E3228" s="73">
        <v>20</v>
      </c>
      <c r="F3228" s="79">
        <f>IF($C$9="south",'RAW PV WATTS'!D3231,IF('PV Watts SLC'!$C$9="west",'RAW PV WATTS'!F3231,-1))</f>
        <v>0</v>
      </c>
      <c r="G3228" s="81">
        <f t="shared" si="100"/>
        <v>0</v>
      </c>
    </row>
    <row r="3229" spans="1:7">
      <c r="A3229" s="74" t="e">
        <f t="shared" si="101"/>
        <v>#REF!</v>
      </c>
      <c r="B3229" s="60"/>
      <c r="C3229" s="73">
        <v>5</v>
      </c>
      <c r="D3229" s="73">
        <v>14</v>
      </c>
      <c r="E3229" s="73">
        <v>21</v>
      </c>
      <c r="F3229" s="79">
        <f>IF($C$9="south",'RAW PV WATTS'!D3232,IF('PV Watts SLC'!$C$9="west",'RAW PV WATTS'!F3232,-1))</f>
        <v>0</v>
      </c>
      <c r="G3229" s="81">
        <f t="shared" si="100"/>
        <v>0</v>
      </c>
    </row>
    <row r="3230" spans="1:7">
      <c r="A3230" s="74" t="e">
        <f t="shared" si="101"/>
        <v>#REF!</v>
      </c>
      <c r="B3230" s="60"/>
      <c r="C3230" s="73">
        <v>5</v>
      </c>
      <c r="D3230" s="73">
        <v>14</v>
      </c>
      <c r="E3230" s="73">
        <v>22</v>
      </c>
      <c r="F3230" s="79">
        <f>IF($C$9="south",'RAW PV WATTS'!D3233,IF('PV Watts SLC'!$C$9="west",'RAW PV WATTS'!F3233,-1))</f>
        <v>0</v>
      </c>
      <c r="G3230" s="81">
        <f t="shared" si="100"/>
        <v>0</v>
      </c>
    </row>
    <row r="3231" spans="1:7">
      <c r="A3231" s="74" t="e">
        <f t="shared" si="101"/>
        <v>#REF!</v>
      </c>
      <c r="B3231" s="60"/>
      <c r="C3231" s="73">
        <v>5</v>
      </c>
      <c r="D3231" s="73">
        <v>14</v>
      </c>
      <c r="E3231" s="73">
        <v>23</v>
      </c>
      <c r="F3231" s="79">
        <f>IF($C$9="south",'RAW PV WATTS'!D3234,IF('PV Watts SLC'!$C$9="west",'RAW PV WATTS'!F3234,-1))</f>
        <v>0</v>
      </c>
      <c r="G3231" s="81">
        <f t="shared" si="100"/>
        <v>0</v>
      </c>
    </row>
    <row r="3232" spans="1:7">
      <c r="A3232" s="74" t="e">
        <f t="shared" si="101"/>
        <v>#REF!</v>
      </c>
      <c r="B3232" s="60"/>
      <c r="C3232" s="73">
        <v>5</v>
      </c>
      <c r="D3232" s="73">
        <v>15</v>
      </c>
      <c r="E3232" s="73">
        <v>0</v>
      </c>
      <c r="F3232" s="79">
        <f>IF($C$9="south",'RAW PV WATTS'!D3235,IF('PV Watts SLC'!$C$9="west",'RAW PV WATTS'!F3235,-1))</f>
        <v>0</v>
      </c>
      <c r="G3232" s="81">
        <f t="shared" si="100"/>
        <v>0</v>
      </c>
    </row>
    <row r="3233" spans="1:7">
      <c r="A3233" s="74" t="e">
        <f t="shared" si="101"/>
        <v>#REF!</v>
      </c>
      <c r="B3233" s="60"/>
      <c r="C3233" s="73">
        <v>5</v>
      </c>
      <c r="D3233" s="73">
        <v>15</v>
      </c>
      <c r="E3233" s="73">
        <v>1</v>
      </c>
      <c r="F3233" s="79">
        <f>IF($C$9="south",'RAW PV WATTS'!D3236,IF('PV Watts SLC'!$C$9="west",'RAW PV WATTS'!F3236,-1))</f>
        <v>0</v>
      </c>
      <c r="G3233" s="81">
        <f t="shared" si="100"/>
        <v>0</v>
      </c>
    </row>
    <row r="3234" spans="1:7">
      <c r="A3234" s="74" t="e">
        <f t="shared" si="101"/>
        <v>#REF!</v>
      </c>
      <c r="B3234" s="60"/>
      <c r="C3234" s="73">
        <v>5</v>
      </c>
      <c r="D3234" s="73">
        <v>15</v>
      </c>
      <c r="E3234" s="73">
        <v>2</v>
      </c>
      <c r="F3234" s="79">
        <f>IF($C$9="south",'RAW PV WATTS'!D3237,IF('PV Watts SLC'!$C$9="west",'RAW PV WATTS'!F3237,-1))</f>
        <v>0</v>
      </c>
      <c r="G3234" s="81">
        <f t="shared" si="100"/>
        <v>0</v>
      </c>
    </row>
    <row r="3235" spans="1:7">
      <c r="A3235" s="74" t="e">
        <f t="shared" si="101"/>
        <v>#REF!</v>
      </c>
      <c r="B3235" s="60"/>
      <c r="C3235" s="73">
        <v>5</v>
      </c>
      <c r="D3235" s="73">
        <v>15</v>
      </c>
      <c r="E3235" s="73">
        <v>3</v>
      </c>
      <c r="F3235" s="79">
        <f>IF($C$9="south",'RAW PV WATTS'!D3238,IF('PV Watts SLC'!$C$9="west",'RAW PV WATTS'!F3238,-1))</f>
        <v>0</v>
      </c>
      <c r="G3235" s="81">
        <f t="shared" si="100"/>
        <v>0</v>
      </c>
    </row>
    <row r="3236" spans="1:7">
      <c r="A3236" s="74" t="e">
        <f t="shared" si="101"/>
        <v>#REF!</v>
      </c>
      <c r="B3236" s="60"/>
      <c r="C3236" s="73">
        <v>5</v>
      </c>
      <c r="D3236" s="73">
        <v>15</v>
      </c>
      <c r="E3236" s="73">
        <v>4</v>
      </c>
      <c r="F3236" s="79">
        <f>IF($C$9="south",'RAW PV WATTS'!D3239,IF('PV Watts SLC'!$C$9="west",'RAW PV WATTS'!F3239,-1))</f>
        <v>0</v>
      </c>
      <c r="G3236" s="81">
        <f t="shared" si="100"/>
        <v>0</v>
      </c>
    </row>
    <row r="3237" spans="1:7">
      <c r="A3237" s="74" t="e">
        <f t="shared" si="101"/>
        <v>#REF!</v>
      </c>
      <c r="B3237" s="60"/>
      <c r="C3237" s="73">
        <v>5</v>
      </c>
      <c r="D3237" s="73">
        <v>15</v>
      </c>
      <c r="E3237" s="73">
        <v>5</v>
      </c>
      <c r="F3237" s="79">
        <f>IF($C$9="south",'RAW PV WATTS'!D3240,IF('PV Watts SLC'!$C$9="west",'RAW PV WATTS'!F3240,-1))</f>
        <v>0</v>
      </c>
      <c r="G3237" s="81">
        <f t="shared" si="100"/>
        <v>0</v>
      </c>
    </row>
    <row r="3238" spans="1:7">
      <c r="A3238" s="74" t="e">
        <f t="shared" si="101"/>
        <v>#REF!</v>
      </c>
      <c r="B3238" s="60"/>
      <c r="C3238" s="73">
        <v>5</v>
      </c>
      <c r="D3238" s="73">
        <v>15</v>
      </c>
      <c r="E3238" s="73">
        <v>6</v>
      </c>
      <c r="F3238" s="79">
        <f>IF($C$9="south",'RAW PV WATTS'!D3241,IF('PV Watts SLC'!$C$9="west",'RAW PV WATTS'!F3241,-1))</f>
        <v>23.045999999999999</v>
      </c>
      <c r="G3238" s="81">
        <f t="shared" si="100"/>
        <v>2.3046000000000001E-2</v>
      </c>
    </row>
    <row r="3239" spans="1:7">
      <c r="A3239" s="74" t="e">
        <f t="shared" si="101"/>
        <v>#REF!</v>
      </c>
      <c r="B3239" s="60"/>
      <c r="C3239" s="73">
        <v>5</v>
      </c>
      <c r="D3239" s="73">
        <v>15</v>
      </c>
      <c r="E3239" s="73">
        <v>7</v>
      </c>
      <c r="F3239" s="79">
        <f>IF($C$9="south",'RAW PV WATTS'!D3242,IF('PV Watts SLC'!$C$9="west",'RAW PV WATTS'!F3242,-1))</f>
        <v>58.645000000000003</v>
      </c>
      <c r="G3239" s="81">
        <f t="shared" si="100"/>
        <v>5.8645000000000003E-2</v>
      </c>
    </row>
    <row r="3240" spans="1:7">
      <c r="A3240" s="74" t="e">
        <f t="shared" si="101"/>
        <v>#REF!</v>
      </c>
      <c r="B3240" s="60"/>
      <c r="C3240" s="73">
        <v>5</v>
      </c>
      <c r="D3240" s="73">
        <v>15</v>
      </c>
      <c r="E3240" s="73">
        <v>8</v>
      </c>
      <c r="F3240" s="79">
        <f>IF($C$9="south",'RAW PV WATTS'!D3243,IF('PV Watts SLC'!$C$9="west",'RAW PV WATTS'!F3243,-1))</f>
        <v>114.423</v>
      </c>
      <c r="G3240" s="81">
        <f t="shared" si="100"/>
        <v>0.114423</v>
      </c>
    </row>
    <row r="3241" spans="1:7">
      <c r="A3241" s="74" t="e">
        <f t="shared" si="101"/>
        <v>#REF!</v>
      </c>
      <c r="B3241" s="60"/>
      <c r="C3241" s="73">
        <v>5</v>
      </c>
      <c r="D3241" s="73">
        <v>15</v>
      </c>
      <c r="E3241" s="73">
        <v>9</v>
      </c>
      <c r="F3241" s="79">
        <f>IF($C$9="south",'RAW PV WATTS'!D3244,IF('PV Watts SLC'!$C$9="west",'RAW PV WATTS'!F3244,-1))</f>
        <v>139.828</v>
      </c>
      <c r="G3241" s="81">
        <f t="shared" si="100"/>
        <v>0.13982800000000001</v>
      </c>
    </row>
    <row r="3242" spans="1:7">
      <c r="A3242" s="74" t="e">
        <f t="shared" si="101"/>
        <v>#REF!</v>
      </c>
      <c r="B3242" s="60"/>
      <c r="C3242" s="73">
        <v>5</v>
      </c>
      <c r="D3242" s="73">
        <v>15</v>
      </c>
      <c r="E3242" s="73">
        <v>10</v>
      </c>
      <c r="F3242" s="79">
        <f>IF($C$9="south",'RAW PV WATTS'!D3245,IF('PV Watts SLC'!$C$9="west",'RAW PV WATTS'!F3245,-1))</f>
        <v>316.47899999999998</v>
      </c>
      <c r="G3242" s="81">
        <f t="shared" si="100"/>
        <v>0.31647900000000001</v>
      </c>
    </row>
    <row r="3243" spans="1:7">
      <c r="A3243" s="74" t="e">
        <f t="shared" si="101"/>
        <v>#REF!</v>
      </c>
      <c r="B3243" s="60"/>
      <c r="C3243" s="73">
        <v>5</v>
      </c>
      <c r="D3243" s="73">
        <v>15</v>
      </c>
      <c r="E3243" s="73">
        <v>11</v>
      </c>
      <c r="F3243" s="79">
        <f>IF($C$9="south",'RAW PV WATTS'!D3246,IF('PV Watts SLC'!$C$9="west",'RAW PV WATTS'!F3246,-1))</f>
        <v>663.41099999999994</v>
      </c>
      <c r="G3243" s="81">
        <f t="shared" si="100"/>
        <v>0.66341099999999997</v>
      </c>
    </row>
    <row r="3244" spans="1:7">
      <c r="A3244" s="74" t="e">
        <f t="shared" si="101"/>
        <v>#REF!</v>
      </c>
      <c r="B3244" s="60"/>
      <c r="C3244" s="73">
        <v>5</v>
      </c>
      <c r="D3244" s="73">
        <v>15</v>
      </c>
      <c r="E3244" s="73">
        <v>12</v>
      </c>
      <c r="F3244" s="79">
        <f>IF($C$9="south",'RAW PV WATTS'!D3247,IF('PV Watts SLC'!$C$9="west",'RAW PV WATTS'!F3247,-1))</f>
        <v>290.96699999999998</v>
      </c>
      <c r="G3244" s="81">
        <f t="shared" si="100"/>
        <v>0.29096699999999998</v>
      </c>
    </row>
    <row r="3245" spans="1:7">
      <c r="A3245" s="74" t="e">
        <f t="shared" si="101"/>
        <v>#REF!</v>
      </c>
      <c r="B3245" s="60"/>
      <c r="C3245" s="73">
        <v>5</v>
      </c>
      <c r="D3245" s="73">
        <v>15</v>
      </c>
      <c r="E3245" s="73">
        <v>13</v>
      </c>
      <c r="F3245" s="79">
        <f>IF($C$9="south",'RAW PV WATTS'!D3248,IF('PV Watts SLC'!$C$9="west",'RAW PV WATTS'!F3248,-1))</f>
        <v>158.89099999999999</v>
      </c>
      <c r="G3245" s="81">
        <f t="shared" si="100"/>
        <v>0.158891</v>
      </c>
    </row>
    <row r="3246" spans="1:7">
      <c r="A3246" s="74" t="e">
        <f t="shared" si="101"/>
        <v>#REF!</v>
      </c>
      <c r="B3246" s="60"/>
      <c r="C3246" s="73">
        <v>5</v>
      </c>
      <c r="D3246" s="73">
        <v>15</v>
      </c>
      <c r="E3246" s="73">
        <v>14</v>
      </c>
      <c r="F3246" s="79">
        <f>IF($C$9="south",'RAW PV WATTS'!D3249,IF('PV Watts SLC'!$C$9="west",'RAW PV WATTS'!F3249,-1))</f>
        <v>710.55700000000002</v>
      </c>
      <c r="G3246" s="81">
        <f t="shared" si="100"/>
        <v>0.71055699999999999</v>
      </c>
    </row>
    <row r="3247" spans="1:7">
      <c r="A3247" s="74" t="e">
        <f t="shared" si="101"/>
        <v>#REF!</v>
      </c>
      <c r="B3247" s="60"/>
      <c r="C3247" s="73">
        <v>5</v>
      </c>
      <c r="D3247" s="73">
        <v>15</v>
      </c>
      <c r="E3247" s="73">
        <v>15</v>
      </c>
      <c r="F3247" s="79">
        <f>IF($C$9="south",'RAW PV WATTS'!D3250,IF('PV Watts SLC'!$C$9="west",'RAW PV WATTS'!F3250,-1))</f>
        <v>594.88499999999999</v>
      </c>
      <c r="G3247" s="81">
        <f t="shared" si="100"/>
        <v>0.594885</v>
      </c>
    </row>
    <row r="3248" spans="1:7">
      <c r="A3248" s="74" t="e">
        <f t="shared" si="101"/>
        <v>#REF!</v>
      </c>
      <c r="B3248" s="60"/>
      <c r="C3248" s="73">
        <v>5</v>
      </c>
      <c r="D3248" s="73">
        <v>15</v>
      </c>
      <c r="E3248" s="73">
        <v>16</v>
      </c>
      <c r="F3248" s="79">
        <f>IF($C$9="south",'RAW PV WATTS'!D3251,IF('PV Watts SLC'!$C$9="west",'RAW PV WATTS'!F3251,-1))</f>
        <v>423.30399999999997</v>
      </c>
      <c r="G3248" s="81">
        <f t="shared" si="100"/>
        <v>0.42330399999999996</v>
      </c>
    </row>
    <row r="3249" spans="1:7">
      <c r="A3249" s="74" t="e">
        <f t="shared" si="101"/>
        <v>#REF!</v>
      </c>
      <c r="B3249" s="60"/>
      <c r="C3249" s="73">
        <v>5</v>
      </c>
      <c r="D3249" s="73">
        <v>15</v>
      </c>
      <c r="E3249" s="73">
        <v>17</v>
      </c>
      <c r="F3249" s="79">
        <f>IF($C$9="south",'RAW PV WATTS'!D3252,IF('PV Watts SLC'!$C$9="west",'RAW PV WATTS'!F3252,-1))</f>
        <v>226.17400000000001</v>
      </c>
      <c r="G3249" s="81">
        <f t="shared" si="100"/>
        <v>0.22617400000000001</v>
      </c>
    </row>
    <row r="3250" spans="1:7">
      <c r="A3250" s="74" t="e">
        <f t="shared" si="101"/>
        <v>#REF!</v>
      </c>
      <c r="B3250" s="60"/>
      <c r="C3250" s="73">
        <v>5</v>
      </c>
      <c r="D3250" s="73">
        <v>15</v>
      </c>
      <c r="E3250" s="73">
        <v>18</v>
      </c>
      <c r="F3250" s="79">
        <f>IF($C$9="south",'RAW PV WATTS'!D3253,IF('PV Watts SLC'!$C$9="west",'RAW PV WATTS'!F3253,-1))</f>
        <v>102.712</v>
      </c>
      <c r="G3250" s="81">
        <f t="shared" si="100"/>
        <v>0.102712</v>
      </c>
    </row>
    <row r="3251" spans="1:7">
      <c r="A3251" s="74" t="e">
        <f t="shared" si="101"/>
        <v>#REF!</v>
      </c>
      <c r="B3251" s="60"/>
      <c r="C3251" s="73">
        <v>5</v>
      </c>
      <c r="D3251" s="73">
        <v>15</v>
      </c>
      <c r="E3251" s="73">
        <v>19</v>
      </c>
      <c r="F3251" s="79">
        <f>IF($C$9="south",'RAW PV WATTS'!D3254,IF('PV Watts SLC'!$C$9="west",'RAW PV WATTS'!F3254,-1))</f>
        <v>0</v>
      </c>
      <c r="G3251" s="81">
        <f t="shared" si="100"/>
        <v>0</v>
      </c>
    </row>
    <row r="3252" spans="1:7">
      <c r="A3252" s="74" t="e">
        <f t="shared" si="101"/>
        <v>#REF!</v>
      </c>
      <c r="B3252" s="60"/>
      <c r="C3252" s="73">
        <v>5</v>
      </c>
      <c r="D3252" s="73">
        <v>15</v>
      </c>
      <c r="E3252" s="73">
        <v>20</v>
      </c>
      <c r="F3252" s="79">
        <f>IF($C$9="south",'RAW PV WATTS'!D3255,IF('PV Watts SLC'!$C$9="west",'RAW PV WATTS'!F3255,-1))</f>
        <v>0</v>
      </c>
      <c r="G3252" s="81">
        <f t="shared" si="100"/>
        <v>0</v>
      </c>
    </row>
    <row r="3253" spans="1:7">
      <c r="A3253" s="74" t="e">
        <f t="shared" si="101"/>
        <v>#REF!</v>
      </c>
      <c r="B3253" s="60"/>
      <c r="C3253" s="73">
        <v>5</v>
      </c>
      <c r="D3253" s="73">
        <v>15</v>
      </c>
      <c r="E3253" s="73">
        <v>21</v>
      </c>
      <c r="F3253" s="79">
        <f>IF($C$9="south",'RAW PV WATTS'!D3256,IF('PV Watts SLC'!$C$9="west",'RAW PV WATTS'!F3256,-1))</f>
        <v>0</v>
      </c>
      <c r="G3253" s="81">
        <f t="shared" si="100"/>
        <v>0</v>
      </c>
    </row>
    <row r="3254" spans="1:7">
      <c r="A3254" s="74" t="e">
        <f t="shared" si="101"/>
        <v>#REF!</v>
      </c>
      <c r="B3254" s="60"/>
      <c r="C3254" s="73">
        <v>5</v>
      </c>
      <c r="D3254" s="73">
        <v>15</v>
      </c>
      <c r="E3254" s="73">
        <v>22</v>
      </c>
      <c r="F3254" s="79">
        <f>IF($C$9="south",'RAW PV WATTS'!D3257,IF('PV Watts SLC'!$C$9="west",'RAW PV WATTS'!F3257,-1))</f>
        <v>0</v>
      </c>
      <c r="G3254" s="81">
        <f t="shared" si="100"/>
        <v>0</v>
      </c>
    </row>
    <row r="3255" spans="1:7">
      <c r="A3255" s="74" t="e">
        <f t="shared" si="101"/>
        <v>#REF!</v>
      </c>
      <c r="B3255" s="60"/>
      <c r="C3255" s="73">
        <v>5</v>
      </c>
      <c r="D3255" s="73">
        <v>15</v>
      </c>
      <c r="E3255" s="73">
        <v>23</v>
      </c>
      <c r="F3255" s="79">
        <f>IF($C$9="south",'RAW PV WATTS'!D3258,IF('PV Watts SLC'!$C$9="west",'RAW PV WATTS'!F3258,-1))</f>
        <v>0</v>
      </c>
      <c r="G3255" s="81">
        <f t="shared" si="100"/>
        <v>0</v>
      </c>
    </row>
    <row r="3256" spans="1:7">
      <c r="A3256" s="74" t="e">
        <f t="shared" si="101"/>
        <v>#REF!</v>
      </c>
      <c r="B3256" s="60"/>
      <c r="C3256" s="73">
        <v>5</v>
      </c>
      <c r="D3256" s="73">
        <v>16</v>
      </c>
      <c r="E3256" s="73">
        <v>0</v>
      </c>
      <c r="F3256" s="79">
        <f>IF($C$9="south",'RAW PV WATTS'!D3259,IF('PV Watts SLC'!$C$9="west",'RAW PV WATTS'!F3259,-1))</f>
        <v>0</v>
      </c>
      <c r="G3256" s="81">
        <f t="shared" si="100"/>
        <v>0</v>
      </c>
    </row>
    <row r="3257" spans="1:7">
      <c r="A3257" s="74" t="e">
        <f t="shared" si="101"/>
        <v>#REF!</v>
      </c>
      <c r="B3257" s="60"/>
      <c r="C3257" s="73">
        <v>5</v>
      </c>
      <c r="D3257" s="73">
        <v>16</v>
      </c>
      <c r="E3257" s="73">
        <v>1</v>
      </c>
      <c r="F3257" s="79">
        <f>IF($C$9="south",'RAW PV WATTS'!D3260,IF('PV Watts SLC'!$C$9="west",'RAW PV WATTS'!F3260,-1))</f>
        <v>0</v>
      </c>
      <c r="G3257" s="81">
        <f t="shared" si="100"/>
        <v>0</v>
      </c>
    </row>
    <row r="3258" spans="1:7">
      <c r="A3258" s="74" t="e">
        <f t="shared" si="101"/>
        <v>#REF!</v>
      </c>
      <c r="B3258" s="60"/>
      <c r="C3258" s="73">
        <v>5</v>
      </c>
      <c r="D3258" s="73">
        <v>16</v>
      </c>
      <c r="E3258" s="73">
        <v>2</v>
      </c>
      <c r="F3258" s="79">
        <f>IF($C$9="south",'RAW PV WATTS'!D3261,IF('PV Watts SLC'!$C$9="west",'RAW PV WATTS'!F3261,-1))</f>
        <v>0</v>
      </c>
      <c r="G3258" s="81">
        <f t="shared" si="100"/>
        <v>0</v>
      </c>
    </row>
    <row r="3259" spans="1:7">
      <c r="A3259" s="74" t="e">
        <f t="shared" si="101"/>
        <v>#REF!</v>
      </c>
      <c r="B3259" s="60"/>
      <c r="C3259" s="73">
        <v>5</v>
      </c>
      <c r="D3259" s="73">
        <v>16</v>
      </c>
      <c r="E3259" s="73">
        <v>3</v>
      </c>
      <c r="F3259" s="79">
        <f>IF($C$9="south",'RAW PV WATTS'!D3262,IF('PV Watts SLC'!$C$9="west",'RAW PV WATTS'!F3262,-1))</f>
        <v>0</v>
      </c>
      <c r="G3259" s="81">
        <f t="shared" si="100"/>
        <v>0</v>
      </c>
    </row>
    <row r="3260" spans="1:7">
      <c r="A3260" s="74" t="e">
        <f t="shared" si="101"/>
        <v>#REF!</v>
      </c>
      <c r="B3260" s="60"/>
      <c r="C3260" s="73">
        <v>5</v>
      </c>
      <c r="D3260" s="73">
        <v>16</v>
      </c>
      <c r="E3260" s="73">
        <v>4</v>
      </c>
      <c r="F3260" s="79">
        <f>IF($C$9="south",'RAW PV WATTS'!D3263,IF('PV Watts SLC'!$C$9="west",'RAW PV WATTS'!F3263,-1))</f>
        <v>0</v>
      </c>
      <c r="G3260" s="81">
        <f t="shared" si="100"/>
        <v>0</v>
      </c>
    </row>
    <row r="3261" spans="1:7">
      <c r="A3261" s="74" t="e">
        <f t="shared" si="101"/>
        <v>#REF!</v>
      </c>
      <c r="B3261" s="60"/>
      <c r="C3261" s="73">
        <v>5</v>
      </c>
      <c r="D3261" s="73">
        <v>16</v>
      </c>
      <c r="E3261" s="73">
        <v>5</v>
      </c>
      <c r="F3261" s="79">
        <f>IF($C$9="south",'RAW PV WATTS'!D3264,IF('PV Watts SLC'!$C$9="west",'RAW PV WATTS'!F3264,-1))</f>
        <v>1.421</v>
      </c>
      <c r="G3261" s="81">
        <f t="shared" si="100"/>
        <v>1.421E-3</v>
      </c>
    </row>
    <row r="3262" spans="1:7">
      <c r="A3262" s="74" t="e">
        <f t="shared" si="101"/>
        <v>#REF!</v>
      </c>
      <c r="B3262" s="60"/>
      <c r="C3262" s="73">
        <v>5</v>
      </c>
      <c r="D3262" s="73">
        <v>16</v>
      </c>
      <c r="E3262" s="73">
        <v>6</v>
      </c>
      <c r="F3262" s="79">
        <f>IF($C$9="south",'RAW PV WATTS'!D3265,IF('PV Watts SLC'!$C$9="west",'RAW PV WATTS'!F3265,-1))</f>
        <v>73.581000000000003</v>
      </c>
      <c r="G3262" s="81">
        <f t="shared" si="100"/>
        <v>7.3581000000000008E-2</v>
      </c>
    </row>
    <row r="3263" spans="1:7">
      <c r="A3263" s="74" t="e">
        <f t="shared" si="101"/>
        <v>#REF!</v>
      </c>
      <c r="B3263" s="60"/>
      <c r="C3263" s="73">
        <v>5</v>
      </c>
      <c r="D3263" s="73">
        <v>16</v>
      </c>
      <c r="E3263" s="73">
        <v>7</v>
      </c>
      <c r="F3263" s="79">
        <f>IF($C$9="south",'RAW PV WATTS'!D3266,IF('PV Watts SLC'!$C$9="west",'RAW PV WATTS'!F3266,-1))</f>
        <v>258.654</v>
      </c>
      <c r="G3263" s="81">
        <f t="shared" si="100"/>
        <v>0.258654</v>
      </c>
    </row>
    <row r="3264" spans="1:7">
      <c r="A3264" s="74" t="e">
        <f t="shared" si="101"/>
        <v>#REF!</v>
      </c>
      <c r="B3264" s="60"/>
      <c r="C3264" s="73">
        <v>5</v>
      </c>
      <c r="D3264" s="73">
        <v>16</v>
      </c>
      <c r="E3264" s="73">
        <v>8</v>
      </c>
      <c r="F3264" s="79">
        <f>IF($C$9="south",'RAW PV WATTS'!D3267,IF('PV Watts SLC'!$C$9="west",'RAW PV WATTS'!F3267,-1))</f>
        <v>449.31099999999998</v>
      </c>
      <c r="G3264" s="81">
        <f t="shared" si="100"/>
        <v>0.44931099999999996</v>
      </c>
    </row>
    <row r="3265" spans="1:7">
      <c r="A3265" s="74" t="e">
        <f t="shared" si="101"/>
        <v>#REF!</v>
      </c>
      <c r="B3265" s="60"/>
      <c r="C3265" s="73">
        <v>5</v>
      </c>
      <c r="D3265" s="73">
        <v>16</v>
      </c>
      <c r="E3265" s="73">
        <v>9</v>
      </c>
      <c r="F3265" s="79">
        <f>IF($C$9="south",'RAW PV WATTS'!D3268,IF('PV Watts SLC'!$C$9="west",'RAW PV WATTS'!F3268,-1))</f>
        <v>528.32299999999998</v>
      </c>
      <c r="G3265" s="81">
        <f t="shared" si="100"/>
        <v>0.52832299999999999</v>
      </c>
    </row>
    <row r="3266" spans="1:7">
      <c r="A3266" s="74" t="e">
        <f t="shared" si="101"/>
        <v>#REF!</v>
      </c>
      <c r="B3266" s="60"/>
      <c r="C3266" s="73">
        <v>5</v>
      </c>
      <c r="D3266" s="73">
        <v>16</v>
      </c>
      <c r="E3266" s="73">
        <v>10</v>
      </c>
      <c r="F3266" s="79">
        <f>IF($C$9="south",'RAW PV WATTS'!D3269,IF('PV Watts SLC'!$C$9="west",'RAW PV WATTS'!F3269,-1))</f>
        <v>656.51300000000003</v>
      </c>
      <c r="G3266" s="81">
        <f t="shared" si="100"/>
        <v>0.65651300000000001</v>
      </c>
    </row>
    <row r="3267" spans="1:7">
      <c r="A3267" s="74" t="e">
        <f t="shared" si="101"/>
        <v>#REF!</v>
      </c>
      <c r="B3267" s="60"/>
      <c r="C3267" s="73">
        <v>5</v>
      </c>
      <c r="D3267" s="73">
        <v>16</v>
      </c>
      <c r="E3267" s="73">
        <v>11</v>
      </c>
      <c r="F3267" s="79">
        <f>IF($C$9="south",'RAW PV WATTS'!D3270,IF('PV Watts SLC'!$C$9="west",'RAW PV WATTS'!F3270,-1))</f>
        <v>806.59799999999996</v>
      </c>
      <c r="G3267" s="81">
        <f t="shared" si="100"/>
        <v>0.80659799999999993</v>
      </c>
    </row>
    <row r="3268" spans="1:7">
      <c r="A3268" s="74" t="e">
        <f t="shared" si="101"/>
        <v>#REF!</v>
      </c>
      <c r="B3268" s="60"/>
      <c r="C3268" s="73">
        <v>5</v>
      </c>
      <c r="D3268" s="73">
        <v>16</v>
      </c>
      <c r="E3268" s="73">
        <v>12</v>
      </c>
      <c r="F3268" s="79">
        <f>IF($C$9="south",'RAW PV WATTS'!D3271,IF('PV Watts SLC'!$C$9="west",'RAW PV WATTS'!F3271,-1))</f>
        <v>649.04600000000005</v>
      </c>
      <c r="G3268" s="81">
        <f t="shared" si="100"/>
        <v>0.64904600000000001</v>
      </c>
    </row>
    <row r="3269" spans="1:7">
      <c r="A3269" s="74" t="e">
        <f t="shared" si="101"/>
        <v>#REF!</v>
      </c>
      <c r="B3269" s="60"/>
      <c r="C3269" s="73">
        <v>5</v>
      </c>
      <c r="D3269" s="73">
        <v>16</v>
      </c>
      <c r="E3269" s="73">
        <v>13</v>
      </c>
      <c r="F3269" s="79">
        <f>IF($C$9="south",'RAW PV WATTS'!D3272,IF('PV Watts SLC'!$C$9="west",'RAW PV WATTS'!F3272,-1))</f>
        <v>782.55200000000002</v>
      </c>
      <c r="G3269" s="81">
        <f t="shared" si="100"/>
        <v>0.78255200000000003</v>
      </c>
    </row>
    <row r="3270" spans="1:7">
      <c r="A3270" s="74" t="e">
        <f t="shared" si="101"/>
        <v>#REF!</v>
      </c>
      <c r="B3270" s="60"/>
      <c r="C3270" s="73">
        <v>5</v>
      </c>
      <c r="D3270" s="73">
        <v>16</v>
      </c>
      <c r="E3270" s="73">
        <v>14</v>
      </c>
      <c r="F3270" s="79">
        <f>IF($C$9="south",'RAW PV WATTS'!D3273,IF('PV Watts SLC'!$C$9="west",'RAW PV WATTS'!F3273,-1))</f>
        <v>663.76099999999997</v>
      </c>
      <c r="G3270" s="81">
        <f t="shared" si="100"/>
        <v>0.66376099999999993</v>
      </c>
    </row>
    <row r="3271" spans="1:7">
      <c r="A3271" s="74" t="e">
        <f t="shared" si="101"/>
        <v>#REF!</v>
      </c>
      <c r="B3271" s="60"/>
      <c r="C3271" s="73">
        <v>5</v>
      </c>
      <c r="D3271" s="73">
        <v>16</v>
      </c>
      <c r="E3271" s="73">
        <v>15</v>
      </c>
      <c r="F3271" s="79">
        <f>IF($C$9="south",'RAW PV WATTS'!D3274,IF('PV Watts SLC'!$C$9="west",'RAW PV WATTS'!F3274,-1))</f>
        <v>401.44900000000001</v>
      </c>
      <c r="G3271" s="81">
        <f t="shared" si="100"/>
        <v>0.401449</v>
      </c>
    </row>
    <row r="3272" spans="1:7">
      <c r="A3272" s="74" t="e">
        <f t="shared" si="101"/>
        <v>#REF!</v>
      </c>
      <c r="B3272" s="60"/>
      <c r="C3272" s="73">
        <v>5</v>
      </c>
      <c r="D3272" s="73">
        <v>16</v>
      </c>
      <c r="E3272" s="73">
        <v>16</v>
      </c>
      <c r="F3272" s="79">
        <f>IF($C$9="south",'RAW PV WATTS'!D3275,IF('PV Watts SLC'!$C$9="west",'RAW PV WATTS'!F3275,-1))</f>
        <v>179.827</v>
      </c>
      <c r="G3272" s="81">
        <f t="shared" si="100"/>
        <v>0.17982699999999999</v>
      </c>
    </row>
    <row r="3273" spans="1:7">
      <c r="A3273" s="74" t="e">
        <f t="shared" si="101"/>
        <v>#REF!</v>
      </c>
      <c r="B3273" s="60"/>
      <c r="C3273" s="73">
        <v>5</v>
      </c>
      <c r="D3273" s="73">
        <v>16</v>
      </c>
      <c r="E3273" s="73">
        <v>17</v>
      </c>
      <c r="F3273" s="79">
        <f>IF($C$9="south",'RAW PV WATTS'!D3276,IF('PV Watts SLC'!$C$9="west",'RAW PV WATTS'!F3276,-1))</f>
        <v>80.457999999999998</v>
      </c>
      <c r="G3273" s="81">
        <f t="shared" si="100"/>
        <v>8.0458000000000002E-2</v>
      </c>
    </row>
    <row r="3274" spans="1:7">
      <c r="A3274" s="74" t="e">
        <f t="shared" si="101"/>
        <v>#REF!</v>
      </c>
      <c r="B3274" s="60"/>
      <c r="C3274" s="73">
        <v>5</v>
      </c>
      <c r="D3274" s="73">
        <v>16</v>
      </c>
      <c r="E3274" s="73">
        <v>18</v>
      </c>
      <c r="F3274" s="79">
        <f>IF($C$9="south",'RAW PV WATTS'!D3277,IF('PV Watts SLC'!$C$9="west",'RAW PV WATTS'!F3277,-1))</f>
        <v>21.492000000000001</v>
      </c>
      <c r="G3274" s="81">
        <f t="shared" si="100"/>
        <v>2.1492000000000001E-2</v>
      </c>
    </row>
    <row r="3275" spans="1:7">
      <c r="A3275" s="74" t="e">
        <f t="shared" si="101"/>
        <v>#REF!</v>
      </c>
      <c r="B3275" s="60"/>
      <c r="C3275" s="73">
        <v>5</v>
      </c>
      <c r="D3275" s="73">
        <v>16</v>
      </c>
      <c r="E3275" s="73">
        <v>19</v>
      </c>
      <c r="F3275" s="79">
        <f>IF($C$9="south",'RAW PV WATTS'!D3278,IF('PV Watts SLC'!$C$9="west",'RAW PV WATTS'!F3278,-1))</f>
        <v>0</v>
      </c>
      <c r="G3275" s="81">
        <f t="shared" si="100"/>
        <v>0</v>
      </c>
    </row>
    <row r="3276" spans="1:7">
      <c r="A3276" s="74" t="e">
        <f t="shared" si="101"/>
        <v>#REF!</v>
      </c>
      <c r="B3276" s="60"/>
      <c r="C3276" s="73">
        <v>5</v>
      </c>
      <c r="D3276" s="73">
        <v>16</v>
      </c>
      <c r="E3276" s="73">
        <v>20</v>
      </c>
      <c r="F3276" s="79">
        <f>IF($C$9="south",'RAW PV WATTS'!D3279,IF('PV Watts SLC'!$C$9="west",'RAW PV WATTS'!F3279,-1))</f>
        <v>0</v>
      </c>
      <c r="G3276" s="81">
        <f t="shared" si="100"/>
        <v>0</v>
      </c>
    </row>
    <row r="3277" spans="1:7">
      <c r="A3277" s="74" t="e">
        <f t="shared" si="101"/>
        <v>#REF!</v>
      </c>
      <c r="B3277" s="60"/>
      <c r="C3277" s="73">
        <v>5</v>
      </c>
      <c r="D3277" s="73">
        <v>16</v>
      </c>
      <c r="E3277" s="73">
        <v>21</v>
      </c>
      <c r="F3277" s="79">
        <f>IF($C$9="south",'RAW PV WATTS'!D3280,IF('PV Watts SLC'!$C$9="west",'RAW PV WATTS'!F3280,-1))</f>
        <v>0</v>
      </c>
      <c r="G3277" s="81">
        <f t="shared" si="100"/>
        <v>0</v>
      </c>
    </row>
    <row r="3278" spans="1:7">
      <c r="A3278" s="74" t="e">
        <f t="shared" si="101"/>
        <v>#REF!</v>
      </c>
      <c r="B3278" s="60"/>
      <c r="C3278" s="73">
        <v>5</v>
      </c>
      <c r="D3278" s="73">
        <v>16</v>
      </c>
      <c r="E3278" s="73">
        <v>22</v>
      </c>
      <c r="F3278" s="79">
        <f>IF($C$9="south",'RAW PV WATTS'!D3281,IF('PV Watts SLC'!$C$9="west",'RAW PV WATTS'!F3281,-1))</f>
        <v>0</v>
      </c>
      <c r="G3278" s="81">
        <f t="shared" si="100"/>
        <v>0</v>
      </c>
    </row>
    <row r="3279" spans="1:7">
      <c r="A3279" s="74" t="e">
        <f t="shared" si="101"/>
        <v>#REF!</v>
      </c>
      <c r="B3279" s="60"/>
      <c r="C3279" s="73">
        <v>5</v>
      </c>
      <c r="D3279" s="73">
        <v>16</v>
      </c>
      <c r="E3279" s="73">
        <v>23</v>
      </c>
      <c r="F3279" s="79">
        <f>IF($C$9="south",'RAW PV WATTS'!D3282,IF('PV Watts SLC'!$C$9="west",'RAW PV WATTS'!F3282,-1))</f>
        <v>0</v>
      </c>
      <c r="G3279" s="81">
        <f t="shared" si="100"/>
        <v>0</v>
      </c>
    </row>
    <row r="3280" spans="1:7">
      <c r="A3280" s="74" t="e">
        <f t="shared" si="101"/>
        <v>#REF!</v>
      </c>
      <c r="B3280" s="60"/>
      <c r="C3280" s="73">
        <v>5</v>
      </c>
      <c r="D3280" s="73">
        <v>17</v>
      </c>
      <c r="E3280" s="73">
        <v>0</v>
      </c>
      <c r="F3280" s="79">
        <f>IF($C$9="south",'RAW PV WATTS'!D3283,IF('PV Watts SLC'!$C$9="west",'RAW PV WATTS'!F3283,-1))</f>
        <v>0</v>
      </c>
      <c r="G3280" s="81">
        <f t="shared" si="100"/>
        <v>0</v>
      </c>
    </row>
    <row r="3281" spans="1:7">
      <c r="A3281" s="74" t="e">
        <f t="shared" si="101"/>
        <v>#REF!</v>
      </c>
      <c r="B3281" s="60"/>
      <c r="C3281" s="73">
        <v>5</v>
      </c>
      <c r="D3281" s="73">
        <v>17</v>
      </c>
      <c r="E3281" s="73">
        <v>1</v>
      </c>
      <c r="F3281" s="79">
        <f>IF($C$9="south",'RAW PV WATTS'!D3284,IF('PV Watts SLC'!$C$9="west",'RAW PV WATTS'!F3284,-1))</f>
        <v>0</v>
      </c>
      <c r="G3281" s="81">
        <f t="shared" ref="G3281:G3344" si="102">F3281/1000</f>
        <v>0</v>
      </c>
    </row>
    <row r="3282" spans="1:7">
      <c r="A3282" s="74" t="e">
        <f t="shared" ref="A3282:A3345" si="103">1/24+A3281</f>
        <v>#REF!</v>
      </c>
      <c r="B3282" s="60"/>
      <c r="C3282" s="73">
        <v>5</v>
      </c>
      <c r="D3282" s="73">
        <v>17</v>
      </c>
      <c r="E3282" s="73">
        <v>2</v>
      </c>
      <c r="F3282" s="79">
        <f>IF($C$9="south",'RAW PV WATTS'!D3285,IF('PV Watts SLC'!$C$9="west",'RAW PV WATTS'!F3285,-1))</f>
        <v>0</v>
      </c>
      <c r="G3282" s="81">
        <f t="shared" si="102"/>
        <v>0</v>
      </c>
    </row>
    <row r="3283" spans="1:7">
      <c r="A3283" s="74" t="e">
        <f t="shared" si="103"/>
        <v>#REF!</v>
      </c>
      <c r="B3283" s="60"/>
      <c r="C3283" s="73">
        <v>5</v>
      </c>
      <c r="D3283" s="73">
        <v>17</v>
      </c>
      <c r="E3283" s="73">
        <v>3</v>
      </c>
      <c r="F3283" s="79">
        <f>IF($C$9="south",'RAW PV WATTS'!D3286,IF('PV Watts SLC'!$C$9="west",'RAW PV WATTS'!F3286,-1))</f>
        <v>0</v>
      </c>
      <c r="G3283" s="81">
        <f t="shared" si="102"/>
        <v>0</v>
      </c>
    </row>
    <row r="3284" spans="1:7">
      <c r="A3284" s="74" t="e">
        <f t="shared" si="103"/>
        <v>#REF!</v>
      </c>
      <c r="B3284" s="60"/>
      <c r="C3284" s="73">
        <v>5</v>
      </c>
      <c r="D3284" s="73">
        <v>17</v>
      </c>
      <c r="E3284" s="73">
        <v>4</v>
      </c>
      <c r="F3284" s="79">
        <f>IF($C$9="south",'RAW PV WATTS'!D3287,IF('PV Watts SLC'!$C$9="west",'RAW PV WATTS'!F3287,-1))</f>
        <v>0</v>
      </c>
      <c r="G3284" s="81">
        <f t="shared" si="102"/>
        <v>0</v>
      </c>
    </row>
    <row r="3285" spans="1:7">
      <c r="A3285" s="74" t="e">
        <f t="shared" si="103"/>
        <v>#REF!</v>
      </c>
      <c r="B3285" s="60"/>
      <c r="C3285" s="73">
        <v>5</v>
      </c>
      <c r="D3285" s="73">
        <v>17</v>
      </c>
      <c r="E3285" s="73">
        <v>5</v>
      </c>
      <c r="F3285" s="79">
        <f>IF($C$9="south",'RAW PV WATTS'!D3288,IF('PV Watts SLC'!$C$9="west",'RAW PV WATTS'!F3288,-1))</f>
        <v>1.4039999999999999</v>
      </c>
      <c r="G3285" s="81">
        <f t="shared" si="102"/>
        <v>1.4039999999999999E-3</v>
      </c>
    </row>
    <row r="3286" spans="1:7">
      <c r="A3286" s="74" t="e">
        <f t="shared" si="103"/>
        <v>#REF!</v>
      </c>
      <c r="B3286" s="60"/>
      <c r="C3286" s="73">
        <v>5</v>
      </c>
      <c r="D3286" s="73">
        <v>17</v>
      </c>
      <c r="E3286" s="73">
        <v>6</v>
      </c>
      <c r="F3286" s="79">
        <f>IF($C$9="south",'RAW PV WATTS'!D3289,IF('PV Watts SLC'!$C$9="west",'RAW PV WATTS'!F3289,-1))</f>
        <v>74.709999999999994</v>
      </c>
      <c r="G3286" s="81">
        <f t="shared" si="102"/>
        <v>7.4709999999999999E-2</v>
      </c>
    </row>
    <row r="3287" spans="1:7">
      <c r="A3287" s="74" t="e">
        <f t="shared" si="103"/>
        <v>#REF!</v>
      </c>
      <c r="B3287" s="60"/>
      <c r="C3287" s="73">
        <v>5</v>
      </c>
      <c r="D3287" s="73">
        <v>17</v>
      </c>
      <c r="E3287" s="73">
        <v>7</v>
      </c>
      <c r="F3287" s="79">
        <f>IF($C$9="south",'RAW PV WATTS'!D3290,IF('PV Watts SLC'!$C$9="west",'RAW PV WATTS'!F3290,-1))</f>
        <v>245.34800000000001</v>
      </c>
      <c r="G3287" s="81">
        <f t="shared" si="102"/>
        <v>0.24534800000000001</v>
      </c>
    </row>
    <row r="3288" spans="1:7">
      <c r="A3288" s="74" t="e">
        <f t="shared" si="103"/>
        <v>#REF!</v>
      </c>
      <c r="B3288" s="60"/>
      <c r="C3288" s="73">
        <v>5</v>
      </c>
      <c r="D3288" s="73">
        <v>17</v>
      </c>
      <c r="E3288" s="73">
        <v>8</v>
      </c>
      <c r="F3288" s="79">
        <f>IF($C$9="south",'RAW PV WATTS'!D3291,IF('PV Watts SLC'!$C$9="west",'RAW PV WATTS'!F3291,-1))</f>
        <v>424.96199999999999</v>
      </c>
      <c r="G3288" s="81">
        <f t="shared" si="102"/>
        <v>0.42496200000000001</v>
      </c>
    </row>
    <row r="3289" spans="1:7">
      <c r="A3289" s="74" t="e">
        <f t="shared" si="103"/>
        <v>#REF!</v>
      </c>
      <c r="B3289" s="60"/>
      <c r="C3289" s="73">
        <v>5</v>
      </c>
      <c r="D3289" s="73">
        <v>17</v>
      </c>
      <c r="E3289" s="73">
        <v>9</v>
      </c>
      <c r="F3289" s="79">
        <f>IF($C$9="south",'RAW PV WATTS'!D3292,IF('PV Watts SLC'!$C$9="west",'RAW PV WATTS'!F3292,-1))</f>
        <v>627.71</v>
      </c>
      <c r="G3289" s="81">
        <f t="shared" si="102"/>
        <v>0.62770999999999999</v>
      </c>
    </row>
    <row r="3290" spans="1:7">
      <c r="A3290" s="74" t="e">
        <f t="shared" si="103"/>
        <v>#REF!</v>
      </c>
      <c r="B3290" s="60"/>
      <c r="C3290" s="73">
        <v>5</v>
      </c>
      <c r="D3290" s="73">
        <v>17</v>
      </c>
      <c r="E3290" s="73">
        <v>10</v>
      </c>
      <c r="F3290" s="79">
        <f>IF($C$9="south",'RAW PV WATTS'!D3293,IF('PV Watts SLC'!$C$9="west",'RAW PV WATTS'!F3293,-1))</f>
        <v>757.73</v>
      </c>
      <c r="G3290" s="81">
        <f t="shared" si="102"/>
        <v>0.75773000000000001</v>
      </c>
    </row>
    <row r="3291" spans="1:7">
      <c r="A3291" s="74" t="e">
        <f t="shared" si="103"/>
        <v>#REF!</v>
      </c>
      <c r="B3291" s="60"/>
      <c r="C3291" s="73">
        <v>5</v>
      </c>
      <c r="D3291" s="73">
        <v>17</v>
      </c>
      <c r="E3291" s="73">
        <v>11</v>
      </c>
      <c r="F3291" s="79">
        <f>IF($C$9="south",'RAW PV WATTS'!D3294,IF('PV Watts SLC'!$C$9="west",'RAW PV WATTS'!F3294,-1))</f>
        <v>853.02599999999995</v>
      </c>
      <c r="G3291" s="81">
        <f t="shared" si="102"/>
        <v>0.85302599999999995</v>
      </c>
    </row>
    <row r="3292" spans="1:7">
      <c r="A3292" s="74" t="e">
        <f t="shared" si="103"/>
        <v>#REF!</v>
      </c>
      <c r="B3292" s="60"/>
      <c r="C3292" s="73">
        <v>5</v>
      </c>
      <c r="D3292" s="73">
        <v>17</v>
      </c>
      <c r="E3292" s="73">
        <v>12</v>
      </c>
      <c r="F3292" s="79">
        <f>IF($C$9="south",'RAW PV WATTS'!D3295,IF('PV Watts SLC'!$C$9="west",'RAW PV WATTS'!F3295,-1))</f>
        <v>862.89499999999998</v>
      </c>
      <c r="G3292" s="81">
        <f t="shared" si="102"/>
        <v>0.86289499999999997</v>
      </c>
    </row>
    <row r="3293" spans="1:7">
      <c r="A3293" s="74" t="e">
        <f t="shared" si="103"/>
        <v>#REF!</v>
      </c>
      <c r="B3293" s="60"/>
      <c r="C3293" s="73">
        <v>5</v>
      </c>
      <c r="D3293" s="73">
        <v>17</v>
      </c>
      <c r="E3293" s="73">
        <v>13</v>
      </c>
      <c r="F3293" s="79">
        <f>IF($C$9="south",'RAW PV WATTS'!D3296,IF('PV Watts SLC'!$C$9="west",'RAW PV WATTS'!F3296,-1))</f>
        <v>833.63800000000003</v>
      </c>
      <c r="G3293" s="81">
        <f t="shared" si="102"/>
        <v>0.83363799999999999</v>
      </c>
    </row>
    <row r="3294" spans="1:7">
      <c r="A3294" s="74" t="e">
        <f t="shared" si="103"/>
        <v>#REF!</v>
      </c>
      <c r="B3294" s="60"/>
      <c r="C3294" s="73">
        <v>5</v>
      </c>
      <c r="D3294" s="73">
        <v>17</v>
      </c>
      <c r="E3294" s="73">
        <v>14</v>
      </c>
      <c r="F3294" s="79">
        <f>IF($C$9="south",'RAW PV WATTS'!D3297,IF('PV Watts SLC'!$C$9="west",'RAW PV WATTS'!F3297,-1))</f>
        <v>744.45</v>
      </c>
      <c r="G3294" s="81">
        <f t="shared" si="102"/>
        <v>0.74445000000000006</v>
      </c>
    </row>
    <row r="3295" spans="1:7">
      <c r="A3295" s="74" t="e">
        <f t="shared" si="103"/>
        <v>#REF!</v>
      </c>
      <c r="B3295" s="60"/>
      <c r="C3295" s="73">
        <v>5</v>
      </c>
      <c r="D3295" s="73">
        <v>17</v>
      </c>
      <c r="E3295" s="73">
        <v>15</v>
      </c>
      <c r="F3295" s="79">
        <f>IF($C$9="south",'RAW PV WATTS'!D3298,IF('PV Watts SLC'!$C$9="west",'RAW PV WATTS'!F3298,-1))</f>
        <v>619.65800000000002</v>
      </c>
      <c r="G3295" s="81">
        <f t="shared" si="102"/>
        <v>0.61965800000000004</v>
      </c>
    </row>
    <row r="3296" spans="1:7">
      <c r="A3296" s="74" t="e">
        <f t="shared" si="103"/>
        <v>#REF!</v>
      </c>
      <c r="B3296" s="60"/>
      <c r="C3296" s="73">
        <v>5</v>
      </c>
      <c r="D3296" s="73">
        <v>17</v>
      </c>
      <c r="E3296" s="73">
        <v>16</v>
      </c>
      <c r="F3296" s="79">
        <f>IF($C$9="south",'RAW PV WATTS'!D3299,IF('PV Watts SLC'!$C$9="west",'RAW PV WATTS'!F3299,-1))</f>
        <v>438.06099999999998</v>
      </c>
      <c r="G3296" s="81">
        <f t="shared" si="102"/>
        <v>0.43806099999999998</v>
      </c>
    </row>
    <row r="3297" spans="1:7">
      <c r="A3297" s="74" t="e">
        <f t="shared" si="103"/>
        <v>#REF!</v>
      </c>
      <c r="B3297" s="60"/>
      <c r="C3297" s="73">
        <v>5</v>
      </c>
      <c r="D3297" s="73">
        <v>17</v>
      </c>
      <c r="E3297" s="73">
        <v>17</v>
      </c>
      <c r="F3297" s="79">
        <f>IF($C$9="south",'RAW PV WATTS'!D3300,IF('PV Watts SLC'!$C$9="west",'RAW PV WATTS'!F3300,-1))</f>
        <v>256.125</v>
      </c>
      <c r="G3297" s="81">
        <f t="shared" si="102"/>
        <v>0.25612499999999999</v>
      </c>
    </row>
    <row r="3298" spans="1:7">
      <c r="A3298" s="74" t="e">
        <f t="shared" si="103"/>
        <v>#REF!</v>
      </c>
      <c r="B3298" s="60"/>
      <c r="C3298" s="73">
        <v>5</v>
      </c>
      <c r="D3298" s="73">
        <v>17</v>
      </c>
      <c r="E3298" s="73">
        <v>18</v>
      </c>
      <c r="F3298" s="79">
        <f>IF($C$9="south",'RAW PV WATTS'!D3301,IF('PV Watts SLC'!$C$9="west",'RAW PV WATTS'!F3301,-1))</f>
        <v>95.731999999999999</v>
      </c>
      <c r="G3298" s="81">
        <f t="shared" si="102"/>
        <v>9.5731999999999998E-2</v>
      </c>
    </row>
    <row r="3299" spans="1:7">
      <c r="A3299" s="74" t="e">
        <f t="shared" si="103"/>
        <v>#REF!</v>
      </c>
      <c r="B3299" s="60"/>
      <c r="C3299" s="73">
        <v>5</v>
      </c>
      <c r="D3299" s="73">
        <v>17</v>
      </c>
      <c r="E3299" s="73">
        <v>19</v>
      </c>
      <c r="F3299" s="79">
        <f>IF($C$9="south",'RAW PV WATTS'!D3302,IF('PV Watts SLC'!$C$9="west",'RAW PV WATTS'!F3302,-1))</f>
        <v>0</v>
      </c>
      <c r="G3299" s="81">
        <f t="shared" si="102"/>
        <v>0</v>
      </c>
    </row>
    <row r="3300" spans="1:7">
      <c r="A3300" s="74" t="e">
        <f t="shared" si="103"/>
        <v>#REF!</v>
      </c>
      <c r="B3300" s="60"/>
      <c r="C3300" s="73">
        <v>5</v>
      </c>
      <c r="D3300" s="73">
        <v>17</v>
      </c>
      <c r="E3300" s="73">
        <v>20</v>
      </c>
      <c r="F3300" s="79">
        <f>IF($C$9="south",'RAW PV WATTS'!D3303,IF('PV Watts SLC'!$C$9="west",'RAW PV WATTS'!F3303,-1))</f>
        <v>0</v>
      </c>
      <c r="G3300" s="81">
        <f t="shared" si="102"/>
        <v>0</v>
      </c>
    </row>
    <row r="3301" spans="1:7">
      <c r="A3301" s="74" t="e">
        <f t="shared" si="103"/>
        <v>#REF!</v>
      </c>
      <c r="B3301" s="60"/>
      <c r="C3301" s="73">
        <v>5</v>
      </c>
      <c r="D3301" s="73">
        <v>17</v>
      </c>
      <c r="E3301" s="73">
        <v>21</v>
      </c>
      <c r="F3301" s="79">
        <f>IF($C$9="south",'RAW PV WATTS'!D3304,IF('PV Watts SLC'!$C$9="west",'RAW PV WATTS'!F3304,-1))</f>
        <v>0</v>
      </c>
      <c r="G3301" s="81">
        <f t="shared" si="102"/>
        <v>0</v>
      </c>
    </row>
    <row r="3302" spans="1:7">
      <c r="A3302" s="74" t="e">
        <f t="shared" si="103"/>
        <v>#REF!</v>
      </c>
      <c r="B3302" s="60"/>
      <c r="C3302" s="73">
        <v>5</v>
      </c>
      <c r="D3302" s="73">
        <v>17</v>
      </c>
      <c r="E3302" s="73">
        <v>22</v>
      </c>
      <c r="F3302" s="79">
        <f>IF($C$9="south",'RAW PV WATTS'!D3305,IF('PV Watts SLC'!$C$9="west",'RAW PV WATTS'!F3305,-1))</f>
        <v>0</v>
      </c>
      <c r="G3302" s="81">
        <f t="shared" si="102"/>
        <v>0</v>
      </c>
    </row>
    <row r="3303" spans="1:7">
      <c r="A3303" s="74" t="e">
        <f t="shared" si="103"/>
        <v>#REF!</v>
      </c>
      <c r="B3303" s="60"/>
      <c r="C3303" s="73">
        <v>5</v>
      </c>
      <c r="D3303" s="73">
        <v>17</v>
      </c>
      <c r="E3303" s="73">
        <v>23</v>
      </c>
      <c r="F3303" s="79">
        <f>IF($C$9="south",'RAW PV WATTS'!D3306,IF('PV Watts SLC'!$C$9="west",'RAW PV WATTS'!F3306,-1))</f>
        <v>0</v>
      </c>
      <c r="G3303" s="81">
        <f t="shared" si="102"/>
        <v>0</v>
      </c>
    </row>
    <row r="3304" spans="1:7">
      <c r="A3304" s="74" t="e">
        <f t="shared" si="103"/>
        <v>#REF!</v>
      </c>
      <c r="B3304" s="60"/>
      <c r="C3304" s="73">
        <v>5</v>
      </c>
      <c r="D3304" s="73">
        <v>18</v>
      </c>
      <c r="E3304" s="73">
        <v>0</v>
      </c>
      <c r="F3304" s="79">
        <f>IF($C$9="south",'RAW PV WATTS'!D3307,IF('PV Watts SLC'!$C$9="west",'RAW PV WATTS'!F3307,-1))</f>
        <v>0</v>
      </c>
      <c r="G3304" s="81">
        <f t="shared" si="102"/>
        <v>0</v>
      </c>
    </row>
    <row r="3305" spans="1:7">
      <c r="A3305" s="74" t="e">
        <f t="shared" si="103"/>
        <v>#REF!</v>
      </c>
      <c r="B3305" s="60"/>
      <c r="C3305" s="73">
        <v>5</v>
      </c>
      <c r="D3305" s="73">
        <v>18</v>
      </c>
      <c r="E3305" s="73">
        <v>1</v>
      </c>
      <c r="F3305" s="79">
        <f>IF($C$9="south",'RAW PV WATTS'!D3308,IF('PV Watts SLC'!$C$9="west",'RAW PV WATTS'!F3308,-1))</f>
        <v>0</v>
      </c>
      <c r="G3305" s="81">
        <f t="shared" si="102"/>
        <v>0</v>
      </c>
    </row>
    <row r="3306" spans="1:7">
      <c r="A3306" s="74" t="e">
        <f t="shared" si="103"/>
        <v>#REF!</v>
      </c>
      <c r="B3306" s="60"/>
      <c r="C3306" s="73">
        <v>5</v>
      </c>
      <c r="D3306" s="73">
        <v>18</v>
      </c>
      <c r="E3306" s="73">
        <v>2</v>
      </c>
      <c r="F3306" s="79">
        <f>IF($C$9="south",'RAW PV WATTS'!D3309,IF('PV Watts SLC'!$C$9="west",'RAW PV WATTS'!F3309,-1))</f>
        <v>0</v>
      </c>
      <c r="G3306" s="81">
        <f t="shared" si="102"/>
        <v>0</v>
      </c>
    </row>
    <row r="3307" spans="1:7">
      <c r="A3307" s="74" t="e">
        <f t="shared" si="103"/>
        <v>#REF!</v>
      </c>
      <c r="B3307" s="60"/>
      <c r="C3307" s="73">
        <v>5</v>
      </c>
      <c r="D3307" s="73">
        <v>18</v>
      </c>
      <c r="E3307" s="73">
        <v>3</v>
      </c>
      <c r="F3307" s="79">
        <f>IF($C$9="south",'RAW PV WATTS'!D3310,IF('PV Watts SLC'!$C$9="west",'RAW PV WATTS'!F3310,-1))</f>
        <v>0</v>
      </c>
      <c r="G3307" s="81">
        <f t="shared" si="102"/>
        <v>0</v>
      </c>
    </row>
    <row r="3308" spans="1:7">
      <c r="A3308" s="74" t="e">
        <f t="shared" si="103"/>
        <v>#REF!</v>
      </c>
      <c r="B3308" s="60"/>
      <c r="C3308" s="73">
        <v>5</v>
      </c>
      <c r="D3308" s="73">
        <v>18</v>
      </c>
      <c r="E3308" s="73">
        <v>4</v>
      </c>
      <c r="F3308" s="79">
        <f>IF($C$9="south",'RAW PV WATTS'!D3311,IF('PV Watts SLC'!$C$9="west",'RAW PV WATTS'!F3311,-1))</f>
        <v>0</v>
      </c>
      <c r="G3308" s="81">
        <f t="shared" si="102"/>
        <v>0</v>
      </c>
    </row>
    <row r="3309" spans="1:7">
      <c r="A3309" s="74" t="e">
        <f t="shared" si="103"/>
        <v>#REF!</v>
      </c>
      <c r="B3309" s="60"/>
      <c r="C3309" s="73">
        <v>5</v>
      </c>
      <c r="D3309" s="73">
        <v>18</v>
      </c>
      <c r="E3309" s="73">
        <v>5</v>
      </c>
      <c r="F3309" s="79">
        <f>IF($C$9="south",'RAW PV WATTS'!D3312,IF('PV Watts SLC'!$C$9="west",'RAW PV WATTS'!F3312,-1))</f>
        <v>2.952</v>
      </c>
      <c r="G3309" s="81">
        <f t="shared" si="102"/>
        <v>2.9519999999999998E-3</v>
      </c>
    </row>
    <row r="3310" spans="1:7">
      <c r="A3310" s="74" t="e">
        <f t="shared" si="103"/>
        <v>#REF!</v>
      </c>
      <c r="B3310" s="60"/>
      <c r="C3310" s="73">
        <v>5</v>
      </c>
      <c r="D3310" s="73">
        <v>18</v>
      </c>
      <c r="E3310" s="73">
        <v>6</v>
      </c>
      <c r="F3310" s="79">
        <f>IF($C$9="south",'RAW PV WATTS'!D3313,IF('PV Watts SLC'!$C$9="west",'RAW PV WATTS'!F3313,-1))</f>
        <v>81.328000000000003</v>
      </c>
      <c r="G3310" s="81">
        <f t="shared" si="102"/>
        <v>8.1327999999999998E-2</v>
      </c>
    </row>
    <row r="3311" spans="1:7">
      <c r="A3311" s="74" t="e">
        <f t="shared" si="103"/>
        <v>#REF!</v>
      </c>
      <c r="B3311" s="60"/>
      <c r="C3311" s="73">
        <v>5</v>
      </c>
      <c r="D3311" s="73">
        <v>18</v>
      </c>
      <c r="E3311" s="73">
        <v>7</v>
      </c>
      <c r="F3311" s="79">
        <f>IF($C$9="south",'RAW PV WATTS'!D3314,IF('PV Watts SLC'!$C$9="west",'RAW PV WATTS'!F3314,-1))</f>
        <v>245.245</v>
      </c>
      <c r="G3311" s="81">
        <f t="shared" si="102"/>
        <v>0.24524499999999999</v>
      </c>
    </row>
    <row r="3312" spans="1:7">
      <c r="A3312" s="74" t="e">
        <f t="shared" si="103"/>
        <v>#REF!</v>
      </c>
      <c r="B3312" s="60"/>
      <c r="C3312" s="73">
        <v>5</v>
      </c>
      <c r="D3312" s="73">
        <v>18</v>
      </c>
      <c r="E3312" s="73">
        <v>8</v>
      </c>
      <c r="F3312" s="79">
        <f>IF($C$9="south",'RAW PV WATTS'!D3315,IF('PV Watts SLC'!$C$9="west",'RAW PV WATTS'!F3315,-1))</f>
        <v>447.05799999999999</v>
      </c>
      <c r="G3312" s="81">
        <f t="shared" si="102"/>
        <v>0.44705800000000001</v>
      </c>
    </row>
    <row r="3313" spans="1:7">
      <c r="A3313" s="74" t="e">
        <f t="shared" si="103"/>
        <v>#REF!</v>
      </c>
      <c r="B3313" s="60"/>
      <c r="C3313" s="73">
        <v>5</v>
      </c>
      <c r="D3313" s="73">
        <v>18</v>
      </c>
      <c r="E3313" s="73">
        <v>9</v>
      </c>
      <c r="F3313" s="79">
        <f>IF($C$9="south",'RAW PV WATTS'!D3316,IF('PV Watts SLC'!$C$9="west",'RAW PV WATTS'!F3316,-1))</f>
        <v>614.61099999999999</v>
      </c>
      <c r="G3313" s="81">
        <f t="shared" si="102"/>
        <v>0.61461100000000002</v>
      </c>
    </row>
    <row r="3314" spans="1:7">
      <c r="A3314" s="74" t="e">
        <f t="shared" si="103"/>
        <v>#REF!</v>
      </c>
      <c r="B3314" s="60"/>
      <c r="C3314" s="73">
        <v>5</v>
      </c>
      <c r="D3314" s="73">
        <v>18</v>
      </c>
      <c r="E3314" s="73">
        <v>10</v>
      </c>
      <c r="F3314" s="79">
        <f>IF($C$9="south",'RAW PV WATTS'!D3317,IF('PV Watts SLC'!$C$9="west",'RAW PV WATTS'!F3317,-1))</f>
        <v>736.08699999999999</v>
      </c>
      <c r="G3314" s="81">
        <f t="shared" si="102"/>
        <v>0.73608699999999994</v>
      </c>
    </row>
    <row r="3315" spans="1:7">
      <c r="A3315" s="74" t="e">
        <f t="shared" si="103"/>
        <v>#REF!</v>
      </c>
      <c r="B3315" s="60"/>
      <c r="C3315" s="73">
        <v>5</v>
      </c>
      <c r="D3315" s="73">
        <v>18</v>
      </c>
      <c r="E3315" s="73">
        <v>11</v>
      </c>
      <c r="F3315" s="79">
        <f>IF($C$9="south",'RAW PV WATTS'!D3318,IF('PV Watts SLC'!$C$9="west",'RAW PV WATTS'!F3318,-1))</f>
        <v>814.33299999999997</v>
      </c>
      <c r="G3315" s="81">
        <f t="shared" si="102"/>
        <v>0.81433299999999997</v>
      </c>
    </row>
    <row r="3316" spans="1:7">
      <c r="A3316" s="74" t="e">
        <f t="shared" si="103"/>
        <v>#REF!</v>
      </c>
      <c r="B3316" s="60"/>
      <c r="C3316" s="73">
        <v>5</v>
      </c>
      <c r="D3316" s="73">
        <v>18</v>
      </c>
      <c r="E3316" s="73">
        <v>12</v>
      </c>
      <c r="F3316" s="79">
        <f>IF($C$9="south",'RAW PV WATTS'!D3319,IF('PV Watts SLC'!$C$9="west",'RAW PV WATTS'!F3319,-1))</f>
        <v>823.11900000000003</v>
      </c>
      <c r="G3316" s="81">
        <f t="shared" si="102"/>
        <v>0.82311900000000005</v>
      </c>
    </row>
    <row r="3317" spans="1:7">
      <c r="A3317" s="74" t="e">
        <f t="shared" si="103"/>
        <v>#REF!</v>
      </c>
      <c r="B3317" s="60"/>
      <c r="C3317" s="73">
        <v>5</v>
      </c>
      <c r="D3317" s="73">
        <v>18</v>
      </c>
      <c r="E3317" s="73">
        <v>13</v>
      </c>
      <c r="F3317" s="79">
        <f>IF($C$9="south",'RAW PV WATTS'!D3320,IF('PV Watts SLC'!$C$9="west",'RAW PV WATTS'!F3320,-1))</f>
        <v>786.64400000000001</v>
      </c>
      <c r="G3317" s="81">
        <f t="shared" si="102"/>
        <v>0.78664400000000001</v>
      </c>
    </row>
    <row r="3318" spans="1:7">
      <c r="A3318" s="74" t="e">
        <f t="shared" si="103"/>
        <v>#REF!</v>
      </c>
      <c r="B3318" s="60"/>
      <c r="C3318" s="73">
        <v>5</v>
      </c>
      <c r="D3318" s="73">
        <v>18</v>
      </c>
      <c r="E3318" s="73">
        <v>14</v>
      </c>
      <c r="F3318" s="79">
        <f>IF($C$9="south",'RAW PV WATTS'!D3321,IF('PV Watts SLC'!$C$9="west",'RAW PV WATTS'!F3321,-1))</f>
        <v>721.49900000000002</v>
      </c>
      <c r="G3318" s="81">
        <f t="shared" si="102"/>
        <v>0.721499</v>
      </c>
    </row>
    <row r="3319" spans="1:7">
      <c r="A3319" s="74" t="e">
        <f t="shared" si="103"/>
        <v>#REF!</v>
      </c>
      <c r="B3319" s="60"/>
      <c r="C3319" s="73">
        <v>5</v>
      </c>
      <c r="D3319" s="73">
        <v>18</v>
      </c>
      <c r="E3319" s="73">
        <v>15</v>
      </c>
      <c r="F3319" s="79">
        <f>IF($C$9="south",'RAW PV WATTS'!D3322,IF('PV Watts SLC'!$C$9="west",'RAW PV WATTS'!F3322,-1))</f>
        <v>562.10699999999997</v>
      </c>
      <c r="G3319" s="81">
        <f t="shared" si="102"/>
        <v>0.56210700000000002</v>
      </c>
    </row>
    <row r="3320" spans="1:7">
      <c r="A3320" s="74" t="e">
        <f t="shared" si="103"/>
        <v>#REF!</v>
      </c>
      <c r="B3320" s="60"/>
      <c r="C3320" s="73">
        <v>5</v>
      </c>
      <c r="D3320" s="73">
        <v>18</v>
      </c>
      <c r="E3320" s="73">
        <v>16</v>
      </c>
      <c r="F3320" s="79">
        <f>IF($C$9="south",'RAW PV WATTS'!D3323,IF('PV Watts SLC'!$C$9="west",'RAW PV WATTS'!F3323,-1))</f>
        <v>409.82499999999999</v>
      </c>
      <c r="G3320" s="81">
        <f t="shared" si="102"/>
        <v>0.40982499999999999</v>
      </c>
    </row>
    <row r="3321" spans="1:7">
      <c r="A3321" s="74" t="e">
        <f t="shared" si="103"/>
        <v>#REF!</v>
      </c>
      <c r="B3321" s="60"/>
      <c r="C3321" s="73">
        <v>5</v>
      </c>
      <c r="D3321" s="73">
        <v>18</v>
      </c>
      <c r="E3321" s="73">
        <v>17</v>
      </c>
      <c r="F3321" s="79">
        <f>IF($C$9="south",'RAW PV WATTS'!D3324,IF('PV Watts SLC'!$C$9="west",'RAW PV WATTS'!F3324,-1))</f>
        <v>205.392</v>
      </c>
      <c r="G3321" s="81">
        <f t="shared" si="102"/>
        <v>0.20539199999999999</v>
      </c>
    </row>
    <row r="3322" spans="1:7">
      <c r="A3322" s="74" t="e">
        <f t="shared" si="103"/>
        <v>#REF!</v>
      </c>
      <c r="B3322" s="60"/>
      <c r="C3322" s="73">
        <v>5</v>
      </c>
      <c r="D3322" s="73">
        <v>18</v>
      </c>
      <c r="E3322" s="73">
        <v>18</v>
      </c>
      <c r="F3322" s="79">
        <f>IF($C$9="south",'RAW PV WATTS'!D3325,IF('PV Watts SLC'!$C$9="west",'RAW PV WATTS'!F3325,-1))</f>
        <v>91.456000000000003</v>
      </c>
      <c r="G3322" s="81">
        <f t="shared" si="102"/>
        <v>9.145600000000001E-2</v>
      </c>
    </row>
    <row r="3323" spans="1:7">
      <c r="A3323" s="74" t="e">
        <f t="shared" si="103"/>
        <v>#REF!</v>
      </c>
      <c r="B3323" s="60"/>
      <c r="C3323" s="73">
        <v>5</v>
      </c>
      <c r="D3323" s="73">
        <v>18</v>
      </c>
      <c r="E3323" s="73">
        <v>19</v>
      </c>
      <c r="F3323" s="79">
        <f>IF($C$9="south",'RAW PV WATTS'!D3326,IF('PV Watts SLC'!$C$9="west",'RAW PV WATTS'!F3326,-1))</f>
        <v>0</v>
      </c>
      <c r="G3323" s="81">
        <f t="shared" si="102"/>
        <v>0</v>
      </c>
    </row>
    <row r="3324" spans="1:7">
      <c r="A3324" s="74" t="e">
        <f t="shared" si="103"/>
        <v>#REF!</v>
      </c>
      <c r="B3324" s="60"/>
      <c r="C3324" s="73">
        <v>5</v>
      </c>
      <c r="D3324" s="73">
        <v>18</v>
      </c>
      <c r="E3324" s="73">
        <v>20</v>
      </c>
      <c r="F3324" s="79">
        <f>IF($C$9="south",'RAW PV WATTS'!D3327,IF('PV Watts SLC'!$C$9="west",'RAW PV WATTS'!F3327,-1))</f>
        <v>0</v>
      </c>
      <c r="G3324" s="81">
        <f t="shared" si="102"/>
        <v>0</v>
      </c>
    </row>
    <row r="3325" spans="1:7">
      <c r="A3325" s="74" t="e">
        <f t="shared" si="103"/>
        <v>#REF!</v>
      </c>
      <c r="B3325" s="60"/>
      <c r="C3325" s="73">
        <v>5</v>
      </c>
      <c r="D3325" s="73">
        <v>18</v>
      </c>
      <c r="E3325" s="73">
        <v>21</v>
      </c>
      <c r="F3325" s="79">
        <f>IF($C$9="south",'RAW PV WATTS'!D3328,IF('PV Watts SLC'!$C$9="west",'RAW PV WATTS'!F3328,-1))</f>
        <v>0</v>
      </c>
      <c r="G3325" s="81">
        <f t="shared" si="102"/>
        <v>0</v>
      </c>
    </row>
    <row r="3326" spans="1:7">
      <c r="A3326" s="74" t="e">
        <f t="shared" si="103"/>
        <v>#REF!</v>
      </c>
      <c r="B3326" s="60"/>
      <c r="C3326" s="73">
        <v>5</v>
      </c>
      <c r="D3326" s="73">
        <v>18</v>
      </c>
      <c r="E3326" s="73">
        <v>22</v>
      </c>
      <c r="F3326" s="79">
        <f>IF($C$9="south",'RAW PV WATTS'!D3329,IF('PV Watts SLC'!$C$9="west",'RAW PV WATTS'!F3329,-1))</f>
        <v>0</v>
      </c>
      <c r="G3326" s="81">
        <f t="shared" si="102"/>
        <v>0</v>
      </c>
    </row>
    <row r="3327" spans="1:7">
      <c r="A3327" s="74" t="e">
        <f t="shared" si="103"/>
        <v>#REF!</v>
      </c>
      <c r="B3327" s="60"/>
      <c r="C3327" s="73">
        <v>5</v>
      </c>
      <c r="D3327" s="73">
        <v>18</v>
      </c>
      <c r="E3327" s="73">
        <v>23</v>
      </c>
      <c r="F3327" s="79">
        <f>IF($C$9="south",'RAW PV WATTS'!D3330,IF('PV Watts SLC'!$C$9="west",'RAW PV WATTS'!F3330,-1))</f>
        <v>0</v>
      </c>
      <c r="G3327" s="81">
        <f t="shared" si="102"/>
        <v>0</v>
      </c>
    </row>
    <row r="3328" spans="1:7">
      <c r="A3328" s="74" t="e">
        <f t="shared" si="103"/>
        <v>#REF!</v>
      </c>
      <c r="B3328" s="60"/>
      <c r="C3328" s="73">
        <v>5</v>
      </c>
      <c r="D3328" s="73">
        <v>19</v>
      </c>
      <c r="E3328" s="73">
        <v>0</v>
      </c>
      <c r="F3328" s="79">
        <f>IF($C$9="south",'RAW PV WATTS'!D3331,IF('PV Watts SLC'!$C$9="west",'RAW PV WATTS'!F3331,-1))</f>
        <v>0</v>
      </c>
      <c r="G3328" s="81">
        <f t="shared" si="102"/>
        <v>0</v>
      </c>
    </row>
    <row r="3329" spans="1:7">
      <c r="A3329" s="74" t="e">
        <f t="shared" si="103"/>
        <v>#REF!</v>
      </c>
      <c r="B3329" s="60"/>
      <c r="C3329" s="73">
        <v>5</v>
      </c>
      <c r="D3329" s="73">
        <v>19</v>
      </c>
      <c r="E3329" s="73">
        <v>1</v>
      </c>
      <c r="F3329" s="79">
        <f>IF($C$9="south",'RAW PV WATTS'!D3332,IF('PV Watts SLC'!$C$9="west",'RAW PV WATTS'!F3332,-1))</f>
        <v>0</v>
      </c>
      <c r="G3329" s="81">
        <f t="shared" si="102"/>
        <v>0</v>
      </c>
    </row>
    <row r="3330" spans="1:7">
      <c r="A3330" s="74" t="e">
        <f t="shared" si="103"/>
        <v>#REF!</v>
      </c>
      <c r="B3330" s="60"/>
      <c r="C3330" s="73">
        <v>5</v>
      </c>
      <c r="D3330" s="73">
        <v>19</v>
      </c>
      <c r="E3330" s="73">
        <v>2</v>
      </c>
      <c r="F3330" s="79">
        <f>IF($C$9="south",'RAW PV WATTS'!D3333,IF('PV Watts SLC'!$C$9="west",'RAW PV WATTS'!F3333,-1))</f>
        <v>0</v>
      </c>
      <c r="G3330" s="81">
        <f t="shared" si="102"/>
        <v>0</v>
      </c>
    </row>
    <row r="3331" spans="1:7">
      <c r="A3331" s="74" t="e">
        <f t="shared" si="103"/>
        <v>#REF!</v>
      </c>
      <c r="B3331" s="60"/>
      <c r="C3331" s="73">
        <v>5</v>
      </c>
      <c r="D3331" s="73">
        <v>19</v>
      </c>
      <c r="E3331" s="73">
        <v>3</v>
      </c>
      <c r="F3331" s="79">
        <f>IF($C$9="south",'RAW PV WATTS'!D3334,IF('PV Watts SLC'!$C$9="west",'RAW PV WATTS'!F3334,-1))</f>
        <v>0</v>
      </c>
      <c r="G3331" s="81">
        <f t="shared" si="102"/>
        <v>0</v>
      </c>
    </row>
    <row r="3332" spans="1:7">
      <c r="A3332" s="74" t="e">
        <f t="shared" si="103"/>
        <v>#REF!</v>
      </c>
      <c r="B3332" s="60"/>
      <c r="C3332" s="73">
        <v>5</v>
      </c>
      <c r="D3332" s="73">
        <v>19</v>
      </c>
      <c r="E3332" s="73">
        <v>4</v>
      </c>
      <c r="F3332" s="79">
        <f>IF($C$9="south",'RAW PV WATTS'!D3335,IF('PV Watts SLC'!$C$9="west",'RAW PV WATTS'!F3335,-1))</f>
        <v>0</v>
      </c>
      <c r="G3332" s="81">
        <f t="shared" si="102"/>
        <v>0</v>
      </c>
    </row>
    <row r="3333" spans="1:7">
      <c r="A3333" s="74" t="e">
        <f t="shared" si="103"/>
        <v>#REF!</v>
      </c>
      <c r="B3333" s="60"/>
      <c r="C3333" s="73">
        <v>5</v>
      </c>
      <c r="D3333" s="73">
        <v>19</v>
      </c>
      <c r="E3333" s="73">
        <v>5</v>
      </c>
      <c r="F3333" s="79">
        <f>IF($C$9="south",'RAW PV WATTS'!D3336,IF('PV Watts SLC'!$C$9="west",'RAW PV WATTS'!F3336,-1))</f>
        <v>2.0950000000000002</v>
      </c>
      <c r="G3333" s="81">
        <f t="shared" si="102"/>
        <v>2.0950000000000001E-3</v>
      </c>
    </row>
    <row r="3334" spans="1:7">
      <c r="A3334" s="74" t="e">
        <f t="shared" si="103"/>
        <v>#REF!</v>
      </c>
      <c r="B3334" s="60"/>
      <c r="C3334" s="73">
        <v>5</v>
      </c>
      <c r="D3334" s="73">
        <v>19</v>
      </c>
      <c r="E3334" s="73">
        <v>6</v>
      </c>
      <c r="F3334" s="79">
        <f>IF($C$9="south",'RAW PV WATTS'!D3337,IF('PV Watts SLC'!$C$9="west",'RAW PV WATTS'!F3337,-1))</f>
        <v>76.686000000000007</v>
      </c>
      <c r="G3334" s="81">
        <f t="shared" si="102"/>
        <v>7.6686000000000004E-2</v>
      </c>
    </row>
    <row r="3335" spans="1:7">
      <c r="A3335" s="74" t="e">
        <f t="shared" si="103"/>
        <v>#REF!</v>
      </c>
      <c r="B3335" s="60"/>
      <c r="C3335" s="73">
        <v>5</v>
      </c>
      <c r="D3335" s="73">
        <v>19</v>
      </c>
      <c r="E3335" s="73">
        <v>7</v>
      </c>
      <c r="F3335" s="79">
        <f>IF($C$9="south",'RAW PV WATTS'!D3338,IF('PV Watts SLC'!$C$9="west",'RAW PV WATTS'!F3338,-1))</f>
        <v>247.86</v>
      </c>
      <c r="G3335" s="81">
        <f t="shared" si="102"/>
        <v>0.24786000000000002</v>
      </c>
    </row>
    <row r="3336" spans="1:7">
      <c r="A3336" s="74" t="e">
        <f t="shared" si="103"/>
        <v>#REF!</v>
      </c>
      <c r="B3336" s="60"/>
      <c r="C3336" s="73">
        <v>5</v>
      </c>
      <c r="D3336" s="73">
        <v>19</v>
      </c>
      <c r="E3336" s="73">
        <v>8</v>
      </c>
      <c r="F3336" s="79">
        <f>IF($C$9="south",'RAW PV WATTS'!D3339,IF('PV Watts SLC'!$C$9="west",'RAW PV WATTS'!F3339,-1))</f>
        <v>419.88400000000001</v>
      </c>
      <c r="G3336" s="81">
        <f t="shared" si="102"/>
        <v>0.41988400000000003</v>
      </c>
    </row>
    <row r="3337" spans="1:7">
      <c r="A3337" s="74" t="e">
        <f t="shared" si="103"/>
        <v>#REF!</v>
      </c>
      <c r="B3337" s="60"/>
      <c r="C3337" s="73">
        <v>5</v>
      </c>
      <c r="D3337" s="73">
        <v>19</v>
      </c>
      <c r="E3337" s="73">
        <v>9</v>
      </c>
      <c r="F3337" s="79">
        <f>IF($C$9="south",'RAW PV WATTS'!D3340,IF('PV Watts SLC'!$C$9="west",'RAW PV WATTS'!F3340,-1))</f>
        <v>588.15099999999995</v>
      </c>
      <c r="G3337" s="81">
        <f t="shared" si="102"/>
        <v>0.58815099999999998</v>
      </c>
    </row>
    <row r="3338" spans="1:7">
      <c r="A3338" s="74" t="e">
        <f t="shared" si="103"/>
        <v>#REF!</v>
      </c>
      <c r="B3338" s="60"/>
      <c r="C3338" s="73">
        <v>5</v>
      </c>
      <c r="D3338" s="73">
        <v>19</v>
      </c>
      <c r="E3338" s="73">
        <v>10</v>
      </c>
      <c r="F3338" s="79">
        <f>IF($C$9="south",'RAW PV WATTS'!D3341,IF('PV Watts SLC'!$C$9="west",'RAW PV WATTS'!F3341,-1))</f>
        <v>693.13400000000001</v>
      </c>
      <c r="G3338" s="81">
        <f t="shared" si="102"/>
        <v>0.69313400000000003</v>
      </c>
    </row>
    <row r="3339" spans="1:7">
      <c r="A3339" s="74" t="e">
        <f t="shared" si="103"/>
        <v>#REF!</v>
      </c>
      <c r="B3339" s="60"/>
      <c r="C3339" s="73">
        <v>5</v>
      </c>
      <c r="D3339" s="73">
        <v>19</v>
      </c>
      <c r="E3339" s="73">
        <v>11</v>
      </c>
      <c r="F3339" s="79">
        <f>IF($C$9="south",'RAW PV WATTS'!D3342,IF('PV Watts SLC'!$C$9="west",'RAW PV WATTS'!F3342,-1))</f>
        <v>764.423</v>
      </c>
      <c r="G3339" s="81">
        <f t="shared" si="102"/>
        <v>0.76442299999999996</v>
      </c>
    </row>
    <row r="3340" spans="1:7">
      <c r="A3340" s="74" t="e">
        <f t="shared" si="103"/>
        <v>#REF!</v>
      </c>
      <c r="B3340" s="60"/>
      <c r="C3340" s="73">
        <v>5</v>
      </c>
      <c r="D3340" s="73">
        <v>19</v>
      </c>
      <c r="E3340" s="73">
        <v>12</v>
      </c>
      <c r="F3340" s="79">
        <f>IF($C$9="south",'RAW PV WATTS'!D3343,IF('PV Watts SLC'!$C$9="west",'RAW PV WATTS'!F3343,-1))</f>
        <v>547.04499999999996</v>
      </c>
      <c r="G3340" s="81">
        <f t="shared" si="102"/>
        <v>0.547045</v>
      </c>
    </row>
    <row r="3341" spans="1:7">
      <c r="A3341" s="74" t="e">
        <f t="shared" si="103"/>
        <v>#REF!</v>
      </c>
      <c r="B3341" s="60"/>
      <c r="C3341" s="73">
        <v>5</v>
      </c>
      <c r="D3341" s="73">
        <v>19</v>
      </c>
      <c r="E3341" s="73">
        <v>13</v>
      </c>
      <c r="F3341" s="79">
        <f>IF($C$9="south",'RAW PV WATTS'!D3344,IF('PV Watts SLC'!$C$9="west",'RAW PV WATTS'!F3344,-1))</f>
        <v>279.77499999999998</v>
      </c>
      <c r="G3341" s="81">
        <f t="shared" si="102"/>
        <v>0.279775</v>
      </c>
    </row>
    <row r="3342" spans="1:7">
      <c r="A3342" s="74" t="e">
        <f t="shared" si="103"/>
        <v>#REF!</v>
      </c>
      <c r="B3342" s="60"/>
      <c r="C3342" s="73">
        <v>5</v>
      </c>
      <c r="D3342" s="73">
        <v>19</v>
      </c>
      <c r="E3342" s="73">
        <v>14</v>
      </c>
      <c r="F3342" s="79">
        <f>IF($C$9="south",'RAW PV WATTS'!D3345,IF('PV Watts SLC'!$C$9="west",'RAW PV WATTS'!F3345,-1))</f>
        <v>511.47699999999998</v>
      </c>
      <c r="G3342" s="81">
        <f t="shared" si="102"/>
        <v>0.51147699999999996</v>
      </c>
    </row>
    <row r="3343" spans="1:7">
      <c r="A3343" s="74" t="e">
        <f t="shared" si="103"/>
        <v>#REF!</v>
      </c>
      <c r="B3343" s="60"/>
      <c r="C3343" s="73">
        <v>5</v>
      </c>
      <c r="D3343" s="73">
        <v>19</v>
      </c>
      <c r="E3343" s="73">
        <v>15</v>
      </c>
      <c r="F3343" s="79">
        <f>IF($C$9="south",'RAW PV WATTS'!D3346,IF('PV Watts SLC'!$C$9="west",'RAW PV WATTS'!F3346,-1))</f>
        <v>315.25400000000002</v>
      </c>
      <c r="G3343" s="81">
        <f t="shared" si="102"/>
        <v>0.31525400000000003</v>
      </c>
    </row>
    <row r="3344" spans="1:7">
      <c r="A3344" s="74" t="e">
        <f t="shared" si="103"/>
        <v>#REF!</v>
      </c>
      <c r="B3344" s="60"/>
      <c r="C3344" s="73">
        <v>5</v>
      </c>
      <c r="D3344" s="73">
        <v>19</v>
      </c>
      <c r="E3344" s="73">
        <v>16</v>
      </c>
      <c r="F3344" s="79">
        <f>IF($C$9="south",'RAW PV WATTS'!D3347,IF('PV Watts SLC'!$C$9="west",'RAW PV WATTS'!F3347,-1))</f>
        <v>392.98599999999999</v>
      </c>
      <c r="G3344" s="81">
        <f t="shared" si="102"/>
        <v>0.392986</v>
      </c>
    </row>
    <row r="3345" spans="1:7">
      <c r="A3345" s="74" t="e">
        <f t="shared" si="103"/>
        <v>#REF!</v>
      </c>
      <c r="B3345" s="60"/>
      <c r="C3345" s="73">
        <v>5</v>
      </c>
      <c r="D3345" s="73">
        <v>19</v>
      </c>
      <c r="E3345" s="73">
        <v>17</v>
      </c>
      <c r="F3345" s="79">
        <f>IF($C$9="south",'RAW PV WATTS'!D3348,IF('PV Watts SLC'!$C$9="west",'RAW PV WATTS'!F3348,-1))</f>
        <v>247.637</v>
      </c>
      <c r="G3345" s="81">
        <f t="shared" ref="G3345:G3408" si="104">F3345/1000</f>
        <v>0.247637</v>
      </c>
    </row>
    <row r="3346" spans="1:7">
      <c r="A3346" s="74" t="e">
        <f t="shared" ref="A3346:A3409" si="105">1/24+A3345</f>
        <v>#REF!</v>
      </c>
      <c r="B3346" s="60"/>
      <c r="C3346" s="73">
        <v>5</v>
      </c>
      <c r="D3346" s="73">
        <v>19</v>
      </c>
      <c r="E3346" s="73">
        <v>18</v>
      </c>
      <c r="F3346" s="79">
        <f>IF($C$9="south",'RAW PV WATTS'!D3349,IF('PV Watts SLC'!$C$9="west",'RAW PV WATTS'!F3349,-1))</f>
        <v>91.813000000000002</v>
      </c>
      <c r="G3346" s="81">
        <f t="shared" si="104"/>
        <v>9.1813000000000006E-2</v>
      </c>
    </row>
    <row r="3347" spans="1:7">
      <c r="A3347" s="74" t="e">
        <f t="shared" si="105"/>
        <v>#REF!</v>
      </c>
      <c r="B3347" s="60"/>
      <c r="C3347" s="73">
        <v>5</v>
      </c>
      <c r="D3347" s="73">
        <v>19</v>
      </c>
      <c r="E3347" s="73">
        <v>19</v>
      </c>
      <c r="F3347" s="79">
        <f>IF($C$9="south",'RAW PV WATTS'!D3350,IF('PV Watts SLC'!$C$9="west",'RAW PV WATTS'!F3350,-1))</f>
        <v>0</v>
      </c>
      <c r="G3347" s="81">
        <f t="shared" si="104"/>
        <v>0</v>
      </c>
    </row>
    <row r="3348" spans="1:7">
      <c r="A3348" s="74" t="e">
        <f t="shared" si="105"/>
        <v>#REF!</v>
      </c>
      <c r="B3348" s="60"/>
      <c r="C3348" s="73">
        <v>5</v>
      </c>
      <c r="D3348" s="73">
        <v>19</v>
      </c>
      <c r="E3348" s="73">
        <v>20</v>
      </c>
      <c r="F3348" s="79">
        <f>IF($C$9="south",'RAW PV WATTS'!D3351,IF('PV Watts SLC'!$C$9="west",'RAW PV WATTS'!F3351,-1))</f>
        <v>0</v>
      </c>
      <c r="G3348" s="81">
        <f t="shared" si="104"/>
        <v>0</v>
      </c>
    </row>
    <row r="3349" spans="1:7">
      <c r="A3349" s="74" t="e">
        <f t="shared" si="105"/>
        <v>#REF!</v>
      </c>
      <c r="B3349" s="60"/>
      <c r="C3349" s="73">
        <v>5</v>
      </c>
      <c r="D3349" s="73">
        <v>19</v>
      </c>
      <c r="E3349" s="73">
        <v>21</v>
      </c>
      <c r="F3349" s="79">
        <f>IF($C$9="south",'RAW PV WATTS'!D3352,IF('PV Watts SLC'!$C$9="west",'RAW PV WATTS'!F3352,-1))</f>
        <v>0</v>
      </c>
      <c r="G3349" s="81">
        <f t="shared" si="104"/>
        <v>0</v>
      </c>
    </row>
    <row r="3350" spans="1:7">
      <c r="A3350" s="74" t="e">
        <f t="shared" si="105"/>
        <v>#REF!</v>
      </c>
      <c r="B3350" s="60"/>
      <c r="C3350" s="73">
        <v>5</v>
      </c>
      <c r="D3350" s="73">
        <v>19</v>
      </c>
      <c r="E3350" s="73">
        <v>22</v>
      </c>
      <c r="F3350" s="79">
        <f>IF($C$9="south",'RAW PV WATTS'!D3353,IF('PV Watts SLC'!$C$9="west",'RAW PV WATTS'!F3353,-1))</f>
        <v>0</v>
      </c>
      <c r="G3350" s="81">
        <f t="shared" si="104"/>
        <v>0</v>
      </c>
    </row>
    <row r="3351" spans="1:7">
      <c r="A3351" s="74" t="e">
        <f t="shared" si="105"/>
        <v>#REF!</v>
      </c>
      <c r="B3351" s="60"/>
      <c r="C3351" s="73">
        <v>5</v>
      </c>
      <c r="D3351" s="73">
        <v>19</v>
      </c>
      <c r="E3351" s="73">
        <v>23</v>
      </c>
      <c r="F3351" s="79">
        <f>IF($C$9="south",'RAW PV WATTS'!D3354,IF('PV Watts SLC'!$C$9="west",'RAW PV WATTS'!F3354,-1))</f>
        <v>0</v>
      </c>
      <c r="G3351" s="81">
        <f t="shared" si="104"/>
        <v>0</v>
      </c>
    </row>
    <row r="3352" spans="1:7">
      <c r="A3352" s="74" t="e">
        <f t="shared" si="105"/>
        <v>#REF!</v>
      </c>
      <c r="B3352" s="60"/>
      <c r="C3352" s="73">
        <v>5</v>
      </c>
      <c r="D3352" s="73">
        <v>20</v>
      </c>
      <c r="E3352" s="73">
        <v>0</v>
      </c>
      <c r="F3352" s="79">
        <f>IF($C$9="south",'RAW PV WATTS'!D3355,IF('PV Watts SLC'!$C$9="west",'RAW PV WATTS'!F3355,-1))</f>
        <v>0</v>
      </c>
      <c r="G3352" s="81">
        <f t="shared" si="104"/>
        <v>0</v>
      </c>
    </row>
    <row r="3353" spans="1:7">
      <c r="A3353" s="74" t="e">
        <f t="shared" si="105"/>
        <v>#REF!</v>
      </c>
      <c r="B3353" s="60"/>
      <c r="C3353" s="73">
        <v>5</v>
      </c>
      <c r="D3353" s="73">
        <v>20</v>
      </c>
      <c r="E3353" s="73">
        <v>1</v>
      </c>
      <c r="F3353" s="79">
        <f>IF($C$9="south",'RAW PV WATTS'!D3356,IF('PV Watts SLC'!$C$9="west",'RAW PV WATTS'!F3356,-1))</f>
        <v>0</v>
      </c>
      <c r="G3353" s="81">
        <f t="shared" si="104"/>
        <v>0</v>
      </c>
    </row>
    <row r="3354" spans="1:7">
      <c r="A3354" s="74" t="e">
        <f t="shared" si="105"/>
        <v>#REF!</v>
      </c>
      <c r="B3354" s="60"/>
      <c r="C3354" s="73">
        <v>5</v>
      </c>
      <c r="D3354" s="73">
        <v>20</v>
      </c>
      <c r="E3354" s="73">
        <v>2</v>
      </c>
      <c r="F3354" s="79">
        <f>IF($C$9="south",'RAW PV WATTS'!D3357,IF('PV Watts SLC'!$C$9="west",'RAW PV WATTS'!F3357,-1))</f>
        <v>0</v>
      </c>
      <c r="G3354" s="81">
        <f t="shared" si="104"/>
        <v>0</v>
      </c>
    </row>
    <row r="3355" spans="1:7">
      <c r="A3355" s="74" t="e">
        <f t="shared" si="105"/>
        <v>#REF!</v>
      </c>
      <c r="B3355" s="60"/>
      <c r="C3355" s="73">
        <v>5</v>
      </c>
      <c r="D3355" s="73">
        <v>20</v>
      </c>
      <c r="E3355" s="73">
        <v>3</v>
      </c>
      <c r="F3355" s="79">
        <f>IF($C$9="south",'RAW PV WATTS'!D3358,IF('PV Watts SLC'!$C$9="west",'RAW PV WATTS'!F3358,-1))</f>
        <v>0</v>
      </c>
      <c r="G3355" s="81">
        <f t="shared" si="104"/>
        <v>0</v>
      </c>
    </row>
    <row r="3356" spans="1:7">
      <c r="A3356" s="74" t="e">
        <f t="shared" si="105"/>
        <v>#REF!</v>
      </c>
      <c r="B3356" s="60"/>
      <c r="C3356" s="73">
        <v>5</v>
      </c>
      <c r="D3356" s="73">
        <v>20</v>
      </c>
      <c r="E3356" s="73">
        <v>4</v>
      </c>
      <c r="F3356" s="79">
        <f>IF($C$9="south",'RAW PV WATTS'!D3359,IF('PV Watts SLC'!$C$9="west",'RAW PV WATTS'!F3359,-1))</f>
        <v>0</v>
      </c>
      <c r="G3356" s="81">
        <f t="shared" si="104"/>
        <v>0</v>
      </c>
    </row>
    <row r="3357" spans="1:7">
      <c r="A3357" s="74" t="e">
        <f t="shared" si="105"/>
        <v>#REF!</v>
      </c>
      <c r="B3357" s="60"/>
      <c r="C3357" s="73">
        <v>5</v>
      </c>
      <c r="D3357" s="73">
        <v>20</v>
      </c>
      <c r="E3357" s="73">
        <v>5</v>
      </c>
      <c r="F3357" s="79">
        <f>IF($C$9="south",'RAW PV WATTS'!D3360,IF('PV Watts SLC'!$C$9="west",'RAW PV WATTS'!F3360,-1))</f>
        <v>1.956</v>
      </c>
      <c r="G3357" s="81">
        <f t="shared" si="104"/>
        <v>1.9559999999999998E-3</v>
      </c>
    </row>
    <row r="3358" spans="1:7">
      <c r="A3358" s="74" t="e">
        <f t="shared" si="105"/>
        <v>#REF!</v>
      </c>
      <c r="B3358" s="60"/>
      <c r="C3358" s="73">
        <v>5</v>
      </c>
      <c r="D3358" s="73">
        <v>20</v>
      </c>
      <c r="E3358" s="73">
        <v>6</v>
      </c>
      <c r="F3358" s="79">
        <f>IF($C$9="south",'RAW PV WATTS'!D3361,IF('PV Watts SLC'!$C$9="west",'RAW PV WATTS'!F3361,-1))</f>
        <v>77.808000000000007</v>
      </c>
      <c r="G3358" s="81">
        <f t="shared" si="104"/>
        <v>7.7808000000000002E-2</v>
      </c>
    </row>
    <row r="3359" spans="1:7">
      <c r="A3359" s="74" t="e">
        <f t="shared" si="105"/>
        <v>#REF!</v>
      </c>
      <c r="B3359" s="60"/>
      <c r="C3359" s="73">
        <v>5</v>
      </c>
      <c r="D3359" s="73">
        <v>20</v>
      </c>
      <c r="E3359" s="73">
        <v>7</v>
      </c>
      <c r="F3359" s="79">
        <f>IF($C$9="south",'RAW PV WATTS'!D3362,IF('PV Watts SLC'!$C$9="west",'RAW PV WATTS'!F3362,-1))</f>
        <v>256.512</v>
      </c>
      <c r="G3359" s="81">
        <f t="shared" si="104"/>
        <v>0.25651200000000002</v>
      </c>
    </row>
    <row r="3360" spans="1:7">
      <c r="A3360" s="74" t="e">
        <f t="shared" si="105"/>
        <v>#REF!</v>
      </c>
      <c r="B3360" s="60"/>
      <c r="C3360" s="73">
        <v>5</v>
      </c>
      <c r="D3360" s="73">
        <v>20</v>
      </c>
      <c r="E3360" s="73">
        <v>8</v>
      </c>
      <c r="F3360" s="79">
        <f>IF($C$9="south",'RAW PV WATTS'!D3363,IF('PV Watts SLC'!$C$9="west",'RAW PV WATTS'!F3363,-1))</f>
        <v>445.08199999999999</v>
      </c>
      <c r="G3360" s="81">
        <f t="shared" si="104"/>
        <v>0.44508199999999998</v>
      </c>
    </row>
    <row r="3361" spans="1:7">
      <c r="A3361" s="74" t="e">
        <f t="shared" si="105"/>
        <v>#REF!</v>
      </c>
      <c r="B3361" s="60"/>
      <c r="C3361" s="73">
        <v>5</v>
      </c>
      <c r="D3361" s="73">
        <v>20</v>
      </c>
      <c r="E3361" s="73">
        <v>9</v>
      </c>
      <c r="F3361" s="79">
        <f>IF($C$9="south",'RAW PV WATTS'!D3364,IF('PV Watts SLC'!$C$9="west",'RAW PV WATTS'!F3364,-1))</f>
        <v>598.72799999999995</v>
      </c>
      <c r="G3361" s="81">
        <f t="shared" si="104"/>
        <v>0.59872799999999993</v>
      </c>
    </row>
    <row r="3362" spans="1:7">
      <c r="A3362" s="74" t="e">
        <f t="shared" si="105"/>
        <v>#REF!</v>
      </c>
      <c r="B3362" s="60"/>
      <c r="C3362" s="73">
        <v>5</v>
      </c>
      <c r="D3362" s="73">
        <v>20</v>
      </c>
      <c r="E3362" s="73">
        <v>10</v>
      </c>
      <c r="F3362" s="79">
        <f>IF($C$9="south",'RAW PV WATTS'!D3365,IF('PV Watts SLC'!$C$9="west",'RAW PV WATTS'!F3365,-1))</f>
        <v>740.64300000000003</v>
      </c>
      <c r="G3362" s="81">
        <f t="shared" si="104"/>
        <v>0.74064300000000005</v>
      </c>
    </row>
    <row r="3363" spans="1:7">
      <c r="A3363" s="74" t="e">
        <f t="shared" si="105"/>
        <v>#REF!</v>
      </c>
      <c r="B3363" s="60"/>
      <c r="C3363" s="73">
        <v>5</v>
      </c>
      <c r="D3363" s="73">
        <v>20</v>
      </c>
      <c r="E3363" s="73">
        <v>11</v>
      </c>
      <c r="F3363" s="79">
        <f>IF($C$9="south",'RAW PV WATTS'!D3366,IF('PV Watts SLC'!$C$9="west",'RAW PV WATTS'!F3366,-1))</f>
        <v>794.28099999999995</v>
      </c>
      <c r="G3363" s="81">
        <f t="shared" si="104"/>
        <v>0.7942809999999999</v>
      </c>
    </row>
    <row r="3364" spans="1:7">
      <c r="A3364" s="74" t="e">
        <f t="shared" si="105"/>
        <v>#REF!</v>
      </c>
      <c r="B3364" s="60"/>
      <c r="C3364" s="73">
        <v>5</v>
      </c>
      <c r="D3364" s="73">
        <v>20</v>
      </c>
      <c r="E3364" s="73">
        <v>12</v>
      </c>
      <c r="F3364" s="79">
        <f>IF($C$9="south",'RAW PV WATTS'!D3367,IF('PV Watts SLC'!$C$9="west",'RAW PV WATTS'!F3367,-1))</f>
        <v>825.13699999999994</v>
      </c>
      <c r="G3364" s="81">
        <f t="shared" si="104"/>
        <v>0.8251369999999999</v>
      </c>
    </row>
    <row r="3365" spans="1:7">
      <c r="A3365" s="74" t="e">
        <f t="shared" si="105"/>
        <v>#REF!</v>
      </c>
      <c r="B3365" s="60"/>
      <c r="C3365" s="73">
        <v>5</v>
      </c>
      <c r="D3365" s="73">
        <v>20</v>
      </c>
      <c r="E3365" s="73">
        <v>13</v>
      </c>
      <c r="F3365" s="79">
        <f>IF($C$9="south",'RAW PV WATTS'!D3368,IF('PV Watts SLC'!$C$9="west",'RAW PV WATTS'!F3368,-1))</f>
        <v>783.16899999999998</v>
      </c>
      <c r="G3365" s="81">
        <f t="shared" si="104"/>
        <v>0.783169</v>
      </c>
    </row>
    <row r="3366" spans="1:7">
      <c r="A3366" s="74" t="e">
        <f t="shared" si="105"/>
        <v>#REF!</v>
      </c>
      <c r="B3366" s="60"/>
      <c r="C3366" s="73">
        <v>5</v>
      </c>
      <c r="D3366" s="73">
        <v>20</v>
      </c>
      <c r="E3366" s="73">
        <v>14</v>
      </c>
      <c r="F3366" s="79">
        <f>IF($C$9="south",'RAW PV WATTS'!D3369,IF('PV Watts SLC'!$C$9="west",'RAW PV WATTS'!F3369,-1))</f>
        <v>665.66899999999998</v>
      </c>
      <c r="G3366" s="81">
        <f t="shared" si="104"/>
        <v>0.66566899999999996</v>
      </c>
    </row>
    <row r="3367" spans="1:7">
      <c r="A3367" s="74" t="e">
        <f t="shared" si="105"/>
        <v>#REF!</v>
      </c>
      <c r="B3367" s="60"/>
      <c r="C3367" s="73">
        <v>5</v>
      </c>
      <c r="D3367" s="73">
        <v>20</v>
      </c>
      <c r="E3367" s="73">
        <v>15</v>
      </c>
      <c r="F3367" s="79">
        <f>IF($C$9="south",'RAW PV WATTS'!D3370,IF('PV Watts SLC'!$C$9="west",'RAW PV WATTS'!F3370,-1))</f>
        <v>550.76800000000003</v>
      </c>
      <c r="G3367" s="81">
        <f t="shared" si="104"/>
        <v>0.55076800000000004</v>
      </c>
    </row>
    <row r="3368" spans="1:7">
      <c r="A3368" s="74" t="e">
        <f t="shared" si="105"/>
        <v>#REF!</v>
      </c>
      <c r="B3368" s="60"/>
      <c r="C3368" s="73">
        <v>5</v>
      </c>
      <c r="D3368" s="73">
        <v>20</v>
      </c>
      <c r="E3368" s="73">
        <v>16</v>
      </c>
      <c r="F3368" s="79">
        <f>IF($C$9="south",'RAW PV WATTS'!D3371,IF('PV Watts SLC'!$C$9="west",'RAW PV WATTS'!F3371,-1))</f>
        <v>374.88900000000001</v>
      </c>
      <c r="G3368" s="81">
        <f t="shared" si="104"/>
        <v>0.37488900000000003</v>
      </c>
    </row>
    <row r="3369" spans="1:7">
      <c r="A3369" s="74" t="e">
        <f t="shared" si="105"/>
        <v>#REF!</v>
      </c>
      <c r="B3369" s="60"/>
      <c r="C3369" s="73">
        <v>5</v>
      </c>
      <c r="D3369" s="73">
        <v>20</v>
      </c>
      <c r="E3369" s="73">
        <v>17</v>
      </c>
      <c r="F3369" s="79">
        <f>IF($C$9="south",'RAW PV WATTS'!D3372,IF('PV Watts SLC'!$C$9="west",'RAW PV WATTS'!F3372,-1))</f>
        <v>83.471000000000004</v>
      </c>
      <c r="G3369" s="81">
        <f t="shared" si="104"/>
        <v>8.3471000000000004E-2</v>
      </c>
    </row>
    <row r="3370" spans="1:7">
      <c r="A3370" s="74" t="e">
        <f t="shared" si="105"/>
        <v>#REF!</v>
      </c>
      <c r="B3370" s="60"/>
      <c r="C3370" s="73">
        <v>5</v>
      </c>
      <c r="D3370" s="73">
        <v>20</v>
      </c>
      <c r="E3370" s="73">
        <v>18</v>
      </c>
      <c r="F3370" s="79">
        <f>IF($C$9="south",'RAW PV WATTS'!D3373,IF('PV Watts SLC'!$C$9="west",'RAW PV WATTS'!F3373,-1))</f>
        <v>63.323999999999998</v>
      </c>
      <c r="G3370" s="81">
        <f t="shared" si="104"/>
        <v>6.3323999999999991E-2</v>
      </c>
    </row>
    <row r="3371" spans="1:7">
      <c r="A3371" s="74" t="e">
        <f t="shared" si="105"/>
        <v>#REF!</v>
      </c>
      <c r="B3371" s="60"/>
      <c r="C3371" s="73">
        <v>5</v>
      </c>
      <c r="D3371" s="73">
        <v>20</v>
      </c>
      <c r="E3371" s="73">
        <v>19</v>
      </c>
      <c r="F3371" s="79">
        <f>IF($C$9="south",'RAW PV WATTS'!D3374,IF('PV Watts SLC'!$C$9="west",'RAW PV WATTS'!F3374,-1))</f>
        <v>0</v>
      </c>
      <c r="G3371" s="81">
        <f t="shared" si="104"/>
        <v>0</v>
      </c>
    </row>
    <row r="3372" spans="1:7">
      <c r="A3372" s="74" t="e">
        <f t="shared" si="105"/>
        <v>#REF!</v>
      </c>
      <c r="B3372" s="60"/>
      <c r="C3372" s="73">
        <v>5</v>
      </c>
      <c r="D3372" s="73">
        <v>20</v>
      </c>
      <c r="E3372" s="73">
        <v>20</v>
      </c>
      <c r="F3372" s="79">
        <f>IF($C$9="south",'RAW PV WATTS'!D3375,IF('PV Watts SLC'!$C$9="west",'RAW PV WATTS'!F3375,-1))</f>
        <v>0</v>
      </c>
      <c r="G3372" s="81">
        <f t="shared" si="104"/>
        <v>0</v>
      </c>
    </row>
    <row r="3373" spans="1:7">
      <c r="A3373" s="74" t="e">
        <f t="shared" si="105"/>
        <v>#REF!</v>
      </c>
      <c r="B3373" s="60"/>
      <c r="C3373" s="73">
        <v>5</v>
      </c>
      <c r="D3373" s="73">
        <v>20</v>
      </c>
      <c r="E3373" s="73">
        <v>21</v>
      </c>
      <c r="F3373" s="79">
        <f>IF($C$9="south",'RAW PV WATTS'!D3376,IF('PV Watts SLC'!$C$9="west",'RAW PV WATTS'!F3376,-1))</f>
        <v>0</v>
      </c>
      <c r="G3373" s="81">
        <f t="shared" si="104"/>
        <v>0</v>
      </c>
    </row>
    <row r="3374" spans="1:7">
      <c r="A3374" s="74" t="e">
        <f t="shared" si="105"/>
        <v>#REF!</v>
      </c>
      <c r="B3374" s="60"/>
      <c r="C3374" s="73">
        <v>5</v>
      </c>
      <c r="D3374" s="73">
        <v>20</v>
      </c>
      <c r="E3374" s="73">
        <v>22</v>
      </c>
      <c r="F3374" s="79">
        <f>IF($C$9="south",'RAW PV WATTS'!D3377,IF('PV Watts SLC'!$C$9="west",'RAW PV WATTS'!F3377,-1))</f>
        <v>0</v>
      </c>
      <c r="G3374" s="81">
        <f t="shared" si="104"/>
        <v>0</v>
      </c>
    </row>
    <row r="3375" spans="1:7">
      <c r="A3375" s="74" t="e">
        <f t="shared" si="105"/>
        <v>#REF!</v>
      </c>
      <c r="B3375" s="60"/>
      <c r="C3375" s="73">
        <v>5</v>
      </c>
      <c r="D3375" s="73">
        <v>20</v>
      </c>
      <c r="E3375" s="73">
        <v>23</v>
      </c>
      <c r="F3375" s="79">
        <f>IF($C$9="south",'RAW PV WATTS'!D3378,IF('PV Watts SLC'!$C$9="west",'RAW PV WATTS'!F3378,-1))</f>
        <v>0</v>
      </c>
      <c r="G3375" s="81">
        <f t="shared" si="104"/>
        <v>0</v>
      </c>
    </row>
    <row r="3376" spans="1:7">
      <c r="A3376" s="74" t="e">
        <f t="shared" si="105"/>
        <v>#REF!</v>
      </c>
      <c r="B3376" s="60"/>
      <c r="C3376" s="73">
        <v>5</v>
      </c>
      <c r="D3376" s="73">
        <v>21</v>
      </c>
      <c r="E3376" s="73">
        <v>0</v>
      </c>
      <c r="F3376" s="79">
        <f>IF($C$9="south",'RAW PV WATTS'!D3379,IF('PV Watts SLC'!$C$9="west",'RAW PV WATTS'!F3379,-1))</f>
        <v>0</v>
      </c>
      <c r="G3376" s="81">
        <f t="shared" si="104"/>
        <v>0</v>
      </c>
    </row>
    <row r="3377" spans="1:7">
      <c r="A3377" s="74" t="e">
        <f t="shared" si="105"/>
        <v>#REF!</v>
      </c>
      <c r="B3377" s="60"/>
      <c r="C3377" s="73">
        <v>5</v>
      </c>
      <c r="D3377" s="73">
        <v>21</v>
      </c>
      <c r="E3377" s="73">
        <v>1</v>
      </c>
      <c r="F3377" s="79">
        <f>IF($C$9="south",'RAW PV WATTS'!D3380,IF('PV Watts SLC'!$C$9="west",'RAW PV WATTS'!F3380,-1))</f>
        <v>0</v>
      </c>
      <c r="G3377" s="81">
        <f t="shared" si="104"/>
        <v>0</v>
      </c>
    </row>
    <row r="3378" spans="1:7">
      <c r="A3378" s="74" t="e">
        <f t="shared" si="105"/>
        <v>#REF!</v>
      </c>
      <c r="B3378" s="60"/>
      <c r="C3378" s="73">
        <v>5</v>
      </c>
      <c r="D3378" s="73">
        <v>21</v>
      </c>
      <c r="E3378" s="73">
        <v>2</v>
      </c>
      <c r="F3378" s="79">
        <f>IF($C$9="south",'RAW PV WATTS'!D3381,IF('PV Watts SLC'!$C$9="west",'RAW PV WATTS'!F3381,-1))</f>
        <v>0</v>
      </c>
      <c r="G3378" s="81">
        <f t="shared" si="104"/>
        <v>0</v>
      </c>
    </row>
    <row r="3379" spans="1:7">
      <c r="A3379" s="74" t="e">
        <f t="shared" si="105"/>
        <v>#REF!</v>
      </c>
      <c r="B3379" s="60"/>
      <c r="C3379" s="73">
        <v>5</v>
      </c>
      <c r="D3379" s="73">
        <v>21</v>
      </c>
      <c r="E3379" s="73">
        <v>3</v>
      </c>
      <c r="F3379" s="79">
        <f>IF($C$9="south",'RAW PV WATTS'!D3382,IF('PV Watts SLC'!$C$9="west",'RAW PV WATTS'!F3382,-1))</f>
        <v>0</v>
      </c>
      <c r="G3379" s="81">
        <f t="shared" si="104"/>
        <v>0</v>
      </c>
    </row>
    <row r="3380" spans="1:7">
      <c r="A3380" s="74" t="e">
        <f t="shared" si="105"/>
        <v>#REF!</v>
      </c>
      <c r="B3380" s="60"/>
      <c r="C3380" s="73">
        <v>5</v>
      </c>
      <c r="D3380" s="73">
        <v>21</v>
      </c>
      <c r="E3380" s="73">
        <v>4</v>
      </c>
      <c r="F3380" s="79">
        <f>IF($C$9="south",'RAW PV WATTS'!D3383,IF('PV Watts SLC'!$C$9="west",'RAW PV WATTS'!F3383,-1))</f>
        <v>0</v>
      </c>
      <c r="G3380" s="81">
        <f t="shared" si="104"/>
        <v>0</v>
      </c>
    </row>
    <row r="3381" spans="1:7">
      <c r="A3381" s="74" t="e">
        <f t="shared" si="105"/>
        <v>#REF!</v>
      </c>
      <c r="B3381" s="60"/>
      <c r="C3381" s="73">
        <v>5</v>
      </c>
      <c r="D3381" s="73">
        <v>21</v>
      </c>
      <c r="E3381" s="73">
        <v>5</v>
      </c>
      <c r="F3381" s="79">
        <f>IF($C$9="south",'RAW PV WATTS'!D3384,IF('PV Watts SLC'!$C$9="west",'RAW PV WATTS'!F3384,-1))</f>
        <v>2.7690000000000001</v>
      </c>
      <c r="G3381" s="81">
        <f t="shared" si="104"/>
        <v>2.7690000000000002E-3</v>
      </c>
    </row>
    <row r="3382" spans="1:7">
      <c r="A3382" s="74" t="e">
        <f t="shared" si="105"/>
        <v>#REF!</v>
      </c>
      <c r="B3382" s="60"/>
      <c r="C3382" s="73">
        <v>5</v>
      </c>
      <c r="D3382" s="73">
        <v>21</v>
      </c>
      <c r="E3382" s="73">
        <v>6</v>
      </c>
      <c r="F3382" s="79">
        <f>IF($C$9="south",'RAW PV WATTS'!D3385,IF('PV Watts SLC'!$C$9="west",'RAW PV WATTS'!F3385,-1))</f>
        <v>90.741</v>
      </c>
      <c r="G3382" s="81">
        <f t="shared" si="104"/>
        <v>9.0741000000000002E-2</v>
      </c>
    </row>
    <row r="3383" spans="1:7">
      <c r="A3383" s="74" t="e">
        <f t="shared" si="105"/>
        <v>#REF!</v>
      </c>
      <c r="B3383" s="60"/>
      <c r="C3383" s="73">
        <v>5</v>
      </c>
      <c r="D3383" s="73">
        <v>21</v>
      </c>
      <c r="E3383" s="73">
        <v>7</v>
      </c>
      <c r="F3383" s="79">
        <f>IF($C$9="south",'RAW PV WATTS'!D3386,IF('PV Watts SLC'!$C$9="west",'RAW PV WATTS'!F3386,-1))</f>
        <v>227.322</v>
      </c>
      <c r="G3383" s="81">
        <f t="shared" si="104"/>
        <v>0.227322</v>
      </c>
    </row>
    <row r="3384" spans="1:7">
      <c r="A3384" s="74" t="e">
        <f t="shared" si="105"/>
        <v>#REF!</v>
      </c>
      <c r="B3384" s="60"/>
      <c r="C3384" s="73">
        <v>5</v>
      </c>
      <c r="D3384" s="73">
        <v>21</v>
      </c>
      <c r="E3384" s="73">
        <v>8</v>
      </c>
      <c r="F3384" s="79">
        <f>IF($C$9="south",'RAW PV WATTS'!D3387,IF('PV Watts SLC'!$C$9="west",'RAW PV WATTS'!F3387,-1))</f>
        <v>465.77800000000002</v>
      </c>
      <c r="G3384" s="81">
        <f t="shared" si="104"/>
        <v>0.46577800000000003</v>
      </c>
    </row>
    <row r="3385" spans="1:7">
      <c r="A3385" s="74" t="e">
        <f t="shared" si="105"/>
        <v>#REF!</v>
      </c>
      <c r="B3385" s="60"/>
      <c r="C3385" s="73">
        <v>5</v>
      </c>
      <c r="D3385" s="73">
        <v>21</v>
      </c>
      <c r="E3385" s="73">
        <v>9</v>
      </c>
      <c r="F3385" s="79">
        <f>IF($C$9="south",'RAW PV WATTS'!D3388,IF('PV Watts SLC'!$C$9="west",'RAW PV WATTS'!F3388,-1))</f>
        <v>601.32399999999996</v>
      </c>
      <c r="G3385" s="81">
        <f t="shared" si="104"/>
        <v>0.60132399999999997</v>
      </c>
    </row>
    <row r="3386" spans="1:7">
      <c r="A3386" s="74" t="e">
        <f t="shared" si="105"/>
        <v>#REF!</v>
      </c>
      <c r="B3386" s="60"/>
      <c r="C3386" s="73">
        <v>5</v>
      </c>
      <c r="D3386" s="73">
        <v>21</v>
      </c>
      <c r="E3386" s="73">
        <v>10</v>
      </c>
      <c r="F3386" s="79">
        <f>IF($C$9="south",'RAW PV WATTS'!D3389,IF('PV Watts SLC'!$C$9="west",'RAW PV WATTS'!F3389,-1))</f>
        <v>135.38800000000001</v>
      </c>
      <c r="G3386" s="81">
        <f t="shared" si="104"/>
        <v>0.13538800000000001</v>
      </c>
    </row>
    <row r="3387" spans="1:7">
      <c r="A3387" s="74" t="e">
        <f t="shared" si="105"/>
        <v>#REF!</v>
      </c>
      <c r="B3387" s="60"/>
      <c r="C3387" s="73">
        <v>5</v>
      </c>
      <c r="D3387" s="73">
        <v>21</v>
      </c>
      <c r="E3387" s="73">
        <v>11</v>
      </c>
      <c r="F3387" s="79">
        <f>IF($C$9="south",'RAW PV WATTS'!D3390,IF('PV Watts SLC'!$C$9="west",'RAW PV WATTS'!F3390,-1))</f>
        <v>124.56699999999999</v>
      </c>
      <c r="G3387" s="81">
        <f t="shared" si="104"/>
        <v>0.124567</v>
      </c>
    </row>
    <row r="3388" spans="1:7">
      <c r="A3388" s="74" t="e">
        <f t="shared" si="105"/>
        <v>#REF!</v>
      </c>
      <c r="B3388" s="60"/>
      <c r="C3388" s="73">
        <v>5</v>
      </c>
      <c r="D3388" s="73">
        <v>21</v>
      </c>
      <c r="E3388" s="73">
        <v>12</v>
      </c>
      <c r="F3388" s="79">
        <f>IF($C$9="south",'RAW PV WATTS'!D3391,IF('PV Watts SLC'!$C$9="west",'RAW PV WATTS'!F3391,-1))</f>
        <v>214.821</v>
      </c>
      <c r="G3388" s="81">
        <f t="shared" si="104"/>
        <v>0.21482099999999998</v>
      </c>
    </row>
    <row r="3389" spans="1:7">
      <c r="A3389" s="74" t="e">
        <f t="shared" si="105"/>
        <v>#REF!</v>
      </c>
      <c r="B3389" s="60"/>
      <c r="C3389" s="73">
        <v>5</v>
      </c>
      <c r="D3389" s="73">
        <v>21</v>
      </c>
      <c r="E3389" s="73">
        <v>13</v>
      </c>
      <c r="F3389" s="79">
        <f>IF($C$9="south",'RAW PV WATTS'!D3392,IF('PV Watts SLC'!$C$9="west",'RAW PV WATTS'!F3392,-1))</f>
        <v>713.93299999999999</v>
      </c>
      <c r="G3389" s="81">
        <f t="shared" si="104"/>
        <v>0.71393300000000004</v>
      </c>
    </row>
    <row r="3390" spans="1:7">
      <c r="A3390" s="74" t="e">
        <f t="shared" si="105"/>
        <v>#REF!</v>
      </c>
      <c r="B3390" s="60"/>
      <c r="C3390" s="73">
        <v>5</v>
      </c>
      <c r="D3390" s="73">
        <v>21</v>
      </c>
      <c r="E3390" s="73">
        <v>14</v>
      </c>
      <c r="F3390" s="79">
        <f>IF($C$9="south",'RAW PV WATTS'!D3393,IF('PV Watts SLC'!$C$9="west",'RAW PV WATTS'!F3393,-1))</f>
        <v>104.94799999999999</v>
      </c>
      <c r="G3390" s="81">
        <f t="shared" si="104"/>
        <v>0.104948</v>
      </c>
    </row>
    <row r="3391" spans="1:7">
      <c r="A3391" s="74" t="e">
        <f t="shared" si="105"/>
        <v>#REF!</v>
      </c>
      <c r="B3391" s="60"/>
      <c r="C3391" s="73">
        <v>5</v>
      </c>
      <c r="D3391" s="73">
        <v>21</v>
      </c>
      <c r="E3391" s="73">
        <v>15</v>
      </c>
      <c r="F3391" s="79">
        <f>IF($C$9="south",'RAW PV WATTS'!D3394,IF('PV Watts SLC'!$C$9="west",'RAW PV WATTS'!F3394,-1))</f>
        <v>122.383</v>
      </c>
      <c r="G3391" s="81">
        <f t="shared" si="104"/>
        <v>0.12238299999999999</v>
      </c>
    </row>
    <row r="3392" spans="1:7">
      <c r="A3392" s="74" t="e">
        <f t="shared" si="105"/>
        <v>#REF!</v>
      </c>
      <c r="B3392" s="60"/>
      <c r="C3392" s="73">
        <v>5</v>
      </c>
      <c r="D3392" s="73">
        <v>21</v>
      </c>
      <c r="E3392" s="73">
        <v>16</v>
      </c>
      <c r="F3392" s="79">
        <f>IF($C$9="south",'RAW PV WATTS'!D3395,IF('PV Watts SLC'!$C$9="west",'RAW PV WATTS'!F3395,-1))</f>
        <v>265.911</v>
      </c>
      <c r="G3392" s="81">
        <f t="shared" si="104"/>
        <v>0.26591100000000001</v>
      </c>
    </row>
    <row r="3393" spans="1:7">
      <c r="A3393" s="74" t="e">
        <f t="shared" si="105"/>
        <v>#REF!</v>
      </c>
      <c r="B3393" s="60"/>
      <c r="C3393" s="73">
        <v>5</v>
      </c>
      <c r="D3393" s="73">
        <v>21</v>
      </c>
      <c r="E3393" s="73">
        <v>17</v>
      </c>
      <c r="F3393" s="79">
        <f>IF($C$9="south",'RAW PV WATTS'!D3396,IF('PV Watts SLC'!$C$9="west",'RAW PV WATTS'!F3396,-1))</f>
        <v>168.69399999999999</v>
      </c>
      <c r="G3393" s="81">
        <f t="shared" si="104"/>
        <v>0.16869399999999998</v>
      </c>
    </row>
    <row r="3394" spans="1:7">
      <c r="A3394" s="74" t="e">
        <f t="shared" si="105"/>
        <v>#REF!</v>
      </c>
      <c r="B3394" s="60"/>
      <c r="C3394" s="73">
        <v>5</v>
      </c>
      <c r="D3394" s="73">
        <v>21</v>
      </c>
      <c r="E3394" s="73">
        <v>18</v>
      </c>
      <c r="F3394" s="79">
        <f>IF($C$9="south",'RAW PV WATTS'!D3397,IF('PV Watts SLC'!$C$9="west",'RAW PV WATTS'!F3397,-1))</f>
        <v>94.364999999999995</v>
      </c>
      <c r="G3394" s="81">
        <f t="shared" si="104"/>
        <v>9.4364999999999991E-2</v>
      </c>
    </row>
    <row r="3395" spans="1:7">
      <c r="A3395" s="74" t="e">
        <f t="shared" si="105"/>
        <v>#REF!</v>
      </c>
      <c r="B3395" s="60"/>
      <c r="C3395" s="73">
        <v>5</v>
      </c>
      <c r="D3395" s="73">
        <v>21</v>
      </c>
      <c r="E3395" s="73">
        <v>19</v>
      </c>
      <c r="F3395" s="79">
        <f>IF($C$9="south",'RAW PV WATTS'!D3398,IF('PV Watts SLC'!$C$9="west",'RAW PV WATTS'!F3398,-1))</f>
        <v>0</v>
      </c>
      <c r="G3395" s="81">
        <f t="shared" si="104"/>
        <v>0</v>
      </c>
    </row>
    <row r="3396" spans="1:7">
      <c r="A3396" s="74" t="e">
        <f t="shared" si="105"/>
        <v>#REF!</v>
      </c>
      <c r="B3396" s="60"/>
      <c r="C3396" s="73">
        <v>5</v>
      </c>
      <c r="D3396" s="73">
        <v>21</v>
      </c>
      <c r="E3396" s="73">
        <v>20</v>
      </c>
      <c r="F3396" s="79">
        <f>IF($C$9="south",'RAW PV WATTS'!D3399,IF('PV Watts SLC'!$C$9="west",'RAW PV WATTS'!F3399,-1))</f>
        <v>0</v>
      </c>
      <c r="G3396" s="81">
        <f t="shared" si="104"/>
        <v>0</v>
      </c>
    </row>
    <row r="3397" spans="1:7">
      <c r="A3397" s="74" t="e">
        <f t="shared" si="105"/>
        <v>#REF!</v>
      </c>
      <c r="B3397" s="60"/>
      <c r="C3397" s="73">
        <v>5</v>
      </c>
      <c r="D3397" s="73">
        <v>21</v>
      </c>
      <c r="E3397" s="73">
        <v>21</v>
      </c>
      <c r="F3397" s="79">
        <f>IF($C$9="south",'RAW PV WATTS'!D3400,IF('PV Watts SLC'!$C$9="west",'RAW PV WATTS'!F3400,-1))</f>
        <v>0</v>
      </c>
      <c r="G3397" s="81">
        <f t="shared" si="104"/>
        <v>0</v>
      </c>
    </row>
    <row r="3398" spans="1:7">
      <c r="A3398" s="74" t="e">
        <f t="shared" si="105"/>
        <v>#REF!</v>
      </c>
      <c r="B3398" s="60"/>
      <c r="C3398" s="73">
        <v>5</v>
      </c>
      <c r="D3398" s="73">
        <v>21</v>
      </c>
      <c r="E3398" s="73">
        <v>22</v>
      </c>
      <c r="F3398" s="79">
        <f>IF($C$9="south",'RAW PV WATTS'!D3401,IF('PV Watts SLC'!$C$9="west",'RAW PV WATTS'!F3401,-1))</f>
        <v>0</v>
      </c>
      <c r="G3398" s="81">
        <f t="shared" si="104"/>
        <v>0</v>
      </c>
    </row>
    <row r="3399" spans="1:7">
      <c r="A3399" s="74" t="e">
        <f t="shared" si="105"/>
        <v>#REF!</v>
      </c>
      <c r="B3399" s="60"/>
      <c r="C3399" s="73">
        <v>5</v>
      </c>
      <c r="D3399" s="73">
        <v>21</v>
      </c>
      <c r="E3399" s="73">
        <v>23</v>
      </c>
      <c r="F3399" s="79">
        <f>IF($C$9="south",'RAW PV WATTS'!D3402,IF('PV Watts SLC'!$C$9="west",'RAW PV WATTS'!F3402,-1))</f>
        <v>0</v>
      </c>
      <c r="G3399" s="81">
        <f t="shared" si="104"/>
        <v>0</v>
      </c>
    </row>
    <row r="3400" spans="1:7">
      <c r="A3400" s="74" t="e">
        <f t="shared" si="105"/>
        <v>#REF!</v>
      </c>
      <c r="B3400" s="60"/>
      <c r="C3400" s="73">
        <v>5</v>
      </c>
      <c r="D3400" s="73">
        <v>22</v>
      </c>
      <c r="E3400" s="73">
        <v>0</v>
      </c>
      <c r="F3400" s="79">
        <f>IF($C$9="south",'RAW PV WATTS'!D3403,IF('PV Watts SLC'!$C$9="west",'RAW PV WATTS'!F3403,-1))</f>
        <v>0</v>
      </c>
      <c r="G3400" s="81">
        <f t="shared" si="104"/>
        <v>0</v>
      </c>
    </row>
    <row r="3401" spans="1:7">
      <c r="A3401" s="74" t="e">
        <f t="shared" si="105"/>
        <v>#REF!</v>
      </c>
      <c r="B3401" s="60"/>
      <c r="C3401" s="73">
        <v>5</v>
      </c>
      <c r="D3401" s="73">
        <v>22</v>
      </c>
      <c r="E3401" s="73">
        <v>1</v>
      </c>
      <c r="F3401" s="79">
        <f>IF($C$9="south",'RAW PV WATTS'!D3404,IF('PV Watts SLC'!$C$9="west",'RAW PV WATTS'!F3404,-1))</f>
        <v>0</v>
      </c>
      <c r="G3401" s="81">
        <f t="shared" si="104"/>
        <v>0</v>
      </c>
    </row>
    <row r="3402" spans="1:7">
      <c r="A3402" s="74" t="e">
        <f t="shared" si="105"/>
        <v>#REF!</v>
      </c>
      <c r="B3402" s="60"/>
      <c r="C3402" s="73">
        <v>5</v>
      </c>
      <c r="D3402" s="73">
        <v>22</v>
      </c>
      <c r="E3402" s="73">
        <v>2</v>
      </c>
      <c r="F3402" s="79">
        <f>IF($C$9="south",'RAW PV WATTS'!D3405,IF('PV Watts SLC'!$C$9="west",'RAW PV WATTS'!F3405,-1))</f>
        <v>0</v>
      </c>
      <c r="G3402" s="81">
        <f t="shared" si="104"/>
        <v>0</v>
      </c>
    </row>
    <row r="3403" spans="1:7">
      <c r="A3403" s="74" t="e">
        <f t="shared" si="105"/>
        <v>#REF!</v>
      </c>
      <c r="B3403" s="60"/>
      <c r="C3403" s="73">
        <v>5</v>
      </c>
      <c r="D3403" s="73">
        <v>22</v>
      </c>
      <c r="E3403" s="73">
        <v>3</v>
      </c>
      <c r="F3403" s="79">
        <f>IF($C$9="south",'RAW PV WATTS'!D3406,IF('PV Watts SLC'!$C$9="west",'RAW PV WATTS'!F3406,-1))</f>
        <v>0</v>
      </c>
      <c r="G3403" s="81">
        <f t="shared" si="104"/>
        <v>0</v>
      </c>
    </row>
    <row r="3404" spans="1:7">
      <c r="A3404" s="74" t="e">
        <f t="shared" si="105"/>
        <v>#REF!</v>
      </c>
      <c r="B3404" s="60"/>
      <c r="C3404" s="73">
        <v>5</v>
      </c>
      <c r="D3404" s="73">
        <v>22</v>
      </c>
      <c r="E3404" s="73">
        <v>4</v>
      </c>
      <c r="F3404" s="79">
        <f>IF($C$9="south",'RAW PV WATTS'!D3407,IF('PV Watts SLC'!$C$9="west",'RAW PV WATTS'!F3407,-1))</f>
        <v>0</v>
      </c>
      <c r="G3404" s="81">
        <f t="shared" si="104"/>
        <v>0</v>
      </c>
    </row>
    <row r="3405" spans="1:7">
      <c r="A3405" s="74" t="e">
        <f t="shared" si="105"/>
        <v>#REF!</v>
      </c>
      <c r="B3405" s="60"/>
      <c r="C3405" s="73">
        <v>5</v>
      </c>
      <c r="D3405" s="73">
        <v>22</v>
      </c>
      <c r="E3405" s="73">
        <v>5</v>
      </c>
      <c r="F3405" s="79">
        <f>IF($C$9="south",'RAW PV WATTS'!D3408,IF('PV Watts SLC'!$C$9="west",'RAW PV WATTS'!F3408,-1))</f>
        <v>1.409</v>
      </c>
      <c r="G3405" s="81">
        <f t="shared" si="104"/>
        <v>1.4090000000000001E-3</v>
      </c>
    </row>
    <row r="3406" spans="1:7">
      <c r="A3406" s="74" t="e">
        <f t="shared" si="105"/>
        <v>#REF!</v>
      </c>
      <c r="B3406" s="60"/>
      <c r="C3406" s="73">
        <v>5</v>
      </c>
      <c r="D3406" s="73">
        <v>22</v>
      </c>
      <c r="E3406" s="73">
        <v>6</v>
      </c>
      <c r="F3406" s="79">
        <f>IF($C$9="south",'RAW PV WATTS'!D3409,IF('PV Watts SLC'!$C$9="west",'RAW PV WATTS'!F3409,-1))</f>
        <v>46.994</v>
      </c>
      <c r="G3406" s="81">
        <f t="shared" si="104"/>
        <v>4.6994000000000001E-2</v>
      </c>
    </row>
    <row r="3407" spans="1:7">
      <c r="A3407" s="74" t="e">
        <f t="shared" si="105"/>
        <v>#REF!</v>
      </c>
      <c r="B3407" s="60"/>
      <c r="C3407" s="73">
        <v>5</v>
      </c>
      <c r="D3407" s="73">
        <v>22</v>
      </c>
      <c r="E3407" s="73">
        <v>7</v>
      </c>
      <c r="F3407" s="79">
        <f>IF($C$9="south",'RAW PV WATTS'!D3410,IF('PV Watts SLC'!$C$9="west",'RAW PV WATTS'!F3410,-1))</f>
        <v>235.13399999999999</v>
      </c>
      <c r="G3407" s="81">
        <f t="shared" si="104"/>
        <v>0.23513399999999998</v>
      </c>
    </row>
    <row r="3408" spans="1:7">
      <c r="A3408" s="74" t="e">
        <f t="shared" si="105"/>
        <v>#REF!</v>
      </c>
      <c r="B3408" s="60"/>
      <c r="C3408" s="73">
        <v>5</v>
      </c>
      <c r="D3408" s="73">
        <v>22</v>
      </c>
      <c r="E3408" s="73">
        <v>8</v>
      </c>
      <c r="F3408" s="79">
        <f>IF($C$9="south",'RAW PV WATTS'!D3411,IF('PV Watts SLC'!$C$9="west",'RAW PV WATTS'!F3411,-1))</f>
        <v>328.18799999999999</v>
      </c>
      <c r="G3408" s="81">
        <f t="shared" si="104"/>
        <v>0.32818799999999998</v>
      </c>
    </row>
    <row r="3409" spans="1:7">
      <c r="A3409" s="74" t="e">
        <f t="shared" si="105"/>
        <v>#REF!</v>
      </c>
      <c r="B3409" s="60"/>
      <c r="C3409" s="73">
        <v>5</v>
      </c>
      <c r="D3409" s="73">
        <v>22</v>
      </c>
      <c r="E3409" s="73">
        <v>9</v>
      </c>
      <c r="F3409" s="79">
        <f>IF($C$9="south",'RAW PV WATTS'!D3412,IF('PV Watts SLC'!$C$9="west",'RAW PV WATTS'!F3412,-1))</f>
        <v>93.998000000000005</v>
      </c>
      <c r="G3409" s="81">
        <f t="shared" ref="G3409:G3472" si="106">F3409/1000</f>
        <v>9.3997999999999998E-2</v>
      </c>
    </row>
    <row r="3410" spans="1:7">
      <c r="A3410" s="74" t="e">
        <f t="shared" ref="A3410:A3473" si="107">1/24+A3409</f>
        <v>#REF!</v>
      </c>
      <c r="B3410" s="60"/>
      <c r="C3410" s="73">
        <v>5</v>
      </c>
      <c r="D3410" s="73">
        <v>22</v>
      </c>
      <c r="E3410" s="73">
        <v>10</v>
      </c>
      <c r="F3410" s="79">
        <f>IF($C$9="south",'RAW PV WATTS'!D3413,IF('PV Watts SLC'!$C$9="west",'RAW PV WATTS'!F3413,-1))</f>
        <v>550.23900000000003</v>
      </c>
      <c r="G3410" s="81">
        <f t="shared" si="106"/>
        <v>0.55023900000000003</v>
      </c>
    </row>
    <row r="3411" spans="1:7">
      <c r="A3411" s="74" t="e">
        <f t="shared" si="107"/>
        <v>#REF!</v>
      </c>
      <c r="B3411" s="60"/>
      <c r="C3411" s="73">
        <v>5</v>
      </c>
      <c r="D3411" s="73">
        <v>22</v>
      </c>
      <c r="E3411" s="73">
        <v>11</v>
      </c>
      <c r="F3411" s="79">
        <f>IF($C$9="south",'RAW PV WATTS'!D3414,IF('PV Watts SLC'!$C$9="west",'RAW PV WATTS'!F3414,-1))</f>
        <v>186.83099999999999</v>
      </c>
      <c r="G3411" s="81">
        <f t="shared" si="106"/>
        <v>0.186831</v>
      </c>
    </row>
    <row r="3412" spans="1:7">
      <c r="A3412" s="74" t="e">
        <f t="shared" si="107"/>
        <v>#REF!</v>
      </c>
      <c r="B3412" s="60"/>
      <c r="C3412" s="73">
        <v>5</v>
      </c>
      <c r="D3412" s="73">
        <v>22</v>
      </c>
      <c r="E3412" s="73">
        <v>12</v>
      </c>
      <c r="F3412" s="79">
        <f>IF($C$9="south",'RAW PV WATTS'!D3415,IF('PV Watts SLC'!$C$9="west",'RAW PV WATTS'!F3415,-1))</f>
        <v>278.327</v>
      </c>
      <c r="G3412" s="81">
        <f t="shared" si="106"/>
        <v>0.27832699999999999</v>
      </c>
    </row>
    <row r="3413" spans="1:7">
      <c r="A3413" s="74" t="e">
        <f t="shared" si="107"/>
        <v>#REF!</v>
      </c>
      <c r="B3413" s="60"/>
      <c r="C3413" s="73">
        <v>5</v>
      </c>
      <c r="D3413" s="73">
        <v>22</v>
      </c>
      <c r="E3413" s="73">
        <v>13</v>
      </c>
      <c r="F3413" s="79">
        <f>IF($C$9="south",'RAW PV WATTS'!D3416,IF('PV Watts SLC'!$C$9="west",'RAW PV WATTS'!F3416,-1))</f>
        <v>749.92399999999998</v>
      </c>
      <c r="G3413" s="81">
        <f t="shared" si="106"/>
        <v>0.74992399999999992</v>
      </c>
    </row>
    <row r="3414" spans="1:7">
      <c r="A3414" s="74" t="e">
        <f t="shared" si="107"/>
        <v>#REF!</v>
      </c>
      <c r="B3414" s="60"/>
      <c r="C3414" s="73">
        <v>5</v>
      </c>
      <c r="D3414" s="73">
        <v>22</v>
      </c>
      <c r="E3414" s="73">
        <v>14</v>
      </c>
      <c r="F3414" s="79">
        <f>IF($C$9="south",'RAW PV WATTS'!D3417,IF('PV Watts SLC'!$C$9="west",'RAW PV WATTS'!F3417,-1))</f>
        <v>699.303</v>
      </c>
      <c r="G3414" s="81">
        <f t="shared" si="106"/>
        <v>0.69930300000000001</v>
      </c>
    </row>
    <row r="3415" spans="1:7">
      <c r="A3415" s="74" t="e">
        <f t="shared" si="107"/>
        <v>#REF!</v>
      </c>
      <c r="B3415" s="60"/>
      <c r="C3415" s="73">
        <v>5</v>
      </c>
      <c r="D3415" s="73">
        <v>22</v>
      </c>
      <c r="E3415" s="73">
        <v>15</v>
      </c>
      <c r="F3415" s="79">
        <f>IF($C$9="south",'RAW PV WATTS'!D3418,IF('PV Watts SLC'!$C$9="west",'RAW PV WATTS'!F3418,-1))</f>
        <v>446.23700000000002</v>
      </c>
      <c r="G3415" s="81">
        <f t="shared" si="106"/>
        <v>0.44623700000000005</v>
      </c>
    </row>
    <row r="3416" spans="1:7">
      <c r="A3416" s="74" t="e">
        <f t="shared" si="107"/>
        <v>#REF!</v>
      </c>
      <c r="B3416" s="60"/>
      <c r="C3416" s="73">
        <v>5</v>
      </c>
      <c r="D3416" s="73">
        <v>22</v>
      </c>
      <c r="E3416" s="73">
        <v>16</v>
      </c>
      <c r="F3416" s="79">
        <f>IF($C$9="south",'RAW PV WATTS'!D3419,IF('PV Watts SLC'!$C$9="west",'RAW PV WATTS'!F3419,-1))</f>
        <v>431.767</v>
      </c>
      <c r="G3416" s="81">
        <f t="shared" si="106"/>
        <v>0.43176700000000001</v>
      </c>
    </row>
    <row r="3417" spans="1:7">
      <c r="A3417" s="74" t="e">
        <f t="shared" si="107"/>
        <v>#REF!</v>
      </c>
      <c r="B3417" s="60"/>
      <c r="C3417" s="73">
        <v>5</v>
      </c>
      <c r="D3417" s="73">
        <v>22</v>
      </c>
      <c r="E3417" s="73">
        <v>17</v>
      </c>
      <c r="F3417" s="79">
        <f>IF($C$9="south",'RAW PV WATTS'!D3420,IF('PV Watts SLC'!$C$9="west",'RAW PV WATTS'!F3420,-1))</f>
        <v>252.02199999999999</v>
      </c>
      <c r="G3417" s="81">
        <f t="shared" si="106"/>
        <v>0.25202199999999997</v>
      </c>
    </row>
    <row r="3418" spans="1:7">
      <c r="A3418" s="74" t="e">
        <f t="shared" si="107"/>
        <v>#REF!</v>
      </c>
      <c r="B3418" s="60"/>
      <c r="C3418" s="73">
        <v>5</v>
      </c>
      <c r="D3418" s="73">
        <v>22</v>
      </c>
      <c r="E3418" s="73">
        <v>18</v>
      </c>
      <c r="F3418" s="79">
        <f>IF($C$9="south",'RAW PV WATTS'!D3421,IF('PV Watts SLC'!$C$9="west",'RAW PV WATTS'!F3421,-1))</f>
        <v>95.352999999999994</v>
      </c>
      <c r="G3418" s="81">
        <f t="shared" si="106"/>
        <v>9.5352999999999993E-2</v>
      </c>
    </row>
    <row r="3419" spans="1:7">
      <c r="A3419" s="74" t="e">
        <f t="shared" si="107"/>
        <v>#REF!</v>
      </c>
      <c r="B3419" s="60"/>
      <c r="C3419" s="73">
        <v>5</v>
      </c>
      <c r="D3419" s="73">
        <v>22</v>
      </c>
      <c r="E3419" s="73">
        <v>19</v>
      </c>
      <c r="F3419" s="79">
        <f>IF($C$9="south",'RAW PV WATTS'!D3422,IF('PV Watts SLC'!$C$9="west",'RAW PV WATTS'!F3422,-1))</f>
        <v>0</v>
      </c>
      <c r="G3419" s="81">
        <f t="shared" si="106"/>
        <v>0</v>
      </c>
    </row>
    <row r="3420" spans="1:7">
      <c r="A3420" s="74" t="e">
        <f t="shared" si="107"/>
        <v>#REF!</v>
      </c>
      <c r="B3420" s="60"/>
      <c r="C3420" s="73">
        <v>5</v>
      </c>
      <c r="D3420" s="73">
        <v>22</v>
      </c>
      <c r="E3420" s="73">
        <v>20</v>
      </c>
      <c r="F3420" s="79">
        <f>IF($C$9="south",'RAW PV WATTS'!D3423,IF('PV Watts SLC'!$C$9="west",'RAW PV WATTS'!F3423,-1))</f>
        <v>0</v>
      </c>
      <c r="G3420" s="81">
        <f t="shared" si="106"/>
        <v>0</v>
      </c>
    </row>
    <row r="3421" spans="1:7">
      <c r="A3421" s="74" t="e">
        <f t="shared" si="107"/>
        <v>#REF!</v>
      </c>
      <c r="B3421" s="60"/>
      <c r="C3421" s="73">
        <v>5</v>
      </c>
      <c r="D3421" s="73">
        <v>22</v>
      </c>
      <c r="E3421" s="73">
        <v>21</v>
      </c>
      <c r="F3421" s="79">
        <f>IF($C$9="south",'RAW PV WATTS'!D3424,IF('PV Watts SLC'!$C$9="west",'RAW PV WATTS'!F3424,-1))</f>
        <v>0</v>
      </c>
      <c r="G3421" s="81">
        <f t="shared" si="106"/>
        <v>0</v>
      </c>
    </row>
    <row r="3422" spans="1:7">
      <c r="A3422" s="74" t="e">
        <f t="shared" si="107"/>
        <v>#REF!</v>
      </c>
      <c r="B3422" s="60"/>
      <c r="C3422" s="73">
        <v>5</v>
      </c>
      <c r="D3422" s="73">
        <v>22</v>
      </c>
      <c r="E3422" s="73">
        <v>22</v>
      </c>
      <c r="F3422" s="79">
        <f>IF($C$9="south",'RAW PV WATTS'!D3425,IF('PV Watts SLC'!$C$9="west",'RAW PV WATTS'!F3425,-1))</f>
        <v>0</v>
      </c>
      <c r="G3422" s="81">
        <f t="shared" si="106"/>
        <v>0</v>
      </c>
    </row>
    <row r="3423" spans="1:7">
      <c r="A3423" s="74" t="e">
        <f t="shared" si="107"/>
        <v>#REF!</v>
      </c>
      <c r="B3423" s="60"/>
      <c r="C3423" s="73">
        <v>5</v>
      </c>
      <c r="D3423" s="73">
        <v>22</v>
      </c>
      <c r="E3423" s="73">
        <v>23</v>
      </c>
      <c r="F3423" s="79">
        <f>IF($C$9="south",'RAW PV WATTS'!D3426,IF('PV Watts SLC'!$C$9="west",'RAW PV WATTS'!F3426,-1))</f>
        <v>0</v>
      </c>
      <c r="G3423" s="81">
        <f t="shared" si="106"/>
        <v>0</v>
      </c>
    </row>
    <row r="3424" spans="1:7">
      <c r="A3424" s="74" t="e">
        <f t="shared" si="107"/>
        <v>#REF!</v>
      </c>
      <c r="B3424" s="60"/>
      <c r="C3424" s="73">
        <v>5</v>
      </c>
      <c r="D3424" s="73">
        <v>23</v>
      </c>
      <c r="E3424" s="73">
        <v>0</v>
      </c>
      <c r="F3424" s="79">
        <f>IF($C$9="south",'RAW PV WATTS'!D3427,IF('PV Watts SLC'!$C$9="west",'RAW PV WATTS'!F3427,-1))</f>
        <v>0</v>
      </c>
      <c r="G3424" s="81">
        <f t="shared" si="106"/>
        <v>0</v>
      </c>
    </row>
    <row r="3425" spans="1:7">
      <c r="A3425" s="74" t="e">
        <f t="shared" si="107"/>
        <v>#REF!</v>
      </c>
      <c r="B3425" s="60"/>
      <c r="C3425" s="73">
        <v>5</v>
      </c>
      <c r="D3425" s="73">
        <v>23</v>
      </c>
      <c r="E3425" s="73">
        <v>1</v>
      </c>
      <c r="F3425" s="79">
        <f>IF($C$9="south",'RAW PV WATTS'!D3428,IF('PV Watts SLC'!$C$9="west",'RAW PV WATTS'!F3428,-1))</f>
        <v>0</v>
      </c>
      <c r="G3425" s="81">
        <f t="shared" si="106"/>
        <v>0</v>
      </c>
    </row>
    <row r="3426" spans="1:7">
      <c r="A3426" s="74" t="e">
        <f t="shared" si="107"/>
        <v>#REF!</v>
      </c>
      <c r="B3426" s="60"/>
      <c r="C3426" s="73">
        <v>5</v>
      </c>
      <c r="D3426" s="73">
        <v>23</v>
      </c>
      <c r="E3426" s="73">
        <v>2</v>
      </c>
      <c r="F3426" s="79">
        <f>IF($C$9="south",'RAW PV WATTS'!D3429,IF('PV Watts SLC'!$C$9="west",'RAW PV WATTS'!F3429,-1))</f>
        <v>0</v>
      </c>
      <c r="G3426" s="81">
        <f t="shared" si="106"/>
        <v>0</v>
      </c>
    </row>
    <row r="3427" spans="1:7">
      <c r="A3427" s="74" t="e">
        <f t="shared" si="107"/>
        <v>#REF!</v>
      </c>
      <c r="B3427" s="60"/>
      <c r="C3427" s="73">
        <v>5</v>
      </c>
      <c r="D3427" s="73">
        <v>23</v>
      </c>
      <c r="E3427" s="73">
        <v>3</v>
      </c>
      <c r="F3427" s="79">
        <f>IF($C$9="south",'RAW PV WATTS'!D3430,IF('PV Watts SLC'!$C$9="west",'RAW PV WATTS'!F3430,-1))</f>
        <v>0</v>
      </c>
      <c r="G3427" s="81">
        <f t="shared" si="106"/>
        <v>0</v>
      </c>
    </row>
    <row r="3428" spans="1:7">
      <c r="A3428" s="74" t="e">
        <f t="shared" si="107"/>
        <v>#REF!</v>
      </c>
      <c r="B3428" s="60"/>
      <c r="C3428" s="73">
        <v>5</v>
      </c>
      <c r="D3428" s="73">
        <v>23</v>
      </c>
      <c r="E3428" s="73">
        <v>4</v>
      </c>
      <c r="F3428" s="79">
        <f>IF($C$9="south",'RAW PV WATTS'!D3431,IF('PV Watts SLC'!$C$9="west",'RAW PV WATTS'!F3431,-1))</f>
        <v>0</v>
      </c>
      <c r="G3428" s="81">
        <f t="shared" si="106"/>
        <v>0</v>
      </c>
    </row>
    <row r="3429" spans="1:7">
      <c r="A3429" s="74" t="e">
        <f t="shared" si="107"/>
        <v>#REF!</v>
      </c>
      <c r="B3429" s="60"/>
      <c r="C3429" s="73">
        <v>5</v>
      </c>
      <c r="D3429" s="73">
        <v>23</v>
      </c>
      <c r="E3429" s="73">
        <v>5</v>
      </c>
      <c r="F3429" s="79">
        <f>IF($C$9="south",'RAW PV WATTS'!D3432,IF('PV Watts SLC'!$C$9="west",'RAW PV WATTS'!F3432,-1))</f>
        <v>3.524</v>
      </c>
      <c r="G3429" s="81">
        <f t="shared" si="106"/>
        <v>3.5240000000000002E-3</v>
      </c>
    </row>
    <row r="3430" spans="1:7">
      <c r="A3430" s="74" t="e">
        <f t="shared" si="107"/>
        <v>#REF!</v>
      </c>
      <c r="B3430" s="60"/>
      <c r="C3430" s="73">
        <v>5</v>
      </c>
      <c r="D3430" s="73">
        <v>23</v>
      </c>
      <c r="E3430" s="73">
        <v>6</v>
      </c>
      <c r="F3430" s="79">
        <f>IF($C$9="south",'RAW PV WATTS'!D3433,IF('PV Watts SLC'!$C$9="west",'RAW PV WATTS'!F3433,-1))</f>
        <v>85.902000000000001</v>
      </c>
      <c r="G3430" s="81">
        <f t="shared" si="106"/>
        <v>8.5902000000000006E-2</v>
      </c>
    </row>
    <row r="3431" spans="1:7">
      <c r="A3431" s="74" t="e">
        <f t="shared" si="107"/>
        <v>#REF!</v>
      </c>
      <c r="B3431" s="60"/>
      <c r="C3431" s="73">
        <v>5</v>
      </c>
      <c r="D3431" s="73">
        <v>23</v>
      </c>
      <c r="E3431" s="73">
        <v>7</v>
      </c>
      <c r="F3431" s="79">
        <f>IF($C$9="south",'RAW PV WATTS'!D3434,IF('PV Watts SLC'!$C$9="west",'RAW PV WATTS'!F3434,-1))</f>
        <v>253.72</v>
      </c>
      <c r="G3431" s="81">
        <f t="shared" si="106"/>
        <v>0.25372</v>
      </c>
    </row>
    <row r="3432" spans="1:7">
      <c r="A3432" s="74" t="e">
        <f t="shared" si="107"/>
        <v>#REF!</v>
      </c>
      <c r="B3432" s="60"/>
      <c r="C3432" s="73">
        <v>5</v>
      </c>
      <c r="D3432" s="73">
        <v>23</v>
      </c>
      <c r="E3432" s="73">
        <v>8</v>
      </c>
      <c r="F3432" s="79">
        <f>IF($C$9="south",'RAW PV WATTS'!D3435,IF('PV Watts SLC'!$C$9="west",'RAW PV WATTS'!F3435,-1))</f>
        <v>149.816</v>
      </c>
      <c r="G3432" s="81">
        <f t="shared" si="106"/>
        <v>0.149816</v>
      </c>
    </row>
    <row r="3433" spans="1:7">
      <c r="A3433" s="74" t="e">
        <f t="shared" si="107"/>
        <v>#REF!</v>
      </c>
      <c r="B3433" s="60"/>
      <c r="C3433" s="73">
        <v>5</v>
      </c>
      <c r="D3433" s="73">
        <v>23</v>
      </c>
      <c r="E3433" s="73">
        <v>9</v>
      </c>
      <c r="F3433" s="79">
        <f>IF($C$9="south",'RAW PV WATTS'!D3436,IF('PV Watts SLC'!$C$9="west",'RAW PV WATTS'!F3436,-1))</f>
        <v>225.07300000000001</v>
      </c>
      <c r="G3433" s="81">
        <f t="shared" si="106"/>
        <v>0.225073</v>
      </c>
    </row>
    <row r="3434" spans="1:7">
      <c r="A3434" s="74" t="e">
        <f t="shared" si="107"/>
        <v>#REF!</v>
      </c>
      <c r="B3434" s="60"/>
      <c r="C3434" s="73">
        <v>5</v>
      </c>
      <c r="D3434" s="73">
        <v>23</v>
      </c>
      <c r="E3434" s="73">
        <v>10</v>
      </c>
      <c r="F3434" s="79">
        <f>IF($C$9="south",'RAW PV WATTS'!D3437,IF('PV Watts SLC'!$C$9="west",'RAW PV WATTS'!F3437,-1))</f>
        <v>314.95800000000003</v>
      </c>
      <c r="G3434" s="81">
        <f t="shared" si="106"/>
        <v>0.31495800000000002</v>
      </c>
    </row>
    <row r="3435" spans="1:7">
      <c r="A3435" s="74" t="e">
        <f t="shared" si="107"/>
        <v>#REF!</v>
      </c>
      <c r="B3435" s="60"/>
      <c r="C3435" s="73">
        <v>5</v>
      </c>
      <c r="D3435" s="73">
        <v>23</v>
      </c>
      <c r="E3435" s="73">
        <v>11</v>
      </c>
      <c r="F3435" s="79">
        <f>IF($C$9="south",'RAW PV WATTS'!D3438,IF('PV Watts SLC'!$C$9="west",'RAW PV WATTS'!F3438,-1))</f>
        <v>711.37099999999998</v>
      </c>
      <c r="G3435" s="81">
        <f t="shared" si="106"/>
        <v>0.71137099999999998</v>
      </c>
    </row>
    <row r="3436" spans="1:7">
      <c r="A3436" s="74" t="e">
        <f t="shared" si="107"/>
        <v>#REF!</v>
      </c>
      <c r="B3436" s="60"/>
      <c r="C3436" s="73">
        <v>5</v>
      </c>
      <c r="D3436" s="73">
        <v>23</v>
      </c>
      <c r="E3436" s="73">
        <v>12</v>
      </c>
      <c r="F3436" s="79">
        <f>IF($C$9="south",'RAW PV WATTS'!D3439,IF('PV Watts SLC'!$C$9="west",'RAW PV WATTS'!F3439,-1))</f>
        <v>806.76199999999994</v>
      </c>
      <c r="G3436" s="81">
        <f t="shared" si="106"/>
        <v>0.80676199999999998</v>
      </c>
    </row>
    <row r="3437" spans="1:7">
      <c r="A3437" s="74" t="e">
        <f t="shared" si="107"/>
        <v>#REF!</v>
      </c>
      <c r="B3437" s="60"/>
      <c r="C3437" s="73">
        <v>5</v>
      </c>
      <c r="D3437" s="73">
        <v>23</v>
      </c>
      <c r="E3437" s="73">
        <v>13</v>
      </c>
      <c r="F3437" s="79">
        <f>IF($C$9="south",'RAW PV WATTS'!D3440,IF('PV Watts SLC'!$C$9="west",'RAW PV WATTS'!F3440,-1))</f>
        <v>778.87800000000004</v>
      </c>
      <c r="G3437" s="81">
        <f t="shared" si="106"/>
        <v>0.77887800000000007</v>
      </c>
    </row>
    <row r="3438" spans="1:7">
      <c r="A3438" s="74" t="e">
        <f t="shared" si="107"/>
        <v>#REF!</v>
      </c>
      <c r="B3438" s="60"/>
      <c r="C3438" s="73">
        <v>5</v>
      </c>
      <c r="D3438" s="73">
        <v>23</v>
      </c>
      <c r="E3438" s="73">
        <v>14</v>
      </c>
      <c r="F3438" s="79">
        <f>IF($C$9="south",'RAW PV WATTS'!D3441,IF('PV Watts SLC'!$C$9="west",'RAW PV WATTS'!F3441,-1))</f>
        <v>700.11699999999996</v>
      </c>
      <c r="G3438" s="81">
        <f t="shared" si="106"/>
        <v>0.70011699999999999</v>
      </c>
    </row>
    <row r="3439" spans="1:7">
      <c r="A3439" s="74" t="e">
        <f t="shared" si="107"/>
        <v>#REF!</v>
      </c>
      <c r="B3439" s="60"/>
      <c r="C3439" s="73">
        <v>5</v>
      </c>
      <c r="D3439" s="73">
        <v>23</v>
      </c>
      <c r="E3439" s="73">
        <v>15</v>
      </c>
      <c r="F3439" s="79">
        <f>IF($C$9="south",'RAW PV WATTS'!D3442,IF('PV Watts SLC'!$C$9="west",'RAW PV WATTS'!F3442,-1))</f>
        <v>566.12599999999998</v>
      </c>
      <c r="G3439" s="81">
        <f t="shared" si="106"/>
        <v>0.56612600000000002</v>
      </c>
    </row>
    <row r="3440" spans="1:7">
      <c r="A3440" s="74" t="e">
        <f t="shared" si="107"/>
        <v>#REF!</v>
      </c>
      <c r="B3440" s="60"/>
      <c r="C3440" s="73">
        <v>5</v>
      </c>
      <c r="D3440" s="73">
        <v>23</v>
      </c>
      <c r="E3440" s="73">
        <v>16</v>
      </c>
      <c r="F3440" s="79">
        <f>IF($C$9="south",'RAW PV WATTS'!D3443,IF('PV Watts SLC'!$C$9="west",'RAW PV WATTS'!F3443,-1))</f>
        <v>432.30200000000002</v>
      </c>
      <c r="G3440" s="81">
        <f t="shared" si="106"/>
        <v>0.43230200000000002</v>
      </c>
    </row>
    <row r="3441" spans="1:7">
      <c r="A3441" s="74" t="e">
        <f t="shared" si="107"/>
        <v>#REF!</v>
      </c>
      <c r="B3441" s="60"/>
      <c r="C3441" s="73">
        <v>5</v>
      </c>
      <c r="D3441" s="73">
        <v>23</v>
      </c>
      <c r="E3441" s="73">
        <v>17</v>
      </c>
      <c r="F3441" s="79">
        <f>IF($C$9="south",'RAW PV WATTS'!D3444,IF('PV Watts SLC'!$C$9="west",'RAW PV WATTS'!F3444,-1))</f>
        <v>253.4</v>
      </c>
      <c r="G3441" s="81">
        <f t="shared" si="106"/>
        <v>0.25340000000000001</v>
      </c>
    </row>
    <row r="3442" spans="1:7">
      <c r="A3442" s="74" t="e">
        <f t="shared" si="107"/>
        <v>#REF!</v>
      </c>
      <c r="B3442" s="60"/>
      <c r="C3442" s="73">
        <v>5</v>
      </c>
      <c r="D3442" s="73">
        <v>23</v>
      </c>
      <c r="E3442" s="73">
        <v>18</v>
      </c>
      <c r="F3442" s="79">
        <f>IF($C$9="south",'RAW PV WATTS'!D3445,IF('PV Watts SLC'!$C$9="west",'RAW PV WATTS'!F3445,-1))</f>
        <v>95.316999999999993</v>
      </c>
      <c r="G3442" s="81">
        <f t="shared" si="106"/>
        <v>9.5316999999999999E-2</v>
      </c>
    </row>
    <row r="3443" spans="1:7">
      <c r="A3443" s="74" t="e">
        <f t="shared" si="107"/>
        <v>#REF!</v>
      </c>
      <c r="B3443" s="60"/>
      <c r="C3443" s="73">
        <v>5</v>
      </c>
      <c r="D3443" s="73">
        <v>23</v>
      </c>
      <c r="E3443" s="73">
        <v>19</v>
      </c>
      <c r="F3443" s="79">
        <f>IF($C$9="south",'RAW PV WATTS'!D3446,IF('PV Watts SLC'!$C$9="west",'RAW PV WATTS'!F3446,-1))</f>
        <v>0</v>
      </c>
      <c r="G3443" s="81">
        <f t="shared" si="106"/>
        <v>0</v>
      </c>
    </row>
    <row r="3444" spans="1:7">
      <c r="A3444" s="74" t="e">
        <f t="shared" si="107"/>
        <v>#REF!</v>
      </c>
      <c r="B3444" s="60"/>
      <c r="C3444" s="73">
        <v>5</v>
      </c>
      <c r="D3444" s="73">
        <v>23</v>
      </c>
      <c r="E3444" s="73">
        <v>20</v>
      </c>
      <c r="F3444" s="79">
        <f>IF($C$9="south",'RAW PV WATTS'!D3447,IF('PV Watts SLC'!$C$9="west",'RAW PV WATTS'!F3447,-1))</f>
        <v>0</v>
      </c>
      <c r="G3444" s="81">
        <f t="shared" si="106"/>
        <v>0</v>
      </c>
    </row>
    <row r="3445" spans="1:7">
      <c r="A3445" s="74" t="e">
        <f t="shared" si="107"/>
        <v>#REF!</v>
      </c>
      <c r="B3445" s="60"/>
      <c r="C3445" s="73">
        <v>5</v>
      </c>
      <c r="D3445" s="73">
        <v>23</v>
      </c>
      <c r="E3445" s="73">
        <v>21</v>
      </c>
      <c r="F3445" s="79">
        <f>IF($C$9="south",'RAW PV WATTS'!D3448,IF('PV Watts SLC'!$C$9="west",'RAW PV WATTS'!F3448,-1))</f>
        <v>0</v>
      </c>
      <c r="G3445" s="81">
        <f t="shared" si="106"/>
        <v>0</v>
      </c>
    </row>
    <row r="3446" spans="1:7">
      <c r="A3446" s="74" t="e">
        <f t="shared" si="107"/>
        <v>#REF!</v>
      </c>
      <c r="B3446" s="60"/>
      <c r="C3446" s="73">
        <v>5</v>
      </c>
      <c r="D3446" s="73">
        <v>23</v>
      </c>
      <c r="E3446" s="73">
        <v>22</v>
      </c>
      <c r="F3446" s="79">
        <f>IF($C$9="south",'RAW PV WATTS'!D3449,IF('PV Watts SLC'!$C$9="west",'RAW PV WATTS'!F3449,-1))</f>
        <v>0</v>
      </c>
      <c r="G3446" s="81">
        <f t="shared" si="106"/>
        <v>0</v>
      </c>
    </row>
    <row r="3447" spans="1:7">
      <c r="A3447" s="74" t="e">
        <f t="shared" si="107"/>
        <v>#REF!</v>
      </c>
      <c r="B3447" s="60"/>
      <c r="C3447" s="73">
        <v>5</v>
      </c>
      <c r="D3447" s="73">
        <v>23</v>
      </c>
      <c r="E3447" s="73">
        <v>23</v>
      </c>
      <c r="F3447" s="79">
        <f>IF($C$9="south",'RAW PV WATTS'!D3450,IF('PV Watts SLC'!$C$9="west",'RAW PV WATTS'!F3450,-1))</f>
        <v>0</v>
      </c>
      <c r="G3447" s="81">
        <f t="shared" si="106"/>
        <v>0</v>
      </c>
    </row>
    <row r="3448" spans="1:7">
      <c r="A3448" s="74" t="e">
        <f t="shared" si="107"/>
        <v>#REF!</v>
      </c>
      <c r="B3448" s="60"/>
      <c r="C3448" s="73">
        <v>5</v>
      </c>
      <c r="D3448" s="73">
        <v>24</v>
      </c>
      <c r="E3448" s="73">
        <v>0</v>
      </c>
      <c r="F3448" s="79">
        <f>IF($C$9="south",'RAW PV WATTS'!D3451,IF('PV Watts SLC'!$C$9="west",'RAW PV WATTS'!F3451,-1))</f>
        <v>0</v>
      </c>
      <c r="G3448" s="81">
        <f t="shared" si="106"/>
        <v>0</v>
      </c>
    </row>
    <row r="3449" spans="1:7">
      <c r="A3449" s="74" t="e">
        <f t="shared" si="107"/>
        <v>#REF!</v>
      </c>
      <c r="B3449" s="60"/>
      <c r="C3449" s="73">
        <v>5</v>
      </c>
      <c r="D3449" s="73">
        <v>24</v>
      </c>
      <c r="E3449" s="73">
        <v>1</v>
      </c>
      <c r="F3449" s="79">
        <f>IF($C$9="south",'RAW PV WATTS'!D3452,IF('PV Watts SLC'!$C$9="west",'RAW PV WATTS'!F3452,-1))</f>
        <v>0</v>
      </c>
      <c r="G3449" s="81">
        <f t="shared" si="106"/>
        <v>0</v>
      </c>
    </row>
    <row r="3450" spans="1:7">
      <c r="A3450" s="74" t="e">
        <f t="shared" si="107"/>
        <v>#REF!</v>
      </c>
      <c r="B3450" s="60"/>
      <c r="C3450" s="73">
        <v>5</v>
      </c>
      <c r="D3450" s="73">
        <v>24</v>
      </c>
      <c r="E3450" s="73">
        <v>2</v>
      </c>
      <c r="F3450" s="79">
        <f>IF($C$9="south",'RAW PV WATTS'!D3453,IF('PV Watts SLC'!$C$9="west",'RAW PV WATTS'!F3453,-1))</f>
        <v>0</v>
      </c>
      <c r="G3450" s="81">
        <f t="shared" si="106"/>
        <v>0</v>
      </c>
    </row>
    <row r="3451" spans="1:7">
      <c r="A3451" s="74" t="e">
        <f t="shared" si="107"/>
        <v>#REF!</v>
      </c>
      <c r="B3451" s="60"/>
      <c r="C3451" s="73">
        <v>5</v>
      </c>
      <c r="D3451" s="73">
        <v>24</v>
      </c>
      <c r="E3451" s="73">
        <v>3</v>
      </c>
      <c r="F3451" s="79">
        <f>IF($C$9="south",'RAW PV WATTS'!D3454,IF('PV Watts SLC'!$C$9="west",'RAW PV WATTS'!F3454,-1))</f>
        <v>0</v>
      </c>
      <c r="G3451" s="81">
        <f t="shared" si="106"/>
        <v>0</v>
      </c>
    </row>
    <row r="3452" spans="1:7">
      <c r="A3452" s="74" t="e">
        <f t="shared" si="107"/>
        <v>#REF!</v>
      </c>
      <c r="B3452" s="60"/>
      <c r="C3452" s="73">
        <v>5</v>
      </c>
      <c r="D3452" s="73">
        <v>24</v>
      </c>
      <c r="E3452" s="73">
        <v>4</v>
      </c>
      <c r="F3452" s="79">
        <f>IF($C$9="south",'RAW PV WATTS'!D3455,IF('PV Watts SLC'!$C$9="west",'RAW PV WATTS'!F3455,-1))</f>
        <v>0</v>
      </c>
      <c r="G3452" s="81">
        <f t="shared" si="106"/>
        <v>0</v>
      </c>
    </row>
    <row r="3453" spans="1:7">
      <c r="A3453" s="74" t="e">
        <f t="shared" si="107"/>
        <v>#REF!</v>
      </c>
      <c r="B3453" s="60"/>
      <c r="C3453" s="73">
        <v>5</v>
      </c>
      <c r="D3453" s="73">
        <v>24</v>
      </c>
      <c r="E3453" s="73">
        <v>5</v>
      </c>
      <c r="F3453" s="79">
        <f>IF($C$9="south",'RAW PV WATTS'!D3456,IF('PV Watts SLC'!$C$9="west",'RAW PV WATTS'!F3456,-1))</f>
        <v>3.371</v>
      </c>
      <c r="G3453" s="81">
        <f t="shared" si="106"/>
        <v>3.3709999999999999E-3</v>
      </c>
    </row>
    <row r="3454" spans="1:7">
      <c r="A3454" s="74" t="e">
        <f t="shared" si="107"/>
        <v>#REF!</v>
      </c>
      <c r="B3454" s="60"/>
      <c r="C3454" s="73">
        <v>5</v>
      </c>
      <c r="D3454" s="73">
        <v>24</v>
      </c>
      <c r="E3454" s="73">
        <v>6</v>
      </c>
      <c r="F3454" s="79">
        <f>IF($C$9="south",'RAW PV WATTS'!D3457,IF('PV Watts SLC'!$C$9="west",'RAW PV WATTS'!F3457,-1))</f>
        <v>80.933999999999997</v>
      </c>
      <c r="G3454" s="81">
        <f t="shared" si="106"/>
        <v>8.0933999999999992E-2</v>
      </c>
    </row>
    <row r="3455" spans="1:7">
      <c r="A3455" s="74" t="e">
        <f t="shared" si="107"/>
        <v>#REF!</v>
      </c>
      <c r="B3455" s="60"/>
      <c r="C3455" s="73">
        <v>5</v>
      </c>
      <c r="D3455" s="73">
        <v>24</v>
      </c>
      <c r="E3455" s="73">
        <v>7</v>
      </c>
      <c r="F3455" s="79">
        <f>IF($C$9="south",'RAW PV WATTS'!D3458,IF('PV Watts SLC'!$C$9="west",'RAW PV WATTS'!F3458,-1))</f>
        <v>261.38299999999998</v>
      </c>
      <c r="G3455" s="81">
        <f t="shared" si="106"/>
        <v>0.26138299999999998</v>
      </c>
    </row>
    <row r="3456" spans="1:7">
      <c r="A3456" s="74" t="e">
        <f t="shared" si="107"/>
        <v>#REF!</v>
      </c>
      <c r="B3456" s="60"/>
      <c r="C3456" s="73">
        <v>5</v>
      </c>
      <c r="D3456" s="73">
        <v>24</v>
      </c>
      <c r="E3456" s="73">
        <v>8</v>
      </c>
      <c r="F3456" s="79">
        <f>IF($C$9="south",'RAW PV WATTS'!D3459,IF('PV Watts SLC'!$C$9="west",'RAW PV WATTS'!F3459,-1))</f>
        <v>444.50599999999997</v>
      </c>
      <c r="G3456" s="81">
        <f t="shared" si="106"/>
        <v>0.44450599999999996</v>
      </c>
    </row>
    <row r="3457" spans="1:7">
      <c r="A3457" s="74" t="e">
        <f t="shared" si="107"/>
        <v>#REF!</v>
      </c>
      <c r="B3457" s="60"/>
      <c r="C3457" s="73">
        <v>5</v>
      </c>
      <c r="D3457" s="73">
        <v>24</v>
      </c>
      <c r="E3457" s="73">
        <v>9</v>
      </c>
      <c r="F3457" s="79">
        <f>IF($C$9="south",'RAW PV WATTS'!D3460,IF('PV Watts SLC'!$C$9="west",'RAW PV WATTS'!F3460,-1))</f>
        <v>578.26599999999996</v>
      </c>
      <c r="G3457" s="81">
        <f t="shared" si="106"/>
        <v>0.57826599999999995</v>
      </c>
    </row>
    <row r="3458" spans="1:7">
      <c r="A3458" s="74" t="e">
        <f t="shared" si="107"/>
        <v>#REF!</v>
      </c>
      <c r="B3458" s="60"/>
      <c r="C3458" s="73">
        <v>5</v>
      </c>
      <c r="D3458" s="73">
        <v>24</v>
      </c>
      <c r="E3458" s="73">
        <v>10</v>
      </c>
      <c r="F3458" s="79">
        <f>IF($C$9="south",'RAW PV WATTS'!D3461,IF('PV Watts SLC'!$C$9="west",'RAW PV WATTS'!F3461,-1))</f>
        <v>547.56700000000001</v>
      </c>
      <c r="G3458" s="81">
        <f t="shared" si="106"/>
        <v>0.54756700000000003</v>
      </c>
    </row>
    <row r="3459" spans="1:7">
      <c r="A3459" s="74" t="e">
        <f t="shared" si="107"/>
        <v>#REF!</v>
      </c>
      <c r="B3459" s="60"/>
      <c r="C3459" s="73">
        <v>5</v>
      </c>
      <c r="D3459" s="73">
        <v>24</v>
      </c>
      <c r="E3459" s="73">
        <v>11</v>
      </c>
      <c r="F3459" s="79">
        <f>IF($C$9="south",'RAW PV WATTS'!D3462,IF('PV Watts SLC'!$C$9="west",'RAW PV WATTS'!F3462,-1))</f>
        <v>255.35</v>
      </c>
      <c r="G3459" s="81">
        <f t="shared" si="106"/>
        <v>0.25535000000000002</v>
      </c>
    </row>
    <row r="3460" spans="1:7">
      <c r="A3460" s="74" t="e">
        <f t="shared" si="107"/>
        <v>#REF!</v>
      </c>
      <c r="B3460" s="60"/>
      <c r="C3460" s="73">
        <v>5</v>
      </c>
      <c r="D3460" s="73">
        <v>24</v>
      </c>
      <c r="E3460" s="73">
        <v>12</v>
      </c>
      <c r="F3460" s="79">
        <f>IF($C$9="south",'RAW PV WATTS'!D3463,IF('PV Watts SLC'!$C$9="west",'RAW PV WATTS'!F3463,-1))</f>
        <v>784.49900000000002</v>
      </c>
      <c r="G3460" s="81">
        <f t="shared" si="106"/>
        <v>0.78449900000000006</v>
      </c>
    </row>
    <row r="3461" spans="1:7">
      <c r="A3461" s="74" t="e">
        <f t="shared" si="107"/>
        <v>#REF!</v>
      </c>
      <c r="B3461" s="60"/>
      <c r="C3461" s="73">
        <v>5</v>
      </c>
      <c r="D3461" s="73">
        <v>24</v>
      </c>
      <c r="E3461" s="73">
        <v>13</v>
      </c>
      <c r="F3461" s="79">
        <f>IF($C$9="south",'RAW PV WATTS'!D3464,IF('PV Watts SLC'!$C$9="west",'RAW PV WATTS'!F3464,-1))</f>
        <v>745.63499999999999</v>
      </c>
      <c r="G3461" s="81">
        <f t="shared" si="106"/>
        <v>0.74563499999999994</v>
      </c>
    </row>
    <row r="3462" spans="1:7">
      <c r="A3462" s="74" t="e">
        <f t="shared" si="107"/>
        <v>#REF!</v>
      </c>
      <c r="B3462" s="60"/>
      <c r="C3462" s="73">
        <v>5</v>
      </c>
      <c r="D3462" s="73">
        <v>24</v>
      </c>
      <c r="E3462" s="73">
        <v>14</v>
      </c>
      <c r="F3462" s="79">
        <f>IF($C$9="south",'RAW PV WATTS'!D3465,IF('PV Watts SLC'!$C$9="west",'RAW PV WATTS'!F3465,-1))</f>
        <v>712.24099999999999</v>
      </c>
      <c r="G3462" s="81">
        <f t="shared" si="106"/>
        <v>0.71224100000000001</v>
      </c>
    </row>
    <row r="3463" spans="1:7">
      <c r="A3463" s="74" t="e">
        <f t="shared" si="107"/>
        <v>#REF!</v>
      </c>
      <c r="B3463" s="60"/>
      <c r="C3463" s="73">
        <v>5</v>
      </c>
      <c r="D3463" s="73">
        <v>24</v>
      </c>
      <c r="E3463" s="73">
        <v>15</v>
      </c>
      <c r="F3463" s="79">
        <f>IF($C$9="south",'RAW PV WATTS'!D3466,IF('PV Watts SLC'!$C$9="west",'RAW PV WATTS'!F3466,-1))</f>
        <v>578.22799999999995</v>
      </c>
      <c r="G3463" s="81">
        <f t="shared" si="106"/>
        <v>0.57822799999999996</v>
      </c>
    </row>
    <row r="3464" spans="1:7">
      <c r="A3464" s="74" t="e">
        <f t="shared" si="107"/>
        <v>#REF!</v>
      </c>
      <c r="B3464" s="60"/>
      <c r="C3464" s="73">
        <v>5</v>
      </c>
      <c r="D3464" s="73">
        <v>24</v>
      </c>
      <c r="E3464" s="73">
        <v>16</v>
      </c>
      <c r="F3464" s="79">
        <f>IF($C$9="south",'RAW PV WATTS'!D3467,IF('PV Watts SLC'!$C$9="west",'RAW PV WATTS'!F3467,-1))</f>
        <v>431.56299999999999</v>
      </c>
      <c r="G3464" s="81">
        <f t="shared" si="106"/>
        <v>0.43156299999999997</v>
      </c>
    </row>
    <row r="3465" spans="1:7">
      <c r="A3465" s="74" t="e">
        <f t="shared" si="107"/>
        <v>#REF!</v>
      </c>
      <c r="B3465" s="60"/>
      <c r="C3465" s="73">
        <v>5</v>
      </c>
      <c r="D3465" s="73">
        <v>24</v>
      </c>
      <c r="E3465" s="73">
        <v>17</v>
      </c>
      <c r="F3465" s="79">
        <f>IF($C$9="south",'RAW PV WATTS'!D3468,IF('PV Watts SLC'!$C$9="west",'RAW PV WATTS'!F3468,-1))</f>
        <v>248.226</v>
      </c>
      <c r="G3465" s="81">
        <f t="shared" si="106"/>
        <v>0.248226</v>
      </c>
    </row>
    <row r="3466" spans="1:7">
      <c r="A3466" s="74" t="e">
        <f t="shared" si="107"/>
        <v>#REF!</v>
      </c>
      <c r="B3466" s="60"/>
      <c r="C3466" s="73">
        <v>5</v>
      </c>
      <c r="D3466" s="73">
        <v>24</v>
      </c>
      <c r="E3466" s="73">
        <v>18</v>
      </c>
      <c r="F3466" s="79">
        <f>IF($C$9="south",'RAW PV WATTS'!D3469,IF('PV Watts SLC'!$C$9="west",'RAW PV WATTS'!F3469,-1))</f>
        <v>95.32</v>
      </c>
      <c r="G3466" s="81">
        <f t="shared" si="106"/>
        <v>9.5319999999999988E-2</v>
      </c>
    </row>
    <row r="3467" spans="1:7">
      <c r="A3467" s="74" t="e">
        <f t="shared" si="107"/>
        <v>#REF!</v>
      </c>
      <c r="B3467" s="60"/>
      <c r="C3467" s="73">
        <v>5</v>
      </c>
      <c r="D3467" s="73">
        <v>24</v>
      </c>
      <c r="E3467" s="73">
        <v>19</v>
      </c>
      <c r="F3467" s="79">
        <f>IF($C$9="south",'RAW PV WATTS'!D3470,IF('PV Watts SLC'!$C$9="west",'RAW PV WATTS'!F3470,-1))</f>
        <v>0</v>
      </c>
      <c r="G3467" s="81">
        <f t="shared" si="106"/>
        <v>0</v>
      </c>
    </row>
    <row r="3468" spans="1:7">
      <c r="A3468" s="74" t="e">
        <f t="shared" si="107"/>
        <v>#REF!</v>
      </c>
      <c r="B3468" s="60"/>
      <c r="C3468" s="73">
        <v>5</v>
      </c>
      <c r="D3468" s="73">
        <v>24</v>
      </c>
      <c r="E3468" s="73">
        <v>20</v>
      </c>
      <c r="F3468" s="79">
        <f>IF($C$9="south",'RAW PV WATTS'!D3471,IF('PV Watts SLC'!$C$9="west",'RAW PV WATTS'!F3471,-1))</f>
        <v>0</v>
      </c>
      <c r="G3468" s="81">
        <f t="shared" si="106"/>
        <v>0</v>
      </c>
    </row>
    <row r="3469" spans="1:7">
      <c r="A3469" s="74" t="e">
        <f t="shared" si="107"/>
        <v>#REF!</v>
      </c>
      <c r="B3469" s="60"/>
      <c r="C3469" s="73">
        <v>5</v>
      </c>
      <c r="D3469" s="73">
        <v>24</v>
      </c>
      <c r="E3469" s="73">
        <v>21</v>
      </c>
      <c r="F3469" s="79">
        <f>IF($C$9="south",'RAW PV WATTS'!D3472,IF('PV Watts SLC'!$C$9="west",'RAW PV WATTS'!F3472,-1))</f>
        <v>0</v>
      </c>
      <c r="G3469" s="81">
        <f t="shared" si="106"/>
        <v>0</v>
      </c>
    </row>
    <row r="3470" spans="1:7">
      <c r="A3470" s="74" t="e">
        <f t="shared" si="107"/>
        <v>#REF!</v>
      </c>
      <c r="B3470" s="60"/>
      <c r="C3470" s="73">
        <v>5</v>
      </c>
      <c r="D3470" s="73">
        <v>24</v>
      </c>
      <c r="E3470" s="73">
        <v>22</v>
      </c>
      <c r="F3470" s="79">
        <f>IF($C$9="south",'RAW PV WATTS'!D3473,IF('PV Watts SLC'!$C$9="west",'RAW PV WATTS'!F3473,-1))</f>
        <v>0</v>
      </c>
      <c r="G3470" s="81">
        <f t="shared" si="106"/>
        <v>0</v>
      </c>
    </row>
    <row r="3471" spans="1:7">
      <c r="A3471" s="74" t="e">
        <f t="shared" si="107"/>
        <v>#REF!</v>
      </c>
      <c r="B3471" s="60"/>
      <c r="C3471" s="73">
        <v>5</v>
      </c>
      <c r="D3471" s="73">
        <v>24</v>
      </c>
      <c r="E3471" s="73">
        <v>23</v>
      </c>
      <c r="F3471" s="79">
        <f>IF($C$9="south",'RAW PV WATTS'!D3474,IF('PV Watts SLC'!$C$9="west",'RAW PV WATTS'!F3474,-1))</f>
        <v>0</v>
      </c>
      <c r="G3471" s="81">
        <f t="shared" si="106"/>
        <v>0</v>
      </c>
    </row>
    <row r="3472" spans="1:7">
      <c r="A3472" s="74" t="e">
        <f t="shared" si="107"/>
        <v>#REF!</v>
      </c>
      <c r="B3472" s="60"/>
      <c r="C3472" s="73">
        <v>5</v>
      </c>
      <c r="D3472" s="73">
        <v>25</v>
      </c>
      <c r="E3472" s="73">
        <v>0</v>
      </c>
      <c r="F3472" s="79">
        <f>IF($C$9="south",'RAW PV WATTS'!D3475,IF('PV Watts SLC'!$C$9="west",'RAW PV WATTS'!F3475,-1))</f>
        <v>0</v>
      </c>
      <c r="G3472" s="81">
        <f t="shared" si="106"/>
        <v>0</v>
      </c>
    </row>
    <row r="3473" spans="1:7">
      <c r="A3473" s="74" t="e">
        <f t="shared" si="107"/>
        <v>#REF!</v>
      </c>
      <c r="B3473" s="60"/>
      <c r="C3473" s="73">
        <v>5</v>
      </c>
      <c r="D3473" s="73">
        <v>25</v>
      </c>
      <c r="E3473" s="73">
        <v>1</v>
      </c>
      <c r="F3473" s="79">
        <f>IF($C$9="south",'RAW PV WATTS'!D3476,IF('PV Watts SLC'!$C$9="west",'RAW PV WATTS'!F3476,-1))</f>
        <v>0</v>
      </c>
      <c r="G3473" s="81">
        <f t="shared" ref="G3473:G3536" si="108">F3473/1000</f>
        <v>0</v>
      </c>
    </row>
    <row r="3474" spans="1:7">
      <c r="A3474" s="74" t="e">
        <f t="shared" ref="A3474:A3537" si="109">1/24+A3473</f>
        <v>#REF!</v>
      </c>
      <c r="B3474" s="60"/>
      <c r="C3474" s="73">
        <v>5</v>
      </c>
      <c r="D3474" s="73">
        <v>25</v>
      </c>
      <c r="E3474" s="73">
        <v>2</v>
      </c>
      <c r="F3474" s="79">
        <f>IF($C$9="south",'RAW PV WATTS'!D3477,IF('PV Watts SLC'!$C$9="west",'RAW PV WATTS'!F3477,-1))</f>
        <v>0</v>
      </c>
      <c r="G3474" s="81">
        <f t="shared" si="108"/>
        <v>0</v>
      </c>
    </row>
    <row r="3475" spans="1:7">
      <c r="A3475" s="74" t="e">
        <f t="shared" si="109"/>
        <v>#REF!</v>
      </c>
      <c r="B3475" s="60"/>
      <c r="C3475" s="73">
        <v>5</v>
      </c>
      <c r="D3475" s="73">
        <v>25</v>
      </c>
      <c r="E3475" s="73">
        <v>3</v>
      </c>
      <c r="F3475" s="79">
        <f>IF($C$9="south",'RAW PV WATTS'!D3478,IF('PV Watts SLC'!$C$9="west",'RAW PV WATTS'!F3478,-1))</f>
        <v>0</v>
      </c>
      <c r="G3475" s="81">
        <f t="shared" si="108"/>
        <v>0</v>
      </c>
    </row>
    <row r="3476" spans="1:7">
      <c r="A3476" s="74" t="e">
        <f t="shared" si="109"/>
        <v>#REF!</v>
      </c>
      <c r="B3476" s="60"/>
      <c r="C3476" s="73">
        <v>5</v>
      </c>
      <c r="D3476" s="73">
        <v>25</v>
      </c>
      <c r="E3476" s="73">
        <v>4</v>
      </c>
      <c r="F3476" s="79">
        <f>IF($C$9="south",'RAW PV WATTS'!D3479,IF('PV Watts SLC'!$C$9="west",'RAW PV WATTS'!F3479,-1))</f>
        <v>0</v>
      </c>
      <c r="G3476" s="81">
        <f t="shared" si="108"/>
        <v>0</v>
      </c>
    </row>
    <row r="3477" spans="1:7">
      <c r="A3477" s="74" t="e">
        <f t="shared" si="109"/>
        <v>#REF!</v>
      </c>
      <c r="B3477" s="60"/>
      <c r="C3477" s="73">
        <v>5</v>
      </c>
      <c r="D3477" s="73">
        <v>25</v>
      </c>
      <c r="E3477" s="73">
        <v>5</v>
      </c>
      <c r="F3477" s="79">
        <f>IF($C$9="south",'RAW PV WATTS'!D3480,IF('PV Watts SLC'!$C$9="west",'RAW PV WATTS'!F3480,-1))</f>
        <v>3.984</v>
      </c>
      <c r="G3477" s="81">
        <f t="shared" si="108"/>
        <v>3.9839999999999997E-3</v>
      </c>
    </row>
    <row r="3478" spans="1:7">
      <c r="A3478" s="74" t="e">
        <f t="shared" si="109"/>
        <v>#REF!</v>
      </c>
      <c r="B3478" s="60"/>
      <c r="C3478" s="73">
        <v>5</v>
      </c>
      <c r="D3478" s="73">
        <v>25</v>
      </c>
      <c r="E3478" s="73">
        <v>6</v>
      </c>
      <c r="F3478" s="79">
        <f>IF($C$9="south",'RAW PV WATTS'!D3481,IF('PV Watts SLC'!$C$9="west",'RAW PV WATTS'!F3481,-1))</f>
        <v>82.296999999999997</v>
      </c>
      <c r="G3478" s="81">
        <f t="shared" si="108"/>
        <v>8.2296999999999995E-2</v>
      </c>
    </row>
    <row r="3479" spans="1:7">
      <c r="A3479" s="74" t="e">
        <f t="shared" si="109"/>
        <v>#REF!</v>
      </c>
      <c r="B3479" s="60"/>
      <c r="C3479" s="73">
        <v>5</v>
      </c>
      <c r="D3479" s="73">
        <v>25</v>
      </c>
      <c r="E3479" s="73">
        <v>7</v>
      </c>
      <c r="F3479" s="79">
        <f>IF($C$9="south",'RAW PV WATTS'!D3482,IF('PV Watts SLC'!$C$9="west",'RAW PV WATTS'!F3482,-1))</f>
        <v>266.01400000000001</v>
      </c>
      <c r="G3479" s="81">
        <f t="shared" si="108"/>
        <v>0.26601400000000003</v>
      </c>
    </row>
    <row r="3480" spans="1:7">
      <c r="A3480" s="74" t="e">
        <f t="shared" si="109"/>
        <v>#REF!</v>
      </c>
      <c r="B3480" s="60"/>
      <c r="C3480" s="73">
        <v>5</v>
      </c>
      <c r="D3480" s="73">
        <v>25</v>
      </c>
      <c r="E3480" s="73">
        <v>8</v>
      </c>
      <c r="F3480" s="79">
        <f>IF($C$9="south",'RAW PV WATTS'!D3483,IF('PV Watts SLC'!$C$9="west",'RAW PV WATTS'!F3483,-1))</f>
        <v>469.20800000000003</v>
      </c>
      <c r="G3480" s="81">
        <f t="shared" si="108"/>
        <v>0.46920800000000001</v>
      </c>
    </row>
    <row r="3481" spans="1:7">
      <c r="A3481" s="74" t="e">
        <f t="shared" si="109"/>
        <v>#REF!</v>
      </c>
      <c r="B3481" s="60"/>
      <c r="C3481" s="73">
        <v>5</v>
      </c>
      <c r="D3481" s="73">
        <v>25</v>
      </c>
      <c r="E3481" s="73">
        <v>9</v>
      </c>
      <c r="F3481" s="79">
        <f>IF($C$9="south",'RAW PV WATTS'!D3484,IF('PV Watts SLC'!$C$9="west",'RAW PV WATTS'!F3484,-1))</f>
        <v>621.33100000000002</v>
      </c>
      <c r="G3481" s="81">
        <f t="shared" si="108"/>
        <v>0.62133099999999997</v>
      </c>
    </row>
    <row r="3482" spans="1:7">
      <c r="A3482" s="74" t="e">
        <f t="shared" si="109"/>
        <v>#REF!</v>
      </c>
      <c r="B3482" s="60"/>
      <c r="C3482" s="73">
        <v>5</v>
      </c>
      <c r="D3482" s="73">
        <v>25</v>
      </c>
      <c r="E3482" s="73">
        <v>10</v>
      </c>
      <c r="F3482" s="79">
        <f>IF($C$9="south",'RAW PV WATTS'!D3485,IF('PV Watts SLC'!$C$9="west",'RAW PV WATTS'!F3485,-1))</f>
        <v>715.33100000000002</v>
      </c>
      <c r="G3482" s="81">
        <f t="shared" si="108"/>
        <v>0.71533100000000005</v>
      </c>
    </row>
    <row r="3483" spans="1:7">
      <c r="A3483" s="74" t="e">
        <f t="shared" si="109"/>
        <v>#REF!</v>
      </c>
      <c r="B3483" s="60"/>
      <c r="C3483" s="73">
        <v>5</v>
      </c>
      <c r="D3483" s="73">
        <v>25</v>
      </c>
      <c r="E3483" s="73">
        <v>11</v>
      </c>
      <c r="F3483" s="79">
        <f>IF($C$9="south",'RAW PV WATTS'!D3486,IF('PV Watts SLC'!$C$9="west",'RAW PV WATTS'!F3486,-1))</f>
        <v>780.85900000000004</v>
      </c>
      <c r="G3483" s="81">
        <f t="shared" si="108"/>
        <v>0.78085900000000008</v>
      </c>
    </row>
    <row r="3484" spans="1:7">
      <c r="A3484" s="74" t="e">
        <f t="shared" si="109"/>
        <v>#REF!</v>
      </c>
      <c r="B3484" s="60"/>
      <c r="C3484" s="73">
        <v>5</v>
      </c>
      <c r="D3484" s="73">
        <v>25</v>
      </c>
      <c r="E3484" s="73">
        <v>12</v>
      </c>
      <c r="F3484" s="79">
        <f>IF($C$9="south",'RAW PV WATTS'!D3487,IF('PV Watts SLC'!$C$9="west",'RAW PV WATTS'!F3487,-1))</f>
        <v>659.80799999999999</v>
      </c>
      <c r="G3484" s="81">
        <f t="shared" si="108"/>
        <v>0.65980799999999995</v>
      </c>
    </row>
    <row r="3485" spans="1:7">
      <c r="A3485" s="74" t="e">
        <f t="shared" si="109"/>
        <v>#REF!</v>
      </c>
      <c r="B3485" s="60"/>
      <c r="C3485" s="73">
        <v>5</v>
      </c>
      <c r="D3485" s="73">
        <v>25</v>
      </c>
      <c r="E3485" s="73">
        <v>13</v>
      </c>
      <c r="F3485" s="79">
        <f>IF($C$9="south",'RAW PV WATTS'!D3488,IF('PV Watts SLC'!$C$9="west",'RAW PV WATTS'!F3488,-1))</f>
        <v>598.88499999999999</v>
      </c>
      <c r="G3485" s="81">
        <f t="shared" si="108"/>
        <v>0.598885</v>
      </c>
    </row>
    <row r="3486" spans="1:7">
      <c r="A3486" s="74" t="e">
        <f t="shared" si="109"/>
        <v>#REF!</v>
      </c>
      <c r="B3486" s="60"/>
      <c r="C3486" s="73">
        <v>5</v>
      </c>
      <c r="D3486" s="73">
        <v>25</v>
      </c>
      <c r="E3486" s="73">
        <v>14</v>
      </c>
      <c r="F3486" s="79">
        <f>IF($C$9="south",'RAW PV WATTS'!D3489,IF('PV Watts SLC'!$C$9="west",'RAW PV WATTS'!F3489,-1))</f>
        <v>449.351</v>
      </c>
      <c r="G3486" s="81">
        <f t="shared" si="108"/>
        <v>0.449351</v>
      </c>
    </row>
    <row r="3487" spans="1:7">
      <c r="A3487" s="74" t="e">
        <f t="shared" si="109"/>
        <v>#REF!</v>
      </c>
      <c r="B3487" s="60"/>
      <c r="C3487" s="73">
        <v>5</v>
      </c>
      <c r="D3487" s="73">
        <v>25</v>
      </c>
      <c r="E3487" s="73">
        <v>15</v>
      </c>
      <c r="F3487" s="79">
        <f>IF($C$9="south",'RAW PV WATTS'!D3490,IF('PV Watts SLC'!$C$9="west",'RAW PV WATTS'!F3490,-1))</f>
        <v>445.93700000000001</v>
      </c>
      <c r="G3487" s="81">
        <f t="shared" si="108"/>
        <v>0.44593700000000003</v>
      </c>
    </row>
    <row r="3488" spans="1:7">
      <c r="A3488" s="74" t="e">
        <f t="shared" si="109"/>
        <v>#REF!</v>
      </c>
      <c r="B3488" s="60"/>
      <c r="C3488" s="73">
        <v>5</v>
      </c>
      <c r="D3488" s="73">
        <v>25</v>
      </c>
      <c r="E3488" s="73">
        <v>16</v>
      </c>
      <c r="F3488" s="79">
        <f>IF($C$9="south",'RAW PV WATTS'!D3491,IF('PV Watts SLC'!$C$9="west",'RAW PV WATTS'!F3491,-1))</f>
        <v>262.815</v>
      </c>
      <c r="G3488" s="81">
        <f t="shared" si="108"/>
        <v>0.26281500000000002</v>
      </c>
    </row>
    <row r="3489" spans="1:7">
      <c r="A3489" s="74" t="e">
        <f t="shared" si="109"/>
        <v>#REF!</v>
      </c>
      <c r="B3489" s="60"/>
      <c r="C3489" s="73">
        <v>5</v>
      </c>
      <c r="D3489" s="73">
        <v>25</v>
      </c>
      <c r="E3489" s="73">
        <v>17</v>
      </c>
      <c r="F3489" s="79">
        <f>IF($C$9="south",'RAW PV WATTS'!D3492,IF('PV Watts SLC'!$C$9="west",'RAW PV WATTS'!F3492,-1))</f>
        <v>161.61000000000001</v>
      </c>
      <c r="G3489" s="81">
        <f t="shared" si="108"/>
        <v>0.16161</v>
      </c>
    </row>
    <row r="3490" spans="1:7">
      <c r="A3490" s="74" t="e">
        <f t="shared" si="109"/>
        <v>#REF!</v>
      </c>
      <c r="B3490" s="60"/>
      <c r="C3490" s="73">
        <v>5</v>
      </c>
      <c r="D3490" s="73">
        <v>25</v>
      </c>
      <c r="E3490" s="73">
        <v>18</v>
      </c>
      <c r="F3490" s="79">
        <f>IF($C$9="south",'RAW PV WATTS'!D3493,IF('PV Watts SLC'!$C$9="west",'RAW PV WATTS'!F3493,-1))</f>
        <v>28.39</v>
      </c>
      <c r="G3490" s="81">
        <f t="shared" si="108"/>
        <v>2.8390000000000002E-2</v>
      </c>
    </row>
    <row r="3491" spans="1:7">
      <c r="A3491" s="74" t="e">
        <f t="shared" si="109"/>
        <v>#REF!</v>
      </c>
      <c r="B3491" s="60"/>
      <c r="C3491" s="73">
        <v>5</v>
      </c>
      <c r="D3491" s="73">
        <v>25</v>
      </c>
      <c r="E3491" s="73">
        <v>19</v>
      </c>
      <c r="F3491" s="79">
        <f>IF($C$9="south",'RAW PV WATTS'!D3494,IF('PV Watts SLC'!$C$9="west",'RAW PV WATTS'!F3494,-1))</f>
        <v>0</v>
      </c>
      <c r="G3491" s="81">
        <f t="shared" si="108"/>
        <v>0</v>
      </c>
    </row>
    <row r="3492" spans="1:7">
      <c r="A3492" s="74" t="e">
        <f t="shared" si="109"/>
        <v>#REF!</v>
      </c>
      <c r="B3492" s="60"/>
      <c r="C3492" s="73">
        <v>5</v>
      </c>
      <c r="D3492" s="73">
        <v>25</v>
      </c>
      <c r="E3492" s="73">
        <v>20</v>
      </c>
      <c r="F3492" s="79">
        <f>IF($C$9="south",'RAW PV WATTS'!D3495,IF('PV Watts SLC'!$C$9="west",'RAW PV WATTS'!F3495,-1))</f>
        <v>0</v>
      </c>
      <c r="G3492" s="81">
        <f t="shared" si="108"/>
        <v>0</v>
      </c>
    </row>
    <row r="3493" spans="1:7">
      <c r="A3493" s="74" t="e">
        <f t="shared" si="109"/>
        <v>#REF!</v>
      </c>
      <c r="B3493" s="60"/>
      <c r="C3493" s="73">
        <v>5</v>
      </c>
      <c r="D3493" s="73">
        <v>25</v>
      </c>
      <c r="E3493" s="73">
        <v>21</v>
      </c>
      <c r="F3493" s="79">
        <f>IF($C$9="south",'RAW PV WATTS'!D3496,IF('PV Watts SLC'!$C$9="west",'RAW PV WATTS'!F3496,-1))</f>
        <v>0</v>
      </c>
      <c r="G3493" s="81">
        <f t="shared" si="108"/>
        <v>0</v>
      </c>
    </row>
    <row r="3494" spans="1:7">
      <c r="A3494" s="74" t="e">
        <f t="shared" si="109"/>
        <v>#REF!</v>
      </c>
      <c r="B3494" s="60"/>
      <c r="C3494" s="73">
        <v>5</v>
      </c>
      <c r="D3494" s="73">
        <v>25</v>
      </c>
      <c r="E3494" s="73">
        <v>22</v>
      </c>
      <c r="F3494" s="79">
        <f>IF($C$9="south",'RAW PV WATTS'!D3497,IF('PV Watts SLC'!$C$9="west",'RAW PV WATTS'!F3497,-1))</f>
        <v>0</v>
      </c>
      <c r="G3494" s="81">
        <f t="shared" si="108"/>
        <v>0</v>
      </c>
    </row>
    <row r="3495" spans="1:7">
      <c r="A3495" s="74" t="e">
        <f t="shared" si="109"/>
        <v>#REF!</v>
      </c>
      <c r="B3495" s="60"/>
      <c r="C3495" s="73">
        <v>5</v>
      </c>
      <c r="D3495" s="73">
        <v>25</v>
      </c>
      <c r="E3495" s="73">
        <v>23</v>
      </c>
      <c r="F3495" s="79">
        <f>IF($C$9="south",'RAW PV WATTS'!D3498,IF('PV Watts SLC'!$C$9="west",'RAW PV WATTS'!F3498,-1))</f>
        <v>0</v>
      </c>
      <c r="G3495" s="81">
        <f t="shared" si="108"/>
        <v>0</v>
      </c>
    </row>
    <row r="3496" spans="1:7">
      <c r="A3496" s="74" t="e">
        <f t="shared" si="109"/>
        <v>#REF!</v>
      </c>
      <c r="B3496" s="60"/>
      <c r="C3496" s="73">
        <v>5</v>
      </c>
      <c r="D3496" s="73">
        <v>26</v>
      </c>
      <c r="E3496" s="73">
        <v>0</v>
      </c>
      <c r="F3496" s="79">
        <f>IF($C$9="south",'RAW PV WATTS'!D3499,IF('PV Watts SLC'!$C$9="west",'RAW PV WATTS'!F3499,-1))</f>
        <v>0</v>
      </c>
      <c r="G3496" s="81">
        <f t="shared" si="108"/>
        <v>0</v>
      </c>
    </row>
    <row r="3497" spans="1:7">
      <c r="A3497" s="74" t="e">
        <f t="shared" si="109"/>
        <v>#REF!</v>
      </c>
      <c r="B3497" s="60"/>
      <c r="C3497" s="73">
        <v>5</v>
      </c>
      <c r="D3497" s="73">
        <v>26</v>
      </c>
      <c r="E3497" s="73">
        <v>1</v>
      </c>
      <c r="F3497" s="79">
        <f>IF($C$9="south",'RAW PV WATTS'!D3500,IF('PV Watts SLC'!$C$9="west",'RAW PV WATTS'!F3500,-1))</f>
        <v>0</v>
      </c>
      <c r="G3497" s="81">
        <f t="shared" si="108"/>
        <v>0</v>
      </c>
    </row>
    <row r="3498" spans="1:7">
      <c r="A3498" s="74" t="e">
        <f t="shared" si="109"/>
        <v>#REF!</v>
      </c>
      <c r="B3498" s="60"/>
      <c r="C3498" s="73">
        <v>5</v>
      </c>
      <c r="D3498" s="73">
        <v>26</v>
      </c>
      <c r="E3498" s="73">
        <v>2</v>
      </c>
      <c r="F3498" s="79">
        <f>IF($C$9="south",'RAW PV WATTS'!D3501,IF('PV Watts SLC'!$C$9="west",'RAW PV WATTS'!F3501,-1))</f>
        <v>0</v>
      </c>
      <c r="G3498" s="81">
        <f t="shared" si="108"/>
        <v>0</v>
      </c>
    </row>
    <row r="3499" spans="1:7">
      <c r="A3499" s="74" t="e">
        <f t="shared" si="109"/>
        <v>#REF!</v>
      </c>
      <c r="B3499" s="60"/>
      <c r="C3499" s="73">
        <v>5</v>
      </c>
      <c r="D3499" s="73">
        <v>26</v>
      </c>
      <c r="E3499" s="73">
        <v>3</v>
      </c>
      <c r="F3499" s="79">
        <f>IF($C$9="south",'RAW PV WATTS'!D3502,IF('PV Watts SLC'!$C$9="west",'RAW PV WATTS'!F3502,-1))</f>
        <v>0</v>
      </c>
      <c r="G3499" s="81">
        <f t="shared" si="108"/>
        <v>0</v>
      </c>
    </row>
    <row r="3500" spans="1:7">
      <c r="A3500" s="74" t="e">
        <f t="shared" si="109"/>
        <v>#REF!</v>
      </c>
      <c r="B3500" s="60"/>
      <c r="C3500" s="73">
        <v>5</v>
      </c>
      <c r="D3500" s="73">
        <v>26</v>
      </c>
      <c r="E3500" s="73">
        <v>4</v>
      </c>
      <c r="F3500" s="79">
        <f>IF($C$9="south",'RAW PV WATTS'!D3503,IF('PV Watts SLC'!$C$9="west",'RAW PV WATTS'!F3503,-1))</f>
        <v>0</v>
      </c>
      <c r="G3500" s="81">
        <f t="shared" si="108"/>
        <v>0</v>
      </c>
    </row>
    <row r="3501" spans="1:7">
      <c r="A3501" s="74" t="e">
        <f t="shared" si="109"/>
        <v>#REF!</v>
      </c>
      <c r="B3501" s="60"/>
      <c r="C3501" s="73">
        <v>5</v>
      </c>
      <c r="D3501" s="73">
        <v>26</v>
      </c>
      <c r="E3501" s="73">
        <v>5</v>
      </c>
      <c r="F3501" s="79">
        <f>IF($C$9="south",'RAW PV WATTS'!D3504,IF('PV Watts SLC'!$C$9="west",'RAW PV WATTS'!F3504,-1))</f>
        <v>0</v>
      </c>
      <c r="G3501" s="81">
        <f t="shared" si="108"/>
        <v>0</v>
      </c>
    </row>
    <row r="3502" spans="1:7">
      <c r="A3502" s="74" t="e">
        <f t="shared" si="109"/>
        <v>#REF!</v>
      </c>
      <c r="B3502" s="60"/>
      <c r="C3502" s="73">
        <v>5</v>
      </c>
      <c r="D3502" s="73">
        <v>26</v>
      </c>
      <c r="E3502" s="73">
        <v>6</v>
      </c>
      <c r="F3502" s="79">
        <f>IF($C$9="south",'RAW PV WATTS'!D3505,IF('PV Watts SLC'!$C$9="west",'RAW PV WATTS'!F3505,-1))</f>
        <v>25.937999999999999</v>
      </c>
      <c r="G3502" s="81">
        <f t="shared" si="108"/>
        <v>2.5937999999999999E-2</v>
      </c>
    </row>
    <row r="3503" spans="1:7">
      <c r="A3503" s="74" t="e">
        <f t="shared" si="109"/>
        <v>#REF!</v>
      </c>
      <c r="B3503" s="60"/>
      <c r="C3503" s="73">
        <v>5</v>
      </c>
      <c r="D3503" s="73">
        <v>26</v>
      </c>
      <c r="E3503" s="73">
        <v>7</v>
      </c>
      <c r="F3503" s="79">
        <f>IF($C$9="south",'RAW PV WATTS'!D3506,IF('PV Watts SLC'!$C$9="west",'RAW PV WATTS'!F3506,-1))</f>
        <v>48.661000000000001</v>
      </c>
      <c r="G3503" s="81">
        <f t="shared" si="108"/>
        <v>4.8661000000000003E-2</v>
      </c>
    </row>
    <row r="3504" spans="1:7">
      <c r="A3504" s="74" t="e">
        <f t="shared" si="109"/>
        <v>#REF!</v>
      </c>
      <c r="B3504" s="60"/>
      <c r="C3504" s="73">
        <v>5</v>
      </c>
      <c r="D3504" s="73">
        <v>26</v>
      </c>
      <c r="E3504" s="73">
        <v>8</v>
      </c>
      <c r="F3504" s="79">
        <f>IF($C$9="south",'RAW PV WATTS'!D3507,IF('PV Watts SLC'!$C$9="west",'RAW PV WATTS'!F3507,-1))</f>
        <v>96.037000000000006</v>
      </c>
      <c r="G3504" s="81">
        <f t="shared" si="108"/>
        <v>9.6037000000000011E-2</v>
      </c>
    </row>
    <row r="3505" spans="1:7">
      <c r="A3505" s="74" t="e">
        <f t="shared" si="109"/>
        <v>#REF!</v>
      </c>
      <c r="B3505" s="60"/>
      <c r="C3505" s="73">
        <v>5</v>
      </c>
      <c r="D3505" s="73">
        <v>26</v>
      </c>
      <c r="E3505" s="73">
        <v>9</v>
      </c>
      <c r="F3505" s="79">
        <f>IF($C$9="south",'RAW PV WATTS'!D3508,IF('PV Watts SLC'!$C$9="west",'RAW PV WATTS'!F3508,-1))</f>
        <v>110.267</v>
      </c>
      <c r="G3505" s="81">
        <f t="shared" si="108"/>
        <v>0.11026699999999999</v>
      </c>
    </row>
    <row r="3506" spans="1:7">
      <c r="A3506" s="74" t="e">
        <f t="shared" si="109"/>
        <v>#REF!</v>
      </c>
      <c r="B3506" s="60"/>
      <c r="C3506" s="73">
        <v>5</v>
      </c>
      <c r="D3506" s="73">
        <v>26</v>
      </c>
      <c r="E3506" s="73">
        <v>10</v>
      </c>
      <c r="F3506" s="79">
        <f>IF($C$9="south",'RAW PV WATTS'!D3509,IF('PV Watts SLC'!$C$9="west",'RAW PV WATTS'!F3509,-1))</f>
        <v>594.89800000000002</v>
      </c>
      <c r="G3506" s="81">
        <f t="shared" si="108"/>
        <v>0.59489800000000004</v>
      </c>
    </row>
    <row r="3507" spans="1:7">
      <c r="A3507" s="74" t="e">
        <f t="shared" si="109"/>
        <v>#REF!</v>
      </c>
      <c r="B3507" s="60"/>
      <c r="C3507" s="73">
        <v>5</v>
      </c>
      <c r="D3507" s="73">
        <v>26</v>
      </c>
      <c r="E3507" s="73">
        <v>11</v>
      </c>
      <c r="F3507" s="79">
        <f>IF($C$9="south",'RAW PV WATTS'!D3510,IF('PV Watts SLC'!$C$9="west",'RAW PV WATTS'!F3510,-1))</f>
        <v>134.81299999999999</v>
      </c>
      <c r="G3507" s="81">
        <f t="shared" si="108"/>
        <v>0.13481299999999999</v>
      </c>
    </row>
    <row r="3508" spans="1:7">
      <c r="A3508" s="74" t="e">
        <f t="shared" si="109"/>
        <v>#REF!</v>
      </c>
      <c r="B3508" s="60"/>
      <c r="C3508" s="73">
        <v>5</v>
      </c>
      <c r="D3508" s="73">
        <v>26</v>
      </c>
      <c r="E3508" s="73">
        <v>12</v>
      </c>
      <c r="F3508" s="79">
        <f>IF($C$9="south",'RAW PV WATTS'!D3511,IF('PV Watts SLC'!$C$9="west",'RAW PV WATTS'!F3511,-1))</f>
        <v>126.16</v>
      </c>
      <c r="G3508" s="81">
        <f t="shared" si="108"/>
        <v>0.12615999999999999</v>
      </c>
    </row>
    <row r="3509" spans="1:7">
      <c r="A3509" s="74" t="e">
        <f t="shared" si="109"/>
        <v>#REF!</v>
      </c>
      <c r="B3509" s="60"/>
      <c r="C3509" s="73">
        <v>5</v>
      </c>
      <c r="D3509" s="73">
        <v>26</v>
      </c>
      <c r="E3509" s="73">
        <v>13</v>
      </c>
      <c r="F3509" s="79">
        <f>IF($C$9="south",'RAW PV WATTS'!D3512,IF('PV Watts SLC'!$C$9="west",'RAW PV WATTS'!F3512,-1))</f>
        <v>136.93799999999999</v>
      </c>
      <c r="G3509" s="81">
        <f t="shared" si="108"/>
        <v>0.13693799999999998</v>
      </c>
    </row>
    <row r="3510" spans="1:7">
      <c r="A3510" s="74" t="e">
        <f t="shared" si="109"/>
        <v>#REF!</v>
      </c>
      <c r="B3510" s="60"/>
      <c r="C3510" s="73">
        <v>5</v>
      </c>
      <c r="D3510" s="73">
        <v>26</v>
      </c>
      <c r="E3510" s="73">
        <v>14</v>
      </c>
      <c r="F3510" s="79">
        <f>IF($C$9="south",'RAW PV WATTS'!D3513,IF('PV Watts SLC'!$C$9="west",'RAW PV WATTS'!F3513,-1))</f>
        <v>541.90499999999997</v>
      </c>
      <c r="G3510" s="81">
        <f t="shared" si="108"/>
        <v>0.54190499999999997</v>
      </c>
    </row>
    <row r="3511" spans="1:7">
      <c r="A3511" s="74" t="e">
        <f t="shared" si="109"/>
        <v>#REF!</v>
      </c>
      <c r="B3511" s="60"/>
      <c r="C3511" s="73">
        <v>5</v>
      </c>
      <c r="D3511" s="73">
        <v>26</v>
      </c>
      <c r="E3511" s="73">
        <v>15</v>
      </c>
      <c r="F3511" s="79">
        <f>IF($C$9="south",'RAW PV WATTS'!D3514,IF('PV Watts SLC'!$C$9="west",'RAW PV WATTS'!F3514,-1))</f>
        <v>106.57899999999999</v>
      </c>
      <c r="G3511" s="81">
        <f t="shared" si="108"/>
        <v>0.10657899999999999</v>
      </c>
    </row>
    <row r="3512" spans="1:7">
      <c r="A3512" s="74" t="e">
        <f t="shared" si="109"/>
        <v>#REF!</v>
      </c>
      <c r="B3512" s="60"/>
      <c r="C3512" s="73">
        <v>5</v>
      </c>
      <c r="D3512" s="73">
        <v>26</v>
      </c>
      <c r="E3512" s="73">
        <v>16</v>
      </c>
      <c r="F3512" s="79">
        <f>IF($C$9="south",'RAW PV WATTS'!D3515,IF('PV Watts SLC'!$C$9="west",'RAW PV WATTS'!F3515,-1))</f>
        <v>108.934</v>
      </c>
      <c r="G3512" s="81">
        <f t="shared" si="108"/>
        <v>0.108934</v>
      </c>
    </row>
    <row r="3513" spans="1:7">
      <c r="A3513" s="74" t="e">
        <f t="shared" si="109"/>
        <v>#REF!</v>
      </c>
      <c r="B3513" s="60"/>
      <c r="C3513" s="73">
        <v>5</v>
      </c>
      <c r="D3513" s="73">
        <v>26</v>
      </c>
      <c r="E3513" s="73">
        <v>17</v>
      </c>
      <c r="F3513" s="79">
        <f>IF($C$9="south",'RAW PV WATTS'!D3516,IF('PV Watts SLC'!$C$9="west",'RAW PV WATTS'!F3516,-1))</f>
        <v>236.48500000000001</v>
      </c>
      <c r="G3513" s="81">
        <f t="shared" si="108"/>
        <v>0.236485</v>
      </c>
    </row>
    <row r="3514" spans="1:7">
      <c r="A3514" s="74" t="e">
        <f t="shared" si="109"/>
        <v>#REF!</v>
      </c>
      <c r="B3514" s="60"/>
      <c r="C3514" s="73">
        <v>5</v>
      </c>
      <c r="D3514" s="73">
        <v>26</v>
      </c>
      <c r="E3514" s="73">
        <v>18</v>
      </c>
      <c r="F3514" s="79">
        <f>IF($C$9="south",'RAW PV WATTS'!D3517,IF('PV Watts SLC'!$C$9="west",'RAW PV WATTS'!F3517,-1))</f>
        <v>107.82299999999999</v>
      </c>
      <c r="G3514" s="81">
        <f t="shared" si="108"/>
        <v>0.10782299999999999</v>
      </c>
    </row>
    <row r="3515" spans="1:7">
      <c r="A3515" s="74" t="e">
        <f t="shared" si="109"/>
        <v>#REF!</v>
      </c>
      <c r="B3515" s="60"/>
      <c r="C3515" s="73">
        <v>5</v>
      </c>
      <c r="D3515" s="73">
        <v>26</v>
      </c>
      <c r="E3515" s="73">
        <v>19</v>
      </c>
      <c r="F3515" s="79">
        <f>IF($C$9="south",'RAW PV WATTS'!D3518,IF('PV Watts SLC'!$C$9="west",'RAW PV WATTS'!F3518,-1))</f>
        <v>0</v>
      </c>
      <c r="G3515" s="81">
        <f t="shared" si="108"/>
        <v>0</v>
      </c>
    </row>
    <row r="3516" spans="1:7">
      <c r="A3516" s="74" t="e">
        <f t="shared" si="109"/>
        <v>#REF!</v>
      </c>
      <c r="B3516" s="60"/>
      <c r="C3516" s="73">
        <v>5</v>
      </c>
      <c r="D3516" s="73">
        <v>26</v>
      </c>
      <c r="E3516" s="73">
        <v>20</v>
      </c>
      <c r="F3516" s="79">
        <f>IF($C$9="south",'RAW PV WATTS'!D3519,IF('PV Watts SLC'!$C$9="west",'RAW PV WATTS'!F3519,-1))</f>
        <v>0</v>
      </c>
      <c r="G3516" s="81">
        <f t="shared" si="108"/>
        <v>0</v>
      </c>
    </row>
    <row r="3517" spans="1:7">
      <c r="A3517" s="74" t="e">
        <f t="shared" si="109"/>
        <v>#REF!</v>
      </c>
      <c r="B3517" s="60"/>
      <c r="C3517" s="73">
        <v>5</v>
      </c>
      <c r="D3517" s="73">
        <v>26</v>
      </c>
      <c r="E3517" s="73">
        <v>21</v>
      </c>
      <c r="F3517" s="79">
        <f>IF($C$9="south",'RAW PV WATTS'!D3520,IF('PV Watts SLC'!$C$9="west",'RAW PV WATTS'!F3520,-1))</f>
        <v>0</v>
      </c>
      <c r="G3517" s="81">
        <f t="shared" si="108"/>
        <v>0</v>
      </c>
    </row>
    <row r="3518" spans="1:7">
      <c r="A3518" s="74" t="e">
        <f t="shared" si="109"/>
        <v>#REF!</v>
      </c>
      <c r="B3518" s="60"/>
      <c r="C3518" s="73">
        <v>5</v>
      </c>
      <c r="D3518" s="73">
        <v>26</v>
      </c>
      <c r="E3518" s="73">
        <v>22</v>
      </c>
      <c r="F3518" s="79">
        <f>IF($C$9="south",'RAW PV WATTS'!D3521,IF('PV Watts SLC'!$C$9="west",'RAW PV WATTS'!F3521,-1))</f>
        <v>0</v>
      </c>
      <c r="G3518" s="81">
        <f t="shared" si="108"/>
        <v>0</v>
      </c>
    </row>
    <row r="3519" spans="1:7">
      <c r="A3519" s="74" t="e">
        <f t="shared" si="109"/>
        <v>#REF!</v>
      </c>
      <c r="B3519" s="60"/>
      <c r="C3519" s="73">
        <v>5</v>
      </c>
      <c r="D3519" s="73">
        <v>26</v>
      </c>
      <c r="E3519" s="73">
        <v>23</v>
      </c>
      <c r="F3519" s="79">
        <f>IF($C$9="south",'RAW PV WATTS'!D3522,IF('PV Watts SLC'!$C$9="west",'RAW PV WATTS'!F3522,-1))</f>
        <v>0</v>
      </c>
      <c r="G3519" s="81">
        <f t="shared" si="108"/>
        <v>0</v>
      </c>
    </row>
    <row r="3520" spans="1:7">
      <c r="A3520" s="74" t="e">
        <f t="shared" si="109"/>
        <v>#REF!</v>
      </c>
      <c r="B3520" s="60"/>
      <c r="C3520" s="73">
        <v>5</v>
      </c>
      <c r="D3520" s="73">
        <v>27</v>
      </c>
      <c r="E3520" s="73">
        <v>0</v>
      </c>
      <c r="F3520" s="79">
        <f>IF($C$9="south",'RAW PV WATTS'!D3523,IF('PV Watts SLC'!$C$9="west",'RAW PV WATTS'!F3523,-1))</f>
        <v>0</v>
      </c>
      <c r="G3520" s="81">
        <f t="shared" si="108"/>
        <v>0</v>
      </c>
    </row>
    <row r="3521" spans="1:7">
      <c r="A3521" s="74" t="e">
        <f t="shared" si="109"/>
        <v>#REF!</v>
      </c>
      <c r="B3521" s="60"/>
      <c r="C3521" s="73">
        <v>5</v>
      </c>
      <c r="D3521" s="73">
        <v>27</v>
      </c>
      <c r="E3521" s="73">
        <v>1</v>
      </c>
      <c r="F3521" s="79">
        <f>IF($C$9="south",'RAW PV WATTS'!D3524,IF('PV Watts SLC'!$C$9="west",'RAW PV WATTS'!F3524,-1))</f>
        <v>0</v>
      </c>
      <c r="G3521" s="81">
        <f t="shared" si="108"/>
        <v>0</v>
      </c>
    </row>
    <row r="3522" spans="1:7">
      <c r="A3522" s="74" t="e">
        <f t="shared" si="109"/>
        <v>#REF!</v>
      </c>
      <c r="B3522" s="60"/>
      <c r="C3522" s="73">
        <v>5</v>
      </c>
      <c r="D3522" s="73">
        <v>27</v>
      </c>
      <c r="E3522" s="73">
        <v>2</v>
      </c>
      <c r="F3522" s="79">
        <f>IF($C$9="south",'RAW PV WATTS'!D3525,IF('PV Watts SLC'!$C$9="west",'RAW PV WATTS'!F3525,-1))</f>
        <v>0</v>
      </c>
      <c r="G3522" s="81">
        <f t="shared" si="108"/>
        <v>0</v>
      </c>
    </row>
    <row r="3523" spans="1:7">
      <c r="A3523" s="74" t="e">
        <f t="shared" si="109"/>
        <v>#REF!</v>
      </c>
      <c r="B3523" s="60"/>
      <c r="C3523" s="73">
        <v>5</v>
      </c>
      <c r="D3523" s="73">
        <v>27</v>
      </c>
      <c r="E3523" s="73">
        <v>3</v>
      </c>
      <c r="F3523" s="79">
        <f>IF($C$9="south",'RAW PV WATTS'!D3526,IF('PV Watts SLC'!$C$9="west",'RAW PV WATTS'!F3526,-1))</f>
        <v>0</v>
      </c>
      <c r="G3523" s="81">
        <f t="shared" si="108"/>
        <v>0</v>
      </c>
    </row>
    <row r="3524" spans="1:7">
      <c r="A3524" s="74" t="e">
        <f t="shared" si="109"/>
        <v>#REF!</v>
      </c>
      <c r="B3524" s="60"/>
      <c r="C3524" s="73">
        <v>5</v>
      </c>
      <c r="D3524" s="73">
        <v>27</v>
      </c>
      <c r="E3524" s="73">
        <v>4</v>
      </c>
      <c r="F3524" s="79">
        <f>IF($C$9="south",'RAW PV WATTS'!D3527,IF('PV Watts SLC'!$C$9="west",'RAW PV WATTS'!F3527,-1))</f>
        <v>0</v>
      </c>
      <c r="G3524" s="81">
        <f t="shared" si="108"/>
        <v>0</v>
      </c>
    </row>
    <row r="3525" spans="1:7">
      <c r="A3525" s="74" t="e">
        <f t="shared" si="109"/>
        <v>#REF!</v>
      </c>
      <c r="B3525" s="60"/>
      <c r="C3525" s="73">
        <v>5</v>
      </c>
      <c r="D3525" s="73">
        <v>27</v>
      </c>
      <c r="E3525" s="73">
        <v>5</v>
      </c>
      <c r="F3525" s="79">
        <f>IF($C$9="south",'RAW PV WATTS'!D3528,IF('PV Watts SLC'!$C$9="west",'RAW PV WATTS'!F3528,-1))</f>
        <v>5.0780000000000003</v>
      </c>
      <c r="G3525" s="81">
        <f t="shared" si="108"/>
        <v>5.078E-3</v>
      </c>
    </row>
    <row r="3526" spans="1:7">
      <c r="A3526" s="74" t="e">
        <f t="shared" si="109"/>
        <v>#REF!</v>
      </c>
      <c r="B3526" s="60"/>
      <c r="C3526" s="73">
        <v>5</v>
      </c>
      <c r="D3526" s="73">
        <v>27</v>
      </c>
      <c r="E3526" s="73">
        <v>6</v>
      </c>
      <c r="F3526" s="79">
        <f>IF($C$9="south",'RAW PV WATTS'!D3529,IF('PV Watts SLC'!$C$9="west",'RAW PV WATTS'!F3529,-1))</f>
        <v>84.503</v>
      </c>
      <c r="G3526" s="81">
        <f t="shared" si="108"/>
        <v>8.4502999999999995E-2</v>
      </c>
    </row>
    <row r="3527" spans="1:7">
      <c r="A3527" s="74" t="e">
        <f t="shared" si="109"/>
        <v>#REF!</v>
      </c>
      <c r="B3527" s="60"/>
      <c r="C3527" s="73">
        <v>5</v>
      </c>
      <c r="D3527" s="73">
        <v>27</v>
      </c>
      <c r="E3527" s="73">
        <v>7</v>
      </c>
      <c r="F3527" s="79">
        <f>IF($C$9="south",'RAW PV WATTS'!D3530,IF('PV Watts SLC'!$C$9="west",'RAW PV WATTS'!F3530,-1))</f>
        <v>270.47000000000003</v>
      </c>
      <c r="G3527" s="81">
        <f t="shared" si="108"/>
        <v>0.27047000000000004</v>
      </c>
    </row>
    <row r="3528" spans="1:7">
      <c r="A3528" s="74" t="e">
        <f t="shared" si="109"/>
        <v>#REF!</v>
      </c>
      <c r="B3528" s="60"/>
      <c r="C3528" s="73">
        <v>5</v>
      </c>
      <c r="D3528" s="73">
        <v>27</v>
      </c>
      <c r="E3528" s="73">
        <v>8</v>
      </c>
      <c r="F3528" s="79">
        <f>IF($C$9="south",'RAW PV WATTS'!D3531,IF('PV Watts SLC'!$C$9="west",'RAW PV WATTS'!F3531,-1))</f>
        <v>450.55</v>
      </c>
      <c r="G3528" s="81">
        <f t="shared" si="108"/>
        <v>0.45055000000000001</v>
      </c>
    </row>
    <row r="3529" spans="1:7">
      <c r="A3529" s="74" t="e">
        <f t="shared" si="109"/>
        <v>#REF!</v>
      </c>
      <c r="B3529" s="60"/>
      <c r="C3529" s="73">
        <v>5</v>
      </c>
      <c r="D3529" s="73">
        <v>27</v>
      </c>
      <c r="E3529" s="73">
        <v>9</v>
      </c>
      <c r="F3529" s="79">
        <f>IF($C$9="south",'RAW PV WATTS'!D3532,IF('PV Watts SLC'!$C$9="west",'RAW PV WATTS'!F3532,-1))</f>
        <v>550.40800000000002</v>
      </c>
      <c r="G3529" s="81">
        <f t="shared" si="108"/>
        <v>0.55040800000000001</v>
      </c>
    </row>
    <row r="3530" spans="1:7">
      <c r="A3530" s="74" t="e">
        <f t="shared" si="109"/>
        <v>#REF!</v>
      </c>
      <c r="B3530" s="60"/>
      <c r="C3530" s="73">
        <v>5</v>
      </c>
      <c r="D3530" s="73">
        <v>27</v>
      </c>
      <c r="E3530" s="73">
        <v>10</v>
      </c>
      <c r="F3530" s="79">
        <f>IF($C$9="south",'RAW PV WATTS'!D3533,IF('PV Watts SLC'!$C$9="west",'RAW PV WATTS'!F3533,-1))</f>
        <v>488.649</v>
      </c>
      <c r="G3530" s="81">
        <f t="shared" si="108"/>
        <v>0.488649</v>
      </c>
    </row>
    <row r="3531" spans="1:7">
      <c r="A3531" s="74" t="e">
        <f t="shared" si="109"/>
        <v>#REF!</v>
      </c>
      <c r="B3531" s="60"/>
      <c r="C3531" s="73">
        <v>5</v>
      </c>
      <c r="D3531" s="73">
        <v>27</v>
      </c>
      <c r="E3531" s="73">
        <v>11</v>
      </c>
      <c r="F3531" s="79">
        <f>IF($C$9="south",'RAW PV WATTS'!D3534,IF('PV Watts SLC'!$C$9="west",'RAW PV WATTS'!F3534,-1))</f>
        <v>817.19600000000003</v>
      </c>
      <c r="G3531" s="81">
        <f t="shared" si="108"/>
        <v>0.81719600000000003</v>
      </c>
    </row>
    <row r="3532" spans="1:7">
      <c r="A3532" s="74" t="e">
        <f t="shared" si="109"/>
        <v>#REF!</v>
      </c>
      <c r="B3532" s="60"/>
      <c r="C3532" s="73">
        <v>5</v>
      </c>
      <c r="D3532" s="73">
        <v>27</v>
      </c>
      <c r="E3532" s="73">
        <v>12</v>
      </c>
      <c r="F3532" s="79">
        <f>IF($C$9="south",'RAW PV WATTS'!D3535,IF('PV Watts SLC'!$C$9="west",'RAW PV WATTS'!F3535,-1))</f>
        <v>856.505</v>
      </c>
      <c r="G3532" s="81">
        <f t="shared" si="108"/>
        <v>0.85650499999999996</v>
      </c>
    </row>
    <row r="3533" spans="1:7">
      <c r="A3533" s="74" t="e">
        <f t="shared" si="109"/>
        <v>#REF!</v>
      </c>
      <c r="B3533" s="60"/>
      <c r="C3533" s="73">
        <v>5</v>
      </c>
      <c r="D3533" s="73">
        <v>27</v>
      </c>
      <c r="E3533" s="73">
        <v>13</v>
      </c>
      <c r="F3533" s="79">
        <f>IF($C$9="south",'RAW PV WATTS'!D3536,IF('PV Watts SLC'!$C$9="west",'RAW PV WATTS'!F3536,-1))</f>
        <v>814.17200000000003</v>
      </c>
      <c r="G3533" s="81">
        <f t="shared" si="108"/>
        <v>0.81417200000000001</v>
      </c>
    </row>
    <row r="3534" spans="1:7">
      <c r="A3534" s="74" t="e">
        <f t="shared" si="109"/>
        <v>#REF!</v>
      </c>
      <c r="B3534" s="60"/>
      <c r="C3534" s="73">
        <v>5</v>
      </c>
      <c r="D3534" s="73">
        <v>27</v>
      </c>
      <c r="E3534" s="73">
        <v>14</v>
      </c>
      <c r="F3534" s="79">
        <f>IF($C$9="south",'RAW PV WATTS'!D3537,IF('PV Watts SLC'!$C$9="west",'RAW PV WATTS'!F3537,-1))</f>
        <v>729.42700000000002</v>
      </c>
      <c r="G3534" s="81">
        <f t="shared" si="108"/>
        <v>0.72942700000000005</v>
      </c>
    </row>
    <row r="3535" spans="1:7">
      <c r="A3535" s="74" t="e">
        <f t="shared" si="109"/>
        <v>#REF!</v>
      </c>
      <c r="B3535" s="60"/>
      <c r="C3535" s="73">
        <v>5</v>
      </c>
      <c r="D3535" s="73">
        <v>27</v>
      </c>
      <c r="E3535" s="73">
        <v>15</v>
      </c>
      <c r="F3535" s="79">
        <f>IF($C$9="south",'RAW PV WATTS'!D3538,IF('PV Watts SLC'!$C$9="west",'RAW PV WATTS'!F3538,-1))</f>
        <v>601.69000000000005</v>
      </c>
      <c r="G3535" s="81">
        <f t="shared" si="108"/>
        <v>0.60169000000000006</v>
      </c>
    </row>
    <row r="3536" spans="1:7">
      <c r="A3536" s="74" t="e">
        <f t="shared" si="109"/>
        <v>#REF!</v>
      </c>
      <c r="B3536" s="60"/>
      <c r="C3536" s="73">
        <v>5</v>
      </c>
      <c r="D3536" s="73">
        <v>27</v>
      </c>
      <c r="E3536" s="73">
        <v>16</v>
      </c>
      <c r="F3536" s="79">
        <f>IF($C$9="south",'RAW PV WATTS'!D3539,IF('PV Watts SLC'!$C$9="west",'RAW PV WATTS'!F3539,-1))</f>
        <v>444.69</v>
      </c>
      <c r="G3536" s="81">
        <f t="shared" si="108"/>
        <v>0.44468999999999997</v>
      </c>
    </row>
    <row r="3537" spans="1:7">
      <c r="A3537" s="74" t="e">
        <f t="shared" si="109"/>
        <v>#REF!</v>
      </c>
      <c r="B3537" s="60"/>
      <c r="C3537" s="73">
        <v>5</v>
      </c>
      <c r="D3537" s="73">
        <v>27</v>
      </c>
      <c r="E3537" s="73">
        <v>17</v>
      </c>
      <c r="F3537" s="79">
        <f>IF($C$9="south",'RAW PV WATTS'!D3540,IF('PV Watts SLC'!$C$9="west",'RAW PV WATTS'!F3540,-1))</f>
        <v>262.99599999999998</v>
      </c>
      <c r="G3537" s="81">
        <f t="shared" ref="G3537:G3600" si="110">F3537/1000</f>
        <v>0.26299600000000001</v>
      </c>
    </row>
    <row r="3538" spans="1:7">
      <c r="A3538" s="74" t="e">
        <f t="shared" ref="A3538:A3601" si="111">1/24+A3537</f>
        <v>#REF!</v>
      </c>
      <c r="B3538" s="60"/>
      <c r="C3538" s="73">
        <v>5</v>
      </c>
      <c r="D3538" s="73">
        <v>27</v>
      </c>
      <c r="E3538" s="73">
        <v>18</v>
      </c>
      <c r="F3538" s="79">
        <f>IF($C$9="south",'RAW PV WATTS'!D3541,IF('PV Watts SLC'!$C$9="west",'RAW PV WATTS'!F3541,-1))</f>
        <v>98.180999999999997</v>
      </c>
      <c r="G3538" s="81">
        <f t="shared" si="110"/>
        <v>9.8180999999999991E-2</v>
      </c>
    </row>
    <row r="3539" spans="1:7">
      <c r="A3539" s="74" t="e">
        <f t="shared" si="111"/>
        <v>#REF!</v>
      </c>
      <c r="B3539" s="60"/>
      <c r="C3539" s="73">
        <v>5</v>
      </c>
      <c r="D3539" s="73">
        <v>27</v>
      </c>
      <c r="E3539" s="73">
        <v>19</v>
      </c>
      <c r="F3539" s="79">
        <f>IF($C$9="south",'RAW PV WATTS'!D3542,IF('PV Watts SLC'!$C$9="west",'RAW PV WATTS'!F3542,-1))</f>
        <v>0</v>
      </c>
      <c r="G3539" s="81">
        <f t="shared" si="110"/>
        <v>0</v>
      </c>
    </row>
    <row r="3540" spans="1:7">
      <c r="A3540" s="74" t="e">
        <f t="shared" si="111"/>
        <v>#REF!</v>
      </c>
      <c r="B3540" s="60"/>
      <c r="C3540" s="73">
        <v>5</v>
      </c>
      <c r="D3540" s="73">
        <v>27</v>
      </c>
      <c r="E3540" s="73">
        <v>20</v>
      </c>
      <c r="F3540" s="79">
        <f>IF($C$9="south",'RAW PV WATTS'!D3543,IF('PV Watts SLC'!$C$9="west",'RAW PV WATTS'!F3543,-1))</f>
        <v>0</v>
      </c>
      <c r="G3540" s="81">
        <f t="shared" si="110"/>
        <v>0</v>
      </c>
    </row>
    <row r="3541" spans="1:7">
      <c r="A3541" s="74" t="e">
        <f t="shared" si="111"/>
        <v>#REF!</v>
      </c>
      <c r="B3541" s="60"/>
      <c r="C3541" s="73">
        <v>5</v>
      </c>
      <c r="D3541" s="73">
        <v>27</v>
      </c>
      <c r="E3541" s="73">
        <v>21</v>
      </c>
      <c r="F3541" s="79">
        <f>IF($C$9="south",'RAW PV WATTS'!D3544,IF('PV Watts SLC'!$C$9="west",'RAW PV WATTS'!F3544,-1))</f>
        <v>0</v>
      </c>
      <c r="G3541" s="81">
        <f t="shared" si="110"/>
        <v>0</v>
      </c>
    </row>
    <row r="3542" spans="1:7">
      <c r="A3542" s="74" t="e">
        <f t="shared" si="111"/>
        <v>#REF!</v>
      </c>
      <c r="B3542" s="60"/>
      <c r="C3542" s="73">
        <v>5</v>
      </c>
      <c r="D3542" s="73">
        <v>27</v>
      </c>
      <c r="E3542" s="73">
        <v>22</v>
      </c>
      <c r="F3542" s="79">
        <f>IF($C$9="south",'RAW PV WATTS'!D3545,IF('PV Watts SLC'!$C$9="west",'RAW PV WATTS'!F3545,-1))</f>
        <v>0</v>
      </c>
      <c r="G3542" s="81">
        <f t="shared" si="110"/>
        <v>0</v>
      </c>
    </row>
    <row r="3543" spans="1:7">
      <c r="A3543" s="74" t="e">
        <f t="shared" si="111"/>
        <v>#REF!</v>
      </c>
      <c r="B3543" s="60"/>
      <c r="C3543" s="73">
        <v>5</v>
      </c>
      <c r="D3543" s="73">
        <v>27</v>
      </c>
      <c r="E3543" s="73">
        <v>23</v>
      </c>
      <c r="F3543" s="79">
        <f>IF($C$9="south",'RAW PV WATTS'!D3546,IF('PV Watts SLC'!$C$9="west",'RAW PV WATTS'!F3546,-1))</f>
        <v>0</v>
      </c>
      <c r="G3543" s="81">
        <f t="shared" si="110"/>
        <v>0</v>
      </c>
    </row>
    <row r="3544" spans="1:7">
      <c r="A3544" s="74" t="e">
        <f t="shared" si="111"/>
        <v>#REF!</v>
      </c>
      <c r="B3544" s="60"/>
      <c r="C3544" s="73">
        <v>5</v>
      </c>
      <c r="D3544" s="73">
        <v>28</v>
      </c>
      <c r="E3544" s="73">
        <v>0</v>
      </c>
      <c r="F3544" s="79">
        <f>IF($C$9="south",'RAW PV WATTS'!D3547,IF('PV Watts SLC'!$C$9="west",'RAW PV WATTS'!F3547,-1))</f>
        <v>0</v>
      </c>
      <c r="G3544" s="81">
        <f t="shared" si="110"/>
        <v>0</v>
      </c>
    </row>
    <row r="3545" spans="1:7">
      <c r="A3545" s="74" t="e">
        <f t="shared" si="111"/>
        <v>#REF!</v>
      </c>
      <c r="B3545" s="60"/>
      <c r="C3545" s="73">
        <v>5</v>
      </c>
      <c r="D3545" s="73">
        <v>28</v>
      </c>
      <c r="E3545" s="73">
        <v>1</v>
      </c>
      <c r="F3545" s="79">
        <f>IF($C$9="south",'RAW PV WATTS'!D3548,IF('PV Watts SLC'!$C$9="west",'RAW PV WATTS'!F3548,-1))</f>
        <v>0</v>
      </c>
      <c r="G3545" s="81">
        <f t="shared" si="110"/>
        <v>0</v>
      </c>
    </row>
    <row r="3546" spans="1:7">
      <c r="A3546" s="74" t="e">
        <f t="shared" si="111"/>
        <v>#REF!</v>
      </c>
      <c r="B3546" s="60"/>
      <c r="C3546" s="73">
        <v>5</v>
      </c>
      <c r="D3546" s="73">
        <v>28</v>
      </c>
      <c r="E3546" s="73">
        <v>2</v>
      </c>
      <c r="F3546" s="79">
        <f>IF($C$9="south",'RAW PV WATTS'!D3549,IF('PV Watts SLC'!$C$9="west",'RAW PV WATTS'!F3549,-1))</f>
        <v>0</v>
      </c>
      <c r="G3546" s="81">
        <f t="shared" si="110"/>
        <v>0</v>
      </c>
    </row>
    <row r="3547" spans="1:7">
      <c r="A3547" s="74" t="e">
        <f t="shared" si="111"/>
        <v>#REF!</v>
      </c>
      <c r="B3547" s="60"/>
      <c r="C3547" s="73">
        <v>5</v>
      </c>
      <c r="D3547" s="73">
        <v>28</v>
      </c>
      <c r="E3547" s="73">
        <v>3</v>
      </c>
      <c r="F3547" s="79">
        <f>IF($C$9="south",'RAW PV WATTS'!D3550,IF('PV Watts SLC'!$C$9="west",'RAW PV WATTS'!F3550,-1))</f>
        <v>0</v>
      </c>
      <c r="G3547" s="81">
        <f t="shared" si="110"/>
        <v>0</v>
      </c>
    </row>
    <row r="3548" spans="1:7">
      <c r="A3548" s="74" t="e">
        <f t="shared" si="111"/>
        <v>#REF!</v>
      </c>
      <c r="B3548" s="60"/>
      <c r="C3548" s="73">
        <v>5</v>
      </c>
      <c r="D3548" s="73">
        <v>28</v>
      </c>
      <c r="E3548" s="73">
        <v>4</v>
      </c>
      <c r="F3548" s="79">
        <f>IF($C$9="south",'RAW PV WATTS'!D3551,IF('PV Watts SLC'!$C$9="west",'RAW PV WATTS'!F3551,-1))</f>
        <v>0</v>
      </c>
      <c r="G3548" s="81">
        <f t="shared" si="110"/>
        <v>0</v>
      </c>
    </row>
    <row r="3549" spans="1:7">
      <c r="A3549" s="74" t="e">
        <f t="shared" si="111"/>
        <v>#REF!</v>
      </c>
      <c r="B3549" s="60"/>
      <c r="C3549" s="73">
        <v>5</v>
      </c>
      <c r="D3549" s="73">
        <v>28</v>
      </c>
      <c r="E3549" s="73">
        <v>5</v>
      </c>
      <c r="F3549" s="79">
        <f>IF($C$9="south",'RAW PV WATTS'!D3552,IF('PV Watts SLC'!$C$9="west",'RAW PV WATTS'!F3552,-1))</f>
        <v>5.0839999999999996</v>
      </c>
      <c r="G3549" s="81">
        <f t="shared" si="110"/>
        <v>5.084E-3</v>
      </c>
    </row>
    <row r="3550" spans="1:7">
      <c r="A3550" s="74" t="e">
        <f t="shared" si="111"/>
        <v>#REF!</v>
      </c>
      <c r="B3550" s="60"/>
      <c r="C3550" s="73">
        <v>5</v>
      </c>
      <c r="D3550" s="73">
        <v>28</v>
      </c>
      <c r="E3550" s="73">
        <v>6</v>
      </c>
      <c r="F3550" s="79">
        <f>IF($C$9="south",'RAW PV WATTS'!D3553,IF('PV Watts SLC'!$C$9="west",'RAW PV WATTS'!F3553,-1))</f>
        <v>84.796999999999997</v>
      </c>
      <c r="G3550" s="81">
        <f t="shared" si="110"/>
        <v>8.4796999999999997E-2</v>
      </c>
    </row>
    <row r="3551" spans="1:7">
      <c r="A3551" s="74" t="e">
        <f t="shared" si="111"/>
        <v>#REF!</v>
      </c>
      <c r="B3551" s="60"/>
      <c r="C3551" s="73">
        <v>5</v>
      </c>
      <c r="D3551" s="73">
        <v>28</v>
      </c>
      <c r="E3551" s="73">
        <v>7</v>
      </c>
      <c r="F3551" s="79">
        <f>IF($C$9="south",'RAW PV WATTS'!D3554,IF('PV Watts SLC'!$C$9="west",'RAW PV WATTS'!F3554,-1))</f>
        <v>268.053</v>
      </c>
      <c r="G3551" s="81">
        <f t="shared" si="110"/>
        <v>0.26805299999999999</v>
      </c>
    </row>
    <row r="3552" spans="1:7">
      <c r="A3552" s="74" t="e">
        <f t="shared" si="111"/>
        <v>#REF!</v>
      </c>
      <c r="B3552" s="60"/>
      <c r="C3552" s="73">
        <v>5</v>
      </c>
      <c r="D3552" s="73">
        <v>28</v>
      </c>
      <c r="E3552" s="73">
        <v>8</v>
      </c>
      <c r="F3552" s="79">
        <f>IF($C$9="south",'RAW PV WATTS'!D3555,IF('PV Watts SLC'!$C$9="west",'RAW PV WATTS'!F3555,-1))</f>
        <v>383.80700000000002</v>
      </c>
      <c r="G3552" s="81">
        <f t="shared" si="110"/>
        <v>0.38380700000000001</v>
      </c>
    </row>
    <row r="3553" spans="1:7">
      <c r="A3553" s="74" t="e">
        <f t="shared" si="111"/>
        <v>#REF!</v>
      </c>
      <c r="B3553" s="60"/>
      <c r="C3553" s="73">
        <v>5</v>
      </c>
      <c r="D3553" s="73">
        <v>28</v>
      </c>
      <c r="E3553" s="73">
        <v>9</v>
      </c>
      <c r="F3553" s="79">
        <f>IF($C$9="south",'RAW PV WATTS'!D3556,IF('PV Watts SLC'!$C$9="west",'RAW PV WATTS'!F3556,-1))</f>
        <v>598.37800000000004</v>
      </c>
      <c r="G3553" s="81">
        <f t="shared" si="110"/>
        <v>0.59837800000000008</v>
      </c>
    </row>
    <row r="3554" spans="1:7">
      <c r="A3554" s="74" t="e">
        <f t="shared" si="111"/>
        <v>#REF!</v>
      </c>
      <c r="B3554" s="60"/>
      <c r="C3554" s="73">
        <v>5</v>
      </c>
      <c r="D3554" s="73">
        <v>28</v>
      </c>
      <c r="E3554" s="73">
        <v>10</v>
      </c>
      <c r="F3554" s="79">
        <f>IF($C$9="south",'RAW PV WATTS'!D3557,IF('PV Watts SLC'!$C$9="west",'RAW PV WATTS'!F3557,-1))</f>
        <v>711.07600000000002</v>
      </c>
      <c r="G3554" s="81">
        <f t="shared" si="110"/>
        <v>0.71107600000000004</v>
      </c>
    </row>
    <row r="3555" spans="1:7">
      <c r="A3555" s="74" t="e">
        <f t="shared" si="111"/>
        <v>#REF!</v>
      </c>
      <c r="B3555" s="60"/>
      <c r="C3555" s="73">
        <v>5</v>
      </c>
      <c r="D3555" s="73">
        <v>28</v>
      </c>
      <c r="E3555" s="73">
        <v>11</v>
      </c>
      <c r="F3555" s="79">
        <f>IF($C$9="south",'RAW PV WATTS'!D3558,IF('PV Watts SLC'!$C$9="west",'RAW PV WATTS'!F3558,-1))</f>
        <v>763.21699999999998</v>
      </c>
      <c r="G3555" s="81">
        <f t="shared" si="110"/>
        <v>0.76321700000000003</v>
      </c>
    </row>
    <row r="3556" spans="1:7">
      <c r="A3556" s="74" t="e">
        <f t="shared" si="111"/>
        <v>#REF!</v>
      </c>
      <c r="B3556" s="60"/>
      <c r="C3556" s="73">
        <v>5</v>
      </c>
      <c r="D3556" s="73">
        <v>28</v>
      </c>
      <c r="E3556" s="73">
        <v>12</v>
      </c>
      <c r="F3556" s="79">
        <f>IF($C$9="south",'RAW PV WATTS'!D3559,IF('PV Watts SLC'!$C$9="west",'RAW PV WATTS'!F3559,-1))</f>
        <v>768.63199999999995</v>
      </c>
      <c r="G3556" s="81">
        <f t="shared" si="110"/>
        <v>0.76863199999999998</v>
      </c>
    </row>
    <row r="3557" spans="1:7">
      <c r="A3557" s="74" t="e">
        <f t="shared" si="111"/>
        <v>#REF!</v>
      </c>
      <c r="B3557" s="60"/>
      <c r="C3557" s="73">
        <v>5</v>
      </c>
      <c r="D3557" s="73">
        <v>28</v>
      </c>
      <c r="E3557" s="73">
        <v>13</v>
      </c>
      <c r="F3557" s="79">
        <f>IF($C$9="south",'RAW PV WATTS'!D3560,IF('PV Watts SLC'!$C$9="west",'RAW PV WATTS'!F3560,-1))</f>
        <v>750.74699999999996</v>
      </c>
      <c r="G3557" s="81">
        <f t="shared" si="110"/>
        <v>0.75074699999999994</v>
      </c>
    </row>
    <row r="3558" spans="1:7">
      <c r="A3558" s="74" t="e">
        <f t="shared" si="111"/>
        <v>#REF!</v>
      </c>
      <c r="B3558" s="60"/>
      <c r="C3558" s="73">
        <v>5</v>
      </c>
      <c r="D3558" s="73">
        <v>28</v>
      </c>
      <c r="E3558" s="73">
        <v>14</v>
      </c>
      <c r="F3558" s="79">
        <f>IF($C$9="south",'RAW PV WATTS'!D3561,IF('PV Watts SLC'!$C$9="west",'RAW PV WATTS'!F3561,-1))</f>
        <v>454.16399999999999</v>
      </c>
      <c r="G3558" s="81">
        <f t="shared" si="110"/>
        <v>0.45416400000000001</v>
      </c>
    </row>
    <row r="3559" spans="1:7">
      <c r="A3559" s="74" t="e">
        <f t="shared" si="111"/>
        <v>#REF!</v>
      </c>
      <c r="B3559" s="60"/>
      <c r="C3559" s="73">
        <v>5</v>
      </c>
      <c r="D3559" s="73">
        <v>28</v>
      </c>
      <c r="E3559" s="73">
        <v>15</v>
      </c>
      <c r="F3559" s="79">
        <f>IF($C$9="south",'RAW PV WATTS'!D3562,IF('PV Watts SLC'!$C$9="west",'RAW PV WATTS'!F3562,-1))</f>
        <v>356.40199999999999</v>
      </c>
      <c r="G3559" s="81">
        <f t="shared" si="110"/>
        <v>0.356402</v>
      </c>
    </row>
    <row r="3560" spans="1:7">
      <c r="A3560" s="74" t="e">
        <f t="shared" si="111"/>
        <v>#REF!</v>
      </c>
      <c r="B3560" s="60"/>
      <c r="C3560" s="73">
        <v>5</v>
      </c>
      <c r="D3560" s="73">
        <v>28</v>
      </c>
      <c r="E3560" s="73">
        <v>16</v>
      </c>
      <c r="F3560" s="79">
        <f>IF($C$9="south",'RAW PV WATTS'!D3563,IF('PV Watts SLC'!$C$9="west",'RAW PV WATTS'!F3563,-1))</f>
        <v>169.62200000000001</v>
      </c>
      <c r="G3560" s="81">
        <f t="shared" si="110"/>
        <v>0.16962200000000002</v>
      </c>
    </row>
    <row r="3561" spans="1:7">
      <c r="A3561" s="74" t="e">
        <f t="shared" si="111"/>
        <v>#REF!</v>
      </c>
      <c r="B3561" s="60"/>
      <c r="C3561" s="73">
        <v>5</v>
      </c>
      <c r="D3561" s="73">
        <v>28</v>
      </c>
      <c r="E3561" s="73">
        <v>17</v>
      </c>
      <c r="F3561" s="79">
        <f>IF($C$9="south",'RAW PV WATTS'!D3564,IF('PV Watts SLC'!$C$9="west",'RAW PV WATTS'!F3564,-1))</f>
        <v>198.28899999999999</v>
      </c>
      <c r="G3561" s="81">
        <f t="shared" si="110"/>
        <v>0.19828899999999999</v>
      </c>
    </row>
    <row r="3562" spans="1:7">
      <c r="A3562" s="74" t="e">
        <f t="shared" si="111"/>
        <v>#REF!</v>
      </c>
      <c r="B3562" s="60"/>
      <c r="C3562" s="73">
        <v>5</v>
      </c>
      <c r="D3562" s="73">
        <v>28</v>
      </c>
      <c r="E3562" s="73">
        <v>18</v>
      </c>
      <c r="F3562" s="79">
        <f>IF($C$9="south",'RAW PV WATTS'!D3565,IF('PV Watts SLC'!$C$9="west",'RAW PV WATTS'!F3565,-1))</f>
        <v>27.091000000000001</v>
      </c>
      <c r="G3562" s="81">
        <f t="shared" si="110"/>
        <v>2.7091E-2</v>
      </c>
    </row>
    <row r="3563" spans="1:7">
      <c r="A3563" s="74" t="e">
        <f t="shared" si="111"/>
        <v>#REF!</v>
      </c>
      <c r="B3563" s="60"/>
      <c r="C3563" s="73">
        <v>5</v>
      </c>
      <c r="D3563" s="73">
        <v>28</v>
      </c>
      <c r="E3563" s="73">
        <v>19</v>
      </c>
      <c r="F3563" s="79">
        <f>IF($C$9="south",'RAW PV WATTS'!D3566,IF('PV Watts SLC'!$C$9="west",'RAW PV WATTS'!F3566,-1))</f>
        <v>0</v>
      </c>
      <c r="G3563" s="81">
        <f t="shared" si="110"/>
        <v>0</v>
      </c>
    </row>
    <row r="3564" spans="1:7">
      <c r="A3564" s="74" t="e">
        <f t="shared" si="111"/>
        <v>#REF!</v>
      </c>
      <c r="B3564" s="60"/>
      <c r="C3564" s="73">
        <v>5</v>
      </c>
      <c r="D3564" s="73">
        <v>28</v>
      </c>
      <c r="E3564" s="73">
        <v>20</v>
      </c>
      <c r="F3564" s="79">
        <f>IF($C$9="south",'RAW PV WATTS'!D3567,IF('PV Watts SLC'!$C$9="west",'RAW PV WATTS'!F3567,-1))</f>
        <v>0</v>
      </c>
      <c r="G3564" s="81">
        <f t="shared" si="110"/>
        <v>0</v>
      </c>
    </row>
    <row r="3565" spans="1:7">
      <c r="A3565" s="74" t="e">
        <f t="shared" si="111"/>
        <v>#REF!</v>
      </c>
      <c r="B3565" s="60"/>
      <c r="C3565" s="73">
        <v>5</v>
      </c>
      <c r="D3565" s="73">
        <v>28</v>
      </c>
      <c r="E3565" s="73">
        <v>21</v>
      </c>
      <c r="F3565" s="79">
        <f>IF($C$9="south",'RAW PV WATTS'!D3568,IF('PV Watts SLC'!$C$9="west",'RAW PV WATTS'!F3568,-1))</f>
        <v>0</v>
      </c>
      <c r="G3565" s="81">
        <f t="shared" si="110"/>
        <v>0</v>
      </c>
    </row>
    <row r="3566" spans="1:7">
      <c r="A3566" s="74" t="e">
        <f t="shared" si="111"/>
        <v>#REF!</v>
      </c>
      <c r="B3566" s="60"/>
      <c r="C3566" s="73">
        <v>5</v>
      </c>
      <c r="D3566" s="73">
        <v>28</v>
      </c>
      <c r="E3566" s="73">
        <v>22</v>
      </c>
      <c r="F3566" s="79">
        <f>IF($C$9="south",'RAW PV WATTS'!D3569,IF('PV Watts SLC'!$C$9="west",'RAW PV WATTS'!F3569,-1))</f>
        <v>0</v>
      </c>
      <c r="G3566" s="81">
        <f t="shared" si="110"/>
        <v>0</v>
      </c>
    </row>
    <row r="3567" spans="1:7">
      <c r="A3567" s="74" t="e">
        <f t="shared" si="111"/>
        <v>#REF!</v>
      </c>
      <c r="B3567" s="60"/>
      <c r="C3567" s="73">
        <v>5</v>
      </c>
      <c r="D3567" s="73">
        <v>28</v>
      </c>
      <c r="E3567" s="73">
        <v>23</v>
      </c>
      <c r="F3567" s="79">
        <f>IF($C$9="south",'RAW PV WATTS'!D3570,IF('PV Watts SLC'!$C$9="west",'RAW PV WATTS'!F3570,-1))</f>
        <v>0</v>
      </c>
      <c r="G3567" s="81">
        <f t="shared" si="110"/>
        <v>0</v>
      </c>
    </row>
    <row r="3568" spans="1:7">
      <c r="A3568" s="74" t="e">
        <f t="shared" si="111"/>
        <v>#REF!</v>
      </c>
      <c r="B3568" s="60"/>
      <c r="C3568" s="73">
        <v>5</v>
      </c>
      <c r="D3568" s="73">
        <v>29</v>
      </c>
      <c r="E3568" s="73">
        <v>0</v>
      </c>
      <c r="F3568" s="79">
        <f>IF($C$9="south",'RAW PV WATTS'!D3571,IF('PV Watts SLC'!$C$9="west",'RAW PV WATTS'!F3571,-1))</f>
        <v>0</v>
      </c>
      <c r="G3568" s="81">
        <f t="shared" si="110"/>
        <v>0</v>
      </c>
    </row>
    <row r="3569" spans="1:7">
      <c r="A3569" s="74" t="e">
        <f t="shared" si="111"/>
        <v>#REF!</v>
      </c>
      <c r="B3569" s="60"/>
      <c r="C3569" s="73">
        <v>5</v>
      </c>
      <c r="D3569" s="73">
        <v>29</v>
      </c>
      <c r="E3569" s="73">
        <v>1</v>
      </c>
      <c r="F3569" s="79">
        <f>IF($C$9="south",'RAW PV WATTS'!D3572,IF('PV Watts SLC'!$C$9="west",'RAW PV WATTS'!F3572,-1))</f>
        <v>0</v>
      </c>
      <c r="G3569" s="81">
        <f t="shared" si="110"/>
        <v>0</v>
      </c>
    </row>
    <row r="3570" spans="1:7">
      <c r="A3570" s="74" t="e">
        <f t="shared" si="111"/>
        <v>#REF!</v>
      </c>
      <c r="B3570" s="60"/>
      <c r="C3570" s="73">
        <v>5</v>
      </c>
      <c r="D3570" s="73">
        <v>29</v>
      </c>
      <c r="E3570" s="73">
        <v>2</v>
      </c>
      <c r="F3570" s="79">
        <f>IF($C$9="south",'RAW PV WATTS'!D3573,IF('PV Watts SLC'!$C$9="west",'RAW PV WATTS'!F3573,-1))</f>
        <v>0</v>
      </c>
      <c r="G3570" s="81">
        <f t="shared" si="110"/>
        <v>0</v>
      </c>
    </row>
    <row r="3571" spans="1:7">
      <c r="A3571" s="74" t="e">
        <f t="shared" si="111"/>
        <v>#REF!</v>
      </c>
      <c r="B3571" s="60"/>
      <c r="C3571" s="73">
        <v>5</v>
      </c>
      <c r="D3571" s="73">
        <v>29</v>
      </c>
      <c r="E3571" s="73">
        <v>3</v>
      </c>
      <c r="F3571" s="79">
        <f>IF($C$9="south",'RAW PV WATTS'!D3574,IF('PV Watts SLC'!$C$9="west",'RAW PV WATTS'!F3574,-1))</f>
        <v>0</v>
      </c>
      <c r="G3571" s="81">
        <f t="shared" si="110"/>
        <v>0</v>
      </c>
    </row>
    <row r="3572" spans="1:7">
      <c r="A3572" s="74" t="e">
        <f t="shared" si="111"/>
        <v>#REF!</v>
      </c>
      <c r="B3572" s="60"/>
      <c r="C3572" s="73">
        <v>5</v>
      </c>
      <c r="D3572" s="73">
        <v>29</v>
      </c>
      <c r="E3572" s="73">
        <v>4</v>
      </c>
      <c r="F3572" s="79">
        <f>IF($C$9="south",'RAW PV WATTS'!D3575,IF('PV Watts SLC'!$C$9="west",'RAW PV WATTS'!F3575,-1))</f>
        <v>0</v>
      </c>
      <c r="G3572" s="81">
        <f t="shared" si="110"/>
        <v>0</v>
      </c>
    </row>
    <row r="3573" spans="1:7">
      <c r="A3573" s="74" t="e">
        <f t="shared" si="111"/>
        <v>#REF!</v>
      </c>
      <c r="B3573" s="60"/>
      <c r="C3573" s="73">
        <v>5</v>
      </c>
      <c r="D3573" s="73">
        <v>29</v>
      </c>
      <c r="E3573" s="73">
        <v>5</v>
      </c>
      <c r="F3573" s="79">
        <f>IF($C$9="south",'RAW PV WATTS'!D3576,IF('PV Watts SLC'!$C$9="west",'RAW PV WATTS'!F3576,-1))</f>
        <v>5.2190000000000003</v>
      </c>
      <c r="G3573" s="81">
        <f t="shared" si="110"/>
        <v>5.2190000000000005E-3</v>
      </c>
    </row>
    <row r="3574" spans="1:7">
      <c r="A3574" s="74" t="e">
        <f t="shared" si="111"/>
        <v>#REF!</v>
      </c>
      <c r="B3574" s="60"/>
      <c r="C3574" s="73">
        <v>5</v>
      </c>
      <c r="D3574" s="73">
        <v>29</v>
      </c>
      <c r="E3574" s="73">
        <v>6</v>
      </c>
      <c r="F3574" s="79">
        <f>IF($C$9="south",'RAW PV WATTS'!D3577,IF('PV Watts SLC'!$C$9="west",'RAW PV WATTS'!F3577,-1))</f>
        <v>82.45</v>
      </c>
      <c r="G3574" s="81">
        <f t="shared" si="110"/>
        <v>8.2450000000000009E-2</v>
      </c>
    </row>
    <row r="3575" spans="1:7">
      <c r="A3575" s="74" t="e">
        <f t="shared" si="111"/>
        <v>#REF!</v>
      </c>
      <c r="B3575" s="60"/>
      <c r="C3575" s="73">
        <v>5</v>
      </c>
      <c r="D3575" s="73">
        <v>29</v>
      </c>
      <c r="E3575" s="73">
        <v>7</v>
      </c>
      <c r="F3575" s="79">
        <f>IF($C$9="south",'RAW PV WATTS'!D3578,IF('PV Watts SLC'!$C$9="west",'RAW PV WATTS'!F3578,-1))</f>
        <v>257.45499999999998</v>
      </c>
      <c r="G3575" s="81">
        <f t="shared" si="110"/>
        <v>0.25745499999999999</v>
      </c>
    </row>
    <row r="3576" spans="1:7">
      <c r="A3576" s="74" t="e">
        <f t="shared" si="111"/>
        <v>#REF!</v>
      </c>
      <c r="B3576" s="60"/>
      <c r="C3576" s="73">
        <v>5</v>
      </c>
      <c r="D3576" s="73">
        <v>29</v>
      </c>
      <c r="E3576" s="73">
        <v>8</v>
      </c>
      <c r="F3576" s="79">
        <f>IF($C$9="south",'RAW PV WATTS'!D3579,IF('PV Watts SLC'!$C$9="west",'RAW PV WATTS'!F3579,-1))</f>
        <v>451.94900000000001</v>
      </c>
      <c r="G3576" s="81">
        <f t="shared" si="110"/>
        <v>0.45194899999999999</v>
      </c>
    </row>
    <row r="3577" spans="1:7">
      <c r="A3577" s="74" t="e">
        <f t="shared" si="111"/>
        <v>#REF!</v>
      </c>
      <c r="B3577" s="60"/>
      <c r="C3577" s="73">
        <v>5</v>
      </c>
      <c r="D3577" s="73">
        <v>29</v>
      </c>
      <c r="E3577" s="73">
        <v>9</v>
      </c>
      <c r="F3577" s="79">
        <f>IF($C$9="south",'RAW PV WATTS'!D3580,IF('PV Watts SLC'!$C$9="west",'RAW PV WATTS'!F3580,-1))</f>
        <v>605.67700000000002</v>
      </c>
      <c r="G3577" s="81">
        <f t="shared" si="110"/>
        <v>0.60567700000000002</v>
      </c>
    </row>
    <row r="3578" spans="1:7">
      <c r="A3578" s="74" t="e">
        <f t="shared" si="111"/>
        <v>#REF!</v>
      </c>
      <c r="B3578" s="60"/>
      <c r="C3578" s="73">
        <v>5</v>
      </c>
      <c r="D3578" s="73">
        <v>29</v>
      </c>
      <c r="E3578" s="73">
        <v>10</v>
      </c>
      <c r="F3578" s="79">
        <f>IF($C$9="south",'RAW PV WATTS'!D3581,IF('PV Watts SLC'!$C$9="west",'RAW PV WATTS'!F3581,-1))</f>
        <v>729.98299999999995</v>
      </c>
      <c r="G3578" s="81">
        <f t="shared" si="110"/>
        <v>0.72998299999999994</v>
      </c>
    </row>
    <row r="3579" spans="1:7">
      <c r="A3579" s="74" t="e">
        <f t="shared" si="111"/>
        <v>#REF!</v>
      </c>
      <c r="B3579" s="60"/>
      <c r="C3579" s="73">
        <v>5</v>
      </c>
      <c r="D3579" s="73">
        <v>29</v>
      </c>
      <c r="E3579" s="73">
        <v>11</v>
      </c>
      <c r="F3579" s="79">
        <f>IF($C$9="south",'RAW PV WATTS'!D3582,IF('PV Watts SLC'!$C$9="west",'RAW PV WATTS'!F3582,-1))</f>
        <v>826.26499999999999</v>
      </c>
      <c r="G3579" s="81">
        <f t="shared" si="110"/>
        <v>0.82626500000000003</v>
      </c>
    </row>
    <row r="3580" spans="1:7">
      <c r="A3580" s="74" t="e">
        <f t="shared" si="111"/>
        <v>#REF!</v>
      </c>
      <c r="B3580" s="60"/>
      <c r="C3580" s="73">
        <v>5</v>
      </c>
      <c r="D3580" s="73">
        <v>29</v>
      </c>
      <c r="E3580" s="73">
        <v>12</v>
      </c>
      <c r="F3580" s="79">
        <f>IF($C$9="south",'RAW PV WATTS'!D3583,IF('PV Watts SLC'!$C$9="west",'RAW PV WATTS'!F3583,-1))</f>
        <v>712.673</v>
      </c>
      <c r="G3580" s="81">
        <f t="shared" si="110"/>
        <v>0.712673</v>
      </c>
    </row>
    <row r="3581" spans="1:7">
      <c r="A3581" s="74" t="e">
        <f t="shared" si="111"/>
        <v>#REF!</v>
      </c>
      <c r="B3581" s="60"/>
      <c r="C3581" s="73">
        <v>5</v>
      </c>
      <c r="D3581" s="73">
        <v>29</v>
      </c>
      <c r="E3581" s="73">
        <v>13</v>
      </c>
      <c r="F3581" s="79">
        <f>IF($C$9="south",'RAW PV WATTS'!D3584,IF('PV Watts SLC'!$C$9="west",'RAW PV WATTS'!F3584,-1))</f>
        <v>600.35</v>
      </c>
      <c r="G3581" s="81">
        <f t="shared" si="110"/>
        <v>0.60035000000000005</v>
      </c>
    </row>
    <row r="3582" spans="1:7">
      <c r="A3582" s="74" t="e">
        <f t="shared" si="111"/>
        <v>#REF!</v>
      </c>
      <c r="B3582" s="60"/>
      <c r="C3582" s="73">
        <v>5</v>
      </c>
      <c r="D3582" s="73">
        <v>29</v>
      </c>
      <c r="E3582" s="73">
        <v>14</v>
      </c>
      <c r="F3582" s="79">
        <f>IF($C$9="south",'RAW PV WATTS'!D3585,IF('PV Watts SLC'!$C$9="west",'RAW PV WATTS'!F3585,-1))</f>
        <v>661.91200000000003</v>
      </c>
      <c r="G3582" s="81">
        <f t="shared" si="110"/>
        <v>0.66191200000000006</v>
      </c>
    </row>
    <row r="3583" spans="1:7">
      <c r="A3583" s="74" t="e">
        <f t="shared" si="111"/>
        <v>#REF!</v>
      </c>
      <c r="B3583" s="60"/>
      <c r="C3583" s="73">
        <v>5</v>
      </c>
      <c r="D3583" s="73">
        <v>29</v>
      </c>
      <c r="E3583" s="73">
        <v>15</v>
      </c>
      <c r="F3583" s="79">
        <f>IF($C$9="south",'RAW PV WATTS'!D3586,IF('PV Watts SLC'!$C$9="west",'RAW PV WATTS'!F3586,-1))</f>
        <v>586.327</v>
      </c>
      <c r="G3583" s="81">
        <f t="shared" si="110"/>
        <v>0.58632700000000004</v>
      </c>
    </row>
    <row r="3584" spans="1:7">
      <c r="A3584" s="74" t="e">
        <f t="shared" si="111"/>
        <v>#REF!</v>
      </c>
      <c r="B3584" s="60"/>
      <c r="C3584" s="73">
        <v>5</v>
      </c>
      <c r="D3584" s="73">
        <v>29</v>
      </c>
      <c r="E3584" s="73">
        <v>16</v>
      </c>
      <c r="F3584" s="79">
        <f>IF($C$9="south",'RAW PV WATTS'!D3587,IF('PV Watts SLC'!$C$9="west",'RAW PV WATTS'!F3587,-1))</f>
        <v>428.779</v>
      </c>
      <c r="G3584" s="81">
        <f t="shared" si="110"/>
        <v>0.42877900000000002</v>
      </c>
    </row>
    <row r="3585" spans="1:7">
      <c r="A3585" s="74" t="e">
        <f t="shared" si="111"/>
        <v>#REF!</v>
      </c>
      <c r="B3585" s="60"/>
      <c r="C3585" s="73">
        <v>5</v>
      </c>
      <c r="D3585" s="73">
        <v>29</v>
      </c>
      <c r="E3585" s="73">
        <v>17</v>
      </c>
      <c r="F3585" s="79">
        <f>IF($C$9="south",'RAW PV WATTS'!D3588,IF('PV Watts SLC'!$C$9="west",'RAW PV WATTS'!F3588,-1))</f>
        <v>246.31</v>
      </c>
      <c r="G3585" s="81">
        <f t="shared" si="110"/>
        <v>0.24631</v>
      </c>
    </row>
    <row r="3586" spans="1:7">
      <c r="A3586" s="74" t="e">
        <f t="shared" si="111"/>
        <v>#REF!</v>
      </c>
      <c r="B3586" s="60"/>
      <c r="C3586" s="73">
        <v>5</v>
      </c>
      <c r="D3586" s="73">
        <v>29</v>
      </c>
      <c r="E3586" s="73">
        <v>18</v>
      </c>
      <c r="F3586" s="79">
        <f>IF($C$9="south",'RAW PV WATTS'!D3589,IF('PV Watts SLC'!$C$9="west",'RAW PV WATTS'!F3589,-1))</f>
        <v>94.49</v>
      </c>
      <c r="G3586" s="81">
        <f t="shared" si="110"/>
        <v>9.4489999999999991E-2</v>
      </c>
    </row>
    <row r="3587" spans="1:7">
      <c r="A3587" s="74" t="e">
        <f t="shared" si="111"/>
        <v>#REF!</v>
      </c>
      <c r="B3587" s="60"/>
      <c r="C3587" s="73">
        <v>5</v>
      </c>
      <c r="D3587" s="73">
        <v>29</v>
      </c>
      <c r="E3587" s="73">
        <v>19</v>
      </c>
      <c r="F3587" s="79">
        <f>IF($C$9="south",'RAW PV WATTS'!D3590,IF('PV Watts SLC'!$C$9="west",'RAW PV WATTS'!F3590,-1))</f>
        <v>4.7E-2</v>
      </c>
      <c r="G3587" s="81">
        <f t="shared" si="110"/>
        <v>4.6999999999999997E-5</v>
      </c>
    </row>
    <row r="3588" spans="1:7">
      <c r="A3588" s="74" t="e">
        <f t="shared" si="111"/>
        <v>#REF!</v>
      </c>
      <c r="B3588" s="60"/>
      <c r="C3588" s="73">
        <v>5</v>
      </c>
      <c r="D3588" s="73">
        <v>29</v>
      </c>
      <c r="E3588" s="73">
        <v>20</v>
      </c>
      <c r="F3588" s="79">
        <f>IF($C$9="south",'RAW PV WATTS'!D3591,IF('PV Watts SLC'!$C$9="west",'RAW PV WATTS'!F3591,-1))</f>
        <v>0</v>
      </c>
      <c r="G3588" s="81">
        <f t="shared" si="110"/>
        <v>0</v>
      </c>
    </row>
    <row r="3589" spans="1:7">
      <c r="A3589" s="74" t="e">
        <f t="shared" si="111"/>
        <v>#REF!</v>
      </c>
      <c r="B3589" s="60"/>
      <c r="C3589" s="73">
        <v>5</v>
      </c>
      <c r="D3589" s="73">
        <v>29</v>
      </c>
      <c r="E3589" s="73">
        <v>21</v>
      </c>
      <c r="F3589" s="79">
        <f>IF($C$9="south",'RAW PV WATTS'!D3592,IF('PV Watts SLC'!$C$9="west",'RAW PV WATTS'!F3592,-1))</f>
        <v>0</v>
      </c>
      <c r="G3589" s="81">
        <f t="shared" si="110"/>
        <v>0</v>
      </c>
    </row>
    <row r="3590" spans="1:7">
      <c r="A3590" s="74" t="e">
        <f t="shared" si="111"/>
        <v>#REF!</v>
      </c>
      <c r="B3590" s="60"/>
      <c r="C3590" s="73">
        <v>5</v>
      </c>
      <c r="D3590" s="73">
        <v>29</v>
      </c>
      <c r="E3590" s="73">
        <v>22</v>
      </c>
      <c r="F3590" s="79">
        <f>IF($C$9="south",'RAW PV WATTS'!D3593,IF('PV Watts SLC'!$C$9="west",'RAW PV WATTS'!F3593,-1))</f>
        <v>0</v>
      </c>
      <c r="G3590" s="81">
        <f t="shared" si="110"/>
        <v>0</v>
      </c>
    </row>
    <row r="3591" spans="1:7">
      <c r="A3591" s="74" t="e">
        <f t="shared" si="111"/>
        <v>#REF!</v>
      </c>
      <c r="B3591" s="60"/>
      <c r="C3591" s="73">
        <v>5</v>
      </c>
      <c r="D3591" s="73">
        <v>29</v>
      </c>
      <c r="E3591" s="73">
        <v>23</v>
      </c>
      <c r="F3591" s="79">
        <f>IF($C$9="south",'RAW PV WATTS'!D3594,IF('PV Watts SLC'!$C$9="west",'RAW PV WATTS'!F3594,-1))</f>
        <v>0</v>
      </c>
      <c r="G3591" s="81">
        <f t="shared" si="110"/>
        <v>0</v>
      </c>
    </row>
    <row r="3592" spans="1:7">
      <c r="A3592" s="74" t="e">
        <f t="shared" si="111"/>
        <v>#REF!</v>
      </c>
      <c r="B3592" s="60"/>
      <c r="C3592" s="73">
        <v>5</v>
      </c>
      <c r="D3592" s="73">
        <v>30</v>
      </c>
      <c r="E3592" s="73">
        <v>0</v>
      </c>
      <c r="F3592" s="79">
        <f>IF($C$9="south",'RAW PV WATTS'!D3595,IF('PV Watts SLC'!$C$9="west",'RAW PV WATTS'!F3595,-1))</f>
        <v>0</v>
      </c>
      <c r="G3592" s="81">
        <f t="shared" si="110"/>
        <v>0</v>
      </c>
    </row>
    <row r="3593" spans="1:7">
      <c r="A3593" s="74" t="e">
        <f t="shared" si="111"/>
        <v>#REF!</v>
      </c>
      <c r="B3593" s="60"/>
      <c r="C3593" s="73">
        <v>5</v>
      </c>
      <c r="D3593" s="73">
        <v>30</v>
      </c>
      <c r="E3593" s="73">
        <v>1</v>
      </c>
      <c r="F3593" s="79">
        <f>IF($C$9="south",'RAW PV WATTS'!D3596,IF('PV Watts SLC'!$C$9="west",'RAW PV WATTS'!F3596,-1))</f>
        <v>0</v>
      </c>
      <c r="G3593" s="81">
        <f t="shared" si="110"/>
        <v>0</v>
      </c>
    </row>
    <row r="3594" spans="1:7">
      <c r="A3594" s="74" t="e">
        <f t="shared" si="111"/>
        <v>#REF!</v>
      </c>
      <c r="B3594" s="60"/>
      <c r="C3594" s="73">
        <v>5</v>
      </c>
      <c r="D3594" s="73">
        <v>30</v>
      </c>
      <c r="E3594" s="73">
        <v>2</v>
      </c>
      <c r="F3594" s="79">
        <f>IF($C$9="south",'RAW PV WATTS'!D3597,IF('PV Watts SLC'!$C$9="west",'RAW PV WATTS'!F3597,-1))</f>
        <v>0</v>
      </c>
      <c r="G3594" s="81">
        <f t="shared" si="110"/>
        <v>0</v>
      </c>
    </row>
    <row r="3595" spans="1:7">
      <c r="A3595" s="74" t="e">
        <f t="shared" si="111"/>
        <v>#REF!</v>
      </c>
      <c r="B3595" s="60"/>
      <c r="C3595" s="73">
        <v>5</v>
      </c>
      <c r="D3595" s="73">
        <v>30</v>
      </c>
      <c r="E3595" s="73">
        <v>3</v>
      </c>
      <c r="F3595" s="79">
        <f>IF($C$9="south",'RAW PV WATTS'!D3598,IF('PV Watts SLC'!$C$9="west",'RAW PV WATTS'!F3598,-1))</f>
        <v>0</v>
      </c>
      <c r="G3595" s="81">
        <f t="shared" si="110"/>
        <v>0</v>
      </c>
    </row>
    <row r="3596" spans="1:7">
      <c r="A3596" s="74" t="e">
        <f t="shared" si="111"/>
        <v>#REF!</v>
      </c>
      <c r="B3596" s="60"/>
      <c r="C3596" s="73">
        <v>5</v>
      </c>
      <c r="D3596" s="73">
        <v>30</v>
      </c>
      <c r="E3596" s="73">
        <v>4</v>
      </c>
      <c r="F3596" s="79">
        <f>IF($C$9="south",'RAW PV WATTS'!D3599,IF('PV Watts SLC'!$C$9="west",'RAW PV WATTS'!F3599,-1))</f>
        <v>0</v>
      </c>
      <c r="G3596" s="81">
        <f t="shared" si="110"/>
        <v>0</v>
      </c>
    </row>
    <row r="3597" spans="1:7">
      <c r="A3597" s="74" t="e">
        <f t="shared" si="111"/>
        <v>#REF!</v>
      </c>
      <c r="B3597" s="60"/>
      <c r="C3597" s="73">
        <v>5</v>
      </c>
      <c r="D3597" s="73">
        <v>30</v>
      </c>
      <c r="E3597" s="73">
        <v>5</v>
      </c>
      <c r="F3597" s="79">
        <f>IF($C$9="south",'RAW PV WATTS'!D3600,IF('PV Watts SLC'!$C$9="west",'RAW PV WATTS'!F3600,-1))</f>
        <v>5.7469999999999999</v>
      </c>
      <c r="G3597" s="81">
        <f t="shared" si="110"/>
        <v>5.7469999999999995E-3</v>
      </c>
    </row>
    <row r="3598" spans="1:7">
      <c r="A3598" s="74" t="e">
        <f t="shared" si="111"/>
        <v>#REF!</v>
      </c>
      <c r="B3598" s="60"/>
      <c r="C3598" s="73">
        <v>5</v>
      </c>
      <c r="D3598" s="73">
        <v>30</v>
      </c>
      <c r="E3598" s="73">
        <v>6</v>
      </c>
      <c r="F3598" s="79">
        <f>IF($C$9="south",'RAW PV WATTS'!D3601,IF('PV Watts SLC'!$C$9="west",'RAW PV WATTS'!F3601,-1))</f>
        <v>86.367999999999995</v>
      </c>
      <c r="G3598" s="81">
        <f t="shared" si="110"/>
        <v>8.6368E-2</v>
      </c>
    </row>
    <row r="3599" spans="1:7">
      <c r="A3599" s="74" t="e">
        <f t="shared" si="111"/>
        <v>#REF!</v>
      </c>
      <c r="B3599" s="60"/>
      <c r="C3599" s="73">
        <v>5</v>
      </c>
      <c r="D3599" s="73">
        <v>30</v>
      </c>
      <c r="E3599" s="73">
        <v>7</v>
      </c>
      <c r="F3599" s="79">
        <f>IF($C$9="south",'RAW PV WATTS'!D3602,IF('PV Watts SLC'!$C$9="west",'RAW PV WATTS'!F3602,-1))</f>
        <v>271.93799999999999</v>
      </c>
      <c r="G3599" s="81">
        <f t="shared" si="110"/>
        <v>0.27193800000000001</v>
      </c>
    </row>
    <row r="3600" spans="1:7">
      <c r="A3600" s="74" t="e">
        <f t="shared" si="111"/>
        <v>#REF!</v>
      </c>
      <c r="B3600" s="60"/>
      <c r="C3600" s="73">
        <v>5</v>
      </c>
      <c r="D3600" s="73">
        <v>30</v>
      </c>
      <c r="E3600" s="73">
        <v>8</v>
      </c>
      <c r="F3600" s="79">
        <f>IF($C$9="south",'RAW PV WATTS'!D3603,IF('PV Watts SLC'!$C$9="west",'RAW PV WATTS'!F3603,-1))</f>
        <v>470.33199999999999</v>
      </c>
      <c r="G3600" s="81">
        <f t="shared" si="110"/>
        <v>0.47033199999999997</v>
      </c>
    </row>
    <row r="3601" spans="1:7">
      <c r="A3601" s="74" t="e">
        <f t="shared" si="111"/>
        <v>#REF!</v>
      </c>
      <c r="B3601" s="60"/>
      <c r="C3601" s="73">
        <v>5</v>
      </c>
      <c r="D3601" s="73">
        <v>30</v>
      </c>
      <c r="E3601" s="73">
        <v>9</v>
      </c>
      <c r="F3601" s="79">
        <f>IF($C$9="south",'RAW PV WATTS'!D3604,IF('PV Watts SLC'!$C$9="west",'RAW PV WATTS'!F3604,-1))</f>
        <v>620.62099999999998</v>
      </c>
      <c r="G3601" s="81">
        <f t="shared" ref="G3601:G3664" si="112">F3601/1000</f>
        <v>0.62062099999999998</v>
      </c>
    </row>
    <row r="3602" spans="1:7">
      <c r="A3602" s="74" t="e">
        <f t="shared" ref="A3602:A3665" si="113">1/24+A3601</f>
        <v>#REF!</v>
      </c>
      <c r="B3602" s="60"/>
      <c r="C3602" s="73">
        <v>5</v>
      </c>
      <c r="D3602" s="73">
        <v>30</v>
      </c>
      <c r="E3602" s="73">
        <v>10</v>
      </c>
      <c r="F3602" s="79">
        <f>IF($C$9="south",'RAW PV WATTS'!D3605,IF('PV Watts SLC'!$C$9="west",'RAW PV WATTS'!F3605,-1))</f>
        <v>729.97400000000005</v>
      </c>
      <c r="G3602" s="81">
        <f t="shared" si="112"/>
        <v>0.72997400000000001</v>
      </c>
    </row>
    <row r="3603" spans="1:7">
      <c r="A3603" s="74" t="e">
        <f t="shared" si="113"/>
        <v>#REF!</v>
      </c>
      <c r="B3603" s="60"/>
      <c r="C3603" s="73">
        <v>5</v>
      </c>
      <c r="D3603" s="73">
        <v>30</v>
      </c>
      <c r="E3603" s="73">
        <v>11</v>
      </c>
      <c r="F3603" s="79">
        <f>IF($C$9="south",'RAW PV WATTS'!D3606,IF('PV Watts SLC'!$C$9="west",'RAW PV WATTS'!F3606,-1))</f>
        <v>794.44299999999998</v>
      </c>
      <c r="G3603" s="81">
        <f t="shared" si="112"/>
        <v>0.79444300000000001</v>
      </c>
    </row>
    <row r="3604" spans="1:7">
      <c r="A3604" s="74" t="e">
        <f t="shared" si="113"/>
        <v>#REF!</v>
      </c>
      <c r="B3604" s="60"/>
      <c r="C3604" s="73">
        <v>5</v>
      </c>
      <c r="D3604" s="73">
        <v>30</v>
      </c>
      <c r="E3604" s="73">
        <v>12</v>
      </c>
      <c r="F3604" s="79">
        <f>IF($C$9="south",'RAW PV WATTS'!D3607,IF('PV Watts SLC'!$C$9="west",'RAW PV WATTS'!F3607,-1))</f>
        <v>828.64200000000005</v>
      </c>
      <c r="G3604" s="81">
        <f t="shared" si="112"/>
        <v>0.8286420000000001</v>
      </c>
    </row>
    <row r="3605" spans="1:7">
      <c r="A3605" s="74" t="e">
        <f t="shared" si="113"/>
        <v>#REF!</v>
      </c>
      <c r="B3605" s="60"/>
      <c r="C3605" s="73">
        <v>5</v>
      </c>
      <c r="D3605" s="73">
        <v>30</v>
      </c>
      <c r="E3605" s="73">
        <v>13</v>
      </c>
      <c r="F3605" s="79">
        <f>IF($C$9="south",'RAW PV WATTS'!D3608,IF('PV Watts SLC'!$C$9="west",'RAW PV WATTS'!F3608,-1))</f>
        <v>798.64800000000002</v>
      </c>
      <c r="G3605" s="81">
        <f t="shared" si="112"/>
        <v>0.79864800000000002</v>
      </c>
    </row>
    <row r="3606" spans="1:7">
      <c r="A3606" s="74" t="e">
        <f t="shared" si="113"/>
        <v>#REF!</v>
      </c>
      <c r="B3606" s="60"/>
      <c r="C3606" s="73">
        <v>5</v>
      </c>
      <c r="D3606" s="73">
        <v>30</v>
      </c>
      <c r="E3606" s="73">
        <v>14</v>
      </c>
      <c r="F3606" s="79">
        <f>IF($C$9="south",'RAW PV WATTS'!D3609,IF('PV Watts SLC'!$C$9="west",'RAW PV WATTS'!F3609,-1))</f>
        <v>716.21</v>
      </c>
      <c r="G3606" s="81">
        <f t="shared" si="112"/>
        <v>0.71621000000000001</v>
      </c>
    </row>
    <row r="3607" spans="1:7">
      <c r="A3607" s="74" t="e">
        <f t="shared" si="113"/>
        <v>#REF!</v>
      </c>
      <c r="B3607" s="60"/>
      <c r="C3607" s="73">
        <v>5</v>
      </c>
      <c r="D3607" s="73">
        <v>30</v>
      </c>
      <c r="E3607" s="73">
        <v>15</v>
      </c>
      <c r="F3607" s="79">
        <f>IF($C$9="south",'RAW PV WATTS'!D3610,IF('PV Watts SLC'!$C$9="west",'RAW PV WATTS'!F3610,-1))</f>
        <v>604.22199999999998</v>
      </c>
      <c r="G3607" s="81">
        <f t="shared" si="112"/>
        <v>0.60422199999999993</v>
      </c>
    </row>
    <row r="3608" spans="1:7">
      <c r="A3608" s="74" t="e">
        <f t="shared" si="113"/>
        <v>#REF!</v>
      </c>
      <c r="B3608" s="60"/>
      <c r="C3608" s="73">
        <v>5</v>
      </c>
      <c r="D3608" s="73">
        <v>30</v>
      </c>
      <c r="E3608" s="73">
        <v>16</v>
      </c>
      <c r="F3608" s="79">
        <f>IF($C$9="south",'RAW PV WATTS'!D3611,IF('PV Watts SLC'!$C$9="west",'RAW PV WATTS'!F3611,-1))</f>
        <v>440.13299999999998</v>
      </c>
      <c r="G3608" s="81">
        <f t="shared" si="112"/>
        <v>0.440133</v>
      </c>
    </row>
    <row r="3609" spans="1:7">
      <c r="A3609" s="74" t="e">
        <f t="shared" si="113"/>
        <v>#REF!</v>
      </c>
      <c r="B3609" s="60"/>
      <c r="C3609" s="73">
        <v>5</v>
      </c>
      <c r="D3609" s="73">
        <v>30</v>
      </c>
      <c r="E3609" s="73">
        <v>17</v>
      </c>
      <c r="F3609" s="79">
        <f>IF($C$9="south",'RAW PV WATTS'!D3612,IF('PV Watts SLC'!$C$9="west",'RAW PV WATTS'!F3612,-1))</f>
        <v>259.90100000000001</v>
      </c>
      <c r="G3609" s="81">
        <f t="shared" si="112"/>
        <v>0.25990099999999999</v>
      </c>
    </row>
    <row r="3610" spans="1:7">
      <c r="A3610" s="74" t="e">
        <f t="shared" si="113"/>
        <v>#REF!</v>
      </c>
      <c r="B3610" s="60"/>
      <c r="C3610" s="73">
        <v>5</v>
      </c>
      <c r="D3610" s="73">
        <v>30</v>
      </c>
      <c r="E3610" s="73">
        <v>18</v>
      </c>
      <c r="F3610" s="79">
        <f>IF($C$9="south",'RAW PV WATTS'!D3613,IF('PV Watts SLC'!$C$9="west",'RAW PV WATTS'!F3613,-1))</f>
        <v>99.204999999999998</v>
      </c>
      <c r="G3610" s="81">
        <f t="shared" si="112"/>
        <v>9.9205000000000002E-2</v>
      </c>
    </row>
    <row r="3611" spans="1:7">
      <c r="A3611" s="74" t="e">
        <f t="shared" si="113"/>
        <v>#REF!</v>
      </c>
      <c r="B3611" s="60"/>
      <c r="C3611" s="73">
        <v>5</v>
      </c>
      <c r="D3611" s="73">
        <v>30</v>
      </c>
      <c r="E3611" s="73">
        <v>19</v>
      </c>
      <c r="F3611" s="79">
        <f>IF($C$9="south",'RAW PV WATTS'!D3614,IF('PV Watts SLC'!$C$9="west",'RAW PV WATTS'!F3614,-1))</f>
        <v>0.96599999999999997</v>
      </c>
      <c r="G3611" s="81">
        <f t="shared" si="112"/>
        <v>9.6599999999999995E-4</v>
      </c>
    </row>
    <row r="3612" spans="1:7">
      <c r="A3612" s="74" t="e">
        <f t="shared" si="113"/>
        <v>#REF!</v>
      </c>
      <c r="B3612" s="60"/>
      <c r="C3612" s="73">
        <v>5</v>
      </c>
      <c r="D3612" s="73">
        <v>30</v>
      </c>
      <c r="E3612" s="73">
        <v>20</v>
      </c>
      <c r="F3612" s="79">
        <f>IF($C$9="south",'RAW PV WATTS'!D3615,IF('PV Watts SLC'!$C$9="west",'RAW PV WATTS'!F3615,-1))</f>
        <v>0</v>
      </c>
      <c r="G3612" s="81">
        <f t="shared" si="112"/>
        <v>0</v>
      </c>
    </row>
    <row r="3613" spans="1:7">
      <c r="A3613" s="74" t="e">
        <f t="shared" si="113"/>
        <v>#REF!</v>
      </c>
      <c r="B3613" s="60"/>
      <c r="C3613" s="73">
        <v>5</v>
      </c>
      <c r="D3613" s="73">
        <v>30</v>
      </c>
      <c r="E3613" s="73">
        <v>21</v>
      </c>
      <c r="F3613" s="79">
        <f>IF($C$9="south",'RAW PV WATTS'!D3616,IF('PV Watts SLC'!$C$9="west",'RAW PV WATTS'!F3616,-1))</f>
        <v>0</v>
      </c>
      <c r="G3613" s="81">
        <f t="shared" si="112"/>
        <v>0</v>
      </c>
    </row>
    <row r="3614" spans="1:7">
      <c r="A3614" s="74" t="e">
        <f t="shared" si="113"/>
        <v>#REF!</v>
      </c>
      <c r="B3614" s="60"/>
      <c r="C3614" s="73">
        <v>5</v>
      </c>
      <c r="D3614" s="73">
        <v>30</v>
      </c>
      <c r="E3614" s="73">
        <v>22</v>
      </c>
      <c r="F3614" s="79">
        <f>IF($C$9="south",'RAW PV WATTS'!D3617,IF('PV Watts SLC'!$C$9="west",'RAW PV WATTS'!F3617,-1))</f>
        <v>0</v>
      </c>
      <c r="G3614" s="81">
        <f t="shared" si="112"/>
        <v>0</v>
      </c>
    </row>
    <row r="3615" spans="1:7">
      <c r="A3615" s="74" t="e">
        <f t="shared" si="113"/>
        <v>#REF!</v>
      </c>
      <c r="B3615" s="60"/>
      <c r="C3615" s="73">
        <v>5</v>
      </c>
      <c r="D3615" s="73">
        <v>30</v>
      </c>
      <c r="E3615" s="73">
        <v>23</v>
      </c>
      <c r="F3615" s="79">
        <f>IF($C$9="south",'RAW PV WATTS'!D3618,IF('PV Watts SLC'!$C$9="west",'RAW PV WATTS'!F3618,-1))</f>
        <v>0</v>
      </c>
      <c r="G3615" s="81">
        <f t="shared" si="112"/>
        <v>0</v>
      </c>
    </row>
    <row r="3616" spans="1:7">
      <c r="A3616" s="74" t="e">
        <f t="shared" si="113"/>
        <v>#REF!</v>
      </c>
      <c r="B3616" s="60"/>
      <c r="C3616" s="73">
        <v>5</v>
      </c>
      <c r="D3616" s="73">
        <v>31</v>
      </c>
      <c r="E3616" s="73">
        <v>0</v>
      </c>
      <c r="F3616" s="79">
        <f>IF($C$9="south",'RAW PV WATTS'!D3619,IF('PV Watts SLC'!$C$9="west",'RAW PV WATTS'!F3619,-1))</f>
        <v>0</v>
      </c>
      <c r="G3616" s="81">
        <f t="shared" si="112"/>
        <v>0</v>
      </c>
    </row>
    <row r="3617" spans="1:7">
      <c r="A3617" s="74" t="e">
        <f t="shared" si="113"/>
        <v>#REF!</v>
      </c>
      <c r="B3617" s="60"/>
      <c r="C3617" s="73">
        <v>5</v>
      </c>
      <c r="D3617" s="73">
        <v>31</v>
      </c>
      <c r="E3617" s="73">
        <v>1</v>
      </c>
      <c r="F3617" s="79">
        <f>IF($C$9="south",'RAW PV WATTS'!D3620,IF('PV Watts SLC'!$C$9="west",'RAW PV WATTS'!F3620,-1))</f>
        <v>0</v>
      </c>
      <c r="G3617" s="81">
        <f t="shared" si="112"/>
        <v>0</v>
      </c>
    </row>
    <row r="3618" spans="1:7">
      <c r="A3618" s="74" t="e">
        <f t="shared" si="113"/>
        <v>#REF!</v>
      </c>
      <c r="B3618" s="60"/>
      <c r="C3618" s="73">
        <v>5</v>
      </c>
      <c r="D3618" s="73">
        <v>31</v>
      </c>
      <c r="E3618" s="73">
        <v>2</v>
      </c>
      <c r="F3618" s="79">
        <f>IF($C$9="south",'RAW PV WATTS'!D3621,IF('PV Watts SLC'!$C$9="west",'RAW PV WATTS'!F3621,-1))</f>
        <v>0</v>
      </c>
      <c r="G3618" s="81">
        <f t="shared" si="112"/>
        <v>0</v>
      </c>
    </row>
    <row r="3619" spans="1:7">
      <c r="A3619" s="74" t="e">
        <f t="shared" si="113"/>
        <v>#REF!</v>
      </c>
      <c r="B3619" s="60"/>
      <c r="C3619" s="73">
        <v>5</v>
      </c>
      <c r="D3619" s="73">
        <v>31</v>
      </c>
      <c r="E3619" s="73">
        <v>3</v>
      </c>
      <c r="F3619" s="79">
        <f>IF($C$9="south",'RAW PV WATTS'!D3622,IF('PV Watts SLC'!$C$9="west",'RAW PV WATTS'!F3622,-1))</f>
        <v>0</v>
      </c>
      <c r="G3619" s="81">
        <f t="shared" si="112"/>
        <v>0</v>
      </c>
    </row>
    <row r="3620" spans="1:7">
      <c r="A3620" s="74" t="e">
        <f t="shared" si="113"/>
        <v>#REF!</v>
      </c>
      <c r="B3620" s="60"/>
      <c r="C3620" s="73">
        <v>5</v>
      </c>
      <c r="D3620" s="73">
        <v>31</v>
      </c>
      <c r="E3620" s="73">
        <v>4</v>
      </c>
      <c r="F3620" s="79">
        <f>IF($C$9="south",'RAW PV WATTS'!D3623,IF('PV Watts SLC'!$C$9="west",'RAW PV WATTS'!F3623,-1))</f>
        <v>0</v>
      </c>
      <c r="G3620" s="81">
        <f t="shared" si="112"/>
        <v>0</v>
      </c>
    </row>
    <row r="3621" spans="1:7">
      <c r="A3621" s="74" t="e">
        <f t="shared" si="113"/>
        <v>#REF!</v>
      </c>
      <c r="B3621" s="60"/>
      <c r="C3621" s="73">
        <v>5</v>
      </c>
      <c r="D3621" s="73">
        <v>31</v>
      </c>
      <c r="E3621" s="73">
        <v>5</v>
      </c>
      <c r="F3621" s="79">
        <f>IF($C$9="south",'RAW PV WATTS'!D3624,IF('PV Watts SLC'!$C$9="west",'RAW PV WATTS'!F3624,-1))</f>
        <v>5.6760000000000002</v>
      </c>
      <c r="G3621" s="81">
        <f t="shared" si="112"/>
        <v>5.6760000000000005E-3</v>
      </c>
    </row>
    <row r="3622" spans="1:7">
      <c r="A3622" s="74" t="e">
        <f t="shared" si="113"/>
        <v>#REF!</v>
      </c>
      <c r="B3622" s="60"/>
      <c r="C3622" s="73">
        <v>5</v>
      </c>
      <c r="D3622" s="73">
        <v>31</v>
      </c>
      <c r="E3622" s="73">
        <v>6</v>
      </c>
      <c r="F3622" s="79">
        <f>IF($C$9="south",'RAW PV WATTS'!D3625,IF('PV Watts SLC'!$C$9="west",'RAW PV WATTS'!F3625,-1))</f>
        <v>85.007000000000005</v>
      </c>
      <c r="G3622" s="81">
        <f t="shared" si="112"/>
        <v>8.5006999999999999E-2</v>
      </c>
    </row>
    <row r="3623" spans="1:7">
      <c r="A3623" s="74" t="e">
        <f t="shared" si="113"/>
        <v>#REF!</v>
      </c>
      <c r="B3623" s="60"/>
      <c r="C3623" s="73">
        <v>5</v>
      </c>
      <c r="D3623" s="73">
        <v>31</v>
      </c>
      <c r="E3623" s="73">
        <v>7</v>
      </c>
      <c r="F3623" s="79">
        <f>IF($C$9="south",'RAW PV WATTS'!D3626,IF('PV Watts SLC'!$C$9="west",'RAW PV WATTS'!F3626,-1))</f>
        <v>269.47000000000003</v>
      </c>
      <c r="G3623" s="81">
        <f t="shared" si="112"/>
        <v>0.26947000000000004</v>
      </c>
    </row>
    <row r="3624" spans="1:7">
      <c r="A3624" s="74" t="e">
        <f t="shared" si="113"/>
        <v>#REF!</v>
      </c>
      <c r="B3624" s="60"/>
      <c r="C3624" s="73">
        <v>5</v>
      </c>
      <c r="D3624" s="73">
        <v>31</v>
      </c>
      <c r="E3624" s="73">
        <v>8</v>
      </c>
      <c r="F3624" s="79">
        <f>IF($C$9="south",'RAW PV WATTS'!D3627,IF('PV Watts SLC'!$C$9="west",'RAW PV WATTS'!F3627,-1))</f>
        <v>440.46499999999997</v>
      </c>
      <c r="G3624" s="81">
        <f t="shared" si="112"/>
        <v>0.440465</v>
      </c>
    </row>
    <row r="3625" spans="1:7">
      <c r="A3625" s="74" t="e">
        <f t="shared" si="113"/>
        <v>#REF!</v>
      </c>
      <c r="B3625" s="60"/>
      <c r="C3625" s="73">
        <v>5</v>
      </c>
      <c r="D3625" s="73">
        <v>31</v>
      </c>
      <c r="E3625" s="73">
        <v>9</v>
      </c>
      <c r="F3625" s="79">
        <f>IF($C$9="south",'RAW PV WATTS'!D3628,IF('PV Watts SLC'!$C$9="west",'RAW PV WATTS'!F3628,-1))</f>
        <v>601.822</v>
      </c>
      <c r="G3625" s="81">
        <f t="shared" si="112"/>
        <v>0.60182199999999997</v>
      </c>
    </row>
    <row r="3626" spans="1:7">
      <c r="A3626" s="74" t="e">
        <f t="shared" si="113"/>
        <v>#REF!</v>
      </c>
      <c r="B3626" s="60"/>
      <c r="C3626" s="73">
        <v>5</v>
      </c>
      <c r="D3626" s="73">
        <v>31</v>
      </c>
      <c r="E3626" s="73">
        <v>10</v>
      </c>
      <c r="F3626" s="79">
        <f>IF($C$9="south",'RAW PV WATTS'!D3629,IF('PV Watts SLC'!$C$9="west",'RAW PV WATTS'!F3629,-1))</f>
        <v>699.06299999999999</v>
      </c>
      <c r="G3626" s="81">
        <f t="shared" si="112"/>
        <v>0.69906299999999999</v>
      </c>
    </row>
    <row r="3627" spans="1:7">
      <c r="A3627" s="74" t="e">
        <f t="shared" si="113"/>
        <v>#REF!</v>
      </c>
      <c r="B3627" s="60"/>
      <c r="C3627" s="73">
        <v>5</v>
      </c>
      <c r="D3627" s="73">
        <v>31</v>
      </c>
      <c r="E3627" s="73">
        <v>11</v>
      </c>
      <c r="F3627" s="79">
        <f>IF($C$9="south",'RAW PV WATTS'!D3630,IF('PV Watts SLC'!$C$9="west",'RAW PV WATTS'!F3630,-1))</f>
        <v>762.96299999999997</v>
      </c>
      <c r="G3627" s="81">
        <f t="shared" si="112"/>
        <v>0.76296299999999995</v>
      </c>
    </row>
    <row r="3628" spans="1:7">
      <c r="A3628" s="74" t="e">
        <f t="shared" si="113"/>
        <v>#REF!</v>
      </c>
      <c r="B3628" s="60"/>
      <c r="C3628" s="73">
        <v>5</v>
      </c>
      <c r="D3628" s="73">
        <v>31</v>
      </c>
      <c r="E3628" s="73">
        <v>12</v>
      </c>
      <c r="F3628" s="79">
        <f>IF($C$9="south",'RAW PV WATTS'!D3631,IF('PV Watts SLC'!$C$9="west",'RAW PV WATTS'!F3631,-1))</f>
        <v>804.65700000000004</v>
      </c>
      <c r="G3628" s="81">
        <f t="shared" si="112"/>
        <v>0.80465700000000007</v>
      </c>
    </row>
    <row r="3629" spans="1:7">
      <c r="A3629" s="74" t="e">
        <f t="shared" si="113"/>
        <v>#REF!</v>
      </c>
      <c r="B3629" s="60"/>
      <c r="C3629" s="73">
        <v>5</v>
      </c>
      <c r="D3629" s="73">
        <v>31</v>
      </c>
      <c r="E3629" s="73">
        <v>13</v>
      </c>
      <c r="F3629" s="79">
        <f>IF($C$9="south",'RAW PV WATTS'!D3632,IF('PV Watts SLC'!$C$9="west",'RAW PV WATTS'!F3632,-1))</f>
        <v>771.72500000000002</v>
      </c>
      <c r="G3629" s="81">
        <f t="shared" si="112"/>
        <v>0.77172499999999999</v>
      </c>
    </row>
    <row r="3630" spans="1:7">
      <c r="A3630" s="74" t="e">
        <f t="shared" si="113"/>
        <v>#REF!</v>
      </c>
      <c r="B3630" s="60"/>
      <c r="C3630" s="73">
        <v>5</v>
      </c>
      <c r="D3630" s="73">
        <v>31</v>
      </c>
      <c r="E3630" s="73">
        <v>14</v>
      </c>
      <c r="F3630" s="79">
        <f>IF($C$9="south",'RAW PV WATTS'!D3633,IF('PV Watts SLC'!$C$9="west",'RAW PV WATTS'!F3633,-1))</f>
        <v>695.28399999999999</v>
      </c>
      <c r="G3630" s="81">
        <f t="shared" si="112"/>
        <v>0.69528400000000001</v>
      </c>
    </row>
    <row r="3631" spans="1:7">
      <c r="A3631" s="74" t="e">
        <f t="shared" si="113"/>
        <v>#REF!</v>
      </c>
      <c r="B3631" s="60"/>
      <c r="C3631" s="73">
        <v>5</v>
      </c>
      <c r="D3631" s="73">
        <v>31</v>
      </c>
      <c r="E3631" s="73">
        <v>15</v>
      </c>
      <c r="F3631" s="79">
        <f>IF($C$9="south",'RAW PV WATTS'!D3634,IF('PV Watts SLC'!$C$9="west",'RAW PV WATTS'!F3634,-1))</f>
        <v>573.29899999999998</v>
      </c>
      <c r="G3631" s="81">
        <f t="shared" si="112"/>
        <v>0.573299</v>
      </c>
    </row>
    <row r="3632" spans="1:7">
      <c r="A3632" s="74" t="e">
        <f t="shared" si="113"/>
        <v>#REF!</v>
      </c>
      <c r="B3632" s="60"/>
      <c r="C3632" s="73">
        <v>5</v>
      </c>
      <c r="D3632" s="73">
        <v>31</v>
      </c>
      <c r="E3632" s="73">
        <v>16</v>
      </c>
      <c r="F3632" s="79">
        <f>IF($C$9="south",'RAW PV WATTS'!D3635,IF('PV Watts SLC'!$C$9="west",'RAW PV WATTS'!F3635,-1))</f>
        <v>429.4</v>
      </c>
      <c r="G3632" s="81">
        <f t="shared" si="112"/>
        <v>0.4294</v>
      </c>
    </row>
    <row r="3633" spans="1:7">
      <c r="A3633" s="74" t="e">
        <f t="shared" si="113"/>
        <v>#REF!</v>
      </c>
      <c r="B3633" s="60"/>
      <c r="C3633" s="73">
        <v>5</v>
      </c>
      <c r="D3633" s="73">
        <v>31</v>
      </c>
      <c r="E3633" s="73">
        <v>17</v>
      </c>
      <c r="F3633" s="79">
        <f>IF($C$9="south",'RAW PV WATTS'!D3636,IF('PV Watts SLC'!$C$9="west",'RAW PV WATTS'!F3636,-1))</f>
        <v>254.40899999999999</v>
      </c>
      <c r="G3633" s="81">
        <f t="shared" si="112"/>
        <v>0.254409</v>
      </c>
    </row>
    <row r="3634" spans="1:7">
      <c r="A3634" s="74" t="e">
        <f t="shared" si="113"/>
        <v>#REF!</v>
      </c>
      <c r="B3634" s="60"/>
      <c r="C3634" s="73">
        <v>5</v>
      </c>
      <c r="D3634" s="73">
        <v>31</v>
      </c>
      <c r="E3634" s="73">
        <v>18</v>
      </c>
      <c r="F3634" s="79">
        <f>IF($C$9="south",'RAW PV WATTS'!D3637,IF('PV Watts SLC'!$C$9="west",'RAW PV WATTS'!F3637,-1))</f>
        <v>99.156999999999996</v>
      </c>
      <c r="G3634" s="81">
        <f t="shared" si="112"/>
        <v>9.9156999999999995E-2</v>
      </c>
    </row>
    <row r="3635" spans="1:7">
      <c r="A3635" s="74" t="e">
        <f t="shared" si="113"/>
        <v>#REF!</v>
      </c>
      <c r="B3635" s="60"/>
      <c r="C3635" s="73">
        <v>5</v>
      </c>
      <c r="D3635" s="73">
        <v>31</v>
      </c>
      <c r="E3635" s="73">
        <v>19</v>
      </c>
      <c r="F3635" s="79">
        <f>IF($C$9="south",'RAW PV WATTS'!D3638,IF('PV Watts SLC'!$C$9="west",'RAW PV WATTS'!F3638,-1))</f>
        <v>0.79900000000000004</v>
      </c>
      <c r="G3635" s="81">
        <f t="shared" si="112"/>
        <v>7.9900000000000001E-4</v>
      </c>
    </row>
    <row r="3636" spans="1:7">
      <c r="A3636" s="74" t="e">
        <f t="shared" si="113"/>
        <v>#REF!</v>
      </c>
      <c r="B3636" s="60"/>
      <c r="C3636" s="73">
        <v>5</v>
      </c>
      <c r="D3636" s="73">
        <v>31</v>
      </c>
      <c r="E3636" s="73">
        <v>20</v>
      </c>
      <c r="F3636" s="79">
        <f>IF($C$9="south",'RAW PV WATTS'!D3639,IF('PV Watts SLC'!$C$9="west",'RAW PV WATTS'!F3639,-1))</f>
        <v>0</v>
      </c>
      <c r="G3636" s="81">
        <f t="shared" si="112"/>
        <v>0</v>
      </c>
    </row>
    <row r="3637" spans="1:7">
      <c r="A3637" s="74" t="e">
        <f t="shared" si="113"/>
        <v>#REF!</v>
      </c>
      <c r="B3637" s="60"/>
      <c r="C3637" s="73">
        <v>5</v>
      </c>
      <c r="D3637" s="73">
        <v>31</v>
      </c>
      <c r="E3637" s="73">
        <v>21</v>
      </c>
      <c r="F3637" s="79">
        <f>IF($C$9="south",'RAW PV WATTS'!D3640,IF('PV Watts SLC'!$C$9="west",'RAW PV WATTS'!F3640,-1))</f>
        <v>0</v>
      </c>
      <c r="G3637" s="81">
        <f t="shared" si="112"/>
        <v>0</v>
      </c>
    </row>
    <row r="3638" spans="1:7">
      <c r="A3638" s="74" t="e">
        <f t="shared" si="113"/>
        <v>#REF!</v>
      </c>
      <c r="B3638" s="60"/>
      <c r="C3638" s="73">
        <v>5</v>
      </c>
      <c r="D3638" s="73">
        <v>31</v>
      </c>
      <c r="E3638" s="73">
        <v>22</v>
      </c>
      <c r="F3638" s="79">
        <f>IF($C$9="south",'RAW PV WATTS'!D3641,IF('PV Watts SLC'!$C$9="west",'RAW PV WATTS'!F3641,-1))</f>
        <v>0</v>
      </c>
      <c r="G3638" s="81">
        <f t="shared" si="112"/>
        <v>0</v>
      </c>
    </row>
    <row r="3639" spans="1:7">
      <c r="A3639" s="74" t="e">
        <f t="shared" si="113"/>
        <v>#REF!</v>
      </c>
      <c r="B3639" s="60"/>
      <c r="C3639" s="73">
        <v>5</v>
      </c>
      <c r="D3639" s="73">
        <v>31</v>
      </c>
      <c r="E3639" s="73">
        <v>23</v>
      </c>
      <c r="F3639" s="79">
        <f>IF($C$9="south",'RAW PV WATTS'!D3642,IF('PV Watts SLC'!$C$9="west",'RAW PV WATTS'!F3642,-1))</f>
        <v>0</v>
      </c>
      <c r="G3639" s="81">
        <f t="shared" si="112"/>
        <v>0</v>
      </c>
    </row>
    <row r="3640" spans="1:7">
      <c r="A3640" s="74" t="e">
        <f t="shared" si="113"/>
        <v>#REF!</v>
      </c>
      <c r="B3640" s="60"/>
      <c r="C3640" s="73">
        <v>6</v>
      </c>
      <c r="D3640" s="73">
        <v>1</v>
      </c>
      <c r="E3640" s="73">
        <v>0</v>
      </c>
      <c r="F3640" s="79">
        <f>IF($C$9="south",'RAW PV WATTS'!D3643,IF('PV Watts SLC'!$C$9="west",'RAW PV WATTS'!F3643,-1))</f>
        <v>0</v>
      </c>
      <c r="G3640" s="81">
        <f t="shared" si="112"/>
        <v>0</v>
      </c>
    </row>
    <row r="3641" spans="1:7">
      <c r="A3641" s="74" t="e">
        <f t="shared" si="113"/>
        <v>#REF!</v>
      </c>
      <c r="B3641" s="60"/>
      <c r="C3641" s="73">
        <v>6</v>
      </c>
      <c r="D3641" s="73">
        <v>1</v>
      </c>
      <c r="E3641" s="73">
        <v>1</v>
      </c>
      <c r="F3641" s="79">
        <f>IF($C$9="south",'RAW PV WATTS'!D3644,IF('PV Watts SLC'!$C$9="west",'RAW PV WATTS'!F3644,-1))</f>
        <v>0</v>
      </c>
      <c r="G3641" s="81">
        <f t="shared" si="112"/>
        <v>0</v>
      </c>
    </row>
    <row r="3642" spans="1:7">
      <c r="A3642" s="74" t="e">
        <f t="shared" si="113"/>
        <v>#REF!</v>
      </c>
      <c r="B3642" s="60"/>
      <c r="C3642" s="73">
        <v>6</v>
      </c>
      <c r="D3642" s="73">
        <v>1</v>
      </c>
      <c r="E3642" s="73">
        <v>2</v>
      </c>
      <c r="F3642" s="79">
        <f>IF($C$9="south",'RAW PV WATTS'!D3645,IF('PV Watts SLC'!$C$9="west",'RAW PV WATTS'!F3645,-1))</f>
        <v>0</v>
      </c>
      <c r="G3642" s="81">
        <f t="shared" si="112"/>
        <v>0</v>
      </c>
    </row>
    <row r="3643" spans="1:7">
      <c r="A3643" s="74" t="e">
        <f t="shared" si="113"/>
        <v>#REF!</v>
      </c>
      <c r="B3643" s="60"/>
      <c r="C3643" s="73">
        <v>6</v>
      </c>
      <c r="D3643" s="73">
        <v>1</v>
      </c>
      <c r="E3643" s="73">
        <v>3</v>
      </c>
      <c r="F3643" s="79">
        <f>IF($C$9="south",'RAW PV WATTS'!D3646,IF('PV Watts SLC'!$C$9="west",'RAW PV WATTS'!F3646,-1))</f>
        <v>0</v>
      </c>
      <c r="G3643" s="81">
        <f t="shared" si="112"/>
        <v>0</v>
      </c>
    </row>
    <row r="3644" spans="1:7">
      <c r="A3644" s="74" t="e">
        <f t="shared" si="113"/>
        <v>#REF!</v>
      </c>
      <c r="B3644" s="60"/>
      <c r="C3644" s="73">
        <v>6</v>
      </c>
      <c r="D3644" s="73">
        <v>1</v>
      </c>
      <c r="E3644" s="73">
        <v>4</v>
      </c>
      <c r="F3644" s="79">
        <f>IF($C$9="south",'RAW PV WATTS'!D3647,IF('PV Watts SLC'!$C$9="west",'RAW PV WATTS'!F3647,-1))</f>
        <v>0</v>
      </c>
      <c r="G3644" s="81">
        <f t="shared" si="112"/>
        <v>0</v>
      </c>
    </row>
    <row r="3645" spans="1:7">
      <c r="A3645" s="74" t="e">
        <f t="shared" si="113"/>
        <v>#REF!</v>
      </c>
      <c r="B3645" s="60"/>
      <c r="C3645" s="73">
        <v>6</v>
      </c>
      <c r="D3645" s="73">
        <v>1</v>
      </c>
      <c r="E3645" s="73">
        <v>5</v>
      </c>
      <c r="F3645" s="79">
        <f>IF($C$9="south",'RAW PV WATTS'!D3648,IF('PV Watts SLC'!$C$9="west",'RAW PV WATTS'!F3648,-1))</f>
        <v>18.056999999999999</v>
      </c>
      <c r="G3645" s="81">
        <f t="shared" si="112"/>
        <v>1.8057E-2</v>
      </c>
    </row>
    <row r="3646" spans="1:7">
      <c r="A3646" s="74" t="e">
        <f t="shared" si="113"/>
        <v>#REF!</v>
      </c>
      <c r="B3646" s="60"/>
      <c r="C3646" s="73">
        <v>6</v>
      </c>
      <c r="D3646" s="73">
        <v>1</v>
      </c>
      <c r="E3646" s="73">
        <v>6</v>
      </c>
      <c r="F3646" s="79">
        <f>IF($C$9="south",'RAW PV WATTS'!D3649,IF('PV Watts SLC'!$C$9="west",'RAW PV WATTS'!F3649,-1))</f>
        <v>84.069000000000003</v>
      </c>
      <c r="G3646" s="81">
        <f t="shared" si="112"/>
        <v>8.4069000000000005E-2</v>
      </c>
    </row>
    <row r="3647" spans="1:7">
      <c r="A3647" s="74" t="e">
        <f t="shared" si="113"/>
        <v>#REF!</v>
      </c>
      <c r="B3647" s="60"/>
      <c r="C3647" s="73">
        <v>6</v>
      </c>
      <c r="D3647" s="73">
        <v>1</v>
      </c>
      <c r="E3647" s="73">
        <v>7</v>
      </c>
      <c r="F3647" s="79">
        <f>IF($C$9="south",'RAW PV WATTS'!D3650,IF('PV Watts SLC'!$C$9="west",'RAW PV WATTS'!F3650,-1))</f>
        <v>250.852</v>
      </c>
      <c r="G3647" s="81">
        <f t="shared" si="112"/>
        <v>0.25085200000000002</v>
      </c>
    </row>
    <row r="3648" spans="1:7">
      <c r="A3648" s="74" t="e">
        <f t="shared" si="113"/>
        <v>#REF!</v>
      </c>
      <c r="B3648" s="60"/>
      <c r="C3648" s="73">
        <v>6</v>
      </c>
      <c r="D3648" s="73">
        <v>1</v>
      </c>
      <c r="E3648" s="73">
        <v>8</v>
      </c>
      <c r="F3648" s="79">
        <f>IF($C$9="south",'RAW PV WATTS'!D3651,IF('PV Watts SLC'!$C$9="west",'RAW PV WATTS'!F3651,-1))</f>
        <v>445.88400000000001</v>
      </c>
      <c r="G3648" s="81">
        <f t="shared" si="112"/>
        <v>0.445884</v>
      </c>
    </row>
    <row r="3649" spans="1:7">
      <c r="A3649" s="74" t="e">
        <f t="shared" si="113"/>
        <v>#REF!</v>
      </c>
      <c r="B3649" s="60"/>
      <c r="C3649" s="73">
        <v>6</v>
      </c>
      <c r="D3649" s="73">
        <v>1</v>
      </c>
      <c r="E3649" s="73">
        <v>9</v>
      </c>
      <c r="F3649" s="79">
        <f>IF($C$9="south",'RAW PV WATTS'!D3652,IF('PV Watts SLC'!$C$9="west",'RAW PV WATTS'!F3652,-1))</f>
        <v>592.67399999999998</v>
      </c>
      <c r="G3649" s="81">
        <f t="shared" si="112"/>
        <v>0.59267399999999992</v>
      </c>
    </row>
    <row r="3650" spans="1:7">
      <c r="A3650" s="74" t="e">
        <f t="shared" si="113"/>
        <v>#REF!</v>
      </c>
      <c r="B3650" s="60"/>
      <c r="C3650" s="73">
        <v>6</v>
      </c>
      <c r="D3650" s="73">
        <v>1</v>
      </c>
      <c r="E3650" s="73">
        <v>10</v>
      </c>
      <c r="F3650" s="79">
        <f>IF($C$9="south",'RAW PV WATTS'!D3653,IF('PV Watts SLC'!$C$9="west",'RAW PV WATTS'!F3653,-1))</f>
        <v>678.94500000000005</v>
      </c>
      <c r="G3650" s="81">
        <f t="shared" si="112"/>
        <v>0.67894500000000002</v>
      </c>
    </row>
    <row r="3651" spans="1:7">
      <c r="A3651" s="74" t="e">
        <f t="shared" si="113"/>
        <v>#REF!</v>
      </c>
      <c r="B3651" s="60"/>
      <c r="C3651" s="73">
        <v>6</v>
      </c>
      <c r="D3651" s="73">
        <v>1</v>
      </c>
      <c r="E3651" s="73">
        <v>11</v>
      </c>
      <c r="F3651" s="79">
        <f>IF($C$9="south",'RAW PV WATTS'!D3654,IF('PV Watts SLC'!$C$9="west",'RAW PV WATTS'!F3654,-1))</f>
        <v>779.18700000000001</v>
      </c>
      <c r="G3651" s="81">
        <f t="shared" si="112"/>
        <v>0.77918699999999996</v>
      </c>
    </row>
    <row r="3652" spans="1:7">
      <c r="A3652" s="74" t="e">
        <f t="shared" si="113"/>
        <v>#REF!</v>
      </c>
      <c r="B3652" s="60"/>
      <c r="C3652" s="73">
        <v>6</v>
      </c>
      <c r="D3652" s="73">
        <v>1</v>
      </c>
      <c r="E3652" s="73">
        <v>12</v>
      </c>
      <c r="F3652" s="79">
        <f>IF($C$9="south",'RAW PV WATTS'!D3655,IF('PV Watts SLC'!$C$9="west",'RAW PV WATTS'!F3655,-1))</f>
        <v>774.51499999999999</v>
      </c>
      <c r="G3652" s="81">
        <f t="shared" si="112"/>
        <v>0.77451499999999995</v>
      </c>
    </row>
    <row r="3653" spans="1:7">
      <c r="A3653" s="74" t="e">
        <f t="shared" si="113"/>
        <v>#REF!</v>
      </c>
      <c r="B3653" s="60"/>
      <c r="C3653" s="73">
        <v>6</v>
      </c>
      <c r="D3653" s="73">
        <v>1</v>
      </c>
      <c r="E3653" s="73">
        <v>13</v>
      </c>
      <c r="F3653" s="79">
        <f>IF($C$9="south",'RAW PV WATTS'!D3656,IF('PV Watts SLC'!$C$9="west",'RAW PV WATTS'!F3656,-1))</f>
        <v>756.15899999999999</v>
      </c>
      <c r="G3653" s="81">
        <f t="shared" si="112"/>
        <v>0.75615900000000003</v>
      </c>
    </row>
    <row r="3654" spans="1:7">
      <c r="A3654" s="74" t="e">
        <f t="shared" si="113"/>
        <v>#REF!</v>
      </c>
      <c r="B3654" s="60"/>
      <c r="C3654" s="73">
        <v>6</v>
      </c>
      <c r="D3654" s="73">
        <v>1</v>
      </c>
      <c r="E3654" s="73">
        <v>14</v>
      </c>
      <c r="F3654" s="79">
        <f>IF($C$9="south",'RAW PV WATTS'!D3657,IF('PV Watts SLC'!$C$9="west",'RAW PV WATTS'!F3657,-1))</f>
        <v>673.79399999999998</v>
      </c>
      <c r="G3654" s="81">
        <f t="shared" si="112"/>
        <v>0.673794</v>
      </c>
    </row>
    <row r="3655" spans="1:7">
      <c r="A3655" s="74" t="e">
        <f t="shared" si="113"/>
        <v>#REF!</v>
      </c>
      <c r="B3655" s="60"/>
      <c r="C3655" s="73">
        <v>6</v>
      </c>
      <c r="D3655" s="73">
        <v>1</v>
      </c>
      <c r="E3655" s="73">
        <v>15</v>
      </c>
      <c r="F3655" s="79">
        <f>IF($C$9="south",'RAW PV WATTS'!D3658,IF('PV Watts SLC'!$C$9="west",'RAW PV WATTS'!F3658,-1))</f>
        <v>438.976</v>
      </c>
      <c r="G3655" s="81">
        <f t="shared" si="112"/>
        <v>0.43897599999999998</v>
      </c>
    </row>
    <row r="3656" spans="1:7">
      <c r="A3656" s="74" t="e">
        <f t="shared" si="113"/>
        <v>#REF!</v>
      </c>
      <c r="B3656" s="60"/>
      <c r="C3656" s="73">
        <v>6</v>
      </c>
      <c r="D3656" s="73">
        <v>1</v>
      </c>
      <c r="E3656" s="73">
        <v>16</v>
      </c>
      <c r="F3656" s="79">
        <f>IF($C$9="south",'RAW PV WATTS'!D3659,IF('PV Watts SLC'!$C$9="west",'RAW PV WATTS'!F3659,-1))</f>
        <v>303.31700000000001</v>
      </c>
      <c r="G3656" s="81">
        <f t="shared" si="112"/>
        <v>0.303317</v>
      </c>
    </row>
    <row r="3657" spans="1:7">
      <c r="A3657" s="74" t="e">
        <f t="shared" si="113"/>
        <v>#REF!</v>
      </c>
      <c r="B3657" s="60"/>
      <c r="C3657" s="73">
        <v>6</v>
      </c>
      <c r="D3657" s="73">
        <v>1</v>
      </c>
      <c r="E3657" s="73">
        <v>17</v>
      </c>
      <c r="F3657" s="79">
        <f>IF($C$9="south",'RAW PV WATTS'!D3660,IF('PV Watts SLC'!$C$9="west",'RAW PV WATTS'!F3660,-1))</f>
        <v>200.57499999999999</v>
      </c>
      <c r="G3657" s="81">
        <f t="shared" si="112"/>
        <v>0.20057499999999998</v>
      </c>
    </row>
    <row r="3658" spans="1:7">
      <c r="A3658" s="74" t="e">
        <f t="shared" si="113"/>
        <v>#REF!</v>
      </c>
      <c r="B3658" s="60"/>
      <c r="C3658" s="73">
        <v>6</v>
      </c>
      <c r="D3658" s="73">
        <v>1</v>
      </c>
      <c r="E3658" s="73">
        <v>18</v>
      </c>
      <c r="F3658" s="79">
        <f>IF($C$9="south",'RAW PV WATTS'!D3661,IF('PV Watts SLC'!$C$9="west",'RAW PV WATTS'!F3661,-1))</f>
        <v>57.290999999999997</v>
      </c>
      <c r="G3658" s="81">
        <f t="shared" si="112"/>
        <v>5.7290999999999995E-2</v>
      </c>
    </row>
    <row r="3659" spans="1:7">
      <c r="A3659" s="74" t="e">
        <f t="shared" si="113"/>
        <v>#REF!</v>
      </c>
      <c r="B3659" s="60"/>
      <c r="C3659" s="73">
        <v>6</v>
      </c>
      <c r="D3659" s="73">
        <v>1</v>
      </c>
      <c r="E3659" s="73">
        <v>19</v>
      </c>
      <c r="F3659" s="79">
        <f>IF($C$9="south",'RAW PV WATTS'!D3662,IF('PV Watts SLC'!$C$9="west",'RAW PV WATTS'!F3662,-1))</f>
        <v>13.680999999999999</v>
      </c>
      <c r="G3659" s="81">
        <f t="shared" si="112"/>
        <v>1.3680999999999999E-2</v>
      </c>
    </row>
    <row r="3660" spans="1:7">
      <c r="A3660" s="74" t="e">
        <f t="shared" si="113"/>
        <v>#REF!</v>
      </c>
      <c r="B3660" s="60"/>
      <c r="C3660" s="73">
        <v>6</v>
      </c>
      <c r="D3660" s="73">
        <v>1</v>
      </c>
      <c r="E3660" s="73">
        <v>20</v>
      </c>
      <c r="F3660" s="79">
        <f>IF($C$9="south",'RAW PV WATTS'!D3663,IF('PV Watts SLC'!$C$9="west",'RAW PV WATTS'!F3663,-1))</f>
        <v>0</v>
      </c>
      <c r="G3660" s="81">
        <f t="shared" si="112"/>
        <v>0</v>
      </c>
    </row>
    <row r="3661" spans="1:7">
      <c r="A3661" s="74" t="e">
        <f t="shared" si="113"/>
        <v>#REF!</v>
      </c>
      <c r="B3661" s="60"/>
      <c r="C3661" s="73">
        <v>6</v>
      </c>
      <c r="D3661" s="73">
        <v>1</v>
      </c>
      <c r="E3661" s="73">
        <v>21</v>
      </c>
      <c r="F3661" s="79">
        <f>IF($C$9="south",'RAW PV WATTS'!D3664,IF('PV Watts SLC'!$C$9="west",'RAW PV WATTS'!F3664,-1))</f>
        <v>0</v>
      </c>
      <c r="G3661" s="81">
        <f t="shared" si="112"/>
        <v>0</v>
      </c>
    </row>
    <row r="3662" spans="1:7">
      <c r="A3662" s="74" t="e">
        <f t="shared" si="113"/>
        <v>#REF!</v>
      </c>
      <c r="B3662" s="60"/>
      <c r="C3662" s="73">
        <v>6</v>
      </c>
      <c r="D3662" s="73">
        <v>1</v>
      </c>
      <c r="E3662" s="73">
        <v>22</v>
      </c>
      <c r="F3662" s="79">
        <f>IF($C$9="south",'RAW PV WATTS'!D3665,IF('PV Watts SLC'!$C$9="west",'RAW PV WATTS'!F3665,-1))</f>
        <v>0</v>
      </c>
      <c r="G3662" s="81">
        <f t="shared" si="112"/>
        <v>0</v>
      </c>
    </row>
    <row r="3663" spans="1:7">
      <c r="A3663" s="74" t="e">
        <f t="shared" si="113"/>
        <v>#REF!</v>
      </c>
      <c r="B3663" s="60"/>
      <c r="C3663" s="73">
        <v>6</v>
      </c>
      <c r="D3663" s="73">
        <v>1</v>
      </c>
      <c r="E3663" s="73">
        <v>23</v>
      </c>
      <c r="F3663" s="79">
        <f>IF($C$9="south",'RAW PV WATTS'!D3666,IF('PV Watts SLC'!$C$9="west",'RAW PV WATTS'!F3666,-1))</f>
        <v>0</v>
      </c>
      <c r="G3663" s="81">
        <f t="shared" si="112"/>
        <v>0</v>
      </c>
    </row>
    <row r="3664" spans="1:7">
      <c r="A3664" s="74" t="e">
        <f t="shared" si="113"/>
        <v>#REF!</v>
      </c>
      <c r="B3664" s="60"/>
      <c r="C3664" s="73">
        <v>6</v>
      </c>
      <c r="D3664" s="73">
        <v>2</v>
      </c>
      <c r="E3664" s="73">
        <v>0</v>
      </c>
      <c r="F3664" s="79">
        <f>IF($C$9="south",'RAW PV WATTS'!D3667,IF('PV Watts SLC'!$C$9="west",'RAW PV WATTS'!F3667,-1))</f>
        <v>0</v>
      </c>
      <c r="G3664" s="81">
        <f t="shared" si="112"/>
        <v>0</v>
      </c>
    </row>
    <row r="3665" spans="1:7">
      <c r="A3665" s="74" t="e">
        <f t="shared" si="113"/>
        <v>#REF!</v>
      </c>
      <c r="B3665" s="60"/>
      <c r="C3665" s="73">
        <v>6</v>
      </c>
      <c r="D3665" s="73">
        <v>2</v>
      </c>
      <c r="E3665" s="73">
        <v>1</v>
      </c>
      <c r="F3665" s="79">
        <f>IF($C$9="south",'RAW PV WATTS'!D3668,IF('PV Watts SLC'!$C$9="west",'RAW PV WATTS'!F3668,-1))</f>
        <v>0</v>
      </c>
      <c r="G3665" s="81">
        <f t="shared" ref="G3665:G3728" si="114">F3665/1000</f>
        <v>0</v>
      </c>
    </row>
    <row r="3666" spans="1:7">
      <c r="A3666" s="74" t="e">
        <f t="shared" ref="A3666:A3729" si="115">1/24+A3665</f>
        <v>#REF!</v>
      </c>
      <c r="B3666" s="60"/>
      <c r="C3666" s="73">
        <v>6</v>
      </c>
      <c r="D3666" s="73">
        <v>2</v>
      </c>
      <c r="E3666" s="73">
        <v>2</v>
      </c>
      <c r="F3666" s="79">
        <f>IF($C$9="south",'RAW PV WATTS'!D3669,IF('PV Watts SLC'!$C$9="west",'RAW PV WATTS'!F3669,-1))</f>
        <v>0</v>
      </c>
      <c r="G3666" s="81">
        <f t="shared" si="114"/>
        <v>0</v>
      </c>
    </row>
    <row r="3667" spans="1:7">
      <c r="A3667" s="74" t="e">
        <f t="shared" si="115"/>
        <v>#REF!</v>
      </c>
      <c r="B3667" s="60"/>
      <c r="C3667" s="73">
        <v>6</v>
      </c>
      <c r="D3667" s="73">
        <v>2</v>
      </c>
      <c r="E3667" s="73">
        <v>3</v>
      </c>
      <c r="F3667" s="79">
        <f>IF($C$9="south",'RAW PV WATTS'!D3670,IF('PV Watts SLC'!$C$9="west",'RAW PV WATTS'!F3670,-1))</f>
        <v>0</v>
      </c>
      <c r="G3667" s="81">
        <f t="shared" si="114"/>
        <v>0</v>
      </c>
    </row>
    <row r="3668" spans="1:7">
      <c r="A3668" s="74" t="e">
        <f t="shared" si="115"/>
        <v>#REF!</v>
      </c>
      <c r="B3668" s="60"/>
      <c r="C3668" s="73">
        <v>6</v>
      </c>
      <c r="D3668" s="73">
        <v>2</v>
      </c>
      <c r="E3668" s="73">
        <v>4</v>
      </c>
      <c r="F3668" s="79">
        <f>IF($C$9="south",'RAW PV WATTS'!D3671,IF('PV Watts SLC'!$C$9="west",'RAW PV WATTS'!F3671,-1))</f>
        <v>0</v>
      </c>
      <c r="G3668" s="81">
        <f t="shared" si="114"/>
        <v>0</v>
      </c>
    </row>
    <row r="3669" spans="1:7">
      <c r="A3669" s="74" t="e">
        <f t="shared" si="115"/>
        <v>#REF!</v>
      </c>
      <c r="B3669" s="60"/>
      <c r="C3669" s="73">
        <v>6</v>
      </c>
      <c r="D3669" s="73">
        <v>2</v>
      </c>
      <c r="E3669" s="73">
        <v>5</v>
      </c>
      <c r="F3669" s="79">
        <f>IF($C$9="south",'RAW PV WATTS'!D3672,IF('PV Watts SLC'!$C$9="west",'RAW PV WATTS'!F3672,-1))</f>
        <v>13.707000000000001</v>
      </c>
      <c r="G3669" s="81">
        <f t="shared" si="114"/>
        <v>1.3707E-2</v>
      </c>
    </row>
    <row r="3670" spans="1:7">
      <c r="A3670" s="74" t="e">
        <f t="shared" si="115"/>
        <v>#REF!</v>
      </c>
      <c r="B3670" s="60"/>
      <c r="C3670" s="73">
        <v>6</v>
      </c>
      <c r="D3670" s="73">
        <v>2</v>
      </c>
      <c r="E3670" s="73">
        <v>6</v>
      </c>
      <c r="F3670" s="79">
        <f>IF($C$9="south",'RAW PV WATTS'!D3673,IF('PV Watts SLC'!$C$9="west",'RAW PV WATTS'!F3673,-1))</f>
        <v>74.932000000000002</v>
      </c>
      <c r="G3670" s="81">
        <f t="shared" si="114"/>
        <v>7.4931999999999999E-2</v>
      </c>
    </row>
    <row r="3671" spans="1:7">
      <c r="A3671" s="74" t="e">
        <f t="shared" si="115"/>
        <v>#REF!</v>
      </c>
      <c r="B3671" s="60"/>
      <c r="C3671" s="73">
        <v>6</v>
      </c>
      <c r="D3671" s="73">
        <v>2</v>
      </c>
      <c r="E3671" s="73">
        <v>7</v>
      </c>
      <c r="F3671" s="79">
        <f>IF($C$9="south",'RAW PV WATTS'!D3674,IF('PV Watts SLC'!$C$9="west",'RAW PV WATTS'!F3674,-1))</f>
        <v>237.11699999999999</v>
      </c>
      <c r="G3671" s="81">
        <f t="shared" si="114"/>
        <v>0.23711699999999999</v>
      </c>
    </row>
    <row r="3672" spans="1:7">
      <c r="A3672" s="74" t="e">
        <f t="shared" si="115"/>
        <v>#REF!</v>
      </c>
      <c r="B3672" s="60"/>
      <c r="C3672" s="73">
        <v>6</v>
      </c>
      <c r="D3672" s="73">
        <v>2</v>
      </c>
      <c r="E3672" s="73">
        <v>8</v>
      </c>
      <c r="F3672" s="79">
        <f>IF($C$9="south",'RAW PV WATTS'!D3675,IF('PV Watts SLC'!$C$9="west",'RAW PV WATTS'!F3675,-1))</f>
        <v>267.69299999999998</v>
      </c>
      <c r="G3672" s="81">
        <f t="shared" si="114"/>
        <v>0.26769299999999996</v>
      </c>
    </row>
    <row r="3673" spans="1:7">
      <c r="A3673" s="74" t="e">
        <f t="shared" si="115"/>
        <v>#REF!</v>
      </c>
      <c r="B3673" s="60"/>
      <c r="C3673" s="73">
        <v>6</v>
      </c>
      <c r="D3673" s="73">
        <v>2</v>
      </c>
      <c r="E3673" s="73">
        <v>9</v>
      </c>
      <c r="F3673" s="79">
        <f>IF($C$9="south",'RAW PV WATTS'!D3676,IF('PV Watts SLC'!$C$9="west",'RAW PV WATTS'!F3676,-1))</f>
        <v>199.833</v>
      </c>
      <c r="G3673" s="81">
        <f t="shared" si="114"/>
        <v>0.19983300000000001</v>
      </c>
    </row>
    <row r="3674" spans="1:7">
      <c r="A3674" s="74" t="e">
        <f t="shared" si="115"/>
        <v>#REF!</v>
      </c>
      <c r="B3674" s="60"/>
      <c r="C3674" s="73">
        <v>6</v>
      </c>
      <c r="D3674" s="73">
        <v>2</v>
      </c>
      <c r="E3674" s="73">
        <v>10</v>
      </c>
      <c r="F3674" s="79">
        <f>IF($C$9="south",'RAW PV WATTS'!D3677,IF('PV Watts SLC'!$C$9="west",'RAW PV WATTS'!F3677,-1))</f>
        <v>307.17899999999997</v>
      </c>
      <c r="G3674" s="81">
        <f t="shared" si="114"/>
        <v>0.30717899999999998</v>
      </c>
    </row>
    <row r="3675" spans="1:7">
      <c r="A3675" s="74" t="e">
        <f t="shared" si="115"/>
        <v>#REF!</v>
      </c>
      <c r="B3675" s="60"/>
      <c r="C3675" s="73">
        <v>6</v>
      </c>
      <c r="D3675" s="73">
        <v>2</v>
      </c>
      <c r="E3675" s="73">
        <v>11</v>
      </c>
      <c r="F3675" s="79">
        <f>IF($C$9="south",'RAW PV WATTS'!D3678,IF('PV Watts SLC'!$C$9="west",'RAW PV WATTS'!F3678,-1))</f>
        <v>596.93899999999996</v>
      </c>
      <c r="G3675" s="81">
        <f t="shared" si="114"/>
        <v>0.596939</v>
      </c>
    </row>
    <row r="3676" spans="1:7">
      <c r="A3676" s="74" t="e">
        <f t="shared" si="115"/>
        <v>#REF!</v>
      </c>
      <c r="B3676" s="60"/>
      <c r="C3676" s="73">
        <v>6</v>
      </c>
      <c r="D3676" s="73">
        <v>2</v>
      </c>
      <c r="E3676" s="73">
        <v>12</v>
      </c>
      <c r="F3676" s="79">
        <f>IF($C$9="south",'RAW PV WATTS'!D3679,IF('PV Watts SLC'!$C$9="west",'RAW PV WATTS'!F3679,-1))</f>
        <v>735.35500000000002</v>
      </c>
      <c r="G3676" s="81">
        <f t="shared" si="114"/>
        <v>0.73535499999999998</v>
      </c>
    </row>
    <row r="3677" spans="1:7">
      <c r="A3677" s="74" t="e">
        <f t="shared" si="115"/>
        <v>#REF!</v>
      </c>
      <c r="B3677" s="60"/>
      <c r="C3677" s="73">
        <v>6</v>
      </c>
      <c r="D3677" s="73">
        <v>2</v>
      </c>
      <c r="E3677" s="73">
        <v>13</v>
      </c>
      <c r="F3677" s="79">
        <f>IF($C$9="south",'RAW PV WATTS'!D3680,IF('PV Watts SLC'!$C$9="west",'RAW PV WATTS'!F3680,-1))</f>
        <v>368.959</v>
      </c>
      <c r="G3677" s="81">
        <f t="shared" si="114"/>
        <v>0.36895899999999998</v>
      </c>
    </row>
    <row r="3678" spans="1:7">
      <c r="A3678" s="74" t="e">
        <f t="shared" si="115"/>
        <v>#REF!</v>
      </c>
      <c r="B3678" s="60"/>
      <c r="C3678" s="73">
        <v>6</v>
      </c>
      <c r="D3678" s="73">
        <v>2</v>
      </c>
      <c r="E3678" s="73">
        <v>14</v>
      </c>
      <c r="F3678" s="79">
        <f>IF($C$9="south",'RAW PV WATTS'!D3681,IF('PV Watts SLC'!$C$9="west",'RAW PV WATTS'!F3681,-1))</f>
        <v>157.702</v>
      </c>
      <c r="G3678" s="81">
        <f t="shared" si="114"/>
        <v>0.15770200000000001</v>
      </c>
    </row>
    <row r="3679" spans="1:7">
      <c r="A3679" s="74" t="e">
        <f t="shared" si="115"/>
        <v>#REF!</v>
      </c>
      <c r="B3679" s="60"/>
      <c r="C3679" s="73">
        <v>6</v>
      </c>
      <c r="D3679" s="73">
        <v>2</v>
      </c>
      <c r="E3679" s="73">
        <v>15</v>
      </c>
      <c r="F3679" s="79">
        <f>IF($C$9="south",'RAW PV WATTS'!D3682,IF('PV Watts SLC'!$C$9="west",'RAW PV WATTS'!F3682,-1))</f>
        <v>250.12700000000001</v>
      </c>
      <c r="G3679" s="81">
        <f t="shared" si="114"/>
        <v>0.25012699999999999</v>
      </c>
    </row>
    <row r="3680" spans="1:7">
      <c r="A3680" s="74" t="e">
        <f t="shared" si="115"/>
        <v>#REF!</v>
      </c>
      <c r="B3680" s="60"/>
      <c r="C3680" s="73">
        <v>6</v>
      </c>
      <c r="D3680" s="73">
        <v>2</v>
      </c>
      <c r="E3680" s="73">
        <v>16</v>
      </c>
      <c r="F3680" s="79">
        <f>IF($C$9="south",'RAW PV WATTS'!D3683,IF('PV Watts SLC'!$C$9="west",'RAW PV WATTS'!F3683,-1))</f>
        <v>107.902</v>
      </c>
      <c r="G3680" s="81">
        <f t="shared" si="114"/>
        <v>0.107902</v>
      </c>
    </row>
    <row r="3681" spans="1:7">
      <c r="A3681" s="74" t="e">
        <f t="shared" si="115"/>
        <v>#REF!</v>
      </c>
      <c r="B3681" s="60"/>
      <c r="C3681" s="73">
        <v>6</v>
      </c>
      <c r="D3681" s="73">
        <v>2</v>
      </c>
      <c r="E3681" s="73">
        <v>17</v>
      </c>
      <c r="F3681" s="79">
        <f>IF($C$9="south",'RAW PV WATTS'!D3684,IF('PV Watts SLC'!$C$9="west",'RAW PV WATTS'!F3684,-1))</f>
        <v>82.87</v>
      </c>
      <c r="G3681" s="81">
        <f t="shared" si="114"/>
        <v>8.2869999999999999E-2</v>
      </c>
    </row>
    <row r="3682" spans="1:7">
      <c r="A3682" s="74" t="e">
        <f t="shared" si="115"/>
        <v>#REF!</v>
      </c>
      <c r="B3682" s="60"/>
      <c r="C3682" s="73">
        <v>6</v>
      </c>
      <c r="D3682" s="73">
        <v>2</v>
      </c>
      <c r="E3682" s="73">
        <v>18</v>
      </c>
      <c r="F3682" s="79">
        <f>IF($C$9="south",'RAW PV WATTS'!D3685,IF('PV Watts SLC'!$C$9="west",'RAW PV WATTS'!F3685,-1))</f>
        <v>31.091000000000001</v>
      </c>
      <c r="G3682" s="81">
        <f t="shared" si="114"/>
        <v>3.1091000000000001E-2</v>
      </c>
    </row>
    <row r="3683" spans="1:7">
      <c r="A3683" s="74" t="e">
        <f t="shared" si="115"/>
        <v>#REF!</v>
      </c>
      <c r="B3683" s="60"/>
      <c r="C3683" s="73">
        <v>6</v>
      </c>
      <c r="D3683" s="73">
        <v>2</v>
      </c>
      <c r="E3683" s="73">
        <v>19</v>
      </c>
      <c r="F3683" s="79">
        <f>IF($C$9="south",'RAW PV WATTS'!D3686,IF('PV Watts SLC'!$C$9="west",'RAW PV WATTS'!F3686,-1))</f>
        <v>2.8439999999999999</v>
      </c>
      <c r="G3683" s="81">
        <f t="shared" si="114"/>
        <v>2.8439999999999997E-3</v>
      </c>
    </row>
    <row r="3684" spans="1:7">
      <c r="A3684" s="74" t="e">
        <f t="shared" si="115"/>
        <v>#REF!</v>
      </c>
      <c r="B3684" s="60"/>
      <c r="C3684" s="73">
        <v>6</v>
      </c>
      <c r="D3684" s="73">
        <v>2</v>
      </c>
      <c r="E3684" s="73">
        <v>20</v>
      </c>
      <c r="F3684" s="79">
        <f>IF($C$9="south",'RAW PV WATTS'!D3687,IF('PV Watts SLC'!$C$9="west",'RAW PV WATTS'!F3687,-1))</f>
        <v>0</v>
      </c>
      <c r="G3684" s="81">
        <f t="shared" si="114"/>
        <v>0</v>
      </c>
    </row>
    <row r="3685" spans="1:7">
      <c r="A3685" s="74" t="e">
        <f t="shared" si="115"/>
        <v>#REF!</v>
      </c>
      <c r="B3685" s="60"/>
      <c r="C3685" s="73">
        <v>6</v>
      </c>
      <c r="D3685" s="73">
        <v>2</v>
      </c>
      <c r="E3685" s="73">
        <v>21</v>
      </c>
      <c r="F3685" s="79">
        <f>IF($C$9="south",'RAW PV WATTS'!D3688,IF('PV Watts SLC'!$C$9="west",'RAW PV WATTS'!F3688,-1))</f>
        <v>0</v>
      </c>
      <c r="G3685" s="81">
        <f t="shared" si="114"/>
        <v>0</v>
      </c>
    </row>
    <row r="3686" spans="1:7">
      <c r="A3686" s="74" t="e">
        <f t="shared" si="115"/>
        <v>#REF!</v>
      </c>
      <c r="B3686" s="60"/>
      <c r="C3686" s="73">
        <v>6</v>
      </c>
      <c r="D3686" s="73">
        <v>2</v>
      </c>
      <c r="E3686" s="73">
        <v>22</v>
      </c>
      <c r="F3686" s="79">
        <f>IF($C$9="south",'RAW PV WATTS'!D3689,IF('PV Watts SLC'!$C$9="west",'RAW PV WATTS'!F3689,-1))</f>
        <v>0</v>
      </c>
      <c r="G3686" s="81">
        <f t="shared" si="114"/>
        <v>0</v>
      </c>
    </row>
    <row r="3687" spans="1:7">
      <c r="A3687" s="74" t="e">
        <f t="shared" si="115"/>
        <v>#REF!</v>
      </c>
      <c r="B3687" s="60"/>
      <c r="C3687" s="73">
        <v>6</v>
      </c>
      <c r="D3687" s="73">
        <v>2</v>
      </c>
      <c r="E3687" s="73">
        <v>23</v>
      </c>
      <c r="F3687" s="79">
        <f>IF($C$9="south",'RAW PV WATTS'!D3690,IF('PV Watts SLC'!$C$9="west",'RAW PV WATTS'!F3690,-1))</f>
        <v>0</v>
      </c>
      <c r="G3687" s="81">
        <f t="shared" si="114"/>
        <v>0</v>
      </c>
    </row>
    <row r="3688" spans="1:7">
      <c r="A3688" s="74" t="e">
        <f t="shared" si="115"/>
        <v>#REF!</v>
      </c>
      <c r="B3688" s="60"/>
      <c r="C3688" s="73">
        <v>6</v>
      </c>
      <c r="D3688" s="73">
        <v>3</v>
      </c>
      <c r="E3688" s="73">
        <v>0</v>
      </c>
      <c r="F3688" s="79">
        <f>IF($C$9="south",'RAW PV WATTS'!D3691,IF('PV Watts SLC'!$C$9="west",'RAW PV WATTS'!F3691,-1))</f>
        <v>0</v>
      </c>
      <c r="G3688" s="81">
        <f t="shared" si="114"/>
        <v>0</v>
      </c>
    </row>
    <row r="3689" spans="1:7">
      <c r="A3689" s="74" t="e">
        <f t="shared" si="115"/>
        <v>#REF!</v>
      </c>
      <c r="B3689" s="60"/>
      <c r="C3689" s="73">
        <v>6</v>
      </c>
      <c r="D3689" s="73">
        <v>3</v>
      </c>
      <c r="E3689" s="73">
        <v>1</v>
      </c>
      <c r="F3689" s="79">
        <f>IF($C$9="south",'RAW PV WATTS'!D3692,IF('PV Watts SLC'!$C$9="west",'RAW PV WATTS'!F3692,-1))</f>
        <v>0</v>
      </c>
      <c r="G3689" s="81">
        <f t="shared" si="114"/>
        <v>0</v>
      </c>
    </row>
    <row r="3690" spans="1:7">
      <c r="A3690" s="74" t="e">
        <f t="shared" si="115"/>
        <v>#REF!</v>
      </c>
      <c r="B3690" s="60"/>
      <c r="C3690" s="73">
        <v>6</v>
      </c>
      <c r="D3690" s="73">
        <v>3</v>
      </c>
      <c r="E3690" s="73">
        <v>2</v>
      </c>
      <c r="F3690" s="79">
        <f>IF($C$9="south",'RAW PV WATTS'!D3693,IF('PV Watts SLC'!$C$9="west",'RAW PV WATTS'!F3693,-1))</f>
        <v>0</v>
      </c>
      <c r="G3690" s="81">
        <f t="shared" si="114"/>
        <v>0</v>
      </c>
    </row>
    <row r="3691" spans="1:7">
      <c r="A3691" s="74" t="e">
        <f t="shared" si="115"/>
        <v>#REF!</v>
      </c>
      <c r="B3691" s="60"/>
      <c r="C3691" s="73">
        <v>6</v>
      </c>
      <c r="D3691" s="73">
        <v>3</v>
      </c>
      <c r="E3691" s="73">
        <v>3</v>
      </c>
      <c r="F3691" s="79">
        <f>IF($C$9="south",'RAW PV WATTS'!D3694,IF('PV Watts SLC'!$C$9="west",'RAW PV WATTS'!F3694,-1))</f>
        <v>0</v>
      </c>
      <c r="G3691" s="81">
        <f t="shared" si="114"/>
        <v>0</v>
      </c>
    </row>
    <row r="3692" spans="1:7">
      <c r="A3692" s="74" t="e">
        <f t="shared" si="115"/>
        <v>#REF!</v>
      </c>
      <c r="B3692" s="60"/>
      <c r="C3692" s="73">
        <v>6</v>
      </c>
      <c r="D3692" s="73">
        <v>3</v>
      </c>
      <c r="E3692" s="73">
        <v>4</v>
      </c>
      <c r="F3692" s="79">
        <f>IF($C$9="south",'RAW PV WATTS'!D3695,IF('PV Watts SLC'!$C$9="west",'RAW PV WATTS'!F3695,-1))</f>
        <v>0</v>
      </c>
      <c r="G3692" s="81">
        <f t="shared" si="114"/>
        <v>0</v>
      </c>
    </row>
    <row r="3693" spans="1:7">
      <c r="A3693" s="74" t="e">
        <f t="shared" si="115"/>
        <v>#REF!</v>
      </c>
      <c r="B3693" s="60"/>
      <c r="C3693" s="73">
        <v>6</v>
      </c>
      <c r="D3693" s="73">
        <v>3</v>
      </c>
      <c r="E3693" s="73">
        <v>5</v>
      </c>
      <c r="F3693" s="79">
        <f>IF($C$9="south",'RAW PV WATTS'!D3696,IF('PV Watts SLC'!$C$9="west",'RAW PV WATTS'!F3696,-1))</f>
        <v>16.876999999999999</v>
      </c>
      <c r="G3693" s="81">
        <f t="shared" si="114"/>
        <v>1.6877E-2</v>
      </c>
    </row>
    <row r="3694" spans="1:7">
      <c r="A3694" s="74" t="e">
        <f t="shared" si="115"/>
        <v>#REF!</v>
      </c>
      <c r="B3694" s="60"/>
      <c r="C3694" s="73">
        <v>6</v>
      </c>
      <c r="D3694" s="73">
        <v>3</v>
      </c>
      <c r="E3694" s="73">
        <v>6</v>
      </c>
      <c r="F3694" s="79">
        <f>IF($C$9="south",'RAW PV WATTS'!D3697,IF('PV Watts SLC'!$C$9="west",'RAW PV WATTS'!F3697,-1))</f>
        <v>83.308000000000007</v>
      </c>
      <c r="G3694" s="81">
        <f t="shared" si="114"/>
        <v>8.3308000000000007E-2</v>
      </c>
    </row>
    <row r="3695" spans="1:7">
      <c r="A3695" s="74" t="e">
        <f t="shared" si="115"/>
        <v>#REF!</v>
      </c>
      <c r="B3695" s="60"/>
      <c r="C3695" s="73">
        <v>6</v>
      </c>
      <c r="D3695" s="73">
        <v>3</v>
      </c>
      <c r="E3695" s="73">
        <v>7</v>
      </c>
      <c r="F3695" s="79">
        <f>IF($C$9="south",'RAW PV WATTS'!D3698,IF('PV Watts SLC'!$C$9="west",'RAW PV WATTS'!F3698,-1))</f>
        <v>253.947</v>
      </c>
      <c r="G3695" s="81">
        <f t="shared" si="114"/>
        <v>0.25394699999999998</v>
      </c>
    </row>
    <row r="3696" spans="1:7">
      <c r="A3696" s="74" t="e">
        <f t="shared" si="115"/>
        <v>#REF!</v>
      </c>
      <c r="B3696" s="60"/>
      <c r="C3696" s="73">
        <v>6</v>
      </c>
      <c r="D3696" s="73">
        <v>3</v>
      </c>
      <c r="E3696" s="73">
        <v>8</v>
      </c>
      <c r="F3696" s="79">
        <f>IF($C$9="south",'RAW PV WATTS'!D3699,IF('PV Watts SLC'!$C$9="west",'RAW PV WATTS'!F3699,-1))</f>
        <v>438.49799999999999</v>
      </c>
      <c r="G3696" s="81">
        <f t="shared" si="114"/>
        <v>0.438498</v>
      </c>
    </row>
    <row r="3697" spans="1:7">
      <c r="A3697" s="74" t="e">
        <f t="shared" si="115"/>
        <v>#REF!</v>
      </c>
      <c r="B3697" s="60"/>
      <c r="C3697" s="73">
        <v>6</v>
      </c>
      <c r="D3697" s="73">
        <v>3</v>
      </c>
      <c r="E3697" s="73">
        <v>9</v>
      </c>
      <c r="F3697" s="79">
        <f>IF($C$9="south",'RAW PV WATTS'!D3700,IF('PV Watts SLC'!$C$9="west",'RAW PV WATTS'!F3700,-1))</f>
        <v>502.73700000000002</v>
      </c>
      <c r="G3697" s="81">
        <f t="shared" si="114"/>
        <v>0.50273699999999999</v>
      </c>
    </row>
    <row r="3698" spans="1:7">
      <c r="A3698" s="74" t="e">
        <f t="shared" si="115"/>
        <v>#REF!</v>
      </c>
      <c r="B3698" s="60"/>
      <c r="C3698" s="73">
        <v>6</v>
      </c>
      <c r="D3698" s="73">
        <v>3</v>
      </c>
      <c r="E3698" s="73">
        <v>10</v>
      </c>
      <c r="F3698" s="79">
        <f>IF($C$9="south",'RAW PV WATTS'!D3701,IF('PV Watts SLC'!$C$9="west",'RAW PV WATTS'!F3701,-1))</f>
        <v>515.96299999999997</v>
      </c>
      <c r="G3698" s="81">
        <f t="shared" si="114"/>
        <v>0.51596299999999995</v>
      </c>
    </row>
    <row r="3699" spans="1:7">
      <c r="A3699" s="74" t="e">
        <f t="shared" si="115"/>
        <v>#REF!</v>
      </c>
      <c r="B3699" s="60"/>
      <c r="C3699" s="73">
        <v>6</v>
      </c>
      <c r="D3699" s="73">
        <v>3</v>
      </c>
      <c r="E3699" s="73">
        <v>11</v>
      </c>
      <c r="F3699" s="79">
        <f>IF($C$9="south",'RAW PV WATTS'!D3702,IF('PV Watts SLC'!$C$9="west",'RAW PV WATTS'!F3702,-1))</f>
        <v>322.79300000000001</v>
      </c>
      <c r="G3699" s="81">
        <f t="shared" si="114"/>
        <v>0.322793</v>
      </c>
    </row>
    <row r="3700" spans="1:7">
      <c r="A3700" s="74" t="e">
        <f t="shared" si="115"/>
        <v>#REF!</v>
      </c>
      <c r="B3700" s="60"/>
      <c r="C3700" s="73">
        <v>6</v>
      </c>
      <c r="D3700" s="73">
        <v>3</v>
      </c>
      <c r="E3700" s="73">
        <v>12</v>
      </c>
      <c r="F3700" s="79">
        <f>IF($C$9="south",'RAW PV WATTS'!D3703,IF('PV Watts SLC'!$C$9="west",'RAW PV WATTS'!F3703,-1))</f>
        <v>602.14099999999996</v>
      </c>
      <c r="G3700" s="81">
        <f t="shared" si="114"/>
        <v>0.60214099999999993</v>
      </c>
    </row>
    <row r="3701" spans="1:7">
      <c r="A3701" s="74" t="e">
        <f t="shared" si="115"/>
        <v>#REF!</v>
      </c>
      <c r="B3701" s="60"/>
      <c r="C3701" s="73">
        <v>6</v>
      </c>
      <c r="D3701" s="73">
        <v>3</v>
      </c>
      <c r="E3701" s="73">
        <v>13</v>
      </c>
      <c r="F3701" s="79">
        <f>IF($C$9="south",'RAW PV WATTS'!D3704,IF('PV Watts SLC'!$C$9="west",'RAW PV WATTS'!F3704,-1))</f>
        <v>692.08699999999999</v>
      </c>
      <c r="G3701" s="81">
        <f t="shared" si="114"/>
        <v>0.69208700000000001</v>
      </c>
    </row>
    <row r="3702" spans="1:7">
      <c r="A3702" s="74" t="e">
        <f t="shared" si="115"/>
        <v>#REF!</v>
      </c>
      <c r="B3702" s="60"/>
      <c r="C3702" s="73">
        <v>6</v>
      </c>
      <c r="D3702" s="73">
        <v>3</v>
      </c>
      <c r="E3702" s="73">
        <v>14</v>
      </c>
      <c r="F3702" s="79">
        <f>IF($C$9="south",'RAW PV WATTS'!D3705,IF('PV Watts SLC'!$C$9="west",'RAW PV WATTS'!F3705,-1))</f>
        <v>641.04</v>
      </c>
      <c r="G3702" s="81">
        <f t="shared" si="114"/>
        <v>0.64103999999999994</v>
      </c>
    </row>
    <row r="3703" spans="1:7">
      <c r="A3703" s="74" t="e">
        <f t="shared" si="115"/>
        <v>#REF!</v>
      </c>
      <c r="B3703" s="60"/>
      <c r="C3703" s="73">
        <v>6</v>
      </c>
      <c r="D3703" s="73">
        <v>3</v>
      </c>
      <c r="E3703" s="73">
        <v>15</v>
      </c>
      <c r="F3703" s="79">
        <f>IF($C$9="south",'RAW PV WATTS'!D3706,IF('PV Watts SLC'!$C$9="west",'RAW PV WATTS'!F3706,-1))</f>
        <v>545.88400000000001</v>
      </c>
      <c r="G3703" s="81">
        <f t="shared" si="114"/>
        <v>0.54588400000000004</v>
      </c>
    </row>
    <row r="3704" spans="1:7">
      <c r="A3704" s="74" t="e">
        <f t="shared" si="115"/>
        <v>#REF!</v>
      </c>
      <c r="B3704" s="60"/>
      <c r="C3704" s="73">
        <v>6</v>
      </c>
      <c r="D3704" s="73">
        <v>3</v>
      </c>
      <c r="E3704" s="73">
        <v>16</v>
      </c>
      <c r="F3704" s="79">
        <f>IF($C$9="south",'RAW PV WATTS'!D3707,IF('PV Watts SLC'!$C$9="west",'RAW PV WATTS'!F3707,-1))</f>
        <v>366.52</v>
      </c>
      <c r="G3704" s="81">
        <f t="shared" si="114"/>
        <v>0.36651999999999996</v>
      </c>
    </row>
    <row r="3705" spans="1:7">
      <c r="A3705" s="74" t="e">
        <f t="shared" si="115"/>
        <v>#REF!</v>
      </c>
      <c r="B3705" s="60"/>
      <c r="C3705" s="73">
        <v>6</v>
      </c>
      <c r="D3705" s="73">
        <v>3</v>
      </c>
      <c r="E3705" s="73">
        <v>17</v>
      </c>
      <c r="F3705" s="79">
        <f>IF($C$9="south",'RAW PV WATTS'!D3708,IF('PV Watts SLC'!$C$9="west",'RAW PV WATTS'!F3708,-1))</f>
        <v>203.58199999999999</v>
      </c>
      <c r="G3705" s="81">
        <f t="shared" si="114"/>
        <v>0.20358199999999999</v>
      </c>
    </row>
    <row r="3706" spans="1:7">
      <c r="A3706" s="74" t="e">
        <f t="shared" si="115"/>
        <v>#REF!</v>
      </c>
      <c r="B3706" s="60"/>
      <c r="C3706" s="73">
        <v>6</v>
      </c>
      <c r="D3706" s="73">
        <v>3</v>
      </c>
      <c r="E3706" s="73">
        <v>18</v>
      </c>
      <c r="F3706" s="79">
        <f>IF($C$9="south",'RAW PV WATTS'!D3709,IF('PV Watts SLC'!$C$9="west",'RAW PV WATTS'!F3709,-1))</f>
        <v>66.608999999999995</v>
      </c>
      <c r="G3706" s="81">
        <f t="shared" si="114"/>
        <v>6.6609000000000002E-2</v>
      </c>
    </row>
    <row r="3707" spans="1:7">
      <c r="A3707" s="74" t="e">
        <f t="shared" si="115"/>
        <v>#REF!</v>
      </c>
      <c r="B3707" s="60"/>
      <c r="C3707" s="73">
        <v>6</v>
      </c>
      <c r="D3707" s="73">
        <v>3</v>
      </c>
      <c r="E3707" s="73">
        <v>19</v>
      </c>
      <c r="F3707" s="79">
        <f>IF($C$9="south",'RAW PV WATTS'!D3710,IF('PV Watts SLC'!$C$9="west",'RAW PV WATTS'!F3710,-1))</f>
        <v>10.215</v>
      </c>
      <c r="G3707" s="81">
        <f t="shared" si="114"/>
        <v>1.0215E-2</v>
      </c>
    </row>
    <row r="3708" spans="1:7">
      <c r="A3708" s="74" t="e">
        <f t="shared" si="115"/>
        <v>#REF!</v>
      </c>
      <c r="B3708" s="60"/>
      <c r="C3708" s="73">
        <v>6</v>
      </c>
      <c r="D3708" s="73">
        <v>3</v>
      </c>
      <c r="E3708" s="73">
        <v>20</v>
      </c>
      <c r="F3708" s="79">
        <f>IF($C$9="south",'RAW PV WATTS'!D3711,IF('PV Watts SLC'!$C$9="west",'RAW PV WATTS'!F3711,-1))</f>
        <v>0</v>
      </c>
      <c r="G3708" s="81">
        <f t="shared" si="114"/>
        <v>0</v>
      </c>
    </row>
    <row r="3709" spans="1:7">
      <c r="A3709" s="74" t="e">
        <f t="shared" si="115"/>
        <v>#REF!</v>
      </c>
      <c r="B3709" s="60"/>
      <c r="C3709" s="73">
        <v>6</v>
      </c>
      <c r="D3709" s="73">
        <v>3</v>
      </c>
      <c r="E3709" s="73">
        <v>21</v>
      </c>
      <c r="F3709" s="79">
        <f>IF($C$9="south",'RAW PV WATTS'!D3712,IF('PV Watts SLC'!$C$9="west",'RAW PV WATTS'!F3712,-1))</f>
        <v>0</v>
      </c>
      <c r="G3709" s="81">
        <f t="shared" si="114"/>
        <v>0</v>
      </c>
    </row>
    <row r="3710" spans="1:7">
      <c r="A3710" s="74" t="e">
        <f t="shared" si="115"/>
        <v>#REF!</v>
      </c>
      <c r="B3710" s="60"/>
      <c r="C3710" s="73">
        <v>6</v>
      </c>
      <c r="D3710" s="73">
        <v>3</v>
      </c>
      <c r="E3710" s="73">
        <v>22</v>
      </c>
      <c r="F3710" s="79">
        <f>IF($C$9="south",'RAW PV WATTS'!D3713,IF('PV Watts SLC'!$C$9="west",'RAW PV WATTS'!F3713,-1))</f>
        <v>0</v>
      </c>
      <c r="G3710" s="81">
        <f t="shared" si="114"/>
        <v>0</v>
      </c>
    </row>
    <row r="3711" spans="1:7">
      <c r="A3711" s="74" t="e">
        <f t="shared" si="115"/>
        <v>#REF!</v>
      </c>
      <c r="B3711" s="60"/>
      <c r="C3711" s="73">
        <v>6</v>
      </c>
      <c r="D3711" s="73">
        <v>3</v>
      </c>
      <c r="E3711" s="73">
        <v>23</v>
      </c>
      <c r="F3711" s="79">
        <f>IF($C$9="south",'RAW PV WATTS'!D3714,IF('PV Watts SLC'!$C$9="west",'RAW PV WATTS'!F3714,-1))</f>
        <v>0</v>
      </c>
      <c r="G3711" s="81">
        <f t="shared" si="114"/>
        <v>0</v>
      </c>
    </row>
    <row r="3712" spans="1:7">
      <c r="A3712" s="74" t="e">
        <f t="shared" si="115"/>
        <v>#REF!</v>
      </c>
      <c r="B3712" s="60"/>
      <c r="C3712" s="73">
        <v>6</v>
      </c>
      <c r="D3712" s="73">
        <v>4</v>
      </c>
      <c r="E3712" s="73">
        <v>0</v>
      </c>
      <c r="F3712" s="79">
        <f>IF($C$9="south",'RAW PV WATTS'!D3715,IF('PV Watts SLC'!$C$9="west",'RAW PV WATTS'!F3715,-1))</f>
        <v>0</v>
      </c>
      <c r="G3712" s="81">
        <f t="shared" si="114"/>
        <v>0</v>
      </c>
    </row>
    <row r="3713" spans="1:7">
      <c r="A3713" s="74" t="e">
        <f t="shared" si="115"/>
        <v>#REF!</v>
      </c>
      <c r="B3713" s="60"/>
      <c r="C3713" s="73">
        <v>6</v>
      </c>
      <c r="D3713" s="73">
        <v>4</v>
      </c>
      <c r="E3713" s="73">
        <v>1</v>
      </c>
      <c r="F3713" s="79">
        <f>IF($C$9="south",'RAW PV WATTS'!D3716,IF('PV Watts SLC'!$C$9="west",'RAW PV WATTS'!F3716,-1))</f>
        <v>0</v>
      </c>
      <c r="G3713" s="81">
        <f t="shared" si="114"/>
        <v>0</v>
      </c>
    </row>
    <row r="3714" spans="1:7">
      <c r="A3714" s="74" t="e">
        <f t="shared" si="115"/>
        <v>#REF!</v>
      </c>
      <c r="B3714" s="60"/>
      <c r="C3714" s="73">
        <v>6</v>
      </c>
      <c r="D3714" s="73">
        <v>4</v>
      </c>
      <c r="E3714" s="73">
        <v>2</v>
      </c>
      <c r="F3714" s="79">
        <f>IF($C$9="south",'RAW PV WATTS'!D3717,IF('PV Watts SLC'!$C$9="west",'RAW PV WATTS'!F3717,-1))</f>
        <v>0</v>
      </c>
      <c r="G3714" s="81">
        <f t="shared" si="114"/>
        <v>0</v>
      </c>
    </row>
    <row r="3715" spans="1:7">
      <c r="A3715" s="74" t="e">
        <f t="shared" si="115"/>
        <v>#REF!</v>
      </c>
      <c r="B3715" s="60"/>
      <c r="C3715" s="73">
        <v>6</v>
      </c>
      <c r="D3715" s="73">
        <v>4</v>
      </c>
      <c r="E3715" s="73">
        <v>3</v>
      </c>
      <c r="F3715" s="79">
        <f>IF($C$9="south",'RAW PV WATTS'!D3718,IF('PV Watts SLC'!$C$9="west",'RAW PV WATTS'!F3718,-1))</f>
        <v>0</v>
      </c>
      <c r="G3715" s="81">
        <f t="shared" si="114"/>
        <v>0</v>
      </c>
    </row>
    <row r="3716" spans="1:7">
      <c r="A3716" s="74" t="e">
        <f t="shared" si="115"/>
        <v>#REF!</v>
      </c>
      <c r="B3716" s="60"/>
      <c r="C3716" s="73">
        <v>6</v>
      </c>
      <c r="D3716" s="73">
        <v>4</v>
      </c>
      <c r="E3716" s="73">
        <v>4</v>
      </c>
      <c r="F3716" s="79">
        <f>IF($C$9="south",'RAW PV WATTS'!D3719,IF('PV Watts SLC'!$C$9="west",'RAW PV WATTS'!F3719,-1))</f>
        <v>0</v>
      </c>
      <c r="G3716" s="81">
        <f t="shared" si="114"/>
        <v>0</v>
      </c>
    </row>
    <row r="3717" spans="1:7">
      <c r="A3717" s="74" t="e">
        <f t="shared" si="115"/>
        <v>#REF!</v>
      </c>
      <c r="B3717" s="60"/>
      <c r="C3717" s="73">
        <v>6</v>
      </c>
      <c r="D3717" s="73">
        <v>4</v>
      </c>
      <c r="E3717" s="73">
        <v>5</v>
      </c>
      <c r="F3717" s="79">
        <f>IF($C$9="south",'RAW PV WATTS'!D3720,IF('PV Watts SLC'!$C$9="west",'RAW PV WATTS'!F3720,-1))</f>
        <v>16.494</v>
      </c>
      <c r="G3717" s="81">
        <f t="shared" si="114"/>
        <v>1.6493999999999998E-2</v>
      </c>
    </row>
    <row r="3718" spans="1:7">
      <c r="A3718" s="74" t="e">
        <f t="shared" si="115"/>
        <v>#REF!</v>
      </c>
      <c r="B3718" s="60"/>
      <c r="C3718" s="73">
        <v>6</v>
      </c>
      <c r="D3718" s="73">
        <v>4</v>
      </c>
      <c r="E3718" s="73">
        <v>6</v>
      </c>
      <c r="F3718" s="79">
        <f>IF($C$9="south",'RAW PV WATTS'!D3721,IF('PV Watts SLC'!$C$9="west",'RAW PV WATTS'!F3721,-1))</f>
        <v>78.075999999999993</v>
      </c>
      <c r="G3718" s="81">
        <f t="shared" si="114"/>
        <v>7.8075999999999993E-2</v>
      </c>
    </row>
    <row r="3719" spans="1:7">
      <c r="A3719" s="74" t="e">
        <f t="shared" si="115"/>
        <v>#REF!</v>
      </c>
      <c r="B3719" s="60"/>
      <c r="C3719" s="73">
        <v>6</v>
      </c>
      <c r="D3719" s="73">
        <v>4</v>
      </c>
      <c r="E3719" s="73">
        <v>7</v>
      </c>
      <c r="F3719" s="79">
        <f>IF($C$9="south",'RAW PV WATTS'!D3722,IF('PV Watts SLC'!$C$9="west",'RAW PV WATTS'!F3722,-1))</f>
        <v>265.38400000000001</v>
      </c>
      <c r="G3719" s="81">
        <f t="shared" si="114"/>
        <v>0.26538400000000001</v>
      </c>
    </row>
    <row r="3720" spans="1:7">
      <c r="A3720" s="74" t="e">
        <f t="shared" si="115"/>
        <v>#REF!</v>
      </c>
      <c r="B3720" s="60"/>
      <c r="C3720" s="73">
        <v>6</v>
      </c>
      <c r="D3720" s="73">
        <v>4</v>
      </c>
      <c r="E3720" s="73">
        <v>8</v>
      </c>
      <c r="F3720" s="79">
        <f>IF($C$9="south",'RAW PV WATTS'!D3723,IF('PV Watts SLC'!$C$9="west",'RAW PV WATTS'!F3723,-1))</f>
        <v>456.18700000000001</v>
      </c>
      <c r="G3720" s="81">
        <f t="shared" si="114"/>
        <v>0.45618700000000001</v>
      </c>
    </row>
    <row r="3721" spans="1:7">
      <c r="A3721" s="74" t="e">
        <f t="shared" si="115"/>
        <v>#REF!</v>
      </c>
      <c r="B3721" s="60"/>
      <c r="C3721" s="73">
        <v>6</v>
      </c>
      <c r="D3721" s="73">
        <v>4</v>
      </c>
      <c r="E3721" s="73">
        <v>9</v>
      </c>
      <c r="F3721" s="79">
        <f>IF($C$9="south",'RAW PV WATTS'!D3724,IF('PV Watts SLC'!$C$9="west",'RAW PV WATTS'!F3724,-1))</f>
        <v>506.81700000000001</v>
      </c>
      <c r="G3721" s="81">
        <f t="shared" si="114"/>
        <v>0.50681699999999996</v>
      </c>
    </row>
    <row r="3722" spans="1:7">
      <c r="A3722" s="74" t="e">
        <f t="shared" si="115"/>
        <v>#REF!</v>
      </c>
      <c r="B3722" s="60"/>
      <c r="C3722" s="73">
        <v>6</v>
      </c>
      <c r="D3722" s="73">
        <v>4</v>
      </c>
      <c r="E3722" s="73">
        <v>10</v>
      </c>
      <c r="F3722" s="79">
        <f>IF($C$9="south",'RAW PV WATTS'!D3725,IF('PV Watts SLC'!$C$9="west",'RAW PV WATTS'!F3725,-1))</f>
        <v>699.73099999999999</v>
      </c>
      <c r="G3722" s="81">
        <f t="shared" si="114"/>
        <v>0.69973099999999999</v>
      </c>
    </row>
    <row r="3723" spans="1:7">
      <c r="A3723" s="74" t="e">
        <f t="shared" si="115"/>
        <v>#REF!</v>
      </c>
      <c r="B3723" s="60"/>
      <c r="C3723" s="73">
        <v>6</v>
      </c>
      <c r="D3723" s="73">
        <v>4</v>
      </c>
      <c r="E3723" s="73">
        <v>11</v>
      </c>
      <c r="F3723" s="79">
        <f>IF($C$9="south",'RAW PV WATTS'!D3726,IF('PV Watts SLC'!$C$9="west",'RAW PV WATTS'!F3726,-1))</f>
        <v>663.74300000000005</v>
      </c>
      <c r="G3723" s="81">
        <f t="shared" si="114"/>
        <v>0.66374300000000008</v>
      </c>
    </row>
    <row r="3724" spans="1:7">
      <c r="A3724" s="74" t="e">
        <f t="shared" si="115"/>
        <v>#REF!</v>
      </c>
      <c r="B3724" s="60"/>
      <c r="C3724" s="73">
        <v>6</v>
      </c>
      <c r="D3724" s="73">
        <v>4</v>
      </c>
      <c r="E3724" s="73">
        <v>12</v>
      </c>
      <c r="F3724" s="79">
        <f>IF($C$9="south",'RAW PV WATTS'!D3727,IF('PV Watts SLC'!$C$9="west",'RAW PV WATTS'!F3727,-1))</f>
        <v>586.25199999999995</v>
      </c>
      <c r="G3724" s="81">
        <f t="shared" si="114"/>
        <v>0.586252</v>
      </c>
    </row>
    <row r="3725" spans="1:7">
      <c r="A3725" s="74" t="e">
        <f t="shared" si="115"/>
        <v>#REF!</v>
      </c>
      <c r="B3725" s="60"/>
      <c r="C3725" s="73">
        <v>6</v>
      </c>
      <c r="D3725" s="73">
        <v>4</v>
      </c>
      <c r="E3725" s="73">
        <v>13</v>
      </c>
      <c r="F3725" s="79">
        <f>IF($C$9="south",'RAW PV WATTS'!D3728,IF('PV Watts SLC'!$C$9="west",'RAW PV WATTS'!F3728,-1))</f>
        <v>718.04200000000003</v>
      </c>
      <c r="G3725" s="81">
        <f t="shared" si="114"/>
        <v>0.71804200000000007</v>
      </c>
    </row>
    <row r="3726" spans="1:7">
      <c r="A3726" s="74" t="e">
        <f t="shared" si="115"/>
        <v>#REF!</v>
      </c>
      <c r="B3726" s="60"/>
      <c r="C3726" s="73">
        <v>6</v>
      </c>
      <c r="D3726" s="73">
        <v>4</v>
      </c>
      <c r="E3726" s="73">
        <v>14</v>
      </c>
      <c r="F3726" s="79">
        <f>IF($C$9="south",'RAW PV WATTS'!D3729,IF('PV Watts SLC'!$C$9="west",'RAW PV WATTS'!F3729,-1))</f>
        <v>617.07299999999998</v>
      </c>
      <c r="G3726" s="81">
        <f t="shared" si="114"/>
        <v>0.61707299999999998</v>
      </c>
    </row>
    <row r="3727" spans="1:7">
      <c r="A3727" s="74" t="e">
        <f t="shared" si="115"/>
        <v>#REF!</v>
      </c>
      <c r="B3727" s="60"/>
      <c r="C3727" s="73">
        <v>6</v>
      </c>
      <c r="D3727" s="73">
        <v>4</v>
      </c>
      <c r="E3727" s="73">
        <v>15</v>
      </c>
      <c r="F3727" s="79">
        <f>IF($C$9="south",'RAW PV WATTS'!D3730,IF('PV Watts SLC'!$C$9="west",'RAW PV WATTS'!F3730,-1))</f>
        <v>599.95899999999995</v>
      </c>
      <c r="G3727" s="81">
        <f t="shared" si="114"/>
        <v>0.59995899999999991</v>
      </c>
    </row>
    <row r="3728" spans="1:7">
      <c r="A3728" s="74" t="e">
        <f t="shared" si="115"/>
        <v>#REF!</v>
      </c>
      <c r="B3728" s="60"/>
      <c r="C3728" s="73">
        <v>6</v>
      </c>
      <c r="D3728" s="73">
        <v>4</v>
      </c>
      <c r="E3728" s="73">
        <v>16</v>
      </c>
      <c r="F3728" s="79">
        <f>IF($C$9="south",'RAW PV WATTS'!D3731,IF('PV Watts SLC'!$C$9="west",'RAW PV WATTS'!F3731,-1))</f>
        <v>378.84399999999999</v>
      </c>
      <c r="G3728" s="81">
        <f t="shared" si="114"/>
        <v>0.37884400000000001</v>
      </c>
    </row>
    <row r="3729" spans="1:7">
      <c r="A3729" s="74" t="e">
        <f t="shared" si="115"/>
        <v>#REF!</v>
      </c>
      <c r="B3729" s="60"/>
      <c r="C3729" s="73">
        <v>6</v>
      </c>
      <c r="D3729" s="73">
        <v>4</v>
      </c>
      <c r="E3729" s="73">
        <v>17</v>
      </c>
      <c r="F3729" s="79">
        <f>IF($C$9="south",'RAW PV WATTS'!D3732,IF('PV Watts SLC'!$C$9="west",'RAW PV WATTS'!F3732,-1))</f>
        <v>195.572</v>
      </c>
      <c r="G3729" s="81">
        <f t="shared" ref="G3729:G3792" si="116">F3729/1000</f>
        <v>0.195572</v>
      </c>
    </row>
    <row r="3730" spans="1:7">
      <c r="A3730" s="74" t="e">
        <f t="shared" ref="A3730:A3793" si="117">1/24+A3729</f>
        <v>#REF!</v>
      </c>
      <c r="B3730" s="60"/>
      <c r="C3730" s="73">
        <v>6</v>
      </c>
      <c r="D3730" s="73">
        <v>4</v>
      </c>
      <c r="E3730" s="73">
        <v>18</v>
      </c>
      <c r="F3730" s="79">
        <f>IF($C$9="south",'RAW PV WATTS'!D3733,IF('PV Watts SLC'!$C$9="west",'RAW PV WATTS'!F3733,-1))</f>
        <v>58.832000000000001</v>
      </c>
      <c r="G3730" s="81">
        <f t="shared" si="116"/>
        <v>5.8832000000000002E-2</v>
      </c>
    </row>
    <row r="3731" spans="1:7">
      <c r="A3731" s="74" t="e">
        <f t="shared" si="117"/>
        <v>#REF!</v>
      </c>
      <c r="B3731" s="60"/>
      <c r="C3731" s="73">
        <v>6</v>
      </c>
      <c r="D3731" s="73">
        <v>4</v>
      </c>
      <c r="E3731" s="73">
        <v>19</v>
      </c>
      <c r="F3731" s="79">
        <f>IF($C$9="south",'RAW PV WATTS'!D3734,IF('PV Watts SLC'!$C$9="west",'RAW PV WATTS'!F3734,-1))</f>
        <v>18.459</v>
      </c>
      <c r="G3731" s="81">
        <f t="shared" si="116"/>
        <v>1.8459E-2</v>
      </c>
    </row>
    <row r="3732" spans="1:7">
      <c r="A3732" s="74" t="e">
        <f t="shared" si="117"/>
        <v>#REF!</v>
      </c>
      <c r="B3732" s="60"/>
      <c r="C3732" s="73">
        <v>6</v>
      </c>
      <c r="D3732" s="73">
        <v>4</v>
      </c>
      <c r="E3732" s="73">
        <v>20</v>
      </c>
      <c r="F3732" s="79">
        <f>IF($C$9="south",'RAW PV WATTS'!D3735,IF('PV Watts SLC'!$C$9="west",'RAW PV WATTS'!F3735,-1))</f>
        <v>0</v>
      </c>
      <c r="G3732" s="81">
        <f t="shared" si="116"/>
        <v>0</v>
      </c>
    </row>
    <row r="3733" spans="1:7">
      <c r="A3733" s="74" t="e">
        <f t="shared" si="117"/>
        <v>#REF!</v>
      </c>
      <c r="B3733" s="60"/>
      <c r="C3733" s="73">
        <v>6</v>
      </c>
      <c r="D3733" s="73">
        <v>4</v>
      </c>
      <c r="E3733" s="73">
        <v>21</v>
      </c>
      <c r="F3733" s="79">
        <f>IF($C$9="south",'RAW PV WATTS'!D3736,IF('PV Watts SLC'!$C$9="west",'RAW PV WATTS'!F3736,-1))</f>
        <v>0</v>
      </c>
      <c r="G3733" s="81">
        <f t="shared" si="116"/>
        <v>0</v>
      </c>
    </row>
    <row r="3734" spans="1:7">
      <c r="A3734" s="74" t="e">
        <f t="shared" si="117"/>
        <v>#REF!</v>
      </c>
      <c r="B3734" s="60"/>
      <c r="C3734" s="73">
        <v>6</v>
      </c>
      <c r="D3734" s="73">
        <v>4</v>
      </c>
      <c r="E3734" s="73">
        <v>22</v>
      </c>
      <c r="F3734" s="79">
        <f>IF($C$9="south",'RAW PV WATTS'!D3737,IF('PV Watts SLC'!$C$9="west",'RAW PV WATTS'!F3737,-1))</f>
        <v>0</v>
      </c>
      <c r="G3734" s="81">
        <f t="shared" si="116"/>
        <v>0</v>
      </c>
    </row>
    <row r="3735" spans="1:7">
      <c r="A3735" s="74" t="e">
        <f t="shared" si="117"/>
        <v>#REF!</v>
      </c>
      <c r="B3735" s="60"/>
      <c r="C3735" s="73">
        <v>6</v>
      </c>
      <c r="D3735" s="73">
        <v>4</v>
      </c>
      <c r="E3735" s="73">
        <v>23</v>
      </c>
      <c r="F3735" s="79">
        <f>IF($C$9="south",'RAW PV WATTS'!D3738,IF('PV Watts SLC'!$C$9="west",'RAW PV WATTS'!F3738,-1))</f>
        <v>0</v>
      </c>
      <c r="G3735" s="81">
        <f t="shared" si="116"/>
        <v>0</v>
      </c>
    </row>
    <row r="3736" spans="1:7">
      <c r="A3736" s="74" t="e">
        <f t="shared" si="117"/>
        <v>#REF!</v>
      </c>
      <c r="B3736" s="60"/>
      <c r="C3736" s="73">
        <v>6</v>
      </c>
      <c r="D3736" s="73">
        <v>5</v>
      </c>
      <c r="E3736" s="73">
        <v>0</v>
      </c>
      <c r="F3736" s="79">
        <f>IF($C$9="south",'RAW PV WATTS'!D3739,IF('PV Watts SLC'!$C$9="west",'RAW PV WATTS'!F3739,-1))</f>
        <v>0</v>
      </c>
      <c r="G3736" s="81">
        <f t="shared" si="116"/>
        <v>0</v>
      </c>
    </row>
    <row r="3737" spans="1:7">
      <c r="A3737" s="74" t="e">
        <f t="shared" si="117"/>
        <v>#REF!</v>
      </c>
      <c r="B3737" s="60"/>
      <c r="C3737" s="73">
        <v>6</v>
      </c>
      <c r="D3737" s="73">
        <v>5</v>
      </c>
      <c r="E3737" s="73">
        <v>1</v>
      </c>
      <c r="F3737" s="79">
        <f>IF($C$9="south",'RAW PV WATTS'!D3740,IF('PV Watts SLC'!$C$9="west",'RAW PV WATTS'!F3740,-1))</f>
        <v>0</v>
      </c>
      <c r="G3737" s="81">
        <f t="shared" si="116"/>
        <v>0</v>
      </c>
    </row>
    <row r="3738" spans="1:7">
      <c r="A3738" s="74" t="e">
        <f t="shared" si="117"/>
        <v>#REF!</v>
      </c>
      <c r="B3738" s="60"/>
      <c r="C3738" s="73">
        <v>6</v>
      </c>
      <c r="D3738" s="73">
        <v>5</v>
      </c>
      <c r="E3738" s="73">
        <v>2</v>
      </c>
      <c r="F3738" s="79">
        <f>IF($C$9="south",'RAW PV WATTS'!D3741,IF('PV Watts SLC'!$C$9="west",'RAW PV WATTS'!F3741,-1))</f>
        <v>0</v>
      </c>
      <c r="G3738" s="81">
        <f t="shared" si="116"/>
        <v>0</v>
      </c>
    </row>
    <row r="3739" spans="1:7">
      <c r="A3739" s="74" t="e">
        <f t="shared" si="117"/>
        <v>#REF!</v>
      </c>
      <c r="B3739" s="60"/>
      <c r="C3739" s="73">
        <v>6</v>
      </c>
      <c r="D3739" s="73">
        <v>5</v>
      </c>
      <c r="E3739" s="73">
        <v>3</v>
      </c>
      <c r="F3739" s="79">
        <f>IF($C$9="south",'RAW PV WATTS'!D3742,IF('PV Watts SLC'!$C$9="west",'RAW PV WATTS'!F3742,-1))</f>
        <v>0</v>
      </c>
      <c r="G3739" s="81">
        <f t="shared" si="116"/>
        <v>0</v>
      </c>
    </row>
    <row r="3740" spans="1:7">
      <c r="A3740" s="74" t="e">
        <f t="shared" si="117"/>
        <v>#REF!</v>
      </c>
      <c r="B3740" s="60"/>
      <c r="C3740" s="73">
        <v>6</v>
      </c>
      <c r="D3740" s="73">
        <v>5</v>
      </c>
      <c r="E3740" s="73">
        <v>4</v>
      </c>
      <c r="F3740" s="79">
        <f>IF($C$9="south",'RAW PV WATTS'!D3743,IF('PV Watts SLC'!$C$9="west",'RAW PV WATTS'!F3743,-1))</f>
        <v>0</v>
      </c>
      <c r="G3740" s="81">
        <f t="shared" si="116"/>
        <v>0</v>
      </c>
    </row>
    <row r="3741" spans="1:7">
      <c r="A3741" s="74" t="e">
        <f t="shared" si="117"/>
        <v>#REF!</v>
      </c>
      <c r="B3741" s="60"/>
      <c r="C3741" s="73">
        <v>6</v>
      </c>
      <c r="D3741" s="73">
        <v>5</v>
      </c>
      <c r="E3741" s="73">
        <v>5</v>
      </c>
      <c r="F3741" s="79">
        <f>IF($C$9="south",'RAW PV WATTS'!D3744,IF('PV Watts SLC'!$C$9="west",'RAW PV WATTS'!F3744,-1))</f>
        <v>12.475</v>
      </c>
      <c r="G3741" s="81">
        <f t="shared" si="116"/>
        <v>1.2475E-2</v>
      </c>
    </row>
    <row r="3742" spans="1:7">
      <c r="A3742" s="74" t="e">
        <f t="shared" si="117"/>
        <v>#REF!</v>
      </c>
      <c r="B3742" s="60"/>
      <c r="C3742" s="73">
        <v>6</v>
      </c>
      <c r="D3742" s="73">
        <v>5</v>
      </c>
      <c r="E3742" s="73">
        <v>6</v>
      </c>
      <c r="F3742" s="79">
        <f>IF($C$9="south",'RAW PV WATTS'!D3745,IF('PV Watts SLC'!$C$9="west",'RAW PV WATTS'!F3745,-1))</f>
        <v>92.132000000000005</v>
      </c>
      <c r="G3742" s="81">
        <f t="shared" si="116"/>
        <v>9.2132000000000006E-2</v>
      </c>
    </row>
    <row r="3743" spans="1:7">
      <c r="A3743" s="74" t="e">
        <f t="shared" si="117"/>
        <v>#REF!</v>
      </c>
      <c r="B3743" s="60"/>
      <c r="C3743" s="73">
        <v>6</v>
      </c>
      <c r="D3743" s="73">
        <v>5</v>
      </c>
      <c r="E3743" s="73">
        <v>7</v>
      </c>
      <c r="F3743" s="79">
        <f>IF($C$9="south",'RAW PV WATTS'!D3746,IF('PV Watts SLC'!$C$9="west",'RAW PV WATTS'!F3746,-1))</f>
        <v>152.55500000000001</v>
      </c>
      <c r="G3743" s="81">
        <f t="shared" si="116"/>
        <v>0.152555</v>
      </c>
    </row>
    <row r="3744" spans="1:7">
      <c r="A3744" s="74" t="e">
        <f t="shared" si="117"/>
        <v>#REF!</v>
      </c>
      <c r="B3744" s="60"/>
      <c r="C3744" s="73">
        <v>6</v>
      </c>
      <c r="D3744" s="73">
        <v>5</v>
      </c>
      <c r="E3744" s="73">
        <v>8</v>
      </c>
      <c r="F3744" s="79">
        <f>IF($C$9="south",'RAW PV WATTS'!D3747,IF('PV Watts SLC'!$C$9="west",'RAW PV WATTS'!F3747,-1))</f>
        <v>297.06</v>
      </c>
      <c r="G3744" s="81">
        <f t="shared" si="116"/>
        <v>0.29705999999999999</v>
      </c>
    </row>
    <row r="3745" spans="1:7">
      <c r="A3745" s="74" t="e">
        <f t="shared" si="117"/>
        <v>#REF!</v>
      </c>
      <c r="B3745" s="60"/>
      <c r="C3745" s="73">
        <v>6</v>
      </c>
      <c r="D3745" s="73">
        <v>5</v>
      </c>
      <c r="E3745" s="73">
        <v>9</v>
      </c>
      <c r="F3745" s="79">
        <f>IF($C$9="south",'RAW PV WATTS'!D3748,IF('PV Watts SLC'!$C$9="west",'RAW PV WATTS'!F3748,-1))</f>
        <v>345.13299999999998</v>
      </c>
      <c r="G3745" s="81">
        <f t="shared" si="116"/>
        <v>0.34513299999999997</v>
      </c>
    </row>
    <row r="3746" spans="1:7">
      <c r="A3746" s="74" t="e">
        <f t="shared" si="117"/>
        <v>#REF!</v>
      </c>
      <c r="B3746" s="60"/>
      <c r="C3746" s="73">
        <v>6</v>
      </c>
      <c r="D3746" s="73">
        <v>5</v>
      </c>
      <c r="E3746" s="73">
        <v>10</v>
      </c>
      <c r="F3746" s="79">
        <f>IF($C$9="south",'RAW PV WATTS'!D3749,IF('PV Watts SLC'!$C$9="west",'RAW PV WATTS'!F3749,-1))</f>
        <v>501.625</v>
      </c>
      <c r="G3746" s="81">
        <f t="shared" si="116"/>
        <v>0.50162499999999999</v>
      </c>
    </row>
    <row r="3747" spans="1:7">
      <c r="A3747" s="74" t="e">
        <f t="shared" si="117"/>
        <v>#REF!</v>
      </c>
      <c r="B3747" s="60"/>
      <c r="C3747" s="73">
        <v>6</v>
      </c>
      <c r="D3747" s="73">
        <v>5</v>
      </c>
      <c r="E3747" s="73">
        <v>11</v>
      </c>
      <c r="F3747" s="79">
        <f>IF($C$9="south",'RAW PV WATTS'!D3750,IF('PV Watts SLC'!$C$9="west",'RAW PV WATTS'!F3750,-1))</f>
        <v>550.96</v>
      </c>
      <c r="G3747" s="81">
        <f t="shared" si="116"/>
        <v>0.55096000000000001</v>
      </c>
    </row>
    <row r="3748" spans="1:7">
      <c r="A3748" s="74" t="e">
        <f t="shared" si="117"/>
        <v>#REF!</v>
      </c>
      <c r="B3748" s="60"/>
      <c r="C3748" s="73">
        <v>6</v>
      </c>
      <c r="D3748" s="73">
        <v>5</v>
      </c>
      <c r="E3748" s="73">
        <v>12</v>
      </c>
      <c r="F3748" s="79">
        <f>IF($C$9="south",'RAW PV WATTS'!D3751,IF('PV Watts SLC'!$C$9="west",'RAW PV WATTS'!F3751,-1))</f>
        <v>582.78399999999999</v>
      </c>
      <c r="G3748" s="81">
        <f t="shared" si="116"/>
        <v>0.58278399999999997</v>
      </c>
    </row>
    <row r="3749" spans="1:7">
      <c r="A3749" s="74" t="e">
        <f t="shared" si="117"/>
        <v>#REF!</v>
      </c>
      <c r="B3749" s="60"/>
      <c r="C3749" s="73">
        <v>6</v>
      </c>
      <c r="D3749" s="73">
        <v>5</v>
      </c>
      <c r="E3749" s="73">
        <v>13</v>
      </c>
      <c r="F3749" s="79">
        <f>IF($C$9="south",'RAW PV WATTS'!D3752,IF('PV Watts SLC'!$C$9="west",'RAW PV WATTS'!F3752,-1))</f>
        <v>774.18299999999999</v>
      </c>
      <c r="G3749" s="81">
        <f t="shared" si="116"/>
        <v>0.77418299999999995</v>
      </c>
    </row>
    <row r="3750" spans="1:7">
      <c r="A3750" s="74" t="e">
        <f t="shared" si="117"/>
        <v>#REF!</v>
      </c>
      <c r="B3750" s="60"/>
      <c r="C3750" s="73">
        <v>6</v>
      </c>
      <c r="D3750" s="73">
        <v>5</v>
      </c>
      <c r="E3750" s="73">
        <v>14</v>
      </c>
      <c r="F3750" s="79">
        <f>IF($C$9="south",'RAW PV WATTS'!D3753,IF('PV Watts SLC'!$C$9="west",'RAW PV WATTS'!F3753,-1))</f>
        <v>489.96499999999997</v>
      </c>
      <c r="G3750" s="81">
        <f t="shared" si="116"/>
        <v>0.48996499999999998</v>
      </c>
    </row>
    <row r="3751" spans="1:7">
      <c r="A3751" s="74" t="e">
        <f t="shared" si="117"/>
        <v>#REF!</v>
      </c>
      <c r="B3751" s="60"/>
      <c r="C3751" s="73">
        <v>6</v>
      </c>
      <c r="D3751" s="73">
        <v>5</v>
      </c>
      <c r="E3751" s="73">
        <v>15</v>
      </c>
      <c r="F3751" s="79">
        <f>IF($C$9="south",'RAW PV WATTS'!D3754,IF('PV Watts SLC'!$C$9="west",'RAW PV WATTS'!F3754,-1))</f>
        <v>494.37200000000001</v>
      </c>
      <c r="G3751" s="81">
        <f t="shared" si="116"/>
        <v>0.49437200000000003</v>
      </c>
    </row>
    <row r="3752" spans="1:7">
      <c r="A3752" s="74" t="e">
        <f t="shared" si="117"/>
        <v>#REF!</v>
      </c>
      <c r="B3752" s="60"/>
      <c r="C3752" s="73">
        <v>6</v>
      </c>
      <c r="D3752" s="73">
        <v>5</v>
      </c>
      <c r="E3752" s="73">
        <v>16</v>
      </c>
      <c r="F3752" s="79">
        <f>IF($C$9="south",'RAW PV WATTS'!D3755,IF('PV Watts SLC'!$C$9="west",'RAW PV WATTS'!F3755,-1))</f>
        <v>368.21499999999997</v>
      </c>
      <c r="G3752" s="81">
        <f t="shared" si="116"/>
        <v>0.36821499999999996</v>
      </c>
    </row>
    <row r="3753" spans="1:7">
      <c r="A3753" s="74" t="e">
        <f t="shared" si="117"/>
        <v>#REF!</v>
      </c>
      <c r="B3753" s="60"/>
      <c r="C3753" s="73">
        <v>6</v>
      </c>
      <c r="D3753" s="73">
        <v>5</v>
      </c>
      <c r="E3753" s="73">
        <v>17</v>
      </c>
      <c r="F3753" s="79">
        <f>IF($C$9="south",'RAW PV WATTS'!D3756,IF('PV Watts SLC'!$C$9="west",'RAW PV WATTS'!F3756,-1))</f>
        <v>225.98</v>
      </c>
      <c r="G3753" s="81">
        <f t="shared" si="116"/>
        <v>0.22597999999999999</v>
      </c>
    </row>
    <row r="3754" spans="1:7">
      <c r="A3754" s="74" t="e">
        <f t="shared" si="117"/>
        <v>#REF!</v>
      </c>
      <c r="B3754" s="60"/>
      <c r="C3754" s="73">
        <v>6</v>
      </c>
      <c r="D3754" s="73">
        <v>5</v>
      </c>
      <c r="E3754" s="73">
        <v>18</v>
      </c>
      <c r="F3754" s="79">
        <f>IF($C$9="south",'RAW PV WATTS'!D3757,IF('PV Watts SLC'!$C$9="west",'RAW PV WATTS'!F3757,-1))</f>
        <v>55.710999999999999</v>
      </c>
      <c r="G3754" s="81">
        <f t="shared" si="116"/>
        <v>5.5710999999999997E-2</v>
      </c>
    </row>
    <row r="3755" spans="1:7">
      <c r="A3755" s="74" t="e">
        <f t="shared" si="117"/>
        <v>#REF!</v>
      </c>
      <c r="B3755" s="60"/>
      <c r="C3755" s="73">
        <v>6</v>
      </c>
      <c r="D3755" s="73">
        <v>5</v>
      </c>
      <c r="E3755" s="73">
        <v>19</v>
      </c>
      <c r="F3755" s="79">
        <f>IF($C$9="south",'RAW PV WATTS'!D3758,IF('PV Watts SLC'!$C$9="west",'RAW PV WATTS'!F3758,-1))</f>
        <v>7.89</v>
      </c>
      <c r="G3755" s="81">
        <f t="shared" si="116"/>
        <v>7.8899999999999994E-3</v>
      </c>
    </row>
    <row r="3756" spans="1:7">
      <c r="A3756" s="74" t="e">
        <f t="shared" si="117"/>
        <v>#REF!</v>
      </c>
      <c r="B3756" s="60"/>
      <c r="C3756" s="73">
        <v>6</v>
      </c>
      <c r="D3756" s="73">
        <v>5</v>
      </c>
      <c r="E3756" s="73">
        <v>20</v>
      </c>
      <c r="F3756" s="79">
        <f>IF($C$9="south",'RAW PV WATTS'!D3759,IF('PV Watts SLC'!$C$9="west",'RAW PV WATTS'!F3759,-1))</f>
        <v>0</v>
      </c>
      <c r="G3756" s="81">
        <f t="shared" si="116"/>
        <v>0</v>
      </c>
    </row>
    <row r="3757" spans="1:7">
      <c r="A3757" s="74" t="e">
        <f t="shared" si="117"/>
        <v>#REF!</v>
      </c>
      <c r="B3757" s="60"/>
      <c r="C3757" s="73">
        <v>6</v>
      </c>
      <c r="D3757" s="73">
        <v>5</v>
      </c>
      <c r="E3757" s="73">
        <v>21</v>
      </c>
      <c r="F3757" s="79">
        <f>IF($C$9="south",'RAW PV WATTS'!D3760,IF('PV Watts SLC'!$C$9="west",'RAW PV WATTS'!F3760,-1))</f>
        <v>0</v>
      </c>
      <c r="G3757" s="81">
        <f t="shared" si="116"/>
        <v>0</v>
      </c>
    </row>
    <row r="3758" spans="1:7">
      <c r="A3758" s="74" t="e">
        <f t="shared" si="117"/>
        <v>#REF!</v>
      </c>
      <c r="B3758" s="60"/>
      <c r="C3758" s="73">
        <v>6</v>
      </c>
      <c r="D3758" s="73">
        <v>5</v>
      </c>
      <c r="E3758" s="73">
        <v>22</v>
      </c>
      <c r="F3758" s="79">
        <f>IF($C$9="south",'RAW PV WATTS'!D3761,IF('PV Watts SLC'!$C$9="west",'RAW PV WATTS'!F3761,-1))</f>
        <v>0</v>
      </c>
      <c r="G3758" s="81">
        <f t="shared" si="116"/>
        <v>0</v>
      </c>
    </row>
    <row r="3759" spans="1:7">
      <c r="A3759" s="74" t="e">
        <f t="shared" si="117"/>
        <v>#REF!</v>
      </c>
      <c r="B3759" s="60"/>
      <c r="C3759" s="73">
        <v>6</v>
      </c>
      <c r="D3759" s="73">
        <v>5</v>
      </c>
      <c r="E3759" s="73">
        <v>23</v>
      </c>
      <c r="F3759" s="79">
        <f>IF($C$9="south",'RAW PV WATTS'!D3762,IF('PV Watts SLC'!$C$9="west",'RAW PV WATTS'!F3762,-1))</f>
        <v>0</v>
      </c>
      <c r="G3759" s="81">
        <f t="shared" si="116"/>
        <v>0</v>
      </c>
    </row>
    <row r="3760" spans="1:7">
      <c r="A3760" s="74" t="e">
        <f t="shared" si="117"/>
        <v>#REF!</v>
      </c>
      <c r="B3760" s="60"/>
      <c r="C3760" s="73">
        <v>6</v>
      </c>
      <c r="D3760" s="73">
        <v>6</v>
      </c>
      <c r="E3760" s="73">
        <v>0</v>
      </c>
      <c r="F3760" s="79">
        <f>IF($C$9="south",'RAW PV WATTS'!D3763,IF('PV Watts SLC'!$C$9="west",'RAW PV WATTS'!F3763,-1))</f>
        <v>0</v>
      </c>
      <c r="G3760" s="81">
        <f t="shared" si="116"/>
        <v>0</v>
      </c>
    </row>
    <row r="3761" spans="1:7">
      <c r="A3761" s="74" t="e">
        <f t="shared" si="117"/>
        <v>#REF!</v>
      </c>
      <c r="B3761" s="60"/>
      <c r="C3761" s="73">
        <v>6</v>
      </c>
      <c r="D3761" s="73">
        <v>6</v>
      </c>
      <c r="E3761" s="73">
        <v>1</v>
      </c>
      <c r="F3761" s="79">
        <f>IF($C$9="south",'RAW PV WATTS'!D3764,IF('PV Watts SLC'!$C$9="west",'RAW PV WATTS'!F3764,-1))</f>
        <v>0</v>
      </c>
      <c r="G3761" s="81">
        <f t="shared" si="116"/>
        <v>0</v>
      </c>
    </row>
    <row r="3762" spans="1:7">
      <c r="A3762" s="74" t="e">
        <f t="shared" si="117"/>
        <v>#REF!</v>
      </c>
      <c r="B3762" s="60"/>
      <c r="C3762" s="73">
        <v>6</v>
      </c>
      <c r="D3762" s="73">
        <v>6</v>
      </c>
      <c r="E3762" s="73">
        <v>2</v>
      </c>
      <c r="F3762" s="79">
        <f>IF($C$9="south",'RAW PV WATTS'!D3765,IF('PV Watts SLC'!$C$9="west",'RAW PV WATTS'!F3765,-1))</f>
        <v>0</v>
      </c>
      <c r="G3762" s="81">
        <f t="shared" si="116"/>
        <v>0</v>
      </c>
    </row>
    <row r="3763" spans="1:7">
      <c r="A3763" s="74" t="e">
        <f t="shared" si="117"/>
        <v>#REF!</v>
      </c>
      <c r="B3763" s="60"/>
      <c r="C3763" s="73">
        <v>6</v>
      </c>
      <c r="D3763" s="73">
        <v>6</v>
      </c>
      <c r="E3763" s="73">
        <v>3</v>
      </c>
      <c r="F3763" s="79">
        <f>IF($C$9="south",'RAW PV WATTS'!D3766,IF('PV Watts SLC'!$C$9="west",'RAW PV WATTS'!F3766,-1))</f>
        <v>0</v>
      </c>
      <c r="G3763" s="81">
        <f t="shared" si="116"/>
        <v>0</v>
      </c>
    </row>
    <row r="3764" spans="1:7">
      <c r="A3764" s="74" t="e">
        <f t="shared" si="117"/>
        <v>#REF!</v>
      </c>
      <c r="B3764" s="60"/>
      <c r="C3764" s="73">
        <v>6</v>
      </c>
      <c r="D3764" s="73">
        <v>6</v>
      </c>
      <c r="E3764" s="73">
        <v>4</v>
      </c>
      <c r="F3764" s="79">
        <f>IF($C$9="south",'RAW PV WATTS'!D3767,IF('PV Watts SLC'!$C$9="west",'RAW PV WATTS'!F3767,-1))</f>
        <v>0</v>
      </c>
      <c r="G3764" s="81">
        <f t="shared" si="116"/>
        <v>0</v>
      </c>
    </row>
    <row r="3765" spans="1:7">
      <c r="A3765" s="74" t="e">
        <f t="shared" si="117"/>
        <v>#REF!</v>
      </c>
      <c r="B3765" s="60"/>
      <c r="C3765" s="73">
        <v>6</v>
      </c>
      <c r="D3765" s="73">
        <v>6</v>
      </c>
      <c r="E3765" s="73">
        <v>5</v>
      </c>
      <c r="F3765" s="79">
        <f>IF($C$9="south",'RAW PV WATTS'!D3768,IF('PV Watts SLC'!$C$9="west",'RAW PV WATTS'!F3768,-1))</f>
        <v>16.055</v>
      </c>
      <c r="G3765" s="81">
        <f t="shared" si="116"/>
        <v>1.6055E-2</v>
      </c>
    </row>
    <row r="3766" spans="1:7">
      <c r="A3766" s="74" t="e">
        <f t="shared" si="117"/>
        <v>#REF!</v>
      </c>
      <c r="B3766" s="60"/>
      <c r="C3766" s="73">
        <v>6</v>
      </c>
      <c r="D3766" s="73">
        <v>6</v>
      </c>
      <c r="E3766" s="73">
        <v>6</v>
      </c>
      <c r="F3766" s="79">
        <f>IF($C$9="south",'RAW PV WATTS'!D3769,IF('PV Watts SLC'!$C$9="west",'RAW PV WATTS'!F3769,-1))</f>
        <v>82.2</v>
      </c>
      <c r="G3766" s="81">
        <f t="shared" si="116"/>
        <v>8.2200000000000009E-2</v>
      </c>
    </row>
    <row r="3767" spans="1:7">
      <c r="A3767" s="74" t="e">
        <f t="shared" si="117"/>
        <v>#REF!</v>
      </c>
      <c r="B3767" s="60"/>
      <c r="C3767" s="73">
        <v>6</v>
      </c>
      <c r="D3767" s="73">
        <v>6</v>
      </c>
      <c r="E3767" s="73">
        <v>7</v>
      </c>
      <c r="F3767" s="79">
        <f>IF($C$9="south",'RAW PV WATTS'!D3770,IF('PV Watts SLC'!$C$9="west",'RAW PV WATTS'!F3770,-1))</f>
        <v>249.459</v>
      </c>
      <c r="G3767" s="81">
        <f t="shared" si="116"/>
        <v>0.24945900000000001</v>
      </c>
    </row>
    <row r="3768" spans="1:7">
      <c r="A3768" s="74" t="e">
        <f t="shared" si="117"/>
        <v>#REF!</v>
      </c>
      <c r="B3768" s="60"/>
      <c r="C3768" s="73">
        <v>6</v>
      </c>
      <c r="D3768" s="73">
        <v>6</v>
      </c>
      <c r="E3768" s="73">
        <v>8</v>
      </c>
      <c r="F3768" s="79">
        <f>IF($C$9="south",'RAW PV WATTS'!D3771,IF('PV Watts SLC'!$C$9="west",'RAW PV WATTS'!F3771,-1))</f>
        <v>433.91899999999998</v>
      </c>
      <c r="G3768" s="81">
        <f t="shared" si="116"/>
        <v>0.433919</v>
      </c>
    </row>
    <row r="3769" spans="1:7">
      <c r="A3769" s="74" t="e">
        <f t="shared" si="117"/>
        <v>#REF!</v>
      </c>
      <c r="B3769" s="60"/>
      <c r="C3769" s="73">
        <v>6</v>
      </c>
      <c r="D3769" s="73">
        <v>6</v>
      </c>
      <c r="E3769" s="73">
        <v>9</v>
      </c>
      <c r="F3769" s="79">
        <f>IF($C$9="south",'RAW PV WATTS'!D3772,IF('PV Watts SLC'!$C$9="west",'RAW PV WATTS'!F3772,-1))</f>
        <v>563.76300000000003</v>
      </c>
      <c r="G3769" s="81">
        <f t="shared" si="116"/>
        <v>0.56376300000000001</v>
      </c>
    </row>
    <row r="3770" spans="1:7">
      <c r="A3770" s="74" t="e">
        <f t="shared" si="117"/>
        <v>#REF!</v>
      </c>
      <c r="B3770" s="60"/>
      <c r="C3770" s="73">
        <v>6</v>
      </c>
      <c r="D3770" s="73">
        <v>6</v>
      </c>
      <c r="E3770" s="73">
        <v>10</v>
      </c>
      <c r="F3770" s="79">
        <f>IF($C$9="south",'RAW PV WATTS'!D3773,IF('PV Watts SLC'!$C$9="west",'RAW PV WATTS'!F3773,-1))</f>
        <v>672.524</v>
      </c>
      <c r="G3770" s="81">
        <f t="shared" si="116"/>
        <v>0.67252400000000001</v>
      </c>
    </row>
    <row r="3771" spans="1:7">
      <c r="A3771" s="74" t="e">
        <f t="shared" si="117"/>
        <v>#REF!</v>
      </c>
      <c r="B3771" s="60"/>
      <c r="C3771" s="73">
        <v>6</v>
      </c>
      <c r="D3771" s="73">
        <v>6</v>
      </c>
      <c r="E3771" s="73">
        <v>11</v>
      </c>
      <c r="F3771" s="79">
        <f>IF($C$9="south",'RAW PV WATTS'!D3774,IF('PV Watts SLC'!$C$9="west",'RAW PV WATTS'!F3774,-1))</f>
        <v>757.45799999999997</v>
      </c>
      <c r="G3771" s="81">
        <f t="shared" si="116"/>
        <v>0.75745799999999996</v>
      </c>
    </row>
    <row r="3772" spans="1:7">
      <c r="A3772" s="74" t="e">
        <f t="shared" si="117"/>
        <v>#REF!</v>
      </c>
      <c r="B3772" s="60"/>
      <c r="C3772" s="73">
        <v>6</v>
      </c>
      <c r="D3772" s="73">
        <v>6</v>
      </c>
      <c r="E3772" s="73">
        <v>12</v>
      </c>
      <c r="F3772" s="79">
        <f>IF($C$9="south",'RAW PV WATTS'!D3775,IF('PV Watts SLC'!$C$9="west",'RAW PV WATTS'!F3775,-1))</f>
        <v>759.572</v>
      </c>
      <c r="G3772" s="81">
        <f t="shared" si="116"/>
        <v>0.75957200000000002</v>
      </c>
    </row>
    <row r="3773" spans="1:7">
      <c r="A3773" s="74" t="e">
        <f t="shared" si="117"/>
        <v>#REF!</v>
      </c>
      <c r="B3773" s="60"/>
      <c r="C3773" s="73">
        <v>6</v>
      </c>
      <c r="D3773" s="73">
        <v>6</v>
      </c>
      <c r="E3773" s="73">
        <v>13</v>
      </c>
      <c r="F3773" s="79">
        <f>IF($C$9="south",'RAW PV WATTS'!D3776,IF('PV Watts SLC'!$C$9="west",'RAW PV WATTS'!F3776,-1))</f>
        <v>746.31799999999998</v>
      </c>
      <c r="G3773" s="81">
        <f t="shared" si="116"/>
        <v>0.74631800000000004</v>
      </c>
    </row>
    <row r="3774" spans="1:7">
      <c r="A3774" s="74" t="e">
        <f t="shared" si="117"/>
        <v>#REF!</v>
      </c>
      <c r="B3774" s="60"/>
      <c r="C3774" s="73">
        <v>6</v>
      </c>
      <c r="D3774" s="73">
        <v>6</v>
      </c>
      <c r="E3774" s="73">
        <v>14</v>
      </c>
      <c r="F3774" s="79">
        <f>IF($C$9="south",'RAW PV WATTS'!D3777,IF('PV Watts SLC'!$C$9="west",'RAW PV WATTS'!F3777,-1))</f>
        <v>670.59699999999998</v>
      </c>
      <c r="G3774" s="81">
        <f t="shared" si="116"/>
        <v>0.670597</v>
      </c>
    </row>
    <row r="3775" spans="1:7">
      <c r="A3775" s="74" t="e">
        <f t="shared" si="117"/>
        <v>#REF!</v>
      </c>
      <c r="B3775" s="60"/>
      <c r="C3775" s="73">
        <v>6</v>
      </c>
      <c r="D3775" s="73">
        <v>6</v>
      </c>
      <c r="E3775" s="73">
        <v>15</v>
      </c>
      <c r="F3775" s="79">
        <f>IF($C$9="south",'RAW PV WATTS'!D3778,IF('PV Watts SLC'!$C$9="west",'RAW PV WATTS'!F3778,-1))</f>
        <v>467.37299999999999</v>
      </c>
      <c r="G3775" s="81">
        <f t="shared" si="116"/>
        <v>0.46737299999999998</v>
      </c>
    </row>
    <row r="3776" spans="1:7">
      <c r="A3776" s="74" t="e">
        <f t="shared" si="117"/>
        <v>#REF!</v>
      </c>
      <c r="B3776" s="60"/>
      <c r="C3776" s="73">
        <v>6</v>
      </c>
      <c r="D3776" s="73">
        <v>6</v>
      </c>
      <c r="E3776" s="73">
        <v>16</v>
      </c>
      <c r="F3776" s="79">
        <f>IF($C$9="south",'RAW PV WATTS'!D3779,IF('PV Watts SLC'!$C$9="west",'RAW PV WATTS'!F3779,-1))</f>
        <v>395.90699999999998</v>
      </c>
      <c r="G3776" s="81">
        <f t="shared" si="116"/>
        <v>0.39590700000000001</v>
      </c>
    </row>
    <row r="3777" spans="1:7">
      <c r="A3777" s="74" t="e">
        <f t="shared" si="117"/>
        <v>#REF!</v>
      </c>
      <c r="B3777" s="60"/>
      <c r="C3777" s="73">
        <v>6</v>
      </c>
      <c r="D3777" s="73">
        <v>6</v>
      </c>
      <c r="E3777" s="73">
        <v>17</v>
      </c>
      <c r="F3777" s="79">
        <f>IF($C$9="south",'RAW PV WATTS'!D3780,IF('PV Watts SLC'!$C$9="west",'RAW PV WATTS'!F3780,-1))</f>
        <v>206.76900000000001</v>
      </c>
      <c r="G3777" s="81">
        <f t="shared" si="116"/>
        <v>0.20676900000000001</v>
      </c>
    </row>
    <row r="3778" spans="1:7">
      <c r="A3778" s="74" t="e">
        <f t="shared" si="117"/>
        <v>#REF!</v>
      </c>
      <c r="B3778" s="60"/>
      <c r="C3778" s="73">
        <v>6</v>
      </c>
      <c r="D3778" s="73">
        <v>6</v>
      </c>
      <c r="E3778" s="73">
        <v>18</v>
      </c>
      <c r="F3778" s="79">
        <f>IF($C$9="south",'RAW PV WATTS'!D3781,IF('PV Watts SLC'!$C$9="west",'RAW PV WATTS'!F3781,-1))</f>
        <v>84.022000000000006</v>
      </c>
      <c r="G3778" s="81">
        <f t="shared" si="116"/>
        <v>8.4021999999999999E-2</v>
      </c>
    </row>
    <row r="3779" spans="1:7">
      <c r="A3779" s="74" t="e">
        <f t="shared" si="117"/>
        <v>#REF!</v>
      </c>
      <c r="B3779" s="60"/>
      <c r="C3779" s="73">
        <v>6</v>
      </c>
      <c r="D3779" s="73">
        <v>6</v>
      </c>
      <c r="E3779" s="73">
        <v>19</v>
      </c>
      <c r="F3779" s="79">
        <f>IF($C$9="south",'RAW PV WATTS'!D3782,IF('PV Watts SLC'!$C$9="west",'RAW PV WATTS'!F3782,-1))</f>
        <v>15.692</v>
      </c>
      <c r="G3779" s="81">
        <f t="shared" si="116"/>
        <v>1.5692000000000001E-2</v>
      </c>
    </row>
    <row r="3780" spans="1:7">
      <c r="A3780" s="74" t="e">
        <f t="shared" si="117"/>
        <v>#REF!</v>
      </c>
      <c r="B3780" s="60"/>
      <c r="C3780" s="73">
        <v>6</v>
      </c>
      <c r="D3780" s="73">
        <v>6</v>
      </c>
      <c r="E3780" s="73">
        <v>20</v>
      </c>
      <c r="F3780" s="79">
        <f>IF($C$9="south",'RAW PV WATTS'!D3783,IF('PV Watts SLC'!$C$9="west",'RAW PV WATTS'!F3783,-1))</f>
        <v>0</v>
      </c>
      <c r="G3780" s="81">
        <f t="shared" si="116"/>
        <v>0</v>
      </c>
    </row>
    <row r="3781" spans="1:7">
      <c r="A3781" s="74" t="e">
        <f t="shared" si="117"/>
        <v>#REF!</v>
      </c>
      <c r="B3781" s="60"/>
      <c r="C3781" s="73">
        <v>6</v>
      </c>
      <c r="D3781" s="73">
        <v>6</v>
      </c>
      <c r="E3781" s="73">
        <v>21</v>
      </c>
      <c r="F3781" s="79">
        <f>IF($C$9="south",'RAW PV WATTS'!D3784,IF('PV Watts SLC'!$C$9="west",'RAW PV WATTS'!F3784,-1))</f>
        <v>0</v>
      </c>
      <c r="G3781" s="81">
        <f t="shared" si="116"/>
        <v>0</v>
      </c>
    </row>
    <row r="3782" spans="1:7">
      <c r="A3782" s="74" t="e">
        <f t="shared" si="117"/>
        <v>#REF!</v>
      </c>
      <c r="B3782" s="60"/>
      <c r="C3782" s="73">
        <v>6</v>
      </c>
      <c r="D3782" s="73">
        <v>6</v>
      </c>
      <c r="E3782" s="73">
        <v>22</v>
      </c>
      <c r="F3782" s="79">
        <f>IF($C$9="south",'RAW PV WATTS'!D3785,IF('PV Watts SLC'!$C$9="west",'RAW PV WATTS'!F3785,-1))</f>
        <v>0</v>
      </c>
      <c r="G3782" s="81">
        <f t="shared" si="116"/>
        <v>0</v>
      </c>
    </row>
    <row r="3783" spans="1:7">
      <c r="A3783" s="74" t="e">
        <f t="shared" si="117"/>
        <v>#REF!</v>
      </c>
      <c r="B3783" s="60"/>
      <c r="C3783" s="73">
        <v>6</v>
      </c>
      <c r="D3783" s="73">
        <v>6</v>
      </c>
      <c r="E3783" s="73">
        <v>23</v>
      </c>
      <c r="F3783" s="79">
        <f>IF($C$9="south",'RAW PV WATTS'!D3786,IF('PV Watts SLC'!$C$9="west",'RAW PV WATTS'!F3786,-1))</f>
        <v>0</v>
      </c>
      <c r="G3783" s="81">
        <f t="shared" si="116"/>
        <v>0</v>
      </c>
    </row>
    <row r="3784" spans="1:7">
      <c r="A3784" s="74" t="e">
        <f t="shared" si="117"/>
        <v>#REF!</v>
      </c>
      <c r="B3784" s="60"/>
      <c r="C3784" s="73">
        <v>6</v>
      </c>
      <c r="D3784" s="73">
        <v>7</v>
      </c>
      <c r="E3784" s="73">
        <v>0</v>
      </c>
      <c r="F3784" s="79">
        <f>IF($C$9="south",'RAW PV WATTS'!D3787,IF('PV Watts SLC'!$C$9="west",'RAW PV WATTS'!F3787,-1))</f>
        <v>0</v>
      </c>
      <c r="G3784" s="81">
        <f t="shared" si="116"/>
        <v>0</v>
      </c>
    </row>
    <row r="3785" spans="1:7">
      <c r="A3785" s="74" t="e">
        <f t="shared" si="117"/>
        <v>#REF!</v>
      </c>
      <c r="B3785" s="60"/>
      <c r="C3785" s="73">
        <v>6</v>
      </c>
      <c r="D3785" s="73">
        <v>7</v>
      </c>
      <c r="E3785" s="73">
        <v>1</v>
      </c>
      <c r="F3785" s="79">
        <f>IF($C$9="south",'RAW PV WATTS'!D3788,IF('PV Watts SLC'!$C$9="west",'RAW PV WATTS'!F3788,-1))</f>
        <v>0</v>
      </c>
      <c r="G3785" s="81">
        <f t="shared" si="116"/>
        <v>0</v>
      </c>
    </row>
    <row r="3786" spans="1:7">
      <c r="A3786" s="74" t="e">
        <f t="shared" si="117"/>
        <v>#REF!</v>
      </c>
      <c r="B3786" s="60"/>
      <c r="C3786" s="73">
        <v>6</v>
      </c>
      <c r="D3786" s="73">
        <v>7</v>
      </c>
      <c r="E3786" s="73">
        <v>2</v>
      </c>
      <c r="F3786" s="79">
        <f>IF($C$9="south",'RAW PV WATTS'!D3789,IF('PV Watts SLC'!$C$9="west",'RAW PV WATTS'!F3789,-1))</f>
        <v>0</v>
      </c>
      <c r="G3786" s="81">
        <f t="shared" si="116"/>
        <v>0</v>
      </c>
    </row>
    <row r="3787" spans="1:7">
      <c r="A3787" s="74" t="e">
        <f t="shared" si="117"/>
        <v>#REF!</v>
      </c>
      <c r="B3787" s="60"/>
      <c r="C3787" s="73">
        <v>6</v>
      </c>
      <c r="D3787" s="73">
        <v>7</v>
      </c>
      <c r="E3787" s="73">
        <v>3</v>
      </c>
      <c r="F3787" s="79">
        <f>IF($C$9="south",'RAW PV WATTS'!D3790,IF('PV Watts SLC'!$C$9="west",'RAW PV WATTS'!F3790,-1))</f>
        <v>0</v>
      </c>
      <c r="G3787" s="81">
        <f t="shared" si="116"/>
        <v>0</v>
      </c>
    </row>
    <row r="3788" spans="1:7">
      <c r="A3788" s="74" t="e">
        <f t="shared" si="117"/>
        <v>#REF!</v>
      </c>
      <c r="B3788" s="60"/>
      <c r="C3788" s="73">
        <v>6</v>
      </c>
      <c r="D3788" s="73">
        <v>7</v>
      </c>
      <c r="E3788" s="73">
        <v>4</v>
      </c>
      <c r="F3788" s="79">
        <f>IF($C$9="south",'RAW PV WATTS'!D3791,IF('PV Watts SLC'!$C$9="west",'RAW PV WATTS'!F3791,-1))</f>
        <v>0</v>
      </c>
      <c r="G3788" s="81">
        <f t="shared" si="116"/>
        <v>0</v>
      </c>
    </row>
    <row r="3789" spans="1:7">
      <c r="A3789" s="74" t="e">
        <f t="shared" si="117"/>
        <v>#REF!</v>
      </c>
      <c r="B3789" s="60"/>
      <c r="C3789" s="73">
        <v>6</v>
      </c>
      <c r="D3789" s="73">
        <v>7</v>
      </c>
      <c r="E3789" s="73">
        <v>5</v>
      </c>
      <c r="F3789" s="79">
        <f>IF($C$9="south",'RAW PV WATTS'!D3792,IF('PV Watts SLC'!$C$9="west",'RAW PV WATTS'!F3792,-1))</f>
        <v>15.209</v>
      </c>
      <c r="G3789" s="81">
        <f t="shared" si="116"/>
        <v>1.5209E-2</v>
      </c>
    </row>
    <row r="3790" spans="1:7">
      <c r="A3790" s="74" t="e">
        <f t="shared" si="117"/>
        <v>#REF!</v>
      </c>
      <c r="B3790" s="60"/>
      <c r="C3790" s="73">
        <v>6</v>
      </c>
      <c r="D3790" s="73">
        <v>7</v>
      </c>
      <c r="E3790" s="73">
        <v>6</v>
      </c>
      <c r="F3790" s="79">
        <f>IF($C$9="south",'RAW PV WATTS'!D3793,IF('PV Watts SLC'!$C$9="west",'RAW PV WATTS'!F3793,-1))</f>
        <v>81.682000000000002</v>
      </c>
      <c r="G3790" s="81">
        <f t="shared" si="116"/>
        <v>8.1682000000000005E-2</v>
      </c>
    </row>
    <row r="3791" spans="1:7">
      <c r="A3791" s="74" t="e">
        <f t="shared" si="117"/>
        <v>#REF!</v>
      </c>
      <c r="B3791" s="60"/>
      <c r="C3791" s="73">
        <v>6</v>
      </c>
      <c r="D3791" s="73">
        <v>7</v>
      </c>
      <c r="E3791" s="73">
        <v>7</v>
      </c>
      <c r="F3791" s="79">
        <f>IF($C$9="south",'RAW PV WATTS'!D3794,IF('PV Watts SLC'!$C$9="west",'RAW PV WATTS'!F3794,-1))</f>
        <v>244.37100000000001</v>
      </c>
      <c r="G3791" s="81">
        <f t="shared" si="116"/>
        <v>0.244371</v>
      </c>
    </row>
    <row r="3792" spans="1:7">
      <c r="A3792" s="74" t="e">
        <f t="shared" si="117"/>
        <v>#REF!</v>
      </c>
      <c r="B3792" s="60"/>
      <c r="C3792" s="73">
        <v>6</v>
      </c>
      <c r="D3792" s="73">
        <v>7</v>
      </c>
      <c r="E3792" s="73">
        <v>8</v>
      </c>
      <c r="F3792" s="79">
        <f>IF($C$9="south",'RAW PV WATTS'!D3795,IF('PV Watts SLC'!$C$9="west",'RAW PV WATTS'!F3795,-1))</f>
        <v>415.35300000000001</v>
      </c>
      <c r="G3792" s="81">
        <f t="shared" si="116"/>
        <v>0.41535300000000003</v>
      </c>
    </row>
    <row r="3793" spans="1:7">
      <c r="A3793" s="74" t="e">
        <f t="shared" si="117"/>
        <v>#REF!</v>
      </c>
      <c r="B3793" s="60"/>
      <c r="C3793" s="73">
        <v>6</v>
      </c>
      <c r="D3793" s="73">
        <v>7</v>
      </c>
      <c r="E3793" s="73">
        <v>9</v>
      </c>
      <c r="F3793" s="79">
        <f>IF($C$9="south",'RAW PV WATTS'!D3796,IF('PV Watts SLC'!$C$9="west",'RAW PV WATTS'!F3796,-1))</f>
        <v>401.589</v>
      </c>
      <c r="G3793" s="81">
        <f t="shared" ref="G3793:G3856" si="118">F3793/1000</f>
        <v>0.40158899999999997</v>
      </c>
    </row>
    <row r="3794" spans="1:7">
      <c r="A3794" s="74" t="e">
        <f t="shared" ref="A3794:A3857" si="119">1/24+A3793</f>
        <v>#REF!</v>
      </c>
      <c r="B3794" s="60"/>
      <c r="C3794" s="73">
        <v>6</v>
      </c>
      <c r="D3794" s="73">
        <v>7</v>
      </c>
      <c r="E3794" s="73">
        <v>10</v>
      </c>
      <c r="F3794" s="79">
        <f>IF($C$9="south",'RAW PV WATTS'!D3797,IF('PV Watts SLC'!$C$9="west",'RAW PV WATTS'!F3797,-1))</f>
        <v>679.846</v>
      </c>
      <c r="G3794" s="81">
        <f t="shared" si="118"/>
        <v>0.67984599999999995</v>
      </c>
    </row>
    <row r="3795" spans="1:7">
      <c r="A3795" s="74" t="e">
        <f t="shared" si="119"/>
        <v>#REF!</v>
      </c>
      <c r="B3795" s="60"/>
      <c r="C3795" s="73">
        <v>6</v>
      </c>
      <c r="D3795" s="73">
        <v>7</v>
      </c>
      <c r="E3795" s="73">
        <v>11</v>
      </c>
      <c r="F3795" s="79">
        <f>IF($C$9="south",'RAW PV WATTS'!D3798,IF('PV Watts SLC'!$C$9="west",'RAW PV WATTS'!F3798,-1))</f>
        <v>724.34799999999996</v>
      </c>
      <c r="G3795" s="81">
        <f t="shared" si="118"/>
        <v>0.72434799999999999</v>
      </c>
    </row>
    <row r="3796" spans="1:7">
      <c r="A3796" s="74" t="e">
        <f t="shared" si="119"/>
        <v>#REF!</v>
      </c>
      <c r="B3796" s="60"/>
      <c r="C3796" s="73">
        <v>6</v>
      </c>
      <c r="D3796" s="73">
        <v>7</v>
      </c>
      <c r="E3796" s="73">
        <v>12</v>
      </c>
      <c r="F3796" s="79">
        <f>IF($C$9="south",'RAW PV WATTS'!D3799,IF('PV Watts SLC'!$C$9="west",'RAW PV WATTS'!F3799,-1))</f>
        <v>722</v>
      </c>
      <c r="G3796" s="81">
        <f t="shared" si="118"/>
        <v>0.72199999999999998</v>
      </c>
    </row>
    <row r="3797" spans="1:7">
      <c r="A3797" s="74" t="e">
        <f t="shared" si="119"/>
        <v>#REF!</v>
      </c>
      <c r="B3797" s="60"/>
      <c r="C3797" s="73">
        <v>6</v>
      </c>
      <c r="D3797" s="73">
        <v>7</v>
      </c>
      <c r="E3797" s="73">
        <v>13</v>
      </c>
      <c r="F3797" s="79">
        <f>IF($C$9="south",'RAW PV WATTS'!D3800,IF('PV Watts SLC'!$C$9="west",'RAW PV WATTS'!F3800,-1))</f>
        <v>669.54499999999996</v>
      </c>
      <c r="G3797" s="81">
        <f t="shared" si="118"/>
        <v>0.66954499999999995</v>
      </c>
    </row>
    <row r="3798" spans="1:7">
      <c r="A3798" s="74" t="e">
        <f t="shared" si="119"/>
        <v>#REF!</v>
      </c>
      <c r="B3798" s="60"/>
      <c r="C3798" s="73">
        <v>6</v>
      </c>
      <c r="D3798" s="73">
        <v>7</v>
      </c>
      <c r="E3798" s="73">
        <v>14</v>
      </c>
      <c r="F3798" s="79">
        <f>IF($C$9="south",'RAW PV WATTS'!D3801,IF('PV Watts SLC'!$C$9="west",'RAW PV WATTS'!F3801,-1))</f>
        <v>642.58699999999999</v>
      </c>
      <c r="G3798" s="81">
        <f t="shared" si="118"/>
        <v>0.64258700000000002</v>
      </c>
    </row>
    <row r="3799" spans="1:7">
      <c r="A3799" s="74" t="e">
        <f t="shared" si="119"/>
        <v>#REF!</v>
      </c>
      <c r="B3799" s="60"/>
      <c r="C3799" s="73">
        <v>6</v>
      </c>
      <c r="D3799" s="73">
        <v>7</v>
      </c>
      <c r="E3799" s="73">
        <v>15</v>
      </c>
      <c r="F3799" s="79">
        <f>IF($C$9="south",'RAW PV WATTS'!D3802,IF('PV Watts SLC'!$C$9="west",'RAW PV WATTS'!F3802,-1))</f>
        <v>523.22199999999998</v>
      </c>
      <c r="G3799" s="81">
        <f t="shared" si="118"/>
        <v>0.52322199999999996</v>
      </c>
    </row>
    <row r="3800" spans="1:7">
      <c r="A3800" s="74" t="e">
        <f t="shared" si="119"/>
        <v>#REF!</v>
      </c>
      <c r="B3800" s="60"/>
      <c r="C3800" s="73">
        <v>6</v>
      </c>
      <c r="D3800" s="73">
        <v>7</v>
      </c>
      <c r="E3800" s="73">
        <v>16</v>
      </c>
      <c r="F3800" s="79">
        <f>IF($C$9="south",'RAW PV WATTS'!D3803,IF('PV Watts SLC'!$C$9="west",'RAW PV WATTS'!F3803,-1))</f>
        <v>341.43900000000002</v>
      </c>
      <c r="G3800" s="81">
        <f t="shared" si="118"/>
        <v>0.34143900000000005</v>
      </c>
    </row>
    <row r="3801" spans="1:7">
      <c r="A3801" s="74" t="e">
        <f t="shared" si="119"/>
        <v>#REF!</v>
      </c>
      <c r="B3801" s="60"/>
      <c r="C3801" s="73">
        <v>6</v>
      </c>
      <c r="D3801" s="73">
        <v>7</v>
      </c>
      <c r="E3801" s="73">
        <v>17</v>
      </c>
      <c r="F3801" s="79">
        <f>IF($C$9="south",'RAW PV WATTS'!D3804,IF('PV Watts SLC'!$C$9="west",'RAW PV WATTS'!F3804,-1))</f>
        <v>212.99700000000001</v>
      </c>
      <c r="G3801" s="81">
        <f t="shared" si="118"/>
        <v>0.21299700000000002</v>
      </c>
    </row>
    <row r="3802" spans="1:7">
      <c r="A3802" s="74" t="e">
        <f t="shared" si="119"/>
        <v>#REF!</v>
      </c>
      <c r="B3802" s="60"/>
      <c r="C3802" s="73">
        <v>6</v>
      </c>
      <c r="D3802" s="73">
        <v>7</v>
      </c>
      <c r="E3802" s="73">
        <v>18</v>
      </c>
      <c r="F3802" s="79">
        <f>IF($C$9="south",'RAW PV WATTS'!D3805,IF('PV Watts SLC'!$C$9="west",'RAW PV WATTS'!F3805,-1))</f>
        <v>75.736999999999995</v>
      </c>
      <c r="G3802" s="81">
        <f t="shared" si="118"/>
        <v>7.5736999999999999E-2</v>
      </c>
    </row>
    <row r="3803" spans="1:7">
      <c r="A3803" s="74" t="e">
        <f t="shared" si="119"/>
        <v>#REF!</v>
      </c>
      <c r="B3803" s="60"/>
      <c r="C3803" s="73">
        <v>6</v>
      </c>
      <c r="D3803" s="73">
        <v>7</v>
      </c>
      <c r="E3803" s="73">
        <v>19</v>
      </c>
      <c r="F3803" s="79">
        <f>IF($C$9="south",'RAW PV WATTS'!D3806,IF('PV Watts SLC'!$C$9="west",'RAW PV WATTS'!F3806,-1))</f>
        <v>12.542</v>
      </c>
      <c r="G3803" s="81">
        <f t="shared" si="118"/>
        <v>1.2541999999999999E-2</v>
      </c>
    </row>
    <row r="3804" spans="1:7">
      <c r="A3804" s="74" t="e">
        <f t="shared" si="119"/>
        <v>#REF!</v>
      </c>
      <c r="B3804" s="60"/>
      <c r="C3804" s="73">
        <v>6</v>
      </c>
      <c r="D3804" s="73">
        <v>7</v>
      </c>
      <c r="E3804" s="73">
        <v>20</v>
      </c>
      <c r="F3804" s="79">
        <f>IF($C$9="south",'RAW PV WATTS'!D3807,IF('PV Watts SLC'!$C$9="west",'RAW PV WATTS'!F3807,-1))</f>
        <v>0</v>
      </c>
      <c r="G3804" s="81">
        <f t="shared" si="118"/>
        <v>0</v>
      </c>
    </row>
    <row r="3805" spans="1:7">
      <c r="A3805" s="74" t="e">
        <f t="shared" si="119"/>
        <v>#REF!</v>
      </c>
      <c r="B3805" s="60"/>
      <c r="C3805" s="73">
        <v>6</v>
      </c>
      <c r="D3805" s="73">
        <v>7</v>
      </c>
      <c r="E3805" s="73">
        <v>21</v>
      </c>
      <c r="F3805" s="79">
        <f>IF($C$9="south",'RAW PV WATTS'!D3808,IF('PV Watts SLC'!$C$9="west",'RAW PV WATTS'!F3808,-1))</f>
        <v>0</v>
      </c>
      <c r="G3805" s="81">
        <f t="shared" si="118"/>
        <v>0</v>
      </c>
    </row>
    <row r="3806" spans="1:7">
      <c r="A3806" s="74" t="e">
        <f t="shared" si="119"/>
        <v>#REF!</v>
      </c>
      <c r="B3806" s="60"/>
      <c r="C3806" s="73">
        <v>6</v>
      </c>
      <c r="D3806" s="73">
        <v>7</v>
      </c>
      <c r="E3806" s="73">
        <v>22</v>
      </c>
      <c r="F3806" s="79">
        <f>IF($C$9="south",'RAW PV WATTS'!D3809,IF('PV Watts SLC'!$C$9="west",'RAW PV WATTS'!F3809,-1))</f>
        <v>0</v>
      </c>
      <c r="G3806" s="81">
        <f t="shared" si="118"/>
        <v>0</v>
      </c>
    </row>
    <row r="3807" spans="1:7">
      <c r="A3807" s="74" t="e">
        <f t="shared" si="119"/>
        <v>#REF!</v>
      </c>
      <c r="B3807" s="60"/>
      <c r="C3807" s="73">
        <v>6</v>
      </c>
      <c r="D3807" s="73">
        <v>7</v>
      </c>
      <c r="E3807" s="73">
        <v>23</v>
      </c>
      <c r="F3807" s="79">
        <f>IF($C$9="south",'RAW PV WATTS'!D3810,IF('PV Watts SLC'!$C$9="west",'RAW PV WATTS'!F3810,-1))</f>
        <v>0</v>
      </c>
      <c r="G3807" s="81">
        <f t="shared" si="118"/>
        <v>0</v>
      </c>
    </row>
    <row r="3808" spans="1:7">
      <c r="A3808" s="74" t="e">
        <f t="shared" si="119"/>
        <v>#REF!</v>
      </c>
      <c r="B3808" s="60"/>
      <c r="C3808" s="73">
        <v>6</v>
      </c>
      <c r="D3808" s="73">
        <v>8</v>
      </c>
      <c r="E3808" s="73">
        <v>0</v>
      </c>
      <c r="F3808" s="79">
        <f>IF($C$9="south",'RAW PV WATTS'!D3811,IF('PV Watts SLC'!$C$9="west",'RAW PV WATTS'!F3811,-1))</f>
        <v>0</v>
      </c>
      <c r="G3808" s="81">
        <f t="shared" si="118"/>
        <v>0</v>
      </c>
    </row>
    <row r="3809" spans="1:7">
      <c r="A3809" s="74" t="e">
        <f t="shared" si="119"/>
        <v>#REF!</v>
      </c>
      <c r="B3809" s="60"/>
      <c r="C3809" s="73">
        <v>6</v>
      </c>
      <c r="D3809" s="73">
        <v>8</v>
      </c>
      <c r="E3809" s="73">
        <v>1</v>
      </c>
      <c r="F3809" s="79">
        <f>IF($C$9="south",'RAW PV WATTS'!D3812,IF('PV Watts SLC'!$C$9="west",'RAW PV WATTS'!F3812,-1))</f>
        <v>0</v>
      </c>
      <c r="G3809" s="81">
        <f t="shared" si="118"/>
        <v>0</v>
      </c>
    </row>
    <row r="3810" spans="1:7">
      <c r="A3810" s="74" t="e">
        <f t="shared" si="119"/>
        <v>#REF!</v>
      </c>
      <c r="B3810" s="60"/>
      <c r="C3810" s="73">
        <v>6</v>
      </c>
      <c r="D3810" s="73">
        <v>8</v>
      </c>
      <c r="E3810" s="73">
        <v>2</v>
      </c>
      <c r="F3810" s="79">
        <f>IF($C$9="south",'RAW PV WATTS'!D3813,IF('PV Watts SLC'!$C$9="west",'RAW PV WATTS'!F3813,-1))</f>
        <v>0</v>
      </c>
      <c r="G3810" s="81">
        <f t="shared" si="118"/>
        <v>0</v>
      </c>
    </row>
    <row r="3811" spans="1:7">
      <c r="A3811" s="74" t="e">
        <f t="shared" si="119"/>
        <v>#REF!</v>
      </c>
      <c r="B3811" s="60"/>
      <c r="C3811" s="73">
        <v>6</v>
      </c>
      <c r="D3811" s="73">
        <v>8</v>
      </c>
      <c r="E3811" s="73">
        <v>3</v>
      </c>
      <c r="F3811" s="79">
        <f>IF($C$9="south",'RAW PV WATTS'!D3814,IF('PV Watts SLC'!$C$9="west",'RAW PV WATTS'!F3814,-1))</f>
        <v>0</v>
      </c>
      <c r="G3811" s="81">
        <f t="shared" si="118"/>
        <v>0</v>
      </c>
    </row>
    <row r="3812" spans="1:7">
      <c r="A3812" s="74" t="e">
        <f t="shared" si="119"/>
        <v>#REF!</v>
      </c>
      <c r="B3812" s="60"/>
      <c r="C3812" s="73">
        <v>6</v>
      </c>
      <c r="D3812" s="73">
        <v>8</v>
      </c>
      <c r="E3812" s="73">
        <v>4</v>
      </c>
      <c r="F3812" s="79">
        <f>IF($C$9="south",'RAW PV WATTS'!D3815,IF('PV Watts SLC'!$C$9="west",'RAW PV WATTS'!F3815,-1))</f>
        <v>0</v>
      </c>
      <c r="G3812" s="81">
        <f t="shared" si="118"/>
        <v>0</v>
      </c>
    </row>
    <row r="3813" spans="1:7">
      <c r="A3813" s="74" t="e">
        <f t="shared" si="119"/>
        <v>#REF!</v>
      </c>
      <c r="B3813" s="60"/>
      <c r="C3813" s="73">
        <v>6</v>
      </c>
      <c r="D3813" s="73">
        <v>8</v>
      </c>
      <c r="E3813" s="73">
        <v>5</v>
      </c>
      <c r="F3813" s="79">
        <f>IF($C$9="south",'RAW PV WATTS'!D3816,IF('PV Watts SLC'!$C$9="west",'RAW PV WATTS'!F3816,-1))</f>
        <v>10.885999999999999</v>
      </c>
      <c r="G3813" s="81">
        <f t="shared" si="118"/>
        <v>1.0886E-2</v>
      </c>
    </row>
    <row r="3814" spans="1:7">
      <c r="A3814" s="74" t="e">
        <f t="shared" si="119"/>
        <v>#REF!</v>
      </c>
      <c r="B3814" s="60"/>
      <c r="C3814" s="73">
        <v>6</v>
      </c>
      <c r="D3814" s="73">
        <v>8</v>
      </c>
      <c r="E3814" s="73">
        <v>6</v>
      </c>
      <c r="F3814" s="79">
        <f>IF($C$9="south",'RAW PV WATTS'!D3817,IF('PV Watts SLC'!$C$9="west",'RAW PV WATTS'!F3817,-1))</f>
        <v>78.146000000000001</v>
      </c>
      <c r="G3814" s="81">
        <f t="shared" si="118"/>
        <v>7.8146000000000007E-2</v>
      </c>
    </row>
    <row r="3815" spans="1:7">
      <c r="A3815" s="74" t="e">
        <f t="shared" si="119"/>
        <v>#REF!</v>
      </c>
      <c r="B3815" s="60"/>
      <c r="C3815" s="73">
        <v>6</v>
      </c>
      <c r="D3815" s="73">
        <v>8</v>
      </c>
      <c r="E3815" s="73">
        <v>7</v>
      </c>
      <c r="F3815" s="79">
        <f>IF($C$9="south",'RAW PV WATTS'!D3818,IF('PV Watts SLC'!$C$9="west",'RAW PV WATTS'!F3818,-1))</f>
        <v>261.637</v>
      </c>
      <c r="G3815" s="81">
        <f t="shared" si="118"/>
        <v>0.26163700000000001</v>
      </c>
    </row>
    <row r="3816" spans="1:7">
      <c r="A3816" s="74" t="e">
        <f t="shared" si="119"/>
        <v>#REF!</v>
      </c>
      <c r="B3816" s="60"/>
      <c r="C3816" s="73">
        <v>6</v>
      </c>
      <c r="D3816" s="73">
        <v>8</v>
      </c>
      <c r="E3816" s="73">
        <v>8</v>
      </c>
      <c r="F3816" s="79">
        <f>IF($C$9="south",'RAW PV WATTS'!D3819,IF('PV Watts SLC'!$C$9="west",'RAW PV WATTS'!F3819,-1))</f>
        <v>437.79399999999998</v>
      </c>
      <c r="G3816" s="81">
        <f t="shared" si="118"/>
        <v>0.43779399999999996</v>
      </c>
    </row>
    <row r="3817" spans="1:7">
      <c r="A3817" s="74" t="e">
        <f t="shared" si="119"/>
        <v>#REF!</v>
      </c>
      <c r="B3817" s="60"/>
      <c r="C3817" s="73">
        <v>6</v>
      </c>
      <c r="D3817" s="73">
        <v>8</v>
      </c>
      <c r="E3817" s="73">
        <v>9</v>
      </c>
      <c r="F3817" s="79">
        <f>IF($C$9="south",'RAW PV WATTS'!D3820,IF('PV Watts SLC'!$C$9="west",'RAW PV WATTS'!F3820,-1))</f>
        <v>587.60500000000002</v>
      </c>
      <c r="G3817" s="81">
        <f t="shared" si="118"/>
        <v>0.58760500000000004</v>
      </c>
    </row>
    <row r="3818" spans="1:7">
      <c r="A3818" s="74" t="e">
        <f t="shared" si="119"/>
        <v>#REF!</v>
      </c>
      <c r="B3818" s="60"/>
      <c r="C3818" s="73">
        <v>6</v>
      </c>
      <c r="D3818" s="73">
        <v>8</v>
      </c>
      <c r="E3818" s="73">
        <v>10</v>
      </c>
      <c r="F3818" s="79">
        <f>IF($C$9="south",'RAW PV WATTS'!D3821,IF('PV Watts SLC'!$C$9="west",'RAW PV WATTS'!F3821,-1))</f>
        <v>696.86</v>
      </c>
      <c r="G3818" s="81">
        <f t="shared" si="118"/>
        <v>0.69686000000000003</v>
      </c>
    </row>
    <row r="3819" spans="1:7">
      <c r="A3819" s="74" t="e">
        <f t="shared" si="119"/>
        <v>#REF!</v>
      </c>
      <c r="B3819" s="60"/>
      <c r="C3819" s="73">
        <v>6</v>
      </c>
      <c r="D3819" s="73">
        <v>8</v>
      </c>
      <c r="E3819" s="73">
        <v>11</v>
      </c>
      <c r="F3819" s="79">
        <f>IF($C$9="south",'RAW PV WATTS'!D3822,IF('PV Watts SLC'!$C$9="west",'RAW PV WATTS'!F3822,-1))</f>
        <v>758.88499999999999</v>
      </c>
      <c r="G3819" s="81">
        <f t="shared" si="118"/>
        <v>0.75888500000000003</v>
      </c>
    </row>
    <row r="3820" spans="1:7">
      <c r="A3820" s="74" t="e">
        <f t="shared" si="119"/>
        <v>#REF!</v>
      </c>
      <c r="B3820" s="60"/>
      <c r="C3820" s="73">
        <v>6</v>
      </c>
      <c r="D3820" s="73">
        <v>8</v>
      </c>
      <c r="E3820" s="73">
        <v>12</v>
      </c>
      <c r="F3820" s="79">
        <f>IF($C$9="south",'RAW PV WATTS'!D3823,IF('PV Watts SLC'!$C$9="west",'RAW PV WATTS'!F3823,-1))</f>
        <v>779.524</v>
      </c>
      <c r="G3820" s="81">
        <f t="shared" si="118"/>
        <v>0.77952399999999999</v>
      </c>
    </row>
    <row r="3821" spans="1:7">
      <c r="A3821" s="74" t="e">
        <f t="shared" si="119"/>
        <v>#REF!</v>
      </c>
      <c r="B3821" s="60"/>
      <c r="C3821" s="73">
        <v>6</v>
      </c>
      <c r="D3821" s="73">
        <v>8</v>
      </c>
      <c r="E3821" s="73">
        <v>13</v>
      </c>
      <c r="F3821" s="79">
        <f>IF($C$9="south",'RAW PV WATTS'!D3824,IF('PV Watts SLC'!$C$9="west",'RAW PV WATTS'!F3824,-1))</f>
        <v>762.19399999999996</v>
      </c>
      <c r="G3821" s="81">
        <f t="shared" si="118"/>
        <v>0.76219399999999993</v>
      </c>
    </row>
    <row r="3822" spans="1:7">
      <c r="A3822" s="74" t="e">
        <f t="shared" si="119"/>
        <v>#REF!</v>
      </c>
      <c r="B3822" s="60"/>
      <c r="C3822" s="73">
        <v>6</v>
      </c>
      <c r="D3822" s="73">
        <v>8</v>
      </c>
      <c r="E3822" s="73">
        <v>14</v>
      </c>
      <c r="F3822" s="79">
        <f>IF($C$9="south",'RAW PV WATTS'!D3825,IF('PV Watts SLC'!$C$9="west",'RAW PV WATTS'!F3825,-1))</f>
        <v>675.62900000000002</v>
      </c>
      <c r="G3822" s="81">
        <f t="shared" si="118"/>
        <v>0.67562900000000004</v>
      </c>
    </row>
    <row r="3823" spans="1:7">
      <c r="A3823" s="74" t="e">
        <f t="shared" si="119"/>
        <v>#REF!</v>
      </c>
      <c r="B3823" s="60"/>
      <c r="C3823" s="73">
        <v>6</v>
      </c>
      <c r="D3823" s="73">
        <v>8</v>
      </c>
      <c r="E3823" s="73">
        <v>15</v>
      </c>
      <c r="F3823" s="79">
        <f>IF($C$9="south",'RAW PV WATTS'!D3826,IF('PV Watts SLC'!$C$9="west",'RAW PV WATTS'!F3826,-1))</f>
        <v>565.149</v>
      </c>
      <c r="G3823" s="81">
        <f t="shared" si="118"/>
        <v>0.56514900000000001</v>
      </c>
    </row>
    <row r="3824" spans="1:7">
      <c r="A3824" s="74" t="e">
        <f t="shared" si="119"/>
        <v>#REF!</v>
      </c>
      <c r="B3824" s="60"/>
      <c r="C3824" s="73">
        <v>6</v>
      </c>
      <c r="D3824" s="73">
        <v>8</v>
      </c>
      <c r="E3824" s="73">
        <v>16</v>
      </c>
      <c r="F3824" s="79">
        <f>IF($C$9="south",'RAW PV WATTS'!D3827,IF('PV Watts SLC'!$C$9="west",'RAW PV WATTS'!F3827,-1))</f>
        <v>416.608</v>
      </c>
      <c r="G3824" s="81">
        <f t="shared" si="118"/>
        <v>0.41660799999999998</v>
      </c>
    </row>
    <row r="3825" spans="1:7">
      <c r="A3825" s="74" t="e">
        <f t="shared" si="119"/>
        <v>#REF!</v>
      </c>
      <c r="B3825" s="60"/>
      <c r="C3825" s="73">
        <v>6</v>
      </c>
      <c r="D3825" s="73">
        <v>8</v>
      </c>
      <c r="E3825" s="73">
        <v>17</v>
      </c>
      <c r="F3825" s="79">
        <f>IF($C$9="south",'RAW PV WATTS'!D3828,IF('PV Watts SLC'!$C$9="west",'RAW PV WATTS'!F3828,-1))</f>
        <v>229.09800000000001</v>
      </c>
      <c r="G3825" s="81">
        <f t="shared" si="118"/>
        <v>0.22909800000000002</v>
      </c>
    </row>
    <row r="3826" spans="1:7">
      <c r="A3826" s="74" t="e">
        <f t="shared" si="119"/>
        <v>#REF!</v>
      </c>
      <c r="B3826" s="60"/>
      <c r="C3826" s="73">
        <v>6</v>
      </c>
      <c r="D3826" s="73">
        <v>8</v>
      </c>
      <c r="E3826" s="73">
        <v>18</v>
      </c>
      <c r="F3826" s="79">
        <f>IF($C$9="south",'RAW PV WATTS'!D3829,IF('PV Watts SLC'!$C$9="west",'RAW PV WATTS'!F3829,-1))</f>
        <v>59.83</v>
      </c>
      <c r="G3826" s="81">
        <f t="shared" si="118"/>
        <v>5.9830000000000001E-2</v>
      </c>
    </row>
    <row r="3827" spans="1:7">
      <c r="A3827" s="74" t="e">
        <f t="shared" si="119"/>
        <v>#REF!</v>
      </c>
      <c r="B3827" s="60"/>
      <c r="C3827" s="73">
        <v>6</v>
      </c>
      <c r="D3827" s="73">
        <v>8</v>
      </c>
      <c r="E3827" s="73">
        <v>19</v>
      </c>
      <c r="F3827" s="79">
        <f>IF($C$9="south",'RAW PV WATTS'!D3830,IF('PV Watts SLC'!$C$9="west",'RAW PV WATTS'!F3830,-1))</f>
        <v>8.0739999999999998</v>
      </c>
      <c r="G3827" s="81">
        <f t="shared" si="118"/>
        <v>8.0739999999999996E-3</v>
      </c>
    </row>
    <row r="3828" spans="1:7">
      <c r="A3828" s="74" t="e">
        <f t="shared" si="119"/>
        <v>#REF!</v>
      </c>
      <c r="B3828" s="60"/>
      <c r="C3828" s="73">
        <v>6</v>
      </c>
      <c r="D3828" s="73">
        <v>8</v>
      </c>
      <c r="E3828" s="73">
        <v>20</v>
      </c>
      <c r="F3828" s="79">
        <f>IF($C$9="south",'RAW PV WATTS'!D3831,IF('PV Watts SLC'!$C$9="west",'RAW PV WATTS'!F3831,-1))</f>
        <v>0</v>
      </c>
      <c r="G3828" s="81">
        <f t="shared" si="118"/>
        <v>0</v>
      </c>
    </row>
    <row r="3829" spans="1:7">
      <c r="A3829" s="74" t="e">
        <f t="shared" si="119"/>
        <v>#REF!</v>
      </c>
      <c r="B3829" s="60"/>
      <c r="C3829" s="73">
        <v>6</v>
      </c>
      <c r="D3829" s="73">
        <v>8</v>
      </c>
      <c r="E3829" s="73">
        <v>21</v>
      </c>
      <c r="F3829" s="79">
        <f>IF($C$9="south",'RAW PV WATTS'!D3832,IF('PV Watts SLC'!$C$9="west",'RAW PV WATTS'!F3832,-1))</f>
        <v>0</v>
      </c>
      <c r="G3829" s="81">
        <f t="shared" si="118"/>
        <v>0</v>
      </c>
    </row>
    <row r="3830" spans="1:7">
      <c r="A3830" s="74" t="e">
        <f t="shared" si="119"/>
        <v>#REF!</v>
      </c>
      <c r="B3830" s="60"/>
      <c r="C3830" s="73">
        <v>6</v>
      </c>
      <c r="D3830" s="73">
        <v>8</v>
      </c>
      <c r="E3830" s="73">
        <v>22</v>
      </c>
      <c r="F3830" s="79">
        <f>IF($C$9="south",'RAW PV WATTS'!D3833,IF('PV Watts SLC'!$C$9="west",'RAW PV WATTS'!F3833,-1))</f>
        <v>0</v>
      </c>
      <c r="G3830" s="81">
        <f t="shared" si="118"/>
        <v>0</v>
      </c>
    </row>
    <row r="3831" spans="1:7">
      <c r="A3831" s="74" t="e">
        <f t="shared" si="119"/>
        <v>#REF!</v>
      </c>
      <c r="B3831" s="60"/>
      <c r="C3831" s="73">
        <v>6</v>
      </c>
      <c r="D3831" s="73">
        <v>8</v>
      </c>
      <c r="E3831" s="73">
        <v>23</v>
      </c>
      <c r="F3831" s="79">
        <f>IF($C$9="south",'RAW PV WATTS'!D3834,IF('PV Watts SLC'!$C$9="west",'RAW PV WATTS'!F3834,-1))</f>
        <v>0</v>
      </c>
      <c r="G3831" s="81">
        <f t="shared" si="118"/>
        <v>0</v>
      </c>
    </row>
    <row r="3832" spans="1:7">
      <c r="A3832" s="74" t="e">
        <f t="shared" si="119"/>
        <v>#REF!</v>
      </c>
      <c r="B3832" s="60"/>
      <c r="C3832" s="73">
        <v>6</v>
      </c>
      <c r="D3832" s="73">
        <v>9</v>
      </c>
      <c r="E3832" s="73">
        <v>0</v>
      </c>
      <c r="F3832" s="79">
        <f>IF($C$9="south",'RAW PV WATTS'!D3835,IF('PV Watts SLC'!$C$9="west",'RAW PV WATTS'!F3835,-1))</f>
        <v>0</v>
      </c>
      <c r="G3832" s="81">
        <f t="shared" si="118"/>
        <v>0</v>
      </c>
    </row>
    <row r="3833" spans="1:7">
      <c r="A3833" s="74" t="e">
        <f t="shared" si="119"/>
        <v>#REF!</v>
      </c>
      <c r="B3833" s="60"/>
      <c r="C3833" s="73">
        <v>6</v>
      </c>
      <c r="D3833" s="73">
        <v>9</v>
      </c>
      <c r="E3833" s="73">
        <v>1</v>
      </c>
      <c r="F3833" s="79">
        <f>IF($C$9="south",'RAW PV WATTS'!D3836,IF('PV Watts SLC'!$C$9="west",'RAW PV WATTS'!F3836,-1))</f>
        <v>0</v>
      </c>
      <c r="G3833" s="81">
        <f t="shared" si="118"/>
        <v>0</v>
      </c>
    </row>
    <row r="3834" spans="1:7">
      <c r="A3834" s="74" t="e">
        <f t="shared" si="119"/>
        <v>#REF!</v>
      </c>
      <c r="B3834" s="60"/>
      <c r="C3834" s="73">
        <v>6</v>
      </c>
      <c r="D3834" s="73">
        <v>9</v>
      </c>
      <c r="E3834" s="73">
        <v>2</v>
      </c>
      <c r="F3834" s="79">
        <f>IF($C$9="south",'RAW PV WATTS'!D3837,IF('PV Watts SLC'!$C$9="west",'RAW PV WATTS'!F3837,-1))</f>
        <v>0</v>
      </c>
      <c r="G3834" s="81">
        <f t="shared" si="118"/>
        <v>0</v>
      </c>
    </row>
    <row r="3835" spans="1:7">
      <c r="A3835" s="74" t="e">
        <f t="shared" si="119"/>
        <v>#REF!</v>
      </c>
      <c r="B3835" s="60"/>
      <c r="C3835" s="73">
        <v>6</v>
      </c>
      <c r="D3835" s="73">
        <v>9</v>
      </c>
      <c r="E3835" s="73">
        <v>3</v>
      </c>
      <c r="F3835" s="79">
        <f>IF($C$9="south",'RAW PV WATTS'!D3838,IF('PV Watts SLC'!$C$9="west",'RAW PV WATTS'!F3838,-1))</f>
        <v>0</v>
      </c>
      <c r="G3835" s="81">
        <f t="shared" si="118"/>
        <v>0</v>
      </c>
    </row>
    <row r="3836" spans="1:7">
      <c r="A3836" s="74" t="e">
        <f t="shared" si="119"/>
        <v>#REF!</v>
      </c>
      <c r="B3836" s="60"/>
      <c r="C3836" s="73">
        <v>6</v>
      </c>
      <c r="D3836" s="73">
        <v>9</v>
      </c>
      <c r="E3836" s="73">
        <v>4</v>
      </c>
      <c r="F3836" s="79">
        <f>IF($C$9="south",'RAW PV WATTS'!D3839,IF('PV Watts SLC'!$C$9="west",'RAW PV WATTS'!F3839,-1))</f>
        <v>0</v>
      </c>
      <c r="G3836" s="81">
        <f t="shared" si="118"/>
        <v>0</v>
      </c>
    </row>
    <row r="3837" spans="1:7">
      <c r="A3837" s="74" t="e">
        <f t="shared" si="119"/>
        <v>#REF!</v>
      </c>
      <c r="B3837" s="60"/>
      <c r="C3837" s="73">
        <v>6</v>
      </c>
      <c r="D3837" s="73">
        <v>9</v>
      </c>
      <c r="E3837" s="73">
        <v>5</v>
      </c>
      <c r="F3837" s="79">
        <f>IF($C$9="south",'RAW PV WATTS'!D3840,IF('PV Watts SLC'!$C$9="west",'RAW PV WATTS'!F3840,-1))</f>
        <v>13.146000000000001</v>
      </c>
      <c r="G3837" s="81">
        <f t="shared" si="118"/>
        <v>1.3146000000000001E-2</v>
      </c>
    </row>
    <row r="3838" spans="1:7">
      <c r="A3838" s="74" t="e">
        <f t="shared" si="119"/>
        <v>#REF!</v>
      </c>
      <c r="B3838" s="60"/>
      <c r="C3838" s="73">
        <v>6</v>
      </c>
      <c r="D3838" s="73">
        <v>9</v>
      </c>
      <c r="E3838" s="73">
        <v>6</v>
      </c>
      <c r="F3838" s="79">
        <f>IF($C$9="south",'RAW PV WATTS'!D3841,IF('PV Watts SLC'!$C$9="west",'RAW PV WATTS'!F3841,-1))</f>
        <v>48.362000000000002</v>
      </c>
      <c r="G3838" s="81">
        <f t="shared" si="118"/>
        <v>4.8362000000000002E-2</v>
      </c>
    </row>
    <row r="3839" spans="1:7">
      <c r="A3839" s="74" t="e">
        <f t="shared" si="119"/>
        <v>#REF!</v>
      </c>
      <c r="B3839" s="60"/>
      <c r="C3839" s="73">
        <v>6</v>
      </c>
      <c r="D3839" s="73">
        <v>9</v>
      </c>
      <c r="E3839" s="73">
        <v>7</v>
      </c>
      <c r="F3839" s="79">
        <f>IF($C$9="south",'RAW PV WATTS'!D3842,IF('PV Watts SLC'!$C$9="west",'RAW PV WATTS'!F3842,-1))</f>
        <v>125.467</v>
      </c>
      <c r="G3839" s="81">
        <f t="shared" si="118"/>
        <v>0.125467</v>
      </c>
    </row>
    <row r="3840" spans="1:7">
      <c r="A3840" s="74" t="e">
        <f t="shared" si="119"/>
        <v>#REF!</v>
      </c>
      <c r="B3840" s="60"/>
      <c r="C3840" s="73">
        <v>6</v>
      </c>
      <c r="D3840" s="73">
        <v>9</v>
      </c>
      <c r="E3840" s="73">
        <v>8</v>
      </c>
      <c r="F3840" s="79">
        <f>IF($C$9="south",'RAW PV WATTS'!D3843,IF('PV Watts SLC'!$C$9="west",'RAW PV WATTS'!F3843,-1))</f>
        <v>211.381</v>
      </c>
      <c r="G3840" s="81">
        <f t="shared" si="118"/>
        <v>0.21138100000000001</v>
      </c>
    </row>
    <row r="3841" spans="1:7">
      <c r="A3841" s="74" t="e">
        <f t="shared" si="119"/>
        <v>#REF!</v>
      </c>
      <c r="B3841" s="60"/>
      <c r="C3841" s="73">
        <v>6</v>
      </c>
      <c r="D3841" s="73">
        <v>9</v>
      </c>
      <c r="E3841" s="73">
        <v>9</v>
      </c>
      <c r="F3841" s="79">
        <f>IF($C$9="south",'RAW PV WATTS'!D3844,IF('PV Watts SLC'!$C$9="west",'RAW PV WATTS'!F3844,-1))</f>
        <v>363.80200000000002</v>
      </c>
      <c r="G3841" s="81">
        <f t="shared" si="118"/>
        <v>0.36380200000000001</v>
      </c>
    </row>
    <row r="3842" spans="1:7">
      <c r="A3842" s="74" t="e">
        <f t="shared" si="119"/>
        <v>#REF!</v>
      </c>
      <c r="B3842" s="60"/>
      <c r="C3842" s="73">
        <v>6</v>
      </c>
      <c r="D3842" s="73">
        <v>9</v>
      </c>
      <c r="E3842" s="73">
        <v>10</v>
      </c>
      <c r="F3842" s="79">
        <f>IF($C$9="south",'RAW PV WATTS'!D3845,IF('PV Watts SLC'!$C$9="west",'RAW PV WATTS'!F3845,-1))</f>
        <v>356.399</v>
      </c>
      <c r="G3842" s="81">
        <f t="shared" si="118"/>
        <v>0.35639900000000002</v>
      </c>
    </row>
    <row r="3843" spans="1:7">
      <c r="A3843" s="74" t="e">
        <f t="shared" si="119"/>
        <v>#REF!</v>
      </c>
      <c r="B3843" s="60"/>
      <c r="C3843" s="73">
        <v>6</v>
      </c>
      <c r="D3843" s="73">
        <v>9</v>
      </c>
      <c r="E3843" s="73">
        <v>11</v>
      </c>
      <c r="F3843" s="79">
        <f>IF($C$9="south",'RAW PV WATTS'!D3846,IF('PV Watts SLC'!$C$9="west",'RAW PV WATTS'!F3846,-1))</f>
        <v>674.45</v>
      </c>
      <c r="G3843" s="81">
        <f t="shared" si="118"/>
        <v>0.67444999999999999</v>
      </c>
    </row>
    <row r="3844" spans="1:7">
      <c r="A3844" s="74" t="e">
        <f t="shared" si="119"/>
        <v>#REF!</v>
      </c>
      <c r="B3844" s="60"/>
      <c r="C3844" s="73">
        <v>6</v>
      </c>
      <c r="D3844" s="73">
        <v>9</v>
      </c>
      <c r="E3844" s="73">
        <v>12</v>
      </c>
      <c r="F3844" s="79">
        <f>IF($C$9="south",'RAW PV WATTS'!D3847,IF('PV Watts SLC'!$C$9="west",'RAW PV WATTS'!F3847,-1))</f>
        <v>533.43600000000004</v>
      </c>
      <c r="G3844" s="81">
        <f t="shared" si="118"/>
        <v>0.53343600000000002</v>
      </c>
    </row>
    <row r="3845" spans="1:7">
      <c r="A3845" s="74" t="e">
        <f t="shared" si="119"/>
        <v>#REF!</v>
      </c>
      <c r="B3845" s="60"/>
      <c r="C3845" s="73">
        <v>6</v>
      </c>
      <c r="D3845" s="73">
        <v>9</v>
      </c>
      <c r="E3845" s="73">
        <v>13</v>
      </c>
      <c r="F3845" s="79">
        <f>IF($C$9="south",'RAW PV WATTS'!D3848,IF('PV Watts SLC'!$C$9="west",'RAW PV WATTS'!F3848,-1))</f>
        <v>303.43</v>
      </c>
      <c r="G3845" s="81">
        <f t="shared" si="118"/>
        <v>0.30343000000000003</v>
      </c>
    </row>
    <row r="3846" spans="1:7">
      <c r="A3846" s="74" t="e">
        <f t="shared" si="119"/>
        <v>#REF!</v>
      </c>
      <c r="B3846" s="60"/>
      <c r="C3846" s="73">
        <v>6</v>
      </c>
      <c r="D3846" s="73">
        <v>9</v>
      </c>
      <c r="E3846" s="73">
        <v>14</v>
      </c>
      <c r="F3846" s="79">
        <f>IF($C$9="south",'RAW PV WATTS'!D3849,IF('PV Watts SLC'!$C$9="west",'RAW PV WATTS'!F3849,-1))</f>
        <v>458.541</v>
      </c>
      <c r="G3846" s="81">
        <f t="shared" si="118"/>
        <v>0.45854099999999998</v>
      </c>
    </row>
    <row r="3847" spans="1:7">
      <c r="A3847" s="74" t="e">
        <f t="shared" si="119"/>
        <v>#REF!</v>
      </c>
      <c r="B3847" s="60"/>
      <c r="C3847" s="73">
        <v>6</v>
      </c>
      <c r="D3847" s="73">
        <v>9</v>
      </c>
      <c r="E3847" s="73">
        <v>15</v>
      </c>
      <c r="F3847" s="79">
        <f>IF($C$9="south",'RAW PV WATTS'!D3850,IF('PV Watts SLC'!$C$9="west",'RAW PV WATTS'!F3850,-1))</f>
        <v>296.565</v>
      </c>
      <c r="G3847" s="81">
        <f t="shared" si="118"/>
        <v>0.29656500000000002</v>
      </c>
    </row>
    <row r="3848" spans="1:7">
      <c r="A3848" s="74" t="e">
        <f t="shared" si="119"/>
        <v>#REF!</v>
      </c>
      <c r="B3848" s="60"/>
      <c r="C3848" s="73">
        <v>6</v>
      </c>
      <c r="D3848" s="73">
        <v>9</v>
      </c>
      <c r="E3848" s="73">
        <v>16</v>
      </c>
      <c r="F3848" s="79">
        <f>IF($C$9="south",'RAW PV WATTS'!D3851,IF('PV Watts SLC'!$C$9="west",'RAW PV WATTS'!F3851,-1))</f>
        <v>290.12400000000002</v>
      </c>
      <c r="G3848" s="81">
        <f t="shared" si="118"/>
        <v>0.29012400000000005</v>
      </c>
    </row>
    <row r="3849" spans="1:7">
      <c r="A3849" s="74" t="e">
        <f t="shared" si="119"/>
        <v>#REF!</v>
      </c>
      <c r="B3849" s="60"/>
      <c r="C3849" s="73">
        <v>6</v>
      </c>
      <c r="D3849" s="73">
        <v>9</v>
      </c>
      <c r="E3849" s="73">
        <v>17</v>
      </c>
      <c r="F3849" s="79">
        <f>IF($C$9="south",'RAW PV WATTS'!D3852,IF('PV Watts SLC'!$C$9="west",'RAW PV WATTS'!F3852,-1))</f>
        <v>117.27500000000001</v>
      </c>
      <c r="G3849" s="81">
        <f t="shared" si="118"/>
        <v>0.117275</v>
      </c>
    </row>
    <row r="3850" spans="1:7">
      <c r="A3850" s="74" t="e">
        <f t="shared" si="119"/>
        <v>#REF!</v>
      </c>
      <c r="B3850" s="60"/>
      <c r="C3850" s="73">
        <v>6</v>
      </c>
      <c r="D3850" s="73">
        <v>9</v>
      </c>
      <c r="E3850" s="73">
        <v>18</v>
      </c>
      <c r="F3850" s="79">
        <f>IF($C$9="south",'RAW PV WATTS'!D3853,IF('PV Watts SLC'!$C$9="west",'RAW PV WATTS'!F3853,-1))</f>
        <v>57.067999999999998</v>
      </c>
      <c r="G3850" s="81">
        <f t="shared" si="118"/>
        <v>5.7068000000000001E-2</v>
      </c>
    </row>
    <row r="3851" spans="1:7">
      <c r="A3851" s="74" t="e">
        <f t="shared" si="119"/>
        <v>#REF!</v>
      </c>
      <c r="B3851" s="60"/>
      <c r="C3851" s="73">
        <v>6</v>
      </c>
      <c r="D3851" s="73">
        <v>9</v>
      </c>
      <c r="E3851" s="73">
        <v>19</v>
      </c>
      <c r="F3851" s="79">
        <f>IF($C$9="south",'RAW PV WATTS'!D3854,IF('PV Watts SLC'!$C$9="west",'RAW PV WATTS'!F3854,-1))</f>
        <v>21.137</v>
      </c>
      <c r="G3851" s="81">
        <f t="shared" si="118"/>
        <v>2.1137E-2</v>
      </c>
    </row>
    <row r="3852" spans="1:7">
      <c r="A3852" s="74" t="e">
        <f t="shared" si="119"/>
        <v>#REF!</v>
      </c>
      <c r="B3852" s="60"/>
      <c r="C3852" s="73">
        <v>6</v>
      </c>
      <c r="D3852" s="73">
        <v>9</v>
      </c>
      <c r="E3852" s="73">
        <v>20</v>
      </c>
      <c r="F3852" s="79">
        <f>IF($C$9="south",'RAW PV WATTS'!D3855,IF('PV Watts SLC'!$C$9="west",'RAW PV WATTS'!F3855,-1))</f>
        <v>0</v>
      </c>
      <c r="G3852" s="81">
        <f t="shared" si="118"/>
        <v>0</v>
      </c>
    </row>
    <row r="3853" spans="1:7">
      <c r="A3853" s="74" t="e">
        <f t="shared" si="119"/>
        <v>#REF!</v>
      </c>
      <c r="B3853" s="60"/>
      <c r="C3853" s="73">
        <v>6</v>
      </c>
      <c r="D3853" s="73">
        <v>9</v>
      </c>
      <c r="E3853" s="73">
        <v>21</v>
      </c>
      <c r="F3853" s="79">
        <f>IF($C$9="south",'RAW PV WATTS'!D3856,IF('PV Watts SLC'!$C$9="west",'RAW PV WATTS'!F3856,-1))</f>
        <v>0</v>
      </c>
      <c r="G3853" s="81">
        <f t="shared" si="118"/>
        <v>0</v>
      </c>
    </row>
    <row r="3854" spans="1:7">
      <c r="A3854" s="74" t="e">
        <f t="shared" si="119"/>
        <v>#REF!</v>
      </c>
      <c r="B3854" s="60"/>
      <c r="C3854" s="73">
        <v>6</v>
      </c>
      <c r="D3854" s="73">
        <v>9</v>
      </c>
      <c r="E3854" s="73">
        <v>22</v>
      </c>
      <c r="F3854" s="79">
        <f>IF($C$9="south",'RAW PV WATTS'!D3857,IF('PV Watts SLC'!$C$9="west",'RAW PV WATTS'!F3857,-1))</f>
        <v>0</v>
      </c>
      <c r="G3854" s="81">
        <f t="shared" si="118"/>
        <v>0</v>
      </c>
    </row>
    <row r="3855" spans="1:7">
      <c r="A3855" s="74" t="e">
        <f t="shared" si="119"/>
        <v>#REF!</v>
      </c>
      <c r="B3855" s="60"/>
      <c r="C3855" s="73">
        <v>6</v>
      </c>
      <c r="D3855" s="73">
        <v>9</v>
      </c>
      <c r="E3855" s="73">
        <v>23</v>
      </c>
      <c r="F3855" s="79">
        <f>IF($C$9="south",'RAW PV WATTS'!D3858,IF('PV Watts SLC'!$C$9="west",'RAW PV WATTS'!F3858,-1))</f>
        <v>0</v>
      </c>
      <c r="G3855" s="81">
        <f t="shared" si="118"/>
        <v>0</v>
      </c>
    </row>
    <row r="3856" spans="1:7">
      <c r="A3856" s="74" t="e">
        <f t="shared" si="119"/>
        <v>#REF!</v>
      </c>
      <c r="B3856" s="60"/>
      <c r="C3856" s="73">
        <v>6</v>
      </c>
      <c r="D3856" s="73">
        <v>10</v>
      </c>
      <c r="E3856" s="73">
        <v>0</v>
      </c>
      <c r="F3856" s="79">
        <f>IF($C$9="south",'RAW PV WATTS'!D3859,IF('PV Watts SLC'!$C$9="west",'RAW PV WATTS'!F3859,-1))</f>
        <v>0</v>
      </c>
      <c r="G3856" s="81">
        <f t="shared" si="118"/>
        <v>0</v>
      </c>
    </row>
    <row r="3857" spans="1:7">
      <c r="A3857" s="74" t="e">
        <f t="shared" si="119"/>
        <v>#REF!</v>
      </c>
      <c r="B3857" s="60"/>
      <c r="C3857" s="73">
        <v>6</v>
      </c>
      <c r="D3857" s="73">
        <v>10</v>
      </c>
      <c r="E3857" s="73">
        <v>1</v>
      </c>
      <c r="F3857" s="79">
        <f>IF($C$9="south",'RAW PV WATTS'!D3860,IF('PV Watts SLC'!$C$9="west",'RAW PV WATTS'!F3860,-1))</f>
        <v>0</v>
      </c>
      <c r="G3857" s="81">
        <f t="shared" ref="G3857:G3920" si="120">F3857/1000</f>
        <v>0</v>
      </c>
    </row>
    <row r="3858" spans="1:7">
      <c r="A3858" s="74" t="e">
        <f t="shared" ref="A3858:A3921" si="121">1/24+A3857</f>
        <v>#REF!</v>
      </c>
      <c r="B3858" s="60"/>
      <c r="C3858" s="73">
        <v>6</v>
      </c>
      <c r="D3858" s="73">
        <v>10</v>
      </c>
      <c r="E3858" s="73">
        <v>2</v>
      </c>
      <c r="F3858" s="79">
        <f>IF($C$9="south",'RAW PV WATTS'!D3861,IF('PV Watts SLC'!$C$9="west",'RAW PV WATTS'!F3861,-1))</f>
        <v>0</v>
      </c>
      <c r="G3858" s="81">
        <f t="shared" si="120"/>
        <v>0</v>
      </c>
    </row>
    <row r="3859" spans="1:7">
      <c r="A3859" s="74" t="e">
        <f t="shared" si="121"/>
        <v>#REF!</v>
      </c>
      <c r="B3859" s="60"/>
      <c r="C3859" s="73">
        <v>6</v>
      </c>
      <c r="D3859" s="73">
        <v>10</v>
      </c>
      <c r="E3859" s="73">
        <v>3</v>
      </c>
      <c r="F3859" s="79">
        <f>IF($C$9="south",'RAW PV WATTS'!D3862,IF('PV Watts SLC'!$C$9="west",'RAW PV WATTS'!F3862,-1))</f>
        <v>0</v>
      </c>
      <c r="G3859" s="81">
        <f t="shared" si="120"/>
        <v>0</v>
      </c>
    </row>
    <row r="3860" spans="1:7">
      <c r="A3860" s="74" t="e">
        <f t="shared" si="121"/>
        <v>#REF!</v>
      </c>
      <c r="B3860" s="60"/>
      <c r="C3860" s="73">
        <v>6</v>
      </c>
      <c r="D3860" s="73">
        <v>10</v>
      </c>
      <c r="E3860" s="73">
        <v>4</v>
      </c>
      <c r="F3860" s="79">
        <f>IF($C$9="south",'RAW PV WATTS'!D3863,IF('PV Watts SLC'!$C$9="west",'RAW PV WATTS'!F3863,-1))</f>
        <v>0</v>
      </c>
      <c r="G3860" s="81">
        <f t="shared" si="120"/>
        <v>0</v>
      </c>
    </row>
    <row r="3861" spans="1:7">
      <c r="A3861" s="74" t="e">
        <f t="shared" si="121"/>
        <v>#REF!</v>
      </c>
      <c r="B3861" s="60"/>
      <c r="C3861" s="73">
        <v>6</v>
      </c>
      <c r="D3861" s="73">
        <v>10</v>
      </c>
      <c r="E3861" s="73">
        <v>5</v>
      </c>
      <c r="F3861" s="79">
        <f>IF($C$9="south",'RAW PV WATTS'!D3864,IF('PV Watts SLC'!$C$9="west",'RAW PV WATTS'!F3864,-1))</f>
        <v>22.687999999999999</v>
      </c>
      <c r="G3861" s="81">
        <f t="shared" si="120"/>
        <v>2.2688E-2</v>
      </c>
    </row>
    <row r="3862" spans="1:7">
      <c r="A3862" s="74" t="e">
        <f t="shared" si="121"/>
        <v>#REF!</v>
      </c>
      <c r="B3862" s="60"/>
      <c r="C3862" s="73">
        <v>6</v>
      </c>
      <c r="D3862" s="73">
        <v>10</v>
      </c>
      <c r="E3862" s="73">
        <v>6</v>
      </c>
      <c r="F3862" s="79">
        <f>IF($C$9="south",'RAW PV WATTS'!D3865,IF('PV Watts SLC'!$C$9="west",'RAW PV WATTS'!F3865,-1))</f>
        <v>85.617000000000004</v>
      </c>
      <c r="G3862" s="81">
        <f t="shared" si="120"/>
        <v>8.5616999999999999E-2</v>
      </c>
    </row>
    <row r="3863" spans="1:7">
      <c r="A3863" s="74" t="e">
        <f t="shared" si="121"/>
        <v>#REF!</v>
      </c>
      <c r="B3863" s="60"/>
      <c r="C3863" s="73">
        <v>6</v>
      </c>
      <c r="D3863" s="73">
        <v>10</v>
      </c>
      <c r="E3863" s="73">
        <v>7</v>
      </c>
      <c r="F3863" s="79">
        <f>IF($C$9="south",'RAW PV WATTS'!D3866,IF('PV Watts SLC'!$C$9="west",'RAW PV WATTS'!F3866,-1))</f>
        <v>114.996</v>
      </c>
      <c r="G3863" s="81">
        <f t="shared" si="120"/>
        <v>0.114996</v>
      </c>
    </row>
    <row r="3864" spans="1:7">
      <c r="A3864" s="74" t="e">
        <f t="shared" si="121"/>
        <v>#REF!</v>
      </c>
      <c r="B3864" s="60"/>
      <c r="C3864" s="73">
        <v>6</v>
      </c>
      <c r="D3864" s="73">
        <v>10</v>
      </c>
      <c r="E3864" s="73">
        <v>8</v>
      </c>
      <c r="F3864" s="79">
        <f>IF($C$9="south",'RAW PV WATTS'!D3867,IF('PV Watts SLC'!$C$9="west",'RAW PV WATTS'!F3867,-1))</f>
        <v>162.15799999999999</v>
      </c>
      <c r="G3864" s="81">
        <f t="shared" si="120"/>
        <v>0.162158</v>
      </c>
    </row>
    <row r="3865" spans="1:7">
      <c r="A3865" s="74" t="e">
        <f t="shared" si="121"/>
        <v>#REF!</v>
      </c>
      <c r="B3865" s="60"/>
      <c r="C3865" s="73">
        <v>6</v>
      </c>
      <c r="D3865" s="73">
        <v>10</v>
      </c>
      <c r="E3865" s="73">
        <v>9</v>
      </c>
      <c r="F3865" s="79">
        <f>IF($C$9="south",'RAW PV WATTS'!D3868,IF('PV Watts SLC'!$C$9="west",'RAW PV WATTS'!F3868,-1))</f>
        <v>243.322</v>
      </c>
      <c r="G3865" s="81">
        <f t="shared" si="120"/>
        <v>0.24332200000000001</v>
      </c>
    </row>
    <row r="3866" spans="1:7">
      <c r="A3866" s="74" t="e">
        <f t="shared" si="121"/>
        <v>#REF!</v>
      </c>
      <c r="B3866" s="60"/>
      <c r="C3866" s="73">
        <v>6</v>
      </c>
      <c r="D3866" s="73">
        <v>10</v>
      </c>
      <c r="E3866" s="73">
        <v>10</v>
      </c>
      <c r="F3866" s="79">
        <f>IF($C$9="south",'RAW PV WATTS'!D3869,IF('PV Watts SLC'!$C$9="west",'RAW PV WATTS'!F3869,-1))</f>
        <v>318.09699999999998</v>
      </c>
      <c r="G3866" s="81">
        <f t="shared" si="120"/>
        <v>0.31809699999999996</v>
      </c>
    </row>
    <row r="3867" spans="1:7">
      <c r="A3867" s="74" t="e">
        <f t="shared" si="121"/>
        <v>#REF!</v>
      </c>
      <c r="B3867" s="60"/>
      <c r="C3867" s="73">
        <v>6</v>
      </c>
      <c r="D3867" s="73">
        <v>10</v>
      </c>
      <c r="E3867" s="73">
        <v>11</v>
      </c>
      <c r="F3867" s="79">
        <f>IF($C$9="south",'RAW PV WATTS'!D3870,IF('PV Watts SLC'!$C$9="west",'RAW PV WATTS'!F3870,-1))</f>
        <v>312.79199999999997</v>
      </c>
      <c r="G3867" s="81">
        <f t="shared" si="120"/>
        <v>0.31279199999999996</v>
      </c>
    </row>
    <row r="3868" spans="1:7">
      <c r="A3868" s="74" t="e">
        <f t="shared" si="121"/>
        <v>#REF!</v>
      </c>
      <c r="B3868" s="60"/>
      <c r="C3868" s="73">
        <v>6</v>
      </c>
      <c r="D3868" s="73">
        <v>10</v>
      </c>
      <c r="E3868" s="73">
        <v>12</v>
      </c>
      <c r="F3868" s="79">
        <f>IF($C$9="south",'RAW PV WATTS'!D3871,IF('PV Watts SLC'!$C$9="west",'RAW PV WATTS'!F3871,-1))</f>
        <v>345.697</v>
      </c>
      <c r="G3868" s="81">
        <f t="shared" si="120"/>
        <v>0.34569699999999998</v>
      </c>
    </row>
    <row r="3869" spans="1:7">
      <c r="A3869" s="74" t="e">
        <f t="shared" si="121"/>
        <v>#REF!</v>
      </c>
      <c r="B3869" s="60"/>
      <c r="C3869" s="73">
        <v>6</v>
      </c>
      <c r="D3869" s="73">
        <v>10</v>
      </c>
      <c r="E3869" s="73">
        <v>13</v>
      </c>
      <c r="F3869" s="79">
        <f>IF($C$9="south",'RAW PV WATTS'!D3872,IF('PV Watts SLC'!$C$9="west",'RAW PV WATTS'!F3872,-1))</f>
        <v>378.79500000000002</v>
      </c>
      <c r="G3869" s="81">
        <f t="shared" si="120"/>
        <v>0.37879499999999999</v>
      </c>
    </row>
    <row r="3870" spans="1:7">
      <c r="A3870" s="74" t="e">
        <f t="shared" si="121"/>
        <v>#REF!</v>
      </c>
      <c r="B3870" s="60"/>
      <c r="C3870" s="73">
        <v>6</v>
      </c>
      <c r="D3870" s="73">
        <v>10</v>
      </c>
      <c r="E3870" s="73">
        <v>14</v>
      </c>
      <c r="F3870" s="79">
        <f>IF($C$9="south",'RAW PV WATTS'!D3873,IF('PV Watts SLC'!$C$9="west",'RAW PV WATTS'!F3873,-1))</f>
        <v>323.95600000000002</v>
      </c>
      <c r="G3870" s="81">
        <f t="shared" si="120"/>
        <v>0.32395600000000002</v>
      </c>
    </row>
    <row r="3871" spans="1:7">
      <c r="A3871" s="74" t="e">
        <f t="shared" si="121"/>
        <v>#REF!</v>
      </c>
      <c r="B3871" s="60"/>
      <c r="C3871" s="73">
        <v>6</v>
      </c>
      <c r="D3871" s="73">
        <v>10</v>
      </c>
      <c r="E3871" s="73">
        <v>15</v>
      </c>
      <c r="F3871" s="79">
        <f>IF($C$9="south",'RAW PV WATTS'!D3874,IF('PV Watts SLC'!$C$9="west",'RAW PV WATTS'!F3874,-1))</f>
        <v>264.85300000000001</v>
      </c>
      <c r="G3871" s="81">
        <f t="shared" si="120"/>
        <v>0.26485300000000001</v>
      </c>
    </row>
    <row r="3872" spans="1:7">
      <c r="A3872" s="74" t="e">
        <f t="shared" si="121"/>
        <v>#REF!</v>
      </c>
      <c r="B3872" s="60"/>
      <c r="C3872" s="73">
        <v>6</v>
      </c>
      <c r="D3872" s="73">
        <v>10</v>
      </c>
      <c r="E3872" s="73">
        <v>16</v>
      </c>
      <c r="F3872" s="79">
        <f>IF($C$9="south",'RAW PV WATTS'!D3875,IF('PV Watts SLC'!$C$9="west",'RAW PV WATTS'!F3875,-1))</f>
        <v>237.59700000000001</v>
      </c>
      <c r="G3872" s="81">
        <f t="shared" si="120"/>
        <v>0.237597</v>
      </c>
    </row>
    <row r="3873" spans="1:7">
      <c r="A3873" s="74" t="e">
        <f t="shared" si="121"/>
        <v>#REF!</v>
      </c>
      <c r="B3873" s="60"/>
      <c r="C3873" s="73">
        <v>6</v>
      </c>
      <c r="D3873" s="73">
        <v>10</v>
      </c>
      <c r="E3873" s="73">
        <v>17</v>
      </c>
      <c r="F3873" s="79">
        <f>IF($C$9="south",'RAW PV WATTS'!D3876,IF('PV Watts SLC'!$C$9="west",'RAW PV WATTS'!F3876,-1))</f>
        <v>145.13300000000001</v>
      </c>
      <c r="G3873" s="81">
        <f t="shared" si="120"/>
        <v>0.14513300000000001</v>
      </c>
    </row>
    <row r="3874" spans="1:7">
      <c r="A3874" s="74" t="e">
        <f t="shared" si="121"/>
        <v>#REF!</v>
      </c>
      <c r="B3874" s="60"/>
      <c r="C3874" s="73">
        <v>6</v>
      </c>
      <c r="D3874" s="73">
        <v>10</v>
      </c>
      <c r="E3874" s="73">
        <v>18</v>
      </c>
      <c r="F3874" s="79">
        <f>IF($C$9="south",'RAW PV WATTS'!D3877,IF('PV Watts SLC'!$C$9="west",'RAW PV WATTS'!F3877,-1))</f>
        <v>46.201999999999998</v>
      </c>
      <c r="G3874" s="81">
        <f t="shared" si="120"/>
        <v>4.6202E-2</v>
      </c>
    </row>
    <row r="3875" spans="1:7">
      <c r="A3875" s="74" t="e">
        <f t="shared" si="121"/>
        <v>#REF!</v>
      </c>
      <c r="B3875" s="60"/>
      <c r="C3875" s="73">
        <v>6</v>
      </c>
      <c r="D3875" s="73">
        <v>10</v>
      </c>
      <c r="E3875" s="73">
        <v>19</v>
      </c>
      <c r="F3875" s="79">
        <f>IF($C$9="south",'RAW PV WATTS'!D3878,IF('PV Watts SLC'!$C$9="west",'RAW PV WATTS'!F3878,-1))</f>
        <v>14.664999999999999</v>
      </c>
      <c r="G3875" s="81">
        <f t="shared" si="120"/>
        <v>1.4664999999999999E-2</v>
      </c>
    </row>
    <row r="3876" spans="1:7">
      <c r="A3876" s="74" t="e">
        <f t="shared" si="121"/>
        <v>#REF!</v>
      </c>
      <c r="B3876" s="60"/>
      <c r="C3876" s="73">
        <v>6</v>
      </c>
      <c r="D3876" s="73">
        <v>10</v>
      </c>
      <c r="E3876" s="73">
        <v>20</v>
      </c>
      <c r="F3876" s="79">
        <f>IF($C$9="south",'RAW PV WATTS'!D3879,IF('PV Watts SLC'!$C$9="west",'RAW PV WATTS'!F3879,-1))</f>
        <v>0</v>
      </c>
      <c r="G3876" s="81">
        <f t="shared" si="120"/>
        <v>0</v>
      </c>
    </row>
    <row r="3877" spans="1:7">
      <c r="A3877" s="74" t="e">
        <f t="shared" si="121"/>
        <v>#REF!</v>
      </c>
      <c r="B3877" s="60"/>
      <c r="C3877" s="73">
        <v>6</v>
      </c>
      <c r="D3877" s="73">
        <v>10</v>
      </c>
      <c r="E3877" s="73">
        <v>21</v>
      </c>
      <c r="F3877" s="79">
        <f>IF($C$9="south",'RAW PV WATTS'!D3880,IF('PV Watts SLC'!$C$9="west",'RAW PV WATTS'!F3880,-1))</f>
        <v>0</v>
      </c>
      <c r="G3877" s="81">
        <f t="shared" si="120"/>
        <v>0</v>
      </c>
    </row>
    <row r="3878" spans="1:7">
      <c r="A3878" s="74" t="e">
        <f t="shared" si="121"/>
        <v>#REF!</v>
      </c>
      <c r="B3878" s="60"/>
      <c r="C3878" s="73">
        <v>6</v>
      </c>
      <c r="D3878" s="73">
        <v>10</v>
      </c>
      <c r="E3878" s="73">
        <v>22</v>
      </c>
      <c r="F3878" s="79">
        <f>IF($C$9="south",'RAW PV WATTS'!D3881,IF('PV Watts SLC'!$C$9="west",'RAW PV WATTS'!F3881,-1))</f>
        <v>0</v>
      </c>
      <c r="G3878" s="81">
        <f t="shared" si="120"/>
        <v>0</v>
      </c>
    </row>
    <row r="3879" spans="1:7">
      <c r="A3879" s="74" t="e">
        <f t="shared" si="121"/>
        <v>#REF!</v>
      </c>
      <c r="B3879" s="60"/>
      <c r="C3879" s="73">
        <v>6</v>
      </c>
      <c r="D3879" s="73">
        <v>10</v>
      </c>
      <c r="E3879" s="73">
        <v>23</v>
      </c>
      <c r="F3879" s="79">
        <f>IF($C$9="south",'RAW PV WATTS'!D3882,IF('PV Watts SLC'!$C$9="west",'RAW PV WATTS'!F3882,-1))</f>
        <v>0</v>
      </c>
      <c r="G3879" s="81">
        <f t="shared" si="120"/>
        <v>0</v>
      </c>
    </row>
    <row r="3880" spans="1:7">
      <c r="A3880" s="74" t="e">
        <f t="shared" si="121"/>
        <v>#REF!</v>
      </c>
      <c r="B3880" s="60"/>
      <c r="C3880" s="73">
        <v>6</v>
      </c>
      <c r="D3880" s="73">
        <v>11</v>
      </c>
      <c r="E3880" s="73">
        <v>0</v>
      </c>
      <c r="F3880" s="79">
        <f>IF($C$9="south",'RAW PV WATTS'!D3883,IF('PV Watts SLC'!$C$9="west",'RAW PV WATTS'!F3883,-1))</f>
        <v>0</v>
      </c>
      <c r="G3880" s="81">
        <f t="shared" si="120"/>
        <v>0</v>
      </c>
    </row>
    <row r="3881" spans="1:7">
      <c r="A3881" s="74" t="e">
        <f t="shared" si="121"/>
        <v>#REF!</v>
      </c>
      <c r="B3881" s="60"/>
      <c r="C3881" s="73">
        <v>6</v>
      </c>
      <c r="D3881" s="73">
        <v>11</v>
      </c>
      <c r="E3881" s="73">
        <v>1</v>
      </c>
      <c r="F3881" s="79">
        <f>IF($C$9="south",'RAW PV WATTS'!D3884,IF('PV Watts SLC'!$C$9="west",'RAW PV WATTS'!F3884,-1))</f>
        <v>0</v>
      </c>
      <c r="G3881" s="81">
        <f t="shared" si="120"/>
        <v>0</v>
      </c>
    </row>
    <row r="3882" spans="1:7">
      <c r="A3882" s="74" t="e">
        <f t="shared" si="121"/>
        <v>#REF!</v>
      </c>
      <c r="B3882" s="60"/>
      <c r="C3882" s="73">
        <v>6</v>
      </c>
      <c r="D3882" s="73">
        <v>11</v>
      </c>
      <c r="E3882" s="73">
        <v>2</v>
      </c>
      <c r="F3882" s="79">
        <f>IF($C$9="south",'RAW PV WATTS'!D3885,IF('PV Watts SLC'!$C$9="west",'RAW PV WATTS'!F3885,-1))</f>
        <v>0</v>
      </c>
      <c r="G3882" s="81">
        <f t="shared" si="120"/>
        <v>0</v>
      </c>
    </row>
    <row r="3883" spans="1:7">
      <c r="A3883" s="74" t="e">
        <f t="shared" si="121"/>
        <v>#REF!</v>
      </c>
      <c r="B3883" s="60"/>
      <c r="C3883" s="73">
        <v>6</v>
      </c>
      <c r="D3883" s="73">
        <v>11</v>
      </c>
      <c r="E3883" s="73">
        <v>3</v>
      </c>
      <c r="F3883" s="79">
        <f>IF($C$9="south",'RAW PV WATTS'!D3886,IF('PV Watts SLC'!$C$9="west",'RAW PV WATTS'!F3886,-1))</f>
        <v>0</v>
      </c>
      <c r="G3883" s="81">
        <f t="shared" si="120"/>
        <v>0</v>
      </c>
    </row>
    <row r="3884" spans="1:7">
      <c r="A3884" s="74" t="e">
        <f t="shared" si="121"/>
        <v>#REF!</v>
      </c>
      <c r="B3884" s="60"/>
      <c r="C3884" s="73">
        <v>6</v>
      </c>
      <c r="D3884" s="73">
        <v>11</v>
      </c>
      <c r="E3884" s="73">
        <v>4</v>
      </c>
      <c r="F3884" s="79">
        <f>IF($C$9="south",'RAW PV WATTS'!D3887,IF('PV Watts SLC'!$C$9="west",'RAW PV WATTS'!F3887,-1))</f>
        <v>0</v>
      </c>
      <c r="G3884" s="81">
        <f t="shared" si="120"/>
        <v>0</v>
      </c>
    </row>
    <row r="3885" spans="1:7">
      <c r="A3885" s="74" t="e">
        <f t="shared" si="121"/>
        <v>#REF!</v>
      </c>
      <c r="B3885" s="60"/>
      <c r="C3885" s="73">
        <v>6</v>
      </c>
      <c r="D3885" s="73">
        <v>11</v>
      </c>
      <c r="E3885" s="73">
        <v>5</v>
      </c>
      <c r="F3885" s="79">
        <f>IF($C$9="south",'RAW PV WATTS'!D3888,IF('PV Watts SLC'!$C$9="west",'RAW PV WATTS'!F3888,-1))</f>
        <v>12.173999999999999</v>
      </c>
      <c r="G3885" s="81">
        <f t="shared" si="120"/>
        <v>1.2173999999999999E-2</v>
      </c>
    </row>
    <row r="3886" spans="1:7">
      <c r="A3886" s="74" t="e">
        <f t="shared" si="121"/>
        <v>#REF!</v>
      </c>
      <c r="B3886" s="60"/>
      <c r="C3886" s="73">
        <v>6</v>
      </c>
      <c r="D3886" s="73">
        <v>11</v>
      </c>
      <c r="E3886" s="73">
        <v>6</v>
      </c>
      <c r="F3886" s="79">
        <f>IF($C$9="south",'RAW PV WATTS'!D3889,IF('PV Watts SLC'!$C$9="west",'RAW PV WATTS'!F3889,-1))</f>
        <v>80.37</v>
      </c>
      <c r="G3886" s="81">
        <f t="shared" si="120"/>
        <v>8.0370000000000011E-2</v>
      </c>
    </row>
    <row r="3887" spans="1:7">
      <c r="A3887" s="74" t="e">
        <f t="shared" si="121"/>
        <v>#REF!</v>
      </c>
      <c r="B3887" s="60"/>
      <c r="C3887" s="73">
        <v>6</v>
      </c>
      <c r="D3887" s="73">
        <v>11</v>
      </c>
      <c r="E3887" s="73">
        <v>7</v>
      </c>
      <c r="F3887" s="79">
        <f>IF($C$9="south",'RAW PV WATTS'!D3890,IF('PV Watts SLC'!$C$9="west",'RAW PV WATTS'!F3890,-1))</f>
        <v>260.91300000000001</v>
      </c>
      <c r="G3887" s="81">
        <f t="shared" si="120"/>
        <v>0.26091300000000001</v>
      </c>
    </row>
    <row r="3888" spans="1:7">
      <c r="A3888" s="74" t="e">
        <f t="shared" si="121"/>
        <v>#REF!</v>
      </c>
      <c r="B3888" s="60"/>
      <c r="C3888" s="73">
        <v>6</v>
      </c>
      <c r="D3888" s="73">
        <v>11</v>
      </c>
      <c r="E3888" s="73">
        <v>8</v>
      </c>
      <c r="F3888" s="79">
        <f>IF($C$9="south",'RAW PV WATTS'!D3891,IF('PV Watts SLC'!$C$9="west",'RAW PV WATTS'!F3891,-1))</f>
        <v>455.11200000000002</v>
      </c>
      <c r="G3888" s="81">
        <f t="shared" si="120"/>
        <v>0.45511200000000002</v>
      </c>
    </row>
    <row r="3889" spans="1:7">
      <c r="A3889" s="74" t="e">
        <f t="shared" si="121"/>
        <v>#REF!</v>
      </c>
      <c r="B3889" s="60"/>
      <c r="C3889" s="73">
        <v>6</v>
      </c>
      <c r="D3889" s="73">
        <v>11</v>
      </c>
      <c r="E3889" s="73">
        <v>9</v>
      </c>
      <c r="F3889" s="79">
        <f>IF($C$9="south",'RAW PV WATTS'!D3892,IF('PV Watts SLC'!$C$9="west",'RAW PV WATTS'!F3892,-1))</f>
        <v>616.67100000000005</v>
      </c>
      <c r="G3889" s="81">
        <f t="shared" si="120"/>
        <v>0.61667100000000008</v>
      </c>
    </row>
    <row r="3890" spans="1:7">
      <c r="A3890" s="74" t="e">
        <f t="shared" si="121"/>
        <v>#REF!</v>
      </c>
      <c r="B3890" s="60"/>
      <c r="C3890" s="73">
        <v>6</v>
      </c>
      <c r="D3890" s="73">
        <v>11</v>
      </c>
      <c r="E3890" s="73">
        <v>10</v>
      </c>
      <c r="F3890" s="79">
        <f>IF($C$9="south",'RAW PV WATTS'!D3893,IF('PV Watts SLC'!$C$9="west",'RAW PV WATTS'!F3893,-1))</f>
        <v>719.59500000000003</v>
      </c>
      <c r="G3890" s="81">
        <f t="shared" si="120"/>
        <v>0.71959499999999998</v>
      </c>
    </row>
    <row r="3891" spans="1:7">
      <c r="A3891" s="74" t="e">
        <f t="shared" si="121"/>
        <v>#REF!</v>
      </c>
      <c r="B3891" s="60"/>
      <c r="C3891" s="73">
        <v>6</v>
      </c>
      <c r="D3891" s="73">
        <v>11</v>
      </c>
      <c r="E3891" s="73">
        <v>11</v>
      </c>
      <c r="F3891" s="79">
        <f>IF($C$9="south",'RAW PV WATTS'!D3894,IF('PV Watts SLC'!$C$9="west",'RAW PV WATTS'!F3894,-1))</f>
        <v>791.41099999999994</v>
      </c>
      <c r="G3891" s="81">
        <f t="shared" si="120"/>
        <v>0.79141099999999998</v>
      </c>
    </row>
    <row r="3892" spans="1:7">
      <c r="A3892" s="74" t="e">
        <f t="shared" si="121"/>
        <v>#REF!</v>
      </c>
      <c r="B3892" s="60"/>
      <c r="C3892" s="73">
        <v>6</v>
      </c>
      <c r="D3892" s="73">
        <v>11</v>
      </c>
      <c r="E3892" s="73">
        <v>12</v>
      </c>
      <c r="F3892" s="79">
        <f>IF($C$9="south",'RAW PV WATTS'!D3895,IF('PV Watts SLC'!$C$9="west",'RAW PV WATTS'!F3895,-1))</f>
        <v>804.45399999999995</v>
      </c>
      <c r="G3892" s="81">
        <f t="shared" si="120"/>
        <v>0.804454</v>
      </c>
    </row>
    <row r="3893" spans="1:7">
      <c r="A3893" s="74" t="e">
        <f t="shared" si="121"/>
        <v>#REF!</v>
      </c>
      <c r="B3893" s="60"/>
      <c r="C3893" s="73">
        <v>6</v>
      </c>
      <c r="D3893" s="73">
        <v>11</v>
      </c>
      <c r="E3893" s="73">
        <v>13</v>
      </c>
      <c r="F3893" s="79">
        <f>IF($C$9="south",'RAW PV WATTS'!D3896,IF('PV Watts SLC'!$C$9="west",'RAW PV WATTS'!F3896,-1))</f>
        <v>773.10400000000004</v>
      </c>
      <c r="G3893" s="81">
        <f t="shared" si="120"/>
        <v>0.77310400000000001</v>
      </c>
    </row>
    <row r="3894" spans="1:7">
      <c r="A3894" s="74" t="e">
        <f t="shared" si="121"/>
        <v>#REF!</v>
      </c>
      <c r="B3894" s="60"/>
      <c r="C3894" s="73">
        <v>6</v>
      </c>
      <c r="D3894" s="73">
        <v>11</v>
      </c>
      <c r="E3894" s="73">
        <v>14</v>
      </c>
      <c r="F3894" s="79">
        <f>IF($C$9="south",'RAW PV WATTS'!D3897,IF('PV Watts SLC'!$C$9="west",'RAW PV WATTS'!F3897,-1))</f>
        <v>697.24300000000005</v>
      </c>
      <c r="G3894" s="81">
        <f t="shared" si="120"/>
        <v>0.69724300000000006</v>
      </c>
    </row>
    <row r="3895" spans="1:7">
      <c r="A3895" s="74" t="e">
        <f t="shared" si="121"/>
        <v>#REF!</v>
      </c>
      <c r="B3895" s="60"/>
      <c r="C3895" s="73">
        <v>6</v>
      </c>
      <c r="D3895" s="73">
        <v>11</v>
      </c>
      <c r="E3895" s="73">
        <v>15</v>
      </c>
      <c r="F3895" s="79">
        <f>IF($C$9="south",'RAW PV WATTS'!D3898,IF('PV Watts SLC'!$C$9="west",'RAW PV WATTS'!F3898,-1))</f>
        <v>598.83299999999997</v>
      </c>
      <c r="G3895" s="81">
        <f t="shared" si="120"/>
        <v>0.59883299999999995</v>
      </c>
    </row>
    <row r="3896" spans="1:7">
      <c r="A3896" s="74" t="e">
        <f t="shared" si="121"/>
        <v>#REF!</v>
      </c>
      <c r="B3896" s="60"/>
      <c r="C3896" s="73">
        <v>6</v>
      </c>
      <c r="D3896" s="73">
        <v>11</v>
      </c>
      <c r="E3896" s="73">
        <v>16</v>
      </c>
      <c r="F3896" s="79">
        <f>IF($C$9="south",'RAW PV WATTS'!D3899,IF('PV Watts SLC'!$C$9="west",'RAW PV WATTS'!F3899,-1))</f>
        <v>434.82</v>
      </c>
      <c r="G3896" s="81">
        <f t="shared" si="120"/>
        <v>0.43481999999999998</v>
      </c>
    </row>
    <row r="3897" spans="1:7">
      <c r="A3897" s="74" t="e">
        <f t="shared" si="121"/>
        <v>#REF!</v>
      </c>
      <c r="B3897" s="60"/>
      <c r="C3897" s="73">
        <v>6</v>
      </c>
      <c r="D3897" s="73">
        <v>11</v>
      </c>
      <c r="E3897" s="73">
        <v>17</v>
      </c>
      <c r="F3897" s="79">
        <f>IF($C$9="south",'RAW PV WATTS'!D3900,IF('PV Watts SLC'!$C$9="west",'RAW PV WATTS'!F3900,-1))</f>
        <v>239.41800000000001</v>
      </c>
      <c r="G3897" s="81">
        <f t="shared" si="120"/>
        <v>0.23941800000000002</v>
      </c>
    </row>
    <row r="3898" spans="1:7">
      <c r="A3898" s="74" t="e">
        <f t="shared" si="121"/>
        <v>#REF!</v>
      </c>
      <c r="B3898" s="60"/>
      <c r="C3898" s="73">
        <v>6</v>
      </c>
      <c r="D3898" s="73">
        <v>11</v>
      </c>
      <c r="E3898" s="73">
        <v>18</v>
      </c>
      <c r="F3898" s="79">
        <f>IF($C$9="south",'RAW PV WATTS'!D3901,IF('PV Watts SLC'!$C$9="west",'RAW PV WATTS'!F3901,-1))</f>
        <v>64.832999999999998</v>
      </c>
      <c r="G3898" s="81">
        <f t="shared" si="120"/>
        <v>6.4833000000000002E-2</v>
      </c>
    </row>
    <row r="3899" spans="1:7">
      <c r="A3899" s="74" t="e">
        <f t="shared" si="121"/>
        <v>#REF!</v>
      </c>
      <c r="B3899" s="60"/>
      <c r="C3899" s="73">
        <v>6</v>
      </c>
      <c r="D3899" s="73">
        <v>11</v>
      </c>
      <c r="E3899" s="73">
        <v>19</v>
      </c>
      <c r="F3899" s="79">
        <f>IF($C$9="south",'RAW PV WATTS'!D3902,IF('PV Watts SLC'!$C$9="west",'RAW PV WATTS'!F3902,-1))</f>
        <v>10.739000000000001</v>
      </c>
      <c r="G3899" s="81">
        <f t="shared" si="120"/>
        <v>1.0739E-2</v>
      </c>
    </row>
    <row r="3900" spans="1:7">
      <c r="A3900" s="74" t="e">
        <f t="shared" si="121"/>
        <v>#REF!</v>
      </c>
      <c r="B3900" s="60"/>
      <c r="C3900" s="73">
        <v>6</v>
      </c>
      <c r="D3900" s="73">
        <v>11</v>
      </c>
      <c r="E3900" s="73">
        <v>20</v>
      </c>
      <c r="F3900" s="79">
        <f>IF($C$9="south",'RAW PV WATTS'!D3903,IF('PV Watts SLC'!$C$9="west",'RAW PV WATTS'!F3903,-1))</f>
        <v>0</v>
      </c>
      <c r="G3900" s="81">
        <f t="shared" si="120"/>
        <v>0</v>
      </c>
    </row>
    <row r="3901" spans="1:7">
      <c r="A3901" s="74" t="e">
        <f t="shared" si="121"/>
        <v>#REF!</v>
      </c>
      <c r="B3901" s="60"/>
      <c r="C3901" s="73">
        <v>6</v>
      </c>
      <c r="D3901" s="73">
        <v>11</v>
      </c>
      <c r="E3901" s="73">
        <v>21</v>
      </c>
      <c r="F3901" s="79">
        <f>IF($C$9="south",'RAW PV WATTS'!D3904,IF('PV Watts SLC'!$C$9="west",'RAW PV WATTS'!F3904,-1))</f>
        <v>0</v>
      </c>
      <c r="G3901" s="81">
        <f t="shared" si="120"/>
        <v>0</v>
      </c>
    </row>
    <row r="3902" spans="1:7">
      <c r="A3902" s="74" t="e">
        <f t="shared" si="121"/>
        <v>#REF!</v>
      </c>
      <c r="B3902" s="60"/>
      <c r="C3902" s="73">
        <v>6</v>
      </c>
      <c r="D3902" s="73">
        <v>11</v>
      </c>
      <c r="E3902" s="73">
        <v>22</v>
      </c>
      <c r="F3902" s="79">
        <f>IF($C$9="south",'RAW PV WATTS'!D3905,IF('PV Watts SLC'!$C$9="west",'RAW PV WATTS'!F3905,-1))</f>
        <v>0</v>
      </c>
      <c r="G3902" s="81">
        <f t="shared" si="120"/>
        <v>0</v>
      </c>
    </row>
    <row r="3903" spans="1:7">
      <c r="A3903" s="74" t="e">
        <f t="shared" si="121"/>
        <v>#REF!</v>
      </c>
      <c r="B3903" s="60"/>
      <c r="C3903" s="73">
        <v>6</v>
      </c>
      <c r="D3903" s="73">
        <v>11</v>
      </c>
      <c r="E3903" s="73">
        <v>23</v>
      </c>
      <c r="F3903" s="79">
        <f>IF($C$9="south",'RAW PV WATTS'!D3906,IF('PV Watts SLC'!$C$9="west",'RAW PV WATTS'!F3906,-1))</f>
        <v>0</v>
      </c>
      <c r="G3903" s="81">
        <f t="shared" si="120"/>
        <v>0</v>
      </c>
    </row>
    <row r="3904" spans="1:7">
      <c r="A3904" s="74" t="e">
        <f t="shared" si="121"/>
        <v>#REF!</v>
      </c>
      <c r="B3904" s="60"/>
      <c r="C3904" s="73">
        <v>6</v>
      </c>
      <c r="D3904" s="73">
        <v>12</v>
      </c>
      <c r="E3904" s="73">
        <v>0</v>
      </c>
      <c r="F3904" s="79">
        <f>IF($C$9="south",'RAW PV WATTS'!D3907,IF('PV Watts SLC'!$C$9="west",'RAW PV WATTS'!F3907,-1))</f>
        <v>0</v>
      </c>
      <c r="G3904" s="81">
        <f t="shared" si="120"/>
        <v>0</v>
      </c>
    </row>
    <row r="3905" spans="1:7">
      <c r="A3905" s="74" t="e">
        <f t="shared" si="121"/>
        <v>#REF!</v>
      </c>
      <c r="B3905" s="60"/>
      <c r="C3905" s="73">
        <v>6</v>
      </c>
      <c r="D3905" s="73">
        <v>12</v>
      </c>
      <c r="E3905" s="73">
        <v>1</v>
      </c>
      <c r="F3905" s="79">
        <f>IF($C$9="south",'RAW PV WATTS'!D3908,IF('PV Watts SLC'!$C$9="west",'RAW PV WATTS'!F3908,-1))</f>
        <v>0</v>
      </c>
      <c r="G3905" s="81">
        <f t="shared" si="120"/>
        <v>0</v>
      </c>
    </row>
    <row r="3906" spans="1:7">
      <c r="A3906" s="74" t="e">
        <f t="shared" si="121"/>
        <v>#REF!</v>
      </c>
      <c r="B3906" s="60"/>
      <c r="C3906" s="73">
        <v>6</v>
      </c>
      <c r="D3906" s="73">
        <v>12</v>
      </c>
      <c r="E3906" s="73">
        <v>2</v>
      </c>
      <c r="F3906" s="79">
        <f>IF($C$9="south",'RAW PV WATTS'!D3909,IF('PV Watts SLC'!$C$9="west",'RAW PV WATTS'!F3909,-1))</f>
        <v>0</v>
      </c>
      <c r="G3906" s="81">
        <f t="shared" si="120"/>
        <v>0</v>
      </c>
    </row>
    <row r="3907" spans="1:7">
      <c r="A3907" s="74" t="e">
        <f t="shared" si="121"/>
        <v>#REF!</v>
      </c>
      <c r="B3907" s="60"/>
      <c r="C3907" s="73">
        <v>6</v>
      </c>
      <c r="D3907" s="73">
        <v>12</v>
      </c>
      <c r="E3907" s="73">
        <v>3</v>
      </c>
      <c r="F3907" s="79">
        <f>IF($C$9="south",'RAW PV WATTS'!D3910,IF('PV Watts SLC'!$C$9="west",'RAW PV WATTS'!F3910,-1))</f>
        <v>0</v>
      </c>
      <c r="G3907" s="81">
        <f t="shared" si="120"/>
        <v>0</v>
      </c>
    </row>
    <row r="3908" spans="1:7">
      <c r="A3908" s="74" t="e">
        <f t="shared" si="121"/>
        <v>#REF!</v>
      </c>
      <c r="B3908" s="60"/>
      <c r="C3908" s="73">
        <v>6</v>
      </c>
      <c r="D3908" s="73">
        <v>12</v>
      </c>
      <c r="E3908" s="73">
        <v>4</v>
      </c>
      <c r="F3908" s="79">
        <f>IF($C$9="south",'RAW PV WATTS'!D3911,IF('PV Watts SLC'!$C$9="west",'RAW PV WATTS'!F3911,-1))</f>
        <v>0</v>
      </c>
      <c r="G3908" s="81">
        <f t="shared" si="120"/>
        <v>0</v>
      </c>
    </row>
    <row r="3909" spans="1:7">
      <c r="A3909" s="74" t="e">
        <f t="shared" si="121"/>
        <v>#REF!</v>
      </c>
      <c r="B3909" s="60"/>
      <c r="C3909" s="73">
        <v>6</v>
      </c>
      <c r="D3909" s="73">
        <v>12</v>
      </c>
      <c r="E3909" s="73">
        <v>5</v>
      </c>
      <c r="F3909" s="79">
        <f>IF($C$9="south",'RAW PV WATTS'!D3912,IF('PV Watts SLC'!$C$9="west",'RAW PV WATTS'!F3912,-1))</f>
        <v>20.800999999999998</v>
      </c>
      <c r="G3909" s="81">
        <f t="shared" si="120"/>
        <v>2.0801E-2</v>
      </c>
    </row>
    <row r="3910" spans="1:7">
      <c r="A3910" s="74" t="e">
        <f t="shared" si="121"/>
        <v>#REF!</v>
      </c>
      <c r="B3910" s="60"/>
      <c r="C3910" s="73">
        <v>6</v>
      </c>
      <c r="D3910" s="73">
        <v>12</v>
      </c>
      <c r="E3910" s="73">
        <v>6</v>
      </c>
      <c r="F3910" s="79">
        <f>IF($C$9="south",'RAW PV WATTS'!D3913,IF('PV Watts SLC'!$C$9="west",'RAW PV WATTS'!F3913,-1))</f>
        <v>95.19</v>
      </c>
      <c r="G3910" s="81">
        <f t="shared" si="120"/>
        <v>9.5189999999999997E-2</v>
      </c>
    </row>
    <row r="3911" spans="1:7">
      <c r="A3911" s="74" t="e">
        <f t="shared" si="121"/>
        <v>#REF!</v>
      </c>
      <c r="B3911" s="60"/>
      <c r="C3911" s="73">
        <v>6</v>
      </c>
      <c r="D3911" s="73">
        <v>12</v>
      </c>
      <c r="E3911" s="73">
        <v>7</v>
      </c>
      <c r="F3911" s="79">
        <f>IF($C$9="south",'RAW PV WATTS'!D3914,IF('PV Watts SLC'!$C$9="west",'RAW PV WATTS'!F3914,-1))</f>
        <v>218.16399999999999</v>
      </c>
      <c r="G3911" s="81">
        <f t="shared" si="120"/>
        <v>0.218164</v>
      </c>
    </row>
    <row r="3912" spans="1:7">
      <c r="A3912" s="74" t="e">
        <f t="shared" si="121"/>
        <v>#REF!</v>
      </c>
      <c r="B3912" s="60"/>
      <c r="C3912" s="73">
        <v>6</v>
      </c>
      <c r="D3912" s="73">
        <v>12</v>
      </c>
      <c r="E3912" s="73">
        <v>8</v>
      </c>
      <c r="F3912" s="79">
        <f>IF($C$9="south",'RAW PV WATTS'!D3915,IF('PV Watts SLC'!$C$9="west",'RAW PV WATTS'!F3915,-1))</f>
        <v>416.71499999999997</v>
      </c>
      <c r="G3912" s="81">
        <f t="shared" si="120"/>
        <v>0.416715</v>
      </c>
    </row>
    <row r="3913" spans="1:7">
      <c r="A3913" s="74" t="e">
        <f t="shared" si="121"/>
        <v>#REF!</v>
      </c>
      <c r="B3913" s="60"/>
      <c r="C3913" s="73">
        <v>6</v>
      </c>
      <c r="D3913" s="73">
        <v>12</v>
      </c>
      <c r="E3913" s="73">
        <v>9</v>
      </c>
      <c r="F3913" s="79">
        <f>IF($C$9="south",'RAW PV WATTS'!D3916,IF('PV Watts SLC'!$C$9="west",'RAW PV WATTS'!F3916,-1))</f>
        <v>593.15099999999995</v>
      </c>
      <c r="G3913" s="81">
        <f t="shared" si="120"/>
        <v>0.59315099999999998</v>
      </c>
    </row>
    <row r="3914" spans="1:7">
      <c r="A3914" s="74" t="e">
        <f t="shared" si="121"/>
        <v>#REF!</v>
      </c>
      <c r="B3914" s="60"/>
      <c r="C3914" s="73">
        <v>6</v>
      </c>
      <c r="D3914" s="73">
        <v>12</v>
      </c>
      <c r="E3914" s="73">
        <v>10</v>
      </c>
      <c r="F3914" s="79">
        <f>IF($C$9="south",'RAW PV WATTS'!D3917,IF('PV Watts SLC'!$C$9="west",'RAW PV WATTS'!F3917,-1))</f>
        <v>678.33500000000004</v>
      </c>
      <c r="G3914" s="81">
        <f t="shared" si="120"/>
        <v>0.67833500000000002</v>
      </c>
    </row>
    <row r="3915" spans="1:7">
      <c r="A3915" s="74" t="e">
        <f t="shared" si="121"/>
        <v>#REF!</v>
      </c>
      <c r="B3915" s="60"/>
      <c r="C3915" s="73">
        <v>6</v>
      </c>
      <c r="D3915" s="73">
        <v>12</v>
      </c>
      <c r="E3915" s="73">
        <v>11</v>
      </c>
      <c r="F3915" s="79">
        <f>IF($C$9="south",'RAW PV WATTS'!D3918,IF('PV Watts SLC'!$C$9="west",'RAW PV WATTS'!F3918,-1))</f>
        <v>738.77</v>
      </c>
      <c r="G3915" s="81">
        <f t="shared" si="120"/>
        <v>0.73876999999999993</v>
      </c>
    </row>
    <row r="3916" spans="1:7">
      <c r="A3916" s="74" t="e">
        <f t="shared" si="121"/>
        <v>#REF!</v>
      </c>
      <c r="B3916" s="60"/>
      <c r="C3916" s="73">
        <v>6</v>
      </c>
      <c r="D3916" s="73">
        <v>12</v>
      </c>
      <c r="E3916" s="73">
        <v>12</v>
      </c>
      <c r="F3916" s="79">
        <f>IF($C$9="south",'RAW PV WATTS'!D3919,IF('PV Watts SLC'!$C$9="west",'RAW PV WATTS'!F3919,-1))</f>
        <v>744.5</v>
      </c>
      <c r="G3916" s="81">
        <f t="shared" si="120"/>
        <v>0.74450000000000005</v>
      </c>
    </row>
    <row r="3917" spans="1:7">
      <c r="A3917" s="74" t="e">
        <f t="shared" si="121"/>
        <v>#REF!</v>
      </c>
      <c r="B3917" s="60"/>
      <c r="C3917" s="73">
        <v>6</v>
      </c>
      <c r="D3917" s="73">
        <v>12</v>
      </c>
      <c r="E3917" s="73">
        <v>13</v>
      </c>
      <c r="F3917" s="79">
        <f>IF($C$9="south",'RAW PV WATTS'!D3920,IF('PV Watts SLC'!$C$9="west",'RAW PV WATTS'!F3920,-1))</f>
        <v>726.35799999999995</v>
      </c>
      <c r="G3917" s="81">
        <f t="shared" si="120"/>
        <v>0.72635799999999995</v>
      </c>
    </row>
    <row r="3918" spans="1:7">
      <c r="A3918" s="74" t="e">
        <f t="shared" si="121"/>
        <v>#REF!</v>
      </c>
      <c r="B3918" s="60"/>
      <c r="C3918" s="73">
        <v>6</v>
      </c>
      <c r="D3918" s="73">
        <v>12</v>
      </c>
      <c r="E3918" s="73">
        <v>14</v>
      </c>
      <c r="F3918" s="79">
        <f>IF($C$9="south",'RAW PV WATTS'!D3921,IF('PV Watts SLC'!$C$9="west",'RAW PV WATTS'!F3921,-1))</f>
        <v>608.38400000000001</v>
      </c>
      <c r="G3918" s="81">
        <f t="shared" si="120"/>
        <v>0.60838400000000004</v>
      </c>
    </row>
    <row r="3919" spans="1:7">
      <c r="A3919" s="74" t="e">
        <f t="shared" si="121"/>
        <v>#REF!</v>
      </c>
      <c r="B3919" s="60"/>
      <c r="C3919" s="73">
        <v>6</v>
      </c>
      <c r="D3919" s="73">
        <v>12</v>
      </c>
      <c r="E3919" s="73">
        <v>15</v>
      </c>
      <c r="F3919" s="79">
        <f>IF($C$9="south",'RAW PV WATTS'!D3922,IF('PV Watts SLC'!$C$9="west",'RAW PV WATTS'!F3922,-1))</f>
        <v>519.23800000000006</v>
      </c>
      <c r="G3919" s="81">
        <f t="shared" si="120"/>
        <v>0.51923800000000009</v>
      </c>
    </row>
    <row r="3920" spans="1:7">
      <c r="A3920" s="74" t="e">
        <f t="shared" si="121"/>
        <v>#REF!</v>
      </c>
      <c r="B3920" s="60"/>
      <c r="C3920" s="73">
        <v>6</v>
      </c>
      <c r="D3920" s="73">
        <v>12</v>
      </c>
      <c r="E3920" s="73">
        <v>16</v>
      </c>
      <c r="F3920" s="79">
        <f>IF($C$9="south",'RAW PV WATTS'!D3923,IF('PV Watts SLC'!$C$9="west",'RAW PV WATTS'!F3923,-1))</f>
        <v>219.82400000000001</v>
      </c>
      <c r="G3920" s="81">
        <f t="shared" si="120"/>
        <v>0.21982400000000002</v>
      </c>
    </row>
    <row r="3921" spans="1:7">
      <c r="A3921" s="74" t="e">
        <f t="shared" si="121"/>
        <v>#REF!</v>
      </c>
      <c r="B3921" s="60"/>
      <c r="C3921" s="73">
        <v>6</v>
      </c>
      <c r="D3921" s="73">
        <v>12</v>
      </c>
      <c r="E3921" s="73">
        <v>17</v>
      </c>
      <c r="F3921" s="79">
        <f>IF($C$9="south",'RAW PV WATTS'!D3924,IF('PV Watts SLC'!$C$9="west",'RAW PV WATTS'!F3924,-1))</f>
        <v>148.48500000000001</v>
      </c>
      <c r="G3921" s="81">
        <f t="shared" ref="G3921:G3984" si="122">F3921/1000</f>
        <v>0.14848500000000001</v>
      </c>
    </row>
    <row r="3922" spans="1:7">
      <c r="A3922" s="74" t="e">
        <f t="shared" ref="A3922:A3985" si="123">1/24+A3921</f>
        <v>#REF!</v>
      </c>
      <c r="B3922" s="60"/>
      <c r="C3922" s="73">
        <v>6</v>
      </c>
      <c r="D3922" s="73">
        <v>12</v>
      </c>
      <c r="E3922" s="73">
        <v>18</v>
      </c>
      <c r="F3922" s="79">
        <f>IF($C$9="south",'RAW PV WATTS'!D3925,IF('PV Watts SLC'!$C$9="west",'RAW PV WATTS'!F3925,-1))</f>
        <v>84.971999999999994</v>
      </c>
      <c r="G3922" s="81">
        <f t="shared" si="122"/>
        <v>8.4971999999999992E-2</v>
      </c>
    </row>
    <row r="3923" spans="1:7">
      <c r="A3923" s="74" t="e">
        <f t="shared" si="123"/>
        <v>#REF!</v>
      </c>
      <c r="B3923" s="60"/>
      <c r="C3923" s="73">
        <v>6</v>
      </c>
      <c r="D3923" s="73">
        <v>12</v>
      </c>
      <c r="E3923" s="73">
        <v>19</v>
      </c>
      <c r="F3923" s="79">
        <f>IF($C$9="south",'RAW PV WATTS'!D3926,IF('PV Watts SLC'!$C$9="west",'RAW PV WATTS'!F3926,-1))</f>
        <v>16.213999999999999</v>
      </c>
      <c r="G3923" s="81">
        <f t="shared" si="122"/>
        <v>1.6213999999999999E-2</v>
      </c>
    </row>
    <row r="3924" spans="1:7">
      <c r="A3924" s="74" t="e">
        <f t="shared" si="123"/>
        <v>#REF!</v>
      </c>
      <c r="B3924" s="60"/>
      <c r="C3924" s="73">
        <v>6</v>
      </c>
      <c r="D3924" s="73">
        <v>12</v>
      </c>
      <c r="E3924" s="73">
        <v>20</v>
      </c>
      <c r="F3924" s="79">
        <f>IF($C$9="south",'RAW PV WATTS'!D3927,IF('PV Watts SLC'!$C$9="west",'RAW PV WATTS'!F3927,-1))</f>
        <v>0</v>
      </c>
      <c r="G3924" s="81">
        <f t="shared" si="122"/>
        <v>0</v>
      </c>
    </row>
    <row r="3925" spans="1:7">
      <c r="A3925" s="74" t="e">
        <f t="shared" si="123"/>
        <v>#REF!</v>
      </c>
      <c r="B3925" s="60"/>
      <c r="C3925" s="73">
        <v>6</v>
      </c>
      <c r="D3925" s="73">
        <v>12</v>
      </c>
      <c r="E3925" s="73">
        <v>21</v>
      </c>
      <c r="F3925" s="79">
        <f>IF($C$9="south",'RAW PV WATTS'!D3928,IF('PV Watts SLC'!$C$9="west",'RAW PV WATTS'!F3928,-1))</f>
        <v>0</v>
      </c>
      <c r="G3925" s="81">
        <f t="shared" si="122"/>
        <v>0</v>
      </c>
    </row>
    <row r="3926" spans="1:7">
      <c r="A3926" s="74" t="e">
        <f t="shared" si="123"/>
        <v>#REF!</v>
      </c>
      <c r="B3926" s="60"/>
      <c r="C3926" s="73">
        <v>6</v>
      </c>
      <c r="D3926" s="73">
        <v>12</v>
      </c>
      <c r="E3926" s="73">
        <v>22</v>
      </c>
      <c r="F3926" s="79">
        <f>IF($C$9="south",'RAW PV WATTS'!D3929,IF('PV Watts SLC'!$C$9="west",'RAW PV WATTS'!F3929,-1))</f>
        <v>0</v>
      </c>
      <c r="G3926" s="81">
        <f t="shared" si="122"/>
        <v>0</v>
      </c>
    </row>
    <row r="3927" spans="1:7">
      <c r="A3927" s="74" t="e">
        <f t="shared" si="123"/>
        <v>#REF!</v>
      </c>
      <c r="B3927" s="60"/>
      <c r="C3927" s="73">
        <v>6</v>
      </c>
      <c r="D3927" s="73">
        <v>12</v>
      </c>
      <c r="E3927" s="73">
        <v>23</v>
      </c>
      <c r="F3927" s="79">
        <f>IF($C$9="south",'RAW PV WATTS'!D3930,IF('PV Watts SLC'!$C$9="west",'RAW PV WATTS'!F3930,-1))</f>
        <v>0</v>
      </c>
      <c r="G3927" s="81">
        <f t="shared" si="122"/>
        <v>0</v>
      </c>
    </row>
    <row r="3928" spans="1:7">
      <c r="A3928" s="74" t="e">
        <f t="shared" si="123"/>
        <v>#REF!</v>
      </c>
      <c r="B3928" s="60"/>
      <c r="C3928" s="73">
        <v>6</v>
      </c>
      <c r="D3928" s="73">
        <v>13</v>
      </c>
      <c r="E3928" s="73">
        <v>0</v>
      </c>
      <c r="F3928" s="79">
        <f>IF($C$9="south",'RAW PV WATTS'!D3931,IF('PV Watts SLC'!$C$9="west",'RAW PV WATTS'!F3931,-1))</f>
        <v>0</v>
      </c>
      <c r="G3928" s="81">
        <f t="shared" si="122"/>
        <v>0</v>
      </c>
    </row>
    <row r="3929" spans="1:7">
      <c r="A3929" s="74" t="e">
        <f t="shared" si="123"/>
        <v>#REF!</v>
      </c>
      <c r="B3929" s="60"/>
      <c r="C3929" s="73">
        <v>6</v>
      </c>
      <c r="D3929" s="73">
        <v>13</v>
      </c>
      <c r="E3929" s="73">
        <v>1</v>
      </c>
      <c r="F3929" s="79">
        <f>IF($C$9="south",'RAW PV WATTS'!D3932,IF('PV Watts SLC'!$C$9="west",'RAW PV WATTS'!F3932,-1))</f>
        <v>0</v>
      </c>
      <c r="G3929" s="81">
        <f t="shared" si="122"/>
        <v>0</v>
      </c>
    </row>
    <row r="3930" spans="1:7">
      <c r="A3930" s="74" t="e">
        <f t="shared" si="123"/>
        <v>#REF!</v>
      </c>
      <c r="B3930" s="60"/>
      <c r="C3930" s="73">
        <v>6</v>
      </c>
      <c r="D3930" s="73">
        <v>13</v>
      </c>
      <c r="E3930" s="73">
        <v>2</v>
      </c>
      <c r="F3930" s="79">
        <f>IF($C$9="south",'RAW PV WATTS'!D3933,IF('PV Watts SLC'!$C$9="west",'RAW PV WATTS'!F3933,-1))</f>
        <v>0</v>
      </c>
      <c r="G3930" s="81">
        <f t="shared" si="122"/>
        <v>0</v>
      </c>
    </row>
    <row r="3931" spans="1:7">
      <c r="A3931" s="74" t="e">
        <f t="shared" si="123"/>
        <v>#REF!</v>
      </c>
      <c r="B3931" s="60"/>
      <c r="C3931" s="73">
        <v>6</v>
      </c>
      <c r="D3931" s="73">
        <v>13</v>
      </c>
      <c r="E3931" s="73">
        <v>3</v>
      </c>
      <c r="F3931" s="79">
        <f>IF($C$9="south",'RAW PV WATTS'!D3934,IF('PV Watts SLC'!$C$9="west",'RAW PV WATTS'!F3934,-1))</f>
        <v>0</v>
      </c>
      <c r="G3931" s="81">
        <f t="shared" si="122"/>
        <v>0</v>
      </c>
    </row>
    <row r="3932" spans="1:7">
      <c r="A3932" s="74" t="e">
        <f t="shared" si="123"/>
        <v>#REF!</v>
      </c>
      <c r="B3932" s="60"/>
      <c r="C3932" s="73">
        <v>6</v>
      </c>
      <c r="D3932" s="73">
        <v>13</v>
      </c>
      <c r="E3932" s="73">
        <v>4</v>
      </c>
      <c r="F3932" s="79">
        <f>IF($C$9="south",'RAW PV WATTS'!D3935,IF('PV Watts SLC'!$C$9="west",'RAW PV WATTS'!F3935,-1))</f>
        <v>0</v>
      </c>
      <c r="G3932" s="81">
        <f t="shared" si="122"/>
        <v>0</v>
      </c>
    </row>
    <row r="3933" spans="1:7">
      <c r="A3933" s="74" t="e">
        <f t="shared" si="123"/>
        <v>#REF!</v>
      </c>
      <c r="B3933" s="60"/>
      <c r="C3933" s="73">
        <v>6</v>
      </c>
      <c r="D3933" s="73">
        <v>13</v>
      </c>
      <c r="E3933" s="73">
        <v>5</v>
      </c>
      <c r="F3933" s="79">
        <f>IF($C$9="south",'RAW PV WATTS'!D3936,IF('PV Watts SLC'!$C$9="west",'RAW PV WATTS'!F3936,-1))</f>
        <v>10.31</v>
      </c>
      <c r="G3933" s="81">
        <f t="shared" si="122"/>
        <v>1.031E-2</v>
      </c>
    </row>
    <row r="3934" spans="1:7">
      <c r="A3934" s="74" t="e">
        <f t="shared" si="123"/>
        <v>#REF!</v>
      </c>
      <c r="B3934" s="60"/>
      <c r="C3934" s="73">
        <v>6</v>
      </c>
      <c r="D3934" s="73">
        <v>13</v>
      </c>
      <c r="E3934" s="73">
        <v>6</v>
      </c>
      <c r="F3934" s="79">
        <f>IF($C$9="south",'RAW PV WATTS'!D3937,IF('PV Watts SLC'!$C$9="west",'RAW PV WATTS'!F3937,-1))</f>
        <v>74.013000000000005</v>
      </c>
      <c r="G3934" s="81">
        <f t="shared" si="122"/>
        <v>7.4013000000000009E-2</v>
      </c>
    </row>
    <row r="3935" spans="1:7">
      <c r="A3935" s="74" t="e">
        <f t="shared" si="123"/>
        <v>#REF!</v>
      </c>
      <c r="B3935" s="60"/>
      <c r="C3935" s="73">
        <v>6</v>
      </c>
      <c r="D3935" s="73">
        <v>13</v>
      </c>
      <c r="E3935" s="73">
        <v>7</v>
      </c>
      <c r="F3935" s="79">
        <f>IF($C$9="south",'RAW PV WATTS'!D3938,IF('PV Watts SLC'!$C$9="west",'RAW PV WATTS'!F3938,-1))</f>
        <v>252.96600000000001</v>
      </c>
      <c r="G3935" s="81">
        <f t="shared" si="122"/>
        <v>0.25296600000000002</v>
      </c>
    </row>
    <row r="3936" spans="1:7">
      <c r="A3936" s="74" t="e">
        <f t="shared" si="123"/>
        <v>#REF!</v>
      </c>
      <c r="B3936" s="60"/>
      <c r="C3936" s="73">
        <v>6</v>
      </c>
      <c r="D3936" s="73">
        <v>13</v>
      </c>
      <c r="E3936" s="73">
        <v>8</v>
      </c>
      <c r="F3936" s="79">
        <f>IF($C$9="south",'RAW PV WATTS'!D3939,IF('PV Watts SLC'!$C$9="west",'RAW PV WATTS'!F3939,-1))</f>
        <v>441.64699999999999</v>
      </c>
      <c r="G3936" s="81">
        <f t="shared" si="122"/>
        <v>0.44164700000000001</v>
      </c>
    </row>
    <row r="3937" spans="1:7">
      <c r="A3937" s="74" t="e">
        <f t="shared" si="123"/>
        <v>#REF!</v>
      </c>
      <c r="B3937" s="60"/>
      <c r="C3937" s="73">
        <v>6</v>
      </c>
      <c r="D3937" s="73">
        <v>13</v>
      </c>
      <c r="E3937" s="73">
        <v>9</v>
      </c>
      <c r="F3937" s="79">
        <f>IF($C$9="south",'RAW PV WATTS'!D3940,IF('PV Watts SLC'!$C$9="west",'RAW PV WATTS'!F3940,-1))</f>
        <v>591.05600000000004</v>
      </c>
      <c r="G3937" s="81">
        <f t="shared" si="122"/>
        <v>0.59105600000000003</v>
      </c>
    </row>
    <row r="3938" spans="1:7">
      <c r="A3938" s="74" t="e">
        <f t="shared" si="123"/>
        <v>#REF!</v>
      </c>
      <c r="B3938" s="60"/>
      <c r="C3938" s="73">
        <v>6</v>
      </c>
      <c r="D3938" s="73">
        <v>13</v>
      </c>
      <c r="E3938" s="73">
        <v>10</v>
      </c>
      <c r="F3938" s="79">
        <f>IF($C$9="south",'RAW PV WATTS'!D3941,IF('PV Watts SLC'!$C$9="west",'RAW PV WATTS'!F3941,-1))</f>
        <v>710.524</v>
      </c>
      <c r="G3938" s="81">
        <f t="shared" si="122"/>
        <v>0.71052400000000004</v>
      </c>
    </row>
    <row r="3939" spans="1:7">
      <c r="A3939" s="74" t="e">
        <f t="shared" si="123"/>
        <v>#REF!</v>
      </c>
      <c r="B3939" s="60"/>
      <c r="C3939" s="73">
        <v>6</v>
      </c>
      <c r="D3939" s="73">
        <v>13</v>
      </c>
      <c r="E3939" s="73">
        <v>11</v>
      </c>
      <c r="F3939" s="79">
        <f>IF($C$9="south",'RAW PV WATTS'!D3942,IF('PV Watts SLC'!$C$9="west",'RAW PV WATTS'!F3942,-1))</f>
        <v>783.63300000000004</v>
      </c>
      <c r="G3939" s="81">
        <f t="shared" si="122"/>
        <v>0.78363300000000002</v>
      </c>
    </row>
    <row r="3940" spans="1:7">
      <c r="A3940" s="74" t="e">
        <f t="shared" si="123"/>
        <v>#REF!</v>
      </c>
      <c r="B3940" s="60"/>
      <c r="C3940" s="73">
        <v>6</v>
      </c>
      <c r="D3940" s="73">
        <v>13</v>
      </c>
      <c r="E3940" s="73">
        <v>12</v>
      </c>
      <c r="F3940" s="79">
        <f>IF($C$9="south",'RAW PV WATTS'!D3943,IF('PV Watts SLC'!$C$9="west",'RAW PV WATTS'!F3943,-1))</f>
        <v>777.39</v>
      </c>
      <c r="G3940" s="81">
        <f t="shared" si="122"/>
        <v>0.77739000000000003</v>
      </c>
    </row>
    <row r="3941" spans="1:7">
      <c r="A3941" s="74" t="e">
        <f t="shared" si="123"/>
        <v>#REF!</v>
      </c>
      <c r="B3941" s="60"/>
      <c r="C3941" s="73">
        <v>6</v>
      </c>
      <c r="D3941" s="73">
        <v>13</v>
      </c>
      <c r="E3941" s="73">
        <v>13</v>
      </c>
      <c r="F3941" s="79">
        <f>IF($C$9="south",'RAW PV WATTS'!D3944,IF('PV Watts SLC'!$C$9="west",'RAW PV WATTS'!F3944,-1))</f>
        <v>728.47500000000002</v>
      </c>
      <c r="G3941" s="81">
        <f t="shared" si="122"/>
        <v>0.72847499999999998</v>
      </c>
    </row>
    <row r="3942" spans="1:7">
      <c r="A3942" s="74" t="e">
        <f t="shared" si="123"/>
        <v>#REF!</v>
      </c>
      <c r="B3942" s="60"/>
      <c r="C3942" s="73">
        <v>6</v>
      </c>
      <c r="D3942" s="73">
        <v>13</v>
      </c>
      <c r="E3942" s="73">
        <v>14</v>
      </c>
      <c r="F3942" s="79">
        <f>IF($C$9="south",'RAW PV WATTS'!D3945,IF('PV Watts SLC'!$C$9="west",'RAW PV WATTS'!F3945,-1))</f>
        <v>650.88800000000003</v>
      </c>
      <c r="G3942" s="81">
        <f t="shared" si="122"/>
        <v>0.65088800000000002</v>
      </c>
    </row>
    <row r="3943" spans="1:7">
      <c r="A3943" s="74" t="e">
        <f t="shared" si="123"/>
        <v>#REF!</v>
      </c>
      <c r="B3943" s="60"/>
      <c r="C3943" s="73">
        <v>6</v>
      </c>
      <c r="D3943" s="73">
        <v>13</v>
      </c>
      <c r="E3943" s="73">
        <v>15</v>
      </c>
      <c r="F3943" s="79">
        <f>IF($C$9="south",'RAW PV WATTS'!D3946,IF('PV Watts SLC'!$C$9="west",'RAW PV WATTS'!F3946,-1))</f>
        <v>542.41800000000001</v>
      </c>
      <c r="G3943" s="81">
        <f t="shared" si="122"/>
        <v>0.54241799999999996</v>
      </c>
    </row>
    <row r="3944" spans="1:7">
      <c r="A3944" s="74" t="e">
        <f t="shared" si="123"/>
        <v>#REF!</v>
      </c>
      <c r="B3944" s="60"/>
      <c r="C3944" s="73">
        <v>6</v>
      </c>
      <c r="D3944" s="73">
        <v>13</v>
      </c>
      <c r="E3944" s="73">
        <v>16</v>
      </c>
      <c r="F3944" s="79">
        <f>IF($C$9="south",'RAW PV WATTS'!D3947,IF('PV Watts SLC'!$C$9="west",'RAW PV WATTS'!F3947,-1))</f>
        <v>384.58800000000002</v>
      </c>
      <c r="G3944" s="81">
        <f t="shared" si="122"/>
        <v>0.38458800000000004</v>
      </c>
    </row>
    <row r="3945" spans="1:7">
      <c r="A3945" s="74" t="e">
        <f t="shared" si="123"/>
        <v>#REF!</v>
      </c>
      <c r="B3945" s="60"/>
      <c r="C3945" s="73">
        <v>6</v>
      </c>
      <c r="D3945" s="73">
        <v>13</v>
      </c>
      <c r="E3945" s="73">
        <v>17</v>
      </c>
      <c r="F3945" s="79">
        <f>IF($C$9="south",'RAW PV WATTS'!D3948,IF('PV Watts SLC'!$C$9="west",'RAW PV WATTS'!F3948,-1))</f>
        <v>200.471</v>
      </c>
      <c r="G3945" s="81">
        <f t="shared" si="122"/>
        <v>0.20047100000000001</v>
      </c>
    </row>
    <row r="3946" spans="1:7">
      <c r="A3946" s="74" t="e">
        <f t="shared" si="123"/>
        <v>#REF!</v>
      </c>
      <c r="B3946" s="60"/>
      <c r="C3946" s="73">
        <v>6</v>
      </c>
      <c r="D3946" s="73">
        <v>13</v>
      </c>
      <c r="E3946" s="73">
        <v>18</v>
      </c>
      <c r="F3946" s="79">
        <f>IF($C$9="south",'RAW PV WATTS'!D3949,IF('PV Watts SLC'!$C$9="west",'RAW PV WATTS'!F3949,-1))</f>
        <v>63.957000000000001</v>
      </c>
      <c r="G3946" s="81">
        <f t="shared" si="122"/>
        <v>6.3957E-2</v>
      </c>
    </row>
    <row r="3947" spans="1:7">
      <c r="A3947" s="74" t="e">
        <f t="shared" si="123"/>
        <v>#REF!</v>
      </c>
      <c r="B3947" s="60"/>
      <c r="C3947" s="73">
        <v>6</v>
      </c>
      <c r="D3947" s="73">
        <v>13</v>
      </c>
      <c r="E3947" s="73">
        <v>19</v>
      </c>
      <c r="F3947" s="79">
        <f>IF($C$9="south",'RAW PV WATTS'!D3950,IF('PV Watts SLC'!$C$9="west",'RAW PV WATTS'!F3950,-1))</f>
        <v>14.346</v>
      </c>
      <c r="G3947" s="81">
        <f t="shared" si="122"/>
        <v>1.4345999999999999E-2</v>
      </c>
    </row>
    <row r="3948" spans="1:7">
      <c r="A3948" s="74" t="e">
        <f t="shared" si="123"/>
        <v>#REF!</v>
      </c>
      <c r="B3948" s="60"/>
      <c r="C3948" s="73">
        <v>6</v>
      </c>
      <c r="D3948" s="73">
        <v>13</v>
      </c>
      <c r="E3948" s="73">
        <v>20</v>
      </c>
      <c r="F3948" s="79">
        <f>IF($C$9="south",'RAW PV WATTS'!D3951,IF('PV Watts SLC'!$C$9="west",'RAW PV WATTS'!F3951,-1))</f>
        <v>0</v>
      </c>
      <c r="G3948" s="81">
        <f t="shared" si="122"/>
        <v>0</v>
      </c>
    </row>
    <row r="3949" spans="1:7">
      <c r="A3949" s="74" t="e">
        <f t="shared" si="123"/>
        <v>#REF!</v>
      </c>
      <c r="B3949" s="60"/>
      <c r="C3949" s="73">
        <v>6</v>
      </c>
      <c r="D3949" s="73">
        <v>13</v>
      </c>
      <c r="E3949" s="73">
        <v>21</v>
      </c>
      <c r="F3949" s="79">
        <f>IF($C$9="south",'RAW PV WATTS'!D3952,IF('PV Watts SLC'!$C$9="west",'RAW PV WATTS'!F3952,-1))</f>
        <v>0</v>
      </c>
      <c r="G3949" s="81">
        <f t="shared" si="122"/>
        <v>0</v>
      </c>
    </row>
    <row r="3950" spans="1:7">
      <c r="A3950" s="74" t="e">
        <f t="shared" si="123"/>
        <v>#REF!</v>
      </c>
      <c r="B3950" s="60"/>
      <c r="C3950" s="73">
        <v>6</v>
      </c>
      <c r="D3950" s="73">
        <v>13</v>
      </c>
      <c r="E3950" s="73">
        <v>22</v>
      </c>
      <c r="F3950" s="79">
        <f>IF($C$9="south",'RAW PV WATTS'!D3953,IF('PV Watts SLC'!$C$9="west",'RAW PV WATTS'!F3953,-1))</f>
        <v>0</v>
      </c>
      <c r="G3950" s="81">
        <f t="shared" si="122"/>
        <v>0</v>
      </c>
    </row>
    <row r="3951" spans="1:7">
      <c r="A3951" s="74" t="e">
        <f t="shared" si="123"/>
        <v>#REF!</v>
      </c>
      <c r="B3951" s="60"/>
      <c r="C3951" s="73">
        <v>6</v>
      </c>
      <c r="D3951" s="73">
        <v>13</v>
      </c>
      <c r="E3951" s="73">
        <v>23</v>
      </c>
      <c r="F3951" s="79">
        <f>IF($C$9="south",'RAW PV WATTS'!D3954,IF('PV Watts SLC'!$C$9="west",'RAW PV WATTS'!F3954,-1))</f>
        <v>0</v>
      </c>
      <c r="G3951" s="81">
        <f t="shared" si="122"/>
        <v>0</v>
      </c>
    </row>
    <row r="3952" spans="1:7">
      <c r="A3952" s="74" t="e">
        <f t="shared" si="123"/>
        <v>#REF!</v>
      </c>
      <c r="B3952" s="60"/>
      <c r="C3952" s="73">
        <v>6</v>
      </c>
      <c r="D3952" s="73">
        <v>14</v>
      </c>
      <c r="E3952" s="73">
        <v>0</v>
      </c>
      <c r="F3952" s="79">
        <f>IF($C$9="south",'RAW PV WATTS'!D3955,IF('PV Watts SLC'!$C$9="west",'RAW PV WATTS'!F3955,-1))</f>
        <v>0</v>
      </c>
      <c r="G3952" s="81">
        <f t="shared" si="122"/>
        <v>0</v>
      </c>
    </row>
    <row r="3953" spans="1:7">
      <c r="A3953" s="74" t="e">
        <f t="shared" si="123"/>
        <v>#REF!</v>
      </c>
      <c r="B3953" s="60"/>
      <c r="C3953" s="73">
        <v>6</v>
      </c>
      <c r="D3953" s="73">
        <v>14</v>
      </c>
      <c r="E3953" s="73">
        <v>1</v>
      </c>
      <c r="F3953" s="79">
        <f>IF($C$9="south",'RAW PV WATTS'!D3956,IF('PV Watts SLC'!$C$9="west",'RAW PV WATTS'!F3956,-1))</f>
        <v>0</v>
      </c>
      <c r="G3953" s="81">
        <f t="shared" si="122"/>
        <v>0</v>
      </c>
    </row>
    <row r="3954" spans="1:7">
      <c r="A3954" s="74" t="e">
        <f t="shared" si="123"/>
        <v>#REF!</v>
      </c>
      <c r="B3954" s="60"/>
      <c r="C3954" s="73">
        <v>6</v>
      </c>
      <c r="D3954" s="73">
        <v>14</v>
      </c>
      <c r="E3954" s="73">
        <v>2</v>
      </c>
      <c r="F3954" s="79">
        <f>IF($C$9="south",'RAW PV WATTS'!D3957,IF('PV Watts SLC'!$C$9="west",'RAW PV WATTS'!F3957,-1))</f>
        <v>0</v>
      </c>
      <c r="G3954" s="81">
        <f t="shared" si="122"/>
        <v>0</v>
      </c>
    </row>
    <row r="3955" spans="1:7">
      <c r="A3955" s="74" t="e">
        <f t="shared" si="123"/>
        <v>#REF!</v>
      </c>
      <c r="B3955" s="60"/>
      <c r="C3955" s="73">
        <v>6</v>
      </c>
      <c r="D3955" s="73">
        <v>14</v>
      </c>
      <c r="E3955" s="73">
        <v>3</v>
      </c>
      <c r="F3955" s="79">
        <f>IF($C$9="south",'RAW PV WATTS'!D3958,IF('PV Watts SLC'!$C$9="west",'RAW PV WATTS'!F3958,-1))</f>
        <v>0</v>
      </c>
      <c r="G3955" s="81">
        <f t="shared" si="122"/>
        <v>0</v>
      </c>
    </row>
    <row r="3956" spans="1:7">
      <c r="A3956" s="74" t="e">
        <f t="shared" si="123"/>
        <v>#REF!</v>
      </c>
      <c r="B3956" s="60"/>
      <c r="C3956" s="73">
        <v>6</v>
      </c>
      <c r="D3956" s="73">
        <v>14</v>
      </c>
      <c r="E3956" s="73">
        <v>4</v>
      </c>
      <c r="F3956" s="79">
        <f>IF($C$9="south",'RAW PV WATTS'!D3959,IF('PV Watts SLC'!$C$9="west",'RAW PV WATTS'!F3959,-1))</f>
        <v>0</v>
      </c>
      <c r="G3956" s="81">
        <f t="shared" si="122"/>
        <v>0</v>
      </c>
    </row>
    <row r="3957" spans="1:7">
      <c r="A3957" s="74" t="e">
        <f t="shared" si="123"/>
        <v>#REF!</v>
      </c>
      <c r="B3957" s="60"/>
      <c r="C3957" s="73">
        <v>6</v>
      </c>
      <c r="D3957" s="73">
        <v>14</v>
      </c>
      <c r="E3957" s="73">
        <v>5</v>
      </c>
      <c r="F3957" s="79">
        <f>IF($C$9="south",'RAW PV WATTS'!D3960,IF('PV Watts SLC'!$C$9="west",'RAW PV WATTS'!F3960,-1))</f>
        <v>9.4329999999999998</v>
      </c>
      <c r="G3957" s="81">
        <f t="shared" si="122"/>
        <v>9.4330000000000004E-3</v>
      </c>
    </row>
    <row r="3958" spans="1:7">
      <c r="A3958" s="74" t="e">
        <f t="shared" si="123"/>
        <v>#REF!</v>
      </c>
      <c r="B3958" s="60"/>
      <c r="C3958" s="73">
        <v>6</v>
      </c>
      <c r="D3958" s="73">
        <v>14</v>
      </c>
      <c r="E3958" s="73">
        <v>6</v>
      </c>
      <c r="F3958" s="79">
        <f>IF($C$9="south",'RAW PV WATTS'!D3961,IF('PV Watts SLC'!$C$9="west",'RAW PV WATTS'!F3961,-1))</f>
        <v>88.966999999999999</v>
      </c>
      <c r="G3958" s="81">
        <f t="shared" si="122"/>
        <v>8.8967000000000004E-2</v>
      </c>
    </row>
    <row r="3959" spans="1:7">
      <c r="A3959" s="74" t="e">
        <f t="shared" si="123"/>
        <v>#REF!</v>
      </c>
      <c r="B3959" s="60"/>
      <c r="C3959" s="73">
        <v>6</v>
      </c>
      <c r="D3959" s="73">
        <v>14</v>
      </c>
      <c r="E3959" s="73">
        <v>7</v>
      </c>
      <c r="F3959" s="79">
        <f>IF($C$9="south",'RAW PV WATTS'!D3962,IF('PV Watts SLC'!$C$9="west",'RAW PV WATTS'!F3962,-1))</f>
        <v>205.3</v>
      </c>
      <c r="G3959" s="81">
        <f t="shared" si="122"/>
        <v>0.20530000000000001</v>
      </c>
    </row>
    <row r="3960" spans="1:7">
      <c r="A3960" s="74" t="e">
        <f t="shared" si="123"/>
        <v>#REF!</v>
      </c>
      <c r="B3960" s="60"/>
      <c r="C3960" s="73">
        <v>6</v>
      </c>
      <c r="D3960" s="73">
        <v>14</v>
      </c>
      <c r="E3960" s="73">
        <v>8</v>
      </c>
      <c r="F3960" s="79">
        <f>IF($C$9="south",'RAW PV WATTS'!D3963,IF('PV Watts SLC'!$C$9="west",'RAW PV WATTS'!F3963,-1))</f>
        <v>353.59300000000002</v>
      </c>
      <c r="G3960" s="81">
        <f t="shared" si="122"/>
        <v>0.35359299999999999</v>
      </c>
    </row>
    <row r="3961" spans="1:7">
      <c r="A3961" s="74" t="e">
        <f t="shared" si="123"/>
        <v>#REF!</v>
      </c>
      <c r="B3961" s="60"/>
      <c r="C3961" s="73">
        <v>6</v>
      </c>
      <c r="D3961" s="73">
        <v>14</v>
      </c>
      <c r="E3961" s="73">
        <v>9</v>
      </c>
      <c r="F3961" s="79">
        <f>IF($C$9="south",'RAW PV WATTS'!D3964,IF('PV Watts SLC'!$C$9="west",'RAW PV WATTS'!F3964,-1))</f>
        <v>528.91800000000001</v>
      </c>
      <c r="G3961" s="81">
        <f t="shared" si="122"/>
        <v>0.528918</v>
      </c>
    </row>
    <row r="3962" spans="1:7">
      <c r="A3962" s="74" t="e">
        <f t="shared" si="123"/>
        <v>#REF!</v>
      </c>
      <c r="B3962" s="60"/>
      <c r="C3962" s="73">
        <v>6</v>
      </c>
      <c r="D3962" s="73">
        <v>14</v>
      </c>
      <c r="E3962" s="73">
        <v>10</v>
      </c>
      <c r="F3962" s="79">
        <f>IF($C$9="south",'RAW PV WATTS'!D3965,IF('PV Watts SLC'!$C$9="west",'RAW PV WATTS'!F3965,-1))</f>
        <v>501.38900000000001</v>
      </c>
      <c r="G3962" s="81">
        <f t="shared" si="122"/>
        <v>0.50138899999999997</v>
      </c>
    </row>
    <row r="3963" spans="1:7">
      <c r="A3963" s="74" t="e">
        <f t="shared" si="123"/>
        <v>#REF!</v>
      </c>
      <c r="B3963" s="60"/>
      <c r="C3963" s="73">
        <v>6</v>
      </c>
      <c r="D3963" s="73">
        <v>14</v>
      </c>
      <c r="E3963" s="73">
        <v>11</v>
      </c>
      <c r="F3963" s="79">
        <f>IF($C$9="south",'RAW PV WATTS'!D3966,IF('PV Watts SLC'!$C$9="west",'RAW PV WATTS'!F3966,-1))</f>
        <v>655.80200000000002</v>
      </c>
      <c r="G3963" s="81">
        <f t="shared" si="122"/>
        <v>0.655802</v>
      </c>
    </row>
    <row r="3964" spans="1:7">
      <c r="A3964" s="74" t="e">
        <f t="shared" si="123"/>
        <v>#REF!</v>
      </c>
      <c r="B3964" s="60"/>
      <c r="C3964" s="73">
        <v>6</v>
      </c>
      <c r="D3964" s="73">
        <v>14</v>
      </c>
      <c r="E3964" s="73">
        <v>12</v>
      </c>
      <c r="F3964" s="79">
        <f>IF($C$9="south",'RAW PV WATTS'!D3967,IF('PV Watts SLC'!$C$9="west",'RAW PV WATTS'!F3967,-1))</f>
        <v>673.79600000000005</v>
      </c>
      <c r="G3964" s="81">
        <f t="shared" si="122"/>
        <v>0.67379600000000006</v>
      </c>
    </row>
    <row r="3965" spans="1:7">
      <c r="A3965" s="74" t="e">
        <f t="shared" si="123"/>
        <v>#REF!</v>
      </c>
      <c r="B3965" s="60"/>
      <c r="C3965" s="73">
        <v>6</v>
      </c>
      <c r="D3965" s="73">
        <v>14</v>
      </c>
      <c r="E3965" s="73">
        <v>13</v>
      </c>
      <c r="F3965" s="79">
        <f>IF($C$9="south",'RAW PV WATTS'!D3968,IF('PV Watts SLC'!$C$9="west",'RAW PV WATTS'!F3968,-1))</f>
        <v>491.14699999999999</v>
      </c>
      <c r="G3965" s="81">
        <f t="shared" si="122"/>
        <v>0.491147</v>
      </c>
    </row>
    <row r="3966" spans="1:7">
      <c r="A3966" s="74" t="e">
        <f t="shared" si="123"/>
        <v>#REF!</v>
      </c>
      <c r="B3966" s="60"/>
      <c r="C3966" s="73">
        <v>6</v>
      </c>
      <c r="D3966" s="73">
        <v>14</v>
      </c>
      <c r="E3966" s="73">
        <v>14</v>
      </c>
      <c r="F3966" s="79">
        <f>IF($C$9="south",'RAW PV WATTS'!D3969,IF('PV Watts SLC'!$C$9="west",'RAW PV WATTS'!F3969,-1))</f>
        <v>521.25699999999995</v>
      </c>
      <c r="G3966" s="81">
        <f t="shared" si="122"/>
        <v>0.52125699999999997</v>
      </c>
    </row>
    <row r="3967" spans="1:7">
      <c r="A3967" s="74" t="e">
        <f t="shared" si="123"/>
        <v>#REF!</v>
      </c>
      <c r="B3967" s="60"/>
      <c r="C3967" s="73">
        <v>6</v>
      </c>
      <c r="D3967" s="73">
        <v>14</v>
      </c>
      <c r="E3967" s="73">
        <v>15</v>
      </c>
      <c r="F3967" s="79">
        <f>IF($C$9="south",'RAW PV WATTS'!D3970,IF('PV Watts SLC'!$C$9="west",'RAW PV WATTS'!F3970,-1))</f>
        <v>314.52699999999999</v>
      </c>
      <c r="G3967" s="81">
        <f t="shared" si="122"/>
        <v>0.314527</v>
      </c>
    </row>
    <row r="3968" spans="1:7">
      <c r="A3968" s="74" t="e">
        <f t="shared" si="123"/>
        <v>#REF!</v>
      </c>
      <c r="B3968" s="60"/>
      <c r="C3968" s="73">
        <v>6</v>
      </c>
      <c r="D3968" s="73">
        <v>14</v>
      </c>
      <c r="E3968" s="73">
        <v>16</v>
      </c>
      <c r="F3968" s="79">
        <f>IF($C$9="south",'RAW PV WATTS'!D3971,IF('PV Watts SLC'!$C$9="west",'RAW PV WATTS'!F3971,-1))</f>
        <v>160.702</v>
      </c>
      <c r="G3968" s="81">
        <f t="shared" si="122"/>
        <v>0.16070200000000001</v>
      </c>
    </row>
    <row r="3969" spans="1:7">
      <c r="A3969" s="74" t="e">
        <f t="shared" si="123"/>
        <v>#REF!</v>
      </c>
      <c r="B3969" s="60"/>
      <c r="C3969" s="73">
        <v>6</v>
      </c>
      <c r="D3969" s="73">
        <v>14</v>
      </c>
      <c r="E3969" s="73">
        <v>17</v>
      </c>
      <c r="F3969" s="79">
        <f>IF($C$9="south",'RAW PV WATTS'!D3972,IF('PV Watts SLC'!$C$9="west",'RAW PV WATTS'!F3972,-1))</f>
        <v>203.85499999999999</v>
      </c>
      <c r="G3969" s="81">
        <f t="shared" si="122"/>
        <v>0.20385499999999998</v>
      </c>
    </row>
    <row r="3970" spans="1:7">
      <c r="A3970" s="74" t="e">
        <f t="shared" si="123"/>
        <v>#REF!</v>
      </c>
      <c r="B3970" s="60"/>
      <c r="C3970" s="73">
        <v>6</v>
      </c>
      <c r="D3970" s="73">
        <v>14</v>
      </c>
      <c r="E3970" s="73">
        <v>18</v>
      </c>
      <c r="F3970" s="79">
        <f>IF($C$9="south",'RAW PV WATTS'!D3973,IF('PV Watts SLC'!$C$9="west",'RAW PV WATTS'!F3973,-1))</f>
        <v>68.965000000000003</v>
      </c>
      <c r="G3970" s="81">
        <f t="shared" si="122"/>
        <v>6.8964999999999999E-2</v>
      </c>
    </row>
    <row r="3971" spans="1:7">
      <c r="A3971" s="74" t="e">
        <f t="shared" si="123"/>
        <v>#REF!</v>
      </c>
      <c r="B3971" s="60"/>
      <c r="C3971" s="73">
        <v>6</v>
      </c>
      <c r="D3971" s="73">
        <v>14</v>
      </c>
      <c r="E3971" s="73">
        <v>19</v>
      </c>
      <c r="F3971" s="79">
        <f>IF($C$9="south",'RAW PV WATTS'!D3974,IF('PV Watts SLC'!$C$9="west",'RAW PV WATTS'!F3974,-1))</f>
        <v>9.1530000000000005</v>
      </c>
      <c r="G3971" s="81">
        <f t="shared" si="122"/>
        <v>9.1529999999999997E-3</v>
      </c>
    </row>
    <row r="3972" spans="1:7">
      <c r="A3972" s="74" t="e">
        <f t="shared" si="123"/>
        <v>#REF!</v>
      </c>
      <c r="B3972" s="60"/>
      <c r="C3972" s="73">
        <v>6</v>
      </c>
      <c r="D3972" s="73">
        <v>14</v>
      </c>
      <c r="E3972" s="73">
        <v>20</v>
      </c>
      <c r="F3972" s="79">
        <f>IF($C$9="south",'RAW PV WATTS'!D3975,IF('PV Watts SLC'!$C$9="west",'RAW PV WATTS'!F3975,-1))</f>
        <v>0</v>
      </c>
      <c r="G3972" s="81">
        <f t="shared" si="122"/>
        <v>0</v>
      </c>
    </row>
    <row r="3973" spans="1:7">
      <c r="A3973" s="74" t="e">
        <f t="shared" si="123"/>
        <v>#REF!</v>
      </c>
      <c r="B3973" s="60"/>
      <c r="C3973" s="73">
        <v>6</v>
      </c>
      <c r="D3973" s="73">
        <v>14</v>
      </c>
      <c r="E3973" s="73">
        <v>21</v>
      </c>
      <c r="F3973" s="79">
        <f>IF($C$9="south",'RAW PV WATTS'!D3976,IF('PV Watts SLC'!$C$9="west",'RAW PV WATTS'!F3976,-1))</f>
        <v>0</v>
      </c>
      <c r="G3973" s="81">
        <f t="shared" si="122"/>
        <v>0</v>
      </c>
    </row>
    <row r="3974" spans="1:7">
      <c r="A3974" s="74" t="e">
        <f t="shared" si="123"/>
        <v>#REF!</v>
      </c>
      <c r="B3974" s="60"/>
      <c r="C3974" s="73">
        <v>6</v>
      </c>
      <c r="D3974" s="73">
        <v>14</v>
      </c>
      <c r="E3974" s="73">
        <v>22</v>
      </c>
      <c r="F3974" s="79">
        <f>IF($C$9="south",'RAW PV WATTS'!D3977,IF('PV Watts SLC'!$C$9="west",'RAW PV WATTS'!F3977,-1))</f>
        <v>0</v>
      </c>
      <c r="G3974" s="81">
        <f t="shared" si="122"/>
        <v>0</v>
      </c>
    </row>
    <row r="3975" spans="1:7">
      <c r="A3975" s="74" t="e">
        <f t="shared" si="123"/>
        <v>#REF!</v>
      </c>
      <c r="B3975" s="60"/>
      <c r="C3975" s="73">
        <v>6</v>
      </c>
      <c r="D3975" s="73">
        <v>14</v>
      </c>
      <c r="E3975" s="73">
        <v>23</v>
      </c>
      <c r="F3975" s="79">
        <f>IF($C$9="south",'RAW PV WATTS'!D3978,IF('PV Watts SLC'!$C$9="west",'RAW PV WATTS'!F3978,-1))</f>
        <v>0</v>
      </c>
      <c r="G3975" s="81">
        <f t="shared" si="122"/>
        <v>0</v>
      </c>
    </row>
    <row r="3976" spans="1:7">
      <c r="A3976" s="74" t="e">
        <f t="shared" si="123"/>
        <v>#REF!</v>
      </c>
      <c r="B3976" s="60"/>
      <c r="C3976" s="73">
        <v>6</v>
      </c>
      <c r="D3976" s="73">
        <v>15</v>
      </c>
      <c r="E3976" s="73">
        <v>0</v>
      </c>
      <c r="F3976" s="79">
        <f>IF($C$9="south",'RAW PV WATTS'!D3979,IF('PV Watts SLC'!$C$9="west",'RAW PV WATTS'!F3979,-1))</f>
        <v>0</v>
      </c>
      <c r="G3976" s="81">
        <f t="shared" si="122"/>
        <v>0</v>
      </c>
    </row>
    <row r="3977" spans="1:7">
      <c r="A3977" s="74" t="e">
        <f t="shared" si="123"/>
        <v>#REF!</v>
      </c>
      <c r="B3977" s="60"/>
      <c r="C3977" s="73">
        <v>6</v>
      </c>
      <c r="D3977" s="73">
        <v>15</v>
      </c>
      <c r="E3977" s="73">
        <v>1</v>
      </c>
      <c r="F3977" s="79">
        <f>IF($C$9="south",'RAW PV WATTS'!D3980,IF('PV Watts SLC'!$C$9="west",'RAW PV WATTS'!F3980,-1))</f>
        <v>0</v>
      </c>
      <c r="G3977" s="81">
        <f t="shared" si="122"/>
        <v>0</v>
      </c>
    </row>
    <row r="3978" spans="1:7">
      <c r="A3978" s="74" t="e">
        <f t="shared" si="123"/>
        <v>#REF!</v>
      </c>
      <c r="B3978" s="60"/>
      <c r="C3978" s="73">
        <v>6</v>
      </c>
      <c r="D3978" s="73">
        <v>15</v>
      </c>
      <c r="E3978" s="73">
        <v>2</v>
      </c>
      <c r="F3978" s="79">
        <f>IF($C$9="south",'RAW PV WATTS'!D3981,IF('PV Watts SLC'!$C$9="west",'RAW PV WATTS'!F3981,-1))</f>
        <v>0</v>
      </c>
      <c r="G3978" s="81">
        <f t="shared" si="122"/>
        <v>0</v>
      </c>
    </row>
    <row r="3979" spans="1:7">
      <c r="A3979" s="74" t="e">
        <f t="shared" si="123"/>
        <v>#REF!</v>
      </c>
      <c r="B3979" s="60"/>
      <c r="C3979" s="73">
        <v>6</v>
      </c>
      <c r="D3979" s="73">
        <v>15</v>
      </c>
      <c r="E3979" s="73">
        <v>3</v>
      </c>
      <c r="F3979" s="79">
        <f>IF($C$9="south",'RAW PV WATTS'!D3982,IF('PV Watts SLC'!$C$9="west",'RAW PV WATTS'!F3982,-1))</f>
        <v>0</v>
      </c>
      <c r="G3979" s="81">
        <f t="shared" si="122"/>
        <v>0</v>
      </c>
    </row>
    <row r="3980" spans="1:7">
      <c r="A3980" s="74" t="e">
        <f t="shared" si="123"/>
        <v>#REF!</v>
      </c>
      <c r="B3980" s="60"/>
      <c r="C3980" s="73">
        <v>6</v>
      </c>
      <c r="D3980" s="73">
        <v>15</v>
      </c>
      <c r="E3980" s="73">
        <v>4</v>
      </c>
      <c r="F3980" s="79">
        <f>IF($C$9="south",'RAW PV WATTS'!D3983,IF('PV Watts SLC'!$C$9="west",'RAW PV WATTS'!F3983,-1))</f>
        <v>0</v>
      </c>
      <c r="G3980" s="81">
        <f t="shared" si="122"/>
        <v>0</v>
      </c>
    </row>
    <row r="3981" spans="1:7">
      <c r="A3981" s="74" t="e">
        <f t="shared" si="123"/>
        <v>#REF!</v>
      </c>
      <c r="B3981" s="60"/>
      <c r="C3981" s="73">
        <v>6</v>
      </c>
      <c r="D3981" s="73">
        <v>15</v>
      </c>
      <c r="E3981" s="73">
        <v>5</v>
      </c>
      <c r="F3981" s="79">
        <f>IF($C$9="south",'RAW PV WATTS'!D3984,IF('PV Watts SLC'!$C$9="west",'RAW PV WATTS'!F3984,-1))</f>
        <v>8.7110000000000003</v>
      </c>
      <c r="G3981" s="81">
        <f t="shared" si="122"/>
        <v>8.711E-3</v>
      </c>
    </row>
    <row r="3982" spans="1:7">
      <c r="A3982" s="74" t="e">
        <f t="shared" si="123"/>
        <v>#REF!</v>
      </c>
      <c r="B3982" s="60"/>
      <c r="C3982" s="73">
        <v>6</v>
      </c>
      <c r="D3982" s="73">
        <v>15</v>
      </c>
      <c r="E3982" s="73">
        <v>6</v>
      </c>
      <c r="F3982" s="79">
        <f>IF($C$9="south",'RAW PV WATTS'!D3985,IF('PV Watts SLC'!$C$9="west",'RAW PV WATTS'!F3985,-1))</f>
        <v>74.039000000000001</v>
      </c>
      <c r="G3982" s="81">
        <f t="shared" si="122"/>
        <v>7.4039000000000008E-2</v>
      </c>
    </row>
    <row r="3983" spans="1:7">
      <c r="A3983" s="74" t="e">
        <f t="shared" si="123"/>
        <v>#REF!</v>
      </c>
      <c r="B3983" s="60"/>
      <c r="C3983" s="73">
        <v>6</v>
      </c>
      <c r="D3983" s="73">
        <v>15</v>
      </c>
      <c r="E3983" s="73">
        <v>7</v>
      </c>
      <c r="F3983" s="79">
        <f>IF($C$9="south",'RAW PV WATTS'!D3986,IF('PV Watts SLC'!$C$9="west",'RAW PV WATTS'!F3986,-1))</f>
        <v>259.83499999999998</v>
      </c>
      <c r="G3983" s="81">
        <f t="shared" si="122"/>
        <v>0.25983499999999998</v>
      </c>
    </row>
    <row r="3984" spans="1:7">
      <c r="A3984" s="74" t="e">
        <f t="shared" si="123"/>
        <v>#REF!</v>
      </c>
      <c r="B3984" s="60"/>
      <c r="C3984" s="73">
        <v>6</v>
      </c>
      <c r="D3984" s="73">
        <v>15</v>
      </c>
      <c r="E3984" s="73">
        <v>8</v>
      </c>
      <c r="F3984" s="79">
        <f>IF($C$9="south",'RAW PV WATTS'!D3987,IF('PV Watts SLC'!$C$9="west",'RAW PV WATTS'!F3987,-1))</f>
        <v>446.00299999999999</v>
      </c>
      <c r="G3984" s="81">
        <f t="shared" si="122"/>
        <v>0.44600299999999998</v>
      </c>
    </row>
    <row r="3985" spans="1:7">
      <c r="A3985" s="74" t="e">
        <f t="shared" si="123"/>
        <v>#REF!</v>
      </c>
      <c r="B3985" s="60"/>
      <c r="C3985" s="73">
        <v>6</v>
      </c>
      <c r="D3985" s="73">
        <v>15</v>
      </c>
      <c r="E3985" s="73">
        <v>9</v>
      </c>
      <c r="F3985" s="79">
        <f>IF($C$9="south",'RAW PV WATTS'!D3988,IF('PV Watts SLC'!$C$9="west",'RAW PV WATTS'!F3988,-1))</f>
        <v>599.71500000000003</v>
      </c>
      <c r="G3985" s="81">
        <f t="shared" ref="G3985:G4048" si="124">F3985/1000</f>
        <v>0.599715</v>
      </c>
    </row>
    <row r="3986" spans="1:7">
      <c r="A3986" s="74" t="e">
        <f t="shared" ref="A3986:A4049" si="125">1/24+A3985</f>
        <v>#REF!</v>
      </c>
      <c r="B3986" s="60"/>
      <c r="C3986" s="73">
        <v>6</v>
      </c>
      <c r="D3986" s="73">
        <v>15</v>
      </c>
      <c r="E3986" s="73">
        <v>10</v>
      </c>
      <c r="F3986" s="79">
        <f>IF($C$9="south",'RAW PV WATTS'!D3989,IF('PV Watts SLC'!$C$9="west",'RAW PV WATTS'!F3989,-1))</f>
        <v>711.30799999999999</v>
      </c>
      <c r="G3986" s="81">
        <f t="shared" si="124"/>
        <v>0.71130799999999994</v>
      </c>
    </row>
    <row r="3987" spans="1:7">
      <c r="A3987" s="74" t="e">
        <f t="shared" si="125"/>
        <v>#REF!</v>
      </c>
      <c r="B3987" s="60"/>
      <c r="C3987" s="73">
        <v>6</v>
      </c>
      <c r="D3987" s="73">
        <v>15</v>
      </c>
      <c r="E3987" s="73">
        <v>11</v>
      </c>
      <c r="F3987" s="79">
        <f>IF($C$9="south",'RAW PV WATTS'!D3990,IF('PV Watts SLC'!$C$9="west",'RAW PV WATTS'!F3990,-1))</f>
        <v>761.16499999999996</v>
      </c>
      <c r="G3987" s="81">
        <f t="shared" si="124"/>
        <v>0.76116499999999998</v>
      </c>
    </row>
    <row r="3988" spans="1:7">
      <c r="A3988" s="74" t="e">
        <f t="shared" si="125"/>
        <v>#REF!</v>
      </c>
      <c r="B3988" s="60"/>
      <c r="C3988" s="73">
        <v>6</v>
      </c>
      <c r="D3988" s="73">
        <v>15</v>
      </c>
      <c r="E3988" s="73">
        <v>12</v>
      </c>
      <c r="F3988" s="79">
        <f>IF($C$9="south",'RAW PV WATTS'!D3991,IF('PV Watts SLC'!$C$9="west",'RAW PV WATTS'!F3991,-1))</f>
        <v>797.69399999999996</v>
      </c>
      <c r="G3988" s="81">
        <f t="shared" si="124"/>
        <v>0.79769400000000001</v>
      </c>
    </row>
    <row r="3989" spans="1:7">
      <c r="A3989" s="74" t="e">
        <f t="shared" si="125"/>
        <v>#REF!</v>
      </c>
      <c r="B3989" s="60"/>
      <c r="C3989" s="73">
        <v>6</v>
      </c>
      <c r="D3989" s="73">
        <v>15</v>
      </c>
      <c r="E3989" s="73">
        <v>13</v>
      </c>
      <c r="F3989" s="79">
        <f>IF($C$9="south",'RAW PV WATTS'!D3992,IF('PV Watts SLC'!$C$9="west",'RAW PV WATTS'!F3992,-1))</f>
        <v>780.803</v>
      </c>
      <c r="G3989" s="81">
        <f t="shared" si="124"/>
        <v>0.78080300000000002</v>
      </c>
    </row>
    <row r="3990" spans="1:7">
      <c r="A3990" s="74" t="e">
        <f t="shared" si="125"/>
        <v>#REF!</v>
      </c>
      <c r="B3990" s="60"/>
      <c r="C3990" s="73">
        <v>6</v>
      </c>
      <c r="D3990" s="73">
        <v>15</v>
      </c>
      <c r="E3990" s="73">
        <v>14</v>
      </c>
      <c r="F3990" s="79">
        <f>IF($C$9="south",'RAW PV WATTS'!D3993,IF('PV Watts SLC'!$C$9="west",'RAW PV WATTS'!F3993,-1))</f>
        <v>684.61900000000003</v>
      </c>
      <c r="G3990" s="81">
        <f t="shared" si="124"/>
        <v>0.68461899999999998</v>
      </c>
    </row>
    <row r="3991" spans="1:7">
      <c r="A3991" s="74" t="e">
        <f t="shared" si="125"/>
        <v>#REF!</v>
      </c>
      <c r="B3991" s="60"/>
      <c r="C3991" s="73">
        <v>6</v>
      </c>
      <c r="D3991" s="73">
        <v>15</v>
      </c>
      <c r="E3991" s="73">
        <v>15</v>
      </c>
      <c r="F3991" s="79">
        <f>IF($C$9="south",'RAW PV WATTS'!D3994,IF('PV Watts SLC'!$C$9="west",'RAW PV WATTS'!F3994,-1))</f>
        <v>584.77800000000002</v>
      </c>
      <c r="G3991" s="81">
        <f t="shared" si="124"/>
        <v>0.58477800000000002</v>
      </c>
    </row>
    <row r="3992" spans="1:7">
      <c r="A3992" s="74" t="e">
        <f t="shared" si="125"/>
        <v>#REF!</v>
      </c>
      <c r="B3992" s="60"/>
      <c r="C3992" s="73">
        <v>6</v>
      </c>
      <c r="D3992" s="73">
        <v>15</v>
      </c>
      <c r="E3992" s="73">
        <v>16</v>
      </c>
      <c r="F3992" s="79">
        <f>IF($C$9="south",'RAW PV WATTS'!D3995,IF('PV Watts SLC'!$C$9="west",'RAW PV WATTS'!F3995,-1))</f>
        <v>431.91800000000001</v>
      </c>
      <c r="G3992" s="81">
        <f t="shared" si="124"/>
        <v>0.43191800000000002</v>
      </c>
    </row>
    <row r="3993" spans="1:7">
      <c r="A3993" s="74" t="e">
        <f t="shared" si="125"/>
        <v>#REF!</v>
      </c>
      <c r="B3993" s="60"/>
      <c r="C3993" s="73">
        <v>6</v>
      </c>
      <c r="D3993" s="73">
        <v>15</v>
      </c>
      <c r="E3993" s="73">
        <v>17</v>
      </c>
      <c r="F3993" s="79">
        <f>IF($C$9="south",'RAW PV WATTS'!D3996,IF('PV Watts SLC'!$C$9="west",'RAW PV WATTS'!F3996,-1))</f>
        <v>241.94200000000001</v>
      </c>
      <c r="G3993" s="81">
        <f t="shared" si="124"/>
        <v>0.24194200000000002</v>
      </c>
    </row>
    <row r="3994" spans="1:7">
      <c r="A3994" s="74" t="e">
        <f t="shared" si="125"/>
        <v>#REF!</v>
      </c>
      <c r="B3994" s="60"/>
      <c r="C3994" s="73">
        <v>6</v>
      </c>
      <c r="D3994" s="73">
        <v>15</v>
      </c>
      <c r="E3994" s="73">
        <v>18</v>
      </c>
      <c r="F3994" s="79">
        <f>IF($C$9="south",'RAW PV WATTS'!D3997,IF('PV Watts SLC'!$C$9="west",'RAW PV WATTS'!F3997,-1))</f>
        <v>63.984000000000002</v>
      </c>
      <c r="G3994" s="81">
        <f t="shared" si="124"/>
        <v>6.3983999999999999E-2</v>
      </c>
    </row>
    <row r="3995" spans="1:7">
      <c r="A3995" s="74" t="e">
        <f t="shared" si="125"/>
        <v>#REF!</v>
      </c>
      <c r="B3995" s="60"/>
      <c r="C3995" s="73">
        <v>6</v>
      </c>
      <c r="D3995" s="73">
        <v>15</v>
      </c>
      <c r="E3995" s="73">
        <v>19</v>
      </c>
      <c r="F3995" s="79">
        <f>IF($C$9="south",'RAW PV WATTS'!D3998,IF('PV Watts SLC'!$C$9="west",'RAW PV WATTS'!F3998,-1))</f>
        <v>13.228</v>
      </c>
      <c r="G3995" s="81">
        <f t="shared" si="124"/>
        <v>1.3228E-2</v>
      </c>
    </row>
    <row r="3996" spans="1:7">
      <c r="A3996" s="74" t="e">
        <f t="shared" si="125"/>
        <v>#REF!</v>
      </c>
      <c r="B3996" s="60"/>
      <c r="C3996" s="73">
        <v>6</v>
      </c>
      <c r="D3996" s="73">
        <v>15</v>
      </c>
      <c r="E3996" s="73">
        <v>20</v>
      </c>
      <c r="F3996" s="79">
        <f>IF($C$9="south",'RAW PV WATTS'!D3999,IF('PV Watts SLC'!$C$9="west",'RAW PV WATTS'!F3999,-1))</f>
        <v>0</v>
      </c>
      <c r="G3996" s="81">
        <f t="shared" si="124"/>
        <v>0</v>
      </c>
    </row>
    <row r="3997" spans="1:7">
      <c r="A3997" s="74" t="e">
        <f t="shared" si="125"/>
        <v>#REF!</v>
      </c>
      <c r="B3997" s="60"/>
      <c r="C3997" s="73">
        <v>6</v>
      </c>
      <c r="D3997" s="73">
        <v>15</v>
      </c>
      <c r="E3997" s="73">
        <v>21</v>
      </c>
      <c r="F3997" s="79">
        <f>IF($C$9="south",'RAW PV WATTS'!D4000,IF('PV Watts SLC'!$C$9="west",'RAW PV WATTS'!F4000,-1))</f>
        <v>0</v>
      </c>
      <c r="G3997" s="81">
        <f t="shared" si="124"/>
        <v>0</v>
      </c>
    </row>
    <row r="3998" spans="1:7">
      <c r="A3998" s="74" t="e">
        <f t="shared" si="125"/>
        <v>#REF!</v>
      </c>
      <c r="B3998" s="60"/>
      <c r="C3998" s="73">
        <v>6</v>
      </c>
      <c r="D3998" s="73">
        <v>15</v>
      </c>
      <c r="E3998" s="73">
        <v>22</v>
      </c>
      <c r="F3998" s="79">
        <f>IF($C$9="south",'RAW PV WATTS'!D4001,IF('PV Watts SLC'!$C$9="west",'RAW PV WATTS'!F4001,-1))</f>
        <v>0</v>
      </c>
      <c r="G3998" s="81">
        <f t="shared" si="124"/>
        <v>0</v>
      </c>
    </row>
    <row r="3999" spans="1:7">
      <c r="A3999" s="74" t="e">
        <f t="shared" si="125"/>
        <v>#REF!</v>
      </c>
      <c r="B3999" s="60"/>
      <c r="C3999" s="73">
        <v>6</v>
      </c>
      <c r="D3999" s="73">
        <v>15</v>
      </c>
      <c r="E3999" s="73">
        <v>23</v>
      </c>
      <c r="F3999" s="79">
        <f>IF($C$9="south",'RAW PV WATTS'!D4002,IF('PV Watts SLC'!$C$9="west",'RAW PV WATTS'!F4002,-1))</f>
        <v>0</v>
      </c>
      <c r="G3999" s="81">
        <f t="shared" si="124"/>
        <v>0</v>
      </c>
    </row>
    <row r="4000" spans="1:7">
      <c r="A4000" s="74" t="e">
        <f t="shared" si="125"/>
        <v>#REF!</v>
      </c>
      <c r="B4000" s="60"/>
      <c r="C4000" s="73">
        <v>6</v>
      </c>
      <c r="D4000" s="73">
        <v>16</v>
      </c>
      <c r="E4000" s="73">
        <v>0</v>
      </c>
      <c r="F4000" s="79">
        <f>IF($C$9="south",'RAW PV WATTS'!D4003,IF('PV Watts SLC'!$C$9="west",'RAW PV WATTS'!F4003,-1))</f>
        <v>0</v>
      </c>
      <c r="G4000" s="81">
        <f t="shared" si="124"/>
        <v>0</v>
      </c>
    </row>
    <row r="4001" spans="1:7">
      <c r="A4001" s="74" t="e">
        <f t="shared" si="125"/>
        <v>#REF!</v>
      </c>
      <c r="B4001" s="60"/>
      <c r="C4001" s="73">
        <v>6</v>
      </c>
      <c r="D4001" s="73">
        <v>16</v>
      </c>
      <c r="E4001" s="73">
        <v>1</v>
      </c>
      <c r="F4001" s="79">
        <f>IF($C$9="south",'RAW PV WATTS'!D4004,IF('PV Watts SLC'!$C$9="west",'RAW PV WATTS'!F4004,-1))</f>
        <v>0</v>
      </c>
      <c r="G4001" s="81">
        <f t="shared" si="124"/>
        <v>0</v>
      </c>
    </row>
    <row r="4002" spans="1:7">
      <c r="A4002" s="74" t="e">
        <f t="shared" si="125"/>
        <v>#REF!</v>
      </c>
      <c r="B4002" s="60"/>
      <c r="C4002" s="73">
        <v>6</v>
      </c>
      <c r="D4002" s="73">
        <v>16</v>
      </c>
      <c r="E4002" s="73">
        <v>2</v>
      </c>
      <c r="F4002" s="79">
        <f>IF($C$9="south",'RAW PV WATTS'!D4005,IF('PV Watts SLC'!$C$9="west",'RAW PV WATTS'!F4005,-1))</f>
        <v>0</v>
      </c>
      <c r="G4002" s="81">
        <f t="shared" si="124"/>
        <v>0</v>
      </c>
    </row>
    <row r="4003" spans="1:7">
      <c r="A4003" s="74" t="e">
        <f t="shared" si="125"/>
        <v>#REF!</v>
      </c>
      <c r="B4003" s="60"/>
      <c r="C4003" s="73">
        <v>6</v>
      </c>
      <c r="D4003" s="73">
        <v>16</v>
      </c>
      <c r="E4003" s="73">
        <v>3</v>
      </c>
      <c r="F4003" s="79">
        <f>IF($C$9="south",'RAW PV WATTS'!D4006,IF('PV Watts SLC'!$C$9="west",'RAW PV WATTS'!F4006,-1))</f>
        <v>0</v>
      </c>
      <c r="G4003" s="81">
        <f t="shared" si="124"/>
        <v>0</v>
      </c>
    </row>
    <row r="4004" spans="1:7">
      <c r="A4004" s="74" t="e">
        <f t="shared" si="125"/>
        <v>#REF!</v>
      </c>
      <c r="B4004" s="60"/>
      <c r="C4004" s="73">
        <v>6</v>
      </c>
      <c r="D4004" s="73">
        <v>16</v>
      </c>
      <c r="E4004" s="73">
        <v>4</v>
      </c>
      <c r="F4004" s="79">
        <f>IF($C$9="south",'RAW PV WATTS'!D4007,IF('PV Watts SLC'!$C$9="west",'RAW PV WATTS'!F4007,-1))</f>
        <v>0</v>
      </c>
      <c r="G4004" s="81">
        <f t="shared" si="124"/>
        <v>0</v>
      </c>
    </row>
    <row r="4005" spans="1:7">
      <c r="A4005" s="74" t="e">
        <f t="shared" si="125"/>
        <v>#REF!</v>
      </c>
      <c r="B4005" s="60"/>
      <c r="C4005" s="73">
        <v>6</v>
      </c>
      <c r="D4005" s="73">
        <v>16</v>
      </c>
      <c r="E4005" s="73">
        <v>5</v>
      </c>
      <c r="F4005" s="79">
        <f>IF($C$9="south",'RAW PV WATTS'!D4008,IF('PV Watts SLC'!$C$9="west",'RAW PV WATTS'!F4008,-1))</f>
        <v>7.5380000000000003</v>
      </c>
      <c r="G4005" s="81">
        <f t="shared" si="124"/>
        <v>7.5380000000000004E-3</v>
      </c>
    </row>
    <row r="4006" spans="1:7">
      <c r="A4006" s="74" t="e">
        <f t="shared" si="125"/>
        <v>#REF!</v>
      </c>
      <c r="B4006" s="60"/>
      <c r="C4006" s="73">
        <v>6</v>
      </c>
      <c r="D4006" s="73">
        <v>16</v>
      </c>
      <c r="E4006" s="73">
        <v>6</v>
      </c>
      <c r="F4006" s="79">
        <f>IF($C$9="south",'RAW PV WATTS'!D4009,IF('PV Watts SLC'!$C$9="west",'RAW PV WATTS'!F4009,-1))</f>
        <v>74.471999999999994</v>
      </c>
      <c r="G4006" s="81">
        <f t="shared" si="124"/>
        <v>7.4471999999999997E-2</v>
      </c>
    </row>
    <row r="4007" spans="1:7">
      <c r="A4007" s="74" t="e">
        <f t="shared" si="125"/>
        <v>#REF!</v>
      </c>
      <c r="B4007" s="60"/>
      <c r="C4007" s="73">
        <v>6</v>
      </c>
      <c r="D4007" s="73">
        <v>16</v>
      </c>
      <c r="E4007" s="73">
        <v>7</v>
      </c>
      <c r="F4007" s="79">
        <f>IF($C$9="south",'RAW PV WATTS'!D4010,IF('PV Watts SLC'!$C$9="west",'RAW PV WATTS'!F4010,-1))</f>
        <v>259.62599999999998</v>
      </c>
      <c r="G4007" s="81">
        <f t="shared" si="124"/>
        <v>0.25962599999999997</v>
      </c>
    </row>
    <row r="4008" spans="1:7">
      <c r="A4008" s="74" t="e">
        <f t="shared" si="125"/>
        <v>#REF!</v>
      </c>
      <c r="B4008" s="60"/>
      <c r="C4008" s="73">
        <v>6</v>
      </c>
      <c r="D4008" s="73">
        <v>16</v>
      </c>
      <c r="E4008" s="73">
        <v>8</v>
      </c>
      <c r="F4008" s="79">
        <f>IF($C$9="south",'RAW PV WATTS'!D4011,IF('PV Watts SLC'!$C$9="west",'RAW PV WATTS'!F4011,-1))</f>
        <v>447.82600000000002</v>
      </c>
      <c r="G4008" s="81">
        <f t="shared" si="124"/>
        <v>0.447826</v>
      </c>
    </row>
    <row r="4009" spans="1:7">
      <c r="A4009" s="74" t="e">
        <f t="shared" si="125"/>
        <v>#REF!</v>
      </c>
      <c r="B4009" s="60"/>
      <c r="C4009" s="73">
        <v>6</v>
      </c>
      <c r="D4009" s="73">
        <v>16</v>
      </c>
      <c r="E4009" s="73">
        <v>9</v>
      </c>
      <c r="F4009" s="79">
        <f>IF($C$9="south",'RAW PV WATTS'!D4012,IF('PV Watts SLC'!$C$9="west",'RAW PV WATTS'!F4012,-1))</f>
        <v>609.60699999999997</v>
      </c>
      <c r="G4009" s="81">
        <f t="shared" si="124"/>
        <v>0.60960700000000001</v>
      </c>
    </row>
    <row r="4010" spans="1:7">
      <c r="A4010" s="74" t="e">
        <f t="shared" si="125"/>
        <v>#REF!</v>
      </c>
      <c r="B4010" s="60"/>
      <c r="C4010" s="73">
        <v>6</v>
      </c>
      <c r="D4010" s="73">
        <v>16</v>
      </c>
      <c r="E4010" s="73">
        <v>10</v>
      </c>
      <c r="F4010" s="79">
        <f>IF($C$9="south",'RAW PV WATTS'!D4013,IF('PV Watts SLC'!$C$9="west",'RAW PV WATTS'!F4013,-1))</f>
        <v>699.87599999999998</v>
      </c>
      <c r="G4010" s="81">
        <f t="shared" si="124"/>
        <v>0.69987599999999994</v>
      </c>
    </row>
    <row r="4011" spans="1:7">
      <c r="A4011" s="74" t="e">
        <f t="shared" si="125"/>
        <v>#REF!</v>
      </c>
      <c r="B4011" s="60"/>
      <c r="C4011" s="73">
        <v>6</v>
      </c>
      <c r="D4011" s="73">
        <v>16</v>
      </c>
      <c r="E4011" s="73">
        <v>11</v>
      </c>
      <c r="F4011" s="79">
        <f>IF($C$9="south",'RAW PV WATTS'!D4014,IF('PV Watts SLC'!$C$9="west",'RAW PV WATTS'!F4014,-1))</f>
        <v>795.66399999999999</v>
      </c>
      <c r="G4011" s="81">
        <f t="shared" si="124"/>
        <v>0.79566400000000004</v>
      </c>
    </row>
    <row r="4012" spans="1:7">
      <c r="A4012" s="74" t="e">
        <f t="shared" si="125"/>
        <v>#REF!</v>
      </c>
      <c r="B4012" s="60"/>
      <c r="C4012" s="73">
        <v>6</v>
      </c>
      <c r="D4012" s="73">
        <v>16</v>
      </c>
      <c r="E4012" s="73">
        <v>12</v>
      </c>
      <c r="F4012" s="79">
        <f>IF($C$9="south",'RAW PV WATTS'!D4015,IF('PV Watts SLC'!$C$9="west",'RAW PV WATTS'!F4015,-1))</f>
        <v>811.8</v>
      </c>
      <c r="G4012" s="81">
        <f t="shared" si="124"/>
        <v>0.81179999999999997</v>
      </c>
    </row>
    <row r="4013" spans="1:7">
      <c r="A4013" s="74" t="e">
        <f t="shared" si="125"/>
        <v>#REF!</v>
      </c>
      <c r="B4013" s="60"/>
      <c r="C4013" s="73">
        <v>6</v>
      </c>
      <c r="D4013" s="73">
        <v>16</v>
      </c>
      <c r="E4013" s="73">
        <v>13</v>
      </c>
      <c r="F4013" s="79">
        <f>IF($C$9="south",'RAW PV WATTS'!D4016,IF('PV Watts SLC'!$C$9="west",'RAW PV WATTS'!F4016,-1))</f>
        <v>760.67</v>
      </c>
      <c r="G4013" s="81">
        <f t="shared" si="124"/>
        <v>0.76066999999999996</v>
      </c>
    </row>
    <row r="4014" spans="1:7">
      <c r="A4014" s="74" t="e">
        <f t="shared" si="125"/>
        <v>#REF!</v>
      </c>
      <c r="B4014" s="60"/>
      <c r="C4014" s="73">
        <v>6</v>
      </c>
      <c r="D4014" s="73">
        <v>16</v>
      </c>
      <c r="E4014" s="73">
        <v>14</v>
      </c>
      <c r="F4014" s="79">
        <f>IF($C$9="south",'RAW PV WATTS'!D4017,IF('PV Watts SLC'!$C$9="west",'RAW PV WATTS'!F4017,-1))</f>
        <v>697.39800000000002</v>
      </c>
      <c r="G4014" s="81">
        <f t="shared" si="124"/>
        <v>0.69739800000000007</v>
      </c>
    </row>
    <row r="4015" spans="1:7">
      <c r="A4015" s="74" t="e">
        <f t="shared" si="125"/>
        <v>#REF!</v>
      </c>
      <c r="B4015" s="60"/>
      <c r="C4015" s="73">
        <v>6</v>
      </c>
      <c r="D4015" s="73">
        <v>16</v>
      </c>
      <c r="E4015" s="73">
        <v>15</v>
      </c>
      <c r="F4015" s="79">
        <f>IF($C$9="south",'RAW PV WATTS'!D4018,IF('PV Watts SLC'!$C$9="west",'RAW PV WATTS'!F4018,-1))</f>
        <v>525.73199999999997</v>
      </c>
      <c r="G4015" s="81">
        <f t="shared" si="124"/>
        <v>0.52573199999999998</v>
      </c>
    </row>
    <row r="4016" spans="1:7">
      <c r="A4016" s="74" t="e">
        <f t="shared" si="125"/>
        <v>#REF!</v>
      </c>
      <c r="B4016" s="60"/>
      <c r="C4016" s="73">
        <v>6</v>
      </c>
      <c r="D4016" s="73">
        <v>16</v>
      </c>
      <c r="E4016" s="73">
        <v>16</v>
      </c>
      <c r="F4016" s="79">
        <f>IF($C$9="south",'RAW PV WATTS'!D4019,IF('PV Watts SLC'!$C$9="west",'RAW PV WATTS'!F4019,-1))</f>
        <v>434.92200000000003</v>
      </c>
      <c r="G4016" s="81">
        <f t="shared" si="124"/>
        <v>0.43492200000000003</v>
      </c>
    </row>
    <row r="4017" spans="1:7">
      <c r="A4017" s="74" t="e">
        <f t="shared" si="125"/>
        <v>#REF!</v>
      </c>
      <c r="B4017" s="60"/>
      <c r="C4017" s="73">
        <v>6</v>
      </c>
      <c r="D4017" s="73">
        <v>16</v>
      </c>
      <c r="E4017" s="73">
        <v>17</v>
      </c>
      <c r="F4017" s="79">
        <f>IF($C$9="south",'RAW PV WATTS'!D4020,IF('PV Watts SLC'!$C$9="west",'RAW PV WATTS'!F4020,-1))</f>
        <v>249.042</v>
      </c>
      <c r="G4017" s="81">
        <f t="shared" si="124"/>
        <v>0.24904200000000001</v>
      </c>
    </row>
    <row r="4018" spans="1:7">
      <c r="A4018" s="74" t="e">
        <f t="shared" si="125"/>
        <v>#REF!</v>
      </c>
      <c r="B4018" s="60"/>
      <c r="C4018" s="73">
        <v>6</v>
      </c>
      <c r="D4018" s="73">
        <v>16</v>
      </c>
      <c r="E4018" s="73">
        <v>18</v>
      </c>
      <c r="F4018" s="79">
        <f>IF($C$9="south",'RAW PV WATTS'!D4021,IF('PV Watts SLC'!$C$9="west",'RAW PV WATTS'!F4021,-1))</f>
        <v>64.268000000000001</v>
      </c>
      <c r="G4018" s="81">
        <f t="shared" si="124"/>
        <v>6.4268000000000006E-2</v>
      </c>
    </row>
    <row r="4019" spans="1:7">
      <c r="A4019" s="74" t="e">
        <f t="shared" si="125"/>
        <v>#REF!</v>
      </c>
      <c r="B4019" s="60"/>
      <c r="C4019" s="73">
        <v>6</v>
      </c>
      <c r="D4019" s="73">
        <v>16</v>
      </c>
      <c r="E4019" s="73">
        <v>19</v>
      </c>
      <c r="F4019" s="79">
        <f>IF($C$9="south",'RAW PV WATTS'!D4022,IF('PV Watts SLC'!$C$9="west",'RAW PV WATTS'!F4022,-1))</f>
        <v>6.0490000000000004</v>
      </c>
      <c r="G4019" s="81">
        <f t="shared" si="124"/>
        <v>6.0490000000000006E-3</v>
      </c>
    </row>
    <row r="4020" spans="1:7">
      <c r="A4020" s="74" t="e">
        <f t="shared" si="125"/>
        <v>#REF!</v>
      </c>
      <c r="B4020" s="60"/>
      <c r="C4020" s="73">
        <v>6</v>
      </c>
      <c r="D4020" s="73">
        <v>16</v>
      </c>
      <c r="E4020" s="73">
        <v>20</v>
      </c>
      <c r="F4020" s="79">
        <f>IF($C$9="south",'RAW PV WATTS'!D4023,IF('PV Watts SLC'!$C$9="west",'RAW PV WATTS'!F4023,-1))</f>
        <v>0</v>
      </c>
      <c r="G4020" s="81">
        <f t="shared" si="124"/>
        <v>0</v>
      </c>
    </row>
    <row r="4021" spans="1:7">
      <c r="A4021" s="74" t="e">
        <f t="shared" si="125"/>
        <v>#REF!</v>
      </c>
      <c r="B4021" s="60"/>
      <c r="C4021" s="73">
        <v>6</v>
      </c>
      <c r="D4021" s="73">
        <v>16</v>
      </c>
      <c r="E4021" s="73">
        <v>21</v>
      </c>
      <c r="F4021" s="79">
        <f>IF($C$9="south",'RAW PV WATTS'!D4024,IF('PV Watts SLC'!$C$9="west",'RAW PV WATTS'!F4024,-1))</f>
        <v>0</v>
      </c>
      <c r="G4021" s="81">
        <f t="shared" si="124"/>
        <v>0</v>
      </c>
    </row>
    <row r="4022" spans="1:7">
      <c r="A4022" s="74" t="e">
        <f t="shared" si="125"/>
        <v>#REF!</v>
      </c>
      <c r="B4022" s="60"/>
      <c r="C4022" s="73">
        <v>6</v>
      </c>
      <c r="D4022" s="73">
        <v>16</v>
      </c>
      <c r="E4022" s="73">
        <v>22</v>
      </c>
      <c r="F4022" s="79">
        <f>IF($C$9="south",'RAW PV WATTS'!D4025,IF('PV Watts SLC'!$C$9="west",'RAW PV WATTS'!F4025,-1))</f>
        <v>0</v>
      </c>
      <c r="G4022" s="81">
        <f t="shared" si="124"/>
        <v>0</v>
      </c>
    </row>
    <row r="4023" spans="1:7">
      <c r="A4023" s="74" t="e">
        <f t="shared" si="125"/>
        <v>#REF!</v>
      </c>
      <c r="B4023" s="60"/>
      <c r="C4023" s="73">
        <v>6</v>
      </c>
      <c r="D4023" s="73">
        <v>16</v>
      </c>
      <c r="E4023" s="73">
        <v>23</v>
      </c>
      <c r="F4023" s="79">
        <f>IF($C$9="south",'RAW PV WATTS'!D4026,IF('PV Watts SLC'!$C$9="west",'RAW PV WATTS'!F4026,-1))</f>
        <v>0</v>
      </c>
      <c r="G4023" s="81">
        <f t="shared" si="124"/>
        <v>0</v>
      </c>
    </row>
    <row r="4024" spans="1:7">
      <c r="A4024" s="74" t="e">
        <f t="shared" si="125"/>
        <v>#REF!</v>
      </c>
      <c r="B4024" s="60"/>
      <c r="C4024" s="73">
        <v>6</v>
      </c>
      <c r="D4024" s="73">
        <v>17</v>
      </c>
      <c r="E4024" s="73">
        <v>0</v>
      </c>
      <c r="F4024" s="79">
        <f>IF($C$9="south",'RAW PV WATTS'!D4027,IF('PV Watts SLC'!$C$9="west",'RAW PV WATTS'!F4027,-1))</f>
        <v>0</v>
      </c>
      <c r="G4024" s="81">
        <f t="shared" si="124"/>
        <v>0</v>
      </c>
    </row>
    <row r="4025" spans="1:7">
      <c r="A4025" s="74" t="e">
        <f t="shared" si="125"/>
        <v>#REF!</v>
      </c>
      <c r="B4025" s="60"/>
      <c r="C4025" s="73">
        <v>6</v>
      </c>
      <c r="D4025" s="73">
        <v>17</v>
      </c>
      <c r="E4025" s="73">
        <v>1</v>
      </c>
      <c r="F4025" s="79">
        <f>IF($C$9="south",'RAW PV WATTS'!D4028,IF('PV Watts SLC'!$C$9="west",'RAW PV WATTS'!F4028,-1))</f>
        <v>0</v>
      </c>
      <c r="G4025" s="81">
        <f t="shared" si="124"/>
        <v>0</v>
      </c>
    </row>
    <row r="4026" spans="1:7">
      <c r="A4026" s="74" t="e">
        <f t="shared" si="125"/>
        <v>#REF!</v>
      </c>
      <c r="B4026" s="60"/>
      <c r="C4026" s="73">
        <v>6</v>
      </c>
      <c r="D4026" s="73">
        <v>17</v>
      </c>
      <c r="E4026" s="73">
        <v>2</v>
      </c>
      <c r="F4026" s="79">
        <f>IF($C$9="south",'RAW PV WATTS'!D4029,IF('PV Watts SLC'!$C$9="west",'RAW PV WATTS'!F4029,-1))</f>
        <v>0</v>
      </c>
      <c r="G4026" s="81">
        <f t="shared" si="124"/>
        <v>0</v>
      </c>
    </row>
    <row r="4027" spans="1:7">
      <c r="A4027" s="74" t="e">
        <f t="shared" si="125"/>
        <v>#REF!</v>
      </c>
      <c r="B4027" s="60"/>
      <c r="C4027" s="73">
        <v>6</v>
      </c>
      <c r="D4027" s="73">
        <v>17</v>
      </c>
      <c r="E4027" s="73">
        <v>3</v>
      </c>
      <c r="F4027" s="79">
        <f>IF($C$9="south",'RAW PV WATTS'!D4030,IF('PV Watts SLC'!$C$9="west",'RAW PV WATTS'!F4030,-1))</f>
        <v>0</v>
      </c>
      <c r="G4027" s="81">
        <f t="shared" si="124"/>
        <v>0</v>
      </c>
    </row>
    <row r="4028" spans="1:7">
      <c r="A4028" s="74" t="e">
        <f t="shared" si="125"/>
        <v>#REF!</v>
      </c>
      <c r="B4028" s="60"/>
      <c r="C4028" s="73">
        <v>6</v>
      </c>
      <c r="D4028" s="73">
        <v>17</v>
      </c>
      <c r="E4028" s="73">
        <v>4</v>
      </c>
      <c r="F4028" s="79">
        <f>IF($C$9="south",'RAW PV WATTS'!D4031,IF('PV Watts SLC'!$C$9="west",'RAW PV WATTS'!F4031,-1))</f>
        <v>0</v>
      </c>
      <c r="G4028" s="81">
        <f t="shared" si="124"/>
        <v>0</v>
      </c>
    </row>
    <row r="4029" spans="1:7">
      <c r="A4029" s="74" t="e">
        <f t="shared" si="125"/>
        <v>#REF!</v>
      </c>
      <c r="B4029" s="60"/>
      <c r="C4029" s="73">
        <v>6</v>
      </c>
      <c r="D4029" s="73">
        <v>17</v>
      </c>
      <c r="E4029" s="73">
        <v>5</v>
      </c>
      <c r="F4029" s="79">
        <f>IF($C$9="south",'RAW PV WATTS'!D4032,IF('PV Watts SLC'!$C$9="west",'RAW PV WATTS'!F4032,-1))</f>
        <v>9.5809999999999995</v>
      </c>
      <c r="G4029" s="81">
        <f t="shared" si="124"/>
        <v>9.5809999999999992E-3</v>
      </c>
    </row>
    <row r="4030" spans="1:7">
      <c r="A4030" s="74" t="e">
        <f t="shared" si="125"/>
        <v>#REF!</v>
      </c>
      <c r="B4030" s="60"/>
      <c r="C4030" s="73">
        <v>6</v>
      </c>
      <c r="D4030" s="73">
        <v>17</v>
      </c>
      <c r="E4030" s="73">
        <v>6</v>
      </c>
      <c r="F4030" s="79">
        <f>IF($C$9="south",'RAW PV WATTS'!D4033,IF('PV Watts SLC'!$C$9="west",'RAW PV WATTS'!F4033,-1))</f>
        <v>77.012</v>
      </c>
      <c r="G4030" s="81">
        <f t="shared" si="124"/>
        <v>7.7011999999999997E-2</v>
      </c>
    </row>
    <row r="4031" spans="1:7">
      <c r="A4031" s="74" t="e">
        <f t="shared" si="125"/>
        <v>#REF!</v>
      </c>
      <c r="B4031" s="60"/>
      <c r="C4031" s="73">
        <v>6</v>
      </c>
      <c r="D4031" s="73">
        <v>17</v>
      </c>
      <c r="E4031" s="73">
        <v>7</v>
      </c>
      <c r="F4031" s="79">
        <f>IF($C$9="south",'RAW PV WATTS'!D4034,IF('PV Watts SLC'!$C$9="west",'RAW PV WATTS'!F4034,-1))</f>
        <v>266.11700000000002</v>
      </c>
      <c r="G4031" s="81">
        <f t="shared" si="124"/>
        <v>0.26611699999999999</v>
      </c>
    </row>
    <row r="4032" spans="1:7">
      <c r="A4032" s="74" t="e">
        <f t="shared" si="125"/>
        <v>#REF!</v>
      </c>
      <c r="B4032" s="60"/>
      <c r="C4032" s="73">
        <v>6</v>
      </c>
      <c r="D4032" s="73">
        <v>17</v>
      </c>
      <c r="E4032" s="73">
        <v>8</v>
      </c>
      <c r="F4032" s="79">
        <f>IF($C$9="south",'RAW PV WATTS'!D4035,IF('PV Watts SLC'!$C$9="west",'RAW PV WATTS'!F4035,-1))</f>
        <v>454.86799999999999</v>
      </c>
      <c r="G4032" s="81">
        <f t="shared" si="124"/>
        <v>0.45486799999999999</v>
      </c>
    </row>
    <row r="4033" spans="1:7">
      <c r="A4033" s="74" t="e">
        <f t="shared" si="125"/>
        <v>#REF!</v>
      </c>
      <c r="B4033" s="60"/>
      <c r="C4033" s="73">
        <v>6</v>
      </c>
      <c r="D4033" s="73">
        <v>17</v>
      </c>
      <c r="E4033" s="73">
        <v>9</v>
      </c>
      <c r="F4033" s="79">
        <f>IF($C$9="south",'RAW PV WATTS'!D4036,IF('PV Watts SLC'!$C$9="west",'RAW PV WATTS'!F4036,-1))</f>
        <v>590.92700000000002</v>
      </c>
      <c r="G4033" s="81">
        <f t="shared" si="124"/>
        <v>0.59092699999999998</v>
      </c>
    </row>
    <row r="4034" spans="1:7">
      <c r="A4034" s="74" t="e">
        <f t="shared" si="125"/>
        <v>#REF!</v>
      </c>
      <c r="B4034" s="60"/>
      <c r="C4034" s="73">
        <v>6</v>
      </c>
      <c r="D4034" s="73">
        <v>17</v>
      </c>
      <c r="E4034" s="73">
        <v>10</v>
      </c>
      <c r="F4034" s="79">
        <f>IF($C$9="south",'RAW PV WATTS'!D4037,IF('PV Watts SLC'!$C$9="west",'RAW PV WATTS'!F4037,-1))</f>
        <v>700.09799999999996</v>
      </c>
      <c r="G4034" s="81">
        <f t="shared" si="124"/>
        <v>0.700098</v>
      </c>
    </row>
    <row r="4035" spans="1:7">
      <c r="A4035" s="74" t="e">
        <f t="shared" si="125"/>
        <v>#REF!</v>
      </c>
      <c r="B4035" s="60"/>
      <c r="C4035" s="73">
        <v>6</v>
      </c>
      <c r="D4035" s="73">
        <v>17</v>
      </c>
      <c r="E4035" s="73">
        <v>11</v>
      </c>
      <c r="F4035" s="79">
        <f>IF($C$9="south",'RAW PV WATTS'!D4038,IF('PV Watts SLC'!$C$9="west",'RAW PV WATTS'!F4038,-1))</f>
        <v>746.31600000000003</v>
      </c>
      <c r="G4035" s="81">
        <f t="shared" si="124"/>
        <v>0.74631599999999998</v>
      </c>
    </row>
    <row r="4036" spans="1:7">
      <c r="A4036" s="74" t="e">
        <f t="shared" si="125"/>
        <v>#REF!</v>
      </c>
      <c r="B4036" s="60"/>
      <c r="C4036" s="73">
        <v>6</v>
      </c>
      <c r="D4036" s="73">
        <v>17</v>
      </c>
      <c r="E4036" s="73">
        <v>12</v>
      </c>
      <c r="F4036" s="79">
        <f>IF($C$9="south",'RAW PV WATTS'!D4039,IF('PV Watts SLC'!$C$9="west",'RAW PV WATTS'!F4039,-1))</f>
        <v>809.81299999999999</v>
      </c>
      <c r="G4036" s="81">
        <f t="shared" si="124"/>
        <v>0.80981300000000001</v>
      </c>
    </row>
    <row r="4037" spans="1:7">
      <c r="A4037" s="74" t="e">
        <f t="shared" si="125"/>
        <v>#REF!</v>
      </c>
      <c r="B4037" s="60"/>
      <c r="C4037" s="73">
        <v>6</v>
      </c>
      <c r="D4037" s="73">
        <v>17</v>
      </c>
      <c r="E4037" s="73">
        <v>13</v>
      </c>
      <c r="F4037" s="79">
        <f>IF($C$9="south",'RAW PV WATTS'!D4040,IF('PV Watts SLC'!$C$9="west",'RAW PV WATTS'!F4040,-1))</f>
        <v>779.58399999999995</v>
      </c>
      <c r="G4037" s="81">
        <f t="shared" si="124"/>
        <v>0.77958399999999994</v>
      </c>
    </row>
    <row r="4038" spans="1:7">
      <c r="A4038" s="74" t="e">
        <f t="shared" si="125"/>
        <v>#REF!</v>
      </c>
      <c r="B4038" s="60"/>
      <c r="C4038" s="73">
        <v>6</v>
      </c>
      <c r="D4038" s="73">
        <v>17</v>
      </c>
      <c r="E4038" s="73">
        <v>14</v>
      </c>
      <c r="F4038" s="79">
        <f>IF($C$9="south",'RAW PV WATTS'!D4041,IF('PV Watts SLC'!$C$9="west",'RAW PV WATTS'!F4041,-1))</f>
        <v>708.904</v>
      </c>
      <c r="G4038" s="81">
        <f t="shared" si="124"/>
        <v>0.70890399999999998</v>
      </c>
    </row>
    <row r="4039" spans="1:7">
      <c r="A4039" s="74" t="e">
        <f t="shared" si="125"/>
        <v>#REF!</v>
      </c>
      <c r="B4039" s="60"/>
      <c r="C4039" s="73">
        <v>6</v>
      </c>
      <c r="D4039" s="73">
        <v>17</v>
      </c>
      <c r="E4039" s="73">
        <v>15</v>
      </c>
      <c r="F4039" s="79">
        <f>IF($C$9="south",'RAW PV WATTS'!D4042,IF('PV Watts SLC'!$C$9="west",'RAW PV WATTS'!F4042,-1))</f>
        <v>593.98199999999997</v>
      </c>
      <c r="G4039" s="81">
        <f t="shared" si="124"/>
        <v>0.59398200000000001</v>
      </c>
    </row>
    <row r="4040" spans="1:7">
      <c r="A4040" s="74" t="e">
        <f t="shared" si="125"/>
        <v>#REF!</v>
      </c>
      <c r="B4040" s="60"/>
      <c r="C4040" s="73">
        <v>6</v>
      </c>
      <c r="D4040" s="73">
        <v>17</v>
      </c>
      <c r="E4040" s="73">
        <v>16</v>
      </c>
      <c r="F4040" s="79">
        <f>IF($C$9="south",'RAW PV WATTS'!D4043,IF('PV Watts SLC'!$C$9="west",'RAW PV WATTS'!F4043,-1))</f>
        <v>440.48899999999998</v>
      </c>
      <c r="G4040" s="81">
        <f t="shared" si="124"/>
        <v>0.44048899999999996</v>
      </c>
    </row>
    <row r="4041" spans="1:7">
      <c r="A4041" s="74" t="e">
        <f t="shared" si="125"/>
        <v>#REF!</v>
      </c>
      <c r="B4041" s="60"/>
      <c r="C4041" s="73">
        <v>6</v>
      </c>
      <c r="D4041" s="73">
        <v>17</v>
      </c>
      <c r="E4041" s="73">
        <v>17</v>
      </c>
      <c r="F4041" s="79">
        <f>IF($C$9="south",'RAW PV WATTS'!D4044,IF('PV Watts SLC'!$C$9="west",'RAW PV WATTS'!F4044,-1))</f>
        <v>249.29900000000001</v>
      </c>
      <c r="G4041" s="81">
        <f t="shared" si="124"/>
        <v>0.24929899999999999</v>
      </c>
    </row>
    <row r="4042" spans="1:7">
      <c r="A4042" s="74" t="e">
        <f t="shared" si="125"/>
        <v>#REF!</v>
      </c>
      <c r="B4042" s="60"/>
      <c r="C4042" s="73">
        <v>6</v>
      </c>
      <c r="D4042" s="73">
        <v>17</v>
      </c>
      <c r="E4042" s="73">
        <v>18</v>
      </c>
      <c r="F4042" s="79">
        <f>IF($C$9="south",'RAW PV WATTS'!D4045,IF('PV Watts SLC'!$C$9="west",'RAW PV WATTS'!F4045,-1))</f>
        <v>68.111000000000004</v>
      </c>
      <c r="G4042" s="81">
        <f t="shared" si="124"/>
        <v>6.8111000000000005E-2</v>
      </c>
    </row>
    <row r="4043" spans="1:7">
      <c r="A4043" s="74" t="e">
        <f t="shared" si="125"/>
        <v>#REF!</v>
      </c>
      <c r="B4043" s="60"/>
      <c r="C4043" s="73">
        <v>6</v>
      </c>
      <c r="D4043" s="73">
        <v>17</v>
      </c>
      <c r="E4043" s="73">
        <v>19</v>
      </c>
      <c r="F4043" s="79">
        <f>IF($C$9="south",'RAW PV WATTS'!D4046,IF('PV Watts SLC'!$C$9="west",'RAW PV WATTS'!F4046,-1))</f>
        <v>11.368</v>
      </c>
      <c r="G4043" s="81">
        <f t="shared" si="124"/>
        <v>1.1368E-2</v>
      </c>
    </row>
    <row r="4044" spans="1:7">
      <c r="A4044" s="74" t="e">
        <f t="shared" si="125"/>
        <v>#REF!</v>
      </c>
      <c r="B4044" s="60"/>
      <c r="C4044" s="73">
        <v>6</v>
      </c>
      <c r="D4044" s="73">
        <v>17</v>
      </c>
      <c r="E4044" s="73">
        <v>20</v>
      </c>
      <c r="F4044" s="79">
        <f>IF($C$9="south",'RAW PV WATTS'!D4047,IF('PV Watts SLC'!$C$9="west",'RAW PV WATTS'!F4047,-1))</f>
        <v>0</v>
      </c>
      <c r="G4044" s="81">
        <f t="shared" si="124"/>
        <v>0</v>
      </c>
    </row>
    <row r="4045" spans="1:7">
      <c r="A4045" s="74" t="e">
        <f t="shared" si="125"/>
        <v>#REF!</v>
      </c>
      <c r="B4045" s="60"/>
      <c r="C4045" s="73">
        <v>6</v>
      </c>
      <c r="D4045" s="73">
        <v>17</v>
      </c>
      <c r="E4045" s="73">
        <v>21</v>
      </c>
      <c r="F4045" s="79">
        <f>IF($C$9="south",'RAW PV WATTS'!D4048,IF('PV Watts SLC'!$C$9="west",'RAW PV WATTS'!F4048,-1))</f>
        <v>0</v>
      </c>
      <c r="G4045" s="81">
        <f t="shared" si="124"/>
        <v>0</v>
      </c>
    </row>
    <row r="4046" spans="1:7">
      <c r="A4046" s="74" t="e">
        <f t="shared" si="125"/>
        <v>#REF!</v>
      </c>
      <c r="B4046" s="60"/>
      <c r="C4046" s="73">
        <v>6</v>
      </c>
      <c r="D4046" s="73">
        <v>17</v>
      </c>
      <c r="E4046" s="73">
        <v>22</v>
      </c>
      <c r="F4046" s="79">
        <f>IF($C$9="south",'RAW PV WATTS'!D4049,IF('PV Watts SLC'!$C$9="west",'RAW PV WATTS'!F4049,-1))</f>
        <v>0</v>
      </c>
      <c r="G4046" s="81">
        <f t="shared" si="124"/>
        <v>0</v>
      </c>
    </row>
    <row r="4047" spans="1:7">
      <c r="A4047" s="74" t="e">
        <f t="shared" si="125"/>
        <v>#REF!</v>
      </c>
      <c r="B4047" s="60"/>
      <c r="C4047" s="73">
        <v>6</v>
      </c>
      <c r="D4047" s="73">
        <v>17</v>
      </c>
      <c r="E4047" s="73">
        <v>23</v>
      </c>
      <c r="F4047" s="79">
        <f>IF($C$9="south",'RAW PV WATTS'!D4050,IF('PV Watts SLC'!$C$9="west",'RAW PV WATTS'!F4050,-1))</f>
        <v>0</v>
      </c>
      <c r="G4047" s="81">
        <f t="shared" si="124"/>
        <v>0</v>
      </c>
    </row>
    <row r="4048" spans="1:7">
      <c r="A4048" s="74" t="e">
        <f t="shared" si="125"/>
        <v>#REF!</v>
      </c>
      <c r="B4048" s="60"/>
      <c r="C4048" s="73">
        <v>6</v>
      </c>
      <c r="D4048" s="73">
        <v>18</v>
      </c>
      <c r="E4048" s="73">
        <v>0</v>
      </c>
      <c r="F4048" s="79">
        <f>IF($C$9="south",'RAW PV WATTS'!D4051,IF('PV Watts SLC'!$C$9="west",'RAW PV WATTS'!F4051,-1))</f>
        <v>0</v>
      </c>
      <c r="G4048" s="81">
        <f t="shared" si="124"/>
        <v>0</v>
      </c>
    </row>
    <row r="4049" spans="1:7">
      <c r="A4049" s="74" t="e">
        <f t="shared" si="125"/>
        <v>#REF!</v>
      </c>
      <c r="B4049" s="60"/>
      <c r="C4049" s="73">
        <v>6</v>
      </c>
      <c r="D4049" s="73">
        <v>18</v>
      </c>
      <c r="E4049" s="73">
        <v>1</v>
      </c>
      <c r="F4049" s="79">
        <f>IF($C$9="south",'RAW PV WATTS'!D4052,IF('PV Watts SLC'!$C$9="west",'RAW PV WATTS'!F4052,-1))</f>
        <v>0</v>
      </c>
      <c r="G4049" s="81">
        <f t="shared" ref="G4049:G4112" si="126">F4049/1000</f>
        <v>0</v>
      </c>
    </row>
    <row r="4050" spans="1:7">
      <c r="A4050" s="74" t="e">
        <f t="shared" ref="A4050:A4113" si="127">1/24+A4049</f>
        <v>#REF!</v>
      </c>
      <c r="B4050" s="60"/>
      <c r="C4050" s="73">
        <v>6</v>
      </c>
      <c r="D4050" s="73">
        <v>18</v>
      </c>
      <c r="E4050" s="73">
        <v>2</v>
      </c>
      <c r="F4050" s="79">
        <f>IF($C$9="south",'RAW PV WATTS'!D4053,IF('PV Watts SLC'!$C$9="west",'RAW PV WATTS'!F4053,-1))</f>
        <v>0</v>
      </c>
      <c r="G4050" s="81">
        <f t="shared" si="126"/>
        <v>0</v>
      </c>
    </row>
    <row r="4051" spans="1:7">
      <c r="A4051" s="74" t="e">
        <f t="shared" si="127"/>
        <v>#REF!</v>
      </c>
      <c r="B4051" s="60"/>
      <c r="C4051" s="73">
        <v>6</v>
      </c>
      <c r="D4051" s="73">
        <v>18</v>
      </c>
      <c r="E4051" s="73">
        <v>3</v>
      </c>
      <c r="F4051" s="79">
        <f>IF($C$9="south",'RAW PV WATTS'!D4054,IF('PV Watts SLC'!$C$9="west",'RAW PV WATTS'!F4054,-1))</f>
        <v>0</v>
      </c>
      <c r="G4051" s="81">
        <f t="shared" si="126"/>
        <v>0</v>
      </c>
    </row>
    <row r="4052" spans="1:7">
      <c r="A4052" s="74" t="e">
        <f t="shared" si="127"/>
        <v>#REF!</v>
      </c>
      <c r="B4052" s="60"/>
      <c r="C4052" s="73">
        <v>6</v>
      </c>
      <c r="D4052" s="73">
        <v>18</v>
      </c>
      <c r="E4052" s="73">
        <v>4</v>
      </c>
      <c r="F4052" s="79">
        <f>IF($C$9="south",'RAW PV WATTS'!D4055,IF('PV Watts SLC'!$C$9="west",'RAW PV WATTS'!F4055,-1))</f>
        <v>0</v>
      </c>
      <c r="G4052" s="81">
        <f t="shared" si="126"/>
        <v>0</v>
      </c>
    </row>
    <row r="4053" spans="1:7">
      <c r="A4053" s="74" t="e">
        <f t="shared" si="127"/>
        <v>#REF!</v>
      </c>
      <c r="B4053" s="60"/>
      <c r="C4053" s="73">
        <v>6</v>
      </c>
      <c r="D4053" s="73">
        <v>18</v>
      </c>
      <c r="E4053" s="73">
        <v>5</v>
      </c>
      <c r="F4053" s="79">
        <f>IF($C$9="south",'RAW PV WATTS'!D4056,IF('PV Watts SLC'!$C$9="west",'RAW PV WATTS'!F4056,-1))</f>
        <v>14.986000000000001</v>
      </c>
      <c r="G4053" s="81">
        <f t="shared" si="126"/>
        <v>1.4986000000000001E-2</v>
      </c>
    </row>
    <row r="4054" spans="1:7">
      <c r="A4054" s="74" t="e">
        <f t="shared" si="127"/>
        <v>#REF!</v>
      </c>
      <c r="B4054" s="60"/>
      <c r="C4054" s="73">
        <v>6</v>
      </c>
      <c r="D4054" s="73">
        <v>18</v>
      </c>
      <c r="E4054" s="73">
        <v>6</v>
      </c>
      <c r="F4054" s="79">
        <f>IF($C$9="south",'RAW PV WATTS'!D4057,IF('PV Watts SLC'!$C$9="west",'RAW PV WATTS'!F4057,-1))</f>
        <v>92.936999999999998</v>
      </c>
      <c r="G4054" s="81">
        <f t="shared" si="126"/>
        <v>9.2936999999999992E-2</v>
      </c>
    </row>
    <row r="4055" spans="1:7">
      <c r="A4055" s="74" t="e">
        <f t="shared" si="127"/>
        <v>#REF!</v>
      </c>
      <c r="B4055" s="60"/>
      <c r="C4055" s="73">
        <v>6</v>
      </c>
      <c r="D4055" s="73">
        <v>18</v>
      </c>
      <c r="E4055" s="73">
        <v>7</v>
      </c>
      <c r="F4055" s="79">
        <f>IF($C$9="south",'RAW PV WATTS'!D4058,IF('PV Watts SLC'!$C$9="west",'RAW PV WATTS'!F4058,-1))</f>
        <v>193.917</v>
      </c>
      <c r="G4055" s="81">
        <f t="shared" si="126"/>
        <v>0.19391700000000001</v>
      </c>
    </row>
    <row r="4056" spans="1:7">
      <c r="A4056" s="74" t="e">
        <f t="shared" si="127"/>
        <v>#REF!</v>
      </c>
      <c r="B4056" s="60"/>
      <c r="C4056" s="73">
        <v>6</v>
      </c>
      <c r="D4056" s="73">
        <v>18</v>
      </c>
      <c r="E4056" s="73">
        <v>8</v>
      </c>
      <c r="F4056" s="79">
        <f>IF($C$9="south",'RAW PV WATTS'!D4059,IF('PV Watts SLC'!$C$9="west",'RAW PV WATTS'!F4059,-1))</f>
        <v>395.74900000000002</v>
      </c>
      <c r="G4056" s="81">
        <f t="shared" si="126"/>
        <v>0.39574900000000002</v>
      </c>
    </row>
    <row r="4057" spans="1:7">
      <c r="A4057" s="74" t="e">
        <f t="shared" si="127"/>
        <v>#REF!</v>
      </c>
      <c r="B4057" s="60"/>
      <c r="C4057" s="73">
        <v>6</v>
      </c>
      <c r="D4057" s="73">
        <v>18</v>
      </c>
      <c r="E4057" s="73">
        <v>9</v>
      </c>
      <c r="F4057" s="79">
        <f>IF($C$9="south",'RAW PV WATTS'!D4060,IF('PV Watts SLC'!$C$9="west",'RAW PV WATTS'!F4060,-1))</f>
        <v>342.69099999999997</v>
      </c>
      <c r="G4057" s="81">
        <f t="shared" si="126"/>
        <v>0.34269099999999997</v>
      </c>
    </row>
    <row r="4058" spans="1:7">
      <c r="A4058" s="74" t="e">
        <f t="shared" si="127"/>
        <v>#REF!</v>
      </c>
      <c r="B4058" s="60"/>
      <c r="C4058" s="73">
        <v>6</v>
      </c>
      <c r="D4058" s="73">
        <v>18</v>
      </c>
      <c r="E4058" s="73">
        <v>10</v>
      </c>
      <c r="F4058" s="79">
        <f>IF($C$9="south",'RAW PV WATTS'!D4061,IF('PV Watts SLC'!$C$9="west",'RAW PV WATTS'!F4061,-1))</f>
        <v>632.47199999999998</v>
      </c>
      <c r="G4058" s="81">
        <f t="shared" si="126"/>
        <v>0.63247200000000003</v>
      </c>
    </row>
    <row r="4059" spans="1:7">
      <c r="A4059" s="74" t="e">
        <f t="shared" si="127"/>
        <v>#REF!</v>
      </c>
      <c r="B4059" s="60"/>
      <c r="C4059" s="73">
        <v>6</v>
      </c>
      <c r="D4059" s="73">
        <v>18</v>
      </c>
      <c r="E4059" s="73">
        <v>11</v>
      </c>
      <c r="F4059" s="79">
        <f>IF($C$9="south",'RAW PV WATTS'!D4062,IF('PV Watts SLC'!$C$9="west",'RAW PV WATTS'!F4062,-1))</f>
        <v>687.84299999999996</v>
      </c>
      <c r="G4059" s="81">
        <f t="shared" si="126"/>
        <v>0.68784299999999998</v>
      </c>
    </row>
    <row r="4060" spans="1:7">
      <c r="A4060" s="74" t="e">
        <f t="shared" si="127"/>
        <v>#REF!</v>
      </c>
      <c r="B4060" s="60"/>
      <c r="C4060" s="73">
        <v>6</v>
      </c>
      <c r="D4060" s="73">
        <v>18</v>
      </c>
      <c r="E4060" s="73">
        <v>12</v>
      </c>
      <c r="F4060" s="79">
        <f>IF($C$9="south",'RAW PV WATTS'!D4063,IF('PV Watts SLC'!$C$9="west",'RAW PV WATTS'!F4063,-1))</f>
        <v>574.85900000000004</v>
      </c>
      <c r="G4060" s="81">
        <f t="shared" si="126"/>
        <v>0.57485900000000001</v>
      </c>
    </row>
    <row r="4061" spans="1:7">
      <c r="A4061" s="74" t="e">
        <f t="shared" si="127"/>
        <v>#REF!</v>
      </c>
      <c r="B4061" s="60"/>
      <c r="C4061" s="73">
        <v>6</v>
      </c>
      <c r="D4061" s="73">
        <v>18</v>
      </c>
      <c r="E4061" s="73">
        <v>13</v>
      </c>
      <c r="F4061" s="79">
        <f>IF($C$9="south",'RAW PV WATTS'!D4064,IF('PV Watts SLC'!$C$9="west",'RAW PV WATTS'!F4064,-1))</f>
        <v>358.98599999999999</v>
      </c>
      <c r="G4061" s="81">
        <f t="shared" si="126"/>
        <v>0.35898599999999997</v>
      </c>
    </row>
    <row r="4062" spans="1:7">
      <c r="A4062" s="74" t="e">
        <f t="shared" si="127"/>
        <v>#REF!</v>
      </c>
      <c r="B4062" s="60"/>
      <c r="C4062" s="73">
        <v>6</v>
      </c>
      <c r="D4062" s="73">
        <v>18</v>
      </c>
      <c r="E4062" s="73">
        <v>14</v>
      </c>
      <c r="F4062" s="79">
        <f>IF($C$9="south",'RAW PV WATTS'!D4065,IF('PV Watts SLC'!$C$9="west",'RAW PV WATTS'!F4065,-1))</f>
        <v>672.97400000000005</v>
      </c>
      <c r="G4062" s="81">
        <f t="shared" si="126"/>
        <v>0.67297400000000007</v>
      </c>
    </row>
    <row r="4063" spans="1:7">
      <c r="A4063" s="74" t="e">
        <f t="shared" si="127"/>
        <v>#REF!</v>
      </c>
      <c r="B4063" s="60"/>
      <c r="C4063" s="73">
        <v>6</v>
      </c>
      <c r="D4063" s="73">
        <v>18</v>
      </c>
      <c r="E4063" s="73">
        <v>15</v>
      </c>
      <c r="F4063" s="79">
        <f>IF($C$9="south",'RAW PV WATTS'!D4066,IF('PV Watts SLC'!$C$9="west",'RAW PV WATTS'!F4066,-1))</f>
        <v>514.46199999999999</v>
      </c>
      <c r="G4063" s="81">
        <f t="shared" si="126"/>
        <v>0.51446199999999997</v>
      </c>
    </row>
    <row r="4064" spans="1:7">
      <c r="A4064" s="74" t="e">
        <f t="shared" si="127"/>
        <v>#REF!</v>
      </c>
      <c r="B4064" s="60"/>
      <c r="C4064" s="73">
        <v>6</v>
      </c>
      <c r="D4064" s="73">
        <v>18</v>
      </c>
      <c r="E4064" s="73">
        <v>16</v>
      </c>
      <c r="F4064" s="79">
        <f>IF($C$9="south",'RAW PV WATTS'!D4067,IF('PV Watts SLC'!$C$9="west",'RAW PV WATTS'!F4067,-1))</f>
        <v>329.62299999999999</v>
      </c>
      <c r="G4064" s="81">
        <f t="shared" si="126"/>
        <v>0.329623</v>
      </c>
    </row>
    <row r="4065" spans="1:7">
      <c r="A4065" s="74" t="e">
        <f t="shared" si="127"/>
        <v>#REF!</v>
      </c>
      <c r="B4065" s="60"/>
      <c r="C4065" s="73">
        <v>6</v>
      </c>
      <c r="D4065" s="73">
        <v>18</v>
      </c>
      <c r="E4065" s="73">
        <v>17</v>
      </c>
      <c r="F4065" s="79">
        <f>IF($C$9="south",'RAW PV WATTS'!D4068,IF('PV Watts SLC'!$C$9="west",'RAW PV WATTS'!F4068,-1))</f>
        <v>188.71199999999999</v>
      </c>
      <c r="G4065" s="81">
        <f t="shared" si="126"/>
        <v>0.18871199999999999</v>
      </c>
    </row>
    <row r="4066" spans="1:7">
      <c r="A4066" s="74" t="e">
        <f t="shared" si="127"/>
        <v>#REF!</v>
      </c>
      <c r="B4066" s="60"/>
      <c r="C4066" s="73">
        <v>6</v>
      </c>
      <c r="D4066" s="73">
        <v>18</v>
      </c>
      <c r="E4066" s="73">
        <v>18</v>
      </c>
      <c r="F4066" s="79">
        <f>IF($C$9="south",'RAW PV WATTS'!D4069,IF('PV Watts SLC'!$C$9="west",'RAW PV WATTS'!F4069,-1))</f>
        <v>84.164000000000001</v>
      </c>
      <c r="G4066" s="81">
        <f t="shared" si="126"/>
        <v>8.4164000000000003E-2</v>
      </c>
    </row>
    <row r="4067" spans="1:7">
      <c r="A4067" s="74" t="e">
        <f t="shared" si="127"/>
        <v>#REF!</v>
      </c>
      <c r="B4067" s="60"/>
      <c r="C4067" s="73">
        <v>6</v>
      </c>
      <c r="D4067" s="73">
        <v>18</v>
      </c>
      <c r="E4067" s="73">
        <v>19</v>
      </c>
      <c r="F4067" s="79">
        <f>IF($C$9="south",'RAW PV WATTS'!D4070,IF('PV Watts SLC'!$C$9="west",'RAW PV WATTS'!F4070,-1))</f>
        <v>16.562000000000001</v>
      </c>
      <c r="G4067" s="81">
        <f t="shared" si="126"/>
        <v>1.6562E-2</v>
      </c>
    </row>
    <row r="4068" spans="1:7">
      <c r="A4068" s="74" t="e">
        <f t="shared" si="127"/>
        <v>#REF!</v>
      </c>
      <c r="B4068" s="60"/>
      <c r="C4068" s="73">
        <v>6</v>
      </c>
      <c r="D4068" s="73">
        <v>18</v>
      </c>
      <c r="E4068" s="73">
        <v>20</v>
      </c>
      <c r="F4068" s="79">
        <f>IF($C$9="south",'RAW PV WATTS'!D4071,IF('PV Watts SLC'!$C$9="west",'RAW PV WATTS'!F4071,-1))</f>
        <v>0</v>
      </c>
      <c r="G4068" s="81">
        <f t="shared" si="126"/>
        <v>0</v>
      </c>
    </row>
    <row r="4069" spans="1:7">
      <c r="A4069" s="74" t="e">
        <f t="shared" si="127"/>
        <v>#REF!</v>
      </c>
      <c r="B4069" s="60"/>
      <c r="C4069" s="73">
        <v>6</v>
      </c>
      <c r="D4069" s="73">
        <v>18</v>
      </c>
      <c r="E4069" s="73">
        <v>21</v>
      </c>
      <c r="F4069" s="79">
        <f>IF($C$9="south",'RAW PV WATTS'!D4072,IF('PV Watts SLC'!$C$9="west",'RAW PV WATTS'!F4072,-1))</f>
        <v>0</v>
      </c>
      <c r="G4069" s="81">
        <f t="shared" si="126"/>
        <v>0</v>
      </c>
    </row>
    <row r="4070" spans="1:7">
      <c r="A4070" s="74" t="e">
        <f t="shared" si="127"/>
        <v>#REF!</v>
      </c>
      <c r="B4070" s="60"/>
      <c r="C4070" s="73">
        <v>6</v>
      </c>
      <c r="D4070" s="73">
        <v>18</v>
      </c>
      <c r="E4070" s="73">
        <v>22</v>
      </c>
      <c r="F4070" s="79">
        <f>IF($C$9="south",'RAW PV WATTS'!D4073,IF('PV Watts SLC'!$C$9="west",'RAW PV WATTS'!F4073,-1))</f>
        <v>0</v>
      </c>
      <c r="G4070" s="81">
        <f t="shared" si="126"/>
        <v>0</v>
      </c>
    </row>
    <row r="4071" spans="1:7">
      <c r="A4071" s="74" t="e">
        <f t="shared" si="127"/>
        <v>#REF!</v>
      </c>
      <c r="B4071" s="60"/>
      <c r="C4071" s="73">
        <v>6</v>
      </c>
      <c r="D4071" s="73">
        <v>18</v>
      </c>
      <c r="E4071" s="73">
        <v>23</v>
      </c>
      <c r="F4071" s="79">
        <f>IF($C$9="south",'RAW PV WATTS'!D4074,IF('PV Watts SLC'!$C$9="west",'RAW PV WATTS'!F4074,-1))</f>
        <v>0</v>
      </c>
      <c r="G4071" s="81">
        <f t="shared" si="126"/>
        <v>0</v>
      </c>
    </row>
    <row r="4072" spans="1:7">
      <c r="A4072" s="74" t="e">
        <f t="shared" si="127"/>
        <v>#REF!</v>
      </c>
      <c r="B4072" s="60"/>
      <c r="C4072" s="73">
        <v>6</v>
      </c>
      <c r="D4072" s="73">
        <v>19</v>
      </c>
      <c r="E4072" s="73">
        <v>0</v>
      </c>
      <c r="F4072" s="79">
        <f>IF($C$9="south",'RAW PV WATTS'!D4075,IF('PV Watts SLC'!$C$9="west",'RAW PV WATTS'!F4075,-1))</f>
        <v>0</v>
      </c>
      <c r="G4072" s="81">
        <f t="shared" si="126"/>
        <v>0</v>
      </c>
    </row>
    <row r="4073" spans="1:7">
      <c r="A4073" s="74" t="e">
        <f t="shared" si="127"/>
        <v>#REF!</v>
      </c>
      <c r="B4073" s="60"/>
      <c r="C4073" s="73">
        <v>6</v>
      </c>
      <c r="D4073" s="73">
        <v>19</v>
      </c>
      <c r="E4073" s="73">
        <v>1</v>
      </c>
      <c r="F4073" s="79">
        <f>IF($C$9="south",'RAW PV WATTS'!D4076,IF('PV Watts SLC'!$C$9="west",'RAW PV WATTS'!F4076,-1))</f>
        <v>0</v>
      </c>
      <c r="G4073" s="81">
        <f t="shared" si="126"/>
        <v>0</v>
      </c>
    </row>
    <row r="4074" spans="1:7">
      <c r="A4074" s="74" t="e">
        <f t="shared" si="127"/>
        <v>#REF!</v>
      </c>
      <c r="B4074" s="60"/>
      <c r="C4074" s="73">
        <v>6</v>
      </c>
      <c r="D4074" s="73">
        <v>19</v>
      </c>
      <c r="E4074" s="73">
        <v>2</v>
      </c>
      <c r="F4074" s="79">
        <f>IF($C$9="south",'RAW PV WATTS'!D4077,IF('PV Watts SLC'!$C$9="west",'RAW PV WATTS'!F4077,-1))</f>
        <v>0</v>
      </c>
      <c r="G4074" s="81">
        <f t="shared" si="126"/>
        <v>0</v>
      </c>
    </row>
    <row r="4075" spans="1:7">
      <c r="A4075" s="74" t="e">
        <f t="shared" si="127"/>
        <v>#REF!</v>
      </c>
      <c r="B4075" s="60"/>
      <c r="C4075" s="73">
        <v>6</v>
      </c>
      <c r="D4075" s="73">
        <v>19</v>
      </c>
      <c r="E4075" s="73">
        <v>3</v>
      </c>
      <c r="F4075" s="79">
        <f>IF($C$9="south",'RAW PV WATTS'!D4078,IF('PV Watts SLC'!$C$9="west",'RAW PV WATTS'!F4078,-1))</f>
        <v>0</v>
      </c>
      <c r="G4075" s="81">
        <f t="shared" si="126"/>
        <v>0</v>
      </c>
    </row>
    <row r="4076" spans="1:7">
      <c r="A4076" s="74" t="e">
        <f t="shared" si="127"/>
        <v>#REF!</v>
      </c>
      <c r="B4076" s="60"/>
      <c r="C4076" s="73">
        <v>6</v>
      </c>
      <c r="D4076" s="73">
        <v>19</v>
      </c>
      <c r="E4076" s="73">
        <v>4</v>
      </c>
      <c r="F4076" s="79">
        <f>IF($C$9="south",'RAW PV WATTS'!D4079,IF('PV Watts SLC'!$C$9="west",'RAW PV WATTS'!F4079,-1))</f>
        <v>0</v>
      </c>
      <c r="G4076" s="81">
        <f t="shared" si="126"/>
        <v>0</v>
      </c>
    </row>
    <row r="4077" spans="1:7">
      <c r="A4077" s="74" t="e">
        <f t="shared" si="127"/>
        <v>#REF!</v>
      </c>
      <c r="B4077" s="60"/>
      <c r="C4077" s="73">
        <v>6</v>
      </c>
      <c r="D4077" s="73">
        <v>19</v>
      </c>
      <c r="E4077" s="73">
        <v>5</v>
      </c>
      <c r="F4077" s="79">
        <f>IF($C$9="south",'RAW PV WATTS'!D4080,IF('PV Watts SLC'!$C$9="west",'RAW PV WATTS'!F4080,-1))</f>
        <v>9.3019999999999996</v>
      </c>
      <c r="G4077" s="81">
        <f t="shared" si="126"/>
        <v>9.3019999999999995E-3</v>
      </c>
    </row>
    <row r="4078" spans="1:7">
      <c r="A4078" s="74" t="e">
        <f t="shared" si="127"/>
        <v>#REF!</v>
      </c>
      <c r="B4078" s="60"/>
      <c r="C4078" s="73">
        <v>6</v>
      </c>
      <c r="D4078" s="73">
        <v>19</v>
      </c>
      <c r="E4078" s="73">
        <v>6</v>
      </c>
      <c r="F4078" s="79">
        <f>IF($C$9="south",'RAW PV WATTS'!D4081,IF('PV Watts SLC'!$C$9="west",'RAW PV WATTS'!F4081,-1))</f>
        <v>86.593999999999994</v>
      </c>
      <c r="G4078" s="81">
        <f t="shared" si="126"/>
        <v>8.659399999999999E-2</v>
      </c>
    </row>
    <row r="4079" spans="1:7">
      <c r="A4079" s="74" t="e">
        <f t="shared" si="127"/>
        <v>#REF!</v>
      </c>
      <c r="B4079" s="60"/>
      <c r="C4079" s="73">
        <v>6</v>
      </c>
      <c r="D4079" s="73">
        <v>19</v>
      </c>
      <c r="E4079" s="73">
        <v>7</v>
      </c>
      <c r="F4079" s="79">
        <f>IF($C$9="south",'RAW PV WATTS'!D4082,IF('PV Watts SLC'!$C$9="west",'RAW PV WATTS'!F4082,-1))</f>
        <v>246.91</v>
      </c>
      <c r="G4079" s="81">
        <f t="shared" si="126"/>
        <v>0.24690999999999999</v>
      </c>
    </row>
    <row r="4080" spans="1:7">
      <c r="A4080" s="74" t="e">
        <f t="shared" si="127"/>
        <v>#REF!</v>
      </c>
      <c r="B4080" s="60"/>
      <c r="C4080" s="73">
        <v>6</v>
      </c>
      <c r="D4080" s="73">
        <v>19</v>
      </c>
      <c r="E4080" s="73">
        <v>8</v>
      </c>
      <c r="F4080" s="79">
        <f>IF($C$9="south",'RAW PV WATTS'!D4083,IF('PV Watts SLC'!$C$9="west",'RAW PV WATTS'!F4083,-1))</f>
        <v>433.22500000000002</v>
      </c>
      <c r="G4080" s="81">
        <f t="shared" si="126"/>
        <v>0.43322500000000003</v>
      </c>
    </row>
    <row r="4081" spans="1:7">
      <c r="A4081" s="74" t="e">
        <f t="shared" si="127"/>
        <v>#REF!</v>
      </c>
      <c r="B4081" s="60"/>
      <c r="C4081" s="73">
        <v>6</v>
      </c>
      <c r="D4081" s="73">
        <v>19</v>
      </c>
      <c r="E4081" s="73">
        <v>9</v>
      </c>
      <c r="F4081" s="79">
        <f>IF($C$9="south",'RAW PV WATTS'!D4084,IF('PV Watts SLC'!$C$9="west",'RAW PV WATTS'!F4084,-1))</f>
        <v>439.55200000000002</v>
      </c>
      <c r="G4081" s="81">
        <f t="shared" si="126"/>
        <v>0.439552</v>
      </c>
    </row>
    <row r="4082" spans="1:7">
      <c r="A4082" s="74" t="e">
        <f t="shared" si="127"/>
        <v>#REF!</v>
      </c>
      <c r="B4082" s="60"/>
      <c r="C4082" s="73">
        <v>6</v>
      </c>
      <c r="D4082" s="73">
        <v>19</v>
      </c>
      <c r="E4082" s="73">
        <v>10</v>
      </c>
      <c r="F4082" s="79">
        <f>IF($C$9="south",'RAW PV WATTS'!D4085,IF('PV Watts SLC'!$C$9="west",'RAW PV WATTS'!F4085,-1))</f>
        <v>691.32799999999997</v>
      </c>
      <c r="G4082" s="81">
        <f t="shared" si="126"/>
        <v>0.69132799999999994</v>
      </c>
    </row>
    <row r="4083" spans="1:7">
      <c r="A4083" s="74" t="e">
        <f t="shared" si="127"/>
        <v>#REF!</v>
      </c>
      <c r="B4083" s="60"/>
      <c r="C4083" s="73">
        <v>6</v>
      </c>
      <c r="D4083" s="73">
        <v>19</v>
      </c>
      <c r="E4083" s="73">
        <v>11</v>
      </c>
      <c r="F4083" s="79">
        <f>IF($C$9="south",'RAW PV WATTS'!D4086,IF('PV Watts SLC'!$C$9="west",'RAW PV WATTS'!F4086,-1))</f>
        <v>792.98199999999997</v>
      </c>
      <c r="G4083" s="81">
        <f t="shared" si="126"/>
        <v>0.79298199999999996</v>
      </c>
    </row>
    <row r="4084" spans="1:7">
      <c r="A4084" s="74" t="e">
        <f t="shared" si="127"/>
        <v>#REF!</v>
      </c>
      <c r="B4084" s="60"/>
      <c r="C4084" s="73">
        <v>6</v>
      </c>
      <c r="D4084" s="73">
        <v>19</v>
      </c>
      <c r="E4084" s="73">
        <v>12</v>
      </c>
      <c r="F4084" s="79">
        <f>IF($C$9="south",'RAW PV WATTS'!D4087,IF('PV Watts SLC'!$C$9="west",'RAW PV WATTS'!F4087,-1))</f>
        <v>804.54700000000003</v>
      </c>
      <c r="G4084" s="81">
        <f t="shared" si="126"/>
        <v>0.80454700000000001</v>
      </c>
    </row>
    <row r="4085" spans="1:7">
      <c r="A4085" s="74" t="e">
        <f t="shared" si="127"/>
        <v>#REF!</v>
      </c>
      <c r="B4085" s="60"/>
      <c r="C4085" s="73">
        <v>6</v>
      </c>
      <c r="D4085" s="73">
        <v>19</v>
      </c>
      <c r="E4085" s="73">
        <v>13</v>
      </c>
      <c r="F4085" s="79">
        <f>IF($C$9="south",'RAW PV WATTS'!D4088,IF('PV Watts SLC'!$C$9="west",'RAW PV WATTS'!F4088,-1))</f>
        <v>781.37099999999998</v>
      </c>
      <c r="G4085" s="81">
        <f t="shared" si="126"/>
        <v>0.78137099999999993</v>
      </c>
    </row>
    <row r="4086" spans="1:7">
      <c r="A4086" s="74" t="e">
        <f t="shared" si="127"/>
        <v>#REF!</v>
      </c>
      <c r="B4086" s="60"/>
      <c r="C4086" s="73">
        <v>6</v>
      </c>
      <c r="D4086" s="73">
        <v>19</v>
      </c>
      <c r="E4086" s="73">
        <v>14</v>
      </c>
      <c r="F4086" s="79">
        <f>IF($C$9="south",'RAW PV WATTS'!D4089,IF('PV Watts SLC'!$C$9="west",'RAW PV WATTS'!F4089,-1))</f>
        <v>726.05499999999995</v>
      </c>
      <c r="G4086" s="81">
        <f t="shared" si="126"/>
        <v>0.72605499999999989</v>
      </c>
    </row>
    <row r="4087" spans="1:7">
      <c r="A4087" s="74" t="e">
        <f t="shared" si="127"/>
        <v>#REF!</v>
      </c>
      <c r="B4087" s="60"/>
      <c r="C4087" s="73">
        <v>6</v>
      </c>
      <c r="D4087" s="73">
        <v>19</v>
      </c>
      <c r="E4087" s="73">
        <v>15</v>
      </c>
      <c r="F4087" s="79">
        <f>IF($C$9="south",'RAW PV WATTS'!D4090,IF('PV Watts SLC'!$C$9="west",'RAW PV WATTS'!F4090,-1))</f>
        <v>590.60199999999998</v>
      </c>
      <c r="G4087" s="81">
        <f t="shared" si="126"/>
        <v>0.59060199999999996</v>
      </c>
    </row>
    <row r="4088" spans="1:7">
      <c r="A4088" s="74" t="e">
        <f t="shared" si="127"/>
        <v>#REF!</v>
      </c>
      <c r="B4088" s="60"/>
      <c r="C4088" s="73">
        <v>6</v>
      </c>
      <c r="D4088" s="73">
        <v>19</v>
      </c>
      <c r="E4088" s="73">
        <v>16</v>
      </c>
      <c r="F4088" s="79">
        <f>IF($C$9="south",'RAW PV WATTS'!D4091,IF('PV Watts SLC'!$C$9="west",'RAW PV WATTS'!F4091,-1))</f>
        <v>437.96100000000001</v>
      </c>
      <c r="G4088" s="81">
        <f t="shared" si="126"/>
        <v>0.43796099999999999</v>
      </c>
    </row>
    <row r="4089" spans="1:7">
      <c r="A4089" s="74" t="e">
        <f t="shared" si="127"/>
        <v>#REF!</v>
      </c>
      <c r="B4089" s="60"/>
      <c r="C4089" s="73">
        <v>6</v>
      </c>
      <c r="D4089" s="73">
        <v>19</v>
      </c>
      <c r="E4089" s="73">
        <v>17</v>
      </c>
      <c r="F4089" s="79">
        <f>IF($C$9="south",'RAW PV WATTS'!D4092,IF('PV Watts SLC'!$C$9="west",'RAW PV WATTS'!F4092,-1))</f>
        <v>245.929</v>
      </c>
      <c r="G4089" s="81">
        <f t="shared" si="126"/>
        <v>0.24592900000000001</v>
      </c>
    </row>
    <row r="4090" spans="1:7">
      <c r="A4090" s="74" t="e">
        <f t="shared" si="127"/>
        <v>#REF!</v>
      </c>
      <c r="B4090" s="60"/>
      <c r="C4090" s="73">
        <v>6</v>
      </c>
      <c r="D4090" s="73">
        <v>19</v>
      </c>
      <c r="E4090" s="73">
        <v>18</v>
      </c>
      <c r="F4090" s="79">
        <f>IF($C$9="south",'RAW PV WATTS'!D4093,IF('PV Watts SLC'!$C$9="west",'RAW PV WATTS'!F4093,-1))</f>
        <v>68.980999999999995</v>
      </c>
      <c r="G4090" s="81">
        <f t="shared" si="126"/>
        <v>6.8981000000000001E-2</v>
      </c>
    </row>
    <row r="4091" spans="1:7">
      <c r="A4091" s="74" t="e">
        <f t="shared" si="127"/>
        <v>#REF!</v>
      </c>
      <c r="B4091" s="60"/>
      <c r="C4091" s="73">
        <v>6</v>
      </c>
      <c r="D4091" s="73">
        <v>19</v>
      </c>
      <c r="E4091" s="73">
        <v>19</v>
      </c>
      <c r="F4091" s="79">
        <f>IF($C$9="south",'RAW PV WATTS'!D4094,IF('PV Watts SLC'!$C$9="west",'RAW PV WATTS'!F4094,-1))</f>
        <v>8.8230000000000004</v>
      </c>
      <c r="G4091" s="81">
        <f t="shared" si="126"/>
        <v>8.823000000000001E-3</v>
      </c>
    </row>
    <row r="4092" spans="1:7">
      <c r="A4092" s="74" t="e">
        <f t="shared" si="127"/>
        <v>#REF!</v>
      </c>
      <c r="B4092" s="60"/>
      <c r="C4092" s="73">
        <v>6</v>
      </c>
      <c r="D4092" s="73">
        <v>19</v>
      </c>
      <c r="E4092" s="73">
        <v>20</v>
      </c>
      <c r="F4092" s="79">
        <f>IF($C$9="south",'RAW PV WATTS'!D4095,IF('PV Watts SLC'!$C$9="west",'RAW PV WATTS'!F4095,-1))</f>
        <v>0</v>
      </c>
      <c r="G4092" s="81">
        <f t="shared" si="126"/>
        <v>0</v>
      </c>
    </row>
    <row r="4093" spans="1:7">
      <c r="A4093" s="74" t="e">
        <f t="shared" si="127"/>
        <v>#REF!</v>
      </c>
      <c r="B4093" s="60"/>
      <c r="C4093" s="73">
        <v>6</v>
      </c>
      <c r="D4093" s="73">
        <v>19</v>
      </c>
      <c r="E4093" s="73">
        <v>21</v>
      </c>
      <c r="F4093" s="79">
        <f>IF($C$9="south",'RAW PV WATTS'!D4096,IF('PV Watts SLC'!$C$9="west",'RAW PV WATTS'!F4096,-1))</f>
        <v>0</v>
      </c>
      <c r="G4093" s="81">
        <f t="shared" si="126"/>
        <v>0</v>
      </c>
    </row>
    <row r="4094" spans="1:7">
      <c r="A4094" s="74" t="e">
        <f t="shared" si="127"/>
        <v>#REF!</v>
      </c>
      <c r="B4094" s="60"/>
      <c r="C4094" s="73">
        <v>6</v>
      </c>
      <c r="D4094" s="73">
        <v>19</v>
      </c>
      <c r="E4094" s="73">
        <v>22</v>
      </c>
      <c r="F4094" s="79">
        <f>IF($C$9="south",'RAW PV WATTS'!D4097,IF('PV Watts SLC'!$C$9="west",'RAW PV WATTS'!F4097,-1))</f>
        <v>0</v>
      </c>
      <c r="G4094" s="81">
        <f t="shared" si="126"/>
        <v>0</v>
      </c>
    </row>
    <row r="4095" spans="1:7">
      <c r="A4095" s="74" t="e">
        <f t="shared" si="127"/>
        <v>#REF!</v>
      </c>
      <c r="B4095" s="60"/>
      <c r="C4095" s="73">
        <v>6</v>
      </c>
      <c r="D4095" s="73">
        <v>19</v>
      </c>
      <c r="E4095" s="73">
        <v>23</v>
      </c>
      <c r="F4095" s="79">
        <f>IF($C$9="south",'RAW PV WATTS'!D4098,IF('PV Watts SLC'!$C$9="west",'RAW PV WATTS'!F4098,-1))</f>
        <v>0</v>
      </c>
      <c r="G4095" s="81">
        <f t="shared" si="126"/>
        <v>0</v>
      </c>
    </row>
    <row r="4096" spans="1:7">
      <c r="A4096" s="74" t="e">
        <f t="shared" si="127"/>
        <v>#REF!</v>
      </c>
      <c r="B4096" s="60"/>
      <c r="C4096" s="73">
        <v>6</v>
      </c>
      <c r="D4096" s="73">
        <v>20</v>
      </c>
      <c r="E4096" s="73">
        <v>0</v>
      </c>
      <c r="F4096" s="79">
        <f>IF($C$9="south",'RAW PV WATTS'!D4099,IF('PV Watts SLC'!$C$9="west",'RAW PV WATTS'!F4099,-1))</f>
        <v>0</v>
      </c>
      <c r="G4096" s="81">
        <f t="shared" si="126"/>
        <v>0</v>
      </c>
    </row>
    <row r="4097" spans="1:7">
      <c r="A4097" s="74" t="e">
        <f t="shared" si="127"/>
        <v>#REF!</v>
      </c>
      <c r="B4097" s="60"/>
      <c r="C4097" s="73">
        <v>6</v>
      </c>
      <c r="D4097" s="73">
        <v>20</v>
      </c>
      <c r="E4097" s="73">
        <v>1</v>
      </c>
      <c r="F4097" s="79">
        <f>IF($C$9="south",'RAW PV WATTS'!D4100,IF('PV Watts SLC'!$C$9="west",'RAW PV WATTS'!F4100,-1))</f>
        <v>0</v>
      </c>
      <c r="G4097" s="81">
        <f t="shared" si="126"/>
        <v>0</v>
      </c>
    </row>
    <row r="4098" spans="1:7">
      <c r="A4098" s="74" t="e">
        <f t="shared" si="127"/>
        <v>#REF!</v>
      </c>
      <c r="B4098" s="60"/>
      <c r="C4098" s="73">
        <v>6</v>
      </c>
      <c r="D4098" s="73">
        <v>20</v>
      </c>
      <c r="E4098" s="73">
        <v>2</v>
      </c>
      <c r="F4098" s="79">
        <f>IF($C$9="south",'RAW PV WATTS'!D4101,IF('PV Watts SLC'!$C$9="west",'RAW PV WATTS'!F4101,-1))</f>
        <v>0</v>
      </c>
      <c r="G4098" s="81">
        <f t="shared" si="126"/>
        <v>0</v>
      </c>
    </row>
    <row r="4099" spans="1:7">
      <c r="A4099" s="74" t="e">
        <f t="shared" si="127"/>
        <v>#REF!</v>
      </c>
      <c r="B4099" s="60"/>
      <c r="C4099" s="73">
        <v>6</v>
      </c>
      <c r="D4099" s="73">
        <v>20</v>
      </c>
      <c r="E4099" s="73">
        <v>3</v>
      </c>
      <c r="F4099" s="79">
        <f>IF($C$9="south",'RAW PV WATTS'!D4102,IF('PV Watts SLC'!$C$9="west",'RAW PV WATTS'!F4102,-1))</f>
        <v>0</v>
      </c>
      <c r="G4099" s="81">
        <f t="shared" si="126"/>
        <v>0</v>
      </c>
    </row>
    <row r="4100" spans="1:7">
      <c r="A4100" s="74" t="e">
        <f t="shared" si="127"/>
        <v>#REF!</v>
      </c>
      <c r="B4100" s="60"/>
      <c r="C4100" s="73">
        <v>6</v>
      </c>
      <c r="D4100" s="73">
        <v>20</v>
      </c>
      <c r="E4100" s="73">
        <v>4</v>
      </c>
      <c r="F4100" s="79">
        <f>IF($C$9="south",'RAW PV WATTS'!D4103,IF('PV Watts SLC'!$C$9="west",'RAW PV WATTS'!F4103,-1))</f>
        <v>0</v>
      </c>
      <c r="G4100" s="81">
        <f t="shared" si="126"/>
        <v>0</v>
      </c>
    </row>
    <row r="4101" spans="1:7">
      <c r="A4101" s="74" t="e">
        <f t="shared" si="127"/>
        <v>#REF!</v>
      </c>
      <c r="B4101" s="60"/>
      <c r="C4101" s="73">
        <v>6</v>
      </c>
      <c r="D4101" s="73">
        <v>20</v>
      </c>
      <c r="E4101" s="73">
        <v>5</v>
      </c>
      <c r="F4101" s="79">
        <f>IF($C$9="south",'RAW PV WATTS'!D4104,IF('PV Watts SLC'!$C$9="west",'RAW PV WATTS'!F4104,-1))</f>
        <v>8.5609999999999999</v>
      </c>
      <c r="G4101" s="81">
        <f t="shared" si="126"/>
        <v>8.5609999999999992E-3</v>
      </c>
    </row>
    <row r="4102" spans="1:7">
      <c r="A4102" s="74" t="e">
        <f t="shared" si="127"/>
        <v>#REF!</v>
      </c>
      <c r="B4102" s="60"/>
      <c r="C4102" s="73">
        <v>6</v>
      </c>
      <c r="D4102" s="73">
        <v>20</v>
      </c>
      <c r="E4102" s="73">
        <v>6</v>
      </c>
      <c r="F4102" s="79">
        <f>IF($C$9="south",'RAW PV WATTS'!D4105,IF('PV Watts SLC'!$C$9="west",'RAW PV WATTS'!F4105,-1))</f>
        <v>74.263000000000005</v>
      </c>
      <c r="G4102" s="81">
        <f t="shared" si="126"/>
        <v>7.426300000000001E-2</v>
      </c>
    </row>
    <row r="4103" spans="1:7">
      <c r="A4103" s="74" t="e">
        <f t="shared" si="127"/>
        <v>#REF!</v>
      </c>
      <c r="B4103" s="60"/>
      <c r="C4103" s="73">
        <v>6</v>
      </c>
      <c r="D4103" s="73">
        <v>20</v>
      </c>
      <c r="E4103" s="73">
        <v>7</v>
      </c>
      <c r="F4103" s="79">
        <f>IF($C$9="south",'RAW PV WATTS'!D4106,IF('PV Watts SLC'!$C$9="west",'RAW PV WATTS'!F4106,-1))</f>
        <v>258.27</v>
      </c>
      <c r="G4103" s="81">
        <f t="shared" si="126"/>
        <v>0.25827</v>
      </c>
    </row>
    <row r="4104" spans="1:7">
      <c r="A4104" s="74" t="e">
        <f t="shared" si="127"/>
        <v>#REF!</v>
      </c>
      <c r="B4104" s="60"/>
      <c r="C4104" s="73">
        <v>6</v>
      </c>
      <c r="D4104" s="73">
        <v>20</v>
      </c>
      <c r="E4104" s="73">
        <v>8</v>
      </c>
      <c r="F4104" s="79">
        <f>IF($C$9="south",'RAW PV WATTS'!D4107,IF('PV Watts SLC'!$C$9="west",'RAW PV WATTS'!F4107,-1))</f>
        <v>442.738</v>
      </c>
      <c r="G4104" s="81">
        <f t="shared" si="126"/>
        <v>0.44273800000000002</v>
      </c>
    </row>
    <row r="4105" spans="1:7">
      <c r="A4105" s="74" t="e">
        <f t="shared" si="127"/>
        <v>#REF!</v>
      </c>
      <c r="B4105" s="60"/>
      <c r="C4105" s="73">
        <v>6</v>
      </c>
      <c r="D4105" s="73">
        <v>20</v>
      </c>
      <c r="E4105" s="73">
        <v>9</v>
      </c>
      <c r="F4105" s="79">
        <f>IF($C$9="south",'RAW PV WATTS'!D4108,IF('PV Watts SLC'!$C$9="west",'RAW PV WATTS'!F4108,-1))</f>
        <v>549.82399999999996</v>
      </c>
      <c r="G4105" s="81">
        <f t="shared" si="126"/>
        <v>0.54982399999999998</v>
      </c>
    </row>
    <row r="4106" spans="1:7">
      <c r="A4106" s="74" t="e">
        <f t="shared" si="127"/>
        <v>#REF!</v>
      </c>
      <c r="B4106" s="60"/>
      <c r="C4106" s="73">
        <v>6</v>
      </c>
      <c r="D4106" s="73">
        <v>20</v>
      </c>
      <c r="E4106" s="73">
        <v>10</v>
      </c>
      <c r="F4106" s="79">
        <f>IF($C$9="south",'RAW PV WATTS'!D4109,IF('PV Watts SLC'!$C$9="west",'RAW PV WATTS'!F4109,-1))</f>
        <v>623.50300000000004</v>
      </c>
      <c r="G4106" s="81">
        <f t="shared" si="126"/>
        <v>0.62350300000000003</v>
      </c>
    </row>
    <row r="4107" spans="1:7">
      <c r="A4107" s="74" t="e">
        <f t="shared" si="127"/>
        <v>#REF!</v>
      </c>
      <c r="B4107" s="60"/>
      <c r="C4107" s="73">
        <v>6</v>
      </c>
      <c r="D4107" s="73">
        <v>20</v>
      </c>
      <c r="E4107" s="73">
        <v>11</v>
      </c>
      <c r="F4107" s="79">
        <f>IF($C$9="south",'RAW PV WATTS'!D4110,IF('PV Watts SLC'!$C$9="west",'RAW PV WATTS'!F4110,-1))</f>
        <v>683.13</v>
      </c>
      <c r="G4107" s="81">
        <f t="shared" si="126"/>
        <v>0.68313000000000001</v>
      </c>
    </row>
    <row r="4108" spans="1:7">
      <c r="A4108" s="74" t="e">
        <f t="shared" si="127"/>
        <v>#REF!</v>
      </c>
      <c r="B4108" s="60"/>
      <c r="C4108" s="73">
        <v>6</v>
      </c>
      <c r="D4108" s="73">
        <v>20</v>
      </c>
      <c r="E4108" s="73">
        <v>12</v>
      </c>
      <c r="F4108" s="79">
        <f>IF($C$9="south",'RAW PV WATTS'!D4111,IF('PV Watts SLC'!$C$9="west",'RAW PV WATTS'!F4111,-1))</f>
        <v>716.33500000000004</v>
      </c>
      <c r="G4108" s="81">
        <f t="shared" si="126"/>
        <v>0.71633500000000006</v>
      </c>
    </row>
    <row r="4109" spans="1:7">
      <c r="A4109" s="74" t="e">
        <f t="shared" si="127"/>
        <v>#REF!</v>
      </c>
      <c r="B4109" s="60"/>
      <c r="C4109" s="73">
        <v>6</v>
      </c>
      <c r="D4109" s="73">
        <v>20</v>
      </c>
      <c r="E4109" s="73">
        <v>13</v>
      </c>
      <c r="F4109" s="79">
        <f>IF($C$9="south",'RAW PV WATTS'!D4112,IF('PV Watts SLC'!$C$9="west",'RAW PV WATTS'!F4112,-1))</f>
        <v>738.00199999999995</v>
      </c>
      <c r="G4109" s="81">
        <f t="shared" si="126"/>
        <v>0.73800199999999994</v>
      </c>
    </row>
    <row r="4110" spans="1:7">
      <c r="A4110" s="74" t="e">
        <f t="shared" si="127"/>
        <v>#REF!</v>
      </c>
      <c r="B4110" s="60"/>
      <c r="C4110" s="73">
        <v>6</v>
      </c>
      <c r="D4110" s="73">
        <v>20</v>
      </c>
      <c r="E4110" s="73">
        <v>14</v>
      </c>
      <c r="F4110" s="79">
        <f>IF($C$9="south",'RAW PV WATTS'!D4113,IF('PV Watts SLC'!$C$9="west",'RAW PV WATTS'!F4113,-1))</f>
        <v>623.09199999999998</v>
      </c>
      <c r="G4110" s="81">
        <f t="shared" si="126"/>
        <v>0.62309199999999998</v>
      </c>
    </row>
    <row r="4111" spans="1:7">
      <c r="A4111" s="74" t="e">
        <f t="shared" si="127"/>
        <v>#REF!</v>
      </c>
      <c r="B4111" s="60"/>
      <c r="C4111" s="73">
        <v>6</v>
      </c>
      <c r="D4111" s="73">
        <v>20</v>
      </c>
      <c r="E4111" s="73">
        <v>15</v>
      </c>
      <c r="F4111" s="79">
        <f>IF($C$9="south",'RAW PV WATTS'!D4114,IF('PV Watts SLC'!$C$9="west",'RAW PV WATTS'!F4114,-1))</f>
        <v>507.16699999999997</v>
      </c>
      <c r="G4111" s="81">
        <f t="shared" si="126"/>
        <v>0.50716699999999992</v>
      </c>
    </row>
    <row r="4112" spans="1:7">
      <c r="A4112" s="74" t="e">
        <f t="shared" si="127"/>
        <v>#REF!</v>
      </c>
      <c r="B4112" s="60"/>
      <c r="C4112" s="73">
        <v>6</v>
      </c>
      <c r="D4112" s="73">
        <v>20</v>
      </c>
      <c r="E4112" s="73">
        <v>16</v>
      </c>
      <c r="F4112" s="79">
        <f>IF($C$9="south",'RAW PV WATTS'!D4115,IF('PV Watts SLC'!$C$9="west",'RAW PV WATTS'!F4115,-1))</f>
        <v>381.399</v>
      </c>
      <c r="G4112" s="81">
        <f t="shared" si="126"/>
        <v>0.38139899999999999</v>
      </c>
    </row>
    <row r="4113" spans="1:7">
      <c r="A4113" s="74" t="e">
        <f t="shared" si="127"/>
        <v>#REF!</v>
      </c>
      <c r="B4113" s="60"/>
      <c r="C4113" s="73">
        <v>6</v>
      </c>
      <c r="D4113" s="73">
        <v>20</v>
      </c>
      <c r="E4113" s="73">
        <v>17</v>
      </c>
      <c r="F4113" s="79">
        <f>IF($C$9="south",'RAW PV WATTS'!D4116,IF('PV Watts SLC'!$C$9="west",'RAW PV WATTS'!F4116,-1))</f>
        <v>228.84399999999999</v>
      </c>
      <c r="G4113" s="81">
        <f t="shared" ref="G4113:G4176" si="128">F4113/1000</f>
        <v>0.22884399999999999</v>
      </c>
    </row>
    <row r="4114" spans="1:7">
      <c r="A4114" s="74" t="e">
        <f t="shared" ref="A4114:A4177" si="129">1/24+A4113</f>
        <v>#REF!</v>
      </c>
      <c r="B4114" s="60"/>
      <c r="C4114" s="73">
        <v>6</v>
      </c>
      <c r="D4114" s="73">
        <v>20</v>
      </c>
      <c r="E4114" s="73">
        <v>18</v>
      </c>
      <c r="F4114" s="79">
        <f>IF($C$9="south",'RAW PV WATTS'!D4117,IF('PV Watts SLC'!$C$9="west",'RAW PV WATTS'!F4117,-1))</f>
        <v>59.747999999999998</v>
      </c>
      <c r="G4114" s="81">
        <f t="shared" si="128"/>
        <v>5.9747999999999996E-2</v>
      </c>
    </row>
    <row r="4115" spans="1:7">
      <c r="A4115" s="74" t="e">
        <f t="shared" si="129"/>
        <v>#REF!</v>
      </c>
      <c r="B4115" s="60"/>
      <c r="C4115" s="73">
        <v>6</v>
      </c>
      <c r="D4115" s="73">
        <v>20</v>
      </c>
      <c r="E4115" s="73">
        <v>19</v>
      </c>
      <c r="F4115" s="79">
        <f>IF($C$9="south",'RAW PV WATTS'!D4118,IF('PV Watts SLC'!$C$9="west",'RAW PV WATTS'!F4118,-1))</f>
        <v>10.041</v>
      </c>
      <c r="G4115" s="81">
        <f t="shared" si="128"/>
        <v>1.0041E-2</v>
      </c>
    </row>
    <row r="4116" spans="1:7">
      <c r="A4116" s="74" t="e">
        <f t="shared" si="129"/>
        <v>#REF!</v>
      </c>
      <c r="B4116" s="60"/>
      <c r="C4116" s="73">
        <v>6</v>
      </c>
      <c r="D4116" s="73">
        <v>20</v>
      </c>
      <c r="E4116" s="73">
        <v>20</v>
      </c>
      <c r="F4116" s="79">
        <f>IF($C$9="south",'RAW PV WATTS'!D4119,IF('PV Watts SLC'!$C$9="west",'RAW PV WATTS'!F4119,-1))</f>
        <v>0</v>
      </c>
      <c r="G4116" s="81">
        <f t="shared" si="128"/>
        <v>0</v>
      </c>
    </row>
    <row r="4117" spans="1:7">
      <c r="A4117" s="74" t="e">
        <f t="shared" si="129"/>
        <v>#REF!</v>
      </c>
      <c r="B4117" s="60"/>
      <c r="C4117" s="73">
        <v>6</v>
      </c>
      <c r="D4117" s="73">
        <v>20</v>
      </c>
      <c r="E4117" s="73">
        <v>21</v>
      </c>
      <c r="F4117" s="79">
        <f>IF($C$9="south",'RAW PV WATTS'!D4120,IF('PV Watts SLC'!$C$9="west",'RAW PV WATTS'!F4120,-1))</f>
        <v>0</v>
      </c>
      <c r="G4117" s="81">
        <f t="shared" si="128"/>
        <v>0</v>
      </c>
    </row>
    <row r="4118" spans="1:7">
      <c r="A4118" s="74" t="e">
        <f t="shared" si="129"/>
        <v>#REF!</v>
      </c>
      <c r="B4118" s="60"/>
      <c r="C4118" s="73">
        <v>6</v>
      </c>
      <c r="D4118" s="73">
        <v>20</v>
      </c>
      <c r="E4118" s="73">
        <v>22</v>
      </c>
      <c r="F4118" s="79">
        <f>IF($C$9="south",'RAW PV WATTS'!D4121,IF('PV Watts SLC'!$C$9="west",'RAW PV WATTS'!F4121,-1))</f>
        <v>0</v>
      </c>
      <c r="G4118" s="81">
        <f t="shared" si="128"/>
        <v>0</v>
      </c>
    </row>
    <row r="4119" spans="1:7">
      <c r="A4119" s="74" t="e">
        <f t="shared" si="129"/>
        <v>#REF!</v>
      </c>
      <c r="B4119" s="60"/>
      <c r="C4119" s="73">
        <v>6</v>
      </c>
      <c r="D4119" s="73">
        <v>20</v>
      </c>
      <c r="E4119" s="73">
        <v>23</v>
      </c>
      <c r="F4119" s="79">
        <f>IF($C$9="south",'RAW PV WATTS'!D4122,IF('PV Watts SLC'!$C$9="west",'RAW PV WATTS'!F4122,-1))</f>
        <v>0</v>
      </c>
      <c r="G4119" s="81">
        <f t="shared" si="128"/>
        <v>0</v>
      </c>
    </row>
    <row r="4120" spans="1:7">
      <c r="A4120" s="74" t="e">
        <f t="shared" si="129"/>
        <v>#REF!</v>
      </c>
      <c r="B4120" s="60"/>
      <c r="C4120" s="73">
        <v>6</v>
      </c>
      <c r="D4120" s="73">
        <v>21</v>
      </c>
      <c r="E4120" s="73">
        <v>0</v>
      </c>
      <c r="F4120" s="79">
        <f>IF($C$9="south",'RAW PV WATTS'!D4123,IF('PV Watts SLC'!$C$9="west",'RAW PV WATTS'!F4123,-1))</f>
        <v>0</v>
      </c>
      <c r="G4120" s="81">
        <f t="shared" si="128"/>
        <v>0</v>
      </c>
    </row>
    <row r="4121" spans="1:7">
      <c r="A4121" s="74" t="e">
        <f t="shared" si="129"/>
        <v>#REF!</v>
      </c>
      <c r="B4121" s="60"/>
      <c r="C4121" s="73">
        <v>6</v>
      </c>
      <c r="D4121" s="73">
        <v>21</v>
      </c>
      <c r="E4121" s="73">
        <v>1</v>
      </c>
      <c r="F4121" s="79">
        <f>IF($C$9="south",'RAW PV WATTS'!D4124,IF('PV Watts SLC'!$C$9="west",'RAW PV WATTS'!F4124,-1))</f>
        <v>0</v>
      </c>
      <c r="G4121" s="81">
        <f t="shared" si="128"/>
        <v>0</v>
      </c>
    </row>
    <row r="4122" spans="1:7">
      <c r="A4122" s="74" t="e">
        <f t="shared" si="129"/>
        <v>#REF!</v>
      </c>
      <c r="B4122" s="60"/>
      <c r="C4122" s="73">
        <v>6</v>
      </c>
      <c r="D4122" s="73">
        <v>21</v>
      </c>
      <c r="E4122" s="73">
        <v>2</v>
      </c>
      <c r="F4122" s="79">
        <f>IF($C$9="south",'RAW PV WATTS'!D4125,IF('PV Watts SLC'!$C$9="west",'RAW PV WATTS'!F4125,-1))</f>
        <v>0</v>
      </c>
      <c r="G4122" s="81">
        <f t="shared" si="128"/>
        <v>0</v>
      </c>
    </row>
    <row r="4123" spans="1:7">
      <c r="A4123" s="74" t="e">
        <f t="shared" si="129"/>
        <v>#REF!</v>
      </c>
      <c r="B4123" s="60"/>
      <c r="C4123" s="73">
        <v>6</v>
      </c>
      <c r="D4123" s="73">
        <v>21</v>
      </c>
      <c r="E4123" s="73">
        <v>3</v>
      </c>
      <c r="F4123" s="79">
        <f>IF($C$9="south",'RAW PV WATTS'!D4126,IF('PV Watts SLC'!$C$9="west",'RAW PV WATTS'!F4126,-1))</f>
        <v>0</v>
      </c>
      <c r="G4123" s="81">
        <f t="shared" si="128"/>
        <v>0</v>
      </c>
    </row>
    <row r="4124" spans="1:7">
      <c r="A4124" s="74" t="e">
        <f t="shared" si="129"/>
        <v>#REF!</v>
      </c>
      <c r="B4124" s="60"/>
      <c r="C4124" s="73">
        <v>6</v>
      </c>
      <c r="D4124" s="73">
        <v>21</v>
      </c>
      <c r="E4124" s="73">
        <v>4</v>
      </c>
      <c r="F4124" s="79">
        <f>IF($C$9="south",'RAW PV WATTS'!D4127,IF('PV Watts SLC'!$C$9="west",'RAW PV WATTS'!F4127,-1))</f>
        <v>0</v>
      </c>
      <c r="G4124" s="81">
        <f t="shared" si="128"/>
        <v>0</v>
      </c>
    </row>
    <row r="4125" spans="1:7">
      <c r="A4125" s="74" t="e">
        <f t="shared" si="129"/>
        <v>#REF!</v>
      </c>
      <c r="B4125" s="60"/>
      <c r="C4125" s="73">
        <v>6</v>
      </c>
      <c r="D4125" s="73">
        <v>21</v>
      </c>
      <c r="E4125" s="73">
        <v>5</v>
      </c>
      <c r="F4125" s="79">
        <f>IF($C$9="south",'RAW PV WATTS'!D4128,IF('PV Watts SLC'!$C$9="west",'RAW PV WATTS'!F4128,-1))</f>
        <v>9.8339999999999996</v>
      </c>
      <c r="G4125" s="81">
        <f t="shared" si="128"/>
        <v>9.833999999999999E-3</v>
      </c>
    </row>
    <row r="4126" spans="1:7">
      <c r="A4126" s="74" t="e">
        <f t="shared" si="129"/>
        <v>#REF!</v>
      </c>
      <c r="B4126" s="60"/>
      <c r="C4126" s="73">
        <v>6</v>
      </c>
      <c r="D4126" s="73">
        <v>21</v>
      </c>
      <c r="E4126" s="73">
        <v>6</v>
      </c>
      <c r="F4126" s="79">
        <f>IF($C$9="south",'RAW PV WATTS'!D4129,IF('PV Watts SLC'!$C$9="west",'RAW PV WATTS'!F4129,-1))</f>
        <v>72.399000000000001</v>
      </c>
      <c r="G4126" s="81">
        <f t="shared" si="128"/>
        <v>7.2399000000000005E-2</v>
      </c>
    </row>
    <row r="4127" spans="1:7">
      <c r="A4127" s="74" t="e">
        <f t="shared" si="129"/>
        <v>#REF!</v>
      </c>
      <c r="B4127" s="60"/>
      <c r="C4127" s="73">
        <v>6</v>
      </c>
      <c r="D4127" s="73">
        <v>21</v>
      </c>
      <c r="E4127" s="73">
        <v>7</v>
      </c>
      <c r="F4127" s="79">
        <f>IF($C$9="south",'RAW PV WATTS'!D4130,IF('PV Watts SLC'!$C$9="west",'RAW PV WATTS'!F4130,-1))</f>
        <v>248.40899999999999</v>
      </c>
      <c r="G4127" s="81">
        <f t="shared" si="128"/>
        <v>0.24840899999999999</v>
      </c>
    </row>
    <row r="4128" spans="1:7">
      <c r="A4128" s="74" t="e">
        <f t="shared" si="129"/>
        <v>#REF!</v>
      </c>
      <c r="B4128" s="60"/>
      <c r="C4128" s="73">
        <v>6</v>
      </c>
      <c r="D4128" s="73">
        <v>21</v>
      </c>
      <c r="E4128" s="73">
        <v>8</v>
      </c>
      <c r="F4128" s="79">
        <f>IF($C$9="south",'RAW PV WATTS'!D4131,IF('PV Watts SLC'!$C$9="west",'RAW PV WATTS'!F4131,-1))</f>
        <v>422.62400000000002</v>
      </c>
      <c r="G4128" s="81">
        <f t="shared" si="128"/>
        <v>0.422624</v>
      </c>
    </row>
    <row r="4129" spans="1:7">
      <c r="A4129" s="74" t="e">
        <f t="shared" si="129"/>
        <v>#REF!</v>
      </c>
      <c r="B4129" s="60"/>
      <c r="C4129" s="73">
        <v>6</v>
      </c>
      <c r="D4129" s="73">
        <v>21</v>
      </c>
      <c r="E4129" s="73">
        <v>9</v>
      </c>
      <c r="F4129" s="79">
        <f>IF($C$9="south",'RAW PV WATTS'!D4132,IF('PV Watts SLC'!$C$9="west",'RAW PV WATTS'!F4132,-1))</f>
        <v>568.05499999999995</v>
      </c>
      <c r="G4129" s="81">
        <f t="shared" si="128"/>
        <v>0.56805499999999998</v>
      </c>
    </row>
    <row r="4130" spans="1:7">
      <c r="A4130" s="74" t="e">
        <f t="shared" si="129"/>
        <v>#REF!</v>
      </c>
      <c r="B4130" s="60"/>
      <c r="C4130" s="73">
        <v>6</v>
      </c>
      <c r="D4130" s="73">
        <v>21</v>
      </c>
      <c r="E4130" s="73">
        <v>10</v>
      </c>
      <c r="F4130" s="79">
        <f>IF($C$9="south",'RAW PV WATTS'!D4133,IF('PV Watts SLC'!$C$9="west",'RAW PV WATTS'!F4133,-1))</f>
        <v>673.85500000000002</v>
      </c>
      <c r="G4130" s="81">
        <f t="shared" si="128"/>
        <v>0.67385499999999998</v>
      </c>
    </row>
    <row r="4131" spans="1:7">
      <c r="A4131" s="74" t="e">
        <f t="shared" si="129"/>
        <v>#REF!</v>
      </c>
      <c r="B4131" s="60"/>
      <c r="C4131" s="73">
        <v>6</v>
      </c>
      <c r="D4131" s="73">
        <v>21</v>
      </c>
      <c r="E4131" s="73">
        <v>11</v>
      </c>
      <c r="F4131" s="79">
        <f>IF($C$9="south",'RAW PV WATTS'!D4134,IF('PV Watts SLC'!$C$9="west",'RAW PV WATTS'!F4134,-1))</f>
        <v>746.76700000000005</v>
      </c>
      <c r="G4131" s="81">
        <f t="shared" si="128"/>
        <v>0.74676700000000007</v>
      </c>
    </row>
    <row r="4132" spans="1:7">
      <c r="A4132" s="74" t="e">
        <f t="shared" si="129"/>
        <v>#REF!</v>
      </c>
      <c r="B4132" s="60"/>
      <c r="C4132" s="73">
        <v>6</v>
      </c>
      <c r="D4132" s="73">
        <v>21</v>
      </c>
      <c r="E4132" s="73">
        <v>12</v>
      </c>
      <c r="F4132" s="79">
        <f>IF($C$9="south",'RAW PV WATTS'!D4135,IF('PV Watts SLC'!$C$9="west",'RAW PV WATTS'!F4135,-1))</f>
        <v>768.68</v>
      </c>
      <c r="G4132" s="81">
        <f t="shared" si="128"/>
        <v>0.76867999999999992</v>
      </c>
    </row>
    <row r="4133" spans="1:7">
      <c r="A4133" s="74" t="e">
        <f t="shared" si="129"/>
        <v>#REF!</v>
      </c>
      <c r="B4133" s="60"/>
      <c r="C4133" s="73">
        <v>6</v>
      </c>
      <c r="D4133" s="73">
        <v>21</v>
      </c>
      <c r="E4133" s="73">
        <v>13</v>
      </c>
      <c r="F4133" s="79">
        <f>IF($C$9="south",'RAW PV WATTS'!D4136,IF('PV Watts SLC'!$C$9="west",'RAW PV WATTS'!F4136,-1))</f>
        <v>738.07299999999998</v>
      </c>
      <c r="G4133" s="81">
        <f t="shared" si="128"/>
        <v>0.73807299999999998</v>
      </c>
    </row>
    <row r="4134" spans="1:7">
      <c r="A4134" s="74" t="e">
        <f t="shared" si="129"/>
        <v>#REF!</v>
      </c>
      <c r="B4134" s="60"/>
      <c r="C4134" s="73">
        <v>6</v>
      </c>
      <c r="D4134" s="73">
        <v>21</v>
      </c>
      <c r="E4134" s="73">
        <v>14</v>
      </c>
      <c r="F4134" s="79">
        <f>IF($C$9="south",'RAW PV WATTS'!D4137,IF('PV Watts SLC'!$C$9="west",'RAW PV WATTS'!F4137,-1))</f>
        <v>685.95600000000002</v>
      </c>
      <c r="G4134" s="81">
        <f t="shared" si="128"/>
        <v>0.68595600000000001</v>
      </c>
    </row>
    <row r="4135" spans="1:7">
      <c r="A4135" s="74" t="e">
        <f t="shared" si="129"/>
        <v>#REF!</v>
      </c>
      <c r="B4135" s="60"/>
      <c r="C4135" s="73">
        <v>6</v>
      </c>
      <c r="D4135" s="73">
        <v>21</v>
      </c>
      <c r="E4135" s="73">
        <v>15</v>
      </c>
      <c r="F4135" s="79">
        <f>IF($C$9="south",'RAW PV WATTS'!D4138,IF('PV Watts SLC'!$C$9="west",'RAW PV WATTS'!F4138,-1))</f>
        <v>535.88199999999995</v>
      </c>
      <c r="G4135" s="81">
        <f t="shared" si="128"/>
        <v>0.53588199999999997</v>
      </c>
    </row>
    <row r="4136" spans="1:7">
      <c r="A4136" s="74" t="e">
        <f t="shared" si="129"/>
        <v>#REF!</v>
      </c>
      <c r="B4136" s="60"/>
      <c r="C4136" s="73">
        <v>6</v>
      </c>
      <c r="D4136" s="73">
        <v>21</v>
      </c>
      <c r="E4136" s="73">
        <v>16</v>
      </c>
      <c r="F4136" s="79">
        <f>IF($C$9="south",'RAW PV WATTS'!D4139,IF('PV Watts SLC'!$C$9="west",'RAW PV WATTS'!F4139,-1))</f>
        <v>394.517</v>
      </c>
      <c r="G4136" s="81">
        <f t="shared" si="128"/>
        <v>0.39451700000000001</v>
      </c>
    </row>
    <row r="4137" spans="1:7">
      <c r="A4137" s="74" t="e">
        <f t="shared" si="129"/>
        <v>#REF!</v>
      </c>
      <c r="B4137" s="60"/>
      <c r="C4137" s="73">
        <v>6</v>
      </c>
      <c r="D4137" s="73">
        <v>21</v>
      </c>
      <c r="E4137" s="73">
        <v>17</v>
      </c>
      <c r="F4137" s="79">
        <f>IF($C$9="south",'RAW PV WATTS'!D4140,IF('PV Watts SLC'!$C$9="west",'RAW PV WATTS'!F4140,-1))</f>
        <v>238.483</v>
      </c>
      <c r="G4137" s="81">
        <f t="shared" si="128"/>
        <v>0.238483</v>
      </c>
    </row>
    <row r="4138" spans="1:7">
      <c r="A4138" s="74" t="e">
        <f t="shared" si="129"/>
        <v>#REF!</v>
      </c>
      <c r="B4138" s="60"/>
      <c r="C4138" s="73">
        <v>6</v>
      </c>
      <c r="D4138" s="73">
        <v>21</v>
      </c>
      <c r="E4138" s="73">
        <v>18</v>
      </c>
      <c r="F4138" s="79">
        <f>IF($C$9="south",'RAW PV WATTS'!D4141,IF('PV Watts SLC'!$C$9="west",'RAW PV WATTS'!F4141,-1))</f>
        <v>72.415000000000006</v>
      </c>
      <c r="G4138" s="81">
        <f t="shared" si="128"/>
        <v>7.2415000000000007E-2</v>
      </c>
    </row>
    <row r="4139" spans="1:7">
      <c r="A4139" s="74" t="e">
        <f t="shared" si="129"/>
        <v>#REF!</v>
      </c>
      <c r="B4139" s="60"/>
      <c r="C4139" s="73">
        <v>6</v>
      </c>
      <c r="D4139" s="73">
        <v>21</v>
      </c>
      <c r="E4139" s="73">
        <v>19</v>
      </c>
      <c r="F4139" s="79">
        <f>IF($C$9="south",'RAW PV WATTS'!D4142,IF('PV Watts SLC'!$C$9="west",'RAW PV WATTS'!F4142,-1))</f>
        <v>14.342000000000001</v>
      </c>
      <c r="G4139" s="81">
        <f t="shared" si="128"/>
        <v>1.4342000000000001E-2</v>
      </c>
    </row>
    <row r="4140" spans="1:7">
      <c r="A4140" s="74" t="e">
        <f t="shared" si="129"/>
        <v>#REF!</v>
      </c>
      <c r="B4140" s="60"/>
      <c r="C4140" s="73">
        <v>6</v>
      </c>
      <c r="D4140" s="73">
        <v>21</v>
      </c>
      <c r="E4140" s="73">
        <v>20</v>
      </c>
      <c r="F4140" s="79">
        <f>IF($C$9="south",'RAW PV WATTS'!D4143,IF('PV Watts SLC'!$C$9="west",'RAW PV WATTS'!F4143,-1))</f>
        <v>0</v>
      </c>
      <c r="G4140" s="81">
        <f t="shared" si="128"/>
        <v>0</v>
      </c>
    </row>
    <row r="4141" spans="1:7">
      <c r="A4141" s="74" t="e">
        <f t="shared" si="129"/>
        <v>#REF!</v>
      </c>
      <c r="B4141" s="60"/>
      <c r="C4141" s="73">
        <v>6</v>
      </c>
      <c r="D4141" s="73">
        <v>21</v>
      </c>
      <c r="E4141" s="73">
        <v>21</v>
      </c>
      <c r="F4141" s="79">
        <f>IF($C$9="south",'RAW PV WATTS'!D4144,IF('PV Watts SLC'!$C$9="west",'RAW PV WATTS'!F4144,-1))</f>
        <v>0</v>
      </c>
      <c r="G4141" s="81">
        <f t="shared" si="128"/>
        <v>0</v>
      </c>
    </row>
    <row r="4142" spans="1:7">
      <c r="A4142" s="74" t="e">
        <f t="shared" si="129"/>
        <v>#REF!</v>
      </c>
      <c r="B4142" s="60"/>
      <c r="C4142" s="73">
        <v>6</v>
      </c>
      <c r="D4142" s="73">
        <v>21</v>
      </c>
      <c r="E4142" s="73">
        <v>22</v>
      </c>
      <c r="F4142" s="79">
        <f>IF($C$9="south",'RAW PV WATTS'!D4145,IF('PV Watts SLC'!$C$9="west",'RAW PV WATTS'!F4145,-1))</f>
        <v>0</v>
      </c>
      <c r="G4142" s="81">
        <f t="shared" si="128"/>
        <v>0</v>
      </c>
    </row>
    <row r="4143" spans="1:7">
      <c r="A4143" s="74" t="e">
        <f t="shared" si="129"/>
        <v>#REF!</v>
      </c>
      <c r="B4143" s="60"/>
      <c r="C4143" s="73">
        <v>6</v>
      </c>
      <c r="D4143" s="73">
        <v>21</v>
      </c>
      <c r="E4143" s="73">
        <v>23</v>
      </c>
      <c r="F4143" s="79">
        <f>IF($C$9="south",'RAW PV WATTS'!D4146,IF('PV Watts SLC'!$C$9="west",'RAW PV WATTS'!F4146,-1))</f>
        <v>0</v>
      </c>
      <c r="G4143" s="81">
        <f t="shared" si="128"/>
        <v>0</v>
      </c>
    </row>
    <row r="4144" spans="1:7">
      <c r="A4144" s="74" t="e">
        <f t="shared" si="129"/>
        <v>#REF!</v>
      </c>
      <c r="B4144" s="60"/>
      <c r="C4144" s="73">
        <v>6</v>
      </c>
      <c r="D4144" s="73">
        <v>22</v>
      </c>
      <c r="E4144" s="73">
        <v>0</v>
      </c>
      <c r="F4144" s="79">
        <f>IF($C$9="south",'RAW PV WATTS'!D4147,IF('PV Watts SLC'!$C$9="west",'RAW PV WATTS'!F4147,-1))</f>
        <v>0</v>
      </c>
      <c r="G4144" s="81">
        <f t="shared" si="128"/>
        <v>0</v>
      </c>
    </row>
    <row r="4145" spans="1:7">
      <c r="A4145" s="74" t="e">
        <f t="shared" si="129"/>
        <v>#REF!</v>
      </c>
      <c r="B4145" s="60"/>
      <c r="C4145" s="73">
        <v>6</v>
      </c>
      <c r="D4145" s="73">
        <v>22</v>
      </c>
      <c r="E4145" s="73">
        <v>1</v>
      </c>
      <c r="F4145" s="79">
        <f>IF($C$9="south",'RAW PV WATTS'!D4148,IF('PV Watts SLC'!$C$9="west",'RAW PV WATTS'!F4148,-1))</f>
        <v>0</v>
      </c>
      <c r="G4145" s="81">
        <f t="shared" si="128"/>
        <v>0</v>
      </c>
    </row>
    <row r="4146" spans="1:7">
      <c r="A4146" s="74" t="e">
        <f t="shared" si="129"/>
        <v>#REF!</v>
      </c>
      <c r="B4146" s="60"/>
      <c r="C4146" s="73">
        <v>6</v>
      </c>
      <c r="D4146" s="73">
        <v>22</v>
      </c>
      <c r="E4146" s="73">
        <v>2</v>
      </c>
      <c r="F4146" s="79">
        <f>IF($C$9="south",'RAW PV WATTS'!D4149,IF('PV Watts SLC'!$C$9="west",'RAW PV WATTS'!F4149,-1))</f>
        <v>0</v>
      </c>
      <c r="G4146" s="81">
        <f t="shared" si="128"/>
        <v>0</v>
      </c>
    </row>
    <row r="4147" spans="1:7">
      <c r="A4147" s="74" t="e">
        <f t="shared" si="129"/>
        <v>#REF!</v>
      </c>
      <c r="B4147" s="60"/>
      <c r="C4147" s="73">
        <v>6</v>
      </c>
      <c r="D4147" s="73">
        <v>22</v>
      </c>
      <c r="E4147" s="73">
        <v>3</v>
      </c>
      <c r="F4147" s="79">
        <f>IF($C$9="south",'RAW PV WATTS'!D4150,IF('PV Watts SLC'!$C$9="west",'RAW PV WATTS'!F4150,-1))</f>
        <v>0</v>
      </c>
      <c r="G4147" s="81">
        <f t="shared" si="128"/>
        <v>0</v>
      </c>
    </row>
    <row r="4148" spans="1:7">
      <c r="A4148" s="74" t="e">
        <f t="shared" si="129"/>
        <v>#REF!</v>
      </c>
      <c r="B4148" s="60"/>
      <c r="C4148" s="73">
        <v>6</v>
      </c>
      <c r="D4148" s="73">
        <v>22</v>
      </c>
      <c r="E4148" s="73">
        <v>4</v>
      </c>
      <c r="F4148" s="79">
        <f>IF($C$9="south",'RAW PV WATTS'!D4151,IF('PV Watts SLC'!$C$9="west",'RAW PV WATTS'!F4151,-1))</f>
        <v>0</v>
      </c>
      <c r="G4148" s="81">
        <f t="shared" si="128"/>
        <v>0</v>
      </c>
    </row>
    <row r="4149" spans="1:7">
      <c r="A4149" s="74" t="e">
        <f t="shared" si="129"/>
        <v>#REF!</v>
      </c>
      <c r="B4149" s="60"/>
      <c r="C4149" s="73">
        <v>6</v>
      </c>
      <c r="D4149" s="73">
        <v>22</v>
      </c>
      <c r="E4149" s="73">
        <v>5</v>
      </c>
      <c r="F4149" s="79">
        <f>IF($C$9="south",'RAW PV WATTS'!D4152,IF('PV Watts SLC'!$C$9="west",'RAW PV WATTS'!F4152,-1))</f>
        <v>15.757</v>
      </c>
      <c r="G4149" s="81">
        <f t="shared" si="128"/>
        <v>1.5757E-2</v>
      </c>
    </row>
    <row r="4150" spans="1:7">
      <c r="A4150" s="74" t="e">
        <f t="shared" si="129"/>
        <v>#REF!</v>
      </c>
      <c r="B4150" s="60"/>
      <c r="C4150" s="73">
        <v>6</v>
      </c>
      <c r="D4150" s="73">
        <v>22</v>
      </c>
      <c r="E4150" s="73">
        <v>6</v>
      </c>
      <c r="F4150" s="79">
        <f>IF($C$9="south",'RAW PV WATTS'!D4153,IF('PV Watts SLC'!$C$9="west",'RAW PV WATTS'!F4153,-1))</f>
        <v>76.664000000000001</v>
      </c>
      <c r="G4150" s="81">
        <f t="shared" si="128"/>
        <v>7.6663999999999996E-2</v>
      </c>
    </row>
    <row r="4151" spans="1:7">
      <c r="A4151" s="74" t="e">
        <f t="shared" si="129"/>
        <v>#REF!</v>
      </c>
      <c r="B4151" s="60"/>
      <c r="C4151" s="73">
        <v>6</v>
      </c>
      <c r="D4151" s="73">
        <v>22</v>
      </c>
      <c r="E4151" s="73">
        <v>7</v>
      </c>
      <c r="F4151" s="79">
        <f>IF($C$9="south",'RAW PV WATTS'!D4154,IF('PV Watts SLC'!$C$9="west",'RAW PV WATTS'!F4154,-1))</f>
        <v>238.98699999999999</v>
      </c>
      <c r="G4151" s="81">
        <f t="shared" si="128"/>
        <v>0.238987</v>
      </c>
    </row>
    <row r="4152" spans="1:7">
      <c r="A4152" s="74" t="e">
        <f t="shared" si="129"/>
        <v>#REF!</v>
      </c>
      <c r="B4152" s="60"/>
      <c r="C4152" s="73">
        <v>6</v>
      </c>
      <c r="D4152" s="73">
        <v>22</v>
      </c>
      <c r="E4152" s="73">
        <v>8</v>
      </c>
      <c r="F4152" s="79">
        <f>IF($C$9="south",'RAW PV WATTS'!D4155,IF('PV Watts SLC'!$C$9="west",'RAW PV WATTS'!F4155,-1))</f>
        <v>415.88499999999999</v>
      </c>
      <c r="G4152" s="81">
        <f t="shared" si="128"/>
        <v>0.415885</v>
      </c>
    </row>
    <row r="4153" spans="1:7">
      <c r="A4153" s="74" t="e">
        <f t="shared" si="129"/>
        <v>#REF!</v>
      </c>
      <c r="B4153" s="60"/>
      <c r="C4153" s="73">
        <v>6</v>
      </c>
      <c r="D4153" s="73">
        <v>22</v>
      </c>
      <c r="E4153" s="73">
        <v>9</v>
      </c>
      <c r="F4153" s="79">
        <f>IF($C$9="south",'RAW PV WATTS'!D4156,IF('PV Watts SLC'!$C$9="west",'RAW PV WATTS'!F4156,-1))</f>
        <v>573.84500000000003</v>
      </c>
      <c r="G4153" s="81">
        <f t="shared" si="128"/>
        <v>0.57384500000000005</v>
      </c>
    </row>
    <row r="4154" spans="1:7">
      <c r="A4154" s="74" t="e">
        <f t="shared" si="129"/>
        <v>#REF!</v>
      </c>
      <c r="B4154" s="60"/>
      <c r="C4154" s="73">
        <v>6</v>
      </c>
      <c r="D4154" s="73">
        <v>22</v>
      </c>
      <c r="E4154" s="73">
        <v>10</v>
      </c>
      <c r="F4154" s="79">
        <f>IF($C$9="south",'RAW PV WATTS'!D4157,IF('PV Watts SLC'!$C$9="west",'RAW PV WATTS'!F4157,-1))</f>
        <v>639.22</v>
      </c>
      <c r="G4154" s="81">
        <f t="shared" si="128"/>
        <v>0.63922000000000001</v>
      </c>
    </row>
    <row r="4155" spans="1:7">
      <c r="A4155" s="74" t="e">
        <f t="shared" si="129"/>
        <v>#REF!</v>
      </c>
      <c r="B4155" s="60"/>
      <c r="C4155" s="73">
        <v>6</v>
      </c>
      <c r="D4155" s="73">
        <v>22</v>
      </c>
      <c r="E4155" s="73">
        <v>11</v>
      </c>
      <c r="F4155" s="79">
        <f>IF($C$9="south",'RAW PV WATTS'!D4158,IF('PV Watts SLC'!$C$9="west",'RAW PV WATTS'!F4158,-1))</f>
        <v>711.24400000000003</v>
      </c>
      <c r="G4155" s="81">
        <f t="shared" si="128"/>
        <v>0.71124399999999999</v>
      </c>
    </row>
    <row r="4156" spans="1:7">
      <c r="A4156" s="74" t="e">
        <f t="shared" si="129"/>
        <v>#REF!</v>
      </c>
      <c r="B4156" s="60"/>
      <c r="C4156" s="73">
        <v>6</v>
      </c>
      <c r="D4156" s="73">
        <v>22</v>
      </c>
      <c r="E4156" s="73">
        <v>12</v>
      </c>
      <c r="F4156" s="79">
        <f>IF($C$9="south",'RAW PV WATTS'!D4159,IF('PV Watts SLC'!$C$9="west",'RAW PV WATTS'!F4159,-1))</f>
        <v>701.43499999999995</v>
      </c>
      <c r="G4156" s="81">
        <f t="shared" si="128"/>
        <v>0.70143499999999992</v>
      </c>
    </row>
    <row r="4157" spans="1:7">
      <c r="A4157" s="74" t="e">
        <f t="shared" si="129"/>
        <v>#REF!</v>
      </c>
      <c r="B4157" s="60"/>
      <c r="C4157" s="73">
        <v>6</v>
      </c>
      <c r="D4157" s="73">
        <v>22</v>
      </c>
      <c r="E4157" s="73">
        <v>13</v>
      </c>
      <c r="F4157" s="79">
        <f>IF($C$9="south",'RAW PV WATTS'!D4160,IF('PV Watts SLC'!$C$9="west",'RAW PV WATTS'!F4160,-1))</f>
        <v>710.74800000000005</v>
      </c>
      <c r="G4157" s="81">
        <f t="shared" si="128"/>
        <v>0.71074800000000005</v>
      </c>
    </row>
    <row r="4158" spans="1:7">
      <c r="A4158" s="74" t="e">
        <f t="shared" si="129"/>
        <v>#REF!</v>
      </c>
      <c r="B4158" s="60"/>
      <c r="C4158" s="73">
        <v>6</v>
      </c>
      <c r="D4158" s="73">
        <v>22</v>
      </c>
      <c r="E4158" s="73">
        <v>14</v>
      </c>
      <c r="F4158" s="79">
        <f>IF($C$9="south",'RAW PV WATTS'!D4161,IF('PV Watts SLC'!$C$9="west",'RAW PV WATTS'!F4161,-1))</f>
        <v>622.33199999999999</v>
      </c>
      <c r="G4158" s="81">
        <f t="shared" si="128"/>
        <v>0.622332</v>
      </c>
    </row>
    <row r="4159" spans="1:7">
      <c r="A4159" s="74" t="e">
        <f t="shared" si="129"/>
        <v>#REF!</v>
      </c>
      <c r="B4159" s="60"/>
      <c r="C4159" s="73">
        <v>6</v>
      </c>
      <c r="D4159" s="73">
        <v>22</v>
      </c>
      <c r="E4159" s="73">
        <v>15</v>
      </c>
      <c r="F4159" s="79">
        <f>IF($C$9="south",'RAW PV WATTS'!D4162,IF('PV Watts SLC'!$C$9="west",'RAW PV WATTS'!F4162,-1))</f>
        <v>368.75700000000001</v>
      </c>
      <c r="G4159" s="81">
        <f t="shared" si="128"/>
        <v>0.368757</v>
      </c>
    </row>
    <row r="4160" spans="1:7">
      <c r="A4160" s="74" t="e">
        <f t="shared" si="129"/>
        <v>#REF!</v>
      </c>
      <c r="B4160" s="60"/>
      <c r="C4160" s="73">
        <v>6</v>
      </c>
      <c r="D4160" s="73">
        <v>22</v>
      </c>
      <c r="E4160" s="73">
        <v>16</v>
      </c>
      <c r="F4160" s="79">
        <f>IF($C$9="south",'RAW PV WATTS'!D4163,IF('PV Watts SLC'!$C$9="west",'RAW PV WATTS'!F4163,-1))</f>
        <v>372.995</v>
      </c>
      <c r="G4160" s="81">
        <f t="shared" si="128"/>
        <v>0.37299500000000002</v>
      </c>
    </row>
    <row r="4161" spans="1:7">
      <c r="A4161" s="74" t="e">
        <f t="shared" si="129"/>
        <v>#REF!</v>
      </c>
      <c r="B4161" s="60"/>
      <c r="C4161" s="73">
        <v>6</v>
      </c>
      <c r="D4161" s="73">
        <v>22</v>
      </c>
      <c r="E4161" s="73">
        <v>17</v>
      </c>
      <c r="F4161" s="79">
        <f>IF($C$9="south",'RAW PV WATTS'!D4164,IF('PV Watts SLC'!$C$9="west",'RAW PV WATTS'!F4164,-1))</f>
        <v>231.154</v>
      </c>
      <c r="G4161" s="81">
        <f t="shared" si="128"/>
        <v>0.231154</v>
      </c>
    </row>
    <row r="4162" spans="1:7">
      <c r="A4162" s="74" t="e">
        <f t="shared" si="129"/>
        <v>#REF!</v>
      </c>
      <c r="B4162" s="60"/>
      <c r="C4162" s="73">
        <v>6</v>
      </c>
      <c r="D4162" s="73">
        <v>22</v>
      </c>
      <c r="E4162" s="73">
        <v>18</v>
      </c>
      <c r="F4162" s="79">
        <f>IF($C$9="south",'RAW PV WATTS'!D4165,IF('PV Watts SLC'!$C$9="west",'RAW PV WATTS'!F4165,-1))</f>
        <v>83.766000000000005</v>
      </c>
      <c r="G4162" s="81">
        <f t="shared" si="128"/>
        <v>8.3766000000000007E-2</v>
      </c>
    </row>
    <row r="4163" spans="1:7">
      <c r="A4163" s="74" t="e">
        <f t="shared" si="129"/>
        <v>#REF!</v>
      </c>
      <c r="B4163" s="60"/>
      <c r="C4163" s="73">
        <v>6</v>
      </c>
      <c r="D4163" s="73">
        <v>22</v>
      </c>
      <c r="E4163" s="73">
        <v>19</v>
      </c>
      <c r="F4163" s="79">
        <f>IF($C$9="south",'RAW PV WATTS'!D4166,IF('PV Watts SLC'!$C$9="west",'RAW PV WATTS'!F4166,-1))</f>
        <v>18.678999999999998</v>
      </c>
      <c r="G4163" s="81">
        <f t="shared" si="128"/>
        <v>1.8678999999999998E-2</v>
      </c>
    </row>
    <row r="4164" spans="1:7">
      <c r="A4164" s="74" t="e">
        <f t="shared" si="129"/>
        <v>#REF!</v>
      </c>
      <c r="B4164" s="60"/>
      <c r="C4164" s="73">
        <v>6</v>
      </c>
      <c r="D4164" s="73">
        <v>22</v>
      </c>
      <c r="E4164" s="73">
        <v>20</v>
      </c>
      <c r="F4164" s="79">
        <f>IF($C$9="south",'RAW PV WATTS'!D4167,IF('PV Watts SLC'!$C$9="west",'RAW PV WATTS'!F4167,-1))</f>
        <v>0</v>
      </c>
      <c r="G4164" s="81">
        <f t="shared" si="128"/>
        <v>0</v>
      </c>
    </row>
    <row r="4165" spans="1:7">
      <c r="A4165" s="74" t="e">
        <f t="shared" si="129"/>
        <v>#REF!</v>
      </c>
      <c r="B4165" s="60"/>
      <c r="C4165" s="73">
        <v>6</v>
      </c>
      <c r="D4165" s="73">
        <v>22</v>
      </c>
      <c r="E4165" s="73">
        <v>21</v>
      </c>
      <c r="F4165" s="79">
        <f>IF($C$9="south",'RAW PV WATTS'!D4168,IF('PV Watts SLC'!$C$9="west",'RAW PV WATTS'!F4168,-1))</f>
        <v>0</v>
      </c>
      <c r="G4165" s="81">
        <f t="shared" si="128"/>
        <v>0</v>
      </c>
    </row>
    <row r="4166" spans="1:7">
      <c r="A4166" s="74" t="e">
        <f t="shared" si="129"/>
        <v>#REF!</v>
      </c>
      <c r="B4166" s="60"/>
      <c r="C4166" s="73">
        <v>6</v>
      </c>
      <c r="D4166" s="73">
        <v>22</v>
      </c>
      <c r="E4166" s="73">
        <v>22</v>
      </c>
      <c r="F4166" s="79">
        <f>IF($C$9="south",'RAW PV WATTS'!D4169,IF('PV Watts SLC'!$C$9="west",'RAW PV WATTS'!F4169,-1))</f>
        <v>0</v>
      </c>
      <c r="G4166" s="81">
        <f t="shared" si="128"/>
        <v>0</v>
      </c>
    </row>
    <row r="4167" spans="1:7">
      <c r="A4167" s="74" t="e">
        <f t="shared" si="129"/>
        <v>#REF!</v>
      </c>
      <c r="B4167" s="60"/>
      <c r="C4167" s="73">
        <v>6</v>
      </c>
      <c r="D4167" s="73">
        <v>22</v>
      </c>
      <c r="E4167" s="73">
        <v>23</v>
      </c>
      <c r="F4167" s="79">
        <f>IF($C$9="south",'RAW PV WATTS'!D4170,IF('PV Watts SLC'!$C$9="west",'RAW PV WATTS'!F4170,-1))</f>
        <v>0</v>
      </c>
      <c r="G4167" s="81">
        <f t="shared" si="128"/>
        <v>0</v>
      </c>
    </row>
    <row r="4168" spans="1:7">
      <c r="A4168" s="74" t="e">
        <f t="shared" si="129"/>
        <v>#REF!</v>
      </c>
      <c r="B4168" s="60"/>
      <c r="C4168" s="73">
        <v>6</v>
      </c>
      <c r="D4168" s="73">
        <v>23</v>
      </c>
      <c r="E4168" s="73">
        <v>0</v>
      </c>
      <c r="F4168" s="79">
        <f>IF($C$9="south",'RAW PV WATTS'!D4171,IF('PV Watts SLC'!$C$9="west",'RAW PV WATTS'!F4171,-1))</f>
        <v>0</v>
      </c>
      <c r="G4168" s="81">
        <f t="shared" si="128"/>
        <v>0</v>
      </c>
    </row>
    <row r="4169" spans="1:7">
      <c r="A4169" s="74" t="e">
        <f t="shared" si="129"/>
        <v>#REF!</v>
      </c>
      <c r="B4169" s="60"/>
      <c r="C4169" s="73">
        <v>6</v>
      </c>
      <c r="D4169" s="73">
        <v>23</v>
      </c>
      <c r="E4169" s="73">
        <v>1</v>
      </c>
      <c r="F4169" s="79">
        <f>IF($C$9="south",'RAW PV WATTS'!D4172,IF('PV Watts SLC'!$C$9="west",'RAW PV WATTS'!F4172,-1))</f>
        <v>0</v>
      </c>
      <c r="G4169" s="81">
        <f t="shared" si="128"/>
        <v>0</v>
      </c>
    </row>
    <row r="4170" spans="1:7">
      <c r="A4170" s="74" t="e">
        <f t="shared" si="129"/>
        <v>#REF!</v>
      </c>
      <c r="B4170" s="60"/>
      <c r="C4170" s="73">
        <v>6</v>
      </c>
      <c r="D4170" s="73">
        <v>23</v>
      </c>
      <c r="E4170" s="73">
        <v>2</v>
      </c>
      <c r="F4170" s="79">
        <f>IF($C$9="south",'RAW PV WATTS'!D4173,IF('PV Watts SLC'!$C$9="west",'RAW PV WATTS'!F4173,-1))</f>
        <v>0</v>
      </c>
      <c r="G4170" s="81">
        <f t="shared" si="128"/>
        <v>0</v>
      </c>
    </row>
    <row r="4171" spans="1:7">
      <c r="A4171" s="74" t="e">
        <f t="shared" si="129"/>
        <v>#REF!</v>
      </c>
      <c r="B4171" s="60"/>
      <c r="C4171" s="73">
        <v>6</v>
      </c>
      <c r="D4171" s="73">
        <v>23</v>
      </c>
      <c r="E4171" s="73">
        <v>3</v>
      </c>
      <c r="F4171" s="79">
        <f>IF($C$9="south",'RAW PV WATTS'!D4174,IF('PV Watts SLC'!$C$9="west",'RAW PV WATTS'!F4174,-1))</f>
        <v>0</v>
      </c>
      <c r="G4171" s="81">
        <f t="shared" si="128"/>
        <v>0</v>
      </c>
    </row>
    <row r="4172" spans="1:7">
      <c r="A4172" s="74" t="e">
        <f t="shared" si="129"/>
        <v>#REF!</v>
      </c>
      <c r="B4172" s="60"/>
      <c r="C4172" s="73">
        <v>6</v>
      </c>
      <c r="D4172" s="73">
        <v>23</v>
      </c>
      <c r="E4172" s="73">
        <v>4</v>
      </c>
      <c r="F4172" s="79">
        <f>IF($C$9="south",'RAW PV WATTS'!D4175,IF('PV Watts SLC'!$C$9="west",'RAW PV WATTS'!F4175,-1))</f>
        <v>0</v>
      </c>
      <c r="G4172" s="81">
        <f t="shared" si="128"/>
        <v>0</v>
      </c>
    </row>
    <row r="4173" spans="1:7">
      <c r="A4173" s="74" t="e">
        <f t="shared" si="129"/>
        <v>#REF!</v>
      </c>
      <c r="B4173" s="60"/>
      <c r="C4173" s="73">
        <v>6</v>
      </c>
      <c r="D4173" s="73">
        <v>23</v>
      </c>
      <c r="E4173" s="73">
        <v>5</v>
      </c>
      <c r="F4173" s="79">
        <f>IF($C$9="south",'RAW PV WATTS'!D4176,IF('PV Watts SLC'!$C$9="west",'RAW PV WATTS'!F4176,-1))</f>
        <v>8.8469999999999995</v>
      </c>
      <c r="G4173" s="81">
        <f t="shared" si="128"/>
        <v>8.846999999999999E-3</v>
      </c>
    </row>
    <row r="4174" spans="1:7">
      <c r="A4174" s="74" t="e">
        <f t="shared" si="129"/>
        <v>#REF!</v>
      </c>
      <c r="B4174" s="60"/>
      <c r="C4174" s="73">
        <v>6</v>
      </c>
      <c r="D4174" s="73">
        <v>23</v>
      </c>
      <c r="E4174" s="73">
        <v>6</v>
      </c>
      <c r="F4174" s="79">
        <f>IF($C$9="south",'RAW PV WATTS'!D4177,IF('PV Watts SLC'!$C$9="west",'RAW PV WATTS'!F4177,-1))</f>
        <v>70.114000000000004</v>
      </c>
      <c r="G4174" s="81">
        <f t="shared" si="128"/>
        <v>7.011400000000001E-2</v>
      </c>
    </row>
    <row r="4175" spans="1:7">
      <c r="A4175" s="74" t="e">
        <f t="shared" si="129"/>
        <v>#REF!</v>
      </c>
      <c r="B4175" s="60"/>
      <c r="C4175" s="73">
        <v>6</v>
      </c>
      <c r="D4175" s="73">
        <v>23</v>
      </c>
      <c r="E4175" s="73">
        <v>7</v>
      </c>
      <c r="F4175" s="79">
        <f>IF($C$9="south",'RAW PV WATTS'!D4178,IF('PV Watts SLC'!$C$9="west",'RAW PV WATTS'!F4178,-1))</f>
        <v>248.297</v>
      </c>
      <c r="G4175" s="81">
        <f t="shared" si="128"/>
        <v>0.24829699999999999</v>
      </c>
    </row>
    <row r="4176" spans="1:7">
      <c r="A4176" s="74" t="e">
        <f t="shared" si="129"/>
        <v>#REF!</v>
      </c>
      <c r="B4176" s="60"/>
      <c r="C4176" s="73">
        <v>6</v>
      </c>
      <c r="D4176" s="73">
        <v>23</v>
      </c>
      <c r="E4176" s="73">
        <v>8</v>
      </c>
      <c r="F4176" s="79">
        <f>IF($C$9="south",'RAW PV WATTS'!D4179,IF('PV Watts SLC'!$C$9="west",'RAW PV WATTS'!F4179,-1))</f>
        <v>343.73599999999999</v>
      </c>
      <c r="G4176" s="81">
        <f t="shared" si="128"/>
        <v>0.34373599999999999</v>
      </c>
    </row>
    <row r="4177" spans="1:7">
      <c r="A4177" s="74" t="e">
        <f t="shared" si="129"/>
        <v>#REF!</v>
      </c>
      <c r="B4177" s="60"/>
      <c r="C4177" s="73">
        <v>6</v>
      </c>
      <c r="D4177" s="73">
        <v>23</v>
      </c>
      <c r="E4177" s="73">
        <v>9</v>
      </c>
      <c r="F4177" s="79">
        <f>IF($C$9="south",'RAW PV WATTS'!D4180,IF('PV Watts SLC'!$C$9="west",'RAW PV WATTS'!F4180,-1))</f>
        <v>545.64300000000003</v>
      </c>
      <c r="G4177" s="81">
        <f t="shared" ref="G4177:G4240" si="130">F4177/1000</f>
        <v>0.54564299999999999</v>
      </c>
    </row>
    <row r="4178" spans="1:7">
      <c r="A4178" s="74" t="e">
        <f t="shared" ref="A4178:A4241" si="131">1/24+A4177</f>
        <v>#REF!</v>
      </c>
      <c r="B4178" s="60"/>
      <c r="C4178" s="73">
        <v>6</v>
      </c>
      <c r="D4178" s="73">
        <v>23</v>
      </c>
      <c r="E4178" s="73">
        <v>10</v>
      </c>
      <c r="F4178" s="79">
        <f>IF($C$9="south",'RAW PV WATTS'!D4181,IF('PV Watts SLC'!$C$9="west",'RAW PV WATTS'!F4181,-1))</f>
        <v>493.947</v>
      </c>
      <c r="G4178" s="81">
        <f t="shared" si="130"/>
        <v>0.49394700000000002</v>
      </c>
    </row>
    <row r="4179" spans="1:7">
      <c r="A4179" s="74" t="e">
        <f t="shared" si="131"/>
        <v>#REF!</v>
      </c>
      <c r="B4179" s="60"/>
      <c r="C4179" s="73">
        <v>6</v>
      </c>
      <c r="D4179" s="73">
        <v>23</v>
      </c>
      <c r="E4179" s="73">
        <v>11</v>
      </c>
      <c r="F4179" s="79">
        <f>IF($C$9="south",'RAW PV WATTS'!D4182,IF('PV Watts SLC'!$C$9="west",'RAW PV WATTS'!F4182,-1))</f>
        <v>607.53800000000001</v>
      </c>
      <c r="G4179" s="81">
        <f t="shared" si="130"/>
        <v>0.60753800000000002</v>
      </c>
    </row>
    <row r="4180" spans="1:7">
      <c r="A4180" s="74" t="e">
        <f t="shared" si="131"/>
        <v>#REF!</v>
      </c>
      <c r="B4180" s="60"/>
      <c r="C4180" s="73">
        <v>6</v>
      </c>
      <c r="D4180" s="73">
        <v>23</v>
      </c>
      <c r="E4180" s="73">
        <v>12</v>
      </c>
      <c r="F4180" s="79">
        <f>IF($C$9="south",'RAW PV WATTS'!D4183,IF('PV Watts SLC'!$C$9="west",'RAW PV WATTS'!F4183,-1))</f>
        <v>642.18100000000004</v>
      </c>
      <c r="G4180" s="81">
        <f t="shared" si="130"/>
        <v>0.642181</v>
      </c>
    </row>
    <row r="4181" spans="1:7">
      <c r="A4181" s="74" t="e">
        <f t="shared" si="131"/>
        <v>#REF!</v>
      </c>
      <c r="B4181" s="60"/>
      <c r="C4181" s="73">
        <v>6</v>
      </c>
      <c r="D4181" s="73">
        <v>23</v>
      </c>
      <c r="E4181" s="73">
        <v>13</v>
      </c>
      <c r="F4181" s="79">
        <f>IF($C$9="south",'RAW PV WATTS'!D4184,IF('PV Watts SLC'!$C$9="west",'RAW PV WATTS'!F4184,-1))</f>
        <v>700.66600000000005</v>
      </c>
      <c r="G4181" s="81">
        <f t="shared" si="130"/>
        <v>0.70066600000000001</v>
      </c>
    </row>
    <row r="4182" spans="1:7">
      <c r="A4182" s="74" t="e">
        <f t="shared" si="131"/>
        <v>#REF!</v>
      </c>
      <c r="B4182" s="60"/>
      <c r="C4182" s="73">
        <v>6</v>
      </c>
      <c r="D4182" s="73">
        <v>23</v>
      </c>
      <c r="E4182" s="73">
        <v>14</v>
      </c>
      <c r="F4182" s="79">
        <f>IF($C$9="south",'RAW PV WATTS'!D4185,IF('PV Watts SLC'!$C$9="west",'RAW PV WATTS'!F4185,-1))</f>
        <v>446.697</v>
      </c>
      <c r="G4182" s="81">
        <f t="shared" si="130"/>
        <v>0.44669700000000001</v>
      </c>
    </row>
    <row r="4183" spans="1:7">
      <c r="A4183" s="74" t="e">
        <f t="shared" si="131"/>
        <v>#REF!</v>
      </c>
      <c r="B4183" s="60"/>
      <c r="C4183" s="73">
        <v>6</v>
      </c>
      <c r="D4183" s="73">
        <v>23</v>
      </c>
      <c r="E4183" s="73">
        <v>15</v>
      </c>
      <c r="F4183" s="79">
        <f>IF($C$9="south",'RAW PV WATTS'!D4186,IF('PV Watts SLC'!$C$9="west",'RAW PV WATTS'!F4186,-1))</f>
        <v>295.84199999999998</v>
      </c>
      <c r="G4183" s="81">
        <f t="shared" si="130"/>
        <v>0.29584199999999999</v>
      </c>
    </row>
    <row r="4184" spans="1:7">
      <c r="A4184" s="74" t="e">
        <f t="shared" si="131"/>
        <v>#REF!</v>
      </c>
      <c r="B4184" s="60"/>
      <c r="C4184" s="73">
        <v>6</v>
      </c>
      <c r="D4184" s="73">
        <v>23</v>
      </c>
      <c r="E4184" s="73">
        <v>16</v>
      </c>
      <c r="F4184" s="79">
        <f>IF($C$9="south",'RAW PV WATTS'!D4187,IF('PV Watts SLC'!$C$9="west",'RAW PV WATTS'!F4187,-1))</f>
        <v>260.47300000000001</v>
      </c>
      <c r="G4184" s="81">
        <f t="shared" si="130"/>
        <v>0.26047300000000001</v>
      </c>
    </row>
    <row r="4185" spans="1:7">
      <c r="A4185" s="74" t="e">
        <f t="shared" si="131"/>
        <v>#REF!</v>
      </c>
      <c r="B4185" s="60"/>
      <c r="C4185" s="73">
        <v>6</v>
      </c>
      <c r="D4185" s="73">
        <v>23</v>
      </c>
      <c r="E4185" s="73">
        <v>17</v>
      </c>
      <c r="F4185" s="79">
        <f>IF($C$9="south",'RAW PV WATTS'!D4188,IF('PV Watts SLC'!$C$9="west",'RAW PV WATTS'!F4188,-1))</f>
        <v>202.12700000000001</v>
      </c>
      <c r="G4185" s="81">
        <f t="shared" si="130"/>
        <v>0.202127</v>
      </c>
    </row>
    <row r="4186" spans="1:7">
      <c r="A4186" s="74" t="e">
        <f t="shared" si="131"/>
        <v>#REF!</v>
      </c>
      <c r="B4186" s="60"/>
      <c r="C4186" s="73">
        <v>6</v>
      </c>
      <c r="D4186" s="73">
        <v>23</v>
      </c>
      <c r="E4186" s="73">
        <v>18</v>
      </c>
      <c r="F4186" s="79">
        <f>IF($C$9="south",'RAW PV WATTS'!D4189,IF('PV Watts SLC'!$C$9="west",'RAW PV WATTS'!F4189,-1))</f>
        <v>77.596999999999994</v>
      </c>
      <c r="G4186" s="81">
        <f t="shared" si="130"/>
        <v>7.7596999999999999E-2</v>
      </c>
    </row>
    <row r="4187" spans="1:7">
      <c r="A4187" s="74" t="e">
        <f t="shared" si="131"/>
        <v>#REF!</v>
      </c>
      <c r="B4187" s="60"/>
      <c r="C4187" s="73">
        <v>6</v>
      </c>
      <c r="D4187" s="73">
        <v>23</v>
      </c>
      <c r="E4187" s="73">
        <v>19</v>
      </c>
      <c r="F4187" s="79">
        <f>IF($C$9="south",'RAW PV WATTS'!D4190,IF('PV Watts SLC'!$C$9="west",'RAW PV WATTS'!F4190,-1))</f>
        <v>19.690000000000001</v>
      </c>
      <c r="G4187" s="81">
        <f t="shared" si="130"/>
        <v>1.9690000000000003E-2</v>
      </c>
    </row>
    <row r="4188" spans="1:7">
      <c r="A4188" s="74" t="e">
        <f t="shared" si="131"/>
        <v>#REF!</v>
      </c>
      <c r="B4188" s="60"/>
      <c r="C4188" s="73">
        <v>6</v>
      </c>
      <c r="D4188" s="73">
        <v>23</v>
      </c>
      <c r="E4188" s="73">
        <v>20</v>
      </c>
      <c r="F4188" s="79">
        <f>IF($C$9="south",'RAW PV WATTS'!D4191,IF('PV Watts SLC'!$C$9="west",'RAW PV WATTS'!F4191,-1))</f>
        <v>0</v>
      </c>
      <c r="G4188" s="81">
        <f t="shared" si="130"/>
        <v>0</v>
      </c>
    </row>
    <row r="4189" spans="1:7">
      <c r="A4189" s="74" t="e">
        <f t="shared" si="131"/>
        <v>#REF!</v>
      </c>
      <c r="B4189" s="60"/>
      <c r="C4189" s="73">
        <v>6</v>
      </c>
      <c r="D4189" s="73">
        <v>23</v>
      </c>
      <c r="E4189" s="73">
        <v>21</v>
      </c>
      <c r="F4189" s="79">
        <f>IF($C$9="south",'RAW PV WATTS'!D4192,IF('PV Watts SLC'!$C$9="west",'RAW PV WATTS'!F4192,-1))</f>
        <v>0</v>
      </c>
      <c r="G4189" s="81">
        <f t="shared" si="130"/>
        <v>0</v>
      </c>
    </row>
    <row r="4190" spans="1:7">
      <c r="A4190" s="74" t="e">
        <f t="shared" si="131"/>
        <v>#REF!</v>
      </c>
      <c r="B4190" s="60"/>
      <c r="C4190" s="73">
        <v>6</v>
      </c>
      <c r="D4190" s="73">
        <v>23</v>
      </c>
      <c r="E4190" s="73">
        <v>22</v>
      </c>
      <c r="F4190" s="79">
        <f>IF($C$9="south",'RAW PV WATTS'!D4193,IF('PV Watts SLC'!$C$9="west",'RAW PV WATTS'!F4193,-1))</f>
        <v>0</v>
      </c>
      <c r="G4190" s="81">
        <f t="shared" si="130"/>
        <v>0</v>
      </c>
    </row>
    <row r="4191" spans="1:7">
      <c r="A4191" s="74" t="e">
        <f t="shared" si="131"/>
        <v>#REF!</v>
      </c>
      <c r="B4191" s="60"/>
      <c r="C4191" s="73">
        <v>6</v>
      </c>
      <c r="D4191" s="73">
        <v>23</v>
      </c>
      <c r="E4191" s="73">
        <v>23</v>
      </c>
      <c r="F4191" s="79">
        <f>IF($C$9="south",'RAW PV WATTS'!D4194,IF('PV Watts SLC'!$C$9="west",'RAW PV WATTS'!F4194,-1))</f>
        <v>0</v>
      </c>
      <c r="G4191" s="81">
        <f t="shared" si="130"/>
        <v>0</v>
      </c>
    </row>
    <row r="4192" spans="1:7">
      <c r="A4192" s="74" t="e">
        <f t="shared" si="131"/>
        <v>#REF!</v>
      </c>
      <c r="B4192" s="60"/>
      <c r="C4192" s="73">
        <v>6</v>
      </c>
      <c r="D4192" s="73">
        <v>24</v>
      </c>
      <c r="E4192" s="73">
        <v>0</v>
      </c>
      <c r="F4192" s="79">
        <f>IF($C$9="south",'RAW PV WATTS'!D4195,IF('PV Watts SLC'!$C$9="west",'RAW PV WATTS'!F4195,-1))</f>
        <v>0</v>
      </c>
      <c r="G4192" s="81">
        <f t="shared" si="130"/>
        <v>0</v>
      </c>
    </row>
    <row r="4193" spans="1:7">
      <c r="A4193" s="74" t="e">
        <f t="shared" si="131"/>
        <v>#REF!</v>
      </c>
      <c r="B4193" s="60"/>
      <c r="C4193" s="73">
        <v>6</v>
      </c>
      <c r="D4193" s="73">
        <v>24</v>
      </c>
      <c r="E4193" s="73">
        <v>1</v>
      </c>
      <c r="F4193" s="79">
        <f>IF($C$9="south",'RAW PV WATTS'!D4196,IF('PV Watts SLC'!$C$9="west",'RAW PV WATTS'!F4196,-1))</f>
        <v>0</v>
      </c>
      <c r="G4193" s="81">
        <f t="shared" si="130"/>
        <v>0</v>
      </c>
    </row>
    <row r="4194" spans="1:7">
      <c r="A4194" s="74" t="e">
        <f t="shared" si="131"/>
        <v>#REF!</v>
      </c>
      <c r="B4194" s="60"/>
      <c r="C4194" s="73">
        <v>6</v>
      </c>
      <c r="D4194" s="73">
        <v>24</v>
      </c>
      <c r="E4194" s="73">
        <v>2</v>
      </c>
      <c r="F4194" s="79">
        <f>IF($C$9="south",'RAW PV WATTS'!D4197,IF('PV Watts SLC'!$C$9="west",'RAW PV WATTS'!F4197,-1))</f>
        <v>0</v>
      </c>
      <c r="G4194" s="81">
        <f t="shared" si="130"/>
        <v>0</v>
      </c>
    </row>
    <row r="4195" spans="1:7">
      <c r="A4195" s="74" t="e">
        <f t="shared" si="131"/>
        <v>#REF!</v>
      </c>
      <c r="B4195" s="60"/>
      <c r="C4195" s="73">
        <v>6</v>
      </c>
      <c r="D4195" s="73">
        <v>24</v>
      </c>
      <c r="E4195" s="73">
        <v>3</v>
      </c>
      <c r="F4195" s="79">
        <f>IF($C$9="south",'RAW PV WATTS'!D4198,IF('PV Watts SLC'!$C$9="west",'RAW PV WATTS'!F4198,-1))</f>
        <v>0</v>
      </c>
      <c r="G4195" s="81">
        <f t="shared" si="130"/>
        <v>0</v>
      </c>
    </row>
    <row r="4196" spans="1:7">
      <c r="A4196" s="74" t="e">
        <f t="shared" si="131"/>
        <v>#REF!</v>
      </c>
      <c r="B4196" s="60"/>
      <c r="C4196" s="73">
        <v>6</v>
      </c>
      <c r="D4196" s="73">
        <v>24</v>
      </c>
      <c r="E4196" s="73">
        <v>4</v>
      </c>
      <c r="F4196" s="79">
        <f>IF($C$9="south",'RAW PV WATTS'!D4199,IF('PV Watts SLC'!$C$9="west",'RAW PV WATTS'!F4199,-1))</f>
        <v>0</v>
      </c>
      <c r="G4196" s="81">
        <f t="shared" si="130"/>
        <v>0</v>
      </c>
    </row>
    <row r="4197" spans="1:7">
      <c r="A4197" s="74" t="e">
        <f t="shared" si="131"/>
        <v>#REF!</v>
      </c>
      <c r="B4197" s="60"/>
      <c r="C4197" s="73">
        <v>6</v>
      </c>
      <c r="D4197" s="73">
        <v>24</v>
      </c>
      <c r="E4197" s="73">
        <v>5</v>
      </c>
      <c r="F4197" s="79">
        <f>IF($C$9="south",'RAW PV WATTS'!D4200,IF('PV Watts SLC'!$C$9="west",'RAW PV WATTS'!F4200,-1))</f>
        <v>11.750999999999999</v>
      </c>
      <c r="G4197" s="81">
        <f t="shared" si="130"/>
        <v>1.1750999999999999E-2</v>
      </c>
    </row>
    <row r="4198" spans="1:7">
      <c r="A4198" s="74" t="e">
        <f t="shared" si="131"/>
        <v>#REF!</v>
      </c>
      <c r="B4198" s="60"/>
      <c r="C4198" s="73">
        <v>6</v>
      </c>
      <c r="D4198" s="73">
        <v>24</v>
      </c>
      <c r="E4198" s="73">
        <v>6</v>
      </c>
      <c r="F4198" s="79">
        <f>IF($C$9="south",'RAW PV WATTS'!D4201,IF('PV Watts SLC'!$C$9="west",'RAW PV WATTS'!F4201,-1))</f>
        <v>67.953000000000003</v>
      </c>
      <c r="G4198" s="81">
        <f t="shared" si="130"/>
        <v>6.7953E-2</v>
      </c>
    </row>
    <row r="4199" spans="1:7">
      <c r="A4199" s="74" t="e">
        <f t="shared" si="131"/>
        <v>#REF!</v>
      </c>
      <c r="B4199" s="60"/>
      <c r="C4199" s="73">
        <v>6</v>
      </c>
      <c r="D4199" s="73">
        <v>24</v>
      </c>
      <c r="E4199" s="73">
        <v>7</v>
      </c>
      <c r="F4199" s="79">
        <f>IF($C$9="south",'RAW PV WATTS'!D4202,IF('PV Watts SLC'!$C$9="west",'RAW PV WATTS'!F4202,-1))</f>
        <v>190.73500000000001</v>
      </c>
      <c r="G4199" s="81">
        <f t="shared" si="130"/>
        <v>0.19073500000000002</v>
      </c>
    </row>
    <row r="4200" spans="1:7">
      <c r="A4200" s="74" t="e">
        <f t="shared" si="131"/>
        <v>#REF!</v>
      </c>
      <c r="B4200" s="60"/>
      <c r="C4200" s="73">
        <v>6</v>
      </c>
      <c r="D4200" s="73">
        <v>24</v>
      </c>
      <c r="E4200" s="73">
        <v>8</v>
      </c>
      <c r="F4200" s="79">
        <f>IF($C$9="south",'RAW PV WATTS'!D4203,IF('PV Watts SLC'!$C$9="west",'RAW PV WATTS'!F4203,-1))</f>
        <v>407.85500000000002</v>
      </c>
      <c r="G4200" s="81">
        <f t="shared" si="130"/>
        <v>0.40785500000000002</v>
      </c>
    </row>
    <row r="4201" spans="1:7">
      <c r="A4201" s="74" t="e">
        <f t="shared" si="131"/>
        <v>#REF!</v>
      </c>
      <c r="B4201" s="60"/>
      <c r="C4201" s="73">
        <v>6</v>
      </c>
      <c r="D4201" s="73">
        <v>24</v>
      </c>
      <c r="E4201" s="73">
        <v>9</v>
      </c>
      <c r="F4201" s="79">
        <f>IF($C$9="south",'RAW PV WATTS'!D4204,IF('PV Watts SLC'!$C$9="west",'RAW PV WATTS'!F4204,-1))</f>
        <v>528.149</v>
      </c>
      <c r="G4201" s="81">
        <f t="shared" si="130"/>
        <v>0.52814899999999998</v>
      </c>
    </row>
    <row r="4202" spans="1:7">
      <c r="A4202" s="74" t="e">
        <f t="shared" si="131"/>
        <v>#REF!</v>
      </c>
      <c r="B4202" s="60"/>
      <c r="C4202" s="73">
        <v>6</v>
      </c>
      <c r="D4202" s="73">
        <v>24</v>
      </c>
      <c r="E4202" s="73">
        <v>10</v>
      </c>
      <c r="F4202" s="79">
        <f>IF($C$9="south",'RAW PV WATTS'!D4205,IF('PV Watts SLC'!$C$9="west",'RAW PV WATTS'!F4205,-1))</f>
        <v>659.43399999999997</v>
      </c>
      <c r="G4202" s="81">
        <f t="shared" si="130"/>
        <v>0.65943399999999996</v>
      </c>
    </row>
    <row r="4203" spans="1:7">
      <c r="A4203" s="74" t="e">
        <f t="shared" si="131"/>
        <v>#REF!</v>
      </c>
      <c r="B4203" s="60"/>
      <c r="C4203" s="73">
        <v>6</v>
      </c>
      <c r="D4203" s="73">
        <v>24</v>
      </c>
      <c r="E4203" s="73">
        <v>11</v>
      </c>
      <c r="F4203" s="79">
        <f>IF($C$9="south",'RAW PV WATTS'!D4206,IF('PV Watts SLC'!$C$9="west",'RAW PV WATTS'!F4206,-1))</f>
        <v>687.54899999999998</v>
      </c>
      <c r="G4203" s="81">
        <f t="shared" si="130"/>
        <v>0.68754899999999997</v>
      </c>
    </row>
    <row r="4204" spans="1:7">
      <c r="A4204" s="74" t="e">
        <f t="shared" si="131"/>
        <v>#REF!</v>
      </c>
      <c r="B4204" s="60"/>
      <c r="C4204" s="73">
        <v>6</v>
      </c>
      <c r="D4204" s="73">
        <v>24</v>
      </c>
      <c r="E4204" s="73">
        <v>12</v>
      </c>
      <c r="F4204" s="79">
        <f>IF($C$9="south",'RAW PV WATTS'!D4207,IF('PV Watts SLC'!$C$9="west",'RAW PV WATTS'!F4207,-1))</f>
        <v>664.85400000000004</v>
      </c>
      <c r="G4204" s="81">
        <f t="shared" si="130"/>
        <v>0.66485400000000006</v>
      </c>
    </row>
    <row r="4205" spans="1:7">
      <c r="A4205" s="74" t="e">
        <f t="shared" si="131"/>
        <v>#REF!</v>
      </c>
      <c r="B4205" s="60"/>
      <c r="C4205" s="73">
        <v>6</v>
      </c>
      <c r="D4205" s="73">
        <v>24</v>
      </c>
      <c r="E4205" s="73">
        <v>13</v>
      </c>
      <c r="F4205" s="79">
        <f>IF($C$9="south",'RAW PV WATTS'!D4208,IF('PV Watts SLC'!$C$9="west",'RAW PV WATTS'!F4208,-1))</f>
        <v>568.66899999999998</v>
      </c>
      <c r="G4205" s="81">
        <f t="shared" si="130"/>
        <v>0.56866899999999998</v>
      </c>
    </row>
    <row r="4206" spans="1:7">
      <c r="A4206" s="74" t="e">
        <f t="shared" si="131"/>
        <v>#REF!</v>
      </c>
      <c r="B4206" s="60"/>
      <c r="C4206" s="73">
        <v>6</v>
      </c>
      <c r="D4206" s="73">
        <v>24</v>
      </c>
      <c r="E4206" s="73">
        <v>14</v>
      </c>
      <c r="F4206" s="79">
        <f>IF($C$9="south",'RAW PV WATTS'!D4209,IF('PV Watts SLC'!$C$9="west",'RAW PV WATTS'!F4209,-1))</f>
        <v>467.59199999999998</v>
      </c>
      <c r="G4206" s="81">
        <f t="shared" si="130"/>
        <v>0.46759200000000001</v>
      </c>
    </row>
    <row r="4207" spans="1:7">
      <c r="A4207" s="74" t="e">
        <f t="shared" si="131"/>
        <v>#REF!</v>
      </c>
      <c r="B4207" s="60"/>
      <c r="C4207" s="73">
        <v>6</v>
      </c>
      <c r="D4207" s="73">
        <v>24</v>
      </c>
      <c r="E4207" s="73">
        <v>15</v>
      </c>
      <c r="F4207" s="79">
        <f>IF($C$9="south",'RAW PV WATTS'!D4210,IF('PV Watts SLC'!$C$9="west",'RAW PV WATTS'!F4210,-1))</f>
        <v>316.95699999999999</v>
      </c>
      <c r="G4207" s="81">
        <f t="shared" si="130"/>
        <v>0.31695699999999999</v>
      </c>
    </row>
    <row r="4208" spans="1:7">
      <c r="A4208" s="74" t="e">
        <f t="shared" si="131"/>
        <v>#REF!</v>
      </c>
      <c r="B4208" s="60"/>
      <c r="C4208" s="73">
        <v>6</v>
      </c>
      <c r="D4208" s="73">
        <v>24</v>
      </c>
      <c r="E4208" s="73">
        <v>16</v>
      </c>
      <c r="F4208" s="79">
        <f>IF($C$9="south",'RAW PV WATTS'!D4211,IF('PV Watts SLC'!$C$9="west",'RAW PV WATTS'!F4211,-1))</f>
        <v>268.36599999999999</v>
      </c>
      <c r="G4208" s="81">
        <f t="shared" si="130"/>
        <v>0.26836599999999999</v>
      </c>
    </row>
    <row r="4209" spans="1:7">
      <c r="A4209" s="74" t="e">
        <f t="shared" si="131"/>
        <v>#REF!</v>
      </c>
      <c r="B4209" s="60"/>
      <c r="C4209" s="73">
        <v>6</v>
      </c>
      <c r="D4209" s="73">
        <v>24</v>
      </c>
      <c r="E4209" s="73">
        <v>17</v>
      </c>
      <c r="F4209" s="79">
        <f>IF($C$9="south",'RAW PV WATTS'!D4212,IF('PV Watts SLC'!$C$9="west",'RAW PV WATTS'!F4212,-1))</f>
        <v>187.62200000000001</v>
      </c>
      <c r="G4209" s="81">
        <f t="shared" si="130"/>
        <v>0.18762200000000001</v>
      </c>
    </row>
    <row r="4210" spans="1:7">
      <c r="A4210" s="74" t="e">
        <f t="shared" si="131"/>
        <v>#REF!</v>
      </c>
      <c r="B4210" s="60"/>
      <c r="C4210" s="73">
        <v>6</v>
      </c>
      <c r="D4210" s="73">
        <v>24</v>
      </c>
      <c r="E4210" s="73">
        <v>18</v>
      </c>
      <c r="F4210" s="79">
        <f>IF($C$9="south",'RAW PV WATTS'!D4213,IF('PV Watts SLC'!$C$9="west",'RAW PV WATTS'!F4213,-1))</f>
        <v>54.683999999999997</v>
      </c>
      <c r="G4210" s="81">
        <f t="shared" si="130"/>
        <v>5.4683999999999996E-2</v>
      </c>
    </row>
    <row r="4211" spans="1:7">
      <c r="A4211" s="74" t="e">
        <f t="shared" si="131"/>
        <v>#REF!</v>
      </c>
      <c r="B4211" s="60"/>
      <c r="C4211" s="73">
        <v>6</v>
      </c>
      <c r="D4211" s="73">
        <v>24</v>
      </c>
      <c r="E4211" s="73">
        <v>19</v>
      </c>
      <c r="F4211" s="79">
        <f>IF($C$9="south",'RAW PV WATTS'!D4214,IF('PV Watts SLC'!$C$9="west",'RAW PV WATTS'!F4214,-1))</f>
        <v>13.62</v>
      </c>
      <c r="G4211" s="81">
        <f t="shared" si="130"/>
        <v>1.3619999999999998E-2</v>
      </c>
    </row>
    <row r="4212" spans="1:7">
      <c r="A4212" s="74" t="e">
        <f t="shared" si="131"/>
        <v>#REF!</v>
      </c>
      <c r="B4212" s="60"/>
      <c r="C4212" s="73">
        <v>6</v>
      </c>
      <c r="D4212" s="73">
        <v>24</v>
      </c>
      <c r="E4212" s="73">
        <v>20</v>
      </c>
      <c r="F4212" s="79">
        <f>IF($C$9="south",'RAW PV WATTS'!D4215,IF('PV Watts SLC'!$C$9="west",'RAW PV WATTS'!F4215,-1))</f>
        <v>0</v>
      </c>
      <c r="G4212" s="81">
        <f t="shared" si="130"/>
        <v>0</v>
      </c>
    </row>
    <row r="4213" spans="1:7">
      <c r="A4213" s="74" t="e">
        <f t="shared" si="131"/>
        <v>#REF!</v>
      </c>
      <c r="B4213" s="60"/>
      <c r="C4213" s="73">
        <v>6</v>
      </c>
      <c r="D4213" s="73">
        <v>24</v>
      </c>
      <c r="E4213" s="73">
        <v>21</v>
      </c>
      <c r="F4213" s="79">
        <f>IF($C$9="south",'RAW PV WATTS'!D4216,IF('PV Watts SLC'!$C$9="west",'RAW PV WATTS'!F4216,-1))</f>
        <v>0</v>
      </c>
      <c r="G4213" s="81">
        <f t="shared" si="130"/>
        <v>0</v>
      </c>
    </row>
    <row r="4214" spans="1:7">
      <c r="A4214" s="74" t="e">
        <f t="shared" si="131"/>
        <v>#REF!</v>
      </c>
      <c r="B4214" s="60"/>
      <c r="C4214" s="73">
        <v>6</v>
      </c>
      <c r="D4214" s="73">
        <v>24</v>
      </c>
      <c r="E4214" s="73">
        <v>22</v>
      </c>
      <c r="F4214" s="79">
        <f>IF($C$9="south",'RAW PV WATTS'!D4217,IF('PV Watts SLC'!$C$9="west",'RAW PV WATTS'!F4217,-1))</f>
        <v>0</v>
      </c>
      <c r="G4214" s="81">
        <f t="shared" si="130"/>
        <v>0</v>
      </c>
    </row>
    <row r="4215" spans="1:7">
      <c r="A4215" s="74" t="e">
        <f t="shared" si="131"/>
        <v>#REF!</v>
      </c>
      <c r="B4215" s="60"/>
      <c r="C4215" s="73">
        <v>6</v>
      </c>
      <c r="D4215" s="73">
        <v>24</v>
      </c>
      <c r="E4215" s="73">
        <v>23</v>
      </c>
      <c r="F4215" s="79">
        <f>IF($C$9="south",'RAW PV WATTS'!D4218,IF('PV Watts SLC'!$C$9="west",'RAW PV WATTS'!F4218,-1))</f>
        <v>0</v>
      </c>
      <c r="G4215" s="81">
        <f t="shared" si="130"/>
        <v>0</v>
      </c>
    </row>
    <row r="4216" spans="1:7">
      <c r="A4216" s="74" t="e">
        <f t="shared" si="131"/>
        <v>#REF!</v>
      </c>
      <c r="B4216" s="60"/>
      <c r="C4216" s="73">
        <v>6</v>
      </c>
      <c r="D4216" s="73">
        <v>25</v>
      </c>
      <c r="E4216" s="73">
        <v>0</v>
      </c>
      <c r="F4216" s="79">
        <f>IF($C$9="south",'RAW PV WATTS'!D4219,IF('PV Watts SLC'!$C$9="west",'RAW PV WATTS'!F4219,-1))</f>
        <v>0</v>
      </c>
      <c r="G4216" s="81">
        <f t="shared" si="130"/>
        <v>0</v>
      </c>
    </row>
    <row r="4217" spans="1:7">
      <c r="A4217" s="74" t="e">
        <f t="shared" si="131"/>
        <v>#REF!</v>
      </c>
      <c r="B4217" s="60"/>
      <c r="C4217" s="73">
        <v>6</v>
      </c>
      <c r="D4217" s="73">
        <v>25</v>
      </c>
      <c r="E4217" s="73">
        <v>1</v>
      </c>
      <c r="F4217" s="79">
        <f>IF($C$9="south",'RAW PV WATTS'!D4220,IF('PV Watts SLC'!$C$9="west",'RAW PV WATTS'!F4220,-1))</f>
        <v>0</v>
      </c>
      <c r="G4217" s="81">
        <f t="shared" si="130"/>
        <v>0</v>
      </c>
    </row>
    <row r="4218" spans="1:7">
      <c r="A4218" s="74" t="e">
        <f t="shared" si="131"/>
        <v>#REF!</v>
      </c>
      <c r="B4218" s="60"/>
      <c r="C4218" s="73">
        <v>6</v>
      </c>
      <c r="D4218" s="73">
        <v>25</v>
      </c>
      <c r="E4218" s="73">
        <v>2</v>
      </c>
      <c r="F4218" s="79">
        <f>IF($C$9="south",'RAW PV WATTS'!D4221,IF('PV Watts SLC'!$C$9="west",'RAW PV WATTS'!F4221,-1))</f>
        <v>0</v>
      </c>
      <c r="G4218" s="81">
        <f t="shared" si="130"/>
        <v>0</v>
      </c>
    </row>
    <row r="4219" spans="1:7">
      <c r="A4219" s="74" t="e">
        <f t="shared" si="131"/>
        <v>#REF!</v>
      </c>
      <c r="B4219" s="60"/>
      <c r="C4219" s="73">
        <v>6</v>
      </c>
      <c r="D4219" s="73">
        <v>25</v>
      </c>
      <c r="E4219" s="73">
        <v>3</v>
      </c>
      <c r="F4219" s="79">
        <f>IF($C$9="south",'RAW PV WATTS'!D4222,IF('PV Watts SLC'!$C$9="west",'RAW PV WATTS'!F4222,-1))</f>
        <v>0</v>
      </c>
      <c r="G4219" s="81">
        <f t="shared" si="130"/>
        <v>0</v>
      </c>
    </row>
    <row r="4220" spans="1:7">
      <c r="A4220" s="74" t="e">
        <f t="shared" si="131"/>
        <v>#REF!</v>
      </c>
      <c r="B4220" s="60"/>
      <c r="C4220" s="73">
        <v>6</v>
      </c>
      <c r="D4220" s="73">
        <v>25</v>
      </c>
      <c r="E4220" s="73">
        <v>4</v>
      </c>
      <c r="F4220" s="79">
        <f>IF($C$9="south",'RAW PV WATTS'!D4223,IF('PV Watts SLC'!$C$9="west",'RAW PV WATTS'!F4223,-1))</f>
        <v>0</v>
      </c>
      <c r="G4220" s="81">
        <f t="shared" si="130"/>
        <v>0</v>
      </c>
    </row>
    <row r="4221" spans="1:7">
      <c r="A4221" s="74" t="e">
        <f t="shared" si="131"/>
        <v>#REF!</v>
      </c>
      <c r="B4221" s="60"/>
      <c r="C4221" s="73">
        <v>6</v>
      </c>
      <c r="D4221" s="73">
        <v>25</v>
      </c>
      <c r="E4221" s="73">
        <v>5</v>
      </c>
      <c r="F4221" s="79">
        <f>IF($C$9="south",'RAW PV WATTS'!D4224,IF('PV Watts SLC'!$C$9="west",'RAW PV WATTS'!F4224,-1))</f>
        <v>12.475</v>
      </c>
      <c r="G4221" s="81">
        <f t="shared" si="130"/>
        <v>1.2475E-2</v>
      </c>
    </row>
    <row r="4222" spans="1:7">
      <c r="A4222" s="74" t="e">
        <f t="shared" si="131"/>
        <v>#REF!</v>
      </c>
      <c r="B4222" s="60"/>
      <c r="C4222" s="73">
        <v>6</v>
      </c>
      <c r="D4222" s="73">
        <v>25</v>
      </c>
      <c r="E4222" s="73">
        <v>6</v>
      </c>
      <c r="F4222" s="79">
        <f>IF($C$9="south",'RAW PV WATTS'!D4225,IF('PV Watts SLC'!$C$9="west",'RAW PV WATTS'!F4225,-1))</f>
        <v>74.739999999999995</v>
      </c>
      <c r="G4222" s="81">
        <f t="shared" si="130"/>
        <v>7.4740000000000001E-2</v>
      </c>
    </row>
    <row r="4223" spans="1:7">
      <c r="A4223" s="74" t="e">
        <f t="shared" si="131"/>
        <v>#REF!</v>
      </c>
      <c r="B4223" s="60"/>
      <c r="C4223" s="73">
        <v>6</v>
      </c>
      <c r="D4223" s="73">
        <v>25</v>
      </c>
      <c r="E4223" s="73">
        <v>7</v>
      </c>
      <c r="F4223" s="79">
        <f>IF($C$9="south",'RAW PV WATTS'!D4226,IF('PV Watts SLC'!$C$9="west",'RAW PV WATTS'!F4226,-1))</f>
        <v>253.09200000000001</v>
      </c>
      <c r="G4223" s="81">
        <f t="shared" si="130"/>
        <v>0.25309200000000004</v>
      </c>
    </row>
    <row r="4224" spans="1:7">
      <c r="A4224" s="74" t="e">
        <f t="shared" si="131"/>
        <v>#REF!</v>
      </c>
      <c r="B4224" s="60"/>
      <c r="C4224" s="73">
        <v>6</v>
      </c>
      <c r="D4224" s="73">
        <v>25</v>
      </c>
      <c r="E4224" s="73">
        <v>8</v>
      </c>
      <c r="F4224" s="79">
        <f>IF($C$9="south",'RAW PV WATTS'!D4227,IF('PV Watts SLC'!$C$9="west",'RAW PV WATTS'!F4227,-1))</f>
        <v>445.66199999999998</v>
      </c>
      <c r="G4224" s="81">
        <f t="shared" si="130"/>
        <v>0.445662</v>
      </c>
    </row>
    <row r="4225" spans="1:7">
      <c r="A4225" s="74" t="e">
        <f t="shared" si="131"/>
        <v>#REF!</v>
      </c>
      <c r="B4225" s="60"/>
      <c r="C4225" s="73">
        <v>6</v>
      </c>
      <c r="D4225" s="73">
        <v>25</v>
      </c>
      <c r="E4225" s="73">
        <v>9</v>
      </c>
      <c r="F4225" s="79">
        <f>IF($C$9="south",'RAW PV WATTS'!D4228,IF('PV Watts SLC'!$C$9="west",'RAW PV WATTS'!F4228,-1))</f>
        <v>607.99099999999999</v>
      </c>
      <c r="G4225" s="81">
        <f t="shared" si="130"/>
        <v>0.60799099999999995</v>
      </c>
    </row>
    <row r="4226" spans="1:7">
      <c r="A4226" s="74" t="e">
        <f t="shared" si="131"/>
        <v>#REF!</v>
      </c>
      <c r="B4226" s="60"/>
      <c r="C4226" s="73">
        <v>6</v>
      </c>
      <c r="D4226" s="73">
        <v>25</v>
      </c>
      <c r="E4226" s="73">
        <v>10</v>
      </c>
      <c r="F4226" s="79">
        <f>IF($C$9="south",'RAW PV WATTS'!D4229,IF('PV Watts SLC'!$C$9="west",'RAW PV WATTS'!F4229,-1))</f>
        <v>731.78200000000004</v>
      </c>
      <c r="G4226" s="81">
        <f t="shared" si="130"/>
        <v>0.73178200000000004</v>
      </c>
    </row>
    <row r="4227" spans="1:7">
      <c r="A4227" s="74" t="e">
        <f t="shared" si="131"/>
        <v>#REF!</v>
      </c>
      <c r="B4227" s="60"/>
      <c r="C4227" s="73">
        <v>6</v>
      </c>
      <c r="D4227" s="73">
        <v>25</v>
      </c>
      <c r="E4227" s="73">
        <v>11</v>
      </c>
      <c r="F4227" s="79">
        <f>IF($C$9="south",'RAW PV WATTS'!D4230,IF('PV Watts SLC'!$C$9="west",'RAW PV WATTS'!F4230,-1))</f>
        <v>803.57500000000005</v>
      </c>
      <c r="G4227" s="81">
        <f t="shared" si="130"/>
        <v>0.80357500000000004</v>
      </c>
    </row>
    <row r="4228" spans="1:7">
      <c r="A4228" s="74" t="e">
        <f t="shared" si="131"/>
        <v>#REF!</v>
      </c>
      <c r="B4228" s="60"/>
      <c r="C4228" s="73">
        <v>6</v>
      </c>
      <c r="D4228" s="73">
        <v>25</v>
      </c>
      <c r="E4228" s="73">
        <v>12</v>
      </c>
      <c r="F4228" s="79">
        <f>IF($C$9="south",'RAW PV WATTS'!D4231,IF('PV Watts SLC'!$C$9="west",'RAW PV WATTS'!F4231,-1))</f>
        <v>835.95</v>
      </c>
      <c r="G4228" s="81">
        <f t="shared" si="130"/>
        <v>0.83595000000000008</v>
      </c>
    </row>
    <row r="4229" spans="1:7">
      <c r="A4229" s="74" t="e">
        <f t="shared" si="131"/>
        <v>#REF!</v>
      </c>
      <c r="B4229" s="60"/>
      <c r="C4229" s="73">
        <v>6</v>
      </c>
      <c r="D4229" s="73">
        <v>25</v>
      </c>
      <c r="E4229" s="73">
        <v>13</v>
      </c>
      <c r="F4229" s="79">
        <f>IF($C$9="south",'RAW PV WATTS'!D4232,IF('PV Watts SLC'!$C$9="west",'RAW PV WATTS'!F4232,-1))</f>
        <v>803.16099999999994</v>
      </c>
      <c r="G4229" s="81">
        <f t="shared" si="130"/>
        <v>0.8031609999999999</v>
      </c>
    </row>
    <row r="4230" spans="1:7">
      <c r="A4230" s="74" t="e">
        <f t="shared" si="131"/>
        <v>#REF!</v>
      </c>
      <c r="B4230" s="60"/>
      <c r="C4230" s="73">
        <v>6</v>
      </c>
      <c r="D4230" s="73">
        <v>25</v>
      </c>
      <c r="E4230" s="73">
        <v>14</v>
      </c>
      <c r="F4230" s="79">
        <f>IF($C$9="south",'RAW PV WATTS'!D4233,IF('PV Watts SLC'!$C$9="west",'RAW PV WATTS'!F4233,-1))</f>
        <v>719.04600000000005</v>
      </c>
      <c r="G4230" s="81">
        <f t="shared" si="130"/>
        <v>0.71904600000000007</v>
      </c>
    </row>
    <row r="4231" spans="1:7">
      <c r="A4231" s="74" t="e">
        <f t="shared" si="131"/>
        <v>#REF!</v>
      </c>
      <c r="B4231" s="60"/>
      <c r="C4231" s="73">
        <v>6</v>
      </c>
      <c r="D4231" s="73">
        <v>25</v>
      </c>
      <c r="E4231" s="73">
        <v>15</v>
      </c>
      <c r="F4231" s="79">
        <f>IF($C$9="south",'RAW PV WATTS'!D4234,IF('PV Watts SLC'!$C$9="west",'RAW PV WATTS'!F4234,-1))</f>
        <v>609.30600000000004</v>
      </c>
      <c r="G4231" s="81">
        <f t="shared" si="130"/>
        <v>0.60930600000000001</v>
      </c>
    </row>
    <row r="4232" spans="1:7">
      <c r="A4232" s="74" t="e">
        <f t="shared" si="131"/>
        <v>#REF!</v>
      </c>
      <c r="B4232" s="60"/>
      <c r="C4232" s="73">
        <v>6</v>
      </c>
      <c r="D4232" s="73">
        <v>25</v>
      </c>
      <c r="E4232" s="73">
        <v>16</v>
      </c>
      <c r="F4232" s="79">
        <f>IF($C$9="south",'RAW PV WATTS'!D4235,IF('PV Watts SLC'!$C$9="west",'RAW PV WATTS'!F4235,-1))</f>
        <v>445.69099999999997</v>
      </c>
      <c r="G4232" s="81">
        <f t="shared" si="130"/>
        <v>0.44569099999999995</v>
      </c>
    </row>
    <row r="4233" spans="1:7">
      <c r="A4233" s="74" t="e">
        <f t="shared" si="131"/>
        <v>#REF!</v>
      </c>
      <c r="B4233" s="60"/>
      <c r="C4233" s="73">
        <v>6</v>
      </c>
      <c r="D4233" s="73">
        <v>25</v>
      </c>
      <c r="E4233" s="73">
        <v>17</v>
      </c>
      <c r="F4233" s="79">
        <f>IF($C$9="south",'RAW PV WATTS'!D4236,IF('PV Watts SLC'!$C$9="west",'RAW PV WATTS'!F4236,-1))</f>
        <v>250.30699999999999</v>
      </c>
      <c r="G4233" s="81">
        <f t="shared" si="130"/>
        <v>0.250307</v>
      </c>
    </row>
    <row r="4234" spans="1:7">
      <c r="A4234" s="74" t="e">
        <f t="shared" si="131"/>
        <v>#REF!</v>
      </c>
      <c r="B4234" s="60"/>
      <c r="C4234" s="73">
        <v>6</v>
      </c>
      <c r="D4234" s="73">
        <v>25</v>
      </c>
      <c r="E4234" s="73">
        <v>18</v>
      </c>
      <c r="F4234" s="79">
        <f>IF($C$9="south",'RAW PV WATTS'!D4237,IF('PV Watts SLC'!$C$9="west",'RAW PV WATTS'!F4237,-1))</f>
        <v>74.662999999999997</v>
      </c>
      <c r="G4234" s="81">
        <f t="shared" si="130"/>
        <v>7.4662999999999993E-2</v>
      </c>
    </row>
    <row r="4235" spans="1:7">
      <c r="A4235" s="74" t="e">
        <f t="shared" si="131"/>
        <v>#REF!</v>
      </c>
      <c r="B4235" s="60"/>
      <c r="C4235" s="73">
        <v>6</v>
      </c>
      <c r="D4235" s="73">
        <v>25</v>
      </c>
      <c r="E4235" s="73">
        <v>19</v>
      </c>
      <c r="F4235" s="79">
        <f>IF($C$9="south",'RAW PV WATTS'!D4238,IF('PV Watts SLC'!$C$9="west",'RAW PV WATTS'!F4238,-1))</f>
        <v>12.177</v>
      </c>
      <c r="G4235" s="81">
        <f t="shared" si="130"/>
        <v>1.2177E-2</v>
      </c>
    </row>
    <row r="4236" spans="1:7">
      <c r="A4236" s="74" t="e">
        <f t="shared" si="131"/>
        <v>#REF!</v>
      </c>
      <c r="B4236" s="60"/>
      <c r="C4236" s="73">
        <v>6</v>
      </c>
      <c r="D4236" s="73">
        <v>25</v>
      </c>
      <c r="E4236" s="73">
        <v>20</v>
      </c>
      <c r="F4236" s="79">
        <f>IF($C$9="south",'RAW PV WATTS'!D4239,IF('PV Watts SLC'!$C$9="west",'RAW PV WATTS'!F4239,-1))</f>
        <v>0</v>
      </c>
      <c r="G4236" s="81">
        <f t="shared" si="130"/>
        <v>0</v>
      </c>
    </row>
    <row r="4237" spans="1:7">
      <c r="A4237" s="74" t="e">
        <f t="shared" si="131"/>
        <v>#REF!</v>
      </c>
      <c r="B4237" s="60"/>
      <c r="C4237" s="73">
        <v>6</v>
      </c>
      <c r="D4237" s="73">
        <v>25</v>
      </c>
      <c r="E4237" s="73">
        <v>21</v>
      </c>
      <c r="F4237" s="79">
        <f>IF($C$9="south",'RAW PV WATTS'!D4240,IF('PV Watts SLC'!$C$9="west",'RAW PV WATTS'!F4240,-1))</f>
        <v>0</v>
      </c>
      <c r="G4237" s="81">
        <f t="shared" si="130"/>
        <v>0</v>
      </c>
    </row>
    <row r="4238" spans="1:7">
      <c r="A4238" s="74" t="e">
        <f t="shared" si="131"/>
        <v>#REF!</v>
      </c>
      <c r="B4238" s="60"/>
      <c r="C4238" s="73">
        <v>6</v>
      </c>
      <c r="D4238" s="73">
        <v>25</v>
      </c>
      <c r="E4238" s="73">
        <v>22</v>
      </c>
      <c r="F4238" s="79">
        <f>IF($C$9="south",'RAW PV WATTS'!D4241,IF('PV Watts SLC'!$C$9="west",'RAW PV WATTS'!F4241,-1))</f>
        <v>0</v>
      </c>
      <c r="G4238" s="81">
        <f t="shared" si="130"/>
        <v>0</v>
      </c>
    </row>
    <row r="4239" spans="1:7">
      <c r="A4239" s="74" t="e">
        <f t="shared" si="131"/>
        <v>#REF!</v>
      </c>
      <c r="B4239" s="60"/>
      <c r="C4239" s="73">
        <v>6</v>
      </c>
      <c r="D4239" s="73">
        <v>25</v>
      </c>
      <c r="E4239" s="73">
        <v>23</v>
      </c>
      <c r="F4239" s="79">
        <f>IF($C$9="south",'RAW PV WATTS'!D4242,IF('PV Watts SLC'!$C$9="west",'RAW PV WATTS'!F4242,-1))</f>
        <v>0</v>
      </c>
      <c r="G4239" s="81">
        <f t="shared" si="130"/>
        <v>0</v>
      </c>
    </row>
    <row r="4240" spans="1:7">
      <c r="A4240" s="74" t="e">
        <f t="shared" si="131"/>
        <v>#REF!</v>
      </c>
      <c r="B4240" s="60"/>
      <c r="C4240" s="73">
        <v>6</v>
      </c>
      <c r="D4240" s="73">
        <v>26</v>
      </c>
      <c r="E4240" s="73">
        <v>0</v>
      </c>
      <c r="F4240" s="79">
        <f>IF($C$9="south",'RAW PV WATTS'!D4243,IF('PV Watts SLC'!$C$9="west",'RAW PV WATTS'!F4243,-1))</f>
        <v>0</v>
      </c>
      <c r="G4240" s="81">
        <f t="shared" si="130"/>
        <v>0</v>
      </c>
    </row>
    <row r="4241" spans="1:7">
      <c r="A4241" s="74" t="e">
        <f t="shared" si="131"/>
        <v>#REF!</v>
      </c>
      <c r="B4241" s="60"/>
      <c r="C4241" s="73">
        <v>6</v>
      </c>
      <c r="D4241" s="73">
        <v>26</v>
      </c>
      <c r="E4241" s="73">
        <v>1</v>
      </c>
      <c r="F4241" s="79">
        <f>IF($C$9="south",'RAW PV WATTS'!D4244,IF('PV Watts SLC'!$C$9="west",'RAW PV WATTS'!F4244,-1))</f>
        <v>0</v>
      </c>
      <c r="G4241" s="81">
        <f t="shared" ref="G4241:G4304" si="132">F4241/1000</f>
        <v>0</v>
      </c>
    </row>
    <row r="4242" spans="1:7">
      <c r="A4242" s="74" t="e">
        <f t="shared" ref="A4242:A4305" si="133">1/24+A4241</f>
        <v>#REF!</v>
      </c>
      <c r="B4242" s="60"/>
      <c r="C4242" s="73">
        <v>6</v>
      </c>
      <c r="D4242" s="73">
        <v>26</v>
      </c>
      <c r="E4242" s="73">
        <v>2</v>
      </c>
      <c r="F4242" s="79">
        <f>IF($C$9="south",'RAW PV WATTS'!D4245,IF('PV Watts SLC'!$C$9="west",'RAW PV WATTS'!F4245,-1))</f>
        <v>0</v>
      </c>
      <c r="G4242" s="81">
        <f t="shared" si="132"/>
        <v>0</v>
      </c>
    </row>
    <row r="4243" spans="1:7">
      <c r="A4243" s="74" t="e">
        <f t="shared" si="133"/>
        <v>#REF!</v>
      </c>
      <c r="B4243" s="60"/>
      <c r="C4243" s="73">
        <v>6</v>
      </c>
      <c r="D4243" s="73">
        <v>26</v>
      </c>
      <c r="E4243" s="73">
        <v>3</v>
      </c>
      <c r="F4243" s="79">
        <f>IF($C$9="south",'RAW PV WATTS'!D4246,IF('PV Watts SLC'!$C$9="west",'RAW PV WATTS'!F4246,-1))</f>
        <v>0</v>
      </c>
      <c r="G4243" s="81">
        <f t="shared" si="132"/>
        <v>0</v>
      </c>
    </row>
    <row r="4244" spans="1:7">
      <c r="A4244" s="74" t="e">
        <f t="shared" si="133"/>
        <v>#REF!</v>
      </c>
      <c r="B4244" s="60"/>
      <c r="C4244" s="73">
        <v>6</v>
      </c>
      <c r="D4244" s="73">
        <v>26</v>
      </c>
      <c r="E4244" s="73">
        <v>4</v>
      </c>
      <c r="F4244" s="79">
        <f>IF($C$9="south",'RAW PV WATTS'!D4247,IF('PV Watts SLC'!$C$9="west",'RAW PV WATTS'!F4247,-1))</f>
        <v>0</v>
      </c>
      <c r="G4244" s="81">
        <f t="shared" si="132"/>
        <v>0</v>
      </c>
    </row>
    <row r="4245" spans="1:7">
      <c r="A4245" s="74" t="e">
        <f t="shared" si="133"/>
        <v>#REF!</v>
      </c>
      <c r="B4245" s="60"/>
      <c r="C4245" s="73">
        <v>6</v>
      </c>
      <c r="D4245" s="73">
        <v>26</v>
      </c>
      <c r="E4245" s="73">
        <v>5</v>
      </c>
      <c r="F4245" s="79">
        <f>IF($C$9="south",'RAW PV WATTS'!D4248,IF('PV Watts SLC'!$C$9="west",'RAW PV WATTS'!F4248,-1))</f>
        <v>10.564</v>
      </c>
      <c r="G4245" s="81">
        <f t="shared" si="132"/>
        <v>1.0564E-2</v>
      </c>
    </row>
    <row r="4246" spans="1:7">
      <c r="A4246" s="74" t="e">
        <f t="shared" si="133"/>
        <v>#REF!</v>
      </c>
      <c r="B4246" s="60"/>
      <c r="C4246" s="73">
        <v>6</v>
      </c>
      <c r="D4246" s="73">
        <v>26</v>
      </c>
      <c r="E4246" s="73">
        <v>6</v>
      </c>
      <c r="F4246" s="79">
        <f>IF($C$9="south",'RAW PV WATTS'!D4249,IF('PV Watts SLC'!$C$9="west",'RAW PV WATTS'!F4249,-1))</f>
        <v>81.266999999999996</v>
      </c>
      <c r="G4246" s="81">
        <f t="shared" si="132"/>
        <v>8.1266999999999992E-2</v>
      </c>
    </row>
    <row r="4247" spans="1:7">
      <c r="A4247" s="74" t="e">
        <f t="shared" si="133"/>
        <v>#REF!</v>
      </c>
      <c r="B4247" s="60"/>
      <c r="C4247" s="73">
        <v>6</v>
      </c>
      <c r="D4247" s="73">
        <v>26</v>
      </c>
      <c r="E4247" s="73">
        <v>7</v>
      </c>
      <c r="F4247" s="79">
        <f>IF($C$9="south",'RAW PV WATTS'!D4250,IF('PV Watts SLC'!$C$9="west",'RAW PV WATTS'!F4250,-1))</f>
        <v>222.16300000000001</v>
      </c>
      <c r="G4247" s="81">
        <f t="shared" si="132"/>
        <v>0.222163</v>
      </c>
    </row>
    <row r="4248" spans="1:7">
      <c r="A4248" s="74" t="e">
        <f t="shared" si="133"/>
        <v>#REF!</v>
      </c>
      <c r="B4248" s="60"/>
      <c r="C4248" s="73">
        <v>6</v>
      </c>
      <c r="D4248" s="73">
        <v>26</v>
      </c>
      <c r="E4248" s="73">
        <v>8</v>
      </c>
      <c r="F4248" s="79">
        <f>IF($C$9="south",'RAW PV WATTS'!D4251,IF('PV Watts SLC'!$C$9="west",'RAW PV WATTS'!F4251,-1))</f>
        <v>405.471</v>
      </c>
      <c r="G4248" s="81">
        <f t="shared" si="132"/>
        <v>0.40547100000000003</v>
      </c>
    </row>
    <row r="4249" spans="1:7">
      <c r="A4249" s="74" t="e">
        <f t="shared" si="133"/>
        <v>#REF!</v>
      </c>
      <c r="B4249" s="60"/>
      <c r="C4249" s="73">
        <v>6</v>
      </c>
      <c r="D4249" s="73">
        <v>26</v>
      </c>
      <c r="E4249" s="73">
        <v>9</v>
      </c>
      <c r="F4249" s="79">
        <f>IF($C$9="south",'RAW PV WATTS'!D4252,IF('PV Watts SLC'!$C$9="west",'RAW PV WATTS'!F4252,-1))</f>
        <v>580.46600000000001</v>
      </c>
      <c r="G4249" s="81">
        <f t="shared" si="132"/>
        <v>0.58046600000000004</v>
      </c>
    </row>
    <row r="4250" spans="1:7">
      <c r="A4250" s="74" t="e">
        <f t="shared" si="133"/>
        <v>#REF!</v>
      </c>
      <c r="B4250" s="60"/>
      <c r="C4250" s="73">
        <v>6</v>
      </c>
      <c r="D4250" s="73">
        <v>26</v>
      </c>
      <c r="E4250" s="73">
        <v>10</v>
      </c>
      <c r="F4250" s="79">
        <f>IF($C$9="south",'RAW PV WATTS'!D4253,IF('PV Watts SLC'!$C$9="west",'RAW PV WATTS'!F4253,-1))</f>
        <v>586.71699999999998</v>
      </c>
      <c r="G4250" s="81">
        <f t="shared" si="132"/>
        <v>0.58671699999999993</v>
      </c>
    </row>
    <row r="4251" spans="1:7">
      <c r="A4251" s="74" t="e">
        <f t="shared" si="133"/>
        <v>#REF!</v>
      </c>
      <c r="B4251" s="60"/>
      <c r="C4251" s="73">
        <v>6</v>
      </c>
      <c r="D4251" s="73">
        <v>26</v>
      </c>
      <c r="E4251" s="73">
        <v>11</v>
      </c>
      <c r="F4251" s="79">
        <f>IF($C$9="south",'RAW PV WATTS'!D4254,IF('PV Watts SLC'!$C$9="west",'RAW PV WATTS'!F4254,-1))</f>
        <v>722.87400000000002</v>
      </c>
      <c r="G4251" s="81">
        <f t="shared" si="132"/>
        <v>0.72287400000000002</v>
      </c>
    </row>
    <row r="4252" spans="1:7">
      <c r="A4252" s="74" t="e">
        <f t="shared" si="133"/>
        <v>#REF!</v>
      </c>
      <c r="B4252" s="60"/>
      <c r="C4252" s="73">
        <v>6</v>
      </c>
      <c r="D4252" s="73">
        <v>26</v>
      </c>
      <c r="E4252" s="73">
        <v>12</v>
      </c>
      <c r="F4252" s="79">
        <f>IF($C$9="south",'RAW PV WATTS'!D4255,IF('PV Watts SLC'!$C$9="west",'RAW PV WATTS'!F4255,-1))</f>
        <v>761.02800000000002</v>
      </c>
      <c r="G4252" s="81">
        <f t="shared" si="132"/>
        <v>0.76102800000000004</v>
      </c>
    </row>
    <row r="4253" spans="1:7">
      <c r="A4253" s="74" t="e">
        <f t="shared" si="133"/>
        <v>#REF!</v>
      </c>
      <c r="B4253" s="60"/>
      <c r="C4253" s="73">
        <v>6</v>
      </c>
      <c r="D4253" s="73">
        <v>26</v>
      </c>
      <c r="E4253" s="73">
        <v>13</v>
      </c>
      <c r="F4253" s="79">
        <f>IF($C$9="south",'RAW PV WATTS'!D4256,IF('PV Watts SLC'!$C$9="west",'RAW PV WATTS'!F4256,-1))</f>
        <v>722.39099999999996</v>
      </c>
      <c r="G4253" s="81">
        <f t="shared" si="132"/>
        <v>0.72239100000000001</v>
      </c>
    </row>
    <row r="4254" spans="1:7">
      <c r="A4254" s="74" t="e">
        <f t="shared" si="133"/>
        <v>#REF!</v>
      </c>
      <c r="B4254" s="60"/>
      <c r="C4254" s="73">
        <v>6</v>
      </c>
      <c r="D4254" s="73">
        <v>26</v>
      </c>
      <c r="E4254" s="73">
        <v>14</v>
      </c>
      <c r="F4254" s="79">
        <f>IF($C$9="south",'RAW PV WATTS'!D4257,IF('PV Watts SLC'!$C$9="west",'RAW PV WATTS'!F4257,-1))</f>
        <v>660.10599999999999</v>
      </c>
      <c r="G4254" s="81">
        <f t="shared" si="132"/>
        <v>0.66010599999999997</v>
      </c>
    </row>
    <row r="4255" spans="1:7">
      <c r="A4255" s="74" t="e">
        <f t="shared" si="133"/>
        <v>#REF!</v>
      </c>
      <c r="B4255" s="60"/>
      <c r="C4255" s="73">
        <v>6</v>
      </c>
      <c r="D4255" s="73">
        <v>26</v>
      </c>
      <c r="E4255" s="73">
        <v>15</v>
      </c>
      <c r="F4255" s="79">
        <f>IF($C$9="south",'RAW PV WATTS'!D4258,IF('PV Watts SLC'!$C$9="west",'RAW PV WATTS'!F4258,-1))</f>
        <v>578.86800000000005</v>
      </c>
      <c r="G4255" s="81">
        <f t="shared" si="132"/>
        <v>0.57886800000000005</v>
      </c>
    </row>
    <row r="4256" spans="1:7">
      <c r="A4256" s="74" t="e">
        <f t="shared" si="133"/>
        <v>#REF!</v>
      </c>
      <c r="B4256" s="60"/>
      <c r="C4256" s="73">
        <v>6</v>
      </c>
      <c r="D4256" s="73">
        <v>26</v>
      </c>
      <c r="E4256" s="73">
        <v>16</v>
      </c>
      <c r="F4256" s="79">
        <f>IF($C$9="south",'RAW PV WATTS'!D4259,IF('PV Watts SLC'!$C$9="west",'RAW PV WATTS'!F4259,-1))</f>
        <v>429.73899999999998</v>
      </c>
      <c r="G4256" s="81">
        <f t="shared" si="132"/>
        <v>0.42973899999999998</v>
      </c>
    </row>
    <row r="4257" spans="1:7">
      <c r="A4257" s="74" t="e">
        <f t="shared" si="133"/>
        <v>#REF!</v>
      </c>
      <c r="B4257" s="60"/>
      <c r="C4257" s="73">
        <v>6</v>
      </c>
      <c r="D4257" s="73">
        <v>26</v>
      </c>
      <c r="E4257" s="73">
        <v>17</v>
      </c>
      <c r="F4257" s="79">
        <f>IF($C$9="south",'RAW PV WATTS'!D4260,IF('PV Watts SLC'!$C$9="west",'RAW PV WATTS'!F4260,-1))</f>
        <v>242.32499999999999</v>
      </c>
      <c r="G4257" s="81">
        <f t="shared" si="132"/>
        <v>0.24232499999999998</v>
      </c>
    </row>
    <row r="4258" spans="1:7">
      <c r="A4258" s="74" t="e">
        <f t="shared" si="133"/>
        <v>#REF!</v>
      </c>
      <c r="B4258" s="60"/>
      <c r="C4258" s="73">
        <v>6</v>
      </c>
      <c r="D4258" s="73">
        <v>26</v>
      </c>
      <c r="E4258" s="73">
        <v>18</v>
      </c>
      <c r="F4258" s="79">
        <f>IF($C$9="south",'RAW PV WATTS'!D4261,IF('PV Watts SLC'!$C$9="west",'RAW PV WATTS'!F4261,-1))</f>
        <v>68.548000000000002</v>
      </c>
      <c r="G4258" s="81">
        <f t="shared" si="132"/>
        <v>6.8547999999999998E-2</v>
      </c>
    </row>
    <row r="4259" spans="1:7">
      <c r="A4259" s="74" t="e">
        <f t="shared" si="133"/>
        <v>#REF!</v>
      </c>
      <c r="B4259" s="60"/>
      <c r="C4259" s="73">
        <v>6</v>
      </c>
      <c r="D4259" s="73">
        <v>26</v>
      </c>
      <c r="E4259" s="73">
        <v>19</v>
      </c>
      <c r="F4259" s="79">
        <f>IF($C$9="south",'RAW PV WATTS'!D4262,IF('PV Watts SLC'!$C$9="west",'RAW PV WATTS'!F4262,-1))</f>
        <v>16.324999999999999</v>
      </c>
      <c r="G4259" s="81">
        <f t="shared" si="132"/>
        <v>1.6324999999999999E-2</v>
      </c>
    </row>
    <row r="4260" spans="1:7">
      <c r="A4260" s="74" t="e">
        <f t="shared" si="133"/>
        <v>#REF!</v>
      </c>
      <c r="B4260" s="60"/>
      <c r="C4260" s="73">
        <v>6</v>
      </c>
      <c r="D4260" s="73">
        <v>26</v>
      </c>
      <c r="E4260" s="73">
        <v>20</v>
      </c>
      <c r="F4260" s="79">
        <f>IF($C$9="south",'RAW PV WATTS'!D4263,IF('PV Watts SLC'!$C$9="west",'RAW PV WATTS'!F4263,-1))</f>
        <v>0</v>
      </c>
      <c r="G4260" s="81">
        <f t="shared" si="132"/>
        <v>0</v>
      </c>
    </row>
    <row r="4261" spans="1:7">
      <c r="A4261" s="74" t="e">
        <f t="shared" si="133"/>
        <v>#REF!</v>
      </c>
      <c r="B4261" s="60"/>
      <c r="C4261" s="73">
        <v>6</v>
      </c>
      <c r="D4261" s="73">
        <v>26</v>
      </c>
      <c r="E4261" s="73">
        <v>21</v>
      </c>
      <c r="F4261" s="79">
        <f>IF($C$9="south",'RAW PV WATTS'!D4264,IF('PV Watts SLC'!$C$9="west",'RAW PV WATTS'!F4264,-1))</f>
        <v>0</v>
      </c>
      <c r="G4261" s="81">
        <f t="shared" si="132"/>
        <v>0</v>
      </c>
    </row>
    <row r="4262" spans="1:7">
      <c r="A4262" s="74" t="e">
        <f t="shared" si="133"/>
        <v>#REF!</v>
      </c>
      <c r="B4262" s="60"/>
      <c r="C4262" s="73">
        <v>6</v>
      </c>
      <c r="D4262" s="73">
        <v>26</v>
      </c>
      <c r="E4262" s="73">
        <v>22</v>
      </c>
      <c r="F4262" s="79">
        <f>IF($C$9="south",'RAW PV WATTS'!D4265,IF('PV Watts SLC'!$C$9="west",'RAW PV WATTS'!F4265,-1))</f>
        <v>0</v>
      </c>
      <c r="G4262" s="81">
        <f t="shared" si="132"/>
        <v>0</v>
      </c>
    </row>
    <row r="4263" spans="1:7">
      <c r="A4263" s="74" t="e">
        <f t="shared" si="133"/>
        <v>#REF!</v>
      </c>
      <c r="B4263" s="60"/>
      <c r="C4263" s="73">
        <v>6</v>
      </c>
      <c r="D4263" s="73">
        <v>26</v>
      </c>
      <c r="E4263" s="73">
        <v>23</v>
      </c>
      <c r="F4263" s="79">
        <f>IF($C$9="south",'RAW PV WATTS'!D4266,IF('PV Watts SLC'!$C$9="west",'RAW PV WATTS'!F4266,-1))</f>
        <v>0</v>
      </c>
      <c r="G4263" s="81">
        <f t="shared" si="132"/>
        <v>0</v>
      </c>
    </row>
    <row r="4264" spans="1:7">
      <c r="A4264" s="74" t="e">
        <f t="shared" si="133"/>
        <v>#REF!</v>
      </c>
      <c r="B4264" s="60"/>
      <c r="C4264" s="73">
        <v>6</v>
      </c>
      <c r="D4264" s="73">
        <v>27</v>
      </c>
      <c r="E4264" s="73">
        <v>0</v>
      </c>
      <c r="F4264" s="79">
        <f>IF($C$9="south",'RAW PV WATTS'!D4267,IF('PV Watts SLC'!$C$9="west",'RAW PV WATTS'!F4267,-1))</f>
        <v>0</v>
      </c>
      <c r="G4264" s="81">
        <f t="shared" si="132"/>
        <v>0</v>
      </c>
    </row>
    <row r="4265" spans="1:7">
      <c r="A4265" s="74" t="e">
        <f t="shared" si="133"/>
        <v>#REF!</v>
      </c>
      <c r="B4265" s="60"/>
      <c r="C4265" s="73">
        <v>6</v>
      </c>
      <c r="D4265" s="73">
        <v>27</v>
      </c>
      <c r="E4265" s="73">
        <v>1</v>
      </c>
      <c r="F4265" s="79">
        <f>IF($C$9="south",'RAW PV WATTS'!D4268,IF('PV Watts SLC'!$C$9="west",'RAW PV WATTS'!F4268,-1))</f>
        <v>0</v>
      </c>
      <c r="G4265" s="81">
        <f t="shared" si="132"/>
        <v>0</v>
      </c>
    </row>
    <row r="4266" spans="1:7">
      <c r="A4266" s="74" t="e">
        <f t="shared" si="133"/>
        <v>#REF!</v>
      </c>
      <c r="B4266" s="60"/>
      <c r="C4266" s="73">
        <v>6</v>
      </c>
      <c r="D4266" s="73">
        <v>27</v>
      </c>
      <c r="E4266" s="73">
        <v>2</v>
      </c>
      <c r="F4266" s="79">
        <f>IF($C$9="south",'RAW PV WATTS'!D4269,IF('PV Watts SLC'!$C$9="west",'RAW PV WATTS'!F4269,-1))</f>
        <v>0</v>
      </c>
      <c r="G4266" s="81">
        <f t="shared" si="132"/>
        <v>0</v>
      </c>
    </row>
    <row r="4267" spans="1:7">
      <c r="A4267" s="74" t="e">
        <f t="shared" si="133"/>
        <v>#REF!</v>
      </c>
      <c r="B4267" s="60"/>
      <c r="C4267" s="73">
        <v>6</v>
      </c>
      <c r="D4267" s="73">
        <v>27</v>
      </c>
      <c r="E4267" s="73">
        <v>3</v>
      </c>
      <c r="F4267" s="79">
        <f>IF($C$9="south",'RAW PV WATTS'!D4270,IF('PV Watts SLC'!$C$9="west",'RAW PV WATTS'!F4270,-1))</f>
        <v>0</v>
      </c>
      <c r="G4267" s="81">
        <f t="shared" si="132"/>
        <v>0</v>
      </c>
    </row>
    <row r="4268" spans="1:7">
      <c r="A4268" s="74" t="e">
        <f t="shared" si="133"/>
        <v>#REF!</v>
      </c>
      <c r="B4268" s="60"/>
      <c r="C4268" s="73">
        <v>6</v>
      </c>
      <c r="D4268" s="73">
        <v>27</v>
      </c>
      <c r="E4268" s="73">
        <v>4</v>
      </c>
      <c r="F4268" s="79">
        <f>IF($C$9="south",'RAW PV WATTS'!D4271,IF('PV Watts SLC'!$C$9="west",'RAW PV WATTS'!F4271,-1))</f>
        <v>0</v>
      </c>
      <c r="G4268" s="81">
        <f t="shared" si="132"/>
        <v>0</v>
      </c>
    </row>
    <row r="4269" spans="1:7">
      <c r="A4269" s="74" t="e">
        <f t="shared" si="133"/>
        <v>#REF!</v>
      </c>
      <c r="B4269" s="60"/>
      <c r="C4269" s="73">
        <v>6</v>
      </c>
      <c r="D4269" s="73">
        <v>27</v>
      </c>
      <c r="E4269" s="73">
        <v>5</v>
      </c>
      <c r="F4269" s="79">
        <f>IF($C$9="south",'RAW PV WATTS'!D4272,IF('PV Watts SLC'!$C$9="west",'RAW PV WATTS'!F4272,-1))</f>
        <v>10.816000000000001</v>
      </c>
      <c r="G4269" s="81">
        <f t="shared" si="132"/>
        <v>1.0816000000000001E-2</v>
      </c>
    </row>
    <row r="4270" spans="1:7">
      <c r="A4270" s="74" t="e">
        <f t="shared" si="133"/>
        <v>#REF!</v>
      </c>
      <c r="B4270" s="60"/>
      <c r="C4270" s="73">
        <v>6</v>
      </c>
      <c r="D4270" s="73">
        <v>27</v>
      </c>
      <c r="E4270" s="73">
        <v>6</v>
      </c>
      <c r="F4270" s="79">
        <f>IF($C$9="south",'RAW PV WATTS'!D4273,IF('PV Watts SLC'!$C$9="west",'RAW PV WATTS'!F4273,-1))</f>
        <v>70.641000000000005</v>
      </c>
      <c r="G4270" s="81">
        <f t="shared" si="132"/>
        <v>7.0641000000000009E-2</v>
      </c>
    </row>
    <row r="4271" spans="1:7">
      <c r="A4271" s="74" t="e">
        <f t="shared" si="133"/>
        <v>#REF!</v>
      </c>
      <c r="B4271" s="60"/>
      <c r="C4271" s="73">
        <v>6</v>
      </c>
      <c r="D4271" s="73">
        <v>27</v>
      </c>
      <c r="E4271" s="73">
        <v>7</v>
      </c>
      <c r="F4271" s="79">
        <f>IF($C$9="south",'RAW PV WATTS'!D4274,IF('PV Watts SLC'!$C$9="west",'RAW PV WATTS'!F4274,-1))</f>
        <v>245.41</v>
      </c>
      <c r="G4271" s="81">
        <f t="shared" si="132"/>
        <v>0.24540999999999999</v>
      </c>
    </row>
    <row r="4272" spans="1:7">
      <c r="A4272" s="74" t="e">
        <f t="shared" si="133"/>
        <v>#REF!</v>
      </c>
      <c r="B4272" s="60"/>
      <c r="C4272" s="73">
        <v>6</v>
      </c>
      <c r="D4272" s="73">
        <v>27</v>
      </c>
      <c r="E4272" s="73">
        <v>8</v>
      </c>
      <c r="F4272" s="79">
        <f>IF($C$9="south",'RAW PV WATTS'!D4275,IF('PV Watts SLC'!$C$9="west",'RAW PV WATTS'!F4275,-1))</f>
        <v>429.24700000000001</v>
      </c>
      <c r="G4272" s="81">
        <f t="shared" si="132"/>
        <v>0.42924699999999999</v>
      </c>
    </row>
    <row r="4273" spans="1:7">
      <c r="A4273" s="74" t="e">
        <f t="shared" si="133"/>
        <v>#REF!</v>
      </c>
      <c r="B4273" s="60"/>
      <c r="C4273" s="73">
        <v>6</v>
      </c>
      <c r="D4273" s="73">
        <v>27</v>
      </c>
      <c r="E4273" s="73">
        <v>9</v>
      </c>
      <c r="F4273" s="79">
        <f>IF($C$9="south",'RAW PV WATTS'!D4276,IF('PV Watts SLC'!$C$9="west",'RAW PV WATTS'!F4276,-1))</f>
        <v>585.43700000000001</v>
      </c>
      <c r="G4273" s="81">
        <f t="shared" si="132"/>
        <v>0.58543699999999999</v>
      </c>
    </row>
    <row r="4274" spans="1:7">
      <c r="A4274" s="74" t="e">
        <f t="shared" si="133"/>
        <v>#REF!</v>
      </c>
      <c r="B4274" s="60"/>
      <c r="C4274" s="73">
        <v>6</v>
      </c>
      <c r="D4274" s="73">
        <v>27</v>
      </c>
      <c r="E4274" s="73">
        <v>10</v>
      </c>
      <c r="F4274" s="79">
        <f>IF($C$9="south",'RAW PV WATTS'!D4277,IF('PV Watts SLC'!$C$9="west",'RAW PV WATTS'!F4277,-1))</f>
        <v>700.61800000000005</v>
      </c>
      <c r="G4274" s="81">
        <f t="shared" si="132"/>
        <v>0.70061800000000007</v>
      </c>
    </row>
    <row r="4275" spans="1:7">
      <c r="A4275" s="74" t="e">
        <f t="shared" si="133"/>
        <v>#REF!</v>
      </c>
      <c r="B4275" s="60"/>
      <c r="C4275" s="73">
        <v>6</v>
      </c>
      <c r="D4275" s="73">
        <v>27</v>
      </c>
      <c r="E4275" s="73">
        <v>11</v>
      </c>
      <c r="F4275" s="79">
        <f>IF($C$9="south",'RAW PV WATTS'!D4278,IF('PV Watts SLC'!$C$9="west",'RAW PV WATTS'!F4278,-1))</f>
        <v>766.46299999999997</v>
      </c>
      <c r="G4275" s="81">
        <f t="shared" si="132"/>
        <v>0.76646300000000001</v>
      </c>
    </row>
    <row r="4276" spans="1:7">
      <c r="A4276" s="74" t="e">
        <f t="shared" si="133"/>
        <v>#REF!</v>
      </c>
      <c r="B4276" s="60"/>
      <c r="C4276" s="73">
        <v>6</v>
      </c>
      <c r="D4276" s="73">
        <v>27</v>
      </c>
      <c r="E4276" s="73">
        <v>12</v>
      </c>
      <c r="F4276" s="79">
        <f>IF($C$9="south",'RAW PV WATTS'!D4279,IF('PV Watts SLC'!$C$9="west",'RAW PV WATTS'!F4279,-1))</f>
        <v>784.55</v>
      </c>
      <c r="G4276" s="81">
        <f t="shared" si="132"/>
        <v>0.78454999999999997</v>
      </c>
    </row>
    <row r="4277" spans="1:7">
      <c r="A4277" s="74" t="e">
        <f t="shared" si="133"/>
        <v>#REF!</v>
      </c>
      <c r="B4277" s="60"/>
      <c r="C4277" s="73">
        <v>6</v>
      </c>
      <c r="D4277" s="73">
        <v>27</v>
      </c>
      <c r="E4277" s="73">
        <v>13</v>
      </c>
      <c r="F4277" s="79">
        <f>IF($C$9="south",'RAW PV WATTS'!D4280,IF('PV Watts SLC'!$C$9="west",'RAW PV WATTS'!F4280,-1))</f>
        <v>766.68899999999996</v>
      </c>
      <c r="G4277" s="81">
        <f t="shared" si="132"/>
        <v>0.76668899999999995</v>
      </c>
    </row>
    <row r="4278" spans="1:7">
      <c r="A4278" s="74" t="e">
        <f t="shared" si="133"/>
        <v>#REF!</v>
      </c>
      <c r="B4278" s="60"/>
      <c r="C4278" s="73">
        <v>6</v>
      </c>
      <c r="D4278" s="73">
        <v>27</v>
      </c>
      <c r="E4278" s="73">
        <v>14</v>
      </c>
      <c r="F4278" s="79">
        <f>IF($C$9="south",'RAW PV WATTS'!D4281,IF('PV Watts SLC'!$C$9="west",'RAW PV WATTS'!F4281,-1))</f>
        <v>664.73099999999999</v>
      </c>
      <c r="G4278" s="81">
        <f t="shared" si="132"/>
        <v>0.66473099999999996</v>
      </c>
    </row>
    <row r="4279" spans="1:7">
      <c r="A4279" s="74" t="e">
        <f t="shared" si="133"/>
        <v>#REF!</v>
      </c>
      <c r="B4279" s="60"/>
      <c r="C4279" s="73">
        <v>6</v>
      </c>
      <c r="D4279" s="73">
        <v>27</v>
      </c>
      <c r="E4279" s="73">
        <v>15</v>
      </c>
      <c r="F4279" s="79">
        <f>IF($C$9="south",'RAW PV WATTS'!D4282,IF('PV Watts SLC'!$C$9="west",'RAW PV WATTS'!F4282,-1))</f>
        <v>542.57399999999996</v>
      </c>
      <c r="G4279" s="81">
        <f t="shared" si="132"/>
        <v>0.542574</v>
      </c>
    </row>
    <row r="4280" spans="1:7">
      <c r="A4280" s="74" t="e">
        <f t="shared" si="133"/>
        <v>#REF!</v>
      </c>
      <c r="B4280" s="60"/>
      <c r="C4280" s="73">
        <v>6</v>
      </c>
      <c r="D4280" s="73">
        <v>27</v>
      </c>
      <c r="E4280" s="73">
        <v>16</v>
      </c>
      <c r="F4280" s="79">
        <f>IF($C$9="south",'RAW PV WATTS'!D4283,IF('PV Watts SLC'!$C$9="west",'RAW PV WATTS'!F4283,-1))</f>
        <v>410.69600000000003</v>
      </c>
      <c r="G4280" s="81">
        <f t="shared" si="132"/>
        <v>0.41069600000000001</v>
      </c>
    </row>
    <row r="4281" spans="1:7">
      <c r="A4281" s="74" t="e">
        <f t="shared" si="133"/>
        <v>#REF!</v>
      </c>
      <c r="B4281" s="60"/>
      <c r="C4281" s="73">
        <v>6</v>
      </c>
      <c r="D4281" s="73">
        <v>27</v>
      </c>
      <c r="E4281" s="73">
        <v>17</v>
      </c>
      <c r="F4281" s="79">
        <f>IF($C$9="south",'RAW PV WATTS'!D4284,IF('PV Watts SLC'!$C$9="west",'RAW PV WATTS'!F4284,-1))</f>
        <v>213.86799999999999</v>
      </c>
      <c r="G4281" s="81">
        <f t="shared" si="132"/>
        <v>0.213868</v>
      </c>
    </row>
    <row r="4282" spans="1:7">
      <c r="A4282" s="74" t="e">
        <f t="shared" si="133"/>
        <v>#REF!</v>
      </c>
      <c r="B4282" s="60"/>
      <c r="C4282" s="73">
        <v>6</v>
      </c>
      <c r="D4282" s="73">
        <v>27</v>
      </c>
      <c r="E4282" s="73">
        <v>18</v>
      </c>
      <c r="F4282" s="79">
        <f>IF($C$9="south",'RAW PV WATTS'!D4285,IF('PV Watts SLC'!$C$9="west",'RAW PV WATTS'!F4285,-1))</f>
        <v>76.524000000000001</v>
      </c>
      <c r="G4282" s="81">
        <f t="shared" si="132"/>
        <v>7.6523999999999995E-2</v>
      </c>
    </row>
    <row r="4283" spans="1:7">
      <c r="A4283" s="74" t="e">
        <f t="shared" si="133"/>
        <v>#REF!</v>
      </c>
      <c r="B4283" s="60"/>
      <c r="C4283" s="73">
        <v>6</v>
      </c>
      <c r="D4283" s="73">
        <v>27</v>
      </c>
      <c r="E4283" s="73">
        <v>19</v>
      </c>
      <c r="F4283" s="79">
        <f>IF($C$9="south",'RAW PV WATTS'!D4286,IF('PV Watts SLC'!$C$9="west",'RAW PV WATTS'!F4286,-1))</f>
        <v>10.86</v>
      </c>
      <c r="G4283" s="81">
        <f t="shared" si="132"/>
        <v>1.086E-2</v>
      </c>
    </row>
    <row r="4284" spans="1:7">
      <c r="A4284" s="74" t="e">
        <f t="shared" si="133"/>
        <v>#REF!</v>
      </c>
      <c r="B4284" s="60"/>
      <c r="C4284" s="73">
        <v>6</v>
      </c>
      <c r="D4284" s="73">
        <v>27</v>
      </c>
      <c r="E4284" s="73">
        <v>20</v>
      </c>
      <c r="F4284" s="79">
        <f>IF($C$9="south",'RAW PV WATTS'!D4287,IF('PV Watts SLC'!$C$9="west",'RAW PV WATTS'!F4287,-1))</f>
        <v>0</v>
      </c>
      <c r="G4284" s="81">
        <f t="shared" si="132"/>
        <v>0</v>
      </c>
    </row>
    <row r="4285" spans="1:7">
      <c r="A4285" s="74" t="e">
        <f t="shared" si="133"/>
        <v>#REF!</v>
      </c>
      <c r="B4285" s="60"/>
      <c r="C4285" s="73">
        <v>6</v>
      </c>
      <c r="D4285" s="73">
        <v>27</v>
      </c>
      <c r="E4285" s="73">
        <v>21</v>
      </c>
      <c r="F4285" s="79">
        <f>IF($C$9="south",'RAW PV WATTS'!D4288,IF('PV Watts SLC'!$C$9="west",'RAW PV WATTS'!F4288,-1))</f>
        <v>0</v>
      </c>
      <c r="G4285" s="81">
        <f t="shared" si="132"/>
        <v>0</v>
      </c>
    </row>
    <row r="4286" spans="1:7">
      <c r="A4286" s="74" t="e">
        <f t="shared" si="133"/>
        <v>#REF!</v>
      </c>
      <c r="B4286" s="60"/>
      <c r="C4286" s="73">
        <v>6</v>
      </c>
      <c r="D4286" s="73">
        <v>27</v>
      </c>
      <c r="E4286" s="73">
        <v>22</v>
      </c>
      <c r="F4286" s="79">
        <f>IF($C$9="south",'RAW PV WATTS'!D4289,IF('PV Watts SLC'!$C$9="west",'RAW PV WATTS'!F4289,-1))</f>
        <v>0</v>
      </c>
      <c r="G4286" s="81">
        <f t="shared" si="132"/>
        <v>0</v>
      </c>
    </row>
    <row r="4287" spans="1:7">
      <c r="A4287" s="74" t="e">
        <f t="shared" si="133"/>
        <v>#REF!</v>
      </c>
      <c r="B4287" s="60"/>
      <c r="C4287" s="73">
        <v>6</v>
      </c>
      <c r="D4287" s="73">
        <v>27</v>
      </c>
      <c r="E4287" s="73">
        <v>23</v>
      </c>
      <c r="F4287" s="79">
        <f>IF($C$9="south",'RAW PV WATTS'!D4290,IF('PV Watts SLC'!$C$9="west",'RAW PV WATTS'!F4290,-1))</f>
        <v>0</v>
      </c>
      <c r="G4287" s="81">
        <f t="shared" si="132"/>
        <v>0</v>
      </c>
    </row>
    <row r="4288" spans="1:7">
      <c r="A4288" s="74" t="e">
        <f t="shared" si="133"/>
        <v>#REF!</v>
      </c>
      <c r="B4288" s="60"/>
      <c r="C4288" s="73">
        <v>6</v>
      </c>
      <c r="D4288" s="73">
        <v>28</v>
      </c>
      <c r="E4288" s="73">
        <v>0</v>
      </c>
      <c r="F4288" s="79">
        <f>IF($C$9="south",'RAW PV WATTS'!D4291,IF('PV Watts SLC'!$C$9="west",'RAW PV WATTS'!F4291,-1))</f>
        <v>0</v>
      </c>
      <c r="G4288" s="81">
        <f t="shared" si="132"/>
        <v>0</v>
      </c>
    </row>
    <row r="4289" spans="1:7">
      <c r="A4289" s="74" t="e">
        <f t="shared" si="133"/>
        <v>#REF!</v>
      </c>
      <c r="B4289" s="60"/>
      <c r="C4289" s="73">
        <v>6</v>
      </c>
      <c r="D4289" s="73">
        <v>28</v>
      </c>
      <c r="E4289" s="73">
        <v>1</v>
      </c>
      <c r="F4289" s="79">
        <f>IF($C$9="south",'RAW PV WATTS'!D4292,IF('PV Watts SLC'!$C$9="west",'RAW PV WATTS'!F4292,-1))</f>
        <v>0</v>
      </c>
      <c r="G4289" s="81">
        <f t="shared" si="132"/>
        <v>0</v>
      </c>
    </row>
    <row r="4290" spans="1:7">
      <c r="A4290" s="74" t="e">
        <f t="shared" si="133"/>
        <v>#REF!</v>
      </c>
      <c r="B4290" s="60"/>
      <c r="C4290" s="73">
        <v>6</v>
      </c>
      <c r="D4290" s="73">
        <v>28</v>
      </c>
      <c r="E4290" s="73">
        <v>2</v>
      </c>
      <c r="F4290" s="79">
        <f>IF($C$9="south",'RAW PV WATTS'!D4293,IF('PV Watts SLC'!$C$9="west",'RAW PV WATTS'!F4293,-1))</f>
        <v>0</v>
      </c>
      <c r="G4290" s="81">
        <f t="shared" si="132"/>
        <v>0</v>
      </c>
    </row>
    <row r="4291" spans="1:7">
      <c r="A4291" s="74" t="e">
        <f t="shared" si="133"/>
        <v>#REF!</v>
      </c>
      <c r="B4291" s="60"/>
      <c r="C4291" s="73">
        <v>6</v>
      </c>
      <c r="D4291" s="73">
        <v>28</v>
      </c>
      <c r="E4291" s="73">
        <v>3</v>
      </c>
      <c r="F4291" s="79">
        <f>IF($C$9="south",'RAW PV WATTS'!D4294,IF('PV Watts SLC'!$C$9="west",'RAW PV WATTS'!F4294,-1))</f>
        <v>0</v>
      </c>
      <c r="G4291" s="81">
        <f t="shared" si="132"/>
        <v>0</v>
      </c>
    </row>
    <row r="4292" spans="1:7">
      <c r="A4292" s="74" t="e">
        <f t="shared" si="133"/>
        <v>#REF!</v>
      </c>
      <c r="B4292" s="60"/>
      <c r="C4292" s="73">
        <v>6</v>
      </c>
      <c r="D4292" s="73">
        <v>28</v>
      </c>
      <c r="E4292" s="73">
        <v>4</v>
      </c>
      <c r="F4292" s="79">
        <f>IF($C$9="south",'RAW PV WATTS'!D4295,IF('PV Watts SLC'!$C$9="west",'RAW PV WATTS'!F4295,-1))</f>
        <v>0</v>
      </c>
      <c r="G4292" s="81">
        <f t="shared" si="132"/>
        <v>0</v>
      </c>
    </row>
    <row r="4293" spans="1:7">
      <c r="A4293" s="74" t="e">
        <f t="shared" si="133"/>
        <v>#REF!</v>
      </c>
      <c r="B4293" s="60"/>
      <c r="C4293" s="73">
        <v>6</v>
      </c>
      <c r="D4293" s="73">
        <v>28</v>
      </c>
      <c r="E4293" s="73">
        <v>5</v>
      </c>
      <c r="F4293" s="79">
        <f>IF($C$9="south",'RAW PV WATTS'!D4296,IF('PV Watts SLC'!$C$9="west",'RAW PV WATTS'!F4296,-1))</f>
        <v>11.367000000000001</v>
      </c>
      <c r="G4293" s="81">
        <f t="shared" si="132"/>
        <v>1.1367E-2</v>
      </c>
    </row>
    <row r="4294" spans="1:7">
      <c r="A4294" s="74" t="e">
        <f t="shared" si="133"/>
        <v>#REF!</v>
      </c>
      <c r="B4294" s="60"/>
      <c r="C4294" s="73">
        <v>6</v>
      </c>
      <c r="D4294" s="73">
        <v>28</v>
      </c>
      <c r="E4294" s="73">
        <v>6</v>
      </c>
      <c r="F4294" s="79">
        <f>IF($C$9="south",'RAW PV WATTS'!D4297,IF('PV Watts SLC'!$C$9="west",'RAW PV WATTS'!F4297,-1))</f>
        <v>71.364999999999995</v>
      </c>
      <c r="G4294" s="81">
        <f t="shared" si="132"/>
        <v>7.1364999999999998E-2</v>
      </c>
    </row>
    <row r="4295" spans="1:7">
      <c r="A4295" s="74" t="e">
        <f t="shared" si="133"/>
        <v>#REF!</v>
      </c>
      <c r="B4295" s="60"/>
      <c r="C4295" s="73">
        <v>6</v>
      </c>
      <c r="D4295" s="73">
        <v>28</v>
      </c>
      <c r="E4295" s="73">
        <v>7</v>
      </c>
      <c r="F4295" s="79">
        <f>IF($C$9="south",'RAW PV WATTS'!D4298,IF('PV Watts SLC'!$C$9="west",'RAW PV WATTS'!F4298,-1))</f>
        <v>240.79400000000001</v>
      </c>
      <c r="G4295" s="81">
        <f t="shared" si="132"/>
        <v>0.24079400000000001</v>
      </c>
    </row>
    <row r="4296" spans="1:7">
      <c r="A4296" s="74" t="e">
        <f t="shared" si="133"/>
        <v>#REF!</v>
      </c>
      <c r="B4296" s="60"/>
      <c r="C4296" s="73">
        <v>6</v>
      </c>
      <c r="D4296" s="73">
        <v>28</v>
      </c>
      <c r="E4296" s="73">
        <v>8</v>
      </c>
      <c r="F4296" s="79">
        <f>IF($C$9="south",'RAW PV WATTS'!D4299,IF('PV Watts SLC'!$C$9="west",'RAW PV WATTS'!F4299,-1))</f>
        <v>422.70499999999998</v>
      </c>
      <c r="G4296" s="81">
        <f t="shared" si="132"/>
        <v>0.422705</v>
      </c>
    </row>
    <row r="4297" spans="1:7">
      <c r="A4297" s="74" t="e">
        <f t="shared" si="133"/>
        <v>#REF!</v>
      </c>
      <c r="B4297" s="60"/>
      <c r="C4297" s="73">
        <v>6</v>
      </c>
      <c r="D4297" s="73">
        <v>28</v>
      </c>
      <c r="E4297" s="73">
        <v>9</v>
      </c>
      <c r="F4297" s="79">
        <f>IF($C$9="south",'RAW PV WATTS'!D4300,IF('PV Watts SLC'!$C$9="west",'RAW PV WATTS'!F4300,-1))</f>
        <v>578.91600000000005</v>
      </c>
      <c r="G4297" s="81">
        <f t="shared" si="132"/>
        <v>0.5789160000000001</v>
      </c>
    </row>
    <row r="4298" spans="1:7">
      <c r="A4298" s="74" t="e">
        <f t="shared" si="133"/>
        <v>#REF!</v>
      </c>
      <c r="B4298" s="60"/>
      <c r="C4298" s="73">
        <v>6</v>
      </c>
      <c r="D4298" s="73">
        <v>28</v>
      </c>
      <c r="E4298" s="73">
        <v>10</v>
      </c>
      <c r="F4298" s="79">
        <f>IF($C$9="south",'RAW PV WATTS'!D4301,IF('PV Watts SLC'!$C$9="west",'RAW PV WATTS'!F4301,-1))</f>
        <v>690.53200000000004</v>
      </c>
      <c r="G4298" s="81">
        <f t="shared" si="132"/>
        <v>0.69053200000000003</v>
      </c>
    </row>
    <row r="4299" spans="1:7">
      <c r="A4299" s="74" t="e">
        <f t="shared" si="133"/>
        <v>#REF!</v>
      </c>
      <c r="B4299" s="60"/>
      <c r="C4299" s="73">
        <v>6</v>
      </c>
      <c r="D4299" s="73">
        <v>28</v>
      </c>
      <c r="E4299" s="73">
        <v>11</v>
      </c>
      <c r="F4299" s="79">
        <f>IF($C$9="south",'RAW PV WATTS'!D4302,IF('PV Watts SLC'!$C$9="west",'RAW PV WATTS'!F4302,-1))</f>
        <v>752.947</v>
      </c>
      <c r="G4299" s="81">
        <f t="shared" si="132"/>
        <v>0.75294700000000003</v>
      </c>
    </row>
    <row r="4300" spans="1:7">
      <c r="A4300" s="74" t="e">
        <f t="shared" si="133"/>
        <v>#REF!</v>
      </c>
      <c r="B4300" s="60"/>
      <c r="C4300" s="73">
        <v>6</v>
      </c>
      <c r="D4300" s="73">
        <v>28</v>
      </c>
      <c r="E4300" s="73">
        <v>12</v>
      </c>
      <c r="F4300" s="79">
        <f>IF($C$9="south",'RAW PV WATTS'!D4303,IF('PV Watts SLC'!$C$9="west",'RAW PV WATTS'!F4303,-1))</f>
        <v>748.98099999999999</v>
      </c>
      <c r="G4300" s="81">
        <f t="shared" si="132"/>
        <v>0.74898100000000001</v>
      </c>
    </row>
    <row r="4301" spans="1:7">
      <c r="A4301" s="74" t="e">
        <f t="shared" si="133"/>
        <v>#REF!</v>
      </c>
      <c r="B4301" s="60"/>
      <c r="C4301" s="73">
        <v>6</v>
      </c>
      <c r="D4301" s="73">
        <v>28</v>
      </c>
      <c r="E4301" s="73">
        <v>13</v>
      </c>
      <c r="F4301" s="79">
        <f>IF($C$9="south",'RAW PV WATTS'!D4304,IF('PV Watts SLC'!$C$9="west",'RAW PV WATTS'!F4304,-1))</f>
        <v>750.09500000000003</v>
      </c>
      <c r="G4301" s="81">
        <f t="shared" si="132"/>
        <v>0.75009500000000007</v>
      </c>
    </row>
    <row r="4302" spans="1:7">
      <c r="A4302" s="74" t="e">
        <f t="shared" si="133"/>
        <v>#REF!</v>
      </c>
      <c r="B4302" s="60"/>
      <c r="C4302" s="73">
        <v>6</v>
      </c>
      <c r="D4302" s="73">
        <v>28</v>
      </c>
      <c r="E4302" s="73">
        <v>14</v>
      </c>
      <c r="F4302" s="79">
        <f>IF($C$9="south",'RAW PV WATTS'!D4305,IF('PV Watts SLC'!$C$9="west",'RAW PV WATTS'!F4305,-1))</f>
        <v>655.88900000000001</v>
      </c>
      <c r="G4302" s="81">
        <f t="shared" si="132"/>
        <v>0.65588900000000006</v>
      </c>
    </row>
    <row r="4303" spans="1:7">
      <c r="A4303" s="74" t="e">
        <f t="shared" si="133"/>
        <v>#REF!</v>
      </c>
      <c r="B4303" s="60"/>
      <c r="C4303" s="73">
        <v>6</v>
      </c>
      <c r="D4303" s="73">
        <v>28</v>
      </c>
      <c r="E4303" s="73">
        <v>15</v>
      </c>
      <c r="F4303" s="79">
        <f>IF($C$9="south",'RAW PV WATTS'!D4306,IF('PV Watts SLC'!$C$9="west",'RAW PV WATTS'!F4306,-1))</f>
        <v>549.88099999999997</v>
      </c>
      <c r="G4303" s="81">
        <f t="shared" si="132"/>
        <v>0.54988099999999995</v>
      </c>
    </row>
    <row r="4304" spans="1:7">
      <c r="A4304" s="74" t="e">
        <f t="shared" si="133"/>
        <v>#REF!</v>
      </c>
      <c r="B4304" s="60"/>
      <c r="C4304" s="73">
        <v>6</v>
      </c>
      <c r="D4304" s="73">
        <v>28</v>
      </c>
      <c r="E4304" s="73">
        <v>16</v>
      </c>
      <c r="F4304" s="79">
        <f>IF($C$9="south",'RAW PV WATTS'!D4307,IF('PV Watts SLC'!$C$9="west",'RAW PV WATTS'!F4307,-1))</f>
        <v>394.21800000000002</v>
      </c>
      <c r="G4304" s="81">
        <f t="shared" si="132"/>
        <v>0.39421800000000001</v>
      </c>
    </row>
    <row r="4305" spans="1:7">
      <c r="A4305" s="74" t="e">
        <f t="shared" si="133"/>
        <v>#REF!</v>
      </c>
      <c r="B4305" s="60"/>
      <c r="C4305" s="73">
        <v>6</v>
      </c>
      <c r="D4305" s="73">
        <v>28</v>
      </c>
      <c r="E4305" s="73">
        <v>17</v>
      </c>
      <c r="F4305" s="79">
        <f>IF($C$9="south",'RAW PV WATTS'!D4308,IF('PV Watts SLC'!$C$9="west",'RAW PV WATTS'!F4308,-1))</f>
        <v>99.74</v>
      </c>
      <c r="G4305" s="81">
        <f t="shared" ref="G4305:G4368" si="134">F4305/1000</f>
        <v>9.9739999999999995E-2</v>
      </c>
    </row>
    <row r="4306" spans="1:7">
      <c r="A4306" s="74" t="e">
        <f t="shared" ref="A4306:A4369" si="135">1/24+A4305</f>
        <v>#REF!</v>
      </c>
      <c r="B4306" s="60"/>
      <c r="C4306" s="73">
        <v>6</v>
      </c>
      <c r="D4306" s="73">
        <v>28</v>
      </c>
      <c r="E4306" s="73">
        <v>18</v>
      </c>
      <c r="F4306" s="79">
        <f>IF($C$9="south",'RAW PV WATTS'!D4309,IF('PV Watts SLC'!$C$9="west",'RAW PV WATTS'!F4309,-1))</f>
        <v>27.314</v>
      </c>
      <c r="G4306" s="81">
        <f t="shared" si="134"/>
        <v>2.7314000000000001E-2</v>
      </c>
    </row>
    <row r="4307" spans="1:7">
      <c r="A4307" s="74" t="e">
        <f t="shared" si="135"/>
        <v>#REF!</v>
      </c>
      <c r="B4307" s="60"/>
      <c r="C4307" s="73">
        <v>6</v>
      </c>
      <c r="D4307" s="73">
        <v>28</v>
      </c>
      <c r="E4307" s="73">
        <v>19</v>
      </c>
      <c r="F4307" s="79">
        <f>IF($C$9="south",'RAW PV WATTS'!D4310,IF('PV Watts SLC'!$C$9="west",'RAW PV WATTS'!F4310,-1))</f>
        <v>14.536</v>
      </c>
      <c r="G4307" s="81">
        <f t="shared" si="134"/>
        <v>1.4536E-2</v>
      </c>
    </row>
    <row r="4308" spans="1:7">
      <c r="A4308" s="74" t="e">
        <f t="shared" si="135"/>
        <v>#REF!</v>
      </c>
      <c r="B4308" s="60"/>
      <c r="C4308" s="73">
        <v>6</v>
      </c>
      <c r="D4308" s="73">
        <v>28</v>
      </c>
      <c r="E4308" s="73">
        <v>20</v>
      </c>
      <c r="F4308" s="79">
        <f>IF($C$9="south",'RAW PV WATTS'!D4311,IF('PV Watts SLC'!$C$9="west",'RAW PV WATTS'!F4311,-1))</f>
        <v>0</v>
      </c>
      <c r="G4308" s="81">
        <f t="shared" si="134"/>
        <v>0</v>
      </c>
    </row>
    <row r="4309" spans="1:7">
      <c r="A4309" s="74" t="e">
        <f t="shared" si="135"/>
        <v>#REF!</v>
      </c>
      <c r="B4309" s="60"/>
      <c r="C4309" s="73">
        <v>6</v>
      </c>
      <c r="D4309" s="73">
        <v>28</v>
      </c>
      <c r="E4309" s="73">
        <v>21</v>
      </c>
      <c r="F4309" s="79">
        <f>IF($C$9="south",'RAW PV WATTS'!D4312,IF('PV Watts SLC'!$C$9="west",'RAW PV WATTS'!F4312,-1))</f>
        <v>0</v>
      </c>
      <c r="G4309" s="81">
        <f t="shared" si="134"/>
        <v>0</v>
      </c>
    </row>
    <row r="4310" spans="1:7">
      <c r="A4310" s="74" t="e">
        <f t="shared" si="135"/>
        <v>#REF!</v>
      </c>
      <c r="B4310" s="60"/>
      <c r="C4310" s="73">
        <v>6</v>
      </c>
      <c r="D4310" s="73">
        <v>28</v>
      </c>
      <c r="E4310" s="73">
        <v>22</v>
      </c>
      <c r="F4310" s="79">
        <f>IF($C$9="south",'RAW PV WATTS'!D4313,IF('PV Watts SLC'!$C$9="west",'RAW PV WATTS'!F4313,-1))</f>
        <v>0</v>
      </c>
      <c r="G4310" s="81">
        <f t="shared" si="134"/>
        <v>0</v>
      </c>
    </row>
    <row r="4311" spans="1:7">
      <c r="A4311" s="74" t="e">
        <f t="shared" si="135"/>
        <v>#REF!</v>
      </c>
      <c r="B4311" s="60"/>
      <c r="C4311" s="73">
        <v>6</v>
      </c>
      <c r="D4311" s="73">
        <v>28</v>
      </c>
      <c r="E4311" s="73">
        <v>23</v>
      </c>
      <c r="F4311" s="79">
        <f>IF($C$9="south",'RAW PV WATTS'!D4314,IF('PV Watts SLC'!$C$9="west",'RAW PV WATTS'!F4314,-1))</f>
        <v>0</v>
      </c>
      <c r="G4311" s="81">
        <f t="shared" si="134"/>
        <v>0</v>
      </c>
    </row>
    <row r="4312" spans="1:7">
      <c r="A4312" s="74" t="e">
        <f t="shared" si="135"/>
        <v>#REF!</v>
      </c>
      <c r="B4312" s="60"/>
      <c r="C4312" s="73">
        <v>6</v>
      </c>
      <c r="D4312" s="73">
        <v>29</v>
      </c>
      <c r="E4312" s="73">
        <v>0</v>
      </c>
      <c r="F4312" s="79">
        <f>IF($C$9="south",'RAW PV WATTS'!D4315,IF('PV Watts SLC'!$C$9="west",'RAW PV WATTS'!F4315,-1))</f>
        <v>0</v>
      </c>
      <c r="G4312" s="81">
        <f t="shared" si="134"/>
        <v>0</v>
      </c>
    </row>
    <row r="4313" spans="1:7">
      <c r="A4313" s="74" t="e">
        <f t="shared" si="135"/>
        <v>#REF!</v>
      </c>
      <c r="B4313" s="60"/>
      <c r="C4313" s="73">
        <v>6</v>
      </c>
      <c r="D4313" s="73">
        <v>29</v>
      </c>
      <c r="E4313" s="73">
        <v>1</v>
      </c>
      <c r="F4313" s="79">
        <f>IF($C$9="south",'RAW PV WATTS'!D4316,IF('PV Watts SLC'!$C$9="west",'RAW PV WATTS'!F4316,-1))</f>
        <v>0</v>
      </c>
      <c r="G4313" s="81">
        <f t="shared" si="134"/>
        <v>0</v>
      </c>
    </row>
    <row r="4314" spans="1:7">
      <c r="A4314" s="74" t="e">
        <f t="shared" si="135"/>
        <v>#REF!</v>
      </c>
      <c r="B4314" s="60"/>
      <c r="C4314" s="73">
        <v>6</v>
      </c>
      <c r="D4314" s="73">
        <v>29</v>
      </c>
      <c r="E4314" s="73">
        <v>2</v>
      </c>
      <c r="F4314" s="79">
        <f>IF($C$9="south",'RAW PV WATTS'!D4317,IF('PV Watts SLC'!$C$9="west",'RAW PV WATTS'!F4317,-1))</f>
        <v>0</v>
      </c>
      <c r="G4314" s="81">
        <f t="shared" si="134"/>
        <v>0</v>
      </c>
    </row>
    <row r="4315" spans="1:7">
      <c r="A4315" s="74" t="e">
        <f t="shared" si="135"/>
        <v>#REF!</v>
      </c>
      <c r="B4315" s="60"/>
      <c r="C4315" s="73">
        <v>6</v>
      </c>
      <c r="D4315" s="73">
        <v>29</v>
      </c>
      <c r="E4315" s="73">
        <v>3</v>
      </c>
      <c r="F4315" s="79">
        <f>IF($C$9="south",'RAW PV WATTS'!D4318,IF('PV Watts SLC'!$C$9="west",'RAW PV WATTS'!F4318,-1))</f>
        <v>0</v>
      </c>
      <c r="G4315" s="81">
        <f t="shared" si="134"/>
        <v>0</v>
      </c>
    </row>
    <row r="4316" spans="1:7">
      <c r="A4316" s="74" t="e">
        <f t="shared" si="135"/>
        <v>#REF!</v>
      </c>
      <c r="B4316" s="60"/>
      <c r="C4316" s="73">
        <v>6</v>
      </c>
      <c r="D4316" s="73">
        <v>29</v>
      </c>
      <c r="E4316" s="73">
        <v>4</v>
      </c>
      <c r="F4316" s="79">
        <f>IF($C$9="south",'RAW PV WATTS'!D4319,IF('PV Watts SLC'!$C$9="west",'RAW PV WATTS'!F4319,-1))</f>
        <v>0</v>
      </c>
      <c r="G4316" s="81">
        <f t="shared" si="134"/>
        <v>0</v>
      </c>
    </row>
    <row r="4317" spans="1:7">
      <c r="A4317" s="74" t="e">
        <f t="shared" si="135"/>
        <v>#REF!</v>
      </c>
      <c r="B4317" s="60"/>
      <c r="C4317" s="73">
        <v>6</v>
      </c>
      <c r="D4317" s="73">
        <v>29</v>
      </c>
      <c r="E4317" s="73">
        <v>5</v>
      </c>
      <c r="F4317" s="79">
        <f>IF($C$9="south",'RAW PV WATTS'!D4320,IF('PV Watts SLC'!$C$9="west",'RAW PV WATTS'!F4320,-1))</f>
        <v>16.202000000000002</v>
      </c>
      <c r="G4317" s="81">
        <f t="shared" si="134"/>
        <v>1.6202000000000001E-2</v>
      </c>
    </row>
    <row r="4318" spans="1:7">
      <c r="A4318" s="74" t="e">
        <f t="shared" si="135"/>
        <v>#REF!</v>
      </c>
      <c r="B4318" s="60"/>
      <c r="C4318" s="73">
        <v>6</v>
      </c>
      <c r="D4318" s="73">
        <v>29</v>
      </c>
      <c r="E4318" s="73">
        <v>6</v>
      </c>
      <c r="F4318" s="79">
        <f>IF($C$9="south",'RAW PV WATTS'!D4321,IF('PV Watts SLC'!$C$9="west",'RAW PV WATTS'!F4321,-1))</f>
        <v>82.474999999999994</v>
      </c>
      <c r="G4318" s="81">
        <f t="shared" si="134"/>
        <v>8.2474999999999993E-2</v>
      </c>
    </row>
    <row r="4319" spans="1:7">
      <c r="A4319" s="74" t="e">
        <f t="shared" si="135"/>
        <v>#REF!</v>
      </c>
      <c r="B4319" s="60"/>
      <c r="C4319" s="73">
        <v>6</v>
      </c>
      <c r="D4319" s="73">
        <v>29</v>
      </c>
      <c r="E4319" s="73">
        <v>7</v>
      </c>
      <c r="F4319" s="79">
        <f>IF($C$9="south",'RAW PV WATTS'!D4322,IF('PV Watts SLC'!$C$9="west",'RAW PV WATTS'!F4322,-1))</f>
        <v>224.34700000000001</v>
      </c>
      <c r="G4319" s="81">
        <f t="shared" si="134"/>
        <v>0.22434700000000002</v>
      </c>
    </row>
    <row r="4320" spans="1:7">
      <c r="A4320" s="74" t="e">
        <f t="shared" si="135"/>
        <v>#REF!</v>
      </c>
      <c r="B4320" s="60"/>
      <c r="C4320" s="73">
        <v>6</v>
      </c>
      <c r="D4320" s="73">
        <v>29</v>
      </c>
      <c r="E4320" s="73">
        <v>8</v>
      </c>
      <c r="F4320" s="79">
        <f>IF($C$9="south",'RAW PV WATTS'!D4323,IF('PV Watts SLC'!$C$9="west",'RAW PV WATTS'!F4323,-1))</f>
        <v>413.38</v>
      </c>
      <c r="G4320" s="81">
        <f t="shared" si="134"/>
        <v>0.41337999999999997</v>
      </c>
    </row>
    <row r="4321" spans="1:7">
      <c r="A4321" s="74" t="e">
        <f t="shared" si="135"/>
        <v>#REF!</v>
      </c>
      <c r="B4321" s="60"/>
      <c r="C4321" s="73">
        <v>6</v>
      </c>
      <c r="D4321" s="73">
        <v>29</v>
      </c>
      <c r="E4321" s="73">
        <v>9</v>
      </c>
      <c r="F4321" s="79">
        <f>IF($C$9="south",'RAW PV WATTS'!D4324,IF('PV Watts SLC'!$C$9="west",'RAW PV WATTS'!F4324,-1))</f>
        <v>509.23599999999999</v>
      </c>
      <c r="G4321" s="81">
        <f t="shared" si="134"/>
        <v>0.50923600000000002</v>
      </c>
    </row>
    <row r="4322" spans="1:7">
      <c r="A4322" s="74" t="e">
        <f t="shared" si="135"/>
        <v>#REF!</v>
      </c>
      <c r="B4322" s="60"/>
      <c r="C4322" s="73">
        <v>6</v>
      </c>
      <c r="D4322" s="73">
        <v>29</v>
      </c>
      <c r="E4322" s="73">
        <v>10</v>
      </c>
      <c r="F4322" s="79">
        <f>IF($C$9="south",'RAW PV WATTS'!D4325,IF('PV Watts SLC'!$C$9="west",'RAW PV WATTS'!F4325,-1))</f>
        <v>551.87599999999998</v>
      </c>
      <c r="G4322" s="81">
        <f t="shared" si="134"/>
        <v>0.55187599999999992</v>
      </c>
    </row>
    <row r="4323" spans="1:7">
      <c r="A4323" s="74" t="e">
        <f t="shared" si="135"/>
        <v>#REF!</v>
      </c>
      <c r="B4323" s="60"/>
      <c r="C4323" s="73">
        <v>6</v>
      </c>
      <c r="D4323" s="73">
        <v>29</v>
      </c>
      <c r="E4323" s="73">
        <v>11</v>
      </c>
      <c r="F4323" s="79">
        <f>IF($C$9="south",'RAW PV WATTS'!D4326,IF('PV Watts SLC'!$C$9="west",'RAW PV WATTS'!F4326,-1))</f>
        <v>735.53200000000004</v>
      </c>
      <c r="G4323" s="81">
        <f t="shared" si="134"/>
        <v>0.73553200000000007</v>
      </c>
    </row>
    <row r="4324" spans="1:7">
      <c r="A4324" s="74" t="e">
        <f t="shared" si="135"/>
        <v>#REF!</v>
      </c>
      <c r="B4324" s="60"/>
      <c r="C4324" s="73">
        <v>6</v>
      </c>
      <c r="D4324" s="73">
        <v>29</v>
      </c>
      <c r="E4324" s="73">
        <v>12</v>
      </c>
      <c r="F4324" s="79">
        <f>IF($C$9="south",'RAW PV WATTS'!D4327,IF('PV Watts SLC'!$C$9="west",'RAW PV WATTS'!F4327,-1))</f>
        <v>773.16</v>
      </c>
      <c r="G4324" s="81">
        <f t="shared" si="134"/>
        <v>0.77315999999999996</v>
      </c>
    </row>
    <row r="4325" spans="1:7">
      <c r="A4325" s="74" t="e">
        <f t="shared" si="135"/>
        <v>#REF!</v>
      </c>
      <c r="B4325" s="60"/>
      <c r="C4325" s="73">
        <v>6</v>
      </c>
      <c r="D4325" s="73">
        <v>29</v>
      </c>
      <c r="E4325" s="73">
        <v>13</v>
      </c>
      <c r="F4325" s="79">
        <f>IF($C$9="south",'RAW PV WATTS'!D4328,IF('PV Watts SLC'!$C$9="west",'RAW PV WATTS'!F4328,-1))</f>
        <v>697.654</v>
      </c>
      <c r="G4325" s="81">
        <f t="shared" si="134"/>
        <v>0.697654</v>
      </c>
    </row>
    <row r="4326" spans="1:7">
      <c r="A4326" s="74" t="e">
        <f t="shared" si="135"/>
        <v>#REF!</v>
      </c>
      <c r="B4326" s="60"/>
      <c r="C4326" s="73">
        <v>6</v>
      </c>
      <c r="D4326" s="73">
        <v>29</v>
      </c>
      <c r="E4326" s="73">
        <v>14</v>
      </c>
      <c r="F4326" s="79">
        <f>IF($C$9="south",'RAW PV WATTS'!D4329,IF('PV Watts SLC'!$C$9="west",'RAW PV WATTS'!F4329,-1))</f>
        <v>643.673</v>
      </c>
      <c r="G4326" s="81">
        <f t="shared" si="134"/>
        <v>0.64367300000000005</v>
      </c>
    </row>
    <row r="4327" spans="1:7">
      <c r="A4327" s="74" t="e">
        <f t="shared" si="135"/>
        <v>#REF!</v>
      </c>
      <c r="B4327" s="60"/>
      <c r="C4327" s="73">
        <v>6</v>
      </c>
      <c r="D4327" s="73">
        <v>29</v>
      </c>
      <c r="E4327" s="73">
        <v>15</v>
      </c>
      <c r="F4327" s="79">
        <f>IF($C$9="south",'RAW PV WATTS'!D4330,IF('PV Watts SLC'!$C$9="west",'RAW PV WATTS'!F4330,-1))</f>
        <v>531.76099999999997</v>
      </c>
      <c r="G4327" s="81">
        <f t="shared" si="134"/>
        <v>0.53176099999999993</v>
      </c>
    </row>
    <row r="4328" spans="1:7">
      <c r="A4328" s="74" t="e">
        <f t="shared" si="135"/>
        <v>#REF!</v>
      </c>
      <c r="B4328" s="60"/>
      <c r="C4328" s="73">
        <v>6</v>
      </c>
      <c r="D4328" s="73">
        <v>29</v>
      </c>
      <c r="E4328" s="73">
        <v>16</v>
      </c>
      <c r="F4328" s="79">
        <f>IF($C$9="south",'RAW PV WATTS'!D4331,IF('PV Watts SLC'!$C$9="west",'RAW PV WATTS'!F4331,-1))</f>
        <v>396.12099999999998</v>
      </c>
      <c r="G4328" s="81">
        <f t="shared" si="134"/>
        <v>0.396121</v>
      </c>
    </row>
    <row r="4329" spans="1:7">
      <c r="A4329" s="74" t="e">
        <f t="shared" si="135"/>
        <v>#REF!</v>
      </c>
      <c r="B4329" s="60"/>
      <c r="C4329" s="73">
        <v>6</v>
      </c>
      <c r="D4329" s="73">
        <v>29</v>
      </c>
      <c r="E4329" s="73">
        <v>17</v>
      </c>
      <c r="F4329" s="79">
        <f>IF($C$9="south",'RAW PV WATTS'!D4332,IF('PV Watts SLC'!$C$9="west",'RAW PV WATTS'!F4332,-1))</f>
        <v>199.62799999999999</v>
      </c>
      <c r="G4329" s="81">
        <f t="shared" si="134"/>
        <v>0.19962799999999997</v>
      </c>
    </row>
    <row r="4330" spans="1:7">
      <c r="A4330" s="74" t="e">
        <f t="shared" si="135"/>
        <v>#REF!</v>
      </c>
      <c r="B4330" s="60"/>
      <c r="C4330" s="73">
        <v>6</v>
      </c>
      <c r="D4330" s="73">
        <v>29</v>
      </c>
      <c r="E4330" s="73">
        <v>18</v>
      </c>
      <c r="F4330" s="79">
        <f>IF($C$9="south",'RAW PV WATTS'!D4333,IF('PV Watts SLC'!$C$9="west",'RAW PV WATTS'!F4333,-1))</f>
        <v>69.534000000000006</v>
      </c>
      <c r="G4330" s="81">
        <f t="shared" si="134"/>
        <v>6.9534000000000012E-2</v>
      </c>
    </row>
    <row r="4331" spans="1:7">
      <c r="A4331" s="74" t="e">
        <f t="shared" si="135"/>
        <v>#REF!</v>
      </c>
      <c r="B4331" s="60"/>
      <c r="C4331" s="73">
        <v>6</v>
      </c>
      <c r="D4331" s="73">
        <v>29</v>
      </c>
      <c r="E4331" s="73">
        <v>19</v>
      </c>
      <c r="F4331" s="79">
        <f>IF($C$9="south",'RAW PV WATTS'!D4334,IF('PV Watts SLC'!$C$9="west",'RAW PV WATTS'!F4334,-1))</f>
        <v>11.430999999999999</v>
      </c>
      <c r="G4331" s="81">
        <f t="shared" si="134"/>
        <v>1.1430999999999998E-2</v>
      </c>
    </row>
    <row r="4332" spans="1:7">
      <c r="A4332" s="74" t="e">
        <f t="shared" si="135"/>
        <v>#REF!</v>
      </c>
      <c r="B4332" s="60"/>
      <c r="C4332" s="73">
        <v>6</v>
      </c>
      <c r="D4332" s="73">
        <v>29</v>
      </c>
      <c r="E4332" s="73">
        <v>20</v>
      </c>
      <c r="F4332" s="79">
        <f>IF($C$9="south",'RAW PV WATTS'!D4335,IF('PV Watts SLC'!$C$9="west",'RAW PV WATTS'!F4335,-1))</f>
        <v>0</v>
      </c>
      <c r="G4332" s="81">
        <f t="shared" si="134"/>
        <v>0</v>
      </c>
    </row>
    <row r="4333" spans="1:7">
      <c r="A4333" s="74" t="e">
        <f t="shared" si="135"/>
        <v>#REF!</v>
      </c>
      <c r="B4333" s="60"/>
      <c r="C4333" s="73">
        <v>6</v>
      </c>
      <c r="D4333" s="73">
        <v>29</v>
      </c>
      <c r="E4333" s="73">
        <v>21</v>
      </c>
      <c r="F4333" s="79">
        <f>IF($C$9="south",'RAW PV WATTS'!D4336,IF('PV Watts SLC'!$C$9="west",'RAW PV WATTS'!F4336,-1))</f>
        <v>0</v>
      </c>
      <c r="G4333" s="81">
        <f t="shared" si="134"/>
        <v>0</v>
      </c>
    </row>
    <row r="4334" spans="1:7">
      <c r="A4334" s="74" t="e">
        <f t="shared" si="135"/>
        <v>#REF!</v>
      </c>
      <c r="B4334" s="60"/>
      <c r="C4334" s="73">
        <v>6</v>
      </c>
      <c r="D4334" s="73">
        <v>29</v>
      </c>
      <c r="E4334" s="73">
        <v>22</v>
      </c>
      <c r="F4334" s="79">
        <f>IF($C$9="south",'RAW PV WATTS'!D4337,IF('PV Watts SLC'!$C$9="west",'RAW PV WATTS'!F4337,-1))</f>
        <v>0</v>
      </c>
      <c r="G4334" s="81">
        <f t="shared" si="134"/>
        <v>0</v>
      </c>
    </row>
    <row r="4335" spans="1:7">
      <c r="A4335" s="74" t="e">
        <f t="shared" si="135"/>
        <v>#REF!</v>
      </c>
      <c r="B4335" s="60"/>
      <c r="C4335" s="73">
        <v>6</v>
      </c>
      <c r="D4335" s="73">
        <v>29</v>
      </c>
      <c r="E4335" s="73">
        <v>23</v>
      </c>
      <c r="F4335" s="79">
        <f>IF($C$9="south",'RAW PV WATTS'!D4338,IF('PV Watts SLC'!$C$9="west",'RAW PV WATTS'!F4338,-1))</f>
        <v>0</v>
      </c>
      <c r="G4335" s="81">
        <f t="shared" si="134"/>
        <v>0</v>
      </c>
    </row>
    <row r="4336" spans="1:7">
      <c r="A4336" s="74" t="e">
        <f t="shared" si="135"/>
        <v>#REF!</v>
      </c>
      <c r="B4336" s="60"/>
      <c r="C4336" s="73">
        <v>6</v>
      </c>
      <c r="D4336" s="73">
        <v>30</v>
      </c>
      <c r="E4336" s="73">
        <v>0</v>
      </c>
      <c r="F4336" s="79">
        <f>IF($C$9="south",'RAW PV WATTS'!D4339,IF('PV Watts SLC'!$C$9="west",'RAW PV WATTS'!F4339,-1))</f>
        <v>0</v>
      </c>
      <c r="G4336" s="81">
        <f t="shared" si="134"/>
        <v>0</v>
      </c>
    </row>
    <row r="4337" spans="1:7">
      <c r="A4337" s="74" t="e">
        <f t="shared" si="135"/>
        <v>#REF!</v>
      </c>
      <c r="B4337" s="60"/>
      <c r="C4337" s="73">
        <v>6</v>
      </c>
      <c r="D4337" s="73">
        <v>30</v>
      </c>
      <c r="E4337" s="73">
        <v>1</v>
      </c>
      <c r="F4337" s="79">
        <f>IF($C$9="south",'RAW PV WATTS'!D4340,IF('PV Watts SLC'!$C$9="west",'RAW PV WATTS'!F4340,-1))</f>
        <v>0</v>
      </c>
      <c r="G4337" s="81">
        <f t="shared" si="134"/>
        <v>0</v>
      </c>
    </row>
    <row r="4338" spans="1:7">
      <c r="A4338" s="74" t="e">
        <f t="shared" si="135"/>
        <v>#REF!</v>
      </c>
      <c r="B4338" s="60"/>
      <c r="C4338" s="73">
        <v>6</v>
      </c>
      <c r="D4338" s="73">
        <v>30</v>
      </c>
      <c r="E4338" s="73">
        <v>2</v>
      </c>
      <c r="F4338" s="79">
        <f>IF($C$9="south",'RAW PV WATTS'!D4341,IF('PV Watts SLC'!$C$9="west",'RAW PV WATTS'!F4341,-1))</f>
        <v>0</v>
      </c>
      <c r="G4338" s="81">
        <f t="shared" si="134"/>
        <v>0</v>
      </c>
    </row>
    <row r="4339" spans="1:7">
      <c r="A4339" s="74" t="e">
        <f t="shared" si="135"/>
        <v>#REF!</v>
      </c>
      <c r="B4339" s="60"/>
      <c r="C4339" s="73">
        <v>6</v>
      </c>
      <c r="D4339" s="73">
        <v>30</v>
      </c>
      <c r="E4339" s="73">
        <v>3</v>
      </c>
      <c r="F4339" s="79">
        <f>IF($C$9="south",'RAW PV WATTS'!D4342,IF('PV Watts SLC'!$C$9="west",'RAW PV WATTS'!F4342,-1))</f>
        <v>0</v>
      </c>
      <c r="G4339" s="81">
        <f t="shared" si="134"/>
        <v>0</v>
      </c>
    </row>
    <row r="4340" spans="1:7">
      <c r="A4340" s="74" t="e">
        <f t="shared" si="135"/>
        <v>#REF!</v>
      </c>
      <c r="B4340" s="60"/>
      <c r="C4340" s="73">
        <v>6</v>
      </c>
      <c r="D4340" s="73">
        <v>30</v>
      </c>
      <c r="E4340" s="73">
        <v>4</v>
      </c>
      <c r="F4340" s="79">
        <f>IF($C$9="south",'RAW PV WATTS'!D4343,IF('PV Watts SLC'!$C$9="west",'RAW PV WATTS'!F4343,-1))</f>
        <v>0</v>
      </c>
      <c r="G4340" s="81">
        <f t="shared" si="134"/>
        <v>0</v>
      </c>
    </row>
    <row r="4341" spans="1:7">
      <c r="A4341" s="74" t="e">
        <f t="shared" si="135"/>
        <v>#REF!</v>
      </c>
      <c r="B4341" s="60"/>
      <c r="C4341" s="73">
        <v>6</v>
      </c>
      <c r="D4341" s="73">
        <v>30</v>
      </c>
      <c r="E4341" s="73">
        <v>5</v>
      </c>
      <c r="F4341" s="79">
        <f>IF($C$9="south",'RAW PV WATTS'!D4344,IF('PV Watts SLC'!$C$9="west",'RAW PV WATTS'!F4344,-1))</f>
        <v>11.288</v>
      </c>
      <c r="G4341" s="81">
        <f t="shared" si="134"/>
        <v>1.1287999999999999E-2</v>
      </c>
    </row>
    <row r="4342" spans="1:7">
      <c r="A4342" s="74" t="e">
        <f t="shared" si="135"/>
        <v>#REF!</v>
      </c>
      <c r="B4342" s="60"/>
      <c r="C4342" s="73">
        <v>6</v>
      </c>
      <c r="D4342" s="73">
        <v>30</v>
      </c>
      <c r="E4342" s="73">
        <v>6</v>
      </c>
      <c r="F4342" s="79">
        <f>IF($C$9="south",'RAW PV WATTS'!D4345,IF('PV Watts SLC'!$C$9="west",'RAW PV WATTS'!F4345,-1))</f>
        <v>69.539000000000001</v>
      </c>
      <c r="G4342" s="81">
        <f t="shared" si="134"/>
        <v>6.9539000000000004E-2</v>
      </c>
    </row>
    <row r="4343" spans="1:7">
      <c r="A4343" s="74" t="e">
        <f t="shared" si="135"/>
        <v>#REF!</v>
      </c>
      <c r="B4343" s="60"/>
      <c r="C4343" s="73">
        <v>6</v>
      </c>
      <c r="D4343" s="73">
        <v>30</v>
      </c>
      <c r="E4343" s="73">
        <v>7</v>
      </c>
      <c r="F4343" s="79">
        <f>IF($C$9="south",'RAW PV WATTS'!D4346,IF('PV Watts SLC'!$C$9="west",'RAW PV WATTS'!F4346,-1))</f>
        <v>239.47300000000001</v>
      </c>
      <c r="G4343" s="81">
        <f t="shared" si="134"/>
        <v>0.23947300000000002</v>
      </c>
    </row>
    <row r="4344" spans="1:7">
      <c r="A4344" s="74" t="e">
        <f t="shared" si="135"/>
        <v>#REF!</v>
      </c>
      <c r="B4344" s="60"/>
      <c r="C4344" s="73">
        <v>6</v>
      </c>
      <c r="D4344" s="73">
        <v>30</v>
      </c>
      <c r="E4344" s="73">
        <v>8</v>
      </c>
      <c r="F4344" s="79">
        <f>IF($C$9="south",'RAW PV WATTS'!D4347,IF('PV Watts SLC'!$C$9="west",'RAW PV WATTS'!F4347,-1))</f>
        <v>428.13</v>
      </c>
      <c r="G4344" s="81">
        <f t="shared" si="134"/>
        <v>0.42813000000000001</v>
      </c>
    </row>
    <row r="4345" spans="1:7">
      <c r="A4345" s="74" t="e">
        <f t="shared" si="135"/>
        <v>#REF!</v>
      </c>
      <c r="B4345" s="60"/>
      <c r="C4345" s="73">
        <v>6</v>
      </c>
      <c r="D4345" s="73">
        <v>30</v>
      </c>
      <c r="E4345" s="73">
        <v>9</v>
      </c>
      <c r="F4345" s="79">
        <f>IF($C$9="south",'RAW PV WATTS'!D4348,IF('PV Watts SLC'!$C$9="west",'RAW PV WATTS'!F4348,-1))</f>
        <v>589.13900000000001</v>
      </c>
      <c r="G4345" s="81">
        <f t="shared" si="134"/>
        <v>0.58913899999999997</v>
      </c>
    </row>
    <row r="4346" spans="1:7">
      <c r="A4346" s="74" t="e">
        <f t="shared" si="135"/>
        <v>#REF!</v>
      </c>
      <c r="B4346" s="60"/>
      <c r="C4346" s="73">
        <v>6</v>
      </c>
      <c r="D4346" s="73">
        <v>30</v>
      </c>
      <c r="E4346" s="73">
        <v>10</v>
      </c>
      <c r="F4346" s="79">
        <f>IF($C$9="south",'RAW PV WATTS'!D4349,IF('PV Watts SLC'!$C$9="west",'RAW PV WATTS'!F4349,-1))</f>
        <v>697.529</v>
      </c>
      <c r="G4346" s="81">
        <f t="shared" si="134"/>
        <v>0.69752899999999995</v>
      </c>
    </row>
    <row r="4347" spans="1:7">
      <c r="A4347" s="74" t="e">
        <f t="shared" si="135"/>
        <v>#REF!</v>
      </c>
      <c r="B4347" s="60"/>
      <c r="C4347" s="73">
        <v>6</v>
      </c>
      <c r="D4347" s="73">
        <v>30</v>
      </c>
      <c r="E4347" s="73">
        <v>11</v>
      </c>
      <c r="F4347" s="79">
        <f>IF($C$9="south",'RAW PV WATTS'!D4350,IF('PV Watts SLC'!$C$9="west",'RAW PV WATTS'!F4350,-1))</f>
        <v>749.13699999999994</v>
      </c>
      <c r="G4347" s="81">
        <f t="shared" si="134"/>
        <v>0.74913699999999994</v>
      </c>
    </row>
    <row r="4348" spans="1:7">
      <c r="A4348" s="74" t="e">
        <f t="shared" si="135"/>
        <v>#REF!</v>
      </c>
      <c r="B4348" s="60"/>
      <c r="C4348" s="73">
        <v>6</v>
      </c>
      <c r="D4348" s="73">
        <v>30</v>
      </c>
      <c r="E4348" s="73">
        <v>12</v>
      </c>
      <c r="F4348" s="79">
        <f>IF($C$9="south",'RAW PV WATTS'!D4351,IF('PV Watts SLC'!$C$9="west",'RAW PV WATTS'!F4351,-1))</f>
        <v>750.952</v>
      </c>
      <c r="G4348" s="81">
        <f t="shared" si="134"/>
        <v>0.75095199999999995</v>
      </c>
    </row>
    <row r="4349" spans="1:7">
      <c r="A4349" s="74" t="e">
        <f t="shared" si="135"/>
        <v>#REF!</v>
      </c>
      <c r="B4349" s="60"/>
      <c r="C4349" s="73">
        <v>6</v>
      </c>
      <c r="D4349" s="73">
        <v>30</v>
      </c>
      <c r="E4349" s="73">
        <v>13</v>
      </c>
      <c r="F4349" s="79">
        <f>IF($C$9="south",'RAW PV WATTS'!D4352,IF('PV Watts SLC'!$C$9="west",'RAW PV WATTS'!F4352,-1))</f>
        <v>708.71600000000001</v>
      </c>
      <c r="G4349" s="81">
        <f t="shared" si="134"/>
        <v>0.70871600000000001</v>
      </c>
    </row>
    <row r="4350" spans="1:7">
      <c r="A4350" s="74" t="e">
        <f t="shared" si="135"/>
        <v>#REF!</v>
      </c>
      <c r="B4350" s="60"/>
      <c r="C4350" s="73">
        <v>6</v>
      </c>
      <c r="D4350" s="73">
        <v>30</v>
      </c>
      <c r="E4350" s="73">
        <v>14</v>
      </c>
      <c r="F4350" s="79">
        <f>IF($C$9="south",'RAW PV WATTS'!D4353,IF('PV Watts SLC'!$C$9="west",'RAW PV WATTS'!F4353,-1))</f>
        <v>669.51300000000003</v>
      </c>
      <c r="G4350" s="81">
        <f t="shared" si="134"/>
        <v>0.66951300000000002</v>
      </c>
    </row>
    <row r="4351" spans="1:7">
      <c r="A4351" s="74" t="e">
        <f t="shared" si="135"/>
        <v>#REF!</v>
      </c>
      <c r="B4351" s="60"/>
      <c r="C4351" s="73">
        <v>6</v>
      </c>
      <c r="D4351" s="73">
        <v>30</v>
      </c>
      <c r="E4351" s="73">
        <v>15</v>
      </c>
      <c r="F4351" s="79">
        <f>IF($C$9="south",'RAW PV WATTS'!D4354,IF('PV Watts SLC'!$C$9="west",'RAW PV WATTS'!F4354,-1))</f>
        <v>563.49199999999996</v>
      </c>
      <c r="G4351" s="81">
        <f t="shared" si="134"/>
        <v>0.56349199999999999</v>
      </c>
    </row>
    <row r="4352" spans="1:7">
      <c r="A4352" s="74" t="e">
        <f t="shared" si="135"/>
        <v>#REF!</v>
      </c>
      <c r="B4352" s="60"/>
      <c r="C4352" s="73">
        <v>6</v>
      </c>
      <c r="D4352" s="73">
        <v>30</v>
      </c>
      <c r="E4352" s="73">
        <v>16</v>
      </c>
      <c r="F4352" s="79">
        <f>IF($C$9="south",'RAW PV WATTS'!D4355,IF('PV Watts SLC'!$C$9="west",'RAW PV WATTS'!F4355,-1))</f>
        <v>412.76299999999998</v>
      </c>
      <c r="G4352" s="81">
        <f t="shared" si="134"/>
        <v>0.41276299999999999</v>
      </c>
    </row>
    <row r="4353" spans="1:7">
      <c r="A4353" s="74" t="e">
        <f t="shared" si="135"/>
        <v>#REF!</v>
      </c>
      <c r="B4353" s="60"/>
      <c r="C4353" s="73">
        <v>6</v>
      </c>
      <c r="D4353" s="73">
        <v>30</v>
      </c>
      <c r="E4353" s="73">
        <v>17</v>
      </c>
      <c r="F4353" s="79">
        <f>IF($C$9="south",'RAW PV WATTS'!D4356,IF('PV Watts SLC'!$C$9="west",'RAW PV WATTS'!F4356,-1))</f>
        <v>237.696</v>
      </c>
      <c r="G4353" s="81">
        <f t="shared" si="134"/>
        <v>0.23769599999999999</v>
      </c>
    </row>
    <row r="4354" spans="1:7">
      <c r="A4354" s="74" t="e">
        <f t="shared" si="135"/>
        <v>#REF!</v>
      </c>
      <c r="B4354" s="60"/>
      <c r="C4354" s="73">
        <v>6</v>
      </c>
      <c r="D4354" s="73">
        <v>30</v>
      </c>
      <c r="E4354" s="73">
        <v>18</v>
      </c>
      <c r="F4354" s="79">
        <f>IF($C$9="south",'RAW PV WATTS'!D4357,IF('PV Watts SLC'!$C$9="west",'RAW PV WATTS'!F4357,-1))</f>
        <v>72.057000000000002</v>
      </c>
      <c r="G4354" s="81">
        <f t="shared" si="134"/>
        <v>7.2056999999999996E-2</v>
      </c>
    </row>
    <row r="4355" spans="1:7">
      <c r="A4355" s="74" t="e">
        <f t="shared" si="135"/>
        <v>#REF!</v>
      </c>
      <c r="B4355" s="60"/>
      <c r="C4355" s="73">
        <v>6</v>
      </c>
      <c r="D4355" s="73">
        <v>30</v>
      </c>
      <c r="E4355" s="73">
        <v>19</v>
      </c>
      <c r="F4355" s="79">
        <f>IF($C$9="south",'RAW PV WATTS'!D4358,IF('PV Watts SLC'!$C$9="west",'RAW PV WATTS'!F4358,-1))</f>
        <v>11.423</v>
      </c>
      <c r="G4355" s="81">
        <f t="shared" si="134"/>
        <v>1.1423000000000001E-2</v>
      </c>
    </row>
    <row r="4356" spans="1:7">
      <c r="A4356" s="74" t="e">
        <f t="shared" si="135"/>
        <v>#REF!</v>
      </c>
      <c r="B4356" s="60"/>
      <c r="C4356" s="73">
        <v>6</v>
      </c>
      <c r="D4356" s="73">
        <v>30</v>
      </c>
      <c r="E4356" s="73">
        <v>20</v>
      </c>
      <c r="F4356" s="79">
        <f>IF($C$9="south",'RAW PV WATTS'!D4359,IF('PV Watts SLC'!$C$9="west",'RAW PV WATTS'!F4359,-1))</f>
        <v>0</v>
      </c>
      <c r="G4356" s="81">
        <f t="shared" si="134"/>
        <v>0</v>
      </c>
    </row>
    <row r="4357" spans="1:7">
      <c r="A4357" s="74" t="e">
        <f t="shared" si="135"/>
        <v>#REF!</v>
      </c>
      <c r="B4357" s="60"/>
      <c r="C4357" s="73">
        <v>6</v>
      </c>
      <c r="D4357" s="73">
        <v>30</v>
      </c>
      <c r="E4357" s="73">
        <v>21</v>
      </c>
      <c r="F4357" s="79">
        <f>IF($C$9="south",'RAW PV WATTS'!D4360,IF('PV Watts SLC'!$C$9="west",'RAW PV WATTS'!F4360,-1))</f>
        <v>0</v>
      </c>
      <c r="G4357" s="81">
        <f t="shared" si="134"/>
        <v>0</v>
      </c>
    </row>
    <row r="4358" spans="1:7">
      <c r="A4358" s="74" t="e">
        <f t="shared" si="135"/>
        <v>#REF!</v>
      </c>
      <c r="B4358" s="60"/>
      <c r="C4358" s="73">
        <v>6</v>
      </c>
      <c r="D4358" s="73">
        <v>30</v>
      </c>
      <c r="E4358" s="73">
        <v>22</v>
      </c>
      <c r="F4358" s="79">
        <f>IF($C$9="south",'RAW PV WATTS'!D4361,IF('PV Watts SLC'!$C$9="west",'RAW PV WATTS'!F4361,-1))</f>
        <v>0</v>
      </c>
      <c r="G4358" s="81">
        <f t="shared" si="134"/>
        <v>0</v>
      </c>
    </row>
    <row r="4359" spans="1:7">
      <c r="A4359" s="74" t="e">
        <f t="shared" si="135"/>
        <v>#REF!</v>
      </c>
      <c r="B4359" s="60"/>
      <c r="C4359" s="73">
        <v>6</v>
      </c>
      <c r="D4359" s="73">
        <v>30</v>
      </c>
      <c r="E4359" s="73">
        <v>23</v>
      </c>
      <c r="F4359" s="79">
        <f>IF($C$9="south",'RAW PV WATTS'!D4362,IF('PV Watts SLC'!$C$9="west",'RAW PV WATTS'!F4362,-1))</f>
        <v>0</v>
      </c>
      <c r="G4359" s="81">
        <f t="shared" si="134"/>
        <v>0</v>
      </c>
    </row>
    <row r="4360" spans="1:7">
      <c r="A4360" s="74" t="e">
        <f t="shared" si="135"/>
        <v>#REF!</v>
      </c>
      <c r="B4360" s="60"/>
      <c r="C4360" s="73">
        <v>7</v>
      </c>
      <c r="D4360" s="73">
        <v>1</v>
      </c>
      <c r="E4360" s="73">
        <v>0</v>
      </c>
      <c r="F4360" s="79">
        <f>IF($C$9="south",'RAW PV WATTS'!D4363,IF('PV Watts SLC'!$C$9="west",'RAW PV WATTS'!F4363,-1))</f>
        <v>0</v>
      </c>
      <c r="G4360" s="81">
        <f t="shared" si="134"/>
        <v>0</v>
      </c>
    </row>
    <row r="4361" spans="1:7">
      <c r="A4361" s="74" t="e">
        <f t="shared" si="135"/>
        <v>#REF!</v>
      </c>
      <c r="B4361" s="60"/>
      <c r="C4361" s="73">
        <v>7</v>
      </c>
      <c r="D4361" s="73">
        <v>1</v>
      </c>
      <c r="E4361" s="73">
        <v>1</v>
      </c>
      <c r="F4361" s="79">
        <f>IF($C$9="south",'RAW PV WATTS'!D4364,IF('PV Watts SLC'!$C$9="west",'RAW PV WATTS'!F4364,-1))</f>
        <v>0</v>
      </c>
      <c r="G4361" s="81">
        <f t="shared" si="134"/>
        <v>0</v>
      </c>
    </row>
    <row r="4362" spans="1:7">
      <c r="A4362" s="74" t="e">
        <f t="shared" si="135"/>
        <v>#REF!</v>
      </c>
      <c r="B4362" s="60"/>
      <c r="C4362" s="73">
        <v>7</v>
      </c>
      <c r="D4362" s="73">
        <v>1</v>
      </c>
      <c r="E4362" s="73">
        <v>2</v>
      </c>
      <c r="F4362" s="79">
        <f>IF($C$9="south",'RAW PV WATTS'!D4365,IF('PV Watts SLC'!$C$9="west",'RAW PV WATTS'!F4365,-1))</f>
        <v>0</v>
      </c>
      <c r="G4362" s="81">
        <f t="shared" si="134"/>
        <v>0</v>
      </c>
    </row>
    <row r="4363" spans="1:7">
      <c r="A4363" s="74" t="e">
        <f t="shared" si="135"/>
        <v>#REF!</v>
      </c>
      <c r="B4363" s="60"/>
      <c r="C4363" s="73">
        <v>7</v>
      </c>
      <c r="D4363" s="73">
        <v>1</v>
      </c>
      <c r="E4363" s="73">
        <v>3</v>
      </c>
      <c r="F4363" s="79">
        <f>IF($C$9="south",'RAW PV WATTS'!D4366,IF('PV Watts SLC'!$C$9="west",'RAW PV WATTS'!F4366,-1))</f>
        <v>0</v>
      </c>
      <c r="G4363" s="81">
        <f t="shared" si="134"/>
        <v>0</v>
      </c>
    </row>
    <row r="4364" spans="1:7">
      <c r="A4364" s="74" t="e">
        <f t="shared" si="135"/>
        <v>#REF!</v>
      </c>
      <c r="B4364" s="60"/>
      <c r="C4364" s="73">
        <v>7</v>
      </c>
      <c r="D4364" s="73">
        <v>1</v>
      </c>
      <c r="E4364" s="73">
        <v>4</v>
      </c>
      <c r="F4364" s="79">
        <f>IF($C$9="south",'RAW PV WATTS'!D4367,IF('PV Watts SLC'!$C$9="west",'RAW PV WATTS'!F4367,-1))</f>
        <v>0</v>
      </c>
      <c r="G4364" s="81">
        <f t="shared" si="134"/>
        <v>0</v>
      </c>
    </row>
    <row r="4365" spans="1:7">
      <c r="A4365" s="74" t="e">
        <f t="shared" si="135"/>
        <v>#REF!</v>
      </c>
      <c r="B4365" s="60"/>
      <c r="C4365" s="73">
        <v>7</v>
      </c>
      <c r="D4365" s="73">
        <v>1</v>
      </c>
      <c r="E4365" s="73">
        <v>5</v>
      </c>
      <c r="F4365" s="79">
        <f>IF($C$9="south",'RAW PV WATTS'!D4368,IF('PV Watts SLC'!$C$9="west",'RAW PV WATTS'!F4368,-1))</f>
        <v>7.9160000000000004</v>
      </c>
      <c r="G4365" s="81">
        <f t="shared" si="134"/>
        <v>7.9160000000000012E-3</v>
      </c>
    </row>
    <row r="4366" spans="1:7">
      <c r="A4366" s="74" t="e">
        <f t="shared" si="135"/>
        <v>#REF!</v>
      </c>
      <c r="B4366" s="60"/>
      <c r="C4366" s="73">
        <v>7</v>
      </c>
      <c r="D4366" s="73">
        <v>1</v>
      </c>
      <c r="E4366" s="73">
        <v>6</v>
      </c>
      <c r="F4366" s="79">
        <f>IF($C$9="south",'RAW PV WATTS'!D4369,IF('PV Watts SLC'!$C$9="west",'RAW PV WATTS'!F4369,-1))</f>
        <v>67.954999999999998</v>
      </c>
      <c r="G4366" s="81">
        <f t="shared" si="134"/>
        <v>6.7955000000000002E-2</v>
      </c>
    </row>
    <row r="4367" spans="1:7">
      <c r="A4367" s="74" t="e">
        <f t="shared" si="135"/>
        <v>#REF!</v>
      </c>
      <c r="B4367" s="60"/>
      <c r="C4367" s="73">
        <v>7</v>
      </c>
      <c r="D4367" s="73">
        <v>1</v>
      </c>
      <c r="E4367" s="73">
        <v>7</v>
      </c>
      <c r="F4367" s="79">
        <f>IF($C$9="south",'RAW PV WATTS'!D4370,IF('PV Watts SLC'!$C$9="west",'RAW PV WATTS'!F4370,-1))</f>
        <v>246.143</v>
      </c>
      <c r="G4367" s="81">
        <f t="shared" si="134"/>
        <v>0.246143</v>
      </c>
    </row>
    <row r="4368" spans="1:7">
      <c r="A4368" s="74" t="e">
        <f t="shared" si="135"/>
        <v>#REF!</v>
      </c>
      <c r="B4368" s="60"/>
      <c r="C4368" s="73">
        <v>7</v>
      </c>
      <c r="D4368" s="73">
        <v>1</v>
      </c>
      <c r="E4368" s="73">
        <v>8</v>
      </c>
      <c r="F4368" s="79">
        <f>IF($C$9="south",'RAW PV WATTS'!D4371,IF('PV Watts SLC'!$C$9="west",'RAW PV WATTS'!F4371,-1))</f>
        <v>428.077</v>
      </c>
      <c r="G4368" s="81">
        <f t="shared" si="134"/>
        <v>0.42807699999999999</v>
      </c>
    </row>
    <row r="4369" spans="1:7">
      <c r="A4369" s="74" t="e">
        <f t="shared" si="135"/>
        <v>#REF!</v>
      </c>
      <c r="B4369" s="60"/>
      <c r="C4369" s="73">
        <v>7</v>
      </c>
      <c r="D4369" s="73">
        <v>1</v>
      </c>
      <c r="E4369" s="73">
        <v>9</v>
      </c>
      <c r="F4369" s="79">
        <f>IF($C$9="south",'RAW PV WATTS'!D4372,IF('PV Watts SLC'!$C$9="west",'RAW PV WATTS'!F4372,-1))</f>
        <v>586.76900000000001</v>
      </c>
      <c r="G4369" s="81">
        <f t="shared" ref="G4369:G4432" si="136">F4369/1000</f>
        <v>0.58676899999999999</v>
      </c>
    </row>
    <row r="4370" spans="1:7">
      <c r="A4370" s="74" t="e">
        <f t="shared" ref="A4370:A4433" si="137">1/24+A4369</f>
        <v>#REF!</v>
      </c>
      <c r="B4370" s="60"/>
      <c r="C4370" s="73">
        <v>7</v>
      </c>
      <c r="D4370" s="73">
        <v>1</v>
      </c>
      <c r="E4370" s="73">
        <v>10</v>
      </c>
      <c r="F4370" s="79">
        <f>IF($C$9="south",'RAW PV WATTS'!D4373,IF('PV Watts SLC'!$C$9="west",'RAW PV WATTS'!F4373,-1))</f>
        <v>696.57100000000003</v>
      </c>
      <c r="G4370" s="81">
        <f t="shared" si="136"/>
        <v>0.69657100000000005</v>
      </c>
    </row>
    <row r="4371" spans="1:7">
      <c r="A4371" s="74" t="e">
        <f t="shared" si="137"/>
        <v>#REF!</v>
      </c>
      <c r="B4371" s="60"/>
      <c r="C4371" s="73">
        <v>7</v>
      </c>
      <c r="D4371" s="73">
        <v>1</v>
      </c>
      <c r="E4371" s="73">
        <v>11</v>
      </c>
      <c r="F4371" s="79">
        <f>IF($C$9="south",'RAW PV WATTS'!D4374,IF('PV Watts SLC'!$C$9="west",'RAW PV WATTS'!F4374,-1))</f>
        <v>769.18700000000001</v>
      </c>
      <c r="G4371" s="81">
        <f t="shared" si="136"/>
        <v>0.76918700000000007</v>
      </c>
    </row>
    <row r="4372" spans="1:7">
      <c r="A4372" s="74" t="e">
        <f t="shared" si="137"/>
        <v>#REF!</v>
      </c>
      <c r="B4372" s="60"/>
      <c r="C4372" s="73">
        <v>7</v>
      </c>
      <c r="D4372" s="73">
        <v>1</v>
      </c>
      <c r="E4372" s="73">
        <v>12</v>
      </c>
      <c r="F4372" s="79">
        <f>IF($C$9="south",'RAW PV WATTS'!D4375,IF('PV Watts SLC'!$C$9="west",'RAW PV WATTS'!F4375,-1))</f>
        <v>776.04700000000003</v>
      </c>
      <c r="G4372" s="81">
        <f t="shared" si="136"/>
        <v>0.77604700000000004</v>
      </c>
    </row>
    <row r="4373" spans="1:7">
      <c r="A4373" s="74" t="e">
        <f t="shared" si="137"/>
        <v>#REF!</v>
      </c>
      <c r="B4373" s="60"/>
      <c r="C4373" s="73">
        <v>7</v>
      </c>
      <c r="D4373" s="73">
        <v>1</v>
      </c>
      <c r="E4373" s="73">
        <v>13</v>
      </c>
      <c r="F4373" s="79">
        <f>IF($C$9="south",'RAW PV WATTS'!D4376,IF('PV Watts SLC'!$C$9="west",'RAW PV WATTS'!F4376,-1))</f>
        <v>766.66399999999999</v>
      </c>
      <c r="G4373" s="81">
        <f t="shared" si="136"/>
        <v>0.76666400000000001</v>
      </c>
    </row>
    <row r="4374" spans="1:7">
      <c r="A4374" s="74" t="e">
        <f t="shared" si="137"/>
        <v>#REF!</v>
      </c>
      <c r="B4374" s="60"/>
      <c r="C4374" s="73">
        <v>7</v>
      </c>
      <c r="D4374" s="73">
        <v>1</v>
      </c>
      <c r="E4374" s="73">
        <v>14</v>
      </c>
      <c r="F4374" s="79">
        <f>IF($C$9="south",'RAW PV WATTS'!D4377,IF('PV Watts SLC'!$C$9="west",'RAW PV WATTS'!F4377,-1))</f>
        <v>694.96100000000001</v>
      </c>
      <c r="G4374" s="81">
        <f t="shared" si="136"/>
        <v>0.69496100000000005</v>
      </c>
    </row>
    <row r="4375" spans="1:7">
      <c r="A4375" s="74" t="e">
        <f t="shared" si="137"/>
        <v>#REF!</v>
      </c>
      <c r="B4375" s="60"/>
      <c r="C4375" s="73">
        <v>7</v>
      </c>
      <c r="D4375" s="73">
        <v>1</v>
      </c>
      <c r="E4375" s="73">
        <v>15</v>
      </c>
      <c r="F4375" s="79">
        <f>IF($C$9="south",'RAW PV WATTS'!D4378,IF('PV Watts SLC'!$C$9="west",'RAW PV WATTS'!F4378,-1))</f>
        <v>584.154</v>
      </c>
      <c r="G4375" s="81">
        <f t="shared" si="136"/>
        <v>0.58415399999999995</v>
      </c>
    </row>
    <row r="4376" spans="1:7">
      <c r="A4376" s="74" t="e">
        <f t="shared" si="137"/>
        <v>#REF!</v>
      </c>
      <c r="B4376" s="60"/>
      <c r="C4376" s="73">
        <v>7</v>
      </c>
      <c r="D4376" s="73">
        <v>1</v>
      </c>
      <c r="E4376" s="73">
        <v>16</v>
      </c>
      <c r="F4376" s="79">
        <f>IF($C$9="south",'RAW PV WATTS'!D4379,IF('PV Watts SLC'!$C$9="west",'RAW PV WATTS'!F4379,-1))</f>
        <v>433.14699999999999</v>
      </c>
      <c r="G4376" s="81">
        <f t="shared" si="136"/>
        <v>0.433147</v>
      </c>
    </row>
    <row r="4377" spans="1:7">
      <c r="A4377" s="74" t="e">
        <f t="shared" si="137"/>
        <v>#REF!</v>
      </c>
      <c r="B4377" s="60"/>
      <c r="C4377" s="73">
        <v>7</v>
      </c>
      <c r="D4377" s="73">
        <v>1</v>
      </c>
      <c r="E4377" s="73">
        <v>17</v>
      </c>
      <c r="F4377" s="79">
        <f>IF($C$9="south",'RAW PV WATTS'!D4380,IF('PV Watts SLC'!$C$9="west",'RAW PV WATTS'!F4380,-1))</f>
        <v>249.03700000000001</v>
      </c>
      <c r="G4377" s="81">
        <f t="shared" si="136"/>
        <v>0.24903700000000001</v>
      </c>
    </row>
    <row r="4378" spans="1:7">
      <c r="A4378" s="74" t="e">
        <f t="shared" si="137"/>
        <v>#REF!</v>
      </c>
      <c r="B4378" s="60"/>
      <c r="C4378" s="73">
        <v>7</v>
      </c>
      <c r="D4378" s="73">
        <v>1</v>
      </c>
      <c r="E4378" s="73">
        <v>18</v>
      </c>
      <c r="F4378" s="79">
        <f>IF($C$9="south",'RAW PV WATTS'!D4381,IF('PV Watts SLC'!$C$9="west",'RAW PV WATTS'!F4381,-1))</f>
        <v>72.094999999999999</v>
      </c>
      <c r="G4378" s="81">
        <f t="shared" si="136"/>
        <v>7.2094999999999992E-2</v>
      </c>
    </row>
    <row r="4379" spans="1:7">
      <c r="A4379" s="74" t="e">
        <f t="shared" si="137"/>
        <v>#REF!</v>
      </c>
      <c r="B4379" s="60"/>
      <c r="C4379" s="73">
        <v>7</v>
      </c>
      <c r="D4379" s="73">
        <v>1</v>
      </c>
      <c r="E4379" s="73">
        <v>19</v>
      </c>
      <c r="F4379" s="79">
        <f>IF($C$9="south",'RAW PV WATTS'!D4382,IF('PV Watts SLC'!$C$9="west",'RAW PV WATTS'!F4382,-1))</f>
        <v>8.6590000000000007</v>
      </c>
      <c r="G4379" s="81">
        <f t="shared" si="136"/>
        <v>8.659E-3</v>
      </c>
    </row>
    <row r="4380" spans="1:7">
      <c r="A4380" s="74" t="e">
        <f t="shared" si="137"/>
        <v>#REF!</v>
      </c>
      <c r="B4380" s="60"/>
      <c r="C4380" s="73">
        <v>7</v>
      </c>
      <c r="D4380" s="73">
        <v>1</v>
      </c>
      <c r="E4380" s="73">
        <v>20</v>
      </c>
      <c r="F4380" s="79">
        <f>IF($C$9="south",'RAW PV WATTS'!D4383,IF('PV Watts SLC'!$C$9="west",'RAW PV WATTS'!F4383,-1))</f>
        <v>0</v>
      </c>
      <c r="G4380" s="81">
        <f t="shared" si="136"/>
        <v>0</v>
      </c>
    </row>
    <row r="4381" spans="1:7">
      <c r="A4381" s="74" t="e">
        <f t="shared" si="137"/>
        <v>#REF!</v>
      </c>
      <c r="B4381" s="60"/>
      <c r="C4381" s="73">
        <v>7</v>
      </c>
      <c r="D4381" s="73">
        <v>1</v>
      </c>
      <c r="E4381" s="73">
        <v>21</v>
      </c>
      <c r="F4381" s="79">
        <f>IF($C$9="south",'RAW PV WATTS'!D4384,IF('PV Watts SLC'!$C$9="west",'RAW PV WATTS'!F4384,-1))</f>
        <v>0</v>
      </c>
      <c r="G4381" s="81">
        <f t="shared" si="136"/>
        <v>0</v>
      </c>
    </row>
    <row r="4382" spans="1:7">
      <c r="A4382" s="74" t="e">
        <f t="shared" si="137"/>
        <v>#REF!</v>
      </c>
      <c r="B4382" s="60"/>
      <c r="C4382" s="73">
        <v>7</v>
      </c>
      <c r="D4382" s="73">
        <v>1</v>
      </c>
      <c r="E4382" s="73">
        <v>22</v>
      </c>
      <c r="F4382" s="79">
        <f>IF($C$9="south",'RAW PV WATTS'!D4385,IF('PV Watts SLC'!$C$9="west",'RAW PV WATTS'!F4385,-1))</f>
        <v>0</v>
      </c>
      <c r="G4382" s="81">
        <f t="shared" si="136"/>
        <v>0</v>
      </c>
    </row>
    <row r="4383" spans="1:7">
      <c r="A4383" s="74" t="e">
        <f t="shared" si="137"/>
        <v>#REF!</v>
      </c>
      <c r="B4383" s="60"/>
      <c r="C4383" s="73">
        <v>7</v>
      </c>
      <c r="D4383" s="73">
        <v>1</v>
      </c>
      <c r="E4383" s="73">
        <v>23</v>
      </c>
      <c r="F4383" s="79">
        <f>IF($C$9="south",'RAW PV WATTS'!D4386,IF('PV Watts SLC'!$C$9="west",'RAW PV WATTS'!F4386,-1))</f>
        <v>0</v>
      </c>
      <c r="G4383" s="81">
        <f t="shared" si="136"/>
        <v>0</v>
      </c>
    </row>
    <row r="4384" spans="1:7">
      <c r="A4384" s="74" t="e">
        <f t="shared" si="137"/>
        <v>#REF!</v>
      </c>
      <c r="B4384" s="60"/>
      <c r="C4384" s="73">
        <v>7</v>
      </c>
      <c r="D4384" s="73">
        <v>2</v>
      </c>
      <c r="E4384" s="73">
        <v>0</v>
      </c>
      <c r="F4384" s="79">
        <f>IF($C$9="south",'RAW PV WATTS'!D4387,IF('PV Watts SLC'!$C$9="west",'RAW PV WATTS'!F4387,-1))</f>
        <v>0</v>
      </c>
      <c r="G4384" s="81">
        <f t="shared" si="136"/>
        <v>0</v>
      </c>
    </row>
    <row r="4385" spans="1:7">
      <c r="A4385" s="74" t="e">
        <f t="shared" si="137"/>
        <v>#REF!</v>
      </c>
      <c r="B4385" s="60"/>
      <c r="C4385" s="73">
        <v>7</v>
      </c>
      <c r="D4385" s="73">
        <v>2</v>
      </c>
      <c r="E4385" s="73">
        <v>1</v>
      </c>
      <c r="F4385" s="79">
        <f>IF($C$9="south",'RAW PV WATTS'!D4388,IF('PV Watts SLC'!$C$9="west",'RAW PV WATTS'!F4388,-1))</f>
        <v>0</v>
      </c>
      <c r="G4385" s="81">
        <f t="shared" si="136"/>
        <v>0</v>
      </c>
    </row>
    <row r="4386" spans="1:7">
      <c r="A4386" s="74" t="e">
        <f t="shared" si="137"/>
        <v>#REF!</v>
      </c>
      <c r="B4386" s="60"/>
      <c r="C4386" s="73">
        <v>7</v>
      </c>
      <c r="D4386" s="73">
        <v>2</v>
      </c>
      <c r="E4386" s="73">
        <v>2</v>
      </c>
      <c r="F4386" s="79">
        <f>IF($C$9="south",'RAW PV WATTS'!D4389,IF('PV Watts SLC'!$C$9="west",'RAW PV WATTS'!F4389,-1))</f>
        <v>0</v>
      </c>
      <c r="G4386" s="81">
        <f t="shared" si="136"/>
        <v>0</v>
      </c>
    </row>
    <row r="4387" spans="1:7">
      <c r="A4387" s="74" t="e">
        <f t="shared" si="137"/>
        <v>#REF!</v>
      </c>
      <c r="B4387" s="60"/>
      <c r="C4387" s="73">
        <v>7</v>
      </c>
      <c r="D4387" s="73">
        <v>2</v>
      </c>
      <c r="E4387" s="73">
        <v>3</v>
      </c>
      <c r="F4387" s="79">
        <f>IF($C$9="south",'RAW PV WATTS'!D4390,IF('PV Watts SLC'!$C$9="west",'RAW PV WATTS'!F4390,-1))</f>
        <v>0</v>
      </c>
      <c r="G4387" s="81">
        <f t="shared" si="136"/>
        <v>0</v>
      </c>
    </row>
    <row r="4388" spans="1:7">
      <c r="A4388" s="74" t="e">
        <f t="shared" si="137"/>
        <v>#REF!</v>
      </c>
      <c r="B4388" s="60"/>
      <c r="C4388" s="73">
        <v>7</v>
      </c>
      <c r="D4388" s="73">
        <v>2</v>
      </c>
      <c r="E4388" s="73">
        <v>4</v>
      </c>
      <c r="F4388" s="79">
        <f>IF($C$9="south",'RAW PV WATTS'!D4391,IF('PV Watts SLC'!$C$9="west",'RAW PV WATTS'!F4391,-1))</f>
        <v>0</v>
      </c>
      <c r="G4388" s="81">
        <f t="shared" si="136"/>
        <v>0</v>
      </c>
    </row>
    <row r="4389" spans="1:7">
      <c r="A4389" s="74" t="e">
        <f t="shared" si="137"/>
        <v>#REF!</v>
      </c>
      <c r="B4389" s="60"/>
      <c r="C4389" s="73">
        <v>7</v>
      </c>
      <c r="D4389" s="73">
        <v>2</v>
      </c>
      <c r="E4389" s="73">
        <v>5</v>
      </c>
      <c r="F4389" s="79">
        <f>IF($C$9="south",'RAW PV WATTS'!D4392,IF('PV Watts SLC'!$C$9="west",'RAW PV WATTS'!F4392,-1))</f>
        <v>14.273999999999999</v>
      </c>
      <c r="G4389" s="81">
        <f t="shared" si="136"/>
        <v>1.4273999999999998E-2</v>
      </c>
    </row>
    <row r="4390" spans="1:7">
      <c r="A4390" s="74" t="e">
        <f t="shared" si="137"/>
        <v>#REF!</v>
      </c>
      <c r="B4390" s="60"/>
      <c r="C4390" s="73">
        <v>7</v>
      </c>
      <c r="D4390" s="73">
        <v>2</v>
      </c>
      <c r="E4390" s="73">
        <v>6</v>
      </c>
      <c r="F4390" s="79">
        <f>IF($C$9="south",'RAW PV WATTS'!D4393,IF('PV Watts SLC'!$C$9="west",'RAW PV WATTS'!F4393,-1))</f>
        <v>73.533000000000001</v>
      </c>
      <c r="G4390" s="81">
        <f t="shared" si="136"/>
        <v>7.3533000000000001E-2</v>
      </c>
    </row>
    <row r="4391" spans="1:7">
      <c r="A4391" s="74" t="e">
        <f t="shared" si="137"/>
        <v>#REF!</v>
      </c>
      <c r="B4391" s="60"/>
      <c r="C4391" s="73">
        <v>7</v>
      </c>
      <c r="D4391" s="73">
        <v>2</v>
      </c>
      <c r="E4391" s="73">
        <v>7</v>
      </c>
      <c r="F4391" s="79">
        <f>IF($C$9="south",'RAW PV WATTS'!D4394,IF('PV Watts SLC'!$C$9="west",'RAW PV WATTS'!F4394,-1))</f>
        <v>227.03700000000001</v>
      </c>
      <c r="G4391" s="81">
        <f t="shared" si="136"/>
        <v>0.22703700000000002</v>
      </c>
    </row>
    <row r="4392" spans="1:7">
      <c r="A4392" s="74" t="e">
        <f t="shared" si="137"/>
        <v>#REF!</v>
      </c>
      <c r="B4392" s="60"/>
      <c r="C4392" s="73">
        <v>7</v>
      </c>
      <c r="D4392" s="73">
        <v>2</v>
      </c>
      <c r="E4392" s="73">
        <v>8</v>
      </c>
      <c r="F4392" s="79">
        <f>IF($C$9="south",'RAW PV WATTS'!D4395,IF('PV Watts SLC'!$C$9="west",'RAW PV WATTS'!F4395,-1))</f>
        <v>403.42500000000001</v>
      </c>
      <c r="G4392" s="81">
        <f t="shared" si="136"/>
        <v>0.40342500000000003</v>
      </c>
    </row>
    <row r="4393" spans="1:7">
      <c r="A4393" s="74" t="e">
        <f t="shared" si="137"/>
        <v>#REF!</v>
      </c>
      <c r="B4393" s="60"/>
      <c r="C4393" s="73">
        <v>7</v>
      </c>
      <c r="D4393" s="73">
        <v>2</v>
      </c>
      <c r="E4393" s="73">
        <v>9</v>
      </c>
      <c r="F4393" s="79">
        <f>IF($C$9="south",'RAW PV WATTS'!D4396,IF('PV Watts SLC'!$C$9="west",'RAW PV WATTS'!F4396,-1))</f>
        <v>552.10900000000004</v>
      </c>
      <c r="G4393" s="81">
        <f t="shared" si="136"/>
        <v>0.55210900000000007</v>
      </c>
    </row>
    <row r="4394" spans="1:7">
      <c r="A4394" s="74" t="e">
        <f t="shared" si="137"/>
        <v>#REF!</v>
      </c>
      <c r="B4394" s="60"/>
      <c r="C4394" s="73">
        <v>7</v>
      </c>
      <c r="D4394" s="73">
        <v>2</v>
      </c>
      <c r="E4394" s="73">
        <v>10</v>
      </c>
      <c r="F4394" s="79">
        <f>IF($C$9="south",'RAW PV WATTS'!D4397,IF('PV Watts SLC'!$C$9="west",'RAW PV WATTS'!F4397,-1))</f>
        <v>667.35</v>
      </c>
      <c r="G4394" s="81">
        <f t="shared" si="136"/>
        <v>0.66735</v>
      </c>
    </row>
    <row r="4395" spans="1:7">
      <c r="A4395" s="74" t="e">
        <f t="shared" si="137"/>
        <v>#REF!</v>
      </c>
      <c r="B4395" s="60"/>
      <c r="C4395" s="73">
        <v>7</v>
      </c>
      <c r="D4395" s="73">
        <v>2</v>
      </c>
      <c r="E4395" s="73">
        <v>11</v>
      </c>
      <c r="F4395" s="79">
        <f>IF($C$9="south",'RAW PV WATTS'!D4398,IF('PV Watts SLC'!$C$9="west",'RAW PV WATTS'!F4398,-1))</f>
        <v>728.87400000000002</v>
      </c>
      <c r="G4395" s="81">
        <f t="shared" si="136"/>
        <v>0.72887400000000002</v>
      </c>
    </row>
    <row r="4396" spans="1:7">
      <c r="A4396" s="74" t="e">
        <f t="shared" si="137"/>
        <v>#REF!</v>
      </c>
      <c r="B4396" s="60"/>
      <c r="C4396" s="73">
        <v>7</v>
      </c>
      <c r="D4396" s="73">
        <v>2</v>
      </c>
      <c r="E4396" s="73">
        <v>12</v>
      </c>
      <c r="F4396" s="79">
        <f>IF($C$9="south",'RAW PV WATTS'!D4399,IF('PV Watts SLC'!$C$9="west",'RAW PV WATTS'!F4399,-1))</f>
        <v>767.30899999999997</v>
      </c>
      <c r="G4396" s="81">
        <f t="shared" si="136"/>
        <v>0.76730900000000002</v>
      </c>
    </row>
    <row r="4397" spans="1:7">
      <c r="A4397" s="74" t="e">
        <f t="shared" si="137"/>
        <v>#REF!</v>
      </c>
      <c r="B4397" s="60"/>
      <c r="C4397" s="73">
        <v>7</v>
      </c>
      <c r="D4397" s="73">
        <v>2</v>
      </c>
      <c r="E4397" s="73">
        <v>13</v>
      </c>
      <c r="F4397" s="79">
        <f>IF($C$9="south",'RAW PV WATTS'!D4400,IF('PV Watts SLC'!$C$9="west",'RAW PV WATTS'!F4400,-1))</f>
        <v>730.32600000000002</v>
      </c>
      <c r="G4397" s="81">
        <f t="shared" si="136"/>
        <v>0.73032600000000003</v>
      </c>
    </row>
    <row r="4398" spans="1:7">
      <c r="A4398" s="74" t="e">
        <f t="shared" si="137"/>
        <v>#REF!</v>
      </c>
      <c r="B4398" s="60"/>
      <c r="C4398" s="73">
        <v>7</v>
      </c>
      <c r="D4398" s="73">
        <v>2</v>
      </c>
      <c r="E4398" s="73">
        <v>14</v>
      </c>
      <c r="F4398" s="79">
        <f>IF($C$9="south",'RAW PV WATTS'!D4401,IF('PV Watts SLC'!$C$9="west",'RAW PV WATTS'!F4401,-1))</f>
        <v>658.29</v>
      </c>
      <c r="G4398" s="81">
        <f t="shared" si="136"/>
        <v>0.65828999999999993</v>
      </c>
    </row>
    <row r="4399" spans="1:7">
      <c r="A4399" s="74" t="e">
        <f t="shared" si="137"/>
        <v>#REF!</v>
      </c>
      <c r="B4399" s="60"/>
      <c r="C4399" s="73">
        <v>7</v>
      </c>
      <c r="D4399" s="73">
        <v>2</v>
      </c>
      <c r="E4399" s="73">
        <v>15</v>
      </c>
      <c r="F4399" s="79">
        <f>IF($C$9="south",'RAW PV WATTS'!D4402,IF('PV Watts SLC'!$C$9="west",'RAW PV WATTS'!F4402,-1))</f>
        <v>559.46</v>
      </c>
      <c r="G4399" s="81">
        <f t="shared" si="136"/>
        <v>0.55946000000000007</v>
      </c>
    </row>
    <row r="4400" spans="1:7">
      <c r="A4400" s="74" t="e">
        <f t="shared" si="137"/>
        <v>#REF!</v>
      </c>
      <c r="B4400" s="60"/>
      <c r="C4400" s="73">
        <v>7</v>
      </c>
      <c r="D4400" s="73">
        <v>2</v>
      </c>
      <c r="E4400" s="73">
        <v>16</v>
      </c>
      <c r="F4400" s="79">
        <f>IF($C$9="south",'RAW PV WATTS'!D4403,IF('PV Watts SLC'!$C$9="west",'RAW PV WATTS'!F4403,-1))</f>
        <v>406.83499999999998</v>
      </c>
      <c r="G4400" s="81">
        <f t="shared" si="136"/>
        <v>0.406835</v>
      </c>
    </row>
    <row r="4401" spans="1:7">
      <c r="A4401" s="74" t="e">
        <f t="shared" si="137"/>
        <v>#REF!</v>
      </c>
      <c r="B4401" s="60"/>
      <c r="C4401" s="73">
        <v>7</v>
      </c>
      <c r="D4401" s="73">
        <v>2</v>
      </c>
      <c r="E4401" s="73">
        <v>17</v>
      </c>
      <c r="F4401" s="79">
        <f>IF($C$9="south",'RAW PV WATTS'!D4404,IF('PV Watts SLC'!$C$9="west",'RAW PV WATTS'!F4404,-1))</f>
        <v>229.66</v>
      </c>
      <c r="G4401" s="81">
        <f t="shared" si="136"/>
        <v>0.22966</v>
      </c>
    </row>
    <row r="4402" spans="1:7">
      <c r="A4402" s="74" t="e">
        <f t="shared" si="137"/>
        <v>#REF!</v>
      </c>
      <c r="B4402" s="60"/>
      <c r="C4402" s="73">
        <v>7</v>
      </c>
      <c r="D4402" s="73">
        <v>2</v>
      </c>
      <c r="E4402" s="73">
        <v>18</v>
      </c>
      <c r="F4402" s="79">
        <f>IF($C$9="south",'RAW PV WATTS'!D4405,IF('PV Watts SLC'!$C$9="west",'RAW PV WATTS'!F4405,-1))</f>
        <v>75.988</v>
      </c>
      <c r="G4402" s="81">
        <f t="shared" si="136"/>
        <v>7.5988E-2</v>
      </c>
    </row>
    <row r="4403" spans="1:7">
      <c r="A4403" s="74" t="e">
        <f t="shared" si="137"/>
        <v>#REF!</v>
      </c>
      <c r="B4403" s="60"/>
      <c r="C4403" s="73">
        <v>7</v>
      </c>
      <c r="D4403" s="73">
        <v>2</v>
      </c>
      <c r="E4403" s="73">
        <v>19</v>
      </c>
      <c r="F4403" s="79">
        <f>IF($C$9="south",'RAW PV WATTS'!D4406,IF('PV Watts SLC'!$C$9="west",'RAW PV WATTS'!F4406,-1))</f>
        <v>15.116</v>
      </c>
      <c r="G4403" s="81">
        <f t="shared" si="136"/>
        <v>1.5115999999999999E-2</v>
      </c>
    </row>
    <row r="4404" spans="1:7">
      <c r="A4404" s="74" t="e">
        <f t="shared" si="137"/>
        <v>#REF!</v>
      </c>
      <c r="B4404" s="60"/>
      <c r="C4404" s="73">
        <v>7</v>
      </c>
      <c r="D4404" s="73">
        <v>2</v>
      </c>
      <c r="E4404" s="73">
        <v>20</v>
      </c>
      <c r="F4404" s="79">
        <f>IF($C$9="south",'RAW PV WATTS'!D4407,IF('PV Watts SLC'!$C$9="west",'RAW PV WATTS'!F4407,-1))</f>
        <v>0</v>
      </c>
      <c r="G4404" s="81">
        <f t="shared" si="136"/>
        <v>0</v>
      </c>
    </row>
    <row r="4405" spans="1:7">
      <c r="A4405" s="74" t="e">
        <f t="shared" si="137"/>
        <v>#REF!</v>
      </c>
      <c r="B4405" s="60"/>
      <c r="C4405" s="73">
        <v>7</v>
      </c>
      <c r="D4405" s="73">
        <v>2</v>
      </c>
      <c r="E4405" s="73">
        <v>21</v>
      </c>
      <c r="F4405" s="79">
        <f>IF($C$9="south",'RAW PV WATTS'!D4408,IF('PV Watts SLC'!$C$9="west",'RAW PV WATTS'!F4408,-1))</f>
        <v>0</v>
      </c>
      <c r="G4405" s="81">
        <f t="shared" si="136"/>
        <v>0</v>
      </c>
    </row>
    <row r="4406" spans="1:7">
      <c r="A4406" s="74" t="e">
        <f t="shared" si="137"/>
        <v>#REF!</v>
      </c>
      <c r="B4406" s="60"/>
      <c r="C4406" s="73">
        <v>7</v>
      </c>
      <c r="D4406" s="73">
        <v>2</v>
      </c>
      <c r="E4406" s="73">
        <v>22</v>
      </c>
      <c r="F4406" s="79">
        <f>IF($C$9="south",'RAW PV WATTS'!D4409,IF('PV Watts SLC'!$C$9="west",'RAW PV WATTS'!F4409,-1))</f>
        <v>0</v>
      </c>
      <c r="G4406" s="81">
        <f t="shared" si="136"/>
        <v>0</v>
      </c>
    </row>
    <row r="4407" spans="1:7">
      <c r="A4407" s="74" t="e">
        <f t="shared" si="137"/>
        <v>#REF!</v>
      </c>
      <c r="B4407" s="60"/>
      <c r="C4407" s="73">
        <v>7</v>
      </c>
      <c r="D4407" s="73">
        <v>2</v>
      </c>
      <c r="E4407" s="73">
        <v>23</v>
      </c>
      <c r="F4407" s="79">
        <f>IF($C$9="south",'RAW PV WATTS'!D4410,IF('PV Watts SLC'!$C$9="west",'RAW PV WATTS'!F4410,-1))</f>
        <v>0</v>
      </c>
      <c r="G4407" s="81">
        <f t="shared" si="136"/>
        <v>0</v>
      </c>
    </row>
    <row r="4408" spans="1:7">
      <c r="A4408" s="74" t="e">
        <f t="shared" si="137"/>
        <v>#REF!</v>
      </c>
      <c r="B4408" s="60"/>
      <c r="C4408" s="73">
        <v>7</v>
      </c>
      <c r="D4408" s="73">
        <v>3</v>
      </c>
      <c r="E4408" s="73">
        <v>0</v>
      </c>
      <c r="F4408" s="79">
        <f>IF($C$9="south",'RAW PV WATTS'!D4411,IF('PV Watts SLC'!$C$9="west",'RAW PV WATTS'!F4411,-1))</f>
        <v>0</v>
      </c>
      <c r="G4408" s="81">
        <f t="shared" si="136"/>
        <v>0</v>
      </c>
    </row>
    <row r="4409" spans="1:7">
      <c r="A4409" s="74" t="e">
        <f t="shared" si="137"/>
        <v>#REF!</v>
      </c>
      <c r="B4409" s="60"/>
      <c r="C4409" s="73">
        <v>7</v>
      </c>
      <c r="D4409" s="73">
        <v>3</v>
      </c>
      <c r="E4409" s="73">
        <v>1</v>
      </c>
      <c r="F4409" s="79">
        <f>IF($C$9="south",'RAW PV WATTS'!D4412,IF('PV Watts SLC'!$C$9="west",'RAW PV WATTS'!F4412,-1))</f>
        <v>0</v>
      </c>
      <c r="G4409" s="81">
        <f t="shared" si="136"/>
        <v>0</v>
      </c>
    </row>
    <row r="4410" spans="1:7">
      <c r="A4410" s="74" t="e">
        <f t="shared" si="137"/>
        <v>#REF!</v>
      </c>
      <c r="B4410" s="60"/>
      <c r="C4410" s="73">
        <v>7</v>
      </c>
      <c r="D4410" s="73">
        <v>3</v>
      </c>
      <c r="E4410" s="73">
        <v>2</v>
      </c>
      <c r="F4410" s="79">
        <f>IF($C$9="south",'RAW PV WATTS'!D4413,IF('PV Watts SLC'!$C$9="west",'RAW PV WATTS'!F4413,-1))</f>
        <v>0</v>
      </c>
      <c r="G4410" s="81">
        <f t="shared" si="136"/>
        <v>0</v>
      </c>
    </row>
    <row r="4411" spans="1:7">
      <c r="A4411" s="74" t="e">
        <f t="shared" si="137"/>
        <v>#REF!</v>
      </c>
      <c r="B4411" s="60"/>
      <c r="C4411" s="73">
        <v>7</v>
      </c>
      <c r="D4411" s="73">
        <v>3</v>
      </c>
      <c r="E4411" s="73">
        <v>3</v>
      </c>
      <c r="F4411" s="79">
        <f>IF($C$9="south",'RAW PV WATTS'!D4414,IF('PV Watts SLC'!$C$9="west",'RAW PV WATTS'!F4414,-1))</f>
        <v>0</v>
      </c>
      <c r="G4411" s="81">
        <f t="shared" si="136"/>
        <v>0</v>
      </c>
    </row>
    <row r="4412" spans="1:7">
      <c r="A4412" s="74" t="e">
        <f t="shared" si="137"/>
        <v>#REF!</v>
      </c>
      <c r="B4412" s="60"/>
      <c r="C4412" s="73">
        <v>7</v>
      </c>
      <c r="D4412" s="73">
        <v>3</v>
      </c>
      <c r="E4412" s="73">
        <v>4</v>
      </c>
      <c r="F4412" s="79">
        <f>IF($C$9="south",'RAW PV WATTS'!D4415,IF('PV Watts SLC'!$C$9="west",'RAW PV WATTS'!F4415,-1))</f>
        <v>0</v>
      </c>
      <c r="G4412" s="81">
        <f t="shared" si="136"/>
        <v>0</v>
      </c>
    </row>
    <row r="4413" spans="1:7">
      <c r="A4413" s="74" t="e">
        <f t="shared" si="137"/>
        <v>#REF!</v>
      </c>
      <c r="B4413" s="60"/>
      <c r="C4413" s="73">
        <v>7</v>
      </c>
      <c r="D4413" s="73">
        <v>3</v>
      </c>
      <c r="E4413" s="73">
        <v>5</v>
      </c>
      <c r="F4413" s="79">
        <f>IF($C$9="south",'RAW PV WATTS'!D4416,IF('PV Watts SLC'!$C$9="west",'RAW PV WATTS'!F4416,-1))</f>
        <v>10.066000000000001</v>
      </c>
      <c r="G4413" s="81">
        <f t="shared" si="136"/>
        <v>1.0066E-2</v>
      </c>
    </row>
    <row r="4414" spans="1:7">
      <c r="A4414" s="74" t="e">
        <f t="shared" si="137"/>
        <v>#REF!</v>
      </c>
      <c r="B4414" s="60"/>
      <c r="C4414" s="73">
        <v>7</v>
      </c>
      <c r="D4414" s="73">
        <v>3</v>
      </c>
      <c r="E4414" s="73">
        <v>6</v>
      </c>
      <c r="F4414" s="79">
        <f>IF($C$9="south",'RAW PV WATTS'!D4417,IF('PV Watts SLC'!$C$9="west",'RAW PV WATTS'!F4417,-1))</f>
        <v>68.691000000000003</v>
      </c>
      <c r="G4414" s="81">
        <f t="shared" si="136"/>
        <v>6.8691000000000002E-2</v>
      </c>
    </row>
    <row r="4415" spans="1:7">
      <c r="A4415" s="74" t="e">
        <f t="shared" si="137"/>
        <v>#REF!</v>
      </c>
      <c r="B4415" s="60"/>
      <c r="C4415" s="73">
        <v>7</v>
      </c>
      <c r="D4415" s="73">
        <v>3</v>
      </c>
      <c r="E4415" s="73">
        <v>7</v>
      </c>
      <c r="F4415" s="79">
        <f>IF($C$9="south",'RAW PV WATTS'!D4418,IF('PV Watts SLC'!$C$9="west",'RAW PV WATTS'!F4418,-1))</f>
        <v>234.59299999999999</v>
      </c>
      <c r="G4415" s="81">
        <f t="shared" si="136"/>
        <v>0.234593</v>
      </c>
    </row>
    <row r="4416" spans="1:7">
      <c r="A4416" s="74" t="e">
        <f t="shared" si="137"/>
        <v>#REF!</v>
      </c>
      <c r="B4416" s="60"/>
      <c r="C4416" s="73">
        <v>7</v>
      </c>
      <c r="D4416" s="73">
        <v>3</v>
      </c>
      <c r="E4416" s="73">
        <v>8</v>
      </c>
      <c r="F4416" s="79">
        <f>IF($C$9="south",'RAW PV WATTS'!D4419,IF('PV Watts SLC'!$C$9="west",'RAW PV WATTS'!F4419,-1))</f>
        <v>396.96899999999999</v>
      </c>
      <c r="G4416" s="81">
        <f t="shared" si="136"/>
        <v>0.39696900000000002</v>
      </c>
    </row>
    <row r="4417" spans="1:7">
      <c r="A4417" s="74" t="e">
        <f t="shared" si="137"/>
        <v>#REF!</v>
      </c>
      <c r="B4417" s="60"/>
      <c r="C4417" s="73">
        <v>7</v>
      </c>
      <c r="D4417" s="73">
        <v>3</v>
      </c>
      <c r="E4417" s="73">
        <v>9</v>
      </c>
      <c r="F4417" s="79">
        <f>IF($C$9="south",'RAW PV WATTS'!D4420,IF('PV Watts SLC'!$C$9="west",'RAW PV WATTS'!F4420,-1))</f>
        <v>566.346</v>
      </c>
      <c r="G4417" s="81">
        <f t="shared" si="136"/>
        <v>0.56634600000000002</v>
      </c>
    </row>
    <row r="4418" spans="1:7">
      <c r="A4418" s="74" t="e">
        <f t="shared" si="137"/>
        <v>#REF!</v>
      </c>
      <c r="B4418" s="60"/>
      <c r="C4418" s="73">
        <v>7</v>
      </c>
      <c r="D4418" s="73">
        <v>3</v>
      </c>
      <c r="E4418" s="73">
        <v>10</v>
      </c>
      <c r="F4418" s="79">
        <f>IF($C$9="south",'RAW PV WATTS'!D4421,IF('PV Watts SLC'!$C$9="west",'RAW PV WATTS'!F4421,-1))</f>
        <v>677.38900000000001</v>
      </c>
      <c r="G4418" s="81">
        <f t="shared" si="136"/>
        <v>0.67738900000000002</v>
      </c>
    </row>
    <row r="4419" spans="1:7">
      <c r="A4419" s="74" t="e">
        <f t="shared" si="137"/>
        <v>#REF!</v>
      </c>
      <c r="B4419" s="60"/>
      <c r="C4419" s="73">
        <v>7</v>
      </c>
      <c r="D4419" s="73">
        <v>3</v>
      </c>
      <c r="E4419" s="73">
        <v>11</v>
      </c>
      <c r="F4419" s="79">
        <f>IF($C$9="south",'RAW PV WATTS'!D4422,IF('PV Watts SLC'!$C$9="west",'RAW PV WATTS'!F4422,-1))</f>
        <v>736.46199999999999</v>
      </c>
      <c r="G4419" s="81">
        <f t="shared" si="136"/>
        <v>0.73646199999999995</v>
      </c>
    </row>
    <row r="4420" spans="1:7">
      <c r="A4420" s="74" t="e">
        <f t="shared" si="137"/>
        <v>#REF!</v>
      </c>
      <c r="B4420" s="60"/>
      <c r="C4420" s="73">
        <v>7</v>
      </c>
      <c r="D4420" s="73">
        <v>3</v>
      </c>
      <c r="E4420" s="73">
        <v>12</v>
      </c>
      <c r="F4420" s="79">
        <f>IF($C$9="south",'RAW PV WATTS'!D4423,IF('PV Watts SLC'!$C$9="west",'RAW PV WATTS'!F4423,-1))</f>
        <v>769.03300000000002</v>
      </c>
      <c r="G4420" s="81">
        <f t="shared" si="136"/>
        <v>0.76903299999999997</v>
      </c>
    </row>
    <row r="4421" spans="1:7">
      <c r="A4421" s="74" t="e">
        <f t="shared" si="137"/>
        <v>#REF!</v>
      </c>
      <c r="B4421" s="60"/>
      <c r="C4421" s="73">
        <v>7</v>
      </c>
      <c r="D4421" s="73">
        <v>3</v>
      </c>
      <c r="E4421" s="73">
        <v>13</v>
      </c>
      <c r="F4421" s="79">
        <f>IF($C$9="south",'RAW PV WATTS'!D4424,IF('PV Watts SLC'!$C$9="west",'RAW PV WATTS'!F4424,-1))</f>
        <v>732.93799999999999</v>
      </c>
      <c r="G4421" s="81">
        <f t="shared" si="136"/>
        <v>0.73293799999999998</v>
      </c>
    </row>
    <row r="4422" spans="1:7">
      <c r="A4422" s="74" t="e">
        <f t="shared" si="137"/>
        <v>#REF!</v>
      </c>
      <c r="B4422" s="60"/>
      <c r="C4422" s="73">
        <v>7</v>
      </c>
      <c r="D4422" s="73">
        <v>3</v>
      </c>
      <c r="E4422" s="73">
        <v>14</v>
      </c>
      <c r="F4422" s="79">
        <f>IF($C$9="south",'RAW PV WATTS'!D4425,IF('PV Watts SLC'!$C$9="west",'RAW PV WATTS'!F4425,-1))</f>
        <v>682.73</v>
      </c>
      <c r="G4422" s="81">
        <f t="shared" si="136"/>
        <v>0.68273000000000006</v>
      </c>
    </row>
    <row r="4423" spans="1:7">
      <c r="A4423" s="74" t="e">
        <f t="shared" si="137"/>
        <v>#REF!</v>
      </c>
      <c r="B4423" s="60"/>
      <c r="C4423" s="73">
        <v>7</v>
      </c>
      <c r="D4423" s="73">
        <v>3</v>
      </c>
      <c r="E4423" s="73">
        <v>15</v>
      </c>
      <c r="F4423" s="79">
        <f>IF($C$9="south",'RAW PV WATTS'!D4426,IF('PV Watts SLC'!$C$9="west",'RAW PV WATTS'!F4426,-1))</f>
        <v>567.44200000000001</v>
      </c>
      <c r="G4423" s="81">
        <f t="shared" si="136"/>
        <v>0.567442</v>
      </c>
    </row>
    <row r="4424" spans="1:7">
      <c r="A4424" s="74" t="e">
        <f t="shared" si="137"/>
        <v>#REF!</v>
      </c>
      <c r="B4424" s="60"/>
      <c r="C4424" s="73">
        <v>7</v>
      </c>
      <c r="D4424" s="73">
        <v>3</v>
      </c>
      <c r="E4424" s="73">
        <v>16</v>
      </c>
      <c r="F4424" s="79">
        <f>IF($C$9="south",'RAW PV WATTS'!D4427,IF('PV Watts SLC'!$C$9="west",'RAW PV WATTS'!F4427,-1))</f>
        <v>416.29700000000003</v>
      </c>
      <c r="G4424" s="81">
        <f t="shared" si="136"/>
        <v>0.41629700000000003</v>
      </c>
    </row>
    <row r="4425" spans="1:7">
      <c r="A4425" s="74" t="e">
        <f t="shared" si="137"/>
        <v>#REF!</v>
      </c>
      <c r="B4425" s="60"/>
      <c r="C4425" s="73">
        <v>7</v>
      </c>
      <c r="D4425" s="73">
        <v>3</v>
      </c>
      <c r="E4425" s="73">
        <v>17</v>
      </c>
      <c r="F4425" s="79">
        <f>IF($C$9="south",'RAW PV WATTS'!D4428,IF('PV Watts SLC'!$C$9="west",'RAW PV WATTS'!F4428,-1))</f>
        <v>236.94300000000001</v>
      </c>
      <c r="G4425" s="81">
        <f t="shared" si="136"/>
        <v>0.23694300000000001</v>
      </c>
    </row>
    <row r="4426" spans="1:7">
      <c r="A4426" s="74" t="e">
        <f t="shared" si="137"/>
        <v>#REF!</v>
      </c>
      <c r="B4426" s="60"/>
      <c r="C4426" s="73">
        <v>7</v>
      </c>
      <c r="D4426" s="73">
        <v>3</v>
      </c>
      <c r="E4426" s="73">
        <v>18</v>
      </c>
      <c r="F4426" s="79">
        <f>IF($C$9="south",'RAW PV WATTS'!D4429,IF('PV Watts SLC'!$C$9="west",'RAW PV WATTS'!F4429,-1))</f>
        <v>73.150000000000006</v>
      </c>
      <c r="G4426" s="81">
        <f t="shared" si="136"/>
        <v>7.3150000000000007E-2</v>
      </c>
    </row>
    <row r="4427" spans="1:7">
      <c r="A4427" s="74" t="e">
        <f t="shared" si="137"/>
        <v>#REF!</v>
      </c>
      <c r="B4427" s="60"/>
      <c r="C4427" s="73">
        <v>7</v>
      </c>
      <c r="D4427" s="73">
        <v>3</v>
      </c>
      <c r="E4427" s="73">
        <v>19</v>
      </c>
      <c r="F4427" s="79">
        <f>IF($C$9="south",'RAW PV WATTS'!D4430,IF('PV Watts SLC'!$C$9="west",'RAW PV WATTS'!F4430,-1))</f>
        <v>11.318</v>
      </c>
      <c r="G4427" s="81">
        <f t="shared" si="136"/>
        <v>1.1318E-2</v>
      </c>
    </row>
    <row r="4428" spans="1:7">
      <c r="A4428" s="74" t="e">
        <f t="shared" si="137"/>
        <v>#REF!</v>
      </c>
      <c r="B4428" s="60"/>
      <c r="C4428" s="73">
        <v>7</v>
      </c>
      <c r="D4428" s="73">
        <v>3</v>
      </c>
      <c r="E4428" s="73">
        <v>20</v>
      </c>
      <c r="F4428" s="79">
        <f>IF($C$9="south",'RAW PV WATTS'!D4431,IF('PV Watts SLC'!$C$9="west",'RAW PV WATTS'!F4431,-1))</f>
        <v>0</v>
      </c>
      <c r="G4428" s="81">
        <f t="shared" si="136"/>
        <v>0</v>
      </c>
    </row>
    <row r="4429" spans="1:7">
      <c r="A4429" s="74" t="e">
        <f t="shared" si="137"/>
        <v>#REF!</v>
      </c>
      <c r="B4429" s="60"/>
      <c r="C4429" s="73">
        <v>7</v>
      </c>
      <c r="D4429" s="73">
        <v>3</v>
      </c>
      <c r="E4429" s="73">
        <v>21</v>
      </c>
      <c r="F4429" s="79">
        <f>IF($C$9="south",'RAW PV WATTS'!D4432,IF('PV Watts SLC'!$C$9="west",'RAW PV WATTS'!F4432,-1))</f>
        <v>0</v>
      </c>
      <c r="G4429" s="81">
        <f t="shared" si="136"/>
        <v>0</v>
      </c>
    </row>
    <row r="4430" spans="1:7">
      <c r="A4430" s="74" t="e">
        <f t="shared" si="137"/>
        <v>#REF!</v>
      </c>
      <c r="B4430" s="60"/>
      <c r="C4430" s="73">
        <v>7</v>
      </c>
      <c r="D4430" s="73">
        <v>3</v>
      </c>
      <c r="E4430" s="73">
        <v>22</v>
      </c>
      <c r="F4430" s="79">
        <f>IF($C$9="south",'RAW PV WATTS'!D4433,IF('PV Watts SLC'!$C$9="west",'RAW PV WATTS'!F4433,-1))</f>
        <v>0</v>
      </c>
      <c r="G4430" s="81">
        <f t="shared" si="136"/>
        <v>0</v>
      </c>
    </row>
    <row r="4431" spans="1:7">
      <c r="A4431" s="74" t="e">
        <f t="shared" si="137"/>
        <v>#REF!</v>
      </c>
      <c r="B4431" s="60"/>
      <c r="C4431" s="73">
        <v>7</v>
      </c>
      <c r="D4431" s="73">
        <v>3</v>
      </c>
      <c r="E4431" s="73">
        <v>23</v>
      </c>
      <c r="F4431" s="79">
        <f>IF($C$9="south",'RAW PV WATTS'!D4434,IF('PV Watts SLC'!$C$9="west",'RAW PV WATTS'!F4434,-1))</f>
        <v>0</v>
      </c>
      <c r="G4431" s="81">
        <f t="shared" si="136"/>
        <v>0</v>
      </c>
    </row>
    <row r="4432" spans="1:7">
      <c r="A4432" s="74" t="e">
        <f t="shared" si="137"/>
        <v>#REF!</v>
      </c>
      <c r="B4432" s="60"/>
      <c r="C4432" s="73">
        <v>7</v>
      </c>
      <c r="D4432" s="73">
        <v>4</v>
      </c>
      <c r="E4432" s="73">
        <v>0</v>
      </c>
      <c r="F4432" s="79">
        <f>IF($C$9="south",'RAW PV WATTS'!D4435,IF('PV Watts SLC'!$C$9="west",'RAW PV WATTS'!F4435,-1))</f>
        <v>0</v>
      </c>
      <c r="G4432" s="81">
        <f t="shared" si="136"/>
        <v>0</v>
      </c>
    </row>
    <row r="4433" spans="1:7">
      <c r="A4433" s="74" t="e">
        <f t="shared" si="137"/>
        <v>#REF!</v>
      </c>
      <c r="B4433" s="60"/>
      <c r="C4433" s="73">
        <v>7</v>
      </c>
      <c r="D4433" s="73">
        <v>4</v>
      </c>
      <c r="E4433" s="73">
        <v>1</v>
      </c>
      <c r="F4433" s="79">
        <f>IF($C$9="south",'RAW PV WATTS'!D4436,IF('PV Watts SLC'!$C$9="west",'RAW PV WATTS'!F4436,-1))</f>
        <v>0</v>
      </c>
      <c r="G4433" s="81">
        <f t="shared" ref="G4433:G4496" si="138">F4433/1000</f>
        <v>0</v>
      </c>
    </row>
    <row r="4434" spans="1:7">
      <c r="A4434" s="74" t="e">
        <f t="shared" ref="A4434:A4497" si="139">1/24+A4433</f>
        <v>#REF!</v>
      </c>
      <c r="B4434" s="60"/>
      <c r="C4434" s="73">
        <v>7</v>
      </c>
      <c r="D4434" s="73">
        <v>4</v>
      </c>
      <c r="E4434" s="73">
        <v>2</v>
      </c>
      <c r="F4434" s="79">
        <f>IF($C$9="south",'RAW PV WATTS'!D4437,IF('PV Watts SLC'!$C$9="west",'RAW PV WATTS'!F4437,-1))</f>
        <v>0</v>
      </c>
      <c r="G4434" s="81">
        <f t="shared" si="138"/>
        <v>0</v>
      </c>
    </row>
    <row r="4435" spans="1:7">
      <c r="A4435" s="74" t="e">
        <f t="shared" si="139"/>
        <v>#REF!</v>
      </c>
      <c r="B4435" s="60"/>
      <c r="C4435" s="73">
        <v>7</v>
      </c>
      <c r="D4435" s="73">
        <v>4</v>
      </c>
      <c r="E4435" s="73">
        <v>3</v>
      </c>
      <c r="F4435" s="79">
        <f>IF($C$9="south",'RAW PV WATTS'!D4438,IF('PV Watts SLC'!$C$9="west",'RAW PV WATTS'!F4438,-1))</f>
        <v>0</v>
      </c>
      <c r="G4435" s="81">
        <f t="shared" si="138"/>
        <v>0</v>
      </c>
    </row>
    <row r="4436" spans="1:7">
      <c r="A4436" s="74" t="e">
        <f t="shared" si="139"/>
        <v>#REF!</v>
      </c>
      <c r="B4436" s="60"/>
      <c r="C4436" s="73">
        <v>7</v>
      </c>
      <c r="D4436" s="73">
        <v>4</v>
      </c>
      <c r="E4436" s="73">
        <v>4</v>
      </c>
      <c r="F4436" s="79">
        <f>IF($C$9="south",'RAW PV WATTS'!D4439,IF('PV Watts SLC'!$C$9="west",'RAW PV WATTS'!F4439,-1))</f>
        <v>0</v>
      </c>
      <c r="G4436" s="81">
        <f t="shared" si="138"/>
        <v>0</v>
      </c>
    </row>
    <row r="4437" spans="1:7">
      <c r="A4437" s="74" t="e">
        <f t="shared" si="139"/>
        <v>#REF!</v>
      </c>
      <c r="B4437" s="60"/>
      <c r="C4437" s="73">
        <v>7</v>
      </c>
      <c r="D4437" s="73">
        <v>4</v>
      </c>
      <c r="E4437" s="73">
        <v>5</v>
      </c>
      <c r="F4437" s="79">
        <f>IF($C$9="south",'RAW PV WATTS'!D4440,IF('PV Watts SLC'!$C$9="west",'RAW PV WATTS'!F4440,-1))</f>
        <v>6.0949999999999998</v>
      </c>
      <c r="G4437" s="81">
        <f t="shared" si="138"/>
        <v>6.0949999999999997E-3</v>
      </c>
    </row>
    <row r="4438" spans="1:7">
      <c r="A4438" s="74" t="e">
        <f t="shared" si="139"/>
        <v>#REF!</v>
      </c>
      <c r="B4438" s="60"/>
      <c r="C4438" s="73">
        <v>7</v>
      </c>
      <c r="D4438" s="73">
        <v>4</v>
      </c>
      <c r="E4438" s="73">
        <v>6</v>
      </c>
      <c r="F4438" s="79">
        <f>IF($C$9="south",'RAW PV WATTS'!D4441,IF('PV Watts SLC'!$C$9="west",'RAW PV WATTS'!F4441,-1))</f>
        <v>64.132000000000005</v>
      </c>
      <c r="G4438" s="81">
        <f t="shared" si="138"/>
        <v>6.4132000000000008E-2</v>
      </c>
    </row>
    <row r="4439" spans="1:7">
      <c r="A4439" s="74" t="e">
        <f t="shared" si="139"/>
        <v>#REF!</v>
      </c>
      <c r="B4439" s="60"/>
      <c r="C4439" s="73">
        <v>7</v>
      </c>
      <c r="D4439" s="73">
        <v>4</v>
      </c>
      <c r="E4439" s="73">
        <v>7</v>
      </c>
      <c r="F4439" s="79">
        <f>IF($C$9="south",'RAW PV WATTS'!D4442,IF('PV Watts SLC'!$C$9="west",'RAW PV WATTS'!F4442,-1))</f>
        <v>239.071</v>
      </c>
      <c r="G4439" s="81">
        <f t="shared" si="138"/>
        <v>0.23907100000000001</v>
      </c>
    </row>
    <row r="4440" spans="1:7">
      <c r="A4440" s="74" t="e">
        <f t="shared" si="139"/>
        <v>#REF!</v>
      </c>
      <c r="B4440" s="60"/>
      <c r="C4440" s="73">
        <v>7</v>
      </c>
      <c r="D4440" s="73">
        <v>4</v>
      </c>
      <c r="E4440" s="73">
        <v>8</v>
      </c>
      <c r="F4440" s="79">
        <f>IF($C$9="south",'RAW PV WATTS'!D4443,IF('PV Watts SLC'!$C$9="west",'RAW PV WATTS'!F4443,-1))</f>
        <v>421.226</v>
      </c>
      <c r="G4440" s="81">
        <f t="shared" si="138"/>
        <v>0.42122599999999999</v>
      </c>
    </row>
    <row r="4441" spans="1:7">
      <c r="A4441" s="74" t="e">
        <f t="shared" si="139"/>
        <v>#REF!</v>
      </c>
      <c r="B4441" s="60"/>
      <c r="C4441" s="73">
        <v>7</v>
      </c>
      <c r="D4441" s="73">
        <v>4</v>
      </c>
      <c r="E4441" s="73">
        <v>9</v>
      </c>
      <c r="F4441" s="79">
        <f>IF($C$9="south",'RAW PV WATTS'!D4444,IF('PV Watts SLC'!$C$9="west",'RAW PV WATTS'!F4444,-1))</f>
        <v>565.85</v>
      </c>
      <c r="G4441" s="81">
        <f t="shared" si="138"/>
        <v>0.56585000000000008</v>
      </c>
    </row>
    <row r="4442" spans="1:7">
      <c r="A4442" s="74" t="e">
        <f t="shared" si="139"/>
        <v>#REF!</v>
      </c>
      <c r="B4442" s="60"/>
      <c r="C4442" s="73">
        <v>7</v>
      </c>
      <c r="D4442" s="73">
        <v>4</v>
      </c>
      <c r="E4442" s="73">
        <v>10</v>
      </c>
      <c r="F4442" s="79">
        <f>IF($C$9="south",'RAW PV WATTS'!D4445,IF('PV Watts SLC'!$C$9="west",'RAW PV WATTS'!F4445,-1))</f>
        <v>663.428</v>
      </c>
      <c r="G4442" s="81">
        <f t="shared" si="138"/>
        <v>0.66342800000000002</v>
      </c>
    </row>
    <row r="4443" spans="1:7">
      <c r="A4443" s="74" t="e">
        <f t="shared" si="139"/>
        <v>#REF!</v>
      </c>
      <c r="B4443" s="60"/>
      <c r="C4443" s="73">
        <v>7</v>
      </c>
      <c r="D4443" s="73">
        <v>4</v>
      </c>
      <c r="E4443" s="73">
        <v>11</v>
      </c>
      <c r="F4443" s="79">
        <f>IF($C$9="south",'RAW PV WATTS'!D4446,IF('PV Watts SLC'!$C$9="west",'RAW PV WATTS'!F4446,-1))</f>
        <v>711.56100000000004</v>
      </c>
      <c r="G4443" s="81">
        <f t="shared" si="138"/>
        <v>0.711561</v>
      </c>
    </row>
    <row r="4444" spans="1:7">
      <c r="A4444" s="74" t="e">
        <f t="shared" si="139"/>
        <v>#REF!</v>
      </c>
      <c r="B4444" s="60"/>
      <c r="C4444" s="73">
        <v>7</v>
      </c>
      <c r="D4444" s="73">
        <v>4</v>
      </c>
      <c r="E4444" s="73">
        <v>12</v>
      </c>
      <c r="F4444" s="79">
        <f>IF($C$9="south",'RAW PV WATTS'!D4447,IF('PV Watts SLC'!$C$9="west",'RAW PV WATTS'!F4447,-1))</f>
        <v>728.07799999999997</v>
      </c>
      <c r="G4444" s="81">
        <f t="shared" si="138"/>
        <v>0.728078</v>
      </c>
    </row>
    <row r="4445" spans="1:7">
      <c r="A4445" s="74" t="e">
        <f t="shared" si="139"/>
        <v>#REF!</v>
      </c>
      <c r="B4445" s="60"/>
      <c r="C4445" s="73">
        <v>7</v>
      </c>
      <c r="D4445" s="73">
        <v>4</v>
      </c>
      <c r="E4445" s="73">
        <v>13</v>
      </c>
      <c r="F4445" s="79">
        <f>IF($C$9="south",'RAW PV WATTS'!D4448,IF('PV Watts SLC'!$C$9="west",'RAW PV WATTS'!F4448,-1))</f>
        <v>731.86</v>
      </c>
      <c r="G4445" s="81">
        <f t="shared" si="138"/>
        <v>0.73186000000000007</v>
      </c>
    </row>
    <row r="4446" spans="1:7">
      <c r="A4446" s="74" t="e">
        <f t="shared" si="139"/>
        <v>#REF!</v>
      </c>
      <c r="B4446" s="60"/>
      <c r="C4446" s="73">
        <v>7</v>
      </c>
      <c r="D4446" s="73">
        <v>4</v>
      </c>
      <c r="E4446" s="73">
        <v>14</v>
      </c>
      <c r="F4446" s="79">
        <f>IF($C$9="south",'RAW PV WATTS'!D4449,IF('PV Watts SLC'!$C$9="west",'RAW PV WATTS'!F4449,-1))</f>
        <v>674.29</v>
      </c>
      <c r="G4446" s="81">
        <f t="shared" si="138"/>
        <v>0.67428999999999994</v>
      </c>
    </row>
    <row r="4447" spans="1:7">
      <c r="A4447" s="74" t="e">
        <f t="shared" si="139"/>
        <v>#REF!</v>
      </c>
      <c r="B4447" s="60"/>
      <c r="C4447" s="73">
        <v>7</v>
      </c>
      <c r="D4447" s="73">
        <v>4</v>
      </c>
      <c r="E4447" s="73">
        <v>15</v>
      </c>
      <c r="F4447" s="79">
        <f>IF($C$9="south",'RAW PV WATTS'!D4450,IF('PV Watts SLC'!$C$9="west",'RAW PV WATTS'!F4450,-1))</f>
        <v>557.97500000000002</v>
      </c>
      <c r="G4447" s="81">
        <f t="shared" si="138"/>
        <v>0.557975</v>
      </c>
    </row>
    <row r="4448" spans="1:7">
      <c r="A4448" s="74" t="e">
        <f t="shared" si="139"/>
        <v>#REF!</v>
      </c>
      <c r="B4448" s="60"/>
      <c r="C4448" s="73">
        <v>7</v>
      </c>
      <c r="D4448" s="73">
        <v>4</v>
      </c>
      <c r="E4448" s="73">
        <v>16</v>
      </c>
      <c r="F4448" s="79">
        <f>IF($C$9="south",'RAW PV WATTS'!D4451,IF('PV Watts SLC'!$C$9="west",'RAW PV WATTS'!F4451,-1))</f>
        <v>414.93</v>
      </c>
      <c r="G4448" s="81">
        <f t="shared" si="138"/>
        <v>0.41493000000000002</v>
      </c>
    </row>
    <row r="4449" spans="1:7">
      <c r="A4449" s="74" t="e">
        <f t="shared" si="139"/>
        <v>#REF!</v>
      </c>
      <c r="B4449" s="60"/>
      <c r="C4449" s="73">
        <v>7</v>
      </c>
      <c r="D4449" s="73">
        <v>4</v>
      </c>
      <c r="E4449" s="73">
        <v>17</v>
      </c>
      <c r="F4449" s="79">
        <f>IF($C$9="south",'RAW PV WATTS'!D4452,IF('PV Watts SLC'!$C$9="west",'RAW PV WATTS'!F4452,-1))</f>
        <v>238.52699999999999</v>
      </c>
      <c r="G4449" s="81">
        <f t="shared" si="138"/>
        <v>0.23852699999999999</v>
      </c>
    </row>
    <row r="4450" spans="1:7">
      <c r="A4450" s="74" t="e">
        <f t="shared" si="139"/>
        <v>#REF!</v>
      </c>
      <c r="B4450" s="60"/>
      <c r="C4450" s="73">
        <v>7</v>
      </c>
      <c r="D4450" s="73">
        <v>4</v>
      </c>
      <c r="E4450" s="73">
        <v>18</v>
      </c>
      <c r="F4450" s="79">
        <f>IF($C$9="south",'RAW PV WATTS'!D4453,IF('PV Watts SLC'!$C$9="west",'RAW PV WATTS'!F4453,-1))</f>
        <v>68.474000000000004</v>
      </c>
      <c r="G4450" s="81">
        <f t="shared" si="138"/>
        <v>6.8474000000000007E-2</v>
      </c>
    </row>
    <row r="4451" spans="1:7">
      <c r="A4451" s="74" t="e">
        <f t="shared" si="139"/>
        <v>#REF!</v>
      </c>
      <c r="B4451" s="60"/>
      <c r="C4451" s="73">
        <v>7</v>
      </c>
      <c r="D4451" s="73">
        <v>4</v>
      </c>
      <c r="E4451" s="73">
        <v>19</v>
      </c>
      <c r="F4451" s="79">
        <f>IF($C$9="south",'RAW PV WATTS'!D4454,IF('PV Watts SLC'!$C$9="west",'RAW PV WATTS'!F4454,-1))</f>
        <v>7.3620000000000001</v>
      </c>
      <c r="G4451" s="81">
        <f t="shared" si="138"/>
        <v>7.3620000000000005E-3</v>
      </c>
    </row>
    <row r="4452" spans="1:7">
      <c r="A4452" s="74" t="e">
        <f t="shared" si="139"/>
        <v>#REF!</v>
      </c>
      <c r="B4452" s="60"/>
      <c r="C4452" s="73">
        <v>7</v>
      </c>
      <c r="D4452" s="73">
        <v>4</v>
      </c>
      <c r="E4452" s="73">
        <v>20</v>
      </c>
      <c r="F4452" s="79">
        <f>IF($C$9="south",'RAW PV WATTS'!D4455,IF('PV Watts SLC'!$C$9="west",'RAW PV WATTS'!F4455,-1))</f>
        <v>0</v>
      </c>
      <c r="G4452" s="81">
        <f t="shared" si="138"/>
        <v>0</v>
      </c>
    </row>
    <row r="4453" spans="1:7">
      <c r="A4453" s="74" t="e">
        <f t="shared" si="139"/>
        <v>#REF!</v>
      </c>
      <c r="B4453" s="60"/>
      <c r="C4453" s="73">
        <v>7</v>
      </c>
      <c r="D4453" s="73">
        <v>4</v>
      </c>
      <c r="E4453" s="73">
        <v>21</v>
      </c>
      <c r="F4453" s="79">
        <f>IF($C$9="south",'RAW PV WATTS'!D4456,IF('PV Watts SLC'!$C$9="west",'RAW PV WATTS'!F4456,-1))</f>
        <v>0</v>
      </c>
      <c r="G4453" s="81">
        <f t="shared" si="138"/>
        <v>0</v>
      </c>
    </row>
    <row r="4454" spans="1:7">
      <c r="A4454" s="74" t="e">
        <f t="shared" si="139"/>
        <v>#REF!</v>
      </c>
      <c r="B4454" s="60"/>
      <c r="C4454" s="73">
        <v>7</v>
      </c>
      <c r="D4454" s="73">
        <v>4</v>
      </c>
      <c r="E4454" s="73">
        <v>22</v>
      </c>
      <c r="F4454" s="79">
        <f>IF($C$9="south",'RAW PV WATTS'!D4457,IF('PV Watts SLC'!$C$9="west",'RAW PV WATTS'!F4457,-1))</f>
        <v>0</v>
      </c>
      <c r="G4454" s="81">
        <f t="shared" si="138"/>
        <v>0</v>
      </c>
    </row>
    <row r="4455" spans="1:7">
      <c r="A4455" s="74" t="e">
        <f t="shared" si="139"/>
        <v>#REF!</v>
      </c>
      <c r="B4455" s="60"/>
      <c r="C4455" s="73">
        <v>7</v>
      </c>
      <c r="D4455" s="73">
        <v>4</v>
      </c>
      <c r="E4455" s="73">
        <v>23</v>
      </c>
      <c r="F4455" s="79">
        <f>IF($C$9="south",'RAW PV WATTS'!D4458,IF('PV Watts SLC'!$C$9="west",'RAW PV WATTS'!F4458,-1))</f>
        <v>0</v>
      </c>
      <c r="G4455" s="81">
        <f t="shared" si="138"/>
        <v>0</v>
      </c>
    </row>
    <row r="4456" spans="1:7">
      <c r="A4456" s="74" t="e">
        <f t="shared" si="139"/>
        <v>#REF!</v>
      </c>
      <c r="B4456" s="60"/>
      <c r="C4456" s="73">
        <v>7</v>
      </c>
      <c r="D4456" s="73">
        <v>5</v>
      </c>
      <c r="E4456" s="73">
        <v>0</v>
      </c>
      <c r="F4456" s="79">
        <f>IF($C$9="south",'RAW PV WATTS'!D4459,IF('PV Watts SLC'!$C$9="west",'RAW PV WATTS'!F4459,-1))</f>
        <v>0</v>
      </c>
      <c r="G4456" s="81">
        <f t="shared" si="138"/>
        <v>0</v>
      </c>
    </row>
    <row r="4457" spans="1:7">
      <c r="A4457" s="74" t="e">
        <f t="shared" si="139"/>
        <v>#REF!</v>
      </c>
      <c r="B4457" s="60"/>
      <c r="C4457" s="73">
        <v>7</v>
      </c>
      <c r="D4457" s="73">
        <v>5</v>
      </c>
      <c r="E4457" s="73">
        <v>1</v>
      </c>
      <c r="F4457" s="79">
        <f>IF($C$9="south",'RAW PV WATTS'!D4460,IF('PV Watts SLC'!$C$9="west",'RAW PV WATTS'!F4460,-1))</f>
        <v>0</v>
      </c>
      <c r="G4457" s="81">
        <f t="shared" si="138"/>
        <v>0</v>
      </c>
    </row>
    <row r="4458" spans="1:7">
      <c r="A4458" s="74" t="e">
        <f t="shared" si="139"/>
        <v>#REF!</v>
      </c>
      <c r="B4458" s="60"/>
      <c r="C4458" s="73">
        <v>7</v>
      </c>
      <c r="D4458" s="73">
        <v>5</v>
      </c>
      <c r="E4458" s="73">
        <v>2</v>
      </c>
      <c r="F4458" s="79">
        <f>IF($C$9="south",'RAW PV WATTS'!D4461,IF('PV Watts SLC'!$C$9="west",'RAW PV WATTS'!F4461,-1))</f>
        <v>0</v>
      </c>
      <c r="G4458" s="81">
        <f t="shared" si="138"/>
        <v>0</v>
      </c>
    </row>
    <row r="4459" spans="1:7">
      <c r="A4459" s="74" t="e">
        <f t="shared" si="139"/>
        <v>#REF!</v>
      </c>
      <c r="B4459" s="60"/>
      <c r="C4459" s="73">
        <v>7</v>
      </c>
      <c r="D4459" s="73">
        <v>5</v>
      </c>
      <c r="E4459" s="73">
        <v>3</v>
      </c>
      <c r="F4459" s="79">
        <f>IF($C$9="south",'RAW PV WATTS'!D4462,IF('PV Watts SLC'!$C$9="west",'RAW PV WATTS'!F4462,-1))</f>
        <v>0</v>
      </c>
      <c r="G4459" s="81">
        <f t="shared" si="138"/>
        <v>0</v>
      </c>
    </row>
    <row r="4460" spans="1:7">
      <c r="A4460" s="74" t="e">
        <f t="shared" si="139"/>
        <v>#REF!</v>
      </c>
      <c r="B4460" s="60"/>
      <c r="C4460" s="73">
        <v>7</v>
      </c>
      <c r="D4460" s="73">
        <v>5</v>
      </c>
      <c r="E4460" s="73">
        <v>4</v>
      </c>
      <c r="F4460" s="79">
        <f>IF($C$9="south",'RAW PV WATTS'!D4463,IF('PV Watts SLC'!$C$9="west",'RAW PV WATTS'!F4463,-1))</f>
        <v>0</v>
      </c>
      <c r="G4460" s="81">
        <f t="shared" si="138"/>
        <v>0</v>
      </c>
    </row>
    <row r="4461" spans="1:7">
      <c r="A4461" s="74" t="e">
        <f t="shared" si="139"/>
        <v>#REF!</v>
      </c>
      <c r="B4461" s="60"/>
      <c r="C4461" s="73">
        <v>7</v>
      </c>
      <c r="D4461" s="73">
        <v>5</v>
      </c>
      <c r="E4461" s="73">
        <v>5</v>
      </c>
      <c r="F4461" s="79">
        <f>IF($C$9="south",'RAW PV WATTS'!D4464,IF('PV Watts SLC'!$C$9="west",'RAW PV WATTS'!F4464,-1))</f>
        <v>12.877000000000001</v>
      </c>
      <c r="G4461" s="81">
        <f t="shared" si="138"/>
        <v>1.2877000000000001E-2</v>
      </c>
    </row>
    <row r="4462" spans="1:7">
      <c r="A4462" s="74" t="e">
        <f t="shared" si="139"/>
        <v>#REF!</v>
      </c>
      <c r="B4462" s="60"/>
      <c r="C4462" s="73">
        <v>7</v>
      </c>
      <c r="D4462" s="73">
        <v>5</v>
      </c>
      <c r="E4462" s="73">
        <v>6</v>
      </c>
      <c r="F4462" s="79">
        <f>IF($C$9="south",'RAW PV WATTS'!D4465,IF('PV Watts SLC'!$C$9="west",'RAW PV WATTS'!F4465,-1))</f>
        <v>65.665000000000006</v>
      </c>
      <c r="G4462" s="81">
        <f t="shared" si="138"/>
        <v>6.5665000000000001E-2</v>
      </c>
    </row>
    <row r="4463" spans="1:7">
      <c r="A4463" s="74" t="e">
        <f t="shared" si="139"/>
        <v>#REF!</v>
      </c>
      <c r="B4463" s="60"/>
      <c r="C4463" s="73">
        <v>7</v>
      </c>
      <c r="D4463" s="73">
        <v>5</v>
      </c>
      <c r="E4463" s="73">
        <v>7</v>
      </c>
      <c r="F4463" s="79">
        <f>IF($C$9="south",'RAW PV WATTS'!D4466,IF('PV Watts SLC'!$C$9="west",'RAW PV WATTS'!F4466,-1))</f>
        <v>214.077</v>
      </c>
      <c r="G4463" s="81">
        <f t="shared" si="138"/>
        <v>0.21407699999999999</v>
      </c>
    </row>
    <row r="4464" spans="1:7">
      <c r="A4464" s="74" t="e">
        <f t="shared" si="139"/>
        <v>#REF!</v>
      </c>
      <c r="B4464" s="60"/>
      <c r="C4464" s="73">
        <v>7</v>
      </c>
      <c r="D4464" s="73">
        <v>5</v>
      </c>
      <c r="E4464" s="73">
        <v>8</v>
      </c>
      <c r="F4464" s="79">
        <f>IF($C$9="south",'RAW PV WATTS'!D4467,IF('PV Watts SLC'!$C$9="west",'RAW PV WATTS'!F4467,-1))</f>
        <v>387.916</v>
      </c>
      <c r="G4464" s="81">
        <f t="shared" si="138"/>
        <v>0.38791599999999998</v>
      </c>
    </row>
    <row r="4465" spans="1:7">
      <c r="A4465" s="74" t="e">
        <f t="shared" si="139"/>
        <v>#REF!</v>
      </c>
      <c r="B4465" s="60"/>
      <c r="C4465" s="73">
        <v>7</v>
      </c>
      <c r="D4465" s="73">
        <v>5</v>
      </c>
      <c r="E4465" s="73">
        <v>9</v>
      </c>
      <c r="F4465" s="79">
        <f>IF($C$9="south",'RAW PV WATTS'!D4468,IF('PV Watts SLC'!$C$9="west",'RAW PV WATTS'!F4468,-1))</f>
        <v>525.83900000000006</v>
      </c>
      <c r="G4465" s="81">
        <f t="shared" si="138"/>
        <v>0.52583900000000006</v>
      </c>
    </row>
    <row r="4466" spans="1:7">
      <c r="A4466" s="74" t="e">
        <f t="shared" si="139"/>
        <v>#REF!</v>
      </c>
      <c r="B4466" s="60"/>
      <c r="C4466" s="73">
        <v>7</v>
      </c>
      <c r="D4466" s="73">
        <v>5</v>
      </c>
      <c r="E4466" s="73">
        <v>10</v>
      </c>
      <c r="F4466" s="79">
        <f>IF($C$9="south",'RAW PV WATTS'!D4469,IF('PV Watts SLC'!$C$9="west",'RAW PV WATTS'!F4469,-1))</f>
        <v>620.16700000000003</v>
      </c>
      <c r="G4466" s="81">
        <f t="shared" si="138"/>
        <v>0.62016700000000002</v>
      </c>
    </row>
    <row r="4467" spans="1:7">
      <c r="A4467" s="74" t="e">
        <f t="shared" si="139"/>
        <v>#REF!</v>
      </c>
      <c r="B4467" s="60"/>
      <c r="C4467" s="73">
        <v>7</v>
      </c>
      <c r="D4467" s="73">
        <v>5</v>
      </c>
      <c r="E4467" s="73">
        <v>11</v>
      </c>
      <c r="F4467" s="79">
        <f>IF($C$9="south",'RAW PV WATTS'!D4470,IF('PV Watts SLC'!$C$9="west",'RAW PV WATTS'!F4470,-1))</f>
        <v>693.08</v>
      </c>
      <c r="G4467" s="81">
        <f t="shared" si="138"/>
        <v>0.69308000000000003</v>
      </c>
    </row>
    <row r="4468" spans="1:7">
      <c r="A4468" s="74" t="e">
        <f t="shared" si="139"/>
        <v>#REF!</v>
      </c>
      <c r="B4468" s="60"/>
      <c r="C4468" s="73">
        <v>7</v>
      </c>
      <c r="D4468" s="73">
        <v>5</v>
      </c>
      <c r="E4468" s="73">
        <v>12</v>
      </c>
      <c r="F4468" s="79">
        <f>IF($C$9="south",'RAW PV WATTS'!D4471,IF('PV Watts SLC'!$C$9="west",'RAW PV WATTS'!F4471,-1))</f>
        <v>704.70100000000002</v>
      </c>
      <c r="G4468" s="81">
        <f t="shared" si="138"/>
        <v>0.70470100000000002</v>
      </c>
    </row>
    <row r="4469" spans="1:7">
      <c r="A4469" s="74" t="e">
        <f t="shared" si="139"/>
        <v>#REF!</v>
      </c>
      <c r="B4469" s="60"/>
      <c r="C4469" s="73">
        <v>7</v>
      </c>
      <c r="D4469" s="73">
        <v>5</v>
      </c>
      <c r="E4469" s="73">
        <v>13</v>
      </c>
      <c r="F4469" s="79">
        <f>IF($C$9="south",'RAW PV WATTS'!D4472,IF('PV Watts SLC'!$C$9="west",'RAW PV WATTS'!F4472,-1))</f>
        <v>674.66300000000001</v>
      </c>
      <c r="G4469" s="81">
        <f t="shared" si="138"/>
        <v>0.67466300000000001</v>
      </c>
    </row>
    <row r="4470" spans="1:7">
      <c r="A4470" s="74" t="e">
        <f t="shared" si="139"/>
        <v>#REF!</v>
      </c>
      <c r="B4470" s="60"/>
      <c r="C4470" s="73">
        <v>7</v>
      </c>
      <c r="D4470" s="73">
        <v>5</v>
      </c>
      <c r="E4470" s="73">
        <v>14</v>
      </c>
      <c r="F4470" s="79">
        <f>IF($C$9="south",'RAW PV WATTS'!D4473,IF('PV Watts SLC'!$C$9="west",'RAW PV WATTS'!F4473,-1))</f>
        <v>626.55600000000004</v>
      </c>
      <c r="G4470" s="81">
        <f t="shared" si="138"/>
        <v>0.626556</v>
      </c>
    </row>
    <row r="4471" spans="1:7">
      <c r="A4471" s="74" t="e">
        <f t="shared" si="139"/>
        <v>#REF!</v>
      </c>
      <c r="B4471" s="60"/>
      <c r="C4471" s="73">
        <v>7</v>
      </c>
      <c r="D4471" s="73">
        <v>5</v>
      </c>
      <c r="E4471" s="73">
        <v>15</v>
      </c>
      <c r="F4471" s="79">
        <f>IF($C$9="south",'RAW PV WATTS'!D4474,IF('PV Watts SLC'!$C$9="west",'RAW PV WATTS'!F4474,-1))</f>
        <v>528.726</v>
      </c>
      <c r="G4471" s="81">
        <f t="shared" si="138"/>
        <v>0.52872600000000003</v>
      </c>
    </row>
    <row r="4472" spans="1:7">
      <c r="A4472" s="74" t="e">
        <f t="shared" si="139"/>
        <v>#REF!</v>
      </c>
      <c r="B4472" s="60"/>
      <c r="C4472" s="73">
        <v>7</v>
      </c>
      <c r="D4472" s="73">
        <v>5</v>
      </c>
      <c r="E4472" s="73">
        <v>16</v>
      </c>
      <c r="F4472" s="79">
        <f>IF($C$9="south",'RAW PV WATTS'!D4475,IF('PV Watts SLC'!$C$9="west",'RAW PV WATTS'!F4475,-1))</f>
        <v>363.59399999999999</v>
      </c>
      <c r="G4472" s="81">
        <f t="shared" si="138"/>
        <v>0.36359399999999997</v>
      </c>
    </row>
    <row r="4473" spans="1:7">
      <c r="A4473" s="74" t="e">
        <f t="shared" si="139"/>
        <v>#REF!</v>
      </c>
      <c r="B4473" s="60"/>
      <c r="C4473" s="73">
        <v>7</v>
      </c>
      <c r="D4473" s="73">
        <v>5</v>
      </c>
      <c r="E4473" s="73">
        <v>17</v>
      </c>
      <c r="F4473" s="79">
        <f>IF($C$9="south",'RAW PV WATTS'!D4476,IF('PV Watts SLC'!$C$9="west",'RAW PV WATTS'!F4476,-1))</f>
        <v>231.459</v>
      </c>
      <c r="G4473" s="81">
        <f t="shared" si="138"/>
        <v>0.231459</v>
      </c>
    </row>
    <row r="4474" spans="1:7">
      <c r="A4474" s="74" t="e">
        <f t="shared" si="139"/>
        <v>#REF!</v>
      </c>
      <c r="B4474" s="60"/>
      <c r="C4474" s="73">
        <v>7</v>
      </c>
      <c r="D4474" s="73">
        <v>5</v>
      </c>
      <c r="E4474" s="73">
        <v>18</v>
      </c>
      <c r="F4474" s="79">
        <f>IF($C$9="south",'RAW PV WATTS'!D4477,IF('PV Watts SLC'!$C$9="west",'RAW PV WATTS'!F4477,-1))</f>
        <v>67.888999999999996</v>
      </c>
      <c r="G4474" s="81">
        <f t="shared" si="138"/>
        <v>6.7888999999999991E-2</v>
      </c>
    </row>
    <row r="4475" spans="1:7">
      <c r="A4475" s="74" t="e">
        <f t="shared" si="139"/>
        <v>#REF!</v>
      </c>
      <c r="B4475" s="60"/>
      <c r="C4475" s="73">
        <v>7</v>
      </c>
      <c r="D4475" s="73">
        <v>5</v>
      </c>
      <c r="E4475" s="73">
        <v>19</v>
      </c>
      <c r="F4475" s="79">
        <f>IF($C$9="south",'RAW PV WATTS'!D4478,IF('PV Watts SLC'!$C$9="west",'RAW PV WATTS'!F4478,-1))</f>
        <v>9.8070000000000004</v>
      </c>
      <c r="G4475" s="81">
        <f t="shared" si="138"/>
        <v>9.8069999999999997E-3</v>
      </c>
    </row>
    <row r="4476" spans="1:7">
      <c r="A4476" s="74" t="e">
        <f t="shared" si="139"/>
        <v>#REF!</v>
      </c>
      <c r="B4476" s="60"/>
      <c r="C4476" s="73">
        <v>7</v>
      </c>
      <c r="D4476" s="73">
        <v>5</v>
      </c>
      <c r="E4476" s="73">
        <v>20</v>
      </c>
      <c r="F4476" s="79">
        <f>IF($C$9="south",'RAW PV WATTS'!D4479,IF('PV Watts SLC'!$C$9="west",'RAW PV WATTS'!F4479,-1))</f>
        <v>0</v>
      </c>
      <c r="G4476" s="81">
        <f t="shared" si="138"/>
        <v>0</v>
      </c>
    </row>
    <row r="4477" spans="1:7">
      <c r="A4477" s="74" t="e">
        <f t="shared" si="139"/>
        <v>#REF!</v>
      </c>
      <c r="B4477" s="60"/>
      <c r="C4477" s="73">
        <v>7</v>
      </c>
      <c r="D4477" s="73">
        <v>5</v>
      </c>
      <c r="E4477" s="73">
        <v>21</v>
      </c>
      <c r="F4477" s="79">
        <f>IF($C$9="south",'RAW PV WATTS'!D4480,IF('PV Watts SLC'!$C$9="west",'RAW PV WATTS'!F4480,-1))</f>
        <v>0</v>
      </c>
      <c r="G4477" s="81">
        <f t="shared" si="138"/>
        <v>0</v>
      </c>
    </row>
    <row r="4478" spans="1:7">
      <c r="A4478" s="74" t="e">
        <f t="shared" si="139"/>
        <v>#REF!</v>
      </c>
      <c r="B4478" s="60"/>
      <c r="C4478" s="73">
        <v>7</v>
      </c>
      <c r="D4478" s="73">
        <v>5</v>
      </c>
      <c r="E4478" s="73">
        <v>22</v>
      </c>
      <c r="F4478" s="79">
        <f>IF($C$9="south",'RAW PV WATTS'!D4481,IF('PV Watts SLC'!$C$9="west",'RAW PV WATTS'!F4481,-1))</f>
        <v>0</v>
      </c>
      <c r="G4478" s="81">
        <f t="shared" si="138"/>
        <v>0</v>
      </c>
    </row>
    <row r="4479" spans="1:7">
      <c r="A4479" s="74" t="e">
        <f t="shared" si="139"/>
        <v>#REF!</v>
      </c>
      <c r="B4479" s="60"/>
      <c r="C4479" s="73">
        <v>7</v>
      </c>
      <c r="D4479" s="73">
        <v>5</v>
      </c>
      <c r="E4479" s="73">
        <v>23</v>
      </c>
      <c r="F4479" s="79">
        <f>IF($C$9="south",'RAW PV WATTS'!D4482,IF('PV Watts SLC'!$C$9="west",'RAW PV WATTS'!F4482,-1))</f>
        <v>0</v>
      </c>
      <c r="G4479" s="81">
        <f t="shared" si="138"/>
        <v>0</v>
      </c>
    </row>
    <row r="4480" spans="1:7">
      <c r="A4480" s="74" t="e">
        <f t="shared" si="139"/>
        <v>#REF!</v>
      </c>
      <c r="B4480" s="60"/>
      <c r="C4480" s="73">
        <v>7</v>
      </c>
      <c r="D4480" s="73">
        <v>6</v>
      </c>
      <c r="E4480" s="73">
        <v>0</v>
      </c>
      <c r="F4480" s="79">
        <f>IF($C$9="south",'RAW PV WATTS'!D4483,IF('PV Watts SLC'!$C$9="west",'RAW PV WATTS'!F4483,-1))</f>
        <v>0</v>
      </c>
      <c r="G4480" s="81">
        <f t="shared" si="138"/>
        <v>0</v>
      </c>
    </row>
    <row r="4481" spans="1:7">
      <c r="A4481" s="74" t="e">
        <f t="shared" si="139"/>
        <v>#REF!</v>
      </c>
      <c r="B4481" s="60"/>
      <c r="C4481" s="73">
        <v>7</v>
      </c>
      <c r="D4481" s="73">
        <v>6</v>
      </c>
      <c r="E4481" s="73">
        <v>1</v>
      </c>
      <c r="F4481" s="79">
        <f>IF($C$9="south",'RAW PV WATTS'!D4484,IF('PV Watts SLC'!$C$9="west",'RAW PV WATTS'!F4484,-1))</f>
        <v>0</v>
      </c>
      <c r="G4481" s="81">
        <f t="shared" si="138"/>
        <v>0</v>
      </c>
    </row>
    <row r="4482" spans="1:7">
      <c r="A4482" s="74" t="e">
        <f t="shared" si="139"/>
        <v>#REF!</v>
      </c>
      <c r="B4482" s="60"/>
      <c r="C4482" s="73">
        <v>7</v>
      </c>
      <c r="D4482" s="73">
        <v>6</v>
      </c>
      <c r="E4482" s="73">
        <v>2</v>
      </c>
      <c r="F4482" s="79">
        <f>IF($C$9="south",'RAW PV WATTS'!D4485,IF('PV Watts SLC'!$C$9="west",'RAW PV WATTS'!F4485,-1))</f>
        <v>0</v>
      </c>
      <c r="G4482" s="81">
        <f t="shared" si="138"/>
        <v>0</v>
      </c>
    </row>
    <row r="4483" spans="1:7">
      <c r="A4483" s="74" t="e">
        <f t="shared" si="139"/>
        <v>#REF!</v>
      </c>
      <c r="B4483" s="60"/>
      <c r="C4483" s="73">
        <v>7</v>
      </c>
      <c r="D4483" s="73">
        <v>6</v>
      </c>
      <c r="E4483" s="73">
        <v>3</v>
      </c>
      <c r="F4483" s="79">
        <f>IF($C$9="south",'RAW PV WATTS'!D4486,IF('PV Watts SLC'!$C$9="west",'RAW PV WATTS'!F4486,-1))</f>
        <v>0</v>
      </c>
      <c r="G4483" s="81">
        <f t="shared" si="138"/>
        <v>0</v>
      </c>
    </row>
    <row r="4484" spans="1:7">
      <c r="A4484" s="74" t="e">
        <f t="shared" si="139"/>
        <v>#REF!</v>
      </c>
      <c r="B4484" s="60"/>
      <c r="C4484" s="73">
        <v>7</v>
      </c>
      <c r="D4484" s="73">
        <v>6</v>
      </c>
      <c r="E4484" s="73">
        <v>4</v>
      </c>
      <c r="F4484" s="79">
        <f>IF($C$9="south",'RAW PV WATTS'!D4487,IF('PV Watts SLC'!$C$9="west",'RAW PV WATTS'!F4487,-1))</f>
        <v>0</v>
      </c>
      <c r="G4484" s="81">
        <f t="shared" si="138"/>
        <v>0</v>
      </c>
    </row>
    <row r="4485" spans="1:7">
      <c r="A4485" s="74" t="e">
        <f t="shared" si="139"/>
        <v>#REF!</v>
      </c>
      <c r="B4485" s="60"/>
      <c r="C4485" s="73">
        <v>7</v>
      </c>
      <c r="D4485" s="73">
        <v>6</v>
      </c>
      <c r="E4485" s="73">
        <v>5</v>
      </c>
      <c r="F4485" s="79">
        <f>IF($C$9="south",'RAW PV WATTS'!D4488,IF('PV Watts SLC'!$C$9="west",'RAW PV WATTS'!F4488,-1))</f>
        <v>17.361999999999998</v>
      </c>
      <c r="G4485" s="81">
        <f t="shared" si="138"/>
        <v>1.7361999999999999E-2</v>
      </c>
    </row>
    <row r="4486" spans="1:7">
      <c r="A4486" s="74" t="e">
        <f t="shared" si="139"/>
        <v>#REF!</v>
      </c>
      <c r="B4486" s="60"/>
      <c r="C4486" s="73">
        <v>7</v>
      </c>
      <c r="D4486" s="73">
        <v>6</v>
      </c>
      <c r="E4486" s="73">
        <v>6</v>
      </c>
      <c r="F4486" s="79">
        <f>IF($C$9="south",'RAW PV WATTS'!D4489,IF('PV Watts SLC'!$C$9="west",'RAW PV WATTS'!F4489,-1))</f>
        <v>64.316000000000003</v>
      </c>
      <c r="G4486" s="81">
        <f t="shared" si="138"/>
        <v>6.4315999999999998E-2</v>
      </c>
    </row>
    <row r="4487" spans="1:7">
      <c r="A4487" s="74" t="e">
        <f t="shared" si="139"/>
        <v>#REF!</v>
      </c>
      <c r="B4487" s="60"/>
      <c r="C4487" s="73">
        <v>7</v>
      </c>
      <c r="D4487" s="73">
        <v>6</v>
      </c>
      <c r="E4487" s="73">
        <v>7</v>
      </c>
      <c r="F4487" s="79">
        <f>IF($C$9="south",'RAW PV WATTS'!D4490,IF('PV Watts SLC'!$C$9="west",'RAW PV WATTS'!F4490,-1))</f>
        <v>225.083</v>
      </c>
      <c r="G4487" s="81">
        <f t="shared" si="138"/>
        <v>0.22508300000000001</v>
      </c>
    </row>
    <row r="4488" spans="1:7">
      <c r="A4488" s="74" t="e">
        <f t="shared" si="139"/>
        <v>#REF!</v>
      </c>
      <c r="B4488" s="60"/>
      <c r="C4488" s="73">
        <v>7</v>
      </c>
      <c r="D4488" s="73">
        <v>6</v>
      </c>
      <c r="E4488" s="73">
        <v>8</v>
      </c>
      <c r="F4488" s="79">
        <f>IF($C$9="south",'RAW PV WATTS'!D4491,IF('PV Watts SLC'!$C$9="west",'RAW PV WATTS'!F4491,-1))</f>
        <v>394.71699999999998</v>
      </c>
      <c r="G4488" s="81">
        <f t="shared" si="138"/>
        <v>0.39471699999999998</v>
      </c>
    </row>
    <row r="4489" spans="1:7">
      <c r="A4489" s="74" t="e">
        <f t="shared" si="139"/>
        <v>#REF!</v>
      </c>
      <c r="B4489" s="60"/>
      <c r="C4489" s="73">
        <v>7</v>
      </c>
      <c r="D4489" s="73">
        <v>6</v>
      </c>
      <c r="E4489" s="73">
        <v>9</v>
      </c>
      <c r="F4489" s="79">
        <f>IF($C$9="south",'RAW PV WATTS'!D4492,IF('PV Watts SLC'!$C$9="west",'RAW PV WATTS'!F4492,-1))</f>
        <v>546.94100000000003</v>
      </c>
      <c r="G4489" s="81">
        <f t="shared" si="138"/>
        <v>0.54694100000000001</v>
      </c>
    </row>
    <row r="4490" spans="1:7">
      <c r="A4490" s="74" t="e">
        <f t="shared" si="139"/>
        <v>#REF!</v>
      </c>
      <c r="B4490" s="60"/>
      <c r="C4490" s="73">
        <v>7</v>
      </c>
      <c r="D4490" s="73">
        <v>6</v>
      </c>
      <c r="E4490" s="73">
        <v>10</v>
      </c>
      <c r="F4490" s="79">
        <f>IF($C$9="south",'RAW PV WATTS'!D4493,IF('PV Watts SLC'!$C$9="west",'RAW PV WATTS'!F4493,-1))</f>
        <v>618.76</v>
      </c>
      <c r="G4490" s="81">
        <f t="shared" si="138"/>
        <v>0.61875999999999998</v>
      </c>
    </row>
    <row r="4491" spans="1:7">
      <c r="A4491" s="74" t="e">
        <f t="shared" si="139"/>
        <v>#REF!</v>
      </c>
      <c r="B4491" s="60"/>
      <c r="C4491" s="73">
        <v>7</v>
      </c>
      <c r="D4491" s="73">
        <v>6</v>
      </c>
      <c r="E4491" s="73">
        <v>11</v>
      </c>
      <c r="F4491" s="79">
        <f>IF($C$9="south",'RAW PV WATTS'!D4494,IF('PV Watts SLC'!$C$9="west",'RAW PV WATTS'!F4494,-1))</f>
        <v>701.33</v>
      </c>
      <c r="G4491" s="81">
        <f t="shared" si="138"/>
        <v>0.70133000000000001</v>
      </c>
    </row>
    <row r="4492" spans="1:7">
      <c r="A4492" s="74" t="e">
        <f t="shared" si="139"/>
        <v>#REF!</v>
      </c>
      <c r="B4492" s="60"/>
      <c r="C4492" s="73">
        <v>7</v>
      </c>
      <c r="D4492" s="73">
        <v>6</v>
      </c>
      <c r="E4492" s="73">
        <v>12</v>
      </c>
      <c r="F4492" s="79">
        <f>IF($C$9="south",'RAW PV WATTS'!D4495,IF('PV Watts SLC'!$C$9="west",'RAW PV WATTS'!F4495,-1))</f>
        <v>753.75</v>
      </c>
      <c r="G4492" s="81">
        <f t="shared" si="138"/>
        <v>0.75375000000000003</v>
      </c>
    </row>
    <row r="4493" spans="1:7">
      <c r="A4493" s="74" t="e">
        <f t="shared" si="139"/>
        <v>#REF!</v>
      </c>
      <c r="B4493" s="60"/>
      <c r="C4493" s="73">
        <v>7</v>
      </c>
      <c r="D4493" s="73">
        <v>6</v>
      </c>
      <c r="E4493" s="73">
        <v>13</v>
      </c>
      <c r="F4493" s="79">
        <f>IF($C$9="south",'RAW PV WATTS'!D4496,IF('PV Watts SLC'!$C$9="west",'RAW PV WATTS'!F4496,-1))</f>
        <v>688.92499999999995</v>
      </c>
      <c r="G4493" s="81">
        <f t="shared" si="138"/>
        <v>0.68892500000000001</v>
      </c>
    </row>
    <row r="4494" spans="1:7">
      <c r="A4494" s="74" t="e">
        <f t="shared" si="139"/>
        <v>#REF!</v>
      </c>
      <c r="B4494" s="60"/>
      <c r="C4494" s="73">
        <v>7</v>
      </c>
      <c r="D4494" s="73">
        <v>6</v>
      </c>
      <c r="E4494" s="73">
        <v>14</v>
      </c>
      <c r="F4494" s="79">
        <f>IF($C$9="south",'RAW PV WATTS'!D4497,IF('PV Watts SLC'!$C$9="west",'RAW PV WATTS'!F4497,-1))</f>
        <v>662.09299999999996</v>
      </c>
      <c r="G4494" s="81">
        <f t="shared" si="138"/>
        <v>0.66209299999999993</v>
      </c>
    </row>
    <row r="4495" spans="1:7">
      <c r="A4495" s="74" t="e">
        <f t="shared" si="139"/>
        <v>#REF!</v>
      </c>
      <c r="B4495" s="60"/>
      <c r="C4495" s="73">
        <v>7</v>
      </c>
      <c r="D4495" s="73">
        <v>6</v>
      </c>
      <c r="E4495" s="73">
        <v>15</v>
      </c>
      <c r="F4495" s="79">
        <f>IF($C$9="south",'RAW PV WATTS'!D4498,IF('PV Watts SLC'!$C$9="west",'RAW PV WATTS'!F4498,-1))</f>
        <v>556.69200000000001</v>
      </c>
      <c r="G4495" s="81">
        <f t="shared" si="138"/>
        <v>0.55669199999999996</v>
      </c>
    </row>
    <row r="4496" spans="1:7">
      <c r="A4496" s="74" t="e">
        <f t="shared" si="139"/>
        <v>#REF!</v>
      </c>
      <c r="B4496" s="60"/>
      <c r="C4496" s="73">
        <v>7</v>
      </c>
      <c r="D4496" s="73">
        <v>6</v>
      </c>
      <c r="E4496" s="73">
        <v>16</v>
      </c>
      <c r="F4496" s="79">
        <f>IF($C$9="south",'RAW PV WATTS'!D4499,IF('PV Watts SLC'!$C$9="west",'RAW PV WATTS'!F4499,-1))</f>
        <v>405.584</v>
      </c>
      <c r="G4496" s="81">
        <f t="shared" si="138"/>
        <v>0.405584</v>
      </c>
    </row>
    <row r="4497" spans="1:7">
      <c r="A4497" s="74" t="e">
        <f t="shared" si="139"/>
        <v>#REF!</v>
      </c>
      <c r="B4497" s="60"/>
      <c r="C4497" s="73">
        <v>7</v>
      </c>
      <c r="D4497" s="73">
        <v>6</v>
      </c>
      <c r="E4497" s="73">
        <v>17</v>
      </c>
      <c r="F4497" s="79">
        <f>IF($C$9="south",'RAW PV WATTS'!D4500,IF('PV Watts SLC'!$C$9="west",'RAW PV WATTS'!F4500,-1))</f>
        <v>230.54300000000001</v>
      </c>
      <c r="G4497" s="81">
        <f t="shared" ref="G4497:G4560" si="140">F4497/1000</f>
        <v>0.230543</v>
      </c>
    </row>
    <row r="4498" spans="1:7">
      <c r="A4498" s="74" t="e">
        <f t="shared" ref="A4498:A4561" si="141">1/24+A4497</f>
        <v>#REF!</v>
      </c>
      <c r="B4498" s="60"/>
      <c r="C4498" s="73">
        <v>7</v>
      </c>
      <c r="D4498" s="73">
        <v>6</v>
      </c>
      <c r="E4498" s="73">
        <v>18</v>
      </c>
      <c r="F4498" s="79">
        <f>IF($C$9="south",'RAW PV WATTS'!D4501,IF('PV Watts SLC'!$C$9="west",'RAW PV WATTS'!F4501,-1))</f>
        <v>70.53</v>
      </c>
      <c r="G4498" s="81">
        <f t="shared" si="140"/>
        <v>7.0529999999999995E-2</v>
      </c>
    </row>
    <row r="4499" spans="1:7">
      <c r="A4499" s="74" t="e">
        <f t="shared" si="141"/>
        <v>#REF!</v>
      </c>
      <c r="B4499" s="60"/>
      <c r="C4499" s="73">
        <v>7</v>
      </c>
      <c r="D4499" s="73">
        <v>6</v>
      </c>
      <c r="E4499" s="73">
        <v>19</v>
      </c>
      <c r="F4499" s="79">
        <f>IF($C$9="south",'RAW PV WATTS'!D4502,IF('PV Watts SLC'!$C$9="west",'RAW PV WATTS'!F4502,-1))</f>
        <v>10.337</v>
      </c>
      <c r="G4499" s="81">
        <f t="shared" si="140"/>
        <v>1.0336999999999999E-2</v>
      </c>
    </row>
    <row r="4500" spans="1:7">
      <c r="A4500" s="74" t="e">
        <f t="shared" si="141"/>
        <v>#REF!</v>
      </c>
      <c r="B4500" s="60"/>
      <c r="C4500" s="73">
        <v>7</v>
      </c>
      <c r="D4500" s="73">
        <v>6</v>
      </c>
      <c r="E4500" s="73">
        <v>20</v>
      </c>
      <c r="F4500" s="79">
        <f>IF($C$9="south",'RAW PV WATTS'!D4503,IF('PV Watts SLC'!$C$9="west",'RAW PV WATTS'!F4503,-1))</f>
        <v>0</v>
      </c>
      <c r="G4500" s="81">
        <f t="shared" si="140"/>
        <v>0</v>
      </c>
    </row>
    <row r="4501" spans="1:7">
      <c r="A4501" s="74" t="e">
        <f t="shared" si="141"/>
        <v>#REF!</v>
      </c>
      <c r="B4501" s="60"/>
      <c r="C4501" s="73">
        <v>7</v>
      </c>
      <c r="D4501" s="73">
        <v>6</v>
      </c>
      <c r="E4501" s="73">
        <v>21</v>
      </c>
      <c r="F4501" s="79">
        <f>IF($C$9="south",'RAW PV WATTS'!D4504,IF('PV Watts SLC'!$C$9="west",'RAW PV WATTS'!F4504,-1))</f>
        <v>0</v>
      </c>
      <c r="G4501" s="81">
        <f t="shared" si="140"/>
        <v>0</v>
      </c>
    </row>
    <row r="4502" spans="1:7">
      <c r="A4502" s="74" t="e">
        <f t="shared" si="141"/>
        <v>#REF!</v>
      </c>
      <c r="B4502" s="60"/>
      <c r="C4502" s="73">
        <v>7</v>
      </c>
      <c r="D4502" s="73">
        <v>6</v>
      </c>
      <c r="E4502" s="73">
        <v>22</v>
      </c>
      <c r="F4502" s="79">
        <f>IF($C$9="south",'RAW PV WATTS'!D4505,IF('PV Watts SLC'!$C$9="west",'RAW PV WATTS'!F4505,-1))</f>
        <v>0</v>
      </c>
      <c r="G4502" s="81">
        <f t="shared" si="140"/>
        <v>0</v>
      </c>
    </row>
    <row r="4503" spans="1:7">
      <c r="A4503" s="74" t="e">
        <f t="shared" si="141"/>
        <v>#REF!</v>
      </c>
      <c r="B4503" s="60"/>
      <c r="C4503" s="73">
        <v>7</v>
      </c>
      <c r="D4503" s="73">
        <v>6</v>
      </c>
      <c r="E4503" s="73">
        <v>23</v>
      </c>
      <c r="F4503" s="79">
        <f>IF($C$9="south",'RAW PV WATTS'!D4506,IF('PV Watts SLC'!$C$9="west",'RAW PV WATTS'!F4506,-1))</f>
        <v>0</v>
      </c>
      <c r="G4503" s="81">
        <f t="shared" si="140"/>
        <v>0</v>
      </c>
    </row>
    <row r="4504" spans="1:7">
      <c r="A4504" s="74" t="e">
        <f t="shared" si="141"/>
        <v>#REF!</v>
      </c>
      <c r="B4504" s="60"/>
      <c r="C4504" s="73">
        <v>7</v>
      </c>
      <c r="D4504" s="73">
        <v>7</v>
      </c>
      <c r="E4504" s="73">
        <v>0</v>
      </c>
      <c r="F4504" s="79">
        <f>IF($C$9="south",'RAW PV WATTS'!D4507,IF('PV Watts SLC'!$C$9="west",'RAW PV WATTS'!F4507,-1))</f>
        <v>0</v>
      </c>
      <c r="G4504" s="81">
        <f t="shared" si="140"/>
        <v>0</v>
      </c>
    </row>
    <row r="4505" spans="1:7">
      <c r="A4505" s="74" t="e">
        <f t="shared" si="141"/>
        <v>#REF!</v>
      </c>
      <c r="B4505" s="60"/>
      <c r="C4505" s="73">
        <v>7</v>
      </c>
      <c r="D4505" s="73">
        <v>7</v>
      </c>
      <c r="E4505" s="73">
        <v>1</v>
      </c>
      <c r="F4505" s="79">
        <f>IF($C$9="south",'RAW PV WATTS'!D4508,IF('PV Watts SLC'!$C$9="west",'RAW PV WATTS'!F4508,-1))</f>
        <v>0</v>
      </c>
      <c r="G4505" s="81">
        <f t="shared" si="140"/>
        <v>0</v>
      </c>
    </row>
    <row r="4506" spans="1:7">
      <c r="A4506" s="74" t="e">
        <f t="shared" si="141"/>
        <v>#REF!</v>
      </c>
      <c r="B4506" s="60"/>
      <c r="C4506" s="73">
        <v>7</v>
      </c>
      <c r="D4506" s="73">
        <v>7</v>
      </c>
      <c r="E4506" s="73">
        <v>2</v>
      </c>
      <c r="F4506" s="79">
        <f>IF($C$9="south",'RAW PV WATTS'!D4509,IF('PV Watts SLC'!$C$9="west",'RAW PV WATTS'!F4509,-1))</f>
        <v>0</v>
      </c>
      <c r="G4506" s="81">
        <f t="shared" si="140"/>
        <v>0</v>
      </c>
    </row>
    <row r="4507" spans="1:7">
      <c r="A4507" s="74" t="e">
        <f t="shared" si="141"/>
        <v>#REF!</v>
      </c>
      <c r="B4507" s="60"/>
      <c r="C4507" s="73">
        <v>7</v>
      </c>
      <c r="D4507" s="73">
        <v>7</v>
      </c>
      <c r="E4507" s="73">
        <v>3</v>
      </c>
      <c r="F4507" s="79">
        <f>IF($C$9="south",'RAW PV WATTS'!D4510,IF('PV Watts SLC'!$C$9="west",'RAW PV WATTS'!F4510,-1))</f>
        <v>0</v>
      </c>
      <c r="G4507" s="81">
        <f t="shared" si="140"/>
        <v>0</v>
      </c>
    </row>
    <row r="4508" spans="1:7">
      <c r="A4508" s="74" t="e">
        <f t="shared" si="141"/>
        <v>#REF!</v>
      </c>
      <c r="B4508" s="60"/>
      <c r="C4508" s="73">
        <v>7</v>
      </c>
      <c r="D4508" s="73">
        <v>7</v>
      </c>
      <c r="E4508" s="73">
        <v>4</v>
      </c>
      <c r="F4508" s="79">
        <f>IF($C$9="south",'RAW PV WATTS'!D4511,IF('PV Watts SLC'!$C$9="west",'RAW PV WATTS'!F4511,-1))</f>
        <v>0</v>
      </c>
      <c r="G4508" s="81">
        <f t="shared" si="140"/>
        <v>0</v>
      </c>
    </row>
    <row r="4509" spans="1:7">
      <c r="A4509" s="74" t="e">
        <f t="shared" si="141"/>
        <v>#REF!</v>
      </c>
      <c r="B4509" s="60"/>
      <c r="C4509" s="73">
        <v>7</v>
      </c>
      <c r="D4509" s="73">
        <v>7</v>
      </c>
      <c r="E4509" s="73">
        <v>5</v>
      </c>
      <c r="F4509" s="79">
        <f>IF($C$9="south",'RAW PV WATTS'!D4512,IF('PV Watts SLC'!$C$9="west",'RAW PV WATTS'!F4512,-1))</f>
        <v>9.7949999999999999</v>
      </c>
      <c r="G4509" s="81">
        <f t="shared" si="140"/>
        <v>9.7949999999999999E-3</v>
      </c>
    </row>
    <row r="4510" spans="1:7">
      <c r="A4510" s="74" t="e">
        <f t="shared" si="141"/>
        <v>#REF!</v>
      </c>
      <c r="B4510" s="60"/>
      <c r="C4510" s="73">
        <v>7</v>
      </c>
      <c r="D4510" s="73">
        <v>7</v>
      </c>
      <c r="E4510" s="73">
        <v>6</v>
      </c>
      <c r="F4510" s="79">
        <f>IF($C$9="south",'RAW PV WATTS'!D4513,IF('PV Watts SLC'!$C$9="west",'RAW PV WATTS'!F4513,-1))</f>
        <v>65.445999999999998</v>
      </c>
      <c r="G4510" s="81">
        <f t="shared" si="140"/>
        <v>6.5446000000000004E-2</v>
      </c>
    </row>
    <row r="4511" spans="1:7">
      <c r="A4511" s="74" t="e">
        <f t="shared" si="141"/>
        <v>#REF!</v>
      </c>
      <c r="B4511" s="60"/>
      <c r="C4511" s="73">
        <v>7</v>
      </c>
      <c r="D4511" s="73">
        <v>7</v>
      </c>
      <c r="E4511" s="73">
        <v>7</v>
      </c>
      <c r="F4511" s="79">
        <f>IF($C$9="south",'RAW PV WATTS'!D4514,IF('PV Watts SLC'!$C$9="west",'RAW PV WATTS'!F4514,-1))</f>
        <v>219.76400000000001</v>
      </c>
      <c r="G4511" s="81">
        <f t="shared" si="140"/>
        <v>0.21976400000000001</v>
      </c>
    </row>
    <row r="4512" spans="1:7">
      <c r="A4512" s="74" t="e">
        <f t="shared" si="141"/>
        <v>#REF!</v>
      </c>
      <c r="B4512" s="60"/>
      <c r="C4512" s="73">
        <v>7</v>
      </c>
      <c r="D4512" s="73">
        <v>7</v>
      </c>
      <c r="E4512" s="73">
        <v>8</v>
      </c>
      <c r="F4512" s="79">
        <f>IF($C$9="south",'RAW PV WATTS'!D4515,IF('PV Watts SLC'!$C$9="west",'RAW PV WATTS'!F4515,-1))</f>
        <v>393.43599999999998</v>
      </c>
      <c r="G4512" s="81">
        <f t="shared" si="140"/>
        <v>0.39343599999999995</v>
      </c>
    </row>
    <row r="4513" spans="1:7">
      <c r="A4513" s="74" t="e">
        <f t="shared" si="141"/>
        <v>#REF!</v>
      </c>
      <c r="B4513" s="60"/>
      <c r="C4513" s="73">
        <v>7</v>
      </c>
      <c r="D4513" s="73">
        <v>7</v>
      </c>
      <c r="E4513" s="73">
        <v>9</v>
      </c>
      <c r="F4513" s="79">
        <f>IF($C$9="south",'RAW PV WATTS'!D4516,IF('PV Watts SLC'!$C$9="west",'RAW PV WATTS'!F4516,-1))</f>
        <v>548.61</v>
      </c>
      <c r="G4513" s="81">
        <f t="shared" si="140"/>
        <v>0.54861000000000004</v>
      </c>
    </row>
    <row r="4514" spans="1:7">
      <c r="A4514" s="74" t="e">
        <f t="shared" si="141"/>
        <v>#REF!</v>
      </c>
      <c r="B4514" s="60"/>
      <c r="C4514" s="73">
        <v>7</v>
      </c>
      <c r="D4514" s="73">
        <v>7</v>
      </c>
      <c r="E4514" s="73">
        <v>10</v>
      </c>
      <c r="F4514" s="79">
        <f>IF($C$9="south",'RAW PV WATTS'!D4517,IF('PV Watts SLC'!$C$9="west",'RAW PV WATTS'!F4517,-1))</f>
        <v>651.34100000000001</v>
      </c>
      <c r="G4514" s="81">
        <f t="shared" si="140"/>
        <v>0.65134100000000006</v>
      </c>
    </row>
    <row r="4515" spans="1:7">
      <c r="A4515" s="74" t="e">
        <f t="shared" si="141"/>
        <v>#REF!</v>
      </c>
      <c r="B4515" s="60"/>
      <c r="C4515" s="73">
        <v>7</v>
      </c>
      <c r="D4515" s="73">
        <v>7</v>
      </c>
      <c r="E4515" s="73">
        <v>11</v>
      </c>
      <c r="F4515" s="79">
        <f>IF($C$9="south",'RAW PV WATTS'!D4518,IF('PV Watts SLC'!$C$9="west",'RAW PV WATTS'!F4518,-1))</f>
        <v>704.66399999999999</v>
      </c>
      <c r="G4515" s="81">
        <f t="shared" si="140"/>
        <v>0.70466399999999996</v>
      </c>
    </row>
    <row r="4516" spans="1:7">
      <c r="A4516" s="74" t="e">
        <f t="shared" si="141"/>
        <v>#REF!</v>
      </c>
      <c r="B4516" s="60"/>
      <c r="C4516" s="73">
        <v>7</v>
      </c>
      <c r="D4516" s="73">
        <v>7</v>
      </c>
      <c r="E4516" s="73">
        <v>12</v>
      </c>
      <c r="F4516" s="79">
        <f>IF($C$9="south",'RAW PV WATTS'!D4519,IF('PV Watts SLC'!$C$9="west",'RAW PV WATTS'!F4519,-1))</f>
        <v>699.73500000000001</v>
      </c>
      <c r="G4516" s="81">
        <f t="shared" si="140"/>
        <v>0.699735</v>
      </c>
    </row>
    <row r="4517" spans="1:7">
      <c r="A4517" s="74" t="e">
        <f t="shared" si="141"/>
        <v>#REF!</v>
      </c>
      <c r="B4517" s="60"/>
      <c r="C4517" s="73">
        <v>7</v>
      </c>
      <c r="D4517" s="73">
        <v>7</v>
      </c>
      <c r="E4517" s="73">
        <v>13</v>
      </c>
      <c r="F4517" s="79">
        <f>IF($C$9="south",'RAW PV WATTS'!D4520,IF('PV Watts SLC'!$C$9="west",'RAW PV WATTS'!F4520,-1))</f>
        <v>631.79999999999995</v>
      </c>
      <c r="G4517" s="81">
        <f t="shared" si="140"/>
        <v>0.63179999999999992</v>
      </c>
    </row>
    <row r="4518" spans="1:7">
      <c r="A4518" s="74" t="e">
        <f t="shared" si="141"/>
        <v>#REF!</v>
      </c>
      <c r="B4518" s="60"/>
      <c r="C4518" s="73">
        <v>7</v>
      </c>
      <c r="D4518" s="73">
        <v>7</v>
      </c>
      <c r="E4518" s="73">
        <v>14</v>
      </c>
      <c r="F4518" s="79">
        <f>IF($C$9="south",'RAW PV WATTS'!D4521,IF('PV Watts SLC'!$C$9="west",'RAW PV WATTS'!F4521,-1))</f>
        <v>516.62300000000005</v>
      </c>
      <c r="G4518" s="81">
        <f t="shared" si="140"/>
        <v>0.51662300000000005</v>
      </c>
    </row>
    <row r="4519" spans="1:7">
      <c r="A4519" s="74" t="e">
        <f t="shared" si="141"/>
        <v>#REF!</v>
      </c>
      <c r="B4519" s="60"/>
      <c r="C4519" s="73">
        <v>7</v>
      </c>
      <c r="D4519" s="73">
        <v>7</v>
      </c>
      <c r="E4519" s="73">
        <v>15</v>
      </c>
      <c r="F4519" s="79">
        <f>IF($C$9="south",'RAW PV WATTS'!D4522,IF('PV Watts SLC'!$C$9="west",'RAW PV WATTS'!F4522,-1))</f>
        <v>493.09500000000003</v>
      </c>
      <c r="G4519" s="81">
        <f t="shared" si="140"/>
        <v>0.49309500000000001</v>
      </c>
    </row>
    <row r="4520" spans="1:7">
      <c r="A4520" s="74" t="e">
        <f t="shared" si="141"/>
        <v>#REF!</v>
      </c>
      <c r="B4520" s="60"/>
      <c r="C4520" s="73">
        <v>7</v>
      </c>
      <c r="D4520" s="73">
        <v>7</v>
      </c>
      <c r="E4520" s="73">
        <v>16</v>
      </c>
      <c r="F4520" s="79">
        <f>IF($C$9="south",'RAW PV WATTS'!D4523,IF('PV Watts SLC'!$C$9="west",'RAW PV WATTS'!F4523,-1))</f>
        <v>327.42</v>
      </c>
      <c r="G4520" s="81">
        <f t="shared" si="140"/>
        <v>0.32741999999999999</v>
      </c>
    </row>
    <row r="4521" spans="1:7">
      <c r="A4521" s="74" t="e">
        <f t="shared" si="141"/>
        <v>#REF!</v>
      </c>
      <c r="B4521" s="60"/>
      <c r="C4521" s="73">
        <v>7</v>
      </c>
      <c r="D4521" s="73">
        <v>7</v>
      </c>
      <c r="E4521" s="73">
        <v>17</v>
      </c>
      <c r="F4521" s="79">
        <f>IF($C$9="south",'RAW PV WATTS'!D4524,IF('PV Watts SLC'!$C$9="west",'RAW PV WATTS'!F4524,-1))</f>
        <v>140.37</v>
      </c>
      <c r="G4521" s="81">
        <f t="shared" si="140"/>
        <v>0.14036999999999999</v>
      </c>
    </row>
    <row r="4522" spans="1:7">
      <c r="A4522" s="74" t="e">
        <f t="shared" si="141"/>
        <v>#REF!</v>
      </c>
      <c r="B4522" s="60"/>
      <c r="C4522" s="73">
        <v>7</v>
      </c>
      <c r="D4522" s="73">
        <v>7</v>
      </c>
      <c r="E4522" s="73">
        <v>18</v>
      </c>
      <c r="F4522" s="79">
        <f>IF($C$9="south",'RAW PV WATTS'!D4525,IF('PV Watts SLC'!$C$9="west",'RAW PV WATTS'!F4525,-1))</f>
        <v>74.597999999999999</v>
      </c>
      <c r="G4522" s="81">
        <f t="shared" si="140"/>
        <v>7.4597999999999998E-2</v>
      </c>
    </row>
    <row r="4523" spans="1:7">
      <c r="A4523" s="74" t="e">
        <f t="shared" si="141"/>
        <v>#REF!</v>
      </c>
      <c r="B4523" s="60"/>
      <c r="C4523" s="73">
        <v>7</v>
      </c>
      <c r="D4523" s="73">
        <v>7</v>
      </c>
      <c r="E4523" s="73">
        <v>19</v>
      </c>
      <c r="F4523" s="79">
        <f>IF($C$9="south",'RAW PV WATTS'!D4526,IF('PV Watts SLC'!$C$9="west",'RAW PV WATTS'!F4526,-1))</f>
        <v>13.779</v>
      </c>
      <c r="G4523" s="81">
        <f t="shared" si="140"/>
        <v>1.3779E-2</v>
      </c>
    </row>
    <row r="4524" spans="1:7">
      <c r="A4524" s="74" t="e">
        <f t="shared" si="141"/>
        <v>#REF!</v>
      </c>
      <c r="B4524" s="60"/>
      <c r="C4524" s="73">
        <v>7</v>
      </c>
      <c r="D4524" s="73">
        <v>7</v>
      </c>
      <c r="E4524" s="73">
        <v>20</v>
      </c>
      <c r="F4524" s="79">
        <f>IF($C$9="south",'RAW PV WATTS'!D4527,IF('PV Watts SLC'!$C$9="west",'RAW PV WATTS'!F4527,-1))</f>
        <v>0</v>
      </c>
      <c r="G4524" s="81">
        <f t="shared" si="140"/>
        <v>0</v>
      </c>
    </row>
    <row r="4525" spans="1:7">
      <c r="A4525" s="74" t="e">
        <f t="shared" si="141"/>
        <v>#REF!</v>
      </c>
      <c r="B4525" s="60"/>
      <c r="C4525" s="73">
        <v>7</v>
      </c>
      <c r="D4525" s="73">
        <v>7</v>
      </c>
      <c r="E4525" s="73">
        <v>21</v>
      </c>
      <c r="F4525" s="79">
        <f>IF($C$9="south",'RAW PV WATTS'!D4528,IF('PV Watts SLC'!$C$9="west",'RAW PV WATTS'!F4528,-1))</f>
        <v>0</v>
      </c>
      <c r="G4525" s="81">
        <f t="shared" si="140"/>
        <v>0</v>
      </c>
    </row>
    <row r="4526" spans="1:7">
      <c r="A4526" s="74" t="e">
        <f t="shared" si="141"/>
        <v>#REF!</v>
      </c>
      <c r="B4526" s="60"/>
      <c r="C4526" s="73">
        <v>7</v>
      </c>
      <c r="D4526" s="73">
        <v>7</v>
      </c>
      <c r="E4526" s="73">
        <v>22</v>
      </c>
      <c r="F4526" s="79">
        <f>IF($C$9="south",'RAW PV WATTS'!D4529,IF('PV Watts SLC'!$C$9="west",'RAW PV WATTS'!F4529,-1))</f>
        <v>0</v>
      </c>
      <c r="G4526" s="81">
        <f t="shared" si="140"/>
        <v>0</v>
      </c>
    </row>
    <row r="4527" spans="1:7">
      <c r="A4527" s="74" t="e">
        <f t="shared" si="141"/>
        <v>#REF!</v>
      </c>
      <c r="B4527" s="60"/>
      <c r="C4527" s="73">
        <v>7</v>
      </c>
      <c r="D4527" s="73">
        <v>7</v>
      </c>
      <c r="E4527" s="73">
        <v>23</v>
      </c>
      <c r="F4527" s="79">
        <f>IF($C$9="south",'RAW PV WATTS'!D4530,IF('PV Watts SLC'!$C$9="west",'RAW PV WATTS'!F4530,-1))</f>
        <v>0</v>
      </c>
      <c r="G4527" s="81">
        <f t="shared" si="140"/>
        <v>0</v>
      </c>
    </row>
    <row r="4528" spans="1:7">
      <c r="A4528" s="74" t="e">
        <f t="shared" si="141"/>
        <v>#REF!</v>
      </c>
      <c r="B4528" s="60"/>
      <c r="C4528" s="73">
        <v>7</v>
      </c>
      <c r="D4528" s="73">
        <v>8</v>
      </c>
      <c r="E4528" s="73">
        <v>0</v>
      </c>
      <c r="F4528" s="79">
        <f>IF($C$9="south",'RAW PV WATTS'!D4531,IF('PV Watts SLC'!$C$9="west",'RAW PV WATTS'!F4531,-1))</f>
        <v>0</v>
      </c>
      <c r="G4528" s="81">
        <f t="shared" si="140"/>
        <v>0</v>
      </c>
    </row>
    <row r="4529" spans="1:7">
      <c r="A4529" s="74" t="e">
        <f t="shared" si="141"/>
        <v>#REF!</v>
      </c>
      <c r="B4529" s="60"/>
      <c r="C4529" s="73">
        <v>7</v>
      </c>
      <c r="D4529" s="73">
        <v>8</v>
      </c>
      <c r="E4529" s="73">
        <v>1</v>
      </c>
      <c r="F4529" s="79">
        <f>IF($C$9="south",'RAW PV WATTS'!D4532,IF('PV Watts SLC'!$C$9="west",'RAW PV WATTS'!F4532,-1))</f>
        <v>0</v>
      </c>
      <c r="G4529" s="81">
        <f t="shared" si="140"/>
        <v>0</v>
      </c>
    </row>
    <row r="4530" spans="1:7">
      <c r="A4530" s="74" t="e">
        <f t="shared" si="141"/>
        <v>#REF!</v>
      </c>
      <c r="B4530" s="60"/>
      <c r="C4530" s="73">
        <v>7</v>
      </c>
      <c r="D4530" s="73">
        <v>8</v>
      </c>
      <c r="E4530" s="73">
        <v>2</v>
      </c>
      <c r="F4530" s="79">
        <f>IF($C$9="south",'RAW PV WATTS'!D4533,IF('PV Watts SLC'!$C$9="west",'RAW PV WATTS'!F4533,-1))</f>
        <v>0</v>
      </c>
      <c r="G4530" s="81">
        <f t="shared" si="140"/>
        <v>0</v>
      </c>
    </row>
    <row r="4531" spans="1:7">
      <c r="A4531" s="74" t="e">
        <f t="shared" si="141"/>
        <v>#REF!</v>
      </c>
      <c r="B4531" s="60"/>
      <c r="C4531" s="73">
        <v>7</v>
      </c>
      <c r="D4531" s="73">
        <v>8</v>
      </c>
      <c r="E4531" s="73">
        <v>3</v>
      </c>
      <c r="F4531" s="79">
        <f>IF($C$9="south",'RAW PV WATTS'!D4534,IF('PV Watts SLC'!$C$9="west",'RAW PV WATTS'!F4534,-1))</f>
        <v>0</v>
      </c>
      <c r="G4531" s="81">
        <f t="shared" si="140"/>
        <v>0</v>
      </c>
    </row>
    <row r="4532" spans="1:7">
      <c r="A4532" s="74" t="e">
        <f t="shared" si="141"/>
        <v>#REF!</v>
      </c>
      <c r="B4532" s="60"/>
      <c r="C4532" s="73">
        <v>7</v>
      </c>
      <c r="D4532" s="73">
        <v>8</v>
      </c>
      <c r="E4532" s="73">
        <v>4</v>
      </c>
      <c r="F4532" s="79">
        <f>IF($C$9="south",'RAW PV WATTS'!D4535,IF('PV Watts SLC'!$C$9="west",'RAW PV WATTS'!F4535,-1))</f>
        <v>0</v>
      </c>
      <c r="G4532" s="81">
        <f t="shared" si="140"/>
        <v>0</v>
      </c>
    </row>
    <row r="4533" spans="1:7">
      <c r="A4533" s="74" t="e">
        <f t="shared" si="141"/>
        <v>#REF!</v>
      </c>
      <c r="B4533" s="60"/>
      <c r="C4533" s="73">
        <v>7</v>
      </c>
      <c r="D4533" s="73">
        <v>8</v>
      </c>
      <c r="E4533" s="73">
        <v>5</v>
      </c>
      <c r="F4533" s="79">
        <f>IF($C$9="south",'RAW PV WATTS'!D4536,IF('PV Watts SLC'!$C$9="west",'RAW PV WATTS'!F4536,-1))</f>
        <v>8.8330000000000002</v>
      </c>
      <c r="G4533" s="81">
        <f t="shared" si="140"/>
        <v>8.8330000000000006E-3</v>
      </c>
    </row>
    <row r="4534" spans="1:7">
      <c r="A4534" s="74" t="e">
        <f t="shared" si="141"/>
        <v>#REF!</v>
      </c>
      <c r="B4534" s="60"/>
      <c r="C4534" s="73">
        <v>7</v>
      </c>
      <c r="D4534" s="73">
        <v>8</v>
      </c>
      <c r="E4534" s="73">
        <v>6</v>
      </c>
      <c r="F4534" s="79">
        <f>IF($C$9="south",'RAW PV WATTS'!D4537,IF('PV Watts SLC'!$C$9="west",'RAW PV WATTS'!F4537,-1))</f>
        <v>44.295999999999999</v>
      </c>
      <c r="G4534" s="81">
        <f t="shared" si="140"/>
        <v>4.4296000000000002E-2</v>
      </c>
    </row>
    <row r="4535" spans="1:7">
      <c r="A4535" s="74" t="e">
        <f t="shared" si="141"/>
        <v>#REF!</v>
      </c>
      <c r="B4535" s="60"/>
      <c r="C4535" s="73">
        <v>7</v>
      </c>
      <c r="D4535" s="73">
        <v>8</v>
      </c>
      <c r="E4535" s="73">
        <v>7</v>
      </c>
      <c r="F4535" s="79">
        <f>IF($C$9="south",'RAW PV WATTS'!D4538,IF('PV Watts SLC'!$C$9="west",'RAW PV WATTS'!F4538,-1))</f>
        <v>98.635999999999996</v>
      </c>
      <c r="G4535" s="81">
        <f t="shared" si="140"/>
        <v>9.8636000000000001E-2</v>
      </c>
    </row>
    <row r="4536" spans="1:7">
      <c r="A4536" s="74" t="e">
        <f t="shared" si="141"/>
        <v>#REF!</v>
      </c>
      <c r="B4536" s="60"/>
      <c r="C4536" s="73">
        <v>7</v>
      </c>
      <c r="D4536" s="73">
        <v>8</v>
      </c>
      <c r="E4536" s="73">
        <v>8</v>
      </c>
      <c r="F4536" s="79">
        <f>IF($C$9="south",'RAW PV WATTS'!D4539,IF('PV Watts SLC'!$C$9="west",'RAW PV WATTS'!F4539,-1))</f>
        <v>154.304</v>
      </c>
      <c r="G4536" s="81">
        <f t="shared" si="140"/>
        <v>0.154304</v>
      </c>
    </row>
    <row r="4537" spans="1:7">
      <c r="A4537" s="74" t="e">
        <f t="shared" si="141"/>
        <v>#REF!</v>
      </c>
      <c r="B4537" s="60"/>
      <c r="C4537" s="73">
        <v>7</v>
      </c>
      <c r="D4537" s="73">
        <v>8</v>
      </c>
      <c r="E4537" s="73">
        <v>9</v>
      </c>
      <c r="F4537" s="79">
        <f>IF($C$9="south",'RAW PV WATTS'!D4540,IF('PV Watts SLC'!$C$9="west",'RAW PV WATTS'!F4540,-1))</f>
        <v>294.79599999999999</v>
      </c>
      <c r="G4537" s="81">
        <f t="shared" si="140"/>
        <v>0.294796</v>
      </c>
    </row>
    <row r="4538" spans="1:7">
      <c r="A4538" s="74" t="e">
        <f t="shared" si="141"/>
        <v>#REF!</v>
      </c>
      <c r="B4538" s="60"/>
      <c r="C4538" s="73">
        <v>7</v>
      </c>
      <c r="D4538" s="73">
        <v>8</v>
      </c>
      <c r="E4538" s="73">
        <v>10</v>
      </c>
      <c r="F4538" s="79">
        <f>IF($C$9="south",'RAW PV WATTS'!D4541,IF('PV Watts SLC'!$C$9="west",'RAW PV WATTS'!F4541,-1))</f>
        <v>237.16300000000001</v>
      </c>
      <c r="G4538" s="81">
        <f t="shared" si="140"/>
        <v>0.23716300000000001</v>
      </c>
    </row>
    <row r="4539" spans="1:7">
      <c r="A4539" s="74" t="e">
        <f t="shared" si="141"/>
        <v>#REF!</v>
      </c>
      <c r="B4539" s="60"/>
      <c r="C4539" s="73">
        <v>7</v>
      </c>
      <c r="D4539" s="73">
        <v>8</v>
      </c>
      <c r="E4539" s="73">
        <v>11</v>
      </c>
      <c r="F4539" s="79">
        <f>IF($C$9="south",'RAW PV WATTS'!D4542,IF('PV Watts SLC'!$C$9="west",'RAW PV WATTS'!F4542,-1))</f>
        <v>260.89299999999997</v>
      </c>
      <c r="G4539" s="81">
        <f t="shared" si="140"/>
        <v>0.26089299999999999</v>
      </c>
    </row>
    <row r="4540" spans="1:7">
      <c r="A4540" s="74" t="e">
        <f t="shared" si="141"/>
        <v>#REF!</v>
      </c>
      <c r="B4540" s="60"/>
      <c r="C4540" s="73">
        <v>7</v>
      </c>
      <c r="D4540" s="73">
        <v>8</v>
      </c>
      <c r="E4540" s="73">
        <v>12</v>
      </c>
      <c r="F4540" s="79">
        <f>IF($C$9="south",'RAW PV WATTS'!D4543,IF('PV Watts SLC'!$C$9="west",'RAW PV WATTS'!F4543,-1))</f>
        <v>268.57799999999997</v>
      </c>
      <c r="G4540" s="81">
        <f t="shared" si="140"/>
        <v>0.26857799999999998</v>
      </c>
    </row>
    <row r="4541" spans="1:7">
      <c r="A4541" s="74" t="e">
        <f t="shared" si="141"/>
        <v>#REF!</v>
      </c>
      <c r="B4541" s="60"/>
      <c r="C4541" s="73">
        <v>7</v>
      </c>
      <c r="D4541" s="73">
        <v>8</v>
      </c>
      <c r="E4541" s="73">
        <v>13</v>
      </c>
      <c r="F4541" s="79">
        <f>IF($C$9="south",'RAW PV WATTS'!D4544,IF('PV Watts SLC'!$C$9="west",'RAW PV WATTS'!F4544,-1))</f>
        <v>560.58399999999995</v>
      </c>
      <c r="G4541" s="81">
        <f t="shared" si="140"/>
        <v>0.56058399999999997</v>
      </c>
    </row>
    <row r="4542" spans="1:7">
      <c r="A4542" s="74" t="e">
        <f t="shared" si="141"/>
        <v>#REF!</v>
      </c>
      <c r="B4542" s="60"/>
      <c r="C4542" s="73">
        <v>7</v>
      </c>
      <c r="D4542" s="73">
        <v>8</v>
      </c>
      <c r="E4542" s="73">
        <v>14</v>
      </c>
      <c r="F4542" s="79">
        <f>IF($C$9="south",'RAW PV WATTS'!D4545,IF('PV Watts SLC'!$C$9="west",'RAW PV WATTS'!F4545,-1))</f>
        <v>179.32300000000001</v>
      </c>
      <c r="G4542" s="81">
        <f t="shared" si="140"/>
        <v>0.17932300000000001</v>
      </c>
    </row>
    <row r="4543" spans="1:7">
      <c r="A4543" s="74" t="e">
        <f t="shared" si="141"/>
        <v>#REF!</v>
      </c>
      <c r="B4543" s="60"/>
      <c r="C4543" s="73">
        <v>7</v>
      </c>
      <c r="D4543" s="73">
        <v>8</v>
      </c>
      <c r="E4543" s="73">
        <v>15</v>
      </c>
      <c r="F4543" s="79">
        <f>IF($C$9="south",'RAW PV WATTS'!D4546,IF('PV Watts SLC'!$C$9="west",'RAW PV WATTS'!F4546,-1))</f>
        <v>160.803</v>
      </c>
      <c r="G4543" s="81">
        <f t="shared" si="140"/>
        <v>0.160803</v>
      </c>
    </row>
    <row r="4544" spans="1:7">
      <c r="A4544" s="74" t="e">
        <f t="shared" si="141"/>
        <v>#REF!</v>
      </c>
      <c r="B4544" s="60"/>
      <c r="C4544" s="73">
        <v>7</v>
      </c>
      <c r="D4544" s="73">
        <v>8</v>
      </c>
      <c r="E4544" s="73">
        <v>16</v>
      </c>
      <c r="F4544" s="79">
        <f>IF($C$9="south",'RAW PV WATTS'!D4547,IF('PV Watts SLC'!$C$9="west",'RAW PV WATTS'!F4547,-1))</f>
        <v>128.71299999999999</v>
      </c>
      <c r="G4544" s="81">
        <f t="shared" si="140"/>
        <v>0.12871299999999999</v>
      </c>
    </row>
    <row r="4545" spans="1:7">
      <c r="A4545" s="74" t="e">
        <f t="shared" si="141"/>
        <v>#REF!</v>
      </c>
      <c r="B4545" s="60"/>
      <c r="C4545" s="73">
        <v>7</v>
      </c>
      <c r="D4545" s="73">
        <v>8</v>
      </c>
      <c r="E4545" s="73">
        <v>17</v>
      </c>
      <c r="F4545" s="79">
        <f>IF($C$9="south",'RAW PV WATTS'!D4548,IF('PV Watts SLC'!$C$9="west",'RAW PV WATTS'!F4548,-1))</f>
        <v>74.509</v>
      </c>
      <c r="G4545" s="81">
        <f t="shared" si="140"/>
        <v>7.4509000000000006E-2</v>
      </c>
    </row>
    <row r="4546" spans="1:7">
      <c r="A4546" s="74" t="e">
        <f t="shared" si="141"/>
        <v>#REF!</v>
      </c>
      <c r="B4546" s="60"/>
      <c r="C4546" s="73">
        <v>7</v>
      </c>
      <c r="D4546" s="73">
        <v>8</v>
      </c>
      <c r="E4546" s="73">
        <v>18</v>
      </c>
      <c r="F4546" s="79">
        <f>IF($C$9="south",'RAW PV WATTS'!D4549,IF('PV Watts SLC'!$C$9="west",'RAW PV WATTS'!F4549,-1))</f>
        <v>50.158000000000001</v>
      </c>
      <c r="G4546" s="81">
        <f t="shared" si="140"/>
        <v>5.0158000000000001E-2</v>
      </c>
    </row>
    <row r="4547" spans="1:7">
      <c r="A4547" s="74" t="e">
        <f t="shared" si="141"/>
        <v>#REF!</v>
      </c>
      <c r="B4547" s="60"/>
      <c r="C4547" s="73">
        <v>7</v>
      </c>
      <c r="D4547" s="73">
        <v>8</v>
      </c>
      <c r="E4547" s="73">
        <v>19</v>
      </c>
      <c r="F4547" s="79">
        <f>IF($C$9="south",'RAW PV WATTS'!D4550,IF('PV Watts SLC'!$C$9="west",'RAW PV WATTS'!F4550,-1))</f>
        <v>12.417</v>
      </c>
      <c r="G4547" s="81">
        <f t="shared" si="140"/>
        <v>1.2416999999999999E-2</v>
      </c>
    </row>
    <row r="4548" spans="1:7">
      <c r="A4548" s="74" t="e">
        <f t="shared" si="141"/>
        <v>#REF!</v>
      </c>
      <c r="B4548" s="60"/>
      <c r="C4548" s="73">
        <v>7</v>
      </c>
      <c r="D4548" s="73">
        <v>8</v>
      </c>
      <c r="E4548" s="73">
        <v>20</v>
      </c>
      <c r="F4548" s="79">
        <f>IF($C$9="south",'RAW PV WATTS'!D4551,IF('PV Watts SLC'!$C$9="west",'RAW PV WATTS'!F4551,-1))</f>
        <v>0</v>
      </c>
      <c r="G4548" s="81">
        <f t="shared" si="140"/>
        <v>0</v>
      </c>
    </row>
    <row r="4549" spans="1:7">
      <c r="A4549" s="74" t="e">
        <f t="shared" si="141"/>
        <v>#REF!</v>
      </c>
      <c r="B4549" s="60"/>
      <c r="C4549" s="73">
        <v>7</v>
      </c>
      <c r="D4549" s="73">
        <v>8</v>
      </c>
      <c r="E4549" s="73">
        <v>21</v>
      </c>
      <c r="F4549" s="79">
        <f>IF($C$9="south",'RAW PV WATTS'!D4552,IF('PV Watts SLC'!$C$9="west",'RAW PV WATTS'!F4552,-1))</f>
        <v>0</v>
      </c>
      <c r="G4549" s="81">
        <f t="shared" si="140"/>
        <v>0</v>
      </c>
    </row>
    <row r="4550" spans="1:7">
      <c r="A4550" s="74" t="e">
        <f t="shared" si="141"/>
        <v>#REF!</v>
      </c>
      <c r="B4550" s="60"/>
      <c r="C4550" s="73">
        <v>7</v>
      </c>
      <c r="D4550" s="73">
        <v>8</v>
      </c>
      <c r="E4550" s="73">
        <v>22</v>
      </c>
      <c r="F4550" s="79">
        <f>IF($C$9="south",'RAW PV WATTS'!D4553,IF('PV Watts SLC'!$C$9="west",'RAW PV WATTS'!F4553,-1))</f>
        <v>0</v>
      </c>
      <c r="G4550" s="81">
        <f t="shared" si="140"/>
        <v>0</v>
      </c>
    </row>
    <row r="4551" spans="1:7">
      <c r="A4551" s="74" t="e">
        <f t="shared" si="141"/>
        <v>#REF!</v>
      </c>
      <c r="B4551" s="60"/>
      <c r="C4551" s="73">
        <v>7</v>
      </c>
      <c r="D4551" s="73">
        <v>8</v>
      </c>
      <c r="E4551" s="73">
        <v>23</v>
      </c>
      <c r="F4551" s="79">
        <f>IF($C$9="south",'RAW PV WATTS'!D4554,IF('PV Watts SLC'!$C$9="west",'RAW PV WATTS'!F4554,-1))</f>
        <v>0</v>
      </c>
      <c r="G4551" s="81">
        <f t="shared" si="140"/>
        <v>0</v>
      </c>
    </row>
    <row r="4552" spans="1:7">
      <c r="A4552" s="74" t="e">
        <f t="shared" si="141"/>
        <v>#REF!</v>
      </c>
      <c r="B4552" s="60"/>
      <c r="C4552" s="73">
        <v>7</v>
      </c>
      <c r="D4552" s="73">
        <v>9</v>
      </c>
      <c r="E4552" s="73">
        <v>0</v>
      </c>
      <c r="F4552" s="79">
        <f>IF($C$9="south",'RAW PV WATTS'!D4555,IF('PV Watts SLC'!$C$9="west",'RAW PV WATTS'!F4555,-1))</f>
        <v>0</v>
      </c>
      <c r="G4552" s="81">
        <f t="shared" si="140"/>
        <v>0</v>
      </c>
    </row>
    <row r="4553" spans="1:7">
      <c r="A4553" s="74" t="e">
        <f t="shared" si="141"/>
        <v>#REF!</v>
      </c>
      <c r="B4553" s="60"/>
      <c r="C4553" s="73">
        <v>7</v>
      </c>
      <c r="D4553" s="73">
        <v>9</v>
      </c>
      <c r="E4553" s="73">
        <v>1</v>
      </c>
      <c r="F4553" s="79">
        <f>IF($C$9="south",'RAW PV WATTS'!D4556,IF('PV Watts SLC'!$C$9="west",'RAW PV WATTS'!F4556,-1))</f>
        <v>0</v>
      </c>
      <c r="G4553" s="81">
        <f t="shared" si="140"/>
        <v>0</v>
      </c>
    </row>
    <row r="4554" spans="1:7">
      <c r="A4554" s="74" t="e">
        <f t="shared" si="141"/>
        <v>#REF!</v>
      </c>
      <c r="B4554" s="60"/>
      <c r="C4554" s="73">
        <v>7</v>
      </c>
      <c r="D4554" s="73">
        <v>9</v>
      </c>
      <c r="E4554" s="73">
        <v>2</v>
      </c>
      <c r="F4554" s="79">
        <f>IF($C$9="south",'RAW PV WATTS'!D4557,IF('PV Watts SLC'!$C$9="west",'RAW PV WATTS'!F4557,-1))</f>
        <v>0</v>
      </c>
      <c r="G4554" s="81">
        <f t="shared" si="140"/>
        <v>0</v>
      </c>
    </row>
    <row r="4555" spans="1:7">
      <c r="A4555" s="74" t="e">
        <f t="shared" si="141"/>
        <v>#REF!</v>
      </c>
      <c r="B4555" s="60"/>
      <c r="C4555" s="73">
        <v>7</v>
      </c>
      <c r="D4555" s="73">
        <v>9</v>
      </c>
      <c r="E4555" s="73">
        <v>3</v>
      </c>
      <c r="F4555" s="79">
        <f>IF($C$9="south",'RAW PV WATTS'!D4558,IF('PV Watts SLC'!$C$9="west",'RAW PV WATTS'!F4558,-1))</f>
        <v>0</v>
      </c>
      <c r="G4555" s="81">
        <f t="shared" si="140"/>
        <v>0</v>
      </c>
    </row>
    <row r="4556" spans="1:7">
      <c r="A4556" s="74" t="e">
        <f t="shared" si="141"/>
        <v>#REF!</v>
      </c>
      <c r="B4556" s="60"/>
      <c r="C4556" s="73">
        <v>7</v>
      </c>
      <c r="D4556" s="73">
        <v>9</v>
      </c>
      <c r="E4556" s="73">
        <v>4</v>
      </c>
      <c r="F4556" s="79">
        <f>IF($C$9="south",'RAW PV WATTS'!D4559,IF('PV Watts SLC'!$C$9="west",'RAW PV WATTS'!F4559,-1))</f>
        <v>0</v>
      </c>
      <c r="G4556" s="81">
        <f t="shared" si="140"/>
        <v>0</v>
      </c>
    </row>
    <row r="4557" spans="1:7">
      <c r="A4557" s="74" t="e">
        <f t="shared" si="141"/>
        <v>#REF!</v>
      </c>
      <c r="B4557" s="60"/>
      <c r="C4557" s="73">
        <v>7</v>
      </c>
      <c r="D4557" s="73">
        <v>9</v>
      </c>
      <c r="E4557" s="73">
        <v>5</v>
      </c>
      <c r="F4557" s="79">
        <f>IF($C$9="south",'RAW PV WATTS'!D4560,IF('PV Watts SLC'!$C$9="west",'RAW PV WATTS'!F4560,-1))</f>
        <v>9.2279999999999998</v>
      </c>
      <c r="G4557" s="81">
        <f t="shared" si="140"/>
        <v>9.2280000000000001E-3</v>
      </c>
    </row>
    <row r="4558" spans="1:7">
      <c r="A4558" s="74" t="e">
        <f t="shared" si="141"/>
        <v>#REF!</v>
      </c>
      <c r="B4558" s="60"/>
      <c r="C4558" s="73">
        <v>7</v>
      </c>
      <c r="D4558" s="73">
        <v>9</v>
      </c>
      <c r="E4558" s="73">
        <v>6</v>
      </c>
      <c r="F4558" s="79">
        <f>IF($C$9="south",'RAW PV WATTS'!D4561,IF('PV Watts SLC'!$C$9="west",'RAW PV WATTS'!F4561,-1))</f>
        <v>54.459000000000003</v>
      </c>
      <c r="G4558" s="81">
        <f t="shared" si="140"/>
        <v>5.4459E-2</v>
      </c>
    </row>
    <row r="4559" spans="1:7">
      <c r="A4559" s="74" t="e">
        <f t="shared" si="141"/>
        <v>#REF!</v>
      </c>
      <c r="B4559" s="60"/>
      <c r="C4559" s="73">
        <v>7</v>
      </c>
      <c r="D4559" s="73">
        <v>9</v>
      </c>
      <c r="E4559" s="73">
        <v>7</v>
      </c>
      <c r="F4559" s="79">
        <f>IF($C$9="south",'RAW PV WATTS'!D4562,IF('PV Watts SLC'!$C$9="west",'RAW PV WATTS'!F4562,-1))</f>
        <v>110.004</v>
      </c>
      <c r="G4559" s="81">
        <f t="shared" si="140"/>
        <v>0.110004</v>
      </c>
    </row>
    <row r="4560" spans="1:7">
      <c r="A4560" s="74" t="e">
        <f t="shared" si="141"/>
        <v>#REF!</v>
      </c>
      <c r="B4560" s="60"/>
      <c r="C4560" s="73">
        <v>7</v>
      </c>
      <c r="D4560" s="73">
        <v>9</v>
      </c>
      <c r="E4560" s="73">
        <v>8</v>
      </c>
      <c r="F4560" s="79">
        <f>IF($C$9="south",'RAW PV WATTS'!D4563,IF('PV Watts SLC'!$C$9="west",'RAW PV WATTS'!F4563,-1))</f>
        <v>323.46600000000001</v>
      </c>
      <c r="G4560" s="81">
        <f t="shared" si="140"/>
        <v>0.32346600000000003</v>
      </c>
    </row>
    <row r="4561" spans="1:7">
      <c r="A4561" s="74" t="e">
        <f t="shared" si="141"/>
        <v>#REF!</v>
      </c>
      <c r="B4561" s="60"/>
      <c r="C4561" s="73">
        <v>7</v>
      </c>
      <c r="D4561" s="73">
        <v>9</v>
      </c>
      <c r="E4561" s="73">
        <v>9</v>
      </c>
      <c r="F4561" s="79">
        <f>IF($C$9="south",'RAW PV WATTS'!D4564,IF('PV Watts SLC'!$C$9="west",'RAW PV WATTS'!F4564,-1))</f>
        <v>437.12900000000002</v>
      </c>
      <c r="G4561" s="81">
        <f t="shared" ref="G4561:G4624" si="142">F4561/1000</f>
        <v>0.43712900000000005</v>
      </c>
    </row>
    <row r="4562" spans="1:7">
      <c r="A4562" s="74" t="e">
        <f t="shared" ref="A4562:A4625" si="143">1/24+A4561</f>
        <v>#REF!</v>
      </c>
      <c r="B4562" s="60"/>
      <c r="C4562" s="73">
        <v>7</v>
      </c>
      <c r="D4562" s="73">
        <v>9</v>
      </c>
      <c r="E4562" s="73">
        <v>10</v>
      </c>
      <c r="F4562" s="79">
        <f>IF($C$9="south",'RAW PV WATTS'!D4565,IF('PV Watts SLC'!$C$9="west",'RAW PV WATTS'!F4565,-1))</f>
        <v>637.12</v>
      </c>
      <c r="G4562" s="81">
        <f t="shared" si="142"/>
        <v>0.63712000000000002</v>
      </c>
    </row>
    <row r="4563" spans="1:7">
      <c r="A4563" s="74" t="e">
        <f t="shared" si="143"/>
        <v>#REF!</v>
      </c>
      <c r="B4563" s="60"/>
      <c r="C4563" s="73">
        <v>7</v>
      </c>
      <c r="D4563" s="73">
        <v>9</v>
      </c>
      <c r="E4563" s="73">
        <v>11</v>
      </c>
      <c r="F4563" s="79">
        <f>IF($C$9="south",'RAW PV WATTS'!D4566,IF('PV Watts SLC'!$C$9="west",'RAW PV WATTS'!F4566,-1))</f>
        <v>673.38</v>
      </c>
      <c r="G4563" s="81">
        <f t="shared" si="142"/>
        <v>0.67337999999999998</v>
      </c>
    </row>
    <row r="4564" spans="1:7">
      <c r="A4564" s="74" t="e">
        <f t="shared" si="143"/>
        <v>#REF!</v>
      </c>
      <c r="B4564" s="60"/>
      <c r="C4564" s="73">
        <v>7</v>
      </c>
      <c r="D4564" s="73">
        <v>9</v>
      </c>
      <c r="E4564" s="73">
        <v>12</v>
      </c>
      <c r="F4564" s="79">
        <f>IF($C$9="south",'RAW PV WATTS'!D4567,IF('PV Watts SLC'!$C$9="west",'RAW PV WATTS'!F4567,-1))</f>
        <v>702.41800000000001</v>
      </c>
      <c r="G4564" s="81">
        <f t="shared" si="142"/>
        <v>0.70241799999999999</v>
      </c>
    </row>
    <row r="4565" spans="1:7">
      <c r="A4565" s="74" t="e">
        <f t="shared" si="143"/>
        <v>#REF!</v>
      </c>
      <c r="B4565" s="60"/>
      <c r="C4565" s="73">
        <v>7</v>
      </c>
      <c r="D4565" s="73">
        <v>9</v>
      </c>
      <c r="E4565" s="73">
        <v>13</v>
      </c>
      <c r="F4565" s="79">
        <f>IF($C$9="south",'RAW PV WATTS'!D4568,IF('PV Watts SLC'!$C$9="west",'RAW PV WATTS'!F4568,-1))</f>
        <v>501.46600000000001</v>
      </c>
      <c r="G4565" s="81">
        <f t="shared" si="142"/>
        <v>0.50146599999999997</v>
      </c>
    </row>
    <row r="4566" spans="1:7">
      <c r="A4566" s="74" t="e">
        <f t="shared" si="143"/>
        <v>#REF!</v>
      </c>
      <c r="B4566" s="60"/>
      <c r="C4566" s="73">
        <v>7</v>
      </c>
      <c r="D4566" s="73">
        <v>9</v>
      </c>
      <c r="E4566" s="73">
        <v>14</v>
      </c>
      <c r="F4566" s="79">
        <f>IF($C$9="south",'RAW PV WATTS'!D4569,IF('PV Watts SLC'!$C$9="west",'RAW PV WATTS'!F4569,-1))</f>
        <v>196.089</v>
      </c>
      <c r="G4566" s="81">
        <f t="shared" si="142"/>
        <v>0.19608899999999999</v>
      </c>
    </row>
    <row r="4567" spans="1:7">
      <c r="A4567" s="74" t="e">
        <f t="shared" si="143"/>
        <v>#REF!</v>
      </c>
      <c r="B4567" s="60"/>
      <c r="C4567" s="73">
        <v>7</v>
      </c>
      <c r="D4567" s="73">
        <v>9</v>
      </c>
      <c r="E4567" s="73">
        <v>15</v>
      </c>
      <c r="F4567" s="79">
        <f>IF($C$9="south",'RAW PV WATTS'!D4570,IF('PV Watts SLC'!$C$9="west",'RAW PV WATTS'!F4570,-1))</f>
        <v>390.81200000000001</v>
      </c>
      <c r="G4567" s="81">
        <f t="shared" si="142"/>
        <v>0.39081199999999999</v>
      </c>
    </row>
    <row r="4568" spans="1:7">
      <c r="A4568" s="74" t="e">
        <f t="shared" si="143"/>
        <v>#REF!</v>
      </c>
      <c r="B4568" s="60"/>
      <c r="C4568" s="73">
        <v>7</v>
      </c>
      <c r="D4568" s="73">
        <v>9</v>
      </c>
      <c r="E4568" s="73">
        <v>16</v>
      </c>
      <c r="F4568" s="79">
        <f>IF($C$9="south",'RAW PV WATTS'!D4571,IF('PV Watts SLC'!$C$9="west",'RAW PV WATTS'!F4571,-1))</f>
        <v>370.92</v>
      </c>
      <c r="G4568" s="81">
        <f t="shared" si="142"/>
        <v>0.37092000000000003</v>
      </c>
    </row>
    <row r="4569" spans="1:7">
      <c r="A4569" s="74" t="e">
        <f t="shared" si="143"/>
        <v>#REF!</v>
      </c>
      <c r="B4569" s="60"/>
      <c r="C4569" s="73">
        <v>7</v>
      </c>
      <c r="D4569" s="73">
        <v>9</v>
      </c>
      <c r="E4569" s="73">
        <v>17</v>
      </c>
      <c r="F4569" s="79">
        <f>IF($C$9="south",'RAW PV WATTS'!D4572,IF('PV Watts SLC'!$C$9="west",'RAW PV WATTS'!F4572,-1))</f>
        <v>184.29900000000001</v>
      </c>
      <c r="G4569" s="81">
        <f t="shared" si="142"/>
        <v>0.18429900000000002</v>
      </c>
    </row>
    <row r="4570" spans="1:7">
      <c r="A4570" s="74" t="e">
        <f t="shared" si="143"/>
        <v>#REF!</v>
      </c>
      <c r="B4570" s="60"/>
      <c r="C4570" s="73">
        <v>7</v>
      </c>
      <c r="D4570" s="73">
        <v>9</v>
      </c>
      <c r="E4570" s="73">
        <v>18</v>
      </c>
      <c r="F4570" s="79">
        <f>IF($C$9="south",'RAW PV WATTS'!D4573,IF('PV Watts SLC'!$C$9="west",'RAW PV WATTS'!F4573,-1))</f>
        <v>48.853000000000002</v>
      </c>
      <c r="G4570" s="81">
        <f t="shared" si="142"/>
        <v>4.8853000000000001E-2</v>
      </c>
    </row>
    <row r="4571" spans="1:7">
      <c r="A4571" s="74" t="e">
        <f t="shared" si="143"/>
        <v>#REF!</v>
      </c>
      <c r="B4571" s="60"/>
      <c r="C4571" s="73">
        <v>7</v>
      </c>
      <c r="D4571" s="73">
        <v>9</v>
      </c>
      <c r="E4571" s="73">
        <v>19</v>
      </c>
      <c r="F4571" s="79">
        <f>IF($C$9="south",'RAW PV WATTS'!D4574,IF('PV Watts SLC'!$C$9="west",'RAW PV WATTS'!F4574,-1))</f>
        <v>11.353999999999999</v>
      </c>
      <c r="G4571" s="81">
        <f t="shared" si="142"/>
        <v>1.1354E-2</v>
      </c>
    </row>
    <row r="4572" spans="1:7">
      <c r="A4572" s="74" t="e">
        <f t="shared" si="143"/>
        <v>#REF!</v>
      </c>
      <c r="B4572" s="60"/>
      <c r="C4572" s="73">
        <v>7</v>
      </c>
      <c r="D4572" s="73">
        <v>9</v>
      </c>
      <c r="E4572" s="73">
        <v>20</v>
      </c>
      <c r="F4572" s="79">
        <f>IF($C$9="south",'RAW PV WATTS'!D4575,IF('PV Watts SLC'!$C$9="west",'RAW PV WATTS'!F4575,-1))</f>
        <v>0</v>
      </c>
      <c r="G4572" s="81">
        <f t="shared" si="142"/>
        <v>0</v>
      </c>
    </row>
    <row r="4573" spans="1:7">
      <c r="A4573" s="74" t="e">
        <f t="shared" si="143"/>
        <v>#REF!</v>
      </c>
      <c r="B4573" s="60"/>
      <c r="C4573" s="73">
        <v>7</v>
      </c>
      <c r="D4573" s="73">
        <v>9</v>
      </c>
      <c r="E4573" s="73">
        <v>21</v>
      </c>
      <c r="F4573" s="79">
        <f>IF($C$9="south",'RAW PV WATTS'!D4576,IF('PV Watts SLC'!$C$9="west",'RAW PV WATTS'!F4576,-1))</f>
        <v>0</v>
      </c>
      <c r="G4573" s="81">
        <f t="shared" si="142"/>
        <v>0</v>
      </c>
    </row>
    <row r="4574" spans="1:7">
      <c r="A4574" s="74" t="e">
        <f t="shared" si="143"/>
        <v>#REF!</v>
      </c>
      <c r="B4574" s="60"/>
      <c r="C4574" s="73">
        <v>7</v>
      </c>
      <c r="D4574" s="73">
        <v>9</v>
      </c>
      <c r="E4574" s="73">
        <v>22</v>
      </c>
      <c r="F4574" s="79">
        <f>IF($C$9="south",'RAW PV WATTS'!D4577,IF('PV Watts SLC'!$C$9="west",'RAW PV WATTS'!F4577,-1))</f>
        <v>0</v>
      </c>
      <c r="G4574" s="81">
        <f t="shared" si="142"/>
        <v>0</v>
      </c>
    </row>
    <row r="4575" spans="1:7">
      <c r="A4575" s="74" t="e">
        <f t="shared" si="143"/>
        <v>#REF!</v>
      </c>
      <c r="B4575" s="60"/>
      <c r="C4575" s="73">
        <v>7</v>
      </c>
      <c r="D4575" s="73">
        <v>9</v>
      </c>
      <c r="E4575" s="73">
        <v>23</v>
      </c>
      <c r="F4575" s="79">
        <f>IF($C$9="south",'RAW PV WATTS'!D4578,IF('PV Watts SLC'!$C$9="west",'RAW PV WATTS'!F4578,-1))</f>
        <v>0</v>
      </c>
      <c r="G4575" s="81">
        <f t="shared" si="142"/>
        <v>0</v>
      </c>
    </row>
    <row r="4576" spans="1:7">
      <c r="A4576" s="74" t="e">
        <f t="shared" si="143"/>
        <v>#REF!</v>
      </c>
      <c r="B4576" s="60"/>
      <c r="C4576" s="73">
        <v>7</v>
      </c>
      <c r="D4576" s="73">
        <v>10</v>
      </c>
      <c r="E4576" s="73">
        <v>0</v>
      </c>
      <c r="F4576" s="79">
        <f>IF($C$9="south",'RAW PV WATTS'!D4579,IF('PV Watts SLC'!$C$9="west",'RAW PV WATTS'!F4579,-1))</f>
        <v>0</v>
      </c>
      <c r="G4576" s="81">
        <f t="shared" si="142"/>
        <v>0</v>
      </c>
    </row>
    <row r="4577" spans="1:7">
      <c r="A4577" s="74" t="e">
        <f t="shared" si="143"/>
        <v>#REF!</v>
      </c>
      <c r="B4577" s="60"/>
      <c r="C4577" s="73">
        <v>7</v>
      </c>
      <c r="D4577" s="73">
        <v>10</v>
      </c>
      <c r="E4577" s="73">
        <v>1</v>
      </c>
      <c r="F4577" s="79">
        <f>IF($C$9="south",'RAW PV WATTS'!D4580,IF('PV Watts SLC'!$C$9="west",'RAW PV WATTS'!F4580,-1))</f>
        <v>0</v>
      </c>
      <c r="G4577" s="81">
        <f t="shared" si="142"/>
        <v>0</v>
      </c>
    </row>
    <row r="4578" spans="1:7">
      <c r="A4578" s="74" t="e">
        <f t="shared" si="143"/>
        <v>#REF!</v>
      </c>
      <c r="B4578" s="60"/>
      <c r="C4578" s="73">
        <v>7</v>
      </c>
      <c r="D4578" s="73">
        <v>10</v>
      </c>
      <c r="E4578" s="73">
        <v>2</v>
      </c>
      <c r="F4578" s="79">
        <f>IF($C$9="south",'RAW PV WATTS'!D4581,IF('PV Watts SLC'!$C$9="west",'RAW PV WATTS'!F4581,-1))</f>
        <v>0</v>
      </c>
      <c r="G4578" s="81">
        <f t="shared" si="142"/>
        <v>0</v>
      </c>
    </row>
    <row r="4579" spans="1:7">
      <c r="A4579" s="74" t="e">
        <f t="shared" si="143"/>
        <v>#REF!</v>
      </c>
      <c r="B4579" s="60"/>
      <c r="C4579" s="73">
        <v>7</v>
      </c>
      <c r="D4579" s="73">
        <v>10</v>
      </c>
      <c r="E4579" s="73">
        <v>3</v>
      </c>
      <c r="F4579" s="79">
        <f>IF($C$9="south",'RAW PV WATTS'!D4582,IF('PV Watts SLC'!$C$9="west",'RAW PV WATTS'!F4582,-1))</f>
        <v>0</v>
      </c>
      <c r="G4579" s="81">
        <f t="shared" si="142"/>
        <v>0</v>
      </c>
    </row>
    <row r="4580" spans="1:7">
      <c r="A4580" s="74" t="e">
        <f t="shared" si="143"/>
        <v>#REF!</v>
      </c>
      <c r="B4580" s="60"/>
      <c r="C4580" s="73">
        <v>7</v>
      </c>
      <c r="D4580" s="73">
        <v>10</v>
      </c>
      <c r="E4580" s="73">
        <v>4</v>
      </c>
      <c r="F4580" s="79">
        <f>IF($C$9="south",'RAW PV WATTS'!D4583,IF('PV Watts SLC'!$C$9="west",'RAW PV WATTS'!F4583,-1))</f>
        <v>0</v>
      </c>
      <c r="G4580" s="81">
        <f t="shared" si="142"/>
        <v>0</v>
      </c>
    </row>
    <row r="4581" spans="1:7">
      <c r="A4581" s="74" t="e">
        <f t="shared" si="143"/>
        <v>#REF!</v>
      </c>
      <c r="B4581" s="60"/>
      <c r="C4581" s="73">
        <v>7</v>
      </c>
      <c r="D4581" s="73">
        <v>10</v>
      </c>
      <c r="E4581" s="73">
        <v>5</v>
      </c>
      <c r="F4581" s="79">
        <f>IF($C$9="south",'RAW PV WATTS'!D4584,IF('PV Watts SLC'!$C$9="west",'RAW PV WATTS'!F4584,-1))</f>
        <v>10.523999999999999</v>
      </c>
      <c r="G4581" s="81">
        <f t="shared" si="142"/>
        <v>1.0523999999999999E-2</v>
      </c>
    </row>
    <row r="4582" spans="1:7">
      <c r="A4582" s="74" t="e">
        <f t="shared" si="143"/>
        <v>#REF!</v>
      </c>
      <c r="B4582" s="60"/>
      <c r="C4582" s="73">
        <v>7</v>
      </c>
      <c r="D4582" s="73">
        <v>10</v>
      </c>
      <c r="E4582" s="73">
        <v>6</v>
      </c>
      <c r="F4582" s="79">
        <f>IF($C$9="south",'RAW PV WATTS'!D4585,IF('PV Watts SLC'!$C$9="west",'RAW PV WATTS'!F4585,-1))</f>
        <v>70.528999999999996</v>
      </c>
      <c r="G4582" s="81">
        <f t="shared" si="142"/>
        <v>7.0528999999999994E-2</v>
      </c>
    </row>
    <row r="4583" spans="1:7">
      <c r="A4583" s="74" t="e">
        <f t="shared" si="143"/>
        <v>#REF!</v>
      </c>
      <c r="B4583" s="60"/>
      <c r="C4583" s="73">
        <v>7</v>
      </c>
      <c r="D4583" s="73">
        <v>10</v>
      </c>
      <c r="E4583" s="73">
        <v>7</v>
      </c>
      <c r="F4583" s="79">
        <f>IF($C$9="south",'RAW PV WATTS'!D4586,IF('PV Watts SLC'!$C$9="west",'RAW PV WATTS'!F4586,-1))</f>
        <v>227.41300000000001</v>
      </c>
      <c r="G4583" s="81">
        <f t="shared" si="142"/>
        <v>0.227413</v>
      </c>
    </row>
    <row r="4584" spans="1:7">
      <c r="A4584" s="74" t="e">
        <f t="shared" si="143"/>
        <v>#REF!</v>
      </c>
      <c r="B4584" s="60"/>
      <c r="C4584" s="73">
        <v>7</v>
      </c>
      <c r="D4584" s="73">
        <v>10</v>
      </c>
      <c r="E4584" s="73">
        <v>8</v>
      </c>
      <c r="F4584" s="79">
        <f>IF($C$9="south",'RAW PV WATTS'!D4587,IF('PV Watts SLC'!$C$9="west",'RAW PV WATTS'!F4587,-1))</f>
        <v>388.99900000000002</v>
      </c>
      <c r="G4584" s="81">
        <f t="shared" si="142"/>
        <v>0.38899900000000004</v>
      </c>
    </row>
    <row r="4585" spans="1:7">
      <c r="A4585" s="74" t="e">
        <f t="shared" si="143"/>
        <v>#REF!</v>
      </c>
      <c r="B4585" s="60"/>
      <c r="C4585" s="73">
        <v>7</v>
      </c>
      <c r="D4585" s="73">
        <v>10</v>
      </c>
      <c r="E4585" s="73">
        <v>9</v>
      </c>
      <c r="F4585" s="79">
        <f>IF($C$9="south",'RAW PV WATTS'!D4588,IF('PV Watts SLC'!$C$9="west",'RAW PV WATTS'!F4588,-1))</f>
        <v>552.20500000000004</v>
      </c>
      <c r="G4585" s="81">
        <f t="shared" si="142"/>
        <v>0.55220500000000006</v>
      </c>
    </row>
    <row r="4586" spans="1:7">
      <c r="A4586" s="74" t="e">
        <f t="shared" si="143"/>
        <v>#REF!</v>
      </c>
      <c r="B4586" s="60"/>
      <c r="C4586" s="73">
        <v>7</v>
      </c>
      <c r="D4586" s="73">
        <v>10</v>
      </c>
      <c r="E4586" s="73">
        <v>10</v>
      </c>
      <c r="F4586" s="79">
        <f>IF($C$9="south",'RAW PV WATTS'!D4589,IF('PV Watts SLC'!$C$9="west",'RAW PV WATTS'!F4589,-1))</f>
        <v>633.51599999999996</v>
      </c>
      <c r="G4586" s="81">
        <f t="shared" si="142"/>
        <v>0.63351599999999997</v>
      </c>
    </row>
    <row r="4587" spans="1:7">
      <c r="A4587" s="74" t="e">
        <f t="shared" si="143"/>
        <v>#REF!</v>
      </c>
      <c r="B4587" s="60"/>
      <c r="C4587" s="73">
        <v>7</v>
      </c>
      <c r="D4587" s="73">
        <v>10</v>
      </c>
      <c r="E4587" s="73">
        <v>11</v>
      </c>
      <c r="F4587" s="79">
        <f>IF($C$9="south",'RAW PV WATTS'!D4590,IF('PV Watts SLC'!$C$9="west",'RAW PV WATTS'!F4590,-1))</f>
        <v>691.26700000000005</v>
      </c>
      <c r="G4587" s="81">
        <f t="shared" si="142"/>
        <v>0.69126700000000008</v>
      </c>
    </row>
    <row r="4588" spans="1:7">
      <c r="A4588" s="74" t="e">
        <f t="shared" si="143"/>
        <v>#REF!</v>
      </c>
      <c r="B4588" s="60"/>
      <c r="C4588" s="73">
        <v>7</v>
      </c>
      <c r="D4588" s="73">
        <v>10</v>
      </c>
      <c r="E4588" s="73">
        <v>12</v>
      </c>
      <c r="F4588" s="79">
        <f>IF($C$9="south",'RAW PV WATTS'!D4591,IF('PV Watts SLC'!$C$9="west",'RAW PV WATTS'!F4591,-1))</f>
        <v>725.36099999999999</v>
      </c>
      <c r="G4588" s="81">
        <f t="shared" si="142"/>
        <v>0.72536100000000003</v>
      </c>
    </row>
    <row r="4589" spans="1:7">
      <c r="A4589" s="74" t="e">
        <f t="shared" si="143"/>
        <v>#REF!</v>
      </c>
      <c r="B4589" s="60"/>
      <c r="C4589" s="73">
        <v>7</v>
      </c>
      <c r="D4589" s="73">
        <v>10</v>
      </c>
      <c r="E4589" s="73">
        <v>13</v>
      </c>
      <c r="F4589" s="79">
        <f>IF($C$9="south",'RAW PV WATTS'!D4592,IF('PV Watts SLC'!$C$9="west",'RAW PV WATTS'!F4592,-1))</f>
        <v>707.93200000000002</v>
      </c>
      <c r="G4589" s="81">
        <f t="shared" si="142"/>
        <v>0.70793200000000001</v>
      </c>
    </row>
    <row r="4590" spans="1:7">
      <c r="A4590" s="74" t="e">
        <f t="shared" si="143"/>
        <v>#REF!</v>
      </c>
      <c r="B4590" s="60"/>
      <c r="C4590" s="73">
        <v>7</v>
      </c>
      <c r="D4590" s="73">
        <v>10</v>
      </c>
      <c r="E4590" s="73">
        <v>14</v>
      </c>
      <c r="F4590" s="79">
        <f>IF($C$9="south",'RAW PV WATTS'!D4593,IF('PV Watts SLC'!$C$9="west",'RAW PV WATTS'!F4593,-1))</f>
        <v>632.28800000000001</v>
      </c>
      <c r="G4590" s="81">
        <f t="shared" si="142"/>
        <v>0.63228799999999996</v>
      </c>
    </row>
    <row r="4591" spans="1:7">
      <c r="A4591" s="74" t="e">
        <f t="shared" si="143"/>
        <v>#REF!</v>
      </c>
      <c r="B4591" s="60"/>
      <c r="C4591" s="73">
        <v>7</v>
      </c>
      <c r="D4591" s="73">
        <v>10</v>
      </c>
      <c r="E4591" s="73">
        <v>15</v>
      </c>
      <c r="F4591" s="79">
        <f>IF($C$9="south",'RAW PV WATTS'!D4594,IF('PV Watts SLC'!$C$9="west",'RAW PV WATTS'!F4594,-1))</f>
        <v>532.67899999999997</v>
      </c>
      <c r="G4591" s="81">
        <f t="shared" si="142"/>
        <v>0.53267900000000001</v>
      </c>
    </row>
    <row r="4592" spans="1:7">
      <c r="A4592" s="74" t="e">
        <f t="shared" si="143"/>
        <v>#REF!</v>
      </c>
      <c r="B4592" s="60"/>
      <c r="C4592" s="73">
        <v>7</v>
      </c>
      <c r="D4592" s="73">
        <v>10</v>
      </c>
      <c r="E4592" s="73">
        <v>16</v>
      </c>
      <c r="F4592" s="79">
        <f>IF($C$9="south",'RAW PV WATTS'!D4595,IF('PV Watts SLC'!$C$9="west",'RAW PV WATTS'!F4595,-1))</f>
        <v>398.11399999999998</v>
      </c>
      <c r="G4592" s="81">
        <f t="shared" si="142"/>
        <v>0.39811399999999997</v>
      </c>
    </row>
    <row r="4593" spans="1:7">
      <c r="A4593" s="74" t="e">
        <f t="shared" si="143"/>
        <v>#REF!</v>
      </c>
      <c r="B4593" s="60"/>
      <c r="C4593" s="73">
        <v>7</v>
      </c>
      <c r="D4593" s="73">
        <v>10</v>
      </c>
      <c r="E4593" s="73">
        <v>17</v>
      </c>
      <c r="F4593" s="79">
        <f>IF($C$9="south",'RAW PV WATTS'!D4596,IF('PV Watts SLC'!$C$9="west",'RAW PV WATTS'!F4596,-1))</f>
        <v>241.01400000000001</v>
      </c>
      <c r="G4593" s="81">
        <f t="shared" si="142"/>
        <v>0.24101400000000001</v>
      </c>
    </row>
    <row r="4594" spans="1:7">
      <c r="A4594" s="74" t="e">
        <f t="shared" si="143"/>
        <v>#REF!</v>
      </c>
      <c r="B4594" s="60"/>
      <c r="C4594" s="73">
        <v>7</v>
      </c>
      <c r="D4594" s="73">
        <v>10</v>
      </c>
      <c r="E4594" s="73">
        <v>18</v>
      </c>
      <c r="F4594" s="79">
        <f>IF($C$9="south",'RAW PV WATTS'!D4597,IF('PV Watts SLC'!$C$9="west",'RAW PV WATTS'!F4597,-1))</f>
        <v>69.783000000000001</v>
      </c>
      <c r="G4594" s="81">
        <f t="shared" si="142"/>
        <v>6.9782999999999998E-2</v>
      </c>
    </row>
    <row r="4595" spans="1:7">
      <c r="A4595" s="74" t="e">
        <f t="shared" si="143"/>
        <v>#REF!</v>
      </c>
      <c r="B4595" s="60"/>
      <c r="C4595" s="73">
        <v>7</v>
      </c>
      <c r="D4595" s="73">
        <v>10</v>
      </c>
      <c r="E4595" s="73">
        <v>19</v>
      </c>
      <c r="F4595" s="79">
        <f>IF($C$9="south",'RAW PV WATTS'!D4598,IF('PV Watts SLC'!$C$9="west",'RAW PV WATTS'!F4598,-1))</f>
        <v>8.5399999999999991</v>
      </c>
      <c r="G4595" s="81">
        <f t="shared" si="142"/>
        <v>8.539999999999999E-3</v>
      </c>
    </row>
    <row r="4596" spans="1:7">
      <c r="A4596" s="74" t="e">
        <f t="shared" si="143"/>
        <v>#REF!</v>
      </c>
      <c r="B4596" s="60"/>
      <c r="C4596" s="73">
        <v>7</v>
      </c>
      <c r="D4596" s="73">
        <v>10</v>
      </c>
      <c r="E4596" s="73">
        <v>20</v>
      </c>
      <c r="F4596" s="79">
        <f>IF($C$9="south",'RAW PV WATTS'!D4599,IF('PV Watts SLC'!$C$9="west",'RAW PV WATTS'!F4599,-1))</f>
        <v>0</v>
      </c>
      <c r="G4596" s="81">
        <f t="shared" si="142"/>
        <v>0</v>
      </c>
    </row>
    <row r="4597" spans="1:7">
      <c r="A4597" s="74" t="e">
        <f t="shared" si="143"/>
        <v>#REF!</v>
      </c>
      <c r="B4597" s="60"/>
      <c r="C4597" s="73">
        <v>7</v>
      </c>
      <c r="D4597" s="73">
        <v>10</v>
      </c>
      <c r="E4597" s="73">
        <v>21</v>
      </c>
      <c r="F4597" s="79">
        <f>IF($C$9="south",'RAW PV WATTS'!D4600,IF('PV Watts SLC'!$C$9="west",'RAW PV WATTS'!F4600,-1))</f>
        <v>0</v>
      </c>
      <c r="G4597" s="81">
        <f t="shared" si="142"/>
        <v>0</v>
      </c>
    </row>
    <row r="4598" spans="1:7">
      <c r="A4598" s="74" t="e">
        <f t="shared" si="143"/>
        <v>#REF!</v>
      </c>
      <c r="B4598" s="60"/>
      <c r="C4598" s="73">
        <v>7</v>
      </c>
      <c r="D4598" s="73">
        <v>10</v>
      </c>
      <c r="E4598" s="73">
        <v>22</v>
      </c>
      <c r="F4598" s="79">
        <f>IF($C$9="south",'RAW PV WATTS'!D4601,IF('PV Watts SLC'!$C$9="west",'RAW PV WATTS'!F4601,-1))</f>
        <v>0</v>
      </c>
      <c r="G4598" s="81">
        <f t="shared" si="142"/>
        <v>0</v>
      </c>
    </row>
    <row r="4599" spans="1:7">
      <c r="A4599" s="74" t="e">
        <f t="shared" si="143"/>
        <v>#REF!</v>
      </c>
      <c r="B4599" s="60"/>
      <c r="C4599" s="73">
        <v>7</v>
      </c>
      <c r="D4599" s="73">
        <v>10</v>
      </c>
      <c r="E4599" s="73">
        <v>23</v>
      </c>
      <c r="F4599" s="79">
        <f>IF($C$9="south",'RAW PV WATTS'!D4602,IF('PV Watts SLC'!$C$9="west",'RAW PV WATTS'!F4602,-1))</f>
        <v>0</v>
      </c>
      <c r="G4599" s="81">
        <f t="shared" si="142"/>
        <v>0</v>
      </c>
    </row>
    <row r="4600" spans="1:7">
      <c r="A4600" s="74" t="e">
        <f t="shared" si="143"/>
        <v>#REF!</v>
      </c>
      <c r="B4600" s="60"/>
      <c r="C4600" s="73">
        <v>7</v>
      </c>
      <c r="D4600" s="73">
        <v>11</v>
      </c>
      <c r="E4600" s="73">
        <v>0</v>
      </c>
      <c r="F4600" s="79">
        <f>IF($C$9="south",'RAW PV WATTS'!D4603,IF('PV Watts SLC'!$C$9="west",'RAW PV WATTS'!F4603,-1))</f>
        <v>0</v>
      </c>
      <c r="G4600" s="81">
        <f t="shared" si="142"/>
        <v>0</v>
      </c>
    </row>
    <row r="4601" spans="1:7">
      <c r="A4601" s="74" t="e">
        <f t="shared" si="143"/>
        <v>#REF!</v>
      </c>
      <c r="B4601" s="60"/>
      <c r="C4601" s="73">
        <v>7</v>
      </c>
      <c r="D4601" s="73">
        <v>11</v>
      </c>
      <c r="E4601" s="73">
        <v>1</v>
      </c>
      <c r="F4601" s="79">
        <f>IF($C$9="south",'RAW PV WATTS'!D4604,IF('PV Watts SLC'!$C$9="west",'RAW PV WATTS'!F4604,-1))</f>
        <v>0</v>
      </c>
      <c r="G4601" s="81">
        <f t="shared" si="142"/>
        <v>0</v>
      </c>
    </row>
    <row r="4602" spans="1:7">
      <c r="A4602" s="74" t="e">
        <f t="shared" si="143"/>
        <v>#REF!</v>
      </c>
      <c r="B4602" s="60"/>
      <c r="C4602" s="73">
        <v>7</v>
      </c>
      <c r="D4602" s="73">
        <v>11</v>
      </c>
      <c r="E4602" s="73">
        <v>2</v>
      </c>
      <c r="F4602" s="79">
        <f>IF($C$9="south",'RAW PV WATTS'!D4605,IF('PV Watts SLC'!$C$9="west",'RAW PV WATTS'!F4605,-1))</f>
        <v>0</v>
      </c>
      <c r="G4602" s="81">
        <f t="shared" si="142"/>
        <v>0</v>
      </c>
    </row>
    <row r="4603" spans="1:7">
      <c r="A4603" s="74" t="e">
        <f t="shared" si="143"/>
        <v>#REF!</v>
      </c>
      <c r="B4603" s="60"/>
      <c r="C4603" s="73">
        <v>7</v>
      </c>
      <c r="D4603" s="73">
        <v>11</v>
      </c>
      <c r="E4603" s="73">
        <v>3</v>
      </c>
      <c r="F4603" s="79">
        <f>IF($C$9="south",'RAW PV WATTS'!D4606,IF('PV Watts SLC'!$C$9="west",'RAW PV WATTS'!F4606,-1))</f>
        <v>0</v>
      </c>
      <c r="G4603" s="81">
        <f t="shared" si="142"/>
        <v>0</v>
      </c>
    </row>
    <row r="4604" spans="1:7">
      <c r="A4604" s="74" t="e">
        <f t="shared" si="143"/>
        <v>#REF!</v>
      </c>
      <c r="B4604" s="60"/>
      <c r="C4604" s="73">
        <v>7</v>
      </c>
      <c r="D4604" s="73">
        <v>11</v>
      </c>
      <c r="E4604" s="73">
        <v>4</v>
      </c>
      <c r="F4604" s="79">
        <f>IF($C$9="south",'RAW PV WATTS'!D4607,IF('PV Watts SLC'!$C$9="west",'RAW PV WATTS'!F4607,-1))</f>
        <v>0</v>
      </c>
      <c r="G4604" s="81">
        <f t="shared" si="142"/>
        <v>0</v>
      </c>
    </row>
    <row r="4605" spans="1:7">
      <c r="A4605" s="74" t="e">
        <f t="shared" si="143"/>
        <v>#REF!</v>
      </c>
      <c r="B4605" s="60"/>
      <c r="C4605" s="73">
        <v>7</v>
      </c>
      <c r="D4605" s="73">
        <v>11</v>
      </c>
      <c r="E4605" s="73">
        <v>5</v>
      </c>
      <c r="F4605" s="79">
        <f>IF($C$9="south",'RAW PV WATTS'!D4608,IF('PV Watts SLC'!$C$9="west",'RAW PV WATTS'!F4608,-1))</f>
        <v>3.855</v>
      </c>
      <c r="G4605" s="81">
        <f t="shared" si="142"/>
        <v>3.8549999999999999E-3</v>
      </c>
    </row>
    <row r="4606" spans="1:7">
      <c r="A4606" s="74" t="e">
        <f t="shared" si="143"/>
        <v>#REF!</v>
      </c>
      <c r="B4606" s="60"/>
      <c r="C4606" s="73">
        <v>7</v>
      </c>
      <c r="D4606" s="73">
        <v>11</v>
      </c>
      <c r="E4606" s="73">
        <v>6</v>
      </c>
      <c r="F4606" s="79">
        <f>IF($C$9="south",'RAW PV WATTS'!D4609,IF('PV Watts SLC'!$C$9="west",'RAW PV WATTS'!F4609,-1))</f>
        <v>55.951999999999998</v>
      </c>
      <c r="G4606" s="81">
        <f t="shared" si="142"/>
        <v>5.5951999999999995E-2</v>
      </c>
    </row>
    <row r="4607" spans="1:7">
      <c r="A4607" s="74" t="e">
        <f t="shared" si="143"/>
        <v>#REF!</v>
      </c>
      <c r="B4607" s="60"/>
      <c r="C4607" s="73">
        <v>7</v>
      </c>
      <c r="D4607" s="73">
        <v>11</v>
      </c>
      <c r="E4607" s="73">
        <v>7</v>
      </c>
      <c r="F4607" s="79">
        <f>IF($C$9="south",'RAW PV WATTS'!D4610,IF('PV Watts SLC'!$C$9="west",'RAW PV WATTS'!F4610,-1))</f>
        <v>230.964</v>
      </c>
      <c r="G4607" s="81">
        <f t="shared" si="142"/>
        <v>0.230964</v>
      </c>
    </row>
    <row r="4608" spans="1:7">
      <c r="A4608" s="74" t="e">
        <f t="shared" si="143"/>
        <v>#REF!</v>
      </c>
      <c r="B4608" s="60"/>
      <c r="C4608" s="73">
        <v>7</v>
      </c>
      <c r="D4608" s="73">
        <v>11</v>
      </c>
      <c r="E4608" s="73">
        <v>8</v>
      </c>
      <c r="F4608" s="79">
        <f>IF($C$9="south",'RAW PV WATTS'!D4611,IF('PV Watts SLC'!$C$9="west",'RAW PV WATTS'!F4611,-1))</f>
        <v>416.51100000000002</v>
      </c>
      <c r="G4608" s="81">
        <f t="shared" si="142"/>
        <v>0.41651100000000002</v>
      </c>
    </row>
    <row r="4609" spans="1:7">
      <c r="A4609" s="74" t="e">
        <f t="shared" si="143"/>
        <v>#REF!</v>
      </c>
      <c r="B4609" s="60"/>
      <c r="C4609" s="73">
        <v>7</v>
      </c>
      <c r="D4609" s="73">
        <v>11</v>
      </c>
      <c r="E4609" s="73">
        <v>9</v>
      </c>
      <c r="F4609" s="79">
        <f>IF($C$9="south",'RAW PV WATTS'!D4612,IF('PV Watts SLC'!$C$9="west",'RAW PV WATTS'!F4612,-1))</f>
        <v>562.26199999999994</v>
      </c>
      <c r="G4609" s="81">
        <f t="shared" si="142"/>
        <v>0.56226199999999993</v>
      </c>
    </row>
    <row r="4610" spans="1:7">
      <c r="A4610" s="74" t="e">
        <f t="shared" si="143"/>
        <v>#REF!</v>
      </c>
      <c r="B4610" s="60"/>
      <c r="C4610" s="73">
        <v>7</v>
      </c>
      <c r="D4610" s="73">
        <v>11</v>
      </c>
      <c r="E4610" s="73">
        <v>10</v>
      </c>
      <c r="F4610" s="79">
        <f>IF($C$9="south",'RAW PV WATTS'!D4613,IF('PV Watts SLC'!$C$9="west",'RAW PV WATTS'!F4613,-1))</f>
        <v>675.322</v>
      </c>
      <c r="G4610" s="81">
        <f t="shared" si="142"/>
        <v>0.67532199999999998</v>
      </c>
    </row>
    <row r="4611" spans="1:7">
      <c r="A4611" s="74" t="e">
        <f t="shared" si="143"/>
        <v>#REF!</v>
      </c>
      <c r="B4611" s="60"/>
      <c r="C4611" s="73">
        <v>7</v>
      </c>
      <c r="D4611" s="73">
        <v>11</v>
      </c>
      <c r="E4611" s="73">
        <v>11</v>
      </c>
      <c r="F4611" s="79">
        <f>IF($C$9="south",'RAW PV WATTS'!D4614,IF('PV Watts SLC'!$C$9="west",'RAW PV WATTS'!F4614,-1))</f>
        <v>754.15099999999995</v>
      </c>
      <c r="G4611" s="81">
        <f t="shared" si="142"/>
        <v>0.7541509999999999</v>
      </c>
    </row>
    <row r="4612" spans="1:7">
      <c r="A4612" s="74" t="e">
        <f t="shared" si="143"/>
        <v>#REF!</v>
      </c>
      <c r="B4612" s="60"/>
      <c r="C4612" s="73">
        <v>7</v>
      </c>
      <c r="D4612" s="73">
        <v>11</v>
      </c>
      <c r="E4612" s="73">
        <v>12</v>
      </c>
      <c r="F4612" s="79">
        <f>IF($C$9="south",'RAW PV WATTS'!D4615,IF('PV Watts SLC'!$C$9="west",'RAW PV WATTS'!F4615,-1))</f>
        <v>771.39200000000005</v>
      </c>
      <c r="G4612" s="81">
        <f t="shared" si="142"/>
        <v>0.77139200000000008</v>
      </c>
    </row>
    <row r="4613" spans="1:7">
      <c r="A4613" s="74" t="e">
        <f t="shared" si="143"/>
        <v>#REF!</v>
      </c>
      <c r="B4613" s="60"/>
      <c r="C4613" s="73">
        <v>7</v>
      </c>
      <c r="D4613" s="73">
        <v>11</v>
      </c>
      <c r="E4613" s="73">
        <v>13</v>
      </c>
      <c r="F4613" s="79">
        <f>IF($C$9="south",'RAW PV WATTS'!D4616,IF('PV Watts SLC'!$C$9="west",'RAW PV WATTS'!F4616,-1))</f>
        <v>747.654</v>
      </c>
      <c r="G4613" s="81">
        <f t="shared" si="142"/>
        <v>0.74765400000000004</v>
      </c>
    </row>
    <row r="4614" spans="1:7">
      <c r="A4614" s="74" t="e">
        <f t="shared" si="143"/>
        <v>#REF!</v>
      </c>
      <c r="B4614" s="60"/>
      <c r="C4614" s="73">
        <v>7</v>
      </c>
      <c r="D4614" s="73">
        <v>11</v>
      </c>
      <c r="E4614" s="73">
        <v>14</v>
      </c>
      <c r="F4614" s="79">
        <f>IF($C$9="south",'RAW PV WATTS'!D4617,IF('PV Watts SLC'!$C$9="west",'RAW PV WATTS'!F4617,-1))</f>
        <v>643.44000000000005</v>
      </c>
      <c r="G4614" s="81">
        <f t="shared" si="142"/>
        <v>0.64344000000000001</v>
      </c>
    </row>
    <row r="4615" spans="1:7">
      <c r="A4615" s="74" t="e">
        <f t="shared" si="143"/>
        <v>#REF!</v>
      </c>
      <c r="B4615" s="60"/>
      <c r="C4615" s="73">
        <v>7</v>
      </c>
      <c r="D4615" s="73">
        <v>11</v>
      </c>
      <c r="E4615" s="73">
        <v>15</v>
      </c>
      <c r="F4615" s="79">
        <f>IF($C$9="south",'RAW PV WATTS'!D4618,IF('PV Watts SLC'!$C$9="west",'RAW PV WATTS'!F4618,-1))</f>
        <v>506.303</v>
      </c>
      <c r="G4615" s="81">
        <f t="shared" si="142"/>
        <v>0.50630299999999995</v>
      </c>
    </row>
    <row r="4616" spans="1:7">
      <c r="A4616" s="74" t="e">
        <f t="shared" si="143"/>
        <v>#REF!</v>
      </c>
      <c r="B4616" s="60"/>
      <c r="C4616" s="73">
        <v>7</v>
      </c>
      <c r="D4616" s="73">
        <v>11</v>
      </c>
      <c r="E4616" s="73">
        <v>16</v>
      </c>
      <c r="F4616" s="79">
        <f>IF($C$9="south",'RAW PV WATTS'!D4619,IF('PV Watts SLC'!$C$9="west",'RAW PV WATTS'!F4619,-1))</f>
        <v>352.32400000000001</v>
      </c>
      <c r="G4616" s="81">
        <f t="shared" si="142"/>
        <v>0.35232400000000003</v>
      </c>
    </row>
    <row r="4617" spans="1:7">
      <c r="A4617" s="74" t="e">
        <f t="shared" si="143"/>
        <v>#REF!</v>
      </c>
      <c r="B4617" s="60"/>
      <c r="C4617" s="73">
        <v>7</v>
      </c>
      <c r="D4617" s="73">
        <v>11</v>
      </c>
      <c r="E4617" s="73">
        <v>17</v>
      </c>
      <c r="F4617" s="79">
        <f>IF($C$9="south",'RAW PV WATTS'!D4620,IF('PV Watts SLC'!$C$9="west",'RAW PV WATTS'!F4620,-1))</f>
        <v>243.14099999999999</v>
      </c>
      <c r="G4617" s="81">
        <f t="shared" si="142"/>
        <v>0.243141</v>
      </c>
    </row>
    <row r="4618" spans="1:7">
      <c r="A4618" s="74" t="e">
        <f t="shared" si="143"/>
        <v>#REF!</v>
      </c>
      <c r="B4618" s="60"/>
      <c r="C4618" s="73">
        <v>7</v>
      </c>
      <c r="D4618" s="73">
        <v>11</v>
      </c>
      <c r="E4618" s="73">
        <v>18</v>
      </c>
      <c r="F4618" s="79">
        <f>IF($C$9="south",'RAW PV WATTS'!D4621,IF('PV Watts SLC'!$C$9="west",'RAW PV WATTS'!F4621,-1))</f>
        <v>67.546000000000006</v>
      </c>
      <c r="G4618" s="81">
        <f t="shared" si="142"/>
        <v>6.7546000000000009E-2</v>
      </c>
    </row>
    <row r="4619" spans="1:7">
      <c r="A4619" s="74" t="e">
        <f t="shared" si="143"/>
        <v>#REF!</v>
      </c>
      <c r="B4619" s="60"/>
      <c r="C4619" s="73">
        <v>7</v>
      </c>
      <c r="D4619" s="73">
        <v>11</v>
      </c>
      <c r="E4619" s="73">
        <v>19</v>
      </c>
      <c r="F4619" s="79">
        <f>IF($C$9="south",'RAW PV WATTS'!D4622,IF('PV Watts SLC'!$C$9="west",'RAW PV WATTS'!F4622,-1))</f>
        <v>5.5380000000000003</v>
      </c>
      <c r="G4619" s="81">
        <f t="shared" si="142"/>
        <v>5.5380000000000004E-3</v>
      </c>
    </row>
    <row r="4620" spans="1:7">
      <c r="A4620" s="74" t="e">
        <f t="shared" si="143"/>
        <v>#REF!</v>
      </c>
      <c r="B4620" s="60"/>
      <c r="C4620" s="73">
        <v>7</v>
      </c>
      <c r="D4620" s="73">
        <v>11</v>
      </c>
      <c r="E4620" s="73">
        <v>20</v>
      </c>
      <c r="F4620" s="79">
        <f>IF($C$9="south",'RAW PV WATTS'!D4623,IF('PV Watts SLC'!$C$9="west",'RAW PV WATTS'!F4623,-1))</f>
        <v>0</v>
      </c>
      <c r="G4620" s="81">
        <f t="shared" si="142"/>
        <v>0</v>
      </c>
    </row>
    <row r="4621" spans="1:7">
      <c r="A4621" s="74" t="e">
        <f t="shared" si="143"/>
        <v>#REF!</v>
      </c>
      <c r="B4621" s="60"/>
      <c r="C4621" s="73">
        <v>7</v>
      </c>
      <c r="D4621" s="73">
        <v>11</v>
      </c>
      <c r="E4621" s="73">
        <v>21</v>
      </c>
      <c r="F4621" s="79">
        <f>IF($C$9="south",'RAW PV WATTS'!D4624,IF('PV Watts SLC'!$C$9="west",'RAW PV WATTS'!F4624,-1))</f>
        <v>0</v>
      </c>
      <c r="G4621" s="81">
        <f t="shared" si="142"/>
        <v>0</v>
      </c>
    </row>
    <row r="4622" spans="1:7">
      <c r="A4622" s="74" t="e">
        <f t="shared" si="143"/>
        <v>#REF!</v>
      </c>
      <c r="B4622" s="60"/>
      <c r="C4622" s="73">
        <v>7</v>
      </c>
      <c r="D4622" s="73">
        <v>11</v>
      </c>
      <c r="E4622" s="73">
        <v>22</v>
      </c>
      <c r="F4622" s="79">
        <f>IF($C$9="south",'RAW PV WATTS'!D4625,IF('PV Watts SLC'!$C$9="west",'RAW PV WATTS'!F4625,-1))</f>
        <v>0</v>
      </c>
      <c r="G4622" s="81">
        <f t="shared" si="142"/>
        <v>0</v>
      </c>
    </row>
    <row r="4623" spans="1:7">
      <c r="A4623" s="74" t="e">
        <f t="shared" si="143"/>
        <v>#REF!</v>
      </c>
      <c r="B4623" s="60"/>
      <c r="C4623" s="73">
        <v>7</v>
      </c>
      <c r="D4623" s="73">
        <v>11</v>
      </c>
      <c r="E4623" s="73">
        <v>23</v>
      </c>
      <c r="F4623" s="79">
        <f>IF($C$9="south",'RAW PV WATTS'!D4626,IF('PV Watts SLC'!$C$9="west",'RAW PV WATTS'!F4626,-1))</f>
        <v>0</v>
      </c>
      <c r="G4623" s="81">
        <f t="shared" si="142"/>
        <v>0</v>
      </c>
    </row>
    <row r="4624" spans="1:7">
      <c r="A4624" s="74" t="e">
        <f t="shared" si="143"/>
        <v>#REF!</v>
      </c>
      <c r="B4624" s="60"/>
      <c r="C4624" s="73">
        <v>7</v>
      </c>
      <c r="D4624" s="73">
        <v>12</v>
      </c>
      <c r="E4624" s="73">
        <v>0</v>
      </c>
      <c r="F4624" s="79">
        <f>IF($C$9="south",'RAW PV WATTS'!D4627,IF('PV Watts SLC'!$C$9="west",'RAW PV WATTS'!F4627,-1))</f>
        <v>0</v>
      </c>
      <c r="G4624" s="81">
        <f t="shared" si="142"/>
        <v>0</v>
      </c>
    </row>
    <row r="4625" spans="1:7">
      <c r="A4625" s="74" t="e">
        <f t="shared" si="143"/>
        <v>#REF!</v>
      </c>
      <c r="B4625" s="60"/>
      <c r="C4625" s="73">
        <v>7</v>
      </c>
      <c r="D4625" s="73">
        <v>12</v>
      </c>
      <c r="E4625" s="73">
        <v>1</v>
      </c>
      <c r="F4625" s="79">
        <f>IF($C$9="south",'RAW PV WATTS'!D4628,IF('PV Watts SLC'!$C$9="west",'RAW PV WATTS'!F4628,-1))</f>
        <v>0</v>
      </c>
      <c r="G4625" s="81">
        <f t="shared" ref="G4625:G4688" si="144">F4625/1000</f>
        <v>0</v>
      </c>
    </row>
    <row r="4626" spans="1:7">
      <c r="A4626" s="74" t="e">
        <f t="shared" ref="A4626:A4689" si="145">1/24+A4625</f>
        <v>#REF!</v>
      </c>
      <c r="B4626" s="60"/>
      <c r="C4626" s="73">
        <v>7</v>
      </c>
      <c r="D4626" s="73">
        <v>12</v>
      </c>
      <c r="E4626" s="73">
        <v>2</v>
      </c>
      <c r="F4626" s="79">
        <f>IF($C$9="south",'RAW PV WATTS'!D4629,IF('PV Watts SLC'!$C$9="west",'RAW PV WATTS'!F4629,-1))</f>
        <v>0</v>
      </c>
      <c r="G4626" s="81">
        <f t="shared" si="144"/>
        <v>0</v>
      </c>
    </row>
    <row r="4627" spans="1:7">
      <c r="A4627" s="74" t="e">
        <f t="shared" si="145"/>
        <v>#REF!</v>
      </c>
      <c r="B4627" s="60"/>
      <c r="C4627" s="73">
        <v>7</v>
      </c>
      <c r="D4627" s="73">
        <v>12</v>
      </c>
      <c r="E4627" s="73">
        <v>3</v>
      </c>
      <c r="F4627" s="79">
        <f>IF($C$9="south",'RAW PV WATTS'!D4630,IF('PV Watts SLC'!$C$9="west",'RAW PV WATTS'!F4630,-1))</f>
        <v>0</v>
      </c>
      <c r="G4627" s="81">
        <f t="shared" si="144"/>
        <v>0</v>
      </c>
    </row>
    <row r="4628" spans="1:7">
      <c r="A4628" s="74" t="e">
        <f t="shared" si="145"/>
        <v>#REF!</v>
      </c>
      <c r="B4628" s="60"/>
      <c r="C4628" s="73">
        <v>7</v>
      </c>
      <c r="D4628" s="73">
        <v>12</v>
      </c>
      <c r="E4628" s="73">
        <v>4</v>
      </c>
      <c r="F4628" s="79">
        <f>IF($C$9="south",'RAW PV WATTS'!D4631,IF('PV Watts SLC'!$C$9="west",'RAW PV WATTS'!F4631,-1))</f>
        <v>0</v>
      </c>
      <c r="G4628" s="81">
        <f t="shared" si="144"/>
        <v>0</v>
      </c>
    </row>
    <row r="4629" spans="1:7">
      <c r="A4629" s="74" t="e">
        <f t="shared" si="145"/>
        <v>#REF!</v>
      </c>
      <c r="B4629" s="60"/>
      <c r="C4629" s="73">
        <v>7</v>
      </c>
      <c r="D4629" s="73">
        <v>12</v>
      </c>
      <c r="E4629" s="73">
        <v>5</v>
      </c>
      <c r="F4629" s="79">
        <f>IF($C$9="south",'RAW PV WATTS'!D4632,IF('PV Watts SLC'!$C$9="west",'RAW PV WATTS'!F4632,-1))</f>
        <v>4.6260000000000003</v>
      </c>
      <c r="G4629" s="81">
        <f t="shared" si="144"/>
        <v>4.6259999999999999E-3</v>
      </c>
    </row>
    <row r="4630" spans="1:7">
      <c r="A4630" s="74" t="e">
        <f t="shared" si="145"/>
        <v>#REF!</v>
      </c>
      <c r="B4630" s="60"/>
      <c r="C4630" s="73">
        <v>7</v>
      </c>
      <c r="D4630" s="73">
        <v>12</v>
      </c>
      <c r="E4630" s="73">
        <v>6</v>
      </c>
      <c r="F4630" s="79">
        <f>IF($C$9="south",'RAW PV WATTS'!D4633,IF('PV Watts SLC'!$C$9="west",'RAW PV WATTS'!F4633,-1))</f>
        <v>56.93</v>
      </c>
      <c r="G4630" s="81">
        <f t="shared" si="144"/>
        <v>5.6930000000000001E-2</v>
      </c>
    </row>
    <row r="4631" spans="1:7">
      <c r="A4631" s="74" t="e">
        <f t="shared" si="145"/>
        <v>#REF!</v>
      </c>
      <c r="B4631" s="60"/>
      <c r="C4631" s="73">
        <v>7</v>
      </c>
      <c r="D4631" s="73">
        <v>12</v>
      </c>
      <c r="E4631" s="73">
        <v>7</v>
      </c>
      <c r="F4631" s="79">
        <f>IF($C$9="south",'RAW PV WATTS'!D4634,IF('PV Watts SLC'!$C$9="west",'RAW PV WATTS'!F4634,-1))</f>
        <v>220.36600000000001</v>
      </c>
      <c r="G4631" s="81">
        <f t="shared" si="144"/>
        <v>0.22036600000000001</v>
      </c>
    </row>
    <row r="4632" spans="1:7">
      <c r="A4632" s="74" t="e">
        <f t="shared" si="145"/>
        <v>#REF!</v>
      </c>
      <c r="B4632" s="60"/>
      <c r="C4632" s="73">
        <v>7</v>
      </c>
      <c r="D4632" s="73">
        <v>12</v>
      </c>
      <c r="E4632" s="73">
        <v>8</v>
      </c>
      <c r="F4632" s="79">
        <f>IF($C$9="south",'RAW PV WATTS'!D4635,IF('PV Watts SLC'!$C$9="west",'RAW PV WATTS'!F4635,-1))</f>
        <v>402.05900000000003</v>
      </c>
      <c r="G4632" s="81">
        <f t="shared" si="144"/>
        <v>0.402059</v>
      </c>
    </row>
    <row r="4633" spans="1:7">
      <c r="A4633" s="74" t="e">
        <f t="shared" si="145"/>
        <v>#REF!</v>
      </c>
      <c r="B4633" s="60"/>
      <c r="C4633" s="73">
        <v>7</v>
      </c>
      <c r="D4633" s="73">
        <v>12</v>
      </c>
      <c r="E4633" s="73">
        <v>9</v>
      </c>
      <c r="F4633" s="79">
        <f>IF($C$9="south",'RAW PV WATTS'!D4636,IF('PV Watts SLC'!$C$9="west",'RAW PV WATTS'!F4636,-1))</f>
        <v>543.69600000000003</v>
      </c>
      <c r="G4633" s="81">
        <f t="shared" si="144"/>
        <v>0.54369600000000007</v>
      </c>
    </row>
    <row r="4634" spans="1:7">
      <c r="A4634" s="74" t="e">
        <f t="shared" si="145"/>
        <v>#REF!</v>
      </c>
      <c r="B4634" s="60"/>
      <c r="C4634" s="73">
        <v>7</v>
      </c>
      <c r="D4634" s="73">
        <v>12</v>
      </c>
      <c r="E4634" s="73">
        <v>10</v>
      </c>
      <c r="F4634" s="79">
        <f>IF($C$9="south",'RAW PV WATTS'!D4637,IF('PV Watts SLC'!$C$9="west",'RAW PV WATTS'!F4637,-1))</f>
        <v>660.64400000000001</v>
      </c>
      <c r="G4634" s="81">
        <f t="shared" si="144"/>
        <v>0.66064400000000001</v>
      </c>
    </row>
    <row r="4635" spans="1:7">
      <c r="A4635" s="74" t="e">
        <f t="shared" si="145"/>
        <v>#REF!</v>
      </c>
      <c r="B4635" s="60"/>
      <c r="C4635" s="73">
        <v>7</v>
      </c>
      <c r="D4635" s="73">
        <v>12</v>
      </c>
      <c r="E4635" s="73">
        <v>11</v>
      </c>
      <c r="F4635" s="79">
        <f>IF($C$9="south",'RAW PV WATTS'!D4638,IF('PV Watts SLC'!$C$9="west",'RAW PV WATTS'!F4638,-1))</f>
        <v>741.16099999999994</v>
      </c>
      <c r="G4635" s="81">
        <f t="shared" si="144"/>
        <v>0.74116099999999996</v>
      </c>
    </row>
    <row r="4636" spans="1:7">
      <c r="A4636" s="74" t="e">
        <f t="shared" si="145"/>
        <v>#REF!</v>
      </c>
      <c r="B4636" s="60"/>
      <c r="C4636" s="73">
        <v>7</v>
      </c>
      <c r="D4636" s="73">
        <v>12</v>
      </c>
      <c r="E4636" s="73">
        <v>12</v>
      </c>
      <c r="F4636" s="79">
        <f>IF($C$9="south",'RAW PV WATTS'!D4639,IF('PV Watts SLC'!$C$9="west",'RAW PV WATTS'!F4639,-1))</f>
        <v>747.72699999999998</v>
      </c>
      <c r="G4636" s="81">
        <f t="shared" si="144"/>
        <v>0.74772700000000003</v>
      </c>
    </row>
    <row r="4637" spans="1:7">
      <c r="A4637" s="74" t="e">
        <f t="shared" si="145"/>
        <v>#REF!</v>
      </c>
      <c r="B4637" s="60"/>
      <c r="C4637" s="73">
        <v>7</v>
      </c>
      <c r="D4637" s="73">
        <v>12</v>
      </c>
      <c r="E4637" s="73">
        <v>13</v>
      </c>
      <c r="F4637" s="79">
        <f>IF($C$9="south",'RAW PV WATTS'!D4640,IF('PV Watts SLC'!$C$9="west",'RAW PV WATTS'!F4640,-1))</f>
        <v>729.31500000000005</v>
      </c>
      <c r="G4637" s="81">
        <f t="shared" si="144"/>
        <v>0.72931500000000005</v>
      </c>
    </row>
    <row r="4638" spans="1:7">
      <c r="A4638" s="74" t="e">
        <f t="shared" si="145"/>
        <v>#REF!</v>
      </c>
      <c r="B4638" s="60"/>
      <c r="C4638" s="73">
        <v>7</v>
      </c>
      <c r="D4638" s="73">
        <v>12</v>
      </c>
      <c r="E4638" s="73">
        <v>14</v>
      </c>
      <c r="F4638" s="79">
        <f>IF($C$9="south",'RAW PV WATTS'!D4641,IF('PV Watts SLC'!$C$9="west",'RAW PV WATTS'!F4641,-1))</f>
        <v>656.53</v>
      </c>
      <c r="G4638" s="81">
        <f t="shared" si="144"/>
        <v>0.65652999999999995</v>
      </c>
    </row>
    <row r="4639" spans="1:7">
      <c r="A4639" s="74" t="e">
        <f t="shared" si="145"/>
        <v>#REF!</v>
      </c>
      <c r="B4639" s="60"/>
      <c r="C4639" s="73">
        <v>7</v>
      </c>
      <c r="D4639" s="73">
        <v>12</v>
      </c>
      <c r="E4639" s="73">
        <v>15</v>
      </c>
      <c r="F4639" s="79">
        <f>IF($C$9="south",'RAW PV WATTS'!D4642,IF('PV Watts SLC'!$C$9="west",'RAW PV WATTS'!F4642,-1))</f>
        <v>562.77599999999995</v>
      </c>
      <c r="G4639" s="81">
        <f t="shared" si="144"/>
        <v>0.56277599999999994</v>
      </c>
    </row>
    <row r="4640" spans="1:7">
      <c r="A4640" s="74" t="e">
        <f t="shared" si="145"/>
        <v>#REF!</v>
      </c>
      <c r="B4640" s="60"/>
      <c r="C4640" s="73">
        <v>7</v>
      </c>
      <c r="D4640" s="73">
        <v>12</v>
      </c>
      <c r="E4640" s="73">
        <v>16</v>
      </c>
      <c r="F4640" s="79">
        <f>IF($C$9="south",'RAW PV WATTS'!D4643,IF('PV Watts SLC'!$C$9="west",'RAW PV WATTS'!F4643,-1))</f>
        <v>414.61900000000003</v>
      </c>
      <c r="G4640" s="81">
        <f t="shared" si="144"/>
        <v>0.41461900000000002</v>
      </c>
    </row>
    <row r="4641" spans="1:7">
      <c r="A4641" s="74" t="e">
        <f t="shared" si="145"/>
        <v>#REF!</v>
      </c>
      <c r="B4641" s="60"/>
      <c r="C4641" s="73">
        <v>7</v>
      </c>
      <c r="D4641" s="73">
        <v>12</v>
      </c>
      <c r="E4641" s="73">
        <v>17</v>
      </c>
      <c r="F4641" s="79">
        <f>IF($C$9="south",'RAW PV WATTS'!D4644,IF('PV Watts SLC'!$C$9="west",'RAW PV WATTS'!F4644,-1))</f>
        <v>237.69900000000001</v>
      </c>
      <c r="G4641" s="81">
        <f t="shared" si="144"/>
        <v>0.23769900000000002</v>
      </c>
    </row>
    <row r="4642" spans="1:7">
      <c r="A4642" s="74" t="e">
        <f t="shared" si="145"/>
        <v>#REF!</v>
      </c>
      <c r="B4642" s="60"/>
      <c r="C4642" s="73">
        <v>7</v>
      </c>
      <c r="D4642" s="73">
        <v>12</v>
      </c>
      <c r="E4642" s="73">
        <v>18</v>
      </c>
      <c r="F4642" s="79">
        <f>IF($C$9="south",'RAW PV WATTS'!D4645,IF('PV Watts SLC'!$C$9="west",'RAW PV WATTS'!F4645,-1))</f>
        <v>68.572000000000003</v>
      </c>
      <c r="G4642" s="81">
        <f t="shared" si="144"/>
        <v>6.8572000000000008E-2</v>
      </c>
    </row>
    <row r="4643" spans="1:7">
      <c r="A4643" s="74" t="e">
        <f t="shared" si="145"/>
        <v>#REF!</v>
      </c>
      <c r="B4643" s="60"/>
      <c r="C4643" s="73">
        <v>7</v>
      </c>
      <c r="D4643" s="73">
        <v>12</v>
      </c>
      <c r="E4643" s="73">
        <v>19</v>
      </c>
      <c r="F4643" s="79">
        <f>IF($C$9="south",'RAW PV WATTS'!D4646,IF('PV Watts SLC'!$C$9="west",'RAW PV WATTS'!F4646,-1))</f>
        <v>6.835</v>
      </c>
      <c r="G4643" s="81">
        <f t="shared" si="144"/>
        <v>6.8349999999999999E-3</v>
      </c>
    </row>
    <row r="4644" spans="1:7">
      <c r="A4644" s="74" t="e">
        <f t="shared" si="145"/>
        <v>#REF!</v>
      </c>
      <c r="B4644" s="60"/>
      <c r="C4644" s="73">
        <v>7</v>
      </c>
      <c r="D4644" s="73">
        <v>12</v>
      </c>
      <c r="E4644" s="73">
        <v>20</v>
      </c>
      <c r="F4644" s="79">
        <f>IF($C$9="south",'RAW PV WATTS'!D4647,IF('PV Watts SLC'!$C$9="west",'RAW PV WATTS'!F4647,-1))</f>
        <v>0</v>
      </c>
      <c r="G4644" s="81">
        <f t="shared" si="144"/>
        <v>0</v>
      </c>
    </row>
    <row r="4645" spans="1:7">
      <c r="A4645" s="74" t="e">
        <f t="shared" si="145"/>
        <v>#REF!</v>
      </c>
      <c r="B4645" s="60"/>
      <c r="C4645" s="73">
        <v>7</v>
      </c>
      <c r="D4645" s="73">
        <v>12</v>
      </c>
      <c r="E4645" s="73">
        <v>21</v>
      </c>
      <c r="F4645" s="79">
        <f>IF($C$9="south",'RAW PV WATTS'!D4648,IF('PV Watts SLC'!$C$9="west",'RAW PV WATTS'!F4648,-1))</f>
        <v>0</v>
      </c>
      <c r="G4645" s="81">
        <f t="shared" si="144"/>
        <v>0</v>
      </c>
    </row>
    <row r="4646" spans="1:7">
      <c r="A4646" s="74" t="e">
        <f t="shared" si="145"/>
        <v>#REF!</v>
      </c>
      <c r="B4646" s="60"/>
      <c r="C4646" s="73">
        <v>7</v>
      </c>
      <c r="D4646" s="73">
        <v>12</v>
      </c>
      <c r="E4646" s="73">
        <v>22</v>
      </c>
      <c r="F4646" s="79">
        <f>IF($C$9="south",'RAW PV WATTS'!D4649,IF('PV Watts SLC'!$C$9="west",'RAW PV WATTS'!F4649,-1))</f>
        <v>0</v>
      </c>
      <c r="G4646" s="81">
        <f t="shared" si="144"/>
        <v>0</v>
      </c>
    </row>
    <row r="4647" spans="1:7">
      <c r="A4647" s="74" t="e">
        <f t="shared" si="145"/>
        <v>#REF!</v>
      </c>
      <c r="B4647" s="60"/>
      <c r="C4647" s="73">
        <v>7</v>
      </c>
      <c r="D4647" s="73">
        <v>12</v>
      </c>
      <c r="E4647" s="73">
        <v>23</v>
      </c>
      <c r="F4647" s="79">
        <f>IF($C$9="south",'RAW PV WATTS'!D4650,IF('PV Watts SLC'!$C$9="west",'RAW PV WATTS'!F4650,-1))</f>
        <v>0</v>
      </c>
      <c r="G4647" s="81">
        <f t="shared" si="144"/>
        <v>0</v>
      </c>
    </row>
    <row r="4648" spans="1:7">
      <c r="A4648" s="74" t="e">
        <f t="shared" si="145"/>
        <v>#REF!</v>
      </c>
      <c r="B4648" s="60"/>
      <c r="C4648" s="73">
        <v>7</v>
      </c>
      <c r="D4648" s="73">
        <v>13</v>
      </c>
      <c r="E4648" s="73">
        <v>0</v>
      </c>
      <c r="F4648" s="79">
        <f>IF($C$9="south",'RAW PV WATTS'!D4651,IF('PV Watts SLC'!$C$9="west",'RAW PV WATTS'!F4651,-1))</f>
        <v>0</v>
      </c>
      <c r="G4648" s="81">
        <f t="shared" si="144"/>
        <v>0</v>
      </c>
    </row>
    <row r="4649" spans="1:7">
      <c r="A4649" s="74" t="e">
        <f t="shared" si="145"/>
        <v>#REF!</v>
      </c>
      <c r="B4649" s="60"/>
      <c r="C4649" s="73">
        <v>7</v>
      </c>
      <c r="D4649" s="73">
        <v>13</v>
      </c>
      <c r="E4649" s="73">
        <v>1</v>
      </c>
      <c r="F4649" s="79">
        <f>IF($C$9="south",'RAW PV WATTS'!D4652,IF('PV Watts SLC'!$C$9="west",'RAW PV WATTS'!F4652,-1))</f>
        <v>0</v>
      </c>
      <c r="G4649" s="81">
        <f t="shared" si="144"/>
        <v>0</v>
      </c>
    </row>
    <row r="4650" spans="1:7">
      <c r="A4650" s="74" t="e">
        <f t="shared" si="145"/>
        <v>#REF!</v>
      </c>
      <c r="B4650" s="60"/>
      <c r="C4650" s="73">
        <v>7</v>
      </c>
      <c r="D4650" s="73">
        <v>13</v>
      </c>
      <c r="E4650" s="73">
        <v>2</v>
      </c>
      <c r="F4650" s="79">
        <f>IF($C$9="south",'RAW PV WATTS'!D4653,IF('PV Watts SLC'!$C$9="west",'RAW PV WATTS'!F4653,-1))</f>
        <v>0</v>
      </c>
      <c r="G4650" s="81">
        <f t="shared" si="144"/>
        <v>0</v>
      </c>
    </row>
    <row r="4651" spans="1:7">
      <c r="A4651" s="74" t="e">
        <f t="shared" si="145"/>
        <v>#REF!</v>
      </c>
      <c r="B4651" s="60"/>
      <c r="C4651" s="73">
        <v>7</v>
      </c>
      <c r="D4651" s="73">
        <v>13</v>
      </c>
      <c r="E4651" s="73">
        <v>3</v>
      </c>
      <c r="F4651" s="79">
        <f>IF($C$9="south",'RAW PV WATTS'!D4654,IF('PV Watts SLC'!$C$9="west",'RAW PV WATTS'!F4654,-1))</f>
        <v>0</v>
      </c>
      <c r="G4651" s="81">
        <f t="shared" si="144"/>
        <v>0</v>
      </c>
    </row>
    <row r="4652" spans="1:7">
      <c r="A4652" s="74" t="e">
        <f t="shared" si="145"/>
        <v>#REF!</v>
      </c>
      <c r="B4652" s="60"/>
      <c r="C4652" s="73">
        <v>7</v>
      </c>
      <c r="D4652" s="73">
        <v>13</v>
      </c>
      <c r="E4652" s="73">
        <v>4</v>
      </c>
      <c r="F4652" s="79">
        <f>IF($C$9="south",'RAW PV WATTS'!D4655,IF('PV Watts SLC'!$C$9="west",'RAW PV WATTS'!F4655,-1))</f>
        <v>0</v>
      </c>
      <c r="G4652" s="81">
        <f t="shared" si="144"/>
        <v>0</v>
      </c>
    </row>
    <row r="4653" spans="1:7">
      <c r="A4653" s="74" t="e">
        <f t="shared" si="145"/>
        <v>#REF!</v>
      </c>
      <c r="B4653" s="60"/>
      <c r="C4653" s="73">
        <v>7</v>
      </c>
      <c r="D4653" s="73">
        <v>13</v>
      </c>
      <c r="E4653" s="73">
        <v>5</v>
      </c>
      <c r="F4653" s="79">
        <f>IF($C$9="south",'RAW PV WATTS'!D4656,IF('PV Watts SLC'!$C$9="west",'RAW PV WATTS'!F4656,-1))</f>
        <v>3.1930000000000001</v>
      </c>
      <c r="G4653" s="81">
        <f t="shared" si="144"/>
        <v>3.1930000000000001E-3</v>
      </c>
    </row>
    <row r="4654" spans="1:7">
      <c r="A4654" s="74" t="e">
        <f t="shared" si="145"/>
        <v>#REF!</v>
      </c>
      <c r="B4654" s="60"/>
      <c r="C4654" s="73">
        <v>7</v>
      </c>
      <c r="D4654" s="73">
        <v>13</v>
      </c>
      <c r="E4654" s="73">
        <v>6</v>
      </c>
      <c r="F4654" s="79">
        <f>IF($C$9="south",'RAW PV WATTS'!D4657,IF('PV Watts SLC'!$C$9="west",'RAW PV WATTS'!F4657,-1))</f>
        <v>54.433</v>
      </c>
      <c r="G4654" s="81">
        <f t="shared" si="144"/>
        <v>5.4433000000000002E-2</v>
      </c>
    </row>
    <row r="4655" spans="1:7">
      <c r="A4655" s="74" t="e">
        <f t="shared" si="145"/>
        <v>#REF!</v>
      </c>
      <c r="B4655" s="60"/>
      <c r="C4655" s="73">
        <v>7</v>
      </c>
      <c r="D4655" s="73">
        <v>13</v>
      </c>
      <c r="E4655" s="73">
        <v>7</v>
      </c>
      <c r="F4655" s="79">
        <f>IF($C$9="south",'RAW PV WATTS'!D4658,IF('PV Watts SLC'!$C$9="west",'RAW PV WATTS'!F4658,-1))</f>
        <v>228.02500000000001</v>
      </c>
      <c r="G4655" s="81">
        <f t="shared" si="144"/>
        <v>0.22802500000000001</v>
      </c>
    </row>
    <row r="4656" spans="1:7">
      <c r="A4656" s="74" t="e">
        <f t="shared" si="145"/>
        <v>#REF!</v>
      </c>
      <c r="B4656" s="60"/>
      <c r="C4656" s="73">
        <v>7</v>
      </c>
      <c r="D4656" s="73">
        <v>13</v>
      </c>
      <c r="E4656" s="73">
        <v>8</v>
      </c>
      <c r="F4656" s="79">
        <f>IF($C$9="south",'RAW PV WATTS'!D4659,IF('PV Watts SLC'!$C$9="west",'RAW PV WATTS'!F4659,-1))</f>
        <v>412.363</v>
      </c>
      <c r="G4656" s="81">
        <f t="shared" si="144"/>
        <v>0.41236299999999998</v>
      </c>
    </row>
    <row r="4657" spans="1:7">
      <c r="A4657" s="74" t="e">
        <f t="shared" si="145"/>
        <v>#REF!</v>
      </c>
      <c r="B4657" s="60"/>
      <c r="C4657" s="73">
        <v>7</v>
      </c>
      <c r="D4657" s="73">
        <v>13</v>
      </c>
      <c r="E4657" s="73">
        <v>9</v>
      </c>
      <c r="F4657" s="79">
        <f>IF($C$9="south",'RAW PV WATTS'!D4660,IF('PV Watts SLC'!$C$9="west",'RAW PV WATTS'!F4660,-1))</f>
        <v>555.37900000000002</v>
      </c>
      <c r="G4657" s="81">
        <f t="shared" si="144"/>
        <v>0.55537900000000007</v>
      </c>
    </row>
    <row r="4658" spans="1:7">
      <c r="A4658" s="74" t="e">
        <f t="shared" si="145"/>
        <v>#REF!</v>
      </c>
      <c r="B4658" s="60"/>
      <c r="C4658" s="73">
        <v>7</v>
      </c>
      <c r="D4658" s="73">
        <v>13</v>
      </c>
      <c r="E4658" s="73">
        <v>10</v>
      </c>
      <c r="F4658" s="79">
        <f>IF($C$9="south",'RAW PV WATTS'!D4661,IF('PV Watts SLC'!$C$9="west",'RAW PV WATTS'!F4661,-1))</f>
        <v>652.36500000000001</v>
      </c>
      <c r="G4658" s="81">
        <f t="shared" si="144"/>
        <v>0.65236499999999997</v>
      </c>
    </row>
    <row r="4659" spans="1:7">
      <c r="A4659" s="74" t="e">
        <f t="shared" si="145"/>
        <v>#REF!</v>
      </c>
      <c r="B4659" s="60"/>
      <c r="C4659" s="73">
        <v>7</v>
      </c>
      <c r="D4659" s="73">
        <v>13</v>
      </c>
      <c r="E4659" s="73">
        <v>11</v>
      </c>
      <c r="F4659" s="79">
        <f>IF($C$9="south",'RAW PV WATTS'!D4662,IF('PV Watts SLC'!$C$9="west",'RAW PV WATTS'!F4662,-1))</f>
        <v>724.47900000000004</v>
      </c>
      <c r="G4659" s="81">
        <f t="shared" si="144"/>
        <v>0.7244790000000001</v>
      </c>
    </row>
    <row r="4660" spans="1:7">
      <c r="A4660" s="74" t="e">
        <f t="shared" si="145"/>
        <v>#REF!</v>
      </c>
      <c r="B4660" s="60"/>
      <c r="C4660" s="73">
        <v>7</v>
      </c>
      <c r="D4660" s="73">
        <v>13</v>
      </c>
      <c r="E4660" s="73">
        <v>12</v>
      </c>
      <c r="F4660" s="79">
        <f>IF($C$9="south",'RAW PV WATTS'!D4663,IF('PV Watts SLC'!$C$9="west",'RAW PV WATTS'!F4663,-1))</f>
        <v>740.93200000000002</v>
      </c>
      <c r="G4660" s="81">
        <f t="shared" si="144"/>
        <v>0.74093200000000004</v>
      </c>
    </row>
    <row r="4661" spans="1:7">
      <c r="A4661" s="74" t="e">
        <f t="shared" si="145"/>
        <v>#REF!</v>
      </c>
      <c r="B4661" s="60"/>
      <c r="C4661" s="73">
        <v>7</v>
      </c>
      <c r="D4661" s="73">
        <v>13</v>
      </c>
      <c r="E4661" s="73">
        <v>13</v>
      </c>
      <c r="F4661" s="79">
        <f>IF($C$9="south",'RAW PV WATTS'!D4664,IF('PV Watts SLC'!$C$9="west",'RAW PV WATTS'!F4664,-1))</f>
        <v>711.74800000000005</v>
      </c>
      <c r="G4661" s="81">
        <f t="shared" si="144"/>
        <v>0.71174800000000005</v>
      </c>
    </row>
    <row r="4662" spans="1:7">
      <c r="A4662" s="74" t="e">
        <f t="shared" si="145"/>
        <v>#REF!</v>
      </c>
      <c r="B4662" s="60"/>
      <c r="C4662" s="73">
        <v>7</v>
      </c>
      <c r="D4662" s="73">
        <v>13</v>
      </c>
      <c r="E4662" s="73">
        <v>14</v>
      </c>
      <c r="F4662" s="79">
        <f>IF($C$9="south",'RAW PV WATTS'!D4665,IF('PV Watts SLC'!$C$9="west",'RAW PV WATTS'!F4665,-1))</f>
        <v>658.76099999999997</v>
      </c>
      <c r="G4662" s="81">
        <f t="shared" si="144"/>
        <v>0.65876099999999993</v>
      </c>
    </row>
    <row r="4663" spans="1:7">
      <c r="A4663" s="74" t="e">
        <f t="shared" si="145"/>
        <v>#REF!</v>
      </c>
      <c r="B4663" s="60"/>
      <c r="C4663" s="73">
        <v>7</v>
      </c>
      <c r="D4663" s="73">
        <v>13</v>
      </c>
      <c r="E4663" s="73">
        <v>15</v>
      </c>
      <c r="F4663" s="79">
        <f>IF($C$9="south",'RAW PV WATTS'!D4666,IF('PV Watts SLC'!$C$9="west",'RAW PV WATTS'!F4666,-1))</f>
        <v>555.99199999999996</v>
      </c>
      <c r="G4663" s="81">
        <f t="shared" si="144"/>
        <v>0.55599199999999993</v>
      </c>
    </row>
    <row r="4664" spans="1:7">
      <c r="A4664" s="74" t="e">
        <f t="shared" si="145"/>
        <v>#REF!</v>
      </c>
      <c r="B4664" s="60"/>
      <c r="C4664" s="73">
        <v>7</v>
      </c>
      <c r="D4664" s="73">
        <v>13</v>
      </c>
      <c r="E4664" s="73">
        <v>16</v>
      </c>
      <c r="F4664" s="79">
        <f>IF($C$9="south",'RAW PV WATTS'!D4667,IF('PV Watts SLC'!$C$9="west",'RAW PV WATTS'!F4667,-1))</f>
        <v>409.608</v>
      </c>
      <c r="G4664" s="81">
        <f t="shared" si="144"/>
        <v>0.40960800000000003</v>
      </c>
    </row>
    <row r="4665" spans="1:7">
      <c r="A4665" s="74" t="e">
        <f t="shared" si="145"/>
        <v>#REF!</v>
      </c>
      <c r="B4665" s="60"/>
      <c r="C4665" s="73">
        <v>7</v>
      </c>
      <c r="D4665" s="73">
        <v>13</v>
      </c>
      <c r="E4665" s="73">
        <v>17</v>
      </c>
      <c r="F4665" s="79">
        <f>IF($C$9="south",'RAW PV WATTS'!D4668,IF('PV Watts SLC'!$C$9="west",'RAW PV WATTS'!F4668,-1))</f>
        <v>235.30600000000001</v>
      </c>
      <c r="G4665" s="81">
        <f t="shared" si="144"/>
        <v>0.23530600000000002</v>
      </c>
    </row>
    <row r="4666" spans="1:7">
      <c r="A4666" s="74" t="e">
        <f t="shared" si="145"/>
        <v>#REF!</v>
      </c>
      <c r="B4666" s="60"/>
      <c r="C4666" s="73">
        <v>7</v>
      </c>
      <c r="D4666" s="73">
        <v>13</v>
      </c>
      <c r="E4666" s="73">
        <v>18</v>
      </c>
      <c r="F4666" s="79">
        <f>IF($C$9="south",'RAW PV WATTS'!D4669,IF('PV Watts SLC'!$C$9="west",'RAW PV WATTS'!F4669,-1))</f>
        <v>66.084000000000003</v>
      </c>
      <c r="G4666" s="81">
        <f t="shared" si="144"/>
        <v>6.6084000000000004E-2</v>
      </c>
    </row>
    <row r="4667" spans="1:7">
      <c r="A4667" s="74" t="e">
        <f t="shared" si="145"/>
        <v>#REF!</v>
      </c>
      <c r="B4667" s="60"/>
      <c r="C4667" s="73">
        <v>7</v>
      </c>
      <c r="D4667" s="73">
        <v>13</v>
      </c>
      <c r="E4667" s="73">
        <v>19</v>
      </c>
      <c r="F4667" s="79">
        <f>IF($C$9="south",'RAW PV WATTS'!D4670,IF('PV Watts SLC'!$C$9="west",'RAW PV WATTS'!F4670,-1))</f>
        <v>6.0629999999999997</v>
      </c>
      <c r="G4667" s="81">
        <f t="shared" si="144"/>
        <v>6.0629999999999998E-3</v>
      </c>
    </row>
    <row r="4668" spans="1:7">
      <c r="A4668" s="74" t="e">
        <f t="shared" si="145"/>
        <v>#REF!</v>
      </c>
      <c r="B4668" s="60"/>
      <c r="C4668" s="73">
        <v>7</v>
      </c>
      <c r="D4668" s="73">
        <v>13</v>
      </c>
      <c r="E4668" s="73">
        <v>20</v>
      </c>
      <c r="F4668" s="79">
        <f>IF($C$9="south",'RAW PV WATTS'!D4671,IF('PV Watts SLC'!$C$9="west",'RAW PV WATTS'!F4671,-1))</f>
        <v>0</v>
      </c>
      <c r="G4668" s="81">
        <f t="shared" si="144"/>
        <v>0</v>
      </c>
    </row>
    <row r="4669" spans="1:7">
      <c r="A4669" s="74" t="e">
        <f t="shared" si="145"/>
        <v>#REF!</v>
      </c>
      <c r="B4669" s="60"/>
      <c r="C4669" s="73">
        <v>7</v>
      </c>
      <c r="D4669" s="73">
        <v>13</v>
      </c>
      <c r="E4669" s="73">
        <v>21</v>
      </c>
      <c r="F4669" s="79">
        <f>IF($C$9="south",'RAW PV WATTS'!D4672,IF('PV Watts SLC'!$C$9="west",'RAW PV WATTS'!F4672,-1))</f>
        <v>0</v>
      </c>
      <c r="G4669" s="81">
        <f t="shared" si="144"/>
        <v>0</v>
      </c>
    </row>
    <row r="4670" spans="1:7">
      <c r="A4670" s="74" t="e">
        <f t="shared" si="145"/>
        <v>#REF!</v>
      </c>
      <c r="B4670" s="60"/>
      <c r="C4670" s="73">
        <v>7</v>
      </c>
      <c r="D4670" s="73">
        <v>13</v>
      </c>
      <c r="E4670" s="73">
        <v>22</v>
      </c>
      <c r="F4670" s="79">
        <f>IF($C$9="south",'RAW PV WATTS'!D4673,IF('PV Watts SLC'!$C$9="west",'RAW PV WATTS'!F4673,-1))</f>
        <v>0</v>
      </c>
      <c r="G4670" s="81">
        <f t="shared" si="144"/>
        <v>0</v>
      </c>
    </row>
    <row r="4671" spans="1:7">
      <c r="A4671" s="74" t="e">
        <f t="shared" si="145"/>
        <v>#REF!</v>
      </c>
      <c r="B4671" s="60"/>
      <c r="C4671" s="73">
        <v>7</v>
      </c>
      <c r="D4671" s="73">
        <v>13</v>
      </c>
      <c r="E4671" s="73">
        <v>23</v>
      </c>
      <c r="F4671" s="79">
        <f>IF($C$9="south",'RAW PV WATTS'!D4674,IF('PV Watts SLC'!$C$9="west",'RAW PV WATTS'!F4674,-1))</f>
        <v>0</v>
      </c>
      <c r="G4671" s="81">
        <f t="shared" si="144"/>
        <v>0</v>
      </c>
    </row>
    <row r="4672" spans="1:7">
      <c r="A4672" s="74" t="e">
        <f t="shared" si="145"/>
        <v>#REF!</v>
      </c>
      <c r="B4672" s="60"/>
      <c r="C4672" s="73">
        <v>7</v>
      </c>
      <c r="D4672" s="73">
        <v>14</v>
      </c>
      <c r="E4672" s="73">
        <v>0</v>
      </c>
      <c r="F4672" s="79">
        <f>IF($C$9="south",'RAW PV WATTS'!D4675,IF('PV Watts SLC'!$C$9="west",'RAW PV WATTS'!F4675,-1))</f>
        <v>0</v>
      </c>
      <c r="G4672" s="81">
        <f t="shared" si="144"/>
        <v>0</v>
      </c>
    </row>
    <row r="4673" spans="1:7">
      <c r="A4673" s="74" t="e">
        <f t="shared" si="145"/>
        <v>#REF!</v>
      </c>
      <c r="B4673" s="60"/>
      <c r="C4673" s="73">
        <v>7</v>
      </c>
      <c r="D4673" s="73">
        <v>14</v>
      </c>
      <c r="E4673" s="73">
        <v>1</v>
      </c>
      <c r="F4673" s="79">
        <f>IF($C$9="south",'RAW PV WATTS'!D4676,IF('PV Watts SLC'!$C$9="west",'RAW PV WATTS'!F4676,-1))</f>
        <v>0</v>
      </c>
      <c r="G4673" s="81">
        <f t="shared" si="144"/>
        <v>0</v>
      </c>
    </row>
    <row r="4674" spans="1:7">
      <c r="A4674" s="74" t="e">
        <f t="shared" si="145"/>
        <v>#REF!</v>
      </c>
      <c r="B4674" s="60"/>
      <c r="C4674" s="73">
        <v>7</v>
      </c>
      <c r="D4674" s="73">
        <v>14</v>
      </c>
      <c r="E4674" s="73">
        <v>2</v>
      </c>
      <c r="F4674" s="79">
        <f>IF($C$9="south",'RAW PV WATTS'!D4677,IF('PV Watts SLC'!$C$9="west",'RAW PV WATTS'!F4677,-1))</f>
        <v>0</v>
      </c>
      <c r="G4674" s="81">
        <f t="shared" si="144"/>
        <v>0</v>
      </c>
    </row>
    <row r="4675" spans="1:7">
      <c r="A4675" s="74" t="e">
        <f t="shared" si="145"/>
        <v>#REF!</v>
      </c>
      <c r="B4675" s="60"/>
      <c r="C4675" s="73">
        <v>7</v>
      </c>
      <c r="D4675" s="73">
        <v>14</v>
      </c>
      <c r="E4675" s="73">
        <v>3</v>
      </c>
      <c r="F4675" s="79">
        <f>IF($C$9="south",'RAW PV WATTS'!D4678,IF('PV Watts SLC'!$C$9="west",'RAW PV WATTS'!F4678,-1))</f>
        <v>0</v>
      </c>
      <c r="G4675" s="81">
        <f t="shared" si="144"/>
        <v>0</v>
      </c>
    </row>
    <row r="4676" spans="1:7">
      <c r="A4676" s="74" t="e">
        <f t="shared" si="145"/>
        <v>#REF!</v>
      </c>
      <c r="B4676" s="60"/>
      <c r="C4676" s="73">
        <v>7</v>
      </c>
      <c r="D4676" s="73">
        <v>14</v>
      </c>
      <c r="E4676" s="73">
        <v>4</v>
      </c>
      <c r="F4676" s="79">
        <f>IF($C$9="south",'RAW PV WATTS'!D4679,IF('PV Watts SLC'!$C$9="west",'RAW PV WATTS'!F4679,-1))</f>
        <v>0</v>
      </c>
      <c r="G4676" s="81">
        <f t="shared" si="144"/>
        <v>0</v>
      </c>
    </row>
    <row r="4677" spans="1:7">
      <c r="A4677" s="74" t="e">
        <f t="shared" si="145"/>
        <v>#REF!</v>
      </c>
      <c r="B4677" s="60"/>
      <c r="C4677" s="73">
        <v>7</v>
      </c>
      <c r="D4677" s="73">
        <v>14</v>
      </c>
      <c r="E4677" s="73">
        <v>5</v>
      </c>
      <c r="F4677" s="79">
        <f>IF($C$9="south",'RAW PV WATTS'!D4680,IF('PV Watts SLC'!$C$9="west",'RAW PV WATTS'!F4680,-1))</f>
        <v>3.7839999999999998</v>
      </c>
      <c r="G4677" s="81">
        <f t="shared" si="144"/>
        <v>3.7839999999999996E-3</v>
      </c>
    </row>
    <row r="4678" spans="1:7">
      <c r="A4678" s="74" t="e">
        <f t="shared" si="145"/>
        <v>#REF!</v>
      </c>
      <c r="B4678" s="60"/>
      <c r="C4678" s="73">
        <v>7</v>
      </c>
      <c r="D4678" s="73">
        <v>14</v>
      </c>
      <c r="E4678" s="73">
        <v>6</v>
      </c>
      <c r="F4678" s="79">
        <f>IF($C$9="south",'RAW PV WATTS'!D4681,IF('PV Watts SLC'!$C$9="west",'RAW PV WATTS'!F4681,-1))</f>
        <v>58.216999999999999</v>
      </c>
      <c r="G4678" s="81">
        <f t="shared" si="144"/>
        <v>5.8216999999999998E-2</v>
      </c>
    </row>
    <row r="4679" spans="1:7">
      <c r="A4679" s="74" t="e">
        <f t="shared" si="145"/>
        <v>#REF!</v>
      </c>
      <c r="B4679" s="60"/>
      <c r="C4679" s="73">
        <v>7</v>
      </c>
      <c r="D4679" s="73">
        <v>14</v>
      </c>
      <c r="E4679" s="73">
        <v>7</v>
      </c>
      <c r="F4679" s="79">
        <f>IF($C$9="south",'RAW PV WATTS'!D4682,IF('PV Watts SLC'!$C$9="west",'RAW PV WATTS'!F4682,-1))</f>
        <v>207.393</v>
      </c>
      <c r="G4679" s="81">
        <f t="shared" si="144"/>
        <v>0.20739299999999999</v>
      </c>
    </row>
    <row r="4680" spans="1:7">
      <c r="A4680" s="74" t="e">
        <f t="shared" si="145"/>
        <v>#REF!</v>
      </c>
      <c r="B4680" s="60"/>
      <c r="C4680" s="73">
        <v>7</v>
      </c>
      <c r="D4680" s="73">
        <v>14</v>
      </c>
      <c r="E4680" s="73">
        <v>8</v>
      </c>
      <c r="F4680" s="79">
        <f>IF($C$9="south",'RAW PV WATTS'!D4683,IF('PV Watts SLC'!$C$9="west",'RAW PV WATTS'!F4683,-1))</f>
        <v>390.791</v>
      </c>
      <c r="G4680" s="81">
        <f t="shared" si="144"/>
        <v>0.390791</v>
      </c>
    </row>
    <row r="4681" spans="1:7">
      <c r="A4681" s="74" t="e">
        <f t="shared" si="145"/>
        <v>#REF!</v>
      </c>
      <c r="B4681" s="60"/>
      <c r="C4681" s="73">
        <v>7</v>
      </c>
      <c r="D4681" s="73">
        <v>14</v>
      </c>
      <c r="E4681" s="73">
        <v>9</v>
      </c>
      <c r="F4681" s="79">
        <f>IF($C$9="south",'RAW PV WATTS'!D4684,IF('PV Watts SLC'!$C$9="west",'RAW PV WATTS'!F4684,-1))</f>
        <v>516.15499999999997</v>
      </c>
      <c r="G4681" s="81">
        <f t="shared" si="144"/>
        <v>0.51615499999999992</v>
      </c>
    </row>
    <row r="4682" spans="1:7">
      <c r="A4682" s="74" t="e">
        <f t="shared" si="145"/>
        <v>#REF!</v>
      </c>
      <c r="B4682" s="60"/>
      <c r="C4682" s="73">
        <v>7</v>
      </c>
      <c r="D4682" s="73">
        <v>14</v>
      </c>
      <c r="E4682" s="73">
        <v>10</v>
      </c>
      <c r="F4682" s="79">
        <f>IF($C$9="south",'RAW PV WATTS'!D4685,IF('PV Watts SLC'!$C$9="west",'RAW PV WATTS'!F4685,-1))</f>
        <v>628.92600000000004</v>
      </c>
      <c r="G4682" s="81">
        <f t="shared" si="144"/>
        <v>0.6289260000000001</v>
      </c>
    </row>
    <row r="4683" spans="1:7">
      <c r="A4683" s="74" t="e">
        <f t="shared" si="145"/>
        <v>#REF!</v>
      </c>
      <c r="B4683" s="60"/>
      <c r="C4683" s="73">
        <v>7</v>
      </c>
      <c r="D4683" s="73">
        <v>14</v>
      </c>
      <c r="E4683" s="73">
        <v>11</v>
      </c>
      <c r="F4683" s="79">
        <f>IF($C$9="south",'RAW PV WATTS'!D4686,IF('PV Watts SLC'!$C$9="west",'RAW PV WATTS'!F4686,-1))</f>
        <v>659.79600000000005</v>
      </c>
      <c r="G4683" s="81">
        <f t="shared" si="144"/>
        <v>0.65979600000000005</v>
      </c>
    </row>
    <row r="4684" spans="1:7">
      <c r="A4684" s="74" t="e">
        <f t="shared" si="145"/>
        <v>#REF!</v>
      </c>
      <c r="B4684" s="60"/>
      <c r="C4684" s="73">
        <v>7</v>
      </c>
      <c r="D4684" s="73">
        <v>14</v>
      </c>
      <c r="E4684" s="73">
        <v>12</v>
      </c>
      <c r="F4684" s="79">
        <f>IF($C$9="south",'RAW PV WATTS'!D4687,IF('PV Watts SLC'!$C$9="west",'RAW PV WATTS'!F4687,-1))</f>
        <v>528.21900000000005</v>
      </c>
      <c r="G4684" s="81">
        <f t="shared" si="144"/>
        <v>0.52821900000000011</v>
      </c>
    </row>
    <row r="4685" spans="1:7">
      <c r="A4685" s="74" t="e">
        <f t="shared" si="145"/>
        <v>#REF!</v>
      </c>
      <c r="B4685" s="60"/>
      <c r="C4685" s="73">
        <v>7</v>
      </c>
      <c r="D4685" s="73">
        <v>14</v>
      </c>
      <c r="E4685" s="73">
        <v>13</v>
      </c>
      <c r="F4685" s="79">
        <f>IF($C$9="south",'RAW PV WATTS'!D4688,IF('PV Watts SLC'!$C$9="west",'RAW PV WATTS'!F4688,-1))</f>
        <v>658.524</v>
      </c>
      <c r="G4685" s="81">
        <f t="shared" si="144"/>
        <v>0.658524</v>
      </c>
    </row>
    <row r="4686" spans="1:7">
      <c r="A4686" s="74" t="e">
        <f t="shared" si="145"/>
        <v>#REF!</v>
      </c>
      <c r="B4686" s="60"/>
      <c r="C4686" s="73">
        <v>7</v>
      </c>
      <c r="D4686" s="73">
        <v>14</v>
      </c>
      <c r="E4686" s="73">
        <v>14</v>
      </c>
      <c r="F4686" s="79">
        <f>IF($C$9="south",'RAW PV WATTS'!D4689,IF('PV Watts SLC'!$C$9="west",'RAW PV WATTS'!F4689,-1))</f>
        <v>457.08600000000001</v>
      </c>
      <c r="G4686" s="81">
        <f t="shared" si="144"/>
        <v>0.45708599999999999</v>
      </c>
    </row>
    <row r="4687" spans="1:7">
      <c r="A4687" s="74" t="e">
        <f t="shared" si="145"/>
        <v>#REF!</v>
      </c>
      <c r="B4687" s="60"/>
      <c r="C4687" s="73">
        <v>7</v>
      </c>
      <c r="D4687" s="73">
        <v>14</v>
      </c>
      <c r="E4687" s="73">
        <v>15</v>
      </c>
      <c r="F4687" s="79">
        <f>IF($C$9="south",'RAW PV WATTS'!D4690,IF('PV Watts SLC'!$C$9="west",'RAW PV WATTS'!F4690,-1))</f>
        <v>363.404</v>
      </c>
      <c r="G4687" s="81">
        <f t="shared" si="144"/>
        <v>0.363404</v>
      </c>
    </row>
    <row r="4688" spans="1:7">
      <c r="A4688" s="74" t="e">
        <f t="shared" si="145"/>
        <v>#REF!</v>
      </c>
      <c r="B4688" s="60"/>
      <c r="C4688" s="73">
        <v>7</v>
      </c>
      <c r="D4688" s="73">
        <v>14</v>
      </c>
      <c r="E4688" s="73">
        <v>16</v>
      </c>
      <c r="F4688" s="79">
        <f>IF($C$9="south",'RAW PV WATTS'!D4691,IF('PV Watts SLC'!$C$9="west",'RAW PV WATTS'!F4691,-1))</f>
        <v>267.70600000000002</v>
      </c>
      <c r="G4688" s="81">
        <f t="shared" si="144"/>
        <v>0.267706</v>
      </c>
    </row>
    <row r="4689" spans="1:7">
      <c r="A4689" s="74" t="e">
        <f t="shared" si="145"/>
        <v>#REF!</v>
      </c>
      <c r="B4689" s="60"/>
      <c r="C4689" s="73">
        <v>7</v>
      </c>
      <c r="D4689" s="73">
        <v>14</v>
      </c>
      <c r="E4689" s="73">
        <v>17</v>
      </c>
      <c r="F4689" s="79">
        <f>IF($C$9="south",'RAW PV WATTS'!D4692,IF('PV Watts SLC'!$C$9="west",'RAW PV WATTS'!F4692,-1))</f>
        <v>120.581</v>
      </c>
      <c r="G4689" s="81">
        <f t="shared" ref="G4689:G4752" si="146">F4689/1000</f>
        <v>0.12058100000000001</v>
      </c>
    </row>
    <row r="4690" spans="1:7">
      <c r="A4690" s="74" t="e">
        <f t="shared" ref="A4690:A4753" si="147">1/24+A4689</f>
        <v>#REF!</v>
      </c>
      <c r="B4690" s="60"/>
      <c r="C4690" s="73">
        <v>7</v>
      </c>
      <c r="D4690" s="73">
        <v>14</v>
      </c>
      <c r="E4690" s="73">
        <v>18</v>
      </c>
      <c r="F4690" s="79">
        <f>IF($C$9="south",'RAW PV WATTS'!D4693,IF('PV Watts SLC'!$C$9="west",'RAW PV WATTS'!F4693,-1))</f>
        <v>52.179000000000002</v>
      </c>
      <c r="G4690" s="81">
        <f t="shared" si="146"/>
        <v>5.2179000000000003E-2</v>
      </c>
    </row>
    <row r="4691" spans="1:7">
      <c r="A4691" s="74" t="e">
        <f t="shared" si="147"/>
        <v>#REF!</v>
      </c>
      <c r="B4691" s="60"/>
      <c r="C4691" s="73">
        <v>7</v>
      </c>
      <c r="D4691" s="73">
        <v>14</v>
      </c>
      <c r="E4691" s="73">
        <v>19</v>
      </c>
      <c r="F4691" s="79">
        <f>IF($C$9="south",'RAW PV WATTS'!D4694,IF('PV Watts SLC'!$C$9="west",'RAW PV WATTS'!F4694,-1))</f>
        <v>6.194</v>
      </c>
      <c r="G4691" s="81">
        <f t="shared" si="146"/>
        <v>6.1939999999999999E-3</v>
      </c>
    </row>
    <row r="4692" spans="1:7">
      <c r="A4692" s="74" t="e">
        <f t="shared" si="147"/>
        <v>#REF!</v>
      </c>
      <c r="B4692" s="60"/>
      <c r="C4692" s="73">
        <v>7</v>
      </c>
      <c r="D4692" s="73">
        <v>14</v>
      </c>
      <c r="E4692" s="73">
        <v>20</v>
      </c>
      <c r="F4692" s="79">
        <f>IF($C$9="south",'RAW PV WATTS'!D4695,IF('PV Watts SLC'!$C$9="west",'RAW PV WATTS'!F4695,-1))</f>
        <v>0</v>
      </c>
      <c r="G4692" s="81">
        <f t="shared" si="146"/>
        <v>0</v>
      </c>
    </row>
    <row r="4693" spans="1:7">
      <c r="A4693" s="74" t="e">
        <f t="shared" si="147"/>
        <v>#REF!</v>
      </c>
      <c r="B4693" s="60"/>
      <c r="C4693" s="73">
        <v>7</v>
      </c>
      <c r="D4693" s="73">
        <v>14</v>
      </c>
      <c r="E4693" s="73">
        <v>21</v>
      </c>
      <c r="F4693" s="79">
        <f>IF($C$9="south",'RAW PV WATTS'!D4696,IF('PV Watts SLC'!$C$9="west",'RAW PV WATTS'!F4696,-1))</f>
        <v>0</v>
      </c>
      <c r="G4693" s="81">
        <f t="shared" si="146"/>
        <v>0</v>
      </c>
    </row>
    <row r="4694" spans="1:7">
      <c r="A4694" s="74" t="e">
        <f t="shared" si="147"/>
        <v>#REF!</v>
      </c>
      <c r="B4694" s="60"/>
      <c r="C4694" s="73">
        <v>7</v>
      </c>
      <c r="D4694" s="73">
        <v>14</v>
      </c>
      <c r="E4694" s="73">
        <v>22</v>
      </c>
      <c r="F4694" s="79">
        <f>IF($C$9="south",'RAW PV WATTS'!D4697,IF('PV Watts SLC'!$C$9="west",'RAW PV WATTS'!F4697,-1))</f>
        <v>0</v>
      </c>
      <c r="G4694" s="81">
        <f t="shared" si="146"/>
        <v>0</v>
      </c>
    </row>
    <row r="4695" spans="1:7">
      <c r="A4695" s="74" t="e">
        <f t="shared" si="147"/>
        <v>#REF!</v>
      </c>
      <c r="B4695" s="60"/>
      <c r="C4695" s="73">
        <v>7</v>
      </c>
      <c r="D4695" s="73">
        <v>14</v>
      </c>
      <c r="E4695" s="73">
        <v>23</v>
      </c>
      <c r="F4695" s="79">
        <f>IF($C$9="south",'RAW PV WATTS'!D4698,IF('PV Watts SLC'!$C$9="west",'RAW PV WATTS'!F4698,-1))</f>
        <v>0</v>
      </c>
      <c r="G4695" s="81">
        <f t="shared" si="146"/>
        <v>0</v>
      </c>
    </row>
    <row r="4696" spans="1:7">
      <c r="A4696" s="74" t="e">
        <f t="shared" si="147"/>
        <v>#REF!</v>
      </c>
      <c r="B4696" s="60"/>
      <c r="C4696" s="73">
        <v>7</v>
      </c>
      <c r="D4696" s="73">
        <v>15</v>
      </c>
      <c r="E4696" s="73">
        <v>0</v>
      </c>
      <c r="F4696" s="79">
        <f>IF($C$9="south",'RAW PV WATTS'!D4699,IF('PV Watts SLC'!$C$9="west",'RAW PV WATTS'!F4699,-1))</f>
        <v>0</v>
      </c>
      <c r="G4696" s="81">
        <f t="shared" si="146"/>
        <v>0</v>
      </c>
    </row>
    <row r="4697" spans="1:7">
      <c r="A4697" s="74" t="e">
        <f t="shared" si="147"/>
        <v>#REF!</v>
      </c>
      <c r="B4697" s="60"/>
      <c r="C4697" s="73">
        <v>7</v>
      </c>
      <c r="D4697" s="73">
        <v>15</v>
      </c>
      <c r="E4697" s="73">
        <v>1</v>
      </c>
      <c r="F4697" s="79">
        <f>IF($C$9="south",'RAW PV WATTS'!D4700,IF('PV Watts SLC'!$C$9="west",'RAW PV WATTS'!F4700,-1))</f>
        <v>0</v>
      </c>
      <c r="G4697" s="81">
        <f t="shared" si="146"/>
        <v>0</v>
      </c>
    </row>
    <row r="4698" spans="1:7">
      <c r="A4698" s="74" t="e">
        <f t="shared" si="147"/>
        <v>#REF!</v>
      </c>
      <c r="B4698" s="60"/>
      <c r="C4698" s="73">
        <v>7</v>
      </c>
      <c r="D4698" s="73">
        <v>15</v>
      </c>
      <c r="E4698" s="73">
        <v>2</v>
      </c>
      <c r="F4698" s="79">
        <f>IF($C$9="south",'RAW PV WATTS'!D4701,IF('PV Watts SLC'!$C$9="west",'RAW PV WATTS'!F4701,-1))</f>
        <v>0</v>
      </c>
      <c r="G4698" s="81">
        <f t="shared" si="146"/>
        <v>0</v>
      </c>
    </row>
    <row r="4699" spans="1:7">
      <c r="A4699" s="74" t="e">
        <f t="shared" si="147"/>
        <v>#REF!</v>
      </c>
      <c r="B4699" s="60"/>
      <c r="C4699" s="73">
        <v>7</v>
      </c>
      <c r="D4699" s="73">
        <v>15</v>
      </c>
      <c r="E4699" s="73">
        <v>3</v>
      </c>
      <c r="F4699" s="79">
        <f>IF($C$9="south",'RAW PV WATTS'!D4702,IF('PV Watts SLC'!$C$9="west",'RAW PV WATTS'!F4702,-1))</f>
        <v>0</v>
      </c>
      <c r="G4699" s="81">
        <f t="shared" si="146"/>
        <v>0</v>
      </c>
    </row>
    <row r="4700" spans="1:7">
      <c r="A4700" s="74" t="e">
        <f t="shared" si="147"/>
        <v>#REF!</v>
      </c>
      <c r="B4700" s="60"/>
      <c r="C4700" s="73">
        <v>7</v>
      </c>
      <c r="D4700" s="73">
        <v>15</v>
      </c>
      <c r="E4700" s="73">
        <v>4</v>
      </c>
      <c r="F4700" s="79">
        <f>IF($C$9="south",'RAW PV WATTS'!D4703,IF('PV Watts SLC'!$C$9="west",'RAW PV WATTS'!F4703,-1))</f>
        <v>0</v>
      </c>
      <c r="G4700" s="81">
        <f t="shared" si="146"/>
        <v>0</v>
      </c>
    </row>
    <row r="4701" spans="1:7">
      <c r="A4701" s="74" t="e">
        <f t="shared" si="147"/>
        <v>#REF!</v>
      </c>
      <c r="B4701" s="60"/>
      <c r="C4701" s="73">
        <v>7</v>
      </c>
      <c r="D4701" s="73">
        <v>15</v>
      </c>
      <c r="E4701" s="73">
        <v>5</v>
      </c>
      <c r="F4701" s="79">
        <f>IF($C$9="south",'RAW PV WATTS'!D4704,IF('PV Watts SLC'!$C$9="west",'RAW PV WATTS'!F4704,-1))</f>
        <v>6.7080000000000002</v>
      </c>
      <c r="G4701" s="81">
        <f t="shared" si="146"/>
        <v>6.7080000000000004E-3</v>
      </c>
    </row>
    <row r="4702" spans="1:7">
      <c r="A4702" s="74" t="e">
        <f t="shared" si="147"/>
        <v>#REF!</v>
      </c>
      <c r="B4702" s="60"/>
      <c r="C4702" s="73">
        <v>7</v>
      </c>
      <c r="D4702" s="73">
        <v>15</v>
      </c>
      <c r="E4702" s="73">
        <v>6</v>
      </c>
      <c r="F4702" s="79">
        <f>IF($C$9="south",'RAW PV WATTS'!D4705,IF('PV Watts SLC'!$C$9="west",'RAW PV WATTS'!F4705,-1))</f>
        <v>56.347999999999999</v>
      </c>
      <c r="G4702" s="81">
        <f t="shared" si="146"/>
        <v>5.6348000000000002E-2</v>
      </c>
    </row>
    <row r="4703" spans="1:7">
      <c r="A4703" s="74" t="e">
        <f t="shared" si="147"/>
        <v>#REF!</v>
      </c>
      <c r="B4703" s="60"/>
      <c r="C4703" s="73">
        <v>7</v>
      </c>
      <c r="D4703" s="73">
        <v>15</v>
      </c>
      <c r="E4703" s="73">
        <v>7</v>
      </c>
      <c r="F4703" s="79">
        <f>IF($C$9="south",'RAW PV WATTS'!D4706,IF('PV Watts SLC'!$C$9="west",'RAW PV WATTS'!F4706,-1))</f>
        <v>212.77699999999999</v>
      </c>
      <c r="G4703" s="81">
        <f t="shared" si="146"/>
        <v>0.21277699999999999</v>
      </c>
    </row>
    <row r="4704" spans="1:7">
      <c r="A4704" s="74" t="e">
        <f t="shared" si="147"/>
        <v>#REF!</v>
      </c>
      <c r="B4704" s="60"/>
      <c r="C4704" s="73">
        <v>7</v>
      </c>
      <c r="D4704" s="73">
        <v>15</v>
      </c>
      <c r="E4704" s="73">
        <v>8</v>
      </c>
      <c r="F4704" s="79">
        <f>IF($C$9="south",'RAW PV WATTS'!D4707,IF('PV Watts SLC'!$C$9="west",'RAW PV WATTS'!F4707,-1))</f>
        <v>396.62</v>
      </c>
      <c r="G4704" s="81">
        <f t="shared" si="146"/>
        <v>0.39662000000000003</v>
      </c>
    </row>
    <row r="4705" spans="1:7">
      <c r="A4705" s="74" t="e">
        <f t="shared" si="147"/>
        <v>#REF!</v>
      </c>
      <c r="B4705" s="60"/>
      <c r="C4705" s="73">
        <v>7</v>
      </c>
      <c r="D4705" s="73">
        <v>15</v>
      </c>
      <c r="E4705" s="73">
        <v>9</v>
      </c>
      <c r="F4705" s="79">
        <f>IF($C$9="south",'RAW PV WATTS'!D4708,IF('PV Watts SLC'!$C$9="west",'RAW PV WATTS'!F4708,-1))</f>
        <v>553.66300000000001</v>
      </c>
      <c r="G4705" s="81">
        <f t="shared" si="146"/>
        <v>0.55366300000000002</v>
      </c>
    </row>
    <row r="4706" spans="1:7">
      <c r="A4706" s="74" t="e">
        <f t="shared" si="147"/>
        <v>#REF!</v>
      </c>
      <c r="B4706" s="60"/>
      <c r="C4706" s="73">
        <v>7</v>
      </c>
      <c r="D4706" s="73">
        <v>15</v>
      </c>
      <c r="E4706" s="73">
        <v>10</v>
      </c>
      <c r="F4706" s="79">
        <f>IF($C$9="south",'RAW PV WATTS'!D4709,IF('PV Watts SLC'!$C$9="west",'RAW PV WATTS'!F4709,-1))</f>
        <v>666.54499999999996</v>
      </c>
      <c r="G4706" s="81">
        <f t="shared" si="146"/>
        <v>0.66654499999999994</v>
      </c>
    </row>
    <row r="4707" spans="1:7">
      <c r="A4707" s="74" t="e">
        <f t="shared" si="147"/>
        <v>#REF!</v>
      </c>
      <c r="B4707" s="60"/>
      <c r="C4707" s="73">
        <v>7</v>
      </c>
      <c r="D4707" s="73">
        <v>15</v>
      </c>
      <c r="E4707" s="73">
        <v>11</v>
      </c>
      <c r="F4707" s="79">
        <f>IF($C$9="south",'RAW PV WATTS'!D4710,IF('PV Watts SLC'!$C$9="west",'RAW PV WATTS'!F4710,-1))</f>
        <v>705.91800000000001</v>
      </c>
      <c r="G4707" s="81">
        <f t="shared" si="146"/>
        <v>0.70591800000000005</v>
      </c>
    </row>
    <row r="4708" spans="1:7">
      <c r="A4708" s="74" t="e">
        <f t="shared" si="147"/>
        <v>#REF!</v>
      </c>
      <c r="B4708" s="60"/>
      <c r="C4708" s="73">
        <v>7</v>
      </c>
      <c r="D4708" s="73">
        <v>15</v>
      </c>
      <c r="E4708" s="73">
        <v>12</v>
      </c>
      <c r="F4708" s="79">
        <f>IF($C$9="south",'RAW PV WATTS'!D4711,IF('PV Watts SLC'!$C$9="west",'RAW PV WATTS'!F4711,-1))</f>
        <v>659.19399999999996</v>
      </c>
      <c r="G4708" s="81">
        <f t="shared" si="146"/>
        <v>0.65919399999999995</v>
      </c>
    </row>
    <row r="4709" spans="1:7">
      <c r="A4709" s="74" t="e">
        <f t="shared" si="147"/>
        <v>#REF!</v>
      </c>
      <c r="B4709" s="60"/>
      <c r="C4709" s="73">
        <v>7</v>
      </c>
      <c r="D4709" s="73">
        <v>15</v>
      </c>
      <c r="E4709" s="73">
        <v>13</v>
      </c>
      <c r="F4709" s="79">
        <f>IF($C$9="south",'RAW PV WATTS'!D4712,IF('PV Watts SLC'!$C$9="west",'RAW PV WATTS'!F4712,-1))</f>
        <v>690.75900000000001</v>
      </c>
      <c r="G4709" s="81">
        <f t="shared" si="146"/>
        <v>0.69075900000000001</v>
      </c>
    </row>
    <row r="4710" spans="1:7">
      <c r="A4710" s="74" t="e">
        <f t="shared" si="147"/>
        <v>#REF!</v>
      </c>
      <c r="B4710" s="60"/>
      <c r="C4710" s="73">
        <v>7</v>
      </c>
      <c r="D4710" s="73">
        <v>15</v>
      </c>
      <c r="E4710" s="73">
        <v>14</v>
      </c>
      <c r="F4710" s="79">
        <f>IF($C$9="south",'RAW PV WATTS'!D4713,IF('PV Watts SLC'!$C$9="west",'RAW PV WATTS'!F4713,-1))</f>
        <v>532.71900000000005</v>
      </c>
      <c r="G4710" s="81">
        <f t="shared" si="146"/>
        <v>0.53271900000000005</v>
      </c>
    </row>
    <row r="4711" spans="1:7">
      <c r="A4711" s="74" t="e">
        <f t="shared" si="147"/>
        <v>#REF!</v>
      </c>
      <c r="B4711" s="60"/>
      <c r="C4711" s="73">
        <v>7</v>
      </c>
      <c r="D4711" s="73">
        <v>15</v>
      </c>
      <c r="E4711" s="73">
        <v>15</v>
      </c>
      <c r="F4711" s="79">
        <f>IF($C$9="south",'RAW PV WATTS'!D4714,IF('PV Watts SLC'!$C$9="west",'RAW PV WATTS'!F4714,-1))</f>
        <v>302.24</v>
      </c>
      <c r="G4711" s="81">
        <f t="shared" si="146"/>
        <v>0.30224000000000001</v>
      </c>
    </row>
    <row r="4712" spans="1:7">
      <c r="A4712" s="74" t="e">
        <f t="shared" si="147"/>
        <v>#REF!</v>
      </c>
      <c r="B4712" s="60"/>
      <c r="C4712" s="73">
        <v>7</v>
      </c>
      <c r="D4712" s="73">
        <v>15</v>
      </c>
      <c r="E4712" s="73">
        <v>16</v>
      </c>
      <c r="F4712" s="79">
        <f>IF($C$9="south",'RAW PV WATTS'!D4715,IF('PV Watts SLC'!$C$9="west",'RAW PV WATTS'!F4715,-1))</f>
        <v>384.774</v>
      </c>
      <c r="G4712" s="81">
        <f t="shared" si="146"/>
        <v>0.384774</v>
      </c>
    </row>
    <row r="4713" spans="1:7">
      <c r="A4713" s="74" t="e">
        <f t="shared" si="147"/>
        <v>#REF!</v>
      </c>
      <c r="B4713" s="60"/>
      <c r="C4713" s="73">
        <v>7</v>
      </c>
      <c r="D4713" s="73">
        <v>15</v>
      </c>
      <c r="E4713" s="73">
        <v>17</v>
      </c>
      <c r="F4713" s="79">
        <f>IF($C$9="south",'RAW PV WATTS'!D4716,IF('PV Watts SLC'!$C$9="west",'RAW PV WATTS'!F4716,-1))</f>
        <v>213.04300000000001</v>
      </c>
      <c r="G4713" s="81">
        <f t="shared" si="146"/>
        <v>0.21304300000000001</v>
      </c>
    </row>
    <row r="4714" spans="1:7">
      <c r="A4714" s="74" t="e">
        <f t="shared" si="147"/>
        <v>#REF!</v>
      </c>
      <c r="B4714" s="60"/>
      <c r="C4714" s="73">
        <v>7</v>
      </c>
      <c r="D4714" s="73">
        <v>15</v>
      </c>
      <c r="E4714" s="73">
        <v>18</v>
      </c>
      <c r="F4714" s="79">
        <f>IF($C$9="south",'RAW PV WATTS'!D4717,IF('PV Watts SLC'!$C$9="west",'RAW PV WATTS'!F4717,-1))</f>
        <v>68.649000000000001</v>
      </c>
      <c r="G4714" s="81">
        <f t="shared" si="146"/>
        <v>6.8649000000000002E-2</v>
      </c>
    </row>
    <row r="4715" spans="1:7">
      <c r="A4715" s="74" t="e">
        <f t="shared" si="147"/>
        <v>#REF!</v>
      </c>
      <c r="B4715" s="60"/>
      <c r="C4715" s="73">
        <v>7</v>
      </c>
      <c r="D4715" s="73">
        <v>15</v>
      </c>
      <c r="E4715" s="73">
        <v>19</v>
      </c>
      <c r="F4715" s="79">
        <f>IF($C$9="south",'RAW PV WATTS'!D4718,IF('PV Watts SLC'!$C$9="west",'RAW PV WATTS'!F4718,-1))</f>
        <v>10.608000000000001</v>
      </c>
      <c r="G4715" s="81">
        <f t="shared" si="146"/>
        <v>1.0608000000000001E-2</v>
      </c>
    </row>
    <row r="4716" spans="1:7">
      <c r="A4716" s="74" t="e">
        <f t="shared" si="147"/>
        <v>#REF!</v>
      </c>
      <c r="B4716" s="60"/>
      <c r="C4716" s="73">
        <v>7</v>
      </c>
      <c r="D4716" s="73">
        <v>15</v>
      </c>
      <c r="E4716" s="73">
        <v>20</v>
      </c>
      <c r="F4716" s="79">
        <f>IF($C$9="south",'RAW PV WATTS'!D4719,IF('PV Watts SLC'!$C$9="west",'RAW PV WATTS'!F4719,-1))</f>
        <v>0</v>
      </c>
      <c r="G4716" s="81">
        <f t="shared" si="146"/>
        <v>0</v>
      </c>
    </row>
    <row r="4717" spans="1:7">
      <c r="A4717" s="74" t="e">
        <f t="shared" si="147"/>
        <v>#REF!</v>
      </c>
      <c r="B4717" s="60"/>
      <c r="C4717" s="73">
        <v>7</v>
      </c>
      <c r="D4717" s="73">
        <v>15</v>
      </c>
      <c r="E4717" s="73">
        <v>21</v>
      </c>
      <c r="F4717" s="79">
        <f>IF($C$9="south",'RAW PV WATTS'!D4720,IF('PV Watts SLC'!$C$9="west",'RAW PV WATTS'!F4720,-1))</f>
        <v>0</v>
      </c>
      <c r="G4717" s="81">
        <f t="shared" si="146"/>
        <v>0</v>
      </c>
    </row>
    <row r="4718" spans="1:7">
      <c r="A4718" s="74" t="e">
        <f t="shared" si="147"/>
        <v>#REF!</v>
      </c>
      <c r="B4718" s="60"/>
      <c r="C4718" s="73">
        <v>7</v>
      </c>
      <c r="D4718" s="73">
        <v>15</v>
      </c>
      <c r="E4718" s="73">
        <v>22</v>
      </c>
      <c r="F4718" s="79">
        <f>IF($C$9="south",'RAW PV WATTS'!D4721,IF('PV Watts SLC'!$C$9="west",'RAW PV WATTS'!F4721,-1))</f>
        <v>0</v>
      </c>
      <c r="G4718" s="81">
        <f t="shared" si="146"/>
        <v>0</v>
      </c>
    </row>
    <row r="4719" spans="1:7">
      <c r="A4719" s="74" t="e">
        <f t="shared" si="147"/>
        <v>#REF!</v>
      </c>
      <c r="B4719" s="60"/>
      <c r="C4719" s="73">
        <v>7</v>
      </c>
      <c r="D4719" s="73">
        <v>15</v>
      </c>
      <c r="E4719" s="73">
        <v>23</v>
      </c>
      <c r="F4719" s="79">
        <f>IF($C$9="south",'RAW PV WATTS'!D4722,IF('PV Watts SLC'!$C$9="west",'RAW PV WATTS'!F4722,-1))</f>
        <v>0</v>
      </c>
      <c r="G4719" s="81">
        <f t="shared" si="146"/>
        <v>0</v>
      </c>
    </row>
    <row r="4720" spans="1:7">
      <c r="A4720" s="74" t="e">
        <f t="shared" si="147"/>
        <v>#REF!</v>
      </c>
      <c r="B4720" s="60"/>
      <c r="C4720" s="73">
        <v>7</v>
      </c>
      <c r="D4720" s="73">
        <v>16</v>
      </c>
      <c r="E4720" s="73">
        <v>0</v>
      </c>
      <c r="F4720" s="79">
        <f>IF($C$9="south",'RAW PV WATTS'!D4723,IF('PV Watts SLC'!$C$9="west",'RAW PV WATTS'!F4723,-1))</f>
        <v>0</v>
      </c>
      <c r="G4720" s="81">
        <f t="shared" si="146"/>
        <v>0</v>
      </c>
    </row>
    <row r="4721" spans="1:7">
      <c r="A4721" s="74" t="e">
        <f t="shared" si="147"/>
        <v>#REF!</v>
      </c>
      <c r="B4721" s="60"/>
      <c r="C4721" s="73">
        <v>7</v>
      </c>
      <c r="D4721" s="73">
        <v>16</v>
      </c>
      <c r="E4721" s="73">
        <v>1</v>
      </c>
      <c r="F4721" s="79">
        <f>IF($C$9="south",'RAW PV WATTS'!D4724,IF('PV Watts SLC'!$C$9="west",'RAW PV WATTS'!F4724,-1))</f>
        <v>0</v>
      </c>
      <c r="G4721" s="81">
        <f t="shared" si="146"/>
        <v>0</v>
      </c>
    </row>
    <row r="4722" spans="1:7">
      <c r="A4722" s="74" t="e">
        <f t="shared" si="147"/>
        <v>#REF!</v>
      </c>
      <c r="B4722" s="60"/>
      <c r="C4722" s="73">
        <v>7</v>
      </c>
      <c r="D4722" s="73">
        <v>16</v>
      </c>
      <c r="E4722" s="73">
        <v>2</v>
      </c>
      <c r="F4722" s="79">
        <f>IF($C$9="south",'RAW PV WATTS'!D4725,IF('PV Watts SLC'!$C$9="west",'RAW PV WATTS'!F4725,-1))</f>
        <v>0</v>
      </c>
      <c r="G4722" s="81">
        <f t="shared" si="146"/>
        <v>0</v>
      </c>
    </row>
    <row r="4723" spans="1:7">
      <c r="A4723" s="74" t="e">
        <f t="shared" si="147"/>
        <v>#REF!</v>
      </c>
      <c r="B4723" s="60"/>
      <c r="C4723" s="73">
        <v>7</v>
      </c>
      <c r="D4723" s="73">
        <v>16</v>
      </c>
      <c r="E4723" s="73">
        <v>3</v>
      </c>
      <c r="F4723" s="79">
        <f>IF($C$9="south",'RAW PV WATTS'!D4726,IF('PV Watts SLC'!$C$9="west",'RAW PV WATTS'!F4726,-1))</f>
        <v>0</v>
      </c>
      <c r="G4723" s="81">
        <f t="shared" si="146"/>
        <v>0</v>
      </c>
    </row>
    <row r="4724" spans="1:7">
      <c r="A4724" s="74" t="e">
        <f t="shared" si="147"/>
        <v>#REF!</v>
      </c>
      <c r="B4724" s="60"/>
      <c r="C4724" s="73">
        <v>7</v>
      </c>
      <c r="D4724" s="73">
        <v>16</v>
      </c>
      <c r="E4724" s="73">
        <v>4</v>
      </c>
      <c r="F4724" s="79">
        <f>IF($C$9="south",'RAW PV WATTS'!D4727,IF('PV Watts SLC'!$C$9="west",'RAW PV WATTS'!F4727,-1))</f>
        <v>0</v>
      </c>
      <c r="G4724" s="81">
        <f t="shared" si="146"/>
        <v>0</v>
      </c>
    </row>
    <row r="4725" spans="1:7">
      <c r="A4725" s="74" t="e">
        <f t="shared" si="147"/>
        <v>#REF!</v>
      </c>
      <c r="B4725" s="60"/>
      <c r="C4725" s="73">
        <v>7</v>
      </c>
      <c r="D4725" s="73">
        <v>16</v>
      </c>
      <c r="E4725" s="73">
        <v>5</v>
      </c>
      <c r="F4725" s="79">
        <f>IF($C$9="south",'RAW PV WATTS'!D4728,IF('PV Watts SLC'!$C$9="west",'RAW PV WATTS'!F4728,-1))</f>
        <v>8.2159999999999993</v>
      </c>
      <c r="G4725" s="81">
        <f t="shared" si="146"/>
        <v>8.2159999999999993E-3</v>
      </c>
    </row>
    <row r="4726" spans="1:7">
      <c r="A4726" s="74" t="e">
        <f t="shared" si="147"/>
        <v>#REF!</v>
      </c>
      <c r="B4726" s="60"/>
      <c r="C4726" s="73">
        <v>7</v>
      </c>
      <c r="D4726" s="73">
        <v>16</v>
      </c>
      <c r="E4726" s="73">
        <v>6</v>
      </c>
      <c r="F4726" s="79">
        <f>IF($C$9="south",'RAW PV WATTS'!D4729,IF('PV Watts SLC'!$C$9="west",'RAW PV WATTS'!F4729,-1))</f>
        <v>53.392000000000003</v>
      </c>
      <c r="G4726" s="81">
        <f t="shared" si="146"/>
        <v>5.3392000000000002E-2</v>
      </c>
    </row>
    <row r="4727" spans="1:7">
      <c r="A4727" s="74" t="e">
        <f t="shared" si="147"/>
        <v>#REF!</v>
      </c>
      <c r="B4727" s="60"/>
      <c r="C4727" s="73">
        <v>7</v>
      </c>
      <c r="D4727" s="73">
        <v>16</v>
      </c>
      <c r="E4727" s="73">
        <v>7</v>
      </c>
      <c r="F4727" s="79">
        <f>IF($C$9="south",'RAW PV WATTS'!D4730,IF('PV Watts SLC'!$C$9="west",'RAW PV WATTS'!F4730,-1))</f>
        <v>131.68</v>
      </c>
      <c r="G4727" s="81">
        <f t="shared" si="146"/>
        <v>0.13168000000000002</v>
      </c>
    </row>
    <row r="4728" spans="1:7">
      <c r="A4728" s="74" t="e">
        <f t="shared" si="147"/>
        <v>#REF!</v>
      </c>
      <c r="B4728" s="60"/>
      <c r="C4728" s="73">
        <v>7</v>
      </c>
      <c r="D4728" s="73">
        <v>16</v>
      </c>
      <c r="E4728" s="73">
        <v>8</v>
      </c>
      <c r="F4728" s="79">
        <f>IF($C$9="south",'RAW PV WATTS'!D4731,IF('PV Watts SLC'!$C$9="west",'RAW PV WATTS'!F4731,-1))</f>
        <v>323.35000000000002</v>
      </c>
      <c r="G4728" s="81">
        <f t="shared" si="146"/>
        <v>0.32335000000000003</v>
      </c>
    </row>
    <row r="4729" spans="1:7">
      <c r="A4729" s="74" t="e">
        <f t="shared" si="147"/>
        <v>#REF!</v>
      </c>
      <c r="B4729" s="60"/>
      <c r="C4729" s="73">
        <v>7</v>
      </c>
      <c r="D4729" s="73">
        <v>16</v>
      </c>
      <c r="E4729" s="73">
        <v>9</v>
      </c>
      <c r="F4729" s="79">
        <f>IF($C$9="south",'RAW PV WATTS'!D4732,IF('PV Watts SLC'!$C$9="west",'RAW PV WATTS'!F4732,-1))</f>
        <v>525.94600000000003</v>
      </c>
      <c r="G4729" s="81">
        <f t="shared" si="146"/>
        <v>0.52594600000000002</v>
      </c>
    </row>
    <row r="4730" spans="1:7">
      <c r="A4730" s="74" t="e">
        <f t="shared" si="147"/>
        <v>#REF!</v>
      </c>
      <c r="B4730" s="60"/>
      <c r="C4730" s="73">
        <v>7</v>
      </c>
      <c r="D4730" s="73">
        <v>16</v>
      </c>
      <c r="E4730" s="73">
        <v>10</v>
      </c>
      <c r="F4730" s="79">
        <f>IF($C$9="south",'RAW PV WATTS'!D4733,IF('PV Watts SLC'!$C$9="west",'RAW PV WATTS'!F4733,-1))</f>
        <v>655.64499999999998</v>
      </c>
      <c r="G4730" s="81">
        <f t="shared" si="146"/>
        <v>0.65564500000000003</v>
      </c>
    </row>
    <row r="4731" spans="1:7">
      <c r="A4731" s="74" t="e">
        <f t="shared" si="147"/>
        <v>#REF!</v>
      </c>
      <c r="B4731" s="60"/>
      <c r="C4731" s="73">
        <v>7</v>
      </c>
      <c r="D4731" s="73">
        <v>16</v>
      </c>
      <c r="E4731" s="73">
        <v>11</v>
      </c>
      <c r="F4731" s="79">
        <f>IF($C$9="south",'RAW PV WATTS'!D4734,IF('PV Watts SLC'!$C$9="west",'RAW PV WATTS'!F4734,-1))</f>
        <v>703.21799999999996</v>
      </c>
      <c r="G4731" s="81">
        <f t="shared" si="146"/>
        <v>0.70321800000000001</v>
      </c>
    </row>
    <row r="4732" spans="1:7">
      <c r="A4732" s="74" t="e">
        <f t="shared" si="147"/>
        <v>#REF!</v>
      </c>
      <c r="B4732" s="60"/>
      <c r="C4732" s="73">
        <v>7</v>
      </c>
      <c r="D4732" s="73">
        <v>16</v>
      </c>
      <c r="E4732" s="73">
        <v>12</v>
      </c>
      <c r="F4732" s="79">
        <f>IF($C$9="south",'RAW PV WATTS'!D4735,IF('PV Watts SLC'!$C$9="west",'RAW PV WATTS'!F4735,-1))</f>
        <v>660.52</v>
      </c>
      <c r="G4732" s="81">
        <f t="shared" si="146"/>
        <v>0.66052</v>
      </c>
    </row>
    <row r="4733" spans="1:7">
      <c r="A4733" s="74" t="e">
        <f t="shared" si="147"/>
        <v>#REF!</v>
      </c>
      <c r="B4733" s="60"/>
      <c r="C4733" s="73">
        <v>7</v>
      </c>
      <c r="D4733" s="73">
        <v>16</v>
      </c>
      <c r="E4733" s="73">
        <v>13</v>
      </c>
      <c r="F4733" s="79">
        <f>IF($C$9="south",'RAW PV WATTS'!D4736,IF('PV Watts SLC'!$C$9="west",'RAW PV WATTS'!F4736,-1))</f>
        <v>690.30399999999997</v>
      </c>
      <c r="G4733" s="81">
        <f t="shared" si="146"/>
        <v>0.69030400000000003</v>
      </c>
    </row>
    <row r="4734" spans="1:7">
      <c r="A4734" s="74" t="e">
        <f t="shared" si="147"/>
        <v>#REF!</v>
      </c>
      <c r="B4734" s="60"/>
      <c r="C4734" s="73">
        <v>7</v>
      </c>
      <c r="D4734" s="73">
        <v>16</v>
      </c>
      <c r="E4734" s="73">
        <v>14</v>
      </c>
      <c r="F4734" s="79">
        <f>IF($C$9="south",'RAW PV WATTS'!D4737,IF('PV Watts SLC'!$C$9="west",'RAW PV WATTS'!F4737,-1))</f>
        <v>307.50299999999999</v>
      </c>
      <c r="G4734" s="81">
        <f t="shared" si="146"/>
        <v>0.30750299999999997</v>
      </c>
    </row>
    <row r="4735" spans="1:7">
      <c r="A4735" s="74" t="e">
        <f t="shared" si="147"/>
        <v>#REF!</v>
      </c>
      <c r="B4735" s="60"/>
      <c r="C4735" s="73">
        <v>7</v>
      </c>
      <c r="D4735" s="73">
        <v>16</v>
      </c>
      <c r="E4735" s="73">
        <v>15</v>
      </c>
      <c r="F4735" s="79">
        <f>IF($C$9="south",'RAW PV WATTS'!D4738,IF('PV Watts SLC'!$C$9="west",'RAW PV WATTS'!F4738,-1))</f>
        <v>494.09199999999998</v>
      </c>
      <c r="G4735" s="81">
        <f t="shared" si="146"/>
        <v>0.49409199999999998</v>
      </c>
    </row>
    <row r="4736" spans="1:7">
      <c r="A4736" s="74" t="e">
        <f t="shared" si="147"/>
        <v>#REF!</v>
      </c>
      <c r="B4736" s="60"/>
      <c r="C4736" s="73">
        <v>7</v>
      </c>
      <c r="D4736" s="73">
        <v>16</v>
      </c>
      <c r="E4736" s="73">
        <v>16</v>
      </c>
      <c r="F4736" s="79">
        <f>IF($C$9="south",'RAW PV WATTS'!D4739,IF('PV Watts SLC'!$C$9="west",'RAW PV WATTS'!F4739,-1))</f>
        <v>348.66800000000001</v>
      </c>
      <c r="G4736" s="81">
        <f t="shared" si="146"/>
        <v>0.34866800000000003</v>
      </c>
    </row>
    <row r="4737" spans="1:7">
      <c r="A4737" s="74" t="e">
        <f t="shared" si="147"/>
        <v>#REF!</v>
      </c>
      <c r="B4737" s="60"/>
      <c r="C4737" s="73">
        <v>7</v>
      </c>
      <c r="D4737" s="73">
        <v>16</v>
      </c>
      <c r="E4737" s="73">
        <v>17</v>
      </c>
      <c r="F4737" s="79">
        <f>IF($C$9="south",'RAW PV WATTS'!D4740,IF('PV Watts SLC'!$C$9="west",'RAW PV WATTS'!F4740,-1))</f>
        <v>221.06399999999999</v>
      </c>
      <c r="G4737" s="81">
        <f t="shared" si="146"/>
        <v>0.22106399999999998</v>
      </c>
    </row>
    <row r="4738" spans="1:7">
      <c r="A4738" s="74" t="e">
        <f t="shared" si="147"/>
        <v>#REF!</v>
      </c>
      <c r="B4738" s="60"/>
      <c r="C4738" s="73">
        <v>7</v>
      </c>
      <c r="D4738" s="73">
        <v>16</v>
      </c>
      <c r="E4738" s="73">
        <v>18</v>
      </c>
      <c r="F4738" s="79">
        <f>IF($C$9="south",'RAW PV WATTS'!D4741,IF('PV Watts SLC'!$C$9="west",'RAW PV WATTS'!F4741,-1))</f>
        <v>66.358999999999995</v>
      </c>
      <c r="G4738" s="81">
        <f t="shared" si="146"/>
        <v>6.6359000000000001E-2</v>
      </c>
    </row>
    <row r="4739" spans="1:7">
      <c r="A4739" s="74" t="e">
        <f t="shared" si="147"/>
        <v>#REF!</v>
      </c>
      <c r="B4739" s="60"/>
      <c r="C4739" s="73">
        <v>7</v>
      </c>
      <c r="D4739" s="73">
        <v>16</v>
      </c>
      <c r="E4739" s="73">
        <v>19</v>
      </c>
      <c r="F4739" s="79">
        <f>IF($C$9="south",'RAW PV WATTS'!D4742,IF('PV Watts SLC'!$C$9="west",'RAW PV WATTS'!F4742,-1))</f>
        <v>9.0220000000000002</v>
      </c>
      <c r="G4739" s="81">
        <f t="shared" si="146"/>
        <v>9.0220000000000005E-3</v>
      </c>
    </row>
    <row r="4740" spans="1:7">
      <c r="A4740" s="74" t="e">
        <f t="shared" si="147"/>
        <v>#REF!</v>
      </c>
      <c r="B4740" s="60"/>
      <c r="C4740" s="73">
        <v>7</v>
      </c>
      <c r="D4740" s="73">
        <v>16</v>
      </c>
      <c r="E4740" s="73">
        <v>20</v>
      </c>
      <c r="F4740" s="79">
        <f>IF($C$9="south",'RAW PV WATTS'!D4743,IF('PV Watts SLC'!$C$9="west",'RAW PV WATTS'!F4743,-1))</f>
        <v>0</v>
      </c>
      <c r="G4740" s="81">
        <f t="shared" si="146"/>
        <v>0</v>
      </c>
    </row>
    <row r="4741" spans="1:7">
      <c r="A4741" s="74" t="e">
        <f t="shared" si="147"/>
        <v>#REF!</v>
      </c>
      <c r="B4741" s="60"/>
      <c r="C4741" s="73">
        <v>7</v>
      </c>
      <c r="D4741" s="73">
        <v>16</v>
      </c>
      <c r="E4741" s="73">
        <v>21</v>
      </c>
      <c r="F4741" s="79">
        <f>IF($C$9="south",'RAW PV WATTS'!D4744,IF('PV Watts SLC'!$C$9="west",'RAW PV WATTS'!F4744,-1))</f>
        <v>0</v>
      </c>
      <c r="G4741" s="81">
        <f t="shared" si="146"/>
        <v>0</v>
      </c>
    </row>
    <row r="4742" spans="1:7">
      <c r="A4742" s="74" t="e">
        <f t="shared" si="147"/>
        <v>#REF!</v>
      </c>
      <c r="B4742" s="60"/>
      <c r="C4742" s="73">
        <v>7</v>
      </c>
      <c r="D4742" s="73">
        <v>16</v>
      </c>
      <c r="E4742" s="73">
        <v>22</v>
      </c>
      <c r="F4742" s="79">
        <f>IF($C$9="south",'RAW PV WATTS'!D4745,IF('PV Watts SLC'!$C$9="west",'RAW PV WATTS'!F4745,-1))</f>
        <v>0</v>
      </c>
      <c r="G4742" s="81">
        <f t="shared" si="146"/>
        <v>0</v>
      </c>
    </row>
    <row r="4743" spans="1:7">
      <c r="A4743" s="74" t="e">
        <f t="shared" si="147"/>
        <v>#REF!</v>
      </c>
      <c r="B4743" s="60"/>
      <c r="C4743" s="73">
        <v>7</v>
      </c>
      <c r="D4743" s="73">
        <v>16</v>
      </c>
      <c r="E4743" s="73">
        <v>23</v>
      </c>
      <c r="F4743" s="79">
        <f>IF($C$9="south",'RAW PV WATTS'!D4746,IF('PV Watts SLC'!$C$9="west",'RAW PV WATTS'!F4746,-1))</f>
        <v>0</v>
      </c>
      <c r="G4743" s="81">
        <f t="shared" si="146"/>
        <v>0</v>
      </c>
    </row>
    <row r="4744" spans="1:7">
      <c r="A4744" s="74" t="e">
        <f t="shared" si="147"/>
        <v>#REF!</v>
      </c>
      <c r="B4744" s="60"/>
      <c r="C4744" s="73">
        <v>7</v>
      </c>
      <c r="D4744" s="73">
        <v>17</v>
      </c>
      <c r="E4744" s="73">
        <v>0</v>
      </c>
      <c r="F4744" s="79">
        <f>IF($C$9="south",'RAW PV WATTS'!D4747,IF('PV Watts SLC'!$C$9="west",'RAW PV WATTS'!F4747,-1))</f>
        <v>0</v>
      </c>
      <c r="G4744" s="81">
        <f t="shared" si="146"/>
        <v>0</v>
      </c>
    </row>
    <row r="4745" spans="1:7">
      <c r="A4745" s="74" t="e">
        <f t="shared" si="147"/>
        <v>#REF!</v>
      </c>
      <c r="B4745" s="60"/>
      <c r="C4745" s="73">
        <v>7</v>
      </c>
      <c r="D4745" s="73">
        <v>17</v>
      </c>
      <c r="E4745" s="73">
        <v>1</v>
      </c>
      <c r="F4745" s="79">
        <f>IF($C$9="south",'RAW PV WATTS'!D4748,IF('PV Watts SLC'!$C$9="west",'RAW PV WATTS'!F4748,-1))</f>
        <v>0</v>
      </c>
      <c r="G4745" s="81">
        <f t="shared" si="146"/>
        <v>0</v>
      </c>
    </row>
    <row r="4746" spans="1:7">
      <c r="A4746" s="74" t="e">
        <f t="shared" si="147"/>
        <v>#REF!</v>
      </c>
      <c r="B4746" s="60"/>
      <c r="C4746" s="73">
        <v>7</v>
      </c>
      <c r="D4746" s="73">
        <v>17</v>
      </c>
      <c r="E4746" s="73">
        <v>2</v>
      </c>
      <c r="F4746" s="79">
        <f>IF($C$9="south",'RAW PV WATTS'!D4749,IF('PV Watts SLC'!$C$9="west",'RAW PV WATTS'!F4749,-1))</f>
        <v>0</v>
      </c>
      <c r="G4746" s="81">
        <f t="shared" si="146"/>
        <v>0</v>
      </c>
    </row>
    <row r="4747" spans="1:7">
      <c r="A4747" s="74" t="e">
        <f t="shared" si="147"/>
        <v>#REF!</v>
      </c>
      <c r="B4747" s="60"/>
      <c r="C4747" s="73">
        <v>7</v>
      </c>
      <c r="D4747" s="73">
        <v>17</v>
      </c>
      <c r="E4747" s="73">
        <v>3</v>
      </c>
      <c r="F4747" s="79">
        <f>IF($C$9="south",'RAW PV WATTS'!D4750,IF('PV Watts SLC'!$C$9="west",'RAW PV WATTS'!F4750,-1))</f>
        <v>0</v>
      </c>
      <c r="G4747" s="81">
        <f t="shared" si="146"/>
        <v>0</v>
      </c>
    </row>
    <row r="4748" spans="1:7">
      <c r="A4748" s="74" t="e">
        <f t="shared" si="147"/>
        <v>#REF!</v>
      </c>
      <c r="B4748" s="60"/>
      <c r="C4748" s="73">
        <v>7</v>
      </c>
      <c r="D4748" s="73">
        <v>17</v>
      </c>
      <c r="E4748" s="73">
        <v>4</v>
      </c>
      <c r="F4748" s="79">
        <f>IF($C$9="south",'RAW PV WATTS'!D4751,IF('PV Watts SLC'!$C$9="west",'RAW PV WATTS'!F4751,-1))</f>
        <v>0</v>
      </c>
      <c r="G4748" s="81">
        <f t="shared" si="146"/>
        <v>0</v>
      </c>
    </row>
    <row r="4749" spans="1:7">
      <c r="A4749" s="74" t="e">
        <f t="shared" si="147"/>
        <v>#REF!</v>
      </c>
      <c r="B4749" s="60"/>
      <c r="C4749" s="73">
        <v>7</v>
      </c>
      <c r="D4749" s="73">
        <v>17</v>
      </c>
      <c r="E4749" s="73">
        <v>5</v>
      </c>
      <c r="F4749" s="79">
        <f>IF($C$9="south",'RAW PV WATTS'!D4752,IF('PV Watts SLC'!$C$9="west",'RAW PV WATTS'!F4752,-1))</f>
        <v>2.407</v>
      </c>
      <c r="G4749" s="81">
        <f t="shared" si="146"/>
        <v>2.4069999999999999E-3</v>
      </c>
    </row>
    <row r="4750" spans="1:7">
      <c r="A4750" s="74" t="e">
        <f t="shared" si="147"/>
        <v>#REF!</v>
      </c>
      <c r="B4750" s="60"/>
      <c r="C4750" s="73">
        <v>7</v>
      </c>
      <c r="D4750" s="73">
        <v>17</v>
      </c>
      <c r="E4750" s="73">
        <v>6</v>
      </c>
      <c r="F4750" s="79">
        <f>IF($C$9="south",'RAW PV WATTS'!D4753,IF('PV Watts SLC'!$C$9="west",'RAW PV WATTS'!F4753,-1))</f>
        <v>51.668999999999997</v>
      </c>
      <c r="G4750" s="81">
        <f t="shared" si="146"/>
        <v>5.1669E-2</v>
      </c>
    </row>
    <row r="4751" spans="1:7">
      <c r="A4751" s="74" t="e">
        <f t="shared" si="147"/>
        <v>#REF!</v>
      </c>
      <c r="B4751" s="60"/>
      <c r="C4751" s="73">
        <v>7</v>
      </c>
      <c r="D4751" s="73">
        <v>17</v>
      </c>
      <c r="E4751" s="73">
        <v>7</v>
      </c>
      <c r="F4751" s="79">
        <f>IF($C$9="south",'RAW PV WATTS'!D4754,IF('PV Watts SLC'!$C$9="west",'RAW PV WATTS'!F4754,-1))</f>
        <v>219.857</v>
      </c>
      <c r="G4751" s="81">
        <f t="shared" si="146"/>
        <v>0.219857</v>
      </c>
    </row>
    <row r="4752" spans="1:7">
      <c r="A4752" s="74" t="e">
        <f t="shared" si="147"/>
        <v>#REF!</v>
      </c>
      <c r="B4752" s="60"/>
      <c r="C4752" s="73">
        <v>7</v>
      </c>
      <c r="D4752" s="73">
        <v>17</v>
      </c>
      <c r="E4752" s="73">
        <v>8</v>
      </c>
      <c r="F4752" s="79">
        <f>IF($C$9="south",'RAW PV WATTS'!D4755,IF('PV Watts SLC'!$C$9="west",'RAW PV WATTS'!F4755,-1))</f>
        <v>405.875</v>
      </c>
      <c r="G4752" s="81">
        <f t="shared" si="146"/>
        <v>0.40587499999999999</v>
      </c>
    </row>
    <row r="4753" spans="1:7">
      <c r="A4753" s="74" t="e">
        <f t="shared" si="147"/>
        <v>#REF!</v>
      </c>
      <c r="B4753" s="60"/>
      <c r="C4753" s="73">
        <v>7</v>
      </c>
      <c r="D4753" s="73">
        <v>17</v>
      </c>
      <c r="E4753" s="73">
        <v>9</v>
      </c>
      <c r="F4753" s="79">
        <f>IF($C$9="south",'RAW PV WATTS'!D4756,IF('PV Watts SLC'!$C$9="west",'RAW PV WATTS'!F4756,-1))</f>
        <v>510.38</v>
      </c>
      <c r="G4753" s="81">
        <f t="shared" ref="G4753:G4816" si="148">F4753/1000</f>
        <v>0.51037999999999994</v>
      </c>
    </row>
    <row r="4754" spans="1:7">
      <c r="A4754" s="74" t="e">
        <f t="shared" ref="A4754:A4817" si="149">1/24+A4753</f>
        <v>#REF!</v>
      </c>
      <c r="B4754" s="60"/>
      <c r="C4754" s="73">
        <v>7</v>
      </c>
      <c r="D4754" s="73">
        <v>17</v>
      </c>
      <c r="E4754" s="73">
        <v>10</v>
      </c>
      <c r="F4754" s="79">
        <f>IF($C$9="south",'RAW PV WATTS'!D4757,IF('PV Watts SLC'!$C$9="west",'RAW PV WATTS'!F4757,-1))</f>
        <v>489.41699999999997</v>
      </c>
      <c r="G4754" s="81">
        <f t="shared" si="148"/>
        <v>0.48941699999999999</v>
      </c>
    </row>
    <row r="4755" spans="1:7">
      <c r="A4755" s="74" t="e">
        <f t="shared" si="149"/>
        <v>#REF!</v>
      </c>
      <c r="B4755" s="60"/>
      <c r="C4755" s="73">
        <v>7</v>
      </c>
      <c r="D4755" s="73">
        <v>17</v>
      </c>
      <c r="E4755" s="73">
        <v>11</v>
      </c>
      <c r="F4755" s="79">
        <f>IF($C$9="south",'RAW PV WATTS'!D4758,IF('PV Watts SLC'!$C$9="west",'RAW PV WATTS'!F4758,-1))</f>
        <v>606.84799999999996</v>
      </c>
      <c r="G4755" s="81">
        <f t="shared" si="148"/>
        <v>0.60684799999999994</v>
      </c>
    </row>
    <row r="4756" spans="1:7">
      <c r="A4756" s="74" t="e">
        <f t="shared" si="149"/>
        <v>#REF!</v>
      </c>
      <c r="B4756" s="60"/>
      <c r="C4756" s="73">
        <v>7</v>
      </c>
      <c r="D4756" s="73">
        <v>17</v>
      </c>
      <c r="E4756" s="73">
        <v>12</v>
      </c>
      <c r="F4756" s="79">
        <f>IF($C$9="south",'RAW PV WATTS'!D4759,IF('PV Watts SLC'!$C$9="west",'RAW PV WATTS'!F4759,-1))</f>
        <v>669.36</v>
      </c>
      <c r="G4756" s="81">
        <f t="shared" si="148"/>
        <v>0.66936000000000007</v>
      </c>
    </row>
    <row r="4757" spans="1:7">
      <c r="A4757" s="74" t="e">
        <f t="shared" si="149"/>
        <v>#REF!</v>
      </c>
      <c r="B4757" s="60"/>
      <c r="C4757" s="73">
        <v>7</v>
      </c>
      <c r="D4757" s="73">
        <v>17</v>
      </c>
      <c r="E4757" s="73">
        <v>13</v>
      </c>
      <c r="F4757" s="79">
        <f>IF($C$9="south",'RAW PV WATTS'!D4760,IF('PV Watts SLC'!$C$9="west",'RAW PV WATTS'!F4760,-1))</f>
        <v>686.86500000000001</v>
      </c>
      <c r="G4757" s="81">
        <f t="shared" si="148"/>
        <v>0.68686500000000006</v>
      </c>
    </row>
    <row r="4758" spans="1:7">
      <c r="A4758" s="74" t="e">
        <f t="shared" si="149"/>
        <v>#REF!</v>
      </c>
      <c r="B4758" s="60"/>
      <c r="C4758" s="73">
        <v>7</v>
      </c>
      <c r="D4758" s="73">
        <v>17</v>
      </c>
      <c r="E4758" s="73">
        <v>14</v>
      </c>
      <c r="F4758" s="79">
        <f>IF($C$9="south",'RAW PV WATTS'!D4761,IF('PV Watts SLC'!$C$9="west",'RAW PV WATTS'!F4761,-1))</f>
        <v>392.92500000000001</v>
      </c>
      <c r="G4758" s="81">
        <f t="shared" si="148"/>
        <v>0.39292500000000002</v>
      </c>
    </row>
    <row r="4759" spans="1:7">
      <c r="A4759" s="74" t="e">
        <f t="shared" si="149"/>
        <v>#REF!</v>
      </c>
      <c r="B4759" s="60"/>
      <c r="C4759" s="73">
        <v>7</v>
      </c>
      <c r="D4759" s="73">
        <v>17</v>
      </c>
      <c r="E4759" s="73">
        <v>15</v>
      </c>
      <c r="F4759" s="79">
        <f>IF($C$9="south",'RAW PV WATTS'!D4762,IF('PV Watts SLC'!$C$9="west",'RAW PV WATTS'!F4762,-1))</f>
        <v>161.57</v>
      </c>
      <c r="G4759" s="81">
        <f t="shared" si="148"/>
        <v>0.16156999999999999</v>
      </c>
    </row>
    <row r="4760" spans="1:7">
      <c r="A4760" s="74" t="e">
        <f t="shared" si="149"/>
        <v>#REF!</v>
      </c>
      <c r="B4760" s="60"/>
      <c r="C4760" s="73">
        <v>7</v>
      </c>
      <c r="D4760" s="73">
        <v>17</v>
      </c>
      <c r="E4760" s="73">
        <v>16</v>
      </c>
      <c r="F4760" s="79">
        <f>IF($C$9="south",'RAW PV WATTS'!D4763,IF('PV Watts SLC'!$C$9="west",'RAW PV WATTS'!F4763,-1))</f>
        <v>284.35500000000002</v>
      </c>
      <c r="G4760" s="81">
        <f t="shared" si="148"/>
        <v>0.28435500000000002</v>
      </c>
    </row>
    <row r="4761" spans="1:7">
      <c r="A4761" s="74" t="e">
        <f t="shared" si="149"/>
        <v>#REF!</v>
      </c>
      <c r="B4761" s="60"/>
      <c r="C4761" s="73">
        <v>7</v>
      </c>
      <c r="D4761" s="73">
        <v>17</v>
      </c>
      <c r="E4761" s="73">
        <v>17</v>
      </c>
      <c r="F4761" s="79">
        <f>IF($C$9="south",'RAW PV WATTS'!D4764,IF('PV Watts SLC'!$C$9="west",'RAW PV WATTS'!F4764,-1))</f>
        <v>146.35400000000001</v>
      </c>
      <c r="G4761" s="81">
        <f t="shared" si="148"/>
        <v>0.14635400000000001</v>
      </c>
    </row>
    <row r="4762" spans="1:7">
      <c r="A4762" s="74" t="e">
        <f t="shared" si="149"/>
        <v>#REF!</v>
      </c>
      <c r="B4762" s="60"/>
      <c r="C4762" s="73">
        <v>7</v>
      </c>
      <c r="D4762" s="73">
        <v>17</v>
      </c>
      <c r="E4762" s="73">
        <v>18</v>
      </c>
      <c r="F4762" s="79">
        <f>IF($C$9="south",'RAW PV WATTS'!D4765,IF('PV Watts SLC'!$C$9="west",'RAW PV WATTS'!F4765,-1))</f>
        <v>85.337000000000003</v>
      </c>
      <c r="G4762" s="81">
        <f t="shared" si="148"/>
        <v>8.533700000000001E-2</v>
      </c>
    </row>
    <row r="4763" spans="1:7">
      <c r="A4763" s="74" t="e">
        <f t="shared" si="149"/>
        <v>#REF!</v>
      </c>
      <c r="B4763" s="60"/>
      <c r="C4763" s="73">
        <v>7</v>
      </c>
      <c r="D4763" s="73">
        <v>17</v>
      </c>
      <c r="E4763" s="73">
        <v>19</v>
      </c>
      <c r="F4763" s="79">
        <f>IF($C$9="south",'RAW PV WATTS'!D4766,IF('PV Watts SLC'!$C$9="west",'RAW PV WATTS'!F4766,-1))</f>
        <v>8.1820000000000004</v>
      </c>
      <c r="G4763" s="81">
        <f t="shared" si="148"/>
        <v>8.182E-3</v>
      </c>
    </row>
    <row r="4764" spans="1:7">
      <c r="A4764" s="74" t="e">
        <f t="shared" si="149"/>
        <v>#REF!</v>
      </c>
      <c r="B4764" s="60"/>
      <c r="C4764" s="73">
        <v>7</v>
      </c>
      <c r="D4764" s="73">
        <v>17</v>
      </c>
      <c r="E4764" s="73">
        <v>20</v>
      </c>
      <c r="F4764" s="79">
        <f>IF($C$9="south",'RAW PV WATTS'!D4767,IF('PV Watts SLC'!$C$9="west",'RAW PV WATTS'!F4767,-1))</f>
        <v>0</v>
      </c>
      <c r="G4764" s="81">
        <f t="shared" si="148"/>
        <v>0</v>
      </c>
    </row>
    <row r="4765" spans="1:7">
      <c r="A4765" s="74" t="e">
        <f t="shared" si="149"/>
        <v>#REF!</v>
      </c>
      <c r="B4765" s="60"/>
      <c r="C4765" s="73">
        <v>7</v>
      </c>
      <c r="D4765" s="73">
        <v>17</v>
      </c>
      <c r="E4765" s="73">
        <v>21</v>
      </c>
      <c r="F4765" s="79">
        <f>IF($C$9="south",'RAW PV WATTS'!D4768,IF('PV Watts SLC'!$C$9="west",'RAW PV WATTS'!F4768,-1))</f>
        <v>0</v>
      </c>
      <c r="G4765" s="81">
        <f t="shared" si="148"/>
        <v>0</v>
      </c>
    </row>
    <row r="4766" spans="1:7">
      <c r="A4766" s="74" t="e">
        <f t="shared" si="149"/>
        <v>#REF!</v>
      </c>
      <c r="B4766" s="60"/>
      <c r="C4766" s="73">
        <v>7</v>
      </c>
      <c r="D4766" s="73">
        <v>17</v>
      </c>
      <c r="E4766" s="73">
        <v>22</v>
      </c>
      <c r="F4766" s="79">
        <f>IF($C$9="south",'RAW PV WATTS'!D4769,IF('PV Watts SLC'!$C$9="west",'RAW PV WATTS'!F4769,-1))</f>
        <v>0</v>
      </c>
      <c r="G4766" s="81">
        <f t="shared" si="148"/>
        <v>0</v>
      </c>
    </row>
    <row r="4767" spans="1:7">
      <c r="A4767" s="74" t="e">
        <f t="shared" si="149"/>
        <v>#REF!</v>
      </c>
      <c r="B4767" s="60"/>
      <c r="C4767" s="73">
        <v>7</v>
      </c>
      <c r="D4767" s="73">
        <v>17</v>
      </c>
      <c r="E4767" s="73">
        <v>23</v>
      </c>
      <c r="F4767" s="79">
        <f>IF($C$9="south",'RAW PV WATTS'!D4770,IF('PV Watts SLC'!$C$9="west",'RAW PV WATTS'!F4770,-1))</f>
        <v>0</v>
      </c>
      <c r="G4767" s="81">
        <f t="shared" si="148"/>
        <v>0</v>
      </c>
    </row>
    <row r="4768" spans="1:7">
      <c r="A4768" s="74" t="e">
        <f t="shared" si="149"/>
        <v>#REF!</v>
      </c>
      <c r="B4768" s="60"/>
      <c r="C4768" s="73">
        <v>7</v>
      </c>
      <c r="D4768" s="73">
        <v>18</v>
      </c>
      <c r="E4768" s="73">
        <v>0</v>
      </c>
      <c r="F4768" s="79">
        <f>IF($C$9="south",'RAW PV WATTS'!D4771,IF('PV Watts SLC'!$C$9="west",'RAW PV WATTS'!F4771,-1))</f>
        <v>0</v>
      </c>
      <c r="G4768" s="81">
        <f t="shared" si="148"/>
        <v>0</v>
      </c>
    </row>
    <row r="4769" spans="1:7">
      <c r="A4769" s="74" t="e">
        <f t="shared" si="149"/>
        <v>#REF!</v>
      </c>
      <c r="B4769" s="60"/>
      <c r="C4769" s="73">
        <v>7</v>
      </c>
      <c r="D4769" s="73">
        <v>18</v>
      </c>
      <c r="E4769" s="73">
        <v>1</v>
      </c>
      <c r="F4769" s="79">
        <f>IF($C$9="south",'RAW PV WATTS'!D4772,IF('PV Watts SLC'!$C$9="west",'RAW PV WATTS'!F4772,-1))</f>
        <v>0</v>
      </c>
      <c r="G4769" s="81">
        <f t="shared" si="148"/>
        <v>0</v>
      </c>
    </row>
    <row r="4770" spans="1:7">
      <c r="A4770" s="74" t="e">
        <f t="shared" si="149"/>
        <v>#REF!</v>
      </c>
      <c r="B4770" s="60"/>
      <c r="C4770" s="73">
        <v>7</v>
      </c>
      <c r="D4770" s="73">
        <v>18</v>
      </c>
      <c r="E4770" s="73">
        <v>2</v>
      </c>
      <c r="F4770" s="79">
        <f>IF($C$9="south",'RAW PV WATTS'!D4773,IF('PV Watts SLC'!$C$9="west",'RAW PV WATTS'!F4773,-1))</f>
        <v>0</v>
      </c>
      <c r="G4770" s="81">
        <f t="shared" si="148"/>
        <v>0</v>
      </c>
    </row>
    <row r="4771" spans="1:7">
      <c r="A4771" s="74" t="e">
        <f t="shared" si="149"/>
        <v>#REF!</v>
      </c>
      <c r="B4771" s="60"/>
      <c r="C4771" s="73">
        <v>7</v>
      </c>
      <c r="D4771" s="73">
        <v>18</v>
      </c>
      <c r="E4771" s="73">
        <v>3</v>
      </c>
      <c r="F4771" s="79">
        <f>IF($C$9="south",'RAW PV WATTS'!D4774,IF('PV Watts SLC'!$C$9="west",'RAW PV WATTS'!F4774,-1))</f>
        <v>0</v>
      </c>
      <c r="G4771" s="81">
        <f t="shared" si="148"/>
        <v>0</v>
      </c>
    </row>
    <row r="4772" spans="1:7">
      <c r="A4772" s="74" t="e">
        <f t="shared" si="149"/>
        <v>#REF!</v>
      </c>
      <c r="B4772" s="60"/>
      <c r="C4772" s="73">
        <v>7</v>
      </c>
      <c r="D4772" s="73">
        <v>18</v>
      </c>
      <c r="E4772" s="73">
        <v>4</v>
      </c>
      <c r="F4772" s="79">
        <f>IF($C$9="south",'RAW PV WATTS'!D4775,IF('PV Watts SLC'!$C$9="west",'RAW PV WATTS'!F4775,-1))</f>
        <v>0</v>
      </c>
      <c r="G4772" s="81">
        <f t="shared" si="148"/>
        <v>0</v>
      </c>
    </row>
    <row r="4773" spans="1:7">
      <c r="A4773" s="74" t="e">
        <f t="shared" si="149"/>
        <v>#REF!</v>
      </c>
      <c r="B4773" s="60"/>
      <c r="C4773" s="73">
        <v>7</v>
      </c>
      <c r="D4773" s="73">
        <v>18</v>
      </c>
      <c r="E4773" s="73">
        <v>5</v>
      </c>
      <c r="F4773" s="79">
        <f>IF($C$9="south",'RAW PV WATTS'!D4776,IF('PV Watts SLC'!$C$9="west",'RAW PV WATTS'!F4776,-1))</f>
        <v>5.35</v>
      </c>
      <c r="G4773" s="81">
        <f t="shared" si="148"/>
        <v>5.3499999999999997E-3</v>
      </c>
    </row>
    <row r="4774" spans="1:7">
      <c r="A4774" s="74" t="e">
        <f t="shared" si="149"/>
        <v>#REF!</v>
      </c>
      <c r="B4774" s="60"/>
      <c r="C4774" s="73">
        <v>7</v>
      </c>
      <c r="D4774" s="73">
        <v>18</v>
      </c>
      <c r="E4774" s="73">
        <v>6</v>
      </c>
      <c r="F4774" s="79">
        <f>IF($C$9="south",'RAW PV WATTS'!D4777,IF('PV Watts SLC'!$C$9="west",'RAW PV WATTS'!F4777,-1))</f>
        <v>88.412000000000006</v>
      </c>
      <c r="G4774" s="81">
        <f t="shared" si="148"/>
        <v>8.8412000000000004E-2</v>
      </c>
    </row>
    <row r="4775" spans="1:7">
      <c r="A4775" s="74" t="e">
        <f t="shared" si="149"/>
        <v>#REF!</v>
      </c>
      <c r="B4775" s="60"/>
      <c r="C4775" s="73">
        <v>7</v>
      </c>
      <c r="D4775" s="73">
        <v>18</v>
      </c>
      <c r="E4775" s="73">
        <v>7</v>
      </c>
      <c r="F4775" s="79">
        <f>IF($C$9="south",'RAW PV WATTS'!D4778,IF('PV Watts SLC'!$C$9="west",'RAW PV WATTS'!F4778,-1))</f>
        <v>149.17599999999999</v>
      </c>
      <c r="G4775" s="81">
        <f t="shared" si="148"/>
        <v>0.14917599999999998</v>
      </c>
    </row>
    <row r="4776" spans="1:7">
      <c r="A4776" s="74" t="e">
        <f t="shared" si="149"/>
        <v>#REF!</v>
      </c>
      <c r="B4776" s="60"/>
      <c r="C4776" s="73">
        <v>7</v>
      </c>
      <c r="D4776" s="73">
        <v>18</v>
      </c>
      <c r="E4776" s="73">
        <v>8</v>
      </c>
      <c r="F4776" s="79">
        <f>IF($C$9="south",'RAW PV WATTS'!D4779,IF('PV Watts SLC'!$C$9="west",'RAW PV WATTS'!F4779,-1))</f>
        <v>318.77600000000001</v>
      </c>
      <c r="G4776" s="81">
        <f t="shared" si="148"/>
        <v>0.318776</v>
      </c>
    </row>
    <row r="4777" spans="1:7">
      <c r="A4777" s="74" t="e">
        <f t="shared" si="149"/>
        <v>#REF!</v>
      </c>
      <c r="B4777" s="60"/>
      <c r="C4777" s="73">
        <v>7</v>
      </c>
      <c r="D4777" s="73">
        <v>18</v>
      </c>
      <c r="E4777" s="73">
        <v>9</v>
      </c>
      <c r="F4777" s="79">
        <f>IF($C$9="south",'RAW PV WATTS'!D4780,IF('PV Watts SLC'!$C$9="west",'RAW PV WATTS'!F4780,-1))</f>
        <v>284.22300000000001</v>
      </c>
      <c r="G4777" s="81">
        <f t="shared" si="148"/>
        <v>0.284223</v>
      </c>
    </row>
    <row r="4778" spans="1:7">
      <c r="A4778" s="74" t="e">
        <f t="shared" si="149"/>
        <v>#REF!</v>
      </c>
      <c r="B4778" s="60"/>
      <c r="C4778" s="73">
        <v>7</v>
      </c>
      <c r="D4778" s="73">
        <v>18</v>
      </c>
      <c r="E4778" s="73">
        <v>10</v>
      </c>
      <c r="F4778" s="79">
        <f>IF($C$9="south",'RAW PV WATTS'!D4781,IF('PV Watts SLC'!$C$9="west",'RAW PV WATTS'!F4781,-1))</f>
        <v>456.84300000000002</v>
      </c>
      <c r="G4778" s="81">
        <f t="shared" si="148"/>
        <v>0.456843</v>
      </c>
    </row>
    <row r="4779" spans="1:7">
      <c r="A4779" s="74" t="e">
        <f t="shared" si="149"/>
        <v>#REF!</v>
      </c>
      <c r="B4779" s="60"/>
      <c r="C4779" s="73">
        <v>7</v>
      </c>
      <c r="D4779" s="73">
        <v>18</v>
      </c>
      <c r="E4779" s="73">
        <v>11</v>
      </c>
      <c r="F4779" s="79">
        <f>IF($C$9="south",'RAW PV WATTS'!D4782,IF('PV Watts SLC'!$C$9="west",'RAW PV WATTS'!F4782,-1))</f>
        <v>558.38800000000003</v>
      </c>
      <c r="G4779" s="81">
        <f t="shared" si="148"/>
        <v>0.558388</v>
      </c>
    </row>
    <row r="4780" spans="1:7">
      <c r="A4780" s="74" t="e">
        <f t="shared" si="149"/>
        <v>#REF!</v>
      </c>
      <c r="B4780" s="60"/>
      <c r="C4780" s="73">
        <v>7</v>
      </c>
      <c r="D4780" s="73">
        <v>18</v>
      </c>
      <c r="E4780" s="73">
        <v>12</v>
      </c>
      <c r="F4780" s="79">
        <f>IF($C$9="south",'RAW PV WATTS'!D4783,IF('PV Watts SLC'!$C$9="west",'RAW PV WATTS'!F4783,-1))</f>
        <v>354.6</v>
      </c>
      <c r="G4780" s="81">
        <f t="shared" si="148"/>
        <v>0.35460000000000003</v>
      </c>
    </row>
    <row r="4781" spans="1:7">
      <c r="A4781" s="74" t="e">
        <f t="shared" si="149"/>
        <v>#REF!</v>
      </c>
      <c r="B4781" s="60"/>
      <c r="C4781" s="73">
        <v>7</v>
      </c>
      <c r="D4781" s="73">
        <v>18</v>
      </c>
      <c r="E4781" s="73">
        <v>13</v>
      </c>
      <c r="F4781" s="79">
        <f>IF($C$9="south",'RAW PV WATTS'!D4784,IF('PV Watts SLC'!$C$9="west",'RAW PV WATTS'!F4784,-1))</f>
        <v>761.58500000000004</v>
      </c>
      <c r="G4781" s="81">
        <f t="shared" si="148"/>
        <v>0.76158500000000007</v>
      </c>
    </row>
    <row r="4782" spans="1:7">
      <c r="A4782" s="74" t="e">
        <f t="shared" si="149"/>
        <v>#REF!</v>
      </c>
      <c r="B4782" s="60"/>
      <c r="C4782" s="73">
        <v>7</v>
      </c>
      <c r="D4782" s="73">
        <v>18</v>
      </c>
      <c r="E4782" s="73">
        <v>14</v>
      </c>
      <c r="F4782" s="79">
        <f>IF($C$9="south",'RAW PV WATTS'!D4785,IF('PV Watts SLC'!$C$9="west",'RAW PV WATTS'!F4785,-1))</f>
        <v>613.06600000000003</v>
      </c>
      <c r="G4782" s="81">
        <f t="shared" si="148"/>
        <v>0.613066</v>
      </c>
    </row>
    <row r="4783" spans="1:7">
      <c r="A4783" s="74" t="e">
        <f t="shared" si="149"/>
        <v>#REF!</v>
      </c>
      <c r="B4783" s="60"/>
      <c r="C4783" s="73">
        <v>7</v>
      </c>
      <c r="D4783" s="73">
        <v>18</v>
      </c>
      <c r="E4783" s="73">
        <v>15</v>
      </c>
      <c r="F4783" s="79">
        <f>IF($C$9="south",'RAW PV WATTS'!D4786,IF('PV Watts SLC'!$C$9="west",'RAW PV WATTS'!F4786,-1))</f>
        <v>517.596</v>
      </c>
      <c r="G4783" s="81">
        <f t="shared" si="148"/>
        <v>0.51759600000000006</v>
      </c>
    </row>
    <row r="4784" spans="1:7">
      <c r="A4784" s="74" t="e">
        <f t="shared" si="149"/>
        <v>#REF!</v>
      </c>
      <c r="B4784" s="60"/>
      <c r="C4784" s="73">
        <v>7</v>
      </c>
      <c r="D4784" s="73">
        <v>18</v>
      </c>
      <c r="E4784" s="73">
        <v>16</v>
      </c>
      <c r="F4784" s="79">
        <f>IF($C$9="south",'RAW PV WATTS'!D4787,IF('PV Watts SLC'!$C$9="west",'RAW PV WATTS'!F4787,-1))</f>
        <v>413.74900000000002</v>
      </c>
      <c r="G4784" s="81">
        <f t="shared" si="148"/>
        <v>0.41374900000000003</v>
      </c>
    </row>
    <row r="4785" spans="1:7">
      <c r="A4785" s="74" t="e">
        <f t="shared" si="149"/>
        <v>#REF!</v>
      </c>
      <c r="B4785" s="60"/>
      <c r="C4785" s="73">
        <v>7</v>
      </c>
      <c r="D4785" s="73">
        <v>18</v>
      </c>
      <c r="E4785" s="73">
        <v>17</v>
      </c>
      <c r="F4785" s="79">
        <f>IF($C$9="south",'RAW PV WATTS'!D4788,IF('PV Watts SLC'!$C$9="west",'RAW PV WATTS'!F4788,-1))</f>
        <v>222.73599999999999</v>
      </c>
      <c r="G4785" s="81">
        <f t="shared" si="148"/>
        <v>0.22273599999999999</v>
      </c>
    </row>
    <row r="4786" spans="1:7">
      <c r="A4786" s="74" t="e">
        <f t="shared" si="149"/>
        <v>#REF!</v>
      </c>
      <c r="B4786" s="60"/>
      <c r="C4786" s="73">
        <v>7</v>
      </c>
      <c r="D4786" s="73">
        <v>18</v>
      </c>
      <c r="E4786" s="73">
        <v>18</v>
      </c>
      <c r="F4786" s="79">
        <f>IF($C$9="south",'RAW PV WATTS'!D4789,IF('PV Watts SLC'!$C$9="west",'RAW PV WATTS'!F4789,-1))</f>
        <v>77.314999999999998</v>
      </c>
      <c r="G4786" s="81">
        <f t="shared" si="148"/>
        <v>7.7314999999999995E-2</v>
      </c>
    </row>
    <row r="4787" spans="1:7">
      <c r="A4787" s="74" t="e">
        <f t="shared" si="149"/>
        <v>#REF!</v>
      </c>
      <c r="B4787" s="60"/>
      <c r="C4787" s="73">
        <v>7</v>
      </c>
      <c r="D4787" s="73">
        <v>18</v>
      </c>
      <c r="E4787" s="73">
        <v>19</v>
      </c>
      <c r="F4787" s="79">
        <f>IF($C$9="south",'RAW PV WATTS'!D4790,IF('PV Watts SLC'!$C$9="west",'RAW PV WATTS'!F4790,-1))</f>
        <v>11.207000000000001</v>
      </c>
      <c r="G4787" s="81">
        <f t="shared" si="148"/>
        <v>1.1207E-2</v>
      </c>
    </row>
    <row r="4788" spans="1:7">
      <c r="A4788" s="74" t="e">
        <f t="shared" si="149"/>
        <v>#REF!</v>
      </c>
      <c r="B4788" s="60"/>
      <c r="C4788" s="73">
        <v>7</v>
      </c>
      <c r="D4788" s="73">
        <v>18</v>
      </c>
      <c r="E4788" s="73">
        <v>20</v>
      </c>
      <c r="F4788" s="79">
        <f>IF($C$9="south",'RAW PV WATTS'!D4791,IF('PV Watts SLC'!$C$9="west",'RAW PV WATTS'!F4791,-1))</f>
        <v>0</v>
      </c>
      <c r="G4788" s="81">
        <f t="shared" si="148"/>
        <v>0</v>
      </c>
    </row>
    <row r="4789" spans="1:7">
      <c r="A4789" s="74" t="e">
        <f t="shared" si="149"/>
        <v>#REF!</v>
      </c>
      <c r="B4789" s="60"/>
      <c r="C4789" s="73">
        <v>7</v>
      </c>
      <c r="D4789" s="73">
        <v>18</v>
      </c>
      <c r="E4789" s="73">
        <v>21</v>
      </c>
      <c r="F4789" s="79">
        <f>IF($C$9="south",'RAW PV WATTS'!D4792,IF('PV Watts SLC'!$C$9="west",'RAW PV WATTS'!F4792,-1))</f>
        <v>0</v>
      </c>
      <c r="G4789" s="81">
        <f t="shared" si="148"/>
        <v>0</v>
      </c>
    </row>
    <row r="4790" spans="1:7">
      <c r="A4790" s="74" t="e">
        <f t="shared" si="149"/>
        <v>#REF!</v>
      </c>
      <c r="B4790" s="60"/>
      <c r="C4790" s="73">
        <v>7</v>
      </c>
      <c r="D4790" s="73">
        <v>18</v>
      </c>
      <c r="E4790" s="73">
        <v>22</v>
      </c>
      <c r="F4790" s="79">
        <f>IF($C$9="south",'RAW PV WATTS'!D4793,IF('PV Watts SLC'!$C$9="west",'RAW PV WATTS'!F4793,-1))</f>
        <v>0</v>
      </c>
      <c r="G4790" s="81">
        <f t="shared" si="148"/>
        <v>0</v>
      </c>
    </row>
    <row r="4791" spans="1:7">
      <c r="A4791" s="74" t="e">
        <f t="shared" si="149"/>
        <v>#REF!</v>
      </c>
      <c r="B4791" s="60"/>
      <c r="C4791" s="73">
        <v>7</v>
      </c>
      <c r="D4791" s="73">
        <v>18</v>
      </c>
      <c r="E4791" s="73">
        <v>23</v>
      </c>
      <c r="F4791" s="79">
        <f>IF($C$9="south",'RAW PV WATTS'!D4794,IF('PV Watts SLC'!$C$9="west",'RAW PV WATTS'!F4794,-1))</f>
        <v>0</v>
      </c>
      <c r="G4791" s="81">
        <f t="shared" si="148"/>
        <v>0</v>
      </c>
    </row>
    <row r="4792" spans="1:7">
      <c r="A4792" s="74" t="e">
        <f t="shared" si="149"/>
        <v>#REF!</v>
      </c>
      <c r="B4792" s="60"/>
      <c r="C4792" s="73">
        <v>7</v>
      </c>
      <c r="D4792" s="73">
        <v>19</v>
      </c>
      <c r="E4792" s="73">
        <v>0</v>
      </c>
      <c r="F4792" s="79">
        <f>IF($C$9="south",'RAW PV WATTS'!D4795,IF('PV Watts SLC'!$C$9="west",'RAW PV WATTS'!F4795,-1))</f>
        <v>0</v>
      </c>
      <c r="G4792" s="81">
        <f t="shared" si="148"/>
        <v>0</v>
      </c>
    </row>
    <row r="4793" spans="1:7">
      <c r="A4793" s="74" t="e">
        <f t="shared" si="149"/>
        <v>#REF!</v>
      </c>
      <c r="B4793" s="60"/>
      <c r="C4793" s="73">
        <v>7</v>
      </c>
      <c r="D4793" s="73">
        <v>19</v>
      </c>
      <c r="E4793" s="73">
        <v>1</v>
      </c>
      <c r="F4793" s="79">
        <f>IF($C$9="south",'RAW PV WATTS'!D4796,IF('PV Watts SLC'!$C$9="west",'RAW PV WATTS'!F4796,-1))</f>
        <v>0</v>
      </c>
      <c r="G4793" s="81">
        <f t="shared" si="148"/>
        <v>0</v>
      </c>
    </row>
    <row r="4794" spans="1:7">
      <c r="A4794" s="74" t="e">
        <f t="shared" si="149"/>
        <v>#REF!</v>
      </c>
      <c r="B4794" s="60"/>
      <c r="C4794" s="73">
        <v>7</v>
      </c>
      <c r="D4794" s="73">
        <v>19</v>
      </c>
      <c r="E4794" s="73">
        <v>2</v>
      </c>
      <c r="F4794" s="79">
        <f>IF($C$9="south",'RAW PV WATTS'!D4797,IF('PV Watts SLC'!$C$9="west",'RAW PV WATTS'!F4797,-1))</f>
        <v>0</v>
      </c>
      <c r="G4794" s="81">
        <f t="shared" si="148"/>
        <v>0</v>
      </c>
    </row>
    <row r="4795" spans="1:7">
      <c r="A4795" s="74" t="e">
        <f t="shared" si="149"/>
        <v>#REF!</v>
      </c>
      <c r="B4795" s="60"/>
      <c r="C4795" s="73">
        <v>7</v>
      </c>
      <c r="D4795" s="73">
        <v>19</v>
      </c>
      <c r="E4795" s="73">
        <v>3</v>
      </c>
      <c r="F4795" s="79">
        <f>IF($C$9="south",'RAW PV WATTS'!D4798,IF('PV Watts SLC'!$C$9="west",'RAW PV WATTS'!F4798,-1))</f>
        <v>0</v>
      </c>
      <c r="G4795" s="81">
        <f t="shared" si="148"/>
        <v>0</v>
      </c>
    </row>
    <row r="4796" spans="1:7">
      <c r="A4796" s="74" t="e">
        <f t="shared" si="149"/>
        <v>#REF!</v>
      </c>
      <c r="B4796" s="60"/>
      <c r="C4796" s="73">
        <v>7</v>
      </c>
      <c r="D4796" s="73">
        <v>19</v>
      </c>
      <c r="E4796" s="73">
        <v>4</v>
      </c>
      <c r="F4796" s="79">
        <f>IF($C$9="south",'RAW PV WATTS'!D4799,IF('PV Watts SLC'!$C$9="west",'RAW PV WATTS'!F4799,-1))</f>
        <v>0</v>
      </c>
      <c r="G4796" s="81">
        <f t="shared" si="148"/>
        <v>0</v>
      </c>
    </row>
    <row r="4797" spans="1:7">
      <c r="A4797" s="74" t="e">
        <f t="shared" si="149"/>
        <v>#REF!</v>
      </c>
      <c r="B4797" s="60"/>
      <c r="C4797" s="73">
        <v>7</v>
      </c>
      <c r="D4797" s="73">
        <v>19</v>
      </c>
      <c r="E4797" s="73">
        <v>5</v>
      </c>
      <c r="F4797" s="79">
        <f>IF($C$9="south",'RAW PV WATTS'!D4800,IF('PV Watts SLC'!$C$9="west",'RAW PV WATTS'!F4800,-1))</f>
        <v>9.0310000000000006</v>
      </c>
      <c r="G4797" s="81">
        <f t="shared" si="148"/>
        <v>9.0310000000000008E-3</v>
      </c>
    </row>
    <row r="4798" spans="1:7">
      <c r="A4798" s="74" t="e">
        <f t="shared" si="149"/>
        <v>#REF!</v>
      </c>
      <c r="B4798" s="60"/>
      <c r="C4798" s="73">
        <v>7</v>
      </c>
      <c r="D4798" s="73">
        <v>19</v>
      </c>
      <c r="E4798" s="73">
        <v>6</v>
      </c>
      <c r="F4798" s="79">
        <f>IF($C$9="south",'RAW PV WATTS'!D4801,IF('PV Watts SLC'!$C$9="west",'RAW PV WATTS'!F4801,-1))</f>
        <v>35.619</v>
      </c>
      <c r="G4798" s="81">
        <f t="shared" si="148"/>
        <v>3.5618999999999998E-2</v>
      </c>
    </row>
    <row r="4799" spans="1:7">
      <c r="A4799" s="74" t="e">
        <f t="shared" si="149"/>
        <v>#REF!</v>
      </c>
      <c r="B4799" s="60"/>
      <c r="C4799" s="73">
        <v>7</v>
      </c>
      <c r="D4799" s="73">
        <v>19</v>
      </c>
      <c r="E4799" s="73">
        <v>7</v>
      </c>
      <c r="F4799" s="79">
        <f>IF($C$9="south",'RAW PV WATTS'!D4802,IF('PV Watts SLC'!$C$9="west",'RAW PV WATTS'!F4802,-1))</f>
        <v>96.978999999999999</v>
      </c>
      <c r="G4799" s="81">
        <f t="shared" si="148"/>
        <v>9.6978999999999996E-2</v>
      </c>
    </row>
    <row r="4800" spans="1:7">
      <c r="A4800" s="74" t="e">
        <f t="shared" si="149"/>
        <v>#REF!</v>
      </c>
      <c r="B4800" s="60"/>
      <c r="C4800" s="73">
        <v>7</v>
      </c>
      <c r="D4800" s="73">
        <v>19</v>
      </c>
      <c r="E4800" s="73">
        <v>8</v>
      </c>
      <c r="F4800" s="79">
        <f>IF($C$9="south",'RAW PV WATTS'!D4803,IF('PV Watts SLC'!$C$9="west",'RAW PV WATTS'!F4803,-1))</f>
        <v>121.964</v>
      </c>
      <c r="G4800" s="81">
        <f t="shared" si="148"/>
        <v>0.121964</v>
      </c>
    </row>
    <row r="4801" spans="1:7">
      <c r="A4801" s="74" t="e">
        <f t="shared" si="149"/>
        <v>#REF!</v>
      </c>
      <c r="B4801" s="60"/>
      <c r="C4801" s="73">
        <v>7</v>
      </c>
      <c r="D4801" s="73">
        <v>19</v>
      </c>
      <c r="E4801" s="73">
        <v>9</v>
      </c>
      <c r="F4801" s="79">
        <f>IF($C$9="south",'RAW PV WATTS'!D4804,IF('PV Watts SLC'!$C$9="west",'RAW PV WATTS'!F4804,-1))</f>
        <v>159.26499999999999</v>
      </c>
      <c r="G4801" s="81">
        <f t="shared" si="148"/>
        <v>0.15926499999999999</v>
      </c>
    </row>
    <row r="4802" spans="1:7">
      <c r="A4802" s="74" t="e">
        <f t="shared" si="149"/>
        <v>#REF!</v>
      </c>
      <c r="B4802" s="60"/>
      <c r="C4802" s="73">
        <v>7</v>
      </c>
      <c r="D4802" s="73">
        <v>19</v>
      </c>
      <c r="E4802" s="73">
        <v>10</v>
      </c>
      <c r="F4802" s="79">
        <f>IF($C$9="south",'RAW PV WATTS'!D4805,IF('PV Watts SLC'!$C$9="west",'RAW PV WATTS'!F4805,-1))</f>
        <v>188.23099999999999</v>
      </c>
      <c r="G4802" s="81">
        <f t="shared" si="148"/>
        <v>0.18823099999999998</v>
      </c>
    </row>
    <row r="4803" spans="1:7">
      <c r="A4803" s="74" t="e">
        <f t="shared" si="149"/>
        <v>#REF!</v>
      </c>
      <c r="B4803" s="60"/>
      <c r="C4803" s="73">
        <v>7</v>
      </c>
      <c r="D4803" s="73">
        <v>19</v>
      </c>
      <c r="E4803" s="73">
        <v>11</v>
      </c>
      <c r="F4803" s="79">
        <f>IF($C$9="south",'RAW PV WATTS'!D4806,IF('PV Watts SLC'!$C$9="west",'RAW PV WATTS'!F4806,-1))</f>
        <v>338.68599999999998</v>
      </c>
      <c r="G4803" s="81">
        <f t="shared" si="148"/>
        <v>0.33868599999999999</v>
      </c>
    </row>
    <row r="4804" spans="1:7">
      <c r="A4804" s="74" t="e">
        <f t="shared" si="149"/>
        <v>#REF!</v>
      </c>
      <c r="B4804" s="60"/>
      <c r="C4804" s="73">
        <v>7</v>
      </c>
      <c r="D4804" s="73">
        <v>19</v>
      </c>
      <c r="E4804" s="73">
        <v>12</v>
      </c>
      <c r="F4804" s="79">
        <f>IF($C$9="south",'RAW PV WATTS'!D4807,IF('PV Watts SLC'!$C$9="west",'RAW PV WATTS'!F4807,-1))</f>
        <v>466.29700000000003</v>
      </c>
      <c r="G4804" s="81">
        <f t="shared" si="148"/>
        <v>0.46629700000000002</v>
      </c>
    </row>
    <row r="4805" spans="1:7">
      <c r="A4805" s="74" t="e">
        <f t="shared" si="149"/>
        <v>#REF!</v>
      </c>
      <c r="B4805" s="60"/>
      <c r="C4805" s="73">
        <v>7</v>
      </c>
      <c r="D4805" s="73">
        <v>19</v>
      </c>
      <c r="E4805" s="73">
        <v>13</v>
      </c>
      <c r="F4805" s="79">
        <f>IF($C$9="south",'RAW PV WATTS'!D4808,IF('PV Watts SLC'!$C$9="west",'RAW PV WATTS'!F4808,-1))</f>
        <v>574.11400000000003</v>
      </c>
      <c r="G4805" s="81">
        <f t="shared" si="148"/>
        <v>0.57411400000000001</v>
      </c>
    </row>
    <row r="4806" spans="1:7">
      <c r="A4806" s="74" t="e">
        <f t="shared" si="149"/>
        <v>#REF!</v>
      </c>
      <c r="B4806" s="60"/>
      <c r="C4806" s="73">
        <v>7</v>
      </c>
      <c r="D4806" s="73">
        <v>19</v>
      </c>
      <c r="E4806" s="73">
        <v>14</v>
      </c>
      <c r="F4806" s="79">
        <f>IF($C$9="south",'RAW PV WATTS'!D4809,IF('PV Watts SLC'!$C$9="west",'RAW PV WATTS'!F4809,-1))</f>
        <v>627.39499999999998</v>
      </c>
      <c r="G4806" s="81">
        <f t="shared" si="148"/>
        <v>0.62739500000000004</v>
      </c>
    </row>
    <row r="4807" spans="1:7">
      <c r="A4807" s="74" t="e">
        <f t="shared" si="149"/>
        <v>#REF!</v>
      </c>
      <c r="B4807" s="60"/>
      <c r="C4807" s="73">
        <v>7</v>
      </c>
      <c r="D4807" s="73">
        <v>19</v>
      </c>
      <c r="E4807" s="73">
        <v>15</v>
      </c>
      <c r="F4807" s="79">
        <f>IF($C$9="south",'RAW PV WATTS'!D4810,IF('PV Watts SLC'!$C$9="west",'RAW PV WATTS'!F4810,-1))</f>
        <v>545.00400000000002</v>
      </c>
      <c r="G4807" s="81">
        <f t="shared" si="148"/>
        <v>0.54500400000000004</v>
      </c>
    </row>
    <row r="4808" spans="1:7">
      <c r="A4808" s="74" t="e">
        <f t="shared" si="149"/>
        <v>#REF!</v>
      </c>
      <c r="B4808" s="60"/>
      <c r="C4808" s="73">
        <v>7</v>
      </c>
      <c r="D4808" s="73">
        <v>19</v>
      </c>
      <c r="E4808" s="73">
        <v>16</v>
      </c>
      <c r="F4808" s="79">
        <f>IF($C$9="south",'RAW PV WATTS'!D4811,IF('PV Watts SLC'!$C$9="west",'RAW PV WATTS'!F4811,-1))</f>
        <v>410.93700000000001</v>
      </c>
      <c r="G4808" s="81">
        <f t="shared" si="148"/>
        <v>0.410937</v>
      </c>
    </row>
    <row r="4809" spans="1:7">
      <c r="A4809" s="74" t="e">
        <f t="shared" si="149"/>
        <v>#REF!</v>
      </c>
      <c r="B4809" s="60"/>
      <c r="C4809" s="73">
        <v>7</v>
      </c>
      <c r="D4809" s="73">
        <v>19</v>
      </c>
      <c r="E4809" s="73">
        <v>17</v>
      </c>
      <c r="F4809" s="79">
        <f>IF($C$9="south",'RAW PV WATTS'!D4812,IF('PV Watts SLC'!$C$9="west",'RAW PV WATTS'!F4812,-1))</f>
        <v>233.82599999999999</v>
      </c>
      <c r="G4809" s="81">
        <f t="shared" si="148"/>
        <v>0.23382600000000001</v>
      </c>
    </row>
    <row r="4810" spans="1:7">
      <c r="A4810" s="74" t="e">
        <f t="shared" si="149"/>
        <v>#REF!</v>
      </c>
      <c r="B4810" s="60"/>
      <c r="C4810" s="73">
        <v>7</v>
      </c>
      <c r="D4810" s="73">
        <v>19</v>
      </c>
      <c r="E4810" s="73">
        <v>18</v>
      </c>
      <c r="F4810" s="79">
        <f>IF($C$9="south",'RAW PV WATTS'!D4813,IF('PV Watts SLC'!$C$9="west",'RAW PV WATTS'!F4813,-1))</f>
        <v>64.896000000000001</v>
      </c>
      <c r="G4810" s="81">
        <f t="shared" si="148"/>
        <v>6.4895999999999995E-2</v>
      </c>
    </row>
    <row r="4811" spans="1:7">
      <c r="A4811" s="74" t="e">
        <f t="shared" si="149"/>
        <v>#REF!</v>
      </c>
      <c r="B4811" s="60"/>
      <c r="C4811" s="73">
        <v>7</v>
      </c>
      <c r="D4811" s="73">
        <v>19</v>
      </c>
      <c r="E4811" s="73">
        <v>19</v>
      </c>
      <c r="F4811" s="79">
        <f>IF($C$9="south",'RAW PV WATTS'!D4814,IF('PV Watts SLC'!$C$9="west",'RAW PV WATTS'!F4814,-1))</f>
        <v>5.742</v>
      </c>
      <c r="G4811" s="81">
        <f t="shared" si="148"/>
        <v>5.7419999999999997E-3</v>
      </c>
    </row>
    <row r="4812" spans="1:7">
      <c r="A4812" s="74" t="e">
        <f t="shared" si="149"/>
        <v>#REF!</v>
      </c>
      <c r="B4812" s="60"/>
      <c r="C4812" s="73">
        <v>7</v>
      </c>
      <c r="D4812" s="73">
        <v>19</v>
      </c>
      <c r="E4812" s="73">
        <v>20</v>
      </c>
      <c r="F4812" s="79">
        <f>IF($C$9="south",'RAW PV WATTS'!D4815,IF('PV Watts SLC'!$C$9="west",'RAW PV WATTS'!F4815,-1))</f>
        <v>0</v>
      </c>
      <c r="G4812" s="81">
        <f t="shared" si="148"/>
        <v>0</v>
      </c>
    </row>
    <row r="4813" spans="1:7">
      <c r="A4813" s="74" t="e">
        <f t="shared" si="149"/>
        <v>#REF!</v>
      </c>
      <c r="B4813" s="60"/>
      <c r="C4813" s="73">
        <v>7</v>
      </c>
      <c r="D4813" s="73">
        <v>19</v>
      </c>
      <c r="E4813" s="73">
        <v>21</v>
      </c>
      <c r="F4813" s="79">
        <f>IF($C$9="south",'RAW PV WATTS'!D4816,IF('PV Watts SLC'!$C$9="west",'RAW PV WATTS'!F4816,-1))</f>
        <v>0</v>
      </c>
      <c r="G4813" s="81">
        <f t="shared" si="148"/>
        <v>0</v>
      </c>
    </row>
    <row r="4814" spans="1:7">
      <c r="A4814" s="74" t="e">
        <f t="shared" si="149"/>
        <v>#REF!</v>
      </c>
      <c r="B4814" s="60"/>
      <c r="C4814" s="73">
        <v>7</v>
      </c>
      <c r="D4814" s="73">
        <v>19</v>
      </c>
      <c r="E4814" s="73">
        <v>22</v>
      </c>
      <c r="F4814" s="79">
        <f>IF($C$9="south",'RAW PV WATTS'!D4817,IF('PV Watts SLC'!$C$9="west",'RAW PV WATTS'!F4817,-1))</f>
        <v>0</v>
      </c>
      <c r="G4814" s="81">
        <f t="shared" si="148"/>
        <v>0</v>
      </c>
    </row>
    <row r="4815" spans="1:7">
      <c r="A4815" s="74" t="e">
        <f t="shared" si="149"/>
        <v>#REF!</v>
      </c>
      <c r="B4815" s="60"/>
      <c r="C4815" s="73">
        <v>7</v>
      </c>
      <c r="D4815" s="73">
        <v>19</v>
      </c>
      <c r="E4815" s="73">
        <v>23</v>
      </c>
      <c r="F4815" s="79">
        <f>IF($C$9="south",'RAW PV WATTS'!D4818,IF('PV Watts SLC'!$C$9="west",'RAW PV WATTS'!F4818,-1))</f>
        <v>0</v>
      </c>
      <c r="G4815" s="81">
        <f t="shared" si="148"/>
        <v>0</v>
      </c>
    </row>
    <row r="4816" spans="1:7">
      <c r="A4816" s="74" t="e">
        <f t="shared" si="149"/>
        <v>#REF!</v>
      </c>
      <c r="B4816" s="60"/>
      <c r="C4816" s="73">
        <v>7</v>
      </c>
      <c r="D4816" s="73">
        <v>20</v>
      </c>
      <c r="E4816" s="73">
        <v>0</v>
      </c>
      <c r="F4816" s="79">
        <f>IF($C$9="south",'RAW PV WATTS'!D4819,IF('PV Watts SLC'!$C$9="west",'RAW PV WATTS'!F4819,-1))</f>
        <v>0</v>
      </c>
      <c r="G4816" s="81">
        <f t="shared" si="148"/>
        <v>0</v>
      </c>
    </row>
    <row r="4817" spans="1:7">
      <c r="A4817" s="74" t="e">
        <f t="shared" si="149"/>
        <v>#REF!</v>
      </c>
      <c r="B4817" s="60"/>
      <c r="C4817" s="73">
        <v>7</v>
      </c>
      <c r="D4817" s="73">
        <v>20</v>
      </c>
      <c r="E4817" s="73">
        <v>1</v>
      </c>
      <c r="F4817" s="79">
        <f>IF($C$9="south",'RAW PV WATTS'!D4820,IF('PV Watts SLC'!$C$9="west",'RAW PV WATTS'!F4820,-1))</f>
        <v>0</v>
      </c>
      <c r="G4817" s="81">
        <f t="shared" ref="G4817:G4880" si="150">F4817/1000</f>
        <v>0</v>
      </c>
    </row>
    <row r="4818" spans="1:7">
      <c r="A4818" s="74" t="e">
        <f t="shared" ref="A4818:A4881" si="151">1/24+A4817</f>
        <v>#REF!</v>
      </c>
      <c r="B4818" s="60"/>
      <c r="C4818" s="73">
        <v>7</v>
      </c>
      <c r="D4818" s="73">
        <v>20</v>
      </c>
      <c r="E4818" s="73">
        <v>2</v>
      </c>
      <c r="F4818" s="79">
        <f>IF($C$9="south",'RAW PV WATTS'!D4821,IF('PV Watts SLC'!$C$9="west",'RAW PV WATTS'!F4821,-1))</f>
        <v>0</v>
      </c>
      <c r="G4818" s="81">
        <f t="shared" si="150"/>
        <v>0</v>
      </c>
    </row>
    <row r="4819" spans="1:7">
      <c r="A4819" s="74" t="e">
        <f t="shared" si="151"/>
        <v>#REF!</v>
      </c>
      <c r="B4819" s="60"/>
      <c r="C4819" s="73">
        <v>7</v>
      </c>
      <c r="D4819" s="73">
        <v>20</v>
      </c>
      <c r="E4819" s="73">
        <v>3</v>
      </c>
      <c r="F4819" s="79">
        <f>IF($C$9="south",'RAW PV WATTS'!D4822,IF('PV Watts SLC'!$C$9="west",'RAW PV WATTS'!F4822,-1))</f>
        <v>0</v>
      </c>
      <c r="G4819" s="81">
        <f t="shared" si="150"/>
        <v>0</v>
      </c>
    </row>
    <row r="4820" spans="1:7">
      <c r="A4820" s="74" t="e">
        <f t="shared" si="151"/>
        <v>#REF!</v>
      </c>
      <c r="B4820" s="60"/>
      <c r="C4820" s="73">
        <v>7</v>
      </c>
      <c r="D4820" s="73">
        <v>20</v>
      </c>
      <c r="E4820" s="73">
        <v>4</v>
      </c>
      <c r="F4820" s="79">
        <f>IF($C$9="south",'RAW PV WATTS'!D4823,IF('PV Watts SLC'!$C$9="west",'RAW PV WATTS'!F4823,-1))</f>
        <v>0</v>
      </c>
      <c r="G4820" s="81">
        <f t="shared" si="150"/>
        <v>0</v>
      </c>
    </row>
    <row r="4821" spans="1:7">
      <c r="A4821" s="74" t="e">
        <f t="shared" si="151"/>
        <v>#REF!</v>
      </c>
      <c r="B4821" s="60"/>
      <c r="C4821" s="73">
        <v>7</v>
      </c>
      <c r="D4821" s="73">
        <v>20</v>
      </c>
      <c r="E4821" s="73">
        <v>5</v>
      </c>
      <c r="F4821" s="79">
        <f>IF($C$9="south",'RAW PV WATTS'!D4824,IF('PV Watts SLC'!$C$9="west",'RAW PV WATTS'!F4824,-1))</f>
        <v>3.117</v>
      </c>
      <c r="G4821" s="81">
        <f t="shared" si="150"/>
        <v>3.117E-3</v>
      </c>
    </row>
    <row r="4822" spans="1:7">
      <c r="A4822" s="74" t="e">
        <f t="shared" si="151"/>
        <v>#REF!</v>
      </c>
      <c r="B4822" s="60"/>
      <c r="C4822" s="73">
        <v>7</v>
      </c>
      <c r="D4822" s="73">
        <v>20</v>
      </c>
      <c r="E4822" s="73">
        <v>6</v>
      </c>
      <c r="F4822" s="79">
        <f>IF($C$9="south",'RAW PV WATTS'!D4825,IF('PV Watts SLC'!$C$9="west",'RAW PV WATTS'!F4825,-1))</f>
        <v>51.886000000000003</v>
      </c>
      <c r="G4822" s="81">
        <f t="shared" si="150"/>
        <v>5.1886000000000002E-2</v>
      </c>
    </row>
    <row r="4823" spans="1:7">
      <c r="A4823" s="74" t="e">
        <f t="shared" si="151"/>
        <v>#REF!</v>
      </c>
      <c r="B4823" s="60"/>
      <c r="C4823" s="73">
        <v>7</v>
      </c>
      <c r="D4823" s="73">
        <v>20</v>
      </c>
      <c r="E4823" s="73">
        <v>7</v>
      </c>
      <c r="F4823" s="79">
        <f>IF($C$9="south",'RAW PV WATTS'!D4826,IF('PV Watts SLC'!$C$9="west",'RAW PV WATTS'!F4826,-1))</f>
        <v>219.102</v>
      </c>
      <c r="G4823" s="81">
        <f t="shared" si="150"/>
        <v>0.21910199999999999</v>
      </c>
    </row>
    <row r="4824" spans="1:7">
      <c r="A4824" s="74" t="e">
        <f t="shared" si="151"/>
        <v>#REF!</v>
      </c>
      <c r="B4824" s="60"/>
      <c r="C4824" s="73">
        <v>7</v>
      </c>
      <c r="D4824" s="73">
        <v>20</v>
      </c>
      <c r="E4824" s="73">
        <v>8</v>
      </c>
      <c r="F4824" s="79">
        <f>IF($C$9="south",'RAW PV WATTS'!D4827,IF('PV Watts SLC'!$C$9="west",'RAW PV WATTS'!F4827,-1))</f>
        <v>409.13799999999998</v>
      </c>
      <c r="G4824" s="81">
        <f t="shared" si="150"/>
        <v>0.409138</v>
      </c>
    </row>
    <row r="4825" spans="1:7">
      <c r="A4825" s="74" t="e">
        <f t="shared" si="151"/>
        <v>#REF!</v>
      </c>
      <c r="B4825" s="60"/>
      <c r="C4825" s="73">
        <v>7</v>
      </c>
      <c r="D4825" s="73">
        <v>20</v>
      </c>
      <c r="E4825" s="73">
        <v>9</v>
      </c>
      <c r="F4825" s="79">
        <f>IF($C$9="south",'RAW PV WATTS'!D4828,IF('PV Watts SLC'!$C$9="west",'RAW PV WATTS'!F4828,-1))</f>
        <v>568.55799999999999</v>
      </c>
      <c r="G4825" s="81">
        <f t="shared" si="150"/>
        <v>0.56855800000000001</v>
      </c>
    </row>
    <row r="4826" spans="1:7">
      <c r="A4826" s="74" t="e">
        <f t="shared" si="151"/>
        <v>#REF!</v>
      </c>
      <c r="B4826" s="60"/>
      <c r="C4826" s="73">
        <v>7</v>
      </c>
      <c r="D4826" s="73">
        <v>20</v>
      </c>
      <c r="E4826" s="73">
        <v>10</v>
      </c>
      <c r="F4826" s="79">
        <f>IF($C$9="south",'RAW PV WATTS'!D4829,IF('PV Watts SLC'!$C$9="west",'RAW PV WATTS'!F4829,-1))</f>
        <v>686.33100000000002</v>
      </c>
      <c r="G4826" s="81">
        <f t="shared" si="150"/>
        <v>0.68633100000000002</v>
      </c>
    </row>
    <row r="4827" spans="1:7">
      <c r="A4827" s="74" t="e">
        <f t="shared" si="151"/>
        <v>#REF!</v>
      </c>
      <c r="B4827" s="60"/>
      <c r="C4827" s="73">
        <v>7</v>
      </c>
      <c r="D4827" s="73">
        <v>20</v>
      </c>
      <c r="E4827" s="73">
        <v>11</v>
      </c>
      <c r="F4827" s="79">
        <f>IF($C$9="south",'RAW PV WATTS'!D4830,IF('PV Watts SLC'!$C$9="west",'RAW PV WATTS'!F4830,-1))</f>
        <v>754.57</v>
      </c>
      <c r="G4827" s="81">
        <f t="shared" si="150"/>
        <v>0.75457000000000007</v>
      </c>
    </row>
    <row r="4828" spans="1:7">
      <c r="A4828" s="74" t="e">
        <f t="shared" si="151"/>
        <v>#REF!</v>
      </c>
      <c r="B4828" s="60"/>
      <c r="C4828" s="73">
        <v>7</v>
      </c>
      <c r="D4828" s="73">
        <v>20</v>
      </c>
      <c r="E4828" s="73">
        <v>12</v>
      </c>
      <c r="F4828" s="79">
        <f>IF($C$9="south",'RAW PV WATTS'!D4831,IF('PV Watts SLC'!$C$9="west",'RAW PV WATTS'!F4831,-1))</f>
        <v>737.91499999999996</v>
      </c>
      <c r="G4828" s="81">
        <f t="shared" si="150"/>
        <v>0.73791499999999999</v>
      </c>
    </row>
    <row r="4829" spans="1:7">
      <c r="A4829" s="74" t="e">
        <f t="shared" si="151"/>
        <v>#REF!</v>
      </c>
      <c r="B4829" s="60"/>
      <c r="C4829" s="73">
        <v>7</v>
      </c>
      <c r="D4829" s="73">
        <v>20</v>
      </c>
      <c r="E4829" s="73">
        <v>13</v>
      </c>
      <c r="F4829" s="79">
        <f>IF($C$9="south",'RAW PV WATTS'!D4832,IF('PV Watts SLC'!$C$9="west",'RAW PV WATTS'!F4832,-1))</f>
        <v>698.03</v>
      </c>
      <c r="G4829" s="81">
        <f t="shared" si="150"/>
        <v>0.69802999999999993</v>
      </c>
    </row>
    <row r="4830" spans="1:7">
      <c r="A4830" s="74" t="e">
        <f t="shared" si="151"/>
        <v>#REF!</v>
      </c>
      <c r="B4830" s="60"/>
      <c r="C4830" s="73">
        <v>7</v>
      </c>
      <c r="D4830" s="73">
        <v>20</v>
      </c>
      <c r="E4830" s="73">
        <v>14</v>
      </c>
      <c r="F4830" s="79">
        <f>IF($C$9="south",'RAW PV WATTS'!D4833,IF('PV Watts SLC'!$C$9="west",'RAW PV WATTS'!F4833,-1))</f>
        <v>635.58900000000006</v>
      </c>
      <c r="G4830" s="81">
        <f t="shared" si="150"/>
        <v>0.63558900000000007</v>
      </c>
    </row>
    <row r="4831" spans="1:7">
      <c r="A4831" s="74" t="e">
        <f t="shared" si="151"/>
        <v>#REF!</v>
      </c>
      <c r="B4831" s="60"/>
      <c r="C4831" s="73">
        <v>7</v>
      </c>
      <c r="D4831" s="73">
        <v>20</v>
      </c>
      <c r="E4831" s="73">
        <v>15</v>
      </c>
      <c r="F4831" s="79">
        <f>IF($C$9="south",'RAW PV WATTS'!D4834,IF('PV Watts SLC'!$C$9="west",'RAW PV WATTS'!F4834,-1))</f>
        <v>549.31399999999996</v>
      </c>
      <c r="G4831" s="81">
        <f t="shared" si="150"/>
        <v>0.54931399999999997</v>
      </c>
    </row>
    <row r="4832" spans="1:7">
      <c r="A4832" s="74" t="e">
        <f t="shared" si="151"/>
        <v>#REF!</v>
      </c>
      <c r="B4832" s="60"/>
      <c r="C4832" s="73">
        <v>7</v>
      </c>
      <c r="D4832" s="73">
        <v>20</v>
      </c>
      <c r="E4832" s="73">
        <v>16</v>
      </c>
      <c r="F4832" s="79">
        <f>IF($C$9="south",'RAW PV WATTS'!D4835,IF('PV Watts SLC'!$C$9="west",'RAW PV WATTS'!F4835,-1))</f>
        <v>399.11</v>
      </c>
      <c r="G4832" s="81">
        <f t="shared" si="150"/>
        <v>0.39911000000000002</v>
      </c>
    </row>
    <row r="4833" spans="1:7">
      <c r="A4833" s="74" t="e">
        <f t="shared" si="151"/>
        <v>#REF!</v>
      </c>
      <c r="B4833" s="60"/>
      <c r="C4833" s="73">
        <v>7</v>
      </c>
      <c r="D4833" s="73">
        <v>20</v>
      </c>
      <c r="E4833" s="73">
        <v>17</v>
      </c>
      <c r="F4833" s="79">
        <f>IF($C$9="south",'RAW PV WATTS'!D4836,IF('PV Watts SLC'!$C$9="west",'RAW PV WATTS'!F4836,-1))</f>
        <v>210.12100000000001</v>
      </c>
      <c r="G4833" s="81">
        <f t="shared" si="150"/>
        <v>0.210121</v>
      </c>
    </row>
    <row r="4834" spans="1:7">
      <c r="A4834" s="74" t="e">
        <f t="shared" si="151"/>
        <v>#REF!</v>
      </c>
      <c r="B4834" s="60"/>
      <c r="C4834" s="73">
        <v>7</v>
      </c>
      <c r="D4834" s="73">
        <v>20</v>
      </c>
      <c r="E4834" s="73">
        <v>18</v>
      </c>
      <c r="F4834" s="79">
        <f>IF($C$9="south",'RAW PV WATTS'!D4837,IF('PV Watts SLC'!$C$9="west",'RAW PV WATTS'!F4837,-1))</f>
        <v>66.763000000000005</v>
      </c>
      <c r="G4834" s="81">
        <f t="shared" si="150"/>
        <v>6.6763000000000003E-2</v>
      </c>
    </row>
    <row r="4835" spans="1:7">
      <c r="A4835" s="74" t="e">
        <f t="shared" si="151"/>
        <v>#REF!</v>
      </c>
      <c r="B4835" s="60"/>
      <c r="C4835" s="73">
        <v>7</v>
      </c>
      <c r="D4835" s="73">
        <v>20</v>
      </c>
      <c r="E4835" s="73">
        <v>19</v>
      </c>
      <c r="F4835" s="79">
        <f>IF($C$9="south",'RAW PV WATTS'!D4838,IF('PV Watts SLC'!$C$9="west",'RAW PV WATTS'!F4838,-1))</f>
        <v>5.9630000000000001</v>
      </c>
      <c r="G4835" s="81">
        <f t="shared" si="150"/>
        <v>5.9630000000000004E-3</v>
      </c>
    </row>
    <row r="4836" spans="1:7">
      <c r="A4836" s="74" t="e">
        <f t="shared" si="151"/>
        <v>#REF!</v>
      </c>
      <c r="B4836" s="60"/>
      <c r="C4836" s="73">
        <v>7</v>
      </c>
      <c r="D4836" s="73">
        <v>20</v>
      </c>
      <c r="E4836" s="73">
        <v>20</v>
      </c>
      <c r="F4836" s="79">
        <f>IF($C$9="south",'RAW PV WATTS'!D4839,IF('PV Watts SLC'!$C$9="west",'RAW PV WATTS'!F4839,-1))</f>
        <v>0</v>
      </c>
      <c r="G4836" s="81">
        <f t="shared" si="150"/>
        <v>0</v>
      </c>
    </row>
    <row r="4837" spans="1:7">
      <c r="A4837" s="74" t="e">
        <f t="shared" si="151"/>
        <v>#REF!</v>
      </c>
      <c r="B4837" s="60"/>
      <c r="C4837" s="73">
        <v>7</v>
      </c>
      <c r="D4837" s="73">
        <v>20</v>
      </c>
      <c r="E4837" s="73">
        <v>21</v>
      </c>
      <c r="F4837" s="79">
        <f>IF($C$9="south",'RAW PV WATTS'!D4840,IF('PV Watts SLC'!$C$9="west",'RAW PV WATTS'!F4840,-1))</f>
        <v>0</v>
      </c>
      <c r="G4837" s="81">
        <f t="shared" si="150"/>
        <v>0</v>
      </c>
    </row>
    <row r="4838" spans="1:7">
      <c r="A4838" s="74" t="e">
        <f t="shared" si="151"/>
        <v>#REF!</v>
      </c>
      <c r="B4838" s="60"/>
      <c r="C4838" s="73">
        <v>7</v>
      </c>
      <c r="D4838" s="73">
        <v>20</v>
      </c>
      <c r="E4838" s="73">
        <v>22</v>
      </c>
      <c r="F4838" s="79">
        <f>IF($C$9="south",'RAW PV WATTS'!D4841,IF('PV Watts SLC'!$C$9="west",'RAW PV WATTS'!F4841,-1))</f>
        <v>0</v>
      </c>
      <c r="G4838" s="81">
        <f t="shared" si="150"/>
        <v>0</v>
      </c>
    </row>
    <row r="4839" spans="1:7">
      <c r="A4839" s="74" t="e">
        <f t="shared" si="151"/>
        <v>#REF!</v>
      </c>
      <c r="B4839" s="60"/>
      <c r="C4839" s="73">
        <v>7</v>
      </c>
      <c r="D4839" s="73">
        <v>20</v>
      </c>
      <c r="E4839" s="73">
        <v>23</v>
      </c>
      <c r="F4839" s="79">
        <f>IF($C$9="south",'RAW PV WATTS'!D4842,IF('PV Watts SLC'!$C$9="west",'RAW PV WATTS'!F4842,-1))</f>
        <v>0</v>
      </c>
      <c r="G4839" s="81">
        <f t="shared" si="150"/>
        <v>0</v>
      </c>
    </row>
    <row r="4840" spans="1:7">
      <c r="A4840" s="74" t="e">
        <f t="shared" si="151"/>
        <v>#REF!</v>
      </c>
      <c r="B4840" s="60"/>
      <c r="C4840" s="73">
        <v>7</v>
      </c>
      <c r="D4840" s="73">
        <v>21</v>
      </c>
      <c r="E4840" s="73">
        <v>0</v>
      </c>
      <c r="F4840" s="79">
        <f>IF($C$9="south",'RAW PV WATTS'!D4843,IF('PV Watts SLC'!$C$9="west",'RAW PV WATTS'!F4843,-1))</f>
        <v>0</v>
      </c>
      <c r="G4840" s="81">
        <f t="shared" si="150"/>
        <v>0</v>
      </c>
    </row>
    <row r="4841" spans="1:7">
      <c r="A4841" s="74" t="e">
        <f t="shared" si="151"/>
        <v>#REF!</v>
      </c>
      <c r="B4841" s="60"/>
      <c r="C4841" s="73">
        <v>7</v>
      </c>
      <c r="D4841" s="73">
        <v>21</v>
      </c>
      <c r="E4841" s="73">
        <v>1</v>
      </c>
      <c r="F4841" s="79">
        <f>IF($C$9="south",'RAW PV WATTS'!D4844,IF('PV Watts SLC'!$C$9="west",'RAW PV WATTS'!F4844,-1))</f>
        <v>0</v>
      </c>
      <c r="G4841" s="81">
        <f t="shared" si="150"/>
        <v>0</v>
      </c>
    </row>
    <row r="4842" spans="1:7">
      <c r="A4842" s="74" t="e">
        <f t="shared" si="151"/>
        <v>#REF!</v>
      </c>
      <c r="B4842" s="60"/>
      <c r="C4842" s="73">
        <v>7</v>
      </c>
      <c r="D4842" s="73">
        <v>21</v>
      </c>
      <c r="E4842" s="73">
        <v>2</v>
      </c>
      <c r="F4842" s="79">
        <f>IF($C$9="south",'RAW PV WATTS'!D4845,IF('PV Watts SLC'!$C$9="west",'RAW PV WATTS'!F4845,-1))</f>
        <v>0</v>
      </c>
      <c r="G4842" s="81">
        <f t="shared" si="150"/>
        <v>0</v>
      </c>
    </row>
    <row r="4843" spans="1:7">
      <c r="A4843" s="74" t="e">
        <f t="shared" si="151"/>
        <v>#REF!</v>
      </c>
      <c r="B4843" s="60"/>
      <c r="C4843" s="73">
        <v>7</v>
      </c>
      <c r="D4843" s="73">
        <v>21</v>
      </c>
      <c r="E4843" s="73">
        <v>3</v>
      </c>
      <c r="F4843" s="79">
        <f>IF($C$9="south",'RAW PV WATTS'!D4846,IF('PV Watts SLC'!$C$9="west",'RAW PV WATTS'!F4846,-1))</f>
        <v>0</v>
      </c>
      <c r="G4843" s="81">
        <f t="shared" si="150"/>
        <v>0</v>
      </c>
    </row>
    <row r="4844" spans="1:7">
      <c r="A4844" s="74" t="e">
        <f t="shared" si="151"/>
        <v>#REF!</v>
      </c>
      <c r="B4844" s="60"/>
      <c r="C4844" s="73">
        <v>7</v>
      </c>
      <c r="D4844" s="73">
        <v>21</v>
      </c>
      <c r="E4844" s="73">
        <v>4</v>
      </c>
      <c r="F4844" s="79">
        <f>IF($C$9="south",'RAW PV WATTS'!D4847,IF('PV Watts SLC'!$C$9="west",'RAW PV WATTS'!F4847,-1))</f>
        <v>0</v>
      </c>
      <c r="G4844" s="81">
        <f t="shared" si="150"/>
        <v>0</v>
      </c>
    </row>
    <row r="4845" spans="1:7">
      <c r="A4845" s="74" t="e">
        <f t="shared" si="151"/>
        <v>#REF!</v>
      </c>
      <c r="B4845" s="60"/>
      <c r="C4845" s="73">
        <v>7</v>
      </c>
      <c r="D4845" s="73">
        <v>21</v>
      </c>
      <c r="E4845" s="73">
        <v>5</v>
      </c>
      <c r="F4845" s="79">
        <f>IF($C$9="south",'RAW PV WATTS'!D4848,IF('PV Watts SLC'!$C$9="west",'RAW PV WATTS'!F4848,-1))</f>
        <v>5.2050000000000001</v>
      </c>
      <c r="G4845" s="81">
        <f t="shared" si="150"/>
        <v>5.2050000000000004E-3</v>
      </c>
    </row>
    <row r="4846" spans="1:7">
      <c r="A4846" s="74" t="e">
        <f t="shared" si="151"/>
        <v>#REF!</v>
      </c>
      <c r="B4846" s="60"/>
      <c r="C4846" s="73">
        <v>7</v>
      </c>
      <c r="D4846" s="73">
        <v>21</v>
      </c>
      <c r="E4846" s="73">
        <v>6</v>
      </c>
      <c r="F4846" s="79">
        <f>IF($C$9="south",'RAW PV WATTS'!D4849,IF('PV Watts SLC'!$C$9="west",'RAW PV WATTS'!F4849,-1))</f>
        <v>68.355000000000004</v>
      </c>
      <c r="G4846" s="81">
        <f t="shared" si="150"/>
        <v>6.8354999999999999E-2</v>
      </c>
    </row>
    <row r="4847" spans="1:7">
      <c r="A4847" s="74" t="e">
        <f t="shared" si="151"/>
        <v>#REF!</v>
      </c>
      <c r="B4847" s="60"/>
      <c r="C4847" s="73">
        <v>7</v>
      </c>
      <c r="D4847" s="73">
        <v>21</v>
      </c>
      <c r="E4847" s="73">
        <v>7</v>
      </c>
      <c r="F4847" s="79">
        <f>IF($C$9="south",'RAW PV WATTS'!D4850,IF('PV Watts SLC'!$C$9="west",'RAW PV WATTS'!F4850,-1))</f>
        <v>187.02</v>
      </c>
      <c r="G4847" s="81">
        <f t="shared" si="150"/>
        <v>0.18702000000000002</v>
      </c>
    </row>
    <row r="4848" spans="1:7">
      <c r="A4848" s="74" t="e">
        <f t="shared" si="151"/>
        <v>#REF!</v>
      </c>
      <c r="B4848" s="60"/>
      <c r="C4848" s="73">
        <v>7</v>
      </c>
      <c r="D4848" s="73">
        <v>21</v>
      </c>
      <c r="E4848" s="73">
        <v>8</v>
      </c>
      <c r="F4848" s="79">
        <f>IF($C$9="south",'RAW PV WATTS'!D4851,IF('PV Watts SLC'!$C$9="west",'RAW PV WATTS'!F4851,-1))</f>
        <v>369.35500000000002</v>
      </c>
      <c r="G4848" s="81">
        <f t="shared" si="150"/>
        <v>0.36935500000000004</v>
      </c>
    </row>
    <row r="4849" spans="1:7">
      <c r="A4849" s="74" t="e">
        <f t="shared" si="151"/>
        <v>#REF!</v>
      </c>
      <c r="B4849" s="60"/>
      <c r="C4849" s="73">
        <v>7</v>
      </c>
      <c r="D4849" s="73">
        <v>21</v>
      </c>
      <c r="E4849" s="73">
        <v>9</v>
      </c>
      <c r="F4849" s="79">
        <f>IF($C$9="south",'RAW PV WATTS'!D4852,IF('PV Watts SLC'!$C$9="west",'RAW PV WATTS'!F4852,-1))</f>
        <v>520.97199999999998</v>
      </c>
      <c r="G4849" s="81">
        <f t="shared" si="150"/>
        <v>0.52097199999999999</v>
      </c>
    </row>
    <row r="4850" spans="1:7">
      <c r="A4850" s="74" t="e">
        <f t="shared" si="151"/>
        <v>#REF!</v>
      </c>
      <c r="B4850" s="60"/>
      <c r="C4850" s="73">
        <v>7</v>
      </c>
      <c r="D4850" s="73">
        <v>21</v>
      </c>
      <c r="E4850" s="73">
        <v>10</v>
      </c>
      <c r="F4850" s="79">
        <f>IF($C$9="south",'RAW PV WATTS'!D4853,IF('PV Watts SLC'!$C$9="west",'RAW PV WATTS'!F4853,-1))</f>
        <v>511.93299999999999</v>
      </c>
      <c r="G4850" s="81">
        <f t="shared" si="150"/>
        <v>0.51193299999999997</v>
      </c>
    </row>
    <row r="4851" spans="1:7">
      <c r="A4851" s="74" t="e">
        <f t="shared" si="151"/>
        <v>#REF!</v>
      </c>
      <c r="B4851" s="60"/>
      <c r="C4851" s="73">
        <v>7</v>
      </c>
      <c r="D4851" s="73">
        <v>21</v>
      </c>
      <c r="E4851" s="73">
        <v>11</v>
      </c>
      <c r="F4851" s="79">
        <f>IF($C$9="south",'RAW PV WATTS'!D4854,IF('PV Watts SLC'!$C$9="west",'RAW PV WATTS'!F4854,-1))</f>
        <v>703.38800000000003</v>
      </c>
      <c r="G4851" s="81">
        <f t="shared" si="150"/>
        <v>0.70338800000000001</v>
      </c>
    </row>
    <row r="4852" spans="1:7">
      <c r="A4852" s="74" t="e">
        <f t="shared" si="151"/>
        <v>#REF!</v>
      </c>
      <c r="B4852" s="60"/>
      <c r="C4852" s="73">
        <v>7</v>
      </c>
      <c r="D4852" s="73">
        <v>21</v>
      </c>
      <c r="E4852" s="73">
        <v>12</v>
      </c>
      <c r="F4852" s="79">
        <f>IF($C$9="south",'RAW PV WATTS'!D4855,IF('PV Watts SLC'!$C$9="west",'RAW PV WATTS'!F4855,-1))</f>
        <v>701.02099999999996</v>
      </c>
      <c r="G4852" s="81">
        <f t="shared" si="150"/>
        <v>0.70102100000000001</v>
      </c>
    </row>
    <row r="4853" spans="1:7">
      <c r="A4853" s="74" t="e">
        <f t="shared" si="151"/>
        <v>#REF!</v>
      </c>
      <c r="B4853" s="60"/>
      <c r="C4853" s="73">
        <v>7</v>
      </c>
      <c r="D4853" s="73">
        <v>21</v>
      </c>
      <c r="E4853" s="73">
        <v>13</v>
      </c>
      <c r="F4853" s="79">
        <f>IF($C$9="south",'RAW PV WATTS'!D4856,IF('PV Watts SLC'!$C$9="west",'RAW PV WATTS'!F4856,-1))</f>
        <v>495.41300000000001</v>
      </c>
      <c r="G4853" s="81">
        <f t="shared" si="150"/>
        <v>0.49541299999999999</v>
      </c>
    </row>
    <row r="4854" spans="1:7">
      <c r="A4854" s="74" t="e">
        <f t="shared" si="151"/>
        <v>#REF!</v>
      </c>
      <c r="B4854" s="60"/>
      <c r="C4854" s="73">
        <v>7</v>
      </c>
      <c r="D4854" s="73">
        <v>21</v>
      </c>
      <c r="E4854" s="73">
        <v>14</v>
      </c>
      <c r="F4854" s="79">
        <f>IF($C$9="south",'RAW PV WATTS'!D4857,IF('PV Watts SLC'!$C$9="west",'RAW PV WATTS'!F4857,-1))</f>
        <v>579.06700000000001</v>
      </c>
      <c r="G4854" s="81">
        <f t="shared" si="150"/>
        <v>0.579067</v>
      </c>
    </row>
    <row r="4855" spans="1:7">
      <c r="A4855" s="74" t="e">
        <f t="shared" si="151"/>
        <v>#REF!</v>
      </c>
      <c r="B4855" s="60"/>
      <c r="C4855" s="73">
        <v>7</v>
      </c>
      <c r="D4855" s="73">
        <v>21</v>
      </c>
      <c r="E4855" s="73">
        <v>15</v>
      </c>
      <c r="F4855" s="79">
        <f>IF($C$9="south",'RAW PV WATTS'!D4858,IF('PV Watts SLC'!$C$9="west",'RAW PV WATTS'!F4858,-1))</f>
        <v>534.23699999999997</v>
      </c>
      <c r="G4855" s="81">
        <f t="shared" si="150"/>
        <v>0.53423699999999996</v>
      </c>
    </row>
    <row r="4856" spans="1:7">
      <c r="A4856" s="74" t="e">
        <f t="shared" si="151"/>
        <v>#REF!</v>
      </c>
      <c r="B4856" s="60"/>
      <c r="C4856" s="73">
        <v>7</v>
      </c>
      <c r="D4856" s="73">
        <v>21</v>
      </c>
      <c r="E4856" s="73">
        <v>16</v>
      </c>
      <c r="F4856" s="79">
        <f>IF($C$9="south",'RAW PV WATTS'!D4859,IF('PV Watts SLC'!$C$9="west",'RAW PV WATTS'!F4859,-1))</f>
        <v>385.45499999999998</v>
      </c>
      <c r="G4856" s="81">
        <f t="shared" si="150"/>
        <v>0.38545499999999999</v>
      </c>
    </row>
    <row r="4857" spans="1:7">
      <c r="A4857" s="74" t="e">
        <f t="shared" si="151"/>
        <v>#REF!</v>
      </c>
      <c r="B4857" s="60"/>
      <c r="C4857" s="73">
        <v>7</v>
      </c>
      <c r="D4857" s="73">
        <v>21</v>
      </c>
      <c r="E4857" s="73">
        <v>17</v>
      </c>
      <c r="F4857" s="79">
        <f>IF($C$9="south",'RAW PV WATTS'!D4860,IF('PV Watts SLC'!$C$9="west",'RAW PV WATTS'!F4860,-1))</f>
        <v>189.73400000000001</v>
      </c>
      <c r="G4857" s="81">
        <f t="shared" si="150"/>
        <v>0.18973400000000001</v>
      </c>
    </row>
    <row r="4858" spans="1:7">
      <c r="A4858" s="74" t="e">
        <f t="shared" si="151"/>
        <v>#REF!</v>
      </c>
      <c r="B4858" s="60"/>
      <c r="C4858" s="73">
        <v>7</v>
      </c>
      <c r="D4858" s="73">
        <v>21</v>
      </c>
      <c r="E4858" s="73">
        <v>18</v>
      </c>
      <c r="F4858" s="79">
        <f>IF($C$9="south",'RAW PV WATTS'!D4861,IF('PV Watts SLC'!$C$9="west",'RAW PV WATTS'!F4861,-1))</f>
        <v>69.902000000000001</v>
      </c>
      <c r="G4858" s="81">
        <f t="shared" si="150"/>
        <v>6.9902000000000006E-2</v>
      </c>
    </row>
    <row r="4859" spans="1:7">
      <c r="A4859" s="74" t="e">
        <f t="shared" si="151"/>
        <v>#REF!</v>
      </c>
      <c r="B4859" s="60"/>
      <c r="C4859" s="73">
        <v>7</v>
      </c>
      <c r="D4859" s="73">
        <v>21</v>
      </c>
      <c r="E4859" s="73">
        <v>19</v>
      </c>
      <c r="F4859" s="79">
        <f>IF($C$9="south",'RAW PV WATTS'!D4862,IF('PV Watts SLC'!$C$9="west",'RAW PV WATTS'!F4862,-1))</f>
        <v>9.6150000000000002</v>
      </c>
      <c r="G4859" s="81">
        <f t="shared" si="150"/>
        <v>9.6150000000000003E-3</v>
      </c>
    </row>
    <row r="4860" spans="1:7">
      <c r="A4860" s="74" t="e">
        <f t="shared" si="151"/>
        <v>#REF!</v>
      </c>
      <c r="B4860" s="60"/>
      <c r="C4860" s="73">
        <v>7</v>
      </c>
      <c r="D4860" s="73">
        <v>21</v>
      </c>
      <c r="E4860" s="73">
        <v>20</v>
      </c>
      <c r="F4860" s="79">
        <f>IF($C$9="south",'RAW PV WATTS'!D4863,IF('PV Watts SLC'!$C$9="west",'RAW PV WATTS'!F4863,-1))</f>
        <v>0</v>
      </c>
      <c r="G4860" s="81">
        <f t="shared" si="150"/>
        <v>0</v>
      </c>
    </row>
    <row r="4861" spans="1:7">
      <c r="A4861" s="74" t="e">
        <f t="shared" si="151"/>
        <v>#REF!</v>
      </c>
      <c r="B4861" s="60"/>
      <c r="C4861" s="73">
        <v>7</v>
      </c>
      <c r="D4861" s="73">
        <v>21</v>
      </c>
      <c r="E4861" s="73">
        <v>21</v>
      </c>
      <c r="F4861" s="79">
        <f>IF($C$9="south",'RAW PV WATTS'!D4864,IF('PV Watts SLC'!$C$9="west",'RAW PV WATTS'!F4864,-1))</f>
        <v>0</v>
      </c>
      <c r="G4861" s="81">
        <f t="shared" si="150"/>
        <v>0</v>
      </c>
    </row>
    <row r="4862" spans="1:7">
      <c r="A4862" s="74" t="e">
        <f t="shared" si="151"/>
        <v>#REF!</v>
      </c>
      <c r="B4862" s="60"/>
      <c r="C4862" s="73">
        <v>7</v>
      </c>
      <c r="D4862" s="73">
        <v>21</v>
      </c>
      <c r="E4862" s="73">
        <v>22</v>
      </c>
      <c r="F4862" s="79">
        <f>IF($C$9="south",'RAW PV WATTS'!D4865,IF('PV Watts SLC'!$C$9="west",'RAW PV WATTS'!F4865,-1))</f>
        <v>0</v>
      </c>
      <c r="G4862" s="81">
        <f t="shared" si="150"/>
        <v>0</v>
      </c>
    </row>
    <row r="4863" spans="1:7">
      <c r="A4863" s="74" t="e">
        <f t="shared" si="151"/>
        <v>#REF!</v>
      </c>
      <c r="B4863" s="60"/>
      <c r="C4863" s="73">
        <v>7</v>
      </c>
      <c r="D4863" s="73">
        <v>21</v>
      </c>
      <c r="E4863" s="73">
        <v>23</v>
      </c>
      <c r="F4863" s="79">
        <f>IF($C$9="south",'RAW PV WATTS'!D4866,IF('PV Watts SLC'!$C$9="west",'RAW PV WATTS'!F4866,-1))</f>
        <v>0</v>
      </c>
      <c r="G4863" s="81">
        <f t="shared" si="150"/>
        <v>0</v>
      </c>
    </row>
    <row r="4864" spans="1:7">
      <c r="A4864" s="74" t="e">
        <f t="shared" si="151"/>
        <v>#REF!</v>
      </c>
      <c r="B4864" s="60"/>
      <c r="C4864" s="73">
        <v>7</v>
      </c>
      <c r="D4864" s="73">
        <v>22</v>
      </c>
      <c r="E4864" s="73">
        <v>0</v>
      </c>
      <c r="F4864" s="79">
        <f>IF($C$9="south",'RAW PV WATTS'!D4867,IF('PV Watts SLC'!$C$9="west",'RAW PV WATTS'!F4867,-1))</f>
        <v>0</v>
      </c>
      <c r="G4864" s="81">
        <f t="shared" si="150"/>
        <v>0</v>
      </c>
    </row>
    <row r="4865" spans="1:7">
      <c r="A4865" s="74" t="e">
        <f t="shared" si="151"/>
        <v>#REF!</v>
      </c>
      <c r="B4865" s="60"/>
      <c r="C4865" s="73">
        <v>7</v>
      </c>
      <c r="D4865" s="73">
        <v>22</v>
      </c>
      <c r="E4865" s="73">
        <v>1</v>
      </c>
      <c r="F4865" s="79">
        <f>IF($C$9="south",'RAW PV WATTS'!D4868,IF('PV Watts SLC'!$C$9="west",'RAW PV WATTS'!F4868,-1))</f>
        <v>0</v>
      </c>
      <c r="G4865" s="81">
        <f t="shared" si="150"/>
        <v>0</v>
      </c>
    </row>
    <row r="4866" spans="1:7">
      <c r="A4866" s="74" t="e">
        <f t="shared" si="151"/>
        <v>#REF!</v>
      </c>
      <c r="B4866" s="60"/>
      <c r="C4866" s="73">
        <v>7</v>
      </c>
      <c r="D4866" s="73">
        <v>22</v>
      </c>
      <c r="E4866" s="73">
        <v>2</v>
      </c>
      <c r="F4866" s="79">
        <f>IF($C$9="south",'RAW PV WATTS'!D4869,IF('PV Watts SLC'!$C$9="west",'RAW PV WATTS'!F4869,-1))</f>
        <v>0</v>
      </c>
      <c r="G4866" s="81">
        <f t="shared" si="150"/>
        <v>0</v>
      </c>
    </row>
    <row r="4867" spans="1:7">
      <c r="A4867" s="74" t="e">
        <f t="shared" si="151"/>
        <v>#REF!</v>
      </c>
      <c r="B4867" s="60"/>
      <c r="C4867" s="73">
        <v>7</v>
      </c>
      <c r="D4867" s="73">
        <v>22</v>
      </c>
      <c r="E4867" s="73">
        <v>3</v>
      </c>
      <c r="F4867" s="79">
        <f>IF($C$9="south",'RAW PV WATTS'!D4870,IF('PV Watts SLC'!$C$9="west",'RAW PV WATTS'!F4870,-1))</f>
        <v>0</v>
      </c>
      <c r="G4867" s="81">
        <f t="shared" si="150"/>
        <v>0</v>
      </c>
    </row>
    <row r="4868" spans="1:7">
      <c r="A4868" s="74" t="e">
        <f t="shared" si="151"/>
        <v>#REF!</v>
      </c>
      <c r="B4868" s="60"/>
      <c r="C4868" s="73">
        <v>7</v>
      </c>
      <c r="D4868" s="73">
        <v>22</v>
      </c>
      <c r="E4868" s="73">
        <v>4</v>
      </c>
      <c r="F4868" s="79">
        <f>IF($C$9="south",'RAW PV WATTS'!D4871,IF('PV Watts SLC'!$C$9="west",'RAW PV WATTS'!F4871,-1))</f>
        <v>0</v>
      </c>
      <c r="G4868" s="81">
        <f t="shared" si="150"/>
        <v>0</v>
      </c>
    </row>
    <row r="4869" spans="1:7">
      <c r="A4869" s="74" t="e">
        <f t="shared" si="151"/>
        <v>#REF!</v>
      </c>
      <c r="B4869" s="60"/>
      <c r="C4869" s="73">
        <v>7</v>
      </c>
      <c r="D4869" s="73">
        <v>22</v>
      </c>
      <c r="E4869" s="73">
        <v>5</v>
      </c>
      <c r="F4869" s="79">
        <f>IF($C$9="south",'RAW PV WATTS'!D4872,IF('PV Watts SLC'!$C$9="west",'RAW PV WATTS'!F4872,-1))</f>
        <v>2.57</v>
      </c>
      <c r="G4869" s="81">
        <f t="shared" si="150"/>
        <v>2.5699999999999998E-3</v>
      </c>
    </row>
    <row r="4870" spans="1:7">
      <c r="A4870" s="74" t="e">
        <f t="shared" si="151"/>
        <v>#REF!</v>
      </c>
      <c r="B4870" s="60"/>
      <c r="C4870" s="73">
        <v>7</v>
      </c>
      <c r="D4870" s="73">
        <v>22</v>
      </c>
      <c r="E4870" s="73">
        <v>6</v>
      </c>
      <c r="F4870" s="79">
        <f>IF($C$9="south",'RAW PV WATTS'!D4873,IF('PV Watts SLC'!$C$9="west",'RAW PV WATTS'!F4873,-1))</f>
        <v>50.296999999999997</v>
      </c>
      <c r="G4870" s="81">
        <f t="shared" si="150"/>
        <v>5.0296999999999994E-2</v>
      </c>
    </row>
    <row r="4871" spans="1:7">
      <c r="A4871" s="74" t="e">
        <f t="shared" si="151"/>
        <v>#REF!</v>
      </c>
      <c r="B4871" s="60"/>
      <c r="C4871" s="73">
        <v>7</v>
      </c>
      <c r="D4871" s="73">
        <v>22</v>
      </c>
      <c r="E4871" s="73">
        <v>7</v>
      </c>
      <c r="F4871" s="79">
        <f>IF($C$9="south",'RAW PV WATTS'!D4874,IF('PV Watts SLC'!$C$9="west",'RAW PV WATTS'!F4874,-1))</f>
        <v>215.77600000000001</v>
      </c>
      <c r="G4871" s="81">
        <f t="shared" si="150"/>
        <v>0.21577600000000002</v>
      </c>
    </row>
    <row r="4872" spans="1:7">
      <c r="A4872" s="74" t="e">
        <f t="shared" si="151"/>
        <v>#REF!</v>
      </c>
      <c r="B4872" s="60"/>
      <c r="C4872" s="73">
        <v>7</v>
      </c>
      <c r="D4872" s="73">
        <v>22</v>
      </c>
      <c r="E4872" s="73">
        <v>8</v>
      </c>
      <c r="F4872" s="79">
        <f>IF($C$9="south",'RAW PV WATTS'!D4875,IF('PV Watts SLC'!$C$9="west",'RAW PV WATTS'!F4875,-1))</f>
        <v>401.81299999999999</v>
      </c>
      <c r="G4872" s="81">
        <f t="shared" si="150"/>
        <v>0.40181299999999998</v>
      </c>
    </row>
    <row r="4873" spans="1:7">
      <c r="A4873" s="74" t="e">
        <f t="shared" si="151"/>
        <v>#REF!</v>
      </c>
      <c r="B4873" s="60"/>
      <c r="C4873" s="73">
        <v>7</v>
      </c>
      <c r="D4873" s="73">
        <v>22</v>
      </c>
      <c r="E4873" s="73">
        <v>9</v>
      </c>
      <c r="F4873" s="79">
        <f>IF($C$9="south",'RAW PV WATTS'!D4876,IF('PV Watts SLC'!$C$9="west",'RAW PV WATTS'!F4876,-1))</f>
        <v>542.42999999999995</v>
      </c>
      <c r="G4873" s="81">
        <f t="shared" si="150"/>
        <v>0.54242999999999997</v>
      </c>
    </row>
    <row r="4874" spans="1:7">
      <c r="A4874" s="74" t="e">
        <f t="shared" si="151"/>
        <v>#REF!</v>
      </c>
      <c r="B4874" s="60"/>
      <c r="C4874" s="73">
        <v>7</v>
      </c>
      <c r="D4874" s="73">
        <v>22</v>
      </c>
      <c r="E4874" s="73">
        <v>10</v>
      </c>
      <c r="F4874" s="79">
        <f>IF($C$9="south",'RAW PV WATTS'!D4877,IF('PV Watts SLC'!$C$9="west",'RAW PV WATTS'!F4877,-1))</f>
        <v>651.13499999999999</v>
      </c>
      <c r="G4874" s="81">
        <f t="shared" si="150"/>
        <v>0.65113500000000002</v>
      </c>
    </row>
    <row r="4875" spans="1:7">
      <c r="A4875" s="74" t="e">
        <f t="shared" si="151"/>
        <v>#REF!</v>
      </c>
      <c r="B4875" s="60"/>
      <c r="C4875" s="73">
        <v>7</v>
      </c>
      <c r="D4875" s="73">
        <v>22</v>
      </c>
      <c r="E4875" s="73">
        <v>11</v>
      </c>
      <c r="F4875" s="79">
        <f>IF($C$9="south",'RAW PV WATTS'!D4878,IF('PV Watts SLC'!$C$9="west",'RAW PV WATTS'!F4878,-1))</f>
        <v>729.45600000000002</v>
      </c>
      <c r="G4875" s="81">
        <f t="shared" si="150"/>
        <v>0.72945599999999999</v>
      </c>
    </row>
    <row r="4876" spans="1:7">
      <c r="A4876" s="74" t="e">
        <f t="shared" si="151"/>
        <v>#REF!</v>
      </c>
      <c r="B4876" s="60"/>
      <c r="C4876" s="73">
        <v>7</v>
      </c>
      <c r="D4876" s="73">
        <v>22</v>
      </c>
      <c r="E4876" s="73">
        <v>12</v>
      </c>
      <c r="F4876" s="79">
        <f>IF($C$9="south",'RAW PV WATTS'!D4879,IF('PV Watts SLC'!$C$9="west",'RAW PV WATTS'!F4879,-1))</f>
        <v>750.36199999999997</v>
      </c>
      <c r="G4876" s="81">
        <f t="shared" si="150"/>
        <v>0.75036199999999997</v>
      </c>
    </row>
    <row r="4877" spans="1:7">
      <c r="A4877" s="74" t="e">
        <f t="shared" si="151"/>
        <v>#REF!</v>
      </c>
      <c r="B4877" s="60"/>
      <c r="C4877" s="73">
        <v>7</v>
      </c>
      <c r="D4877" s="73">
        <v>22</v>
      </c>
      <c r="E4877" s="73">
        <v>13</v>
      </c>
      <c r="F4877" s="79">
        <f>IF($C$9="south",'RAW PV WATTS'!D4880,IF('PV Watts SLC'!$C$9="west",'RAW PV WATTS'!F4880,-1))</f>
        <v>681.8</v>
      </c>
      <c r="G4877" s="81">
        <f t="shared" si="150"/>
        <v>0.68179999999999996</v>
      </c>
    </row>
    <row r="4878" spans="1:7">
      <c r="A4878" s="74" t="e">
        <f t="shared" si="151"/>
        <v>#REF!</v>
      </c>
      <c r="B4878" s="60"/>
      <c r="C4878" s="73">
        <v>7</v>
      </c>
      <c r="D4878" s="73">
        <v>22</v>
      </c>
      <c r="E4878" s="73">
        <v>14</v>
      </c>
      <c r="F4878" s="79">
        <f>IF($C$9="south",'RAW PV WATTS'!D4881,IF('PV Watts SLC'!$C$9="west",'RAW PV WATTS'!F4881,-1))</f>
        <v>653.94000000000005</v>
      </c>
      <c r="G4878" s="81">
        <f t="shared" si="150"/>
        <v>0.65394000000000008</v>
      </c>
    </row>
    <row r="4879" spans="1:7">
      <c r="A4879" s="74" t="e">
        <f t="shared" si="151"/>
        <v>#REF!</v>
      </c>
      <c r="B4879" s="60"/>
      <c r="C4879" s="73">
        <v>7</v>
      </c>
      <c r="D4879" s="73">
        <v>22</v>
      </c>
      <c r="E4879" s="73">
        <v>15</v>
      </c>
      <c r="F4879" s="79">
        <f>IF($C$9="south",'RAW PV WATTS'!D4882,IF('PV Watts SLC'!$C$9="west",'RAW PV WATTS'!F4882,-1))</f>
        <v>556.85</v>
      </c>
      <c r="G4879" s="81">
        <f t="shared" si="150"/>
        <v>0.55685000000000007</v>
      </c>
    </row>
    <row r="4880" spans="1:7">
      <c r="A4880" s="74" t="e">
        <f t="shared" si="151"/>
        <v>#REF!</v>
      </c>
      <c r="B4880" s="60"/>
      <c r="C4880" s="73">
        <v>7</v>
      </c>
      <c r="D4880" s="73">
        <v>22</v>
      </c>
      <c r="E4880" s="73">
        <v>16</v>
      </c>
      <c r="F4880" s="79">
        <f>IF($C$9="south",'RAW PV WATTS'!D4883,IF('PV Watts SLC'!$C$9="west",'RAW PV WATTS'!F4883,-1))</f>
        <v>384.08</v>
      </c>
      <c r="G4880" s="81">
        <f t="shared" si="150"/>
        <v>0.38407999999999998</v>
      </c>
    </row>
    <row r="4881" spans="1:7">
      <c r="A4881" s="74" t="e">
        <f t="shared" si="151"/>
        <v>#REF!</v>
      </c>
      <c r="B4881" s="60"/>
      <c r="C4881" s="73">
        <v>7</v>
      </c>
      <c r="D4881" s="73">
        <v>22</v>
      </c>
      <c r="E4881" s="73">
        <v>17</v>
      </c>
      <c r="F4881" s="79">
        <f>IF($C$9="south",'RAW PV WATTS'!D4884,IF('PV Watts SLC'!$C$9="west",'RAW PV WATTS'!F4884,-1))</f>
        <v>230.209</v>
      </c>
      <c r="G4881" s="81">
        <f t="shared" ref="G4881:G4944" si="152">F4881/1000</f>
        <v>0.230209</v>
      </c>
    </row>
    <row r="4882" spans="1:7">
      <c r="A4882" s="74" t="e">
        <f t="shared" ref="A4882:A4945" si="153">1/24+A4881</f>
        <v>#REF!</v>
      </c>
      <c r="B4882" s="60"/>
      <c r="C4882" s="73">
        <v>7</v>
      </c>
      <c r="D4882" s="73">
        <v>22</v>
      </c>
      <c r="E4882" s="73">
        <v>18</v>
      </c>
      <c r="F4882" s="79">
        <f>IF($C$9="south",'RAW PV WATTS'!D4885,IF('PV Watts SLC'!$C$9="west",'RAW PV WATTS'!F4885,-1))</f>
        <v>63.695</v>
      </c>
      <c r="G4882" s="81">
        <f t="shared" si="152"/>
        <v>6.3695000000000002E-2</v>
      </c>
    </row>
    <row r="4883" spans="1:7">
      <c r="A4883" s="74" t="e">
        <f t="shared" si="153"/>
        <v>#REF!</v>
      </c>
      <c r="B4883" s="60"/>
      <c r="C4883" s="73">
        <v>7</v>
      </c>
      <c r="D4883" s="73">
        <v>22</v>
      </c>
      <c r="E4883" s="73">
        <v>19</v>
      </c>
      <c r="F4883" s="79">
        <f>IF($C$9="south",'RAW PV WATTS'!D4886,IF('PV Watts SLC'!$C$9="west",'RAW PV WATTS'!F4886,-1))</f>
        <v>4.9800000000000004</v>
      </c>
      <c r="G4883" s="81">
        <f t="shared" si="152"/>
        <v>4.9800000000000001E-3</v>
      </c>
    </row>
    <row r="4884" spans="1:7">
      <c r="A4884" s="74" t="e">
        <f t="shared" si="153"/>
        <v>#REF!</v>
      </c>
      <c r="B4884" s="60"/>
      <c r="C4884" s="73">
        <v>7</v>
      </c>
      <c r="D4884" s="73">
        <v>22</v>
      </c>
      <c r="E4884" s="73">
        <v>20</v>
      </c>
      <c r="F4884" s="79">
        <f>IF($C$9="south",'RAW PV WATTS'!D4887,IF('PV Watts SLC'!$C$9="west",'RAW PV WATTS'!F4887,-1))</f>
        <v>0</v>
      </c>
      <c r="G4884" s="81">
        <f t="shared" si="152"/>
        <v>0</v>
      </c>
    </row>
    <row r="4885" spans="1:7">
      <c r="A4885" s="74" t="e">
        <f t="shared" si="153"/>
        <v>#REF!</v>
      </c>
      <c r="B4885" s="60"/>
      <c r="C4885" s="73">
        <v>7</v>
      </c>
      <c r="D4885" s="73">
        <v>22</v>
      </c>
      <c r="E4885" s="73">
        <v>21</v>
      </c>
      <c r="F4885" s="79">
        <f>IF($C$9="south",'RAW PV WATTS'!D4888,IF('PV Watts SLC'!$C$9="west",'RAW PV WATTS'!F4888,-1))</f>
        <v>0</v>
      </c>
      <c r="G4885" s="81">
        <f t="shared" si="152"/>
        <v>0</v>
      </c>
    </row>
    <row r="4886" spans="1:7">
      <c r="A4886" s="74" t="e">
        <f t="shared" si="153"/>
        <v>#REF!</v>
      </c>
      <c r="B4886" s="60"/>
      <c r="C4886" s="73">
        <v>7</v>
      </c>
      <c r="D4886" s="73">
        <v>22</v>
      </c>
      <c r="E4886" s="73">
        <v>22</v>
      </c>
      <c r="F4886" s="79">
        <f>IF($C$9="south",'RAW PV WATTS'!D4889,IF('PV Watts SLC'!$C$9="west",'RAW PV WATTS'!F4889,-1))</f>
        <v>0</v>
      </c>
      <c r="G4886" s="81">
        <f t="shared" si="152"/>
        <v>0</v>
      </c>
    </row>
    <row r="4887" spans="1:7">
      <c r="A4887" s="74" t="e">
        <f t="shared" si="153"/>
        <v>#REF!</v>
      </c>
      <c r="B4887" s="60"/>
      <c r="C4887" s="73">
        <v>7</v>
      </c>
      <c r="D4887" s="73">
        <v>22</v>
      </c>
      <c r="E4887" s="73">
        <v>23</v>
      </c>
      <c r="F4887" s="79">
        <f>IF($C$9="south",'RAW PV WATTS'!D4890,IF('PV Watts SLC'!$C$9="west",'RAW PV WATTS'!F4890,-1))</f>
        <v>0</v>
      </c>
      <c r="G4887" s="81">
        <f t="shared" si="152"/>
        <v>0</v>
      </c>
    </row>
    <row r="4888" spans="1:7">
      <c r="A4888" s="74" t="e">
        <f t="shared" si="153"/>
        <v>#REF!</v>
      </c>
      <c r="B4888" s="60"/>
      <c r="C4888" s="73">
        <v>7</v>
      </c>
      <c r="D4888" s="73">
        <v>23</v>
      </c>
      <c r="E4888" s="73">
        <v>0</v>
      </c>
      <c r="F4888" s="79">
        <f>IF($C$9="south",'RAW PV WATTS'!D4891,IF('PV Watts SLC'!$C$9="west",'RAW PV WATTS'!F4891,-1))</f>
        <v>0</v>
      </c>
      <c r="G4888" s="81">
        <f t="shared" si="152"/>
        <v>0</v>
      </c>
    </row>
    <row r="4889" spans="1:7">
      <c r="A4889" s="74" t="e">
        <f t="shared" si="153"/>
        <v>#REF!</v>
      </c>
      <c r="B4889" s="60"/>
      <c r="C4889" s="73">
        <v>7</v>
      </c>
      <c r="D4889" s="73">
        <v>23</v>
      </c>
      <c r="E4889" s="73">
        <v>1</v>
      </c>
      <c r="F4889" s="79">
        <f>IF($C$9="south",'RAW PV WATTS'!D4892,IF('PV Watts SLC'!$C$9="west",'RAW PV WATTS'!F4892,-1))</f>
        <v>0</v>
      </c>
      <c r="G4889" s="81">
        <f t="shared" si="152"/>
        <v>0</v>
      </c>
    </row>
    <row r="4890" spans="1:7">
      <c r="A4890" s="74" t="e">
        <f t="shared" si="153"/>
        <v>#REF!</v>
      </c>
      <c r="B4890" s="60"/>
      <c r="C4890" s="73">
        <v>7</v>
      </c>
      <c r="D4890" s="73">
        <v>23</v>
      </c>
      <c r="E4890" s="73">
        <v>2</v>
      </c>
      <c r="F4890" s="79">
        <f>IF($C$9="south",'RAW PV WATTS'!D4893,IF('PV Watts SLC'!$C$9="west",'RAW PV WATTS'!F4893,-1))</f>
        <v>0</v>
      </c>
      <c r="G4890" s="81">
        <f t="shared" si="152"/>
        <v>0</v>
      </c>
    </row>
    <row r="4891" spans="1:7">
      <c r="A4891" s="74" t="e">
        <f t="shared" si="153"/>
        <v>#REF!</v>
      </c>
      <c r="B4891" s="60"/>
      <c r="C4891" s="73">
        <v>7</v>
      </c>
      <c r="D4891" s="73">
        <v>23</v>
      </c>
      <c r="E4891" s="73">
        <v>3</v>
      </c>
      <c r="F4891" s="79">
        <f>IF($C$9="south",'RAW PV WATTS'!D4894,IF('PV Watts SLC'!$C$9="west",'RAW PV WATTS'!F4894,-1))</f>
        <v>0</v>
      </c>
      <c r="G4891" s="81">
        <f t="shared" si="152"/>
        <v>0</v>
      </c>
    </row>
    <row r="4892" spans="1:7">
      <c r="A4892" s="74" t="e">
        <f t="shared" si="153"/>
        <v>#REF!</v>
      </c>
      <c r="B4892" s="60"/>
      <c r="C4892" s="73">
        <v>7</v>
      </c>
      <c r="D4892" s="73">
        <v>23</v>
      </c>
      <c r="E4892" s="73">
        <v>4</v>
      </c>
      <c r="F4892" s="79">
        <f>IF($C$9="south",'RAW PV WATTS'!D4895,IF('PV Watts SLC'!$C$9="west",'RAW PV WATTS'!F4895,-1))</f>
        <v>0</v>
      </c>
      <c r="G4892" s="81">
        <f t="shared" si="152"/>
        <v>0</v>
      </c>
    </row>
    <row r="4893" spans="1:7">
      <c r="A4893" s="74" t="e">
        <f t="shared" si="153"/>
        <v>#REF!</v>
      </c>
      <c r="B4893" s="60"/>
      <c r="C4893" s="73">
        <v>7</v>
      </c>
      <c r="D4893" s="73">
        <v>23</v>
      </c>
      <c r="E4893" s="73">
        <v>5</v>
      </c>
      <c r="F4893" s="79">
        <f>IF($C$9="south",'RAW PV WATTS'!D4896,IF('PV Watts SLC'!$C$9="west",'RAW PV WATTS'!F4896,-1))</f>
        <v>1.82</v>
      </c>
      <c r="G4893" s="81">
        <f t="shared" si="152"/>
        <v>1.82E-3</v>
      </c>
    </row>
    <row r="4894" spans="1:7">
      <c r="A4894" s="74" t="e">
        <f t="shared" si="153"/>
        <v>#REF!</v>
      </c>
      <c r="B4894" s="60"/>
      <c r="C4894" s="73">
        <v>7</v>
      </c>
      <c r="D4894" s="73">
        <v>23</v>
      </c>
      <c r="E4894" s="73">
        <v>6</v>
      </c>
      <c r="F4894" s="79">
        <f>IF($C$9="south",'RAW PV WATTS'!D4897,IF('PV Watts SLC'!$C$9="west",'RAW PV WATTS'!F4897,-1))</f>
        <v>55.631999999999998</v>
      </c>
      <c r="G4894" s="81">
        <f t="shared" si="152"/>
        <v>5.5632000000000001E-2</v>
      </c>
    </row>
    <row r="4895" spans="1:7">
      <c r="A4895" s="74" t="e">
        <f t="shared" si="153"/>
        <v>#REF!</v>
      </c>
      <c r="B4895" s="60"/>
      <c r="C4895" s="73">
        <v>7</v>
      </c>
      <c r="D4895" s="73">
        <v>23</v>
      </c>
      <c r="E4895" s="73">
        <v>7</v>
      </c>
      <c r="F4895" s="79">
        <f>IF($C$9="south",'RAW PV WATTS'!D4898,IF('PV Watts SLC'!$C$9="west",'RAW PV WATTS'!F4898,-1))</f>
        <v>221.053</v>
      </c>
      <c r="G4895" s="81">
        <f t="shared" si="152"/>
        <v>0.221053</v>
      </c>
    </row>
    <row r="4896" spans="1:7">
      <c r="A4896" s="74" t="e">
        <f t="shared" si="153"/>
        <v>#REF!</v>
      </c>
      <c r="B4896" s="60"/>
      <c r="C4896" s="73">
        <v>7</v>
      </c>
      <c r="D4896" s="73">
        <v>23</v>
      </c>
      <c r="E4896" s="73">
        <v>8</v>
      </c>
      <c r="F4896" s="79">
        <f>IF($C$9="south",'RAW PV WATTS'!D4899,IF('PV Watts SLC'!$C$9="west",'RAW PV WATTS'!F4899,-1))</f>
        <v>369.06799999999998</v>
      </c>
      <c r="G4896" s="81">
        <f t="shared" si="152"/>
        <v>0.36906800000000001</v>
      </c>
    </row>
    <row r="4897" spans="1:7">
      <c r="A4897" s="74" t="e">
        <f t="shared" si="153"/>
        <v>#REF!</v>
      </c>
      <c r="B4897" s="60"/>
      <c r="C4897" s="73">
        <v>7</v>
      </c>
      <c r="D4897" s="73">
        <v>23</v>
      </c>
      <c r="E4897" s="73">
        <v>9</v>
      </c>
      <c r="F4897" s="79">
        <f>IF($C$9="south",'RAW PV WATTS'!D4900,IF('PV Watts SLC'!$C$9="west",'RAW PV WATTS'!F4900,-1))</f>
        <v>551.66300000000001</v>
      </c>
      <c r="G4897" s="81">
        <f t="shared" si="152"/>
        <v>0.55166300000000001</v>
      </c>
    </row>
    <row r="4898" spans="1:7">
      <c r="A4898" s="74" t="e">
        <f t="shared" si="153"/>
        <v>#REF!</v>
      </c>
      <c r="B4898" s="60"/>
      <c r="C4898" s="73">
        <v>7</v>
      </c>
      <c r="D4898" s="73">
        <v>23</v>
      </c>
      <c r="E4898" s="73">
        <v>10</v>
      </c>
      <c r="F4898" s="79">
        <f>IF($C$9="south",'RAW PV WATTS'!D4901,IF('PV Watts SLC'!$C$9="west",'RAW PV WATTS'!F4901,-1))</f>
        <v>643.77700000000004</v>
      </c>
      <c r="G4898" s="81">
        <f t="shared" si="152"/>
        <v>0.64377700000000004</v>
      </c>
    </row>
    <row r="4899" spans="1:7">
      <c r="A4899" s="74" t="e">
        <f t="shared" si="153"/>
        <v>#REF!</v>
      </c>
      <c r="B4899" s="60"/>
      <c r="C4899" s="73">
        <v>7</v>
      </c>
      <c r="D4899" s="73">
        <v>23</v>
      </c>
      <c r="E4899" s="73">
        <v>11</v>
      </c>
      <c r="F4899" s="79">
        <f>IF($C$9="south",'RAW PV WATTS'!D4902,IF('PV Watts SLC'!$C$9="west",'RAW PV WATTS'!F4902,-1))</f>
        <v>674.32500000000005</v>
      </c>
      <c r="G4899" s="81">
        <f t="shared" si="152"/>
        <v>0.67432500000000006</v>
      </c>
    </row>
    <row r="4900" spans="1:7">
      <c r="A4900" s="74" t="e">
        <f t="shared" si="153"/>
        <v>#REF!</v>
      </c>
      <c r="B4900" s="60"/>
      <c r="C4900" s="73">
        <v>7</v>
      </c>
      <c r="D4900" s="73">
        <v>23</v>
      </c>
      <c r="E4900" s="73">
        <v>12</v>
      </c>
      <c r="F4900" s="79">
        <f>IF($C$9="south",'RAW PV WATTS'!D4903,IF('PV Watts SLC'!$C$9="west",'RAW PV WATTS'!F4903,-1))</f>
        <v>501.17</v>
      </c>
      <c r="G4900" s="81">
        <f t="shared" si="152"/>
        <v>0.50117</v>
      </c>
    </row>
    <row r="4901" spans="1:7">
      <c r="A4901" s="74" t="e">
        <f t="shared" si="153"/>
        <v>#REF!</v>
      </c>
      <c r="B4901" s="60"/>
      <c r="C4901" s="73">
        <v>7</v>
      </c>
      <c r="D4901" s="73">
        <v>23</v>
      </c>
      <c r="E4901" s="73">
        <v>13</v>
      </c>
      <c r="F4901" s="79">
        <f>IF($C$9="south",'RAW PV WATTS'!D4904,IF('PV Watts SLC'!$C$9="west",'RAW PV WATTS'!F4904,-1))</f>
        <v>648.24099999999999</v>
      </c>
      <c r="G4901" s="81">
        <f t="shared" si="152"/>
        <v>0.64824099999999996</v>
      </c>
    </row>
    <row r="4902" spans="1:7">
      <c r="A4902" s="74" t="e">
        <f t="shared" si="153"/>
        <v>#REF!</v>
      </c>
      <c r="B4902" s="60"/>
      <c r="C4902" s="73">
        <v>7</v>
      </c>
      <c r="D4902" s="73">
        <v>23</v>
      </c>
      <c r="E4902" s="73">
        <v>14</v>
      </c>
      <c r="F4902" s="79">
        <f>IF($C$9="south",'RAW PV WATTS'!D4905,IF('PV Watts SLC'!$C$9="west",'RAW PV WATTS'!F4905,-1))</f>
        <v>631.36699999999996</v>
      </c>
      <c r="G4902" s="81">
        <f t="shared" si="152"/>
        <v>0.63136700000000001</v>
      </c>
    </row>
    <row r="4903" spans="1:7">
      <c r="A4903" s="74" t="e">
        <f t="shared" si="153"/>
        <v>#REF!</v>
      </c>
      <c r="B4903" s="60"/>
      <c r="C4903" s="73">
        <v>7</v>
      </c>
      <c r="D4903" s="73">
        <v>23</v>
      </c>
      <c r="E4903" s="73">
        <v>15</v>
      </c>
      <c r="F4903" s="79">
        <f>IF($C$9="south",'RAW PV WATTS'!D4906,IF('PV Watts SLC'!$C$9="west",'RAW PV WATTS'!F4906,-1))</f>
        <v>459.05099999999999</v>
      </c>
      <c r="G4903" s="81">
        <f t="shared" si="152"/>
        <v>0.45905099999999999</v>
      </c>
    </row>
    <row r="4904" spans="1:7">
      <c r="A4904" s="74" t="e">
        <f t="shared" si="153"/>
        <v>#REF!</v>
      </c>
      <c r="B4904" s="60"/>
      <c r="C4904" s="73">
        <v>7</v>
      </c>
      <c r="D4904" s="73">
        <v>23</v>
      </c>
      <c r="E4904" s="73">
        <v>16</v>
      </c>
      <c r="F4904" s="79">
        <f>IF($C$9="south",'RAW PV WATTS'!D4907,IF('PV Watts SLC'!$C$9="west",'RAW PV WATTS'!F4907,-1))</f>
        <v>383.12700000000001</v>
      </c>
      <c r="G4904" s="81">
        <f t="shared" si="152"/>
        <v>0.383127</v>
      </c>
    </row>
    <row r="4905" spans="1:7">
      <c r="A4905" s="74" t="e">
        <f t="shared" si="153"/>
        <v>#REF!</v>
      </c>
      <c r="B4905" s="60"/>
      <c r="C4905" s="73">
        <v>7</v>
      </c>
      <c r="D4905" s="73">
        <v>23</v>
      </c>
      <c r="E4905" s="73">
        <v>17</v>
      </c>
      <c r="F4905" s="79">
        <f>IF($C$9="south",'RAW PV WATTS'!D4908,IF('PV Watts SLC'!$C$9="west",'RAW PV WATTS'!F4908,-1))</f>
        <v>185.98699999999999</v>
      </c>
      <c r="G4905" s="81">
        <f t="shared" si="152"/>
        <v>0.18598699999999999</v>
      </c>
    </row>
    <row r="4906" spans="1:7">
      <c r="A4906" s="74" t="e">
        <f t="shared" si="153"/>
        <v>#REF!</v>
      </c>
      <c r="B4906" s="60"/>
      <c r="C4906" s="73">
        <v>7</v>
      </c>
      <c r="D4906" s="73">
        <v>23</v>
      </c>
      <c r="E4906" s="73">
        <v>18</v>
      </c>
      <c r="F4906" s="79">
        <f>IF($C$9="south",'RAW PV WATTS'!D4909,IF('PV Watts SLC'!$C$9="west",'RAW PV WATTS'!F4909,-1))</f>
        <v>66.072000000000003</v>
      </c>
      <c r="G4906" s="81">
        <f t="shared" si="152"/>
        <v>6.6072000000000006E-2</v>
      </c>
    </row>
    <row r="4907" spans="1:7">
      <c r="A4907" s="74" t="e">
        <f t="shared" si="153"/>
        <v>#REF!</v>
      </c>
      <c r="B4907" s="60"/>
      <c r="C4907" s="73">
        <v>7</v>
      </c>
      <c r="D4907" s="73">
        <v>23</v>
      </c>
      <c r="E4907" s="73">
        <v>19</v>
      </c>
      <c r="F4907" s="79">
        <f>IF($C$9="south",'RAW PV WATTS'!D4910,IF('PV Watts SLC'!$C$9="west",'RAW PV WATTS'!F4910,-1))</f>
        <v>15.166</v>
      </c>
      <c r="G4907" s="81">
        <f t="shared" si="152"/>
        <v>1.5166000000000001E-2</v>
      </c>
    </row>
    <row r="4908" spans="1:7">
      <c r="A4908" s="74" t="e">
        <f t="shared" si="153"/>
        <v>#REF!</v>
      </c>
      <c r="B4908" s="60"/>
      <c r="C4908" s="73">
        <v>7</v>
      </c>
      <c r="D4908" s="73">
        <v>23</v>
      </c>
      <c r="E4908" s="73">
        <v>20</v>
      </c>
      <c r="F4908" s="79">
        <f>IF($C$9="south",'RAW PV WATTS'!D4911,IF('PV Watts SLC'!$C$9="west",'RAW PV WATTS'!F4911,-1))</f>
        <v>0</v>
      </c>
      <c r="G4908" s="81">
        <f t="shared" si="152"/>
        <v>0</v>
      </c>
    </row>
    <row r="4909" spans="1:7">
      <c r="A4909" s="74" t="e">
        <f t="shared" si="153"/>
        <v>#REF!</v>
      </c>
      <c r="B4909" s="60"/>
      <c r="C4909" s="73">
        <v>7</v>
      </c>
      <c r="D4909" s="73">
        <v>23</v>
      </c>
      <c r="E4909" s="73">
        <v>21</v>
      </c>
      <c r="F4909" s="79">
        <f>IF($C$9="south",'RAW PV WATTS'!D4912,IF('PV Watts SLC'!$C$9="west",'RAW PV WATTS'!F4912,-1))</f>
        <v>0</v>
      </c>
      <c r="G4909" s="81">
        <f t="shared" si="152"/>
        <v>0</v>
      </c>
    </row>
    <row r="4910" spans="1:7">
      <c r="A4910" s="74" t="e">
        <f t="shared" si="153"/>
        <v>#REF!</v>
      </c>
      <c r="B4910" s="60"/>
      <c r="C4910" s="73">
        <v>7</v>
      </c>
      <c r="D4910" s="73">
        <v>23</v>
      </c>
      <c r="E4910" s="73">
        <v>22</v>
      </c>
      <c r="F4910" s="79">
        <f>IF($C$9="south",'RAW PV WATTS'!D4913,IF('PV Watts SLC'!$C$9="west",'RAW PV WATTS'!F4913,-1))</f>
        <v>0</v>
      </c>
      <c r="G4910" s="81">
        <f t="shared" si="152"/>
        <v>0</v>
      </c>
    </row>
    <row r="4911" spans="1:7">
      <c r="A4911" s="74" t="e">
        <f t="shared" si="153"/>
        <v>#REF!</v>
      </c>
      <c r="B4911" s="60"/>
      <c r="C4911" s="73">
        <v>7</v>
      </c>
      <c r="D4911" s="73">
        <v>23</v>
      </c>
      <c r="E4911" s="73">
        <v>23</v>
      </c>
      <c r="F4911" s="79">
        <f>IF($C$9="south",'RAW PV WATTS'!D4914,IF('PV Watts SLC'!$C$9="west",'RAW PV WATTS'!F4914,-1))</f>
        <v>0</v>
      </c>
      <c r="G4911" s="81">
        <f t="shared" si="152"/>
        <v>0</v>
      </c>
    </row>
    <row r="4912" spans="1:7">
      <c r="A4912" s="74" t="e">
        <f t="shared" si="153"/>
        <v>#REF!</v>
      </c>
      <c r="B4912" s="60"/>
      <c r="C4912" s="73">
        <v>7</v>
      </c>
      <c r="D4912" s="73">
        <v>24</v>
      </c>
      <c r="E4912" s="73">
        <v>0</v>
      </c>
      <c r="F4912" s="79">
        <f>IF($C$9="south",'RAW PV WATTS'!D4915,IF('PV Watts SLC'!$C$9="west",'RAW PV WATTS'!F4915,-1))</f>
        <v>0</v>
      </c>
      <c r="G4912" s="81">
        <f t="shared" si="152"/>
        <v>0</v>
      </c>
    </row>
    <row r="4913" spans="1:7">
      <c r="A4913" s="74" t="e">
        <f t="shared" si="153"/>
        <v>#REF!</v>
      </c>
      <c r="B4913" s="60"/>
      <c r="C4913" s="73">
        <v>7</v>
      </c>
      <c r="D4913" s="73">
        <v>24</v>
      </c>
      <c r="E4913" s="73">
        <v>1</v>
      </c>
      <c r="F4913" s="79">
        <f>IF($C$9="south",'RAW PV WATTS'!D4916,IF('PV Watts SLC'!$C$9="west",'RAW PV WATTS'!F4916,-1))</f>
        <v>0</v>
      </c>
      <c r="G4913" s="81">
        <f t="shared" si="152"/>
        <v>0</v>
      </c>
    </row>
    <row r="4914" spans="1:7">
      <c r="A4914" s="74" t="e">
        <f t="shared" si="153"/>
        <v>#REF!</v>
      </c>
      <c r="B4914" s="60"/>
      <c r="C4914" s="73">
        <v>7</v>
      </c>
      <c r="D4914" s="73">
        <v>24</v>
      </c>
      <c r="E4914" s="73">
        <v>2</v>
      </c>
      <c r="F4914" s="79">
        <f>IF($C$9="south",'RAW PV WATTS'!D4917,IF('PV Watts SLC'!$C$9="west",'RAW PV WATTS'!F4917,-1))</f>
        <v>0</v>
      </c>
      <c r="G4914" s="81">
        <f t="shared" si="152"/>
        <v>0</v>
      </c>
    </row>
    <row r="4915" spans="1:7">
      <c r="A4915" s="74" t="e">
        <f t="shared" si="153"/>
        <v>#REF!</v>
      </c>
      <c r="B4915" s="60"/>
      <c r="C4915" s="73">
        <v>7</v>
      </c>
      <c r="D4915" s="73">
        <v>24</v>
      </c>
      <c r="E4915" s="73">
        <v>3</v>
      </c>
      <c r="F4915" s="79">
        <f>IF($C$9="south",'RAW PV WATTS'!D4918,IF('PV Watts SLC'!$C$9="west",'RAW PV WATTS'!F4918,-1))</f>
        <v>0</v>
      </c>
      <c r="G4915" s="81">
        <f t="shared" si="152"/>
        <v>0</v>
      </c>
    </row>
    <row r="4916" spans="1:7">
      <c r="A4916" s="74" t="e">
        <f t="shared" si="153"/>
        <v>#REF!</v>
      </c>
      <c r="B4916" s="60"/>
      <c r="C4916" s="73">
        <v>7</v>
      </c>
      <c r="D4916" s="73">
        <v>24</v>
      </c>
      <c r="E4916" s="73">
        <v>4</v>
      </c>
      <c r="F4916" s="79">
        <f>IF($C$9="south",'RAW PV WATTS'!D4919,IF('PV Watts SLC'!$C$9="west",'RAW PV WATTS'!F4919,-1))</f>
        <v>0</v>
      </c>
      <c r="G4916" s="81">
        <f t="shared" si="152"/>
        <v>0</v>
      </c>
    </row>
    <row r="4917" spans="1:7">
      <c r="A4917" s="74" t="e">
        <f t="shared" si="153"/>
        <v>#REF!</v>
      </c>
      <c r="B4917" s="60"/>
      <c r="C4917" s="73">
        <v>7</v>
      </c>
      <c r="D4917" s="73">
        <v>24</v>
      </c>
      <c r="E4917" s="73">
        <v>5</v>
      </c>
      <c r="F4917" s="79">
        <f>IF($C$9="south",'RAW PV WATTS'!D4920,IF('PV Watts SLC'!$C$9="west",'RAW PV WATTS'!F4920,-1))</f>
        <v>3.3239999999999998</v>
      </c>
      <c r="G4917" s="81">
        <f t="shared" si="152"/>
        <v>3.3239999999999997E-3</v>
      </c>
    </row>
    <row r="4918" spans="1:7">
      <c r="A4918" s="74" t="e">
        <f t="shared" si="153"/>
        <v>#REF!</v>
      </c>
      <c r="B4918" s="60"/>
      <c r="C4918" s="73">
        <v>7</v>
      </c>
      <c r="D4918" s="73">
        <v>24</v>
      </c>
      <c r="E4918" s="73">
        <v>6</v>
      </c>
      <c r="F4918" s="79">
        <f>IF($C$9="south",'RAW PV WATTS'!D4921,IF('PV Watts SLC'!$C$9="west",'RAW PV WATTS'!F4921,-1))</f>
        <v>64.614000000000004</v>
      </c>
      <c r="G4918" s="81">
        <f t="shared" si="152"/>
        <v>6.4614000000000005E-2</v>
      </c>
    </row>
    <row r="4919" spans="1:7">
      <c r="A4919" s="74" t="e">
        <f t="shared" si="153"/>
        <v>#REF!</v>
      </c>
      <c r="B4919" s="60"/>
      <c r="C4919" s="73">
        <v>7</v>
      </c>
      <c r="D4919" s="73">
        <v>24</v>
      </c>
      <c r="E4919" s="73">
        <v>7</v>
      </c>
      <c r="F4919" s="79">
        <f>IF($C$9="south",'RAW PV WATTS'!D4922,IF('PV Watts SLC'!$C$9="west",'RAW PV WATTS'!F4922,-1))</f>
        <v>109.68300000000001</v>
      </c>
      <c r="G4919" s="81">
        <f t="shared" si="152"/>
        <v>0.109683</v>
      </c>
    </row>
    <row r="4920" spans="1:7">
      <c r="A4920" s="74" t="e">
        <f t="shared" si="153"/>
        <v>#REF!</v>
      </c>
      <c r="B4920" s="60"/>
      <c r="C4920" s="73">
        <v>7</v>
      </c>
      <c r="D4920" s="73">
        <v>24</v>
      </c>
      <c r="E4920" s="73">
        <v>8</v>
      </c>
      <c r="F4920" s="79">
        <f>IF($C$9="south",'RAW PV WATTS'!D4923,IF('PV Watts SLC'!$C$9="west",'RAW PV WATTS'!F4923,-1))</f>
        <v>307.779</v>
      </c>
      <c r="G4920" s="81">
        <f t="shared" si="152"/>
        <v>0.30777899999999997</v>
      </c>
    </row>
    <row r="4921" spans="1:7">
      <c r="A4921" s="74" t="e">
        <f t="shared" si="153"/>
        <v>#REF!</v>
      </c>
      <c r="B4921" s="60"/>
      <c r="C4921" s="73">
        <v>7</v>
      </c>
      <c r="D4921" s="73">
        <v>24</v>
      </c>
      <c r="E4921" s="73">
        <v>9</v>
      </c>
      <c r="F4921" s="79">
        <f>IF($C$9="south",'RAW PV WATTS'!D4924,IF('PV Watts SLC'!$C$9="west",'RAW PV WATTS'!F4924,-1))</f>
        <v>544.53599999999994</v>
      </c>
      <c r="G4921" s="81">
        <f t="shared" si="152"/>
        <v>0.54453599999999991</v>
      </c>
    </row>
    <row r="4922" spans="1:7">
      <c r="A4922" s="74" t="e">
        <f t="shared" si="153"/>
        <v>#REF!</v>
      </c>
      <c r="B4922" s="60"/>
      <c r="C4922" s="73">
        <v>7</v>
      </c>
      <c r="D4922" s="73">
        <v>24</v>
      </c>
      <c r="E4922" s="73">
        <v>10</v>
      </c>
      <c r="F4922" s="79">
        <f>IF($C$9="south",'RAW PV WATTS'!D4925,IF('PV Watts SLC'!$C$9="west",'RAW PV WATTS'!F4925,-1))</f>
        <v>386.68700000000001</v>
      </c>
      <c r="G4922" s="81">
        <f t="shared" si="152"/>
        <v>0.386687</v>
      </c>
    </row>
    <row r="4923" spans="1:7">
      <c r="A4923" s="74" t="e">
        <f t="shared" si="153"/>
        <v>#REF!</v>
      </c>
      <c r="B4923" s="60"/>
      <c r="C4923" s="73">
        <v>7</v>
      </c>
      <c r="D4923" s="73">
        <v>24</v>
      </c>
      <c r="E4923" s="73">
        <v>11</v>
      </c>
      <c r="F4923" s="79">
        <f>IF($C$9="south",'RAW PV WATTS'!D4926,IF('PV Watts SLC'!$C$9="west",'RAW PV WATTS'!F4926,-1))</f>
        <v>652.39700000000005</v>
      </c>
      <c r="G4923" s="81">
        <f t="shared" si="152"/>
        <v>0.652397</v>
      </c>
    </row>
    <row r="4924" spans="1:7">
      <c r="A4924" s="74" t="e">
        <f t="shared" si="153"/>
        <v>#REF!</v>
      </c>
      <c r="B4924" s="60"/>
      <c r="C4924" s="73">
        <v>7</v>
      </c>
      <c r="D4924" s="73">
        <v>24</v>
      </c>
      <c r="E4924" s="73">
        <v>12</v>
      </c>
      <c r="F4924" s="79">
        <f>IF($C$9="south",'RAW PV WATTS'!D4927,IF('PV Watts SLC'!$C$9="west",'RAW PV WATTS'!F4927,-1))</f>
        <v>623.20000000000005</v>
      </c>
      <c r="G4924" s="81">
        <f t="shared" si="152"/>
        <v>0.62320000000000009</v>
      </c>
    </row>
    <row r="4925" spans="1:7">
      <c r="A4925" s="74" t="e">
        <f t="shared" si="153"/>
        <v>#REF!</v>
      </c>
      <c r="B4925" s="60"/>
      <c r="C4925" s="73">
        <v>7</v>
      </c>
      <c r="D4925" s="73">
        <v>24</v>
      </c>
      <c r="E4925" s="73">
        <v>13</v>
      </c>
      <c r="F4925" s="79">
        <f>IF($C$9="south",'RAW PV WATTS'!D4928,IF('PV Watts SLC'!$C$9="west",'RAW PV WATTS'!F4928,-1))</f>
        <v>691.19</v>
      </c>
      <c r="G4925" s="81">
        <f t="shared" si="152"/>
        <v>0.69119000000000008</v>
      </c>
    </row>
    <row r="4926" spans="1:7">
      <c r="A4926" s="74" t="e">
        <f t="shared" si="153"/>
        <v>#REF!</v>
      </c>
      <c r="B4926" s="60"/>
      <c r="C4926" s="73">
        <v>7</v>
      </c>
      <c r="D4926" s="73">
        <v>24</v>
      </c>
      <c r="E4926" s="73">
        <v>14</v>
      </c>
      <c r="F4926" s="79">
        <f>IF($C$9="south",'RAW PV WATTS'!D4929,IF('PV Watts SLC'!$C$9="west",'RAW PV WATTS'!F4929,-1))</f>
        <v>592.66700000000003</v>
      </c>
      <c r="G4926" s="81">
        <f t="shared" si="152"/>
        <v>0.59266700000000005</v>
      </c>
    </row>
    <row r="4927" spans="1:7">
      <c r="A4927" s="74" t="e">
        <f t="shared" si="153"/>
        <v>#REF!</v>
      </c>
      <c r="B4927" s="60"/>
      <c r="C4927" s="73">
        <v>7</v>
      </c>
      <c r="D4927" s="73">
        <v>24</v>
      </c>
      <c r="E4927" s="73">
        <v>15</v>
      </c>
      <c r="F4927" s="79">
        <f>IF($C$9="south",'RAW PV WATTS'!D4930,IF('PV Watts SLC'!$C$9="west",'RAW PV WATTS'!F4930,-1))</f>
        <v>520.47199999999998</v>
      </c>
      <c r="G4927" s="81">
        <f t="shared" si="152"/>
        <v>0.52047199999999993</v>
      </c>
    </row>
    <row r="4928" spans="1:7">
      <c r="A4928" s="74" t="e">
        <f t="shared" si="153"/>
        <v>#REF!</v>
      </c>
      <c r="B4928" s="60"/>
      <c r="C4928" s="73">
        <v>7</v>
      </c>
      <c r="D4928" s="73">
        <v>24</v>
      </c>
      <c r="E4928" s="73">
        <v>16</v>
      </c>
      <c r="F4928" s="79">
        <f>IF($C$9="south",'RAW PV WATTS'!D4931,IF('PV Watts SLC'!$C$9="west",'RAW PV WATTS'!F4931,-1))</f>
        <v>310.07900000000001</v>
      </c>
      <c r="G4928" s="81">
        <f t="shared" si="152"/>
        <v>0.31007899999999999</v>
      </c>
    </row>
    <row r="4929" spans="1:7">
      <c r="A4929" s="74" t="e">
        <f t="shared" si="153"/>
        <v>#REF!</v>
      </c>
      <c r="B4929" s="60"/>
      <c r="C4929" s="73">
        <v>7</v>
      </c>
      <c r="D4929" s="73">
        <v>24</v>
      </c>
      <c r="E4929" s="73">
        <v>17</v>
      </c>
      <c r="F4929" s="79">
        <f>IF($C$9="south",'RAW PV WATTS'!D4932,IF('PV Watts SLC'!$C$9="west",'RAW PV WATTS'!F4932,-1))</f>
        <v>224.126</v>
      </c>
      <c r="G4929" s="81">
        <f t="shared" si="152"/>
        <v>0.22412599999999999</v>
      </c>
    </row>
    <row r="4930" spans="1:7">
      <c r="A4930" s="74" t="e">
        <f t="shared" si="153"/>
        <v>#REF!</v>
      </c>
      <c r="B4930" s="60"/>
      <c r="C4930" s="73">
        <v>7</v>
      </c>
      <c r="D4930" s="73">
        <v>24</v>
      </c>
      <c r="E4930" s="73">
        <v>18</v>
      </c>
      <c r="F4930" s="79">
        <f>IF($C$9="south",'RAW PV WATTS'!D4933,IF('PV Watts SLC'!$C$9="west",'RAW PV WATTS'!F4933,-1))</f>
        <v>64.838999999999999</v>
      </c>
      <c r="G4930" s="81">
        <f t="shared" si="152"/>
        <v>6.4838999999999994E-2</v>
      </c>
    </row>
    <row r="4931" spans="1:7">
      <c r="A4931" s="74" t="e">
        <f t="shared" si="153"/>
        <v>#REF!</v>
      </c>
      <c r="B4931" s="60"/>
      <c r="C4931" s="73">
        <v>7</v>
      </c>
      <c r="D4931" s="73">
        <v>24</v>
      </c>
      <c r="E4931" s="73">
        <v>19</v>
      </c>
      <c r="F4931" s="79">
        <f>IF($C$9="south",'RAW PV WATTS'!D4934,IF('PV Watts SLC'!$C$9="west",'RAW PV WATTS'!F4934,-1))</f>
        <v>3.5430000000000001</v>
      </c>
      <c r="G4931" s="81">
        <f t="shared" si="152"/>
        <v>3.5430000000000001E-3</v>
      </c>
    </row>
    <row r="4932" spans="1:7">
      <c r="A4932" s="74" t="e">
        <f t="shared" si="153"/>
        <v>#REF!</v>
      </c>
      <c r="B4932" s="60"/>
      <c r="C4932" s="73">
        <v>7</v>
      </c>
      <c r="D4932" s="73">
        <v>24</v>
      </c>
      <c r="E4932" s="73">
        <v>20</v>
      </c>
      <c r="F4932" s="79">
        <f>IF($C$9="south",'RAW PV WATTS'!D4935,IF('PV Watts SLC'!$C$9="west",'RAW PV WATTS'!F4935,-1))</f>
        <v>0</v>
      </c>
      <c r="G4932" s="81">
        <f t="shared" si="152"/>
        <v>0</v>
      </c>
    </row>
    <row r="4933" spans="1:7">
      <c r="A4933" s="74" t="e">
        <f t="shared" si="153"/>
        <v>#REF!</v>
      </c>
      <c r="B4933" s="60"/>
      <c r="C4933" s="73">
        <v>7</v>
      </c>
      <c r="D4933" s="73">
        <v>24</v>
      </c>
      <c r="E4933" s="73">
        <v>21</v>
      </c>
      <c r="F4933" s="79">
        <f>IF($C$9="south",'RAW PV WATTS'!D4936,IF('PV Watts SLC'!$C$9="west",'RAW PV WATTS'!F4936,-1))</f>
        <v>0</v>
      </c>
      <c r="G4933" s="81">
        <f t="shared" si="152"/>
        <v>0</v>
      </c>
    </row>
    <row r="4934" spans="1:7">
      <c r="A4934" s="74" t="e">
        <f t="shared" si="153"/>
        <v>#REF!</v>
      </c>
      <c r="B4934" s="60"/>
      <c r="C4934" s="73">
        <v>7</v>
      </c>
      <c r="D4934" s="73">
        <v>24</v>
      </c>
      <c r="E4934" s="73">
        <v>22</v>
      </c>
      <c r="F4934" s="79">
        <f>IF($C$9="south",'RAW PV WATTS'!D4937,IF('PV Watts SLC'!$C$9="west",'RAW PV WATTS'!F4937,-1))</f>
        <v>0</v>
      </c>
      <c r="G4934" s="81">
        <f t="shared" si="152"/>
        <v>0</v>
      </c>
    </row>
    <row r="4935" spans="1:7">
      <c r="A4935" s="74" t="e">
        <f t="shared" si="153"/>
        <v>#REF!</v>
      </c>
      <c r="B4935" s="60"/>
      <c r="C4935" s="73">
        <v>7</v>
      </c>
      <c r="D4935" s="73">
        <v>24</v>
      </c>
      <c r="E4935" s="73">
        <v>23</v>
      </c>
      <c r="F4935" s="79">
        <f>IF($C$9="south",'RAW PV WATTS'!D4938,IF('PV Watts SLC'!$C$9="west",'RAW PV WATTS'!F4938,-1))</f>
        <v>0</v>
      </c>
      <c r="G4935" s="81">
        <f t="shared" si="152"/>
        <v>0</v>
      </c>
    </row>
    <row r="4936" spans="1:7">
      <c r="A4936" s="74" t="e">
        <f t="shared" si="153"/>
        <v>#REF!</v>
      </c>
      <c r="B4936" s="60"/>
      <c r="C4936" s="73">
        <v>7</v>
      </c>
      <c r="D4936" s="73">
        <v>25</v>
      </c>
      <c r="E4936" s="73">
        <v>0</v>
      </c>
      <c r="F4936" s="79">
        <f>IF($C$9="south",'RAW PV WATTS'!D4939,IF('PV Watts SLC'!$C$9="west",'RAW PV WATTS'!F4939,-1))</f>
        <v>0</v>
      </c>
      <c r="G4936" s="81">
        <f t="shared" si="152"/>
        <v>0</v>
      </c>
    </row>
    <row r="4937" spans="1:7">
      <c r="A4937" s="74" t="e">
        <f t="shared" si="153"/>
        <v>#REF!</v>
      </c>
      <c r="B4937" s="60"/>
      <c r="C4937" s="73">
        <v>7</v>
      </c>
      <c r="D4937" s="73">
        <v>25</v>
      </c>
      <c r="E4937" s="73">
        <v>1</v>
      </c>
      <c r="F4937" s="79">
        <f>IF($C$9="south",'RAW PV WATTS'!D4940,IF('PV Watts SLC'!$C$9="west",'RAW PV WATTS'!F4940,-1))</f>
        <v>0</v>
      </c>
      <c r="G4937" s="81">
        <f t="shared" si="152"/>
        <v>0</v>
      </c>
    </row>
    <row r="4938" spans="1:7">
      <c r="A4938" s="74" t="e">
        <f t="shared" si="153"/>
        <v>#REF!</v>
      </c>
      <c r="B4938" s="60"/>
      <c r="C4938" s="73">
        <v>7</v>
      </c>
      <c r="D4938" s="73">
        <v>25</v>
      </c>
      <c r="E4938" s="73">
        <v>2</v>
      </c>
      <c r="F4938" s="79">
        <f>IF($C$9="south",'RAW PV WATTS'!D4941,IF('PV Watts SLC'!$C$9="west",'RAW PV WATTS'!F4941,-1))</f>
        <v>0</v>
      </c>
      <c r="G4938" s="81">
        <f t="shared" si="152"/>
        <v>0</v>
      </c>
    </row>
    <row r="4939" spans="1:7">
      <c r="A4939" s="74" t="e">
        <f t="shared" si="153"/>
        <v>#REF!</v>
      </c>
      <c r="B4939" s="60"/>
      <c r="C4939" s="73">
        <v>7</v>
      </c>
      <c r="D4939" s="73">
        <v>25</v>
      </c>
      <c r="E4939" s="73">
        <v>3</v>
      </c>
      <c r="F4939" s="79">
        <f>IF($C$9="south",'RAW PV WATTS'!D4942,IF('PV Watts SLC'!$C$9="west",'RAW PV WATTS'!F4942,-1))</f>
        <v>0</v>
      </c>
      <c r="G4939" s="81">
        <f t="shared" si="152"/>
        <v>0</v>
      </c>
    </row>
    <row r="4940" spans="1:7">
      <c r="A4940" s="74" t="e">
        <f t="shared" si="153"/>
        <v>#REF!</v>
      </c>
      <c r="B4940" s="60"/>
      <c r="C4940" s="73">
        <v>7</v>
      </c>
      <c r="D4940" s="73">
        <v>25</v>
      </c>
      <c r="E4940" s="73">
        <v>4</v>
      </c>
      <c r="F4940" s="79">
        <f>IF($C$9="south",'RAW PV WATTS'!D4943,IF('PV Watts SLC'!$C$9="west",'RAW PV WATTS'!F4943,-1))</f>
        <v>0</v>
      </c>
      <c r="G4940" s="81">
        <f t="shared" si="152"/>
        <v>0</v>
      </c>
    </row>
    <row r="4941" spans="1:7">
      <c r="A4941" s="74" t="e">
        <f t="shared" si="153"/>
        <v>#REF!</v>
      </c>
      <c r="B4941" s="60"/>
      <c r="C4941" s="73">
        <v>7</v>
      </c>
      <c r="D4941" s="73">
        <v>25</v>
      </c>
      <c r="E4941" s="73">
        <v>5</v>
      </c>
      <c r="F4941" s="79">
        <f>IF($C$9="south",'RAW PV WATTS'!D4944,IF('PV Watts SLC'!$C$9="west",'RAW PV WATTS'!F4944,-1))</f>
        <v>3.3319999999999999</v>
      </c>
      <c r="G4941" s="81">
        <f t="shared" si="152"/>
        <v>3.3319999999999999E-3</v>
      </c>
    </row>
    <row r="4942" spans="1:7">
      <c r="A4942" s="74" t="e">
        <f t="shared" si="153"/>
        <v>#REF!</v>
      </c>
      <c r="B4942" s="60"/>
      <c r="C4942" s="73">
        <v>7</v>
      </c>
      <c r="D4942" s="73">
        <v>25</v>
      </c>
      <c r="E4942" s="73">
        <v>6</v>
      </c>
      <c r="F4942" s="79">
        <f>IF($C$9="south",'RAW PV WATTS'!D4945,IF('PV Watts SLC'!$C$9="west",'RAW PV WATTS'!F4945,-1))</f>
        <v>41.968000000000004</v>
      </c>
      <c r="G4942" s="81">
        <f t="shared" si="152"/>
        <v>4.1968000000000005E-2</v>
      </c>
    </row>
    <row r="4943" spans="1:7">
      <c r="A4943" s="74" t="e">
        <f t="shared" si="153"/>
        <v>#REF!</v>
      </c>
      <c r="B4943" s="60"/>
      <c r="C4943" s="73">
        <v>7</v>
      </c>
      <c r="D4943" s="73">
        <v>25</v>
      </c>
      <c r="E4943" s="73">
        <v>7</v>
      </c>
      <c r="F4943" s="79">
        <f>IF($C$9="south",'RAW PV WATTS'!D4946,IF('PV Watts SLC'!$C$9="west",'RAW PV WATTS'!F4946,-1))</f>
        <v>91.983000000000004</v>
      </c>
      <c r="G4943" s="81">
        <f t="shared" si="152"/>
        <v>9.1983000000000009E-2</v>
      </c>
    </row>
    <row r="4944" spans="1:7">
      <c r="A4944" s="74" t="e">
        <f t="shared" si="153"/>
        <v>#REF!</v>
      </c>
      <c r="B4944" s="60"/>
      <c r="C4944" s="73">
        <v>7</v>
      </c>
      <c r="D4944" s="73">
        <v>25</v>
      </c>
      <c r="E4944" s="73">
        <v>8</v>
      </c>
      <c r="F4944" s="79">
        <f>IF($C$9="south",'RAW PV WATTS'!D4947,IF('PV Watts SLC'!$C$9="west",'RAW PV WATTS'!F4947,-1))</f>
        <v>142.48599999999999</v>
      </c>
      <c r="G4944" s="81">
        <f t="shared" si="152"/>
        <v>0.142486</v>
      </c>
    </row>
    <row r="4945" spans="1:7">
      <c r="A4945" s="74" t="e">
        <f t="shared" si="153"/>
        <v>#REF!</v>
      </c>
      <c r="B4945" s="60"/>
      <c r="C4945" s="73">
        <v>7</v>
      </c>
      <c r="D4945" s="73">
        <v>25</v>
      </c>
      <c r="E4945" s="73">
        <v>9</v>
      </c>
      <c r="F4945" s="79">
        <f>IF($C$9="south",'RAW PV WATTS'!D4948,IF('PV Watts SLC'!$C$9="west",'RAW PV WATTS'!F4948,-1))</f>
        <v>192.49600000000001</v>
      </c>
      <c r="G4945" s="81">
        <f t="shared" ref="G4945:G5008" si="154">F4945/1000</f>
        <v>0.192496</v>
      </c>
    </row>
    <row r="4946" spans="1:7">
      <c r="A4946" s="74" t="e">
        <f t="shared" ref="A4946:A5009" si="155">1/24+A4945</f>
        <v>#REF!</v>
      </c>
      <c r="B4946" s="60"/>
      <c r="C4946" s="73">
        <v>7</v>
      </c>
      <c r="D4946" s="73">
        <v>25</v>
      </c>
      <c r="E4946" s="73">
        <v>10</v>
      </c>
      <c r="F4946" s="79">
        <f>IF($C$9="south",'RAW PV WATTS'!D4949,IF('PV Watts SLC'!$C$9="west",'RAW PV WATTS'!F4949,-1))</f>
        <v>408.97</v>
      </c>
      <c r="G4946" s="81">
        <f t="shared" si="154"/>
        <v>0.40897</v>
      </c>
    </row>
    <row r="4947" spans="1:7">
      <c r="A4947" s="74" t="e">
        <f t="shared" si="155"/>
        <v>#REF!</v>
      </c>
      <c r="B4947" s="60"/>
      <c r="C4947" s="73">
        <v>7</v>
      </c>
      <c r="D4947" s="73">
        <v>25</v>
      </c>
      <c r="E4947" s="73">
        <v>11</v>
      </c>
      <c r="F4947" s="79">
        <f>IF($C$9="south",'RAW PV WATTS'!D4950,IF('PV Watts SLC'!$C$9="west",'RAW PV WATTS'!F4950,-1))</f>
        <v>679.83799999999997</v>
      </c>
      <c r="G4947" s="81">
        <f t="shared" si="154"/>
        <v>0.67983799999999994</v>
      </c>
    </row>
    <row r="4948" spans="1:7">
      <c r="A4948" s="74" t="e">
        <f t="shared" si="155"/>
        <v>#REF!</v>
      </c>
      <c r="B4948" s="60"/>
      <c r="C4948" s="73">
        <v>7</v>
      </c>
      <c r="D4948" s="73">
        <v>25</v>
      </c>
      <c r="E4948" s="73">
        <v>12</v>
      </c>
      <c r="F4948" s="79">
        <f>IF($C$9="south",'RAW PV WATTS'!D4951,IF('PV Watts SLC'!$C$9="west",'RAW PV WATTS'!F4951,-1))</f>
        <v>734.87</v>
      </c>
      <c r="G4948" s="81">
        <f t="shared" si="154"/>
        <v>0.73487000000000002</v>
      </c>
    </row>
    <row r="4949" spans="1:7">
      <c r="A4949" s="74" t="e">
        <f t="shared" si="155"/>
        <v>#REF!</v>
      </c>
      <c r="B4949" s="60"/>
      <c r="C4949" s="73">
        <v>7</v>
      </c>
      <c r="D4949" s="73">
        <v>25</v>
      </c>
      <c r="E4949" s="73">
        <v>13</v>
      </c>
      <c r="F4949" s="79">
        <f>IF($C$9="south",'RAW PV WATTS'!D4952,IF('PV Watts SLC'!$C$9="west",'RAW PV WATTS'!F4952,-1))</f>
        <v>481.41800000000001</v>
      </c>
      <c r="G4949" s="81">
        <f t="shared" si="154"/>
        <v>0.48141800000000001</v>
      </c>
    </row>
    <row r="4950" spans="1:7">
      <c r="A4950" s="74" t="e">
        <f t="shared" si="155"/>
        <v>#REF!</v>
      </c>
      <c r="B4950" s="60"/>
      <c r="C4950" s="73">
        <v>7</v>
      </c>
      <c r="D4950" s="73">
        <v>25</v>
      </c>
      <c r="E4950" s="73">
        <v>14</v>
      </c>
      <c r="F4950" s="79">
        <f>IF($C$9="south",'RAW PV WATTS'!D4953,IF('PV Watts SLC'!$C$9="west",'RAW PV WATTS'!F4953,-1))</f>
        <v>345.1</v>
      </c>
      <c r="G4950" s="81">
        <f t="shared" si="154"/>
        <v>0.34510000000000002</v>
      </c>
    </row>
    <row r="4951" spans="1:7">
      <c r="A4951" s="74" t="e">
        <f t="shared" si="155"/>
        <v>#REF!</v>
      </c>
      <c r="B4951" s="60"/>
      <c r="C4951" s="73">
        <v>7</v>
      </c>
      <c r="D4951" s="73">
        <v>25</v>
      </c>
      <c r="E4951" s="73">
        <v>15</v>
      </c>
      <c r="F4951" s="79">
        <f>IF($C$9="south",'RAW PV WATTS'!D4954,IF('PV Watts SLC'!$C$9="west",'RAW PV WATTS'!F4954,-1))</f>
        <v>328.86599999999999</v>
      </c>
      <c r="G4951" s="81">
        <f t="shared" si="154"/>
        <v>0.32886599999999999</v>
      </c>
    </row>
    <row r="4952" spans="1:7">
      <c r="A4952" s="74" t="e">
        <f t="shared" si="155"/>
        <v>#REF!</v>
      </c>
      <c r="B4952" s="60"/>
      <c r="C4952" s="73">
        <v>7</v>
      </c>
      <c r="D4952" s="73">
        <v>25</v>
      </c>
      <c r="E4952" s="73">
        <v>16</v>
      </c>
      <c r="F4952" s="79">
        <f>IF($C$9="south",'RAW PV WATTS'!D4955,IF('PV Watts SLC'!$C$9="west",'RAW PV WATTS'!F4955,-1))</f>
        <v>115.708</v>
      </c>
      <c r="G4952" s="81">
        <f t="shared" si="154"/>
        <v>0.11570800000000001</v>
      </c>
    </row>
    <row r="4953" spans="1:7">
      <c r="A4953" s="74" t="e">
        <f t="shared" si="155"/>
        <v>#REF!</v>
      </c>
      <c r="B4953" s="60"/>
      <c r="C4953" s="73">
        <v>7</v>
      </c>
      <c r="D4953" s="73">
        <v>25</v>
      </c>
      <c r="E4953" s="73">
        <v>17</v>
      </c>
      <c r="F4953" s="79">
        <f>IF($C$9="south",'RAW PV WATTS'!D4956,IF('PV Watts SLC'!$C$9="west",'RAW PV WATTS'!F4956,-1))</f>
        <v>206.114</v>
      </c>
      <c r="G4953" s="81">
        <f t="shared" si="154"/>
        <v>0.20611399999999999</v>
      </c>
    </row>
    <row r="4954" spans="1:7">
      <c r="A4954" s="74" t="e">
        <f t="shared" si="155"/>
        <v>#REF!</v>
      </c>
      <c r="B4954" s="60"/>
      <c r="C4954" s="73">
        <v>7</v>
      </c>
      <c r="D4954" s="73">
        <v>25</v>
      </c>
      <c r="E4954" s="73">
        <v>18</v>
      </c>
      <c r="F4954" s="79">
        <f>IF($C$9="south",'RAW PV WATTS'!D4957,IF('PV Watts SLC'!$C$9="west",'RAW PV WATTS'!F4957,-1))</f>
        <v>43.920999999999999</v>
      </c>
      <c r="G4954" s="81">
        <f t="shared" si="154"/>
        <v>4.3921000000000002E-2</v>
      </c>
    </row>
    <row r="4955" spans="1:7">
      <c r="A4955" s="74" t="e">
        <f t="shared" si="155"/>
        <v>#REF!</v>
      </c>
      <c r="B4955" s="60"/>
      <c r="C4955" s="73">
        <v>7</v>
      </c>
      <c r="D4955" s="73">
        <v>25</v>
      </c>
      <c r="E4955" s="73">
        <v>19</v>
      </c>
      <c r="F4955" s="79">
        <f>IF($C$9="south",'RAW PV WATTS'!D4958,IF('PV Watts SLC'!$C$9="west",'RAW PV WATTS'!F4958,-1))</f>
        <v>4.8940000000000001</v>
      </c>
      <c r="G4955" s="81">
        <f t="shared" si="154"/>
        <v>4.8939999999999999E-3</v>
      </c>
    </row>
    <row r="4956" spans="1:7">
      <c r="A4956" s="74" t="e">
        <f t="shared" si="155"/>
        <v>#REF!</v>
      </c>
      <c r="B4956" s="60"/>
      <c r="C4956" s="73">
        <v>7</v>
      </c>
      <c r="D4956" s="73">
        <v>25</v>
      </c>
      <c r="E4956" s="73">
        <v>20</v>
      </c>
      <c r="F4956" s="79">
        <f>IF($C$9="south",'RAW PV WATTS'!D4959,IF('PV Watts SLC'!$C$9="west",'RAW PV WATTS'!F4959,-1))</f>
        <v>0</v>
      </c>
      <c r="G4956" s="81">
        <f t="shared" si="154"/>
        <v>0</v>
      </c>
    </row>
    <row r="4957" spans="1:7">
      <c r="A4957" s="74" t="e">
        <f t="shared" si="155"/>
        <v>#REF!</v>
      </c>
      <c r="B4957" s="60"/>
      <c r="C4957" s="73">
        <v>7</v>
      </c>
      <c r="D4957" s="73">
        <v>25</v>
      </c>
      <c r="E4957" s="73">
        <v>21</v>
      </c>
      <c r="F4957" s="79">
        <f>IF($C$9="south",'RAW PV WATTS'!D4960,IF('PV Watts SLC'!$C$9="west",'RAW PV WATTS'!F4960,-1))</f>
        <v>0</v>
      </c>
      <c r="G4957" s="81">
        <f t="shared" si="154"/>
        <v>0</v>
      </c>
    </row>
    <row r="4958" spans="1:7">
      <c r="A4958" s="74" t="e">
        <f t="shared" si="155"/>
        <v>#REF!</v>
      </c>
      <c r="B4958" s="60"/>
      <c r="C4958" s="73">
        <v>7</v>
      </c>
      <c r="D4958" s="73">
        <v>25</v>
      </c>
      <c r="E4958" s="73">
        <v>22</v>
      </c>
      <c r="F4958" s="79">
        <f>IF($C$9="south",'RAW PV WATTS'!D4961,IF('PV Watts SLC'!$C$9="west",'RAW PV WATTS'!F4961,-1))</f>
        <v>0</v>
      </c>
      <c r="G4958" s="81">
        <f t="shared" si="154"/>
        <v>0</v>
      </c>
    </row>
    <row r="4959" spans="1:7">
      <c r="A4959" s="74" t="e">
        <f t="shared" si="155"/>
        <v>#REF!</v>
      </c>
      <c r="B4959" s="60"/>
      <c r="C4959" s="73">
        <v>7</v>
      </c>
      <c r="D4959" s="73">
        <v>25</v>
      </c>
      <c r="E4959" s="73">
        <v>23</v>
      </c>
      <c r="F4959" s="79">
        <f>IF($C$9="south",'RAW PV WATTS'!D4962,IF('PV Watts SLC'!$C$9="west",'RAW PV WATTS'!F4962,-1))</f>
        <v>0</v>
      </c>
      <c r="G4959" s="81">
        <f t="shared" si="154"/>
        <v>0</v>
      </c>
    </row>
    <row r="4960" spans="1:7">
      <c r="A4960" s="74" t="e">
        <f t="shared" si="155"/>
        <v>#REF!</v>
      </c>
      <c r="B4960" s="60"/>
      <c r="C4960" s="73">
        <v>7</v>
      </c>
      <c r="D4960" s="73">
        <v>26</v>
      </c>
      <c r="E4960" s="73">
        <v>0</v>
      </c>
      <c r="F4960" s="79">
        <f>IF($C$9="south",'RAW PV WATTS'!D4963,IF('PV Watts SLC'!$C$9="west",'RAW PV WATTS'!F4963,-1))</f>
        <v>0</v>
      </c>
      <c r="G4960" s="81">
        <f t="shared" si="154"/>
        <v>0</v>
      </c>
    </row>
    <row r="4961" spans="1:7">
      <c r="A4961" s="74" t="e">
        <f t="shared" si="155"/>
        <v>#REF!</v>
      </c>
      <c r="B4961" s="60"/>
      <c r="C4961" s="73">
        <v>7</v>
      </c>
      <c r="D4961" s="73">
        <v>26</v>
      </c>
      <c r="E4961" s="73">
        <v>1</v>
      </c>
      <c r="F4961" s="79">
        <f>IF($C$9="south",'RAW PV WATTS'!D4964,IF('PV Watts SLC'!$C$9="west",'RAW PV WATTS'!F4964,-1))</f>
        <v>0</v>
      </c>
      <c r="G4961" s="81">
        <f t="shared" si="154"/>
        <v>0</v>
      </c>
    </row>
    <row r="4962" spans="1:7">
      <c r="A4962" s="74" t="e">
        <f t="shared" si="155"/>
        <v>#REF!</v>
      </c>
      <c r="B4962" s="60"/>
      <c r="C4962" s="73">
        <v>7</v>
      </c>
      <c r="D4962" s="73">
        <v>26</v>
      </c>
      <c r="E4962" s="73">
        <v>2</v>
      </c>
      <c r="F4962" s="79">
        <f>IF($C$9="south",'RAW PV WATTS'!D4965,IF('PV Watts SLC'!$C$9="west",'RAW PV WATTS'!F4965,-1))</f>
        <v>0</v>
      </c>
      <c r="G4962" s="81">
        <f t="shared" si="154"/>
        <v>0</v>
      </c>
    </row>
    <row r="4963" spans="1:7">
      <c r="A4963" s="74" t="e">
        <f t="shared" si="155"/>
        <v>#REF!</v>
      </c>
      <c r="B4963" s="60"/>
      <c r="C4963" s="73">
        <v>7</v>
      </c>
      <c r="D4963" s="73">
        <v>26</v>
      </c>
      <c r="E4963" s="73">
        <v>3</v>
      </c>
      <c r="F4963" s="79">
        <f>IF($C$9="south",'RAW PV WATTS'!D4966,IF('PV Watts SLC'!$C$9="west",'RAW PV WATTS'!F4966,-1))</f>
        <v>0</v>
      </c>
      <c r="G4963" s="81">
        <f t="shared" si="154"/>
        <v>0</v>
      </c>
    </row>
    <row r="4964" spans="1:7">
      <c r="A4964" s="74" t="e">
        <f t="shared" si="155"/>
        <v>#REF!</v>
      </c>
      <c r="B4964" s="60"/>
      <c r="C4964" s="73">
        <v>7</v>
      </c>
      <c r="D4964" s="73">
        <v>26</v>
      </c>
      <c r="E4964" s="73">
        <v>4</v>
      </c>
      <c r="F4964" s="79">
        <f>IF($C$9="south",'RAW PV WATTS'!D4967,IF('PV Watts SLC'!$C$9="west",'RAW PV WATTS'!F4967,-1))</f>
        <v>0</v>
      </c>
      <c r="G4964" s="81">
        <f t="shared" si="154"/>
        <v>0</v>
      </c>
    </row>
    <row r="4965" spans="1:7">
      <c r="A4965" s="74" t="e">
        <f t="shared" si="155"/>
        <v>#REF!</v>
      </c>
      <c r="B4965" s="60"/>
      <c r="C4965" s="73">
        <v>7</v>
      </c>
      <c r="D4965" s="73">
        <v>26</v>
      </c>
      <c r="E4965" s="73">
        <v>5</v>
      </c>
      <c r="F4965" s="79">
        <f>IF($C$9="south",'RAW PV WATTS'!D4968,IF('PV Watts SLC'!$C$9="west",'RAW PV WATTS'!F4968,-1))</f>
        <v>1.1339999999999999</v>
      </c>
      <c r="G4965" s="81">
        <f t="shared" si="154"/>
        <v>1.1339999999999998E-3</v>
      </c>
    </row>
    <row r="4966" spans="1:7">
      <c r="A4966" s="74" t="e">
        <f t="shared" si="155"/>
        <v>#REF!</v>
      </c>
      <c r="B4966" s="60"/>
      <c r="C4966" s="73">
        <v>7</v>
      </c>
      <c r="D4966" s="73">
        <v>26</v>
      </c>
      <c r="E4966" s="73">
        <v>6</v>
      </c>
      <c r="F4966" s="79">
        <f>IF($C$9="south",'RAW PV WATTS'!D4969,IF('PV Watts SLC'!$C$9="west",'RAW PV WATTS'!F4969,-1))</f>
        <v>47.662999999999997</v>
      </c>
      <c r="G4966" s="81">
        <f t="shared" si="154"/>
        <v>4.7662999999999997E-2</v>
      </c>
    </row>
    <row r="4967" spans="1:7">
      <c r="A4967" s="74" t="e">
        <f t="shared" si="155"/>
        <v>#REF!</v>
      </c>
      <c r="B4967" s="60"/>
      <c r="C4967" s="73">
        <v>7</v>
      </c>
      <c r="D4967" s="73">
        <v>26</v>
      </c>
      <c r="E4967" s="73">
        <v>7</v>
      </c>
      <c r="F4967" s="79">
        <f>IF($C$9="south",'RAW PV WATTS'!D4970,IF('PV Watts SLC'!$C$9="west",'RAW PV WATTS'!F4970,-1))</f>
        <v>198.89400000000001</v>
      </c>
      <c r="G4967" s="81">
        <f t="shared" si="154"/>
        <v>0.19889400000000002</v>
      </c>
    </row>
    <row r="4968" spans="1:7">
      <c r="A4968" s="74" t="e">
        <f t="shared" si="155"/>
        <v>#REF!</v>
      </c>
      <c r="B4968" s="60"/>
      <c r="C4968" s="73">
        <v>7</v>
      </c>
      <c r="D4968" s="73">
        <v>26</v>
      </c>
      <c r="E4968" s="73">
        <v>8</v>
      </c>
      <c r="F4968" s="79">
        <f>IF($C$9="south",'RAW PV WATTS'!D4971,IF('PV Watts SLC'!$C$9="west",'RAW PV WATTS'!F4971,-1))</f>
        <v>395.45</v>
      </c>
      <c r="G4968" s="81">
        <f t="shared" si="154"/>
        <v>0.39544999999999997</v>
      </c>
    </row>
    <row r="4969" spans="1:7">
      <c r="A4969" s="74" t="e">
        <f t="shared" si="155"/>
        <v>#REF!</v>
      </c>
      <c r="B4969" s="60"/>
      <c r="C4969" s="73">
        <v>7</v>
      </c>
      <c r="D4969" s="73">
        <v>26</v>
      </c>
      <c r="E4969" s="73">
        <v>9</v>
      </c>
      <c r="F4969" s="79">
        <f>IF($C$9="south",'RAW PV WATTS'!D4972,IF('PV Watts SLC'!$C$9="west",'RAW PV WATTS'!F4972,-1))</f>
        <v>499.47800000000001</v>
      </c>
      <c r="G4969" s="81">
        <f t="shared" si="154"/>
        <v>0.49947800000000003</v>
      </c>
    </row>
    <row r="4970" spans="1:7">
      <c r="A4970" s="74" t="e">
        <f t="shared" si="155"/>
        <v>#REF!</v>
      </c>
      <c r="B4970" s="60"/>
      <c r="C4970" s="73">
        <v>7</v>
      </c>
      <c r="D4970" s="73">
        <v>26</v>
      </c>
      <c r="E4970" s="73">
        <v>10</v>
      </c>
      <c r="F4970" s="79">
        <f>IF($C$9="south",'RAW PV WATTS'!D4973,IF('PV Watts SLC'!$C$9="west",'RAW PV WATTS'!F4973,-1))</f>
        <v>613.20000000000005</v>
      </c>
      <c r="G4970" s="81">
        <f t="shared" si="154"/>
        <v>0.61320000000000008</v>
      </c>
    </row>
    <row r="4971" spans="1:7">
      <c r="A4971" s="74" t="e">
        <f t="shared" si="155"/>
        <v>#REF!</v>
      </c>
      <c r="B4971" s="60"/>
      <c r="C4971" s="73">
        <v>7</v>
      </c>
      <c r="D4971" s="73">
        <v>26</v>
      </c>
      <c r="E4971" s="73">
        <v>11</v>
      </c>
      <c r="F4971" s="79">
        <f>IF($C$9="south",'RAW PV WATTS'!D4974,IF('PV Watts SLC'!$C$9="west",'RAW PV WATTS'!F4974,-1))</f>
        <v>711.03200000000004</v>
      </c>
      <c r="G4971" s="81">
        <f t="shared" si="154"/>
        <v>0.711032</v>
      </c>
    </row>
    <row r="4972" spans="1:7">
      <c r="A4972" s="74" t="e">
        <f t="shared" si="155"/>
        <v>#REF!</v>
      </c>
      <c r="B4972" s="60"/>
      <c r="C4972" s="73">
        <v>7</v>
      </c>
      <c r="D4972" s="73">
        <v>26</v>
      </c>
      <c r="E4972" s="73">
        <v>12</v>
      </c>
      <c r="F4972" s="79">
        <f>IF($C$9="south",'RAW PV WATTS'!D4975,IF('PV Watts SLC'!$C$9="west",'RAW PV WATTS'!F4975,-1))</f>
        <v>740.976</v>
      </c>
      <c r="G4972" s="81">
        <f t="shared" si="154"/>
        <v>0.74097599999999997</v>
      </c>
    </row>
    <row r="4973" spans="1:7">
      <c r="A4973" s="74" t="e">
        <f t="shared" si="155"/>
        <v>#REF!</v>
      </c>
      <c r="B4973" s="60"/>
      <c r="C4973" s="73">
        <v>7</v>
      </c>
      <c r="D4973" s="73">
        <v>26</v>
      </c>
      <c r="E4973" s="73">
        <v>13</v>
      </c>
      <c r="F4973" s="79">
        <f>IF($C$9="south",'RAW PV WATTS'!D4976,IF('PV Watts SLC'!$C$9="west",'RAW PV WATTS'!F4976,-1))</f>
        <v>718.28599999999994</v>
      </c>
      <c r="G4973" s="81">
        <f t="shared" si="154"/>
        <v>0.71828599999999998</v>
      </c>
    </row>
    <row r="4974" spans="1:7">
      <c r="A4974" s="74" t="e">
        <f t="shared" si="155"/>
        <v>#REF!</v>
      </c>
      <c r="B4974" s="60"/>
      <c r="C4974" s="73">
        <v>7</v>
      </c>
      <c r="D4974" s="73">
        <v>26</v>
      </c>
      <c r="E4974" s="73">
        <v>14</v>
      </c>
      <c r="F4974" s="79">
        <f>IF($C$9="south",'RAW PV WATTS'!D4977,IF('PV Watts SLC'!$C$9="west",'RAW PV WATTS'!F4977,-1))</f>
        <v>649.89300000000003</v>
      </c>
      <c r="G4974" s="81">
        <f t="shared" si="154"/>
        <v>0.64989300000000005</v>
      </c>
    </row>
    <row r="4975" spans="1:7">
      <c r="A4975" s="74" t="e">
        <f t="shared" si="155"/>
        <v>#REF!</v>
      </c>
      <c r="B4975" s="60"/>
      <c r="C4975" s="73">
        <v>7</v>
      </c>
      <c r="D4975" s="73">
        <v>26</v>
      </c>
      <c r="E4975" s="73">
        <v>15</v>
      </c>
      <c r="F4975" s="79">
        <f>IF($C$9="south",'RAW PV WATTS'!D4978,IF('PV Watts SLC'!$C$9="west",'RAW PV WATTS'!F4978,-1))</f>
        <v>543.89200000000005</v>
      </c>
      <c r="G4975" s="81">
        <f t="shared" si="154"/>
        <v>0.54389200000000004</v>
      </c>
    </row>
    <row r="4976" spans="1:7">
      <c r="A4976" s="74" t="e">
        <f t="shared" si="155"/>
        <v>#REF!</v>
      </c>
      <c r="B4976" s="60"/>
      <c r="C4976" s="73">
        <v>7</v>
      </c>
      <c r="D4976" s="73">
        <v>26</v>
      </c>
      <c r="E4976" s="73">
        <v>16</v>
      </c>
      <c r="F4976" s="79">
        <f>IF($C$9="south",'RAW PV WATTS'!D4979,IF('PV Watts SLC'!$C$9="west",'RAW PV WATTS'!F4979,-1))</f>
        <v>423.36900000000003</v>
      </c>
      <c r="G4976" s="81">
        <f t="shared" si="154"/>
        <v>0.42336900000000005</v>
      </c>
    </row>
    <row r="4977" spans="1:7">
      <c r="A4977" s="74" t="e">
        <f t="shared" si="155"/>
        <v>#REF!</v>
      </c>
      <c r="B4977" s="60"/>
      <c r="C4977" s="73">
        <v>7</v>
      </c>
      <c r="D4977" s="73">
        <v>26</v>
      </c>
      <c r="E4977" s="73">
        <v>17</v>
      </c>
      <c r="F4977" s="79">
        <f>IF($C$9="south",'RAW PV WATTS'!D4980,IF('PV Watts SLC'!$C$9="west",'RAW PV WATTS'!F4980,-1))</f>
        <v>234.541</v>
      </c>
      <c r="G4977" s="81">
        <f t="shared" si="154"/>
        <v>0.234541</v>
      </c>
    </row>
    <row r="4978" spans="1:7">
      <c r="A4978" s="74" t="e">
        <f t="shared" si="155"/>
        <v>#REF!</v>
      </c>
      <c r="B4978" s="60"/>
      <c r="C4978" s="73">
        <v>7</v>
      </c>
      <c r="D4978" s="73">
        <v>26</v>
      </c>
      <c r="E4978" s="73">
        <v>18</v>
      </c>
      <c r="F4978" s="79">
        <f>IF($C$9="south",'RAW PV WATTS'!D4981,IF('PV Watts SLC'!$C$9="west",'RAW PV WATTS'!F4981,-1))</f>
        <v>59.71</v>
      </c>
      <c r="G4978" s="81">
        <f t="shared" si="154"/>
        <v>5.9709999999999999E-2</v>
      </c>
    </row>
    <row r="4979" spans="1:7">
      <c r="A4979" s="74" t="e">
        <f t="shared" si="155"/>
        <v>#REF!</v>
      </c>
      <c r="B4979" s="60"/>
      <c r="C4979" s="73">
        <v>7</v>
      </c>
      <c r="D4979" s="73">
        <v>26</v>
      </c>
      <c r="E4979" s="73">
        <v>19</v>
      </c>
      <c r="F4979" s="79">
        <f>IF($C$9="south",'RAW PV WATTS'!D4982,IF('PV Watts SLC'!$C$9="west",'RAW PV WATTS'!F4982,-1))</f>
        <v>2.9119999999999999</v>
      </c>
      <c r="G4979" s="81">
        <f t="shared" si="154"/>
        <v>2.9120000000000001E-3</v>
      </c>
    </row>
    <row r="4980" spans="1:7">
      <c r="A4980" s="74" t="e">
        <f t="shared" si="155"/>
        <v>#REF!</v>
      </c>
      <c r="B4980" s="60"/>
      <c r="C4980" s="73">
        <v>7</v>
      </c>
      <c r="D4980" s="73">
        <v>26</v>
      </c>
      <c r="E4980" s="73">
        <v>20</v>
      </c>
      <c r="F4980" s="79">
        <f>IF($C$9="south",'RAW PV WATTS'!D4983,IF('PV Watts SLC'!$C$9="west",'RAW PV WATTS'!F4983,-1))</f>
        <v>0</v>
      </c>
      <c r="G4980" s="81">
        <f t="shared" si="154"/>
        <v>0</v>
      </c>
    </row>
    <row r="4981" spans="1:7">
      <c r="A4981" s="74" t="e">
        <f t="shared" si="155"/>
        <v>#REF!</v>
      </c>
      <c r="B4981" s="60"/>
      <c r="C4981" s="73">
        <v>7</v>
      </c>
      <c r="D4981" s="73">
        <v>26</v>
      </c>
      <c r="E4981" s="73">
        <v>21</v>
      </c>
      <c r="F4981" s="79">
        <f>IF($C$9="south",'RAW PV WATTS'!D4984,IF('PV Watts SLC'!$C$9="west",'RAW PV WATTS'!F4984,-1))</f>
        <v>0</v>
      </c>
      <c r="G4981" s="81">
        <f t="shared" si="154"/>
        <v>0</v>
      </c>
    </row>
    <row r="4982" spans="1:7">
      <c r="A4982" s="74" t="e">
        <f t="shared" si="155"/>
        <v>#REF!</v>
      </c>
      <c r="B4982" s="60"/>
      <c r="C4982" s="73">
        <v>7</v>
      </c>
      <c r="D4982" s="73">
        <v>26</v>
      </c>
      <c r="E4982" s="73">
        <v>22</v>
      </c>
      <c r="F4982" s="79">
        <f>IF($C$9="south",'RAW PV WATTS'!D4985,IF('PV Watts SLC'!$C$9="west",'RAW PV WATTS'!F4985,-1))</f>
        <v>0</v>
      </c>
      <c r="G4982" s="81">
        <f t="shared" si="154"/>
        <v>0</v>
      </c>
    </row>
    <row r="4983" spans="1:7">
      <c r="A4983" s="74" t="e">
        <f t="shared" si="155"/>
        <v>#REF!</v>
      </c>
      <c r="B4983" s="60"/>
      <c r="C4983" s="73">
        <v>7</v>
      </c>
      <c r="D4983" s="73">
        <v>26</v>
      </c>
      <c r="E4983" s="73">
        <v>23</v>
      </c>
      <c r="F4983" s="79">
        <f>IF($C$9="south",'RAW PV WATTS'!D4986,IF('PV Watts SLC'!$C$9="west",'RAW PV WATTS'!F4986,-1))</f>
        <v>0</v>
      </c>
      <c r="G4983" s="81">
        <f t="shared" si="154"/>
        <v>0</v>
      </c>
    </row>
    <row r="4984" spans="1:7">
      <c r="A4984" s="74" t="e">
        <f t="shared" si="155"/>
        <v>#REF!</v>
      </c>
      <c r="B4984" s="60"/>
      <c r="C4984" s="73">
        <v>7</v>
      </c>
      <c r="D4984" s="73">
        <v>27</v>
      </c>
      <c r="E4984" s="73">
        <v>0</v>
      </c>
      <c r="F4984" s="79">
        <f>IF($C$9="south",'RAW PV WATTS'!D4987,IF('PV Watts SLC'!$C$9="west",'RAW PV WATTS'!F4987,-1))</f>
        <v>0</v>
      </c>
      <c r="G4984" s="81">
        <f t="shared" si="154"/>
        <v>0</v>
      </c>
    </row>
    <row r="4985" spans="1:7">
      <c r="A4985" s="74" t="e">
        <f t="shared" si="155"/>
        <v>#REF!</v>
      </c>
      <c r="B4985" s="60"/>
      <c r="C4985" s="73">
        <v>7</v>
      </c>
      <c r="D4985" s="73">
        <v>27</v>
      </c>
      <c r="E4985" s="73">
        <v>1</v>
      </c>
      <c r="F4985" s="79">
        <f>IF($C$9="south",'RAW PV WATTS'!D4988,IF('PV Watts SLC'!$C$9="west",'RAW PV WATTS'!F4988,-1))</f>
        <v>0</v>
      </c>
      <c r="G4985" s="81">
        <f t="shared" si="154"/>
        <v>0</v>
      </c>
    </row>
    <row r="4986" spans="1:7">
      <c r="A4986" s="74" t="e">
        <f t="shared" si="155"/>
        <v>#REF!</v>
      </c>
      <c r="B4986" s="60"/>
      <c r="C4986" s="73">
        <v>7</v>
      </c>
      <c r="D4986" s="73">
        <v>27</v>
      </c>
      <c r="E4986" s="73">
        <v>2</v>
      </c>
      <c r="F4986" s="79">
        <f>IF($C$9="south",'RAW PV WATTS'!D4989,IF('PV Watts SLC'!$C$9="west",'RAW PV WATTS'!F4989,-1))</f>
        <v>0</v>
      </c>
      <c r="G4986" s="81">
        <f t="shared" si="154"/>
        <v>0</v>
      </c>
    </row>
    <row r="4987" spans="1:7">
      <c r="A4987" s="74" t="e">
        <f t="shared" si="155"/>
        <v>#REF!</v>
      </c>
      <c r="B4987" s="60"/>
      <c r="C4987" s="73">
        <v>7</v>
      </c>
      <c r="D4987" s="73">
        <v>27</v>
      </c>
      <c r="E4987" s="73">
        <v>3</v>
      </c>
      <c r="F4987" s="79">
        <f>IF($C$9="south",'RAW PV WATTS'!D4990,IF('PV Watts SLC'!$C$9="west",'RAW PV WATTS'!F4990,-1))</f>
        <v>0</v>
      </c>
      <c r="G4987" s="81">
        <f t="shared" si="154"/>
        <v>0</v>
      </c>
    </row>
    <row r="4988" spans="1:7">
      <c r="A4988" s="74" t="e">
        <f t="shared" si="155"/>
        <v>#REF!</v>
      </c>
      <c r="B4988" s="60"/>
      <c r="C4988" s="73">
        <v>7</v>
      </c>
      <c r="D4988" s="73">
        <v>27</v>
      </c>
      <c r="E4988" s="73">
        <v>4</v>
      </c>
      <c r="F4988" s="79">
        <f>IF($C$9="south",'RAW PV WATTS'!D4991,IF('PV Watts SLC'!$C$9="west",'RAW PV WATTS'!F4991,-1))</f>
        <v>0</v>
      </c>
      <c r="G4988" s="81">
        <f t="shared" si="154"/>
        <v>0</v>
      </c>
    </row>
    <row r="4989" spans="1:7">
      <c r="A4989" s="74" t="e">
        <f t="shared" si="155"/>
        <v>#REF!</v>
      </c>
      <c r="B4989" s="60"/>
      <c r="C4989" s="73">
        <v>7</v>
      </c>
      <c r="D4989" s="73">
        <v>27</v>
      </c>
      <c r="E4989" s="73">
        <v>5</v>
      </c>
      <c r="F4989" s="79">
        <f>IF($C$9="south",'RAW PV WATTS'!D4992,IF('PV Watts SLC'!$C$9="west",'RAW PV WATTS'!F4992,-1))</f>
        <v>0</v>
      </c>
      <c r="G4989" s="81">
        <f t="shared" si="154"/>
        <v>0</v>
      </c>
    </row>
    <row r="4990" spans="1:7">
      <c r="A4990" s="74" t="e">
        <f t="shared" si="155"/>
        <v>#REF!</v>
      </c>
      <c r="B4990" s="60"/>
      <c r="C4990" s="73">
        <v>7</v>
      </c>
      <c r="D4990" s="73">
        <v>27</v>
      </c>
      <c r="E4990" s="73">
        <v>6</v>
      </c>
      <c r="F4990" s="79">
        <f>IF($C$9="south",'RAW PV WATTS'!D4993,IF('PV Watts SLC'!$C$9="west",'RAW PV WATTS'!F4993,-1))</f>
        <v>44.168999999999997</v>
      </c>
      <c r="G4990" s="81">
        <f t="shared" si="154"/>
        <v>4.4169E-2</v>
      </c>
    </row>
    <row r="4991" spans="1:7">
      <c r="A4991" s="74" t="e">
        <f t="shared" si="155"/>
        <v>#REF!</v>
      </c>
      <c r="B4991" s="60"/>
      <c r="C4991" s="73">
        <v>7</v>
      </c>
      <c r="D4991" s="73">
        <v>27</v>
      </c>
      <c r="E4991" s="73">
        <v>7</v>
      </c>
      <c r="F4991" s="79">
        <f>IF($C$9="south",'RAW PV WATTS'!D4994,IF('PV Watts SLC'!$C$9="west",'RAW PV WATTS'!F4994,-1))</f>
        <v>215.42400000000001</v>
      </c>
      <c r="G4991" s="81">
        <f t="shared" si="154"/>
        <v>0.215424</v>
      </c>
    </row>
    <row r="4992" spans="1:7">
      <c r="A4992" s="74" t="e">
        <f t="shared" si="155"/>
        <v>#REF!</v>
      </c>
      <c r="B4992" s="60"/>
      <c r="C4992" s="73">
        <v>7</v>
      </c>
      <c r="D4992" s="73">
        <v>27</v>
      </c>
      <c r="E4992" s="73">
        <v>8</v>
      </c>
      <c r="F4992" s="79">
        <f>IF($C$9="south",'RAW PV WATTS'!D4995,IF('PV Watts SLC'!$C$9="west",'RAW PV WATTS'!F4995,-1))</f>
        <v>401</v>
      </c>
      <c r="G4992" s="81">
        <f t="shared" si="154"/>
        <v>0.40100000000000002</v>
      </c>
    </row>
    <row r="4993" spans="1:7">
      <c r="A4993" s="74" t="e">
        <f t="shared" si="155"/>
        <v>#REF!</v>
      </c>
      <c r="B4993" s="60"/>
      <c r="C4993" s="73">
        <v>7</v>
      </c>
      <c r="D4993" s="73">
        <v>27</v>
      </c>
      <c r="E4993" s="73">
        <v>9</v>
      </c>
      <c r="F4993" s="79">
        <f>IF($C$9="south",'RAW PV WATTS'!D4996,IF('PV Watts SLC'!$C$9="west",'RAW PV WATTS'!F4996,-1))</f>
        <v>550.17600000000004</v>
      </c>
      <c r="G4993" s="81">
        <f t="shared" si="154"/>
        <v>0.550176</v>
      </c>
    </row>
    <row r="4994" spans="1:7">
      <c r="A4994" s="74" t="e">
        <f t="shared" si="155"/>
        <v>#REF!</v>
      </c>
      <c r="B4994" s="60"/>
      <c r="C4994" s="73">
        <v>7</v>
      </c>
      <c r="D4994" s="73">
        <v>27</v>
      </c>
      <c r="E4994" s="73">
        <v>10</v>
      </c>
      <c r="F4994" s="79">
        <f>IF($C$9="south",'RAW PV WATTS'!D4997,IF('PV Watts SLC'!$C$9="west",'RAW PV WATTS'!F4997,-1))</f>
        <v>657.37900000000002</v>
      </c>
      <c r="G4994" s="81">
        <f t="shared" si="154"/>
        <v>0.65737900000000005</v>
      </c>
    </row>
    <row r="4995" spans="1:7">
      <c r="A4995" s="74" t="e">
        <f t="shared" si="155"/>
        <v>#REF!</v>
      </c>
      <c r="B4995" s="60"/>
      <c r="C4995" s="73">
        <v>7</v>
      </c>
      <c r="D4995" s="73">
        <v>27</v>
      </c>
      <c r="E4995" s="73">
        <v>11</v>
      </c>
      <c r="F4995" s="79">
        <f>IF($C$9="south",'RAW PV WATTS'!D4998,IF('PV Watts SLC'!$C$9="west",'RAW PV WATTS'!F4998,-1))</f>
        <v>739.48500000000001</v>
      </c>
      <c r="G4995" s="81">
        <f t="shared" si="154"/>
        <v>0.73948500000000006</v>
      </c>
    </row>
    <row r="4996" spans="1:7">
      <c r="A4996" s="74" t="e">
        <f t="shared" si="155"/>
        <v>#REF!</v>
      </c>
      <c r="B4996" s="60"/>
      <c r="C4996" s="73">
        <v>7</v>
      </c>
      <c r="D4996" s="73">
        <v>27</v>
      </c>
      <c r="E4996" s="73">
        <v>12</v>
      </c>
      <c r="F4996" s="79">
        <f>IF($C$9="south",'RAW PV WATTS'!D4999,IF('PV Watts SLC'!$C$9="west",'RAW PV WATTS'!F4999,-1))</f>
        <v>759.86900000000003</v>
      </c>
      <c r="G4996" s="81">
        <f t="shared" si="154"/>
        <v>0.75986900000000002</v>
      </c>
    </row>
    <row r="4997" spans="1:7">
      <c r="A4997" s="74" t="e">
        <f t="shared" si="155"/>
        <v>#REF!</v>
      </c>
      <c r="B4997" s="60"/>
      <c r="C4997" s="73">
        <v>7</v>
      </c>
      <c r="D4997" s="73">
        <v>27</v>
      </c>
      <c r="E4997" s="73">
        <v>13</v>
      </c>
      <c r="F4997" s="79">
        <f>IF($C$9="south",'RAW PV WATTS'!D5000,IF('PV Watts SLC'!$C$9="west",'RAW PV WATTS'!F5000,-1))</f>
        <v>741.73500000000001</v>
      </c>
      <c r="G4997" s="81">
        <f t="shared" si="154"/>
        <v>0.74173500000000003</v>
      </c>
    </row>
    <row r="4998" spans="1:7">
      <c r="A4998" s="74" t="e">
        <f t="shared" si="155"/>
        <v>#REF!</v>
      </c>
      <c r="B4998" s="60"/>
      <c r="C4998" s="73">
        <v>7</v>
      </c>
      <c r="D4998" s="73">
        <v>27</v>
      </c>
      <c r="E4998" s="73">
        <v>14</v>
      </c>
      <c r="F4998" s="79">
        <f>IF($C$9="south",'RAW PV WATTS'!D5001,IF('PV Watts SLC'!$C$9="west",'RAW PV WATTS'!F5001,-1))</f>
        <v>684.14099999999996</v>
      </c>
      <c r="G4998" s="81">
        <f t="shared" si="154"/>
        <v>0.684141</v>
      </c>
    </row>
    <row r="4999" spans="1:7">
      <c r="A4999" s="74" t="e">
        <f t="shared" si="155"/>
        <v>#REF!</v>
      </c>
      <c r="B4999" s="60"/>
      <c r="C4999" s="73">
        <v>7</v>
      </c>
      <c r="D4999" s="73">
        <v>27</v>
      </c>
      <c r="E4999" s="73">
        <v>15</v>
      </c>
      <c r="F4999" s="79">
        <f>IF($C$9="south",'RAW PV WATTS'!D5002,IF('PV Watts SLC'!$C$9="west",'RAW PV WATTS'!F5002,-1))</f>
        <v>571.52300000000002</v>
      </c>
      <c r="G4999" s="81">
        <f t="shared" si="154"/>
        <v>0.571523</v>
      </c>
    </row>
    <row r="5000" spans="1:7">
      <c r="A5000" s="74" t="e">
        <f t="shared" si="155"/>
        <v>#REF!</v>
      </c>
      <c r="B5000" s="60"/>
      <c r="C5000" s="73">
        <v>7</v>
      </c>
      <c r="D5000" s="73">
        <v>27</v>
      </c>
      <c r="E5000" s="73">
        <v>16</v>
      </c>
      <c r="F5000" s="79">
        <f>IF($C$9="south",'RAW PV WATTS'!D5003,IF('PV Watts SLC'!$C$9="west",'RAW PV WATTS'!F5003,-1))</f>
        <v>417.55900000000003</v>
      </c>
      <c r="G5000" s="81">
        <f t="shared" si="154"/>
        <v>0.41755900000000001</v>
      </c>
    </row>
    <row r="5001" spans="1:7">
      <c r="A5001" s="74" t="e">
        <f t="shared" si="155"/>
        <v>#REF!</v>
      </c>
      <c r="B5001" s="60"/>
      <c r="C5001" s="73">
        <v>7</v>
      </c>
      <c r="D5001" s="73">
        <v>27</v>
      </c>
      <c r="E5001" s="73">
        <v>17</v>
      </c>
      <c r="F5001" s="79">
        <f>IF($C$9="south",'RAW PV WATTS'!D5004,IF('PV Watts SLC'!$C$9="west",'RAW PV WATTS'!F5004,-1))</f>
        <v>232.93299999999999</v>
      </c>
      <c r="G5001" s="81">
        <f t="shared" si="154"/>
        <v>0.232933</v>
      </c>
    </row>
    <row r="5002" spans="1:7">
      <c r="A5002" s="74" t="e">
        <f t="shared" si="155"/>
        <v>#REF!</v>
      </c>
      <c r="B5002" s="60"/>
      <c r="C5002" s="73">
        <v>7</v>
      </c>
      <c r="D5002" s="73">
        <v>27</v>
      </c>
      <c r="E5002" s="73">
        <v>18</v>
      </c>
      <c r="F5002" s="79">
        <f>IF($C$9="south",'RAW PV WATTS'!D5005,IF('PV Watts SLC'!$C$9="west",'RAW PV WATTS'!F5005,-1))</f>
        <v>58.561</v>
      </c>
      <c r="G5002" s="81">
        <f t="shared" si="154"/>
        <v>5.8561000000000002E-2</v>
      </c>
    </row>
    <row r="5003" spans="1:7">
      <c r="A5003" s="74" t="e">
        <f t="shared" si="155"/>
        <v>#REF!</v>
      </c>
      <c r="B5003" s="60"/>
      <c r="C5003" s="73">
        <v>7</v>
      </c>
      <c r="D5003" s="73">
        <v>27</v>
      </c>
      <c r="E5003" s="73">
        <v>19</v>
      </c>
      <c r="F5003" s="79">
        <f>IF($C$9="south",'RAW PV WATTS'!D5006,IF('PV Watts SLC'!$C$9="west",'RAW PV WATTS'!F5006,-1))</f>
        <v>2.2370000000000001</v>
      </c>
      <c r="G5003" s="81">
        <f t="shared" si="154"/>
        <v>2.2370000000000003E-3</v>
      </c>
    </row>
    <row r="5004" spans="1:7">
      <c r="A5004" s="74" t="e">
        <f t="shared" si="155"/>
        <v>#REF!</v>
      </c>
      <c r="B5004" s="60"/>
      <c r="C5004" s="73">
        <v>7</v>
      </c>
      <c r="D5004" s="73">
        <v>27</v>
      </c>
      <c r="E5004" s="73">
        <v>20</v>
      </c>
      <c r="F5004" s="79">
        <f>IF($C$9="south",'RAW PV WATTS'!D5007,IF('PV Watts SLC'!$C$9="west",'RAW PV WATTS'!F5007,-1))</f>
        <v>0</v>
      </c>
      <c r="G5004" s="81">
        <f t="shared" si="154"/>
        <v>0</v>
      </c>
    </row>
    <row r="5005" spans="1:7">
      <c r="A5005" s="74" t="e">
        <f t="shared" si="155"/>
        <v>#REF!</v>
      </c>
      <c r="B5005" s="60"/>
      <c r="C5005" s="73">
        <v>7</v>
      </c>
      <c r="D5005" s="73">
        <v>27</v>
      </c>
      <c r="E5005" s="73">
        <v>21</v>
      </c>
      <c r="F5005" s="79">
        <f>IF($C$9="south",'RAW PV WATTS'!D5008,IF('PV Watts SLC'!$C$9="west",'RAW PV WATTS'!F5008,-1))</f>
        <v>0</v>
      </c>
      <c r="G5005" s="81">
        <f t="shared" si="154"/>
        <v>0</v>
      </c>
    </row>
    <row r="5006" spans="1:7">
      <c r="A5006" s="74" t="e">
        <f t="shared" si="155"/>
        <v>#REF!</v>
      </c>
      <c r="B5006" s="60"/>
      <c r="C5006" s="73">
        <v>7</v>
      </c>
      <c r="D5006" s="73">
        <v>27</v>
      </c>
      <c r="E5006" s="73">
        <v>22</v>
      </c>
      <c r="F5006" s="79">
        <f>IF($C$9="south",'RAW PV WATTS'!D5009,IF('PV Watts SLC'!$C$9="west",'RAW PV WATTS'!F5009,-1))</f>
        <v>0</v>
      </c>
      <c r="G5006" s="81">
        <f t="shared" si="154"/>
        <v>0</v>
      </c>
    </row>
    <row r="5007" spans="1:7">
      <c r="A5007" s="74" t="e">
        <f t="shared" si="155"/>
        <v>#REF!</v>
      </c>
      <c r="B5007" s="60"/>
      <c r="C5007" s="73">
        <v>7</v>
      </c>
      <c r="D5007" s="73">
        <v>27</v>
      </c>
      <c r="E5007" s="73">
        <v>23</v>
      </c>
      <c r="F5007" s="79">
        <f>IF($C$9="south",'RAW PV WATTS'!D5010,IF('PV Watts SLC'!$C$9="west",'RAW PV WATTS'!F5010,-1))</f>
        <v>0</v>
      </c>
      <c r="G5007" s="81">
        <f t="shared" si="154"/>
        <v>0</v>
      </c>
    </row>
    <row r="5008" spans="1:7">
      <c r="A5008" s="74" t="e">
        <f t="shared" si="155"/>
        <v>#REF!</v>
      </c>
      <c r="B5008" s="60"/>
      <c r="C5008" s="73">
        <v>7</v>
      </c>
      <c r="D5008" s="73">
        <v>28</v>
      </c>
      <c r="E5008" s="73">
        <v>0</v>
      </c>
      <c r="F5008" s="79">
        <f>IF($C$9="south",'RAW PV WATTS'!D5011,IF('PV Watts SLC'!$C$9="west",'RAW PV WATTS'!F5011,-1))</f>
        <v>0</v>
      </c>
      <c r="G5008" s="81">
        <f t="shared" si="154"/>
        <v>0</v>
      </c>
    </row>
    <row r="5009" spans="1:7">
      <c r="A5009" s="74" t="e">
        <f t="shared" si="155"/>
        <v>#REF!</v>
      </c>
      <c r="B5009" s="60"/>
      <c r="C5009" s="73">
        <v>7</v>
      </c>
      <c r="D5009" s="73">
        <v>28</v>
      </c>
      <c r="E5009" s="73">
        <v>1</v>
      </c>
      <c r="F5009" s="79">
        <f>IF($C$9="south",'RAW PV WATTS'!D5012,IF('PV Watts SLC'!$C$9="west",'RAW PV WATTS'!F5012,-1))</f>
        <v>0</v>
      </c>
      <c r="G5009" s="81">
        <f t="shared" ref="G5009:G5072" si="156">F5009/1000</f>
        <v>0</v>
      </c>
    </row>
    <row r="5010" spans="1:7">
      <c r="A5010" s="74" t="e">
        <f t="shared" ref="A5010:A5073" si="157">1/24+A5009</f>
        <v>#REF!</v>
      </c>
      <c r="B5010" s="60"/>
      <c r="C5010" s="73">
        <v>7</v>
      </c>
      <c r="D5010" s="73">
        <v>28</v>
      </c>
      <c r="E5010" s="73">
        <v>2</v>
      </c>
      <c r="F5010" s="79">
        <f>IF($C$9="south",'RAW PV WATTS'!D5013,IF('PV Watts SLC'!$C$9="west",'RAW PV WATTS'!F5013,-1))</f>
        <v>0</v>
      </c>
      <c r="G5010" s="81">
        <f t="shared" si="156"/>
        <v>0</v>
      </c>
    </row>
    <row r="5011" spans="1:7">
      <c r="A5011" s="74" t="e">
        <f t="shared" si="157"/>
        <v>#REF!</v>
      </c>
      <c r="B5011" s="60"/>
      <c r="C5011" s="73">
        <v>7</v>
      </c>
      <c r="D5011" s="73">
        <v>28</v>
      </c>
      <c r="E5011" s="73">
        <v>3</v>
      </c>
      <c r="F5011" s="79">
        <f>IF($C$9="south",'RAW PV WATTS'!D5014,IF('PV Watts SLC'!$C$9="west",'RAW PV WATTS'!F5014,-1))</f>
        <v>0</v>
      </c>
      <c r="G5011" s="81">
        <f t="shared" si="156"/>
        <v>0</v>
      </c>
    </row>
    <row r="5012" spans="1:7">
      <c r="A5012" s="74" t="e">
        <f t="shared" si="157"/>
        <v>#REF!</v>
      </c>
      <c r="B5012" s="60"/>
      <c r="C5012" s="73">
        <v>7</v>
      </c>
      <c r="D5012" s="73">
        <v>28</v>
      </c>
      <c r="E5012" s="73">
        <v>4</v>
      </c>
      <c r="F5012" s="79">
        <f>IF($C$9="south",'RAW PV WATTS'!D5015,IF('PV Watts SLC'!$C$9="west",'RAW PV WATTS'!F5015,-1))</f>
        <v>0</v>
      </c>
      <c r="G5012" s="81">
        <f t="shared" si="156"/>
        <v>0</v>
      </c>
    </row>
    <row r="5013" spans="1:7">
      <c r="A5013" s="74" t="e">
        <f t="shared" si="157"/>
        <v>#REF!</v>
      </c>
      <c r="B5013" s="60"/>
      <c r="C5013" s="73">
        <v>7</v>
      </c>
      <c r="D5013" s="73">
        <v>28</v>
      </c>
      <c r="E5013" s="73">
        <v>5</v>
      </c>
      <c r="F5013" s="79">
        <f>IF($C$9="south",'RAW PV WATTS'!D5016,IF('PV Watts SLC'!$C$9="west",'RAW PV WATTS'!F5016,-1))</f>
        <v>0.49099999999999999</v>
      </c>
      <c r="G5013" s="81">
        <f t="shared" si="156"/>
        <v>4.9100000000000001E-4</v>
      </c>
    </row>
    <row r="5014" spans="1:7">
      <c r="A5014" s="74" t="e">
        <f t="shared" si="157"/>
        <v>#REF!</v>
      </c>
      <c r="B5014" s="60"/>
      <c r="C5014" s="73">
        <v>7</v>
      </c>
      <c r="D5014" s="73">
        <v>28</v>
      </c>
      <c r="E5014" s="73">
        <v>6</v>
      </c>
      <c r="F5014" s="79">
        <f>IF($C$9="south",'RAW PV WATTS'!D5017,IF('PV Watts SLC'!$C$9="west",'RAW PV WATTS'!F5017,-1))</f>
        <v>48.454000000000001</v>
      </c>
      <c r="G5014" s="81">
        <f t="shared" si="156"/>
        <v>4.8454000000000004E-2</v>
      </c>
    </row>
    <row r="5015" spans="1:7">
      <c r="A5015" s="74" t="e">
        <f t="shared" si="157"/>
        <v>#REF!</v>
      </c>
      <c r="B5015" s="60"/>
      <c r="C5015" s="73">
        <v>7</v>
      </c>
      <c r="D5015" s="73">
        <v>28</v>
      </c>
      <c r="E5015" s="73">
        <v>7</v>
      </c>
      <c r="F5015" s="79">
        <f>IF($C$9="south",'RAW PV WATTS'!D5018,IF('PV Watts SLC'!$C$9="west",'RAW PV WATTS'!F5018,-1))</f>
        <v>206.31800000000001</v>
      </c>
      <c r="G5015" s="81">
        <f t="shared" si="156"/>
        <v>0.206318</v>
      </c>
    </row>
    <row r="5016" spans="1:7">
      <c r="A5016" s="74" t="e">
        <f t="shared" si="157"/>
        <v>#REF!</v>
      </c>
      <c r="B5016" s="60"/>
      <c r="C5016" s="73">
        <v>7</v>
      </c>
      <c r="D5016" s="73">
        <v>28</v>
      </c>
      <c r="E5016" s="73">
        <v>8</v>
      </c>
      <c r="F5016" s="79">
        <f>IF($C$9="south",'RAW PV WATTS'!D5019,IF('PV Watts SLC'!$C$9="west",'RAW PV WATTS'!F5019,-1))</f>
        <v>386.43299999999999</v>
      </c>
      <c r="G5016" s="81">
        <f t="shared" si="156"/>
        <v>0.38643299999999997</v>
      </c>
    </row>
    <row r="5017" spans="1:7">
      <c r="A5017" s="74" t="e">
        <f t="shared" si="157"/>
        <v>#REF!</v>
      </c>
      <c r="B5017" s="60"/>
      <c r="C5017" s="73">
        <v>7</v>
      </c>
      <c r="D5017" s="73">
        <v>28</v>
      </c>
      <c r="E5017" s="73">
        <v>9</v>
      </c>
      <c r="F5017" s="79">
        <f>IF($C$9="south",'RAW PV WATTS'!D5020,IF('PV Watts SLC'!$C$9="west",'RAW PV WATTS'!F5020,-1))</f>
        <v>531.66800000000001</v>
      </c>
      <c r="G5017" s="81">
        <f t="shared" si="156"/>
        <v>0.53166800000000003</v>
      </c>
    </row>
    <row r="5018" spans="1:7">
      <c r="A5018" s="74" t="e">
        <f t="shared" si="157"/>
        <v>#REF!</v>
      </c>
      <c r="B5018" s="60"/>
      <c r="C5018" s="73">
        <v>7</v>
      </c>
      <c r="D5018" s="73">
        <v>28</v>
      </c>
      <c r="E5018" s="73">
        <v>10</v>
      </c>
      <c r="F5018" s="79">
        <f>IF($C$9="south",'RAW PV WATTS'!D5021,IF('PV Watts SLC'!$C$9="west",'RAW PV WATTS'!F5021,-1))</f>
        <v>650.64599999999996</v>
      </c>
      <c r="G5018" s="81">
        <f t="shared" si="156"/>
        <v>0.65064599999999995</v>
      </c>
    </row>
    <row r="5019" spans="1:7">
      <c r="A5019" s="74" t="e">
        <f t="shared" si="157"/>
        <v>#REF!</v>
      </c>
      <c r="B5019" s="60"/>
      <c r="C5019" s="73">
        <v>7</v>
      </c>
      <c r="D5019" s="73">
        <v>28</v>
      </c>
      <c r="E5019" s="73">
        <v>11</v>
      </c>
      <c r="F5019" s="79">
        <f>IF($C$9="south",'RAW PV WATTS'!D5022,IF('PV Watts SLC'!$C$9="west",'RAW PV WATTS'!F5022,-1))</f>
        <v>717.197</v>
      </c>
      <c r="G5019" s="81">
        <f t="shared" si="156"/>
        <v>0.71719699999999997</v>
      </c>
    </row>
    <row r="5020" spans="1:7">
      <c r="A5020" s="74" t="e">
        <f t="shared" si="157"/>
        <v>#REF!</v>
      </c>
      <c r="B5020" s="60"/>
      <c r="C5020" s="73">
        <v>7</v>
      </c>
      <c r="D5020" s="73">
        <v>28</v>
      </c>
      <c r="E5020" s="73">
        <v>12</v>
      </c>
      <c r="F5020" s="79">
        <f>IF($C$9="south",'RAW PV WATTS'!D5023,IF('PV Watts SLC'!$C$9="west",'RAW PV WATTS'!F5023,-1))</f>
        <v>724.35299999999995</v>
      </c>
      <c r="G5020" s="81">
        <f t="shared" si="156"/>
        <v>0.72435299999999991</v>
      </c>
    </row>
    <row r="5021" spans="1:7">
      <c r="A5021" s="74" t="e">
        <f t="shared" si="157"/>
        <v>#REF!</v>
      </c>
      <c r="B5021" s="60"/>
      <c r="C5021" s="73">
        <v>7</v>
      </c>
      <c r="D5021" s="73">
        <v>28</v>
      </c>
      <c r="E5021" s="73">
        <v>13</v>
      </c>
      <c r="F5021" s="79">
        <f>IF($C$9="south",'RAW PV WATTS'!D5024,IF('PV Watts SLC'!$C$9="west",'RAW PV WATTS'!F5024,-1))</f>
        <v>691.04399999999998</v>
      </c>
      <c r="G5021" s="81">
        <f t="shared" si="156"/>
        <v>0.69104399999999999</v>
      </c>
    </row>
    <row r="5022" spans="1:7">
      <c r="A5022" s="74" t="e">
        <f t="shared" si="157"/>
        <v>#REF!</v>
      </c>
      <c r="B5022" s="60"/>
      <c r="C5022" s="73">
        <v>7</v>
      </c>
      <c r="D5022" s="73">
        <v>28</v>
      </c>
      <c r="E5022" s="73">
        <v>14</v>
      </c>
      <c r="F5022" s="79">
        <f>IF($C$9="south",'RAW PV WATTS'!D5025,IF('PV Watts SLC'!$C$9="west",'RAW PV WATTS'!F5025,-1))</f>
        <v>613.346</v>
      </c>
      <c r="G5022" s="81">
        <f t="shared" si="156"/>
        <v>0.61334600000000006</v>
      </c>
    </row>
    <row r="5023" spans="1:7">
      <c r="A5023" s="74" t="e">
        <f t="shared" si="157"/>
        <v>#REF!</v>
      </c>
      <c r="B5023" s="60"/>
      <c r="C5023" s="73">
        <v>7</v>
      </c>
      <c r="D5023" s="73">
        <v>28</v>
      </c>
      <c r="E5023" s="73">
        <v>15</v>
      </c>
      <c r="F5023" s="79">
        <f>IF($C$9="south",'RAW PV WATTS'!D5026,IF('PV Watts SLC'!$C$9="west",'RAW PV WATTS'!F5026,-1))</f>
        <v>516.39200000000005</v>
      </c>
      <c r="G5023" s="81">
        <f t="shared" si="156"/>
        <v>0.51639200000000007</v>
      </c>
    </row>
    <row r="5024" spans="1:7">
      <c r="A5024" s="74" t="e">
        <f t="shared" si="157"/>
        <v>#REF!</v>
      </c>
      <c r="B5024" s="60"/>
      <c r="C5024" s="73">
        <v>7</v>
      </c>
      <c r="D5024" s="73">
        <v>28</v>
      </c>
      <c r="E5024" s="73">
        <v>16</v>
      </c>
      <c r="F5024" s="79">
        <f>IF($C$9="south",'RAW PV WATTS'!D5027,IF('PV Watts SLC'!$C$9="west",'RAW PV WATTS'!F5027,-1))</f>
        <v>375.851</v>
      </c>
      <c r="G5024" s="81">
        <f t="shared" si="156"/>
        <v>0.37585099999999999</v>
      </c>
    </row>
    <row r="5025" spans="1:7">
      <c r="A5025" s="74" t="e">
        <f t="shared" si="157"/>
        <v>#REF!</v>
      </c>
      <c r="B5025" s="60"/>
      <c r="C5025" s="73">
        <v>7</v>
      </c>
      <c r="D5025" s="73">
        <v>28</v>
      </c>
      <c r="E5025" s="73">
        <v>17</v>
      </c>
      <c r="F5025" s="79">
        <f>IF($C$9="south",'RAW PV WATTS'!D5028,IF('PV Watts SLC'!$C$9="west",'RAW PV WATTS'!F5028,-1))</f>
        <v>213.78399999999999</v>
      </c>
      <c r="G5025" s="81">
        <f t="shared" si="156"/>
        <v>0.213784</v>
      </c>
    </row>
    <row r="5026" spans="1:7">
      <c r="A5026" s="74" t="e">
        <f t="shared" si="157"/>
        <v>#REF!</v>
      </c>
      <c r="B5026" s="60"/>
      <c r="C5026" s="73">
        <v>7</v>
      </c>
      <c r="D5026" s="73">
        <v>28</v>
      </c>
      <c r="E5026" s="73">
        <v>18</v>
      </c>
      <c r="F5026" s="79">
        <f>IF($C$9="south",'RAW PV WATTS'!D5029,IF('PV Watts SLC'!$C$9="west",'RAW PV WATTS'!F5029,-1))</f>
        <v>56.627000000000002</v>
      </c>
      <c r="G5026" s="81">
        <f t="shared" si="156"/>
        <v>5.6627000000000004E-2</v>
      </c>
    </row>
    <row r="5027" spans="1:7">
      <c r="A5027" s="74" t="e">
        <f t="shared" si="157"/>
        <v>#REF!</v>
      </c>
      <c r="B5027" s="60"/>
      <c r="C5027" s="73">
        <v>7</v>
      </c>
      <c r="D5027" s="73">
        <v>28</v>
      </c>
      <c r="E5027" s="73">
        <v>19</v>
      </c>
      <c r="F5027" s="79">
        <f>IF($C$9="south",'RAW PV WATTS'!D5030,IF('PV Watts SLC'!$C$9="west",'RAW PV WATTS'!F5030,-1))</f>
        <v>5.1369999999999996</v>
      </c>
      <c r="G5027" s="81">
        <f t="shared" si="156"/>
        <v>5.1369999999999992E-3</v>
      </c>
    </row>
    <row r="5028" spans="1:7">
      <c r="A5028" s="74" t="e">
        <f t="shared" si="157"/>
        <v>#REF!</v>
      </c>
      <c r="B5028" s="60"/>
      <c r="C5028" s="73">
        <v>7</v>
      </c>
      <c r="D5028" s="73">
        <v>28</v>
      </c>
      <c r="E5028" s="73">
        <v>20</v>
      </c>
      <c r="F5028" s="79">
        <f>IF($C$9="south",'RAW PV WATTS'!D5031,IF('PV Watts SLC'!$C$9="west",'RAW PV WATTS'!F5031,-1))</f>
        <v>0</v>
      </c>
      <c r="G5028" s="81">
        <f t="shared" si="156"/>
        <v>0</v>
      </c>
    </row>
    <row r="5029" spans="1:7">
      <c r="A5029" s="74" t="e">
        <f t="shared" si="157"/>
        <v>#REF!</v>
      </c>
      <c r="B5029" s="60"/>
      <c r="C5029" s="73">
        <v>7</v>
      </c>
      <c r="D5029" s="73">
        <v>28</v>
      </c>
      <c r="E5029" s="73">
        <v>21</v>
      </c>
      <c r="F5029" s="79">
        <f>IF($C$9="south",'RAW PV WATTS'!D5032,IF('PV Watts SLC'!$C$9="west",'RAW PV WATTS'!F5032,-1))</f>
        <v>0</v>
      </c>
      <c r="G5029" s="81">
        <f t="shared" si="156"/>
        <v>0</v>
      </c>
    </row>
    <row r="5030" spans="1:7">
      <c r="A5030" s="74" t="e">
        <f t="shared" si="157"/>
        <v>#REF!</v>
      </c>
      <c r="B5030" s="60"/>
      <c r="C5030" s="73">
        <v>7</v>
      </c>
      <c r="D5030" s="73">
        <v>28</v>
      </c>
      <c r="E5030" s="73">
        <v>22</v>
      </c>
      <c r="F5030" s="79">
        <f>IF($C$9="south",'RAW PV WATTS'!D5033,IF('PV Watts SLC'!$C$9="west",'RAW PV WATTS'!F5033,-1))</f>
        <v>0</v>
      </c>
      <c r="G5030" s="81">
        <f t="shared" si="156"/>
        <v>0</v>
      </c>
    </row>
    <row r="5031" spans="1:7">
      <c r="A5031" s="74" t="e">
        <f t="shared" si="157"/>
        <v>#REF!</v>
      </c>
      <c r="B5031" s="60"/>
      <c r="C5031" s="73">
        <v>7</v>
      </c>
      <c r="D5031" s="73">
        <v>28</v>
      </c>
      <c r="E5031" s="73">
        <v>23</v>
      </c>
      <c r="F5031" s="79">
        <f>IF($C$9="south",'RAW PV WATTS'!D5034,IF('PV Watts SLC'!$C$9="west",'RAW PV WATTS'!F5034,-1))</f>
        <v>0</v>
      </c>
      <c r="G5031" s="81">
        <f t="shared" si="156"/>
        <v>0</v>
      </c>
    </row>
    <row r="5032" spans="1:7">
      <c r="A5032" s="74" t="e">
        <f t="shared" si="157"/>
        <v>#REF!</v>
      </c>
      <c r="B5032" s="60"/>
      <c r="C5032" s="73">
        <v>7</v>
      </c>
      <c r="D5032" s="73">
        <v>29</v>
      </c>
      <c r="E5032" s="73">
        <v>0</v>
      </c>
      <c r="F5032" s="79">
        <f>IF($C$9="south",'RAW PV WATTS'!D5035,IF('PV Watts SLC'!$C$9="west",'RAW PV WATTS'!F5035,-1))</f>
        <v>0</v>
      </c>
      <c r="G5032" s="81">
        <f t="shared" si="156"/>
        <v>0</v>
      </c>
    </row>
    <row r="5033" spans="1:7">
      <c r="A5033" s="74" t="e">
        <f t="shared" si="157"/>
        <v>#REF!</v>
      </c>
      <c r="B5033" s="60"/>
      <c r="C5033" s="73">
        <v>7</v>
      </c>
      <c r="D5033" s="73">
        <v>29</v>
      </c>
      <c r="E5033" s="73">
        <v>1</v>
      </c>
      <c r="F5033" s="79">
        <f>IF($C$9="south",'RAW PV WATTS'!D5036,IF('PV Watts SLC'!$C$9="west",'RAW PV WATTS'!F5036,-1))</f>
        <v>0</v>
      </c>
      <c r="G5033" s="81">
        <f t="shared" si="156"/>
        <v>0</v>
      </c>
    </row>
    <row r="5034" spans="1:7">
      <c r="A5034" s="74" t="e">
        <f t="shared" si="157"/>
        <v>#REF!</v>
      </c>
      <c r="B5034" s="60"/>
      <c r="C5034" s="73">
        <v>7</v>
      </c>
      <c r="D5034" s="73">
        <v>29</v>
      </c>
      <c r="E5034" s="73">
        <v>2</v>
      </c>
      <c r="F5034" s="79">
        <f>IF($C$9="south",'RAW PV WATTS'!D5037,IF('PV Watts SLC'!$C$9="west",'RAW PV WATTS'!F5037,-1))</f>
        <v>0</v>
      </c>
      <c r="G5034" s="81">
        <f t="shared" si="156"/>
        <v>0</v>
      </c>
    </row>
    <row r="5035" spans="1:7">
      <c r="A5035" s="74" t="e">
        <f t="shared" si="157"/>
        <v>#REF!</v>
      </c>
      <c r="B5035" s="60"/>
      <c r="C5035" s="73">
        <v>7</v>
      </c>
      <c r="D5035" s="73">
        <v>29</v>
      </c>
      <c r="E5035" s="73">
        <v>3</v>
      </c>
      <c r="F5035" s="79">
        <f>IF($C$9="south",'RAW PV WATTS'!D5038,IF('PV Watts SLC'!$C$9="west",'RAW PV WATTS'!F5038,-1))</f>
        <v>0</v>
      </c>
      <c r="G5035" s="81">
        <f t="shared" si="156"/>
        <v>0</v>
      </c>
    </row>
    <row r="5036" spans="1:7">
      <c r="A5036" s="74" t="e">
        <f t="shared" si="157"/>
        <v>#REF!</v>
      </c>
      <c r="B5036" s="60"/>
      <c r="C5036" s="73">
        <v>7</v>
      </c>
      <c r="D5036" s="73">
        <v>29</v>
      </c>
      <c r="E5036" s="73">
        <v>4</v>
      </c>
      <c r="F5036" s="79">
        <f>IF($C$9="south",'RAW PV WATTS'!D5039,IF('PV Watts SLC'!$C$9="west",'RAW PV WATTS'!F5039,-1))</f>
        <v>0</v>
      </c>
      <c r="G5036" s="81">
        <f t="shared" si="156"/>
        <v>0</v>
      </c>
    </row>
    <row r="5037" spans="1:7">
      <c r="A5037" s="74" t="e">
        <f t="shared" si="157"/>
        <v>#REF!</v>
      </c>
      <c r="B5037" s="60"/>
      <c r="C5037" s="73">
        <v>7</v>
      </c>
      <c r="D5037" s="73">
        <v>29</v>
      </c>
      <c r="E5037" s="73">
        <v>5</v>
      </c>
      <c r="F5037" s="79">
        <f>IF($C$9="south",'RAW PV WATTS'!D5040,IF('PV Watts SLC'!$C$9="west",'RAW PV WATTS'!F5040,-1))</f>
        <v>1.046</v>
      </c>
      <c r="G5037" s="81">
        <f t="shared" si="156"/>
        <v>1.0460000000000001E-3</v>
      </c>
    </row>
    <row r="5038" spans="1:7">
      <c r="A5038" s="74" t="e">
        <f t="shared" si="157"/>
        <v>#REF!</v>
      </c>
      <c r="B5038" s="60"/>
      <c r="C5038" s="73">
        <v>7</v>
      </c>
      <c r="D5038" s="73">
        <v>29</v>
      </c>
      <c r="E5038" s="73">
        <v>6</v>
      </c>
      <c r="F5038" s="79">
        <f>IF($C$9="south",'RAW PV WATTS'!D5041,IF('PV Watts SLC'!$C$9="west",'RAW PV WATTS'!F5041,-1))</f>
        <v>60.463999999999999</v>
      </c>
      <c r="G5038" s="81">
        <f t="shared" si="156"/>
        <v>6.0463999999999997E-2</v>
      </c>
    </row>
    <row r="5039" spans="1:7">
      <c r="A5039" s="74" t="e">
        <f t="shared" si="157"/>
        <v>#REF!</v>
      </c>
      <c r="B5039" s="60"/>
      <c r="C5039" s="73">
        <v>7</v>
      </c>
      <c r="D5039" s="73">
        <v>29</v>
      </c>
      <c r="E5039" s="73">
        <v>7</v>
      </c>
      <c r="F5039" s="79">
        <f>IF($C$9="south",'RAW PV WATTS'!D5042,IF('PV Watts SLC'!$C$9="west",'RAW PV WATTS'!F5042,-1))</f>
        <v>77.349000000000004</v>
      </c>
      <c r="G5039" s="81">
        <f t="shared" si="156"/>
        <v>7.7349000000000001E-2</v>
      </c>
    </row>
    <row r="5040" spans="1:7">
      <c r="A5040" s="74" t="e">
        <f t="shared" si="157"/>
        <v>#REF!</v>
      </c>
      <c r="B5040" s="60"/>
      <c r="C5040" s="73">
        <v>7</v>
      </c>
      <c r="D5040" s="73">
        <v>29</v>
      </c>
      <c r="E5040" s="73">
        <v>8</v>
      </c>
      <c r="F5040" s="79">
        <f>IF($C$9="south",'RAW PV WATTS'!D5043,IF('PV Watts SLC'!$C$9="west",'RAW PV WATTS'!F5043,-1))</f>
        <v>255.15799999999999</v>
      </c>
      <c r="G5040" s="81">
        <f t="shared" si="156"/>
        <v>0.255158</v>
      </c>
    </row>
    <row r="5041" spans="1:7">
      <c r="A5041" s="74" t="e">
        <f t="shared" si="157"/>
        <v>#REF!</v>
      </c>
      <c r="B5041" s="60"/>
      <c r="C5041" s="73">
        <v>7</v>
      </c>
      <c r="D5041" s="73">
        <v>29</v>
      </c>
      <c r="E5041" s="73">
        <v>9</v>
      </c>
      <c r="F5041" s="79">
        <f>IF($C$9="south",'RAW PV WATTS'!D5044,IF('PV Watts SLC'!$C$9="west",'RAW PV WATTS'!F5044,-1))</f>
        <v>374.69099999999997</v>
      </c>
      <c r="G5041" s="81">
        <f t="shared" si="156"/>
        <v>0.374691</v>
      </c>
    </row>
    <row r="5042" spans="1:7">
      <c r="A5042" s="74" t="e">
        <f t="shared" si="157"/>
        <v>#REF!</v>
      </c>
      <c r="B5042" s="60"/>
      <c r="C5042" s="73">
        <v>7</v>
      </c>
      <c r="D5042" s="73">
        <v>29</v>
      </c>
      <c r="E5042" s="73">
        <v>10</v>
      </c>
      <c r="F5042" s="79">
        <f>IF($C$9="south",'RAW PV WATTS'!D5045,IF('PV Watts SLC'!$C$9="west",'RAW PV WATTS'!F5045,-1))</f>
        <v>521.62199999999996</v>
      </c>
      <c r="G5042" s="81">
        <f t="shared" si="156"/>
        <v>0.52162199999999992</v>
      </c>
    </row>
    <row r="5043" spans="1:7">
      <c r="A5043" s="74" t="e">
        <f t="shared" si="157"/>
        <v>#REF!</v>
      </c>
      <c r="B5043" s="60"/>
      <c r="C5043" s="73">
        <v>7</v>
      </c>
      <c r="D5043" s="73">
        <v>29</v>
      </c>
      <c r="E5043" s="73">
        <v>11</v>
      </c>
      <c r="F5043" s="79">
        <f>IF($C$9="south",'RAW PV WATTS'!D5046,IF('PV Watts SLC'!$C$9="west",'RAW PV WATTS'!F5046,-1))</f>
        <v>470.97800000000001</v>
      </c>
      <c r="G5043" s="81">
        <f t="shared" si="156"/>
        <v>0.47097800000000001</v>
      </c>
    </row>
    <row r="5044" spans="1:7">
      <c r="A5044" s="74" t="e">
        <f t="shared" si="157"/>
        <v>#REF!</v>
      </c>
      <c r="B5044" s="60"/>
      <c r="C5044" s="73">
        <v>7</v>
      </c>
      <c r="D5044" s="73">
        <v>29</v>
      </c>
      <c r="E5044" s="73">
        <v>12</v>
      </c>
      <c r="F5044" s="79">
        <f>IF($C$9="south",'RAW PV WATTS'!D5047,IF('PV Watts SLC'!$C$9="west",'RAW PV WATTS'!F5047,-1))</f>
        <v>688.9</v>
      </c>
      <c r="G5044" s="81">
        <f t="shared" si="156"/>
        <v>0.68889999999999996</v>
      </c>
    </row>
    <row r="5045" spans="1:7">
      <c r="A5045" s="74" t="e">
        <f t="shared" si="157"/>
        <v>#REF!</v>
      </c>
      <c r="B5045" s="60"/>
      <c r="C5045" s="73">
        <v>7</v>
      </c>
      <c r="D5045" s="73">
        <v>29</v>
      </c>
      <c r="E5045" s="73">
        <v>13</v>
      </c>
      <c r="F5045" s="79">
        <f>IF($C$9="south",'RAW PV WATTS'!D5048,IF('PV Watts SLC'!$C$9="west",'RAW PV WATTS'!F5048,-1))</f>
        <v>539.40099999999995</v>
      </c>
      <c r="G5045" s="81">
        <f t="shared" si="156"/>
        <v>0.53940099999999991</v>
      </c>
    </row>
    <row r="5046" spans="1:7">
      <c r="A5046" s="74" t="e">
        <f t="shared" si="157"/>
        <v>#REF!</v>
      </c>
      <c r="B5046" s="60"/>
      <c r="C5046" s="73">
        <v>7</v>
      </c>
      <c r="D5046" s="73">
        <v>29</v>
      </c>
      <c r="E5046" s="73">
        <v>14</v>
      </c>
      <c r="F5046" s="79">
        <f>IF($C$9="south",'RAW PV WATTS'!D5049,IF('PV Watts SLC'!$C$9="west",'RAW PV WATTS'!F5049,-1))</f>
        <v>540.34900000000005</v>
      </c>
      <c r="G5046" s="81">
        <f t="shared" si="156"/>
        <v>0.54034900000000008</v>
      </c>
    </row>
    <row r="5047" spans="1:7">
      <c r="A5047" s="74" t="e">
        <f t="shared" si="157"/>
        <v>#REF!</v>
      </c>
      <c r="B5047" s="60"/>
      <c r="C5047" s="73">
        <v>7</v>
      </c>
      <c r="D5047" s="73">
        <v>29</v>
      </c>
      <c r="E5047" s="73">
        <v>15</v>
      </c>
      <c r="F5047" s="79">
        <f>IF($C$9="south",'RAW PV WATTS'!D5050,IF('PV Watts SLC'!$C$9="west",'RAW PV WATTS'!F5050,-1))</f>
        <v>556.31299999999999</v>
      </c>
      <c r="G5047" s="81">
        <f t="shared" si="156"/>
        <v>0.55631299999999995</v>
      </c>
    </row>
    <row r="5048" spans="1:7">
      <c r="A5048" s="74" t="e">
        <f t="shared" si="157"/>
        <v>#REF!</v>
      </c>
      <c r="B5048" s="60"/>
      <c r="C5048" s="73">
        <v>7</v>
      </c>
      <c r="D5048" s="73">
        <v>29</v>
      </c>
      <c r="E5048" s="73">
        <v>16</v>
      </c>
      <c r="F5048" s="79">
        <f>IF($C$9="south",'RAW PV WATTS'!D5051,IF('PV Watts SLC'!$C$9="west",'RAW PV WATTS'!F5051,-1))</f>
        <v>390.50599999999997</v>
      </c>
      <c r="G5048" s="81">
        <f t="shared" si="156"/>
        <v>0.39050599999999996</v>
      </c>
    </row>
    <row r="5049" spans="1:7">
      <c r="A5049" s="74" t="e">
        <f t="shared" si="157"/>
        <v>#REF!</v>
      </c>
      <c r="B5049" s="60"/>
      <c r="C5049" s="73">
        <v>7</v>
      </c>
      <c r="D5049" s="73">
        <v>29</v>
      </c>
      <c r="E5049" s="73">
        <v>17</v>
      </c>
      <c r="F5049" s="79">
        <f>IF($C$9="south",'RAW PV WATTS'!D5052,IF('PV Watts SLC'!$C$9="west",'RAW PV WATTS'!F5052,-1))</f>
        <v>215.071</v>
      </c>
      <c r="G5049" s="81">
        <f t="shared" si="156"/>
        <v>0.21507099999999998</v>
      </c>
    </row>
    <row r="5050" spans="1:7">
      <c r="A5050" s="74" t="e">
        <f t="shared" si="157"/>
        <v>#REF!</v>
      </c>
      <c r="B5050" s="60"/>
      <c r="C5050" s="73">
        <v>7</v>
      </c>
      <c r="D5050" s="73">
        <v>29</v>
      </c>
      <c r="E5050" s="73">
        <v>18</v>
      </c>
      <c r="F5050" s="79">
        <f>IF($C$9="south",'RAW PV WATTS'!D5053,IF('PV Watts SLC'!$C$9="west",'RAW PV WATTS'!F5053,-1))</f>
        <v>55.970999999999997</v>
      </c>
      <c r="G5050" s="81">
        <f t="shared" si="156"/>
        <v>5.5971E-2</v>
      </c>
    </row>
    <row r="5051" spans="1:7">
      <c r="A5051" s="74" t="e">
        <f t="shared" si="157"/>
        <v>#REF!</v>
      </c>
      <c r="B5051" s="60"/>
      <c r="C5051" s="73">
        <v>7</v>
      </c>
      <c r="D5051" s="73">
        <v>29</v>
      </c>
      <c r="E5051" s="73">
        <v>19</v>
      </c>
      <c r="F5051" s="79">
        <f>IF($C$9="south",'RAW PV WATTS'!D5054,IF('PV Watts SLC'!$C$9="west",'RAW PV WATTS'!F5054,-1))</f>
        <v>4.5380000000000003</v>
      </c>
      <c r="G5051" s="81">
        <f t="shared" si="156"/>
        <v>4.5380000000000004E-3</v>
      </c>
    </row>
    <row r="5052" spans="1:7">
      <c r="A5052" s="74" t="e">
        <f t="shared" si="157"/>
        <v>#REF!</v>
      </c>
      <c r="B5052" s="60"/>
      <c r="C5052" s="73">
        <v>7</v>
      </c>
      <c r="D5052" s="73">
        <v>29</v>
      </c>
      <c r="E5052" s="73">
        <v>20</v>
      </c>
      <c r="F5052" s="79">
        <f>IF($C$9="south",'RAW PV WATTS'!D5055,IF('PV Watts SLC'!$C$9="west",'RAW PV WATTS'!F5055,-1))</f>
        <v>0</v>
      </c>
      <c r="G5052" s="81">
        <f t="shared" si="156"/>
        <v>0</v>
      </c>
    </row>
    <row r="5053" spans="1:7">
      <c r="A5053" s="74" t="e">
        <f t="shared" si="157"/>
        <v>#REF!</v>
      </c>
      <c r="B5053" s="60"/>
      <c r="C5053" s="73">
        <v>7</v>
      </c>
      <c r="D5053" s="73">
        <v>29</v>
      </c>
      <c r="E5053" s="73">
        <v>21</v>
      </c>
      <c r="F5053" s="79">
        <f>IF($C$9="south",'RAW PV WATTS'!D5056,IF('PV Watts SLC'!$C$9="west",'RAW PV WATTS'!F5056,-1))</f>
        <v>0</v>
      </c>
      <c r="G5053" s="81">
        <f t="shared" si="156"/>
        <v>0</v>
      </c>
    </row>
    <row r="5054" spans="1:7">
      <c r="A5054" s="74" t="e">
        <f t="shared" si="157"/>
        <v>#REF!</v>
      </c>
      <c r="B5054" s="60"/>
      <c r="C5054" s="73">
        <v>7</v>
      </c>
      <c r="D5054" s="73">
        <v>29</v>
      </c>
      <c r="E5054" s="73">
        <v>22</v>
      </c>
      <c r="F5054" s="79">
        <f>IF($C$9="south",'RAW PV WATTS'!D5057,IF('PV Watts SLC'!$C$9="west",'RAW PV WATTS'!F5057,-1))</f>
        <v>0</v>
      </c>
      <c r="G5054" s="81">
        <f t="shared" si="156"/>
        <v>0</v>
      </c>
    </row>
    <row r="5055" spans="1:7">
      <c r="A5055" s="74" t="e">
        <f t="shared" si="157"/>
        <v>#REF!</v>
      </c>
      <c r="B5055" s="60"/>
      <c r="C5055" s="73">
        <v>7</v>
      </c>
      <c r="D5055" s="73">
        <v>29</v>
      </c>
      <c r="E5055" s="73">
        <v>23</v>
      </c>
      <c r="F5055" s="79">
        <f>IF($C$9="south",'RAW PV WATTS'!D5058,IF('PV Watts SLC'!$C$9="west",'RAW PV WATTS'!F5058,-1))</f>
        <v>0</v>
      </c>
      <c r="G5055" s="81">
        <f t="shared" si="156"/>
        <v>0</v>
      </c>
    </row>
    <row r="5056" spans="1:7">
      <c r="A5056" s="74" t="e">
        <f t="shared" si="157"/>
        <v>#REF!</v>
      </c>
      <c r="B5056" s="60"/>
      <c r="C5056" s="73">
        <v>7</v>
      </c>
      <c r="D5056" s="73">
        <v>30</v>
      </c>
      <c r="E5056" s="73">
        <v>0</v>
      </c>
      <c r="F5056" s="79">
        <f>IF($C$9="south",'RAW PV WATTS'!D5059,IF('PV Watts SLC'!$C$9="west",'RAW PV WATTS'!F5059,-1))</f>
        <v>0</v>
      </c>
      <c r="G5056" s="81">
        <f t="shared" si="156"/>
        <v>0</v>
      </c>
    </row>
    <row r="5057" spans="1:7">
      <c r="A5057" s="74" t="e">
        <f t="shared" si="157"/>
        <v>#REF!</v>
      </c>
      <c r="B5057" s="60"/>
      <c r="C5057" s="73">
        <v>7</v>
      </c>
      <c r="D5057" s="73">
        <v>30</v>
      </c>
      <c r="E5057" s="73">
        <v>1</v>
      </c>
      <c r="F5057" s="79">
        <f>IF($C$9="south",'RAW PV WATTS'!D5060,IF('PV Watts SLC'!$C$9="west",'RAW PV WATTS'!F5060,-1))</f>
        <v>0</v>
      </c>
      <c r="G5057" s="81">
        <f t="shared" si="156"/>
        <v>0</v>
      </c>
    </row>
    <row r="5058" spans="1:7">
      <c r="A5058" s="74" t="e">
        <f t="shared" si="157"/>
        <v>#REF!</v>
      </c>
      <c r="B5058" s="60"/>
      <c r="C5058" s="73">
        <v>7</v>
      </c>
      <c r="D5058" s="73">
        <v>30</v>
      </c>
      <c r="E5058" s="73">
        <v>2</v>
      </c>
      <c r="F5058" s="79">
        <f>IF($C$9="south",'RAW PV WATTS'!D5061,IF('PV Watts SLC'!$C$9="west",'RAW PV WATTS'!F5061,-1))</f>
        <v>0</v>
      </c>
      <c r="G5058" s="81">
        <f t="shared" si="156"/>
        <v>0</v>
      </c>
    </row>
    <row r="5059" spans="1:7">
      <c r="A5059" s="74" t="e">
        <f t="shared" si="157"/>
        <v>#REF!</v>
      </c>
      <c r="B5059" s="60"/>
      <c r="C5059" s="73">
        <v>7</v>
      </c>
      <c r="D5059" s="73">
        <v>30</v>
      </c>
      <c r="E5059" s="73">
        <v>3</v>
      </c>
      <c r="F5059" s="79">
        <f>IF($C$9="south",'RAW PV WATTS'!D5062,IF('PV Watts SLC'!$C$9="west",'RAW PV WATTS'!F5062,-1))</f>
        <v>0</v>
      </c>
      <c r="G5059" s="81">
        <f t="shared" si="156"/>
        <v>0</v>
      </c>
    </row>
    <row r="5060" spans="1:7">
      <c r="A5060" s="74" t="e">
        <f t="shared" si="157"/>
        <v>#REF!</v>
      </c>
      <c r="B5060" s="60"/>
      <c r="C5060" s="73">
        <v>7</v>
      </c>
      <c r="D5060" s="73">
        <v>30</v>
      </c>
      <c r="E5060" s="73">
        <v>4</v>
      </c>
      <c r="F5060" s="79">
        <f>IF($C$9="south",'RAW PV WATTS'!D5063,IF('PV Watts SLC'!$C$9="west",'RAW PV WATTS'!F5063,-1))</f>
        <v>0</v>
      </c>
      <c r="G5060" s="81">
        <f t="shared" si="156"/>
        <v>0</v>
      </c>
    </row>
    <row r="5061" spans="1:7">
      <c r="A5061" s="74" t="e">
        <f t="shared" si="157"/>
        <v>#REF!</v>
      </c>
      <c r="B5061" s="60"/>
      <c r="C5061" s="73">
        <v>7</v>
      </c>
      <c r="D5061" s="73">
        <v>30</v>
      </c>
      <c r="E5061" s="73">
        <v>5</v>
      </c>
      <c r="F5061" s="79">
        <f>IF($C$9="south",'RAW PV WATTS'!D5064,IF('PV Watts SLC'!$C$9="west",'RAW PV WATTS'!F5064,-1))</f>
        <v>0</v>
      </c>
      <c r="G5061" s="81">
        <f t="shared" si="156"/>
        <v>0</v>
      </c>
    </row>
    <row r="5062" spans="1:7">
      <c r="A5062" s="74" t="e">
        <f t="shared" si="157"/>
        <v>#REF!</v>
      </c>
      <c r="B5062" s="60"/>
      <c r="C5062" s="73">
        <v>7</v>
      </c>
      <c r="D5062" s="73">
        <v>30</v>
      </c>
      <c r="E5062" s="73">
        <v>6</v>
      </c>
      <c r="F5062" s="79">
        <f>IF($C$9="south",'RAW PV WATTS'!D5065,IF('PV Watts SLC'!$C$9="west",'RAW PV WATTS'!F5065,-1))</f>
        <v>42.206000000000003</v>
      </c>
      <c r="G5062" s="81">
        <f t="shared" si="156"/>
        <v>4.2206E-2</v>
      </c>
    </row>
    <row r="5063" spans="1:7">
      <c r="A5063" s="74" t="e">
        <f t="shared" si="157"/>
        <v>#REF!</v>
      </c>
      <c r="B5063" s="60"/>
      <c r="C5063" s="73">
        <v>7</v>
      </c>
      <c r="D5063" s="73">
        <v>30</v>
      </c>
      <c r="E5063" s="73">
        <v>7</v>
      </c>
      <c r="F5063" s="79">
        <f>IF($C$9="south",'RAW PV WATTS'!D5066,IF('PV Watts SLC'!$C$9="west",'RAW PV WATTS'!F5066,-1))</f>
        <v>208.02799999999999</v>
      </c>
      <c r="G5063" s="81">
        <f t="shared" si="156"/>
        <v>0.20802799999999999</v>
      </c>
    </row>
    <row r="5064" spans="1:7">
      <c r="A5064" s="74" t="e">
        <f t="shared" si="157"/>
        <v>#REF!</v>
      </c>
      <c r="B5064" s="60"/>
      <c r="C5064" s="73">
        <v>7</v>
      </c>
      <c r="D5064" s="73">
        <v>30</v>
      </c>
      <c r="E5064" s="73">
        <v>8</v>
      </c>
      <c r="F5064" s="79">
        <f>IF($C$9="south",'RAW PV WATTS'!D5067,IF('PV Watts SLC'!$C$9="west",'RAW PV WATTS'!F5067,-1))</f>
        <v>398.41899999999998</v>
      </c>
      <c r="G5064" s="81">
        <f t="shared" si="156"/>
        <v>0.39841899999999997</v>
      </c>
    </row>
    <row r="5065" spans="1:7">
      <c r="A5065" s="74" t="e">
        <f t="shared" si="157"/>
        <v>#REF!</v>
      </c>
      <c r="B5065" s="60"/>
      <c r="C5065" s="73">
        <v>7</v>
      </c>
      <c r="D5065" s="73">
        <v>30</v>
      </c>
      <c r="E5065" s="73">
        <v>9</v>
      </c>
      <c r="F5065" s="79">
        <f>IF($C$9="south",'RAW PV WATTS'!D5068,IF('PV Watts SLC'!$C$9="west",'RAW PV WATTS'!F5068,-1))</f>
        <v>548.005</v>
      </c>
      <c r="G5065" s="81">
        <f t="shared" si="156"/>
        <v>0.54800499999999996</v>
      </c>
    </row>
    <row r="5066" spans="1:7">
      <c r="A5066" s="74" t="e">
        <f t="shared" si="157"/>
        <v>#REF!</v>
      </c>
      <c r="B5066" s="60"/>
      <c r="C5066" s="73">
        <v>7</v>
      </c>
      <c r="D5066" s="73">
        <v>30</v>
      </c>
      <c r="E5066" s="73">
        <v>10</v>
      </c>
      <c r="F5066" s="79">
        <f>IF($C$9="south",'RAW PV WATTS'!D5069,IF('PV Watts SLC'!$C$9="west",'RAW PV WATTS'!F5069,-1))</f>
        <v>639.46500000000003</v>
      </c>
      <c r="G5066" s="81">
        <f t="shared" si="156"/>
        <v>0.63946500000000006</v>
      </c>
    </row>
    <row r="5067" spans="1:7">
      <c r="A5067" s="74" t="e">
        <f t="shared" si="157"/>
        <v>#REF!</v>
      </c>
      <c r="B5067" s="60"/>
      <c r="C5067" s="73">
        <v>7</v>
      </c>
      <c r="D5067" s="73">
        <v>30</v>
      </c>
      <c r="E5067" s="73">
        <v>11</v>
      </c>
      <c r="F5067" s="79">
        <f>IF($C$9="south",'RAW PV WATTS'!D5070,IF('PV Watts SLC'!$C$9="west",'RAW PV WATTS'!F5070,-1))</f>
        <v>699.971</v>
      </c>
      <c r="G5067" s="81">
        <f t="shared" si="156"/>
        <v>0.69997100000000001</v>
      </c>
    </row>
    <row r="5068" spans="1:7">
      <c r="A5068" s="74" t="e">
        <f t="shared" si="157"/>
        <v>#REF!</v>
      </c>
      <c r="B5068" s="60"/>
      <c r="C5068" s="73">
        <v>7</v>
      </c>
      <c r="D5068" s="73">
        <v>30</v>
      </c>
      <c r="E5068" s="73">
        <v>12</v>
      </c>
      <c r="F5068" s="79">
        <f>IF($C$9="south",'RAW PV WATTS'!D5071,IF('PV Watts SLC'!$C$9="west",'RAW PV WATTS'!F5071,-1))</f>
        <v>704.96299999999997</v>
      </c>
      <c r="G5068" s="81">
        <f t="shared" si="156"/>
        <v>0.70496300000000001</v>
      </c>
    </row>
    <row r="5069" spans="1:7">
      <c r="A5069" s="74" t="e">
        <f t="shared" si="157"/>
        <v>#REF!</v>
      </c>
      <c r="B5069" s="60"/>
      <c r="C5069" s="73">
        <v>7</v>
      </c>
      <c r="D5069" s="73">
        <v>30</v>
      </c>
      <c r="E5069" s="73">
        <v>13</v>
      </c>
      <c r="F5069" s="79">
        <f>IF($C$9="south",'RAW PV WATTS'!D5072,IF('PV Watts SLC'!$C$9="west",'RAW PV WATTS'!F5072,-1))</f>
        <v>703.78399999999999</v>
      </c>
      <c r="G5069" s="81">
        <f t="shared" si="156"/>
        <v>0.70378399999999997</v>
      </c>
    </row>
    <row r="5070" spans="1:7">
      <c r="A5070" s="74" t="e">
        <f t="shared" si="157"/>
        <v>#REF!</v>
      </c>
      <c r="B5070" s="60"/>
      <c r="C5070" s="73">
        <v>7</v>
      </c>
      <c r="D5070" s="73">
        <v>30</v>
      </c>
      <c r="E5070" s="73">
        <v>14</v>
      </c>
      <c r="F5070" s="79">
        <f>IF($C$9="south",'RAW PV WATTS'!D5073,IF('PV Watts SLC'!$C$9="west",'RAW PV WATTS'!F5073,-1))</f>
        <v>653.46</v>
      </c>
      <c r="G5070" s="81">
        <f t="shared" si="156"/>
        <v>0.65346000000000004</v>
      </c>
    </row>
    <row r="5071" spans="1:7">
      <c r="A5071" s="74" t="e">
        <f t="shared" si="157"/>
        <v>#REF!</v>
      </c>
      <c r="B5071" s="60"/>
      <c r="C5071" s="73">
        <v>7</v>
      </c>
      <c r="D5071" s="73">
        <v>30</v>
      </c>
      <c r="E5071" s="73">
        <v>15</v>
      </c>
      <c r="F5071" s="79">
        <f>IF($C$9="south",'RAW PV WATTS'!D5074,IF('PV Watts SLC'!$C$9="west",'RAW PV WATTS'!F5074,-1))</f>
        <v>511.05099999999999</v>
      </c>
      <c r="G5071" s="81">
        <f t="shared" si="156"/>
        <v>0.51105100000000003</v>
      </c>
    </row>
    <row r="5072" spans="1:7">
      <c r="A5072" s="74" t="e">
        <f t="shared" si="157"/>
        <v>#REF!</v>
      </c>
      <c r="B5072" s="60"/>
      <c r="C5072" s="73">
        <v>7</v>
      </c>
      <c r="D5072" s="73">
        <v>30</v>
      </c>
      <c r="E5072" s="73">
        <v>16</v>
      </c>
      <c r="F5072" s="79">
        <f>IF($C$9="south",'RAW PV WATTS'!D5075,IF('PV Watts SLC'!$C$9="west",'RAW PV WATTS'!F5075,-1))</f>
        <v>322.71300000000002</v>
      </c>
      <c r="G5072" s="81">
        <f t="shared" si="156"/>
        <v>0.32271300000000003</v>
      </c>
    </row>
    <row r="5073" spans="1:7">
      <c r="A5073" s="74" t="e">
        <f t="shared" si="157"/>
        <v>#REF!</v>
      </c>
      <c r="B5073" s="60"/>
      <c r="C5073" s="73">
        <v>7</v>
      </c>
      <c r="D5073" s="73">
        <v>30</v>
      </c>
      <c r="E5073" s="73">
        <v>17</v>
      </c>
      <c r="F5073" s="79">
        <f>IF($C$9="south",'RAW PV WATTS'!D5076,IF('PV Watts SLC'!$C$9="west",'RAW PV WATTS'!F5076,-1))</f>
        <v>203.84200000000001</v>
      </c>
      <c r="G5073" s="81">
        <f t="shared" ref="G5073:G5136" si="158">F5073/1000</f>
        <v>0.20384200000000002</v>
      </c>
    </row>
    <row r="5074" spans="1:7">
      <c r="A5074" s="74" t="e">
        <f t="shared" ref="A5074:A5137" si="159">1/24+A5073</f>
        <v>#REF!</v>
      </c>
      <c r="B5074" s="60"/>
      <c r="C5074" s="73">
        <v>7</v>
      </c>
      <c r="D5074" s="73">
        <v>30</v>
      </c>
      <c r="E5074" s="73">
        <v>18</v>
      </c>
      <c r="F5074" s="79">
        <f>IF($C$9="south",'RAW PV WATTS'!D5077,IF('PV Watts SLC'!$C$9="west",'RAW PV WATTS'!F5077,-1))</f>
        <v>68.257000000000005</v>
      </c>
      <c r="G5074" s="81">
        <f t="shared" si="158"/>
        <v>6.8256999999999998E-2</v>
      </c>
    </row>
    <row r="5075" spans="1:7">
      <c r="A5075" s="74" t="e">
        <f t="shared" si="159"/>
        <v>#REF!</v>
      </c>
      <c r="B5075" s="60"/>
      <c r="C5075" s="73">
        <v>7</v>
      </c>
      <c r="D5075" s="73">
        <v>30</v>
      </c>
      <c r="E5075" s="73">
        <v>19</v>
      </c>
      <c r="F5075" s="79">
        <f>IF($C$9="south",'RAW PV WATTS'!D5078,IF('PV Watts SLC'!$C$9="west",'RAW PV WATTS'!F5078,-1))</f>
        <v>3.9140000000000001</v>
      </c>
      <c r="G5075" s="81">
        <f t="shared" si="158"/>
        <v>3.9139999999999999E-3</v>
      </c>
    </row>
    <row r="5076" spans="1:7">
      <c r="A5076" s="74" t="e">
        <f t="shared" si="159"/>
        <v>#REF!</v>
      </c>
      <c r="B5076" s="60"/>
      <c r="C5076" s="73">
        <v>7</v>
      </c>
      <c r="D5076" s="73">
        <v>30</v>
      </c>
      <c r="E5076" s="73">
        <v>20</v>
      </c>
      <c r="F5076" s="79">
        <f>IF($C$9="south",'RAW PV WATTS'!D5079,IF('PV Watts SLC'!$C$9="west",'RAW PV WATTS'!F5079,-1))</f>
        <v>0</v>
      </c>
      <c r="G5076" s="81">
        <f t="shared" si="158"/>
        <v>0</v>
      </c>
    </row>
    <row r="5077" spans="1:7">
      <c r="A5077" s="74" t="e">
        <f t="shared" si="159"/>
        <v>#REF!</v>
      </c>
      <c r="B5077" s="60"/>
      <c r="C5077" s="73">
        <v>7</v>
      </c>
      <c r="D5077" s="73">
        <v>30</v>
      </c>
      <c r="E5077" s="73">
        <v>21</v>
      </c>
      <c r="F5077" s="79">
        <f>IF($C$9="south",'RAW PV WATTS'!D5080,IF('PV Watts SLC'!$C$9="west",'RAW PV WATTS'!F5080,-1))</f>
        <v>0</v>
      </c>
      <c r="G5077" s="81">
        <f t="shared" si="158"/>
        <v>0</v>
      </c>
    </row>
    <row r="5078" spans="1:7">
      <c r="A5078" s="74" t="e">
        <f t="shared" si="159"/>
        <v>#REF!</v>
      </c>
      <c r="B5078" s="60"/>
      <c r="C5078" s="73">
        <v>7</v>
      </c>
      <c r="D5078" s="73">
        <v>30</v>
      </c>
      <c r="E5078" s="73">
        <v>22</v>
      </c>
      <c r="F5078" s="79">
        <f>IF($C$9="south",'RAW PV WATTS'!D5081,IF('PV Watts SLC'!$C$9="west",'RAW PV WATTS'!F5081,-1))</f>
        <v>0</v>
      </c>
      <c r="G5078" s="81">
        <f t="shared" si="158"/>
        <v>0</v>
      </c>
    </row>
    <row r="5079" spans="1:7">
      <c r="A5079" s="74" t="e">
        <f t="shared" si="159"/>
        <v>#REF!</v>
      </c>
      <c r="B5079" s="60"/>
      <c r="C5079" s="73">
        <v>7</v>
      </c>
      <c r="D5079" s="73">
        <v>30</v>
      </c>
      <c r="E5079" s="73">
        <v>23</v>
      </c>
      <c r="F5079" s="79">
        <f>IF($C$9="south",'RAW PV WATTS'!D5082,IF('PV Watts SLC'!$C$9="west",'RAW PV WATTS'!F5082,-1))</f>
        <v>0</v>
      </c>
      <c r="G5079" s="81">
        <f t="shared" si="158"/>
        <v>0</v>
      </c>
    </row>
    <row r="5080" spans="1:7">
      <c r="A5080" s="74" t="e">
        <f t="shared" si="159"/>
        <v>#REF!</v>
      </c>
      <c r="B5080" s="60"/>
      <c r="C5080" s="73">
        <v>7</v>
      </c>
      <c r="D5080" s="73">
        <v>31</v>
      </c>
      <c r="E5080" s="73">
        <v>0</v>
      </c>
      <c r="F5080" s="79">
        <f>IF($C$9="south",'RAW PV WATTS'!D5083,IF('PV Watts SLC'!$C$9="west",'RAW PV WATTS'!F5083,-1))</f>
        <v>0</v>
      </c>
      <c r="G5080" s="81">
        <f t="shared" si="158"/>
        <v>0</v>
      </c>
    </row>
    <row r="5081" spans="1:7">
      <c r="A5081" s="74" t="e">
        <f t="shared" si="159"/>
        <v>#REF!</v>
      </c>
      <c r="B5081" s="60"/>
      <c r="C5081" s="73">
        <v>7</v>
      </c>
      <c r="D5081" s="73">
        <v>31</v>
      </c>
      <c r="E5081" s="73">
        <v>1</v>
      </c>
      <c r="F5081" s="79">
        <f>IF($C$9="south",'RAW PV WATTS'!D5084,IF('PV Watts SLC'!$C$9="west",'RAW PV WATTS'!F5084,-1))</f>
        <v>0</v>
      </c>
      <c r="G5081" s="81">
        <f t="shared" si="158"/>
        <v>0</v>
      </c>
    </row>
    <row r="5082" spans="1:7">
      <c r="A5082" s="74" t="e">
        <f t="shared" si="159"/>
        <v>#REF!</v>
      </c>
      <c r="B5082" s="60"/>
      <c r="C5082" s="73">
        <v>7</v>
      </c>
      <c r="D5082" s="73">
        <v>31</v>
      </c>
      <c r="E5082" s="73">
        <v>2</v>
      </c>
      <c r="F5082" s="79">
        <f>IF($C$9="south",'RAW PV WATTS'!D5085,IF('PV Watts SLC'!$C$9="west",'RAW PV WATTS'!F5085,-1))</f>
        <v>0</v>
      </c>
      <c r="G5082" s="81">
        <f t="shared" si="158"/>
        <v>0</v>
      </c>
    </row>
    <row r="5083" spans="1:7">
      <c r="A5083" s="74" t="e">
        <f t="shared" si="159"/>
        <v>#REF!</v>
      </c>
      <c r="B5083" s="60"/>
      <c r="C5083" s="73">
        <v>7</v>
      </c>
      <c r="D5083" s="73">
        <v>31</v>
      </c>
      <c r="E5083" s="73">
        <v>3</v>
      </c>
      <c r="F5083" s="79">
        <f>IF($C$9="south",'RAW PV WATTS'!D5086,IF('PV Watts SLC'!$C$9="west",'RAW PV WATTS'!F5086,-1))</f>
        <v>0</v>
      </c>
      <c r="G5083" s="81">
        <f t="shared" si="158"/>
        <v>0</v>
      </c>
    </row>
    <row r="5084" spans="1:7">
      <c r="A5084" s="74" t="e">
        <f t="shared" si="159"/>
        <v>#REF!</v>
      </c>
      <c r="B5084" s="60"/>
      <c r="C5084" s="73">
        <v>7</v>
      </c>
      <c r="D5084" s="73">
        <v>31</v>
      </c>
      <c r="E5084" s="73">
        <v>4</v>
      </c>
      <c r="F5084" s="79">
        <f>IF($C$9="south",'RAW PV WATTS'!D5087,IF('PV Watts SLC'!$C$9="west",'RAW PV WATTS'!F5087,-1))</f>
        <v>0</v>
      </c>
      <c r="G5084" s="81">
        <f t="shared" si="158"/>
        <v>0</v>
      </c>
    </row>
    <row r="5085" spans="1:7">
      <c r="A5085" s="74" t="e">
        <f t="shared" si="159"/>
        <v>#REF!</v>
      </c>
      <c r="B5085" s="60"/>
      <c r="C5085" s="73">
        <v>7</v>
      </c>
      <c r="D5085" s="73">
        <v>31</v>
      </c>
      <c r="E5085" s="73">
        <v>5</v>
      </c>
      <c r="F5085" s="79">
        <f>IF($C$9="south",'RAW PV WATTS'!D5088,IF('PV Watts SLC'!$C$9="west",'RAW PV WATTS'!F5088,-1))</f>
        <v>0</v>
      </c>
      <c r="G5085" s="81">
        <f t="shared" si="158"/>
        <v>0</v>
      </c>
    </row>
    <row r="5086" spans="1:7">
      <c r="A5086" s="74" t="e">
        <f t="shared" si="159"/>
        <v>#REF!</v>
      </c>
      <c r="B5086" s="60"/>
      <c r="C5086" s="73">
        <v>7</v>
      </c>
      <c r="D5086" s="73">
        <v>31</v>
      </c>
      <c r="E5086" s="73">
        <v>6</v>
      </c>
      <c r="F5086" s="79">
        <f>IF($C$9="south",'RAW PV WATTS'!D5089,IF('PV Watts SLC'!$C$9="west",'RAW PV WATTS'!F5089,-1))</f>
        <v>45.427</v>
      </c>
      <c r="G5086" s="81">
        <f t="shared" si="158"/>
        <v>4.5427000000000002E-2</v>
      </c>
    </row>
    <row r="5087" spans="1:7">
      <c r="A5087" s="74" t="e">
        <f t="shared" si="159"/>
        <v>#REF!</v>
      </c>
      <c r="B5087" s="60"/>
      <c r="C5087" s="73">
        <v>7</v>
      </c>
      <c r="D5087" s="73">
        <v>31</v>
      </c>
      <c r="E5087" s="73">
        <v>7</v>
      </c>
      <c r="F5087" s="79">
        <f>IF($C$9="south",'RAW PV WATTS'!D5090,IF('PV Watts SLC'!$C$9="west",'RAW PV WATTS'!F5090,-1))</f>
        <v>193.03800000000001</v>
      </c>
      <c r="G5087" s="81">
        <f t="shared" si="158"/>
        <v>0.19303800000000002</v>
      </c>
    </row>
    <row r="5088" spans="1:7">
      <c r="A5088" s="74" t="e">
        <f t="shared" si="159"/>
        <v>#REF!</v>
      </c>
      <c r="B5088" s="60"/>
      <c r="C5088" s="73">
        <v>7</v>
      </c>
      <c r="D5088" s="73">
        <v>31</v>
      </c>
      <c r="E5088" s="73">
        <v>8</v>
      </c>
      <c r="F5088" s="79">
        <f>IF($C$9="south",'RAW PV WATTS'!D5091,IF('PV Watts SLC'!$C$9="west",'RAW PV WATTS'!F5091,-1))</f>
        <v>370.73099999999999</v>
      </c>
      <c r="G5088" s="81">
        <f t="shared" si="158"/>
        <v>0.37073099999999998</v>
      </c>
    </row>
    <row r="5089" spans="1:7">
      <c r="A5089" s="74" t="e">
        <f t="shared" si="159"/>
        <v>#REF!</v>
      </c>
      <c r="B5089" s="60"/>
      <c r="C5089" s="73">
        <v>7</v>
      </c>
      <c r="D5089" s="73">
        <v>31</v>
      </c>
      <c r="E5089" s="73">
        <v>9</v>
      </c>
      <c r="F5089" s="79">
        <f>IF($C$9="south",'RAW PV WATTS'!D5092,IF('PV Watts SLC'!$C$9="west",'RAW PV WATTS'!F5092,-1))</f>
        <v>516.81899999999996</v>
      </c>
      <c r="G5089" s="81">
        <f t="shared" si="158"/>
        <v>0.51681899999999992</v>
      </c>
    </row>
    <row r="5090" spans="1:7">
      <c r="A5090" s="74" t="e">
        <f t="shared" si="159"/>
        <v>#REF!</v>
      </c>
      <c r="B5090" s="60"/>
      <c r="C5090" s="73">
        <v>7</v>
      </c>
      <c r="D5090" s="73">
        <v>31</v>
      </c>
      <c r="E5090" s="73">
        <v>10</v>
      </c>
      <c r="F5090" s="79">
        <f>IF($C$9="south",'RAW PV WATTS'!D5093,IF('PV Watts SLC'!$C$9="west",'RAW PV WATTS'!F5093,-1))</f>
        <v>619.596</v>
      </c>
      <c r="G5090" s="81">
        <f t="shared" si="158"/>
        <v>0.61959600000000004</v>
      </c>
    </row>
    <row r="5091" spans="1:7">
      <c r="A5091" s="74" t="e">
        <f t="shared" si="159"/>
        <v>#REF!</v>
      </c>
      <c r="B5091" s="60"/>
      <c r="C5091" s="73">
        <v>7</v>
      </c>
      <c r="D5091" s="73">
        <v>31</v>
      </c>
      <c r="E5091" s="73">
        <v>11</v>
      </c>
      <c r="F5091" s="79">
        <f>IF($C$9="south",'RAW PV WATTS'!D5094,IF('PV Watts SLC'!$C$9="west",'RAW PV WATTS'!F5094,-1))</f>
        <v>682.62599999999998</v>
      </c>
      <c r="G5091" s="81">
        <f t="shared" si="158"/>
        <v>0.68262599999999996</v>
      </c>
    </row>
    <row r="5092" spans="1:7">
      <c r="A5092" s="74" t="e">
        <f t="shared" si="159"/>
        <v>#REF!</v>
      </c>
      <c r="B5092" s="60"/>
      <c r="C5092" s="73">
        <v>7</v>
      </c>
      <c r="D5092" s="73">
        <v>31</v>
      </c>
      <c r="E5092" s="73">
        <v>12</v>
      </c>
      <c r="F5092" s="79">
        <f>IF($C$9="south",'RAW PV WATTS'!D5095,IF('PV Watts SLC'!$C$9="west",'RAW PV WATTS'!F5095,-1))</f>
        <v>524.11400000000003</v>
      </c>
      <c r="G5092" s="81">
        <f t="shared" si="158"/>
        <v>0.52411400000000008</v>
      </c>
    </row>
    <row r="5093" spans="1:7">
      <c r="A5093" s="74" t="e">
        <f t="shared" si="159"/>
        <v>#REF!</v>
      </c>
      <c r="B5093" s="60"/>
      <c r="C5093" s="73">
        <v>7</v>
      </c>
      <c r="D5093" s="73">
        <v>31</v>
      </c>
      <c r="E5093" s="73">
        <v>13</v>
      </c>
      <c r="F5093" s="79">
        <f>IF($C$9="south",'RAW PV WATTS'!D5096,IF('PV Watts SLC'!$C$9="west",'RAW PV WATTS'!F5096,-1))</f>
        <v>389.13299999999998</v>
      </c>
      <c r="G5093" s="81">
        <f t="shared" si="158"/>
        <v>0.38913300000000001</v>
      </c>
    </row>
    <row r="5094" spans="1:7">
      <c r="A5094" s="74" t="e">
        <f t="shared" si="159"/>
        <v>#REF!</v>
      </c>
      <c r="B5094" s="60"/>
      <c r="C5094" s="73">
        <v>7</v>
      </c>
      <c r="D5094" s="73">
        <v>31</v>
      </c>
      <c r="E5094" s="73">
        <v>14</v>
      </c>
      <c r="F5094" s="79">
        <f>IF($C$9="south",'RAW PV WATTS'!D5097,IF('PV Watts SLC'!$C$9="west",'RAW PV WATTS'!F5097,-1))</f>
        <v>229.011</v>
      </c>
      <c r="G5094" s="81">
        <f t="shared" si="158"/>
        <v>0.22901099999999999</v>
      </c>
    </row>
    <row r="5095" spans="1:7">
      <c r="A5095" s="74" t="e">
        <f t="shared" si="159"/>
        <v>#REF!</v>
      </c>
      <c r="B5095" s="60"/>
      <c r="C5095" s="73">
        <v>7</v>
      </c>
      <c r="D5095" s="73">
        <v>31</v>
      </c>
      <c r="E5095" s="73">
        <v>15</v>
      </c>
      <c r="F5095" s="79">
        <f>IF($C$9="south",'RAW PV WATTS'!D5098,IF('PV Watts SLC'!$C$9="west",'RAW PV WATTS'!F5098,-1))</f>
        <v>194.86199999999999</v>
      </c>
      <c r="G5095" s="81">
        <f t="shared" si="158"/>
        <v>0.19486200000000001</v>
      </c>
    </row>
    <row r="5096" spans="1:7">
      <c r="A5096" s="74" t="e">
        <f t="shared" si="159"/>
        <v>#REF!</v>
      </c>
      <c r="B5096" s="60"/>
      <c r="C5096" s="73">
        <v>7</v>
      </c>
      <c r="D5096" s="73">
        <v>31</v>
      </c>
      <c r="E5096" s="73">
        <v>16</v>
      </c>
      <c r="F5096" s="79">
        <f>IF($C$9="south",'RAW PV WATTS'!D5099,IF('PV Watts SLC'!$C$9="west",'RAW PV WATTS'!F5099,-1))</f>
        <v>147.941</v>
      </c>
      <c r="G5096" s="81">
        <f t="shared" si="158"/>
        <v>0.14794099999999999</v>
      </c>
    </row>
    <row r="5097" spans="1:7">
      <c r="A5097" s="74" t="e">
        <f t="shared" si="159"/>
        <v>#REF!</v>
      </c>
      <c r="B5097" s="60"/>
      <c r="C5097" s="73">
        <v>7</v>
      </c>
      <c r="D5097" s="73">
        <v>31</v>
      </c>
      <c r="E5097" s="73">
        <v>17</v>
      </c>
      <c r="F5097" s="79">
        <f>IF($C$9="south",'RAW PV WATTS'!D5100,IF('PV Watts SLC'!$C$9="west",'RAW PV WATTS'!F5100,-1))</f>
        <v>144.745</v>
      </c>
      <c r="G5097" s="81">
        <f t="shared" si="158"/>
        <v>0.14474500000000001</v>
      </c>
    </row>
    <row r="5098" spans="1:7">
      <c r="A5098" s="74" t="e">
        <f t="shared" si="159"/>
        <v>#REF!</v>
      </c>
      <c r="B5098" s="60"/>
      <c r="C5098" s="73">
        <v>7</v>
      </c>
      <c r="D5098" s="73">
        <v>31</v>
      </c>
      <c r="E5098" s="73">
        <v>18</v>
      </c>
      <c r="F5098" s="79">
        <f>IF($C$9="south",'RAW PV WATTS'!D5101,IF('PV Watts SLC'!$C$9="west",'RAW PV WATTS'!F5101,-1))</f>
        <v>66.938999999999993</v>
      </c>
      <c r="G5098" s="81">
        <f t="shared" si="158"/>
        <v>6.6938999999999999E-2</v>
      </c>
    </row>
    <row r="5099" spans="1:7">
      <c r="A5099" s="74" t="e">
        <f t="shared" si="159"/>
        <v>#REF!</v>
      </c>
      <c r="B5099" s="60"/>
      <c r="C5099" s="73">
        <v>7</v>
      </c>
      <c r="D5099" s="73">
        <v>31</v>
      </c>
      <c r="E5099" s="73">
        <v>19</v>
      </c>
      <c r="F5099" s="79">
        <f>IF($C$9="south",'RAW PV WATTS'!D5102,IF('PV Watts SLC'!$C$9="west",'RAW PV WATTS'!F5102,-1))</f>
        <v>3.726</v>
      </c>
      <c r="G5099" s="81">
        <f t="shared" si="158"/>
        <v>3.7260000000000001E-3</v>
      </c>
    </row>
    <row r="5100" spans="1:7">
      <c r="A5100" s="74" t="e">
        <f t="shared" si="159"/>
        <v>#REF!</v>
      </c>
      <c r="B5100" s="60"/>
      <c r="C5100" s="73">
        <v>7</v>
      </c>
      <c r="D5100" s="73">
        <v>31</v>
      </c>
      <c r="E5100" s="73">
        <v>20</v>
      </c>
      <c r="F5100" s="79">
        <f>IF($C$9="south",'RAW PV WATTS'!D5103,IF('PV Watts SLC'!$C$9="west",'RAW PV WATTS'!F5103,-1))</f>
        <v>0</v>
      </c>
      <c r="G5100" s="81">
        <f t="shared" si="158"/>
        <v>0</v>
      </c>
    </row>
    <row r="5101" spans="1:7">
      <c r="A5101" s="74" t="e">
        <f t="shared" si="159"/>
        <v>#REF!</v>
      </c>
      <c r="B5101" s="60"/>
      <c r="C5101" s="73">
        <v>7</v>
      </c>
      <c r="D5101" s="73">
        <v>31</v>
      </c>
      <c r="E5101" s="73">
        <v>21</v>
      </c>
      <c r="F5101" s="79">
        <f>IF($C$9="south",'RAW PV WATTS'!D5104,IF('PV Watts SLC'!$C$9="west",'RAW PV WATTS'!F5104,-1))</f>
        <v>0</v>
      </c>
      <c r="G5101" s="81">
        <f t="shared" si="158"/>
        <v>0</v>
      </c>
    </row>
    <row r="5102" spans="1:7">
      <c r="A5102" s="74" t="e">
        <f t="shared" si="159"/>
        <v>#REF!</v>
      </c>
      <c r="B5102" s="60"/>
      <c r="C5102" s="73">
        <v>7</v>
      </c>
      <c r="D5102" s="73">
        <v>31</v>
      </c>
      <c r="E5102" s="73">
        <v>22</v>
      </c>
      <c r="F5102" s="79">
        <f>IF($C$9="south",'RAW PV WATTS'!D5105,IF('PV Watts SLC'!$C$9="west",'RAW PV WATTS'!F5105,-1))</f>
        <v>0</v>
      </c>
      <c r="G5102" s="81">
        <f t="shared" si="158"/>
        <v>0</v>
      </c>
    </row>
    <row r="5103" spans="1:7">
      <c r="A5103" s="74" t="e">
        <f t="shared" si="159"/>
        <v>#REF!</v>
      </c>
      <c r="B5103" s="60"/>
      <c r="C5103" s="73">
        <v>7</v>
      </c>
      <c r="D5103" s="73">
        <v>31</v>
      </c>
      <c r="E5103" s="73">
        <v>23</v>
      </c>
      <c r="F5103" s="79">
        <f>IF($C$9="south",'RAW PV WATTS'!D5106,IF('PV Watts SLC'!$C$9="west",'RAW PV WATTS'!F5106,-1))</f>
        <v>0</v>
      </c>
      <c r="G5103" s="81">
        <f t="shared" si="158"/>
        <v>0</v>
      </c>
    </row>
    <row r="5104" spans="1:7">
      <c r="A5104" s="74" t="e">
        <f t="shared" si="159"/>
        <v>#REF!</v>
      </c>
      <c r="B5104" s="60"/>
      <c r="C5104" s="73">
        <v>8</v>
      </c>
      <c r="D5104" s="73">
        <v>1</v>
      </c>
      <c r="E5104" s="73">
        <v>0</v>
      </c>
      <c r="F5104" s="79">
        <f>IF($C$9="south",'RAW PV WATTS'!D5107,IF('PV Watts SLC'!$C$9="west",'RAW PV WATTS'!F5107,-1))</f>
        <v>0</v>
      </c>
      <c r="G5104" s="81">
        <f t="shared" si="158"/>
        <v>0</v>
      </c>
    </row>
    <row r="5105" spans="1:7">
      <c r="A5105" s="74" t="e">
        <f t="shared" si="159"/>
        <v>#REF!</v>
      </c>
      <c r="B5105" s="60"/>
      <c r="C5105" s="73">
        <v>8</v>
      </c>
      <c r="D5105" s="73">
        <v>1</v>
      </c>
      <c r="E5105" s="73">
        <v>1</v>
      </c>
      <c r="F5105" s="79">
        <f>IF($C$9="south",'RAW PV WATTS'!D5108,IF('PV Watts SLC'!$C$9="west",'RAW PV WATTS'!F5108,-1))</f>
        <v>0</v>
      </c>
      <c r="G5105" s="81">
        <f t="shared" si="158"/>
        <v>0</v>
      </c>
    </row>
    <row r="5106" spans="1:7">
      <c r="A5106" s="74" t="e">
        <f t="shared" si="159"/>
        <v>#REF!</v>
      </c>
      <c r="B5106" s="60"/>
      <c r="C5106" s="73">
        <v>8</v>
      </c>
      <c r="D5106" s="73">
        <v>1</v>
      </c>
      <c r="E5106" s="73">
        <v>2</v>
      </c>
      <c r="F5106" s="79">
        <f>IF($C$9="south",'RAW PV WATTS'!D5109,IF('PV Watts SLC'!$C$9="west",'RAW PV WATTS'!F5109,-1))</f>
        <v>0</v>
      </c>
      <c r="G5106" s="81">
        <f t="shared" si="158"/>
        <v>0</v>
      </c>
    </row>
    <row r="5107" spans="1:7">
      <c r="A5107" s="74" t="e">
        <f t="shared" si="159"/>
        <v>#REF!</v>
      </c>
      <c r="B5107" s="60"/>
      <c r="C5107" s="73">
        <v>8</v>
      </c>
      <c r="D5107" s="73">
        <v>1</v>
      </c>
      <c r="E5107" s="73">
        <v>3</v>
      </c>
      <c r="F5107" s="79">
        <f>IF($C$9="south",'RAW PV WATTS'!D5110,IF('PV Watts SLC'!$C$9="west",'RAW PV WATTS'!F5110,-1))</f>
        <v>0</v>
      </c>
      <c r="G5107" s="81">
        <f t="shared" si="158"/>
        <v>0</v>
      </c>
    </row>
    <row r="5108" spans="1:7">
      <c r="A5108" s="74" t="e">
        <f t="shared" si="159"/>
        <v>#REF!</v>
      </c>
      <c r="B5108" s="60"/>
      <c r="C5108" s="73">
        <v>8</v>
      </c>
      <c r="D5108" s="73">
        <v>1</v>
      </c>
      <c r="E5108" s="73">
        <v>4</v>
      </c>
      <c r="F5108" s="79">
        <f>IF($C$9="south",'RAW PV WATTS'!D5111,IF('PV Watts SLC'!$C$9="west",'RAW PV WATTS'!F5111,-1))</f>
        <v>0</v>
      </c>
      <c r="G5108" s="81">
        <f t="shared" si="158"/>
        <v>0</v>
      </c>
    </row>
    <row r="5109" spans="1:7">
      <c r="A5109" s="74" t="e">
        <f t="shared" si="159"/>
        <v>#REF!</v>
      </c>
      <c r="B5109" s="60"/>
      <c r="C5109" s="73">
        <v>8</v>
      </c>
      <c r="D5109" s="73">
        <v>1</v>
      </c>
      <c r="E5109" s="73">
        <v>5</v>
      </c>
      <c r="F5109" s="79">
        <f>IF($C$9="south",'RAW PV WATTS'!D5112,IF('PV Watts SLC'!$C$9="west",'RAW PV WATTS'!F5112,-1))</f>
        <v>0</v>
      </c>
      <c r="G5109" s="81">
        <f t="shared" si="158"/>
        <v>0</v>
      </c>
    </row>
    <row r="5110" spans="1:7">
      <c r="A5110" s="74" t="e">
        <f t="shared" si="159"/>
        <v>#REF!</v>
      </c>
      <c r="B5110" s="60"/>
      <c r="C5110" s="73">
        <v>8</v>
      </c>
      <c r="D5110" s="73">
        <v>1</v>
      </c>
      <c r="E5110" s="73">
        <v>6</v>
      </c>
      <c r="F5110" s="79">
        <f>IF($C$9="south",'RAW PV WATTS'!D5113,IF('PV Watts SLC'!$C$9="west",'RAW PV WATTS'!F5113,-1))</f>
        <v>10.566000000000001</v>
      </c>
      <c r="G5110" s="81">
        <f t="shared" si="158"/>
        <v>1.0566000000000001E-2</v>
      </c>
    </row>
    <row r="5111" spans="1:7">
      <c r="A5111" s="74" t="e">
        <f t="shared" si="159"/>
        <v>#REF!</v>
      </c>
      <c r="B5111" s="60"/>
      <c r="C5111" s="73">
        <v>8</v>
      </c>
      <c r="D5111" s="73">
        <v>1</v>
      </c>
      <c r="E5111" s="73">
        <v>7</v>
      </c>
      <c r="F5111" s="79">
        <f>IF($C$9="south",'RAW PV WATTS'!D5114,IF('PV Watts SLC'!$C$9="west",'RAW PV WATTS'!F5114,-1))</f>
        <v>34.332999999999998</v>
      </c>
      <c r="G5111" s="81">
        <f t="shared" si="158"/>
        <v>3.4332999999999995E-2</v>
      </c>
    </row>
    <row r="5112" spans="1:7">
      <c r="A5112" s="74" t="e">
        <f t="shared" si="159"/>
        <v>#REF!</v>
      </c>
      <c r="B5112" s="60"/>
      <c r="C5112" s="73">
        <v>8</v>
      </c>
      <c r="D5112" s="73">
        <v>1</v>
      </c>
      <c r="E5112" s="73">
        <v>8</v>
      </c>
      <c r="F5112" s="79">
        <f>IF($C$9="south",'RAW PV WATTS'!D5115,IF('PV Watts SLC'!$C$9="west",'RAW PV WATTS'!F5115,-1))</f>
        <v>87.275000000000006</v>
      </c>
      <c r="G5112" s="81">
        <f t="shared" si="158"/>
        <v>8.7275000000000005E-2</v>
      </c>
    </row>
    <row r="5113" spans="1:7">
      <c r="A5113" s="74" t="e">
        <f t="shared" si="159"/>
        <v>#REF!</v>
      </c>
      <c r="B5113" s="60"/>
      <c r="C5113" s="73">
        <v>8</v>
      </c>
      <c r="D5113" s="73">
        <v>1</v>
      </c>
      <c r="E5113" s="73">
        <v>9</v>
      </c>
      <c r="F5113" s="79">
        <f>IF($C$9="south",'RAW PV WATTS'!D5116,IF('PV Watts SLC'!$C$9="west",'RAW PV WATTS'!F5116,-1))</f>
        <v>222.56200000000001</v>
      </c>
      <c r="G5113" s="81">
        <f t="shared" si="158"/>
        <v>0.22256200000000001</v>
      </c>
    </row>
    <row r="5114" spans="1:7">
      <c r="A5114" s="74" t="e">
        <f t="shared" si="159"/>
        <v>#REF!</v>
      </c>
      <c r="B5114" s="60"/>
      <c r="C5114" s="73">
        <v>8</v>
      </c>
      <c r="D5114" s="73">
        <v>1</v>
      </c>
      <c r="E5114" s="73">
        <v>10</v>
      </c>
      <c r="F5114" s="79">
        <f>IF($C$9="south",'RAW PV WATTS'!D5117,IF('PV Watts SLC'!$C$9="west",'RAW PV WATTS'!F5117,-1))</f>
        <v>146.84</v>
      </c>
      <c r="G5114" s="81">
        <f t="shared" si="158"/>
        <v>0.14684</v>
      </c>
    </row>
    <row r="5115" spans="1:7">
      <c r="A5115" s="74" t="e">
        <f t="shared" si="159"/>
        <v>#REF!</v>
      </c>
      <c r="B5115" s="60"/>
      <c r="C5115" s="73">
        <v>8</v>
      </c>
      <c r="D5115" s="73">
        <v>1</v>
      </c>
      <c r="E5115" s="73">
        <v>11</v>
      </c>
      <c r="F5115" s="79">
        <f>IF($C$9="south",'RAW PV WATTS'!D5118,IF('PV Watts SLC'!$C$9="west",'RAW PV WATTS'!F5118,-1))</f>
        <v>124.627</v>
      </c>
      <c r="G5115" s="81">
        <f t="shared" si="158"/>
        <v>0.124627</v>
      </c>
    </row>
    <row r="5116" spans="1:7">
      <c r="A5116" s="74" t="e">
        <f t="shared" si="159"/>
        <v>#REF!</v>
      </c>
      <c r="B5116" s="60"/>
      <c r="C5116" s="73">
        <v>8</v>
      </c>
      <c r="D5116" s="73">
        <v>1</v>
      </c>
      <c r="E5116" s="73">
        <v>12</v>
      </c>
      <c r="F5116" s="79">
        <f>IF($C$9="south",'RAW PV WATTS'!D5119,IF('PV Watts SLC'!$C$9="west",'RAW PV WATTS'!F5119,-1))</f>
        <v>613.28599999999994</v>
      </c>
      <c r="G5116" s="81">
        <f t="shared" si="158"/>
        <v>0.613286</v>
      </c>
    </row>
    <row r="5117" spans="1:7">
      <c r="A5117" s="74" t="e">
        <f t="shared" si="159"/>
        <v>#REF!</v>
      </c>
      <c r="B5117" s="60"/>
      <c r="C5117" s="73">
        <v>8</v>
      </c>
      <c r="D5117" s="73">
        <v>1</v>
      </c>
      <c r="E5117" s="73">
        <v>13</v>
      </c>
      <c r="F5117" s="79">
        <f>IF($C$9="south",'RAW PV WATTS'!D5120,IF('PV Watts SLC'!$C$9="west",'RAW PV WATTS'!F5120,-1))</f>
        <v>500.14</v>
      </c>
      <c r="G5117" s="81">
        <f t="shared" si="158"/>
        <v>0.50014000000000003</v>
      </c>
    </row>
    <row r="5118" spans="1:7">
      <c r="A5118" s="74" t="e">
        <f t="shared" si="159"/>
        <v>#REF!</v>
      </c>
      <c r="B5118" s="60"/>
      <c r="C5118" s="73">
        <v>8</v>
      </c>
      <c r="D5118" s="73">
        <v>1</v>
      </c>
      <c r="E5118" s="73">
        <v>14</v>
      </c>
      <c r="F5118" s="79">
        <f>IF($C$9="south",'RAW PV WATTS'!D5121,IF('PV Watts SLC'!$C$9="west",'RAW PV WATTS'!F5121,-1))</f>
        <v>157.78800000000001</v>
      </c>
      <c r="G5118" s="81">
        <f t="shared" si="158"/>
        <v>0.15778800000000001</v>
      </c>
    </row>
    <row r="5119" spans="1:7">
      <c r="A5119" s="74" t="e">
        <f t="shared" si="159"/>
        <v>#REF!</v>
      </c>
      <c r="B5119" s="60"/>
      <c r="C5119" s="73">
        <v>8</v>
      </c>
      <c r="D5119" s="73">
        <v>1</v>
      </c>
      <c r="E5119" s="73">
        <v>15</v>
      </c>
      <c r="F5119" s="79">
        <f>IF($C$9="south",'RAW PV WATTS'!D5122,IF('PV Watts SLC'!$C$9="west",'RAW PV WATTS'!F5122,-1))</f>
        <v>508.10399999999998</v>
      </c>
      <c r="G5119" s="81">
        <f t="shared" si="158"/>
        <v>0.508104</v>
      </c>
    </row>
    <row r="5120" spans="1:7">
      <c r="A5120" s="74" t="e">
        <f t="shared" si="159"/>
        <v>#REF!</v>
      </c>
      <c r="B5120" s="60"/>
      <c r="C5120" s="73">
        <v>8</v>
      </c>
      <c r="D5120" s="73">
        <v>1</v>
      </c>
      <c r="E5120" s="73">
        <v>16</v>
      </c>
      <c r="F5120" s="79">
        <f>IF($C$9="south",'RAW PV WATTS'!D5123,IF('PV Watts SLC'!$C$9="west",'RAW PV WATTS'!F5123,-1))</f>
        <v>365.99200000000002</v>
      </c>
      <c r="G5120" s="81">
        <f t="shared" si="158"/>
        <v>0.36599200000000004</v>
      </c>
    </row>
    <row r="5121" spans="1:7">
      <c r="A5121" s="74" t="e">
        <f t="shared" si="159"/>
        <v>#REF!</v>
      </c>
      <c r="B5121" s="60"/>
      <c r="C5121" s="73">
        <v>8</v>
      </c>
      <c r="D5121" s="73">
        <v>1</v>
      </c>
      <c r="E5121" s="73">
        <v>17</v>
      </c>
      <c r="F5121" s="79">
        <f>IF($C$9="south",'RAW PV WATTS'!D5124,IF('PV Watts SLC'!$C$9="west",'RAW PV WATTS'!F5124,-1))</f>
        <v>196.28</v>
      </c>
      <c r="G5121" s="81">
        <f t="shared" si="158"/>
        <v>0.19628000000000001</v>
      </c>
    </row>
    <row r="5122" spans="1:7">
      <c r="A5122" s="74" t="e">
        <f t="shared" si="159"/>
        <v>#REF!</v>
      </c>
      <c r="B5122" s="60"/>
      <c r="C5122" s="73">
        <v>8</v>
      </c>
      <c r="D5122" s="73">
        <v>1</v>
      </c>
      <c r="E5122" s="73">
        <v>18</v>
      </c>
      <c r="F5122" s="79">
        <f>IF($C$9="south",'RAW PV WATTS'!D5125,IF('PV Watts SLC'!$C$9="west",'RAW PV WATTS'!F5125,-1))</f>
        <v>84.418999999999997</v>
      </c>
      <c r="G5122" s="81">
        <f t="shared" si="158"/>
        <v>8.4418999999999994E-2</v>
      </c>
    </row>
    <row r="5123" spans="1:7">
      <c r="A5123" s="74" t="e">
        <f t="shared" si="159"/>
        <v>#REF!</v>
      </c>
      <c r="B5123" s="60"/>
      <c r="C5123" s="73">
        <v>8</v>
      </c>
      <c r="D5123" s="73">
        <v>1</v>
      </c>
      <c r="E5123" s="73">
        <v>19</v>
      </c>
      <c r="F5123" s="79">
        <f>IF($C$9="south",'RAW PV WATTS'!D5126,IF('PV Watts SLC'!$C$9="west",'RAW PV WATTS'!F5126,-1))</f>
        <v>0</v>
      </c>
      <c r="G5123" s="81">
        <f t="shared" si="158"/>
        <v>0</v>
      </c>
    </row>
    <row r="5124" spans="1:7">
      <c r="A5124" s="74" t="e">
        <f t="shared" si="159"/>
        <v>#REF!</v>
      </c>
      <c r="B5124" s="60"/>
      <c r="C5124" s="73">
        <v>8</v>
      </c>
      <c r="D5124" s="73">
        <v>1</v>
      </c>
      <c r="E5124" s="73">
        <v>20</v>
      </c>
      <c r="F5124" s="79">
        <f>IF($C$9="south",'RAW PV WATTS'!D5127,IF('PV Watts SLC'!$C$9="west",'RAW PV WATTS'!F5127,-1))</f>
        <v>0</v>
      </c>
      <c r="G5124" s="81">
        <f t="shared" si="158"/>
        <v>0</v>
      </c>
    </row>
    <row r="5125" spans="1:7">
      <c r="A5125" s="74" t="e">
        <f t="shared" si="159"/>
        <v>#REF!</v>
      </c>
      <c r="B5125" s="60"/>
      <c r="C5125" s="73">
        <v>8</v>
      </c>
      <c r="D5125" s="73">
        <v>1</v>
      </c>
      <c r="E5125" s="73">
        <v>21</v>
      </c>
      <c r="F5125" s="79">
        <f>IF($C$9="south",'RAW PV WATTS'!D5128,IF('PV Watts SLC'!$C$9="west",'RAW PV WATTS'!F5128,-1))</f>
        <v>0</v>
      </c>
      <c r="G5125" s="81">
        <f t="shared" si="158"/>
        <v>0</v>
      </c>
    </row>
    <row r="5126" spans="1:7">
      <c r="A5126" s="74" t="e">
        <f t="shared" si="159"/>
        <v>#REF!</v>
      </c>
      <c r="B5126" s="60"/>
      <c r="C5126" s="73">
        <v>8</v>
      </c>
      <c r="D5126" s="73">
        <v>1</v>
      </c>
      <c r="E5126" s="73">
        <v>22</v>
      </c>
      <c r="F5126" s="79">
        <f>IF($C$9="south",'RAW PV WATTS'!D5129,IF('PV Watts SLC'!$C$9="west",'RAW PV WATTS'!F5129,-1))</f>
        <v>0</v>
      </c>
      <c r="G5126" s="81">
        <f t="shared" si="158"/>
        <v>0</v>
      </c>
    </row>
    <row r="5127" spans="1:7">
      <c r="A5127" s="74" t="e">
        <f t="shared" si="159"/>
        <v>#REF!</v>
      </c>
      <c r="B5127" s="60"/>
      <c r="C5127" s="73">
        <v>8</v>
      </c>
      <c r="D5127" s="73">
        <v>1</v>
      </c>
      <c r="E5127" s="73">
        <v>23</v>
      </c>
      <c r="F5127" s="79">
        <f>IF($C$9="south",'RAW PV WATTS'!D5130,IF('PV Watts SLC'!$C$9="west",'RAW PV WATTS'!F5130,-1))</f>
        <v>0</v>
      </c>
      <c r="G5127" s="81">
        <f t="shared" si="158"/>
        <v>0</v>
      </c>
    </row>
    <row r="5128" spans="1:7">
      <c r="A5128" s="74" t="e">
        <f t="shared" si="159"/>
        <v>#REF!</v>
      </c>
      <c r="B5128" s="60"/>
      <c r="C5128" s="73">
        <v>8</v>
      </c>
      <c r="D5128" s="73">
        <v>2</v>
      </c>
      <c r="E5128" s="73">
        <v>0</v>
      </c>
      <c r="F5128" s="79">
        <f>IF($C$9="south",'RAW PV WATTS'!D5131,IF('PV Watts SLC'!$C$9="west",'RAW PV WATTS'!F5131,-1))</f>
        <v>0</v>
      </c>
      <c r="G5128" s="81">
        <f t="shared" si="158"/>
        <v>0</v>
      </c>
    </row>
    <row r="5129" spans="1:7">
      <c r="A5129" s="74" t="e">
        <f t="shared" si="159"/>
        <v>#REF!</v>
      </c>
      <c r="B5129" s="60"/>
      <c r="C5129" s="73">
        <v>8</v>
      </c>
      <c r="D5129" s="73">
        <v>2</v>
      </c>
      <c r="E5129" s="73">
        <v>1</v>
      </c>
      <c r="F5129" s="79">
        <f>IF($C$9="south",'RAW PV WATTS'!D5132,IF('PV Watts SLC'!$C$9="west",'RAW PV WATTS'!F5132,-1))</f>
        <v>0</v>
      </c>
      <c r="G5129" s="81">
        <f t="shared" si="158"/>
        <v>0</v>
      </c>
    </row>
    <row r="5130" spans="1:7">
      <c r="A5130" s="74" t="e">
        <f t="shared" si="159"/>
        <v>#REF!</v>
      </c>
      <c r="B5130" s="60"/>
      <c r="C5130" s="73">
        <v>8</v>
      </c>
      <c r="D5130" s="73">
        <v>2</v>
      </c>
      <c r="E5130" s="73">
        <v>2</v>
      </c>
      <c r="F5130" s="79">
        <f>IF($C$9="south",'RAW PV WATTS'!D5133,IF('PV Watts SLC'!$C$9="west",'RAW PV WATTS'!F5133,-1))</f>
        <v>0</v>
      </c>
      <c r="G5130" s="81">
        <f t="shared" si="158"/>
        <v>0</v>
      </c>
    </row>
    <row r="5131" spans="1:7">
      <c r="A5131" s="74" t="e">
        <f t="shared" si="159"/>
        <v>#REF!</v>
      </c>
      <c r="B5131" s="60"/>
      <c r="C5131" s="73">
        <v>8</v>
      </c>
      <c r="D5131" s="73">
        <v>2</v>
      </c>
      <c r="E5131" s="73">
        <v>3</v>
      </c>
      <c r="F5131" s="79">
        <f>IF($C$9="south",'RAW PV WATTS'!D5134,IF('PV Watts SLC'!$C$9="west",'RAW PV WATTS'!F5134,-1))</f>
        <v>0</v>
      </c>
      <c r="G5131" s="81">
        <f t="shared" si="158"/>
        <v>0</v>
      </c>
    </row>
    <row r="5132" spans="1:7">
      <c r="A5132" s="74" t="e">
        <f t="shared" si="159"/>
        <v>#REF!</v>
      </c>
      <c r="B5132" s="60"/>
      <c r="C5132" s="73">
        <v>8</v>
      </c>
      <c r="D5132" s="73">
        <v>2</v>
      </c>
      <c r="E5132" s="73">
        <v>4</v>
      </c>
      <c r="F5132" s="79">
        <f>IF($C$9="south",'RAW PV WATTS'!D5135,IF('PV Watts SLC'!$C$9="west",'RAW PV WATTS'!F5135,-1))</f>
        <v>0</v>
      </c>
      <c r="G5132" s="81">
        <f t="shared" si="158"/>
        <v>0</v>
      </c>
    </row>
    <row r="5133" spans="1:7">
      <c r="A5133" s="74" t="e">
        <f t="shared" si="159"/>
        <v>#REF!</v>
      </c>
      <c r="B5133" s="60"/>
      <c r="C5133" s="73">
        <v>8</v>
      </c>
      <c r="D5133" s="73">
        <v>2</v>
      </c>
      <c r="E5133" s="73">
        <v>5</v>
      </c>
      <c r="F5133" s="79">
        <f>IF($C$9="south",'RAW PV WATTS'!D5136,IF('PV Watts SLC'!$C$9="west",'RAW PV WATTS'!F5136,-1))</f>
        <v>0</v>
      </c>
      <c r="G5133" s="81">
        <f t="shared" si="158"/>
        <v>0</v>
      </c>
    </row>
    <row r="5134" spans="1:7">
      <c r="A5134" s="74" t="e">
        <f t="shared" si="159"/>
        <v>#REF!</v>
      </c>
      <c r="B5134" s="60"/>
      <c r="C5134" s="73">
        <v>8</v>
      </c>
      <c r="D5134" s="73">
        <v>2</v>
      </c>
      <c r="E5134" s="73">
        <v>6</v>
      </c>
      <c r="F5134" s="79">
        <f>IF($C$9="south",'RAW PV WATTS'!D5137,IF('PV Watts SLC'!$C$9="west",'RAW PV WATTS'!F5137,-1))</f>
        <v>46.12</v>
      </c>
      <c r="G5134" s="81">
        <f t="shared" si="158"/>
        <v>4.6119999999999994E-2</v>
      </c>
    </row>
    <row r="5135" spans="1:7">
      <c r="A5135" s="74" t="e">
        <f t="shared" si="159"/>
        <v>#REF!</v>
      </c>
      <c r="B5135" s="60"/>
      <c r="C5135" s="73">
        <v>8</v>
      </c>
      <c r="D5135" s="73">
        <v>2</v>
      </c>
      <c r="E5135" s="73">
        <v>7</v>
      </c>
      <c r="F5135" s="79">
        <f>IF($C$9="south",'RAW PV WATTS'!D5138,IF('PV Watts SLC'!$C$9="west",'RAW PV WATTS'!F5138,-1))</f>
        <v>217.01599999999999</v>
      </c>
      <c r="G5135" s="81">
        <f t="shared" si="158"/>
        <v>0.21701599999999999</v>
      </c>
    </row>
    <row r="5136" spans="1:7">
      <c r="A5136" s="74" t="e">
        <f t="shared" si="159"/>
        <v>#REF!</v>
      </c>
      <c r="B5136" s="60"/>
      <c r="C5136" s="73">
        <v>8</v>
      </c>
      <c r="D5136" s="73">
        <v>2</v>
      </c>
      <c r="E5136" s="73">
        <v>8</v>
      </c>
      <c r="F5136" s="79">
        <f>IF($C$9="south",'RAW PV WATTS'!D5139,IF('PV Watts SLC'!$C$9="west",'RAW PV WATTS'!F5139,-1))</f>
        <v>399.12700000000001</v>
      </c>
      <c r="G5136" s="81">
        <f t="shared" si="158"/>
        <v>0.39912700000000001</v>
      </c>
    </row>
    <row r="5137" spans="1:7">
      <c r="A5137" s="74" t="e">
        <f t="shared" si="159"/>
        <v>#REF!</v>
      </c>
      <c r="B5137" s="60"/>
      <c r="C5137" s="73">
        <v>8</v>
      </c>
      <c r="D5137" s="73">
        <v>2</v>
      </c>
      <c r="E5137" s="73">
        <v>9</v>
      </c>
      <c r="F5137" s="79">
        <f>IF($C$9="south",'RAW PV WATTS'!D5140,IF('PV Watts SLC'!$C$9="west",'RAW PV WATTS'!F5140,-1))</f>
        <v>553.51300000000003</v>
      </c>
      <c r="G5137" s="81">
        <f t="shared" ref="G5137:G5200" si="160">F5137/1000</f>
        <v>0.55351300000000003</v>
      </c>
    </row>
    <row r="5138" spans="1:7">
      <c r="A5138" s="74" t="e">
        <f t="shared" ref="A5138:A5201" si="161">1/24+A5137</f>
        <v>#REF!</v>
      </c>
      <c r="B5138" s="60"/>
      <c r="C5138" s="73">
        <v>8</v>
      </c>
      <c r="D5138" s="73">
        <v>2</v>
      </c>
      <c r="E5138" s="73">
        <v>10</v>
      </c>
      <c r="F5138" s="79">
        <f>IF($C$9="south",'RAW PV WATTS'!D5141,IF('PV Watts SLC'!$C$9="west",'RAW PV WATTS'!F5141,-1))</f>
        <v>669.38900000000001</v>
      </c>
      <c r="G5138" s="81">
        <f t="shared" si="160"/>
        <v>0.66938900000000001</v>
      </c>
    </row>
    <row r="5139" spans="1:7">
      <c r="A5139" s="74" t="e">
        <f t="shared" si="161"/>
        <v>#REF!</v>
      </c>
      <c r="B5139" s="60"/>
      <c r="C5139" s="73">
        <v>8</v>
      </c>
      <c r="D5139" s="73">
        <v>2</v>
      </c>
      <c r="E5139" s="73">
        <v>11</v>
      </c>
      <c r="F5139" s="79">
        <f>IF($C$9="south",'RAW PV WATTS'!D5142,IF('PV Watts SLC'!$C$9="west",'RAW PV WATTS'!F5142,-1))</f>
        <v>684.20600000000002</v>
      </c>
      <c r="G5139" s="81">
        <f t="shared" si="160"/>
        <v>0.68420599999999998</v>
      </c>
    </row>
    <row r="5140" spans="1:7">
      <c r="A5140" s="74" t="e">
        <f t="shared" si="161"/>
        <v>#REF!</v>
      </c>
      <c r="B5140" s="60"/>
      <c r="C5140" s="73">
        <v>8</v>
      </c>
      <c r="D5140" s="73">
        <v>2</v>
      </c>
      <c r="E5140" s="73">
        <v>12</v>
      </c>
      <c r="F5140" s="79">
        <f>IF($C$9="south",'RAW PV WATTS'!D5143,IF('PV Watts SLC'!$C$9="west",'RAW PV WATTS'!F5143,-1))</f>
        <v>594.01</v>
      </c>
      <c r="G5140" s="81">
        <f t="shared" si="160"/>
        <v>0.59401000000000004</v>
      </c>
    </row>
    <row r="5141" spans="1:7">
      <c r="A5141" s="74" t="e">
        <f t="shared" si="161"/>
        <v>#REF!</v>
      </c>
      <c r="B5141" s="60"/>
      <c r="C5141" s="73">
        <v>8</v>
      </c>
      <c r="D5141" s="73">
        <v>2</v>
      </c>
      <c r="E5141" s="73">
        <v>13</v>
      </c>
      <c r="F5141" s="79">
        <f>IF($C$9="south",'RAW PV WATTS'!D5144,IF('PV Watts SLC'!$C$9="west",'RAW PV WATTS'!F5144,-1))</f>
        <v>405.42599999999999</v>
      </c>
      <c r="G5141" s="81">
        <f t="shared" si="160"/>
        <v>0.40542600000000001</v>
      </c>
    </row>
    <row r="5142" spans="1:7">
      <c r="A5142" s="74" t="e">
        <f t="shared" si="161"/>
        <v>#REF!</v>
      </c>
      <c r="B5142" s="60"/>
      <c r="C5142" s="73">
        <v>8</v>
      </c>
      <c r="D5142" s="73">
        <v>2</v>
      </c>
      <c r="E5142" s="73">
        <v>14</v>
      </c>
      <c r="F5142" s="79">
        <f>IF($C$9="south",'RAW PV WATTS'!D5145,IF('PV Watts SLC'!$C$9="west",'RAW PV WATTS'!F5145,-1))</f>
        <v>217.06700000000001</v>
      </c>
      <c r="G5142" s="81">
        <f t="shared" si="160"/>
        <v>0.21706700000000001</v>
      </c>
    </row>
    <row r="5143" spans="1:7">
      <c r="A5143" s="74" t="e">
        <f t="shared" si="161"/>
        <v>#REF!</v>
      </c>
      <c r="B5143" s="60"/>
      <c r="C5143" s="73">
        <v>8</v>
      </c>
      <c r="D5143" s="73">
        <v>2</v>
      </c>
      <c r="E5143" s="73">
        <v>15</v>
      </c>
      <c r="F5143" s="79">
        <f>IF($C$9="south",'RAW PV WATTS'!D5146,IF('PV Watts SLC'!$C$9="west",'RAW PV WATTS'!F5146,-1))</f>
        <v>534.98900000000003</v>
      </c>
      <c r="G5143" s="81">
        <f t="shared" si="160"/>
        <v>0.53498900000000005</v>
      </c>
    </row>
    <row r="5144" spans="1:7">
      <c r="A5144" s="74" t="e">
        <f t="shared" si="161"/>
        <v>#REF!</v>
      </c>
      <c r="B5144" s="60"/>
      <c r="C5144" s="73">
        <v>8</v>
      </c>
      <c r="D5144" s="73">
        <v>2</v>
      </c>
      <c r="E5144" s="73">
        <v>16</v>
      </c>
      <c r="F5144" s="79">
        <f>IF($C$9="south",'RAW PV WATTS'!D5147,IF('PV Watts SLC'!$C$9="west",'RAW PV WATTS'!F5147,-1))</f>
        <v>285.83</v>
      </c>
      <c r="G5144" s="81">
        <f t="shared" si="160"/>
        <v>0.28582999999999997</v>
      </c>
    </row>
    <row r="5145" spans="1:7">
      <c r="A5145" s="74" t="e">
        <f t="shared" si="161"/>
        <v>#REF!</v>
      </c>
      <c r="B5145" s="60"/>
      <c r="C5145" s="73">
        <v>8</v>
      </c>
      <c r="D5145" s="73">
        <v>2</v>
      </c>
      <c r="E5145" s="73">
        <v>17</v>
      </c>
      <c r="F5145" s="79">
        <f>IF($C$9="south",'RAW PV WATTS'!D5148,IF('PV Watts SLC'!$C$9="west",'RAW PV WATTS'!F5148,-1))</f>
        <v>41.521000000000001</v>
      </c>
      <c r="G5145" s="81">
        <f t="shared" si="160"/>
        <v>4.1521000000000002E-2</v>
      </c>
    </row>
    <row r="5146" spans="1:7">
      <c r="A5146" s="74" t="e">
        <f t="shared" si="161"/>
        <v>#REF!</v>
      </c>
      <c r="B5146" s="60"/>
      <c r="C5146" s="73">
        <v>8</v>
      </c>
      <c r="D5146" s="73">
        <v>2</v>
      </c>
      <c r="E5146" s="73">
        <v>18</v>
      </c>
      <c r="F5146" s="79">
        <f>IF($C$9="south",'RAW PV WATTS'!D5149,IF('PV Watts SLC'!$C$9="west",'RAW PV WATTS'!F5149,-1))</f>
        <v>110.72</v>
      </c>
      <c r="G5146" s="81">
        <f t="shared" si="160"/>
        <v>0.11072</v>
      </c>
    </row>
    <row r="5147" spans="1:7">
      <c r="A5147" s="74" t="e">
        <f t="shared" si="161"/>
        <v>#REF!</v>
      </c>
      <c r="B5147" s="60"/>
      <c r="C5147" s="73">
        <v>8</v>
      </c>
      <c r="D5147" s="73">
        <v>2</v>
      </c>
      <c r="E5147" s="73">
        <v>19</v>
      </c>
      <c r="F5147" s="79">
        <f>IF($C$9="south",'RAW PV WATTS'!D5150,IF('PV Watts SLC'!$C$9="west",'RAW PV WATTS'!F5150,-1))</f>
        <v>0</v>
      </c>
      <c r="G5147" s="81">
        <f t="shared" si="160"/>
        <v>0</v>
      </c>
    </row>
    <row r="5148" spans="1:7">
      <c r="A5148" s="74" t="e">
        <f t="shared" si="161"/>
        <v>#REF!</v>
      </c>
      <c r="B5148" s="60"/>
      <c r="C5148" s="73">
        <v>8</v>
      </c>
      <c r="D5148" s="73">
        <v>2</v>
      </c>
      <c r="E5148" s="73">
        <v>20</v>
      </c>
      <c r="F5148" s="79">
        <f>IF($C$9="south",'RAW PV WATTS'!D5151,IF('PV Watts SLC'!$C$9="west",'RAW PV WATTS'!F5151,-1))</f>
        <v>0</v>
      </c>
      <c r="G5148" s="81">
        <f t="shared" si="160"/>
        <v>0</v>
      </c>
    </row>
    <row r="5149" spans="1:7">
      <c r="A5149" s="74" t="e">
        <f t="shared" si="161"/>
        <v>#REF!</v>
      </c>
      <c r="B5149" s="60"/>
      <c r="C5149" s="73">
        <v>8</v>
      </c>
      <c r="D5149" s="73">
        <v>2</v>
      </c>
      <c r="E5149" s="73">
        <v>21</v>
      </c>
      <c r="F5149" s="79">
        <f>IF($C$9="south",'RAW PV WATTS'!D5152,IF('PV Watts SLC'!$C$9="west",'RAW PV WATTS'!F5152,-1))</f>
        <v>0</v>
      </c>
      <c r="G5149" s="81">
        <f t="shared" si="160"/>
        <v>0</v>
      </c>
    </row>
    <row r="5150" spans="1:7">
      <c r="A5150" s="74" t="e">
        <f t="shared" si="161"/>
        <v>#REF!</v>
      </c>
      <c r="B5150" s="60"/>
      <c r="C5150" s="73">
        <v>8</v>
      </c>
      <c r="D5150" s="73">
        <v>2</v>
      </c>
      <c r="E5150" s="73">
        <v>22</v>
      </c>
      <c r="F5150" s="79">
        <f>IF($C$9="south",'RAW PV WATTS'!D5153,IF('PV Watts SLC'!$C$9="west",'RAW PV WATTS'!F5153,-1))</f>
        <v>0</v>
      </c>
      <c r="G5150" s="81">
        <f t="shared" si="160"/>
        <v>0</v>
      </c>
    </row>
    <row r="5151" spans="1:7">
      <c r="A5151" s="74" t="e">
        <f t="shared" si="161"/>
        <v>#REF!</v>
      </c>
      <c r="B5151" s="60"/>
      <c r="C5151" s="73">
        <v>8</v>
      </c>
      <c r="D5151" s="73">
        <v>2</v>
      </c>
      <c r="E5151" s="73">
        <v>23</v>
      </c>
      <c r="F5151" s="79">
        <f>IF($C$9="south",'RAW PV WATTS'!D5154,IF('PV Watts SLC'!$C$9="west",'RAW PV WATTS'!F5154,-1))</f>
        <v>0</v>
      </c>
      <c r="G5151" s="81">
        <f t="shared" si="160"/>
        <v>0</v>
      </c>
    </row>
    <row r="5152" spans="1:7">
      <c r="A5152" s="74" t="e">
        <f t="shared" si="161"/>
        <v>#REF!</v>
      </c>
      <c r="B5152" s="60"/>
      <c r="C5152" s="73">
        <v>8</v>
      </c>
      <c r="D5152" s="73">
        <v>3</v>
      </c>
      <c r="E5152" s="73">
        <v>0</v>
      </c>
      <c r="F5152" s="79">
        <f>IF($C$9="south",'RAW PV WATTS'!D5155,IF('PV Watts SLC'!$C$9="west",'RAW PV WATTS'!F5155,-1))</f>
        <v>0</v>
      </c>
      <c r="G5152" s="81">
        <f t="shared" si="160"/>
        <v>0</v>
      </c>
    </row>
    <row r="5153" spans="1:7">
      <c r="A5153" s="74" t="e">
        <f t="shared" si="161"/>
        <v>#REF!</v>
      </c>
      <c r="B5153" s="60"/>
      <c r="C5153" s="73">
        <v>8</v>
      </c>
      <c r="D5153" s="73">
        <v>3</v>
      </c>
      <c r="E5153" s="73">
        <v>1</v>
      </c>
      <c r="F5153" s="79">
        <f>IF($C$9="south",'RAW PV WATTS'!D5156,IF('PV Watts SLC'!$C$9="west",'RAW PV WATTS'!F5156,-1))</f>
        <v>0</v>
      </c>
      <c r="G5153" s="81">
        <f t="shared" si="160"/>
        <v>0</v>
      </c>
    </row>
    <row r="5154" spans="1:7">
      <c r="A5154" s="74" t="e">
        <f t="shared" si="161"/>
        <v>#REF!</v>
      </c>
      <c r="B5154" s="60"/>
      <c r="C5154" s="73">
        <v>8</v>
      </c>
      <c r="D5154" s="73">
        <v>3</v>
      </c>
      <c r="E5154" s="73">
        <v>2</v>
      </c>
      <c r="F5154" s="79">
        <f>IF($C$9="south",'RAW PV WATTS'!D5157,IF('PV Watts SLC'!$C$9="west",'RAW PV WATTS'!F5157,-1))</f>
        <v>0</v>
      </c>
      <c r="G5154" s="81">
        <f t="shared" si="160"/>
        <v>0</v>
      </c>
    </row>
    <row r="5155" spans="1:7">
      <c r="A5155" s="74" t="e">
        <f t="shared" si="161"/>
        <v>#REF!</v>
      </c>
      <c r="B5155" s="60"/>
      <c r="C5155" s="73">
        <v>8</v>
      </c>
      <c r="D5155" s="73">
        <v>3</v>
      </c>
      <c r="E5155" s="73">
        <v>3</v>
      </c>
      <c r="F5155" s="79">
        <f>IF($C$9="south",'RAW PV WATTS'!D5158,IF('PV Watts SLC'!$C$9="west",'RAW PV WATTS'!F5158,-1))</f>
        <v>0</v>
      </c>
      <c r="G5155" s="81">
        <f t="shared" si="160"/>
        <v>0</v>
      </c>
    </row>
    <row r="5156" spans="1:7">
      <c r="A5156" s="74" t="e">
        <f t="shared" si="161"/>
        <v>#REF!</v>
      </c>
      <c r="B5156" s="60"/>
      <c r="C5156" s="73">
        <v>8</v>
      </c>
      <c r="D5156" s="73">
        <v>3</v>
      </c>
      <c r="E5156" s="73">
        <v>4</v>
      </c>
      <c r="F5156" s="79">
        <f>IF($C$9="south",'RAW PV WATTS'!D5159,IF('PV Watts SLC'!$C$9="west",'RAW PV WATTS'!F5159,-1))</f>
        <v>0</v>
      </c>
      <c r="G5156" s="81">
        <f t="shared" si="160"/>
        <v>0</v>
      </c>
    </row>
    <row r="5157" spans="1:7">
      <c r="A5157" s="74" t="e">
        <f t="shared" si="161"/>
        <v>#REF!</v>
      </c>
      <c r="B5157" s="60"/>
      <c r="C5157" s="73">
        <v>8</v>
      </c>
      <c r="D5157" s="73">
        <v>3</v>
      </c>
      <c r="E5157" s="73">
        <v>5</v>
      </c>
      <c r="F5157" s="79">
        <f>IF($C$9="south",'RAW PV WATTS'!D5160,IF('PV Watts SLC'!$C$9="west",'RAW PV WATTS'!F5160,-1))</f>
        <v>0</v>
      </c>
      <c r="G5157" s="81">
        <f t="shared" si="160"/>
        <v>0</v>
      </c>
    </row>
    <row r="5158" spans="1:7">
      <c r="A5158" s="74" t="e">
        <f t="shared" si="161"/>
        <v>#REF!</v>
      </c>
      <c r="B5158" s="60"/>
      <c r="C5158" s="73">
        <v>8</v>
      </c>
      <c r="D5158" s="73">
        <v>3</v>
      </c>
      <c r="E5158" s="73">
        <v>6</v>
      </c>
      <c r="F5158" s="79">
        <f>IF($C$9="south",'RAW PV WATTS'!D5161,IF('PV Watts SLC'!$C$9="west",'RAW PV WATTS'!F5161,-1))</f>
        <v>37.463000000000001</v>
      </c>
      <c r="G5158" s="81">
        <f t="shared" si="160"/>
        <v>3.7463000000000003E-2</v>
      </c>
    </row>
    <row r="5159" spans="1:7">
      <c r="A5159" s="74" t="e">
        <f t="shared" si="161"/>
        <v>#REF!</v>
      </c>
      <c r="B5159" s="60"/>
      <c r="C5159" s="73">
        <v>8</v>
      </c>
      <c r="D5159" s="73">
        <v>3</v>
      </c>
      <c r="E5159" s="73">
        <v>7</v>
      </c>
      <c r="F5159" s="79">
        <f>IF($C$9="south",'RAW PV WATTS'!D5162,IF('PV Watts SLC'!$C$9="west",'RAW PV WATTS'!F5162,-1))</f>
        <v>198.113</v>
      </c>
      <c r="G5159" s="81">
        <f t="shared" si="160"/>
        <v>0.19811300000000001</v>
      </c>
    </row>
    <row r="5160" spans="1:7">
      <c r="A5160" s="74" t="e">
        <f t="shared" si="161"/>
        <v>#REF!</v>
      </c>
      <c r="B5160" s="60"/>
      <c r="C5160" s="73">
        <v>8</v>
      </c>
      <c r="D5160" s="73">
        <v>3</v>
      </c>
      <c r="E5160" s="73">
        <v>8</v>
      </c>
      <c r="F5160" s="79">
        <f>IF($C$9="south",'RAW PV WATTS'!D5163,IF('PV Watts SLC'!$C$9="west",'RAW PV WATTS'!F5163,-1))</f>
        <v>376.11599999999999</v>
      </c>
      <c r="G5160" s="81">
        <f t="shared" si="160"/>
        <v>0.37611600000000001</v>
      </c>
    </row>
    <row r="5161" spans="1:7">
      <c r="A5161" s="74" t="e">
        <f t="shared" si="161"/>
        <v>#REF!</v>
      </c>
      <c r="B5161" s="60"/>
      <c r="C5161" s="73">
        <v>8</v>
      </c>
      <c r="D5161" s="73">
        <v>3</v>
      </c>
      <c r="E5161" s="73">
        <v>9</v>
      </c>
      <c r="F5161" s="79">
        <f>IF($C$9="south",'RAW PV WATTS'!D5164,IF('PV Watts SLC'!$C$9="west",'RAW PV WATTS'!F5164,-1))</f>
        <v>537.40800000000002</v>
      </c>
      <c r="G5161" s="81">
        <f t="shared" si="160"/>
        <v>0.537408</v>
      </c>
    </row>
    <row r="5162" spans="1:7">
      <c r="A5162" s="74" t="e">
        <f t="shared" si="161"/>
        <v>#REF!</v>
      </c>
      <c r="B5162" s="60"/>
      <c r="C5162" s="73">
        <v>8</v>
      </c>
      <c r="D5162" s="73">
        <v>3</v>
      </c>
      <c r="E5162" s="73">
        <v>10</v>
      </c>
      <c r="F5162" s="79">
        <f>IF($C$9="south",'RAW PV WATTS'!D5165,IF('PV Watts SLC'!$C$9="west",'RAW PV WATTS'!F5165,-1))</f>
        <v>639.98699999999997</v>
      </c>
      <c r="G5162" s="81">
        <f t="shared" si="160"/>
        <v>0.63998699999999997</v>
      </c>
    </row>
    <row r="5163" spans="1:7">
      <c r="A5163" s="74" t="e">
        <f t="shared" si="161"/>
        <v>#REF!</v>
      </c>
      <c r="B5163" s="60"/>
      <c r="C5163" s="73">
        <v>8</v>
      </c>
      <c r="D5163" s="73">
        <v>3</v>
      </c>
      <c r="E5163" s="73">
        <v>11</v>
      </c>
      <c r="F5163" s="79">
        <f>IF($C$9="south",'RAW PV WATTS'!D5166,IF('PV Watts SLC'!$C$9="west",'RAW PV WATTS'!F5166,-1))</f>
        <v>736.09</v>
      </c>
      <c r="G5163" s="81">
        <f t="shared" si="160"/>
        <v>0.73609000000000002</v>
      </c>
    </row>
    <row r="5164" spans="1:7">
      <c r="A5164" s="74" t="e">
        <f t="shared" si="161"/>
        <v>#REF!</v>
      </c>
      <c r="B5164" s="60"/>
      <c r="C5164" s="73">
        <v>8</v>
      </c>
      <c r="D5164" s="73">
        <v>3</v>
      </c>
      <c r="E5164" s="73">
        <v>12</v>
      </c>
      <c r="F5164" s="79">
        <f>IF($C$9="south",'RAW PV WATTS'!D5167,IF('PV Watts SLC'!$C$9="west",'RAW PV WATTS'!F5167,-1))</f>
        <v>767.21900000000005</v>
      </c>
      <c r="G5164" s="81">
        <f t="shared" si="160"/>
        <v>0.7672190000000001</v>
      </c>
    </row>
    <row r="5165" spans="1:7">
      <c r="A5165" s="74" t="e">
        <f t="shared" si="161"/>
        <v>#REF!</v>
      </c>
      <c r="B5165" s="60"/>
      <c r="C5165" s="73">
        <v>8</v>
      </c>
      <c r="D5165" s="73">
        <v>3</v>
      </c>
      <c r="E5165" s="73">
        <v>13</v>
      </c>
      <c r="F5165" s="79">
        <f>IF($C$9="south",'RAW PV WATTS'!D5168,IF('PV Watts SLC'!$C$9="west",'RAW PV WATTS'!F5168,-1))</f>
        <v>741.13300000000004</v>
      </c>
      <c r="G5165" s="81">
        <f t="shared" si="160"/>
        <v>0.74113300000000004</v>
      </c>
    </row>
    <row r="5166" spans="1:7">
      <c r="A5166" s="74" t="e">
        <f t="shared" si="161"/>
        <v>#REF!</v>
      </c>
      <c r="B5166" s="60"/>
      <c r="C5166" s="73">
        <v>8</v>
      </c>
      <c r="D5166" s="73">
        <v>3</v>
      </c>
      <c r="E5166" s="73">
        <v>14</v>
      </c>
      <c r="F5166" s="79">
        <f>IF($C$9="south",'RAW PV WATTS'!D5169,IF('PV Watts SLC'!$C$9="west",'RAW PV WATTS'!F5169,-1))</f>
        <v>679.76800000000003</v>
      </c>
      <c r="G5166" s="81">
        <f t="shared" si="160"/>
        <v>0.67976800000000004</v>
      </c>
    </row>
    <row r="5167" spans="1:7">
      <c r="A5167" s="74" t="e">
        <f t="shared" si="161"/>
        <v>#REF!</v>
      </c>
      <c r="B5167" s="60"/>
      <c r="C5167" s="73">
        <v>8</v>
      </c>
      <c r="D5167" s="73">
        <v>3</v>
      </c>
      <c r="E5167" s="73">
        <v>15</v>
      </c>
      <c r="F5167" s="79">
        <f>IF($C$9="south",'RAW PV WATTS'!D5170,IF('PV Watts SLC'!$C$9="west",'RAW PV WATTS'!F5170,-1))</f>
        <v>542.96500000000003</v>
      </c>
      <c r="G5167" s="81">
        <f t="shared" si="160"/>
        <v>0.54296500000000003</v>
      </c>
    </row>
    <row r="5168" spans="1:7">
      <c r="A5168" s="74" t="e">
        <f t="shared" si="161"/>
        <v>#REF!</v>
      </c>
      <c r="B5168" s="60"/>
      <c r="C5168" s="73">
        <v>8</v>
      </c>
      <c r="D5168" s="73">
        <v>3</v>
      </c>
      <c r="E5168" s="73">
        <v>16</v>
      </c>
      <c r="F5168" s="79">
        <f>IF($C$9="south",'RAW PV WATTS'!D5171,IF('PV Watts SLC'!$C$9="west",'RAW PV WATTS'!F5171,-1))</f>
        <v>354.99400000000003</v>
      </c>
      <c r="G5168" s="81">
        <f t="shared" si="160"/>
        <v>0.35499400000000003</v>
      </c>
    </row>
    <row r="5169" spans="1:7">
      <c r="A5169" s="74" t="e">
        <f t="shared" si="161"/>
        <v>#REF!</v>
      </c>
      <c r="B5169" s="60"/>
      <c r="C5169" s="73">
        <v>8</v>
      </c>
      <c r="D5169" s="73">
        <v>3</v>
      </c>
      <c r="E5169" s="73">
        <v>17</v>
      </c>
      <c r="F5169" s="79">
        <f>IF($C$9="south",'RAW PV WATTS'!D5172,IF('PV Watts SLC'!$C$9="west",'RAW PV WATTS'!F5172,-1))</f>
        <v>213.31700000000001</v>
      </c>
      <c r="G5169" s="81">
        <f t="shared" si="160"/>
        <v>0.21331700000000001</v>
      </c>
    </row>
    <row r="5170" spans="1:7">
      <c r="A5170" s="74" t="e">
        <f t="shared" si="161"/>
        <v>#REF!</v>
      </c>
      <c r="B5170" s="60"/>
      <c r="C5170" s="73">
        <v>8</v>
      </c>
      <c r="D5170" s="73">
        <v>3</v>
      </c>
      <c r="E5170" s="73">
        <v>18</v>
      </c>
      <c r="F5170" s="79">
        <f>IF($C$9="south",'RAW PV WATTS'!D5173,IF('PV Watts SLC'!$C$9="west",'RAW PV WATTS'!F5173,-1))</f>
        <v>95.844999999999999</v>
      </c>
      <c r="G5170" s="81">
        <f t="shared" si="160"/>
        <v>9.5845E-2</v>
      </c>
    </row>
    <row r="5171" spans="1:7">
      <c r="A5171" s="74" t="e">
        <f t="shared" si="161"/>
        <v>#REF!</v>
      </c>
      <c r="B5171" s="60"/>
      <c r="C5171" s="73">
        <v>8</v>
      </c>
      <c r="D5171" s="73">
        <v>3</v>
      </c>
      <c r="E5171" s="73">
        <v>19</v>
      </c>
      <c r="F5171" s="79">
        <f>IF($C$9="south",'RAW PV WATTS'!D5174,IF('PV Watts SLC'!$C$9="west",'RAW PV WATTS'!F5174,-1))</f>
        <v>0</v>
      </c>
      <c r="G5171" s="81">
        <f t="shared" si="160"/>
        <v>0</v>
      </c>
    </row>
    <row r="5172" spans="1:7">
      <c r="A5172" s="74" t="e">
        <f t="shared" si="161"/>
        <v>#REF!</v>
      </c>
      <c r="B5172" s="60"/>
      <c r="C5172" s="73">
        <v>8</v>
      </c>
      <c r="D5172" s="73">
        <v>3</v>
      </c>
      <c r="E5172" s="73">
        <v>20</v>
      </c>
      <c r="F5172" s="79">
        <f>IF($C$9="south",'RAW PV WATTS'!D5175,IF('PV Watts SLC'!$C$9="west",'RAW PV WATTS'!F5175,-1))</f>
        <v>0</v>
      </c>
      <c r="G5172" s="81">
        <f t="shared" si="160"/>
        <v>0</v>
      </c>
    </row>
    <row r="5173" spans="1:7">
      <c r="A5173" s="74" t="e">
        <f t="shared" si="161"/>
        <v>#REF!</v>
      </c>
      <c r="B5173" s="60"/>
      <c r="C5173" s="73">
        <v>8</v>
      </c>
      <c r="D5173" s="73">
        <v>3</v>
      </c>
      <c r="E5173" s="73">
        <v>21</v>
      </c>
      <c r="F5173" s="79">
        <f>IF($C$9="south",'RAW PV WATTS'!D5176,IF('PV Watts SLC'!$C$9="west",'RAW PV WATTS'!F5176,-1))</f>
        <v>0</v>
      </c>
      <c r="G5173" s="81">
        <f t="shared" si="160"/>
        <v>0</v>
      </c>
    </row>
    <row r="5174" spans="1:7">
      <c r="A5174" s="74" t="e">
        <f t="shared" si="161"/>
        <v>#REF!</v>
      </c>
      <c r="B5174" s="60"/>
      <c r="C5174" s="73">
        <v>8</v>
      </c>
      <c r="D5174" s="73">
        <v>3</v>
      </c>
      <c r="E5174" s="73">
        <v>22</v>
      </c>
      <c r="F5174" s="79">
        <f>IF($C$9="south",'RAW PV WATTS'!D5177,IF('PV Watts SLC'!$C$9="west",'RAW PV WATTS'!F5177,-1))</f>
        <v>0</v>
      </c>
      <c r="G5174" s="81">
        <f t="shared" si="160"/>
        <v>0</v>
      </c>
    </row>
    <row r="5175" spans="1:7">
      <c r="A5175" s="74" t="e">
        <f t="shared" si="161"/>
        <v>#REF!</v>
      </c>
      <c r="B5175" s="60"/>
      <c r="C5175" s="73">
        <v>8</v>
      </c>
      <c r="D5175" s="73">
        <v>3</v>
      </c>
      <c r="E5175" s="73">
        <v>23</v>
      </c>
      <c r="F5175" s="79">
        <f>IF($C$9="south",'RAW PV WATTS'!D5178,IF('PV Watts SLC'!$C$9="west",'RAW PV WATTS'!F5178,-1))</f>
        <v>0</v>
      </c>
      <c r="G5175" s="81">
        <f t="shared" si="160"/>
        <v>0</v>
      </c>
    </row>
    <row r="5176" spans="1:7">
      <c r="A5176" s="74" t="e">
        <f t="shared" si="161"/>
        <v>#REF!</v>
      </c>
      <c r="B5176" s="60"/>
      <c r="C5176" s="73">
        <v>8</v>
      </c>
      <c r="D5176" s="73">
        <v>4</v>
      </c>
      <c r="E5176" s="73">
        <v>0</v>
      </c>
      <c r="F5176" s="79">
        <f>IF($C$9="south",'RAW PV WATTS'!D5179,IF('PV Watts SLC'!$C$9="west",'RAW PV WATTS'!F5179,-1))</f>
        <v>0</v>
      </c>
      <c r="G5176" s="81">
        <f t="shared" si="160"/>
        <v>0</v>
      </c>
    </row>
    <row r="5177" spans="1:7">
      <c r="A5177" s="74" t="e">
        <f t="shared" si="161"/>
        <v>#REF!</v>
      </c>
      <c r="B5177" s="60"/>
      <c r="C5177" s="73">
        <v>8</v>
      </c>
      <c r="D5177" s="73">
        <v>4</v>
      </c>
      <c r="E5177" s="73">
        <v>1</v>
      </c>
      <c r="F5177" s="79">
        <f>IF($C$9="south",'RAW PV WATTS'!D5180,IF('PV Watts SLC'!$C$9="west",'RAW PV WATTS'!F5180,-1))</f>
        <v>0</v>
      </c>
      <c r="G5177" s="81">
        <f t="shared" si="160"/>
        <v>0</v>
      </c>
    </row>
    <row r="5178" spans="1:7">
      <c r="A5178" s="74" t="e">
        <f t="shared" si="161"/>
        <v>#REF!</v>
      </c>
      <c r="B5178" s="60"/>
      <c r="C5178" s="73">
        <v>8</v>
      </c>
      <c r="D5178" s="73">
        <v>4</v>
      </c>
      <c r="E5178" s="73">
        <v>2</v>
      </c>
      <c r="F5178" s="79">
        <f>IF($C$9="south",'RAW PV WATTS'!D5181,IF('PV Watts SLC'!$C$9="west",'RAW PV WATTS'!F5181,-1))</f>
        <v>0</v>
      </c>
      <c r="G5178" s="81">
        <f t="shared" si="160"/>
        <v>0</v>
      </c>
    </row>
    <row r="5179" spans="1:7">
      <c r="A5179" s="74" t="e">
        <f t="shared" si="161"/>
        <v>#REF!</v>
      </c>
      <c r="B5179" s="60"/>
      <c r="C5179" s="73">
        <v>8</v>
      </c>
      <c r="D5179" s="73">
        <v>4</v>
      </c>
      <c r="E5179" s="73">
        <v>3</v>
      </c>
      <c r="F5179" s="79">
        <f>IF($C$9="south",'RAW PV WATTS'!D5182,IF('PV Watts SLC'!$C$9="west",'RAW PV WATTS'!F5182,-1))</f>
        <v>0</v>
      </c>
      <c r="G5179" s="81">
        <f t="shared" si="160"/>
        <v>0</v>
      </c>
    </row>
    <row r="5180" spans="1:7">
      <c r="A5180" s="74" t="e">
        <f t="shared" si="161"/>
        <v>#REF!</v>
      </c>
      <c r="B5180" s="60"/>
      <c r="C5180" s="73">
        <v>8</v>
      </c>
      <c r="D5180" s="73">
        <v>4</v>
      </c>
      <c r="E5180" s="73">
        <v>4</v>
      </c>
      <c r="F5180" s="79">
        <f>IF($C$9="south",'RAW PV WATTS'!D5183,IF('PV Watts SLC'!$C$9="west",'RAW PV WATTS'!F5183,-1))</f>
        <v>0</v>
      </c>
      <c r="G5180" s="81">
        <f t="shared" si="160"/>
        <v>0</v>
      </c>
    </row>
    <row r="5181" spans="1:7">
      <c r="A5181" s="74" t="e">
        <f t="shared" si="161"/>
        <v>#REF!</v>
      </c>
      <c r="B5181" s="60"/>
      <c r="C5181" s="73">
        <v>8</v>
      </c>
      <c r="D5181" s="73">
        <v>4</v>
      </c>
      <c r="E5181" s="73">
        <v>5</v>
      </c>
      <c r="F5181" s="79">
        <f>IF($C$9="south",'RAW PV WATTS'!D5184,IF('PV Watts SLC'!$C$9="west",'RAW PV WATTS'!F5184,-1))</f>
        <v>0</v>
      </c>
      <c r="G5181" s="81">
        <f t="shared" si="160"/>
        <v>0</v>
      </c>
    </row>
    <row r="5182" spans="1:7">
      <c r="A5182" s="74" t="e">
        <f t="shared" si="161"/>
        <v>#REF!</v>
      </c>
      <c r="B5182" s="60"/>
      <c r="C5182" s="73">
        <v>8</v>
      </c>
      <c r="D5182" s="73">
        <v>4</v>
      </c>
      <c r="E5182" s="73">
        <v>6</v>
      </c>
      <c r="F5182" s="79">
        <f>IF($C$9="south",'RAW PV WATTS'!D5185,IF('PV Watts SLC'!$C$9="west",'RAW PV WATTS'!F5185,-1))</f>
        <v>38.289000000000001</v>
      </c>
      <c r="G5182" s="81">
        <f t="shared" si="160"/>
        <v>3.8289000000000004E-2</v>
      </c>
    </row>
    <row r="5183" spans="1:7">
      <c r="A5183" s="74" t="e">
        <f t="shared" si="161"/>
        <v>#REF!</v>
      </c>
      <c r="B5183" s="60"/>
      <c r="C5183" s="73">
        <v>8</v>
      </c>
      <c r="D5183" s="73">
        <v>4</v>
      </c>
      <c r="E5183" s="73">
        <v>7</v>
      </c>
      <c r="F5183" s="79">
        <f>IF($C$9="south",'RAW PV WATTS'!D5186,IF('PV Watts SLC'!$C$9="west",'RAW PV WATTS'!F5186,-1))</f>
        <v>196.95099999999999</v>
      </c>
      <c r="G5183" s="81">
        <f t="shared" si="160"/>
        <v>0.19695099999999999</v>
      </c>
    </row>
    <row r="5184" spans="1:7">
      <c r="A5184" s="74" t="e">
        <f t="shared" si="161"/>
        <v>#REF!</v>
      </c>
      <c r="B5184" s="60"/>
      <c r="C5184" s="73">
        <v>8</v>
      </c>
      <c r="D5184" s="73">
        <v>4</v>
      </c>
      <c r="E5184" s="73">
        <v>8</v>
      </c>
      <c r="F5184" s="79">
        <f>IF($C$9="south",'RAW PV WATTS'!D5187,IF('PV Watts SLC'!$C$9="west",'RAW PV WATTS'!F5187,-1))</f>
        <v>385.43099999999998</v>
      </c>
      <c r="G5184" s="81">
        <f t="shared" si="160"/>
        <v>0.38543099999999997</v>
      </c>
    </row>
    <row r="5185" spans="1:7">
      <c r="A5185" s="74" t="e">
        <f t="shared" si="161"/>
        <v>#REF!</v>
      </c>
      <c r="B5185" s="60"/>
      <c r="C5185" s="73">
        <v>8</v>
      </c>
      <c r="D5185" s="73">
        <v>4</v>
      </c>
      <c r="E5185" s="73">
        <v>9</v>
      </c>
      <c r="F5185" s="79">
        <f>IF($C$9="south",'RAW PV WATTS'!D5188,IF('PV Watts SLC'!$C$9="west",'RAW PV WATTS'!F5188,-1))</f>
        <v>510.23399999999998</v>
      </c>
      <c r="G5185" s="81">
        <f t="shared" si="160"/>
        <v>0.51023399999999997</v>
      </c>
    </row>
    <row r="5186" spans="1:7">
      <c r="A5186" s="74" t="e">
        <f t="shared" si="161"/>
        <v>#REF!</v>
      </c>
      <c r="B5186" s="60"/>
      <c r="C5186" s="73">
        <v>8</v>
      </c>
      <c r="D5186" s="73">
        <v>4</v>
      </c>
      <c r="E5186" s="73">
        <v>10</v>
      </c>
      <c r="F5186" s="79">
        <f>IF($C$9="south",'RAW PV WATTS'!D5189,IF('PV Watts SLC'!$C$9="west",'RAW PV WATTS'!F5189,-1))</f>
        <v>633.97699999999998</v>
      </c>
      <c r="G5186" s="81">
        <f t="shared" si="160"/>
        <v>0.63397700000000001</v>
      </c>
    </row>
    <row r="5187" spans="1:7">
      <c r="A5187" s="74" t="e">
        <f t="shared" si="161"/>
        <v>#REF!</v>
      </c>
      <c r="B5187" s="60"/>
      <c r="C5187" s="73">
        <v>8</v>
      </c>
      <c r="D5187" s="73">
        <v>4</v>
      </c>
      <c r="E5187" s="73">
        <v>11</v>
      </c>
      <c r="F5187" s="79">
        <f>IF($C$9="south",'RAW PV WATTS'!D5190,IF('PV Watts SLC'!$C$9="west",'RAW PV WATTS'!F5190,-1))</f>
        <v>697.77800000000002</v>
      </c>
      <c r="G5187" s="81">
        <f t="shared" si="160"/>
        <v>0.69777800000000001</v>
      </c>
    </row>
    <row r="5188" spans="1:7">
      <c r="A5188" s="74" t="e">
        <f t="shared" si="161"/>
        <v>#REF!</v>
      </c>
      <c r="B5188" s="60"/>
      <c r="C5188" s="73">
        <v>8</v>
      </c>
      <c r="D5188" s="73">
        <v>4</v>
      </c>
      <c r="E5188" s="73">
        <v>12</v>
      </c>
      <c r="F5188" s="79">
        <f>IF($C$9="south",'RAW PV WATTS'!D5191,IF('PV Watts SLC'!$C$9="west",'RAW PV WATTS'!F5191,-1))</f>
        <v>739.64</v>
      </c>
      <c r="G5188" s="81">
        <f t="shared" si="160"/>
        <v>0.73963999999999996</v>
      </c>
    </row>
    <row r="5189" spans="1:7">
      <c r="A5189" s="74" t="e">
        <f t="shared" si="161"/>
        <v>#REF!</v>
      </c>
      <c r="B5189" s="60"/>
      <c r="C5189" s="73">
        <v>8</v>
      </c>
      <c r="D5189" s="73">
        <v>4</v>
      </c>
      <c r="E5189" s="73">
        <v>13</v>
      </c>
      <c r="F5189" s="79">
        <f>IF($C$9="south",'RAW PV WATTS'!D5192,IF('PV Watts SLC'!$C$9="west",'RAW PV WATTS'!F5192,-1))</f>
        <v>721.71</v>
      </c>
      <c r="G5189" s="81">
        <f t="shared" si="160"/>
        <v>0.72171000000000007</v>
      </c>
    </row>
    <row r="5190" spans="1:7">
      <c r="A5190" s="74" t="e">
        <f t="shared" si="161"/>
        <v>#REF!</v>
      </c>
      <c r="B5190" s="60"/>
      <c r="C5190" s="73">
        <v>8</v>
      </c>
      <c r="D5190" s="73">
        <v>4</v>
      </c>
      <c r="E5190" s="73">
        <v>14</v>
      </c>
      <c r="F5190" s="79">
        <f>IF($C$9="south",'RAW PV WATTS'!D5193,IF('PV Watts SLC'!$C$9="west",'RAW PV WATTS'!F5193,-1))</f>
        <v>681.74400000000003</v>
      </c>
      <c r="G5190" s="81">
        <f t="shared" si="160"/>
        <v>0.68174400000000002</v>
      </c>
    </row>
    <row r="5191" spans="1:7">
      <c r="A5191" s="74" t="e">
        <f t="shared" si="161"/>
        <v>#REF!</v>
      </c>
      <c r="B5191" s="60"/>
      <c r="C5191" s="73">
        <v>8</v>
      </c>
      <c r="D5191" s="73">
        <v>4</v>
      </c>
      <c r="E5191" s="73">
        <v>15</v>
      </c>
      <c r="F5191" s="79">
        <f>IF($C$9="south",'RAW PV WATTS'!D5194,IF('PV Watts SLC'!$C$9="west",'RAW PV WATTS'!F5194,-1))</f>
        <v>552.93899999999996</v>
      </c>
      <c r="G5191" s="81">
        <f t="shared" si="160"/>
        <v>0.55293899999999996</v>
      </c>
    </row>
    <row r="5192" spans="1:7">
      <c r="A5192" s="74" t="e">
        <f t="shared" si="161"/>
        <v>#REF!</v>
      </c>
      <c r="B5192" s="60"/>
      <c r="C5192" s="73">
        <v>8</v>
      </c>
      <c r="D5192" s="73">
        <v>4</v>
      </c>
      <c r="E5192" s="73">
        <v>16</v>
      </c>
      <c r="F5192" s="79">
        <f>IF($C$9="south",'RAW PV WATTS'!D5195,IF('PV Watts SLC'!$C$9="west",'RAW PV WATTS'!F5195,-1))</f>
        <v>417.28399999999999</v>
      </c>
      <c r="G5192" s="81">
        <f t="shared" si="160"/>
        <v>0.41728399999999999</v>
      </c>
    </row>
    <row r="5193" spans="1:7">
      <c r="A5193" s="74" t="e">
        <f t="shared" si="161"/>
        <v>#REF!</v>
      </c>
      <c r="B5193" s="60"/>
      <c r="C5193" s="73">
        <v>8</v>
      </c>
      <c r="D5193" s="73">
        <v>4</v>
      </c>
      <c r="E5193" s="73">
        <v>17</v>
      </c>
      <c r="F5193" s="79">
        <f>IF($C$9="south",'RAW PV WATTS'!D5196,IF('PV Watts SLC'!$C$9="west",'RAW PV WATTS'!F5196,-1))</f>
        <v>241.97399999999999</v>
      </c>
      <c r="G5193" s="81">
        <f t="shared" si="160"/>
        <v>0.24197399999999999</v>
      </c>
    </row>
    <row r="5194" spans="1:7">
      <c r="A5194" s="74" t="e">
        <f t="shared" si="161"/>
        <v>#REF!</v>
      </c>
      <c r="B5194" s="60"/>
      <c r="C5194" s="73">
        <v>8</v>
      </c>
      <c r="D5194" s="73">
        <v>4</v>
      </c>
      <c r="E5194" s="73">
        <v>18</v>
      </c>
      <c r="F5194" s="79">
        <f>IF($C$9="south",'RAW PV WATTS'!D5197,IF('PV Watts SLC'!$C$9="west",'RAW PV WATTS'!F5197,-1))</f>
        <v>88.242000000000004</v>
      </c>
      <c r="G5194" s="81">
        <f t="shared" si="160"/>
        <v>8.8242000000000001E-2</v>
      </c>
    </row>
    <row r="5195" spans="1:7">
      <c r="A5195" s="74" t="e">
        <f t="shared" si="161"/>
        <v>#REF!</v>
      </c>
      <c r="B5195" s="60"/>
      <c r="C5195" s="73">
        <v>8</v>
      </c>
      <c r="D5195" s="73">
        <v>4</v>
      </c>
      <c r="E5195" s="73">
        <v>19</v>
      </c>
      <c r="F5195" s="79">
        <f>IF($C$9="south",'RAW PV WATTS'!D5198,IF('PV Watts SLC'!$C$9="west",'RAW PV WATTS'!F5198,-1))</f>
        <v>0</v>
      </c>
      <c r="G5195" s="81">
        <f t="shared" si="160"/>
        <v>0</v>
      </c>
    </row>
    <row r="5196" spans="1:7">
      <c r="A5196" s="74" t="e">
        <f t="shared" si="161"/>
        <v>#REF!</v>
      </c>
      <c r="B5196" s="60"/>
      <c r="C5196" s="73">
        <v>8</v>
      </c>
      <c r="D5196" s="73">
        <v>4</v>
      </c>
      <c r="E5196" s="73">
        <v>20</v>
      </c>
      <c r="F5196" s="79">
        <f>IF($C$9="south",'RAW PV WATTS'!D5199,IF('PV Watts SLC'!$C$9="west",'RAW PV WATTS'!F5199,-1))</f>
        <v>0</v>
      </c>
      <c r="G5196" s="81">
        <f t="shared" si="160"/>
        <v>0</v>
      </c>
    </row>
    <row r="5197" spans="1:7">
      <c r="A5197" s="74" t="e">
        <f t="shared" si="161"/>
        <v>#REF!</v>
      </c>
      <c r="B5197" s="60"/>
      <c r="C5197" s="73">
        <v>8</v>
      </c>
      <c r="D5197" s="73">
        <v>4</v>
      </c>
      <c r="E5197" s="73">
        <v>21</v>
      </c>
      <c r="F5197" s="79">
        <f>IF($C$9="south",'RAW PV WATTS'!D5200,IF('PV Watts SLC'!$C$9="west",'RAW PV WATTS'!F5200,-1))</f>
        <v>0</v>
      </c>
      <c r="G5197" s="81">
        <f t="shared" si="160"/>
        <v>0</v>
      </c>
    </row>
    <row r="5198" spans="1:7">
      <c r="A5198" s="74" t="e">
        <f t="shared" si="161"/>
        <v>#REF!</v>
      </c>
      <c r="B5198" s="60"/>
      <c r="C5198" s="73">
        <v>8</v>
      </c>
      <c r="D5198" s="73">
        <v>4</v>
      </c>
      <c r="E5198" s="73">
        <v>22</v>
      </c>
      <c r="F5198" s="79">
        <f>IF($C$9="south",'RAW PV WATTS'!D5201,IF('PV Watts SLC'!$C$9="west",'RAW PV WATTS'!F5201,-1))</f>
        <v>0</v>
      </c>
      <c r="G5198" s="81">
        <f t="shared" si="160"/>
        <v>0</v>
      </c>
    </row>
    <row r="5199" spans="1:7">
      <c r="A5199" s="74" t="e">
        <f t="shared" si="161"/>
        <v>#REF!</v>
      </c>
      <c r="B5199" s="60"/>
      <c r="C5199" s="73">
        <v>8</v>
      </c>
      <c r="D5199" s="73">
        <v>4</v>
      </c>
      <c r="E5199" s="73">
        <v>23</v>
      </c>
      <c r="F5199" s="79">
        <f>IF($C$9="south",'RAW PV WATTS'!D5202,IF('PV Watts SLC'!$C$9="west",'RAW PV WATTS'!F5202,-1))</f>
        <v>0</v>
      </c>
      <c r="G5199" s="81">
        <f t="shared" si="160"/>
        <v>0</v>
      </c>
    </row>
    <row r="5200" spans="1:7">
      <c r="A5200" s="74" t="e">
        <f t="shared" si="161"/>
        <v>#REF!</v>
      </c>
      <c r="B5200" s="60"/>
      <c r="C5200" s="73">
        <v>8</v>
      </c>
      <c r="D5200" s="73">
        <v>5</v>
      </c>
      <c r="E5200" s="73">
        <v>0</v>
      </c>
      <c r="F5200" s="79">
        <f>IF($C$9="south",'RAW PV WATTS'!D5203,IF('PV Watts SLC'!$C$9="west",'RAW PV WATTS'!F5203,-1))</f>
        <v>0</v>
      </c>
      <c r="G5200" s="81">
        <f t="shared" si="160"/>
        <v>0</v>
      </c>
    </row>
    <row r="5201" spans="1:7">
      <c r="A5201" s="74" t="e">
        <f t="shared" si="161"/>
        <v>#REF!</v>
      </c>
      <c r="B5201" s="60"/>
      <c r="C5201" s="73">
        <v>8</v>
      </c>
      <c r="D5201" s="73">
        <v>5</v>
      </c>
      <c r="E5201" s="73">
        <v>1</v>
      </c>
      <c r="F5201" s="79">
        <f>IF($C$9="south",'RAW PV WATTS'!D5204,IF('PV Watts SLC'!$C$9="west",'RAW PV WATTS'!F5204,-1))</f>
        <v>0</v>
      </c>
      <c r="G5201" s="81">
        <f t="shared" ref="G5201:G5264" si="162">F5201/1000</f>
        <v>0</v>
      </c>
    </row>
    <row r="5202" spans="1:7">
      <c r="A5202" s="74" t="e">
        <f t="shared" ref="A5202:A5265" si="163">1/24+A5201</f>
        <v>#REF!</v>
      </c>
      <c r="B5202" s="60"/>
      <c r="C5202" s="73">
        <v>8</v>
      </c>
      <c r="D5202" s="73">
        <v>5</v>
      </c>
      <c r="E5202" s="73">
        <v>2</v>
      </c>
      <c r="F5202" s="79">
        <f>IF($C$9="south",'RAW PV WATTS'!D5205,IF('PV Watts SLC'!$C$9="west",'RAW PV WATTS'!F5205,-1))</f>
        <v>0</v>
      </c>
      <c r="G5202" s="81">
        <f t="shared" si="162"/>
        <v>0</v>
      </c>
    </row>
    <row r="5203" spans="1:7">
      <c r="A5203" s="74" t="e">
        <f t="shared" si="163"/>
        <v>#REF!</v>
      </c>
      <c r="B5203" s="60"/>
      <c r="C5203" s="73">
        <v>8</v>
      </c>
      <c r="D5203" s="73">
        <v>5</v>
      </c>
      <c r="E5203" s="73">
        <v>3</v>
      </c>
      <c r="F5203" s="79">
        <f>IF($C$9="south",'RAW PV WATTS'!D5206,IF('PV Watts SLC'!$C$9="west",'RAW PV WATTS'!F5206,-1))</f>
        <v>0</v>
      </c>
      <c r="G5203" s="81">
        <f t="shared" si="162"/>
        <v>0</v>
      </c>
    </row>
    <row r="5204" spans="1:7">
      <c r="A5204" s="74" t="e">
        <f t="shared" si="163"/>
        <v>#REF!</v>
      </c>
      <c r="B5204" s="60"/>
      <c r="C5204" s="73">
        <v>8</v>
      </c>
      <c r="D5204" s="73">
        <v>5</v>
      </c>
      <c r="E5204" s="73">
        <v>4</v>
      </c>
      <c r="F5204" s="79">
        <f>IF($C$9="south",'RAW PV WATTS'!D5207,IF('PV Watts SLC'!$C$9="west",'RAW PV WATTS'!F5207,-1))</f>
        <v>0</v>
      </c>
      <c r="G5204" s="81">
        <f t="shared" si="162"/>
        <v>0</v>
      </c>
    </row>
    <row r="5205" spans="1:7">
      <c r="A5205" s="74" t="e">
        <f t="shared" si="163"/>
        <v>#REF!</v>
      </c>
      <c r="B5205" s="60"/>
      <c r="C5205" s="73">
        <v>8</v>
      </c>
      <c r="D5205" s="73">
        <v>5</v>
      </c>
      <c r="E5205" s="73">
        <v>5</v>
      </c>
      <c r="F5205" s="79">
        <f>IF($C$9="south",'RAW PV WATTS'!D5208,IF('PV Watts SLC'!$C$9="west",'RAW PV WATTS'!F5208,-1))</f>
        <v>0</v>
      </c>
      <c r="G5205" s="81">
        <f t="shared" si="162"/>
        <v>0</v>
      </c>
    </row>
    <row r="5206" spans="1:7">
      <c r="A5206" s="74" t="e">
        <f t="shared" si="163"/>
        <v>#REF!</v>
      </c>
      <c r="B5206" s="60"/>
      <c r="C5206" s="73">
        <v>8</v>
      </c>
      <c r="D5206" s="73">
        <v>5</v>
      </c>
      <c r="E5206" s="73">
        <v>6</v>
      </c>
      <c r="F5206" s="79">
        <f>IF($C$9="south",'RAW PV WATTS'!D5209,IF('PV Watts SLC'!$C$9="west",'RAW PV WATTS'!F5209,-1))</f>
        <v>36.999000000000002</v>
      </c>
      <c r="G5206" s="81">
        <f t="shared" si="162"/>
        <v>3.6999000000000004E-2</v>
      </c>
    </row>
    <row r="5207" spans="1:7">
      <c r="A5207" s="74" t="e">
        <f t="shared" si="163"/>
        <v>#REF!</v>
      </c>
      <c r="B5207" s="60"/>
      <c r="C5207" s="73">
        <v>8</v>
      </c>
      <c r="D5207" s="73">
        <v>5</v>
      </c>
      <c r="E5207" s="73">
        <v>7</v>
      </c>
      <c r="F5207" s="79">
        <f>IF($C$9="south",'RAW PV WATTS'!D5210,IF('PV Watts SLC'!$C$9="west",'RAW PV WATTS'!F5210,-1))</f>
        <v>201.464</v>
      </c>
      <c r="G5207" s="81">
        <f t="shared" si="162"/>
        <v>0.201464</v>
      </c>
    </row>
    <row r="5208" spans="1:7">
      <c r="A5208" s="74" t="e">
        <f t="shared" si="163"/>
        <v>#REF!</v>
      </c>
      <c r="B5208" s="60"/>
      <c r="C5208" s="73">
        <v>8</v>
      </c>
      <c r="D5208" s="73">
        <v>5</v>
      </c>
      <c r="E5208" s="73">
        <v>8</v>
      </c>
      <c r="F5208" s="79">
        <f>IF($C$9="south",'RAW PV WATTS'!D5211,IF('PV Watts SLC'!$C$9="west",'RAW PV WATTS'!F5211,-1))</f>
        <v>363.80399999999997</v>
      </c>
      <c r="G5208" s="81">
        <f t="shared" si="162"/>
        <v>0.36380399999999996</v>
      </c>
    </row>
    <row r="5209" spans="1:7">
      <c r="A5209" s="74" t="e">
        <f t="shared" si="163"/>
        <v>#REF!</v>
      </c>
      <c r="B5209" s="60"/>
      <c r="C5209" s="73">
        <v>8</v>
      </c>
      <c r="D5209" s="73">
        <v>5</v>
      </c>
      <c r="E5209" s="73">
        <v>9</v>
      </c>
      <c r="F5209" s="79">
        <f>IF($C$9="south",'RAW PV WATTS'!D5212,IF('PV Watts SLC'!$C$9="west",'RAW PV WATTS'!F5212,-1))</f>
        <v>520.38</v>
      </c>
      <c r="G5209" s="81">
        <f t="shared" si="162"/>
        <v>0.52037999999999995</v>
      </c>
    </row>
    <row r="5210" spans="1:7">
      <c r="A5210" s="74" t="e">
        <f t="shared" si="163"/>
        <v>#REF!</v>
      </c>
      <c r="B5210" s="60"/>
      <c r="C5210" s="73">
        <v>8</v>
      </c>
      <c r="D5210" s="73">
        <v>5</v>
      </c>
      <c r="E5210" s="73">
        <v>10</v>
      </c>
      <c r="F5210" s="79">
        <f>IF($C$9="south",'RAW PV WATTS'!D5213,IF('PV Watts SLC'!$C$9="west",'RAW PV WATTS'!F5213,-1))</f>
        <v>623.36300000000006</v>
      </c>
      <c r="G5210" s="81">
        <f t="shared" si="162"/>
        <v>0.62336300000000011</v>
      </c>
    </row>
    <row r="5211" spans="1:7">
      <c r="A5211" s="74" t="e">
        <f t="shared" si="163"/>
        <v>#REF!</v>
      </c>
      <c r="B5211" s="60"/>
      <c r="C5211" s="73">
        <v>8</v>
      </c>
      <c r="D5211" s="73">
        <v>5</v>
      </c>
      <c r="E5211" s="73">
        <v>11</v>
      </c>
      <c r="F5211" s="79">
        <f>IF($C$9="south",'RAW PV WATTS'!D5214,IF('PV Watts SLC'!$C$9="west",'RAW PV WATTS'!F5214,-1))</f>
        <v>372.24299999999999</v>
      </c>
      <c r="G5211" s="81">
        <f t="shared" si="162"/>
        <v>0.37224299999999999</v>
      </c>
    </row>
    <row r="5212" spans="1:7">
      <c r="A5212" s="74" t="e">
        <f t="shared" si="163"/>
        <v>#REF!</v>
      </c>
      <c r="B5212" s="60"/>
      <c r="C5212" s="73">
        <v>8</v>
      </c>
      <c r="D5212" s="73">
        <v>5</v>
      </c>
      <c r="E5212" s="73">
        <v>12</v>
      </c>
      <c r="F5212" s="79">
        <f>IF($C$9="south",'RAW PV WATTS'!D5215,IF('PV Watts SLC'!$C$9="west",'RAW PV WATTS'!F5215,-1))</f>
        <v>308.05599999999998</v>
      </c>
      <c r="G5212" s="81">
        <f t="shared" si="162"/>
        <v>0.308056</v>
      </c>
    </row>
    <row r="5213" spans="1:7">
      <c r="A5213" s="74" t="e">
        <f t="shared" si="163"/>
        <v>#REF!</v>
      </c>
      <c r="B5213" s="60"/>
      <c r="C5213" s="73">
        <v>8</v>
      </c>
      <c r="D5213" s="73">
        <v>5</v>
      </c>
      <c r="E5213" s="73">
        <v>13</v>
      </c>
      <c r="F5213" s="79">
        <f>IF($C$9="south",'RAW PV WATTS'!D5216,IF('PV Watts SLC'!$C$9="west",'RAW PV WATTS'!F5216,-1))</f>
        <v>675.38599999999997</v>
      </c>
      <c r="G5213" s="81">
        <f t="shared" si="162"/>
        <v>0.67538599999999993</v>
      </c>
    </row>
    <row r="5214" spans="1:7">
      <c r="A5214" s="74" t="e">
        <f t="shared" si="163"/>
        <v>#REF!</v>
      </c>
      <c r="B5214" s="60"/>
      <c r="C5214" s="73">
        <v>8</v>
      </c>
      <c r="D5214" s="73">
        <v>5</v>
      </c>
      <c r="E5214" s="73">
        <v>14</v>
      </c>
      <c r="F5214" s="79">
        <f>IF($C$9="south",'RAW PV WATTS'!D5217,IF('PV Watts SLC'!$C$9="west",'RAW PV WATTS'!F5217,-1))</f>
        <v>674.74699999999996</v>
      </c>
      <c r="G5214" s="81">
        <f t="shared" si="162"/>
        <v>0.67474699999999999</v>
      </c>
    </row>
    <row r="5215" spans="1:7">
      <c r="A5215" s="74" t="e">
        <f t="shared" si="163"/>
        <v>#REF!</v>
      </c>
      <c r="B5215" s="60"/>
      <c r="C5215" s="73">
        <v>8</v>
      </c>
      <c r="D5215" s="73">
        <v>5</v>
      </c>
      <c r="E5215" s="73">
        <v>15</v>
      </c>
      <c r="F5215" s="79">
        <f>IF($C$9="south",'RAW PV WATTS'!D5218,IF('PV Watts SLC'!$C$9="west",'RAW PV WATTS'!F5218,-1))</f>
        <v>557.36</v>
      </c>
      <c r="G5215" s="81">
        <f t="shared" si="162"/>
        <v>0.55735999999999997</v>
      </c>
    </row>
    <row r="5216" spans="1:7">
      <c r="A5216" s="74" t="e">
        <f t="shared" si="163"/>
        <v>#REF!</v>
      </c>
      <c r="B5216" s="60"/>
      <c r="C5216" s="73">
        <v>8</v>
      </c>
      <c r="D5216" s="73">
        <v>5</v>
      </c>
      <c r="E5216" s="73">
        <v>16</v>
      </c>
      <c r="F5216" s="79">
        <f>IF($C$9="south",'RAW PV WATTS'!D5219,IF('PV Watts SLC'!$C$9="west",'RAW PV WATTS'!F5219,-1))</f>
        <v>420.38499999999999</v>
      </c>
      <c r="G5216" s="81">
        <f t="shared" si="162"/>
        <v>0.42038500000000001</v>
      </c>
    </row>
    <row r="5217" spans="1:7">
      <c r="A5217" s="74" t="e">
        <f t="shared" si="163"/>
        <v>#REF!</v>
      </c>
      <c r="B5217" s="60"/>
      <c r="C5217" s="73">
        <v>8</v>
      </c>
      <c r="D5217" s="73">
        <v>5</v>
      </c>
      <c r="E5217" s="73">
        <v>17</v>
      </c>
      <c r="F5217" s="79">
        <f>IF($C$9="south",'RAW PV WATTS'!D5220,IF('PV Watts SLC'!$C$9="west",'RAW PV WATTS'!F5220,-1))</f>
        <v>228.8</v>
      </c>
      <c r="G5217" s="81">
        <f t="shared" si="162"/>
        <v>0.2288</v>
      </c>
    </row>
    <row r="5218" spans="1:7">
      <c r="A5218" s="74" t="e">
        <f t="shared" si="163"/>
        <v>#REF!</v>
      </c>
      <c r="B5218" s="60"/>
      <c r="C5218" s="73">
        <v>8</v>
      </c>
      <c r="D5218" s="73">
        <v>5</v>
      </c>
      <c r="E5218" s="73">
        <v>18</v>
      </c>
      <c r="F5218" s="79">
        <f>IF($C$9="south",'RAW PV WATTS'!D5221,IF('PV Watts SLC'!$C$9="west",'RAW PV WATTS'!F5221,-1))</f>
        <v>88.504999999999995</v>
      </c>
      <c r="G5218" s="81">
        <f t="shared" si="162"/>
        <v>8.8505E-2</v>
      </c>
    </row>
    <row r="5219" spans="1:7">
      <c r="A5219" s="74" t="e">
        <f t="shared" si="163"/>
        <v>#REF!</v>
      </c>
      <c r="B5219" s="60"/>
      <c r="C5219" s="73">
        <v>8</v>
      </c>
      <c r="D5219" s="73">
        <v>5</v>
      </c>
      <c r="E5219" s="73">
        <v>19</v>
      </c>
      <c r="F5219" s="79">
        <f>IF($C$9="south",'RAW PV WATTS'!D5222,IF('PV Watts SLC'!$C$9="west",'RAW PV WATTS'!F5222,-1))</f>
        <v>0</v>
      </c>
      <c r="G5219" s="81">
        <f t="shared" si="162"/>
        <v>0</v>
      </c>
    </row>
    <row r="5220" spans="1:7">
      <c r="A5220" s="74" t="e">
        <f t="shared" si="163"/>
        <v>#REF!</v>
      </c>
      <c r="B5220" s="60"/>
      <c r="C5220" s="73">
        <v>8</v>
      </c>
      <c r="D5220" s="73">
        <v>5</v>
      </c>
      <c r="E5220" s="73">
        <v>20</v>
      </c>
      <c r="F5220" s="79">
        <f>IF($C$9="south",'RAW PV WATTS'!D5223,IF('PV Watts SLC'!$C$9="west",'RAW PV WATTS'!F5223,-1))</f>
        <v>0</v>
      </c>
      <c r="G5220" s="81">
        <f t="shared" si="162"/>
        <v>0</v>
      </c>
    </row>
    <row r="5221" spans="1:7">
      <c r="A5221" s="74" t="e">
        <f t="shared" si="163"/>
        <v>#REF!</v>
      </c>
      <c r="B5221" s="60"/>
      <c r="C5221" s="73">
        <v>8</v>
      </c>
      <c r="D5221" s="73">
        <v>5</v>
      </c>
      <c r="E5221" s="73">
        <v>21</v>
      </c>
      <c r="F5221" s="79">
        <f>IF($C$9="south",'RAW PV WATTS'!D5224,IF('PV Watts SLC'!$C$9="west",'RAW PV WATTS'!F5224,-1))</f>
        <v>0</v>
      </c>
      <c r="G5221" s="81">
        <f t="shared" si="162"/>
        <v>0</v>
      </c>
    </row>
    <row r="5222" spans="1:7">
      <c r="A5222" s="74" t="e">
        <f t="shared" si="163"/>
        <v>#REF!</v>
      </c>
      <c r="B5222" s="60"/>
      <c r="C5222" s="73">
        <v>8</v>
      </c>
      <c r="D5222" s="73">
        <v>5</v>
      </c>
      <c r="E5222" s="73">
        <v>22</v>
      </c>
      <c r="F5222" s="79">
        <f>IF($C$9="south",'RAW PV WATTS'!D5225,IF('PV Watts SLC'!$C$9="west",'RAW PV WATTS'!F5225,-1))</f>
        <v>0</v>
      </c>
      <c r="G5222" s="81">
        <f t="shared" si="162"/>
        <v>0</v>
      </c>
    </row>
    <row r="5223" spans="1:7">
      <c r="A5223" s="74" t="e">
        <f t="shared" si="163"/>
        <v>#REF!</v>
      </c>
      <c r="B5223" s="60"/>
      <c r="C5223" s="73">
        <v>8</v>
      </c>
      <c r="D5223" s="73">
        <v>5</v>
      </c>
      <c r="E5223" s="73">
        <v>23</v>
      </c>
      <c r="F5223" s="79">
        <f>IF($C$9="south",'RAW PV WATTS'!D5226,IF('PV Watts SLC'!$C$9="west",'RAW PV WATTS'!F5226,-1))</f>
        <v>0</v>
      </c>
      <c r="G5223" s="81">
        <f t="shared" si="162"/>
        <v>0</v>
      </c>
    </row>
    <row r="5224" spans="1:7">
      <c r="A5224" s="74" t="e">
        <f t="shared" si="163"/>
        <v>#REF!</v>
      </c>
      <c r="B5224" s="60"/>
      <c r="C5224" s="73">
        <v>8</v>
      </c>
      <c r="D5224" s="73">
        <v>6</v>
      </c>
      <c r="E5224" s="73">
        <v>0</v>
      </c>
      <c r="F5224" s="79">
        <f>IF($C$9="south",'RAW PV WATTS'!D5227,IF('PV Watts SLC'!$C$9="west",'RAW PV WATTS'!F5227,-1))</f>
        <v>0</v>
      </c>
      <c r="G5224" s="81">
        <f t="shared" si="162"/>
        <v>0</v>
      </c>
    </row>
    <row r="5225" spans="1:7">
      <c r="A5225" s="74" t="e">
        <f t="shared" si="163"/>
        <v>#REF!</v>
      </c>
      <c r="B5225" s="60"/>
      <c r="C5225" s="73">
        <v>8</v>
      </c>
      <c r="D5225" s="73">
        <v>6</v>
      </c>
      <c r="E5225" s="73">
        <v>1</v>
      </c>
      <c r="F5225" s="79">
        <f>IF($C$9="south",'RAW PV WATTS'!D5228,IF('PV Watts SLC'!$C$9="west",'RAW PV WATTS'!F5228,-1))</f>
        <v>0</v>
      </c>
      <c r="G5225" s="81">
        <f t="shared" si="162"/>
        <v>0</v>
      </c>
    </row>
    <row r="5226" spans="1:7">
      <c r="A5226" s="74" t="e">
        <f t="shared" si="163"/>
        <v>#REF!</v>
      </c>
      <c r="B5226" s="60"/>
      <c r="C5226" s="73">
        <v>8</v>
      </c>
      <c r="D5226" s="73">
        <v>6</v>
      </c>
      <c r="E5226" s="73">
        <v>2</v>
      </c>
      <c r="F5226" s="79">
        <f>IF($C$9="south",'RAW PV WATTS'!D5229,IF('PV Watts SLC'!$C$9="west",'RAW PV WATTS'!F5229,-1))</f>
        <v>0</v>
      </c>
      <c r="G5226" s="81">
        <f t="shared" si="162"/>
        <v>0</v>
      </c>
    </row>
    <row r="5227" spans="1:7">
      <c r="A5227" s="74" t="e">
        <f t="shared" si="163"/>
        <v>#REF!</v>
      </c>
      <c r="B5227" s="60"/>
      <c r="C5227" s="73">
        <v>8</v>
      </c>
      <c r="D5227" s="73">
        <v>6</v>
      </c>
      <c r="E5227" s="73">
        <v>3</v>
      </c>
      <c r="F5227" s="79">
        <f>IF($C$9="south",'RAW PV WATTS'!D5230,IF('PV Watts SLC'!$C$9="west",'RAW PV WATTS'!F5230,-1))</f>
        <v>0</v>
      </c>
      <c r="G5227" s="81">
        <f t="shared" si="162"/>
        <v>0</v>
      </c>
    </row>
    <row r="5228" spans="1:7">
      <c r="A5228" s="74" t="e">
        <f t="shared" si="163"/>
        <v>#REF!</v>
      </c>
      <c r="B5228" s="60"/>
      <c r="C5228" s="73">
        <v>8</v>
      </c>
      <c r="D5228" s="73">
        <v>6</v>
      </c>
      <c r="E5228" s="73">
        <v>4</v>
      </c>
      <c r="F5228" s="79">
        <f>IF($C$9="south",'RAW PV WATTS'!D5231,IF('PV Watts SLC'!$C$9="west",'RAW PV WATTS'!F5231,-1))</f>
        <v>0</v>
      </c>
      <c r="G5228" s="81">
        <f t="shared" si="162"/>
        <v>0</v>
      </c>
    </row>
    <row r="5229" spans="1:7">
      <c r="A5229" s="74" t="e">
        <f t="shared" si="163"/>
        <v>#REF!</v>
      </c>
      <c r="B5229" s="60"/>
      <c r="C5229" s="73">
        <v>8</v>
      </c>
      <c r="D5229" s="73">
        <v>6</v>
      </c>
      <c r="E5229" s="73">
        <v>5</v>
      </c>
      <c r="F5229" s="79">
        <f>IF($C$9="south",'RAW PV WATTS'!D5232,IF('PV Watts SLC'!$C$9="west",'RAW PV WATTS'!F5232,-1))</f>
        <v>0</v>
      </c>
      <c r="G5229" s="81">
        <f t="shared" si="162"/>
        <v>0</v>
      </c>
    </row>
    <row r="5230" spans="1:7">
      <c r="A5230" s="74" t="e">
        <f t="shared" si="163"/>
        <v>#REF!</v>
      </c>
      <c r="B5230" s="60"/>
      <c r="C5230" s="73">
        <v>8</v>
      </c>
      <c r="D5230" s="73">
        <v>6</v>
      </c>
      <c r="E5230" s="73">
        <v>6</v>
      </c>
      <c r="F5230" s="79">
        <f>IF($C$9="south",'RAW PV WATTS'!D5233,IF('PV Watts SLC'!$C$9="west",'RAW PV WATTS'!F5233,-1))</f>
        <v>45.176000000000002</v>
      </c>
      <c r="G5230" s="81">
        <f t="shared" si="162"/>
        <v>4.5176000000000001E-2</v>
      </c>
    </row>
    <row r="5231" spans="1:7">
      <c r="A5231" s="74" t="e">
        <f t="shared" si="163"/>
        <v>#REF!</v>
      </c>
      <c r="B5231" s="60"/>
      <c r="C5231" s="73">
        <v>8</v>
      </c>
      <c r="D5231" s="73">
        <v>6</v>
      </c>
      <c r="E5231" s="73">
        <v>7</v>
      </c>
      <c r="F5231" s="79">
        <f>IF($C$9="south",'RAW PV WATTS'!D5234,IF('PV Watts SLC'!$C$9="west",'RAW PV WATTS'!F5234,-1))</f>
        <v>197.04900000000001</v>
      </c>
      <c r="G5231" s="81">
        <f t="shared" si="162"/>
        <v>0.197049</v>
      </c>
    </row>
    <row r="5232" spans="1:7">
      <c r="A5232" s="74" t="e">
        <f t="shared" si="163"/>
        <v>#REF!</v>
      </c>
      <c r="B5232" s="60"/>
      <c r="C5232" s="73">
        <v>8</v>
      </c>
      <c r="D5232" s="73">
        <v>6</v>
      </c>
      <c r="E5232" s="73">
        <v>8</v>
      </c>
      <c r="F5232" s="79">
        <f>IF($C$9="south",'RAW PV WATTS'!D5235,IF('PV Watts SLC'!$C$9="west",'RAW PV WATTS'!F5235,-1))</f>
        <v>322.82799999999997</v>
      </c>
      <c r="G5232" s="81">
        <f t="shared" si="162"/>
        <v>0.32282799999999995</v>
      </c>
    </row>
    <row r="5233" spans="1:7">
      <c r="A5233" s="74" t="e">
        <f t="shared" si="163"/>
        <v>#REF!</v>
      </c>
      <c r="B5233" s="60"/>
      <c r="C5233" s="73">
        <v>8</v>
      </c>
      <c r="D5233" s="73">
        <v>6</v>
      </c>
      <c r="E5233" s="73">
        <v>9</v>
      </c>
      <c r="F5233" s="79">
        <f>IF($C$9="south",'RAW PV WATTS'!D5236,IF('PV Watts SLC'!$C$9="west",'RAW PV WATTS'!F5236,-1))</f>
        <v>414.637</v>
      </c>
      <c r="G5233" s="81">
        <f t="shared" si="162"/>
        <v>0.41463699999999998</v>
      </c>
    </row>
    <row r="5234" spans="1:7">
      <c r="A5234" s="74" t="e">
        <f t="shared" si="163"/>
        <v>#REF!</v>
      </c>
      <c r="B5234" s="60"/>
      <c r="C5234" s="73">
        <v>8</v>
      </c>
      <c r="D5234" s="73">
        <v>6</v>
      </c>
      <c r="E5234" s="73">
        <v>10</v>
      </c>
      <c r="F5234" s="79">
        <f>IF($C$9="south",'RAW PV WATTS'!D5237,IF('PV Watts SLC'!$C$9="west",'RAW PV WATTS'!F5237,-1))</f>
        <v>547.94100000000003</v>
      </c>
      <c r="G5234" s="81">
        <f t="shared" si="162"/>
        <v>0.54794100000000001</v>
      </c>
    </row>
    <row r="5235" spans="1:7">
      <c r="A5235" s="74" t="e">
        <f t="shared" si="163"/>
        <v>#REF!</v>
      </c>
      <c r="B5235" s="60"/>
      <c r="C5235" s="73">
        <v>8</v>
      </c>
      <c r="D5235" s="73">
        <v>6</v>
      </c>
      <c r="E5235" s="73">
        <v>11</v>
      </c>
      <c r="F5235" s="79">
        <f>IF($C$9="south",'RAW PV WATTS'!D5238,IF('PV Watts SLC'!$C$9="west",'RAW PV WATTS'!F5238,-1))</f>
        <v>695.98199999999997</v>
      </c>
      <c r="G5235" s="81">
        <f t="shared" si="162"/>
        <v>0.69598199999999999</v>
      </c>
    </row>
    <row r="5236" spans="1:7">
      <c r="A5236" s="74" t="e">
        <f t="shared" si="163"/>
        <v>#REF!</v>
      </c>
      <c r="B5236" s="60"/>
      <c r="C5236" s="73">
        <v>8</v>
      </c>
      <c r="D5236" s="73">
        <v>6</v>
      </c>
      <c r="E5236" s="73">
        <v>12</v>
      </c>
      <c r="F5236" s="79">
        <f>IF($C$9="south",'RAW PV WATTS'!D5239,IF('PV Watts SLC'!$C$9="west",'RAW PV WATTS'!F5239,-1))</f>
        <v>706.09799999999996</v>
      </c>
      <c r="G5236" s="81">
        <f t="shared" si="162"/>
        <v>0.706098</v>
      </c>
    </row>
    <row r="5237" spans="1:7">
      <c r="A5237" s="74" t="e">
        <f t="shared" si="163"/>
        <v>#REF!</v>
      </c>
      <c r="B5237" s="60"/>
      <c r="C5237" s="73">
        <v>8</v>
      </c>
      <c r="D5237" s="73">
        <v>6</v>
      </c>
      <c r="E5237" s="73">
        <v>13</v>
      </c>
      <c r="F5237" s="79">
        <f>IF($C$9="south",'RAW PV WATTS'!D5240,IF('PV Watts SLC'!$C$9="west",'RAW PV WATTS'!F5240,-1))</f>
        <v>692.92100000000005</v>
      </c>
      <c r="G5237" s="81">
        <f t="shared" si="162"/>
        <v>0.69292100000000001</v>
      </c>
    </row>
    <row r="5238" spans="1:7">
      <c r="A5238" s="74" t="e">
        <f t="shared" si="163"/>
        <v>#REF!</v>
      </c>
      <c r="B5238" s="60"/>
      <c r="C5238" s="73">
        <v>8</v>
      </c>
      <c r="D5238" s="73">
        <v>6</v>
      </c>
      <c r="E5238" s="73">
        <v>14</v>
      </c>
      <c r="F5238" s="79">
        <f>IF($C$9="south",'RAW PV WATTS'!D5241,IF('PV Watts SLC'!$C$9="west",'RAW PV WATTS'!F5241,-1))</f>
        <v>636.16899999999998</v>
      </c>
      <c r="G5238" s="81">
        <f t="shared" si="162"/>
        <v>0.63616899999999998</v>
      </c>
    </row>
    <row r="5239" spans="1:7">
      <c r="A5239" s="74" t="e">
        <f t="shared" si="163"/>
        <v>#REF!</v>
      </c>
      <c r="B5239" s="60"/>
      <c r="C5239" s="73">
        <v>8</v>
      </c>
      <c r="D5239" s="73">
        <v>6</v>
      </c>
      <c r="E5239" s="73">
        <v>15</v>
      </c>
      <c r="F5239" s="79">
        <f>IF($C$9="south",'RAW PV WATTS'!D5242,IF('PV Watts SLC'!$C$9="west",'RAW PV WATTS'!F5242,-1))</f>
        <v>518.98299999999995</v>
      </c>
      <c r="G5239" s="81">
        <f t="shared" si="162"/>
        <v>0.51898299999999997</v>
      </c>
    </row>
    <row r="5240" spans="1:7">
      <c r="A5240" s="74" t="e">
        <f t="shared" si="163"/>
        <v>#REF!</v>
      </c>
      <c r="B5240" s="60"/>
      <c r="C5240" s="73">
        <v>8</v>
      </c>
      <c r="D5240" s="73">
        <v>6</v>
      </c>
      <c r="E5240" s="73">
        <v>16</v>
      </c>
      <c r="F5240" s="79">
        <f>IF($C$9="south",'RAW PV WATTS'!D5243,IF('PV Watts SLC'!$C$9="west",'RAW PV WATTS'!F5243,-1))</f>
        <v>396.71300000000002</v>
      </c>
      <c r="G5240" s="81">
        <f t="shared" si="162"/>
        <v>0.39671300000000004</v>
      </c>
    </row>
    <row r="5241" spans="1:7">
      <c r="A5241" s="74" t="e">
        <f t="shared" si="163"/>
        <v>#REF!</v>
      </c>
      <c r="B5241" s="60"/>
      <c r="C5241" s="73">
        <v>8</v>
      </c>
      <c r="D5241" s="73">
        <v>6</v>
      </c>
      <c r="E5241" s="73">
        <v>17</v>
      </c>
      <c r="F5241" s="79">
        <f>IF($C$9="south",'RAW PV WATTS'!D5244,IF('PV Watts SLC'!$C$9="west",'RAW PV WATTS'!F5244,-1))</f>
        <v>228.06</v>
      </c>
      <c r="G5241" s="81">
        <f t="shared" si="162"/>
        <v>0.22806000000000001</v>
      </c>
    </row>
    <row r="5242" spans="1:7">
      <c r="A5242" s="74" t="e">
        <f t="shared" si="163"/>
        <v>#REF!</v>
      </c>
      <c r="B5242" s="60"/>
      <c r="C5242" s="73">
        <v>8</v>
      </c>
      <c r="D5242" s="73">
        <v>6</v>
      </c>
      <c r="E5242" s="73">
        <v>18</v>
      </c>
      <c r="F5242" s="79">
        <f>IF($C$9="south",'RAW PV WATTS'!D5245,IF('PV Watts SLC'!$C$9="west",'RAW PV WATTS'!F5245,-1))</f>
        <v>80.198999999999998</v>
      </c>
      <c r="G5242" s="81">
        <f t="shared" si="162"/>
        <v>8.0198999999999993E-2</v>
      </c>
    </row>
    <row r="5243" spans="1:7">
      <c r="A5243" s="74" t="e">
        <f t="shared" si="163"/>
        <v>#REF!</v>
      </c>
      <c r="B5243" s="60"/>
      <c r="C5243" s="73">
        <v>8</v>
      </c>
      <c r="D5243" s="73">
        <v>6</v>
      </c>
      <c r="E5243" s="73">
        <v>19</v>
      </c>
      <c r="F5243" s="79">
        <f>IF($C$9="south",'RAW PV WATTS'!D5246,IF('PV Watts SLC'!$C$9="west",'RAW PV WATTS'!F5246,-1))</f>
        <v>0</v>
      </c>
      <c r="G5243" s="81">
        <f t="shared" si="162"/>
        <v>0</v>
      </c>
    </row>
    <row r="5244" spans="1:7">
      <c r="A5244" s="74" t="e">
        <f t="shared" si="163"/>
        <v>#REF!</v>
      </c>
      <c r="B5244" s="60"/>
      <c r="C5244" s="73">
        <v>8</v>
      </c>
      <c r="D5244" s="73">
        <v>6</v>
      </c>
      <c r="E5244" s="73">
        <v>20</v>
      </c>
      <c r="F5244" s="79">
        <f>IF($C$9="south",'RAW PV WATTS'!D5247,IF('PV Watts SLC'!$C$9="west",'RAW PV WATTS'!F5247,-1))</f>
        <v>0</v>
      </c>
      <c r="G5244" s="81">
        <f t="shared" si="162"/>
        <v>0</v>
      </c>
    </row>
    <row r="5245" spans="1:7">
      <c r="A5245" s="74" t="e">
        <f t="shared" si="163"/>
        <v>#REF!</v>
      </c>
      <c r="B5245" s="60"/>
      <c r="C5245" s="73">
        <v>8</v>
      </c>
      <c r="D5245" s="73">
        <v>6</v>
      </c>
      <c r="E5245" s="73">
        <v>21</v>
      </c>
      <c r="F5245" s="79">
        <f>IF($C$9="south",'RAW PV WATTS'!D5248,IF('PV Watts SLC'!$C$9="west",'RAW PV WATTS'!F5248,-1))</f>
        <v>0</v>
      </c>
      <c r="G5245" s="81">
        <f t="shared" si="162"/>
        <v>0</v>
      </c>
    </row>
    <row r="5246" spans="1:7">
      <c r="A5246" s="74" t="e">
        <f t="shared" si="163"/>
        <v>#REF!</v>
      </c>
      <c r="B5246" s="60"/>
      <c r="C5246" s="73">
        <v>8</v>
      </c>
      <c r="D5246" s="73">
        <v>6</v>
      </c>
      <c r="E5246" s="73">
        <v>22</v>
      </c>
      <c r="F5246" s="79">
        <f>IF($C$9="south",'RAW PV WATTS'!D5249,IF('PV Watts SLC'!$C$9="west",'RAW PV WATTS'!F5249,-1))</f>
        <v>0</v>
      </c>
      <c r="G5246" s="81">
        <f t="shared" si="162"/>
        <v>0</v>
      </c>
    </row>
    <row r="5247" spans="1:7">
      <c r="A5247" s="74" t="e">
        <f t="shared" si="163"/>
        <v>#REF!</v>
      </c>
      <c r="B5247" s="60"/>
      <c r="C5247" s="73">
        <v>8</v>
      </c>
      <c r="D5247" s="73">
        <v>6</v>
      </c>
      <c r="E5247" s="73">
        <v>23</v>
      </c>
      <c r="F5247" s="79">
        <f>IF($C$9="south",'RAW PV WATTS'!D5250,IF('PV Watts SLC'!$C$9="west",'RAW PV WATTS'!F5250,-1))</f>
        <v>0</v>
      </c>
      <c r="G5247" s="81">
        <f t="shared" si="162"/>
        <v>0</v>
      </c>
    </row>
    <row r="5248" spans="1:7">
      <c r="A5248" s="74" t="e">
        <f t="shared" si="163"/>
        <v>#REF!</v>
      </c>
      <c r="B5248" s="60"/>
      <c r="C5248" s="73">
        <v>8</v>
      </c>
      <c r="D5248" s="73">
        <v>7</v>
      </c>
      <c r="E5248" s="73">
        <v>0</v>
      </c>
      <c r="F5248" s="79">
        <f>IF($C$9="south",'RAW PV WATTS'!D5251,IF('PV Watts SLC'!$C$9="west",'RAW PV WATTS'!F5251,-1))</f>
        <v>0</v>
      </c>
      <c r="G5248" s="81">
        <f t="shared" si="162"/>
        <v>0</v>
      </c>
    </row>
    <row r="5249" spans="1:7">
      <c r="A5249" s="74" t="e">
        <f t="shared" si="163"/>
        <v>#REF!</v>
      </c>
      <c r="B5249" s="60"/>
      <c r="C5249" s="73">
        <v>8</v>
      </c>
      <c r="D5249" s="73">
        <v>7</v>
      </c>
      <c r="E5249" s="73">
        <v>1</v>
      </c>
      <c r="F5249" s="79">
        <f>IF($C$9="south",'RAW PV WATTS'!D5252,IF('PV Watts SLC'!$C$9="west",'RAW PV WATTS'!F5252,-1))</f>
        <v>0</v>
      </c>
      <c r="G5249" s="81">
        <f t="shared" si="162"/>
        <v>0</v>
      </c>
    </row>
    <row r="5250" spans="1:7">
      <c r="A5250" s="74" t="e">
        <f t="shared" si="163"/>
        <v>#REF!</v>
      </c>
      <c r="B5250" s="60"/>
      <c r="C5250" s="73">
        <v>8</v>
      </c>
      <c r="D5250" s="73">
        <v>7</v>
      </c>
      <c r="E5250" s="73">
        <v>2</v>
      </c>
      <c r="F5250" s="79">
        <f>IF($C$9="south",'RAW PV WATTS'!D5253,IF('PV Watts SLC'!$C$9="west",'RAW PV WATTS'!F5253,-1))</f>
        <v>0</v>
      </c>
      <c r="G5250" s="81">
        <f t="shared" si="162"/>
        <v>0</v>
      </c>
    </row>
    <row r="5251" spans="1:7">
      <c r="A5251" s="74" t="e">
        <f t="shared" si="163"/>
        <v>#REF!</v>
      </c>
      <c r="B5251" s="60"/>
      <c r="C5251" s="73">
        <v>8</v>
      </c>
      <c r="D5251" s="73">
        <v>7</v>
      </c>
      <c r="E5251" s="73">
        <v>3</v>
      </c>
      <c r="F5251" s="79">
        <f>IF($C$9="south",'RAW PV WATTS'!D5254,IF('PV Watts SLC'!$C$9="west",'RAW PV WATTS'!F5254,-1))</f>
        <v>0</v>
      </c>
      <c r="G5251" s="81">
        <f t="shared" si="162"/>
        <v>0</v>
      </c>
    </row>
    <row r="5252" spans="1:7">
      <c r="A5252" s="74" t="e">
        <f t="shared" si="163"/>
        <v>#REF!</v>
      </c>
      <c r="B5252" s="60"/>
      <c r="C5252" s="73">
        <v>8</v>
      </c>
      <c r="D5252" s="73">
        <v>7</v>
      </c>
      <c r="E5252" s="73">
        <v>4</v>
      </c>
      <c r="F5252" s="79">
        <f>IF($C$9="south",'RAW PV WATTS'!D5255,IF('PV Watts SLC'!$C$9="west",'RAW PV WATTS'!F5255,-1))</f>
        <v>0</v>
      </c>
      <c r="G5252" s="81">
        <f t="shared" si="162"/>
        <v>0</v>
      </c>
    </row>
    <row r="5253" spans="1:7">
      <c r="A5253" s="74" t="e">
        <f t="shared" si="163"/>
        <v>#REF!</v>
      </c>
      <c r="B5253" s="60"/>
      <c r="C5253" s="73">
        <v>8</v>
      </c>
      <c r="D5253" s="73">
        <v>7</v>
      </c>
      <c r="E5253" s="73">
        <v>5</v>
      </c>
      <c r="F5253" s="79">
        <f>IF($C$9="south",'RAW PV WATTS'!D5256,IF('PV Watts SLC'!$C$9="west",'RAW PV WATTS'!F5256,-1))</f>
        <v>0</v>
      </c>
      <c r="G5253" s="81">
        <f t="shared" si="162"/>
        <v>0</v>
      </c>
    </row>
    <row r="5254" spans="1:7">
      <c r="A5254" s="74" t="e">
        <f t="shared" si="163"/>
        <v>#REF!</v>
      </c>
      <c r="B5254" s="60"/>
      <c r="C5254" s="73">
        <v>8</v>
      </c>
      <c r="D5254" s="73">
        <v>7</v>
      </c>
      <c r="E5254" s="73">
        <v>6</v>
      </c>
      <c r="F5254" s="79">
        <f>IF($C$9="south",'RAW PV WATTS'!D5257,IF('PV Watts SLC'!$C$9="west",'RAW PV WATTS'!F5257,-1))</f>
        <v>35.527000000000001</v>
      </c>
      <c r="G5254" s="81">
        <f t="shared" si="162"/>
        <v>3.5527000000000003E-2</v>
      </c>
    </row>
    <row r="5255" spans="1:7">
      <c r="A5255" s="74" t="e">
        <f t="shared" si="163"/>
        <v>#REF!</v>
      </c>
      <c r="B5255" s="60"/>
      <c r="C5255" s="73">
        <v>8</v>
      </c>
      <c r="D5255" s="73">
        <v>7</v>
      </c>
      <c r="E5255" s="73">
        <v>7</v>
      </c>
      <c r="F5255" s="79">
        <f>IF($C$9="south",'RAW PV WATTS'!D5258,IF('PV Watts SLC'!$C$9="west",'RAW PV WATTS'!F5258,-1))</f>
        <v>192.32400000000001</v>
      </c>
      <c r="G5255" s="81">
        <f t="shared" si="162"/>
        <v>0.19232400000000002</v>
      </c>
    </row>
    <row r="5256" spans="1:7">
      <c r="A5256" s="74" t="e">
        <f t="shared" si="163"/>
        <v>#REF!</v>
      </c>
      <c r="B5256" s="60"/>
      <c r="C5256" s="73">
        <v>8</v>
      </c>
      <c r="D5256" s="73">
        <v>7</v>
      </c>
      <c r="E5256" s="73">
        <v>8</v>
      </c>
      <c r="F5256" s="79">
        <f>IF($C$9="south",'RAW PV WATTS'!D5259,IF('PV Watts SLC'!$C$9="west",'RAW PV WATTS'!F5259,-1))</f>
        <v>381.27499999999998</v>
      </c>
      <c r="G5256" s="81">
        <f t="shared" si="162"/>
        <v>0.38127499999999998</v>
      </c>
    </row>
    <row r="5257" spans="1:7">
      <c r="A5257" s="74" t="e">
        <f t="shared" si="163"/>
        <v>#REF!</v>
      </c>
      <c r="B5257" s="60"/>
      <c r="C5257" s="73">
        <v>8</v>
      </c>
      <c r="D5257" s="73">
        <v>7</v>
      </c>
      <c r="E5257" s="73">
        <v>9</v>
      </c>
      <c r="F5257" s="79">
        <f>IF($C$9="south",'RAW PV WATTS'!D5260,IF('PV Watts SLC'!$C$9="west",'RAW PV WATTS'!F5260,-1))</f>
        <v>541.02700000000004</v>
      </c>
      <c r="G5257" s="81">
        <f t="shared" si="162"/>
        <v>0.54102700000000004</v>
      </c>
    </row>
    <row r="5258" spans="1:7">
      <c r="A5258" s="74" t="e">
        <f t="shared" si="163"/>
        <v>#REF!</v>
      </c>
      <c r="B5258" s="60"/>
      <c r="C5258" s="73">
        <v>8</v>
      </c>
      <c r="D5258" s="73">
        <v>7</v>
      </c>
      <c r="E5258" s="73">
        <v>10</v>
      </c>
      <c r="F5258" s="79">
        <f>IF($C$9="south",'RAW PV WATTS'!D5261,IF('PV Watts SLC'!$C$9="west",'RAW PV WATTS'!F5261,-1))</f>
        <v>649.40499999999997</v>
      </c>
      <c r="G5258" s="81">
        <f t="shared" si="162"/>
        <v>0.64940500000000001</v>
      </c>
    </row>
    <row r="5259" spans="1:7">
      <c r="A5259" s="74" t="e">
        <f t="shared" si="163"/>
        <v>#REF!</v>
      </c>
      <c r="B5259" s="60"/>
      <c r="C5259" s="73">
        <v>8</v>
      </c>
      <c r="D5259" s="73">
        <v>7</v>
      </c>
      <c r="E5259" s="73">
        <v>11</v>
      </c>
      <c r="F5259" s="79">
        <f>IF($C$9="south",'RAW PV WATTS'!D5262,IF('PV Watts SLC'!$C$9="west",'RAW PV WATTS'!F5262,-1))</f>
        <v>691.11300000000006</v>
      </c>
      <c r="G5259" s="81">
        <f t="shared" si="162"/>
        <v>0.69111300000000009</v>
      </c>
    </row>
    <row r="5260" spans="1:7">
      <c r="A5260" s="74" t="e">
        <f t="shared" si="163"/>
        <v>#REF!</v>
      </c>
      <c r="B5260" s="60"/>
      <c r="C5260" s="73">
        <v>8</v>
      </c>
      <c r="D5260" s="73">
        <v>7</v>
      </c>
      <c r="E5260" s="73">
        <v>12</v>
      </c>
      <c r="F5260" s="79">
        <f>IF($C$9="south",'RAW PV WATTS'!D5263,IF('PV Watts SLC'!$C$9="west",'RAW PV WATTS'!F5263,-1))</f>
        <v>686.19100000000003</v>
      </c>
      <c r="G5260" s="81">
        <f t="shared" si="162"/>
        <v>0.686191</v>
      </c>
    </row>
    <row r="5261" spans="1:7">
      <c r="A5261" s="74" t="e">
        <f t="shared" si="163"/>
        <v>#REF!</v>
      </c>
      <c r="B5261" s="60"/>
      <c r="C5261" s="73">
        <v>8</v>
      </c>
      <c r="D5261" s="73">
        <v>7</v>
      </c>
      <c r="E5261" s="73">
        <v>13</v>
      </c>
      <c r="F5261" s="79">
        <f>IF($C$9="south",'RAW PV WATTS'!D5264,IF('PV Watts SLC'!$C$9="west",'RAW PV WATTS'!F5264,-1))</f>
        <v>602.13300000000004</v>
      </c>
      <c r="G5261" s="81">
        <f t="shared" si="162"/>
        <v>0.60213300000000003</v>
      </c>
    </row>
    <row r="5262" spans="1:7">
      <c r="A5262" s="74" t="e">
        <f t="shared" si="163"/>
        <v>#REF!</v>
      </c>
      <c r="B5262" s="60"/>
      <c r="C5262" s="73">
        <v>8</v>
      </c>
      <c r="D5262" s="73">
        <v>7</v>
      </c>
      <c r="E5262" s="73">
        <v>14</v>
      </c>
      <c r="F5262" s="79">
        <f>IF($C$9="south",'RAW PV WATTS'!D5265,IF('PV Watts SLC'!$C$9="west",'RAW PV WATTS'!F5265,-1))</f>
        <v>567.76499999999999</v>
      </c>
      <c r="G5262" s="81">
        <f t="shared" si="162"/>
        <v>0.56776499999999996</v>
      </c>
    </row>
    <row r="5263" spans="1:7">
      <c r="A5263" s="74" t="e">
        <f t="shared" si="163"/>
        <v>#REF!</v>
      </c>
      <c r="B5263" s="60"/>
      <c r="C5263" s="73">
        <v>8</v>
      </c>
      <c r="D5263" s="73">
        <v>7</v>
      </c>
      <c r="E5263" s="73">
        <v>15</v>
      </c>
      <c r="F5263" s="79">
        <f>IF($C$9="south",'RAW PV WATTS'!D5266,IF('PV Watts SLC'!$C$9="west",'RAW PV WATTS'!F5266,-1))</f>
        <v>529.31200000000001</v>
      </c>
      <c r="G5263" s="81">
        <f t="shared" si="162"/>
        <v>0.529312</v>
      </c>
    </row>
    <row r="5264" spans="1:7">
      <c r="A5264" s="74" t="e">
        <f t="shared" si="163"/>
        <v>#REF!</v>
      </c>
      <c r="B5264" s="60"/>
      <c r="C5264" s="73">
        <v>8</v>
      </c>
      <c r="D5264" s="73">
        <v>7</v>
      </c>
      <c r="E5264" s="73">
        <v>16</v>
      </c>
      <c r="F5264" s="79">
        <f>IF($C$9="south",'RAW PV WATTS'!D5267,IF('PV Watts SLC'!$C$9="west",'RAW PV WATTS'!F5267,-1))</f>
        <v>400.91699999999997</v>
      </c>
      <c r="G5264" s="81">
        <f t="shared" si="162"/>
        <v>0.40091699999999997</v>
      </c>
    </row>
    <row r="5265" spans="1:7">
      <c r="A5265" s="74" t="e">
        <f t="shared" si="163"/>
        <v>#REF!</v>
      </c>
      <c r="B5265" s="60"/>
      <c r="C5265" s="73">
        <v>8</v>
      </c>
      <c r="D5265" s="73">
        <v>7</v>
      </c>
      <c r="E5265" s="73">
        <v>17</v>
      </c>
      <c r="F5265" s="79">
        <f>IF($C$9="south",'RAW PV WATTS'!D5268,IF('PV Watts SLC'!$C$9="west",'RAW PV WATTS'!F5268,-1))</f>
        <v>217.25200000000001</v>
      </c>
      <c r="G5265" s="81">
        <f t="shared" ref="G5265:G5328" si="164">F5265/1000</f>
        <v>0.217252</v>
      </c>
    </row>
    <row r="5266" spans="1:7">
      <c r="A5266" s="74" t="e">
        <f t="shared" ref="A5266:A5329" si="165">1/24+A5265</f>
        <v>#REF!</v>
      </c>
      <c r="B5266" s="60"/>
      <c r="C5266" s="73">
        <v>8</v>
      </c>
      <c r="D5266" s="73">
        <v>7</v>
      </c>
      <c r="E5266" s="73">
        <v>18</v>
      </c>
      <c r="F5266" s="79">
        <f>IF($C$9="south",'RAW PV WATTS'!D5269,IF('PV Watts SLC'!$C$9="west",'RAW PV WATTS'!F5269,-1))</f>
        <v>94.16</v>
      </c>
      <c r="G5266" s="81">
        <f t="shared" si="164"/>
        <v>9.4159999999999994E-2</v>
      </c>
    </row>
    <row r="5267" spans="1:7">
      <c r="A5267" s="74" t="e">
        <f t="shared" si="165"/>
        <v>#REF!</v>
      </c>
      <c r="B5267" s="60"/>
      <c r="C5267" s="73">
        <v>8</v>
      </c>
      <c r="D5267" s="73">
        <v>7</v>
      </c>
      <c r="E5267" s="73">
        <v>19</v>
      </c>
      <c r="F5267" s="79">
        <f>IF($C$9="south",'RAW PV WATTS'!D5270,IF('PV Watts SLC'!$C$9="west",'RAW PV WATTS'!F5270,-1))</f>
        <v>0</v>
      </c>
      <c r="G5267" s="81">
        <f t="shared" si="164"/>
        <v>0</v>
      </c>
    </row>
    <row r="5268" spans="1:7">
      <c r="A5268" s="74" t="e">
        <f t="shared" si="165"/>
        <v>#REF!</v>
      </c>
      <c r="B5268" s="60"/>
      <c r="C5268" s="73">
        <v>8</v>
      </c>
      <c r="D5268" s="73">
        <v>7</v>
      </c>
      <c r="E5268" s="73">
        <v>20</v>
      </c>
      <c r="F5268" s="79">
        <f>IF($C$9="south",'RAW PV WATTS'!D5271,IF('PV Watts SLC'!$C$9="west",'RAW PV WATTS'!F5271,-1))</f>
        <v>0</v>
      </c>
      <c r="G5268" s="81">
        <f t="shared" si="164"/>
        <v>0</v>
      </c>
    </row>
    <row r="5269" spans="1:7">
      <c r="A5269" s="74" t="e">
        <f t="shared" si="165"/>
        <v>#REF!</v>
      </c>
      <c r="B5269" s="60"/>
      <c r="C5269" s="73">
        <v>8</v>
      </c>
      <c r="D5269" s="73">
        <v>7</v>
      </c>
      <c r="E5269" s="73">
        <v>21</v>
      </c>
      <c r="F5269" s="79">
        <f>IF($C$9="south",'RAW PV WATTS'!D5272,IF('PV Watts SLC'!$C$9="west",'RAW PV WATTS'!F5272,-1))</f>
        <v>0</v>
      </c>
      <c r="G5269" s="81">
        <f t="shared" si="164"/>
        <v>0</v>
      </c>
    </row>
    <row r="5270" spans="1:7">
      <c r="A5270" s="74" t="e">
        <f t="shared" si="165"/>
        <v>#REF!</v>
      </c>
      <c r="B5270" s="60"/>
      <c r="C5270" s="73">
        <v>8</v>
      </c>
      <c r="D5270" s="73">
        <v>7</v>
      </c>
      <c r="E5270" s="73">
        <v>22</v>
      </c>
      <c r="F5270" s="79">
        <f>IF($C$9="south",'RAW PV WATTS'!D5273,IF('PV Watts SLC'!$C$9="west",'RAW PV WATTS'!F5273,-1))</f>
        <v>0</v>
      </c>
      <c r="G5270" s="81">
        <f t="shared" si="164"/>
        <v>0</v>
      </c>
    </row>
    <row r="5271" spans="1:7">
      <c r="A5271" s="74" t="e">
        <f t="shared" si="165"/>
        <v>#REF!</v>
      </c>
      <c r="B5271" s="60"/>
      <c r="C5271" s="73">
        <v>8</v>
      </c>
      <c r="D5271" s="73">
        <v>7</v>
      </c>
      <c r="E5271" s="73">
        <v>23</v>
      </c>
      <c r="F5271" s="79">
        <f>IF($C$9="south",'RAW PV WATTS'!D5274,IF('PV Watts SLC'!$C$9="west",'RAW PV WATTS'!F5274,-1))</f>
        <v>0</v>
      </c>
      <c r="G5271" s="81">
        <f t="shared" si="164"/>
        <v>0</v>
      </c>
    </row>
    <row r="5272" spans="1:7">
      <c r="A5272" s="74" t="e">
        <f t="shared" si="165"/>
        <v>#REF!</v>
      </c>
      <c r="B5272" s="60"/>
      <c r="C5272" s="73">
        <v>8</v>
      </c>
      <c r="D5272" s="73">
        <v>8</v>
      </c>
      <c r="E5272" s="73">
        <v>0</v>
      </c>
      <c r="F5272" s="79">
        <f>IF($C$9="south",'RAW PV WATTS'!D5275,IF('PV Watts SLC'!$C$9="west",'RAW PV WATTS'!F5275,-1))</f>
        <v>0</v>
      </c>
      <c r="G5272" s="81">
        <f t="shared" si="164"/>
        <v>0</v>
      </c>
    </row>
    <row r="5273" spans="1:7">
      <c r="A5273" s="74" t="e">
        <f t="shared" si="165"/>
        <v>#REF!</v>
      </c>
      <c r="B5273" s="60"/>
      <c r="C5273" s="73">
        <v>8</v>
      </c>
      <c r="D5273" s="73">
        <v>8</v>
      </c>
      <c r="E5273" s="73">
        <v>1</v>
      </c>
      <c r="F5273" s="79">
        <f>IF($C$9="south",'RAW PV WATTS'!D5276,IF('PV Watts SLC'!$C$9="west",'RAW PV WATTS'!F5276,-1))</f>
        <v>0</v>
      </c>
      <c r="G5273" s="81">
        <f t="shared" si="164"/>
        <v>0</v>
      </c>
    </row>
    <row r="5274" spans="1:7">
      <c r="A5274" s="74" t="e">
        <f t="shared" si="165"/>
        <v>#REF!</v>
      </c>
      <c r="B5274" s="60"/>
      <c r="C5274" s="73">
        <v>8</v>
      </c>
      <c r="D5274" s="73">
        <v>8</v>
      </c>
      <c r="E5274" s="73">
        <v>2</v>
      </c>
      <c r="F5274" s="79">
        <f>IF($C$9="south",'RAW PV WATTS'!D5277,IF('PV Watts SLC'!$C$9="west",'RAW PV WATTS'!F5277,-1))</f>
        <v>0</v>
      </c>
      <c r="G5274" s="81">
        <f t="shared" si="164"/>
        <v>0</v>
      </c>
    </row>
    <row r="5275" spans="1:7">
      <c r="A5275" s="74" t="e">
        <f t="shared" si="165"/>
        <v>#REF!</v>
      </c>
      <c r="B5275" s="60"/>
      <c r="C5275" s="73">
        <v>8</v>
      </c>
      <c r="D5275" s="73">
        <v>8</v>
      </c>
      <c r="E5275" s="73">
        <v>3</v>
      </c>
      <c r="F5275" s="79">
        <f>IF($C$9="south",'RAW PV WATTS'!D5278,IF('PV Watts SLC'!$C$9="west",'RAW PV WATTS'!F5278,-1))</f>
        <v>0</v>
      </c>
      <c r="G5275" s="81">
        <f t="shared" si="164"/>
        <v>0</v>
      </c>
    </row>
    <row r="5276" spans="1:7">
      <c r="A5276" s="74" t="e">
        <f t="shared" si="165"/>
        <v>#REF!</v>
      </c>
      <c r="B5276" s="60"/>
      <c r="C5276" s="73">
        <v>8</v>
      </c>
      <c r="D5276" s="73">
        <v>8</v>
      </c>
      <c r="E5276" s="73">
        <v>4</v>
      </c>
      <c r="F5276" s="79">
        <f>IF($C$9="south",'RAW PV WATTS'!D5279,IF('PV Watts SLC'!$C$9="west",'RAW PV WATTS'!F5279,-1))</f>
        <v>0</v>
      </c>
      <c r="G5276" s="81">
        <f t="shared" si="164"/>
        <v>0</v>
      </c>
    </row>
    <row r="5277" spans="1:7">
      <c r="A5277" s="74" t="e">
        <f t="shared" si="165"/>
        <v>#REF!</v>
      </c>
      <c r="B5277" s="60"/>
      <c r="C5277" s="73">
        <v>8</v>
      </c>
      <c r="D5277" s="73">
        <v>8</v>
      </c>
      <c r="E5277" s="73">
        <v>5</v>
      </c>
      <c r="F5277" s="79">
        <f>IF($C$9="south",'RAW PV WATTS'!D5280,IF('PV Watts SLC'!$C$9="west",'RAW PV WATTS'!F5280,-1))</f>
        <v>0</v>
      </c>
      <c r="G5277" s="81">
        <f t="shared" si="164"/>
        <v>0</v>
      </c>
    </row>
    <row r="5278" spans="1:7">
      <c r="A5278" s="74" t="e">
        <f t="shared" si="165"/>
        <v>#REF!</v>
      </c>
      <c r="B5278" s="60"/>
      <c r="C5278" s="73">
        <v>8</v>
      </c>
      <c r="D5278" s="73">
        <v>8</v>
      </c>
      <c r="E5278" s="73">
        <v>6</v>
      </c>
      <c r="F5278" s="79">
        <f>IF($C$9="south",'RAW PV WATTS'!D5281,IF('PV Watts SLC'!$C$9="west",'RAW PV WATTS'!F5281,-1))</f>
        <v>38.409999999999997</v>
      </c>
      <c r="G5278" s="81">
        <f t="shared" si="164"/>
        <v>3.841E-2</v>
      </c>
    </row>
    <row r="5279" spans="1:7">
      <c r="A5279" s="74" t="e">
        <f t="shared" si="165"/>
        <v>#REF!</v>
      </c>
      <c r="B5279" s="60"/>
      <c r="C5279" s="73">
        <v>8</v>
      </c>
      <c r="D5279" s="73">
        <v>8</v>
      </c>
      <c r="E5279" s="73">
        <v>7</v>
      </c>
      <c r="F5279" s="79">
        <f>IF($C$9="south",'RAW PV WATTS'!D5282,IF('PV Watts SLC'!$C$9="west",'RAW PV WATTS'!F5282,-1))</f>
        <v>194.155</v>
      </c>
      <c r="G5279" s="81">
        <f t="shared" si="164"/>
        <v>0.19415499999999999</v>
      </c>
    </row>
    <row r="5280" spans="1:7">
      <c r="A5280" s="74" t="e">
        <f t="shared" si="165"/>
        <v>#REF!</v>
      </c>
      <c r="B5280" s="60"/>
      <c r="C5280" s="73">
        <v>8</v>
      </c>
      <c r="D5280" s="73">
        <v>8</v>
      </c>
      <c r="E5280" s="73">
        <v>8</v>
      </c>
      <c r="F5280" s="79">
        <f>IF($C$9="south",'RAW PV WATTS'!D5283,IF('PV Watts SLC'!$C$9="west",'RAW PV WATTS'!F5283,-1))</f>
        <v>229.792</v>
      </c>
      <c r="G5280" s="81">
        <f t="shared" si="164"/>
        <v>0.229792</v>
      </c>
    </row>
    <row r="5281" spans="1:7">
      <c r="A5281" s="74" t="e">
        <f t="shared" si="165"/>
        <v>#REF!</v>
      </c>
      <c r="B5281" s="60"/>
      <c r="C5281" s="73">
        <v>8</v>
      </c>
      <c r="D5281" s="73">
        <v>8</v>
      </c>
      <c r="E5281" s="73">
        <v>9</v>
      </c>
      <c r="F5281" s="79">
        <f>IF($C$9="south",'RAW PV WATTS'!D5284,IF('PV Watts SLC'!$C$9="west",'RAW PV WATTS'!F5284,-1))</f>
        <v>510.46600000000001</v>
      </c>
      <c r="G5281" s="81">
        <f t="shared" si="164"/>
        <v>0.51046599999999998</v>
      </c>
    </row>
    <row r="5282" spans="1:7">
      <c r="A5282" s="74" t="e">
        <f t="shared" si="165"/>
        <v>#REF!</v>
      </c>
      <c r="B5282" s="60"/>
      <c r="C5282" s="73">
        <v>8</v>
      </c>
      <c r="D5282" s="73">
        <v>8</v>
      </c>
      <c r="E5282" s="73">
        <v>10</v>
      </c>
      <c r="F5282" s="79">
        <f>IF($C$9="south",'RAW PV WATTS'!D5285,IF('PV Watts SLC'!$C$9="west",'RAW PV WATTS'!F5285,-1))</f>
        <v>590.827</v>
      </c>
      <c r="G5282" s="81">
        <f t="shared" si="164"/>
        <v>0.59082699999999999</v>
      </c>
    </row>
    <row r="5283" spans="1:7">
      <c r="A5283" s="74" t="e">
        <f t="shared" si="165"/>
        <v>#REF!</v>
      </c>
      <c r="B5283" s="60"/>
      <c r="C5283" s="73">
        <v>8</v>
      </c>
      <c r="D5283" s="73">
        <v>8</v>
      </c>
      <c r="E5283" s="73">
        <v>11</v>
      </c>
      <c r="F5283" s="79">
        <f>IF($C$9="south",'RAW PV WATTS'!D5286,IF('PV Watts SLC'!$C$9="west",'RAW PV WATTS'!F5286,-1))</f>
        <v>106.312</v>
      </c>
      <c r="G5283" s="81">
        <f t="shared" si="164"/>
        <v>0.106312</v>
      </c>
    </row>
    <row r="5284" spans="1:7">
      <c r="A5284" s="74" t="e">
        <f t="shared" si="165"/>
        <v>#REF!</v>
      </c>
      <c r="B5284" s="60"/>
      <c r="C5284" s="73">
        <v>8</v>
      </c>
      <c r="D5284" s="73">
        <v>8</v>
      </c>
      <c r="E5284" s="73">
        <v>12</v>
      </c>
      <c r="F5284" s="79">
        <f>IF($C$9="south",'RAW PV WATTS'!D5287,IF('PV Watts SLC'!$C$9="west",'RAW PV WATTS'!F5287,-1))</f>
        <v>117.065</v>
      </c>
      <c r="G5284" s="81">
        <f t="shared" si="164"/>
        <v>0.117065</v>
      </c>
    </row>
    <row r="5285" spans="1:7">
      <c r="A5285" s="74" t="e">
        <f t="shared" si="165"/>
        <v>#REF!</v>
      </c>
      <c r="B5285" s="60"/>
      <c r="C5285" s="73">
        <v>8</v>
      </c>
      <c r="D5285" s="73">
        <v>8</v>
      </c>
      <c r="E5285" s="73">
        <v>13</v>
      </c>
      <c r="F5285" s="79">
        <f>IF($C$9="south",'RAW PV WATTS'!D5288,IF('PV Watts SLC'!$C$9="west",'RAW PV WATTS'!F5288,-1))</f>
        <v>577.89099999999996</v>
      </c>
      <c r="G5285" s="81">
        <f t="shared" si="164"/>
        <v>0.57789099999999993</v>
      </c>
    </row>
    <row r="5286" spans="1:7">
      <c r="A5286" s="74" t="e">
        <f t="shared" si="165"/>
        <v>#REF!</v>
      </c>
      <c r="B5286" s="60"/>
      <c r="C5286" s="73">
        <v>8</v>
      </c>
      <c r="D5286" s="73">
        <v>8</v>
      </c>
      <c r="E5286" s="73">
        <v>14</v>
      </c>
      <c r="F5286" s="79">
        <f>IF($C$9="south",'RAW PV WATTS'!D5289,IF('PV Watts SLC'!$C$9="west",'RAW PV WATTS'!F5289,-1))</f>
        <v>611.58500000000004</v>
      </c>
      <c r="G5286" s="81">
        <f t="shared" si="164"/>
        <v>0.61158500000000005</v>
      </c>
    </row>
    <row r="5287" spans="1:7">
      <c r="A5287" s="74" t="e">
        <f t="shared" si="165"/>
        <v>#REF!</v>
      </c>
      <c r="B5287" s="60"/>
      <c r="C5287" s="73">
        <v>8</v>
      </c>
      <c r="D5287" s="73">
        <v>8</v>
      </c>
      <c r="E5287" s="73">
        <v>15</v>
      </c>
      <c r="F5287" s="79">
        <f>IF($C$9="south",'RAW PV WATTS'!D5290,IF('PV Watts SLC'!$C$9="west",'RAW PV WATTS'!F5290,-1))</f>
        <v>491.97500000000002</v>
      </c>
      <c r="G5287" s="81">
        <f t="shared" si="164"/>
        <v>0.491975</v>
      </c>
    </row>
    <row r="5288" spans="1:7">
      <c r="A5288" s="74" t="e">
        <f t="shared" si="165"/>
        <v>#REF!</v>
      </c>
      <c r="B5288" s="60"/>
      <c r="C5288" s="73">
        <v>8</v>
      </c>
      <c r="D5288" s="73">
        <v>8</v>
      </c>
      <c r="E5288" s="73">
        <v>16</v>
      </c>
      <c r="F5288" s="79">
        <f>IF($C$9="south",'RAW PV WATTS'!D5291,IF('PV Watts SLC'!$C$9="west",'RAW PV WATTS'!F5291,-1))</f>
        <v>290.02300000000002</v>
      </c>
      <c r="G5288" s="81">
        <f t="shared" si="164"/>
        <v>0.29002300000000003</v>
      </c>
    </row>
    <row r="5289" spans="1:7">
      <c r="A5289" s="74" t="e">
        <f t="shared" si="165"/>
        <v>#REF!</v>
      </c>
      <c r="B5289" s="60"/>
      <c r="C5289" s="73">
        <v>8</v>
      </c>
      <c r="D5289" s="73">
        <v>8</v>
      </c>
      <c r="E5289" s="73">
        <v>17</v>
      </c>
      <c r="F5289" s="79">
        <f>IF($C$9="south",'RAW PV WATTS'!D5292,IF('PV Watts SLC'!$C$9="west",'RAW PV WATTS'!F5292,-1))</f>
        <v>211.69300000000001</v>
      </c>
      <c r="G5289" s="81">
        <f t="shared" si="164"/>
        <v>0.21169300000000002</v>
      </c>
    </row>
    <row r="5290" spans="1:7">
      <c r="A5290" s="74" t="e">
        <f t="shared" si="165"/>
        <v>#REF!</v>
      </c>
      <c r="B5290" s="60"/>
      <c r="C5290" s="73">
        <v>8</v>
      </c>
      <c r="D5290" s="73">
        <v>8</v>
      </c>
      <c r="E5290" s="73">
        <v>18</v>
      </c>
      <c r="F5290" s="79">
        <f>IF($C$9="south",'RAW PV WATTS'!D5293,IF('PV Watts SLC'!$C$9="west",'RAW PV WATTS'!F5293,-1))</f>
        <v>82.834999999999994</v>
      </c>
      <c r="G5290" s="81">
        <f t="shared" si="164"/>
        <v>8.2834999999999992E-2</v>
      </c>
    </row>
    <row r="5291" spans="1:7">
      <c r="A5291" s="74" t="e">
        <f t="shared" si="165"/>
        <v>#REF!</v>
      </c>
      <c r="B5291" s="60"/>
      <c r="C5291" s="73">
        <v>8</v>
      </c>
      <c r="D5291" s="73">
        <v>8</v>
      </c>
      <c r="E5291" s="73">
        <v>19</v>
      </c>
      <c r="F5291" s="79">
        <f>IF($C$9="south",'RAW PV WATTS'!D5294,IF('PV Watts SLC'!$C$9="west",'RAW PV WATTS'!F5294,-1))</f>
        <v>0</v>
      </c>
      <c r="G5291" s="81">
        <f t="shared" si="164"/>
        <v>0</v>
      </c>
    </row>
    <row r="5292" spans="1:7">
      <c r="A5292" s="74" t="e">
        <f t="shared" si="165"/>
        <v>#REF!</v>
      </c>
      <c r="B5292" s="60"/>
      <c r="C5292" s="73">
        <v>8</v>
      </c>
      <c r="D5292" s="73">
        <v>8</v>
      </c>
      <c r="E5292" s="73">
        <v>20</v>
      </c>
      <c r="F5292" s="79">
        <f>IF($C$9="south",'RAW PV WATTS'!D5295,IF('PV Watts SLC'!$C$9="west",'RAW PV WATTS'!F5295,-1))</f>
        <v>0</v>
      </c>
      <c r="G5292" s="81">
        <f t="shared" si="164"/>
        <v>0</v>
      </c>
    </row>
    <row r="5293" spans="1:7">
      <c r="A5293" s="74" t="e">
        <f t="shared" si="165"/>
        <v>#REF!</v>
      </c>
      <c r="B5293" s="60"/>
      <c r="C5293" s="73">
        <v>8</v>
      </c>
      <c r="D5293" s="73">
        <v>8</v>
      </c>
      <c r="E5293" s="73">
        <v>21</v>
      </c>
      <c r="F5293" s="79">
        <f>IF($C$9="south",'RAW PV WATTS'!D5296,IF('PV Watts SLC'!$C$9="west",'RAW PV WATTS'!F5296,-1))</f>
        <v>0</v>
      </c>
      <c r="G5293" s="81">
        <f t="shared" si="164"/>
        <v>0</v>
      </c>
    </row>
    <row r="5294" spans="1:7">
      <c r="A5294" s="74" t="e">
        <f t="shared" si="165"/>
        <v>#REF!</v>
      </c>
      <c r="B5294" s="60"/>
      <c r="C5294" s="73">
        <v>8</v>
      </c>
      <c r="D5294" s="73">
        <v>8</v>
      </c>
      <c r="E5294" s="73">
        <v>22</v>
      </c>
      <c r="F5294" s="79">
        <f>IF($C$9="south",'RAW PV WATTS'!D5297,IF('PV Watts SLC'!$C$9="west",'RAW PV WATTS'!F5297,-1))</f>
        <v>0</v>
      </c>
      <c r="G5294" s="81">
        <f t="shared" si="164"/>
        <v>0</v>
      </c>
    </row>
    <row r="5295" spans="1:7">
      <c r="A5295" s="74" t="e">
        <f t="shared" si="165"/>
        <v>#REF!</v>
      </c>
      <c r="B5295" s="60"/>
      <c r="C5295" s="73">
        <v>8</v>
      </c>
      <c r="D5295" s="73">
        <v>8</v>
      </c>
      <c r="E5295" s="73">
        <v>23</v>
      </c>
      <c r="F5295" s="79">
        <f>IF($C$9="south",'RAW PV WATTS'!D5298,IF('PV Watts SLC'!$C$9="west",'RAW PV WATTS'!F5298,-1))</f>
        <v>0</v>
      </c>
      <c r="G5295" s="81">
        <f t="shared" si="164"/>
        <v>0</v>
      </c>
    </row>
    <row r="5296" spans="1:7">
      <c r="A5296" s="74" t="e">
        <f t="shared" si="165"/>
        <v>#REF!</v>
      </c>
      <c r="B5296" s="60"/>
      <c r="C5296" s="73">
        <v>8</v>
      </c>
      <c r="D5296" s="73">
        <v>9</v>
      </c>
      <c r="E5296" s="73">
        <v>0</v>
      </c>
      <c r="F5296" s="79">
        <f>IF($C$9="south",'RAW PV WATTS'!D5299,IF('PV Watts SLC'!$C$9="west",'RAW PV WATTS'!F5299,-1))</f>
        <v>0</v>
      </c>
      <c r="G5296" s="81">
        <f t="shared" si="164"/>
        <v>0</v>
      </c>
    </row>
    <row r="5297" spans="1:7">
      <c r="A5297" s="74" t="e">
        <f t="shared" si="165"/>
        <v>#REF!</v>
      </c>
      <c r="B5297" s="60"/>
      <c r="C5297" s="73">
        <v>8</v>
      </c>
      <c r="D5297" s="73">
        <v>9</v>
      </c>
      <c r="E5297" s="73">
        <v>1</v>
      </c>
      <c r="F5297" s="79">
        <f>IF($C$9="south",'RAW PV WATTS'!D5300,IF('PV Watts SLC'!$C$9="west",'RAW PV WATTS'!F5300,-1))</f>
        <v>0</v>
      </c>
      <c r="G5297" s="81">
        <f t="shared" si="164"/>
        <v>0</v>
      </c>
    </row>
    <row r="5298" spans="1:7">
      <c r="A5298" s="74" t="e">
        <f t="shared" si="165"/>
        <v>#REF!</v>
      </c>
      <c r="B5298" s="60"/>
      <c r="C5298" s="73">
        <v>8</v>
      </c>
      <c r="D5298" s="73">
        <v>9</v>
      </c>
      <c r="E5298" s="73">
        <v>2</v>
      </c>
      <c r="F5298" s="79">
        <f>IF($C$9="south",'RAW PV WATTS'!D5301,IF('PV Watts SLC'!$C$9="west",'RAW PV WATTS'!F5301,-1))</f>
        <v>0</v>
      </c>
      <c r="G5298" s="81">
        <f t="shared" si="164"/>
        <v>0</v>
      </c>
    </row>
    <row r="5299" spans="1:7">
      <c r="A5299" s="74" t="e">
        <f t="shared" si="165"/>
        <v>#REF!</v>
      </c>
      <c r="B5299" s="60"/>
      <c r="C5299" s="73">
        <v>8</v>
      </c>
      <c r="D5299" s="73">
        <v>9</v>
      </c>
      <c r="E5299" s="73">
        <v>3</v>
      </c>
      <c r="F5299" s="79">
        <f>IF($C$9="south",'RAW PV WATTS'!D5302,IF('PV Watts SLC'!$C$9="west",'RAW PV WATTS'!F5302,-1))</f>
        <v>0</v>
      </c>
      <c r="G5299" s="81">
        <f t="shared" si="164"/>
        <v>0</v>
      </c>
    </row>
    <row r="5300" spans="1:7">
      <c r="A5300" s="74" t="e">
        <f t="shared" si="165"/>
        <v>#REF!</v>
      </c>
      <c r="B5300" s="60"/>
      <c r="C5300" s="73">
        <v>8</v>
      </c>
      <c r="D5300" s="73">
        <v>9</v>
      </c>
      <c r="E5300" s="73">
        <v>4</v>
      </c>
      <c r="F5300" s="79">
        <f>IF($C$9="south",'RAW PV WATTS'!D5303,IF('PV Watts SLC'!$C$9="west",'RAW PV WATTS'!F5303,-1))</f>
        <v>0</v>
      </c>
      <c r="G5300" s="81">
        <f t="shared" si="164"/>
        <v>0</v>
      </c>
    </row>
    <row r="5301" spans="1:7">
      <c r="A5301" s="74" t="e">
        <f t="shared" si="165"/>
        <v>#REF!</v>
      </c>
      <c r="B5301" s="60"/>
      <c r="C5301" s="73">
        <v>8</v>
      </c>
      <c r="D5301" s="73">
        <v>9</v>
      </c>
      <c r="E5301" s="73">
        <v>5</v>
      </c>
      <c r="F5301" s="79">
        <f>IF($C$9="south",'RAW PV WATTS'!D5304,IF('PV Watts SLC'!$C$9="west",'RAW PV WATTS'!F5304,-1))</f>
        <v>0</v>
      </c>
      <c r="G5301" s="81">
        <f t="shared" si="164"/>
        <v>0</v>
      </c>
    </row>
    <row r="5302" spans="1:7">
      <c r="A5302" s="74" t="e">
        <f t="shared" si="165"/>
        <v>#REF!</v>
      </c>
      <c r="B5302" s="60"/>
      <c r="C5302" s="73">
        <v>8</v>
      </c>
      <c r="D5302" s="73">
        <v>9</v>
      </c>
      <c r="E5302" s="73">
        <v>6</v>
      </c>
      <c r="F5302" s="79">
        <f>IF($C$9="south",'RAW PV WATTS'!D5305,IF('PV Watts SLC'!$C$9="west",'RAW PV WATTS'!F5305,-1))</f>
        <v>35.786000000000001</v>
      </c>
      <c r="G5302" s="81">
        <f t="shared" si="164"/>
        <v>3.5785999999999998E-2</v>
      </c>
    </row>
    <row r="5303" spans="1:7">
      <c r="A5303" s="74" t="e">
        <f t="shared" si="165"/>
        <v>#REF!</v>
      </c>
      <c r="B5303" s="60"/>
      <c r="C5303" s="73">
        <v>8</v>
      </c>
      <c r="D5303" s="73">
        <v>9</v>
      </c>
      <c r="E5303" s="73">
        <v>7</v>
      </c>
      <c r="F5303" s="79">
        <f>IF($C$9="south",'RAW PV WATTS'!D5306,IF('PV Watts SLC'!$C$9="west",'RAW PV WATTS'!F5306,-1))</f>
        <v>46.975000000000001</v>
      </c>
      <c r="G5303" s="81">
        <f t="shared" si="164"/>
        <v>4.6975000000000003E-2</v>
      </c>
    </row>
    <row r="5304" spans="1:7">
      <c r="A5304" s="74" t="e">
        <f t="shared" si="165"/>
        <v>#REF!</v>
      </c>
      <c r="B5304" s="60"/>
      <c r="C5304" s="73">
        <v>8</v>
      </c>
      <c r="D5304" s="73">
        <v>9</v>
      </c>
      <c r="E5304" s="73">
        <v>8</v>
      </c>
      <c r="F5304" s="79">
        <f>IF($C$9="south",'RAW PV WATTS'!D5307,IF('PV Watts SLC'!$C$9="west",'RAW PV WATTS'!F5307,-1))</f>
        <v>216.446</v>
      </c>
      <c r="G5304" s="81">
        <f t="shared" si="164"/>
        <v>0.216446</v>
      </c>
    </row>
    <row r="5305" spans="1:7">
      <c r="A5305" s="74" t="e">
        <f t="shared" si="165"/>
        <v>#REF!</v>
      </c>
      <c r="B5305" s="60"/>
      <c r="C5305" s="73">
        <v>8</v>
      </c>
      <c r="D5305" s="73">
        <v>9</v>
      </c>
      <c r="E5305" s="73">
        <v>9</v>
      </c>
      <c r="F5305" s="79">
        <f>IF($C$9="south",'RAW PV WATTS'!D5308,IF('PV Watts SLC'!$C$9="west",'RAW PV WATTS'!F5308,-1))</f>
        <v>437.12299999999999</v>
      </c>
      <c r="G5305" s="81">
        <f t="shared" si="164"/>
        <v>0.43712299999999998</v>
      </c>
    </row>
    <row r="5306" spans="1:7">
      <c r="A5306" s="74" t="e">
        <f t="shared" si="165"/>
        <v>#REF!</v>
      </c>
      <c r="B5306" s="60"/>
      <c r="C5306" s="73">
        <v>8</v>
      </c>
      <c r="D5306" s="73">
        <v>9</v>
      </c>
      <c r="E5306" s="73">
        <v>10</v>
      </c>
      <c r="F5306" s="79">
        <f>IF($C$9="south",'RAW PV WATTS'!D5309,IF('PV Watts SLC'!$C$9="west",'RAW PV WATTS'!F5309,-1))</f>
        <v>480.79</v>
      </c>
      <c r="G5306" s="81">
        <f t="shared" si="164"/>
        <v>0.48079</v>
      </c>
    </row>
    <row r="5307" spans="1:7">
      <c r="A5307" s="74" t="e">
        <f t="shared" si="165"/>
        <v>#REF!</v>
      </c>
      <c r="B5307" s="60"/>
      <c r="C5307" s="73">
        <v>8</v>
      </c>
      <c r="D5307" s="73">
        <v>9</v>
      </c>
      <c r="E5307" s="73">
        <v>11</v>
      </c>
      <c r="F5307" s="79">
        <f>IF($C$9="south",'RAW PV WATTS'!D5310,IF('PV Watts SLC'!$C$9="west",'RAW PV WATTS'!F5310,-1))</f>
        <v>589.21799999999996</v>
      </c>
      <c r="G5307" s="81">
        <f t="shared" si="164"/>
        <v>0.58921799999999991</v>
      </c>
    </row>
    <row r="5308" spans="1:7">
      <c r="A5308" s="74" t="e">
        <f t="shared" si="165"/>
        <v>#REF!</v>
      </c>
      <c r="B5308" s="60"/>
      <c r="C5308" s="73">
        <v>8</v>
      </c>
      <c r="D5308" s="73">
        <v>9</v>
      </c>
      <c r="E5308" s="73">
        <v>12</v>
      </c>
      <c r="F5308" s="79">
        <f>IF($C$9="south",'RAW PV WATTS'!D5311,IF('PV Watts SLC'!$C$9="west",'RAW PV WATTS'!F5311,-1))</f>
        <v>166.86699999999999</v>
      </c>
      <c r="G5308" s="81">
        <f t="shared" si="164"/>
        <v>0.16686699999999999</v>
      </c>
    </row>
    <row r="5309" spans="1:7">
      <c r="A5309" s="74" t="e">
        <f t="shared" si="165"/>
        <v>#REF!</v>
      </c>
      <c r="B5309" s="60"/>
      <c r="C5309" s="73">
        <v>8</v>
      </c>
      <c r="D5309" s="73">
        <v>9</v>
      </c>
      <c r="E5309" s="73">
        <v>13</v>
      </c>
      <c r="F5309" s="79">
        <f>IF($C$9="south",'RAW PV WATTS'!D5312,IF('PV Watts SLC'!$C$9="west",'RAW PV WATTS'!F5312,-1))</f>
        <v>728.02099999999996</v>
      </c>
      <c r="G5309" s="81">
        <f t="shared" si="164"/>
        <v>0.72802099999999992</v>
      </c>
    </row>
    <row r="5310" spans="1:7">
      <c r="A5310" s="74" t="e">
        <f t="shared" si="165"/>
        <v>#REF!</v>
      </c>
      <c r="B5310" s="60"/>
      <c r="C5310" s="73">
        <v>8</v>
      </c>
      <c r="D5310" s="73">
        <v>9</v>
      </c>
      <c r="E5310" s="73">
        <v>14</v>
      </c>
      <c r="F5310" s="79">
        <f>IF($C$9="south",'RAW PV WATTS'!D5313,IF('PV Watts SLC'!$C$9="west",'RAW PV WATTS'!F5313,-1))</f>
        <v>658.97199999999998</v>
      </c>
      <c r="G5310" s="81">
        <f t="shared" si="164"/>
        <v>0.658972</v>
      </c>
    </row>
    <row r="5311" spans="1:7">
      <c r="A5311" s="74" t="e">
        <f t="shared" si="165"/>
        <v>#REF!</v>
      </c>
      <c r="B5311" s="60"/>
      <c r="C5311" s="73">
        <v>8</v>
      </c>
      <c r="D5311" s="73">
        <v>9</v>
      </c>
      <c r="E5311" s="73">
        <v>15</v>
      </c>
      <c r="F5311" s="79">
        <f>IF($C$9="south",'RAW PV WATTS'!D5314,IF('PV Watts SLC'!$C$9="west",'RAW PV WATTS'!F5314,-1))</f>
        <v>435.46100000000001</v>
      </c>
      <c r="G5311" s="81">
        <f t="shared" si="164"/>
        <v>0.43546099999999999</v>
      </c>
    </row>
    <row r="5312" spans="1:7">
      <c r="A5312" s="74" t="e">
        <f t="shared" si="165"/>
        <v>#REF!</v>
      </c>
      <c r="B5312" s="60"/>
      <c r="C5312" s="73">
        <v>8</v>
      </c>
      <c r="D5312" s="73">
        <v>9</v>
      </c>
      <c r="E5312" s="73">
        <v>16</v>
      </c>
      <c r="F5312" s="79">
        <f>IF($C$9="south",'RAW PV WATTS'!D5315,IF('PV Watts SLC'!$C$9="west",'RAW PV WATTS'!F5315,-1))</f>
        <v>373.58199999999999</v>
      </c>
      <c r="G5312" s="81">
        <f t="shared" si="164"/>
        <v>0.37358199999999997</v>
      </c>
    </row>
    <row r="5313" spans="1:7">
      <c r="A5313" s="74" t="e">
        <f t="shared" si="165"/>
        <v>#REF!</v>
      </c>
      <c r="B5313" s="60"/>
      <c r="C5313" s="73">
        <v>8</v>
      </c>
      <c r="D5313" s="73">
        <v>9</v>
      </c>
      <c r="E5313" s="73">
        <v>17</v>
      </c>
      <c r="F5313" s="79">
        <f>IF($C$9="south",'RAW PV WATTS'!D5316,IF('PV Watts SLC'!$C$9="west",'RAW PV WATTS'!F5316,-1))</f>
        <v>90.513999999999996</v>
      </c>
      <c r="G5313" s="81">
        <f t="shared" si="164"/>
        <v>9.0513999999999997E-2</v>
      </c>
    </row>
    <row r="5314" spans="1:7">
      <c r="A5314" s="74" t="e">
        <f t="shared" si="165"/>
        <v>#REF!</v>
      </c>
      <c r="B5314" s="60"/>
      <c r="C5314" s="73">
        <v>8</v>
      </c>
      <c r="D5314" s="73">
        <v>9</v>
      </c>
      <c r="E5314" s="73">
        <v>18</v>
      </c>
      <c r="F5314" s="79">
        <f>IF($C$9="south",'RAW PV WATTS'!D5317,IF('PV Watts SLC'!$C$9="west",'RAW PV WATTS'!F5317,-1))</f>
        <v>50.615000000000002</v>
      </c>
      <c r="G5314" s="81">
        <f t="shared" si="164"/>
        <v>5.0615E-2</v>
      </c>
    </row>
    <row r="5315" spans="1:7">
      <c r="A5315" s="74" t="e">
        <f t="shared" si="165"/>
        <v>#REF!</v>
      </c>
      <c r="B5315" s="60"/>
      <c r="C5315" s="73">
        <v>8</v>
      </c>
      <c r="D5315" s="73">
        <v>9</v>
      </c>
      <c r="E5315" s="73">
        <v>19</v>
      </c>
      <c r="F5315" s="79">
        <f>IF($C$9="south",'RAW PV WATTS'!D5318,IF('PV Watts SLC'!$C$9="west",'RAW PV WATTS'!F5318,-1))</f>
        <v>0</v>
      </c>
      <c r="G5315" s="81">
        <f t="shared" si="164"/>
        <v>0</v>
      </c>
    </row>
    <row r="5316" spans="1:7">
      <c r="A5316" s="74" t="e">
        <f t="shared" si="165"/>
        <v>#REF!</v>
      </c>
      <c r="B5316" s="60"/>
      <c r="C5316" s="73">
        <v>8</v>
      </c>
      <c r="D5316" s="73">
        <v>9</v>
      </c>
      <c r="E5316" s="73">
        <v>20</v>
      </c>
      <c r="F5316" s="79">
        <f>IF($C$9="south",'RAW PV WATTS'!D5319,IF('PV Watts SLC'!$C$9="west",'RAW PV WATTS'!F5319,-1))</f>
        <v>0</v>
      </c>
      <c r="G5316" s="81">
        <f t="shared" si="164"/>
        <v>0</v>
      </c>
    </row>
    <row r="5317" spans="1:7">
      <c r="A5317" s="74" t="e">
        <f t="shared" si="165"/>
        <v>#REF!</v>
      </c>
      <c r="B5317" s="60"/>
      <c r="C5317" s="73">
        <v>8</v>
      </c>
      <c r="D5317" s="73">
        <v>9</v>
      </c>
      <c r="E5317" s="73">
        <v>21</v>
      </c>
      <c r="F5317" s="79">
        <f>IF($C$9="south",'RAW PV WATTS'!D5320,IF('PV Watts SLC'!$C$9="west",'RAW PV WATTS'!F5320,-1))</f>
        <v>0</v>
      </c>
      <c r="G5317" s="81">
        <f t="shared" si="164"/>
        <v>0</v>
      </c>
    </row>
    <row r="5318" spans="1:7">
      <c r="A5318" s="74" t="e">
        <f t="shared" si="165"/>
        <v>#REF!</v>
      </c>
      <c r="B5318" s="60"/>
      <c r="C5318" s="73">
        <v>8</v>
      </c>
      <c r="D5318" s="73">
        <v>9</v>
      </c>
      <c r="E5318" s="73">
        <v>22</v>
      </c>
      <c r="F5318" s="79">
        <f>IF($C$9="south",'RAW PV WATTS'!D5321,IF('PV Watts SLC'!$C$9="west",'RAW PV WATTS'!F5321,-1))</f>
        <v>0</v>
      </c>
      <c r="G5318" s="81">
        <f t="shared" si="164"/>
        <v>0</v>
      </c>
    </row>
    <row r="5319" spans="1:7">
      <c r="A5319" s="74" t="e">
        <f t="shared" si="165"/>
        <v>#REF!</v>
      </c>
      <c r="B5319" s="60"/>
      <c r="C5319" s="73">
        <v>8</v>
      </c>
      <c r="D5319" s="73">
        <v>9</v>
      </c>
      <c r="E5319" s="73">
        <v>23</v>
      </c>
      <c r="F5319" s="79">
        <f>IF($C$9="south",'RAW PV WATTS'!D5322,IF('PV Watts SLC'!$C$9="west",'RAW PV WATTS'!F5322,-1))</f>
        <v>0</v>
      </c>
      <c r="G5319" s="81">
        <f t="shared" si="164"/>
        <v>0</v>
      </c>
    </row>
    <row r="5320" spans="1:7">
      <c r="A5320" s="74" t="e">
        <f t="shared" si="165"/>
        <v>#REF!</v>
      </c>
      <c r="B5320" s="60"/>
      <c r="C5320" s="73">
        <v>8</v>
      </c>
      <c r="D5320" s="73">
        <v>10</v>
      </c>
      <c r="E5320" s="73">
        <v>0</v>
      </c>
      <c r="F5320" s="79">
        <f>IF($C$9="south",'RAW PV WATTS'!D5323,IF('PV Watts SLC'!$C$9="west",'RAW PV WATTS'!F5323,-1))</f>
        <v>0</v>
      </c>
      <c r="G5320" s="81">
        <f t="shared" si="164"/>
        <v>0</v>
      </c>
    </row>
    <row r="5321" spans="1:7">
      <c r="A5321" s="74" t="e">
        <f t="shared" si="165"/>
        <v>#REF!</v>
      </c>
      <c r="B5321" s="60"/>
      <c r="C5321" s="73">
        <v>8</v>
      </c>
      <c r="D5321" s="73">
        <v>10</v>
      </c>
      <c r="E5321" s="73">
        <v>1</v>
      </c>
      <c r="F5321" s="79">
        <f>IF($C$9="south",'RAW PV WATTS'!D5324,IF('PV Watts SLC'!$C$9="west",'RAW PV WATTS'!F5324,-1))</f>
        <v>0</v>
      </c>
      <c r="G5321" s="81">
        <f t="shared" si="164"/>
        <v>0</v>
      </c>
    </row>
    <row r="5322" spans="1:7">
      <c r="A5322" s="74" t="e">
        <f t="shared" si="165"/>
        <v>#REF!</v>
      </c>
      <c r="B5322" s="60"/>
      <c r="C5322" s="73">
        <v>8</v>
      </c>
      <c r="D5322" s="73">
        <v>10</v>
      </c>
      <c r="E5322" s="73">
        <v>2</v>
      </c>
      <c r="F5322" s="79">
        <f>IF($C$9="south",'RAW PV WATTS'!D5325,IF('PV Watts SLC'!$C$9="west",'RAW PV WATTS'!F5325,-1))</f>
        <v>0</v>
      </c>
      <c r="G5322" s="81">
        <f t="shared" si="164"/>
        <v>0</v>
      </c>
    </row>
    <row r="5323" spans="1:7">
      <c r="A5323" s="74" t="e">
        <f t="shared" si="165"/>
        <v>#REF!</v>
      </c>
      <c r="B5323" s="60"/>
      <c r="C5323" s="73">
        <v>8</v>
      </c>
      <c r="D5323" s="73">
        <v>10</v>
      </c>
      <c r="E5323" s="73">
        <v>3</v>
      </c>
      <c r="F5323" s="79">
        <f>IF($C$9="south",'RAW PV WATTS'!D5326,IF('PV Watts SLC'!$C$9="west",'RAW PV WATTS'!F5326,-1))</f>
        <v>0</v>
      </c>
      <c r="G5323" s="81">
        <f t="shared" si="164"/>
        <v>0</v>
      </c>
    </row>
    <row r="5324" spans="1:7">
      <c r="A5324" s="74" t="e">
        <f t="shared" si="165"/>
        <v>#REF!</v>
      </c>
      <c r="B5324" s="60"/>
      <c r="C5324" s="73">
        <v>8</v>
      </c>
      <c r="D5324" s="73">
        <v>10</v>
      </c>
      <c r="E5324" s="73">
        <v>4</v>
      </c>
      <c r="F5324" s="79">
        <f>IF($C$9="south",'RAW PV WATTS'!D5327,IF('PV Watts SLC'!$C$9="west",'RAW PV WATTS'!F5327,-1))</f>
        <v>0</v>
      </c>
      <c r="G5324" s="81">
        <f t="shared" si="164"/>
        <v>0</v>
      </c>
    </row>
    <row r="5325" spans="1:7">
      <c r="A5325" s="74" t="e">
        <f t="shared" si="165"/>
        <v>#REF!</v>
      </c>
      <c r="B5325" s="60"/>
      <c r="C5325" s="73">
        <v>8</v>
      </c>
      <c r="D5325" s="73">
        <v>10</v>
      </c>
      <c r="E5325" s="73">
        <v>5</v>
      </c>
      <c r="F5325" s="79">
        <f>IF($C$9="south",'RAW PV WATTS'!D5328,IF('PV Watts SLC'!$C$9="west",'RAW PV WATTS'!F5328,-1))</f>
        <v>0</v>
      </c>
      <c r="G5325" s="81">
        <f t="shared" si="164"/>
        <v>0</v>
      </c>
    </row>
    <row r="5326" spans="1:7">
      <c r="A5326" s="74" t="e">
        <f t="shared" si="165"/>
        <v>#REF!</v>
      </c>
      <c r="B5326" s="60"/>
      <c r="C5326" s="73">
        <v>8</v>
      </c>
      <c r="D5326" s="73">
        <v>10</v>
      </c>
      <c r="E5326" s="73">
        <v>6</v>
      </c>
      <c r="F5326" s="79">
        <f>IF($C$9="south",'RAW PV WATTS'!D5329,IF('PV Watts SLC'!$C$9="west",'RAW PV WATTS'!F5329,-1))</f>
        <v>40.738999999999997</v>
      </c>
      <c r="G5326" s="81">
        <f t="shared" si="164"/>
        <v>4.0738999999999997E-2</v>
      </c>
    </row>
    <row r="5327" spans="1:7">
      <c r="A5327" s="74" t="e">
        <f t="shared" si="165"/>
        <v>#REF!</v>
      </c>
      <c r="B5327" s="60"/>
      <c r="C5327" s="73">
        <v>8</v>
      </c>
      <c r="D5327" s="73">
        <v>10</v>
      </c>
      <c r="E5327" s="73">
        <v>7</v>
      </c>
      <c r="F5327" s="79">
        <f>IF($C$9="south",'RAW PV WATTS'!D5330,IF('PV Watts SLC'!$C$9="west",'RAW PV WATTS'!F5330,-1))</f>
        <v>123.867</v>
      </c>
      <c r="G5327" s="81">
        <f t="shared" si="164"/>
        <v>0.123867</v>
      </c>
    </row>
    <row r="5328" spans="1:7">
      <c r="A5328" s="74" t="e">
        <f t="shared" si="165"/>
        <v>#REF!</v>
      </c>
      <c r="B5328" s="60"/>
      <c r="C5328" s="73">
        <v>8</v>
      </c>
      <c r="D5328" s="73">
        <v>10</v>
      </c>
      <c r="E5328" s="73">
        <v>8</v>
      </c>
      <c r="F5328" s="79">
        <f>IF($C$9="south",'RAW PV WATTS'!D5331,IF('PV Watts SLC'!$C$9="west",'RAW PV WATTS'!F5331,-1))</f>
        <v>279.80700000000002</v>
      </c>
      <c r="G5328" s="81">
        <f t="shared" si="164"/>
        <v>0.27980700000000003</v>
      </c>
    </row>
    <row r="5329" spans="1:7">
      <c r="A5329" s="74" t="e">
        <f t="shared" si="165"/>
        <v>#REF!</v>
      </c>
      <c r="B5329" s="60"/>
      <c r="C5329" s="73">
        <v>8</v>
      </c>
      <c r="D5329" s="73">
        <v>10</v>
      </c>
      <c r="E5329" s="73">
        <v>9</v>
      </c>
      <c r="F5329" s="79">
        <f>IF($C$9="south",'RAW PV WATTS'!D5332,IF('PV Watts SLC'!$C$9="west",'RAW PV WATTS'!F5332,-1))</f>
        <v>454.46699999999998</v>
      </c>
      <c r="G5329" s="81">
        <f t="shared" ref="G5329:G5392" si="166">F5329/1000</f>
        <v>0.45446700000000001</v>
      </c>
    </row>
    <row r="5330" spans="1:7">
      <c r="A5330" s="74" t="e">
        <f t="shared" ref="A5330:A5393" si="167">1/24+A5329</f>
        <v>#REF!</v>
      </c>
      <c r="B5330" s="60"/>
      <c r="C5330" s="73">
        <v>8</v>
      </c>
      <c r="D5330" s="73">
        <v>10</v>
      </c>
      <c r="E5330" s="73">
        <v>10</v>
      </c>
      <c r="F5330" s="79">
        <f>IF($C$9="south",'RAW PV WATTS'!D5333,IF('PV Watts SLC'!$C$9="west",'RAW PV WATTS'!F5333,-1))</f>
        <v>611.78700000000003</v>
      </c>
      <c r="G5330" s="81">
        <f t="shared" si="166"/>
        <v>0.61178700000000008</v>
      </c>
    </row>
    <row r="5331" spans="1:7">
      <c r="A5331" s="74" t="e">
        <f t="shared" si="167"/>
        <v>#REF!</v>
      </c>
      <c r="B5331" s="60"/>
      <c r="C5331" s="73">
        <v>8</v>
      </c>
      <c r="D5331" s="73">
        <v>10</v>
      </c>
      <c r="E5331" s="73">
        <v>11</v>
      </c>
      <c r="F5331" s="79">
        <f>IF($C$9="south",'RAW PV WATTS'!D5334,IF('PV Watts SLC'!$C$9="west",'RAW PV WATTS'!F5334,-1))</f>
        <v>730.73699999999997</v>
      </c>
      <c r="G5331" s="81">
        <f t="shared" si="166"/>
        <v>0.73073699999999997</v>
      </c>
    </row>
    <row r="5332" spans="1:7">
      <c r="A5332" s="74" t="e">
        <f t="shared" si="167"/>
        <v>#REF!</v>
      </c>
      <c r="B5332" s="60"/>
      <c r="C5332" s="73">
        <v>8</v>
      </c>
      <c r="D5332" s="73">
        <v>10</v>
      </c>
      <c r="E5332" s="73">
        <v>12</v>
      </c>
      <c r="F5332" s="79">
        <f>IF($C$9="south",'RAW PV WATTS'!D5335,IF('PV Watts SLC'!$C$9="west",'RAW PV WATTS'!F5335,-1))</f>
        <v>721.55700000000002</v>
      </c>
      <c r="G5332" s="81">
        <f t="shared" si="166"/>
        <v>0.721557</v>
      </c>
    </row>
    <row r="5333" spans="1:7">
      <c r="A5333" s="74" t="e">
        <f t="shared" si="167"/>
        <v>#REF!</v>
      </c>
      <c r="B5333" s="60"/>
      <c r="C5333" s="73">
        <v>8</v>
      </c>
      <c r="D5333" s="73">
        <v>10</v>
      </c>
      <c r="E5333" s="73">
        <v>13</v>
      </c>
      <c r="F5333" s="79">
        <f>IF($C$9="south",'RAW PV WATTS'!D5336,IF('PV Watts SLC'!$C$9="west",'RAW PV WATTS'!F5336,-1))</f>
        <v>675.173</v>
      </c>
      <c r="G5333" s="81">
        <f t="shared" si="166"/>
        <v>0.67517300000000002</v>
      </c>
    </row>
    <row r="5334" spans="1:7">
      <c r="A5334" s="74" t="e">
        <f t="shared" si="167"/>
        <v>#REF!</v>
      </c>
      <c r="B5334" s="60"/>
      <c r="C5334" s="73">
        <v>8</v>
      </c>
      <c r="D5334" s="73">
        <v>10</v>
      </c>
      <c r="E5334" s="73">
        <v>14</v>
      </c>
      <c r="F5334" s="79">
        <f>IF($C$9="south",'RAW PV WATTS'!D5337,IF('PV Watts SLC'!$C$9="west",'RAW PV WATTS'!F5337,-1))</f>
        <v>621.14700000000005</v>
      </c>
      <c r="G5334" s="81">
        <f t="shared" si="166"/>
        <v>0.621147</v>
      </c>
    </row>
    <row r="5335" spans="1:7">
      <c r="A5335" s="74" t="e">
        <f t="shared" si="167"/>
        <v>#REF!</v>
      </c>
      <c r="B5335" s="60"/>
      <c r="C5335" s="73">
        <v>8</v>
      </c>
      <c r="D5335" s="73">
        <v>10</v>
      </c>
      <c r="E5335" s="73">
        <v>15</v>
      </c>
      <c r="F5335" s="79">
        <f>IF($C$9="south",'RAW PV WATTS'!D5338,IF('PV Watts SLC'!$C$9="west",'RAW PV WATTS'!F5338,-1))</f>
        <v>529.90300000000002</v>
      </c>
      <c r="G5335" s="81">
        <f t="shared" si="166"/>
        <v>0.52990300000000001</v>
      </c>
    </row>
    <row r="5336" spans="1:7">
      <c r="A5336" s="74" t="e">
        <f t="shared" si="167"/>
        <v>#REF!</v>
      </c>
      <c r="B5336" s="60"/>
      <c r="C5336" s="73">
        <v>8</v>
      </c>
      <c r="D5336" s="73">
        <v>10</v>
      </c>
      <c r="E5336" s="73">
        <v>16</v>
      </c>
      <c r="F5336" s="79">
        <f>IF($C$9="south",'RAW PV WATTS'!D5339,IF('PV Watts SLC'!$C$9="west",'RAW PV WATTS'!F5339,-1))</f>
        <v>376.08</v>
      </c>
      <c r="G5336" s="81">
        <f t="shared" si="166"/>
        <v>0.37607999999999997</v>
      </c>
    </row>
    <row r="5337" spans="1:7">
      <c r="A5337" s="74" t="e">
        <f t="shared" si="167"/>
        <v>#REF!</v>
      </c>
      <c r="B5337" s="60"/>
      <c r="C5337" s="73">
        <v>8</v>
      </c>
      <c r="D5337" s="73">
        <v>10</v>
      </c>
      <c r="E5337" s="73">
        <v>17</v>
      </c>
      <c r="F5337" s="79">
        <f>IF($C$9="south",'RAW PV WATTS'!D5340,IF('PV Watts SLC'!$C$9="west",'RAW PV WATTS'!F5340,-1))</f>
        <v>217.87700000000001</v>
      </c>
      <c r="G5337" s="81">
        <f t="shared" si="166"/>
        <v>0.21787700000000002</v>
      </c>
    </row>
    <row r="5338" spans="1:7">
      <c r="A5338" s="74" t="e">
        <f t="shared" si="167"/>
        <v>#REF!</v>
      </c>
      <c r="B5338" s="60"/>
      <c r="C5338" s="73">
        <v>8</v>
      </c>
      <c r="D5338" s="73">
        <v>10</v>
      </c>
      <c r="E5338" s="73">
        <v>18</v>
      </c>
      <c r="F5338" s="79">
        <f>IF($C$9="south",'RAW PV WATTS'!D5341,IF('PV Watts SLC'!$C$9="west",'RAW PV WATTS'!F5341,-1))</f>
        <v>94.63</v>
      </c>
      <c r="G5338" s="81">
        <f t="shared" si="166"/>
        <v>9.4629999999999992E-2</v>
      </c>
    </row>
    <row r="5339" spans="1:7">
      <c r="A5339" s="74" t="e">
        <f t="shared" si="167"/>
        <v>#REF!</v>
      </c>
      <c r="B5339" s="60"/>
      <c r="C5339" s="73">
        <v>8</v>
      </c>
      <c r="D5339" s="73">
        <v>10</v>
      </c>
      <c r="E5339" s="73">
        <v>19</v>
      </c>
      <c r="F5339" s="79">
        <f>IF($C$9="south",'RAW PV WATTS'!D5342,IF('PV Watts SLC'!$C$9="west",'RAW PV WATTS'!F5342,-1))</f>
        <v>0</v>
      </c>
      <c r="G5339" s="81">
        <f t="shared" si="166"/>
        <v>0</v>
      </c>
    </row>
    <row r="5340" spans="1:7">
      <c r="A5340" s="74" t="e">
        <f t="shared" si="167"/>
        <v>#REF!</v>
      </c>
      <c r="B5340" s="60"/>
      <c r="C5340" s="73">
        <v>8</v>
      </c>
      <c r="D5340" s="73">
        <v>10</v>
      </c>
      <c r="E5340" s="73">
        <v>20</v>
      </c>
      <c r="F5340" s="79">
        <f>IF($C$9="south",'RAW PV WATTS'!D5343,IF('PV Watts SLC'!$C$9="west",'RAW PV WATTS'!F5343,-1))</f>
        <v>0</v>
      </c>
      <c r="G5340" s="81">
        <f t="shared" si="166"/>
        <v>0</v>
      </c>
    </row>
    <row r="5341" spans="1:7">
      <c r="A5341" s="74" t="e">
        <f t="shared" si="167"/>
        <v>#REF!</v>
      </c>
      <c r="B5341" s="60"/>
      <c r="C5341" s="73">
        <v>8</v>
      </c>
      <c r="D5341" s="73">
        <v>10</v>
      </c>
      <c r="E5341" s="73">
        <v>21</v>
      </c>
      <c r="F5341" s="79">
        <f>IF($C$9="south",'RAW PV WATTS'!D5344,IF('PV Watts SLC'!$C$9="west",'RAW PV WATTS'!F5344,-1))</f>
        <v>0</v>
      </c>
      <c r="G5341" s="81">
        <f t="shared" si="166"/>
        <v>0</v>
      </c>
    </row>
    <row r="5342" spans="1:7">
      <c r="A5342" s="74" t="e">
        <f t="shared" si="167"/>
        <v>#REF!</v>
      </c>
      <c r="B5342" s="60"/>
      <c r="C5342" s="73">
        <v>8</v>
      </c>
      <c r="D5342" s="73">
        <v>10</v>
      </c>
      <c r="E5342" s="73">
        <v>22</v>
      </c>
      <c r="F5342" s="79">
        <f>IF($C$9="south",'RAW PV WATTS'!D5345,IF('PV Watts SLC'!$C$9="west",'RAW PV WATTS'!F5345,-1))</f>
        <v>0</v>
      </c>
      <c r="G5342" s="81">
        <f t="shared" si="166"/>
        <v>0</v>
      </c>
    </row>
    <row r="5343" spans="1:7">
      <c r="A5343" s="74" t="e">
        <f t="shared" si="167"/>
        <v>#REF!</v>
      </c>
      <c r="B5343" s="60"/>
      <c r="C5343" s="73">
        <v>8</v>
      </c>
      <c r="D5343" s="73">
        <v>10</v>
      </c>
      <c r="E5343" s="73">
        <v>23</v>
      </c>
      <c r="F5343" s="79">
        <f>IF($C$9="south",'RAW PV WATTS'!D5346,IF('PV Watts SLC'!$C$9="west",'RAW PV WATTS'!F5346,-1))</f>
        <v>0</v>
      </c>
      <c r="G5343" s="81">
        <f t="shared" si="166"/>
        <v>0</v>
      </c>
    </row>
    <row r="5344" spans="1:7">
      <c r="A5344" s="74" t="e">
        <f t="shared" si="167"/>
        <v>#REF!</v>
      </c>
      <c r="B5344" s="60"/>
      <c r="C5344" s="73">
        <v>8</v>
      </c>
      <c r="D5344" s="73">
        <v>11</v>
      </c>
      <c r="E5344" s="73">
        <v>0</v>
      </c>
      <c r="F5344" s="79">
        <f>IF($C$9="south",'RAW PV WATTS'!D5347,IF('PV Watts SLC'!$C$9="west",'RAW PV WATTS'!F5347,-1))</f>
        <v>0</v>
      </c>
      <c r="G5344" s="81">
        <f t="shared" si="166"/>
        <v>0</v>
      </c>
    </row>
    <row r="5345" spans="1:7">
      <c r="A5345" s="74" t="e">
        <f t="shared" si="167"/>
        <v>#REF!</v>
      </c>
      <c r="B5345" s="60"/>
      <c r="C5345" s="73">
        <v>8</v>
      </c>
      <c r="D5345" s="73">
        <v>11</v>
      </c>
      <c r="E5345" s="73">
        <v>1</v>
      </c>
      <c r="F5345" s="79">
        <f>IF($C$9="south",'RAW PV WATTS'!D5348,IF('PV Watts SLC'!$C$9="west",'RAW PV WATTS'!F5348,-1))</f>
        <v>0</v>
      </c>
      <c r="G5345" s="81">
        <f t="shared" si="166"/>
        <v>0</v>
      </c>
    </row>
    <row r="5346" spans="1:7">
      <c r="A5346" s="74" t="e">
        <f t="shared" si="167"/>
        <v>#REF!</v>
      </c>
      <c r="B5346" s="60"/>
      <c r="C5346" s="73">
        <v>8</v>
      </c>
      <c r="D5346" s="73">
        <v>11</v>
      </c>
      <c r="E5346" s="73">
        <v>2</v>
      </c>
      <c r="F5346" s="79">
        <f>IF($C$9="south",'RAW PV WATTS'!D5349,IF('PV Watts SLC'!$C$9="west",'RAW PV WATTS'!F5349,-1))</f>
        <v>0</v>
      </c>
      <c r="G5346" s="81">
        <f t="shared" si="166"/>
        <v>0</v>
      </c>
    </row>
    <row r="5347" spans="1:7">
      <c r="A5347" s="74" t="e">
        <f t="shared" si="167"/>
        <v>#REF!</v>
      </c>
      <c r="B5347" s="60"/>
      <c r="C5347" s="73">
        <v>8</v>
      </c>
      <c r="D5347" s="73">
        <v>11</v>
      </c>
      <c r="E5347" s="73">
        <v>3</v>
      </c>
      <c r="F5347" s="79">
        <f>IF($C$9="south",'RAW PV WATTS'!D5350,IF('PV Watts SLC'!$C$9="west",'RAW PV WATTS'!F5350,-1))</f>
        <v>0</v>
      </c>
      <c r="G5347" s="81">
        <f t="shared" si="166"/>
        <v>0</v>
      </c>
    </row>
    <row r="5348" spans="1:7">
      <c r="A5348" s="74" t="e">
        <f t="shared" si="167"/>
        <v>#REF!</v>
      </c>
      <c r="B5348" s="60"/>
      <c r="C5348" s="73">
        <v>8</v>
      </c>
      <c r="D5348" s="73">
        <v>11</v>
      </c>
      <c r="E5348" s="73">
        <v>4</v>
      </c>
      <c r="F5348" s="79">
        <f>IF($C$9="south",'RAW PV WATTS'!D5351,IF('PV Watts SLC'!$C$9="west",'RAW PV WATTS'!F5351,-1))</f>
        <v>0</v>
      </c>
      <c r="G5348" s="81">
        <f t="shared" si="166"/>
        <v>0</v>
      </c>
    </row>
    <row r="5349" spans="1:7">
      <c r="A5349" s="74" t="e">
        <f t="shared" si="167"/>
        <v>#REF!</v>
      </c>
      <c r="B5349" s="60"/>
      <c r="C5349" s="73">
        <v>8</v>
      </c>
      <c r="D5349" s="73">
        <v>11</v>
      </c>
      <c r="E5349" s="73">
        <v>5</v>
      </c>
      <c r="F5349" s="79">
        <f>IF($C$9="south",'RAW PV WATTS'!D5352,IF('PV Watts SLC'!$C$9="west",'RAW PV WATTS'!F5352,-1))</f>
        <v>0</v>
      </c>
      <c r="G5349" s="81">
        <f t="shared" si="166"/>
        <v>0</v>
      </c>
    </row>
    <row r="5350" spans="1:7">
      <c r="A5350" s="74" t="e">
        <f t="shared" si="167"/>
        <v>#REF!</v>
      </c>
      <c r="B5350" s="60"/>
      <c r="C5350" s="73">
        <v>8</v>
      </c>
      <c r="D5350" s="73">
        <v>11</v>
      </c>
      <c r="E5350" s="73">
        <v>6</v>
      </c>
      <c r="F5350" s="79">
        <f>IF($C$9="south",'RAW PV WATTS'!D5353,IF('PV Watts SLC'!$C$9="west",'RAW PV WATTS'!F5353,-1))</f>
        <v>18.771999999999998</v>
      </c>
      <c r="G5350" s="81">
        <f t="shared" si="166"/>
        <v>1.8771999999999997E-2</v>
      </c>
    </row>
    <row r="5351" spans="1:7">
      <c r="A5351" s="74" t="e">
        <f t="shared" si="167"/>
        <v>#REF!</v>
      </c>
      <c r="B5351" s="60"/>
      <c r="C5351" s="73">
        <v>8</v>
      </c>
      <c r="D5351" s="73">
        <v>11</v>
      </c>
      <c r="E5351" s="73">
        <v>7</v>
      </c>
      <c r="F5351" s="79">
        <f>IF($C$9="south",'RAW PV WATTS'!D5354,IF('PV Watts SLC'!$C$9="west",'RAW PV WATTS'!F5354,-1))</f>
        <v>196.24700000000001</v>
      </c>
      <c r="G5351" s="81">
        <f t="shared" si="166"/>
        <v>0.196247</v>
      </c>
    </row>
    <row r="5352" spans="1:7">
      <c r="A5352" s="74" t="e">
        <f t="shared" si="167"/>
        <v>#REF!</v>
      </c>
      <c r="B5352" s="60"/>
      <c r="C5352" s="73">
        <v>8</v>
      </c>
      <c r="D5352" s="73">
        <v>11</v>
      </c>
      <c r="E5352" s="73">
        <v>8</v>
      </c>
      <c r="F5352" s="79">
        <f>IF($C$9="south",'RAW PV WATTS'!D5355,IF('PV Watts SLC'!$C$9="west",'RAW PV WATTS'!F5355,-1))</f>
        <v>388.91300000000001</v>
      </c>
      <c r="G5352" s="81">
        <f t="shared" si="166"/>
        <v>0.38891300000000001</v>
      </c>
    </row>
    <row r="5353" spans="1:7">
      <c r="A5353" s="74" t="e">
        <f t="shared" si="167"/>
        <v>#REF!</v>
      </c>
      <c r="B5353" s="60"/>
      <c r="C5353" s="73">
        <v>8</v>
      </c>
      <c r="D5353" s="73">
        <v>11</v>
      </c>
      <c r="E5353" s="73">
        <v>9</v>
      </c>
      <c r="F5353" s="79">
        <f>IF($C$9="south",'RAW PV WATTS'!D5356,IF('PV Watts SLC'!$C$9="west",'RAW PV WATTS'!F5356,-1))</f>
        <v>541.42399999999998</v>
      </c>
      <c r="G5353" s="81">
        <f t="shared" si="166"/>
        <v>0.54142400000000002</v>
      </c>
    </row>
    <row r="5354" spans="1:7">
      <c r="A5354" s="74" t="e">
        <f t="shared" si="167"/>
        <v>#REF!</v>
      </c>
      <c r="B5354" s="60"/>
      <c r="C5354" s="73">
        <v>8</v>
      </c>
      <c r="D5354" s="73">
        <v>11</v>
      </c>
      <c r="E5354" s="73">
        <v>10</v>
      </c>
      <c r="F5354" s="79">
        <f>IF($C$9="south",'RAW PV WATTS'!D5357,IF('PV Watts SLC'!$C$9="west",'RAW PV WATTS'!F5357,-1))</f>
        <v>632.67600000000004</v>
      </c>
      <c r="G5354" s="81">
        <f t="shared" si="166"/>
        <v>0.63267600000000002</v>
      </c>
    </row>
    <row r="5355" spans="1:7">
      <c r="A5355" s="74" t="e">
        <f t="shared" si="167"/>
        <v>#REF!</v>
      </c>
      <c r="B5355" s="60"/>
      <c r="C5355" s="73">
        <v>8</v>
      </c>
      <c r="D5355" s="73">
        <v>11</v>
      </c>
      <c r="E5355" s="73">
        <v>11</v>
      </c>
      <c r="F5355" s="79">
        <f>IF($C$9="south",'RAW PV WATTS'!D5358,IF('PV Watts SLC'!$C$9="west",'RAW PV WATTS'!F5358,-1))</f>
        <v>716.10699999999997</v>
      </c>
      <c r="G5355" s="81">
        <f t="shared" si="166"/>
        <v>0.71610699999999994</v>
      </c>
    </row>
    <row r="5356" spans="1:7">
      <c r="A5356" s="74" t="e">
        <f t="shared" si="167"/>
        <v>#REF!</v>
      </c>
      <c r="B5356" s="60"/>
      <c r="C5356" s="73">
        <v>8</v>
      </c>
      <c r="D5356" s="73">
        <v>11</v>
      </c>
      <c r="E5356" s="73">
        <v>12</v>
      </c>
      <c r="F5356" s="79">
        <f>IF($C$9="south",'RAW PV WATTS'!D5359,IF('PV Watts SLC'!$C$9="west",'RAW PV WATTS'!F5359,-1))</f>
        <v>704.45399999999995</v>
      </c>
      <c r="G5356" s="81">
        <f t="shared" si="166"/>
        <v>0.70445399999999991</v>
      </c>
    </row>
    <row r="5357" spans="1:7">
      <c r="A5357" s="74" t="e">
        <f t="shared" si="167"/>
        <v>#REF!</v>
      </c>
      <c r="B5357" s="60"/>
      <c r="C5357" s="73">
        <v>8</v>
      </c>
      <c r="D5357" s="73">
        <v>11</v>
      </c>
      <c r="E5357" s="73">
        <v>13</v>
      </c>
      <c r="F5357" s="79">
        <f>IF($C$9="south",'RAW PV WATTS'!D5360,IF('PV Watts SLC'!$C$9="west",'RAW PV WATTS'!F5360,-1))</f>
        <v>718.05200000000002</v>
      </c>
      <c r="G5357" s="81">
        <f t="shared" si="166"/>
        <v>0.71805200000000002</v>
      </c>
    </row>
    <row r="5358" spans="1:7">
      <c r="A5358" s="74" t="e">
        <f t="shared" si="167"/>
        <v>#REF!</v>
      </c>
      <c r="B5358" s="60"/>
      <c r="C5358" s="73">
        <v>8</v>
      </c>
      <c r="D5358" s="73">
        <v>11</v>
      </c>
      <c r="E5358" s="73">
        <v>14</v>
      </c>
      <c r="F5358" s="79">
        <f>IF($C$9="south",'RAW PV WATTS'!D5361,IF('PV Watts SLC'!$C$9="west",'RAW PV WATTS'!F5361,-1))</f>
        <v>655.63400000000001</v>
      </c>
      <c r="G5358" s="81">
        <f t="shared" si="166"/>
        <v>0.65563400000000005</v>
      </c>
    </row>
    <row r="5359" spans="1:7">
      <c r="A5359" s="74" t="e">
        <f t="shared" si="167"/>
        <v>#REF!</v>
      </c>
      <c r="B5359" s="60"/>
      <c r="C5359" s="73">
        <v>8</v>
      </c>
      <c r="D5359" s="73">
        <v>11</v>
      </c>
      <c r="E5359" s="73">
        <v>15</v>
      </c>
      <c r="F5359" s="79">
        <f>IF($C$9="south",'RAW PV WATTS'!D5362,IF('PV Watts SLC'!$C$9="west",'RAW PV WATTS'!F5362,-1))</f>
        <v>556.14200000000005</v>
      </c>
      <c r="G5359" s="81">
        <f t="shared" si="166"/>
        <v>0.55614200000000003</v>
      </c>
    </row>
    <row r="5360" spans="1:7">
      <c r="A5360" s="74" t="e">
        <f t="shared" si="167"/>
        <v>#REF!</v>
      </c>
      <c r="B5360" s="60"/>
      <c r="C5360" s="73">
        <v>8</v>
      </c>
      <c r="D5360" s="73">
        <v>11</v>
      </c>
      <c r="E5360" s="73">
        <v>16</v>
      </c>
      <c r="F5360" s="79">
        <f>IF($C$9="south",'RAW PV WATTS'!D5363,IF('PV Watts SLC'!$C$9="west",'RAW PV WATTS'!F5363,-1))</f>
        <v>406.673</v>
      </c>
      <c r="G5360" s="81">
        <f t="shared" si="166"/>
        <v>0.40667300000000001</v>
      </c>
    </row>
    <row r="5361" spans="1:7">
      <c r="A5361" s="74" t="e">
        <f t="shared" si="167"/>
        <v>#REF!</v>
      </c>
      <c r="B5361" s="60"/>
      <c r="C5361" s="73">
        <v>8</v>
      </c>
      <c r="D5361" s="73">
        <v>11</v>
      </c>
      <c r="E5361" s="73">
        <v>17</v>
      </c>
      <c r="F5361" s="79">
        <f>IF($C$9="south",'RAW PV WATTS'!D5364,IF('PV Watts SLC'!$C$9="west",'RAW PV WATTS'!F5364,-1))</f>
        <v>233.048</v>
      </c>
      <c r="G5361" s="81">
        <f t="shared" si="166"/>
        <v>0.23304800000000001</v>
      </c>
    </row>
    <row r="5362" spans="1:7">
      <c r="A5362" s="74" t="e">
        <f t="shared" si="167"/>
        <v>#REF!</v>
      </c>
      <c r="B5362" s="60"/>
      <c r="C5362" s="73">
        <v>8</v>
      </c>
      <c r="D5362" s="73">
        <v>11</v>
      </c>
      <c r="E5362" s="73">
        <v>18</v>
      </c>
      <c r="F5362" s="79">
        <f>IF($C$9="south",'RAW PV WATTS'!D5365,IF('PV Watts SLC'!$C$9="west",'RAW PV WATTS'!F5365,-1))</f>
        <v>85.998000000000005</v>
      </c>
      <c r="G5362" s="81">
        <f t="shared" si="166"/>
        <v>8.5998000000000005E-2</v>
      </c>
    </row>
    <row r="5363" spans="1:7">
      <c r="A5363" s="74" t="e">
        <f t="shared" si="167"/>
        <v>#REF!</v>
      </c>
      <c r="B5363" s="60"/>
      <c r="C5363" s="73">
        <v>8</v>
      </c>
      <c r="D5363" s="73">
        <v>11</v>
      </c>
      <c r="E5363" s="73">
        <v>19</v>
      </c>
      <c r="F5363" s="79">
        <f>IF($C$9="south",'RAW PV WATTS'!D5366,IF('PV Watts SLC'!$C$9="west",'RAW PV WATTS'!F5366,-1))</f>
        <v>0</v>
      </c>
      <c r="G5363" s="81">
        <f t="shared" si="166"/>
        <v>0</v>
      </c>
    </row>
    <row r="5364" spans="1:7">
      <c r="A5364" s="74" t="e">
        <f t="shared" si="167"/>
        <v>#REF!</v>
      </c>
      <c r="B5364" s="60"/>
      <c r="C5364" s="73">
        <v>8</v>
      </c>
      <c r="D5364" s="73">
        <v>11</v>
      </c>
      <c r="E5364" s="73">
        <v>20</v>
      </c>
      <c r="F5364" s="79">
        <f>IF($C$9="south",'RAW PV WATTS'!D5367,IF('PV Watts SLC'!$C$9="west",'RAW PV WATTS'!F5367,-1))</f>
        <v>0</v>
      </c>
      <c r="G5364" s="81">
        <f t="shared" si="166"/>
        <v>0</v>
      </c>
    </row>
    <row r="5365" spans="1:7">
      <c r="A5365" s="74" t="e">
        <f t="shared" si="167"/>
        <v>#REF!</v>
      </c>
      <c r="B5365" s="60"/>
      <c r="C5365" s="73">
        <v>8</v>
      </c>
      <c r="D5365" s="73">
        <v>11</v>
      </c>
      <c r="E5365" s="73">
        <v>21</v>
      </c>
      <c r="F5365" s="79">
        <f>IF($C$9="south",'RAW PV WATTS'!D5368,IF('PV Watts SLC'!$C$9="west",'RAW PV WATTS'!F5368,-1))</f>
        <v>0</v>
      </c>
      <c r="G5365" s="81">
        <f t="shared" si="166"/>
        <v>0</v>
      </c>
    </row>
    <row r="5366" spans="1:7">
      <c r="A5366" s="74" t="e">
        <f t="shared" si="167"/>
        <v>#REF!</v>
      </c>
      <c r="B5366" s="60"/>
      <c r="C5366" s="73">
        <v>8</v>
      </c>
      <c r="D5366" s="73">
        <v>11</v>
      </c>
      <c r="E5366" s="73">
        <v>22</v>
      </c>
      <c r="F5366" s="79">
        <f>IF($C$9="south",'RAW PV WATTS'!D5369,IF('PV Watts SLC'!$C$9="west",'RAW PV WATTS'!F5369,-1))</f>
        <v>0</v>
      </c>
      <c r="G5366" s="81">
        <f t="shared" si="166"/>
        <v>0</v>
      </c>
    </row>
    <row r="5367" spans="1:7">
      <c r="A5367" s="74" t="e">
        <f t="shared" si="167"/>
        <v>#REF!</v>
      </c>
      <c r="B5367" s="60"/>
      <c r="C5367" s="73">
        <v>8</v>
      </c>
      <c r="D5367" s="73">
        <v>11</v>
      </c>
      <c r="E5367" s="73">
        <v>23</v>
      </c>
      <c r="F5367" s="79">
        <f>IF($C$9="south",'RAW PV WATTS'!D5370,IF('PV Watts SLC'!$C$9="west",'RAW PV WATTS'!F5370,-1))</f>
        <v>0</v>
      </c>
      <c r="G5367" s="81">
        <f t="shared" si="166"/>
        <v>0</v>
      </c>
    </row>
    <row r="5368" spans="1:7">
      <c r="A5368" s="74" t="e">
        <f t="shared" si="167"/>
        <v>#REF!</v>
      </c>
      <c r="B5368" s="60"/>
      <c r="C5368" s="73">
        <v>8</v>
      </c>
      <c r="D5368" s="73">
        <v>12</v>
      </c>
      <c r="E5368" s="73">
        <v>0</v>
      </c>
      <c r="F5368" s="79">
        <f>IF($C$9="south",'RAW PV WATTS'!D5371,IF('PV Watts SLC'!$C$9="west",'RAW PV WATTS'!F5371,-1))</f>
        <v>0</v>
      </c>
      <c r="G5368" s="81">
        <f t="shared" si="166"/>
        <v>0</v>
      </c>
    </row>
    <row r="5369" spans="1:7">
      <c r="A5369" s="74" t="e">
        <f t="shared" si="167"/>
        <v>#REF!</v>
      </c>
      <c r="B5369" s="60"/>
      <c r="C5369" s="73">
        <v>8</v>
      </c>
      <c r="D5369" s="73">
        <v>12</v>
      </c>
      <c r="E5369" s="73">
        <v>1</v>
      </c>
      <c r="F5369" s="79">
        <f>IF($C$9="south",'RAW PV WATTS'!D5372,IF('PV Watts SLC'!$C$9="west",'RAW PV WATTS'!F5372,-1))</f>
        <v>0</v>
      </c>
      <c r="G5369" s="81">
        <f t="shared" si="166"/>
        <v>0</v>
      </c>
    </row>
    <row r="5370" spans="1:7">
      <c r="A5370" s="74" t="e">
        <f t="shared" si="167"/>
        <v>#REF!</v>
      </c>
      <c r="B5370" s="60"/>
      <c r="C5370" s="73">
        <v>8</v>
      </c>
      <c r="D5370" s="73">
        <v>12</v>
      </c>
      <c r="E5370" s="73">
        <v>2</v>
      </c>
      <c r="F5370" s="79">
        <f>IF($C$9="south",'RAW PV WATTS'!D5373,IF('PV Watts SLC'!$C$9="west",'RAW PV WATTS'!F5373,-1))</f>
        <v>0</v>
      </c>
      <c r="G5370" s="81">
        <f t="shared" si="166"/>
        <v>0</v>
      </c>
    </row>
    <row r="5371" spans="1:7">
      <c r="A5371" s="74" t="e">
        <f t="shared" si="167"/>
        <v>#REF!</v>
      </c>
      <c r="B5371" s="60"/>
      <c r="C5371" s="73">
        <v>8</v>
      </c>
      <c r="D5371" s="73">
        <v>12</v>
      </c>
      <c r="E5371" s="73">
        <v>3</v>
      </c>
      <c r="F5371" s="79">
        <f>IF($C$9="south",'RAW PV WATTS'!D5374,IF('PV Watts SLC'!$C$9="west",'RAW PV WATTS'!F5374,-1))</f>
        <v>0</v>
      </c>
      <c r="G5371" s="81">
        <f t="shared" si="166"/>
        <v>0</v>
      </c>
    </row>
    <row r="5372" spans="1:7">
      <c r="A5372" s="74" t="e">
        <f t="shared" si="167"/>
        <v>#REF!</v>
      </c>
      <c r="B5372" s="60"/>
      <c r="C5372" s="73">
        <v>8</v>
      </c>
      <c r="D5372" s="73">
        <v>12</v>
      </c>
      <c r="E5372" s="73">
        <v>4</v>
      </c>
      <c r="F5372" s="79">
        <f>IF($C$9="south",'RAW PV WATTS'!D5375,IF('PV Watts SLC'!$C$9="west",'RAW PV WATTS'!F5375,-1))</f>
        <v>0</v>
      </c>
      <c r="G5372" s="81">
        <f t="shared" si="166"/>
        <v>0</v>
      </c>
    </row>
    <row r="5373" spans="1:7">
      <c r="A5373" s="74" t="e">
        <f t="shared" si="167"/>
        <v>#REF!</v>
      </c>
      <c r="B5373" s="60"/>
      <c r="C5373" s="73">
        <v>8</v>
      </c>
      <c r="D5373" s="73">
        <v>12</v>
      </c>
      <c r="E5373" s="73">
        <v>5</v>
      </c>
      <c r="F5373" s="79">
        <f>IF($C$9="south",'RAW PV WATTS'!D5376,IF('PV Watts SLC'!$C$9="west",'RAW PV WATTS'!F5376,-1))</f>
        <v>0</v>
      </c>
      <c r="G5373" s="81">
        <f t="shared" si="166"/>
        <v>0</v>
      </c>
    </row>
    <row r="5374" spans="1:7">
      <c r="A5374" s="74" t="e">
        <f t="shared" si="167"/>
        <v>#REF!</v>
      </c>
      <c r="B5374" s="60"/>
      <c r="C5374" s="73">
        <v>8</v>
      </c>
      <c r="D5374" s="73">
        <v>12</v>
      </c>
      <c r="E5374" s="73">
        <v>6</v>
      </c>
      <c r="F5374" s="79">
        <f>IF($C$9="south",'RAW PV WATTS'!D5377,IF('PV Watts SLC'!$C$9="west",'RAW PV WATTS'!F5377,-1))</f>
        <v>30.431000000000001</v>
      </c>
      <c r="G5374" s="81">
        <f t="shared" si="166"/>
        <v>3.0431E-2</v>
      </c>
    </row>
    <row r="5375" spans="1:7">
      <c r="A5375" s="74" t="e">
        <f t="shared" si="167"/>
        <v>#REF!</v>
      </c>
      <c r="B5375" s="60"/>
      <c r="C5375" s="73">
        <v>8</v>
      </c>
      <c r="D5375" s="73">
        <v>12</v>
      </c>
      <c r="E5375" s="73">
        <v>7</v>
      </c>
      <c r="F5375" s="79">
        <f>IF($C$9="south",'RAW PV WATTS'!D5378,IF('PV Watts SLC'!$C$9="west",'RAW PV WATTS'!F5378,-1))</f>
        <v>191.14400000000001</v>
      </c>
      <c r="G5375" s="81">
        <f t="shared" si="166"/>
        <v>0.19114400000000001</v>
      </c>
    </row>
    <row r="5376" spans="1:7">
      <c r="A5376" s="74" t="e">
        <f t="shared" si="167"/>
        <v>#REF!</v>
      </c>
      <c r="B5376" s="60"/>
      <c r="C5376" s="73">
        <v>8</v>
      </c>
      <c r="D5376" s="73">
        <v>12</v>
      </c>
      <c r="E5376" s="73">
        <v>8</v>
      </c>
      <c r="F5376" s="79">
        <f>IF($C$9="south",'RAW PV WATTS'!D5379,IF('PV Watts SLC'!$C$9="west",'RAW PV WATTS'!F5379,-1))</f>
        <v>388.637</v>
      </c>
      <c r="G5376" s="81">
        <f t="shared" si="166"/>
        <v>0.38863700000000001</v>
      </c>
    </row>
    <row r="5377" spans="1:7">
      <c r="A5377" s="74" t="e">
        <f t="shared" si="167"/>
        <v>#REF!</v>
      </c>
      <c r="B5377" s="60"/>
      <c r="C5377" s="73">
        <v>8</v>
      </c>
      <c r="D5377" s="73">
        <v>12</v>
      </c>
      <c r="E5377" s="73">
        <v>9</v>
      </c>
      <c r="F5377" s="79">
        <f>IF($C$9="south",'RAW PV WATTS'!D5380,IF('PV Watts SLC'!$C$9="west",'RAW PV WATTS'!F5380,-1))</f>
        <v>517.26199999999994</v>
      </c>
      <c r="G5377" s="81">
        <f t="shared" si="166"/>
        <v>0.51726199999999989</v>
      </c>
    </row>
    <row r="5378" spans="1:7">
      <c r="A5378" s="74" t="e">
        <f t="shared" si="167"/>
        <v>#REF!</v>
      </c>
      <c r="B5378" s="60"/>
      <c r="C5378" s="73">
        <v>8</v>
      </c>
      <c r="D5378" s="73">
        <v>12</v>
      </c>
      <c r="E5378" s="73">
        <v>10</v>
      </c>
      <c r="F5378" s="79">
        <f>IF($C$9="south",'RAW PV WATTS'!D5381,IF('PV Watts SLC'!$C$9="west",'RAW PV WATTS'!F5381,-1))</f>
        <v>650.024</v>
      </c>
      <c r="G5378" s="81">
        <f t="shared" si="166"/>
        <v>0.65002400000000005</v>
      </c>
    </row>
    <row r="5379" spans="1:7">
      <c r="A5379" s="74" t="e">
        <f t="shared" si="167"/>
        <v>#REF!</v>
      </c>
      <c r="B5379" s="60"/>
      <c r="C5379" s="73">
        <v>8</v>
      </c>
      <c r="D5379" s="73">
        <v>12</v>
      </c>
      <c r="E5379" s="73">
        <v>11</v>
      </c>
      <c r="F5379" s="79">
        <f>IF($C$9="south",'RAW PV WATTS'!D5382,IF('PV Watts SLC'!$C$9="west",'RAW PV WATTS'!F5382,-1))</f>
        <v>716.95899999999995</v>
      </c>
      <c r="G5379" s="81">
        <f t="shared" si="166"/>
        <v>0.7169589999999999</v>
      </c>
    </row>
    <row r="5380" spans="1:7">
      <c r="A5380" s="74" t="e">
        <f t="shared" si="167"/>
        <v>#REF!</v>
      </c>
      <c r="B5380" s="60"/>
      <c r="C5380" s="73">
        <v>8</v>
      </c>
      <c r="D5380" s="73">
        <v>12</v>
      </c>
      <c r="E5380" s="73">
        <v>12</v>
      </c>
      <c r="F5380" s="79">
        <f>IF($C$9="south",'RAW PV WATTS'!D5383,IF('PV Watts SLC'!$C$9="west",'RAW PV WATTS'!F5383,-1))</f>
        <v>717.82299999999998</v>
      </c>
      <c r="G5380" s="81">
        <f t="shared" si="166"/>
        <v>0.71782299999999999</v>
      </c>
    </row>
    <row r="5381" spans="1:7">
      <c r="A5381" s="74" t="e">
        <f t="shared" si="167"/>
        <v>#REF!</v>
      </c>
      <c r="B5381" s="60"/>
      <c r="C5381" s="73">
        <v>8</v>
      </c>
      <c r="D5381" s="73">
        <v>12</v>
      </c>
      <c r="E5381" s="73">
        <v>13</v>
      </c>
      <c r="F5381" s="79">
        <f>IF($C$9="south",'RAW PV WATTS'!D5384,IF('PV Watts SLC'!$C$9="west",'RAW PV WATTS'!F5384,-1))</f>
        <v>697.97199999999998</v>
      </c>
      <c r="G5381" s="81">
        <f t="shared" si="166"/>
        <v>0.69797199999999993</v>
      </c>
    </row>
    <row r="5382" spans="1:7">
      <c r="A5382" s="74" t="e">
        <f t="shared" si="167"/>
        <v>#REF!</v>
      </c>
      <c r="B5382" s="60"/>
      <c r="C5382" s="73">
        <v>8</v>
      </c>
      <c r="D5382" s="73">
        <v>12</v>
      </c>
      <c r="E5382" s="73">
        <v>14</v>
      </c>
      <c r="F5382" s="79">
        <f>IF($C$9="south",'RAW PV WATTS'!D5385,IF('PV Watts SLC'!$C$9="west",'RAW PV WATTS'!F5385,-1))</f>
        <v>663.59299999999996</v>
      </c>
      <c r="G5382" s="81">
        <f t="shared" si="166"/>
        <v>0.66359299999999999</v>
      </c>
    </row>
    <row r="5383" spans="1:7">
      <c r="A5383" s="74" t="e">
        <f t="shared" si="167"/>
        <v>#REF!</v>
      </c>
      <c r="B5383" s="60"/>
      <c r="C5383" s="73">
        <v>8</v>
      </c>
      <c r="D5383" s="73">
        <v>12</v>
      </c>
      <c r="E5383" s="73">
        <v>15</v>
      </c>
      <c r="F5383" s="79">
        <f>IF($C$9="south",'RAW PV WATTS'!D5386,IF('PV Watts SLC'!$C$9="west",'RAW PV WATTS'!F5386,-1))</f>
        <v>555.54399999999998</v>
      </c>
      <c r="G5383" s="81">
        <f t="shared" si="166"/>
        <v>0.55554400000000004</v>
      </c>
    </row>
    <row r="5384" spans="1:7">
      <c r="A5384" s="74" t="e">
        <f t="shared" si="167"/>
        <v>#REF!</v>
      </c>
      <c r="B5384" s="60"/>
      <c r="C5384" s="73">
        <v>8</v>
      </c>
      <c r="D5384" s="73">
        <v>12</v>
      </c>
      <c r="E5384" s="73">
        <v>16</v>
      </c>
      <c r="F5384" s="79">
        <f>IF($C$9="south",'RAW PV WATTS'!D5387,IF('PV Watts SLC'!$C$9="west",'RAW PV WATTS'!F5387,-1))</f>
        <v>382.26799999999997</v>
      </c>
      <c r="G5384" s="81">
        <f t="shared" si="166"/>
        <v>0.382268</v>
      </c>
    </row>
    <row r="5385" spans="1:7">
      <c r="A5385" s="74" t="e">
        <f t="shared" si="167"/>
        <v>#REF!</v>
      </c>
      <c r="B5385" s="60"/>
      <c r="C5385" s="73">
        <v>8</v>
      </c>
      <c r="D5385" s="73">
        <v>12</v>
      </c>
      <c r="E5385" s="73">
        <v>17</v>
      </c>
      <c r="F5385" s="79">
        <f>IF($C$9="south",'RAW PV WATTS'!D5388,IF('PV Watts SLC'!$C$9="west",'RAW PV WATTS'!F5388,-1))</f>
        <v>229.69</v>
      </c>
      <c r="G5385" s="81">
        <f t="shared" si="166"/>
        <v>0.22969000000000001</v>
      </c>
    </row>
    <row r="5386" spans="1:7">
      <c r="A5386" s="74" t="e">
        <f t="shared" si="167"/>
        <v>#REF!</v>
      </c>
      <c r="B5386" s="60"/>
      <c r="C5386" s="73">
        <v>8</v>
      </c>
      <c r="D5386" s="73">
        <v>12</v>
      </c>
      <c r="E5386" s="73">
        <v>18</v>
      </c>
      <c r="F5386" s="79">
        <f>IF($C$9="south",'RAW PV WATTS'!D5389,IF('PV Watts SLC'!$C$9="west",'RAW PV WATTS'!F5389,-1))</f>
        <v>64.998999999999995</v>
      </c>
      <c r="G5386" s="81">
        <f t="shared" si="166"/>
        <v>6.4999000000000001E-2</v>
      </c>
    </row>
    <row r="5387" spans="1:7">
      <c r="A5387" s="74" t="e">
        <f t="shared" si="167"/>
        <v>#REF!</v>
      </c>
      <c r="B5387" s="60"/>
      <c r="C5387" s="73">
        <v>8</v>
      </c>
      <c r="D5387" s="73">
        <v>12</v>
      </c>
      <c r="E5387" s="73">
        <v>19</v>
      </c>
      <c r="F5387" s="79">
        <f>IF($C$9="south",'RAW PV WATTS'!D5390,IF('PV Watts SLC'!$C$9="west",'RAW PV WATTS'!F5390,-1))</f>
        <v>0</v>
      </c>
      <c r="G5387" s="81">
        <f t="shared" si="166"/>
        <v>0</v>
      </c>
    </row>
    <row r="5388" spans="1:7">
      <c r="A5388" s="74" t="e">
        <f t="shared" si="167"/>
        <v>#REF!</v>
      </c>
      <c r="B5388" s="60"/>
      <c r="C5388" s="73">
        <v>8</v>
      </c>
      <c r="D5388" s="73">
        <v>12</v>
      </c>
      <c r="E5388" s="73">
        <v>20</v>
      </c>
      <c r="F5388" s="79">
        <f>IF($C$9="south",'RAW PV WATTS'!D5391,IF('PV Watts SLC'!$C$9="west",'RAW PV WATTS'!F5391,-1))</f>
        <v>0</v>
      </c>
      <c r="G5388" s="81">
        <f t="shared" si="166"/>
        <v>0</v>
      </c>
    </row>
    <row r="5389" spans="1:7">
      <c r="A5389" s="74" t="e">
        <f t="shared" si="167"/>
        <v>#REF!</v>
      </c>
      <c r="B5389" s="60"/>
      <c r="C5389" s="73">
        <v>8</v>
      </c>
      <c r="D5389" s="73">
        <v>12</v>
      </c>
      <c r="E5389" s="73">
        <v>21</v>
      </c>
      <c r="F5389" s="79">
        <f>IF($C$9="south",'RAW PV WATTS'!D5392,IF('PV Watts SLC'!$C$9="west",'RAW PV WATTS'!F5392,-1))</f>
        <v>0</v>
      </c>
      <c r="G5389" s="81">
        <f t="shared" si="166"/>
        <v>0</v>
      </c>
    </row>
    <row r="5390" spans="1:7">
      <c r="A5390" s="74" t="e">
        <f t="shared" si="167"/>
        <v>#REF!</v>
      </c>
      <c r="B5390" s="60"/>
      <c r="C5390" s="73">
        <v>8</v>
      </c>
      <c r="D5390" s="73">
        <v>12</v>
      </c>
      <c r="E5390" s="73">
        <v>22</v>
      </c>
      <c r="F5390" s="79">
        <f>IF($C$9="south",'RAW PV WATTS'!D5393,IF('PV Watts SLC'!$C$9="west",'RAW PV WATTS'!F5393,-1))</f>
        <v>0</v>
      </c>
      <c r="G5390" s="81">
        <f t="shared" si="166"/>
        <v>0</v>
      </c>
    </row>
    <row r="5391" spans="1:7">
      <c r="A5391" s="74" t="e">
        <f t="shared" si="167"/>
        <v>#REF!</v>
      </c>
      <c r="B5391" s="60"/>
      <c r="C5391" s="73">
        <v>8</v>
      </c>
      <c r="D5391" s="73">
        <v>12</v>
      </c>
      <c r="E5391" s="73">
        <v>23</v>
      </c>
      <c r="F5391" s="79">
        <f>IF($C$9="south",'RAW PV WATTS'!D5394,IF('PV Watts SLC'!$C$9="west",'RAW PV WATTS'!F5394,-1))</f>
        <v>0</v>
      </c>
      <c r="G5391" s="81">
        <f t="shared" si="166"/>
        <v>0</v>
      </c>
    </row>
    <row r="5392" spans="1:7">
      <c r="A5392" s="74" t="e">
        <f t="shared" si="167"/>
        <v>#REF!</v>
      </c>
      <c r="B5392" s="60"/>
      <c r="C5392" s="73">
        <v>8</v>
      </c>
      <c r="D5392" s="73">
        <v>13</v>
      </c>
      <c r="E5392" s="73">
        <v>0</v>
      </c>
      <c r="F5392" s="79">
        <f>IF($C$9="south",'RAW PV WATTS'!D5395,IF('PV Watts SLC'!$C$9="west",'RAW PV WATTS'!F5395,-1))</f>
        <v>0</v>
      </c>
      <c r="G5392" s="81">
        <f t="shared" si="166"/>
        <v>0</v>
      </c>
    </row>
    <row r="5393" spans="1:7">
      <c r="A5393" s="74" t="e">
        <f t="shared" si="167"/>
        <v>#REF!</v>
      </c>
      <c r="B5393" s="60"/>
      <c r="C5393" s="73">
        <v>8</v>
      </c>
      <c r="D5393" s="73">
        <v>13</v>
      </c>
      <c r="E5393" s="73">
        <v>1</v>
      </c>
      <c r="F5393" s="79">
        <f>IF($C$9="south",'RAW PV WATTS'!D5396,IF('PV Watts SLC'!$C$9="west",'RAW PV WATTS'!F5396,-1))</f>
        <v>0</v>
      </c>
      <c r="G5393" s="81">
        <f t="shared" ref="G5393:G5456" si="168">F5393/1000</f>
        <v>0</v>
      </c>
    </row>
    <row r="5394" spans="1:7">
      <c r="A5394" s="74" t="e">
        <f t="shared" ref="A5394:A5457" si="169">1/24+A5393</f>
        <v>#REF!</v>
      </c>
      <c r="B5394" s="60"/>
      <c r="C5394" s="73">
        <v>8</v>
      </c>
      <c r="D5394" s="73">
        <v>13</v>
      </c>
      <c r="E5394" s="73">
        <v>2</v>
      </c>
      <c r="F5394" s="79">
        <f>IF($C$9="south",'RAW PV WATTS'!D5397,IF('PV Watts SLC'!$C$9="west",'RAW PV WATTS'!F5397,-1))</f>
        <v>0</v>
      </c>
      <c r="G5394" s="81">
        <f t="shared" si="168"/>
        <v>0</v>
      </c>
    </row>
    <row r="5395" spans="1:7">
      <c r="A5395" s="74" t="e">
        <f t="shared" si="169"/>
        <v>#REF!</v>
      </c>
      <c r="B5395" s="60"/>
      <c r="C5395" s="73">
        <v>8</v>
      </c>
      <c r="D5395" s="73">
        <v>13</v>
      </c>
      <c r="E5395" s="73">
        <v>3</v>
      </c>
      <c r="F5395" s="79">
        <f>IF($C$9="south",'RAW PV WATTS'!D5398,IF('PV Watts SLC'!$C$9="west",'RAW PV WATTS'!F5398,-1))</f>
        <v>0</v>
      </c>
      <c r="G5395" s="81">
        <f t="shared" si="168"/>
        <v>0</v>
      </c>
    </row>
    <row r="5396" spans="1:7">
      <c r="A5396" s="74" t="e">
        <f t="shared" si="169"/>
        <v>#REF!</v>
      </c>
      <c r="B5396" s="60"/>
      <c r="C5396" s="73">
        <v>8</v>
      </c>
      <c r="D5396" s="73">
        <v>13</v>
      </c>
      <c r="E5396" s="73">
        <v>4</v>
      </c>
      <c r="F5396" s="79">
        <f>IF($C$9="south",'RAW PV WATTS'!D5399,IF('PV Watts SLC'!$C$9="west",'RAW PV WATTS'!F5399,-1))</f>
        <v>0</v>
      </c>
      <c r="G5396" s="81">
        <f t="shared" si="168"/>
        <v>0</v>
      </c>
    </row>
    <row r="5397" spans="1:7">
      <c r="A5397" s="74" t="e">
        <f t="shared" si="169"/>
        <v>#REF!</v>
      </c>
      <c r="B5397" s="60"/>
      <c r="C5397" s="73">
        <v>8</v>
      </c>
      <c r="D5397" s="73">
        <v>13</v>
      </c>
      <c r="E5397" s="73">
        <v>5</v>
      </c>
      <c r="F5397" s="79">
        <f>IF($C$9="south",'RAW PV WATTS'!D5400,IF('PV Watts SLC'!$C$9="west",'RAW PV WATTS'!F5400,-1))</f>
        <v>0</v>
      </c>
      <c r="G5397" s="81">
        <f t="shared" si="168"/>
        <v>0</v>
      </c>
    </row>
    <row r="5398" spans="1:7">
      <c r="A5398" s="74" t="e">
        <f t="shared" si="169"/>
        <v>#REF!</v>
      </c>
      <c r="B5398" s="60"/>
      <c r="C5398" s="73">
        <v>8</v>
      </c>
      <c r="D5398" s="73">
        <v>13</v>
      </c>
      <c r="E5398" s="73">
        <v>6</v>
      </c>
      <c r="F5398" s="79">
        <f>IF($C$9="south",'RAW PV WATTS'!D5401,IF('PV Watts SLC'!$C$9="west",'RAW PV WATTS'!F5401,-1))</f>
        <v>33.890999999999998</v>
      </c>
      <c r="G5398" s="81">
        <f t="shared" si="168"/>
        <v>3.3890999999999998E-2</v>
      </c>
    </row>
    <row r="5399" spans="1:7">
      <c r="A5399" s="74" t="e">
        <f t="shared" si="169"/>
        <v>#REF!</v>
      </c>
      <c r="B5399" s="60"/>
      <c r="C5399" s="73">
        <v>8</v>
      </c>
      <c r="D5399" s="73">
        <v>13</v>
      </c>
      <c r="E5399" s="73">
        <v>7</v>
      </c>
      <c r="F5399" s="79">
        <f>IF($C$9="south",'RAW PV WATTS'!D5402,IF('PV Watts SLC'!$C$9="west",'RAW PV WATTS'!F5402,-1))</f>
        <v>189.001</v>
      </c>
      <c r="G5399" s="81">
        <f t="shared" si="168"/>
        <v>0.189001</v>
      </c>
    </row>
    <row r="5400" spans="1:7">
      <c r="A5400" s="74" t="e">
        <f t="shared" si="169"/>
        <v>#REF!</v>
      </c>
      <c r="B5400" s="60"/>
      <c r="C5400" s="73">
        <v>8</v>
      </c>
      <c r="D5400" s="73">
        <v>13</v>
      </c>
      <c r="E5400" s="73">
        <v>8</v>
      </c>
      <c r="F5400" s="79">
        <f>IF($C$9="south",'RAW PV WATTS'!D5403,IF('PV Watts SLC'!$C$9="west",'RAW PV WATTS'!F5403,-1))</f>
        <v>284.67</v>
      </c>
      <c r="G5400" s="81">
        <f t="shared" si="168"/>
        <v>0.28467000000000003</v>
      </c>
    </row>
    <row r="5401" spans="1:7">
      <c r="A5401" s="74" t="e">
        <f t="shared" si="169"/>
        <v>#REF!</v>
      </c>
      <c r="B5401" s="60"/>
      <c r="C5401" s="73">
        <v>8</v>
      </c>
      <c r="D5401" s="73">
        <v>13</v>
      </c>
      <c r="E5401" s="73">
        <v>9</v>
      </c>
      <c r="F5401" s="79">
        <f>IF($C$9="south",'RAW PV WATTS'!D5404,IF('PV Watts SLC'!$C$9="west",'RAW PV WATTS'!F5404,-1))</f>
        <v>523.82500000000005</v>
      </c>
      <c r="G5401" s="81">
        <f t="shared" si="168"/>
        <v>0.5238250000000001</v>
      </c>
    </row>
    <row r="5402" spans="1:7">
      <c r="A5402" s="74" t="e">
        <f t="shared" si="169"/>
        <v>#REF!</v>
      </c>
      <c r="B5402" s="60"/>
      <c r="C5402" s="73">
        <v>8</v>
      </c>
      <c r="D5402" s="73">
        <v>13</v>
      </c>
      <c r="E5402" s="73">
        <v>10</v>
      </c>
      <c r="F5402" s="79">
        <f>IF($C$9="south",'RAW PV WATTS'!D5405,IF('PV Watts SLC'!$C$9="west",'RAW PV WATTS'!F5405,-1))</f>
        <v>650.84400000000005</v>
      </c>
      <c r="G5402" s="81">
        <f t="shared" si="168"/>
        <v>0.65084400000000009</v>
      </c>
    </row>
    <row r="5403" spans="1:7">
      <c r="A5403" s="74" t="e">
        <f t="shared" si="169"/>
        <v>#REF!</v>
      </c>
      <c r="B5403" s="60"/>
      <c r="C5403" s="73">
        <v>8</v>
      </c>
      <c r="D5403" s="73">
        <v>13</v>
      </c>
      <c r="E5403" s="73">
        <v>11</v>
      </c>
      <c r="F5403" s="79">
        <f>IF($C$9="south",'RAW PV WATTS'!D5406,IF('PV Watts SLC'!$C$9="west",'RAW PV WATTS'!F5406,-1))</f>
        <v>699.59100000000001</v>
      </c>
      <c r="G5403" s="81">
        <f t="shared" si="168"/>
        <v>0.69959099999999996</v>
      </c>
    </row>
    <row r="5404" spans="1:7">
      <c r="A5404" s="74" t="e">
        <f t="shared" si="169"/>
        <v>#REF!</v>
      </c>
      <c r="B5404" s="60"/>
      <c r="C5404" s="73">
        <v>8</v>
      </c>
      <c r="D5404" s="73">
        <v>13</v>
      </c>
      <c r="E5404" s="73">
        <v>12</v>
      </c>
      <c r="F5404" s="79">
        <f>IF($C$9="south",'RAW PV WATTS'!D5407,IF('PV Watts SLC'!$C$9="west",'RAW PV WATTS'!F5407,-1))</f>
        <v>761.72400000000005</v>
      </c>
      <c r="G5404" s="81">
        <f t="shared" si="168"/>
        <v>0.76172400000000007</v>
      </c>
    </row>
    <row r="5405" spans="1:7">
      <c r="A5405" s="74" t="e">
        <f t="shared" si="169"/>
        <v>#REF!</v>
      </c>
      <c r="B5405" s="60"/>
      <c r="C5405" s="73">
        <v>8</v>
      </c>
      <c r="D5405" s="73">
        <v>13</v>
      </c>
      <c r="E5405" s="73">
        <v>13</v>
      </c>
      <c r="F5405" s="79">
        <f>IF($C$9="south",'RAW PV WATTS'!D5408,IF('PV Watts SLC'!$C$9="west",'RAW PV WATTS'!F5408,-1))</f>
        <v>738.47199999999998</v>
      </c>
      <c r="G5405" s="81">
        <f t="shared" si="168"/>
        <v>0.73847200000000002</v>
      </c>
    </row>
    <row r="5406" spans="1:7">
      <c r="A5406" s="74" t="e">
        <f t="shared" si="169"/>
        <v>#REF!</v>
      </c>
      <c r="B5406" s="60"/>
      <c r="C5406" s="73">
        <v>8</v>
      </c>
      <c r="D5406" s="73">
        <v>13</v>
      </c>
      <c r="E5406" s="73">
        <v>14</v>
      </c>
      <c r="F5406" s="79">
        <f>IF($C$9="south",'RAW PV WATTS'!D5409,IF('PV Watts SLC'!$C$9="west",'RAW PV WATTS'!F5409,-1))</f>
        <v>669.1</v>
      </c>
      <c r="G5406" s="81">
        <f t="shared" si="168"/>
        <v>0.66910000000000003</v>
      </c>
    </row>
    <row r="5407" spans="1:7">
      <c r="A5407" s="74" t="e">
        <f t="shared" si="169"/>
        <v>#REF!</v>
      </c>
      <c r="B5407" s="60"/>
      <c r="C5407" s="73">
        <v>8</v>
      </c>
      <c r="D5407" s="73">
        <v>13</v>
      </c>
      <c r="E5407" s="73">
        <v>15</v>
      </c>
      <c r="F5407" s="79">
        <f>IF($C$9="south",'RAW PV WATTS'!D5410,IF('PV Watts SLC'!$C$9="west",'RAW PV WATTS'!F5410,-1))</f>
        <v>556.36300000000006</v>
      </c>
      <c r="G5407" s="81">
        <f t="shared" si="168"/>
        <v>0.55636300000000005</v>
      </c>
    </row>
    <row r="5408" spans="1:7">
      <c r="A5408" s="74" t="e">
        <f t="shared" si="169"/>
        <v>#REF!</v>
      </c>
      <c r="B5408" s="60"/>
      <c r="C5408" s="73">
        <v>8</v>
      </c>
      <c r="D5408" s="73">
        <v>13</v>
      </c>
      <c r="E5408" s="73">
        <v>16</v>
      </c>
      <c r="F5408" s="79">
        <f>IF($C$9="south",'RAW PV WATTS'!D5411,IF('PV Watts SLC'!$C$9="west",'RAW PV WATTS'!F5411,-1))</f>
        <v>360.02</v>
      </c>
      <c r="G5408" s="81">
        <f t="shared" si="168"/>
        <v>0.36002000000000001</v>
      </c>
    </row>
    <row r="5409" spans="1:7">
      <c r="A5409" s="74" t="e">
        <f t="shared" si="169"/>
        <v>#REF!</v>
      </c>
      <c r="B5409" s="60"/>
      <c r="C5409" s="73">
        <v>8</v>
      </c>
      <c r="D5409" s="73">
        <v>13</v>
      </c>
      <c r="E5409" s="73">
        <v>17</v>
      </c>
      <c r="F5409" s="79">
        <f>IF($C$9="south",'RAW PV WATTS'!D5412,IF('PV Watts SLC'!$C$9="west",'RAW PV WATTS'!F5412,-1))</f>
        <v>178.53100000000001</v>
      </c>
      <c r="G5409" s="81">
        <f t="shared" si="168"/>
        <v>0.178531</v>
      </c>
    </row>
    <row r="5410" spans="1:7">
      <c r="A5410" s="74" t="e">
        <f t="shared" si="169"/>
        <v>#REF!</v>
      </c>
      <c r="B5410" s="60"/>
      <c r="C5410" s="73">
        <v>8</v>
      </c>
      <c r="D5410" s="73">
        <v>13</v>
      </c>
      <c r="E5410" s="73">
        <v>18</v>
      </c>
      <c r="F5410" s="79">
        <f>IF($C$9="south",'RAW PV WATTS'!D5413,IF('PV Watts SLC'!$C$9="west",'RAW PV WATTS'!F5413,-1))</f>
        <v>69.603999999999999</v>
      </c>
      <c r="G5410" s="81">
        <f t="shared" si="168"/>
        <v>6.9603999999999999E-2</v>
      </c>
    </row>
    <row r="5411" spans="1:7">
      <c r="A5411" s="74" t="e">
        <f t="shared" si="169"/>
        <v>#REF!</v>
      </c>
      <c r="B5411" s="60"/>
      <c r="C5411" s="73">
        <v>8</v>
      </c>
      <c r="D5411" s="73">
        <v>13</v>
      </c>
      <c r="E5411" s="73">
        <v>19</v>
      </c>
      <c r="F5411" s="79">
        <f>IF($C$9="south",'RAW PV WATTS'!D5414,IF('PV Watts SLC'!$C$9="west",'RAW PV WATTS'!F5414,-1))</f>
        <v>0</v>
      </c>
      <c r="G5411" s="81">
        <f t="shared" si="168"/>
        <v>0</v>
      </c>
    </row>
    <row r="5412" spans="1:7">
      <c r="A5412" s="74" t="e">
        <f t="shared" si="169"/>
        <v>#REF!</v>
      </c>
      <c r="B5412" s="60"/>
      <c r="C5412" s="73">
        <v>8</v>
      </c>
      <c r="D5412" s="73">
        <v>13</v>
      </c>
      <c r="E5412" s="73">
        <v>20</v>
      </c>
      <c r="F5412" s="79">
        <f>IF($C$9="south",'RAW PV WATTS'!D5415,IF('PV Watts SLC'!$C$9="west",'RAW PV WATTS'!F5415,-1))</f>
        <v>0</v>
      </c>
      <c r="G5412" s="81">
        <f t="shared" si="168"/>
        <v>0</v>
      </c>
    </row>
    <row r="5413" spans="1:7">
      <c r="A5413" s="74" t="e">
        <f t="shared" si="169"/>
        <v>#REF!</v>
      </c>
      <c r="B5413" s="60"/>
      <c r="C5413" s="73">
        <v>8</v>
      </c>
      <c r="D5413" s="73">
        <v>13</v>
      </c>
      <c r="E5413" s="73">
        <v>21</v>
      </c>
      <c r="F5413" s="79">
        <f>IF($C$9="south",'RAW PV WATTS'!D5416,IF('PV Watts SLC'!$C$9="west",'RAW PV WATTS'!F5416,-1))</f>
        <v>0</v>
      </c>
      <c r="G5413" s="81">
        <f t="shared" si="168"/>
        <v>0</v>
      </c>
    </row>
    <row r="5414" spans="1:7">
      <c r="A5414" s="74" t="e">
        <f t="shared" si="169"/>
        <v>#REF!</v>
      </c>
      <c r="B5414" s="60"/>
      <c r="C5414" s="73">
        <v>8</v>
      </c>
      <c r="D5414" s="73">
        <v>13</v>
      </c>
      <c r="E5414" s="73">
        <v>22</v>
      </c>
      <c r="F5414" s="79">
        <f>IF($C$9="south",'RAW PV WATTS'!D5417,IF('PV Watts SLC'!$C$9="west",'RAW PV WATTS'!F5417,-1))</f>
        <v>0</v>
      </c>
      <c r="G5414" s="81">
        <f t="shared" si="168"/>
        <v>0</v>
      </c>
    </row>
    <row r="5415" spans="1:7">
      <c r="A5415" s="74" t="e">
        <f t="shared" si="169"/>
        <v>#REF!</v>
      </c>
      <c r="B5415" s="60"/>
      <c r="C5415" s="73">
        <v>8</v>
      </c>
      <c r="D5415" s="73">
        <v>13</v>
      </c>
      <c r="E5415" s="73">
        <v>23</v>
      </c>
      <c r="F5415" s="79">
        <f>IF($C$9="south",'RAW PV WATTS'!D5418,IF('PV Watts SLC'!$C$9="west",'RAW PV WATTS'!F5418,-1))</f>
        <v>0</v>
      </c>
      <c r="G5415" s="81">
        <f t="shared" si="168"/>
        <v>0</v>
      </c>
    </row>
    <row r="5416" spans="1:7">
      <c r="A5416" s="74" t="e">
        <f t="shared" si="169"/>
        <v>#REF!</v>
      </c>
      <c r="B5416" s="60"/>
      <c r="C5416" s="73">
        <v>8</v>
      </c>
      <c r="D5416" s="73">
        <v>14</v>
      </c>
      <c r="E5416" s="73">
        <v>0</v>
      </c>
      <c r="F5416" s="79">
        <f>IF($C$9="south",'RAW PV WATTS'!D5419,IF('PV Watts SLC'!$C$9="west",'RAW PV WATTS'!F5419,-1))</f>
        <v>0</v>
      </c>
      <c r="G5416" s="81">
        <f t="shared" si="168"/>
        <v>0</v>
      </c>
    </row>
    <row r="5417" spans="1:7">
      <c r="A5417" s="74" t="e">
        <f t="shared" si="169"/>
        <v>#REF!</v>
      </c>
      <c r="B5417" s="60"/>
      <c r="C5417" s="73">
        <v>8</v>
      </c>
      <c r="D5417" s="73">
        <v>14</v>
      </c>
      <c r="E5417" s="73">
        <v>1</v>
      </c>
      <c r="F5417" s="79">
        <f>IF($C$9="south",'RAW PV WATTS'!D5420,IF('PV Watts SLC'!$C$9="west",'RAW PV WATTS'!F5420,-1))</f>
        <v>0</v>
      </c>
      <c r="G5417" s="81">
        <f t="shared" si="168"/>
        <v>0</v>
      </c>
    </row>
    <row r="5418" spans="1:7">
      <c r="A5418" s="74" t="e">
        <f t="shared" si="169"/>
        <v>#REF!</v>
      </c>
      <c r="B5418" s="60"/>
      <c r="C5418" s="73">
        <v>8</v>
      </c>
      <c r="D5418" s="73">
        <v>14</v>
      </c>
      <c r="E5418" s="73">
        <v>2</v>
      </c>
      <c r="F5418" s="79">
        <f>IF($C$9="south",'RAW PV WATTS'!D5421,IF('PV Watts SLC'!$C$9="west",'RAW PV WATTS'!F5421,-1))</f>
        <v>0</v>
      </c>
      <c r="G5418" s="81">
        <f t="shared" si="168"/>
        <v>0</v>
      </c>
    </row>
    <row r="5419" spans="1:7">
      <c r="A5419" s="74" t="e">
        <f t="shared" si="169"/>
        <v>#REF!</v>
      </c>
      <c r="B5419" s="60"/>
      <c r="C5419" s="73">
        <v>8</v>
      </c>
      <c r="D5419" s="73">
        <v>14</v>
      </c>
      <c r="E5419" s="73">
        <v>3</v>
      </c>
      <c r="F5419" s="79">
        <f>IF($C$9="south",'RAW PV WATTS'!D5422,IF('PV Watts SLC'!$C$9="west",'RAW PV WATTS'!F5422,-1))</f>
        <v>0</v>
      </c>
      <c r="G5419" s="81">
        <f t="shared" si="168"/>
        <v>0</v>
      </c>
    </row>
    <row r="5420" spans="1:7">
      <c r="A5420" s="74" t="e">
        <f t="shared" si="169"/>
        <v>#REF!</v>
      </c>
      <c r="B5420" s="60"/>
      <c r="C5420" s="73">
        <v>8</v>
      </c>
      <c r="D5420" s="73">
        <v>14</v>
      </c>
      <c r="E5420" s="73">
        <v>4</v>
      </c>
      <c r="F5420" s="79">
        <f>IF($C$9="south",'RAW PV WATTS'!D5423,IF('PV Watts SLC'!$C$9="west",'RAW PV WATTS'!F5423,-1))</f>
        <v>0</v>
      </c>
      <c r="G5420" s="81">
        <f t="shared" si="168"/>
        <v>0</v>
      </c>
    </row>
    <row r="5421" spans="1:7">
      <c r="A5421" s="74" t="e">
        <f t="shared" si="169"/>
        <v>#REF!</v>
      </c>
      <c r="B5421" s="60"/>
      <c r="C5421" s="73">
        <v>8</v>
      </c>
      <c r="D5421" s="73">
        <v>14</v>
      </c>
      <c r="E5421" s="73">
        <v>5</v>
      </c>
      <c r="F5421" s="79">
        <f>IF($C$9="south",'RAW PV WATTS'!D5424,IF('PV Watts SLC'!$C$9="west",'RAW PV WATTS'!F5424,-1))</f>
        <v>0</v>
      </c>
      <c r="G5421" s="81">
        <f t="shared" si="168"/>
        <v>0</v>
      </c>
    </row>
    <row r="5422" spans="1:7">
      <c r="A5422" s="74" t="e">
        <f t="shared" si="169"/>
        <v>#REF!</v>
      </c>
      <c r="B5422" s="60"/>
      <c r="C5422" s="73">
        <v>8</v>
      </c>
      <c r="D5422" s="73">
        <v>14</v>
      </c>
      <c r="E5422" s="73">
        <v>6</v>
      </c>
      <c r="F5422" s="79">
        <f>IF($C$9="south",'RAW PV WATTS'!D5425,IF('PV Watts SLC'!$C$9="west",'RAW PV WATTS'!F5425,-1))</f>
        <v>30.948</v>
      </c>
      <c r="G5422" s="81">
        <f t="shared" si="168"/>
        <v>3.0948E-2</v>
      </c>
    </row>
    <row r="5423" spans="1:7">
      <c r="A5423" s="74" t="e">
        <f t="shared" si="169"/>
        <v>#REF!</v>
      </c>
      <c r="B5423" s="60"/>
      <c r="C5423" s="73">
        <v>8</v>
      </c>
      <c r="D5423" s="73">
        <v>14</v>
      </c>
      <c r="E5423" s="73">
        <v>7</v>
      </c>
      <c r="F5423" s="79">
        <f>IF($C$9="south",'RAW PV WATTS'!D5426,IF('PV Watts SLC'!$C$9="west",'RAW PV WATTS'!F5426,-1))</f>
        <v>186.726</v>
      </c>
      <c r="G5423" s="81">
        <f t="shared" si="168"/>
        <v>0.186726</v>
      </c>
    </row>
    <row r="5424" spans="1:7">
      <c r="A5424" s="74" t="e">
        <f t="shared" si="169"/>
        <v>#REF!</v>
      </c>
      <c r="B5424" s="60"/>
      <c r="C5424" s="73">
        <v>8</v>
      </c>
      <c r="D5424" s="73">
        <v>14</v>
      </c>
      <c r="E5424" s="73">
        <v>8</v>
      </c>
      <c r="F5424" s="79">
        <f>IF($C$9="south",'RAW PV WATTS'!D5427,IF('PV Watts SLC'!$C$9="west",'RAW PV WATTS'!F5427,-1))</f>
        <v>374.31099999999998</v>
      </c>
      <c r="G5424" s="81">
        <f t="shared" si="168"/>
        <v>0.374311</v>
      </c>
    </row>
    <row r="5425" spans="1:7">
      <c r="A5425" s="74" t="e">
        <f t="shared" si="169"/>
        <v>#REF!</v>
      </c>
      <c r="B5425" s="60"/>
      <c r="C5425" s="73">
        <v>8</v>
      </c>
      <c r="D5425" s="73">
        <v>14</v>
      </c>
      <c r="E5425" s="73">
        <v>9</v>
      </c>
      <c r="F5425" s="79">
        <f>IF($C$9="south",'RAW PV WATTS'!D5428,IF('PV Watts SLC'!$C$9="west",'RAW PV WATTS'!F5428,-1))</f>
        <v>488.40499999999997</v>
      </c>
      <c r="G5425" s="81">
        <f t="shared" si="168"/>
        <v>0.48840499999999998</v>
      </c>
    </row>
    <row r="5426" spans="1:7">
      <c r="A5426" s="74" t="e">
        <f t="shared" si="169"/>
        <v>#REF!</v>
      </c>
      <c r="B5426" s="60"/>
      <c r="C5426" s="73">
        <v>8</v>
      </c>
      <c r="D5426" s="73">
        <v>14</v>
      </c>
      <c r="E5426" s="73">
        <v>10</v>
      </c>
      <c r="F5426" s="79">
        <f>IF($C$9="south",'RAW PV WATTS'!D5429,IF('PV Watts SLC'!$C$9="west",'RAW PV WATTS'!F5429,-1))</f>
        <v>584.976</v>
      </c>
      <c r="G5426" s="81">
        <f t="shared" si="168"/>
        <v>0.58497600000000005</v>
      </c>
    </row>
    <row r="5427" spans="1:7">
      <c r="A5427" s="74" t="e">
        <f t="shared" si="169"/>
        <v>#REF!</v>
      </c>
      <c r="B5427" s="60"/>
      <c r="C5427" s="73">
        <v>8</v>
      </c>
      <c r="D5427" s="73">
        <v>14</v>
      </c>
      <c r="E5427" s="73">
        <v>11</v>
      </c>
      <c r="F5427" s="79">
        <f>IF($C$9="south",'RAW PV WATTS'!D5430,IF('PV Watts SLC'!$C$9="west",'RAW PV WATTS'!F5430,-1))</f>
        <v>699.04200000000003</v>
      </c>
      <c r="G5427" s="81">
        <f t="shared" si="168"/>
        <v>0.69904200000000005</v>
      </c>
    </row>
    <row r="5428" spans="1:7">
      <c r="A5428" s="74" t="e">
        <f t="shared" si="169"/>
        <v>#REF!</v>
      </c>
      <c r="B5428" s="60"/>
      <c r="C5428" s="73">
        <v>8</v>
      </c>
      <c r="D5428" s="73">
        <v>14</v>
      </c>
      <c r="E5428" s="73">
        <v>12</v>
      </c>
      <c r="F5428" s="79">
        <f>IF($C$9="south",'RAW PV WATTS'!D5431,IF('PV Watts SLC'!$C$9="west",'RAW PV WATTS'!F5431,-1))</f>
        <v>713.96100000000001</v>
      </c>
      <c r="G5428" s="81">
        <f t="shared" si="168"/>
        <v>0.71396100000000007</v>
      </c>
    </row>
    <row r="5429" spans="1:7">
      <c r="A5429" s="74" t="e">
        <f t="shared" si="169"/>
        <v>#REF!</v>
      </c>
      <c r="B5429" s="60"/>
      <c r="C5429" s="73">
        <v>8</v>
      </c>
      <c r="D5429" s="73">
        <v>14</v>
      </c>
      <c r="E5429" s="73">
        <v>13</v>
      </c>
      <c r="F5429" s="79">
        <f>IF($C$9="south",'RAW PV WATTS'!D5432,IF('PV Watts SLC'!$C$9="west",'RAW PV WATTS'!F5432,-1))</f>
        <v>720.82</v>
      </c>
      <c r="G5429" s="81">
        <f t="shared" si="168"/>
        <v>0.72082000000000002</v>
      </c>
    </row>
    <row r="5430" spans="1:7">
      <c r="A5430" s="74" t="e">
        <f t="shared" si="169"/>
        <v>#REF!</v>
      </c>
      <c r="B5430" s="60"/>
      <c r="C5430" s="73">
        <v>8</v>
      </c>
      <c r="D5430" s="73">
        <v>14</v>
      </c>
      <c r="E5430" s="73">
        <v>14</v>
      </c>
      <c r="F5430" s="79">
        <f>IF($C$9="south",'RAW PV WATTS'!D5433,IF('PV Watts SLC'!$C$9="west",'RAW PV WATTS'!F5433,-1))</f>
        <v>661.03200000000004</v>
      </c>
      <c r="G5430" s="81">
        <f t="shared" si="168"/>
        <v>0.66103200000000006</v>
      </c>
    </row>
    <row r="5431" spans="1:7">
      <c r="A5431" s="74" t="e">
        <f t="shared" si="169"/>
        <v>#REF!</v>
      </c>
      <c r="B5431" s="60"/>
      <c r="C5431" s="73">
        <v>8</v>
      </c>
      <c r="D5431" s="73">
        <v>14</v>
      </c>
      <c r="E5431" s="73">
        <v>15</v>
      </c>
      <c r="F5431" s="79">
        <f>IF($C$9="south",'RAW PV WATTS'!D5434,IF('PV Watts SLC'!$C$9="west",'RAW PV WATTS'!F5434,-1))</f>
        <v>561.39499999999998</v>
      </c>
      <c r="G5431" s="81">
        <f t="shared" si="168"/>
        <v>0.56139499999999998</v>
      </c>
    </row>
    <row r="5432" spans="1:7">
      <c r="A5432" s="74" t="e">
        <f t="shared" si="169"/>
        <v>#REF!</v>
      </c>
      <c r="B5432" s="60"/>
      <c r="C5432" s="73">
        <v>8</v>
      </c>
      <c r="D5432" s="73">
        <v>14</v>
      </c>
      <c r="E5432" s="73">
        <v>16</v>
      </c>
      <c r="F5432" s="79">
        <f>IF($C$9="south",'RAW PV WATTS'!D5435,IF('PV Watts SLC'!$C$9="west",'RAW PV WATTS'!F5435,-1))</f>
        <v>410.786</v>
      </c>
      <c r="G5432" s="81">
        <f t="shared" si="168"/>
        <v>0.41078599999999998</v>
      </c>
    </row>
    <row r="5433" spans="1:7">
      <c r="A5433" s="74" t="e">
        <f t="shared" si="169"/>
        <v>#REF!</v>
      </c>
      <c r="B5433" s="60"/>
      <c r="C5433" s="73">
        <v>8</v>
      </c>
      <c r="D5433" s="73">
        <v>14</v>
      </c>
      <c r="E5433" s="73">
        <v>17</v>
      </c>
      <c r="F5433" s="79">
        <f>IF($C$9="south",'RAW PV WATTS'!D5436,IF('PV Watts SLC'!$C$9="west",'RAW PV WATTS'!F5436,-1))</f>
        <v>127.054</v>
      </c>
      <c r="G5433" s="81">
        <f t="shared" si="168"/>
        <v>0.127054</v>
      </c>
    </row>
    <row r="5434" spans="1:7">
      <c r="A5434" s="74" t="e">
        <f t="shared" si="169"/>
        <v>#REF!</v>
      </c>
      <c r="B5434" s="60"/>
      <c r="C5434" s="73">
        <v>8</v>
      </c>
      <c r="D5434" s="73">
        <v>14</v>
      </c>
      <c r="E5434" s="73">
        <v>18</v>
      </c>
      <c r="F5434" s="79">
        <f>IF($C$9="south",'RAW PV WATTS'!D5437,IF('PV Watts SLC'!$C$9="west",'RAW PV WATTS'!F5437,-1))</f>
        <v>68.765000000000001</v>
      </c>
      <c r="G5434" s="81">
        <f t="shared" si="168"/>
        <v>6.8765000000000007E-2</v>
      </c>
    </row>
    <row r="5435" spans="1:7">
      <c r="A5435" s="74" t="e">
        <f t="shared" si="169"/>
        <v>#REF!</v>
      </c>
      <c r="B5435" s="60"/>
      <c r="C5435" s="73">
        <v>8</v>
      </c>
      <c r="D5435" s="73">
        <v>14</v>
      </c>
      <c r="E5435" s="73">
        <v>19</v>
      </c>
      <c r="F5435" s="79">
        <f>IF($C$9="south",'RAW PV WATTS'!D5438,IF('PV Watts SLC'!$C$9="west",'RAW PV WATTS'!F5438,-1))</f>
        <v>0</v>
      </c>
      <c r="G5435" s="81">
        <f t="shared" si="168"/>
        <v>0</v>
      </c>
    </row>
    <row r="5436" spans="1:7">
      <c r="A5436" s="74" t="e">
        <f t="shared" si="169"/>
        <v>#REF!</v>
      </c>
      <c r="B5436" s="60"/>
      <c r="C5436" s="73">
        <v>8</v>
      </c>
      <c r="D5436" s="73">
        <v>14</v>
      </c>
      <c r="E5436" s="73">
        <v>20</v>
      </c>
      <c r="F5436" s="79">
        <f>IF($C$9="south",'RAW PV WATTS'!D5439,IF('PV Watts SLC'!$C$9="west",'RAW PV WATTS'!F5439,-1))</f>
        <v>0</v>
      </c>
      <c r="G5436" s="81">
        <f t="shared" si="168"/>
        <v>0</v>
      </c>
    </row>
    <row r="5437" spans="1:7">
      <c r="A5437" s="74" t="e">
        <f t="shared" si="169"/>
        <v>#REF!</v>
      </c>
      <c r="B5437" s="60"/>
      <c r="C5437" s="73">
        <v>8</v>
      </c>
      <c r="D5437" s="73">
        <v>14</v>
      </c>
      <c r="E5437" s="73">
        <v>21</v>
      </c>
      <c r="F5437" s="79">
        <f>IF($C$9="south",'RAW PV WATTS'!D5440,IF('PV Watts SLC'!$C$9="west",'RAW PV WATTS'!F5440,-1))</f>
        <v>0</v>
      </c>
      <c r="G5437" s="81">
        <f t="shared" si="168"/>
        <v>0</v>
      </c>
    </row>
    <row r="5438" spans="1:7">
      <c r="A5438" s="74" t="e">
        <f t="shared" si="169"/>
        <v>#REF!</v>
      </c>
      <c r="B5438" s="60"/>
      <c r="C5438" s="73">
        <v>8</v>
      </c>
      <c r="D5438" s="73">
        <v>14</v>
      </c>
      <c r="E5438" s="73">
        <v>22</v>
      </c>
      <c r="F5438" s="79">
        <f>IF($C$9="south",'RAW PV WATTS'!D5441,IF('PV Watts SLC'!$C$9="west",'RAW PV WATTS'!F5441,-1))</f>
        <v>0</v>
      </c>
      <c r="G5438" s="81">
        <f t="shared" si="168"/>
        <v>0</v>
      </c>
    </row>
    <row r="5439" spans="1:7">
      <c r="A5439" s="74" t="e">
        <f t="shared" si="169"/>
        <v>#REF!</v>
      </c>
      <c r="B5439" s="60"/>
      <c r="C5439" s="73">
        <v>8</v>
      </c>
      <c r="D5439" s="73">
        <v>14</v>
      </c>
      <c r="E5439" s="73">
        <v>23</v>
      </c>
      <c r="F5439" s="79">
        <f>IF($C$9="south",'RAW PV WATTS'!D5442,IF('PV Watts SLC'!$C$9="west",'RAW PV WATTS'!F5442,-1))</f>
        <v>0</v>
      </c>
      <c r="G5439" s="81">
        <f t="shared" si="168"/>
        <v>0</v>
      </c>
    </row>
    <row r="5440" spans="1:7">
      <c r="A5440" s="74" t="e">
        <f t="shared" si="169"/>
        <v>#REF!</v>
      </c>
      <c r="B5440" s="60"/>
      <c r="C5440" s="73">
        <v>8</v>
      </c>
      <c r="D5440" s="73">
        <v>15</v>
      </c>
      <c r="E5440" s="73">
        <v>0</v>
      </c>
      <c r="F5440" s="79">
        <f>IF($C$9="south",'RAW PV WATTS'!D5443,IF('PV Watts SLC'!$C$9="west",'RAW PV WATTS'!F5443,-1))</f>
        <v>0</v>
      </c>
      <c r="G5440" s="81">
        <f t="shared" si="168"/>
        <v>0</v>
      </c>
    </row>
    <row r="5441" spans="1:7">
      <c r="A5441" s="74" t="e">
        <f t="shared" si="169"/>
        <v>#REF!</v>
      </c>
      <c r="B5441" s="60"/>
      <c r="C5441" s="73">
        <v>8</v>
      </c>
      <c r="D5441" s="73">
        <v>15</v>
      </c>
      <c r="E5441" s="73">
        <v>1</v>
      </c>
      <c r="F5441" s="79">
        <f>IF($C$9="south",'RAW PV WATTS'!D5444,IF('PV Watts SLC'!$C$9="west",'RAW PV WATTS'!F5444,-1))</f>
        <v>0</v>
      </c>
      <c r="G5441" s="81">
        <f t="shared" si="168"/>
        <v>0</v>
      </c>
    </row>
    <row r="5442" spans="1:7">
      <c r="A5442" s="74" t="e">
        <f t="shared" si="169"/>
        <v>#REF!</v>
      </c>
      <c r="B5442" s="60"/>
      <c r="C5442" s="73">
        <v>8</v>
      </c>
      <c r="D5442" s="73">
        <v>15</v>
      </c>
      <c r="E5442" s="73">
        <v>2</v>
      </c>
      <c r="F5442" s="79">
        <f>IF($C$9="south",'RAW PV WATTS'!D5445,IF('PV Watts SLC'!$C$9="west",'RAW PV WATTS'!F5445,-1))</f>
        <v>0</v>
      </c>
      <c r="G5442" s="81">
        <f t="shared" si="168"/>
        <v>0</v>
      </c>
    </row>
    <row r="5443" spans="1:7">
      <c r="A5443" s="74" t="e">
        <f t="shared" si="169"/>
        <v>#REF!</v>
      </c>
      <c r="B5443" s="60"/>
      <c r="C5443" s="73">
        <v>8</v>
      </c>
      <c r="D5443" s="73">
        <v>15</v>
      </c>
      <c r="E5443" s="73">
        <v>3</v>
      </c>
      <c r="F5443" s="79">
        <f>IF($C$9="south",'RAW PV WATTS'!D5446,IF('PV Watts SLC'!$C$9="west",'RAW PV WATTS'!F5446,-1))</f>
        <v>0</v>
      </c>
      <c r="G5443" s="81">
        <f t="shared" si="168"/>
        <v>0</v>
      </c>
    </row>
    <row r="5444" spans="1:7">
      <c r="A5444" s="74" t="e">
        <f t="shared" si="169"/>
        <v>#REF!</v>
      </c>
      <c r="B5444" s="60"/>
      <c r="C5444" s="73">
        <v>8</v>
      </c>
      <c r="D5444" s="73">
        <v>15</v>
      </c>
      <c r="E5444" s="73">
        <v>4</v>
      </c>
      <c r="F5444" s="79">
        <f>IF($C$9="south",'RAW PV WATTS'!D5447,IF('PV Watts SLC'!$C$9="west",'RAW PV WATTS'!F5447,-1))</f>
        <v>0</v>
      </c>
      <c r="G5444" s="81">
        <f t="shared" si="168"/>
        <v>0</v>
      </c>
    </row>
    <row r="5445" spans="1:7">
      <c r="A5445" s="74" t="e">
        <f t="shared" si="169"/>
        <v>#REF!</v>
      </c>
      <c r="B5445" s="60"/>
      <c r="C5445" s="73">
        <v>8</v>
      </c>
      <c r="D5445" s="73">
        <v>15</v>
      </c>
      <c r="E5445" s="73">
        <v>5</v>
      </c>
      <c r="F5445" s="79">
        <f>IF($C$9="south",'RAW PV WATTS'!D5448,IF('PV Watts SLC'!$C$9="west",'RAW PV WATTS'!F5448,-1))</f>
        <v>0</v>
      </c>
      <c r="G5445" s="81">
        <f t="shared" si="168"/>
        <v>0</v>
      </c>
    </row>
    <row r="5446" spans="1:7">
      <c r="A5446" s="74" t="e">
        <f t="shared" si="169"/>
        <v>#REF!</v>
      </c>
      <c r="B5446" s="60"/>
      <c r="C5446" s="73">
        <v>8</v>
      </c>
      <c r="D5446" s="73">
        <v>15</v>
      </c>
      <c r="E5446" s="73">
        <v>6</v>
      </c>
      <c r="F5446" s="79">
        <f>IF($C$9="south",'RAW PV WATTS'!D5449,IF('PV Watts SLC'!$C$9="west",'RAW PV WATTS'!F5449,-1))</f>
        <v>29.297999999999998</v>
      </c>
      <c r="G5446" s="81">
        <f t="shared" si="168"/>
        <v>2.9297999999999998E-2</v>
      </c>
    </row>
    <row r="5447" spans="1:7">
      <c r="A5447" s="74" t="e">
        <f t="shared" si="169"/>
        <v>#REF!</v>
      </c>
      <c r="B5447" s="60"/>
      <c r="C5447" s="73">
        <v>8</v>
      </c>
      <c r="D5447" s="73">
        <v>15</v>
      </c>
      <c r="E5447" s="73">
        <v>7</v>
      </c>
      <c r="F5447" s="79">
        <f>IF($C$9="south",'RAW PV WATTS'!D5450,IF('PV Watts SLC'!$C$9="west",'RAW PV WATTS'!F5450,-1))</f>
        <v>191.334</v>
      </c>
      <c r="G5447" s="81">
        <f t="shared" si="168"/>
        <v>0.191334</v>
      </c>
    </row>
    <row r="5448" spans="1:7">
      <c r="A5448" s="74" t="e">
        <f t="shared" si="169"/>
        <v>#REF!</v>
      </c>
      <c r="B5448" s="60"/>
      <c r="C5448" s="73">
        <v>8</v>
      </c>
      <c r="D5448" s="73">
        <v>15</v>
      </c>
      <c r="E5448" s="73">
        <v>8</v>
      </c>
      <c r="F5448" s="79">
        <f>IF($C$9="south",'RAW PV WATTS'!D5451,IF('PV Watts SLC'!$C$9="west",'RAW PV WATTS'!F5451,-1))</f>
        <v>385.59699999999998</v>
      </c>
      <c r="G5448" s="81">
        <f t="shared" si="168"/>
        <v>0.38559699999999997</v>
      </c>
    </row>
    <row r="5449" spans="1:7">
      <c r="A5449" s="74" t="e">
        <f t="shared" si="169"/>
        <v>#REF!</v>
      </c>
      <c r="B5449" s="60"/>
      <c r="C5449" s="73">
        <v>8</v>
      </c>
      <c r="D5449" s="73">
        <v>15</v>
      </c>
      <c r="E5449" s="73">
        <v>9</v>
      </c>
      <c r="F5449" s="79">
        <f>IF($C$9="south",'RAW PV WATTS'!D5452,IF('PV Watts SLC'!$C$9="west",'RAW PV WATTS'!F5452,-1))</f>
        <v>547.97799999999995</v>
      </c>
      <c r="G5449" s="81">
        <f t="shared" si="168"/>
        <v>0.54797799999999997</v>
      </c>
    </row>
    <row r="5450" spans="1:7">
      <c r="A5450" s="74" t="e">
        <f t="shared" si="169"/>
        <v>#REF!</v>
      </c>
      <c r="B5450" s="60"/>
      <c r="C5450" s="73">
        <v>8</v>
      </c>
      <c r="D5450" s="73">
        <v>15</v>
      </c>
      <c r="E5450" s="73">
        <v>10</v>
      </c>
      <c r="F5450" s="79">
        <f>IF($C$9="south",'RAW PV WATTS'!D5453,IF('PV Watts SLC'!$C$9="west",'RAW PV WATTS'!F5453,-1))</f>
        <v>628.56799999999998</v>
      </c>
      <c r="G5450" s="81">
        <f t="shared" si="168"/>
        <v>0.62856800000000002</v>
      </c>
    </row>
    <row r="5451" spans="1:7">
      <c r="A5451" s="74" t="e">
        <f t="shared" si="169"/>
        <v>#REF!</v>
      </c>
      <c r="B5451" s="60"/>
      <c r="C5451" s="73">
        <v>8</v>
      </c>
      <c r="D5451" s="73">
        <v>15</v>
      </c>
      <c r="E5451" s="73">
        <v>11</v>
      </c>
      <c r="F5451" s="79">
        <f>IF($C$9="south",'RAW PV WATTS'!D5454,IF('PV Watts SLC'!$C$9="west",'RAW PV WATTS'!F5454,-1))</f>
        <v>723.27800000000002</v>
      </c>
      <c r="G5451" s="81">
        <f t="shared" si="168"/>
        <v>0.72327799999999998</v>
      </c>
    </row>
    <row r="5452" spans="1:7">
      <c r="A5452" s="74" t="e">
        <f t="shared" si="169"/>
        <v>#REF!</v>
      </c>
      <c r="B5452" s="60"/>
      <c r="C5452" s="73">
        <v>8</v>
      </c>
      <c r="D5452" s="73">
        <v>15</v>
      </c>
      <c r="E5452" s="73">
        <v>12</v>
      </c>
      <c r="F5452" s="79">
        <f>IF($C$9="south",'RAW PV WATTS'!D5455,IF('PV Watts SLC'!$C$9="west",'RAW PV WATTS'!F5455,-1))</f>
        <v>412.78500000000003</v>
      </c>
      <c r="G5452" s="81">
        <f t="shared" si="168"/>
        <v>0.41278500000000001</v>
      </c>
    </row>
    <row r="5453" spans="1:7">
      <c r="A5453" s="74" t="e">
        <f t="shared" si="169"/>
        <v>#REF!</v>
      </c>
      <c r="B5453" s="60"/>
      <c r="C5453" s="73">
        <v>8</v>
      </c>
      <c r="D5453" s="73">
        <v>15</v>
      </c>
      <c r="E5453" s="73">
        <v>13</v>
      </c>
      <c r="F5453" s="79">
        <f>IF($C$9="south",'RAW PV WATTS'!D5456,IF('PV Watts SLC'!$C$9="west",'RAW PV WATTS'!F5456,-1))</f>
        <v>178.517</v>
      </c>
      <c r="G5453" s="81">
        <f t="shared" si="168"/>
        <v>0.17851700000000001</v>
      </c>
    </row>
    <row r="5454" spans="1:7">
      <c r="A5454" s="74" t="e">
        <f t="shared" si="169"/>
        <v>#REF!</v>
      </c>
      <c r="B5454" s="60"/>
      <c r="C5454" s="73">
        <v>8</v>
      </c>
      <c r="D5454" s="73">
        <v>15</v>
      </c>
      <c r="E5454" s="73">
        <v>14</v>
      </c>
      <c r="F5454" s="79">
        <f>IF($C$9="south",'RAW PV WATTS'!D5457,IF('PV Watts SLC'!$C$9="west",'RAW PV WATTS'!F5457,-1))</f>
        <v>411.23099999999999</v>
      </c>
      <c r="G5454" s="81">
        <f t="shared" si="168"/>
        <v>0.41123100000000001</v>
      </c>
    </row>
    <row r="5455" spans="1:7">
      <c r="A5455" s="74" t="e">
        <f t="shared" si="169"/>
        <v>#REF!</v>
      </c>
      <c r="B5455" s="60"/>
      <c r="C5455" s="73">
        <v>8</v>
      </c>
      <c r="D5455" s="73">
        <v>15</v>
      </c>
      <c r="E5455" s="73">
        <v>15</v>
      </c>
      <c r="F5455" s="79">
        <f>IF($C$9="south",'RAW PV WATTS'!D5458,IF('PV Watts SLC'!$C$9="west",'RAW PV WATTS'!F5458,-1))</f>
        <v>85.796999999999997</v>
      </c>
      <c r="G5455" s="81">
        <f t="shared" si="168"/>
        <v>8.5796999999999998E-2</v>
      </c>
    </row>
    <row r="5456" spans="1:7">
      <c r="A5456" s="74" t="e">
        <f t="shared" si="169"/>
        <v>#REF!</v>
      </c>
      <c r="B5456" s="60"/>
      <c r="C5456" s="73">
        <v>8</v>
      </c>
      <c r="D5456" s="73">
        <v>15</v>
      </c>
      <c r="E5456" s="73">
        <v>16</v>
      </c>
      <c r="F5456" s="79">
        <f>IF($C$9="south",'RAW PV WATTS'!D5459,IF('PV Watts SLC'!$C$9="west",'RAW PV WATTS'!F5459,-1))</f>
        <v>159.06700000000001</v>
      </c>
      <c r="G5456" s="81">
        <f t="shared" si="168"/>
        <v>0.15906700000000001</v>
      </c>
    </row>
    <row r="5457" spans="1:7">
      <c r="A5457" s="74" t="e">
        <f t="shared" si="169"/>
        <v>#REF!</v>
      </c>
      <c r="B5457" s="60"/>
      <c r="C5457" s="73">
        <v>8</v>
      </c>
      <c r="D5457" s="73">
        <v>15</v>
      </c>
      <c r="E5457" s="73">
        <v>17</v>
      </c>
      <c r="F5457" s="79">
        <f>IF($C$9="south",'RAW PV WATTS'!D5460,IF('PV Watts SLC'!$C$9="west",'RAW PV WATTS'!F5460,-1))</f>
        <v>192.536</v>
      </c>
      <c r="G5457" s="81">
        <f t="shared" ref="G5457:G5520" si="170">F5457/1000</f>
        <v>0.19253600000000001</v>
      </c>
    </row>
    <row r="5458" spans="1:7">
      <c r="A5458" s="74" t="e">
        <f t="shared" ref="A5458:A5521" si="171">1/24+A5457</f>
        <v>#REF!</v>
      </c>
      <c r="B5458" s="60"/>
      <c r="C5458" s="73">
        <v>8</v>
      </c>
      <c r="D5458" s="73">
        <v>15</v>
      </c>
      <c r="E5458" s="73">
        <v>18</v>
      </c>
      <c r="F5458" s="79">
        <f>IF($C$9="south",'RAW PV WATTS'!D5461,IF('PV Watts SLC'!$C$9="west",'RAW PV WATTS'!F5461,-1))</f>
        <v>68.673000000000002</v>
      </c>
      <c r="G5458" s="81">
        <f t="shared" si="170"/>
        <v>6.8672999999999998E-2</v>
      </c>
    </row>
    <row r="5459" spans="1:7">
      <c r="A5459" s="74" t="e">
        <f t="shared" si="171"/>
        <v>#REF!</v>
      </c>
      <c r="B5459" s="60"/>
      <c r="C5459" s="73">
        <v>8</v>
      </c>
      <c r="D5459" s="73">
        <v>15</v>
      </c>
      <c r="E5459" s="73">
        <v>19</v>
      </c>
      <c r="F5459" s="79">
        <f>IF($C$9="south",'RAW PV WATTS'!D5462,IF('PV Watts SLC'!$C$9="west",'RAW PV WATTS'!F5462,-1))</f>
        <v>0</v>
      </c>
      <c r="G5459" s="81">
        <f t="shared" si="170"/>
        <v>0</v>
      </c>
    </row>
    <row r="5460" spans="1:7">
      <c r="A5460" s="74" t="e">
        <f t="shared" si="171"/>
        <v>#REF!</v>
      </c>
      <c r="B5460" s="60"/>
      <c r="C5460" s="73">
        <v>8</v>
      </c>
      <c r="D5460" s="73">
        <v>15</v>
      </c>
      <c r="E5460" s="73">
        <v>20</v>
      </c>
      <c r="F5460" s="79">
        <f>IF($C$9="south",'RAW PV WATTS'!D5463,IF('PV Watts SLC'!$C$9="west",'RAW PV WATTS'!F5463,-1))</f>
        <v>0</v>
      </c>
      <c r="G5460" s="81">
        <f t="shared" si="170"/>
        <v>0</v>
      </c>
    </row>
    <row r="5461" spans="1:7">
      <c r="A5461" s="74" t="e">
        <f t="shared" si="171"/>
        <v>#REF!</v>
      </c>
      <c r="B5461" s="60"/>
      <c r="C5461" s="73">
        <v>8</v>
      </c>
      <c r="D5461" s="73">
        <v>15</v>
      </c>
      <c r="E5461" s="73">
        <v>21</v>
      </c>
      <c r="F5461" s="79">
        <f>IF($C$9="south",'RAW PV WATTS'!D5464,IF('PV Watts SLC'!$C$9="west",'RAW PV WATTS'!F5464,-1))</f>
        <v>0</v>
      </c>
      <c r="G5461" s="81">
        <f t="shared" si="170"/>
        <v>0</v>
      </c>
    </row>
    <row r="5462" spans="1:7">
      <c r="A5462" s="74" t="e">
        <f t="shared" si="171"/>
        <v>#REF!</v>
      </c>
      <c r="B5462" s="60"/>
      <c r="C5462" s="73">
        <v>8</v>
      </c>
      <c r="D5462" s="73">
        <v>15</v>
      </c>
      <c r="E5462" s="73">
        <v>22</v>
      </c>
      <c r="F5462" s="79">
        <f>IF($C$9="south",'RAW PV WATTS'!D5465,IF('PV Watts SLC'!$C$9="west",'RAW PV WATTS'!F5465,-1))</f>
        <v>0</v>
      </c>
      <c r="G5462" s="81">
        <f t="shared" si="170"/>
        <v>0</v>
      </c>
    </row>
    <row r="5463" spans="1:7">
      <c r="A5463" s="74" t="e">
        <f t="shared" si="171"/>
        <v>#REF!</v>
      </c>
      <c r="B5463" s="60"/>
      <c r="C5463" s="73">
        <v>8</v>
      </c>
      <c r="D5463" s="73">
        <v>15</v>
      </c>
      <c r="E5463" s="73">
        <v>23</v>
      </c>
      <c r="F5463" s="79">
        <f>IF($C$9="south",'RAW PV WATTS'!D5466,IF('PV Watts SLC'!$C$9="west",'RAW PV WATTS'!F5466,-1))</f>
        <v>0</v>
      </c>
      <c r="G5463" s="81">
        <f t="shared" si="170"/>
        <v>0</v>
      </c>
    </row>
    <row r="5464" spans="1:7">
      <c r="A5464" s="74" t="e">
        <f t="shared" si="171"/>
        <v>#REF!</v>
      </c>
      <c r="B5464" s="60"/>
      <c r="C5464" s="73">
        <v>8</v>
      </c>
      <c r="D5464" s="73">
        <v>16</v>
      </c>
      <c r="E5464" s="73">
        <v>0</v>
      </c>
      <c r="F5464" s="79">
        <f>IF($C$9="south",'RAW PV WATTS'!D5467,IF('PV Watts SLC'!$C$9="west",'RAW PV WATTS'!F5467,-1))</f>
        <v>0</v>
      </c>
      <c r="G5464" s="81">
        <f t="shared" si="170"/>
        <v>0</v>
      </c>
    </row>
    <row r="5465" spans="1:7">
      <c r="A5465" s="74" t="e">
        <f t="shared" si="171"/>
        <v>#REF!</v>
      </c>
      <c r="B5465" s="60"/>
      <c r="C5465" s="73">
        <v>8</v>
      </c>
      <c r="D5465" s="73">
        <v>16</v>
      </c>
      <c r="E5465" s="73">
        <v>1</v>
      </c>
      <c r="F5465" s="79">
        <f>IF($C$9="south",'RAW PV WATTS'!D5468,IF('PV Watts SLC'!$C$9="west",'RAW PV WATTS'!F5468,-1))</f>
        <v>0</v>
      </c>
      <c r="G5465" s="81">
        <f t="shared" si="170"/>
        <v>0</v>
      </c>
    </row>
    <row r="5466" spans="1:7">
      <c r="A5466" s="74" t="e">
        <f t="shared" si="171"/>
        <v>#REF!</v>
      </c>
      <c r="B5466" s="60"/>
      <c r="C5466" s="73">
        <v>8</v>
      </c>
      <c r="D5466" s="73">
        <v>16</v>
      </c>
      <c r="E5466" s="73">
        <v>2</v>
      </c>
      <c r="F5466" s="79">
        <f>IF($C$9="south",'RAW PV WATTS'!D5469,IF('PV Watts SLC'!$C$9="west",'RAW PV WATTS'!F5469,-1))</f>
        <v>0</v>
      </c>
      <c r="G5466" s="81">
        <f t="shared" si="170"/>
        <v>0</v>
      </c>
    </row>
    <row r="5467" spans="1:7">
      <c r="A5467" s="74" t="e">
        <f t="shared" si="171"/>
        <v>#REF!</v>
      </c>
      <c r="B5467" s="60"/>
      <c r="C5467" s="73">
        <v>8</v>
      </c>
      <c r="D5467" s="73">
        <v>16</v>
      </c>
      <c r="E5467" s="73">
        <v>3</v>
      </c>
      <c r="F5467" s="79">
        <f>IF($C$9="south",'RAW PV WATTS'!D5470,IF('PV Watts SLC'!$C$9="west",'RAW PV WATTS'!F5470,-1))</f>
        <v>0</v>
      </c>
      <c r="G5467" s="81">
        <f t="shared" si="170"/>
        <v>0</v>
      </c>
    </row>
    <row r="5468" spans="1:7">
      <c r="A5468" s="74" t="e">
        <f t="shared" si="171"/>
        <v>#REF!</v>
      </c>
      <c r="B5468" s="60"/>
      <c r="C5468" s="73">
        <v>8</v>
      </c>
      <c r="D5468" s="73">
        <v>16</v>
      </c>
      <c r="E5468" s="73">
        <v>4</v>
      </c>
      <c r="F5468" s="79">
        <f>IF($C$9="south",'RAW PV WATTS'!D5471,IF('PV Watts SLC'!$C$9="west",'RAW PV WATTS'!F5471,-1))</f>
        <v>0</v>
      </c>
      <c r="G5468" s="81">
        <f t="shared" si="170"/>
        <v>0</v>
      </c>
    </row>
    <row r="5469" spans="1:7">
      <c r="A5469" s="74" t="e">
        <f t="shared" si="171"/>
        <v>#REF!</v>
      </c>
      <c r="B5469" s="60"/>
      <c r="C5469" s="73">
        <v>8</v>
      </c>
      <c r="D5469" s="73">
        <v>16</v>
      </c>
      <c r="E5469" s="73">
        <v>5</v>
      </c>
      <c r="F5469" s="79">
        <f>IF($C$9="south",'RAW PV WATTS'!D5472,IF('PV Watts SLC'!$C$9="west",'RAW PV WATTS'!F5472,-1))</f>
        <v>0</v>
      </c>
      <c r="G5469" s="81">
        <f t="shared" si="170"/>
        <v>0</v>
      </c>
    </row>
    <row r="5470" spans="1:7">
      <c r="A5470" s="74" t="e">
        <f t="shared" si="171"/>
        <v>#REF!</v>
      </c>
      <c r="B5470" s="60"/>
      <c r="C5470" s="73">
        <v>8</v>
      </c>
      <c r="D5470" s="73">
        <v>16</v>
      </c>
      <c r="E5470" s="73">
        <v>6</v>
      </c>
      <c r="F5470" s="79">
        <f>IF($C$9="south",'RAW PV WATTS'!D5473,IF('PV Watts SLC'!$C$9="west",'RAW PV WATTS'!F5473,-1))</f>
        <v>6.0629999999999997</v>
      </c>
      <c r="G5470" s="81">
        <f t="shared" si="170"/>
        <v>6.0629999999999998E-3</v>
      </c>
    </row>
    <row r="5471" spans="1:7">
      <c r="A5471" s="74" t="e">
        <f t="shared" si="171"/>
        <v>#REF!</v>
      </c>
      <c r="B5471" s="60"/>
      <c r="C5471" s="73">
        <v>8</v>
      </c>
      <c r="D5471" s="73">
        <v>16</v>
      </c>
      <c r="E5471" s="73">
        <v>7</v>
      </c>
      <c r="F5471" s="79">
        <f>IF($C$9="south",'RAW PV WATTS'!D5474,IF('PV Watts SLC'!$C$9="west",'RAW PV WATTS'!F5474,-1))</f>
        <v>34.049999999999997</v>
      </c>
      <c r="G5471" s="81">
        <f t="shared" si="170"/>
        <v>3.4049999999999997E-2</v>
      </c>
    </row>
    <row r="5472" spans="1:7">
      <c r="A5472" s="74" t="e">
        <f t="shared" si="171"/>
        <v>#REF!</v>
      </c>
      <c r="B5472" s="60"/>
      <c r="C5472" s="73">
        <v>8</v>
      </c>
      <c r="D5472" s="73">
        <v>16</v>
      </c>
      <c r="E5472" s="73">
        <v>8</v>
      </c>
      <c r="F5472" s="79">
        <f>IF($C$9="south",'RAW PV WATTS'!D5475,IF('PV Watts SLC'!$C$9="west",'RAW PV WATTS'!F5475,-1))</f>
        <v>68.501999999999995</v>
      </c>
      <c r="G5472" s="81">
        <f t="shared" si="170"/>
        <v>6.8501999999999993E-2</v>
      </c>
    </row>
    <row r="5473" spans="1:7">
      <c r="A5473" s="74" t="e">
        <f t="shared" si="171"/>
        <v>#REF!</v>
      </c>
      <c r="B5473" s="60"/>
      <c r="C5473" s="73">
        <v>8</v>
      </c>
      <c r="D5473" s="73">
        <v>16</v>
      </c>
      <c r="E5473" s="73">
        <v>9</v>
      </c>
      <c r="F5473" s="79">
        <f>IF($C$9="south",'RAW PV WATTS'!D5476,IF('PV Watts SLC'!$C$9="west",'RAW PV WATTS'!F5476,-1))</f>
        <v>128.74</v>
      </c>
      <c r="G5473" s="81">
        <f t="shared" si="170"/>
        <v>0.12874000000000002</v>
      </c>
    </row>
    <row r="5474" spans="1:7">
      <c r="A5474" s="74" t="e">
        <f t="shared" si="171"/>
        <v>#REF!</v>
      </c>
      <c r="B5474" s="60"/>
      <c r="C5474" s="73">
        <v>8</v>
      </c>
      <c r="D5474" s="73">
        <v>16</v>
      </c>
      <c r="E5474" s="73">
        <v>10</v>
      </c>
      <c r="F5474" s="79">
        <f>IF($C$9="south",'RAW PV WATTS'!D5477,IF('PV Watts SLC'!$C$9="west",'RAW PV WATTS'!F5477,-1))</f>
        <v>143.54</v>
      </c>
      <c r="G5474" s="81">
        <f t="shared" si="170"/>
        <v>0.14354</v>
      </c>
    </row>
    <row r="5475" spans="1:7">
      <c r="A5475" s="74" t="e">
        <f t="shared" si="171"/>
        <v>#REF!</v>
      </c>
      <c r="B5475" s="60"/>
      <c r="C5475" s="73">
        <v>8</v>
      </c>
      <c r="D5475" s="73">
        <v>16</v>
      </c>
      <c r="E5475" s="73">
        <v>11</v>
      </c>
      <c r="F5475" s="79">
        <f>IF($C$9="south",'RAW PV WATTS'!D5478,IF('PV Watts SLC'!$C$9="west",'RAW PV WATTS'!F5478,-1))</f>
        <v>728.54300000000001</v>
      </c>
      <c r="G5475" s="81">
        <f t="shared" si="170"/>
        <v>0.72854300000000005</v>
      </c>
    </row>
    <row r="5476" spans="1:7">
      <c r="A5476" s="74" t="e">
        <f t="shared" si="171"/>
        <v>#REF!</v>
      </c>
      <c r="B5476" s="60"/>
      <c r="C5476" s="73">
        <v>8</v>
      </c>
      <c r="D5476" s="73">
        <v>16</v>
      </c>
      <c r="E5476" s="73">
        <v>12</v>
      </c>
      <c r="F5476" s="79">
        <f>IF($C$9="south",'RAW PV WATTS'!D5479,IF('PV Watts SLC'!$C$9="west",'RAW PV WATTS'!F5479,-1))</f>
        <v>762.476</v>
      </c>
      <c r="G5476" s="81">
        <f t="shared" si="170"/>
        <v>0.76247600000000004</v>
      </c>
    </row>
    <row r="5477" spans="1:7">
      <c r="A5477" s="74" t="e">
        <f t="shared" si="171"/>
        <v>#REF!</v>
      </c>
      <c r="B5477" s="60"/>
      <c r="C5477" s="73">
        <v>8</v>
      </c>
      <c r="D5477" s="73">
        <v>16</v>
      </c>
      <c r="E5477" s="73">
        <v>13</v>
      </c>
      <c r="F5477" s="79">
        <f>IF($C$9="south",'RAW PV WATTS'!D5480,IF('PV Watts SLC'!$C$9="west",'RAW PV WATTS'!F5480,-1))</f>
        <v>707.74800000000005</v>
      </c>
      <c r="G5477" s="81">
        <f t="shared" si="170"/>
        <v>0.70774800000000004</v>
      </c>
    </row>
    <row r="5478" spans="1:7">
      <c r="A5478" s="74" t="e">
        <f t="shared" si="171"/>
        <v>#REF!</v>
      </c>
      <c r="B5478" s="60"/>
      <c r="C5478" s="73">
        <v>8</v>
      </c>
      <c r="D5478" s="73">
        <v>16</v>
      </c>
      <c r="E5478" s="73">
        <v>14</v>
      </c>
      <c r="F5478" s="79">
        <f>IF($C$9="south",'RAW PV WATTS'!D5481,IF('PV Watts SLC'!$C$9="west",'RAW PV WATTS'!F5481,-1))</f>
        <v>380.37400000000002</v>
      </c>
      <c r="G5478" s="81">
        <f t="shared" si="170"/>
        <v>0.38037400000000005</v>
      </c>
    </row>
    <row r="5479" spans="1:7">
      <c r="A5479" s="74" t="e">
        <f t="shared" si="171"/>
        <v>#REF!</v>
      </c>
      <c r="B5479" s="60"/>
      <c r="C5479" s="73">
        <v>8</v>
      </c>
      <c r="D5479" s="73">
        <v>16</v>
      </c>
      <c r="E5479" s="73">
        <v>15</v>
      </c>
      <c r="F5479" s="79">
        <f>IF($C$9="south",'RAW PV WATTS'!D5482,IF('PV Watts SLC'!$C$9="west",'RAW PV WATTS'!F5482,-1))</f>
        <v>192.166</v>
      </c>
      <c r="G5479" s="81">
        <f t="shared" si="170"/>
        <v>0.192166</v>
      </c>
    </row>
    <row r="5480" spans="1:7">
      <c r="A5480" s="74" t="e">
        <f t="shared" si="171"/>
        <v>#REF!</v>
      </c>
      <c r="B5480" s="60"/>
      <c r="C5480" s="73">
        <v>8</v>
      </c>
      <c r="D5480" s="73">
        <v>16</v>
      </c>
      <c r="E5480" s="73">
        <v>16</v>
      </c>
      <c r="F5480" s="79">
        <f>IF($C$9="south",'RAW PV WATTS'!D5483,IF('PV Watts SLC'!$C$9="west",'RAW PV WATTS'!F5483,-1))</f>
        <v>60.984000000000002</v>
      </c>
      <c r="G5480" s="81">
        <f t="shared" si="170"/>
        <v>6.0984000000000003E-2</v>
      </c>
    </row>
    <row r="5481" spans="1:7">
      <c r="A5481" s="74" t="e">
        <f t="shared" si="171"/>
        <v>#REF!</v>
      </c>
      <c r="B5481" s="60"/>
      <c r="C5481" s="73">
        <v>8</v>
      </c>
      <c r="D5481" s="73">
        <v>16</v>
      </c>
      <c r="E5481" s="73">
        <v>17</v>
      </c>
      <c r="F5481" s="79">
        <f>IF($C$9="south",'RAW PV WATTS'!D5484,IF('PV Watts SLC'!$C$9="west",'RAW PV WATTS'!F5484,-1))</f>
        <v>79.629000000000005</v>
      </c>
      <c r="G5481" s="81">
        <f t="shared" si="170"/>
        <v>7.9629000000000005E-2</v>
      </c>
    </row>
    <row r="5482" spans="1:7">
      <c r="A5482" s="74" t="e">
        <f t="shared" si="171"/>
        <v>#REF!</v>
      </c>
      <c r="B5482" s="60"/>
      <c r="C5482" s="73">
        <v>8</v>
      </c>
      <c r="D5482" s="73">
        <v>16</v>
      </c>
      <c r="E5482" s="73">
        <v>18</v>
      </c>
      <c r="F5482" s="79">
        <f>IF($C$9="south",'RAW PV WATTS'!D5485,IF('PV Watts SLC'!$C$9="west",'RAW PV WATTS'!F5485,-1))</f>
        <v>57.033000000000001</v>
      </c>
      <c r="G5482" s="81">
        <f t="shared" si="170"/>
        <v>5.7033E-2</v>
      </c>
    </row>
    <row r="5483" spans="1:7">
      <c r="A5483" s="74" t="e">
        <f t="shared" si="171"/>
        <v>#REF!</v>
      </c>
      <c r="B5483" s="60"/>
      <c r="C5483" s="73">
        <v>8</v>
      </c>
      <c r="D5483" s="73">
        <v>16</v>
      </c>
      <c r="E5483" s="73">
        <v>19</v>
      </c>
      <c r="F5483" s="79">
        <f>IF($C$9="south",'RAW PV WATTS'!D5486,IF('PV Watts SLC'!$C$9="west",'RAW PV WATTS'!F5486,-1))</f>
        <v>0</v>
      </c>
      <c r="G5483" s="81">
        <f t="shared" si="170"/>
        <v>0</v>
      </c>
    </row>
    <row r="5484" spans="1:7">
      <c r="A5484" s="74" t="e">
        <f t="shared" si="171"/>
        <v>#REF!</v>
      </c>
      <c r="B5484" s="60"/>
      <c r="C5484" s="73">
        <v>8</v>
      </c>
      <c r="D5484" s="73">
        <v>16</v>
      </c>
      <c r="E5484" s="73">
        <v>20</v>
      </c>
      <c r="F5484" s="79">
        <f>IF($C$9="south",'RAW PV WATTS'!D5487,IF('PV Watts SLC'!$C$9="west",'RAW PV WATTS'!F5487,-1))</f>
        <v>0</v>
      </c>
      <c r="G5484" s="81">
        <f t="shared" si="170"/>
        <v>0</v>
      </c>
    </row>
    <row r="5485" spans="1:7">
      <c r="A5485" s="74" t="e">
        <f t="shared" si="171"/>
        <v>#REF!</v>
      </c>
      <c r="B5485" s="60"/>
      <c r="C5485" s="73">
        <v>8</v>
      </c>
      <c r="D5485" s="73">
        <v>16</v>
      </c>
      <c r="E5485" s="73">
        <v>21</v>
      </c>
      <c r="F5485" s="79">
        <f>IF($C$9="south",'RAW PV WATTS'!D5488,IF('PV Watts SLC'!$C$9="west",'RAW PV WATTS'!F5488,-1))</f>
        <v>0</v>
      </c>
      <c r="G5485" s="81">
        <f t="shared" si="170"/>
        <v>0</v>
      </c>
    </row>
    <row r="5486" spans="1:7">
      <c r="A5486" s="74" t="e">
        <f t="shared" si="171"/>
        <v>#REF!</v>
      </c>
      <c r="B5486" s="60"/>
      <c r="C5486" s="73">
        <v>8</v>
      </c>
      <c r="D5486" s="73">
        <v>16</v>
      </c>
      <c r="E5486" s="73">
        <v>22</v>
      </c>
      <c r="F5486" s="79">
        <f>IF($C$9="south",'RAW PV WATTS'!D5489,IF('PV Watts SLC'!$C$9="west",'RAW PV WATTS'!F5489,-1))</f>
        <v>0</v>
      </c>
      <c r="G5486" s="81">
        <f t="shared" si="170"/>
        <v>0</v>
      </c>
    </row>
    <row r="5487" spans="1:7">
      <c r="A5487" s="74" t="e">
        <f t="shared" si="171"/>
        <v>#REF!</v>
      </c>
      <c r="B5487" s="60"/>
      <c r="C5487" s="73">
        <v>8</v>
      </c>
      <c r="D5487" s="73">
        <v>16</v>
      </c>
      <c r="E5487" s="73">
        <v>23</v>
      </c>
      <c r="F5487" s="79">
        <f>IF($C$9="south",'RAW PV WATTS'!D5490,IF('PV Watts SLC'!$C$9="west",'RAW PV WATTS'!F5490,-1))</f>
        <v>0</v>
      </c>
      <c r="G5487" s="81">
        <f t="shared" si="170"/>
        <v>0</v>
      </c>
    </row>
    <row r="5488" spans="1:7">
      <c r="A5488" s="74" t="e">
        <f t="shared" si="171"/>
        <v>#REF!</v>
      </c>
      <c r="B5488" s="60"/>
      <c r="C5488" s="73">
        <v>8</v>
      </c>
      <c r="D5488" s="73">
        <v>17</v>
      </c>
      <c r="E5488" s="73">
        <v>0</v>
      </c>
      <c r="F5488" s="79">
        <f>IF($C$9="south",'RAW PV WATTS'!D5491,IF('PV Watts SLC'!$C$9="west",'RAW PV WATTS'!F5491,-1))</f>
        <v>0</v>
      </c>
      <c r="G5488" s="81">
        <f t="shared" si="170"/>
        <v>0</v>
      </c>
    </row>
    <row r="5489" spans="1:7">
      <c r="A5489" s="74" t="e">
        <f t="shared" si="171"/>
        <v>#REF!</v>
      </c>
      <c r="B5489" s="60"/>
      <c r="C5489" s="73">
        <v>8</v>
      </c>
      <c r="D5489" s="73">
        <v>17</v>
      </c>
      <c r="E5489" s="73">
        <v>1</v>
      </c>
      <c r="F5489" s="79">
        <f>IF($C$9="south",'RAW PV WATTS'!D5492,IF('PV Watts SLC'!$C$9="west",'RAW PV WATTS'!F5492,-1))</f>
        <v>0</v>
      </c>
      <c r="G5489" s="81">
        <f t="shared" si="170"/>
        <v>0</v>
      </c>
    </row>
    <row r="5490" spans="1:7">
      <c r="A5490" s="74" t="e">
        <f t="shared" si="171"/>
        <v>#REF!</v>
      </c>
      <c r="B5490" s="60"/>
      <c r="C5490" s="73">
        <v>8</v>
      </c>
      <c r="D5490" s="73">
        <v>17</v>
      </c>
      <c r="E5490" s="73">
        <v>2</v>
      </c>
      <c r="F5490" s="79">
        <f>IF($C$9="south",'RAW PV WATTS'!D5493,IF('PV Watts SLC'!$C$9="west",'RAW PV WATTS'!F5493,-1))</f>
        <v>0</v>
      </c>
      <c r="G5490" s="81">
        <f t="shared" si="170"/>
        <v>0</v>
      </c>
    </row>
    <row r="5491" spans="1:7">
      <c r="A5491" s="74" t="e">
        <f t="shared" si="171"/>
        <v>#REF!</v>
      </c>
      <c r="B5491" s="60"/>
      <c r="C5491" s="73">
        <v>8</v>
      </c>
      <c r="D5491" s="73">
        <v>17</v>
      </c>
      <c r="E5491" s="73">
        <v>3</v>
      </c>
      <c r="F5491" s="79">
        <f>IF($C$9="south",'RAW PV WATTS'!D5494,IF('PV Watts SLC'!$C$9="west",'RAW PV WATTS'!F5494,-1))</f>
        <v>0</v>
      </c>
      <c r="G5491" s="81">
        <f t="shared" si="170"/>
        <v>0</v>
      </c>
    </row>
    <row r="5492" spans="1:7">
      <c r="A5492" s="74" t="e">
        <f t="shared" si="171"/>
        <v>#REF!</v>
      </c>
      <c r="B5492" s="60"/>
      <c r="C5492" s="73">
        <v>8</v>
      </c>
      <c r="D5492" s="73">
        <v>17</v>
      </c>
      <c r="E5492" s="73">
        <v>4</v>
      </c>
      <c r="F5492" s="79">
        <f>IF($C$9="south",'RAW PV WATTS'!D5495,IF('PV Watts SLC'!$C$9="west",'RAW PV WATTS'!F5495,-1))</f>
        <v>0</v>
      </c>
      <c r="G5492" s="81">
        <f t="shared" si="170"/>
        <v>0</v>
      </c>
    </row>
    <row r="5493" spans="1:7">
      <c r="A5493" s="74" t="e">
        <f t="shared" si="171"/>
        <v>#REF!</v>
      </c>
      <c r="B5493" s="60"/>
      <c r="C5493" s="73">
        <v>8</v>
      </c>
      <c r="D5493" s="73">
        <v>17</v>
      </c>
      <c r="E5493" s="73">
        <v>5</v>
      </c>
      <c r="F5493" s="79">
        <f>IF($C$9="south",'RAW PV WATTS'!D5496,IF('PV Watts SLC'!$C$9="west",'RAW PV WATTS'!F5496,-1))</f>
        <v>0</v>
      </c>
      <c r="G5493" s="81">
        <f t="shared" si="170"/>
        <v>0</v>
      </c>
    </row>
    <row r="5494" spans="1:7">
      <c r="A5494" s="74" t="e">
        <f t="shared" si="171"/>
        <v>#REF!</v>
      </c>
      <c r="B5494" s="60"/>
      <c r="C5494" s="73">
        <v>8</v>
      </c>
      <c r="D5494" s="73">
        <v>17</v>
      </c>
      <c r="E5494" s="73">
        <v>6</v>
      </c>
      <c r="F5494" s="79">
        <f>IF($C$9="south",'RAW PV WATTS'!D5497,IF('PV Watts SLC'!$C$9="west",'RAW PV WATTS'!F5497,-1))</f>
        <v>6.0839999999999996</v>
      </c>
      <c r="G5494" s="81">
        <f t="shared" si="170"/>
        <v>6.084E-3</v>
      </c>
    </row>
    <row r="5495" spans="1:7">
      <c r="A5495" s="74" t="e">
        <f t="shared" si="171"/>
        <v>#REF!</v>
      </c>
      <c r="B5495" s="60"/>
      <c r="C5495" s="73">
        <v>8</v>
      </c>
      <c r="D5495" s="73">
        <v>17</v>
      </c>
      <c r="E5495" s="73">
        <v>7</v>
      </c>
      <c r="F5495" s="79">
        <f>IF($C$9="south",'RAW PV WATTS'!D5498,IF('PV Watts SLC'!$C$9="west",'RAW PV WATTS'!F5498,-1))</f>
        <v>80.003</v>
      </c>
      <c r="G5495" s="81">
        <f t="shared" si="170"/>
        <v>8.0003000000000005E-2</v>
      </c>
    </row>
    <row r="5496" spans="1:7">
      <c r="A5496" s="74" t="e">
        <f t="shared" si="171"/>
        <v>#REF!</v>
      </c>
      <c r="B5496" s="60"/>
      <c r="C5496" s="73">
        <v>8</v>
      </c>
      <c r="D5496" s="73">
        <v>17</v>
      </c>
      <c r="E5496" s="73">
        <v>8</v>
      </c>
      <c r="F5496" s="79">
        <f>IF($C$9="south",'RAW PV WATTS'!D5499,IF('PV Watts SLC'!$C$9="west",'RAW PV WATTS'!F5499,-1))</f>
        <v>377.07600000000002</v>
      </c>
      <c r="G5496" s="81">
        <f t="shared" si="170"/>
        <v>0.37707600000000002</v>
      </c>
    </row>
    <row r="5497" spans="1:7">
      <c r="A5497" s="74" t="e">
        <f t="shared" si="171"/>
        <v>#REF!</v>
      </c>
      <c r="B5497" s="60"/>
      <c r="C5497" s="73">
        <v>8</v>
      </c>
      <c r="D5497" s="73">
        <v>17</v>
      </c>
      <c r="E5497" s="73">
        <v>9</v>
      </c>
      <c r="F5497" s="79">
        <f>IF($C$9="south",'RAW PV WATTS'!D5500,IF('PV Watts SLC'!$C$9="west",'RAW PV WATTS'!F5500,-1))</f>
        <v>540.86</v>
      </c>
      <c r="G5497" s="81">
        <f t="shared" si="170"/>
        <v>0.54086000000000001</v>
      </c>
    </row>
    <row r="5498" spans="1:7">
      <c r="A5498" s="74" t="e">
        <f t="shared" si="171"/>
        <v>#REF!</v>
      </c>
      <c r="B5498" s="60"/>
      <c r="C5498" s="73">
        <v>8</v>
      </c>
      <c r="D5498" s="73">
        <v>17</v>
      </c>
      <c r="E5498" s="73">
        <v>10</v>
      </c>
      <c r="F5498" s="79">
        <f>IF($C$9="south",'RAW PV WATTS'!D5501,IF('PV Watts SLC'!$C$9="west",'RAW PV WATTS'!F5501,-1))</f>
        <v>511.065</v>
      </c>
      <c r="G5498" s="81">
        <f t="shared" si="170"/>
        <v>0.51106499999999999</v>
      </c>
    </row>
    <row r="5499" spans="1:7">
      <c r="A5499" s="74" t="e">
        <f t="shared" si="171"/>
        <v>#REF!</v>
      </c>
      <c r="B5499" s="60"/>
      <c r="C5499" s="73">
        <v>8</v>
      </c>
      <c r="D5499" s="73">
        <v>17</v>
      </c>
      <c r="E5499" s="73">
        <v>11</v>
      </c>
      <c r="F5499" s="79">
        <f>IF($C$9="south",'RAW PV WATTS'!D5502,IF('PV Watts SLC'!$C$9="west",'RAW PV WATTS'!F5502,-1))</f>
        <v>705.31399999999996</v>
      </c>
      <c r="G5499" s="81">
        <f t="shared" si="170"/>
        <v>0.705314</v>
      </c>
    </row>
    <row r="5500" spans="1:7">
      <c r="A5500" s="74" t="e">
        <f t="shared" si="171"/>
        <v>#REF!</v>
      </c>
      <c r="B5500" s="60"/>
      <c r="C5500" s="73">
        <v>8</v>
      </c>
      <c r="D5500" s="73">
        <v>17</v>
      </c>
      <c r="E5500" s="73">
        <v>12</v>
      </c>
      <c r="F5500" s="79">
        <f>IF($C$9="south",'RAW PV WATTS'!D5503,IF('PV Watts SLC'!$C$9="west",'RAW PV WATTS'!F5503,-1))</f>
        <v>713.44600000000003</v>
      </c>
      <c r="G5500" s="81">
        <f t="shared" si="170"/>
        <v>0.71344600000000002</v>
      </c>
    </row>
    <row r="5501" spans="1:7">
      <c r="A5501" s="74" t="e">
        <f t="shared" si="171"/>
        <v>#REF!</v>
      </c>
      <c r="B5501" s="60"/>
      <c r="C5501" s="73">
        <v>8</v>
      </c>
      <c r="D5501" s="73">
        <v>17</v>
      </c>
      <c r="E5501" s="73">
        <v>13</v>
      </c>
      <c r="F5501" s="79">
        <f>IF($C$9="south",'RAW PV WATTS'!D5504,IF('PV Watts SLC'!$C$9="west",'RAW PV WATTS'!F5504,-1))</f>
        <v>141.80099999999999</v>
      </c>
      <c r="G5501" s="81">
        <f t="shared" si="170"/>
        <v>0.14180099999999998</v>
      </c>
    </row>
    <row r="5502" spans="1:7">
      <c r="A5502" s="74" t="e">
        <f t="shared" si="171"/>
        <v>#REF!</v>
      </c>
      <c r="B5502" s="60"/>
      <c r="C5502" s="73">
        <v>8</v>
      </c>
      <c r="D5502" s="73">
        <v>17</v>
      </c>
      <c r="E5502" s="73">
        <v>14</v>
      </c>
      <c r="F5502" s="79">
        <f>IF($C$9="south",'RAW PV WATTS'!D5505,IF('PV Watts SLC'!$C$9="west",'RAW PV WATTS'!F5505,-1))</f>
        <v>636.22299999999996</v>
      </c>
      <c r="G5502" s="81">
        <f t="shared" si="170"/>
        <v>0.63622299999999998</v>
      </c>
    </row>
    <row r="5503" spans="1:7">
      <c r="A5503" s="74" t="e">
        <f t="shared" si="171"/>
        <v>#REF!</v>
      </c>
      <c r="B5503" s="60"/>
      <c r="C5503" s="73">
        <v>8</v>
      </c>
      <c r="D5503" s="73">
        <v>17</v>
      </c>
      <c r="E5503" s="73">
        <v>15</v>
      </c>
      <c r="F5503" s="79">
        <f>IF($C$9="south",'RAW PV WATTS'!D5506,IF('PV Watts SLC'!$C$9="west",'RAW PV WATTS'!F5506,-1))</f>
        <v>554.37300000000005</v>
      </c>
      <c r="G5503" s="81">
        <f t="shared" si="170"/>
        <v>0.554373</v>
      </c>
    </row>
    <row r="5504" spans="1:7">
      <c r="A5504" s="74" t="e">
        <f t="shared" si="171"/>
        <v>#REF!</v>
      </c>
      <c r="B5504" s="60"/>
      <c r="C5504" s="73">
        <v>8</v>
      </c>
      <c r="D5504" s="73">
        <v>17</v>
      </c>
      <c r="E5504" s="73">
        <v>16</v>
      </c>
      <c r="F5504" s="79">
        <f>IF($C$9="south",'RAW PV WATTS'!D5507,IF('PV Watts SLC'!$C$9="west",'RAW PV WATTS'!F5507,-1))</f>
        <v>413.64</v>
      </c>
      <c r="G5504" s="81">
        <f t="shared" si="170"/>
        <v>0.41364000000000001</v>
      </c>
    </row>
    <row r="5505" spans="1:7">
      <c r="A5505" s="74" t="e">
        <f t="shared" si="171"/>
        <v>#REF!</v>
      </c>
      <c r="B5505" s="60"/>
      <c r="C5505" s="73">
        <v>8</v>
      </c>
      <c r="D5505" s="73">
        <v>17</v>
      </c>
      <c r="E5505" s="73">
        <v>17</v>
      </c>
      <c r="F5505" s="79">
        <f>IF($C$9="south",'RAW PV WATTS'!D5508,IF('PV Watts SLC'!$C$9="west",'RAW PV WATTS'!F5508,-1))</f>
        <v>230.03</v>
      </c>
      <c r="G5505" s="81">
        <f t="shared" si="170"/>
        <v>0.23003000000000001</v>
      </c>
    </row>
    <row r="5506" spans="1:7">
      <c r="A5506" s="74" t="e">
        <f t="shared" si="171"/>
        <v>#REF!</v>
      </c>
      <c r="B5506" s="60"/>
      <c r="C5506" s="73">
        <v>8</v>
      </c>
      <c r="D5506" s="73">
        <v>17</v>
      </c>
      <c r="E5506" s="73">
        <v>18</v>
      </c>
      <c r="F5506" s="79">
        <f>IF($C$9="south",'RAW PV WATTS'!D5509,IF('PV Watts SLC'!$C$9="west",'RAW PV WATTS'!F5509,-1))</f>
        <v>66.956999999999994</v>
      </c>
      <c r="G5506" s="81">
        <f t="shared" si="170"/>
        <v>6.6956999999999989E-2</v>
      </c>
    </row>
    <row r="5507" spans="1:7">
      <c r="A5507" s="74" t="e">
        <f t="shared" si="171"/>
        <v>#REF!</v>
      </c>
      <c r="B5507" s="60"/>
      <c r="C5507" s="73">
        <v>8</v>
      </c>
      <c r="D5507" s="73">
        <v>17</v>
      </c>
      <c r="E5507" s="73">
        <v>19</v>
      </c>
      <c r="F5507" s="79">
        <f>IF($C$9="south",'RAW PV WATTS'!D5510,IF('PV Watts SLC'!$C$9="west",'RAW PV WATTS'!F5510,-1))</f>
        <v>0</v>
      </c>
      <c r="G5507" s="81">
        <f t="shared" si="170"/>
        <v>0</v>
      </c>
    </row>
    <row r="5508" spans="1:7">
      <c r="A5508" s="74" t="e">
        <f t="shared" si="171"/>
        <v>#REF!</v>
      </c>
      <c r="B5508" s="60"/>
      <c r="C5508" s="73">
        <v>8</v>
      </c>
      <c r="D5508" s="73">
        <v>17</v>
      </c>
      <c r="E5508" s="73">
        <v>20</v>
      </c>
      <c r="F5508" s="79">
        <f>IF($C$9="south",'RAW PV WATTS'!D5511,IF('PV Watts SLC'!$C$9="west",'RAW PV WATTS'!F5511,-1))</f>
        <v>0</v>
      </c>
      <c r="G5508" s="81">
        <f t="shared" si="170"/>
        <v>0</v>
      </c>
    </row>
    <row r="5509" spans="1:7">
      <c r="A5509" s="74" t="e">
        <f t="shared" si="171"/>
        <v>#REF!</v>
      </c>
      <c r="B5509" s="60"/>
      <c r="C5509" s="73">
        <v>8</v>
      </c>
      <c r="D5509" s="73">
        <v>17</v>
      </c>
      <c r="E5509" s="73">
        <v>21</v>
      </c>
      <c r="F5509" s="79">
        <f>IF($C$9="south",'RAW PV WATTS'!D5512,IF('PV Watts SLC'!$C$9="west",'RAW PV WATTS'!F5512,-1))</f>
        <v>0</v>
      </c>
      <c r="G5509" s="81">
        <f t="shared" si="170"/>
        <v>0</v>
      </c>
    </row>
    <row r="5510" spans="1:7">
      <c r="A5510" s="74" t="e">
        <f t="shared" si="171"/>
        <v>#REF!</v>
      </c>
      <c r="B5510" s="60"/>
      <c r="C5510" s="73">
        <v>8</v>
      </c>
      <c r="D5510" s="73">
        <v>17</v>
      </c>
      <c r="E5510" s="73">
        <v>22</v>
      </c>
      <c r="F5510" s="79">
        <f>IF($C$9="south",'RAW PV WATTS'!D5513,IF('PV Watts SLC'!$C$9="west",'RAW PV WATTS'!F5513,-1))</f>
        <v>0</v>
      </c>
      <c r="G5510" s="81">
        <f t="shared" si="170"/>
        <v>0</v>
      </c>
    </row>
    <row r="5511" spans="1:7">
      <c r="A5511" s="74" t="e">
        <f t="shared" si="171"/>
        <v>#REF!</v>
      </c>
      <c r="B5511" s="60"/>
      <c r="C5511" s="73">
        <v>8</v>
      </c>
      <c r="D5511" s="73">
        <v>17</v>
      </c>
      <c r="E5511" s="73">
        <v>23</v>
      </c>
      <c r="F5511" s="79">
        <f>IF($C$9="south",'RAW PV WATTS'!D5514,IF('PV Watts SLC'!$C$9="west",'RAW PV WATTS'!F5514,-1))</f>
        <v>0</v>
      </c>
      <c r="G5511" s="81">
        <f t="shared" si="170"/>
        <v>0</v>
      </c>
    </row>
    <row r="5512" spans="1:7">
      <c r="A5512" s="74" t="e">
        <f t="shared" si="171"/>
        <v>#REF!</v>
      </c>
      <c r="B5512" s="60"/>
      <c r="C5512" s="73">
        <v>8</v>
      </c>
      <c r="D5512" s="73">
        <v>18</v>
      </c>
      <c r="E5512" s="73">
        <v>0</v>
      </c>
      <c r="F5512" s="79">
        <f>IF($C$9="south",'RAW PV WATTS'!D5515,IF('PV Watts SLC'!$C$9="west",'RAW PV WATTS'!F5515,-1))</f>
        <v>0</v>
      </c>
      <c r="G5512" s="81">
        <f t="shared" si="170"/>
        <v>0</v>
      </c>
    </row>
    <row r="5513" spans="1:7">
      <c r="A5513" s="74" t="e">
        <f t="shared" si="171"/>
        <v>#REF!</v>
      </c>
      <c r="B5513" s="60"/>
      <c r="C5513" s="73">
        <v>8</v>
      </c>
      <c r="D5513" s="73">
        <v>18</v>
      </c>
      <c r="E5513" s="73">
        <v>1</v>
      </c>
      <c r="F5513" s="79">
        <f>IF($C$9="south",'RAW PV WATTS'!D5516,IF('PV Watts SLC'!$C$9="west",'RAW PV WATTS'!F5516,-1))</f>
        <v>0</v>
      </c>
      <c r="G5513" s="81">
        <f t="shared" si="170"/>
        <v>0</v>
      </c>
    </row>
    <row r="5514" spans="1:7">
      <c r="A5514" s="74" t="e">
        <f t="shared" si="171"/>
        <v>#REF!</v>
      </c>
      <c r="B5514" s="60"/>
      <c r="C5514" s="73">
        <v>8</v>
      </c>
      <c r="D5514" s="73">
        <v>18</v>
      </c>
      <c r="E5514" s="73">
        <v>2</v>
      </c>
      <c r="F5514" s="79">
        <f>IF($C$9="south",'RAW PV WATTS'!D5517,IF('PV Watts SLC'!$C$9="west",'RAW PV WATTS'!F5517,-1))</f>
        <v>0</v>
      </c>
      <c r="G5514" s="81">
        <f t="shared" si="170"/>
        <v>0</v>
      </c>
    </row>
    <row r="5515" spans="1:7">
      <c r="A5515" s="74" t="e">
        <f t="shared" si="171"/>
        <v>#REF!</v>
      </c>
      <c r="B5515" s="60"/>
      <c r="C5515" s="73">
        <v>8</v>
      </c>
      <c r="D5515" s="73">
        <v>18</v>
      </c>
      <c r="E5515" s="73">
        <v>3</v>
      </c>
      <c r="F5515" s="79">
        <f>IF($C$9="south",'RAW PV WATTS'!D5518,IF('PV Watts SLC'!$C$9="west",'RAW PV WATTS'!F5518,-1))</f>
        <v>0</v>
      </c>
      <c r="G5515" s="81">
        <f t="shared" si="170"/>
        <v>0</v>
      </c>
    </row>
    <row r="5516" spans="1:7">
      <c r="A5516" s="74" t="e">
        <f t="shared" si="171"/>
        <v>#REF!</v>
      </c>
      <c r="B5516" s="60"/>
      <c r="C5516" s="73">
        <v>8</v>
      </c>
      <c r="D5516" s="73">
        <v>18</v>
      </c>
      <c r="E5516" s="73">
        <v>4</v>
      </c>
      <c r="F5516" s="79">
        <f>IF($C$9="south",'RAW PV WATTS'!D5519,IF('PV Watts SLC'!$C$9="west",'RAW PV WATTS'!F5519,-1))</f>
        <v>0</v>
      </c>
      <c r="G5516" s="81">
        <f t="shared" si="170"/>
        <v>0</v>
      </c>
    </row>
    <row r="5517" spans="1:7">
      <c r="A5517" s="74" t="e">
        <f t="shared" si="171"/>
        <v>#REF!</v>
      </c>
      <c r="B5517" s="60"/>
      <c r="C5517" s="73">
        <v>8</v>
      </c>
      <c r="D5517" s="73">
        <v>18</v>
      </c>
      <c r="E5517" s="73">
        <v>5</v>
      </c>
      <c r="F5517" s="79">
        <f>IF($C$9="south",'RAW PV WATTS'!D5520,IF('PV Watts SLC'!$C$9="west",'RAW PV WATTS'!F5520,-1))</f>
        <v>0</v>
      </c>
      <c r="G5517" s="81">
        <f t="shared" si="170"/>
        <v>0</v>
      </c>
    </row>
    <row r="5518" spans="1:7">
      <c r="A5518" s="74" t="e">
        <f t="shared" si="171"/>
        <v>#REF!</v>
      </c>
      <c r="B5518" s="60"/>
      <c r="C5518" s="73">
        <v>8</v>
      </c>
      <c r="D5518" s="73">
        <v>18</v>
      </c>
      <c r="E5518" s="73">
        <v>6</v>
      </c>
      <c r="F5518" s="79">
        <f>IF($C$9="south",'RAW PV WATTS'!D5521,IF('PV Watts SLC'!$C$9="west",'RAW PV WATTS'!F5521,-1))</f>
        <v>27.844999999999999</v>
      </c>
      <c r="G5518" s="81">
        <f t="shared" si="170"/>
        <v>2.7844999999999998E-2</v>
      </c>
    </row>
    <row r="5519" spans="1:7">
      <c r="A5519" s="74" t="e">
        <f t="shared" si="171"/>
        <v>#REF!</v>
      </c>
      <c r="B5519" s="60"/>
      <c r="C5519" s="73">
        <v>8</v>
      </c>
      <c r="D5519" s="73">
        <v>18</v>
      </c>
      <c r="E5519" s="73">
        <v>7</v>
      </c>
      <c r="F5519" s="79">
        <f>IF($C$9="south",'RAW PV WATTS'!D5522,IF('PV Watts SLC'!$C$9="west",'RAW PV WATTS'!F5522,-1))</f>
        <v>154.81399999999999</v>
      </c>
      <c r="G5519" s="81">
        <f t="shared" si="170"/>
        <v>0.15481399999999998</v>
      </c>
    </row>
    <row r="5520" spans="1:7">
      <c r="A5520" s="74" t="e">
        <f t="shared" si="171"/>
        <v>#REF!</v>
      </c>
      <c r="B5520" s="60"/>
      <c r="C5520" s="73">
        <v>8</v>
      </c>
      <c r="D5520" s="73">
        <v>18</v>
      </c>
      <c r="E5520" s="73">
        <v>8</v>
      </c>
      <c r="F5520" s="79">
        <f>IF($C$9="south",'RAW PV WATTS'!D5523,IF('PV Watts SLC'!$C$9="west",'RAW PV WATTS'!F5523,-1))</f>
        <v>371.48</v>
      </c>
      <c r="G5520" s="81">
        <f t="shared" si="170"/>
        <v>0.37148000000000003</v>
      </c>
    </row>
    <row r="5521" spans="1:7">
      <c r="A5521" s="74" t="e">
        <f t="shared" si="171"/>
        <v>#REF!</v>
      </c>
      <c r="B5521" s="60"/>
      <c r="C5521" s="73">
        <v>8</v>
      </c>
      <c r="D5521" s="73">
        <v>18</v>
      </c>
      <c r="E5521" s="73">
        <v>9</v>
      </c>
      <c r="F5521" s="79">
        <f>IF($C$9="south",'RAW PV WATTS'!D5524,IF('PV Watts SLC'!$C$9="west",'RAW PV WATTS'!F5524,-1))</f>
        <v>516.78200000000004</v>
      </c>
      <c r="G5521" s="81">
        <f t="shared" ref="G5521:G5584" si="172">F5521/1000</f>
        <v>0.51678200000000007</v>
      </c>
    </row>
    <row r="5522" spans="1:7">
      <c r="A5522" s="74" t="e">
        <f t="shared" ref="A5522:A5585" si="173">1/24+A5521</f>
        <v>#REF!</v>
      </c>
      <c r="B5522" s="60"/>
      <c r="C5522" s="73">
        <v>8</v>
      </c>
      <c r="D5522" s="73">
        <v>18</v>
      </c>
      <c r="E5522" s="73">
        <v>10</v>
      </c>
      <c r="F5522" s="79">
        <f>IF($C$9="south",'RAW PV WATTS'!D5525,IF('PV Watts SLC'!$C$9="west",'RAW PV WATTS'!F5525,-1))</f>
        <v>502.529</v>
      </c>
      <c r="G5522" s="81">
        <f t="shared" si="172"/>
        <v>0.502529</v>
      </c>
    </row>
    <row r="5523" spans="1:7">
      <c r="A5523" s="74" t="e">
        <f t="shared" si="173"/>
        <v>#REF!</v>
      </c>
      <c r="B5523" s="60"/>
      <c r="C5523" s="73">
        <v>8</v>
      </c>
      <c r="D5523" s="73">
        <v>18</v>
      </c>
      <c r="E5523" s="73">
        <v>11</v>
      </c>
      <c r="F5523" s="79">
        <f>IF($C$9="south",'RAW PV WATTS'!D5526,IF('PV Watts SLC'!$C$9="west",'RAW PV WATTS'!F5526,-1))</f>
        <v>191.05099999999999</v>
      </c>
      <c r="G5523" s="81">
        <f t="shared" si="172"/>
        <v>0.191051</v>
      </c>
    </row>
    <row r="5524" spans="1:7">
      <c r="A5524" s="74" t="e">
        <f t="shared" si="173"/>
        <v>#REF!</v>
      </c>
      <c r="B5524" s="60"/>
      <c r="C5524" s="73">
        <v>8</v>
      </c>
      <c r="D5524" s="73">
        <v>18</v>
      </c>
      <c r="E5524" s="73">
        <v>12</v>
      </c>
      <c r="F5524" s="79">
        <f>IF($C$9="south",'RAW PV WATTS'!D5527,IF('PV Watts SLC'!$C$9="west",'RAW PV WATTS'!F5527,-1))</f>
        <v>109.51300000000001</v>
      </c>
      <c r="G5524" s="81">
        <f t="shared" si="172"/>
        <v>0.109513</v>
      </c>
    </row>
    <row r="5525" spans="1:7">
      <c r="A5525" s="74" t="e">
        <f t="shared" si="173"/>
        <v>#REF!</v>
      </c>
      <c r="B5525" s="60"/>
      <c r="C5525" s="73">
        <v>8</v>
      </c>
      <c r="D5525" s="73">
        <v>18</v>
      </c>
      <c r="E5525" s="73">
        <v>13</v>
      </c>
      <c r="F5525" s="79">
        <f>IF($C$9="south",'RAW PV WATTS'!D5528,IF('PV Watts SLC'!$C$9="west",'RAW PV WATTS'!F5528,-1))</f>
        <v>751.57799999999997</v>
      </c>
      <c r="G5525" s="81">
        <f t="shared" si="172"/>
        <v>0.75157799999999997</v>
      </c>
    </row>
    <row r="5526" spans="1:7">
      <c r="A5526" s="74" t="e">
        <f t="shared" si="173"/>
        <v>#REF!</v>
      </c>
      <c r="B5526" s="60"/>
      <c r="C5526" s="73">
        <v>8</v>
      </c>
      <c r="D5526" s="73">
        <v>18</v>
      </c>
      <c r="E5526" s="73">
        <v>14</v>
      </c>
      <c r="F5526" s="79">
        <f>IF($C$9="south",'RAW PV WATTS'!D5529,IF('PV Watts SLC'!$C$9="west",'RAW PV WATTS'!F5529,-1))</f>
        <v>678.18499999999995</v>
      </c>
      <c r="G5526" s="81">
        <f t="shared" si="172"/>
        <v>0.67818499999999993</v>
      </c>
    </row>
    <row r="5527" spans="1:7">
      <c r="A5527" s="74" t="e">
        <f t="shared" si="173"/>
        <v>#REF!</v>
      </c>
      <c r="B5527" s="60"/>
      <c r="C5527" s="73">
        <v>8</v>
      </c>
      <c r="D5527" s="73">
        <v>18</v>
      </c>
      <c r="E5527" s="73">
        <v>15</v>
      </c>
      <c r="F5527" s="79">
        <f>IF($C$9="south",'RAW PV WATTS'!D5530,IF('PV Watts SLC'!$C$9="west",'RAW PV WATTS'!F5530,-1))</f>
        <v>580.41200000000003</v>
      </c>
      <c r="G5527" s="81">
        <f t="shared" si="172"/>
        <v>0.58041200000000004</v>
      </c>
    </row>
    <row r="5528" spans="1:7">
      <c r="A5528" s="74" t="e">
        <f t="shared" si="173"/>
        <v>#REF!</v>
      </c>
      <c r="B5528" s="60"/>
      <c r="C5528" s="73">
        <v>8</v>
      </c>
      <c r="D5528" s="73">
        <v>18</v>
      </c>
      <c r="E5528" s="73">
        <v>16</v>
      </c>
      <c r="F5528" s="79">
        <f>IF($C$9="south",'RAW PV WATTS'!D5531,IF('PV Watts SLC'!$C$9="west",'RAW PV WATTS'!F5531,-1))</f>
        <v>394.55900000000003</v>
      </c>
      <c r="G5528" s="81">
        <f t="shared" si="172"/>
        <v>0.39455900000000005</v>
      </c>
    </row>
    <row r="5529" spans="1:7">
      <c r="A5529" s="74" t="e">
        <f t="shared" si="173"/>
        <v>#REF!</v>
      </c>
      <c r="B5529" s="60"/>
      <c r="C5529" s="73">
        <v>8</v>
      </c>
      <c r="D5529" s="73">
        <v>18</v>
      </c>
      <c r="E5529" s="73">
        <v>17</v>
      </c>
      <c r="F5529" s="79">
        <f>IF($C$9="south",'RAW PV WATTS'!D5532,IF('PV Watts SLC'!$C$9="west",'RAW PV WATTS'!F5532,-1))</f>
        <v>234.64500000000001</v>
      </c>
      <c r="G5529" s="81">
        <f t="shared" si="172"/>
        <v>0.23464500000000002</v>
      </c>
    </row>
    <row r="5530" spans="1:7">
      <c r="A5530" s="74" t="e">
        <f t="shared" si="173"/>
        <v>#REF!</v>
      </c>
      <c r="B5530" s="60"/>
      <c r="C5530" s="73">
        <v>8</v>
      </c>
      <c r="D5530" s="73">
        <v>18</v>
      </c>
      <c r="E5530" s="73">
        <v>18</v>
      </c>
      <c r="F5530" s="79">
        <f>IF($C$9="south",'RAW PV WATTS'!D5533,IF('PV Watts SLC'!$C$9="west",'RAW PV WATTS'!F5533,-1))</f>
        <v>76.323999999999998</v>
      </c>
      <c r="G5530" s="81">
        <f t="shared" si="172"/>
        <v>7.6324000000000003E-2</v>
      </c>
    </row>
    <row r="5531" spans="1:7">
      <c r="A5531" s="74" t="e">
        <f t="shared" si="173"/>
        <v>#REF!</v>
      </c>
      <c r="B5531" s="60"/>
      <c r="C5531" s="73">
        <v>8</v>
      </c>
      <c r="D5531" s="73">
        <v>18</v>
      </c>
      <c r="E5531" s="73">
        <v>19</v>
      </c>
      <c r="F5531" s="79">
        <f>IF($C$9="south",'RAW PV WATTS'!D5534,IF('PV Watts SLC'!$C$9="west",'RAW PV WATTS'!F5534,-1))</f>
        <v>0</v>
      </c>
      <c r="G5531" s="81">
        <f t="shared" si="172"/>
        <v>0</v>
      </c>
    </row>
    <row r="5532" spans="1:7">
      <c r="A5532" s="74" t="e">
        <f t="shared" si="173"/>
        <v>#REF!</v>
      </c>
      <c r="B5532" s="60"/>
      <c r="C5532" s="73">
        <v>8</v>
      </c>
      <c r="D5532" s="73">
        <v>18</v>
      </c>
      <c r="E5532" s="73">
        <v>20</v>
      </c>
      <c r="F5532" s="79">
        <f>IF($C$9="south",'RAW PV WATTS'!D5535,IF('PV Watts SLC'!$C$9="west",'RAW PV WATTS'!F5535,-1))</f>
        <v>0</v>
      </c>
      <c r="G5532" s="81">
        <f t="shared" si="172"/>
        <v>0</v>
      </c>
    </row>
    <row r="5533" spans="1:7">
      <c r="A5533" s="74" t="e">
        <f t="shared" si="173"/>
        <v>#REF!</v>
      </c>
      <c r="B5533" s="60"/>
      <c r="C5533" s="73">
        <v>8</v>
      </c>
      <c r="D5533" s="73">
        <v>18</v>
      </c>
      <c r="E5533" s="73">
        <v>21</v>
      </c>
      <c r="F5533" s="79">
        <f>IF($C$9="south",'RAW PV WATTS'!D5536,IF('PV Watts SLC'!$C$9="west",'RAW PV WATTS'!F5536,-1))</f>
        <v>0</v>
      </c>
      <c r="G5533" s="81">
        <f t="shared" si="172"/>
        <v>0</v>
      </c>
    </row>
    <row r="5534" spans="1:7">
      <c r="A5534" s="74" t="e">
        <f t="shared" si="173"/>
        <v>#REF!</v>
      </c>
      <c r="B5534" s="60"/>
      <c r="C5534" s="73">
        <v>8</v>
      </c>
      <c r="D5534" s="73">
        <v>18</v>
      </c>
      <c r="E5534" s="73">
        <v>22</v>
      </c>
      <c r="F5534" s="79">
        <f>IF($C$9="south",'RAW PV WATTS'!D5537,IF('PV Watts SLC'!$C$9="west",'RAW PV WATTS'!F5537,-1))</f>
        <v>0</v>
      </c>
      <c r="G5534" s="81">
        <f t="shared" si="172"/>
        <v>0</v>
      </c>
    </row>
    <row r="5535" spans="1:7">
      <c r="A5535" s="74" t="e">
        <f t="shared" si="173"/>
        <v>#REF!</v>
      </c>
      <c r="B5535" s="60"/>
      <c r="C5535" s="73">
        <v>8</v>
      </c>
      <c r="D5535" s="73">
        <v>18</v>
      </c>
      <c r="E5535" s="73">
        <v>23</v>
      </c>
      <c r="F5535" s="79">
        <f>IF($C$9="south",'RAW PV WATTS'!D5538,IF('PV Watts SLC'!$C$9="west",'RAW PV WATTS'!F5538,-1))</f>
        <v>0</v>
      </c>
      <c r="G5535" s="81">
        <f t="shared" si="172"/>
        <v>0</v>
      </c>
    </row>
    <row r="5536" spans="1:7">
      <c r="A5536" s="74" t="e">
        <f t="shared" si="173"/>
        <v>#REF!</v>
      </c>
      <c r="B5536" s="60"/>
      <c r="C5536" s="73">
        <v>8</v>
      </c>
      <c r="D5536" s="73">
        <v>19</v>
      </c>
      <c r="E5536" s="73">
        <v>0</v>
      </c>
      <c r="F5536" s="79">
        <f>IF($C$9="south",'RAW PV WATTS'!D5539,IF('PV Watts SLC'!$C$9="west",'RAW PV WATTS'!F5539,-1))</f>
        <v>0</v>
      </c>
      <c r="G5536" s="81">
        <f t="shared" si="172"/>
        <v>0</v>
      </c>
    </row>
    <row r="5537" spans="1:7">
      <c r="A5537" s="74" t="e">
        <f t="shared" si="173"/>
        <v>#REF!</v>
      </c>
      <c r="B5537" s="60"/>
      <c r="C5537" s="73">
        <v>8</v>
      </c>
      <c r="D5537" s="73">
        <v>19</v>
      </c>
      <c r="E5537" s="73">
        <v>1</v>
      </c>
      <c r="F5537" s="79">
        <f>IF($C$9="south",'RAW PV WATTS'!D5540,IF('PV Watts SLC'!$C$9="west",'RAW PV WATTS'!F5540,-1))</f>
        <v>0</v>
      </c>
      <c r="G5537" s="81">
        <f t="shared" si="172"/>
        <v>0</v>
      </c>
    </row>
    <row r="5538" spans="1:7">
      <c r="A5538" s="74" t="e">
        <f t="shared" si="173"/>
        <v>#REF!</v>
      </c>
      <c r="B5538" s="60"/>
      <c r="C5538" s="73">
        <v>8</v>
      </c>
      <c r="D5538" s="73">
        <v>19</v>
      </c>
      <c r="E5538" s="73">
        <v>2</v>
      </c>
      <c r="F5538" s="79">
        <f>IF($C$9="south",'RAW PV WATTS'!D5541,IF('PV Watts SLC'!$C$9="west",'RAW PV WATTS'!F5541,-1))</f>
        <v>0</v>
      </c>
      <c r="G5538" s="81">
        <f t="shared" si="172"/>
        <v>0</v>
      </c>
    </row>
    <row r="5539" spans="1:7">
      <c r="A5539" s="74" t="e">
        <f t="shared" si="173"/>
        <v>#REF!</v>
      </c>
      <c r="B5539" s="60"/>
      <c r="C5539" s="73">
        <v>8</v>
      </c>
      <c r="D5539" s="73">
        <v>19</v>
      </c>
      <c r="E5539" s="73">
        <v>3</v>
      </c>
      <c r="F5539" s="79">
        <f>IF($C$9="south",'RAW PV WATTS'!D5542,IF('PV Watts SLC'!$C$9="west",'RAW PV WATTS'!F5542,-1))</f>
        <v>0</v>
      </c>
      <c r="G5539" s="81">
        <f t="shared" si="172"/>
        <v>0</v>
      </c>
    </row>
    <row r="5540" spans="1:7">
      <c r="A5540" s="74" t="e">
        <f t="shared" si="173"/>
        <v>#REF!</v>
      </c>
      <c r="B5540" s="60"/>
      <c r="C5540" s="73">
        <v>8</v>
      </c>
      <c r="D5540" s="73">
        <v>19</v>
      </c>
      <c r="E5540" s="73">
        <v>4</v>
      </c>
      <c r="F5540" s="79">
        <f>IF($C$9="south",'RAW PV WATTS'!D5543,IF('PV Watts SLC'!$C$9="west",'RAW PV WATTS'!F5543,-1))</f>
        <v>0</v>
      </c>
      <c r="G5540" s="81">
        <f t="shared" si="172"/>
        <v>0</v>
      </c>
    </row>
    <row r="5541" spans="1:7">
      <c r="A5541" s="74" t="e">
        <f t="shared" si="173"/>
        <v>#REF!</v>
      </c>
      <c r="B5541" s="60"/>
      <c r="C5541" s="73">
        <v>8</v>
      </c>
      <c r="D5541" s="73">
        <v>19</v>
      </c>
      <c r="E5541" s="73">
        <v>5</v>
      </c>
      <c r="F5541" s="79">
        <f>IF($C$9="south",'RAW PV WATTS'!D5544,IF('PV Watts SLC'!$C$9="west",'RAW PV WATTS'!F5544,-1))</f>
        <v>0</v>
      </c>
      <c r="G5541" s="81">
        <f t="shared" si="172"/>
        <v>0</v>
      </c>
    </row>
    <row r="5542" spans="1:7">
      <c r="A5542" s="74" t="e">
        <f t="shared" si="173"/>
        <v>#REF!</v>
      </c>
      <c r="B5542" s="60"/>
      <c r="C5542" s="73">
        <v>8</v>
      </c>
      <c r="D5542" s="73">
        <v>19</v>
      </c>
      <c r="E5542" s="73">
        <v>6</v>
      </c>
      <c r="F5542" s="79">
        <f>IF($C$9="south",'RAW PV WATTS'!D5545,IF('PV Watts SLC'!$C$9="west",'RAW PV WATTS'!F5545,-1))</f>
        <v>5.1669999999999998</v>
      </c>
      <c r="G5542" s="81">
        <f t="shared" si="172"/>
        <v>5.1669999999999997E-3</v>
      </c>
    </row>
    <row r="5543" spans="1:7">
      <c r="A5543" s="74" t="e">
        <f t="shared" si="173"/>
        <v>#REF!</v>
      </c>
      <c r="B5543" s="60"/>
      <c r="C5543" s="73">
        <v>8</v>
      </c>
      <c r="D5543" s="73">
        <v>19</v>
      </c>
      <c r="E5543" s="73">
        <v>7</v>
      </c>
      <c r="F5543" s="79">
        <f>IF($C$9="south",'RAW PV WATTS'!D5546,IF('PV Watts SLC'!$C$9="west",'RAW PV WATTS'!F5546,-1))</f>
        <v>166.20400000000001</v>
      </c>
      <c r="G5543" s="81">
        <f t="shared" si="172"/>
        <v>0.16620400000000002</v>
      </c>
    </row>
    <row r="5544" spans="1:7">
      <c r="A5544" s="74" t="e">
        <f t="shared" si="173"/>
        <v>#REF!</v>
      </c>
      <c r="B5544" s="60"/>
      <c r="C5544" s="73">
        <v>8</v>
      </c>
      <c r="D5544" s="73">
        <v>19</v>
      </c>
      <c r="E5544" s="73">
        <v>8</v>
      </c>
      <c r="F5544" s="79">
        <f>IF($C$9="south",'RAW PV WATTS'!D5547,IF('PV Watts SLC'!$C$9="west",'RAW PV WATTS'!F5547,-1))</f>
        <v>304.44600000000003</v>
      </c>
      <c r="G5544" s="81">
        <f t="shared" si="172"/>
        <v>0.30444600000000005</v>
      </c>
    </row>
    <row r="5545" spans="1:7">
      <c r="A5545" s="74" t="e">
        <f t="shared" si="173"/>
        <v>#REF!</v>
      </c>
      <c r="B5545" s="60"/>
      <c r="C5545" s="73">
        <v>8</v>
      </c>
      <c r="D5545" s="73">
        <v>19</v>
      </c>
      <c r="E5545" s="73">
        <v>9</v>
      </c>
      <c r="F5545" s="79">
        <f>IF($C$9="south",'RAW PV WATTS'!D5548,IF('PV Watts SLC'!$C$9="west",'RAW PV WATTS'!F5548,-1))</f>
        <v>356.947</v>
      </c>
      <c r="G5545" s="81">
        <f t="shared" si="172"/>
        <v>0.35694700000000001</v>
      </c>
    </row>
    <row r="5546" spans="1:7">
      <c r="A5546" s="74" t="e">
        <f t="shared" si="173"/>
        <v>#REF!</v>
      </c>
      <c r="B5546" s="60"/>
      <c r="C5546" s="73">
        <v>8</v>
      </c>
      <c r="D5546" s="73">
        <v>19</v>
      </c>
      <c r="E5546" s="73">
        <v>10</v>
      </c>
      <c r="F5546" s="79">
        <f>IF($C$9="south",'RAW PV WATTS'!D5549,IF('PV Watts SLC'!$C$9="west",'RAW PV WATTS'!F5549,-1))</f>
        <v>557.93700000000001</v>
      </c>
      <c r="G5546" s="81">
        <f t="shared" si="172"/>
        <v>0.55793700000000002</v>
      </c>
    </row>
    <row r="5547" spans="1:7">
      <c r="A5547" s="74" t="e">
        <f t="shared" si="173"/>
        <v>#REF!</v>
      </c>
      <c r="B5547" s="60"/>
      <c r="C5547" s="73">
        <v>8</v>
      </c>
      <c r="D5547" s="73">
        <v>19</v>
      </c>
      <c r="E5547" s="73">
        <v>11</v>
      </c>
      <c r="F5547" s="79">
        <f>IF($C$9="south",'RAW PV WATTS'!D5550,IF('PV Watts SLC'!$C$9="west",'RAW PV WATTS'!F5550,-1))</f>
        <v>594.03</v>
      </c>
      <c r="G5547" s="81">
        <f t="shared" si="172"/>
        <v>0.59402999999999995</v>
      </c>
    </row>
    <row r="5548" spans="1:7">
      <c r="A5548" s="74" t="e">
        <f t="shared" si="173"/>
        <v>#REF!</v>
      </c>
      <c r="B5548" s="60"/>
      <c r="C5548" s="73">
        <v>8</v>
      </c>
      <c r="D5548" s="73">
        <v>19</v>
      </c>
      <c r="E5548" s="73">
        <v>12</v>
      </c>
      <c r="F5548" s="79">
        <f>IF($C$9="south",'RAW PV WATTS'!D5551,IF('PV Watts SLC'!$C$9="west",'RAW PV WATTS'!F5551,-1))</f>
        <v>720.09799999999996</v>
      </c>
      <c r="G5548" s="81">
        <f t="shared" si="172"/>
        <v>0.7200979999999999</v>
      </c>
    </row>
    <row r="5549" spans="1:7">
      <c r="A5549" s="74" t="e">
        <f t="shared" si="173"/>
        <v>#REF!</v>
      </c>
      <c r="B5549" s="60"/>
      <c r="C5549" s="73">
        <v>8</v>
      </c>
      <c r="D5549" s="73">
        <v>19</v>
      </c>
      <c r="E5549" s="73">
        <v>13</v>
      </c>
      <c r="F5549" s="79">
        <f>IF($C$9="south",'RAW PV WATTS'!D5552,IF('PV Watts SLC'!$C$9="west",'RAW PV WATTS'!F5552,-1))</f>
        <v>508.86099999999999</v>
      </c>
      <c r="G5549" s="81">
        <f t="shared" si="172"/>
        <v>0.50886100000000001</v>
      </c>
    </row>
    <row r="5550" spans="1:7">
      <c r="A5550" s="74" t="e">
        <f t="shared" si="173"/>
        <v>#REF!</v>
      </c>
      <c r="B5550" s="60"/>
      <c r="C5550" s="73">
        <v>8</v>
      </c>
      <c r="D5550" s="73">
        <v>19</v>
      </c>
      <c r="E5550" s="73">
        <v>14</v>
      </c>
      <c r="F5550" s="79">
        <f>IF($C$9="south",'RAW PV WATTS'!D5553,IF('PV Watts SLC'!$C$9="west",'RAW PV WATTS'!F5553,-1))</f>
        <v>521.97</v>
      </c>
      <c r="G5550" s="81">
        <f t="shared" si="172"/>
        <v>0.52197000000000005</v>
      </c>
    </row>
    <row r="5551" spans="1:7">
      <c r="A5551" s="74" t="e">
        <f t="shared" si="173"/>
        <v>#REF!</v>
      </c>
      <c r="B5551" s="60"/>
      <c r="C5551" s="73">
        <v>8</v>
      </c>
      <c r="D5551" s="73">
        <v>19</v>
      </c>
      <c r="E5551" s="73">
        <v>15</v>
      </c>
      <c r="F5551" s="79">
        <f>IF($C$9="south",'RAW PV WATTS'!D5554,IF('PV Watts SLC'!$C$9="west",'RAW PV WATTS'!F5554,-1))</f>
        <v>518.86699999999996</v>
      </c>
      <c r="G5551" s="81">
        <f t="shared" si="172"/>
        <v>0.51886699999999997</v>
      </c>
    </row>
    <row r="5552" spans="1:7">
      <c r="A5552" s="74" t="e">
        <f t="shared" si="173"/>
        <v>#REF!</v>
      </c>
      <c r="B5552" s="60"/>
      <c r="C5552" s="73">
        <v>8</v>
      </c>
      <c r="D5552" s="73">
        <v>19</v>
      </c>
      <c r="E5552" s="73">
        <v>16</v>
      </c>
      <c r="F5552" s="79">
        <f>IF($C$9="south",'RAW PV WATTS'!D5555,IF('PV Watts SLC'!$C$9="west",'RAW PV WATTS'!F5555,-1))</f>
        <v>387.37700000000001</v>
      </c>
      <c r="G5552" s="81">
        <f t="shared" si="172"/>
        <v>0.38737700000000003</v>
      </c>
    </row>
    <row r="5553" spans="1:7">
      <c r="A5553" s="74" t="e">
        <f t="shared" si="173"/>
        <v>#REF!</v>
      </c>
      <c r="B5553" s="60"/>
      <c r="C5553" s="73">
        <v>8</v>
      </c>
      <c r="D5553" s="73">
        <v>19</v>
      </c>
      <c r="E5553" s="73">
        <v>17</v>
      </c>
      <c r="F5553" s="79">
        <f>IF($C$9="south",'RAW PV WATTS'!D5556,IF('PV Watts SLC'!$C$9="west",'RAW PV WATTS'!F5556,-1))</f>
        <v>218.70099999999999</v>
      </c>
      <c r="G5553" s="81">
        <f t="shared" si="172"/>
        <v>0.21870100000000001</v>
      </c>
    </row>
    <row r="5554" spans="1:7">
      <c r="A5554" s="74" t="e">
        <f t="shared" si="173"/>
        <v>#REF!</v>
      </c>
      <c r="B5554" s="60"/>
      <c r="C5554" s="73">
        <v>8</v>
      </c>
      <c r="D5554" s="73">
        <v>19</v>
      </c>
      <c r="E5554" s="73">
        <v>18</v>
      </c>
      <c r="F5554" s="79">
        <f>IF($C$9="south",'RAW PV WATTS'!D5557,IF('PV Watts SLC'!$C$9="west",'RAW PV WATTS'!F5557,-1))</f>
        <v>68.867999999999995</v>
      </c>
      <c r="G5554" s="81">
        <f t="shared" si="172"/>
        <v>6.8867999999999999E-2</v>
      </c>
    </row>
    <row r="5555" spans="1:7">
      <c r="A5555" s="74" t="e">
        <f t="shared" si="173"/>
        <v>#REF!</v>
      </c>
      <c r="B5555" s="60"/>
      <c r="C5555" s="73">
        <v>8</v>
      </c>
      <c r="D5555" s="73">
        <v>19</v>
      </c>
      <c r="E5555" s="73">
        <v>19</v>
      </c>
      <c r="F5555" s="79">
        <f>IF($C$9="south",'RAW PV WATTS'!D5558,IF('PV Watts SLC'!$C$9="west",'RAW PV WATTS'!F5558,-1))</f>
        <v>0</v>
      </c>
      <c r="G5555" s="81">
        <f t="shared" si="172"/>
        <v>0</v>
      </c>
    </row>
    <row r="5556" spans="1:7">
      <c r="A5556" s="74" t="e">
        <f t="shared" si="173"/>
        <v>#REF!</v>
      </c>
      <c r="B5556" s="60"/>
      <c r="C5556" s="73">
        <v>8</v>
      </c>
      <c r="D5556" s="73">
        <v>19</v>
      </c>
      <c r="E5556" s="73">
        <v>20</v>
      </c>
      <c r="F5556" s="79">
        <f>IF($C$9="south",'RAW PV WATTS'!D5559,IF('PV Watts SLC'!$C$9="west",'RAW PV WATTS'!F5559,-1))</f>
        <v>0</v>
      </c>
      <c r="G5556" s="81">
        <f t="shared" si="172"/>
        <v>0</v>
      </c>
    </row>
    <row r="5557" spans="1:7">
      <c r="A5557" s="74" t="e">
        <f t="shared" si="173"/>
        <v>#REF!</v>
      </c>
      <c r="B5557" s="60"/>
      <c r="C5557" s="73">
        <v>8</v>
      </c>
      <c r="D5557" s="73">
        <v>19</v>
      </c>
      <c r="E5557" s="73">
        <v>21</v>
      </c>
      <c r="F5557" s="79">
        <f>IF($C$9="south",'RAW PV WATTS'!D5560,IF('PV Watts SLC'!$C$9="west",'RAW PV WATTS'!F5560,-1))</f>
        <v>0</v>
      </c>
      <c r="G5557" s="81">
        <f t="shared" si="172"/>
        <v>0</v>
      </c>
    </row>
    <row r="5558" spans="1:7">
      <c r="A5558" s="74" t="e">
        <f t="shared" si="173"/>
        <v>#REF!</v>
      </c>
      <c r="B5558" s="60"/>
      <c r="C5558" s="73">
        <v>8</v>
      </c>
      <c r="D5558" s="73">
        <v>19</v>
      </c>
      <c r="E5558" s="73">
        <v>22</v>
      </c>
      <c r="F5558" s="79">
        <f>IF($C$9="south",'RAW PV WATTS'!D5561,IF('PV Watts SLC'!$C$9="west",'RAW PV WATTS'!F5561,-1))</f>
        <v>0</v>
      </c>
      <c r="G5558" s="81">
        <f t="shared" si="172"/>
        <v>0</v>
      </c>
    </row>
    <row r="5559" spans="1:7">
      <c r="A5559" s="74" t="e">
        <f t="shared" si="173"/>
        <v>#REF!</v>
      </c>
      <c r="B5559" s="60"/>
      <c r="C5559" s="73">
        <v>8</v>
      </c>
      <c r="D5559" s="73">
        <v>19</v>
      </c>
      <c r="E5559" s="73">
        <v>23</v>
      </c>
      <c r="F5559" s="79">
        <f>IF($C$9="south",'RAW PV WATTS'!D5562,IF('PV Watts SLC'!$C$9="west",'RAW PV WATTS'!F5562,-1))</f>
        <v>0</v>
      </c>
      <c r="G5559" s="81">
        <f t="shared" si="172"/>
        <v>0</v>
      </c>
    </row>
    <row r="5560" spans="1:7">
      <c r="A5560" s="74" t="e">
        <f t="shared" si="173"/>
        <v>#REF!</v>
      </c>
      <c r="B5560" s="60"/>
      <c r="C5560" s="73">
        <v>8</v>
      </c>
      <c r="D5560" s="73">
        <v>20</v>
      </c>
      <c r="E5560" s="73">
        <v>0</v>
      </c>
      <c r="F5560" s="79">
        <f>IF($C$9="south",'RAW PV WATTS'!D5563,IF('PV Watts SLC'!$C$9="west",'RAW PV WATTS'!F5563,-1))</f>
        <v>0</v>
      </c>
      <c r="G5560" s="81">
        <f t="shared" si="172"/>
        <v>0</v>
      </c>
    </row>
    <row r="5561" spans="1:7">
      <c r="A5561" s="74" t="e">
        <f t="shared" si="173"/>
        <v>#REF!</v>
      </c>
      <c r="B5561" s="60"/>
      <c r="C5561" s="73">
        <v>8</v>
      </c>
      <c r="D5561" s="73">
        <v>20</v>
      </c>
      <c r="E5561" s="73">
        <v>1</v>
      </c>
      <c r="F5561" s="79">
        <f>IF($C$9="south",'RAW PV WATTS'!D5564,IF('PV Watts SLC'!$C$9="west",'RAW PV WATTS'!F5564,-1))</f>
        <v>0</v>
      </c>
      <c r="G5561" s="81">
        <f t="shared" si="172"/>
        <v>0</v>
      </c>
    </row>
    <row r="5562" spans="1:7">
      <c r="A5562" s="74" t="e">
        <f t="shared" si="173"/>
        <v>#REF!</v>
      </c>
      <c r="B5562" s="60"/>
      <c r="C5562" s="73">
        <v>8</v>
      </c>
      <c r="D5562" s="73">
        <v>20</v>
      </c>
      <c r="E5562" s="73">
        <v>2</v>
      </c>
      <c r="F5562" s="79">
        <f>IF($C$9="south",'RAW PV WATTS'!D5565,IF('PV Watts SLC'!$C$9="west",'RAW PV WATTS'!F5565,-1))</f>
        <v>0</v>
      </c>
      <c r="G5562" s="81">
        <f t="shared" si="172"/>
        <v>0</v>
      </c>
    </row>
    <row r="5563" spans="1:7">
      <c r="A5563" s="74" t="e">
        <f t="shared" si="173"/>
        <v>#REF!</v>
      </c>
      <c r="B5563" s="60"/>
      <c r="C5563" s="73">
        <v>8</v>
      </c>
      <c r="D5563" s="73">
        <v>20</v>
      </c>
      <c r="E5563" s="73">
        <v>3</v>
      </c>
      <c r="F5563" s="79">
        <f>IF($C$9="south",'RAW PV WATTS'!D5566,IF('PV Watts SLC'!$C$9="west",'RAW PV WATTS'!F5566,-1))</f>
        <v>0</v>
      </c>
      <c r="G5563" s="81">
        <f t="shared" si="172"/>
        <v>0</v>
      </c>
    </row>
    <row r="5564" spans="1:7">
      <c r="A5564" s="74" t="e">
        <f t="shared" si="173"/>
        <v>#REF!</v>
      </c>
      <c r="B5564" s="60"/>
      <c r="C5564" s="73">
        <v>8</v>
      </c>
      <c r="D5564" s="73">
        <v>20</v>
      </c>
      <c r="E5564" s="73">
        <v>4</v>
      </c>
      <c r="F5564" s="79">
        <f>IF($C$9="south",'RAW PV WATTS'!D5567,IF('PV Watts SLC'!$C$9="west",'RAW PV WATTS'!F5567,-1))</f>
        <v>0</v>
      </c>
      <c r="G5564" s="81">
        <f t="shared" si="172"/>
        <v>0</v>
      </c>
    </row>
    <row r="5565" spans="1:7">
      <c r="A5565" s="74" t="e">
        <f t="shared" si="173"/>
        <v>#REF!</v>
      </c>
      <c r="B5565" s="60"/>
      <c r="C5565" s="73">
        <v>8</v>
      </c>
      <c r="D5565" s="73">
        <v>20</v>
      </c>
      <c r="E5565" s="73">
        <v>5</v>
      </c>
      <c r="F5565" s="79">
        <f>IF($C$9="south",'RAW PV WATTS'!D5568,IF('PV Watts SLC'!$C$9="west",'RAW PV WATTS'!F5568,-1))</f>
        <v>0</v>
      </c>
      <c r="G5565" s="81">
        <f t="shared" si="172"/>
        <v>0</v>
      </c>
    </row>
    <row r="5566" spans="1:7">
      <c r="A5566" s="74" t="e">
        <f t="shared" si="173"/>
        <v>#REF!</v>
      </c>
      <c r="B5566" s="60"/>
      <c r="C5566" s="73">
        <v>8</v>
      </c>
      <c r="D5566" s="73">
        <v>20</v>
      </c>
      <c r="E5566" s="73">
        <v>6</v>
      </c>
      <c r="F5566" s="79">
        <f>IF($C$9="south",'RAW PV WATTS'!D5569,IF('PV Watts SLC'!$C$9="west",'RAW PV WATTS'!F5569,-1))</f>
        <v>23.817</v>
      </c>
      <c r="G5566" s="81">
        <f t="shared" si="172"/>
        <v>2.3817000000000001E-2</v>
      </c>
    </row>
    <row r="5567" spans="1:7">
      <c r="A5567" s="74" t="e">
        <f t="shared" si="173"/>
        <v>#REF!</v>
      </c>
      <c r="B5567" s="60"/>
      <c r="C5567" s="73">
        <v>8</v>
      </c>
      <c r="D5567" s="73">
        <v>20</v>
      </c>
      <c r="E5567" s="73">
        <v>7</v>
      </c>
      <c r="F5567" s="79">
        <f>IF($C$9="south",'RAW PV WATTS'!D5570,IF('PV Watts SLC'!$C$9="west",'RAW PV WATTS'!F5570,-1))</f>
        <v>187.76499999999999</v>
      </c>
      <c r="G5567" s="81">
        <f t="shared" si="172"/>
        <v>0.18776499999999999</v>
      </c>
    </row>
    <row r="5568" spans="1:7">
      <c r="A5568" s="74" t="e">
        <f t="shared" si="173"/>
        <v>#REF!</v>
      </c>
      <c r="B5568" s="60"/>
      <c r="C5568" s="73">
        <v>8</v>
      </c>
      <c r="D5568" s="73">
        <v>20</v>
      </c>
      <c r="E5568" s="73">
        <v>8</v>
      </c>
      <c r="F5568" s="79">
        <f>IF($C$9="south",'RAW PV WATTS'!D5571,IF('PV Watts SLC'!$C$9="west",'RAW PV WATTS'!F5571,-1))</f>
        <v>376.59699999999998</v>
      </c>
      <c r="G5568" s="81">
        <f t="shared" si="172"/>
        <v>0.37659699999999996</v>
      </c>
    </row>
    <row r="5569" spans="1:7">
      <c r="A5569" s="74" t="e">
        <f t="shared" si="173"/>
        <v>#REF!</v>
      </c>
      <c r="B5569" s="60"/>
      <c r="C5569" s="73">
        <v>8</v>
      </c>
      <c r="D5569" s="73">
        <v>20</v>
      </c>
      <c r="E5569" s="73">
        <v>9</v>
      </c>
      <c r="F5569" s="79">
        <f>IF($C$9="south",'RAW PV WATTS'!D5572,IF('PV Watts SLC'!$C$9="west",'RAW PV WATTS'!F5572,-1))</f>
        <v>496.98200000000003</v>
      </c>
      <c r="G5569" s="81">
        <f t="shared" si="172"/>
        <v>0.49698200000000003</v>
      </c>
    </row>
    <row r="5570" spans="1:7">
      <c r="A5570" s="74" t="e">
        <f t="shared" si="173"/>
        <v>#REF!</v>
      </c>
      <c r="B5570" s="60"/>
      <c r="C5570" s="73">
        <v>8</v>
      </c>
      <c r="D5570" s="73">
        <v>20</v>
      </c>
      <c r="E5570" s="73">
        <v>10</v>
      </c>
      <c r="F5570" s="79">
        <f>IF($C$9="south",'RAW PV WATTS'!D5573,IF('PV Watts SLC'!$C$9="west",'RAW PV WATTS'!F5573,-1))</f>
        <v>629.19600000000003</v>
      </c>
      <c r="G5570" s="81">
        <f t="shared" si="172"/>
        <v>0.62919599999999998</v>
      </c>
    </row>
    <row r="5571" spans="1:7">
      <c r="A5571" s="74" t="e">
        <f t="shared" si="173"/>
        <v>#REF!</v>
      </c>
      <c r="B5571" s="60"/>
      <c r="C5571" s="73">
        <v>8</v>
      </c>
      <c r="D5571" s="73">
        <v>20</v>
      </c>
      <c r="E5571" s="73">
        <v>11</v>
      </c>
      <c r="F5571" s="79">
        <f>IF($C$9="south",'RAW PV WATTS'!D5574,IF('PV Watts SLC'!$C$9="west",'RAW PV WATTS'!F5574,-1))</f>
        <v>687.45699999999999</v>
      </c>
      <c r="G5571" s="81">
        <f t="shared" si="172"/>
        <v>0.68745699999999998</v>
      </c>
    </row>
    <row r="5572" spans="1:7">
      <c r="A5572" s="74" t="e">
        <f t="shared" si="173"/>
        <v>#REF!</v>
      </c>
      <c r="B5572" s="60"/>
      <c r="C5572" s="73">
        <v>8</v>
      </c>
      <c r="D5572" s="73">
        <v>20</v>
      </c>
      <c r="E5572" s="73">
        <v>12</v>
      </c>
      <c r="F5572" s="79">
        <f>IF($C$9="south",'RAW PV WATTS'!D5575,IF('PV Watts SLC'!$C$9="west",'RAW PV WATTS'!F5575,-1))</f>
        <v>720.798</v>
      </c>
      <c r="G5572" s="81">
        <f t="shared" si="172"/>
        <v>0.72079800000000005</v>
      </c>
    </row>
    <row r="5573" spans="1:7">
      <c r="A5573" s="74" t="e">
        <f t="shared" si="173"/>
        <v>#REF!</v>
      </c>
      <c r="B5573" s="60"/>
      <c r="C5573" s="73">
        <v>8</v>
      </c>
      <c r="D5573" s="73">
        <v>20</v>
      </c>
      <c r="E5573" s="73">
        <v>13</v>
      </c>
      <c r="F5573" s="79">
        <f>IF($C$9="south",'RAW PV WATTS'!D5576,IF('PV Watts SLC'!$C$9="west",'RAW PV WATTS'!F5576,-1))</f>
        <v>707.15499999999997</v>
      </c>
      <c r="G5573" s="81">
        <f t="shared" si="172"/>
        <v>0.70715499999999998</v>
      </c>
    </row>
    <row r="5574" spans="1:7">
      <c r="A5574" s="74" t="e">
        <f t="shared" si="173"/>
        <v>#REF!</v>
      </c>
      <c r="B5574" s="60"/>
      <c r="C5574" s="73">
        <v>8</v>
      </c>
      <c r="D5574" s="73">
        <v>20</v>
      </c>
      <c r="E5574" s="73">
        <v>14</v>
      </c>
      <c r="F5574" s="79">
        <f>IF($C$9="south",'RAW PV WATTS'!D5577,IF('PV Watts SLC'!$C$9="west",'RAW PV WATTS'!F5577,-1))</f>
        <v>629.55499999999995</v>
      </c>
      <c r="G5574" s="81">
        <f t="shared" si="172"/>
        <v>0.62955499999999998</v>
      </c>
    </row>
    <row r="5575" spans="1:7">
      <c r="A5575" s="74" t="e">
        <f t="shared" si="173"/>
        <v>#REF!</v>
      </c>
      <c r="B5575" s="60"/>
      <c r="C5575" s="73">
        <v>8</v>
      </c>
      <c r="D5575" s="73">
        <v>20</v>
      </c>
      <c r="E5575" s="73">
        <v>15</v>
      </c>
      <c r="F5575" s="79">
        <f>IF($C$9="south",'RAW PV WATTS'!D5578,IF('PV Watts SLC'!$C$9="west",'RAW PV WATTS'!F5578,-1))</f>
        <v>550.39599999999996</v>
      </c>
      <c r="G5575" s="81">
        <f t="shared" si="172"/>
        <v>0.550396</v>
      </c>
    </row>
    <row r="5576" spans="1:7">
      <c r="A5576" s="74" t="e">
        <f t="shared" si="173"/>
        <v>#REF!</v>
      </c>
      <c r="B5576" s="60"/>
      <c r="C5576" s="73">
        <v>8</v>
      </c>
      <c r="D5576" s="73">
        <v>20</v>
      </c>
      <c r="E5576" s="73">
        <v>16</v>
      </c>
      <c r="F5576" s="79">
        <f>IF($C$9="south",'RAW PV WATTS'!D5579,IF('PV Watts SLC'!$C$9="west",'RAW PV WATTS'!F5579,-1))</f>
        <v>396.29500000000002</v>
      </c>
      <c r="G5576" s="81">
        <f t="shared" si="172"/>
        <v>0.39629500000000001</v>
      </c>
    </row>
    <row r="5577" spans="1:7">
      <c r="A5577" s="74" t="e">
        <f t="shared" si="173"/>
        <v>#REF!</v>
      </c>
      <c r="B5577" s="60"/>
      <c r="C5577" s="73">
        <v>8</v>
      </c>
      <c r="D5577" s="73">
        <v>20</v>
      </c>
      <c r="E5577" s="73">
        <v>17</v>
      </c>
      <c r="F5577" s="79">
        <f>IF($C$9="south",'RAW PV WATTS'!D5580,IF('PV Watts SLC'!$C$9="west",'RAW PV WATTS'!F5580,-1))</f>
        <v>218.21600000000001</v>
      </c>
      <c r="G5577" s="81">
        <f t="shared" si="172"/>
        <v>0.21821600000000002</v>
      </c>
    </row>
    <row r="5578" spans="1:7">
      <c r="A5578" s="74" t="e">
        <f t="shared" si="173"/>
        <v>#REF!</v>
      </c>
      <c r="B5578" s="60"/>
      <c r="C5578" s="73">
        <v>8</v>
      </c>
      <c r="D5578" s="73">
        <v>20</v>
      </c>
      <c r="E5578" s="73">
        <v>18</v>
      </c>
      <c r="F5578" s="79">
        <f>IF($C$9="south",'RAW PV WATTS'!D5581,IF('PV Watts SLC'!$C$9="west",'RAW PV WATTS'!F5581,-1))</f>
        <v>0</v>
      </c>
      <c r="G5578" s="81">
        <f t="shared" si="172"/>
        <v>0</v>
      </c>
    </row>
    <row r="5579" spans="1:7">
      <c r="A5579" s="74" t="e">
        <f t="shared" si="173"/>
        <v>#REF!</v>
      </c>
      <c r="B5579" s="60"/>
      <c r="C5579" s="73">
        <v>8</v>
      </c>
      <c r="D5579" s="73">
        <v>20</v>
      </c>
      <c r="E5579" s="73">
        <v>19</v>
      </c>
      <c r="F5579" s="79">
        <f>IF($C$9="south",'RAW PV WATTS'!D5582,IF('PV Watts SLC'!$C$9="west",'RAW PV WATTS'!F5582,-1))</f>
        <v>0</v>
      </c>
      <c r="G5579" s="81">
        <f t="shared" si="172"/>
        <v>0</v>
      </c>
    </row>
    <row r="5580" spans="1:7">
      <c r="A5580" s="74" t="e">
        <f t="shared" si="173"/>
        <v>#REF!</v>
      </c>
      <c r="B5580" s="60"/>
      <c r="C5580" s="73">
        <v>8</v>
      </c>
      <c r="D5580" s="73">
        <v>20</v>
      </c>
      <c r="E5580" s="73">
        <v>20</v>
      </c>
      <c r="F5580" s="79">
        <f>IF($C$9="south",'RAW PV WATTS'!D5583,IF('PV Watts SLC'!$C$9="west",'RAW PV WATTS'!F5583,-1))</f>
        <v>0</v>
      </c>
      <c r="G5580" s="81">
        <f t="shared" si="172"/>
        <v>0</v>
      </c>
    </row>
    <row r="5581" spans="1:7">
      <c r="A5581" s="74" t="e">
        <f t="shared" si="173"/>
        <v>#REF!</v>
      </c>
      <c r="B5581" s="60"/>
      <c r="C5581" s="73">
        <v>8</v>
      </c>
      <c r="D5581" s="73">
        <v>20</v>
      </c>
      <c r="E5581" s="73">
        <v>21</v>
      </c>
      <c r="F5581" s="79">
        <f>IF($C$9="south",'RAW PV WATTS'!D5584,IF('PV Watts SLC'!$C$9="west",'RAW PV WATTS'!F5584,-1))</f>
        <v>0</v>
      </c>
      <c r="G5581" s="81">
        <f t="shared" si="172"/>
        <v>0</v>
      </c>
    </row>
    <row r="5582" spans="1:7">
      <c r="A5582" s="74" t="e">
        <f t="shared" si="173"/>
        <v>#REF!</v>
      </c>
      <c r="B5582" s="60"/>
      <c r="C5582" s="73">
        <v>8</v>
      </c>
      <c r="D5582" s="73">
        <v>20</v>
      </c>
      <c r="E5582" s="73">
        <v>22</v>
      </c>
      <c r="F5582" s="79">
        <f>IF($C$9="south",'RAW PV WATTS'!D5585,IF('PV Watts SLC'!$C$9="west",'RAW PV WATTS'!F5585,-1))</f>
        <v>0</v>
      </c>
      <c r="G5582" s="81">
        <f t="shared" si="172"/>
        <v>0</v>
      </c>
    </row>
    <row r="5583" spans="1:7">
      <c r="A5583" s="74" t="e">
        <f t="shared" si="173"/>
        <v>#REF!</v>
      </c>
      <c r="B5583" s="60"/>
      <c r="C5583" s="73">
        <v>8</v>
      </c>
      <c r="D5583" s="73">
        <v>20</v>
      </c>
      <c r="E5583" s="73">
        <v>23</v>
      </c>
      <c r="F5583" s="79">
        <f>IF($C$9="south",'RAW PV WATTS'!D5586,IF('PV Watts SLC'!$C$9="west",'RAW PV WATTS'!F5586,-1))</f>
        <v>0</v>
      </c>
      <c r="G5583" s="81">
        <f t="shared" si="172"/>
        <v>0</v>
      </c>
    </row>
    <row r="5584" spans="1:7">
      <c r="A5584" s="74" t="e">
        <f t="shared" si="173"/>
        <v>#REF!</v>
      </c>
      <c r="B5584" s="60"/>
      <c r="C5584" s="73">
        <v>8</v>
      </c>
      <c r="D5584" s="73">
        <v>21</v>
      </c>
      <c r="E5584" s="73">
        <v>0</v>
      </c>
      <c r="F5584" s="79">
        <f>IF($C$9="south",'RAW PV WATTS'!D5587,IF('PV Watts SLC'!$C$9="west",'RAW PV WATTS'!F5587,-1))</f>
        <v>0</v>
      </c>
      <c r="G5584" s="81">
        <f t="shared" si="172"/>
        <v>0</v>
      </c>
    </row>
    <row r="5585" spans="1:7">
      <c r="A5585" s="74" t="e">
        <f t="shared" si="173"/>
        <v>#REF!</v>
      </c>
      <c r="B5585" s="60"/>
      <c r="C5585" s="73">
        <v>8</v>
      </c>
      <c r="D5585" s="73">
        <v>21</v>
      </c>
      <c r="E5585" s="73">
        <v>1</v>
      </c>
      <c r="F5585" s="79">
        <f>IF($C$9="south",'RAW PV WATTS'!D5588,IF('PV Watts SLC'!$C$9="west",'RAW PV WATTS'!F5588,-1))</f>
        <v>0</v>
      </c>
      <c r="G5585" s="81">
        <f t="shared" ref="G5585:G5648" si="174">F5585/1000</f>
        <v>0</v>
      </c>
    </row>
    <row r="5586" spans="1:7">
      <c r="A5586" s="74" t="e">
        <f t="shared" ref="A5586:A5649" si="175">1/24+A5585</f>
        <v>#REF!</v>
      </c>
      <c r="B5586" s="60"/>
      <c r="C5586" s="73">
        <v>8</v>
      </c>
      <c r="D5586" s="73">
        <v>21</v>
      </c>
      <c r="E5586" s="73">
        <v>2</v>
      </c>
      <c r="F5586" s="79">
        <f>IF($C$9="south",'RAW PV WATTS'!D5589,IF('PV Watts SLC'!$C$9="west",'RAW PV WATTS'!F5589,-1))</f>
        <v>0</v>
      </c>
      <c r="G5586" s="81">
        <f t="shared" si="174"/>
        <v>0</v>
      </c>
    </row>
    <row r="5587" spans="1:7">
      <c r="A5587" s="74" t="e">
        <f t="shared" si="175"/>
        <v>#REF!</v>
      </c>
      <c r="B5587" s="60"/>
      <c r="C5587" s="73">
        <v>8</v>
      </c>
      <c r="D5587" s="73">
        <v>21</v>
      </c>
      <c r="E5587" s="73">
        <v>3</v>
      </c>
      <c r="F5587" s="79">
        <f>IF($C$9="south",'RAW PV WATTS'!D5590,IF('PV Watts SLC'!$C$9="west",'RAW PV WATTS'!F5590,-1))</f>
        <v>0</v>
      </c>
      <c r="G5587" s="81">
        <f t="shared" si="174"/>
        <v>0</v>
      </c>
    </row>
    <row r="5588" spans="1:7">
      <c r="A5588" s="74" t="e">
        <f t="shared" si="175"/>
        <v>#REF!</v>
      </c>
      <c r="B5588" s="60"/>
      <c r="C5588" s="73">
        <v>8</v>
      </c>
      <c r="D5588" s="73">
        <v>21</v>
      </c>
      <c r="E5588" s="73">
        <v>4</v>
      </c>
      <c r="F5588" s="79">
        <f>IF($C$9="south",'RAW PV WATTS'!D5591,IF('PV Watts SLC'!$C$9="west",'RAW PV WATTS'!F5591,-1))</f>
        <v>0</v>
      </c>
      <c r="G5588" s="81">
        <f t="shared" si="174"/>
        <v>0</v>
      </c>
    </row>
    <row r="5589" spans="1:7">
      <c r="A5589" s="74" t="e">
        <f t="shared" si="175"/>
        <v>#REF!</v>
      </c>
      <c r="B5589" s="60"/>
      <c r="C5589" s="73">
        <v>8</v>
      </c>
      <c r="D5589" s="73">
        <v>21</v>
      </c>
      <c r="E5589" s="73">
        <v>5</v>
      </c>
      <c r="F5589" s="79">
        <f>IF($C$9="south",'RAW PV WATTS'!D5592,IF('PV Watts SLC'!$C$9="west",'RAW PV WATTS'!F5592,-1))</f>
        <v>0</v>
      </c>
      <c r="G5589" s="81">
        <f t="shared" si="174"/>
        <v>0</v>
      </c>
    </row>
    <row r="5590" spans="1:7">
      <c r="A5590" s="74" t="e">
        <f t="shared" si="175"/>
        <v>#REF!</v>
      </c>
      <c r="B5590" s="60"/>
      <c r="C5590" s="73">
        <v>8</v>
      </c>
      <c r="D5590" s="73">
        <v>21</v>
      </c>
      <c r="E5590" s="73">
        <v>6</v>
      </c>
      <c r="F5590" s="79">
        <f>IF($C$9="south",'RAW PV WATTS'!D5593,IF('PV Watts SLC'!$C$9="west",'RAW PV WATTS'!F5593,-1))</f>
        <v>24.504000000000001</v>
      </c>
      <c r="G5590" s="81">
        <f t="shared" si="174"/>
        <v>2.4504000000000001E-2</v>
      </c>
    </row>
    <row r="5591" spans="1:7">
      <c r="A5591" s="74" t="e">
        <f t="shared" si="175"/>
        <v>#REF!</v>
      </c>
      <c r="B5591" s="60"/>
      <c r="C5591" s="73">
        <v>8</v>
      </c>
      <c r="D5591" s="73">
        <v>21</v>
      </c>
      <c r="E5591" s="73">
        <v>7</v>
      </c>
      <c r="F5591" s="79">
        <f>IF($C$9="south",'RAW PV WATTS'!D5594,IF('PV Watts SLC'!$C$9="west",'RAW PV WATTS'!F5594,-1))</f>
        <v>182.38900000000001</v>
      </c>
      <c r="G5591" s="81">
        <f t="shared" si="174"/>
        <v>0.18238900000000002</v>
      </c>
    </row>
    <row r="5592" spans="1:7">
      <c r="A5592" s="74" t="e">
        <f t="shared" si="175"/>
        <v>#REF!</v>
      </c>
      <c r="B5592" s="60"/>
      <c r="C5592" s="73">
        <v>8</v>
      </c>
      <c r="D5592" s="73">
        <v>21</v>
      </c>
      <c r="E5592" s="73">
        <v>8</v>
      </c>
      <c r="F5592" s="79">
        <f>IF($C$9="south",'RAW PV WATTS'!D5595,IF('PV Watts SLC'!$C$9="west",'RAW PV WATTS'!F5595,-1))</f>
        <v>369.95499999999998</v>
      </c>
      <c r="G5592" s="81">
        <f t="shared" si="174"/>
        <v>0.36995499999999998</v>
      </c>
    </row>
    <row r="5593" spans="1:7">
      <c r="A5593" s="74" t="e">
        <f t="shared" si="175"/>
        <v>#REF!</v>
      </c>
      <c r="B5593" s="60"/>
      <c r="C5593" s="73">
        <v>8</v>
      </c>
      <c r="D5593" s="73">
        <v>21</v>
      </c>
      <c r="E5593" s="73">
        <v>9</v>
      </c>
      <c r="F5593" s="79">
        <f>IF($C$9="south",'RAW PV WATTS'!D5596,IF('PV Watts SLC'!$C$9="west",'RAW PV WATTS'!F5596,-1))</f>
        <v>538.274</v>
      </c>
      <c r="G5593" s="81">
        <f t="shared" si="174"/>
        <v>0.53827400000000003</v>
      </c>
    </row>
    <row r="5594" spans="1:7">
      <c r="A5594" s="74" t="e">
        <f t="shared" si="175"/>
        <v>#REF!</v>
      </c>
      <c r="B5594" s="60"/>
      <c r="C5594" s="73">
        <v>8</v>
      </c>
      <c r="D5594" s="73">
        <v>21</v>
      </c>
      <c r="E5594" s="73">
        <v>10</v>
      </c>
      <c r="F5594" s="79">
        <f>IF($C$9="south",'RAW PV WATTS'!D5597,IF('PV Watts SLC'!$C$9="west",'RAW PV WATTS'!F5597,-1))</f>
        <v>599.9</v>
      </c>
      <c r="G5594" s="81">
        <f t="shared" si="174"/>
        <v>0.59989999999999999</v>
      </c>
    </row>
    <row r="5595" spans="1:7">
      <c r="A5595" s="74" t="e">
        <f t="shared" si="175"/>
        <v>#REF!</v>
      </c>
      <c r="B5595" s="60"/>
      <c r="C5595" s="73">
        <v>8</v>
      </c>
      <c r="D5595" s="73">
        <v>21</v>
      </c>
      <c r="E5595" s="73">
        <v>11</v>
      </c>
      <c r="F5595" s="79">
        <f>IF($C$9="south",'RAW PV WATTS'!D5598,IF('PV Watts SLC'!$C$9="west",'RAW PV WATTS'!F5598,-1))</f>
        <v>699.53099999999995</v>
      </c>
      <c r="G5595" s="81">
        <f t="shared" si="174"/>
        <v>0.6995309999999999</v>
      </c>
    </row>
    <row r="5596" spans="1:7">
      <c r="A5596" s="74" t="e">
        <f t="shared" si="175"/>
        <v>#REF!</v>
      </c>
      <c r="B5596" s="60"/>
      <c r="C5596" s="73">
        <v>8</v>
      </c>
      <c r="D5596" s="73">
        <v>21</v>
      </c>
      <c r="E5596" s="73">
        <v>12</v>
      </c>
      <c r="F5596" s="79">
        <f>IF($C$9="south",'RAW PV WATTS'!D5599,IF('PV Watts SLC'!$C$9="west",'RAW PV WATTS'!F5599,-1))</f>
        <v>441.09899999999999</v>
      </c>
      <c r="G5596" s="81">
        <f t="shared" si="174"/>
        <v>0.44109899999999996</v>
      </c>
    </row>
    <row r="5597" spans="1:7">
      <c r="A5597" s="74" t="e">
        <f t="shared" si="175"/>
        <v>#REF!</v>
      </c>
      <c r="B5597" s="60"/>
      <c r="C5597" s="73">
        <v>8</v>
      </c>
      <c r="D5597" s="73">
        <v>21</v>
      </c>
      <c r="E5597" s="73">
        <v>13</v>
      </c>
      <c r="F5597" s="79">
        <f>IF($C$9="south",'RAW PV WATTS'!D5600,IF('PV Watts SLC'!$C$9="west",'RAW PV WATTS'!F5600,-1))</f>
        <v>277.53899999999999</v>
      </c>
      <c r="G5597" s="81">
        <f t="shared" si="174"/>
        <v>0.27753899999999998</v>
      </c>
    </row>
    <row r="5598" spans="1:7">
      <c r="A5598" s="74" t="e">
        <f t="shared" si="175"/>
        <v>#REF!</v>
      </c>
      <c r="B5598" s="60"/>
      <c r="C5598" s="73">
        <v>8</v>
      </c>
      <c r="D5598" s="73">
        <v>21</v>
      </c>
      <c r="E5598" s="73">
        <v>14</v>
      </c>
      <c r="F5598" s="79">
        <f>IF($C$9="south",'RAW PV WATTS'!D5601,IF('PV Watts SLC'!$C$9="west",'RAW PV WATTS'!F5601,-1))</f>
        <v>614.16399999999999</v>
      </c>
      <c r="G5598" s="81">
        <f t="shared" si="174"/>
        <v>0.61416399999999993</v>
      </c>
    </row>
    <row r="5599" spans="1:7">
      <c r="A5599" s="74" t="e">
        <f t="shared" si="175"/>
        <v>#REF!</v>
      </c>
      <c r="B5599" s="60"/>
      <c r="C5599" s="73">
        <v>8</v>
      </c>
      <c r="D5599" s="73">
        <v>21</v>
      </c>
      <c r="E5599" s="73">
        <v>15</v>
      </c>
      <c r="F5599" s="79">
        <f>IF($C$9="south",'RAW PV WATTS'!D5602,IF('PV Watts SLC'!$C$9="west",'RAW PV WATTS'!F5602,-1))</f>
        <v>475.92</v>
      </c>
      <c r="G5599" s="81">
        <f t="shared" si="174"/>
        <v>0.47592000000000001</v>
      </c>
    </row>
    <row r="5600" spans="1:7">
      <c r="A5600" s="74" t="e">
        <f t="shared" si="175"/>
        <v>#REF!</v>
      </c>
      <c r="B5600" s="60"/>
      <c r="C5600" s="73">
        <v>8</v>
      </c>
      <c r="D5600" s="73">
        <v>21</v>
      </c>
      <c r="E5600" s="73">
        <v>16</v>
      </c>
      <c r="F5600" s="79">
        <f>IF($C$9="south",'RAW PV WATTS'!D5603,IF('PV Watts SLC'!$C$9="west",'RAW PV WATTS'!F5603,-1))</f>
        <v>383.61399999999998</v>
      </c>
      <c r="G5600" s="81">
        <f t="shared" si="174"/>
        <v>0.38361399999999996</v>
      </c>
    </row>
    <row r="5601" spans="1:7">
      <c r="A5601" s="74" t="e">
        <f t="shared" si="175"/>
        <v>#REF!</v>
      </c>
      <c r="B5601" s="60"/>
      <c r="C5601" s="73">
        <v>8</v>
      </c>
      <c r="D5601" s="73">
        <v>21</v>
      </c>
      <c r="E5601" s="73">
        <v>17</v>
      </c>
      <c r="F5601" s="79">
        <f>IF($C$9="south",'RAW PV WATTS'!D5604,IF('PV Watts SLC'!$C$9="west",'RAW PV WATTS'!F5604,-1))</f>
        <v>212.28299999999999</v>
      </c>
      <c r="G5601" s="81">
        <f t="shared" si="174"/>
        <v>0.212283</v>
      </c>
    </row>
    <row r="5602" spans="1:7">
      <c r="A5602" s="74" t="e">
        <f t="shared" si="175"/>
        <v>#REF!</v>
      </c>
      <c r="B5602" s="60"/>
      <c r="C5602" s="73">
        <v>8</v>
      </c>
      <c r="D5602" s="73">
        <v>21</v>
      </c>
      <c r="E5602" s="73">
        <v>18</v>
      </c>
      <c r="F5602" s="79">
        <f>IF($C$9="south",'RAW PV WATTS'!D5605,IF('PV Watts SLC'!$C$9="west",'RAW PV WATTS'!F5605,-1))</f>
        <v>0</v>
      </c>
      <c r="G5602" s="81">
        <f t="shared" si="174"/>
        <v>0</v>
      </c>
    </row>
    <row r="5603" spans="1:7">
      <c r="A5603" s="74" t="e">
        <f t="shared" si="175"/>
        <v>#REF!</v>
      </c>
      <c r="B5603" s="60"/>
      <c r="C5603" s="73">
        <v>8</v>
      </c>
      <c r="D5603" s="73">
        <v>21</v>
      </c>
      <c r="E5603" s="73">
        <v>19</v>
      </c>
      <c r="F5603" s="79">
        <f>IF($C$9="south",'RAW PV WATTS'!D5606,IF('PV Watts SLC'!$C$9="west",'RAW PV WATTS'!F5606,-1))</f>
        <v>0</v>
      </c>
      <c r="G5603" s="81">
        <f t="shared" si="174"/>
        <v>0</v>
      </c>
    </row>
    <row r="5604" spans="1:7">
      <c r="A5604" s="74" t="e">
        <f t="shared" si="175"/>
        <v>#REF!</v>
      </c>
      <c r="B5604" s="60"/>
      <c r="C5604" s="73">
        <v>8</v>
      </c>
      <c r="D5604" s="73">
        <v>21</v>
      </c>
      <c r="E5604" s="73">
        <v>20</v>
      </c>
      <c r="F5604" s="79">
        <f>IF($C$9="south",'RAW PV WATTS'!D5607,IF('PV Watts SLC'!$C$9="west",'RAW PV WATTS'!F5607,-1))</f>
        <v>0</v>
      </c>
      <c r="G5604" s="81">
        <f t="shared" si="174"/>
        <v>0</v>
      </c>
    </row>
    <row r="5605" spans="1:7">
      <c r="A5605" s="74" t="e">
        <f t="shared" si="175"/>
        <v>#REF!</v>
      </c>
      <c r="B5605" s="60"/>
      <c r="C5605" s="73">
        <v>8</v>
      </c>
      <c r="D5605" s="73">
        <v>21</v>
      </c>
      <c r="E5605" s="73">
        <v>21</v>
      </c>
      <c r="F5605" s="79">
        <f>IF($C$9="south",'RAW PV WATTS'!D5608,IF('PV Watts SLC'!$C$9="west",'RAW PV WATTS'!F5608,-1))</f>
        <v>0</v>
      </c>
      <c r="G5605" s="81">
        <f t="shared" si="174"/>
        <v>0</v>
      </c>
    </row>
    <row r="5606" spans="1:7">
      <c r="A5606" s="74" t="e">
        <f t="shared" si="175"/>
        <v>#REF!</v>
      </c>
      <c r="B5606" s="60"/>
      <c r="C5606" s="73">
        <v>8</v>
      </c>
      <c r="D5606" s="73">
        <v>21</v>
      </c>
      <c r="E5606" s="73">
        <v>22</v>
      </c>
      <c r="F5606" s="79">
        <f>IF($C$9="south",'RAW PV WATTS'!D5609,IF('PV Watts SLC'!$C$9="west",'RAW PV WATTS'!F5609,-1))</f>
        <v>0</v>
      </c>
      <c r="G5606" s="81">
        <f t="shared" si="174"/>
        <v>0</v>
      </c>
    </row>
    <row r="5607" spans="1:7">
      <c r="A5607" s="74" t="e">
        <f t="shared" si="175"/>
        <v>#REF!</v>
      </c>
      <c r="B5607" s="60"/>
      <c r="C5607" s="73">
        <v>8</v>
      </c>
      <c r="D5607" s="73">
        <v>21</v>
      </c>
      <c r="E5607" s="73">
        <v>23</v>
      </c>
      <c r="F5607" s="79">
        <f>IF($C$9="south",'RAW PV WATTS'!D5610,IF('PV Watts SLC'!$C$9="west",'RAW PV WATTS'!F5610,-1))</f>
        <v>0</v>
      </c>
      <c r="G5607" s="81">
        <f t="shared" si="174"/>
        <v>0</v>
      </c>
    </row>
    <row r="5608" spans="1:7">
      <c r="A5608" s="74" t="e">
        <f t="shared" si="175"/>
        <v>#REF!</v>
      </c>
      <c r="B5608" s="60"/>
      <c r="C5608" s="73">
        <v>8</v>
      </c>
      <c r="D5608" s="73">
        <v>22</v>
      </c>
      <c r="E5608" s="73">
        <v>0</v>
      </c>
      <c r="F5608" s="79">
        <f>IF($C$9="south",'RAW PV WATTS'!D5611,IF('PV Watts SLC'!$C$9="west",'RAW PV WATTS'!F5611,-1))</f>
        <v>0</v>
      </c>
      <c r="G5608" s="81">
        <f t="shared" si="174"/>
        <v>0</v>
      </c>
    </row>
    <row r="5609" spans="1:7">
      <c r="A5609" s="74" t="e">
        <f t="shared" si="175"/>
        <v>#REF!</v>
      </c>
      <c r="B5609" s="60"/>
      <c r="C5609" s="73">
        <v>8</v>
      </c>
      <c r="D5609" s="73">
        <v>22</v>
      </c>
      <c r="E5609" s="73">
        <v>1</v>
      </c>
      <c r="F5609" s="79">
        <f>IF($C$9="south",'RAW PV WATTS'!D5612,IF('PV Watts SLC'!$C$9="west",'RAW PV WATTS'!F5612,-1))</f>
        <v>0</v>
      </c>
      <c r="G5609" s="81">
        <f t="shared" si="174"/>
        <v>0</v>
      </c>
    </row>
    <row r="5610" spans="1:7">
      <c r="A5610" s="74" t="e">
        <f t="shared" si="175"/>
        <v>#REF!</v>
      </c>
      <c r="B5610" s="60"/>
      <c r="C5610" s="73">
        <v>8</v>
      </c>
      <c r="D5610" s="73">
        <v>22</v>
      </c>
      <c r="E5610" s="73">
        <v>2</v>
      </c>
      <c r="F5610" s="79">
        <f>IF($C$9="south",'RAW PV WATTS'!D5613,IF('PV Watts SLC'!$C$9="west",'RAW PV WATTS'!F5613,-1))</f>
        <v>0</v>
      </c>
      <c r="G5610" s="81">
        <f t="shared" si="174"/>
        <v>0</v>
      </c>
    </row>
    <row r="5611" spans="1:7">
      <c r="A5611" s="74" t="e">
        <f t="shared" si="175"/>
        <v>#REF!</v>
      </c>
      <c r="B5611" s="60"/>
      <c r="C5611" s="73">
        <v>8</v>
      </c>
      <c r="D5611" s="73">
        <v>22</v>
      </c>
      <c r="E5611" s="73">
        <v>3</v>
      </c>
      <c r="F5611" s="79">
        <f>IF($C$9="south",'RAW PV WATTS'!D5614,IF('PV Watts SLC'!$C$9="west",'RAW PV WATTS'!F5614,-1))</f>
        <v>0</v>
      </c>
      <c r="G5611" s="81">
        <f t="shared" si="174"/>
        <v>0</v>
      </c>
    </row>
    <row r="5612" spans="1:7">
      <c r="A5612" s="74" t="e">
        <f t="shared" si="175"/>
        <v>#REF!</v>
      </c>
      <c r="B5612" s="60"/>
      <c r="C5612" s="73">
        <v>8</v>
      </c>
      <c r="D5612" s="73">
        <v>22</v>
      </c>
      <c r="E5612" s="73">
        <v>4</v>
      </c>
      <c r="F5612" s="79">
        <f>IF($C$9="south",'RAW PV WATTS'!D5615,IF('PV Watts SLC'!$C$9="west",'RAW PV WATTS'!F5615,-1))</f>
        <v>0</v>
      </c>
      <c r="G5612" s="81">
        <f t="shared" si="174"/>
        <v>0</v>
      </c>
    </row>
    <row r="5613" spans="1:7">
      <c r="A5613" s="74" t="e">
        <f t="shared" si="175"/>
        <v>#REF!</v>
      </c>
      <c r="B5613" s="60"/>
      <c r="C5613" s="73">
        <v>8</v>
      </c>
      <c r="D5613" s="73">
        <v>22</v>
      </c>
      <c r="E5613" s="73">
        <v>5</v>
      </c>
      <c r="F5613" s="79">
        <f>IF($C$9="south",'RAW PV WATTS'!D5616,IF('PV Watts SLC'!$C$9="west",'RAW PV WATTS'!F5616,-1))</f>
        <v>0</v>
      </c>
      <c r="G5613" s="81">
        <f t="shared" si="174"/>
        <v>0</v>
      </c>
    </row>
    <row r="5614" spans="1:7">
      <c r="A5614" s="74" t="e">
        <f t="shared" si="175"/>
        <v>#REF!</v>
      </c>
      <c r="B5614" s="60"/>
      <c r="C5614" s="73">
        <v>8</v>
      </c>
      <c r="D5614" s="73">
        <v>22</v>
      </c>
      <c r="E5614" s="73">
        <v>6</v>
      </c>
      <c r="F5614" s="79">
        <f>IF($C$9="south",'RAW PV WATTS'!D5617,IF('PV Watts SLC'!$C$9="west",'RAW PV WATTS'!F5617,-1))</f>
        <v>28.779</v>
      </c>
      <c r="G5614" s="81">
        <f t="shared" si="174"/>
        <v>2.8778999999999999E-2</v>
      </c>
    </row>
    <row r="5615" spans="1:7">
      <c r="A5615" s="74" t="e">
        <f t="shared" si="175"/>
        <v>#REF!</v>
      </c>
      <c r="B5615" s="60"/>
      <c r="C5615" s="73">
        <v>8</v>
      </c>
      <c r="D5615" s="73">
        <v>22</v>
      </c>
      <c r="E5615" s="73">
        <v>7</v>
      </c>
      <c r="F5615" s="79">
        <f>IF($C$9="south",'RAW PV WATTS'!D5618,IF('PV Watts SLC'!$C$9="west",'RAW PV WATTS'!F5618,-1))</f>
        <v>92.885000000000005</v>
      </c>
      <c r="G5615" s="81">
        <f t="shared" si="174"/>
        <v>9.2885000000000009E-2</v>
      </c>
    </row>
    <row r="5616" spans="1:7">
      <c r="A5616" s="74" t="e">
        <f t="shared" si="175"/>
        <v>#REF!</v>
      </c>
      <c r="B5616" s="60"/>
      <c r="C5616" s="73">
        <v>8</v>
      </c>
      <c r="D5616" s="73">
        <v>22</v>
      </c>
      <c r="E5616" s="73">
        <v>8</v>
      </c>
      <c r="F5616" s="79">
        <f>IF($C$9="south",'RAW PV WATTS'!D5619,IF('PV Watts SLC'!$C$9="west",'RAW PV WATTS'!F5619,-1))</f>
        <v>346.83499999999998</v>
      </c>
      <c r="G5616" s="81">
        <f t="shared" si="174"/>
        <v>0.346835</v>
      </c>
    </row>
    <row r="5617" spans="1:7">
      <c r="A5617" s="74" t="e">
        <f t="shared" si="175"/>
        <v>#REF!</v>
      </c>
      <c r="B5617" s="60"/>
      <c r="C5617" s="73">
        <v>8</v>
      </c>
      <c r="D5617" s="73">
        <v>22</v>
      </c>
      <c r="E5617" s="73">
        <v>9</v>
      </c>
      <c r="F5617" s="79">
        <f>IF($C$9="south",'RAW PV WATTS'!D5620,IF('PV Watts SLC'!$C$9="west",'RAW PV WATTS'!F5620,-1))</f>
        <v>83.248999999999995</v>
      </c>
      <c r="G5617" s="81">
        <f t="shared" si="174"/>
        <v>8.324899999999999E-2</v>
      </c>
    </row>
    <row r="5618" spans="1:7">
      <c r="A5618" s="74" t="e">
        <f t="shared" si="175"/>
        <v>#REF!</v>
      </c>
      <c r="B5618" s="60"/>
      <c r="C5618" s="73">
        <v>8</v>
      </c>
      <c r="D5618" s="73">
        <v>22</v>
      </c>
      <c r="E5618" s="73">
        <v>10</v>
      </c>
      <c r="F5618" s="79">
        <f>IF($C$9="south",'RAW PV WATTS'!D5621,IF('PV Watts SLC'!$C$9="west",'RAW PV WATTS'!F5621,-1))</f>
        <v>136.738</v>
      </c>
      <c r="G5618" s="81">
        <f t="shared" si="174"/>
        <v>0.136738</v>
      </c>
    </row>
    <row r="5619" spans="1:7">
      <c r="A5619" s="74" t="e">
        <f t="shared" si="175"/>
        <v>#REF!</v>
      </c>
      <c r="B5619" s="60"/>
      <c r="C5619" s="73">
        <v>8</v>
      </c>
      <c r="D5619" s="73">
        <v>22</v>
      </c>
      <c r="E5619" s="73">
        <v>11</v>
      </c>
      <c r="F5619" s="79">
        <f>IF($C$9="south",'RAW PV WATTS'!D5622,IF('PV Watts SLC'!$C$9="west",'RAW PV WATTS'!F5622,-1))</f>
        <v>233.26300000000001</v>
      </c>
      <c r="G5619" s="81">
        <f t="shared" si="174"/>
        <v>0.233263</v>
      </c>
    </row>
    <row r="5620" spans="1:7">
      <c r="A5620" s="74" t="e">
        <f t="shared" si="175"/>
        <v>#REF!</v>
      </c>
      <c r="B5620" s="60"/>
      <c r="C5620" s="73">
        <v>8</v>
      </c>
      <c r="D5620" s="73">
        <v>22</v>
      </c>
      <c r="E5620" s="73">
        <v>12</v>
      </c>
      <c r="F5620" s="79">
        <f>IF($C$9="south",'RAW PV WATTS'!D5623,IF('PV Watts SLC'!$C$9="west",'RAW PV WATTS'!F5623,-1))</f>
        <v>715.87699999999995</v>
      </c>
      <c r="G5620" s="81">
        <f t="shared" si="174"/>
        <v>0.71587699999999999</v>
      </c>
    </row>
    <row r="5621" spans="1:7">
      <c r="A5621" s="74" t="e">
        <f t="shared" si="175"/>
        <v>#REF!</v>
      </c>
      <c r="B5621" s="60"/>
      <c r="C5621" s="73">
        <v>8</v>
      </c>
      <c r="D5621" s="73">
        <v>22</v>
      </c>
      <c r="E5621" s="73">
        <v>13</v>
      </c>
      <c r="F5621" s="79">
        <f>IF($C$9="south",'RAW PV WATTS'!D5624,IF('PV Watts SLC'!$C$9="west",'RAW PV WATTS'!F5624,-1))</f>
        <v>694.87099999999998</v>
      </c>
      <c r="G5621" s="81">
        <f t="shared" si="174"/>
        <v>0.69487100000000002</v>
      </c>
    </row>
    <row r="5622" spans="1:7">
      <c r="A5622" s="74" t="e">
        <f t="shared" si="175"/>
        <v>#REF!</v>
      </c>
      <c r="B5622" s="60"/>
      <c r="C5622" s="73">
        <v>8</v>
      </c>
      <c r="D5622" s="73">
        <v>22</v>
      </c>
      <c r="E5622" s="73">
        <v>14</v>
      </c>
      <c r="F5622" s="79">
        <f>IF($C$9="south",'RAW PV WATTS'!D5625,IF('PV Watts SLC'!$C$9="west",'RAW PV WATTS'!F5625,-1))</f>
        <v>574.73900000000003</v>
      </c>
      <c r="G5622" s="81">
        <f t="shared" si="174"/>
        <v>0.574739</v>
      </c>
    </row>
    <row r="5623" spans="1:7">
      <c r="A5623" s="74" t="e">
        <f t="shared" si="175"/>
        <v>#REF!</v>
      </c>
      <c r="B5623" s="60"/>
      <c r="C5623" s="73">
        <v>8</v>
      </c>
      <c r="D5623" s="73">
        <v>22</v>
      </c>
      <c r="E5623" s="73">
        <v>15</v>
      </c>
      <c r="F5623" s="79">
        <f>IF($C$9="south",'RAW PV WATTS'!D5626,IF('PV Watts SLC'!$C$9="west",'RAW PV WATTS'!F5626,-1))</f>
        <v>469.024</v>
      </c>
      <c r="G5623" s="81">
        <f t="shared" si="174"/>
        <v>0.469024</v>
      </c>
    </row>
    <row r="5624" spans="1:7">
      <c r="A5624" s="74" t="e">
        <f t="shared" si="175"/>
        <v>#REF!</v>
      </c>
      <c r="B5624" s="60"/>
      <c r="C5624" s="73">
        <v>8</v>
      </c>
      <c r="D5624" s="73">
        <v>22</v>
      </c>
      <c r="E5624" s="73">
        <v>16</v>
      </c>
      <c r="F5624" s="79">
        <f>IF($C$9="south",'RAW PV WATTS'!D5627,IF('PV Watts SLC'!$C$9="west",'RAW PV WATTS'!F5627,-1))</f>
        <v>344.17399999999998</v>
      </c>
      <c r="G5624" s="81">
        <f t="shared" si="174"/>
        <v>0.34417399999999998</v>
      </c>
    </row>
    <row r="5625" spans="1:7">
      <c r="A5625" s="74" t="e">
        <f t="shared" si="175"/>
        <v>#REF!</v>
      </c>
      <c r="B5625" s="60"/>
      <c r="C5625" s="73">
        <v>8</v>
      </c>
      <c r="D5625" s="73">
        <v>22</v>
      </c>
      <c r="E5625" s="73">
        <v>17</v>
      </c>
      <c r="F5625" s="79">
        <f>IF($C$9="south",'RAW PV WATTS'!D5628,IF('PV Watts SLC'!$C$9="west",'RAW PV WATTS'!F5628,-1))</f>
        <v>33.192999999999998</v>
      </c>
      <c r="G5625" s="81">
        <f t="shared" si="174"/>
        <v>3.3193E-2</v>
      </c>
    </row>
    <row r="5626" spans="1:7">
      <c r="A5626" s="74" t="e">
        <f t="shared" si="175"/>
        <v>#REF!</v>
      </c>
      <c r="B5626" s="60"/>
      <c r="C5626" s="73">
        <v>8</v>
      </c>
      <c r="D5626" s="73">
        <v>22</v>
      </c>
      <c r="E5626" s="73">
        <v>18</v>
      </c>
      <c r="F5626" s="79">
        <f>IF($C$9="south",'RAW PV WATTS'!D5629,IF('PV Watts SLC'!$C$9="west",'RAW PV WATTS'!F5629,-1))</f>
        <v>0</v>
      </c>
      <c r="G5626" s="81">
        <f t="shared" si="174"/>
        <v>0</v>
      </c>
    </row>
    <row r="5627" spans="1:7">
      <c r="A5627" s="74" t="e">
        <f t="shared" si="175"/>
        <v>#REF!</v>
      </c>
      <c r="B5627" s="60"/>
      <c r="C5627" s="73">
        <v>8</v>
      </c>
      <c r="D5627" s="73">
        <v>22</v>
      </c>
      <c r="E5627" s="73">
        <v>19</v>
      </c>
      <c r="F5627" s="79">
        <f>IF($C$9="south",'RAW PV WATTS'!D5630,IF('PV Watts SLC'!$C$9="west",'RAW PV WATTS'!F5630,-1))</f>
        <v>0</v>
      </c>
      <c r="G5627" s="81">
        <f t="shared" si="174"/>
        <v>0</v>
      </c>
    </row>
    <row r="5628" spans="1:7">
      <c r="A5628" s="74" t="e">
        <f t="shared" si="175"/>
        <v>#REF!</v>
      </c>
      <c r="B5628" s="60"/>
      <c r="C5628" s="73">
        <v>8</v>
      </c>
      <c r="D5628" s="73">
        <v>22</v>
      </c>
      <c r="E5628" s="73">
        <v>20</v>
      </c>
      <c r="F5628" s="79">
        <f>IF($C$9="south",'RAW PV WATTS'!D5631,IF('PV Watts SLC'!$C$9="west",'RAW PV WATTS'!F5631,-1))</f>
        <v>0</v>
      </c>
      <c r="G5628" s="81">
        <f t="shared" si="174"/>
        <v>0</v>
      </c>
    </row>
    <row r="5629" spans="1:7">
      <c r="A5629" s="74" t="e">
        <f t="shared" si="175"/>
        <v>#REF!</v>
      </c>
      <c r="B5629" s="60"/>
      <c r="C5629" s="73">
        <v>8</v>
      </c>
      <c r="D5629" s="73">
        <v>22</v>
      </c>
      <c r="E5629" s="73">
        <v>21</v>
      </c>
      <c r="F5629" s="79">
        <f>IF($C$9="south",'RAW PV WATTS'!D5632,IF('PV Watts SLC'!$C$9="west",'RAW PV WATTS'!F5632,-1))</f>
        <v>0</v>
      </c>
      <c r="G5629" s="81">
        <f t="shared" si="174"/>
        <v>0</v>
      </c>
    </row>
    <row r="5630" spans="1:7">
      <c r="A5630" s="74" t="e">
        <f t="shared" si="175"/>
        <v>#REF!</v>
      </c>
      <c r="B5630" s="60"/>
      <c r="C5630" s="73">
        <v>8</v>
      </c>
      <c r="D5630" s="73">
        <v>22</v>
      </c>
      <c r="E5630" s="73">
        <v>22</v>
      </c>
      <c r="F5630" s="79">
        <f>IF($C$9="south",'RAW PV WATTS'!D5633,IF('PV Watts SLC'!$C$9="west",'RAW PV WATTS'!F5633,-1))</f>
        <v>0</v>
      </c>
      <c r="G5630" s="81">
        <f t="shared" si="174"/>
        <v>0</v>
      </c>
    </row>
    <row r="5631" spans="1:7">
      <c r="A5631" s="74" t="e">
        <f t="shared" si="175"/>
        <v>#REF!</v>
      </c>
      <c r="B5631" s="60"/>
      <c r="C5631" s="73">
        <v>8</v>
      </c>
      <c r="D5631" s="73">
        <v>22</v>
      </c>
      <c r="E5631" s="73">
        <v>23</v>
      </c>
      <c r="F5631" s="79">
        <f>IF($C$9="south",'RAW PV WATTS'!D5634,IF('PV Watts SLC'!$C$9="west",'RAW PV WATTS'!F5634,-1))</f>
        <v>0</v>
      </c>
      <c r="G5631" s="81">
        <f t="shared" si="174"/>
        <v>0</v>
      </c>
    </row>
    <row r="5632" spans="1:7">
      <c r="A5632" s="74" t="e">
        <f t="shared" si="175"/>
        <v>#REF!</v>
      </c>
      <c r="B5632" s="60"/>
      <c r="C5632" s="73">
        <v>8</v>
      </c>
      <c r="D5632" s="73">
        <v>23</v>
      </c>
      <c r="E5632" s="73">
        <v>0</v>
      </c>
      <c r="F5632" s="79">
        <f>IF($C$9="south",'RAW PV WATTS'!D5635,IF('PV Watts SLC'!$C$9="west",'RAW PV WATTS'!F5635,-1))</f>
        <v>0</v>
      </c>
      <c r="G5632" s="81">
        <f t="shared" si="174"/>
        <v>0</v>
      </c>
    </row>
    <row r="5633" spans="1:7">
      <c r="A5633" s="74" t="e">
        <f t="shared" si="175"/>
        <v>#REF!</v>
      </c>
      <c r="B5633" s="60"/>
      <c r="C5633" s="73">
        <v>8</v>
      </c>
      <c r="D5633" s="73">
        <v>23</v>
      </c>
      <c r="E5633" s="73">
        <v>1</v>
      </c>
      <c r="F5633" s="79">
        <f>IF($C$9="south",'RAW PV WATTS'!D5636,IF('PV Watts SLC'!$C$9="west",'RAW PV WATTS'!F5636,-1))</f>
        <v>0</v>
      </c>
      <c r="G5633" s="81">
        <f t="shared" si="174"/>
        <v>0</v>
      </c>
    </row>
    <row r="5634" spans="1:7">
      <c r="A5634" s="74" t="e">
        <f t="shared" si="175"/>
        <v>#REF!</v>
      </c>
      <c r="B5634" s="60"/>
      <c r="C5634" s="73">
        <v>8</v>
      </c>
      <c r="D5634" s="73">
        <v>23</v>
      </c>
      <c r="E5634" s="73">
        <v>2</v>
      </c>
      <c r="F5634" s="79">
        <f>IF($C$9="south",'RAW PV WATTS'!D5637,IF('PV Watts SLC'!$C$9="west",'RAW PV WATTS'!F5637,-1))</f>
        <v>0</v>
      </c>
      <c r="G5634" s="81">
        <f t="shared" si="174"/>
        <v>0</v>
      </c>
    </row>
    <row r="5635" spans="1:7">
      <c r="A5635" s="74" t="e">
        <f t="shared" si="175"/>
        <v>#REF!</v>
      </c>
      <c r="B5635" s="60"/>
      <c r="C5635" s="73">
        <v>8</v>
      </c>
      <c r="D5635" s="73">
        <v>23</v>
      </c>
      <c r="E5635" s="73">
        <v>3</v>
      </c>
      <c r="F5635" s="79">
        <f>IF($C$9="south",'RAW PV WATTS'!D5638,IF('PV Watts SLC'!$C$9="west",'RAW PV WATTS'!F5638,-1))</f>
        <v>0</v>
      </c>
      <c r="G5635" s="81">
        <f t="shared" si="174"/>
        <v>0</v>
      </c>
    </row>
    <row r="5636" spans="1:7">
      <c r="A5636" s="74" t="e">
        <f t="shared" si="175"/>
        <v>#REF!</v>
      </c>
      <c r="B5636" s="60"/>
      <c r="C5636" s="73">
        <v>8</v>
      </c>
      <c r="D5636" s="73">
        <v>23</v>
      </c>
      <c r="E5636" s="73">
        <v>4</v>
      </c>
      <c r="F5636" s="79">
        <f>IF($C$9="south",'RAW PV WATTS'!D5639,IF('PV Watts SLC'!$C$9="west",'RAW PV WATTS'!F5639,-1))</f>
        <v>0</v>
      </c>
      <c r="G5636" s="81">
        <f t="shared" si="174"/>
        <v>0</v>
      </c>
    </row>
    <row r="5637" spans="1:7">
      <c r="A5637" s="74" t="e">
        <f t="shared" si="175"/>
        <v>#REF!</v>
      </c>
      <c r="B5637" s="60"/>
      <c r="C5637" s="73">
        <v>8</v>
      </c>
      <c r="D5637" s="73">
        <v>23</v>
      </c>
      <c r="E5637" s="73">
        <v>5</v>
      </c>
      <c r="F5637" s="79">
        <f>IF($C$9="south",'RAW PV WATTS'!D5640,IF('PV Watts SLC'!$C$9="west",'RAW PV WATTS'!F5640,-1))</f>
        <v>0</v>
      </c>
      <c r="G5637" s="81">
        <f t="shared" si="174"/>
        <v>0</v>
      </c>
    </row>
    <row r="5638" spans="1:7">
      <c r="A5638" s="74" t="e">
        <f t="shared" si="175"/>
        <v>#REF!</v>
      </c>
      <c r="B5638" s="60"/>
      <c r="C5638" s="73">
        <v>8</v>
      </c>
      <c r="D5638" s="73">
        <v>23</v>
      </c>
      <c r="E5638" s="73">
        <v>6</v>
      </c>
      <c r="F5638" s="79">
        <f>IF($C$9="south",'RAW PV WATTS'!D5641,IF('PV Watts SLC'!$C$9="west",'RAW PV WATTS'!F5641,-1))</f>
        <v>4.2699999999999996</v>
      </c>
      <c r="G5638" s="81">
        <f t="shared" si="174"/>
        <v>4.2699999999999995E-3</v>
      </c>
    </row>
    <row r="5639" spans="1:7">
      <c r="A5639" s="74" t="e">
        <f t="shared" si="175"/>
        <v>#REF!</v>
      </c>
      <c r="B5639" s="60"/>
      <c r="C5639" s="73">
        <v>8</v>
      </c>
      <c r="D5639" s="73">
        <v>23</v>
      </c>
      <c r="E5639" s="73">
        <v>7</v>
      </c>
      <c r="F5639" s="79">
        <f>IF($C$9="south",'RAW PV WATTS'!D5642,IF('PV Watts SLC'!$C$9="west",'RAW PV WATTS'!F5642,-1))</f>
        <v>197.15299999999999</v>
      </c>
      <c r="G5639" s="81">
        <f t="shared" si="174"/>
        <v>0.19715299999999999</v>
      </c>
    </row>
    <row r="5640" spans="1:7">
      <c r="A5640" s="74" t="e">
        <f t="shared" si="175"/>
        <v>#REF!</v>
      </c>
      <c r="B5640" s="60"/>
      <c r="C5640" s="73">
        <v>8</v>
      </c>
      <c r="D5640" s="73">
        <v>23</v>
      </c>
      <c r="E5640" s="73">
        <v>8</v>
      </c>
      <c r="F5640" s="79">
        <f>IF($C$9="south",'RAW PV WATTS'!D5643,IF('PV Watts SLC'!$C$9="west",'RAW PV WATTS'!F5643,-1))</f>
        <v>381.96</v>
      </c>
      <c r="G5640" s="81">
        <f t="shared" si="174"/>
        <v>0.38195999999999997</v>
      </c>
    </row>
    <row r="5641" spans="1:7">
      <c r="A5641" s="74" t="e">
        <f t="shared" si="175"/>
        <v>#REF!</v>
      </c>
      <c r="B5641" s="60"/>
      <c r="C5641" s="73">
        <v>8</v>
      </c>
      <c r="D5641" s="73">
        <v>23</v>
      </c>
      <c r="E5641" s="73">
        <v>9</v>
      </c>
      <c r="F5641" s="79">
        <f>IF($C$9="south",'RAW PV WATTS'!D5644,IF('PV Watts SLC'!$C$9="west",'RAW PV WATTS'!F5644,-1))</f>
        <v>537.274</v>
      </c>
      <c r="G5641" s="81">
        <f t="shared" si="174"/>
        <v>0.53727400000000003</v>
      </c>
    </row>
    <row r="5642" spans="1:7">
      <c r="A5642" s="74" t="e">
        <f t="shared" si="175"/>
        <v>#REF!</v>
      </c>
      <c r="B5642" s="60"/>
      <c r="C5642" s="73">
        <v>8</v>
      </c>
      <c r="D5642" s="73">
        <v>23</v>
      </c>
      <c r="E5642" s="73">
        <v>10</v>
      </c>
      <c r="F5642" s="79">
        <f>IF($C$9="south",'RAW PV WATTS'!D5645,IF('PV Watts SLC'!$C$9="west",'RAW PV WATTS'!F5645,-1))</f>
        <v>652.92200000000003</v>
      </c>
      <c r="G5642" s="81">
        <f t="shared" si="174"/>
        <v>0.652922</v>
      </c>
    </row>
    <row r="5643" spans="1:7">
      <c r="A5643" s="74" t="e">
        <f t="shared" si="175"/>
        <v>#REF!</v>
      </c>
      <c r="B5643" s="60"/>
      <c r="C5643" s="73">
        <v>8</v>
      </c>
      <c r="D5643" s="73">
        <v>23</v>
      </c>
      <c r="E5643" s="73">
        <v>11</v>
      </c>
      <c r="F5643" s="79">
        <f>IF($C$9="south",'RAW PV WATTS'!D5646,IF('PV Watts SLC'!$C$9="west",'RAW PV WATTS'!F5646,-1))</f>
        <v>674.76700000000005</v>
      </c>
      <c r="G5643" s="81">
        <f t="shared" si="174"/>
        <v>0.67476700000000001</v>
      </c>
    </row>
    <row r="5644" spans="1:7">
      <c r="A5644" s="74" t="e">
        <f t="shared" si="175"/>
        <v>#REF!</v>
      </c>
      <c r="B5644" s="60"/>
      <c r="C5644" s="73">
        <v>8</v>
      </c>
      <c r="D5644" s="73">
        <v>23</v>
      </c>
      <c r="E5644" s="73">
        <v>12</v>
      </c>
      <c r="F5644" s="79">
        <f>IF($C$9="south",'RAW PV WATTS'!D5647,IF('PV Watts SLC'!$C$9="west",'RAW PV WATTS'!F5647,-1))</f>
        <v>107.212</v>
      </c>
      <c r="G5644" s="81">
        <f t="shared" si="174"/>
        <v>0.107212</v>
      </c>
    </row>
    <row r="5645" spans="1:7">
      <c r="A5645" s="74" t="e">
        <f t="shared" si="175"/>
        <v>#REF!</v>
      </c>
      <c r="B5645" s="60"/>
      <c r="C5645" s="73">
        <v>8</v>
      </c>
      <c r="D5645" s="73">
        <v>23</v>
      </c>
      <c r="E5645" s="73">
        <v>13</v>
      </c>
      <c r="F5645" s="79">
        <f>IF($C$9="south",'RAW PV WATTS'!D5648,IF('PV Watts SLC'!$C$9="west",'RAW PV WATTS'!F5648,-1))</f>
        <v>104.47799999999999</v>
      </c>
      <c r="G5645" s="81">
        <f t="shared" si="174"/>
        <v>0.10447799999999999</v>
      </c>
    </row>
    <row r="5646" spans="1:7">
      <c r="A5646" s="74" t="e">
        <f t="shared" si="175"/>
        <v>#REF!</v>
      </c>
      <c r="B5646" s="60"/>
      <c r="C5646" s="73">
        <v>8</v>
      </c>
      <c r="D5646" s="73">
        <v>23</v>
      </c>
      <c r="E5646" s="73">
        <v>14</v>
      </c>
      <c r="F5646" s="79">
        <f>IF($C$9="south",'RAW PV WATTS'!D5649,IF('PV Watts SLC'!$C$9="west",'RAW PV WATTS'!F5649,-1))</f>
        <v>188.59399999999999</v>
      </c>
      <c r="G5646" s="81">
        <f t="shared" si="174"/>
        <v>0.18859399999999998</v>
      </c>
    </row>
    <row r="5647" spans="1:7">
      <c r="A5647" s="74" t="e">
        <f t="shared" si="175"/>
        <v>#REF!</v>
      </c>
      <c r="B5647" s="60"/>
      <c r="C5647" s="73">
        <v>8</v>
      </c>
      <c r="D5647" s="73">
        <v>23</v>
      </c>
      <c r="E5647" s="73">
        <v>15</v>
      </c>
      <c r="F5647" s="79">
        <f>IF($C$9="south",'RAW PV WATTS'!D5650,IF('PV Watts SLC'!$C$9="west",'RAW PV WATTS'!F5650,-1))</f>
        <v>427.87799999999999</v>
      </c>
      <c r="G5647" s="81">
        <f t="shared" si="174"/>
        <v>0.42787799999999998</v>
      </c>
    </row>
    <row r="5648" spans="1:7">
      <c r="A5648" s="74" t="e">
        <f t="shared" si="175"/>
        <v>#REF!</v>
      </c>
      <c r="B5648" s="60"/>
      <c r="C5648" s="73">
        <v>8</v>
      </c>
      <c r="D5648" s="73">
        <v>23</v>
      </c>
      <c r="E5648" s="73">
        <v>16</v>
      </c>
      <c r="F5648" s="79">
        <f>IF($C$9="south",'RAW PV WATTS'!D5651,IF('PV Watts SLC'!$C$9="west",'RAW PV WATTS'!F5651,-1))</f>
        <v>368.41500000000002</v>
      </c>
      <c r="G5648" s="81">
        <f t="shared" si="174"/>
        <v>0.36841500000000005</v>
      </c>
    </row>
    <row r="5649" spans="1:7">
      <c r="A5649" s="74" t="e">
        <f t="shared" si="175"/>
        <v>#REF!</v>
      </c>
      <c r="B5649" s="60"/>
      <c r="C5649" s="73">
        <v>8</v>
      </c>
      <c r="D5649" s="73">
        <v>23</v>
      </c>
      <c r="E5649" s="73">
        <v>17</v>
      </c>
      <c r="F5649" s="79">
        <f>IF($C$9="south",'RAW PV WATTS'!D5652,IF('PV Watts SLC'!$C$9="west",'RAW PV WATTS'!F5652,-1))</f>
        <v>177.292</v>
      </c>
      <c r="G5649" s="81">
        <f t="shared" ref="G5649:G5712" si="176">F5649/1000</f>
        <v>0.17729200000000001</v>
      </c>
    </row>
    <row r="5650" spans="1:7">
      <c r="A5650" s="74" t="e">
        <f t="shared" ref="A5650:A5713" si="177">1/24+A5649</f>
        <v>#REF!</v>
      </c>
      <c r="B5650" s="60"/>
      <c r="C5650" s="73">
        <v>8</v>
      </c>
      <c r="D5650" s="73">
        <v>23</v>
      </c>
      <c r="E5650" s="73">
        <v>18</v>
      </c>
      <c r="F5650" s="79">
        <f>IF($C$9="south",'RAW PV WATTS'!D5653,IF('PV Watts SLC'!$C$9="west",'RAW PV WATTS'!F5653,-1))</f>
        <v>0</v>
      </c>
      <c r="G5650" s="81">
        <f t="shared" si="176"/>
        <v>0</v>
      </c>
    </row>
    <row r="5651" spans="1:7">
      <c r="A5651" s="74" t="e">
        <f t="shared" si="177"/>
        <v>#REF!</v>
      </c>
      <c r="B5651" s="60"/>
      <c r="C5651" s="73">
        <v>8</v>
      </c>
      <c r="D5651" s="73">
        <v>23</v>
      </c>
      <c r="E5651" s="73">
        <v>19</v>
      </c>
      <c r="F5651" s="79">
        <f>IF($C$9="south",'RAW PV WATTS'!D5654,IF('PV Watts SLC'!$C$9="west",'RAW PV WATTS'!F5654,-1))</f>
        <v>0</v>
      </c>
      <c r="G5651" s="81">
        <f t="shared" si="176"/>
        <v>0</v>
      </c>
    </row>
    <row r="5652" spans="1:7">
      <c r="A5652" s="74" t="e">
        <f t="shared" si="177"/>
        <v>#REF!</v>
      </c>
      <c r="B5652" s="60"/>
      <c r="C5652" s="73">
        <v>8</v>
      </c>
      <c r="D5652" s="73">
        <v>23</v>
      </c>
      <c r="E5652" s="73">
        <v>20</v>
      </c>
      <c r="F5652" s="79">
        <f>IF($C$9="south",'RAW PV WATTS'!D5655,IF('PV Watts SLC'!$C$9="west",'RAW PV WATTS'!F5655,-1))</f>
        <v>0</v>
      </c>
      <c r="G5652" s="81">
        <f t="shared" si="176"/>
        <v>0</v>
      </c>
    </row>
    <row r="5653" spans="1:7">
      <c r="A5653" s="74" t="e">
        <f t="shared" si="177"/>
        <v>#REF!</v>
      </c>
      <c r="B5653" s="60"/>
      <c r="C5653" s="73">
        <v>8</v>
      </c>
      <c r="D5653" s="73">
        <v>23</v>
      </c>
      <c r="E5653" s="73">
        <v>21</v>
      </c>
      <c r="F5653" s="79">
        <f>IF($C$9="south",'RAW PV WATTS'!D5656,IF('PV Watts SLC'!$C$9="west",'RAW PV WATTS'!F5656,-1))</f>
        <v>0</v>
      </c>
      <c r="G5653" s="81">
        <f t="shared" si="176"/>
        <v>0</v>
      </c>
    </row>
    <row r="5654" spans="1:7">
      <c r="A5654" s="74" t="e">
        <f t="shared" si="177"/>
        <v>#REF!</v>
      </c>
      <c r="B5654" s="60"/>
      <c r="C5654" s="73">
        <v>8</v>
      </c>
      <c r="D5654" s="73">
        <v>23</v>
      </c>
      <c r="E5654" s="73">
        <v>22</v>
      </c>
      <c r="F5654" s="79">
        <f>IF($C$9="south",'RAW PV WATTS'!D5657,IF('PV Watts SLC'!$C$9="west",'RAW PV WATTS'!F5657,-1))</f>
        <v>0</v>
      </c>
      <c r="G5654" s="81">
        <f t="shared" si="176"/>
        <v>0</v>
      </c>
    </row>
    <row r="5655" spans="1:7">
      <c r="A5655" s="74" t="e">
        <f t="shared" si="177"/>
        <v>#REF!</v>
      </c>
      <c r="B5655" s="60"/>
      <c r="C5655" s="73">
        <v>8</v>
      </c>
      <c r="D5655" s="73">
        <v>23</v>
      </c>
      <c r="E5655" s="73">
        <v>23</v>
      </c>
      <c r="F5655" s="79">
        <f>IF($C$9="south",'RAW PV WATTS'!D5658,IF('PV Watts SLC'!$C$9="west",'RAW PV WATTS'!F5658,-1))</f>
        <v>0</v>
      </c>
      <c r="G5655" s="81">
        <f t="shared" si="176"/>
        <v>0</v>
      </c>
    </row>
    <row r="5656" spans="1:7">
      <c r="A5656" s="74" t="e">
        <f t="shared" si="177"/>
        <v>#REF!</v>
      </c>
      <c r="B5656" s="60"/>
      <c r="C5656" s="73">
        <v>8</v>
      </c>
      <c r="D5656" s="73">
        <v>24</v>
      </c>
      <c r="E5656" s="73">
        <v>0</v>
      </c>
      <c r="F5656" s="79">
        <f>IF($C$9="south",'RAW PV WATTS'!D5659,IF('PV Watts SLC'!$C$9="west",'RAW PV WATTS'!F5659,-1))</f>
        <v>0</v>
      </c>
      <c r="G5656" s="81">
        <f t="shared" si="176"/>
        <v>0</v>
      </c>
    </row>
    <row r="5657" spans="1:7">
      <c r="A5657" s="74" t="e">
        <f t="shared" si="177"/>
        <v>#REF!</v>
      </c>
      <c r="B5657" s="60"/>
      <c r="C5657" s="73">
        <v>8</v>
      </c>
      <c r="D5657" s="73">
        <v>24</v>
      </c>
      <c r="E5657" s="73">
        <v>1</v>
      </c>
      <c r="F5657" s="79">
        <f>IF($C$9="south",'RAW PV WATTS'!D5660,IF('PV Watts SLC'!$C$9="west",'RAW PV WATTS'!F5660,-1))</f>
        <v>0</v>
      </c>
      <c r="G5657" s="81">
        <f t="shared" si="176"/>
        <v>0</v>
      </c>
    </row>
    <row r="5658" spans="1:7">
      <c r="A5658" s="74" t="e">
        <f t="shared" si="177"/>
        <v>#REF!</v>
      </c>
      <c r="B5658" s="60"/>
      <c r="C5658" s="73">
        <v>8</v>
      </c>
      <c r="D5658" s="73">
        <v>24</v>
      </c>
      <c r="E5658" s="73">
        <v>2</v>
      </c>
      <c r="F5658" s="79">
        <f>IF($C$9="south",'RAW PV WATTS'!D5661,IF('PV Watts SLC'!$C$9="west",'RAW PV WATTS'!F5661,-1))</f>
        <v>0</v>
      </c>
      <c r="G5658" s="81">
        <f t="shared" si="176"/>
        <v>0</v>
      </c>
    </row>
    <row r="5659" spans="1:7">
      <c r="A5659" s="74" t="e">
        <f t="shared" si="177"/>
        <v>#REF!</v>
      </c>
      <c r="B5659" s="60"/>
      <c r="C5659" s="73">
        <v>8</v>
      </c>
      <c r="D5659" s="73">
        <v>24</v>
      </c>
      <c r="E5659" s="73">
        <v>3</v>
      </c>
      <c r="F5659" s="79">
        <f>IF($C$9="south",'RAW PV WATTS'!D5662,IF('PV Watts SLC'!$C$9="west",'RAW PV WATTS'!F5662,-1))</f>
        <v>0</v>
      </c>
      <c r="G5659" s="81">
        <f t="shared" si="176"/>
        <v>0</v>
      </c>
    </row>
    <row r="5660" spans="1:7">
      <c r="A5660" s="74" t="e">
        <f t="shared" si="177"/>
        <v>#REF!</v>
      </c>
      <c r="B5660" s="60"/>
      <c r="C5660" s="73">
        <v>8</v>
      </c>
      <c r="D5660" s="73">
        <v>24</v>
      </c>
      <c r="E5660" s="73">
        <v>4</v>
      </c>
      <c r="F5660" s="79">
        <f>IF($C$9="south",'RAW PV WATTS'!D5663,IF('PV Watts SLC'!$C$9="west",'RAW PV WATTS'!F5663,-1))</f>
        <v>0</v>
      </c>
      <c r="G5660" s="81">
        <f t="shared" si="176"/>
        <v>0</v>
      </c>
    </row>
    <row r="5661" spans="1:7">
      <c r="A5661" s="74" t="e">
        <f t="shared" si="177"/>
        <v>#REF!</v>
      </c>
      <c r="B5661" s="60"/>
      <c r="C5661" s="73">
        <v>8</v>
      </c>
      <c r="D5661" s="73">
        <v>24</v>
      </c>
      <c r="E5661" s="73">
        <v>5</v>
      </c>
      <c r="F5661" s="79">
        <f>IF($C$9="south",'RAW PV WATTS'!D5664,IF('PV Watts SLC'!$C$9="west",'RAW PV WATTS'!F5664,-1))</f>
        <v>0</v>
      </c>
      <c r="G5661" s="81">
        <f t="shared" si="176"/>
        <v>0</v>
      </c>
    </row>
    <row r="5662" spans="1:7">
      <c r="A5662" s="74" t="e">
        <f t="shared" si="177"/>
        <v>#REF!</v>
      </c>
      <c r="B5662" s="60"/>
      <c r="C5662" s="73">
        <v>8</v>
      </c>
      <c r="D5662" s="73">
        <v>24</v>
      </c>
      <c r="E5662" s="73">
        <v>6</v>
      </c>
      <c r="F5662" s="79">
        <f>IF($C$9="south",'RAW PV WATTS'!D5665,IF('PV Watts SLC'!$C$9="west",'RAW PV WATTS'!F5665,-1))</f>
        <v>10.513999999999999</v>
      </c>
      <c r="G5662" s="81">
        <f t="shared" si="176"/>
        <v>1.0513999999999999E-2</v>
      </c>
    </row>
    <row r="5663" spans="1:7">
      <c r="A5663" s="74" t="e">
        <f t="shared" si="177"/>
        <v>#REF!</v>
      </c>
      <c r="B5663" s="60"/>
      <c r="C5663" s="73">
        <v>8</v>
      </c>
      <c r="D5663" s="73">
        <v>24</v>
      </c>
      <c r="E5663" s="73">
        <v>7</v>
      </c>
      <c r="F5663" s="79">
        <f>IF($C$9="south",'RAW PV WATTS'!D5666,IF('PV Watts SLC'!$C$9="west",'RAW PV WATTS'!F5666,-1))</f>
        <v>193.89400000000001</v>
      </c>
      <c r="G5663" s="81">
        <f t="shared" si="176"/>
        <v>0.19389400000000001</v>
      </c>
    </row>
    <row r="5664" spans="1:7">
      <c r="A5664" s="74" t="e">
        <f t="shared" si="177"/>
        <v>#REF!</v>
      </c>
      <c r="B5664" s="60"/>
      <c r="C5664" s="73">
        <v>8</v>
      </c>
      <c r="D5664" s="73">
        <v>24</v>
      </c>
      <c r="E5664" s="73">
        <v>8</v>
      </c>
      <c r="F5664" s="79">
        <f>IF($C$9="south",'RAW PV WATTS'!D5667,IF('PV Watts SLC'!$C$9="west",'RAW PV WATTS'!F5667,-1))</f>
        <v>374.15100000000001</v>
      </c>
      <c r="G5664" s="81">
        <f t="shared" si="176"/>
        <v>0.37415100000000001</v>
      </c>
    </row>
    <row r="5665" spans="1:7">
      <c r="A5665" s="74" t="e">
        <f t="shared" si="177"/>
        <v>#REF!</v>
      </c>
      <c r="B5665" s="60"/>
      <c r="C5665" s="73">
        <v>8</v>
      </c>
      <c r="D5665" s="73">
        <v>24</v>
      </c>
      <c r="E5665" s="73">
        <v>9</v>
      </c>
      <c r="F5665" s="79">
        <f>IF($C$9="south",'RAW PV WATTS'!D5668,IF('PV Watts SLC'!$C$9="west",'RAW PV WATTS'!F5668,-1))</f>
        <v>527.84</v>
      </c>
      <c r="G5665" s="81">
        <f t="shared" si="176"/>
        <v>0.52784000000000009</v>
      </c>
    </row>
    <row r="5666" spans="1:7">
      <c r="A5666" s="74" t="e">
        <f t="shared" si="177"/>
        <v>#REF!</v>
      </c>
      <c r="B5666" s="60"/>
      <c r="C5666" s="73">
        <v>8</v>
      </c>
      <c r="D5666" s="73">
        <v>24</v>
      </c>
      <c r="E5666" s="73">
        <v>10</v>
      </c>
      <c r="F5666" s="79">
        <f>IF($C$9="south",'RAW PV WATTS'!D5669,IF('PV Watts SLC'!$C$9="west",'RAW PV WATTS'!F5669,-1))</f>
        <v>674.43200000000002</v>
      </c>
      <c r="G5666" s="81">
        <f t="shared" si="176"/>
        <v>0.67443200000000003</v>
      </c>
    </row>
    <row r="5667" spans="1:7">
      <c r="A5667" s="74" t="e">
        <f t="shared" si="177"/>
        <v>#REF!</v>
      </c>
      <c r="B5667" s="60"/>
      <c r="C5667" s="73">
        <v>8</v>
      </c>
      <c r="D5667" s="73">
        <v>24</v>
      </c>
      <c r="E5667" s="73">
        <v>11</v>
      </c>
      <c r="F5667" s="79">
        <f>IF($C$9="south",'RAW PV WATTS'!D5670,IF('PV Watts SLC'!$C$9="west",'RAW PV WATTS'!F5670,-1))</f>
        <v>108.328</v>
      </c>
      <c r="G5667" s="81">
        <f t="shared" si="176"/>
        <v>0.10832800000000001</v>
      </c>
    </row>
    <row r="5668" spans="1:7">
      <c r="A5668" s="74" t="e">
        <f t="shared" si="177"/>
        <v>#REF!</v>
      </c>
      <c r="B5668" s="60"/>
      <c r="C5668" s="73">
        <v>8</v>
      </c>
      <c r="D5668" s="73">
        <v>24</v>
      </c>
      <c r="E5668" s="73">
        <v>12</v>
      </c>
      <c r="F5668" s="79">
        <f>IF($C$9="south",'RAW PV WATTS'!D5671,IF('PV Watts SLC'!$C$9="west",'RAW PV WATTS'!F5671,-1))</f>
        <v>419.12200000000001</v>
      </c>
      <c r="G5668" s="81">
        <f t="shared" si="176"/>
        <v>0.41912199999999999</v>
      </c>
    </row>
    <row r="5669" spans="1:7">
      <c r="A5669" s="74" t="e">
        <f t="shared" si="177"/>
        <v>#REF!</v>
      </c>
      <c r="B5669" s="60"/>
      <c r="C5669" s="73">
        <v>8</v>
      </c>
      <c r="D5669" s="73">
        <v>24</v>
      </c>
      <c r="E5669" s="73">
        <v>13</v>
      </c>
      <c r="F5669" s="79">
        <f>IF($C$9="south",'RAW PV WATTS'!D5672,IF('PV Watts SLC'!$C$9="west",'RAW PV WATTS'!F5672,-1))</f>
        <v>404.42200000000003</v>
      </c>
      <c r="G5669" s="81">
        <f t="shared" si="176"/>
        <v>0.404422</v>
      </c>
    </row>
    <row r="5670" spans="1:7">
      <c r="A5670" s="74" t="e">
        <f t="shared" si="177"/>
        <v>#REF!</v>
      </c>
      <c r="B5670" s="60"/>
      <c r="C5670" s="73">
        <v>8</v>
      </c>
      <c r="D5670" s="73">
        <v>24</v>
      </c>
      <c r="E5670" s="73">
        <v>14</v>
      </c>
      <c r="F5670" s="79">
        <f>IF($C$9="south",'RAW PV WATTS'!D5673,IF('PV Watts SLC'!$C$9="west",'RAW PV WATTS'!F5673,-1))</f>
        <v>543.82799999999997</v>
      </c>
      <c r="G5670" s="81">
        <f t="shared" si="176"/>
        <v>0.54382799999999998</v>
      </c>
    </row>
    <row r="5671" spans="1:7">
      <c r="A5671" s="74" t="e">
        <f t="shared" si="177"/>
        <v>#REF!</v>
      </c>
      <c r="B5671" s="60"/>
      <c r="C5671" s="73">
        <v>8</v>
      </c>
      <c r="D5671" s="73">
        <v>24</v>
      </c>
      <c r="E5671" s="73">
        <v>15</v>
      </c>
      <c r="F5671" s="79">
        <f>IF($C$9="south",'RAW PV WATTS'!D5674,IF('PV Watts SLC'!$C$9="west",'RAW PV WATTS'!F5674,-1))</f>
        <v>512.23299999999995</v>
      </c>
      <c r="G5671" s="81">
        <f t="shared" si="176"/>
        <v>0.51223299999999994</v>
      </c>
    </row>
    <row r="5672" spans="1:7">
      <c r="A5672" s="74" t="e">
        <f t="shared" si="177"/>
        <v>#REF!</v>
      </c>
      <c r="B5672" s="60"/>
      <c r="C5672" s="73">
        <v>8</v>
      </c>
      <c r="D5672" s="73">
        <v>24</v>
      </c>
      <c r="E5672" s="73">
        <v>16</v>
      </c>
      <c r="F5672" s="79">
        <f>IF($C$9="south",'RAW PV WATTS'!D5675,IF('PV Watts SLC'!$C$9="west",'RAW PV WATTS'!F5675,-1))</f>
        <v>342.654</v>
      </c>
      <c r="G5672" s="81">
        <f t="shared" si="176"/>
        <v>0.34265400000000001</v>
      </c>
    </row>
    <row r="5673" spans="1:7">
      <c r="A5673" s="74" t="e">
        <f t="shared" si="177"/>
        <v>#REF!</v>
      </c>
      <c r="B5673" s="60"/>
      <c r="C5673" s="73">
        <v>8</v>
      </c>
      <c r="D5673" s="73">
        <v>24</v>
      </c>
      <c r="E5673" s="73">
        <v>17</v>
      </c>
      <c r="F5673" s="79">
        <f>IF($C$9="south",'RAW PV WATTS'!D5676,IF('PV Watts SLC'!$C$9="west",'RAW PV WATTS'!F5676,-1))</f>
        <v>201.17400000000001</v>
      </c>
      <c r="G5673" s="81">
        <f t="shared" si="176"/>
        <v>0.20117400000000002</v>
      </c>
    </row>
    <row r="5674" spans="1:7">
      <c r="A5674" s="74" t="e">
        <f t="shared" si="177"/>
        <v>#REF!</v>
      </c>
      <c r="B5674" s="60"/>
      <c r="C5674" s="73">
        <v>8</v>
      </c>
      <c r="D5674" s="73">
        <v>24</v>
      </c>
      <c r="E5674" s="73">
        <v>18</v>
      </c>
      <c r="F5674" s="79">
        <f>IF($C$9="south",'RAW PV WATTS'!D5677,IF('PV Watts SLC'!$C$9="west",'RAW PV WATTS'!F5677,-1))</f>
        <v>0</v>
      </c>
      <c r="G5674" s="81">
        <f t="shared" si="176"/>
        <v>0</v>
      </c>
    </row>
    <row r="5675" spans="1:7">
      <c r="A5675" s="74" t="e">
        <f t="shared" si="177"/>
        <v>#REF!</v>
      </c>
      <c r="B5675" s="60"/>
      <c r="C5675" s="73">
        <v>8</v>
      </c>
      <c r="D5675" s="73">
        <v>24</v>
      </c>
      <c r="E5675" s="73">
        <v>19</v>
      </c>
      <c r="F5675" s="79">
        <f>IF($C$9="south",'RAW PV WATTS'!D5678,IF('PV Watts SLC'!$C$9="west",'RAW PV WATTS'!F5678,-1))</f>
        <v>0</v>
      </c>
      <c r="G5675" s="81">
        <f t="shared" si="176"/>
        <v>0</v>
      </c>
    </row>
    <row r="5676" spans="1:7">
      <c r="A5676" s="74" t="e">
        <f t="shared" si="177"/>
        <v>#REF!</v>
      </c>
      <c r="B5676" s="60"/>
      <c r="C5676" s="73">
        <v>8</v>
      </c>
      <c r="D5676" s="73">
        <v>24</v>
      </c>
      <c r="E5676" s="73">
        <v>20</v>
      </c>
      <c r="F5676" s="79">
        <f>IF($C$9="south",'RAW PV WATTS'!D5679,IF('PV Watts SLC'!$C$9="west",'RAW PV WATTS'!F5679,-1))</f>
        <v>0</v>
      </c>
      <c r="G5676" s="81">
        <f t="shared" si="176"/>
        <v>0</v>
      </c>
    </row>
    <row r="5677" spans="1:7">
      <c r="A5677" s="74" t="e">
        <f t="shared" si="177"/>
        <v>#REF!</v>
      </c>
      <c r="B5677" s="60"/>
      <c r="C5677" s="73">
        <v>8</v>
      </c>
      <c r="D5677" s="73">
        <v>24</v>
      </c>
      <c r="E5677" s="73">
        <v>21</v>
      </c>
      <c r="F5677" s="79">
        <f>IF($C$9="south",'RAW PV WATTS'!D5680,IF('PV Watts SLC'!$C$9="west",'RAW PV WATTS'!F5680,-1))</f>
        <v>0</v>
      </c>
      <c r="G5677" s="81">
        <f t="shared" si="176"/>
        <v>0</v>
      </c>
    </row>
    <row r="5678" spans="1:7">
      <c r="A5678" s="74" t="e">
        <f t="shared" si="177"/>
        <v>#REF!</v>
      </c>
      <c r="B5678" s="60"/>
      <c r="C5678" s="73">
        <v>8</v>
      </c>
      <c r="D5678" s="73">
        <v>24</v>
      </c>
      <c r="E5678" s="73">
        <v>22</v>
      </c>
      <c r="F5678" s="79">
        <f>IF($C$9="south",'RAW PV WATTS'!D5681,IF('PV Watts SLC'!$C$9="west",'RAW PV WATTS'!F5681,-1))</f>
        <v>0</v>
      </c>
      <c r="G5678" s="81">
        <f t="shared" si="176"/>
        <v>0</v>
      </c>
    </row>
    <row r="5679" spans="1:7">
      <c r="A5679" s="74" t="e">
        <f t="shared" si="177"/>
        <v>#REF!</v>
      </c>
      <c r="B5679" s="60"/>
      <c r="C5679" s="73">
        <v>8</v>
      </c>
      <c r="D5679" s="73">
        <v>24</v>
      </c>
      <c r="E5679" s="73">
        <v>23</v>
      </c>
      <c r="F5679" s="79">
        <f>IF($C$9="south",'RAW PV WATTS'!D5682,IF('PV Watts SLC'!$C$9="west",'RAW PV WATTS'!F5682,-1))</f>
        <v>0</v>
      </c>
      <c r="G5679" s="81">
        <f t="shared" si="176"/>
        <v>0</v>
      </c>
    </row>
    <row r="5680" spans="1:7">
      <c r="A5680" s="74" t="e">
        <f t="shared" si="177"/>
        <v>#REF!</v>
      </c>
      <c r="B5680" s="60"/>
      <c r="C5680" s="73">
        <v>8</v>
      </c>
      <c r="D5680" s="73">
        <v>25</v>
      </c>
      <c r="E5680" s="73">
        <v>0</v>
      </c>
      <c r="F5680" s="79">
        <f>IF($C$9="south",'RAW PV WATTS'!D5683,IF('PV Watts SLC'!$C$9="west",'RAW PV WATTS'!F5683,-1))</f>
        <v>0</v>
      </c>
      <c r="G5680" s="81">
        <f t="shared" si="176"/>
        <v>0</v>
      </c>
    </row>
    <row r="5681" spans="1:7">
      <c r="A5681" s="74" t="e">
        <f t="shared" si="177"/>
        <v>#REF!</v>
      </c>
      <c r="B5681" s="60"/>
      <c r="C5681" s="73">
        <v>8</v>
      </c>
      <c r="D5681" s="73">
        <v>25</v>
      </c>
      <c r="E5681" s="73">
        <v>1</v>
      </c>
      <c r="F5681" s="79">
        <f>IF($C$9="south",'RAW PV WATTS'!D5684,IF('PV Watts SLC'!$C$9="west",'RAW PV WATTS'!F5684,-1))</f>
        <v>0</v>
      </c>
      <c r="G5681" s="81">
        <f t="shared" si="176"/>
        <v>0</v>
      </c>
    </row>
    <row r="5682" spans="1:7">
      <c r="A5682" s="74" t="e">
        <f t="shared" si="177"/>
        <v>#REF!</v>
      </c>
      <c r="B5682" s="60"/>
      <c r="C5682" s="73">
        <v>8</v>
      </c>
      <c r="D5682" s="73">
        <v>25</v>
      </c>
      <c r="E5682" s="73">
        <v>2</v>
      </c>
      <c r="F5682" s="79">
        <f>IF($C$9="south",'RAW PV WATTS'!D5685,IF('PV Watts SLC'!$C$9="west",'RAW PV WATTS'!F5685,-1))</f>
        <v>0</v>
      </c>
      <c r="G5682" s="81">
        <f t="shared" si="176"/>
        <v>0</v>
      </c>
    </row>
    <row r="5683" spans="1:7">
      <c r="A5683" s="74" t="e">
        <f t="shared" si="177"/>
        <v>#REF!</v>
      </c>
      <c r="B5683" s="60"/>
      <c r="C5683" s="73">
        <v>8</v>
      </c>
      <c r="D5683" s="73">
        <v>25</v>
      </c>
      <c r="E5683" s="73">
        <v>3</v>
      </c>
      <c r="F5683" s="79">
        <f>IF($C$9="south",'RAW PV WATTS'!D5686,IF('PV Watts SLC'!$C$9="west",'RAW PV WATTS'!F5686,-1))</f>
        <v>0</v>
      </c>
      <c r="G5683" s="81">
        <f t="shared" si="176"/>
        <v>0</v>
      </c>
    </row>
    <row r="5684" spans="1:7">
      <c r="A5684" s="74" t="e">
        <f t="shared" si="177"/>
        <v>#REF!</v>
      </c>
      <c r="B5684" s="60"/>
      <c r="C5684" s="73">
        <v>8</v>
      </c>
      <c r="D5684" s="73">
        <v>25</v>
      </c>
      <c r="E5684" s="73">
        <v>4</v>
      </c>
      <c r="F5684" s="79">
        <f>IF($C$9="south",'RAW PV WATTS'!D5687,IF('PV Watts SLC'!$C$9="west",'RAW PV WATTS'!F5687,-1))</f>
        <v>0</v>
      </c>
      <c r="G5684" s="81">
        <f t="shared" si="176"/>
        <v>0</v>
      </c>
    </row>
    <row r="5685" spans="1:7">
      <c r="A5685" s="74" t="e">
        <f t="shared" si="177"/>
        <v>#REF!</v>
      </c>
      <c r="B5685" s="60"/>
      <c r="C5685" s="73">
        <v>8</v>
      </c>
      <c r="D5685" s="73">
        <v>25</v>
      </c>
      <c r="E5685" s="73">
        <v>5</v>
      </c>
      <c r="F5685" s="79">
        <f>IF($C$9="south",'RAW PV WATTS'!D5688,IF('PV Watts SLC'!$C$9="west",'RAW PV WATTS'!F5688,-1))</f>
        <v>0</v>
      </c>
      <c r="G5685" s="81">
        <f t="shared" si="176"/>
        <v>0</v>
      </c>
    </row>
    <row r="5686" spans="1:7">
      <c r="A5686" s="74" t="e">
        <f t="shared" si="177"/>
        <v>#REF!</v>
      </c>
      <c r="B5686" s="60"/>
      <c r="C5686" s="73">
        <v>8</v>
      </c>
      <c r="D5686" s="73">
        <v>25</v>
      </c>
      <c r="E5686" s="73">
        <v>6</v>
      </c>
      <c r="F5686" s="79">
        <f>IF($C$9="south",'RAW PV WATTS'!D5689,IF('PV Watts SLC'!$C$9="west",'RAW PV WATTS'!F5689,-1))</f>
        <v>31.016999999999999</v>
      </c>
      <c r="G5686" s="81">
        <f t="shared" si="176"/>
        <v>3.1016999999999999E-2</v>
      </c>
    </row>
    <row r="5687" spans="1:7">
      <c r="A5687" s="74" t="e">
        <f t="shared" si="177"/>
        <v>#REF!</v>
      </c>
      <c r="B5687" s="60"/>
      <c r="C5687" s="73">
        <v>8</v>
      </c>
      <c r="D5687" s="73">
        <v>25</v>
      </c>
      <c r="E5687" s="73">
        <v>7</v>
      </c>
      <c r="F5687" s="79">
        <f>IF($C$9="south",'RAW PV WATTS'!D5690,IF('PV Watts SLC'!$C$9="west",'RAW PV WATTS'!F5690,-1))</f>
        <v>108.91500000000001</v>
      </c>
      <c r="G5687" s="81">
        <f t="shared" si="176"/>
        <v>0.10891500000000001</v>
      </c>
    </row>
    <row r="5688" spans="1:7">
      <c r="A5688" s="74" t="e">
        <f t="shared" si="177"/>
        <v>#REF!</v>
      </c>
      <c r="B5688" s="60"/>
      <c r="C5688" s="73">
        <v>8</v>
      </c>
      <c r="D5688" s="73">
        <v>25</v>
      </c>
      <c r="E5688" s="73">
        <v>8</v>
      </c>
      <c r="F5688" s="79">
        <f>IF($C$9="south",'RAW PV WATTS'!D5691,IF('PV Watts SLC'!$C$9="west",'RAW PV WATTS'!F5691,-1))</f>
        <v>377.21899999999999</v>
      </c>
      <c r="G5688" s="81">
        <f t="shared" si="176"/>
        <v>0.37721899999999997</v>
      </c>
    </row>
    <row r="5689" spans="1:7">
      <c r="A5689" s="74" t="e">
        <f t="shared" si="177"/>
        <v>#REF!</v>
      </c>
      <c r="B5689" s="60"/>
      <c r="C5689" s="73">
        <v>8</v>
      </c>
      <c r="D5689" s="73">
        <v>25</v>
      </c>
      <c r="E5689" s="73">
        <v>9</v>
      </c>
      <c r="F5689" s="79">
        <f>IF($C$9="south",'RAW PV WATTS'!D5692,IF('PV Watts SLC'!$C$9="west",'RAW PV WATTS'!F5692,-1))</f>
        <v>553.029</v>
      </c>
      <c r="G5689" s="81">
        <f t="shared" si="176"/>
        <v>0.55302899999999999</v>
      </c>
    </row>
    <row r="5690" spans="1:7">
      <c r="A5690" s="74" t="e">
        <f t="shared" si="177"/>
        <v>#REF!</v>
      </c>
      <c r="B5690" s="60"/>
      <c r="C5690" s="73">
        <v>8</v>
      </c>
      <c r="D5690" s="73">
        <v>25</v>
      </c>
      <c r="E5690" s="73">
        <v>10</v>
      </c>
      <c r="F5690" s="79">
        <f>IF($C$9="south",'RAW PV WATTS'!D5693,IF('PV Watts SLC'!$C$9="west",'RAW PV WATTS'!F5693,-1))</f>
        <v>541.33500000000004</v>
      </c>
      <c r="G5690" s="81">
        <f t="shared" si="176"/>
        <v>0.54133500000000001</v>
      </c>
    </row>
    <row r="5691" spans="1:7">
      <c r="A5691" s="74" t="e">
        <f t="shared" si="177"/>
        <v>#REF!</v>
      </c>
      <c r="B5691" s="60"/>
      <c r="C5691" s="73">
        <v>8</v>
      </c>
      <c r="D5691" s="73">
        <v>25</v>
      </c>
      <c r="E5691" s="73">
        <v>11</v>
      </c>
      <c r="F5691" s="79">
        <f>IF($C$9="south",'RAW PV WATTS'!D5694,IF('PV Watts SLC'!$C$9="west",'RAW PV WATTS'!F5694,-1))</f>
        <v>313.03899999999999</v>
      </c>
      <c r="G5691" s="81">
        <f t="shared" si="176"/>
        <v>0.31303900000000001</v>
      </c>
    </row>
    <row r="5692" spans="1:7">
      <c r="A5692" s="74" t="e">
        <f t="shared" si="177"/>
        <v>#REF!</v>
      </c>
      <c r="B5692" s="60"/>
      <c r="C5692" s="73">
        <v>8</v>
      </c>
      <c r="D5692" s="73">
        <v>25</v>
      </c>
      <c r="E5692" s="73">
        <v>12</v>
      </c>
      <c r="F5692" s="79">
        <f>IF($C$9="south",'RAW PV WATTS'!D5695,IF('PV Watts SLC'!$C$9="west",'RAW PV WATTS'!F5695,-1))</f>
        <v>673.36500000000001</v>
      </c>
      <c r="G5692" s="81">
        <f t="shared" si="176"/>
        <v>0.67336499999999999</v>
      </c>
    </row>
    <row r="5693" spans="1:7">
      <c r="A5693" s="74" t="e">
        <f t="shared" si="177"/>
        <v>#REF!</v>
      </c>
      <c r="B5693" s="60"/>
      <c r="C5693" s="73">
        <v>8</v>
      </c>
      <c r="D5693" s="73">
        <v>25</v>
      </c>
      <c r="E5693" s="73">
        <v>13</v>
      </c>
      <c r="F5693" s="79">
        <f>IF($C$9="south",'RAW PV WATTS'!D5696,IF('PV Watts SLC'!$C$9="west",'RAW PV WATTS'!F5696,-1))</f>
        <v>725.62699999999995</v>
      </c>
      <c r="G5693" s="81">
        <f t="shared" si="176"/>
        <v>0.72562699999999991</v>
      </c>
    </row>
    <row r="5694" spans="1:7">
      <c r="A5694" s="74" t="e">
        <f t="shared" si="177"/>
        <v>#REF!</v>
      </c>
      <c r="B5694" s="60"/>
      <c r="C5694" s="73">
        <v>8</v>
      </c>
      <c r="D5694" s="73">
        <v>25</v>
      </c>
      <c r="E5694" s="73">
        <v>14</v>
      </c>
      <c r="F5694" s="79">
        <f>IF($C$9="south",'RAW PV WATTS'!D5697,IF('PV Watts SLC'!$C$9="west",'RAW PV WATTS'!F5697,-1))</f>
        <v>647.51</v>
      </c>
      <c r="G5694" s="81">
        <f t="shared" si="176"/>
        <v>0.64751000000000003</v>
      </c>
    </row>
    <row r="5695" spans="1:7">
      <c r="A5695" s="74" t="e">
        <f t="shared" si="177"/>
        <v>#REF!</v>
      </c>
      <c r="B5695" s="60"/>
      <c r="C5695" s="73">
        <v>8</v>
      </c>
      <c r="D5695" s="73">
        <v>25</v>
      </c>
      <c r="E5695" s="73">
        <v>15</v>
      </c>
      <c r="F5695" s="79">
        <f>IF($C$9="south",'RAW PV WATTS'!D5698,IF('PV Watts SLC'!$C$9="west",'RAW PV WATTS'!F5698,-1))</f>
        <v>506.54899999999998</v>
      </c>
      <c r="G5695" s="81">
        <f t="shared" si="176"/>
        <v>0.50654900000000003</v>
      </c>
    </row>
    <row r="5696" spans="1:7">
      <c r="A5696" s="74" t="e">
        <f t="shared" si="177"/>
        <v>#REF!</v>
      </c>
      <c r="B5696" s="60"/>
      <c r="C5696" s="73">
        <v>8</v>
      </c>
      <c r="D5696" s="73">
        <v>25</v>
      </c>
      <c r="E5696" s="73">
        <v>16</v>
      </c>
      <c r="F5696" s="79">
        <f>IF($C$9="south",'RAW PV WATTS'!D5699,IF('PV Watts SLC'!$C$9="west",'RAW PV WATTS'!F5699,-1))</f>
        <v>371.89499999999998</v>
      </c>
      <c r="G5696" s="81">
        <f t="shared" si="176"/>
        <v>0.37189499999999998</v>
      </c>
    </row>
    <row r="5697" spans="1:7">
      <c r="A5697" s="74" t="e">
        <f t="shared" si="177"/>
        <v>#REF!</v>
      </c>
      <c r="B5697" s="60"/>
      <c r="C5697" s="73">
        <v>8</v>
      </c>
      <c r="D5697" s="73">
        <v>25</v>
      </c>
      <c r="E5697" s="73">
        <v>17</v>
      </c>
      <c r="F5697" s="79">
        <f>IF($C$9="south",'RAW PV WATTS'!D5700,IF('PV Watts SLC'!$C$9="west",'RAW PV WATTS'!F5700,-1))</f>
        <v>201.489</v>
      </c>
      <c r="G5697" s="81">
        <f t="shared" si="176"/>
        <v>0.201489</v>
      </c>
    </row>
    <row r="5698" spans="1:7">
      <c r="A5698" s="74" t="e">
        <f t="shared" si="177"/>
        <v>#REF!</v>
      </c>
      <c r="B5698" s="60"/>
      <c r="C5698" s="73">
        <v>8</v>
      </c>
      <c r="D5698" s="73">
        <v>25</v>
      </c>
      <c r="E5698" s="73">
        <v>18</v>
      </c>
      <c r="F5698" s="79">
        <f>IF($C$9="south",'RAW PV WATTS'!D5701,IF('PV Watts SLC'!$C$9="west",'RAW PV WATTS'!F5701,-1))</f>
        <v>0</v>
      </c>
      <c r="G5698" s="81">
        <f t="shared" si="176"/>
        <v>0</v>
      </c>
    </row>
    <row r="5699" spans="1:7">
      <c r="A5699" s="74" t="e">
        <f t="shared" si="177"/>
        <v>#REF!</v>
      </c>
      <c r="B5699" s="60"/>
      <c r="C5699" s="73">
        <v>8</v>
      </c>
      <c r="D5699" s="73">
        <v>25</v>
      </c>
      <c r="E5699" s="73">
        <v>19</v>
      </c>
      <c r="F5699" s="79">
        <f>IF($C$9="south",'RAW PV WATTS'!D5702,IF('PV Watts SLC'!$C$9="west",'RAW PV WATTS'!F5702,-1))</f>
        <v>0</v>
      </c>
      <c r="G5699" s="81">
        <f t="shared" si="176"/>
        <v>0</v>
      </c>
    </row>
    <row r="5700" spans="1:7">
      <c r="A5700" s="74" t="e">
        <f t="shared" si="177"/>
        <v>#REF!</v>
      </c>
      <c r="B5700" s="60"/>
      <c r="C5700" s="73">
        <v>8</v>
      </c>
      <c r="D5700" s="73">
        <v>25</v>
      </c>
      <c r="E5700" s="73">
        <v>20</v>
      </c>
      <c r="F5700" s="79">
        <f>IF($C$9="south",'RAW PV WATTS'!D5703,IF('PV Watts SLC'!$C$9="west",'RAW PV WATTS'!F5703,-1))</f>
        <v>0</v>
      </c>
      <c r="G5700" s="81">
        <f t="shared" si="176"/>
        <v>0</v>
      </c>
    </row>
    <row r="5701" spans="1:7">
      <c r="A5701" s="74" t="e">
        <f t="shared" si="177"/>
        <v>#REF!</v>
      </c>
      <c r="B5701" s="60"/>
      <c r="C5701" s="73">
        <v>8</v>
      </c>
      <c r="D5701" s="73">
        <v>25</v>
      </c>
      <c r="E5701" s="73">
        <v>21</v>
      </c>
      <c r="F5701" s="79">
        <f>IF($C$9="south",'RAW PV WATTS'!D5704,IF('PV Watts SLC'!$C$9="west",'RAW PV WATTS'!F5704,-1))</f>
        <v>0</v>
      </c>
      <c r="G5701" s="81">
        <f t="shared" si="176"/>
        <v>0</v>
      </c>
    </row>
    <row r="5702" spans="1:7">
      <c r="A5702" s="74" t="e">
        <f t="shared" si="177"/>
        <v>#REF!</v>
      </c>
      <c r="B5702" s="60"/>
      <c r="C5702" s="73">
        <v>8</v>
      </c>
      <c r="D5702" s="73">
        <v>25</v>
      </c>
      <c r="E5702" s="73">
        <v>22</v>
      </c>
      <c r="F5702" s="79">
        <f>IF($C$9="south",'RAW PV WATTS'!D5705,IF('PV Watts SLC'!$C$9="west",'RAW PV WATTS'!F5705,-1))</f>
        <v>0</v>
      </c>
      <c r="G5702" s="81">
        <f t="shared" si="176"/>
        <v>0</v>
      </c>
    </row>
    <row r="5703" spans="1:7">
      <c r="A5703" s="74" t="e">
        <f t="shared" si="177"/>
        <v>#REF!</v>
      </c>
      <c r="B5703" s="60"/>
      <c r="C5703" s="73">
        <v>8</v>
      </c>
      <c r="D5703" s="73">
        <v>25</v>
      </c>
      <c r="E5703" s="73">
        <v>23</v>
      </c>
      <c r="F5703" s="79">
        <f>IF($C$9="south",'RAW PV WATTS'!D5706,IF('PV Watts SLC'!$C$9="west",'RAW PV WATTS'!F5706,-1))</f>
        <v>0</v>
      </c>
      <c r="G5703" s="81">
        <f t="shared" si="176"/>
        <v>0</v>
      </c>
    </row>
    <row r="5704" spans="1:7">
      <c r="A5704" s="74" t="e">
        <f t="shared" si="177"/>
        <v>#REF!</v>
      </c>
      <c r="B5704" s="60"/>
      <c r="C5704" s="73">
        <v>8</v>
      </c>
      <c r="D5704" s="73">
        <v>26</v>
      </c>
      <c r="E5704" s="73">
        <v>0</v>
      </c>
      <c r="F5704" s="79">
        <f>IF($C$9="south",'RAW PV WATTS'!D5707,IF('PV Watts SLC'!$C$9="west",'RAW PV WATTS'!F5707,-1))</f>
        <v>0</v>
      </c>
      <c r="G5704" s="81">
        <f t="shared" si="176"/>
        <v>0</v>
      </c>
    </row>
    <row r="5705" spans="1:7">
      <c r="A5705" s="74" t="e">
        <f t="shared" si="177"/>
        <v>#REF!</v>
      </c>
      <c r="B5705" s="60"/>
      <c r="C5705" s="73">
        <v>8</v>
      </c>
      <c r="D5705" s="73">
        <v>26</v>
      </c>
      <c r="E5705" s="73">
        <v>1</v>
      </c>
      <c r="F5705" s="79">
        <f>IF($C$9="south",'RAW PV WATTS'!D5708,IF('PV Watts SLC'!$C$9="west",'RAW PV WATTS'!F5708,-1))</f>
        <v>0</v>
      </c>
      <c r="G5705" s="81">
        <f t="shared" si="176"/>
        <v>0</v>
      </c>
    </row>
    <row r="5706" spans="1:7">
      <c r="A5706" s="74" t="e">
        <f t="shared" si="177"/>
        <v>#REF!</v>
      </c>
      <c r="B5706" s="60"/>
      <c r="C5706" s="73">
        <v>8</v>
      </c>
      <c r="D5706" s="73">
        <v>26</v>
      </c>
      <c r="E5706" s="73">
        <v>2</v>
      </c>
      <c r="F5706" s="79">
        <f>IF($C$9="south",'RAW PV WATTS'!D5709,IF('PV Watts SLC'!$C$9="west",'RAW PV WATTS'!F5709,-1))</f>
        <v>0</v>
      </c>
      <c r="G5706" s="81">
        <f t="shared" si="176"/>
        <v>0</v>
      </c>
    </row>
    <row r="5707" spans="1:7">
      <c r="A5707" s="74" t="e">
        <f t="shared" si="177"/>
        <v>#REF!</v>
      </c>
      <c r="B5707" s="60"/>
      <c r="C5707" s="73">
        <v>8</v>
      </c>
      <c r="D5707" s="73">
        <v>26</v>
      </c>
      <c r="E5707" s="73">
        <v>3</v>
      </c>
      <c r="F5707" s="79">
        <f>IF($C$9="south",'RAW PV WATTS'!D5710,IF('PV Watts SLC'!$C$9="west",'RAW PV WATTS'!F5710,-1))</f>
        <v>0</v>
      </c>
      <c r="G5707" s="81">
        <f t="shared" si="176"/>
        <v>0</v>
      </c>
    </row>
    <row r="5708" spans="1:7">
      <c r="A5708" s="74" t="e">
        <f t="shared" si="177"/>
        <v>#REF!</v>
      </c>
      <c r="B5708" s="60"/>
      <c r="C5708" s="73">
        <v>8</v>
      </c>
      <c r="D5708" s="73">
        <v>26</v>
      </c>
      <c r="E5708" s="73">
        <v>4</v>
      </c>
      <c r="F5708" s="79">
        <f>IF($C$9="south",'RAW PV WATTS'!D5711,IF('PV Watts SLC'!$C$9="west",'RAW PV WATTS'!F5711,-1))</f>
        <v>0</v>
      </c>
      <c r="G5708" s="81">
        <f t="shared" si="176"/>
        <v>0</v>
      </c>
    </row>
    <row r="5709" spans="1:7">
      <c r="A5709" s="74" t="e">
        <f t="shared" si="177"/>
        <v>#REF!</v>
      </c>
      <c r="B5709" s="60"/>
      <c r="C5709" s="73">
        <v>8</v>
      </c>
      <c r="D5709" s="73">
        <v>26</v>
      </c>
      <c r="E5709" s="73">
        <v>5</v>
      </c>
      <c r="F5709" s="79">
        <f>IF($C$9="south",'RAW PV WATTS'!D5712,IF('PV Watts SLC'!$C$9="west",'RAW PV WATTS'!F5712,-1))</f>
        <v>0</v>
      </c>
      <c r="G5709" s="81">
        <f t="shared" si="176"/>
        <v>0</v>
      </c>
    </row>
    <row r="5710" spans="1:7">
      <c r="A5710" s="74" t="e">
        <f t="shared" si="177"/>
        <v>#REF!</v>
      </c>
      <c r="B5710" s="60"/>
      <c r="C5710" s="73">
        <v>8</v>
      </c>
      <c r="D5710" s="73">
        <v>26</v>
      </c>
      <c r="E5710" s="73">
        <v>6</v>
      </c>
      <c r="F5710" s="79">
        <f>IF($C$9="south",'RAW PV WATTS'!D5713,IF('PV Watts SLC'!$C$9="west",'RAW PV WATTS'!F5713,-1))</f>
        <v>20.155000000000001</v>
      </c>
      <c r="G5710" s="81">
        <f t="shared" si="176"/>
        <v>2.0155000000000003E-2</v>
      </c>
    </row>
    <row r="5711" spans="1:7">
      <c r="A5711" s="74" t="e">
        <f t="shared" si="177"/>
        <v>#REF!</v>
      </c>
      <c r="B5711" s="60"/>
      <c r="C5711" s="73">
        <v>8</v>
      </c>
      <c r="D5711" s="73">
        <v>26</v>
      </c>
      <c r="E5711" s="73">
        <v>7</v>
      </c>
      <c r="F5711" s="79">
        <f>IF($C$9="south",'RAW PV WATTS'!D5714,IF('PV Watts SLC'!$C$9="west",'RAW PV WATTS'!F5714,-1))</f>
        <v>180.75399999999999</v>
      </c>
      <c r="G5711" s="81">
        <f t="shared" si="176"/>
        <v>0.180754</v>
      </c>
    </row>
    <row r="5712" spans="1:7">
      <c r="A5712" s="74" t="e">
        <f t="shared" si="177"/>
        <v>#REF!</v>
      </c>
      <c r="B5712" s="60"/>
      <c r="C5712" s="73">
        <v>8</v>
      </c>
      <c r="D5712" s="73">
        <v>26</v>
      </c>
      <c r="E5712" s="73">
        <v>8</v>
      </c>
      <c r="F5712" s="79">
        <f>IF($C$9="south",'RAW PV WATTS'!D5715,IF('PV Watts SLC'!$C$9="west",'RAW PV WATTS'!F5715,-1))</f>
        <v>357.80599999999998</v>
      </c>
      <c r="G5712" s="81">
        <f t="shared" si="176"/>
        <v>0.35780599999999996</v>
      </c>
    </row>
    <row r="5713" spans="1:7">
      <c r="A5713" s="74" t="e">
        <f t="shared" si="177"/>
        <v>#REF!</v>
      </c>
      <c r="B5713" s="60"/>
      <c r="C5713" s="73">
        <v>8</v>
      </c>
      <c r="D5713" s="73">
        <v>26</v>
      </c>
      <c r="E5713" s="73">
        <v>9</v>
      </c>
      <c r="F5713" s="79">
        <f>IF($C$9="south",'RAW PV WATTS'!D5716,IF('PV Watts SLC'!$C$9="west",'RAW PV WATTS'!F5716,-1))</f>
        <v>487.95400000000001</v>
      </c>
      <c r="G5713" s="81">
        <f t="shared" ref="G5713:G5776" si="178">F5713/1000</f>
        <v>0.487954</v>
      </c>
    </row>
    <row r="5714" spans="1:7">
      <c r="A5714" s="74" t="e">
        <f t="shared" ref="A5714:A5777" si="179">1/24+A5713</f>
        <v>#REF!</v>
      </c>
      <c r="B5714" s="60"/>
      <c r="C5714" s="73">
        <v>8</v>
      </c>
      <c r="D5714" s="73">
        <v>26</v>
      </c>
      <c r="E5714" s="73">
        <v>10</v>
      </c>
      <c r="F5714" s="79">
        <f>IF($C$9="south",'RAW PV WATTS'!D5717,IF('PV Watts SLC'!$C$9="west",'RAW PV WATTS'!F5717,-1))</f>
        <v>648.702</v>
      </c>
      <c r="G5714" s="81">
        <f t="shared" si="178"/>
        <v>0.648702</v>
      </c>
    </row>
    <row r="5715" spans="1:7">
      <c r="A5715" s="74" t="e">
        <f t="shared" si="179"/>
        <v>#REF!</v>
      </c>
      <c r="B5715" s="60"/>
      <c r="C5715" s="73">
        <v>8</v>
      </c>
      <c r="D5715" s="73">
        <v>26</v>
      </c>
      <c r="E5715" s="73">
        <v>11</v>
      </c>
      <c r="F5715" s="79">
        <f>IF($C$9="south",'RAW PV WATTS'!D5718,IF('PV Watts SLC'!$C$9="west",'RAW PV WATTS'!F5718,-1))</f>
        <v>708.24699999999996</v>
      </c>
      <c r="G5715" s="81">
        <f t="shared" si="178"/>
        <v>0.70824699999999996</v>
      </c>
    </row>
    <row r="5716" spans="1:7">
      <c r="A5716" s="74" t="e">
        <f t="shared" si="179"/>
        <v>#REF!</v>
      </c>
      <c r="B5716" s="60"/>
      <c r="C5716" s="73">
        <v>8</v>
      </c>
      <c r="D5716" s="73">
        <v>26</v>
      </c>
      <c r="E5716" s="73">
        <v>12</v>
      </c>
      <c r="F5716" s="79">
        <f>IF($C$9="south",'RAW PV WATTS'!D5719,IF('PV Watts SLC'!$C$9="west",'RAW PV WATTS'!F5719,-1))</f>
        <v>714.48800000000006</v>
      </c>
      <c r="G5716" s="81">
        <f t="shared" si="178"/>
        <v>0.71448800000000001</v>
      </c>
    </row>
    <row r="5717" spans="1:7">
      <c r="A5717" s="74" t="e">
        <f t="shared" si="179"/>
        <v>#REF!</v>
      </c>
      <c r="B5717" s="60"/>
      <c r="C5717" s="73">
        <v>8</v>
      </c>
      <c r="D5717" s="73">
        <v>26</v>
      </c>
      <c r="E5717" s="73">
        <v>13</v>
      </c>
      <c r="F5717" s="79">
        <f>IF($C$9="south",'RAW PV WATTS'!D5720,IF('PV Watts SLC'!$C$9="west",'RAW PV WATTS'!F5720,-1))</f>
        <v>711.72199999999998</v>
      </c>
      <c r="G5717" s="81">
        <f t="shared" si="178"/>
        <v>0.71172199999999997</v>
      </c>
    </row>
    <row r="5718" spans="1:7">
      <c r="A5718" s="74" t="e">
        <f t="shared" si="179"/>
        <v>#REF!</v>
      </c>
      <c r="B5718" s="60"/>
      <c r="C5718" s="73">
        <v>8</v>
      </c>
      <c r="D5718" s="73">
        <v>26</v>
      </c>
      <c r="E5718" s="73">
        <v>14</v>
      </c>
      <c r="F5718" s="79">
        <f>IF($C$9="south",'RAW PV WATTS'!D5721,IF('PV Watts SLC'!$C$9="west",'RAW PV WATTS'!F5721,-1))</f>
        <v>641.20500000000004</v>
      </c>
      <c r="G5718" s="81">
        <f t="shared" si="178"/>
        <v>0.64120500000000002</v>
      </c>
    </row>
    <row r="5719" spans="1:7">
      <c r="A5719" s="74" t="e">
        <f t="shared" si="179"/>
        <v>#REF!</v>
      </c>
      <c r="B5719" s="60"/>
      <c r="C5719" s="73">
        <v>8</v>
      </c>
      <c r="D5719" s="73">
        <v>26</v>
      </c>
      <c r="E5719" s="73">
        <v>15</v>
      </c>
      <c r="F5719" s="79">
        <f>IF($C$9="south",'RAW PV WATTS'!D5722,IF('PV Watts SLC'!$C$9="west",'RAW PV WATTS'!F5722,-1))</f>
        <v>519.726</v>
      </c>
      <c r="G5719" s="81">
        <f t="shared" si="178"/>
        <v>0.51972600000000002</v>
      </c>
    </row>
    <row r="5720" spans="1:7">
      <c r="A5720" s="74" t="e">
        <f t="shared" si="179"/>
        <v>#REF!</v>
      </c>
      <c r="B5720" s="60"/>
      <c r="C5720" s="73">
        <v>8</v>
      </c>
      <c r="D5720" s="73">
        <v>26</v>
      </c>
      <c r="E5720" s="73">
        <v>16</v>
      </c>
      <c r="F5720" s="79">
        <f>IF($C$9="south",'RAW PV WATTS'!D5723,IF('PV Watts SLC'!$C$9="west",'RAW PV WATTS'!F5723,-1))</f>
        <v>371.30200000000002</v>
      </c>
      <c r="G5720" s="81">
        <f t="shared" si="178"/>
        <v>0.37130200000000002</v>
      </c>
    </row>
    <row r="5721" spans="1:7">
      <c r="A5721" s="74" t="e">
        <f t="shared" si="179"/>
        <v>#REF!</v>
      </c>
      <c r="B5721" s="60"/>
      <c r="C5721" s="73">
        <v>8</v>
      </c>
      <c r="D5721" s="73">
        <v>26</v>
      </c>
      <c r="E5721" s="73">
        <v>17</v>
      </c>
      <c r="F5721" s="79">
        <f>IF($C$9="south",'RAW PV WATTS'!D5724,IF('PV Watts SLC'!$C$9="west",'RAW PV WATTS'!F5724,-1))</f>
        <v>198.916</v>
      </c>
      <c r="G5721" s="81">
        <f t="shared" si="178"/>
        <v>0.19891600000000001</v>
      </c>
    </row>
    <row r="5722" spans="1:7">
      <c r="A5722" s="74" t="e">
        <f t="shared" si="179"/>
        <v>#REF!</v>
      </c>
      <c r="B5722" s="60"/>
      <c r="C5722" s="73">
        <v>8</v>
      </c>
      <c r="D5722" s="73">
        <v>26</v>
      </c>
      <c r="E5722" s="73">
        <v>18</v>
      </c>
      <c r="F5722" s="79">
        <f>IF($C$9="south",'RAW PV WATTS'!D5725,IF('PV Watts SLC'!$C$9="west",'RAW PV WATTS'!F5725,-1))</f>
        <v>0</v>
      </c>
      <c r="G5722" s="81">
        <f t="shared" si="178"/>
        <v>0</v>
      </c>
    </row>
    <row r="5723" spans="1:7">
      <c r="A5723" s="74" t="e">
        <f t="shared" si="179"/>
        <v>#REF!</v>
      </c>
      <c r="B5723" s="60"/>
      <c r="C5723" s="73">
        <v>8</v>
      </c>
      <c r="D5723" s="73">
        <v>26</v>
      </c>
      <c r="E5723" s="73">
        <v>19</v>
      </c>
      <c r="F5723" s="79">
        <f>IF($C$9="south",'RAW PV WATTS'!D5726,IF('PV Watts SLC'!$C$9="west",'RAW PV WATTS'!F5726,-1))</f>
        <v>0</v>
      </c>
      <c r="G5723" s="81">
        <f t="shared" si="178"/>
        <v>0</v>
      </c>
    </row>
    <row r="5724" spans="1:7">
      <c r="A5724" s="74" t="e">
        <f t="shared" si="179"/>
        <v>#REF!</v>
      </c>
      <c r="B5724" s="60"/>
      <c r="C5724" s="73">
        <v>8</v>
      </c>
      <c r="D5724" s="73">
        <v>26</v>
      </c>
      <c r="E5724" s="73">
        <v>20</v>
      </c>
      <c r="F5724" s="79">
        <f>IF($C$9="south",'RAW PV WATTS'!D5727,IF('PV Watts SLC'!$C$9="west",'RAW PV WATTS'!F5727,-1))</f>
        <v>0</v>
      </c>
      <c r="G5724" s="81">
        <f t="shared" si="178"/>
        <v>0</v>
      </c>
    </row>
    <row r="5725" spans="1:7">
      <c r="A5725" s="74" t="e">
        <f t="shared" si="179"/>
        <v>#REF!</v>
      </c>
      <c r="B5725" s="60"/>
      <c r="C5725" s="73">
        <v>8</v>
      </c>
      <c r="D5725" s="73">
        <v>26</v>
      </c>
      <c r="E5725" s="73">
        <v>21</v>
      </c>
      <c r="F5725" s="79">
        <f>IF($C$9="south",'RAW PV WATTS'!D5728,IF('PV Watts SLC'!$C$9="west",'RAW PV WATTS'!F5728,-1))</f>
        <v>0</v>
      </c>
      <c r="G5725" s="81">
        <f t="shared" si="178"/>
        <v>0</v>
      </c>
    </row>
    <row r="5726" spans="1:7">
      <c r="A5726" s="74" t="e">
        <f t="shared" si="179"/>
        <v>#REF!</v>
      </c>
      <c r="B5726" s="60"/>
      <c r="C5726" s="73">
        <v>8</v>
      </c>
      <c r="D5726" s="73">
        <v>26</v>
      </c>
      <c r="E5726" s="73">
        <v>22</v>
      </c>
      <c r="F5726" s="79">
        <f>IF($C$9="south",'RAW PV WATTS'!D5729,IF('PV Watts SLC'!$C$9="west",'RAW PV WATTS'!F5729,-1))</f>
        <v>0</v>
      </c>
      <c r="G5726" s="81">
        <f t="shared" si="178"/>
        <v>0</v>
      </c>
    </row>
    <row r="5727" spans="1:7">
      <c r="A5727" s="74" t="e">
        <f t="shared" si="179"/>
        <v>#REF!</v>
      </c>
      <c r="B5727" s="60"/>
      <c r="C5727" s="73">
        <v>8</v>
      </c>
      <c r="D5727" s="73">
        <v>26</v>
      </c>
      <c r="E5727" s="73">
        <v>23</v>
      </c>
      <c r="F5727" s="79">
        <f>IF($C$9="south",'RAW PV WATTS'!D5730,IF('PV Watts SLC'!$C$9="west",'RAW PV WATTS'!F5730,-1))</f>
        <v>0</v>
      </c>
      <c r="G5727" s="81">
        <f t="shared" si="178"/>
        <v>0</v>
      </c>
    </row>
    <row r="5728" spans="1:7">
      <c r="A5728" s="74" t="e">
        <f t="shared" si="179"/>
        <v>#REF!</v>
      </c>
      <c r="B5728" s="60"/>
      <c r="C5728" s="73">
        <v>8</v>
      </c>
      <c r="D5728" s="73">
        <v>27</v>
      </c>
      <c r="E5728" s="73">
        <v>0</v>
      </c>
      <c r="F5728" s="79">
        <f>IF($C$9="south",'RAW PV WATTS'!D5731,IF('PV Watts SLC'!$C$9="west",'RAW PV WATTS'!F5731,-1))</f>
        <v>0</v>
      </c>
      <c r="G5728" s="81">
        <f t="shared" si="178"/>
        <v>0</v>
      </c>
    </row>
    <row r="5729" spans="1:7">
      <c r="A5729" s="74" t="e">
        <f t="shared" si="179"/>
        <v>#REF!</v>
      </c>
      <c r="B5729" s="60"/>
      <c r="C5729" s="73">
        <v>8</v>
      </c>
      <c r="D5729" s="73">
        <v>27</v>
      </c>
      <c r="E5729" s="73">
        <v>1</v>
      </c>
      <c r="F5729" s="79">
        <f>IF($C$9="south",'RAW PV WATTS'!D5732,IF('PV Watts SLC'!$C$9="west",'RAW PV WATTS'!F5732,-1))</f>
        <v>0</v>
      </c>
      <c r="G5729" s="81">
        <f t="shared" si="178"/>
        <v>0</v>
      </c>
    </row>
    <row r="5730" spans="1:7">
      <c r="A5730" s="74" t="e">
        <f t="shared" si="179"/>
        <v>#REF!</v>
      </c>
      <c r="B5730" s="60"/>
      <c r="C5730" s="73">
        <v>8</v>
      </c>
      <c r="D5730" s="73">
        <v>27</v>
      </c>
      <c r="E5730" s="73">
        <v>2</v>
      </c>
      <c r="F5730" s="79">
        <f>IF($C$9="south",'RAW PV WATTS'!D5733,IF('PV Watts SLC'!$C$9="west",'RAW PV WATTS'!F5733,-1))</f>
        <v>0</v>
      </c>
      <c r="G5730" s="81">
        <f t="shared" si="178"/>
        <v>0</v>
      </c>
    </row>
    <row r="5731" spans="1:7">
      <c r="A5731" s="74" t="e">
        <f t="shared" si="179"/>
        <v>#REF!</v>
      </c>
      <c r="B5731" s="60"/>
      <c r="C5731" s="73">
        <v>8</v>
      </c>
      <c r="D5731" s="73">
        <v>27</v>
      </c>
      <c r="E5731" s="73">
        <v>3</v>
      </c>
      <c r="F5731" s="79">
        <f>IF($C$9="south",'RAW PV WATTS'!D5734,IF('PV Watts SLC'!$C$9="west",'RAW PV WATTS'!F5734,-1))</f>
        <v>0</v>
      </c>
      <c r="G5731" s="81">
        <f t="shared" si="178"/>
        <v>0</v>
      </c>
    </row>
    <row r="5732" spans="1:7">
      <c r="A5732" s="74" t="e">
        <f t="shared" si="179"/>
        <v>#REF!</v>
      </c>
      <c r="B5732" s="60"/>
      <c r="C5732" s="73">
        <v>8</v>
      </c>
      <c r="D5732" s="73">
        <v>27</v>
      </c>
      <c r="E5732" s="73">
        <v>4</v>
      </c>
      <c r="F5732" s="79">
        <f>IF($C$9="south",'RAW PV WATTS'!D5735,IF('PV Watts SLC'!$C$9="west",'RAW PV WATTS'!F5735,-1))</f>
        <v>0</v>
      </c>
      <c r="G5732" s="81">
        <f t="shared" si="178"/>
        <v>0</v>
      </c>
    </row>
    <row r="5733" spans="1:7">
      <c r="A5733" s="74" t="e">
        <f t="shared" si="179"/>
        <v>#REF!</v>
      </c>
      <c r="B5733" s="60"/>
      <c r="C5733" s="73">
        <v>8</v>
      </c>
      <c r="D5733" s="73">
        <v>27</v>
      </c>
      <c r="E5733" s="73">
        <v>5</v>
      </c>
      <c r="F5733" s="79">
        <f>IF($C$9="south",'RAW PV WATTS'!D5736,IF('PV Watts SLC'!$C$9="west",'RAW PV WATTS'!F5736,-1))</f>
        <v>0</v>
      </c>
      <c r="G5733" s="81">
        <f t="shared" si="178"/>
        <v>0</v>
      </c>
    </row>
    <row r="5734" spans="1:7">
      <c r="A5734" s="74" t="e">
        <f t="shared" si="179"/>
        <v>#REF!</v>
      </c>
      <c r="B5734" s="60"/>
      <c r="C5734" s="73">
        <v>8</v>
      </c>
      <c r="D5734" s="73">
        <v>27</v>
      </c>
      <c r="E5734" s="73">
        <v>6</v>
      </c>
      <c r="F5734" s="79">
        <f>IF($C$9="south",'RAW PV WATTS'!D5737,IF('PV Watts SLC'!$C$9="west",'RAW PV WATTS'!F5737,-1))</f>
        <v>18.948</v>
      </c>
      <c r="G5734" s="81">
        <f t="shared" si="178"/>
        <v>1.8948E-2</v>
      </c>
    </row>
    <row r="5735" spans="1:7">
      <c r="A5735" s="74" t="e">
        <f t="shared" si="179"/>
        <v>#REF!</v>
      </c>
      <c r="B5735" s="60"/>
      <c r="C5735" s="73">
        <v>8</v>
      </c>
      <c r="D5735" s="73">
        <v>27</v>
      </c>
      <c r="E5735" s="73">
        <v>7</v>
      </c>
      <c r="F5735" s="79">
        <f>IF($C$9="south",'RAW PV WATTS'!D5738,IF('PV Watts SLC'!$C$9="west",'RAW PV WATTS'!F5738,-1))</f>
        <v>180.679</v>
      </c>
      <c r="G5735" s="81">
        <f t="shared" si="178"/>
        <v>0.18067900000000001</v>
      </c>
    </row>
    <row r="5736" spans="1:7">
      <c r="A5736" s="74" t="e">
        <f t="shared" si="179"/>
        <v>#REF!</v>
      </c>
      <c r="B5736" s="60"/>
      <c r="C5736" s="73">
        <v>8</v>
      </c>
      <c r="D5736" s="73">
        <v>27</v>
      </c>
      <c r="E5736" s="73">
        <v>8</v>
      </c>
      <c r="F5736" s="79">
        <f>IF($C$9="south",'RAW PV WATTS'!D5739,IF('PV Watts SLC'!$C$9="west",'RAW PV WATTS'!F5739,-1))</f>
        <v>360.52100000000002</v>
      </c>
      <c r="G5736" s="81">
        <f t="shared" si="178"/>
        <v>0.36052100000000004</v>
      </c>
    </row>
    <row r="5737" spans="1:7">
      <c r="A5737" s="74" t="e">
        <f t="shared" si="179"/>
        <v>#REF!</v>
      </c>
      <c r="B5737" s="60"/>
      <c r="C5737" s="73">
        <v>8</v>
      </c>
      <c r="D5737" s="73">
        <v>27</v>
      </c>
      <c r="E5737" s="73">
        <v>9</v>
      </c>
      <c r="F5737" s="79">
        <f>IF($C$9="south",'RAW PV WATTS'!D5740,IF('PV Watts SLC'!$C$9="west",'RAW PV WATTS'!F5740,-1))</f>
        <v>502.11599999999999</v>
      </c>
      <c r="G5737" s="81">
        <f t="shared" si="178"/>
        <v>0.50211600000000001</v>
      </c>
    </row>
    <row r="5738" spans="1:7">
      <c r="A5738" s="74" t="e">
        <f t="shared" si="179"/>
        <v>#REF!</v>
      </c>
      <c r="B5738" s="60"/>
      <c r="C5738" s="73">
        <v>8</v>
      </c>
      <c r="D5738" s="73">
        <v>27</v>
      </c>
      <c r="E5738" s="73">
        <v>10</v>
      </c>
      <c r="F5738" s="79">
        <f>IF($C$9="south",'RAW PV WATTS'!D5741,IF('PV Watts SLC'!$C$9="west",'RAW PV WATTS'!F5741,-1))</f>
        <v>226.10400000000001</v>
      </c>
      <c r="G5738" s="81">
        <f t="shared" si="178"/>
        <v>0.22610400000000003</v>
      </c>
    </row>
    <row r="5739" spans="1:7">
      <c r="A5739" s="74" t="e">
        <f t="shared" si="179"/>
        <v>#REF!</v>
      </c>
      <c r="B5739" s="60"/>
      <c r="C5739" s="73">
        <v>8</v>
      </c>
      <c r="D5739" s="73">
        <v>27</v>
      </c>
      <c r="E5739" s="73">
        <v>11</v>
      </c>
      <c r="F5739" s="79">
        <f>IF($C$9="south",'RAW PV WATTS'!D5742,IF('PV Watts SLC'!$C$9="west",'RAW PV WATTS'!F5742,-1))</f>
        <v>693.87599999999998</v>
      </c>
      <c r="G5739" s="81">
        <f t="shared" si="178"/>
        <v>0.69387599999999994</v>
      </c>
    </row>
    <row r="5740" spans="1:7">
      <c r="A5740" s="74" t="e">
        <f t="shared" si="179"/>
        <v>#REF!</v>
      </c>
      <c r="B5740" s="60"/>
      <c r="C5740" s="73">
        <v>8</v>
      </c>
      <c r="D5740" s="73">
        <v>27</v>
      </c>
      <c r="E5740" s="73">
        <v>12</v>
      </c>
      <c r="F5740" s="79">
        <f>IF($C$9="south",'RAW PV WATTS'!D5743,IF('PV Watts SLC'!$C$9="west",'RAW PV WATTS'!F5743,-1))</f>
        <v>675.81799999999998</v>
      </c>
      <c r="G5740" s="81">
        <f t="shared" si="178"/>
        <v>0.67581800000000003</v>
      </c>
    </row>
    <row r="5741" spans="1:7">
      <c r="A5741" s="74" t="e">
        <f t="shared" si="179"/>
        <v>#REF!</v>
      </c>
      <c r="B5741" s="60"/>
      <c r="C5741" s="73">
        <v>8</v>
      </c>
      <c r="D5741" s="73">
        <v>27</v>
      </c>
      <c r="E5741" s="73">
        <v>13</v>
      </c>
      <c r="F5741" s="79">
        <f>IF($C$9="south",'RAW PV WATTS'!D5744,IF('PV Watts SLC'!$C$9="west",'RAW PV WATTS'!F5744,-1))</f>
        <v>645.89599999999996</v>
      </c>
      <c r="G5741" s="81">
        <f t="shared" si="178"/>
        <v>0.64589599999999991</v>
      </c>
    </row>
    <row r="5742" spans="1:7">
      <c r="A5742" s="74" t="e">
        <f t="shared" si="179"/>
        <v>#REF!</v>
      </c>
      <c r="B5742" s="60"/>
      <c r="C5742" s="73">
        <v>8</v>
      </c>
      <c r="D5742" s="73">
        <v>27</v>
      </c>
      <c r="E5742" s="73">
        <v>14</v>
      </c>
      <c r="F5742" s="79">
        <f>IF($C$9="south",'RAW PV WATTS'!D5745,IF('PV Watts SLC'!$C$9="west",'RAW PV WATTS'!F5745,-1))</f>
        <v>624.15499999999997</v>
      </c>
      <c r="G5742" s="81">
        <f t="shared" si="178"/>
        <v>0.62415500000000002</v>
      </c>
    </row>
    <row r="5743" spans="1:7">
      <c r="A5743" s="74" t="e">
        <f t="shared" si="179"/>
        <v>#REF!</v>
      </c>
      <c r="B5743" s="60"/>
      <c r="C5743" s="73">
        <v>8</v>
      </c>
      <c r="D5743" s="73">
        <v>27</v>
      </c>
      <c r="E5743" s="73">
        <v>15</v>
      </c>
      <c r="F5743" s="79">
        <f>IF($C$9="south",'RAW PV WATTS'!D5746,IF('PV Watts SLC'!$C$9="west",'RAW PV WATTS'!F5746,-1))</f>
        <v>505.42599999999999</v>
      </c>
      <c r="G5743" s="81">
        <f t="shared" si="178"/>
        <v>0.50542600000000004</v>
      </c>
    </row>
    <row r="5744" spans="1:7">
      <c r="A5744" s="74" t="e">
        <f t="shared" si="179"/>
        <v>#REF!</v>
      </c>
      <c r="B5744" s="60"/>
      <c r="C5744" s="73">
        <v>8</v>
      </c>
      <c r="D5744" s="73">
        <v>27</v>
      </c>
      <c r="E5744" s="73">
        <v>16</v>
      </c>
      <c r="F5744" s="79">
        <f>IF($C$9="south",'RAW PV WATTS'!D5747,IF('PV Watts SLC'!$C$9="west",'RAW PV WATTS'!F5747,-1))</f>
        <v>344.62599999999998</v>
      </c>
      <c r="G5744" s="81">
        <f t="shared" si="178"/>
        <v>0.34462599999999999</v>
      </c>
    </row>
    <row r="5745" spans="1:7">
      <c r="A5745" s="74" t="e">
        <f t="shared" si="179"/>
        <v>#REF!</v>
      </c>
      <c r="B5745" s="60"/>
      <c r="C5745" s="73">
        <v>8</v>
      </c>
      <c r="D5745" s="73">
        <v>27</v>
      </c>
      <c r="E5745" s="73">
        <v>17</v>
      </c>
      <c r="F5745" s="79">
        <f>IF($C$9="south",'RAW PV WATTS'!D5748,IF('PV Watts SLC'!$C$9="west",'RAW PV WATTS'!F5748,-1))</f>
        <v>203.869</v>
      </c>
      <c r="G5745" s="81">
        <f t="shared" si="178"/>
        <v>0.20386899999999999</v>
      </c>
    </row>
    <row r="5746" spans="1:7">
      <c r="A5746" s="74" t="e">
        <f t="shared" si="179"/>
        <v>#REF!</v>
      </c>
      <c r="B5746" s="60"/>
      <c r="C5746" s="73">
        <v>8</v>
      </c>
      <c r="D5746" s="73">
        <v>27</v>
      </c>
      <c r="E5746" s="73">
        <v>18</v>
      </c>
      <c r="F5746" s="79">
        <f>IF($C$9="south",'RAW PV WATTS'!D5749,IF('PV Watts SLC'!$C$9="west",'RAW PV WATTS'!F5749,-1))</f>
        <v>0</v>
      </c>
      <c r="G5746" s="81">
        <f t="shared" si="178"/>
        <v>0</v>
      </c>
    </row>
    <row r="5747" spans="1:7">
      <c r="A5747" s="74" t="e">
        <f t="shared" si="179"/>
        <v>#REF!</v>
      </c>
      <c r="B5747" s="60"/>
      <c r="C5747" s="73">
        <v>8</v>
      </c>
      <c r="D5747" s="73">
        <v>27</v>
      </c>
      <c r="E5747" s="73">
        <v>19</v>
      </c>
      <c r="F5747" s="79">
        <f>IF($C$9="south",'RAW PV WATTS'!D5750,IF('PV Watts SLC'!$C$9="west",'RAW PV WATTS'!F5750,-1))</f>
        <v>0</v>
      </c>
      <c r="G5747" s="81">
        <f t="shared" si="178"/>
        <v>0</v>
      </c>
    </row>
    <row r="5748" spans="1:7">
      <c r="A5748" s="74" t="e">
        <f t="shared" si="179"/>
        <v>#REF!</v>
      </c>
      <c r="B5748" s="60"/>
      <c r="C5748" s="73">
        <v>8</v>
      </c>
      <c r="D5748" s="73">
        <v>27</v>
      </c>
      <c r="E5748" s="73">
        <v>20</v>
      </c>
      <c r="F5748" s="79">
        <f>IF($C$9="south",'RAW PV WATTS'!D5751,IF('PV Watts SLC'!$C$9="west",'RAW PV WATTS'!F5751,-1))</f>
        <v>0</v>
      </c>
      <c r="G5748" s="81">
        <f t="shared" si="178"/>
        <v>0</v>
      </c>
    </row>
    <row r="5749" spans="1:7">
      <c r="A5749" s="74" t="e">
        <f t="shared" si="179"/>
        <v>#REF!</v>
      </c>
      <c r="B5749" s="60"/>
      <c r="C5749" s="73">
        <v>8</v>
      </c>
      <c r="D5749" s="73">
        <v>27</v>
      </c>
      <c r="E5749" s="73">
        <v>21</v>
      </c>
      <c r="F5749" s="79">
        <f>IF($C$9="south",'RAW PV WATTS'!D5752,IF('PV Watts SLC'!$C$9="west",'RAW PV WATTS'!F5752,-1))</f>
        <v>0</v>
      </c>
      <c r="G5749" s="81">
        <f t="shared" si="178"/>
        <v>0</v>
      </c>
    </row>
    <row r="5750" spans="1:7">
      <c r="A5750" s="74" t="e">
        <f t="shared" si="179"/>
        <v>#REF!</v>
      </c>
      <c r="B5750" s="60"/>
      <c r="C5750" s="73">
        <v>8</v>
      </c>
      <c r="D5750" s="73">
        <v>27</v>
      </c>
      <c r="E5750" s="73">
        <v>22</v>
      </c>
      <c r="F5750" s="79">
        <f>IF($C$9="south",'RAW PV WATTS'!D5753,IF('PV Watts SLC'!$C$9="west",'RAW PV WATTS'!F5753,-1))</f>
        <v>0</v>
      </c>
      <c r="G5750" s="81">
        <f t="shared" si="178"/>
        <v>0</v>
      </c>
    </row>
    <row r="5751" spans="1:7">
      <c r="A5751" s="74" t="e">
        <f t="shared" si="179"/>
        <v>#REF!</v>
      </c>
      <c r="B5751" s="60"/>
      <c r="C5751" s="73">
        <v>8</v>
      </c>
      <c r="D5751" s="73">
        <v>27</v>
      </c>
      <c r="E5751" s="73">
        <v>23</v>
      </c>
      <c r="F5751" s="79">
        <f>IF($C$9="south",'RAW PV WATTS'!D5754,IF('PV Watts SLC'!$C$9="west",'RAW PV WATTS'!F5754,-1))</f>
        <v>0</v>
      </c>
      <c r="G5751" s="81">
        <f t="shared" si="178"/>
        <v>0</v>
      </c>
    </row>
    <row r="5752" spans="1:7">
      <c r="A5752" s="74" t="e">
        <f t="shared" si="179"/>
        <v>#REF!</v>
      </c>
      <c r="B5752" s="60"/>
      <c r="C5752" s="73">
        <v>8</v>
      </c>
      <c r="D5752" s="73">
        <v>28</v>
      </c>
      <c r="E5752" s="73">
        <v>0</v>
      </c>
      <c r="F5752" s="79">
        <f>IF($C$9="south",'RAW PV WATTS'!D5755,IF('PV Watts SLC'!$C$9="west",'RAW PV WATTS'!F5755,-1))</f>
        <v>0</v>
      </c>
      <c r="G5752" s="81">
        <f t="shared" si="178"/>
        <v>0</v>
      </c>
    </row>
    <row r="5753" spans="1:7">
      <c r="A5753" s="74" t="e">
        <f t="shared" si="179"/>
        <v>#REF!</v>
      </c>
      <c r="B5753" s="60"/>
      <c r="C5753" s="73">
        <v>8</v>
      </c>
      <c r="D5753" s="73">
        <v>28</v>
      </c>
      <c r="E5753" s="73">
        <v>1</v>
      </c>
      <c r="F5753" s="79">
        <f>IF($C$9="south",'RAW PV WATTS'!D5756,IF('PV Watts SLC'!$C$9="west",'RAW PV WATTS'!F5756,-1))</f>
        <v>0</v>
      </c>
      <c r="G5753" s="81">
        <f t="shared" si="178"/>
        <v>0</v>
      </c>
    </row>
    <row r="5754" spans="1:7">
      <c r="A5754" s="74" t="e">
        <f t="shared" si="179"/>
        <v>#REF!</v>
      </c>
      <c r="B5754" s="60"/>
      <c r="C5754" s="73">
        <v>8</v>
      </c>
      <c r="D5754" s="73">
        <v>28</v>
      </c>
      <c r="E5754" s="73">
        <v>2</v>
      </c>
      <c r="F5754" s="79">
        <f>IF($C$9="south",'RAW PV WATTS'!D5757,IF('PV Watts SLC'!$C$9="west",'RAW PV WATTS'!F5757,-1))</f>
        <v>0</v>
      </c>
      <c r="G5754" s="81">
        <f t="shared" si="178"/>
        <v>0</v>
      </c>
    </row>
    <row r="5755" spans="1:7">
      <c r="A5755" s="74" t="e">
        <f t="shared" si="179"/>
        <v>#REF!</v>
      </c>
      <c r="B5755" s="60"/>
      <c r="C5755" s="73">
        <v>8</v>
      </c>
      <c r="D5755" s="73">
        <v>28</v>
      </c>
      <c r="E5755" s="73">
        <v>3</v>
      </c>
      <c r="F5755" s="79">
        <f>IF($C$9="south",'RAW PV WATTS'!D5758,IF('PV Watts SLC'!$C$9="west",'RAW PV WATTS'!F5758,-1))</f>
        <v>0</v>
      </c>
      <c r="G5755" s="81">
        <f t="shared" si="178"/>
        <v>0</v>
      </c>
    </row>
    <row r="5756" spans="1:7">
      <c r="A5756" s="74" t="e">
        <f t="shared" si="179"/>
        <v>#REF!</v>
      </c>
      <c r="B5756" s="60"/>
      <c r="C5756" s="73">
        <v>8</v>
      </c>
      <c r="D5756" s="73">
        <v>28</v>
      </c>
      <c r="E5756" s="73">
        <v>4</v>
      </c>
      <c r="F5756" s="79">
        <f>IF($C$9="south",'RAW PV WATTS'!D5759,IF('PV Watts SLC'!$C$9="west",'RAW PV WATTS'!F5759,-1))</f>
        <v>0</v>
      </c>
      <c r="G5756" s="81">
        <f t="shared" si="178"/>
        <v>0</v>
      </c>
    </row>
    <row r="5757" spans="1:7">
      <c r="A5757" s="74" t="e">
        <f t="shared" si="179"/>
        <v>#REF!</v>
      </c>
      <c r="B5757" s="60"/>
      <c r="C5757" s="73">
        <v>8</v>
      </c>
      <c r="D5757" s="73">
        <v>28</v>
      </c>
      <c r="E5757" s="73">
        <v>5</v>
      </c>
      <c r="F5757" s="79">
        <f>IF($C$9="south",'RAW PV WATTS'!D5760,IF('PV Watts SLC'!$C$9="west",'RAW PV WATTS'!F5760,-1))</f>
        <v>0</v>
      </c>
      <c r="G5757" s="81">
        <f t="shared" si="178"/>
        <v>0</v>
      </c>
    </row>
    <row r="5758" spans="1:7">
      <c r="A5758" s="74" t="e">
        <f t="shared" si="179"/>
        <v>#REF!</v>
      </c>
      <c r="B5758" s="60"/>
      <c r="C5758" s="73">
        <v>8</v>
      </c>
      <c r="D5758" s="73">
        <v>28</v>
      </c>
      <c r="E5758" s="73">
        <v>6</v>
      </c>
      <c r="F5758" s="79">
        <f>IF($C$9="south",'RAW PV WATTS'!D5761,IF('PV Watts SLC'!$C$9="west",'RAW PV WATTS'!F5761,-1))</f>
        <v>18.574000000000002</v>
      </c>
      <c r="G5758" s="81">
        <f t="shared" si="178"/>
        <v>1.8574E-2</v>
      </c>
    </row>
    <row r="5759" spans="1:7">
      <c r="A5759" s="74" t="e">
        <f t="shared" si="179"/>
        <v>#REF!</v>
      </c>
      <c r="B5759" s="60"/>
      <c r="C5759" s="73">
        <v>8</v>
      </c>
      <c r="D5759" s="73">
        <v>28</v>
      </c>
      <c r="E5759" s="73">
        <v>7</v>
      </c>
      <c r="F5759" s="79">
        <f>IF($C$9="south",'RAW PV WATTS'!D5762,IF('PV Watts SLC'!$C$9="west",'RAW PV WATTS'!F5762,-1))</f>
        <v>175.67699999999999</v>
      </c>
      <c r="G5759" s="81">
        <f t="shared" si="178"/>
        <v>0.175677</v>
      </c>
    </row>
    <row r="5760" spans="1:7">
      <c r="A5760" s="74" t="e">
        <f t="shared" si="179"/>
        <v>#REF!</v>
      </c>
      <c r="B5760" s="60"/>
      <c r="C5760" s="73">
        <v>8</v>
      </c>
      <c r="D5760" s="73">
        <v>28</v>
      </c>
      <c r="E5760" s="73">
        <v>8</v>
      </c>
      <c r="F5760" s="79">
        <f>IF($C$9="south",'RAW PV WATTS'!D5763,IF('PV Watts SLC'!$C$9="west",'RAW PV WATTS'!F5763,-1))</f>
        <v>367.01299999999998</v>
      </c>
      <c r="G5760" s="81">
        <f t="shared" si="178"/>
        <v>0.36701299999999998</v>
      </c>
    </row>
    <row r="5761" spans="1:7">
      <c r="A5761" s="74" t="e">
        <f t="shared" si="179"/>
        <v>#REF!</v>
      </c>
      <c r="B5761" s="60"/>
      <c r="C5761" s="73">
        <v>8</v>
      </c>
      <c r="D5761" s="73">
        <v>28</v>
      </c>
      <c r="E5761" s="73">
        <v>9</v>
      </c>
      <c r="F5761" s="79">
        <f>IF($C$9="south",'RAW PV WATTS'!D5764,IF('PV Watts SLC'!$C$9="west",'RAW PV WATTS'!F5764,-1))</f>
        <v>496.69200000000001</v>
      </c>
      <c r="G5761" s="81">
        <f t="shared" si="178"/>
        <v>0.49669200000000002</v>
      </c>
    </row>
    <row r="5762" spans="1:7">
      <c r="A5762" s="74" t="e">
        <f t="shared" si="179"/>
        <v>#REF!</v>
      </c>
      <c r="B5762" s="60"/>
      <c r="C5762" s="73">
        <v>8</v>
      </c>
      <c r="D5762" s="73">
        <v>28</v>
      </c>
      <c r="E5762" s="73">
        <v>10</v>
      </c>
      <c r="F5762" s="79">
        <f>IF($C$9="south",'RAW PV WATTS'!D5765,IF('PV Watts SLC'!$C$9="west",'RAW PV WATTS'!F5765,-1))</f>
        <v>594.24</v>
      </c>
      <c r="G5762" s="81">
        <f t="shared" si="178"/>
        <v>0.59423999999999999</v>
      </c>
    </row>
    <row r="5763" spans="1:7">
      <c r="A5763" s="74" t="e">
        <f t="shared" si="179"/>
        <v>#REF!</v>
      </c>
      <c r="B5763" s="60"/>
      <c r="C5763" s="73">
        <v>8</v>
      </c>
      <c r="D5763" s="73">
        <v>28</v>
      </c>
      <c r="E5763" s="73">
        <v>11</v>
      </c>
      <c r="F5763" s="79">
        <f>IF($C$9="south",'RAW PV WATTS'!D5766,IF('PV Watts SLC'!$C$9="west",'RAW PV WATTS'!F5766,-1))</f>
        <v>688.48299999999995</v>
      </c>
      <c r="G5763" s="81">
        <f t="shared" si="178"/>
        <v>0.68848299999999996</v>
      </c>
    </row>
    <row r="5764" spans="1:7">
      <c r="A5764" s="74" t="e">
        <f t="shared" si="179"/>
        <v>#REF!</v>
      </c>
      <c r="B5764" s="60"/>
      <c r="C5764" s="73">
        <v>8</v>
      </c>
      <c r="D5764" s="73">
        <v>28</v>
      </c>
      <c r="E5764" s="73">
        <v>12</v>
      </c>
      <c r="F5764" s="79">
        <f>IF($C$9="south",'RAW PV WATTS'!D5767,IF('PV Watts SLC'!$C$9="west",'RAW PV WATTS'!F5767,-1))</f>
        <v>707.8</v>
      </c>
      <c r="G5764" s="81">
        <f t="shared" si="178"/>
        <v>0.70779999999999998</v>
      </c>
    </row>
    <row r="5765" spans="1:7">
      <c r="A5765" s="74" t="e">
        <f t="shared" si="179"/>
        <v>#REF!</v>
      </c>
      <c r="B5765" s="60"/>
      <c r="C5765" s="73">
        <v>8</v>
      </c>
      <c r="D5765" s="73">
        <v>28</v>
      </c>
      <c r="E5765" s="73">
        <v>13</v>
      </c>
      <c r="F5765" s="79">
        <f>IF($C$9="south",'RAW PV WATTS'!D5768,IF('PV Watts SLC'!$C$9="west",'RAW PV WATTS'!F5768,-1))</f>
        <v>693.72799999999995</v>
      </c>
      <c r="G5765" s="81">
        <f t="shared" si="178"/>
        <v>0.6937279999999999</v>
      </c>
    </row>
    <row r="5766" spans="1:7">
      <c r="A5766" s="74" t="e">
        <f t="shared" si="179"/>
        <v>#REF!</v>
      </c>
      <c r="B5766" s="60"/>
      <c r="C5766" s="73">
        <v>8</v>
      </c>
      <c r="D5766" s="73">
        <v>28</v>
      </c>
      <c r="E5766" s="73">
        <v>14</v>
      </c>
      <c r="F5766" s="79">
        <f>IF($C$9="south",'RAW PV WATTS'!D5769,IF('PV Watts SLC'!$C$9="west",'RAW PV WATTS'!F5769,-1))</f>
        <v>640.93700000000001</v>
      </c>
      <c r="G5766" s="81">
        <f t="shared" si="178"/>
        <v>0.64093699999999998</v>
      </c>
    </row>
    <row r="5767" spans="1:7">
      <c r="A5767" s="74" t="e">
        <f t="shared" si="179"/>
        <v>#REF!</v>
      </c>
      <c r="B5767" s="60"/>
      <c r="C5767" s="73">
        <v>8</v>
      </c>
      <c r="D5767" s="73">
        <v>28</v>
      </c>
      <c r="E5767" s="73">
        <v>15</v>
      </c>
      <c r="F5767" s="79">
        <f>IF($C$9="south",'RAW PV WATTS'!D5770,IF('PV Watts SLC'!$C$9="west",'RAW PV WATTS'!F5770,-1))</f>
        <v>527.47299999999996</v>
      </c>
      <c r="G5767" s="81">
        <f t="shared" si="178"/>
        <v>0.52747299999999997</v>
      </c>
    </row>
    <row r="5768" spans="1:7">
      <c r="A5768" s="74" t="e">
        <f t="shared" si="179"/>
        <v>#REF!</v>
      </c>
      <c r="B5768" s="60"/>
      <c r="C5768" s="73">
        <v>8</v>
      </c>
      <c r="D5768" s="73">
        <v>28</v>
      </c>
      <c r="E5768" s="73">
        <v>16</v>
      </c>
      <c r="F5768" s="79">
        <f>IF($C$9="south",'RAW PV WATTS'!D5771,IF('PV Watts SLC'!$C$9="west",'RAW PV WATTS'!F5771,-1))</f>
        <v>380.77499999999998</v>
      </c>
      <c r="G5768" s="81">
        <f t="shared" si="178"/>
        <v>0.38077499999999997</v>
      </c>
    </row>
    <row r="5769" spans="1:7">
      <c r="A5769" s="74" t="e">
        <f t="shared" si="179"/>
        <v>#REF!</v>
      </c>
      <c r="B5769" s="60"/>
      <c r="C5769" s="73">
        <v>8</v>
      </c>
      <c r="D5769" s="73">
        <v>28</v>
      </c>
      <c r="E5769" s="73">
        <v>17</v>
      </c>
      <c r="F5769" s="79">
        <f>IF($C$9="south",'RAW PV WATTS'!D5772,IF('PV Watts SLC'!$C$9="west",'RAW PV WATTS'!F5772,-1))</f>
        <v>196.876</v>
      </c>
      <c r="G5769" s="81">
        <f t="shared" si="178"/>
        <v>0.196876</v>
      </c>
    </row>
    <row r="5770" spans="1:7">
      <c r="A5770" s="74" t="e">
        <f t="shared" si="179"/>
        <v>#REF!</v>
      </c>
      <c r="B5770" s="60"/>
      <c r="C5770" s="73">
        <v>8</v>
      </c>
      <c r="D5770" s="73">
        <v>28</v>
      </c>
      <c r="E5770" s="73">
        <v>18</v>
      </c>
      <c r="F5770" s="79">
        <f>IF($C$9="south",'RAW PV WATTS'!D5773,IF('PV Watts SLC'!$C$9="west",'RAW PV WATTS'!F5773,-1))</f>
        <v>0</v>
      </c>
      <c r="G5770" s="81">
        <f t="shared" si="178"/>
        <v>0</v>
      </c>
    </row>
    <row r="5771" spans="1:7">
      <c r="A5771" s="74" t="e">
        <f t="shared" si="179"/>
        <v>#REF!</v>
      </c>
      <c r="B5771" s="60"/>
      <c r="C5771" s="73">
        <v>8</v>
      </c>
      <c r="D5771" s="73">
        <v>28</v>
      </c>
      <c r="E5771" s="73">
        <v>19</v>
      </c>
      <c r="F5771" s="79">
        <f>IF($C$9="south",'RAW PV WATTS'!D5774,IF('PV Watts SLC'!$C$9="west",'RAW PV WATTS'!F5774,-1))</f>
        <v>0</v>
      </c>
      <c r="G5771" s="81">
        <f t="shared" si="178"/>
        <v>0</v>
      </c>
    </row>
    <row r="5772" spans="1:7">
      <c r="A5772" s="74" t="e">
        <f t="shared" si="179"/>
        <v>#REF!</v>
      </c>
      <c r="B5772" s="60"/>
      <c r="C5772" s="73">
        <v>8</v>
      </c>
      <c r="D5772" s="73">
        <v>28</v>
      </c>
      <c r="E5772" s="73">
        <v>20</v>
      </c>
      <c r="F5772" s="79">
        <f>IF($C$9="south",'RAW PV WATTS'!D5775,IF('PV Watts SLC'!$C$9="west",'RAW PV WATTS'!F5775,-1))</f>
        <v>0</v>
      </c>
      <c r="G5772" s="81">
        <f t="shared" si="178"/>
        <v>0</v>
      </c>
    </row>
    <row r="5773" spans="1:7">
      <c r="A5773" s="74" t="e">
        <f t="shared" si="179"/>
        <v>#REF!</v>
      </c>
      <c r="B5773" s="60"/>
      <c r="C5773" s="73">
        <v>8</v>
      </c>
      <c r="D5773" s="73">
        <v>28</v>
      </c>
      <c r="E5773" s="73">
        <v>21</v>
      </c>
      <c r="F5773" s="79">
        <f>IF($C$9="south",'RAW PV WATTS'!D5776,IF('PV Watts SLC'!$C$9="west",'RAW PV WATTS'!F5776,-1))</f>
        <v>0</v>
      </c>
      <c r="G5773" s="81">
        <f t="shared" si="178"/>
        <v>0</v>
      </c>
    </row>
    <row r="5774" spans="1:7">
      <c r="A5774" s="74" t="e">
        <f t="shared" si="179"/>
        <v>#REF!</v>
      </c>
      <c r="B5774" s="60"/>
      <c r="C5774" s="73">
        <v>8</v>
      </c>
      <c r="D5774" s="73">
        <v>28</v>
      </c>
      <c r="E5774" s="73">
        <v>22</v>
      </c>
      <c r="F5774" s="79">
        <f>IF($C$9="south",'RAW PV WATTS'!D5777,IF('PV Watts SLC'!$C$9="west",'RAW PV WATTS'!F5777,-1))</f>
        <v>0</v>
      </c>
      <c r="G5774" s="81">
        <f t="shared" si="178"/>
        <v>0</v>
      </c>
    </row>
    <row r="5775" spans="1:7">
      <c r="A5775" s="74" t="e">
        <f t="shared" si="179"/>
        <v>#REF!</v>
      </c>
      <c r="B5775" s="60"/>
      <c r="C5775" s="73">
        <v>8</v>
      </c>
      <c r="D5775" s="73">
        <v>28</v>
      </c>
      <c r="E5775" s="73">
        <v>23</v>
      </c>
      <c r="F5775" s="79">
        <f>IF($C$9="south",'RAW PV WATTS'!D5778,IF('PV Watts SLC'!$C$9="west",'RAW PV WATTS'!F5778,-1))</f>
        <v>0</v>
      </c>
      <c r="G5775" s="81">
        <f t="shared" si="178"/>
        <v>0</v>
      </c>
    </row>
    <row r="5776" spans="1:7">
      <c r="A5776" s="74" t="e">
        <f t="shared" si="179"/>
        <v>#REF!</v>
      </c>
      <c r="B5776" s="60"/>
      <c r="C5776" s="73">
        <v>8</v>
      </c>
      <c r="D5776" s="73">
        <v>29</v>
      </c>
      <c r="E5776" s="73">
        <v>0</v>
      </c>
      <c r="F5776" s="79">
        <f>IF($C$9="south",'RAW PV WATTS'!D5779,IF('PV Watts SLC'!$C$9="west",'RAW PV WATTS'!F5779,-1))</f>
        <v>0</v>
      </c>
      <c r="G5776" s="81">
        <f t="shared" si="178"/>
        <v>0</v>
      </c>
    </row>
    <row r="5777" spans="1:7">
      <c r="A5777" s="74" t="e">
        <f t="shared" si="179"/>
        <v>#REF!</v>
      </c>
      <c r="B5777" s="60"/>
      <c r="C5777" s="73">
        <v>8</v>
      </c>
      <c r="D5777" s="73">
        <v>29</v>
      </c>
      <c r="E5777" s="73">
        <v>1</v>
      </c>
      <c r="F5777" s="79">
        <f>IF($C$9="south",'RAW PV WATTS'!D5780,IF('PV Watts SLC'!$C$9="west",'RAW PV WATTS'!F5780,-1))</f>
        <v>0</v>
      </c>
      <c r="G5777" s="81">
        <f t="shared" ref="G5777:G5840" si="180">F5777/1000</f>
        <v>0</v>
      </c>
    </row>
    <row r="5778" spans="1:7">
      <c r="A5778" s="74" t="e">
        <f t="shared" ref="A5778:A5841" si="181">1/24+A5777</f>
        <v>#REF!</v>
      </c>
      <c r="B5778" s="60"/>
      <c r="C5778" s="73">
        <v>8</v>
      </c>
      <c r="D5778" s="73">
        <v>29</v>
      </c>
      <c r="E5778" s="73">
        <v>2</v>
      </c>
      <c r="F5778" s="79">
        <f>IF($C$9="south",'RAW PV WATTS'!D5781,IF('PV Watts SLC'!$C$9="west",'RAW PV WATTS'!F5781,-1))</f>
        <v>0</v>
      </c>
      <c r="G5778" s="81">
        <f t="shared" si="180"/>
        <v>0</v>
      </c>
    </row>
    <row r="5779" spans="1:7">
      <c r="A5779" s="74" t="e">
        <f t="shared" si="181"/>
        <v>#REF!</v>
      </c>
      <c r="B5779" s="60"/>
      <c r="C5779" s="73">
        <v>8</v>
      </c>
      <c r="D5779" s="73">
        <v>29</v>
      </c>
      <c r="E5779" s="73">
        <v>3</v>
      </c>
      <c r="F5779" s="79">
        <f>IF($C$9="south",'RAW PV WATTS'!D5782,IF('PV Watts SLC'!$C$9="west",'RAW PV WATTS'!F5782,-1))</f>
        <v>0</v>
      </c>
      <c r="G5779" s="81">
        <f t="shared" si="180"/>
        <v>0</v>
      </c>
    </row>
    <row r="5780" spans="1:7">
      <c r="A5780" s="74" t="e">
        <f t="shared" si="181"/>
        <v>#REF!</v>
      </c>
      <c r="B5780" s="60"/>
      <c r="C5780" s="73">
        <v>8</v>
      </c>
      <c r="D5780" s="73">
        <v>29</v>
      </c>
      <c r="E5780" s="73">
        <v>4</v>
      </c>
      <c r="F5780" s="79">
        <f>IF($C$9="south",'RAW PV WATTS'!D5783,IF('PV Watts SLC'!$C$9="west",'RAW PV WATTS'!F5783,-1))</f>
        <v>0</v>
      </c>
      <c r="G5780" s="81">
        <f t="shared" si="180"/>
        <v>0</v>
      </c>
    </row>
    <row r="5781" spans="1:7">
      <c r="A5781" s="74" t="e">
        <f t="shared" si="181"/>
        <v>#REF!</v>
      </c>
      <c r="B5781" s="60"/>
      <c r="C5781" s="73">
        <v>8</v>
      </c>
      <c r="D5781" s="73">
        <v>29</v>
      </c>
      <c r="E5781" s="73">
        <v>5</v>
      </c>
      <c r="F5781" s="79">
        <f>IF($C$9="south",'RAW PV WATTS'!D5784,IF('PV Watts SLC'!$C$9="west",'RAW PV WATTS'!F5784,-1))</f>
        <v>0</v>
      </c>
      <c r="G5781" s="81">
        <f t="shared" si="180"/>
        <v>0</v>
      </c>
    </row>
    <row r="5782" spans="1:7">
      <c r="A5782" s="74" t="e">
        <f t="shared" si="181"/>
        <v>#REF!</v>
      </c>
      <c r="B5782" s="60"/>
      <c r="C5782" s="73">
        <v>8</v>
      </c>
      <c r="D5782" s="73">
        <v>29</v>
      </c>
      <c r="E5782" s="73">
        <v>6</v>
      </c>
      <c r="F5782" s="79">
        <f>IF($C$9="south",'RAW PV WATTS'!D5785,IF('PV Watts SLC'!$C$9="west",'RAW PV WATTS'!F5785,-1))</f>
        <v>18.417000000000002</v>
      </c>
      <c r="G5782" s="81">
        <f t="shared" si="180"/>
        <v>1.8417000000000003E-2</v>
      </c>
    </row>
    <row r="5783" spans="1:7">
      <c r="A5783" s="74" t="e">
        <f t="shared" si="181"/>
        <v>#REF!</v>
      </c>
      <c r="B5783" s="60"/>
      <c r="C5783" s="73">
        <v>8</v>
      </c>
      <c r="D5783" s="73">
        <v>29</v>
      </c>
      <c r="E5783" s="73">
        <v>7</v>
      </c>
      <c r="F5783" s="79">
        <f>IF($C$9="south",'RAW PV WATTS'!D5786,IF('PV Watts SLC'!$C$9="west",'RAW PV WATTS'!F5786,-1))</f>
        <v>173.79</v>
      </c>
      <c r="G5783" s="81">
        <f t="shared" si="180"/>
        <v>0.17379</v>
      </c>
    </row>
    <row r="5784" spans="1:7">
      <c r="A5784" s="74" t="e">
        <f t="shared" si="181"/>
        <v>#REF!</v>
      </c>
      <c r="B5784" s="60"/>
      <c r="C5784" s="73">
        <v>8</v>
      </c>
      <c r="D5784" s="73">
        <v>29</v>
      </c>
      <c r="E5784" s="73">
        <v>8</v>
      </c>
      <c r="F5784" s="79">
        <f>IF($C$9="south",'RAW PV WATTS'!D5787,IF('PV Watts SLC'!$C$9="west",'RAW PV WATTS'!F5787,-1))</f>
        <v>385.97899999999998</v>
      </c>
      <c r="G5784" s="81">
        <f t="shared" si="180"/>
        <v>0.38597899999999996</v>
      </c>
    </row>
    <row r="5785" spans="1:7">
      <c r="A5785" s="74" t="e">
        <f t="shared" si="181"/>
        <v>#REF!</v>
      </c>
      <c r="B5785" s="60"/>
      <c r="C5785" s="73">
        <v>8</v>
      </c>
      <c r="D5785" s="73">
        <v>29</v>
      </c>
      <c r="E5785" s="73">
        <v>9</v>
      </c>
      <c r="F5785" s="79">
        <f>IF($C$9="south",'RAW PV WATTS'!D5788,IF('PV Watts SLC'!$C$9="west",'RAW PV WATTS'!F5788,-1))</f>
        <v>539.16999999999996</v>
      </c>
      <c r="G5785" s="81">
        <f t="shared" si="180"/>
        <v>0.53916999999999993</v>
      </c>
    </row>
    <row r="5786" spans="1:7">
      <c r="A5786" s="74" t="e">
        <f t="shared" si="181"/>
        <v>#REF!</v>
      </c>
      <c r="B5786" s="60"/>
      <c r="C5786" s="73">
        <v>8</v>
      </c>
      <c r="D5786" s="73">
        <v>29</v>
      </c>
      <c r="E5786" s="73">
        <v>10</v>
      </c>
      <c r="F5786" s="79">
        <f>IF($C$9="south",'RAW PV WATTS'!D5789,IF('PV Watts SLC'!$C$9="west",'RAW PV WATTS'!F5789,-1))</f>
        <v>658.19299999999998</v>
      </c>
      <c r="G5786" s="81">
        <f t="shared" si="180"/>
        <v>0.65819300000000003</v>
      </c>
    </row>
    <row r="5787" spans="1:7">
      <c r="A5787" s="74" t="e">
        <f t="shared" si="181"/>
        <v>#REF!</v>
      </c>
      <c r="B5787" s="60"/>
      <c r="C5787" s="73">
        <v>8</v>
      </c>
      <c r="D5787" s="73">
        <v>29</v>
      </c>
      <c r="E5787" s="73">
        <v>11</v>
      </c>
      <c r="F5787" s="79">
        <f>IF($C$9="south",'RAW PV WATTS'!D5790,IF('PV Watts SLC'!$C$9="west",'RAW PV WATTS'!F5790,-1))</f>
        <v>737.50800000000004</v>
      </c>
      <c r="G5787" s="81">
        <f t="shared" si="180"/>
        <v>0.73750800000000005</v>
      </c>
    </row>
    <row r="5788" spans="1:7">
      <c r="A5788" s="74" t="e">
        <f t="shared" si="181"/>
        <v>#REF!</v>
      </c>
      <c r="B5788" s="60"/>
      <c r="C5788" s="73">
        <v>8</v>
      </c>
      <c r="D5788" s="73">
        <v>29</v>
      </c>
      <c r="E5788" s="73">
        <v>12</v>
      </c>
      <c r="F5788" s="79">
        <f>IF($C$9="south",'RAW PV WATTS'!D5791,IF('PV Watts SLC'!$C$9="west",'RAW PV WATTS'!F5791,-1))</f>
        <v>762.13900000000001</v>
      </c>
      <c r="G5788" s="81">
        <f t="shared" si="180"/>
        <v>0.76213900000000001</v>
      </c>
    </row>
    <row r="5789" spans="1:7">
      <c r="A5789" s="74" t="e">
        <f t="shared" si="181"/>
        <v>#REF!</v>
      </c>
      <c r="B5789" s="60"/>
      <c r="C5789" s="73">
        <v>8</v>
      </c>
      <c r="D5789" s="73">
        <v>29</v>
      </c>
      <c r="E5789" s="73">
        <v>13</v>
      </c>
      <c r="F5789" s="79">
        <f>IF($C$9="south",'RAW PV WATTS'!D5792,IF('PV Watts SLC'!$C$9="west",'RAW PV WATTS'!F5792,-1))</f>
        <v>716.06200000000001</v>
      </c>
      <c r="G5789" s="81">
        <f t="shared" si="180"/>
        <v>0.71606199999999998</v>
      </c>
    </row>
    <row r="5790" spans="1:7">
      <c r="A5790" s="74" t="e">
        <f t="shared" si="181"/>
        <v>#REF!</v>
      </c>
      <c r="B5790" s="60"/>
      <c r="C5790" s="73">
        <v>8</v>
      </c>
      <c r="D5790" s="73">
        <v>29</v>
      </c>
      <c r="E5790" s="73">
        <v>14</v>
      </c>
      <c r="F5790" s="79">
        <f>IF($C$9="south",'RAW PV WATTS'!D5793,IF('PV Watts SLC'!$C$9="west",'RAW PV WATTS'!F5793,-1))</f>
        <v>640.84699999999998</v>
      </c>
      <c r="G5790" s="81">
        <f t="shared" si="180"/>
        <v>0.64084699999999994</v>
      </c>
    </row>
    <row r="5791" spans="1:7">
      <c r="A5791" s="74" t="e">
        <f t="shared" si="181"/>
        <v>#REF!</v>
      </c>
      <c r="B5791" s="60"/>
      <c r="C5791" s="73">
        <v>8</v>
      </c>
      <c r="D5791" s="73">
        <v>29</v>
      </c>
      <c r="E5791" s="73">
        <v>15</v>
      </c>
      <c r="F5791" s="79">
        <f>IF($C$9="south",'RAW PV WATTS'!D5794,IF('PV Watts SLC'!$C$9="west",'RAW PV WATTS'!F5794,-1))</f>
        <v>492.76600000000002</v>
      </c>
      <c r="G5791" s="81">
        <f t="shared" si="180"/>
        <v>0.49276600000000004</v>
      </c>
    </row>
    <row r="5792" spans="1:7">
      <c r="A5792" s="74" t="e">
        <f t="shared" si="181"/>
        <v>#REF!</v>
      </c>
      <c r="B5792" s="60"/>
      <c r="C5792" s="73">
        <v>8</v>
      </c>
      <c r="D5792" s="73">
        <v>29</v>
      </c>
      <c r="E5792" s="73">
        <v>16</v>
      </c>
      <c r="F5792" s="79">
        <f>IF($C$9="south",'RAW PV WATTS'!D5795,IF('PV Watts SLC'!$C$9="west",'RAW PV WATTS'!F5795,-1))</f>
        <v>301.52100000000002</v>
      </c>
      <c r="G5792" s="81">
        <f t="shared" si="180"/>
        <v>0.30152100000000004</v>
      </c>
    </row>
    <row r="5793" spans="1:7">
      <c r="A5793" s="74" t="e">
        <f t="shared" si="181"/>
        <v>#REF!</v>
      </c>
      <c r="B5793" s="60"/>
      <c r="C5793" s="73">
        <v>8</v>
      </c>
      <c r="D5793" s="73">
        <v>29</v>
      </c>
      <c r="E5793" s="73">
        <v>17</v>
      </c>
      <c r="F5793" s="79">
        <f>IF($C$9="south",'RAW PV WATTS'!D5796,IF('PV Watts SLC'!$C$9="west",'RAW PV WATTS'!F5796,-1))</f>
        <v>194.821</v>
      </c>
      <c r="G5793" s="81">
        <f t="shared" si="180"/>
        <v>0.19482099999999999</v>
      </c>
    </row>
    <row r="5794" spans="1:7">
      <c r="A5794" s="74" t="e">
        <f t="shared" si="181"/>
        <v>#REF!</v>
      </c>
      <c r="B5794" s="60"/>
      <c r="C5794" s="73">
        <v>8</v>
      </c>
      <c r="D5794" s="73">
        <v>29</v>
      </c>
      <c r="E5794" s="73">
        <v>18</v>
      </c>
      <c r="F5794" s="79">
        <f>IF($C$9="south",'RAW PV WATTS'!D5797,IF('PV Watts SLC'!$C$9="west",'RAW PV WATTS'!F5797,-1))</f>
        <v>0</v>
      </c>
      <c r="G5794" s="81">
        <f t="shared" si="180"/>
        <v>0</v>
      </c>
    </row>
    <row r="5795" spans="1:7">
      <c r="A5795" s="74" t="e">
        <f t="shared" si="181"/>
        <v>#REF!</v>
      </c>
      <c r="B5795" s="60"/>
      <c r="C5795" s="73">
        <v>8</v>
      </c>
      <c r="D5795" s="73">
        <v>29</v>
      </c>
      <c r="E5795" s="73">
        <v>19</v>
      </c>
      <c r="F5795" s="79">
        <f>IF($C$9="south",'RAW PV WATTS'!D5798,IF('PV Watts SLC'!$C$9="west",'RAW PV WATTS'!F5798,-1))</f>
        <v>0</v>
      </c>
      <c r="G5795" s="81">
        <f t="shared" si="180"/>
        <v>0</v>
      </c>
    </row>
    <row r="5796" spans="1:7">
      <c r="A5796" s="74" t="e">
        <f t="shared" si="181"/>
        <v>#REF!</v>
      </c>
      <c r="B5796" s="60"/>
      <c r="C5796" s="73">
        <v>8</v>
      </c>
      <c r="D5796" s="73">
        <v>29</v>
      </c>
      <c r="E5796" s="73">
        <v>20</v>
      </c>
      <c r="F5796" s="79">
        <f>IF($C$9="south",'RAW PV WATTS'!D5799,IF('PV Watts SLC'!$C$9="west",'RAW PV WATTS'!F5799,-1))</f>
        <v>0</v>
      </c>
      <c r="G5796" s="81">
        <f t="shared" si="180"/>
        <v>0</v>
      </c>
    </row>
    <row r="5797" spans="1:7">
      <c r="A5797" s="74" t="e">
        <f t="shared" si="181"/>
        <v>#REF!</v>
      </c>
      <c r="B5797" s="60"/>
      <c r="C5797" s="73">
        <v>8</v>
      </c>
      <c r="D5797" s="73">
        <v>29</v>
      </c>
      <c r="E5797" s="73">
        <v>21</v>
      </c>
      <c r="F5797" s="79">
        <f>IF($C$9="south",'RAW PV WATTS'!D5800,IF('PV Watts SLC'!$C$9="west",'RAW PV WATTS'!F5800,-1))</f>
        <v>0</v>
      </c>
      <c r="G5797" s="81">
        <f t="shared" si="180"/>
        <v>0</v>
      </c>
    </row>
    <row r="5798" spans="1:7">
      <c r="A5798" s="74" t="e">
        <f t="shared" si="181"/>
        <v>#REF!</v>
      </c>
      <c r="B5798" s="60"/>
      <c r="C5798" s="73">
        <v>8</v>
      </c>
      <c r="D5798" s="73">
        <v>29</v>
      </c>
      <c r="E5798" s="73">
        <v>22</v>
      </c>
      <c r="F5798" s="79">
        <f>IF($C$9="south",'RAW PV WATTS'!D5801,IF('PV Watts SLC'!$C$9="west",'RAW PV WATTS'!F5801,-1))</f>
        <v>0</v>
      </c>
      <c r="G5798" s="81">
        <f t="shared" si="180"/>
        <v>0</v>
      </c>
    </row>
    <row r="5799" spans="1:7">
      <c r="A5799" s="74" t="e">
        <f t="shared" si="181"/>
        <v>#REF!</v>
      </c>
      <c r="B5799" s="60"/>
      <c r="C5799" s="73">
        <v>8</v>
      </c>
      <c r="D5799" s="73">
        <v>29</v>
      </c>
      <c r="E5799" s="73">
        <v>23</v>
      </c>
      <c r="F5799" s="79">
        <f>IF($C$9="south",'RAW PV WATTS'!D5802,IF('PV Watts SLC'!$C$9="west",'RAW PV WATTS'!F5802,-1))</f>
        <v>0</v>
      </c>
      <c r="G5799" s="81">
        <f t="shared" si="180"/>
        <v>0</v>
      </c>
    </row>
    <row r="5800" spans="1:7">
      <c r="A5800" s="74" t="e">
        <f t="shared" si="181"/>
        <v>#REF!</v>
      </c>
      <c r="B5800" s="60"/>
      <c r="C5800" s="73">
        <v>8</v>
      </c>
      <c r="D5800" s="73">
        <v>30</v>
      </c>
      <c r="E5800" s="73">
        <v>0</v>
      </c>
      <c r="F5800" s="79">
        <f>IF($C$9="south",'RAW PV WATTS'!D5803,IF('PV Watts SLC'!$C$9="west",'RAW PV WATTS'!F5803,-1))</f>
        <v>0</v>
      </c>
      <c r="G5800" s="81">
        <f t="shared" si="180"/>
        <v>0</v>
      </c>
    </row>
    <row r="5801" spans="1:7">
      <c r="A5801" s="74" t="e">
        <f t="shared" si="181"/>
        <v>#REF!</v>
      </c>
      <c r="B5801" s="60"/>
      <c r="C5801" s="73">
        <v>8</v>
      </c>
      <c r="D5801" s="73">
        <v>30</v>
      </c>
      <c r="E5801" s="73">
        <v>1</v>
      </c>
      <c r="F5801" s="79">
        <f>IF($C$9="south",'RAW PV WATTS'!D5804,IF('PV Watts SLC'!$C$9="west",'RAW PV WATTS'!F5804,-1))</f>
        <v>0</v>
      </c>
      <c r="G5801" s="81">
        <f t="shared" si="180"/>
        <v>0</v>
      </c>
    </row>
    <row r="5802" spans="1:7">
      <c r="A5802" s="74" t="e">
        <f t="shared" si="181"/>
        <v>#REF!</v>
      </c>
      <c r="B5802" s="60"/>
      <c r="C5802" s="73">
        <v>8</v>
      </c>
      <c r="D5802" s="73">
        <v>30</v>
      </c>
      <c r="E5802" s="73">
        <v>2</v>
      </c>
      <c r="F5802" s="79">
        <f>IF($C$9="south",'RAW PV WATTS'!D5805,IF('PV Watts SLC'!$C$9="west",'RAW PV WATTS'!F5805,-1))</f>
        <v>0</v>
      </c>
      <c r="G5802" s="81">
        <f t="shared" si="180"/>
        <v>0</v>
      </c>
    </row>
    <row r="5803" spans="1:7">
      <c r="A5803" s="74" t="e">
        <f t="shared" si="181"/>
        <v>#REF!</v>
      </c>
      <c r="B5803" s="60"/>
      <c r="C5803" s="73">
        <v>8</v>
      </c>
      <c r="D5803" s="73">
        <v>30</v>
      </c>
      <c r="E5803" s="73">
        <v>3</v>
      </c>
      <c r="F5803" s="79">
        <f>IF($C$9="south",'RAW PV WATTS'!D5806,IF('PV Watts SLC'!$C$9="west",'RAW PV WATTS'!F5806,-1))</f>
        <v>0</v>
      </c>
      <c r="G5803" s="81">
        <f t="shared" si="180"/>
        <v>0</v>
      </c>
    </row>
    <row r="5804" spans="1:7">
      <c r="A5804" s="74" t="e">
        <f t="shared" si="181"/>
        <v>#REF!</v>
      </c>
      <c r="B5804" s="60"/>
      <c r="C5804" s="73">
        <v>8</v>
      </c>
      <c r="D5804" s="73">
        <v>30</v>
      </c>
      <c r="E5804" s="73">
        <v>4</v>
      </c>
      <c r="F5804" s="79">
        <f>IF($C$9="south",'RAW PV WATTS'!D5807,IF('PV Watts SLC'!$C$9="west",'RAW PV WATTS'!F5807,-1))</f>
        <v>0</v>
      </c>
      <c r="G5804" s="81">
        <f t="shared" si="180"/>
        <v>0</v>
      </c>
    </row>
    <row r="5805" spans="1:7">
      <c r="A5805" s="74" t="e">
        <f t="shared" si="181"/>
        <v>#REF!</v>
      </c>
      <c r="B5805" s="60"/>
      <c r="C5805" s="73">
        <v>8</v>
      </c>
      <c r="D5805" s="73">
        <v>30</v>
      </c>
      <c r="E5805" s="73">
        <v>5</v>
      </c>
      <c r="F5805" s="79">
        <f>IF($C$9="south",'RAW PV WATTS'!D5808,IF('PV Watts SLC'!$C$9="west",'RAW PV WATTS'!F5808,-1))</f>
        <v>0</v>
      </c>
      <c r="G5805" s="81">
        <f t="shared" si="180"/>
        <v>0</v>
      </c>
    </row>
    <row r="5806" spans="1:7">
      <c r="A5806" s="74" t="e">
        <f t="shared" si="181"/>
        <v>#REF!</v>
      </c>
      <c r="B5806" s="60"/>
      <c r="C5806" s="73">
        <v>8</v>
      </c>
      <c r="D5806" s="73">
        <v>30</v>
      </c>
      <c r="E5806" s="73">
        <v>6</v>
      </c>
      <c r="F5806" s="79">
        <f>IF($C$9="south",'RAW PV WATTS'!D5809,IF('PV Watts SLC'!$C$9="west",'RAW PV WATTS'!F5809,-1))</f>
        <v>19.071999999999999</v>
      </c>
      <c r="G5806" s="81">
        <f t="shared" si="180"/>
        <v>1.9071999999999999E-2</v>
      </c>
    </row>
    <row r="5807" spans="1:7">
      <c r="A5807" s="74" t="e">
        <f t="shared" si="181"/>
        <v>#REF!</v>
      </c>
      <c r="B5807" s="60"/>
      <c r="C5807" s="73">
        <v>8</v>
      </c>
      <c r="D5807" s="73">
        <v>30</v>
      </c>
      <c r="E5807" s="73">
        <v>7</v>
      </c>
      <c r="F5807" s="79">
        <f>IF($C$9="south",'RAW PV WATTS'!D5810,IF('PV Watts SLC'!$C$9="west",'RAW PV WATTS'!F5810,-1))</f>
        <v>177.38300000000001</v>
      </c>
      <c r="G5807" s="81">
        <f t="shared" si="180"/>
        <v>0.17738300000000001</v>
      </c>
    </row>
    <row r="5808" spans="1:7">
      <c r="A5808" s="74" t="e">
        <f t="shared" si="181"/>
        <v>#REF!</v>
      </c>
      <c r="B5808" s="60"/>
      <c r="C5808" s="73">
        <v>8</v>
      </c>
      <c r="D5808" s="73">
        <v>30</v>
      </c>
      <c r="E5808" s="73">
        <v>8</v>
      </c>
      <c r="F5808" s="79">
        <f>IF($C$9="south",'RAW PV WATTS'!D5811,IF('PV Watts SLC'!$C$9="west",'RAW PV WATTS'!F5811,-1))</f>
        <v>380.084</v>
      </c>
      <c r="G5808" s="81">
        <f t="shared" si="180"/>
        <v>0.38008399999999998</v>
      </c>
    </row>
    <row r="5809" spans="1:7">
      <c r="A5809" s="74" t="e">
        <f t="shared" si="181"/>
        <v>#REF!</v>
      </c>
      <c r="B5809" s="60"/>
      <c r="C5809" s="73">
        <v>8</v>
      </c>
      <c r="D5809" s="73">
        <v>30</v>
      </c>
      <c r="E5809" s="73">
        <v>9</v>
      </c>
      <c r="F5809" s="79">
        <f>IF($C$9="south",'RAW PV WATTS'!D5812,IF('PV Watts SLC'!$C$9="west",'RAW PV WATTS'!F5812,-1))</f>
        <v>557.14200000000005</v>
      </c>
      <c r="G5809" s="81">
        <f t="shared" si="180"/>
        <v>0.55714200000000003</v>
      </c>
    </row>
    <row r="5810" spans="1:7">
      <c r="A5810" s="74" t="e">
        <f t="shared" si="181"/>
        <v>#REF!</v>
      </c>
      <c r="B5810" s="60"/>
      <c r="C5810" s="73">
        <v>8</v>
      </c>
      <c r="D5810" s="73">
        <v>30</v>
      </c>
      <c r="E5810" s="73">
        <v>10</v>
      </c>
      <c r="F5810" s="79">
        <f>IF($C$9="south",'RAW PV WATTS'!D5813,IF('PV Watts SLC'!$C$9="west",'RAW PV WATTS'!F5813,-1))</f>
        <v>683.88300000000004</v>
      </c>
      <c r="G5810" s="81">
        <f t="shared" si="180"/>
        <v>0.68388300000000002</v>
      </c>
    </row>
    <row r="5811" spans="1:7">
      <c r="A5811" s="74" t="e">
        <f t="shared" si="181"/>
        <v>#REF!</v>
      </c>
      <c r="B5811" s="60"/>
      <c r="C5811" s="73">
        <v>8</v>
      </c>
      <c r="D5811" s="73">
        <v>30</v>
      </c>
      <c r="E5811" s="73">
        <v>11</v>
      </c>
      <c r="F5811" s="79">
        <f>IF($C$9="south",'RAW PV WATTS'!D5814,IF('PV Watts SLC'!$C$9="west",'RAW PV WATTS'!F5814,-1))</f>
        <v>751.73900000000003</v>
      </c>
      <c r="G5811" s="81">
        <f t="shared" si="180"/>
        <v>0.75173900000000005</v>
      </c>
    </row>
    <row r="5812" spans="1:7">
      <c r="A5812" s="74" t="e">
        <f t="shared" si="181"/>
        <v>#REF!</v>
      </c>
      <c r="B5812" s="60"/>
      <c r="C5812" s="73">
        <v>8</v>
      </c>
      <c r="D5812" s="73">
        <v>30</v>
      </c>
      <c r="E5812" s="73">
        <v>12</v>
      </c>
      <c r="F5812" s="79">
        <f>IF($C$9="south",'RAW PV WATTS'!D5815,IF('PV Watts SLC'!$C$9="west",'RAW PV WATTS'!F5815,-1))</f>
        <v>757.072</v>
      </c>
      <c r="G5812" s="81">
        <f t="shared" si="180"/>
        <v>0.75707199999999997</v>
      </c>
    </row>
    <row r="5813" spans="1:7">
      <c r="A5813" s="74" t="e">
        <f t="shared" si="181"/>
        <v>#REF!</v>
      </c>
      <c r="B5813" s="60"/>
      <c r="C5813" s="73">
        <v>8</v>
      </c>
      <c r="D5813" s="73">
        <v>30</v>
      </c>
      <c r="E5813" s="73">
        <v>13</v>
      </c>
      <c r="F5813" s="79">
        <f>IF($C$9="south",'RAW PV WATTS'!D5816,IF('PV Watts SLC'!$C$9="west",'RAW PV WATTS'!F5816,-1))</f>
        <v>734.12199999999996</v>
      </c>
      <c r="G5813" s="81">
        <f t="shared" si="180"/>
        <v>0.73412199999999994</v>
      </c>
    </row>
    <row r="5814" spans="1:7">
      <c r="A5814" s="74" t="e">
        <f t="shared" si="181"/>
        <v>#REF!</v>
      </c>
      <c r="B5814" s="60"/>
      <c r="C5814" s="73">
        <v>8</v>
      </c>
      <c r="D5814" s="73">
        <v>30</v>
      </c>
      <c r="E5814" s="73">
        <v>14</v>
      </c>
      <c r="F5814" s="79">
        <f>IF($C$9="south",'RAW PV WATTS'!D5817,IF('PV Watts SLC'!$C$9="west",'RAW PV WATTS'!F5817,-1))</f>
        <v>671.58799999999997</v>
      </c>
      <c r="G5814" s="81">
        <f t="shared" si="180"/>
        <v>0.67158799999999996</v>
      </c>
    </row>
    <row r="5815" spans="1:7">
      <c r="A5815" s="74" t="e">
        <f t="shared" si="181"/>
        <v>#REF!</v>
      </c>
      <c r="B5815" s="60"/>
      <c r="C5815" s="73">
        <v>8</v>
      </c>
      <c r="D5815" s="73">
        <v>30</v>
      </c>
      <c r="E5815" s="73">
        <v>15</v>
      </c>
      <c r="F5815" s="79">
        <f>IF($C$9="south",'RAW PV WATTS'!D5818,IF('PV Watts SLC'!$C$9="west",'RAW PV WATTS'!F5818,-1))</f>
        <v>539.16999999999996</v>
      </c>
      <c r="G5815" s="81">
        <f t="shared" si="180"/>
        <v>0.53916999999999993</v>
      </c>
    </row>
    <row r="5816" spans="1:7">
      <c r="A5816" s="74" t="e">
        <f t="shared" si="181"/>
        <v>#REF!</v>
      </c>
      <c r="B5816" s="60"/>
      <c r="C5816" s="73">
        <v>8</v>
      </c>
      <c r="D5816" s="73">
        <v>30</v>
      </c>
      <c r="E5816" s="73">
        <v>16</v>
      </c>
      <c r="F5816" s="79">
        <f>IF($C$9="south",'RAW PV WATTS'!D5819,IF('PV Watts SLC'!$C$9="west",'RAW PV WATTS'!F5819,-1))</f>
        <v>372.09699999999998</v>
      </c>
      <c r="G5816" s="81">
        <f t="shared" si="180"/>
        <v>0.37209699999999996</v>
      </c>
    </row>
    <row r="5817" spans="1:7">
      <c r="A5817" s="74" t="e">
        <f t="shared" si="181"/>
        <v>#REF!</v>
      </c>
      <c r="B5817" s="60"/>
      <c r="C5817" s="73">
        <v>8</v>
      </c>
      <c r="D5817" s="73">
        <v>30</v>
      </c>
      <c r="E5817" s="73">
        <v>17</v>
      </c>
      <c r="F5817" s="79">
        <f>IF($C$9="south",'RAW PV WATTS'!D5820,IF('PV Watts SLC'!$C$9="west",'RAW PV WATTS'!F5820,-1))</f>
        <v>198.43899999999999</v>
      </c>
      <c r="G5817" s="81">
        <f t="shared" si="180"/>
        <v>0.198439</v>
      </c>
    </row>
    <row r="5818" spans="1:7">
      <c r="A5818" s="74" t="e">
        <f t="shared" si="181"/>
        <v>#REF!</v>
      </c>
      <c r="B5818" s="60"/>
      <c r="C5818" s="73">
        <v>8</v>
      </c>
      <c r="D5818" s="73">
        <v>30</v>
      </c>
      <c r="E5818" s="73">
        <v>18</v>
      </c>
      <c r="F5818" s="79">
        <f>IF($C$9="south",'RAW PV WATTS'!D5821,IF('PV Watts SLC'!$C$9="west",'RAW PV WATTS'!F5821,-1))</f>
        <v>0</v>
      </c>
      <c r="G5818" s="81">
        <f t="shared" si="180"/>
        <v>0</v>
      </c>
    </row>
    <row r="5819" spans="1:7">
      <c r="A5819" s="74" t="e">
        <f t="shared" si="181"/>
        <v>#REF!</v>
      </c>
      <c r="B5819" s="60"/>
      <c r="C5819" s="73">
        <v>8</v>
      </c>
      <c r="D5819" s="73">
        <v>30</v>
      </c>
      <c r="E5819" s="73">
        <v>19</v>
      </c>
      <c r="F5819" s="79">
        <f>IF($C$9="south",'RAW PV WATTS'!D5822,IF('PV Watts SLC'!$C$9="west",'RAW PV WATTS'!F5822,-1))</f>
        <v>0</v>
      </c>
      <c r="G5819" s="81">
        <f t="shared" si="180"/>
        <v>0</v>
      </c>
    </row>
    <row r="5820" spans="1:7">
      <c r="A5820" s="74" t="e">
        <f t="shared" si="181"/>
        <v>#REF!</v>
      </c>
      <c r="B5820" s="60"/>
      <c r="C5820" s="73">
        <v>8</v>
      </c>
      <c r="D5820" s="73">
        <v>30</v>
      </c>
      <c r="E5820" s="73">
        <v>20</v>
      </c>
      <c r="F5820" s="79">
        <f>IF($C$9="south",'RAW PV WATTS'!D5823,IF('PV Watts SLC'!$C$9="west",'RAW PV WATTS'!F5823,-1))</f>
        <v>0</v>
      </c>
      <c r="G5820" s="81">
        <f t="shared" si="180"/>
        <v>0</v>
      </c>
    </row>
    <row r="5821" spans="1:7">
      <c r="A5821" s="74" t="e">
        <f t="shared" si="181"/>
        <v>#REF!</v>
      </c>
      <c r="B5821" s="60"/>
      <c r="C5821" s="73">
        <v>8</v>
      </c>
      <c r="D5821" s="73">
        <v>30</v>
      </c>
      <c r="E5821" s="73">
        <v>21</v>
      </c>
      <c r="F5821" s="79">
        <f>IF($C$9="south",'RAW PV WATTS'!D5824,IF('PV Watts SLC'!$C$9="west",'RAW PV WATTS'!F5824,-1))</f>
        <v>0</v>
      </c>
      <c r="G5821" s="81">
        <f t="shared" si="180"/>
        <v>0</v>
      </c>
    </row>
    <row r="5822" spans="1:7">
      <c r="A5822" s="74" t="e">
        <f t="shared" si="181"/>
        <v>#REF!</v>
      </c>
      <c r="B5822" s="60"/>
      <c r="C5822" s="73">
        <v>8</v>
      </c>
      <c r="D5822" s="73">
        <v>30</v>
      </c>
      <c r="E5822" s="73">
        <v>22</v>
      </c>
      <c r="F5822" s="79">
        <f>IF($C$9="south",'RAW PV WATTS'!D5825,IF('PV Watts SLC'!$C$9="west",'RAW PV WATTS'!F5825,-1))</f>
        <v>0</v>
      </c>
      <c r="G5822" s="81">
        <f t="shared" si="180"/>
        <v>0</v>
      </c>
    </row>
    <row r="5823" spans="1:7">
      <c r="A5823" s="74" t="e">
        <f t="shared" si="181"/>
        <v>#REF!</v>
      </c>
      <c r="B5823" s="60"/>
      <c r="C5823" s="73">
        <v>8</v>
      </c>
      <c r="D5823" s="73">
        <v>30</v>
      </c>
      <c r="E5823" s="73">
        <v>23</v>
      </c>
      <c r="F5823" s="79">
        <f>IF($C$9="south",'RAW PV WATTS'!D5826,IF('PV Watts SLC'!$C$9="west",'RAW PV WATTS'!F5826,-1))</f>
        <v>0</v>
      </c>
      <c r="G5823" s="81">
        <f t="shared" si="180"/>
        <v>0</v>
      </c>
    </row>
    <row r="5824" spans="1:7">
      <c r="A5824" s="74" t="e">
        <f t="shared" si="181"/>
        <v>#REF!</v>
      </c>
      <c r="B5824" s="60"/>
      <c r="C5824" s="73">
        <v>8</v>
      </c>
      <c r="D5824" s="73">
        <v>31</v>
      </c>
      <c r="E5824" s="73">
        <v>0</v>
      </c>
      <c r="F5824" s="79">
        <f>IF($C$9="south",'RAW PV WATTS'!D5827,IF('PV Watts SLC'!$C$9="west",'RAW PV WATTS'!F5827,-1))</f>
        <v>0</v>
      </c>
      <c r="G5824" s="81">
        <f t="shared" si="180"/>
        <v>0</v>
      </c>
    </row>
    <row r="5825" spans="1:7">
      <c r="A5825" s="74" t="e">
        <f t="shared" si="181"/>
        <v>#REF!</v>
      </c>
      <c r="B5825" s="60"/>
      <c r="C5825" s="73">
        <v>8</v>
      </c>
      <c r="D5825" s="73">
        <v>31</v>
      </c>
      <c r="E5825" s="73">
        <v>1</v>
      </c>
      <c r="F5825" s="79">
        <f>IF($C$9="south",'RAW PV WATTS'!D5828,IF('PV Watts SLC'!$C$9="west",'RAW PV WATTS'!F5828,-1))</f>
        <v>0</v>
      </c>
      <c r="G5825" s="81">
        <f t="shared" si="180"/>
        <v>0</v>
      </c>
    </row>
    <row r="5826" spans="1:7">
      <c r="A5826" s="74" t="e">
        <f t="shared" si="181"/>
        <v>#REF!</v>
      </c>
      <c r="B5826" s="60"/>
      <c r="C5826" s="73">
        <v>8</v>
      </c>
      <c r="D5826" s="73">
        <v>31</v>
      </c>
      <c r="E5826" s="73">
        <v>2</v>
      </c>
      <c r="F5826" s="79">
        <f>IF($C$9="south",'RAW PV WATTS'!D5829,IF('PV Watts SLC'!$C$9="west",'RAW PV WATTS'!F5829,-1))</f>
        <v>0</v>
      </c>
      <c r="G5826" s="81">
        <f t="shared" si="180"/>
        <v>0</v>
      </c>
    </row>
    <row r="5827" spans="1:7">
      <c r="A5827" s="74" t="e">
        <f t="shared" si="181"/>
        <v>#REF!</v>
      </c>
      <c r="B5827" s="60"/>
      <c r="C5827" s="73">
        <v>8</v>
      </c>
      <c r="D5827" s="73">
        <v>31</v>
      </c>
      <c r="E5827" s="73">
        <v>3</v>
      </c>
      <c r="F5827" s="79">
        <f>IF($C$9="south",'RAW PV WATTS'!D5830,IF('PV Watts SLC'!$C$9="west",'RAW PV WATTS'!F5830,-1))</f>
        <v>0</v>
      </c>
      <c r="G5827" s="81">
        <f t="shared" si="180"/>
        <v>0</v>
      </c>
    </row>
    <row r="5828" spans="1:7">
      <c r="A5828" s="74" t="e">
        <f t="shared" si="181"/>
        <v>#REF!</v>
      </c>
      <c r="B5828" s="60"/>
      <c r="C5828" s="73">
        <v>8</v>
      </c>
      <c r="D5828" s="73">
        <v>31</v>
      </c>
      <c r="E5828" s="73">
        <v>4</v>
      </c>
      <c r="F5828" s="79">
        <f>IF($C$9="south",'RAW PV WATTS'!D5831,IF('PV Watts SLC'!$C$9="west",'RAW PV WATTS'!F5831,-1))</f>
        <v>0</v>
      </c>
      <c r="G5828" s="81">
        <f t="shared" si="180"/>
        <v>0</v>
      </c>
    </row>
    <row r="5829" spans="1:7">
      <c r="A5829" s="74" t="e">
        <f t="shared" si="181"/>
        <v>#REF!</v>
      </c>
      <c r="B5829" s="60"/>
      <c r="C5829" s="73">
        <v>8</v>
      </c>
      <c r="D5829" s="73">
        <v>31</v>
      </c>
      <c r="E5829" s="73">
        <v>5</v>
      </c>
      <c r="F5829" s="79">
        <f>IF($C$9="south",'RAW PV WATTS'!D5832,IF('PV Watts SLC'!$C$9="west",'RAW PV WATTS'!F5832,-1))</f>
        <v>0</v>
      </c>
      <c r="G5829" s="81">
        <f t="shared" si="180"/>
        <v>0</v>
      </c>
    </row>
    <row r="5830" spans="1:7">
      <c r="A5830" s="74" t="e">
        <f t="shared" si="181"/>
        <v>#REF!</v>
      </c>
      <c r="B5830" s="60"/>
      <c r="C5830" s="73">
        <v>8</v>
      </c>
      <c r="D5830" s="73">
        <v>31</v>
      </c>
      <c r="E5830" s="73">
        <v>6</v>
      </c>
      <c r="F5830" s="79">
        <f>IF($C$9="south",'RAW PV WATTS'!D5833,IF('PV Watts SLC'!$C$9="west",'RAW PV WATTS'!F5833,-1))</f>
        <v>19.574000000000002</v>
      </c>
      <c r="G5830" s="81">
        <f t="shared" si="180"/>
        <v>1.9574000000000001E-2</v>
      </c>
    </row>
    <row r="5831" spans="1:7">
      <c r="A5831" s="74" t="e">
        <f t="shared" si="181"/>
        <v>#REF!</v>
      </c>
      <c r="B5831" s="60"/>
      <c r="C5831" s="73">
        <v>8</v>
      </c>
      <c r="D5831" s="73">
        <v>31</v>
      </c>
      <c r="E5831" s="73">
        <v>7</v>
      </c>
      <c r="F5831" s="79">
        <f>IF($C$9="south",'RAW PV WATTS'!D5834,IF('PV Watts SLC'!$C$9="west",'RAW PV WATTS'!F5834,-1))</f>
        <v>179.78800000000001</v>
      </c>
      <c r="G5831" s="81">
        <f t="shared" si="180"/>
        <v>0.179788</v>
      </c>
    </row>
    <row r="5832" spans="1:7">
      <c r="A5832" s="74" t="e">
        <f t="shared" si="181"/>
        <v>#REF!</v>
      </c>
      <c r="B5832" s="60"/>
      <c r="C5832" s="73">
        <v>8</v>
      </c>
      <c r="D5832" s="73">
        <v>31</v>
      </c>
      <c r="E5832" s="73">
        <v>8</v>
      </c>
      <c r="F5832" s="79">
        <f>IF($C$9="south",'RAW PV WATTS'!D5835,IF('PV Watts SLC'!$C$9="west",'RAW PV WATTS'!F5835,-1))</f>
        <v>371.87700000000001</v>
      </c>
      <c r="G5832" s="81">
        <f t="shared" si="180"/>
        <v>0.37187700000000001</v>
      </c>
    </row>
    <row r="5833" spans="1:7">
      <c r="A5833" s="74" t="e">
        <f t="shared" si="181"/>
        <v>#REF!</v>
      </c>
      <c r="B5833" s="60"/>
      <c r="C5833" s="73">
        <v>8</v>
      </c>
      <c r="D5833" s="73">
        <v>31</v>
      </c>
      <c r="E5833" s="73">
        <v>9</v>
      </c>
      <c r="F5833" s="79">
        <f>IF($C$9="south",'RAW PV WATTS'!D5836,IF('PV Watts SLC'!$C$9="west",'RAW PV WATTS'!F5836,-1))</f>
        <v>512.32399999999996</v>
      </c>
      <c r="G5833" s="81">
        <f t="shared" si="180"/>
        <v>0.512324</v>
      </c>
    </row>
    <row r="5834" spans="1:7">
      <c r="A5834" s="74" t="e">
        <f t="shared" si="181"/>
        <v>#REF!</v>
      </c>
      <c r="B5834" s="60"/>
      <c r="C5834" s="73">
        <v>8</v>
      </c>
      <c r="D5834" s="73">
        <v>31</v>
      </c>
      <c r="E5834" s="73">
        <v>10</v>
      </c>
      <c r="F5834" s="79">
        <f>IF($C$9="south",'RAW PV WATTS'!D5837,IF('PV Watts SLC'!$C$9="west",'RAW PV WATTS'!F5837,-1))</f>
        <v>645.04399999999998</v>
      </c>
      <c r="G5834" s="81">
        <f t="shared" si="180"/>
        <v>0.64504399999999995</v>
      </c>
    </row>
    <row r="5835" spans="1:7">
      <c r="A5835" s="74" t="e">
        <f t="shared" si="181"/>
        <v>#REF!</v>
      </c>
      <c r="B5835" s="60"/>
      <c r="C5835" s="73">
        <v>8</v>
      </c>
      <c r="D5835" s="73">
        <v>31</v>
      </c>
      <c r="E5835" s="73">
        <v>11</v>
      </c>
      <c r="F5835" s="79">
        <f>IF($C$9="south",'RAW PV WATTS'!D5838,IF('PV Watts SLC'!$C$9="west",'RAW PV WATTS'!F5838,-1))</f>
        <v>712.26300000000003</v>
      </c>
      <c r="G5835" s="81">
        <f t="shared" si="180"/>
        <v>0.71226299999999998</v>
      </c>
    </row>
    <row r="5836" spans="1:7">
      <c r="A5836" s="74" t="e">
        <f t="shared" si="181"/>
        <v>#REF!</v>
      </c>
      <c r="B5836" s="60"/>
      <c r="C5836" s="73">
        <v>8</v>
      </c>
      <c r="D5836" s="73">
        <v>31</v>
      </c>
      <c r="E5836" s="73">
        <v>12</v>
      </c>
      <c r="F5836" s="79">
        <f>IF($C$9="south",'RAW PV WATTS'!D5839,IF('PV Watts SLC'!$C$9="west",'RAW PV WATTS'!F5839,-1))</f>
        <v>736.49099999999999</v>
      </c>
      <c r="G5836" s="81">
        <f t="shared" si="180"/>
        <v>0.73649100000000001</v>
      </c>
    </row>
    <row r="5837" spans="1:7">
      <c r="A5837" s="74" t="e">
        <f t="shared" si="181"/>
        <v>#REF!</v>
      </c>
      <c r="B5837" s="60"/>
      <c r="C5837" s="73">
        <v>8</v>
      </c>
      <c r="D5837" s="73">
        <v>31</v>
      </c>
      <c r="E5837" s="73">
        <v>13</v>
      </c>
      <c r="F5837" s="79">
        <f>IF($C$9="south",'RAW PV WATTS'!D5840,IF('PV Watts SLC'!$C$9="west",'RAW PV WATTS'!F5840,-1))</f>
        <v>634.58799999999997</v>
      </c>
      <c r="G5837" s="81">
        <f t="shared" si="180"/>
        <v>0.63458799999999993</v>
      </c>
    </row>
    <row r="5838" spans="1:7">
      <c r="A5838" s="74" t="e">
        <f t="shared" si="181"/>
        <v>#REF!</v>
      </c>
      <c r="B5838" s="60"/>
      <c r="C5838" s="73">
        <v>8</v>
      </c>
      <c r="D5838" s="73">
        <v>31</v>
      </c>
      <c r="E5838" s="73">
        <v>14</v>
      </c>
      <c r="F5838" s="79">
        <f>IF($C$9="south",'RAW PV WATTS'!D5841,IF('PV Watts SLC'!$C$9="west",'RAW PV WATTS'!F5841,-1))</f>
        <v>644.20100000000002</v>
      </c>
      <c r="G5838" s="81">
        <f t="shared" si="180"/>
        <v>0.64420100000000002</v>
      </c>
    </row>
    <row r="5839" spans="1:7">
      <c r="A5839" s="74" t="e">
        <f t="shared" si="181"/>
        <v>#REF!</v>
      </c>
      <c r="B5839" s="60"/>
      <c r="C5839" s="73">
        <v>8</v>
      </c>
      <c r="D5839" s="73">
        <v>31</v>
      </c>
      <c r="E5839" s="73">
        <v>15</v>
      </c>
      <c r="F5839" s="79">
        <f>IF($C$9="south",'RAW PV WATTS'!D5842,IF('PV Watts SLC'!$C$9="west",'RAW PV WATTS'!F5842,-1))</f>
        <v>522.24099999999999</v>
      </c>
      <c r="G5839" s="81">
        <f t="shared" si="180"/>
        <v>0.52224099999999996</v>
      </c>
    </row>
    <row r="5840" spans="1:7">
      <c r="A5840" s="74" t="e">
        <f t="shared" si="181"/>
        <v>#REF!</v>
      </c>
      <c r="B5840" s="60"/>
      <c r="C5840" s="73">
        <v>8</v>
      </c>
      <c r="D5840" s="73">
        <v>31</v>
      </c>
      <c r="E5840" s="73">
        <v>16</v>
      </c>
      <c r="F5840" s="79">
        <f>IF($C$9="south",'RAW PV WATTS'!D5843,IF('PV Watts SLC'!$C$9="west",'RAW PV WATTS'!F5843,-1))</f>
        <v>357.26400000000001</v>
      </c>
      <c r="G5840" s="81">
        <f t="shared" si="180"/>
        <v>0.35726400000000003</v>
      </c>
    </row>
    <row r="5841" spans="1:7">
      <c r="A5841" s="74" t="e">
        <f t="shared" si="181"/>
        <v>#REF!</v>
      </c>
      <c r="B5841" s="60"/>
      <c r="C5841" s="73">
        <v>8</v>
      </c>
      <c r="D5841" s="73">
        <v>31</v>
      </c>
      <c r="E5841" s="73">
        <v>17</v>
      </c>
      <c r="F5841" s="79">
        <f>IF($C$9="south",'RAW PV WATTS'!D5844,IF('PV Watts SLC'!$C$9="west",'RAW PV WATTS'!F5844,-1))</f>
        <v>184.06800000000001</v>
      </c>
      <c r="G5841" s="81">
        <f t="shared" ref="G5841:G5904" si="182">F5841/1000</f>
        <v>0.18406800000000001</v>
      </c>
    </row>
    <row r="5842" spans="1:7">
      <c r="A5842" s="74" t="e">
        <f t="shared" ref="A5842:A5905" si="183">1/24+A5841</f>
        <v>#REF!</v>
      </c>
      <c r="B5842" s="60"/>
      <c r="C5842" s="73">
        <v>8</v>
      </c>
      <c r="D5842" s="73">
        <v>31</v>
      </c>
      <c r="E5842" s="73">
        <v>18</v>
      </c>
      <c r="F5842" s="79">
        <f>IF($C$9="south",'RAW PV WATTS'!D5845,IF('PV Watts SLC'!$C$9="west",'RAW PV WATTS'!F5845,-1))</f>
        <v>10.738</v>
      </c>
      <c r="G5842" s="81">
        <f t="shared" si="182"/>
        <v>1.0737999999999999E-2</v>
      </c>
    </row>
    <row r="5843" spans="1:7">
      <c r="A5843" s="74" t="e">
        <f t="shared" si="183"/>
        <v>#REF!</v>
      </c>
      <c r="B5843" s="60"/>
      <c r="C5843" s="73">
        <v>8</v>
      </c>
      <c r="D5843" s="73">
        <v>31</v>
      </c>
      <c r="E5843" s="73">
        <v>19</v>
      </c>
      <c r="F5843" s="79">
        <f>IF($C$9="south",'RAW PV WATTS'!D5846,IF('PV Watts SLC'!$C$9="west",'RAW PV WATTS'!F5846,-1))</f>
        <v>0</v>
      </c>
      <c r="G5843" s="81">
        <f t="shared" si="182"/>
        <v>0</v>
      </c>
    </row>
    <row r="5844" spans="1:7">
      <c r="A5844" s="74" t="e">
        <f t="shared" si="183"/>
        <v>#REF!</v>
      </c>
      <c r="B5844" s="60"/>
      <c r="C5844" s="73">
        <v>8</v>
      </c>
      <c r="D5844" s="73">
        <v>31</v>
      </c>
      <c r="E5844" s="73">
        <v>20</v>
      </c>
      <c r="F5844" s="79">
        <f>IF($C$9="south",'RAW PV WATTS'!D5847,IF('PV Watts SLC'!$C$9="west",'RAW PV WATTS'!F5847,-1))</f>
        <v>0</v>
      </c>
      <c r="G5844" s="81">
        <f t="shared" si="182"/>
        <v>0</v>
      </c>
    </row>
    <row r="5845" spans="1:7">
      <c r="A5845" s="74" t="e">
        <f t="shared" si="183"/>
        <v>#REF!</v>
      </c>
      <c r="B5845" s="60"/>
      <c r="C5845" s="73">
        <v>8</v>
      </c>
      <c r="D5845" s="73">
        <v>31</v>
      </c>
      <c r="E5845" s="73">
        <v>21</v>
      </c>
      <c r="F5845" s="79">
        <f>IF($C$9="south",'RAW PV WATTS'!D5848,IF('PV Watts SLC'!$C$9="west",'RAW PV WATTS'!F5848,-1))</f>
        <v>0</v>
      </c>
      <c r="G5845" s="81">
        <f t="shared" si="182"/>
        <v>0</v>
      </c>
    </row>
    <row r="5846" spans="1:7">
      <c r="A5846" s="74" t="e">
        <f t="shared" si="183"/>
        <v>#REF!</v>
      </c>
      <c r="B5846" s="60"/>
      <c r="C5846" s="73">
        <v>8</v>
      </c>
      <c r="D5846" s="73">
        <v>31</v>
      </c>
      <c r="E5846" s="73">
        <v>22</v>
      </c>
      <c r="F5846" s="79">
        <f>IF($C$9="south",'RAW PV WATTS'!D5849,IF('PV Watts SLC'!$C$9="west",'RAW PV WATTS'!F5849,-1))</f>
        <v>0</v>
      </c>
      <c r="G5846" s="81">
        <f t="shared" si="182"/>
        <v>0</v>
      </c>
    </row>
    <row r="5847" spans="1:7">
      <c r="A5847" s="74" t="e">
        <f t="shared" si="183"/>
        <v>#REF!</v>
      </c>
      <c r="B5847" s="60"/>
      <c r="C5847" s="73">
        <v>8</v>
      </c>
      <c r="D5847" s="73">
        <v>31</v>
      </c>
      <c r="E5847" s="73">
        <v>23</v>
      </c>
      <c r="F5847" s="79">
        <f>IF($C$9="south",'RAW PV WATTS'!D5850,IF('PV Watts SLC'!$C$9="west",'RAW PV WATTS'!F5850,-1))</f>
        <v>0</v>
      </c>
      <c r="G5847" s="81">
        <f t="shared" si="182"/>
        <v>0</v>
      </c>
    </row>
    <row r="5848" spans="1:7">
      <c r="A5848" s="74" t="e">
        <f t="shared" si="183"/>
        <v>#REF!</v>
      </c>
      <c r="B5848" s="60"/>
      <c r="C5848" s="73">
        <v>9</v>
      </c>
      <c r="D5848" s="73">
        <v>1</v>
      </c>
      <c r="E5848" s="73">
        <v>0</v>
      </c>
      <c r="F5848" s="79">
        <f>IF($C$9="south",'RAW PV WATTS'!D5851,IF('PV Watts SLC'!$C$9="west",'RAW PV WATTS'!F5851,-1))</f>
        <v>0</v>
      </c>
      <c r="G5848" s="81">
        <f t="shared" si="182"/>
        <v>0</v>
      </c>
    </row>
    <row r="5849" spans="1:7">
      <c r="A5849" s="74" t="e">
        <f t="shared" si="183"/>
        <v>#REF!</v>
      </c>
      <c r="B5849" s="60"/>
      <c r="C5849" s="73">
        <v>9</v>
      </c>
      <c r="D5849" s="73">
        <v>1</v>
      </c>
      <c r="E5849" s="73">
        <v>1</v>
      </c>
      <c r="F5849" s="79">
        <f>IF($C$9="south",'RAW PV WATTS'!D5852,IF('PV Watts SLC'!$C$9="west",'RAW PV WATTS'!F5852,-1))</f>
        <v>0</v>
      </c>
      <c r="G5849" s="81">
        <f t="shared" si="182"/>
        <v>0</v>
      </c>
    </row>
    <row r="5850" spans="1:7">
      <c r="A5850" s="74" t="e">
        <f t="shared" si="183"/>
        <v>#REF!</v>
      </c>
      <c r="B5850" s="60"/>
      <c r="C5850" s="73">
        <v>9</v>
      </c>
      <c r="D5850" s="73">
        <v>1</v>
      </c>
      <c r="E5850" s="73">
        <v>2</v>
      </c>
      <c r="F5850" s="79">
        <f>IF($C$9="south",'RAW PV WATTS'!D5853,IF('PV Watts SLC'!$C$9="west",'RAW PV WATTS'!F5853,-1))</f>
        <v>0</v>
      </c>
      <c r="G5850" s="81">
        <f t="shared" si="182"/>
        <v>0</v>
      </c>
    </row>
    <row r="5851" spans="1:7">
      <c r="A5851" s="74" t="e">
        <f t="shared" si="183"/>
        <v>#REF!</v>
      </c>
      <c r="B5851" s="60"/>
      <c r="C5851" s="73">
        <v>9</v>
      </c>
      <c r="D5851" s="73">
        <v>1</v>
      </c>
      <c r="E5851" s="73">
        <v>3</v>
      </c>
      <c r="F5851" s="79">
        <f>IF($C$9="south",'RAW PV WATTS'!D5854,IF('PV Watts SLC'!$C$9="west",'RAW PV WATTS'!F5854,-1))</f>
        <v>0</v>
      </c>
      <c r="G5851" s="81">
        <f t="shared" si="182"/>
        <v>0</v>
      </c>
    </row>
    <row r="5852" spans="1:7">
      <c r="A5852" s="74" t="e">
        <f t="shared" si="183"/>
        <v>#REF!</v>
      </c>
      <c r="B5852" s="60"/>
      <c r="C5852" s="73">
        <v>9</v>
      </c>
      <c r="D5852" s="73">
        <v>1</v>
      </c>
      <c r="E5852" s="73">
        <v>4</v>
      </c>
      <c r="F5852" s="79">
        <f>IF($C$9="south",'RAW PV WATTS'!D5855,IF('PV Watts SLC'!$C$9="west",'RAW PV WATTS'!F5855,-1))</f>
        <v>0</v>
      </c>
      <c r="G5852" s="81">
        <f t="shared" si="182"/>
        <v>0</v>
      </c>
    </row>
    <row r="5853" spans="1:7">
      <c r="A5853" s="74" t="e">
        <f t="shared" si="183"/>
        <v>#REF!</v>
      </c>
      <c r="B5853" s="60"/>
      <c r="C5853" s="73">
        <v>9</v>
      </c>
      <c r="D5853" s="73">
        <v>1</v>
      </c>
      <c r="E5853" s="73">
        <v>5</v>
      </c>
      <c r="F5853" s="79">
        <f>IF($C$9="south",'RAW PV WATTS'!D5856,IF('PV Watts SLC'!$C$9="west",'RAW PV WATTS'!F5856,-1))</f>
        <v>0</v>
      </c>
      <c r="G5853" s="81">
        <f t="shared" si="182"/>
        <v>0</v>
      </c>
    </row>
    <row r="5854" spans="1:7">
      <c r="A5854" s="74" t="e">
        <f t="shared" si="183"/>
        <v>#REF!</v>
      </c>
      <c r="B5854" s="60"/>
      <c r="C5854" s="73">
        <v>9</v>
      </c>
      <c r="D5854" s="73">
        <v>1</v>
      </c>
      <c r="E5854" s="73">
        <v>6</v>
      </c>
      <c r="F5854" s="79">
        <f>IF($C$9="south",'RAW PV WATTS'!D5857,IF('PV Watts SLC'!$C$9="west",'RAW PV WATTS'!F5857,-1))</f>
        <v>23.603000000000002</v>
      </c>
      <c r="G5854" s="81">
        <f t="shared" si="182"/>
        <v>2.3603000000000002E-2</v>
      </c>
    </row>
    <row r="5855" spans="1:7">
      <c r="A5855" s="74" t="e">
        <f t="shared" si="183"/>
        <v>#REF!</v>
      </c>
      <c r="B5855" s="60"/>
      <c r="C5855" s="73">
        <v>9</v>
      </c>
      <c r="D5855" s="73">
        <v>1</v>
      </c>
      <c r="E5855" s="73">
        <v>7</v>
      </c>
      <c r="F5855" s="79">
        <f>IF($C$9="south",'RAW PV WATTS'!D5858,IF('PV Watts SLC'!$C$9="west",'RAW PV WATTS'!F5858,-1))</f>
        <v>171.571</v>
      </c>
      <c r="G5855" s="81">
        <f t="shared" si="182"/>
        <v>0.171571</v>
      </c>
    </row>
    <row r="5856" spans="1:7">
      <c r="A5856" s="74" t="e">
        <f t="shared" si="183"/>
        <v>#REF!</v>
      </c>
      <c r="B5856" s="60"/>
      <c r="C5856" s="73">
        <v>9</v>
      </c>
      <c r="D5856" s="73">
        <v>1</v>
      </c>
      <c r="E5856" s="73">
        <v>8</v>
      </c>
      <c r="F5856" s="79">
        <f>IF($C$9="south",'RAW PV WATTS'!D5859,IF('PV Watts SLC'!$C$9="west",'RAW PV WATTS'!F5859,-1))</f>
        <v>369.72199999999998</v>
      </c>
      <c r="G5856" s="81">
        <f t="shared" si="182"/>
        <v>0.369722</v>
      </c>
    </row>
    <row r="5857" spans="1:7">
      <c r="A5857" s="74" t="e">
        <f t="shared" si="183"/>
        <v>#REF!</v>
      </c>
      <c r="B5857" s="60"/>
      <c r="C5857" s="73">
        <v>9</v>
      </c>
      <c r="D5857" s="73">
        <v>1</v>
      </c>
      <c r="E5857" s="73">
        <v>9</v>
      </c>
      <c r="F5857" s="79">
        <f>IF($C$9="south",'RAW PV WATTS'!D5860,IF('PV Watts SLC'!$C$9="west",'RAW PV WATTS'!F5860,-1))</f>
        <v>541.13599999999997</v>
      </c>
      <c r="G5857" s="81">
        <f t="shared" si="182"/>
        <v>0.54113599999999995</v>
      </c>
    </row>
    <row r="5858" spans="1:7">
      <c r="A5858" s="74" t="e">
        <f t="shared" si="183"/>
        <v>#REF!</v>
      </c>
      <c r="B5858" s="60"/>
      <c r="C5858" s="73">
        <v>9</v>
      </c>
      <c r="D5858" s="73">
        <v>1</v>
      </c>
      <c r="E5858" s="73">
        <v>10</v>
      </c>
      <c r="F5858" s="79">
        <f>IF($C$9="south",'RAW PV WATTS'!D5861,IF('PV Watts SLC'!$C$9="west",'RAW PV WATTS'!F5861,-1))</f>
        <v>656.33399999999995</v>
      </c>
      <c r="G5858" s="81">
        <f t="shared" si="182"/>
        <v>0.65633399999999997</v>
      </c>
    </row>
    <row r="5859" spans="1:7">
      <c r="A5859" s="74" t="e">
        <f t="shared" si="183"/>
        <v>#REF!</v>
      </c>
      <c r="B5859" s="60"/>
      <c r="C5859" s="73">
        <v>9</v>
      </c>
      <c r="D5859" s="73">
        <v>1</v>
      </c>
      <c r="E5859" s="73">
        <v>11</v>
      </c>
      <c r="F5859" s="79">
        <f>IF($C$9="south",'RAW PV WATTS'!D5862,IF('PV Watts SLC'!$C$9="west",'RAW PV WATTS'!F5862,-1))</f>
        <v>744.55499999999995</v>
      </c>
      <c r="G5859" s="81">
        <f t="shared" si="182"/>
        <v>0.74455499999999997</v>
      </c>
    </row>
    <row r="5860" spans="1:7">
      <c r="A5860" s="74" t="e">
        <f t="shared" si="183"/>
        <v>#REF!</v>
      </c>
      <c r="B5860" s="60"/>
      <c r="C5860" s="73">
        <v>9</v>
      </c>
      <c r="D5860" s="73">
        <v>1</v>
      </c>
      <c r="E5860" s="73">
        <v>12</v>
      </c>
      <c r="F5860" s="79">
        <f>IF($C$9="south",'RAW PV WATTS'!D5863,IF('PV Watts SLC'!$C$9="west",'RAW PV WATTS'!F5863,-1))</f>
        <v>751.22400000000005</v>
      </c>
      <c r="G5860" s="81">
        <f t="shared" si="182"/>
        <v>0.751224</v>
      </c>
    </row>
    <row r="5861" spans="1:7">
      <c r="A5861" s="74" t="e">
        <f t="shared" si="183"/>
        <v>#REF!</v>
      </c>
      <c r="B5861" s="60"/>
      <c r="C5861" s="73">
        <v>9</v>
      </c>
      <c r="D5861" s="73">
        <v>1</v>
      </c>
      <c r="E5861" s="73">
        <v>13</v>
      </c>
      <c r="F5861" s="79">
        <f>IF($C$9="south",'RAW PV WATTS'!D5864,IF('PV Watts SLC'!$C$9="west",'RAW PV WATTS'!F5864,-1))</f>
        <v>731.78300000000002</v>
      </c>
      <c r="G5861" s="81">
        <f t="shared" si="182"/>
        <v>0.73178299999999996</v>
      </c>
    </row>
    <row r="5862" spans="1:7">
      <c r="A5862" s="74" t="e">
        <f t="shared" si="183"/>
        <v>#REF!</v>
      </c>
      <c r="B5862" s="60"/>
      <c r="C5862" s="73">
        <v>9</v>
      </c>
      <c r="D5862" s="73">
        <v>1</v>
      </c>
      <c r="E5862" s="73">
        <v>14</v>
      </c>
      <c r="F5862" s="79">
        <f>IF($C$9="south",'RAW PV WATTS'!D5865,IF('PV Watts SLC'!$C$9="west",'RAW PV WATTS'!F5865,-1))</f>
        <v>648.5</v>
      </c>
      <c r="G5862" s="81">
        <f t="shared" si="182"/>
        <v>0.64849999999999997</v>
      </c>
    </row>
    <row r="5863" spans="1:7">
      <c r="A5863" s="74" t="e">
        <f t="shared" si="183"/>
        <v>#REF!</v>
      </c>
      <c r="B5863" s="60"/>
      <c r="C5863" s="73">
        <v>9</v>
      </c>
      <c r="D5863" s="73">
        <v>1</v>
      </c>
      <c r="E5863" s="73">
        <v>15</v>
      </c>
      <c r="F5863" s="79">
        <f>IF($C$9="south",'RAW PV WATTS'!D5866,IF('PV Watts SLC'!$C$9="west",'RAW PV WATTS'!F5866,-1))</f>
        <v>519.024</v>
      </c>
      <c r="G5863" s="81">
        <f t="shared" si="182"/>
        <v>0.51902400000000004</v>
      </c>
    </row>
    <row r="5864" spans="1:7">
      <c r="A5864" s="74" t="e">
        <f t="shared" si="183"/>
        <v>#REF!</v>
      </c>
      <c r="B5864" s="60"/>
      <c r="C5864" s="73">
        <v>9</v>
      </c>
      <c r="D5864" s="73">
        <v>1</v>
      </c>
      <c r="E5864" s="73">
        <v>16</v>
      </c>
      <c r="F5864" s="79">
        <f>IF($C$9="south",'RAW PV WATTS'!D5867,IF('PV Watts SLC'!$C$9="west",'RAW PV WATTS'!F5867,-1))</f>
        <v>349.58199999999999</v>
      </c>
      <c r="G5864" s="81">
        <f t="shared" si="182"/>
        <v>0.349582</v>
      </c>
    </row>
    <row r="5865" spans="1:7">
      <c r="A5865" s="74" t="e">
        <f t="shared" si="183"/>
        <v>#REF!</v>
      </c>
      <c r="B5865" s="60"/>
      <c r="C5865" s="73">
        <v>9</v>
      </c>
      <c r="D5865" s="73">
        <v>1</v>
      </c>
      <c r="E5865" s="73">
        <v>17</v>
      </c>
      <c r="F5865" s="79">
        <f>IF($C$9="south",'RAW PV WATTS'!D5868,IF('PV Watts SLC'!$C$9="west",'RAW PV WATTS'!F5868,-1))</f>
        <v>151.81700000000001</v>
      </c>
      <c r="G5865" s="81">
        <f t="shared" si="182"/>
        <v>0.15181700000000001</v>
      </c>
    </row>
    <row r="5866" spans="1:7">
      <c r="A5866" s="74" t="e">
        <f t="shared" si="183"/>
        <v>#REF!</v>
      </c>
      <c r="B5866" s="60"/>
      <c r="C5866" s="73">
        <v>9</v>
      </c>
      <c r="D5866" s="73">
        <v>1</v>
      </c>
      <c r="E5866" s="73">
        <v>18</v>
      </c>
      <c r="F5866" s="79">
        <f>IF($C$9="south",'RAW PV WATTS'!D5869,IF('PV Watts SLC'!$C$9="west",'RAW PV WATTS'!F5869,-1))</f>
        <v>19.164000000000001</v>
      </c>
      <c r="G5866" s="81">
        <f t="shared" si="182"/>
        <v>1.9164E-2</v>
      </c>
    </row>
    <row r="5867" spans="1:7">
      <c r="A5867" s="74" t="e">
        <f t="shared" si="183"/>
        <v>#REF!</v>
      </c>
      <c r="B5867" s="60"/>
      <c r="C5867" s="73">
        <v>9</v>
      </c>
      <c r="D5867" s="73">
        <v>1</v>
      </c>
      <c r="E5867" s="73">
        <v>19</v>
      </c>
      <c r="F5867" s="79">
        <f>IF($C$9="south",'RAW PV WATTS'!D5870,IF('PV Watts SLC'!$C$9="west",'RAW PV WATTS'!F5870,-1))</f>
        <v>0</v>
      </c>
      <c r="G5867" s="81">
        <f t="shared" si="182"/>
        <v>0</v>
      </c>
    </row>
    <row r="5868" spans="1:7">
      <c r="A5868" s="74" t="e">
        <f t="shared" si="183"/>
        <v>#REF!</v>
      </c>
      <c r="B5868" s="60"/>
      <c r="C5868" s="73">
        <v>9</v>
      </c>
      <c r="D5868" s="73">
        <v>1</v>
      </c>
      <c r="E5868" s="73">
        <v>20</v>
      </c>
      <c r="F5868" s="79">
        <f>IF($C$9="south",'RAW PV WATTS'!D5871,IF('PV Watts SLC'!$C$9="west",'RAW PV WATTS'!F5871,-1))</f>
        <v>0</v>
      </c>
      <c r="G5868" s="81">
        <f t="shared" si="182"/>
        <v>0</v>
      </c>
    </row>
    <row r="5869" spans="1:7">
      <c r="A5869" s="74" t="e">
        <f t="shared" si="183"/>
        <v>#REF!</v>
      </c>
      <c r="B5869" s="60"/>
      <c r="C5869" s="73">
        <v>9</v>
      </c>
      <c r="D5869" s="73">
        <v>1</v>
      </c>
      <c r="E5869" s="73">
        <v>21</v>
      </c>
      <c r="F5869" s="79">
        <f>IF($C$9="south",'RAW PV WATTS'!D5872,IF('PV Watts SLC'!$C$9="west",'RAW PV WATTS'!F5872,-1))</f>
        <v>0</v>
      </c>
      <c r="G5869" s="81">
        <f t="shared" si="182"/>
        <v>0</v>
      </c>
    </row>
    <row r="5870" spans="1:7">
      <c r="A5870" s="74" t="e">
        <f t="shared" si="183"/>
        <v>#REF!</v>
      </c>
      <c r="B5870" s="60"/>
      <c r="C5870" s="73">
        <v>9</v>
      </c>
      <c r="D5870" s="73">
        <v>1</v>
      </c>
      <c r="E5870" s="73">
        <v>22</v>
      </c>
      <c r="F5870" s="79">
        <f>IF($C$9="south",'RAW PV WATTS'!D5873,IF('PV Watts SLC'!$C$9="west",'RAW PV WATTS'!F5873,-1))</f>
        <v>0</v>
      </c>
      <c r="G5870" s="81">
        <f t="shared" si="182"/>
        <v>0</v>
      </c>
    </row>
    <row r="5871" spans="1:7">
      <c r="A5871" s="74" t="e">
        <f t="shared" si="183"/>
        <v>#REF!</v>
      </c>
      <c r="B5871" s="60"/>
      <c r="C5871" s="73">
        <v>9</v>
      </c>
      <c r="D5871" s="73">
        <v>1</v>
      </c>
      <c r="E5871" s="73">
        <v>23</v>
      </c>
      <c r="F5871" s="79">
        <f>IF($C$9="south",'RAW PV WATTS'!D5874,IF('PV Watts SLC'!$C$9="west",'RAW PV WATTS'!F5874,-1))</f>
        <v>0</v>
      </c>
      <c r="G5871" s="81">
        <f t="shared" si="182"/>
        <v>0</v>
      </c>
    </row>
    <row r="5872" spans="1:7">
      <c r="A5872" s="74" t="e">
        <f t="shared" si="183"/>
        <v>#REF!</v>
      </c>
      <c r="B5872" s="60"/>
      <c r="C5872" s="73">
        <v>9</v>
      </c>
      <c r="D5872" s="73">
        <v>2</v>
      </c>
      <c r="E5872" s="73">
        <v>0</v>
      </c>
      <c r="F5872" s="79">
        <f>IF($C$9="south",'RAW PV WATTS'!D5875,IF('PV Watts SLC'!$C$9="west",'RAW PV WATTS'!F5875,-1))</f>
        <v>0</v>
      </c>
      <c r="G5872" s="81">
        <f t="shared" si="182"/>
        <v>0</v>
      </c>
    </row>
    <row r="5873" spans="1:7">
      <c r="A5873" s="74" t="e">
        <f t="shared" si="183"/>
        <v>#REF!</v>
      </c>
      <c r="B5873" s="60"/>
      <c r="C5873" s="73">
        <v>9</v>
      </c>
      <c r="D5873" s="73">
        <v>2</v>
      </c>
      <c r="E5873" s="73">
        <v>1</v>
      </c>
      <c r="F5873" s="79">
        <f>IF($C$9="south",'RAW PV WATTS'!D5876,IF('PV Watts SLC'!$C$9="west",'RAW PV WATTS'!F5876,-1))</f>
        <v>0</v>
      </c>
      <c r="G5873" s="81">
        <f t="shared" si="182"/>
        <v>0</v>
      </c>
    </row>
    <row r="5874" spans="1:7">
      <c r="A5874" s="74" t="e">
        <f t="shared" si="183"/>
        <v>#REF!</v>
      </c>
      <c r="B5874" s="60"/>
      <c r="C5874" s="73">
        <v>9</v>
      </c>
      <c r="D5874" s="73">
        <v>2</v>
      </c>
      <c r="E5874" s="73">
        <v>2</v>
      </c>
      <c r="F5874" s="79">
        <f>IF($C$9="south",'RAW PV WATTS'!D5877,IF('PV Watts SLC'!$C$9="west",'RAW PV WATTS'!F5877,-1))</f>
        <v>0</v>
      </c>
      <c r="G5874" s="81">
        <f t="shared" si="182"/>
        <v>0</v>
      </c>
    </row>
    <row r="5875" spans="1:7">
      <c r="A5875" s="74" t="e">
        <f t="shared" si="183"/>
        <v>#REF!</v>
      </c>
      <c r="B5875" s="60"/>
      <c r="C5875" s="73">
        <v>9</v>
      </c>
      <c r="D5875" s="73">
        <v>2</v>
      </c>
      <c r="E5875" s="73">
        <v>3</v>
      </c>
      <c r="F5875" s="79">
        <f>IF($C$9="south",'RAW PV WATTS'!D5878,IF('PV Watts SLC'!$C$9="west",'RAW PV WATTS'!F5878,-1))</f>
        <v>0</v>
      </c>
      <c r="G5875" s="81">
        <f t="shared" si="182"/>
        <v>0</v>
      </c>
    </row>
    <row r="5876" spans="1:7">
      <c r="A5876" s="74" t="e">
        <f t="shared" si="183"/>
        <v>#REF!</v>
      </c>
      <c r="B5876" s="60"/>
      <c r="C5876" s="73">
        <v>9</v>
      </c>
      <c r="D5876" s="73">
        <v>2</v>
      </c>
      <c r="E5876" s="73">
        <v>4</v>
      </c>
      <c r="F5876" s="79">
        <f>IF($C$9="south",'RAW PV WATTS'!D5879,IF('PV Watts SLC'!$C$9="west",'RAW PV WATTS'!F5879,-1))</f>
        <v>0</v>
      </c>
      <c r="G5876" s="81">
        <f t="shared" si="182"/>
        <v>0</v>
      </c>
    </row>
    <row r="5877" spans="1:7">
      <c r="A5877" s="74" t="e">
        <f t="shared" si="183"/>
        <v>#REF!</v>
      </c>
      <c r="B5877" s="60"/>
      <c r="C5877" s="73">
        <v>9</v>
      </c>
      <c r="D5877" s="73">
        <v>2</v>
      </c>
      <c r="E5877" s="73">
        <v>5</v>
      </c>
      <c r="F5877" s="79">
        <f>IF($C$9="south",'RAW PV WATTS'!D5880,IF('PV Watts SLC'!$C$9="west",'RAW PV WATTS'!F5880,-1))</f>
        <v>0</v>
      </c>
      <c r="G5877" s="81">
        <f t="shared" si="182"/>
        <v>0</v>
      </c>
    </row>
    <row r="5878" spans="1:7">
      <c r="A5878" s="74" t="e">
        <f t="shared" si="183"/>
        <v>#REF!</v>
      </c>
      <c r="B5878" s="60"/>
      <c r="C5878" s="73">
        <v>9</v>
      </c>
      <c r="D5878" s="73">
        <v>2</v>
      </c>
      <c r="E5878" s="73">
        <v>6</v>
      </c>
      <c r="F5878" s="79">
        <f>IF($C$9="south",'RAW PV WATTS'!D5881,IF('PV Watts SLC'!$C$9="west",'RAW PV WATTS'!F5881,-1))</f>
        <v>23.497</v>
      </c>
      <c r="G5878" s="81">
        <f t="shared" si="182"/>
        <v>2.3497000000000001E-2</v>
      </c>
    </row>
    <row r="5879" spans="1:7">
      <c r="A5879" s="74" t="e">
        <f t="shared" si="183"/>
        <v>#REF!</v>
      </c>
      <c r="B5879" s="60"/>
      <c r="C5879" s="73">
        <v>9</v>
      </c>
      <c r="D5879" s="73">
        <v>2</v>
      </c>
      <c r="E5879" s="73">
        <v>7</v>
      </c>
      <c r="F5879" s="79">
        <f>IF($C$9="south",'RAW PV WATTS'!D5882,IF('PV Watts SLC'!$C$9="west",'RAW PV WATTS'!F5882,-1))</f>
        <v>170.18799999999999</v>
      </c>
      <c r="G5879" s="81">
        <f t="shared" si="182"/>
        <v>0.17018799999999998</v>
      </c>
    </row>
    <row r="5880" spans="1:7">
      <c r="A5880" s="74" t="e">
        <f t="shared" si="183"/>
        <v>#REF!</v>
      </c>
      <c r="B5880" s="60"/>
      <c r="C5880" s="73">
        <v>9</v>
      </c>
      <c r="D5880" s="73">
        <v>2</v>
      </c>
      <c r="E5880" s="73">
        <v>8</v>
      </c>
      <c r="F5880" s="79">
        <f>IF($C$9="south",'RAW PV WATTS'!D5883,IF('PV Watts SLC'!$C$9="west",'RAW PV WATTS'!F5883,-1))</f>
        <v>368.31799999999998</v>
      </c>
      <c r="G5880" s="81">
        <f t="shared" si="182"/>
        <v>0.36831799999999998</v>
      </c>
    </row>
    <row r="5881" spans="1:7">
      <c r="A5881" s="74" t="e">
        <f t="shared" si="183"/>
        <v>#REF!</v>
      </c>
      <c r="B5881" s="60"/>
      <c r="C5881" s="73">
        <v>9</v>
      </c>
      <c r="D5881" s="73">
        <v>2</v>
      </c>
      <c r="E5881" s="73">
        <v>9</v>
      </c>
      <c r="F5881" s="79">
        <f>IF($C$9="south",'RAW PV WATTS'!D5884,IF('PV Watts SLC'!$C$9="west",'RAW PV WATTS'!F5884,-1))</f>
        <v>533.28800000000001</v>
      </c>
      <c r="G5881" s="81">
        <f t="shared" si="182"/>
        <v>0.53328799999999998</v>
      </c>
    </row>
    <row r="5882" spans="1:7">
      <c r="A5882" s="74" t="e">
        <f t="shared" si="183"/>
        <v>#REF!</v>
      </c>
      <c r="B5882" s="60"/>
      <c r="C5882" s="73">
        <v>9</v>
      </c>
      <c r="D5882" s="73">
        <v>2</v>
      </c>
      <c r="E5882" s="73">
        <v>10</v>
      </c>
      <c r="F5882" s="79">
        <f>IF($C$9="south",'RAW PV WATTS'!D5885,IF('PV Watts SLC'!$C$9="west",'RAW PV WATTS'!F5885,-1))</f>
        <v>665.553</v>
      </c>
      <c r="G5882" s="81">
        <f t="shared" si="182"/>
        <v>0.66555299999999995</v>
      </c>
    </row>
    <row r="5883" spans="1:7">
      <c r="A5883" s="74" t="e">
        <f t="shared" si="183"/>
        <v>#REF!</v>
      </c>
      <c r="B5883" s="60"/>
      <c r="C5883" s="73">
        <v>9</v>
      </c>
      <c r="D5883" s="73">
        <v>2</v>
      </c>
      <c r="E5883" s="73">
        <v>11</v>
      </c>
      <c r="F5883" s="79">
        <f>IF($C$9="south",'RAW PV WATTS'!D5886,IF('PV Watts SLC'!$C$9="west",'RAW PV WATTS'!F5886,-1))</f>
        <v>714.77300000000002</v>
      </c>
      <c r="G5883" s="81">
        <f t="shared" si="182"/>
        <v>0.71477299999999999</v>
      </c>
    </row>
    <row r="5884" spans="1:7">
      <c r="A5884" s="74" t="e">
        <f t="shared" si="183"/>
        <v>#REF!</v>
      </c>
      <c r="B5884" s="60"/>
      <c r="C5884" s="73">
        <v>9</v>
      </c>
      <c r="D5884" s="73">
        <v>2</v>
      </c>
      <c r="E5884" s="73">
        <v>12</v>
      </c>
      <c r="F5884" s="79">
        <f>IF($C$9="south",'RAW PV WATTS'!D5887,IF('PV Watts SLC'!$C$9="west",'RAW PV WATTS'!F5887,-1))</f>
        <v>736.60599999999999</v>
      </c>
      <c r="G5884" s="81">
        <f t="shared" si="182"/>
        <v>0.73660599999999998</v>
      </c>
    </row>
    <row r="5885" spans="1:7">
      <c r="A5885" s="74" t="e">
        <f t="shared" si="183"/>
        <v>#REF!</v>
      </c>
      <c r="B5885" s="60"/>
      <c r="C5885" s="73">
        <v>9</v>
      </c>
      <c r="D5885" s="73">
        <v>2</v>
      </c>
      <c r="E5885" s="73">
        <v>13</v>
      </c>
      <c r="F5885" s="79">
        <f>IF($C$9="south",'RAW PV WATTS'!D5888,IF('PV Watts SLC'!$C$9="west",'RAW PV WATTS'!F5888,-1))</f>
        <v>703.154</v>
      </c>
      <c r="G5885" s="81">
        <f t="shared" si="182"/>
        <v>0.70315399999999995</v>
      </c>
    </row>
    <row r="5886" spans="1:7">
      <c r="A5886" s="74" t="e">
        <f t="shared" si="183"/>
        <v>#REF!</v>
      </c>
      <c r="B5886" s="60"/>
      <c r="C5886" s="73">
        <v>9</v>
      </c>
      <c r="D5886" s="73">
        <v>2</v>
      </c>
      <c r="E5886" s="73">
        <v>14</v>
      </c>
      <c r="F5886" s="79">
        <f>IF($C$9="south",'RAW PV WATTS'!D5889,IF('PV Watts SLC'!$C$9="west",'RAW PV WATTS'!F5889,-1))</f>
        <v>640.00300000000004</v>
      </c>
      <c r="G5886" s="81">
        <f t="shared" si="182"/>
        <v>0.64000299999999999</v>
      </c>
    </row>
    <row r="5887" spans="1:7">
      <c r="A5887" s="74" t="e">
        <f t="shared" si="183"/>
        <v>#REF!</v>
      </c>
      <c r="B5887" s="60"/>
      <c r="C5887" s="73">
        <v>9</v>
      </c>
      <c r="D5887" s="73">
        <v>2</v>
      </c>
      <c r="E5887" s="73">
        <v>15</v>
      </c>
      <c r="F5887" s="79">
        <f>IF($C$9="south",'RAW PV WATTS'!D5890,IF('PV Watts SLC'!$C$9="west",'RAW PV WATTS'!F5890,-1))</f>
        <v>510.476</v>
      </c>
      <c r="G5887" s="81">
        <f t="shared" si="182"/>
        <v>0.51047600000000004</v>
      </c>
    </row>
    <row r="5888" spans="1:7">
      <c r="A5888" s="74" t="e">
        <f t="shared" si="183"/>
        <v>#REF!</v>
      </c>
      <c r="B5888" s="60"/>
      <c r="C5888" s="73">
        <v>9</v>
      </c>
      <c r="D5888" s="73">
        <v>2</v>
      </c>
      <c r="E5888" s="73">
        <v>16</v>
      </c>
      <c r="F5888" s="79">
        <f>IF($C$9="south",'RAW PV WATTS'!D5891,IF('PV Watts SLC'!$C$9="west",'RAW PV WATTS'!F5891,-1))</f>
        <v>338.72399999999999</v>
      </c>
      <c r="G5888" s="81">
        <f t="shared" si="182"/>
        <v>0.33872399999999997</v>
      </c>
    </row>
    <row r="5889" spans="1:7">
      <c r="A5889" s="74" t="e">
        <f t="shared" si="183"/>
        <v>#REF!</v>
      </c>
      <c r="B5889" s="60"/>
      <c r="C5889" s="73">
        <v>9</v>
      </c>
      <c r="D5889" s="73">
        <v>2</v>
      </c>
      <c r="E5889" s="73">
        <v>17</v>
      </c>
      <c r="F5889" s="79">
        <f>IF($C$9="south",'RAW PV WATTS'!D5892,IF('PV Watts SLC'!$C$9="west",'RAW PV WATTS'!F5892,-1))</f>
        <v>146.10499999999999</v>
      </c>
      <c r="G5889" s="81">
        <f t="shared" si="182"/>
        <v>0.14610499999999998</v>
      </c>
    </row>
    <row r="5890" spans="1:7">
      <c r="A5890" s="74" t="e">
        <f t="shared" si="183"/>
        <v>#REF!</v>
      </c>
      <c r="B5890" s="60"/>
      <c r="C5890" s="73">
        <v>9</v>
      </c>
      <c r="D5890" s="73">
        <v>2</v>
      </c>
      <c r="E5890" s="73">
        <v>18</v>
      </c>
      <c r="F5890" s="79">
        <f>IF($C$9="south",'RAW PV WATTS'!D5893,IF('PV Watts SLC'!$C$9="west",'RAW PV WATTS'!F5893,-1))</f>
        <v>18.879000000000001</v>
      </c>
      <c r="G5890" s="81">
        <f t="shared" si="182"/>
        <v>1.8879E-2</v>
      </c>
    </row>
    <row r="5891" spans="1:7">
      <c r="A5891" s="74" t="e">
        <f t="shared" si="183"/>
        <v>#REF!</v>
      </c>
      <c r="B5891" s="60"/>
      <c r="C5891" s="73">
        <v>9</v>
      </c>
      <c r="D5891" s="73">
        <v>2</v>
      </c>
      <c r="E5891" s="73">
        <v>19</v>
      </c>
      <c r="F5891" s="79">
        <f>IF($C$9="south",'RAW PV WATTS'!D5894,IF('PV Watts SLC'!$C$9="west",'RAW PV WATTS'!F5894,-1))</f>
        <v>0</v>
      </c>
      <c r="G5891" s="81">
        <f t="shared" si="182"/>
        <v>0</v>
      </c>
    </row>
    <row r="5892" spans="1:7">
      <c r="A5892" s="74" t="e">
        <f t="shared" si="183"/>
        <v>#REF!</v>
      </c>
      <c r="B5892" s="60"/>
      <c r="C5892" s="73">
        <v>9</v>
      </c>
      <c r="D5892" s="73">
        <v>2</v>
      </c>
      <c r="E5892" s="73">
        <v>20</v>
      </c>
      <c r="F5892" s="79">
        <f>IF($C$9="south",'RAW PV WATTS'!D5895,IF('PV Watts SLC'!$C$9="west",'RAW PV WATTS'!F5895,-1))</f>
        <v>0</v>
      </c>
      <c r="G5892" s="81">
        <f t="shared" si="182"/>
        <v>0</v>
      </c>
    </row>
    <row r="5893" spans="1:7">
      <c r="A5893" s="74" t="e">
        <f t="shared" si="183"/>
        <v>#REF!</v>
      </c>
      <c r="B5893" s="60"/>
      <c r="C5893" s="73">
        <v>9</v>
      </c>
      <c r="D5893" s="73">
        <v>2</v>
      </c>
      <c r="E5893" s="73">
        <v>21</v>
      </c>
      <c r="F5893" s="79">
        <f>IF($C$9="south",'RAW PV WATTS'!D5896,IF('PV Watts SLC'!$C$9="west",'RAW PV WATTS'!F5896,-1))</f>
        <v>0</v>
      </c>
      <c r="G5893" s="81">
        <f t="shared" si="182"/>
        <v>0</v>
      </c>
    </row>
    <row r="5894" spans="1:7">
      <c r="A5894" s="74" t="e">
        <f t="shared" si="183"/>
        <v>#REF!</v>
      </c>
      <c r="B5894" s="60"/>
      <c r="C5894" s="73">
        <v>9</v>
      </c>
      <c r="D5894" s="73">
        <v>2</v>
      </c>
      <c r="E5894" s="73">
        <v>22</v>
      </c>
      <c r="F5894" s="79">
        <f>IF($C$9="south",'RAW PV WATTS'!D5897,IF('PV Watts SLC'!$C$9="west",'RAW PV WATTS'!F5897,-1))</f>
        <v>0</v>
      </c>
      <c r="G5894" s="81">
        <f t="shared" si="182"/>
        <v>0</v>
      </c>
    </row>
    <row r="5895" spans="1:7">
      <c r="A5895" s="74" t="e">
        <f t="shared" si="183"/>
        <v>#REF!</v>
      </c>
      <c r="B5895" s="60"/>
      <c r="C5895" s="73">
        <v>9</v>
      </c>
      <c r="D5895" s="73">
        <v>2</v>
      </c>
      <c r="E5895" s="73">
        <v>23</v>
      </c>
      <c r="F5895" s="79">
        <f>IF($C$9="south",'RAW PV WATTS'!D5898,IF('PV Watts SLC'!$C$9="west",'RAW PV WATTS'!F5898,-1))</f>
        <v>0</v>
      </c>
      <c r="G5895" s="81">
        <f t="shared" si="182"/>
        <v>0</v>
      </c>
    </row>
    <row r="5896" spans="1:7">
      <c r="A5896" s="74" t="e">
        <f t="shared" si="183"/>
        <v>#REF!</v>
      </c>
      <c r="B5896" s="60"/>
      <c r="C5896" s="73">
        <v>9</v>
      </c>
      <c r="D5896" s="73">
        <v>3</v>
      </c>
      <c r="E5896" s="73">
        <v>0</v>
      </c>
      <c r="F5896" s="79">
        <f>IF($C$9="south",'RAW PV WATTS'!D5899,IF('PV Watts SLC'!$C$9="west",'RAW PV WATTS'!F5899,-1))</f>
        <v>0</v>
      </c>
      <c r="G5896" s="81">
        <f t="shared" si="182"/>
        <v>0</v>
      </c>
    </row>
    <row r="5897" spans="1:7">
      <c r="A5897" s="74" t="e">
        <f t="shared" si="183"/>
        <v>#REF!</v>
      </c>
      <c r="B5897" s="60"/>
      <c r="C5897" s="73">
        <v>9</v>
      </c>
      <c r="D5897" s="73">
        <v>3</v>
      </c>
      <c r="E5897" s="73">
        <v>1</v>
      </c>
      <c r="F5897" s="79">
        <f>IF($C$9="south",'RAW PV WATTS'!D5900,IF('PV Watts SLC'!$C$9="west",'RAW PV WATTS'!F5900,-1))</f>
        <v>0</v>
      </c>
      <c r="G5897" s="81">
        <f t="shared" si="182"/>
        <v>0</v>
      </c>
    </row>
    <row r="5898" spans="1:7">
      <c r="A5898" s="74" t="e">
        <f t="shared" si="183"/>
        <v>#REF!</v>
      </c>
      <c r="B5898" s="60"/>
      <c r="C5898" s="73">
        <v>9</v>
      </c>
      <c r="D5898" s="73">
        <v>3</v>
      </c>
      <c r="E5898" s="73">
        <v>2</v>
      </c>
      <c r="F5898" s="79">
        <f>IF($C$9="south",'RAW PV WATTS'!D5901,IF('PV Watts SLC'!$C$9="west",'RAW PV WATTS'!F5901,-1))</f>
        <v>0</v>
      </c>
      <c r="G5898" s="81">
        <f t="shared" si="182"/>
        <v>0</v>
      </c>
    </row>
    <row r="5899" spans="1:7">
      <c r="A5899" s="74" t="e">
        <f t="shared" si="183"/>
        <v>#REF!</v>
      </c>
      <c r="B5899" s="60"/>
      <c r="C5899" s="73">
        <v>9</v>
      </c>
      <c r="D5899" s="73">
        <v>3</v>
      </c>
      <c r="E5899" s="73">
        <v>3</v>
      </c>
      <c r="F5899" s="79">
        <f>IF($C$9="south",'RAW PV WATTS'!D5902,IF('PV Watts SLC'!$C$9="west",'RAW PV WATTS'!F5902,-1))</f>
        <v>0</v>
      </c>
      <c r="G5899" s="81">
        <f t="shared" si="182"/>
        <v>0</v>
      </c>
    </row>
    <row r="5900" spans="1:7">
      <c r="A5900" s="74" t="e">
        <f t="shared" si="183"/>
        <v>#REF!</v>
      </c>
      <c r="B5900" s="60"/>
      <c r="C5900" s="73">
        <v>9</v>
      </c>
      <c r="D5900" s="73">
        <v>3</v>
      </c>
      <c r="E5900" s="73">
        <v>4</v>
      </c>
      <c r="F5900" s="79">
        <f>IF($C$9="south",'RAW PV WATTS'!D5903,IF('PV Watts SLC'!$C$9="west",'RAW PV WATTS'!F5903,-1))</f>
        <v>0</v>
      </c>
      <c r="G5900" s="81">
        <f t="shared" si="182"/>
        <v>0</v>
      </c>
    </row>
    <row r="5901" spans="1:7">
      <c r="A5901" s="74" t="e">
        <f t="shared" si="183"/>
        <v>#REF!</v>
      </c>
      <c r="B5901" s="60"/>
      <c r="C5901" s="73">
        <v>9</v>
      </c>
      <c r="D5901" s="73">
        <v>3</v>
      </c>
      <c r="E5901" s="73">
        <v>5</v>
      </c>
      <c r="F5901" s="79">
        <f>IF($C$9="south",'RAW PV WATTS'!D5904,IF('PV Watts SLC'!$C$9="west",'RAW PV WATTS'!F5904,-1))</f>
        <v>0</v>
      </c>
      <c r="G5901" s="81">
        <f t="shared" si="182"/>
        <v>0</v>
      </c>
    </row>
    <row r="5902" spans="1:7">
      <c r="A5902" s="74" t="e">
        <f t="shared" si="183"/>
        <v>#REF!</v>
      </c>
      <c r="B5902" s="60"/>
      <c r="C5902" s="73">
        <v>9</v>
      </c>
      <c r="D5902" s="73">
        <v>3</v>
      </c>
      <c r="E5902" s="73">
        <v>6</v>
      </c>
      <c r="F5902" s="79">
        <f>IF($C$9="south",'RAW PV WATTS'!D5905,IF('PV Watts SLC'!$C$9="west",'RAW PV WATTS'!F5905,-1))</f>
        <v>11.204000000000001</v>
      </c>
      <c r="G5902" s="81">
        <f t="shared" si="182"/>
        <v>1.1204E-2</v>
      </c>
    </row>
    <row r="5903" spans="1:7">
      <c r="A5903" s="74" t="e">
        <f t="shared" si="183"/>
        <v>#REF!</v>
      </c>
      <c r="B5903" s="60"/>
      <c r="C5903" s="73">
        <v>9</v>
      </c>
      <c r="D5903" s="73">
        <v>3</v>
      </c>
      <c r="E5903" s="73">
        <v>7</v>
      </c>
      <c r="F5903" s="79">
        <f>IF($C$9="south",'RAW PV WATTS'!D5906,IF('PV Watts SLC'!$C$9="west",'RAW PV WATTS'!F5906,-1))</f>
        <v>52.036000000000001</v>
      </c>
      <c r="G5903" s="81">
        <f t="shared" si="182"/>
        <v>5.2035999999999999E-2</v>
      </c>
    </row>
    <row r="5904" spans="1:7">
      <c r="A5904" s="74" t="e">
        <f t="shared" si="183"/>
        <v>#REF!</v>
      </c>
      <c r="B5904" s="60"/>
      <c r="C5904" s="73">
        <v>9</v>
      </c>
      <c r="D5904" s="73">
        <v>3</v>
      </c>
      <c r="E5904" s="73">
        <v>8</v>
      </c>
      <c r="F5904" s="79">
        <f>IF($C$9="south",'RAW PV WATTS'!D5907,IF('PV Watts SLC'!$C$9="west",'RAW PV WATTS'!F5907,-1))</f>
        <v>279.68299999999999</v>
      </c>
      <c r="G5904" s="81">
        <f t="shared" si="182"/>
        <v>0.27968300000000001</v>
      </c>
    </row>
    <row r="5905" spans="1:7">
      <c r="A5905" s="74" t="e">
        <f t="shared" si="183"/>
        <v>#REF!</v>
      </c>
      <c r="B5905" s="60"/>
      <c r="C5905" s="73">
        <v>9</v>
      </c>
      <c r="D5905" s="73">
        <v>3</v>
      </c>
      <c r="E5905" s="73">
        <v>9</v>
      </c>
      <c r="F5905" s="79">
        <f>IF($C$9="south",'RAW PV WATTS'!D5908,IF('PV Watts SLC'!$C$9="west",'RAW PV WATTS'!F5908,-1))</f>
        <v>546.04499999999996</v>
      </c>
      <c r="G5905" s="81">
        <f t="shared" ref="G5905:G5968" si="184">F5905/1000</f>
        <v>0.546045</v>
      </c>
    </row>
    <row r="5906" spans="1:7">
      <c r="A5906" s="74" t="e">
        <f t="shared" ref="A5906:A5969" si="185">1/24+A5905</f>
        <v>#REF!</v>
      </c>
      <c r="B5906" s="60"/>
      <c r="C5906" s="73">
        <v>9</v>
      </c>
      <c r="D5906" s="73">
        <v>3</v>
      </c>
      <c r="E5906" s="73">
        <v>10</v>
      </c>
      <c r="F5906" s="79">
        <f>IF($C$9="south",'RAW PV WATTS'!D5909,IF('PV Watts SLC'!$C$9="west",'RAW PV WATTS'!F5909,-1))</f>
        <v>667.13400000000001</v>
      </c>
      <c r="G5906" s="81">
        <f t="shared" si="184"/>
        <v>0.667134</v>
      </c>
    </row>
    <row r="5907" spans="1:7">
      <c r="A5907" s="74" t="e">
        <f t="shared" si="185"/>
        <v>#REF!</v>
      </c>
      <c r="B5907" s="60"/>
      <c r="C5907" s="73">
        <v>9</v>
      </c>
      <c r="D5907" s="73">
        <v>3</v>
      </c>
      <c r="E5907" s="73">
        <v>11</v>
      </c>
      <c r="F5907" s="79">
        <f>IF($C$9="south",'RAW PV WATTS'!D5910,IF('PV Watts SLC'!$C$9="west",'RAW PV WATTS'!F5910,-1))</f>
        <v>733.14</v>
      </c>
      <c r="G5907" s="81">
        <f t="shared" si="184"/>
        <v>0.73314000000000001</v>
      </c>
    </row>
    <row r="5908" spans="1:7">
      <c r="A5908" s="74" t="e">
        <f t="shared" si="185"/>
        <v>#REF!</v>
      </c>
      <c r="B5908" s="60"/>
      <c r="C5908" s="73">
        <v>9</v>
      </c>
      <c r="D5908" s="73">
        <v>3</v>
      </c>
      <c r="E5908" s="73">
        <v>12</v>
      </c>
      <c r="F5908" s="79">
        <f>IF($C$9="south",'RAW PV WATTS'!D5911,IF('PV Watts SLC'!$C$9="west",'RAW PV WATTS'!F5911,-1))</f>
        <v>637.44799999999998</v>
      </c>
      <c r="G5908" s="81">
        <f t="shared" si="184"/>
        <v>0.63744800000000001</v>
      </c>
    </row>
    <row r="5909" spans="1:7">
      <c r="A5909" s="74" t="e">
        <f t="shared" si="185"/>
        <v>#REF!</v>
      </c>
      <c r="B5909" s="60"/>
      <c r="C5909" s="73">
        <v>9</v>
      </c>
      <c r="D5909" s="73">
        <v>3</v>
      </c>
      <c r="E5909" s="73">
        <v>13</v>
      </c>
      <c r="F5909" s="79">
        <f>IF($C$9="south",'RAW PV WATTS'!D5912,IF('PV Watts SLC'!$C$9="west",'RAW PV WATTS'!F5912,-1))</f>
        <v>497.22199999999998</v>
      </c>
      <c r="G5909" s="81">
        <f t="shared" si="184"/>
        <v>0.497222</v>
      </c>
    </row>
    <row r="5910" spans="1:7">
      <c r="A5910" s="74" t="e">
        <f t="shared" si="185"/>
        <v>#REF!</v>
      </c>
      <c r="B5910" s="60"/>
      <c r="C5910" s="73">
        <v>9</v>
      </c>
      <c r="D5910" s="73">
        <v>3</v>
      </c>
      <c r="E5910" s="73">
        <v>14</v>
      </c>
      <c r="F5910" s="79">
        <f>IF($C$9="south",'RAW PV WATTS'!D5913,IF('PV Watts SLC'!$C$9="west",'RAW PV WATTS'!F5913,-1))</f>
        <v>249.626</v>
      </c>
      <c r="G5910" s="81">
        <f t="shared" si="184"/>
        <v>0.24962600000000001</v>
      </c>
    </row>
    <row r="5911" spans="1:7">
      <c r="A5911" s="74" t="e">
        <f t="shared" si="185"/>
        <v>#REF!</v>
      </c>
      <c r="B5911" s="60"/>
      <c r="C5911" s="73">
        <v>9</v>
      </c>
      <c r="D5911" s="73">
        <v>3</v>
      </c>
      <c r="E5911" s="73">
        <v>15</v>
      </c>
      <c r="F5911" s="79">
        <f>IF($C$9="south",'RAW PV WATTS'!D5914,IF('PV Watts SLC'!$C$9="west",'RAW PV WATTS'!F5914,-1))</f>
        <v>472.57799999999997</v>
      </c>
      <c r="G5911" s="81">
        <f t="shared" si="184"/>
        <v>0.472578</v>
      </c>
    </row>
    <row r="5912" spans="1:7">
      <c r="A5912" s="74" t="e">
        <f t="shared" si="185"/>
        <v>#REF!</v>
      </c>
      <c r="B5912" s="60"/>
      <c r="C5912" s="73">
        <v>9</v>
      </c>
      <c r="D5912" s="73">
        <v>3</v>
      </c>
      <c r="E5912" s="73">
        <v>16</v>
      </c>
      <c r="F5912" s="79">
        <f>IF($C$9="south",'RAW PV WATTS'!D5915,IF('PV Watts SLC'!$C$9="west",'RAW PV WATTS'!F5915,-1))</f>
        <v>338.47500000000002</v>
      </c>
      <c r="G5912" s="81">
        <f t="shared" si="184"/>
        <v>0.33847500000000003</v>
      </c>
    </row>
    <row r="5913" spans="1:7">
      <c r="A5913" s="74" t="e">
        <f t="shared" si="185"/>
        <v>#REF!</v>
      </c>
      <c r="B5913" s="60"/>
      <c r="C5913" s="73">
        <v>9</v>
      </c>
      <c r="D5913" s="73">
        <v>3</v>
      </c>
      <c r="E5913" s="73">
        <v>17</v>
      </c>
      <c r="F5913" s="79">
        <f>IF($C$9="south",'RAW PV WATTS'!D5916,IF('PV Watts SLC'!$C$9="west",'RAW PV WATTS'!F5916,-1))</f>
        <v>152.001</v>
      </c>
      <c r="G5913" s="81">
        <f t="shared" si="184"/>
        <v>0.152001</v>
      </c>
    </row>
    <row r="5914" spans="1:7">
      <c r="A5914" s="74" t="e">
        <f t="shared" si="185"/>
        <v>#REF!</v>
      </c>
      <c r="B5914" s="60"/>
      <c r="C5914" s="73">
        <v>9</v>
      </c>
      <c r="D5914" s="73">
        <v>3</v>
      </c>
      <c r="E5914" s="73">
        <v>18</v>
      </c>
      <c r="F5914" s="79">
        <f>IF($C$9="south",'RAW PV WATTS'!D5917,IF('PV Watts SLC'!$C$9="west",'RAW PV WATTS'!F5917,-1))</f>
        <v>16.161000000000001</v>
      </c>
      <c r="G5914" s="81">
        <f t="shared" si="184"/>
        <v>1.6161000000000002E-2</v>
      </c>
    </row>
    <row r="5915" spans="1:7">
      <c r="A5915" s="74" t="e">
        <f t="shared" si="185"/>
        <v>#REF!</v>
      </c>
      <c r="B5915" s="60"/>
      <c r="C5915" s="73">
        <v>9</v>
      </c>
      <c r="D5915" s="73">
        <v>3</v>
      </c>
      <c r="E5915" s="73">
        <v>19</v>
      </c>
      <c r="F5915" s="79">
        <f>IF($C$9="south",'RAW PV WATTS'!D5918,IF('PV Watts SLC'!$C$9="west",'RAW PV WATTS'!F5918,-1))</f>
        <v>0</v>
      </c>
      <c r="G5915" s="81">
        <f t="shared" si="184"/>
        <v>0</v>
      </c>
    </row>
    <row r="5916" spans="1:7">
      <c r="A5916" s="74" t="e">
        <f t="shared" si="185"/>
        <v>#REF!</v>
      </c>
      <c r="B5916" s="60"/>
      <c r="C5916" s="73">
        <v>9</v>
      </c>
      <c r="D5916" s="73">
        <v>3</v>
      </c>
      <c r="E5916" s="73">
        <v>20</v>
      </c>
      <c r="F5916" s="79">
        <f>IF($C$9="south",'RAW PV WATTS'!D5919,IF('PV Watts SLC'!$C$9="west",'RAW PV WATTS'!F5919,-1))</f>
        <v>0</v>
      </c>
      <c r="G5916" s="81">
        <f t="shared" si="184"/>
        <v>0</v>
      </c>
    </row>
    <row r="5917" spans="1:7">
      <c r="A5917" s="74" t="e">
        <f t="shared" si="185"/>
        <v>#REF!</v>
      </c>
      <c r="B5917" s="60"/>
      <c r="C5917" s="73">
        <v>9</v>
      </c>
      <c r="D5917" s="73">
        <v>3</v>
      </c>
      <c r="E5917" s="73">
        <v>21</v>
      </c>
      <c r="F5917" s="79">
        <f>IF($C$9="south",'RAW PV WATTS'!D5920,IF('PV Watts SLC'!$C$9="west",'RAW PV WATTS'!F5920,-1))</f>
        <v>0</v>
      </c>
      <c r="G5917" s="81">
        <f t="shared" si="184"/>
        <v>0</v>
      </c>
    </row>
    <row r="5918" spans="1:7">
      <c r="A5918" s="74" t="e">
        <f t="shared" si="185"/>
        <v>#REF!</v>
      </c>
      <c r="B5918" s="60"/>
      <c r="C5918" s="73">
        <v>9</v>
      </c>
      <c r="D5918" s="73">
        <v>3</v>
      </c>
      <c r="E5918" s="73">
        <v>22</v>
      </c>
      <c r="F5918" s="79">
        <f>IF($C$9="south",'RAW PV WATTS'!D5921,IF('PV Watts SLC'!$C$9="west",'RAW PV WATTS'!F5921,-1))</f>
        <v>0</v>
      </c>
      <c r="G5918" s="81">
        <f t="shared" si="184"/>
        <v>0</v>
      </c>
    </row>
    <row r="5919" spans="1:7">
      <c r="A5919" s="74" t="e">
        <f t="shared" si="185"/>
        <v>#REF!</v>
      </c>
      <c r="B5919" s="60"/>
      <c r="C5919" s="73">
        <v>9</v>
      </c>
      <c r="D5919" s="73">
        <v>3</v>
      </c>
      <c r="E5919" s="73">
        <v>23</v>
      </c>
      <c r="F5919" s="79">
        <f>IF($C$9="south",'RAW PV WATTS'!D5922,IF('PV Watts SLC'!$C$9="west",'RAW PV WATTS'!F5922,-1))</f>
        <v>0</v>
      </c>
      <c r="G5919" s="81">
        <f t="shared" si="184"/>
        <v>0</v>
      </c>
    </row>
    <row r="5920" spans="1:7">
      <c r="A5920" s="74" t="e">
        <f t="shared" si="185"/>
        <v>#REF!</v>
      </c>
      <c r="B5920" s="60"/>
      <c r="C5920" s="73">
        <v>9</v>
      </c>
      <c r="D5920" s="73">
        <v>4</v>
      </c>
      <c r="E5920" s="73">
        <v>0</v>
      </c>
      <c r="F5920" s="79">
        <f>IF($C$9="south",'RAW PV WATTS'!D5923,IF('PV Watts SLC'!$C$9="west",'RAW PV WATTS'!F5923,-1))</f>
        <v>0</v>
      </c>
      <c r="G5920" s="81">
        <f t="shared" si="184"/>
        <v>0</v>
      </c>
    </row>
    <row r="5921" spans="1:7">
      <c r="A5921" s="74" t="e">
        <f t="shared" si="185"/>
        <v>#REF!</v>
      </c>
      <c r="B5921" s="60"/>
      <c r="C5921" s="73">
        <v>9</v>
      </c>
      <c r="D5921" s="73">
        <v>4</v>
      </c>
      <c r="E5921" s="73">
        <v>1</v>
      </c>
      <c r="F5921" s="79">
        <f>IF($C$9="south",'RAW PV WATTS'!D5924,IF('PV Watts SLC'!$C$9="west",'RAW PV WATTS'!F5924,-1))</f>
        <v>0</v>
      </c>
      <c r="G5921" s="81">
        <f t="shared" si="184"/>
        <v>0</v>
      </c>
    </row>
    <row r="5922" spans="1:7">
      <c r="A5922" s="74" t="e">
        <f t="shared" si="185"/>
        <v>#REF!</v>
      </c>
      <c r="B5922" s="60"/>
      <c r="C5922" s="73">
        <v>9</v>
      </c>
      <c r="D5922" s="73">
        <v>4</v>
      </c>
      <c r="E5922" s="73">
        <v>2</v>
      </c>
      <c r="F5922" s="79">
        <f>IF($C$9="south",'RAW PV WATTS'!D5925,IF('PV Watts SLC'!$C$9="west",'RAW PV WATTS'!F5925,-1))</f>
        <v>0</v>
      </c>
      <c r="G5922" s="81">
        <f t="shared" si="184"/>
        <v>0</v>
      </c>
    </row>
    <row r="5923" spans="1:7">
      <c r="A5923" s="74" t="e">
        <f t="shared" si="185"/>
        <v>#REF!</v>
      </c>
      <c r="B5923" s="60"/>
      <c r="C5923" s="73">
        <v>9</v>
      </c>
      <c r="D5923" s="73">
        <v>4</v>
      </c>
      <c r="E5923" s="73">
        <v>3</v>
      </c>
      <c r="F5923" s="79">
        <f>IF($C$9="south",'RAW PV WATTS'!D5926,IF('PV Watts SLC'!$C$9="west",'RAW PV WATTS'!F5926,-1))</f>
        <v>0</v>
      </c>
      <c r="G5923" s="81">
        <f t="shared" si="184"/>
        <v>0</v>
      </c>
    </row>
    <row r="5924" spans="1:7">
      <c r="A5924" s="74" t="e">
        <f t="shared" si="185"/>
        <v>#REF!</v>
      </c>
      <c r="B5924" s="60"/>
      <c r="C5924" s="73">
        <v>9</v>
      </c>
      <c r="D5924" s="73">
        <v>4</v>
      </c>
      <c r="E5924" s="73">
        <v>4</v>
      </c>
      <c r="F5924" s="79">
        <f>IF($C$9="south",'RAW PV WATTS'!D5927,IF('PV Watts SLC'!$C$9="west",'RAW PV WATTS'!F5927,-1))</f>
        <v>0</v>
      </c>
      <c r="G5924" s="81">
        <f t="shared" si="184"/>
        <v>0</v>
      </c>
    </row>
    <row r="5925" spans="1:7">
      <c r="A5925" s="74" t="e">
        <f t="shared" si="185"/>
        <v>#REF!</v>
      </c>
      <c r="B5925" s="60"/>
      <c r="C5925" s="73">
        <v>9</v>
      </c>
      <c r="D5925" s="73">
        <v>4</v>
      </c>
      <c r="E5925" s="73">
        <v>5</v>
      </c>
      <c r="F5925" s="79">
        <f>IF($C$9="south",'RAW PV WATTS'!D5928,IF('PV Watts SLC'!$C$9="west",'RAW PV WATTS'!F5928,-1))</f>
        <v>0</v>
      </c>
      <c r="G5925" s="81">
        <f t="shared" si="184"/>
        <v>0</v>
      </c>
    </row>
    <row r="5926" spans="1:7">
      <c r="A5926" s="74" t="e">
        <f t="shared" si="185"/>
        <v>#REF!</v>
      </c>
      <c r="B5926" s="60"/>
      <c r="C5926" s="73">
        <v>9</v>
      </c>
      <c r="D5926" s="73">
        <v>4</v>
      </c>
      <c r="E5926" s="73">
        <v>6</v>
      </c>
      <c r="F5926" s="79">
        <f>IF($C$9="south",'RAW PV WATTS'!D5929,IF('PV Watts SLC'!$C$9="west",'RAW PV WATTS'!F5929,-1))</f>
        <v>22.058</v>
      </c>
      <c r="G5926" s="81">
        <f t="shared" si="184"/>
        <v>2.2058000000000001E-2</v>
      </c>
    </row>
    <row r="5927" spans="1:7">
      <c r="A5927" s="74" t="e">
        <f t="shared" si="185"/>
        <v>#REF!</v>
      </c>
      <c r="B5927" s="60"/>
      <c r="C5927" s="73">
        <v>9</v>
      </c>
      <c r="D5927" s="73">
        <v>4</v>
      </c>
      <c r="E5927" s="73">
        <v>7</v>
      </c>
      <c r="F5927" s="79">
        <f>IF($C$9="south",'RAW PV WATTS'!D5930,IF('PV Watts SLC'!$C$9="west",'RAW PV WATTS'!F5930,-1))</f>
        <v>166.80799999999999</v>
      </c>
      <c r="G5927" s="81">
        <f t="shared" si="184"/>
        <v>0.16680799999999998</v>
      </c>
    </row>
    <row r="5928" spans="1:7">
      <c r="A5928" s="74" t="e">
        <f t="shared" si="185"/>
        <v>#REF!</v>
      </c>
      <c r="B5928" s="60"/>
      <c r="C5928" s="73">
        <v>9</v>
      </c>
      <c r="D5928" s="73">
        <v>4</v>
      </c>
      <c r="E5928" s="73">
        <v>8</v>
      </c>
      <c r="F5928" s="79">
        <f>IF($C$9="south",'RAW PV WATTS'!D5931,IF('PV Watts SLC'!$C$9="west",'RAW PV WATTS'!F5931,-1))</f>
        <v>364.36099999999999</v>
      </c>
      <c r="G5928" s="81">
        <f t="shared" si="184"/>
        <v>0.36436099999999999</v>
      </c>
    </row>
    <row r="5929" spans="1:7">
      <c r="A5929" s="74" t="e">
        <f t="shared" si="185"/>
        <v>#REF!</v>
      </c>
      <c r="B5929" s="60"/>
      <c r="C5929" s="73">
        <v>9</v>
      </c>
      <c r="D5929" s="73">
        <v>4</v>
      </c>
      <c r="E5929" s="73">
        <v>9</v>
      </c>
      <c r="F5929" s="79">
        <f>IF($C$9="south",'RAW PV WATTS'!D5932,IF('PV Watts SLC'!$C$9="west",'RAW PV WATTS'!F5932,-1))</f>
        <v>516.24</v>
      </c>
      <c r="G5929" s="81">
        <f t="shared" si="184"/>
        <v>0.51624000000000003</v>
      </c>
    </row>
    <row r="5930" spans="1:7">
      <c r="A5930" s="74" t="e">
        <f t="shared" si="185"/>
        <v>#REF!</v>
      </c>
      <c r="B5930" s="60"/>
      <c r="C5930" s="73">
        <v>9</v>
      </c>
      <c r="D5930" s="73">
        <v>4</v>
      </c>
      <c r="E5930" s="73">
        <v>10</v>
      </c>
      <c r="F5930" s="79">
        <f>IF($C$9="south",'RAW PV WATTS'!D5933,IF('PV Watts SLC'!$C$9="west",'RAW PV WATTS'!F5933,-1))</f>
        <v>636.649</v>
      </c>
      <c r="G5930" s="81">
        <f t="shared" si="184"/>
        <v>0.63664900000000002</v>
      </c>
    </row>
    <row r="5931" spans="1:7">
      <c r="A5931" s="74" t="e">
        <f t="shared" si="185"/>
        <v>#REF!</v>
      </c>
      <c r="B5931" s="60"/>
      <c r="C5931" s="73">
        <v>9</v>
      </c>
      <c r="D5931" s="73">
        <v>4</v>
      </c>
      <c r="E5931" s="73">
        <v>11</v>
      </c>
      <c r="F5931" s="79">
        <f>IF($C$9="south",'RAW PV WATTS'!D5934,IF('PV Watts SLC'!$C$9="west",'RAW PV WATTS'!F5934,-1))</f>
        <v>696.04899999999998</v>
      </c>
      <c r="G5931" s="81">
        <f t="shared" si="184"/>
        <v>0.69604900000000003</v>
      </c>
    </row>
    <row r="5932" spans="1:7">
      <c r="A5932" s="74" t="e">
        <f t="shared" si="185"/>
        <v>#REF!</v>
      </c>
      <c r="B5932" s="60"/>
      <c r="C5932" s="73">
        <v>9</v>
      </c>
      <c r="D5932" s="73">
        <v>4</v>
      </c>
      <c r="E5932" s="73">
        <v>12</v>
      </c>
      <c r="F5932" s="79">
        <f>IF($C$9="south",'RAW PV WATTS'!D5935,IF('PV Watts SLC'!$C$9="west",'RAW PV WATTS'!F5935,-1))</f>
        <v>726.54700000000003</v>
      </c>
      <c r="G5932" s="81">
        <f t="shared" si="184"/>
        <v>0.72654700000000005</v>
      </c>
    </row>
    <row r="5933" spans="1:7">
      <c r="A5933" s="74" t="e">
        <f t="shared" si="185"/>
        <v>#REF!</v>
      </c>
      <c r="B5933" s="60"/>
      <c r="C5933" s="73">
        <v>9</v>
      </c>
      <c r="D5933" s="73">
        <v>4</v>
      </c>
      <c r="E5933" s="73">
        <v>13</v>
      </c>
      <c r="F5933" s="79">
        <f>IF($C$9="south",'RAW PV WATTS'!D5936,IF('PV Watts SLC'!$C$9="west",'RAW PV WATTS'!F5936,-1))</f>
        <v>699.39800000000002</v>
      </c>
      <c r="G5933" s="81">
        <f t="shared" si="184"/>
        <v>0.69939800000000008</v>
      </c>
    </row>
    <row r="5934" spans="1:7">
      <c r="A5934" s="74" t="e">
        <f t="shared" si="185"/>
        <v>#REF!</v>
      </c>
      <c r="B5934" s="60"/>
      <c r="C5934" s="73">
        <v>9</v>
      </c>
      <c r="D5934" s="73">
        <v>4</v>
      </c>
      <c r="E5934" s="73">
        <v>14</v>
      </c>
      <c r="F5934" s="79">
        <f>IF($C$9="south",'RAW PV WATTS'!D5937,IF('PV Watts SLC'!$C$9="west",'RAW PV WATTS'!F5937,-1))</f>
        <v>626.28800000000001</v>
      </c>
      <c r="G5934" s="81">
        <f t="shared" si="184"/>
        <v>0.62628799999999996</v>
      </c>
    </row>
    <row r="5935" spans="1:7">
      <c r="A5935" s="74" t="e">
        <f t="shared" si="185"/>
        <v>#REF!</v>
      </c>
      <c r="B5935" s="60"/>
      <c r="C5935" s="73">
        <v>9</v>
      </c>
      <c r="D5935" s="73">
        <v>4</v>
      </c>
      <c r="E5935" s="73">
        <v>15</v>
      </c>
      <c r="F5935" s="79">
        <f>IF($C$9="south",'RAW PV WATTS'!D5938,IF('PV Watts SLC'!$C$9="west",'RAW PV WATTS'!F5938,-1))</f>
        <v>505.95</v>
      </c>
      <c r="G5935" s="81">
        <f t="shared" si="184"/>
        <v>0.50595000000000001</v>
      </c>
    </row>
    <row r="5936" spans="1:7">
      <c r="A5936" s="74" t="e">
        <f t="shared" si="185"/>
        <v>#REF!</v>
      </c>
      <c r="B5936" s="60"/>
      <c r="C5936" s="73">
        <v>9</v>
      </c>
      <c r="D5936" s="73">
        <v>4</v>
      </c>
      <c r="E5936" s="73">
        <v>16</v>
      </c>
      <c r="F5936" s="79">
        <f>IF($C$9="south",'RAW PV WATTS'!D5939,IF('PV Watts SLC'!$C$9="west",'RAW PV WATTS'!F5939,-1))</f>
        <v>330.59</v>
      </c>
      <c r="G5936" s="81">
        <f t="shared" si="184"/>
        <v>0.33058999999999999</v>
      </c>
    </row>
    <row r="5937" spans="1:7">
      <c r="A5937" s="74" t="e">
        <f t="shared" si="185"/>
        <v>#REF!</v>
      </c>
      <c r="B5937" s="60"/>
      <c r="C5937" s="73">
        <v>9</v>
      </c>
      <c r="D5937" s="73">
        <v>4</v>
      </c>
      <c r="E5937" s="73">
        <v>17</v>
      </c>
      <c r="F5937" s="79">
        <f>IF($C$9="south",'RAW PV WATTS'!D5940,IF('PV Watts SLC'!$C$9="west",'RAW PV WATTS'!F5940,-1))</f>
        <v>140</v>
      </c>
      <c r="G5937" s="81">
        <f t="shared" si="184"/>
        <v>0.14000000000000001</v>
      </c>
    </row>
    <row r="5938" spans="1:7">
      <c r="A5938" s="74" t="e">
        <f t="shared" si="185"/>
        <v>#REF!</v>
      </c>
      <c r="B5938" s="60"/>
      <c r="C5938" s="73">
        <v>9</v>
      </c>
      <c r="D5938" s="73">
        <v>4</v>
      </c>
      <c r="E5938" s="73">
        <v>18</v>
      </c>
      <c r="F5938" s="79">
        <f>IF($C$9="south",'RAW PV WATTS'!D5941,IF('PV Watts SLC'!$C$9="west",'RAW PV WATTS'!F5941,-1))</f>
        <v>17.844000000000001</v>
      </c>
      <c r="G5938" s="81">
        <f t="shared" si="184"/>
        <v>1.7844000000000002E-2</v>
      </c>
    </row>
    <row r="5939" spans="1:7">
      <c r="A5939" s="74" t="e">
        <f t="shared" si="185"/>
        <v>#REF!</v>
      </c>
      <c r="B5939" s="60"/>
      <c r="C5939" s="73">
        <v>9</v>
      </c>
      <c r="D5939" s="73">
        <v>4</v>
      </c>
      <c r="E5939" s="73">
        <v>19</v>
      </c>
      <c r="F5939" s="79">
        <f>IF($C$9="south",'RAW PV WATTS'!D5942,IF('PV Watts SLC'!$C$9="west",'RAW PV WATTS'!F5942,-1))</f>
        <v>0</v>
      </c>
      <c r="G5939" s="81">
        <f t="shared" si="184"/>
        <v>0</v>
      </c>
    </row>
    <row r="5940" spans="1:7">
      <c r="A5940" s="74" t="e">
        <f t="shared" si="185"/>
        <v>#REF!</v>
      </c>
      <c r="B5940" s="60"/>
      <c r="C5940" s="73">
        <v>9</v>
      </c>
      <c r="D5940" s="73">
        <v>4</v>
      </c>
      <c r="E5940" s="73">
        <v>20</v>
      </c>
      <c r="F5940" s="79">
        <f>IF($C$9="south",'RAW PV WATTS'!D5943,IF('PV Watts SLC'!$C$9="west",'RAW PV WATTS'!F5943,-1))</f>
        <v>0</v>
      </c>
      <c r="G5940" s="81">
        <f t="shared" si="184"/>
        <v>0</v>
      </c>
    </row>
    <row r="5941" spans="1:7">
      <c r="A5941" s="74" t="e">
        <f t="shared" si="185"/>
        <v>#REF!</v>
      </c>
      <c r="B5941" s="60"/>
      <c r="C5941" s="73">
        <v>9</v>
      </c>
      <c r="D5941" s="73">
        <v>4</v>
      </c>
      <c r="E5941" s="73">
        <v>21</v>
      </c>
      <c r="F5941" s="79">
        <f>IF($C$9="south",'RAW PV WATTS'!D5944,IF('PV Watts SLC'!$C$9="west",'RAW PV WATTS'!F5944,-1))</f>
        <v>0</v>
      </c>
      <c r="G5941" s="81">
        <f t="shared" si="184"/>
        <v>0</v>
      </c>
    </row>
    <row r="5942" spans="1:7">
      <c r="A5942" s="74" t="e">
        <f t="shared" si="185"/>
        <v>#REF!</v>
      </c>
      <c r="B5942" s="60"/>
      <c r="C5942" s="73">
        <v>9</v>
      </c>
      <c r="D5942" s="73">
        <v>4</v>
      </c>
      <c r="E5942" s="73">
        <v>22</v>
      </c>
      <c r="F5942" s="79">
        <f>IF($C$9="south",'RAW PV WATTS'!D5945,IF('PV Watts SLC'!$C$9="west",'RAW PV WATTS'!F5945,-1))</f>
        <v>0</v>
      </c>
      <c r="G5942" s="81">
        <f t="shared" si="184"/>
        <v>0</v>
      </c>
    </row>
    <row r="5943" spans="1:7">
      <c r="A5943" s="74" t="e">
        <f t="shared" si="185"/>
        <v>#REF!</v>
      </c>
      <c r="B5943" s="60"/>
      <c r="C5943" s="73">
        <v>9</v>
      </c>
      <c r="D5943" s="73">
        <v>4</v>
      </c>
      <c r="E5943" s="73">
        <v>23</v>
      </c>
      <c r="F5943" s="79">
        <f>IF($C$9="south",'RAW PV WATTS'!D5946,IF('PV Watts SLC'!$C$9="west",'RAW PV WATTS'!F5946,-1))</f>
        <v>0</v>
      </c>
      <c r="G5943" s="81">
        <f t="shared" si="184"/>
        <v>0</v>
      </c>
    </row>
    <row r="5944" spans="1:7">
      <c r="A5944" s="74" t="e">
        <f t="shared" si="185"/>
        <v>#REF!</v>
      </c>
      <c r="B5944" s="60"/>
      <c r="C5944" s="73">
        <v>9</v>
      </c>
      <c r="D5944" s="73">
        <v>5</v>
      </c>
      <c r="E5944" s="73">
        <v>0</v>
      </c>
      <c r="F5944" s="79">
        <f>IF($C$9="south",'RAW PV WATTS'!D5947,IF('PV Watts SLC'!$C$9="west",'RAW PV WATTS'!F5947,-1))</f>
        <v>0</v>
      </c>
      <c r="G5944" s="81">
        <f t="shared" si="184"/>
        <v>0</v>
      </c>
    </row>
    <row r="5945" spans="1:7">
      <c r="A5945" s="74" t="e">
        <f t="shared" si="185"/>
        <v>#REF!</v>
      </c>
      <c r="B5945" s="60"/>
      <c r="C5945" s="73">
        <v>9</v>
      </c>
      <c r="D5945" s="73">
        <v>5</v>
      </c>
      <c r="E5945" s="73">
        <v>1</v>
      </c>
      <c r="F5945" s="79">
        <f>IF($C$9="south",'RAW PV WATTS'!D5948,IF('PV Watts SLC'!$C$9="west",'RAW PV WATTS'!F5948,-1))</f>
        <v>0</v>
      </c>
      <c r="G5945" s="81">
        <f t="shared" si="184"/>
        <v>0</v>
      </c>
    </row>
    <row r="5946" spans="1:7">
      <c r="A5946" s="74" t="e">
        <f t="shared" si="185"/>
        <v>#REF!</v>
      </c>
      <c r="B5946" s="60"/>
      <c r="C5946" s="73">
        <v>9</v>
      </c>
      <c r="D5946" s="73">
        <v>5</v>
      </c>
      <c r="E5946" s="73">
        <v>2</v>
      </c>
      <c r="F5946" s="79">
        <f>IF($C$9="south",'RAW PV WATTS'!D5949,IF('PV Watts SLC'!$C$9="west",'RAW PV WATTS'!F5949,-1))</f>
        <v>0</v>
      </c>
      <c r="G5946" s="81">
        <f t="shared" si="184"/>
        <v>0</v>
      </c>
    </row>
    <row r="5947" spans="1:7">
      <c r="A5947" s="74" t="e">
        <f t="shared" si="185"/>
        <v>#REF!</v>
      </c>
      <c r="B5947" s="60"/>
      <c r="C5947" s="73">
        <v>9</v>
      </c>
      <c r="D5947" s="73">
        <v>5</v>
      </c>
      <c r="E5947" s="73">
        <v>3</v>
      </c>
      <c r="F5947" s="79">
        <f>IF($C$9="south",'RAW PV WATTS'!D5950,IF('PV Watts SLC'!$C$9="west",'RAW PV WATTS'!F5950,-1))</f>
        <v>0</v>
      </c>
      <c r="G5947" s="81">
        <f t="shared" si="184"/>
        <v>0</v>
      </c>
    </row>
    <row r="5948" spans="1:7">
      <c r="A5948" s="74" t="e">
        <f t="shared" si="185"/>
        <v>#REF!</v>
      </c>
      <c r="B5948" s="60"/>
      <c r="C5948" s="73">
        <v>9</v>
      </c>
      <c r="D5948" s="73">
        <v>5</v>
      </c>
      <c r="E5948" s="73">
        <v>4</v>
      </c>
      <c r="F5948" s="79">
        <f>IF($C$9="south",'RAW PV WATTS'!D5951,IF('PV Watts SLC'!$C$9="west",'RAW PV WATTS'!F5951,-1))</f>
        <v>0</v>
      </c>
      <c r="G5948" s="81">
        <f t="shared" si="184"/>
        <v>0</v>
      </c>
    </row>
    <row r="5949" spans="1:7">
      <c r="A5949" s="74" t="e">
        <f t="shared" si="185"/>
        <v>#REF!</v>
      </c>
      <c r="B5949" s="60"/>
      <c r="C5949" s="73">
        <v>9</v>
      </c>
      <c r="D5949" s="73">
        <v>5</v>
      </c>
      <c r="E5949" s="73">
        <v>5</v>
      </c>
      <c r="F5949" s="79">
        <f>IF($C$9="south",'RAW PV WATTS'!D5952,IF('PV Watts SLC'!$C$9="west",'RAW PV WATTS'!F5952,-1))</f>
        <v>0</v>
      </c>
      <c r="G5949" s="81">
        <f t="shared" si="184"/>
        <v>0</v>
      </c>
    </row>
    <row r="5950" spans="1:7">
      <c r="A5950" s="74" t="e">
        <f t="shared" si="185"/>
        <v>#REF!</v>
      </c>
      <c r="B5950" s="60"/>
      <c r="C5950" s="73">
        <v>9</v>
      </c>
      <c r="D5950" s="73">
        <v>5</v>
      </c>
      <c r="E5950" s="73">
        <v>6</v>
      </c>
      <c r="F5950" s="79">
        <f>IF($C$9="south",'RAW PV WATTS'!D5953,IF('PV Watts SLC'!$C$9="west",'RAW PV WATTS'!F5953,-1))</f>
        <v>21.974</v>
      </c>
      <c r="G5950" s="81">
        <f t="shared" si="184"/>
        <v>2.1974E-2</v>
      </c>
    </row>
    <row r="5951" spans="1:7">
      <c r="A5951" s="74" t="e">
        <f t="shared" si="185"/>
        <v>#REF!</v>
      </c>
      <c r="B5951" s="60"/>
      <c r="C5951" s="73">
        <v>9</v>
      </c>
      <c r="D5951" s="73">
        <v>5</v>
      </c>
      <c r="E5951" s="73">
        <v>7</v>
      </c>
      <c r="F5951" s="79">
        <f>IF($C$9="south",'RAW PV WATTS'!D5954,IF('PV Watts SLC'!$C$9="west",'RAW PV WATTS'!F5954,-1))</f>
        <v>164.434</v>
      </c>
      <c r="G5951" s="81">
        <f t="shared" si="184"/>
        <v>0.164434</v>
      </c>
    </row>
    <row r="5952" spans="1:7">
      <c r="A5952" s="74" t="e">
        <f t="shared" si="185"/>
        <v>#REF!</v>
      </c>
      <c r="B5952" s="60"/>
      <c r="C5952" s="73">
        <v>9</v>
      </c>
      <c r="D5952" s="73">
        <v>5</v>
      </c>
      <c r="E5952" s="73">
        <v>8</v>
      </c>
      <c r="F5952" s="79">
        <f>IF($C$9="south",'RAW PV WATTS'!D5955,IF('PV Watts SLC'!$C$9="west",'RAW PV WATTS'!F5955,-1))</f>
        <v>363.68299999999999</v>
      </c>
      <c r="G5952" s="81">
        <f t="shared" si="184"/>
        <v>0.36368299999999998</v>
      </c>
    </row>
    <row r="5953" spans="1:7">
      <c r="A5953" s="74" t="e">
        <f t="shared" si="185"/>
        <v>#REF!</v>
      </c>
      <c r="B5953" s="60"/>
      <c r="C5953" s="73">
        <v>9</v>
      </c>
      <c r="D5953" s="73">
        <v>5</v>
      </c>
      <c r="E5953" s="73">
        <v>9</v>
      </c>
      <c r="F5953" s="79">
        <f>IF($C$9="south",'RAW PV WATTS'!D5956,IF('PV Watts SLC'!$C$9="west",'RAW PV WATTS'!F5956,-1))</f>
        <v>531.096</v>
      </c>
      <c r="G5953" s="81">
        <f t="shared" si="184"/>
        <v>0.53109600000000001</v>
      </c>
    </row>
    <row r="5954" spans="1:7">
      <c r="A5954" s="74" t="e">
        <f t="shared" si="185"/>
        <v>#REF!</v>
      </c>
      <c r="B5954" s="60"/>
      <c r="C5954" s="73">
        <v>9</v>
      </c>
      <c r="D5954" s="73">
        <v>5</v>
      </c>
      <c r="E5954" s="73">
        <v>10</v>
      </c>
      <c r="F5954" s="79">
        <f>IF($C$9="south",'RAW PV WATTS'!D5957,IF('PV Watts SLC'!$C$9="west",'RAW PV WATTS'!F5957,-1))</f>
        <v>636.97199999999998</v>
      </c>
      <c r="G5954" s="81">
        <f t="shared" si="184"/>
        <v>0.63697199999999998</v>
      </c>
    </row>
    <row r="5955" spans="1:7">
      <c r="A5955" s="74" t="e">
        <f t="shared" si="185"/>
        <v>#REF!</v>
      </c>
      <c r="B5955" s="60"/>
      <c r="C5955" s="73">
        <v>9</v>
      </c>
      <c r="D5955" s="73">
        <v>5</v>
      </c>
      <c r="E5955" s="73">
        <v>11</v>
      </c>
      <c r="F5955" s="79">
        <f>IF($C$9="south",'RAW PV WATTS'!D5958,IF('PV Watts SLC'!$C$9="west",'RAW PV WATTS'!F5958,-1))</f>
        <v>713.51300000000003</v>
      </c>
      <c r="G5955" s="81">
        <f t="shared" si="184"/>
        <v>0.71351300000000006</v>
      </c>
    </row>
    <row r="5956" spans="1:7">
      <c r="A5956" s="74" t="e">
        <f t="shared" si="185"/>
        <v>#REF!</v>
      </c>
      <c r="B5956" s="60"/>
      <c r="C5956" s="73">
        <v>9</v>
      </c>
      <c r="D5956" s="73">
        <v>5</v>
      </c>
      <c r="E5956" s="73">
        <v>12</v>
      </c>
      <c r="F5956" s="79">
        <f>IF($C$9="south",'RAW PV WATTS'!D5959,IF('PV Watts SLC'!$C$9="west",'RAW PV WATTS'!F5959,-1))</f>
        <v>719.02200000000005</v>
      </c>
      <c r="G5956" s="81">
        <f t="shared" si="184"/>
        <v>0.71902200000000005</v>
      </c>
    </row>
    <row r="5957" spans="1:7">
      <c r="A5957" s="74" t="e">
        <f t="shared" si="185"/>
        <v>#REF!</v>
      </c>
      <c r="B5957" s="60"/>
      <c r="C5957" s="73">
        <v>9</v>
      </c>
      <c r="D5957" s="73">
        <v>5</v>
      </c>
      <c r="E5957" s="73">
        <v>13</v>
      </c>
      <c r="F5957" s="79">
        <f>IF($C$9="south",'RAW PV WATTS'!D5960,IF('PV Watts SLC'!$C$9="west",'RAW PV WATTS'!F5960,-1))</f>
        <v>678.49599999999998</v>
      </c>
      <c r="G5957" s="81">
        <f t="shared" si="184"/>
        <v>0.67849599999999999</v>
      </c>
    </row>
    <row r="5958" spans="1:7">
      <c r="A5958" s="74" t="e">
        <f t="shared" si="185"/>
        <v>#REF!</v>
      </c>
      <c r="B5958" s="60"/>
      <c r="C5958" s="73">
        <v>9</v>
      </c>
      <c r="D5958" s="73">
        <v>5</v>
      </c>
      <c r="E5958" s="73">
        <v>14</v>
      </c>
      <c r="F5958" s="79">
        <f>IF($C$9="south",'RAW PV WATTS'!D5961,IF('PV Watts SLC'!$C$9="west",'RAW PV WATTS'!F5961,-1))</f>
        <v>610.30399999999997</v>
      </c>
      <c r="G5958" s="81">
        <f t="shared" si="184"/>
        <v>0.61030399999999996</v>
      </c>
    </row>
    <row r="5959" spans="1:7">
      <c r="A5959" s="74" t="e">
        <f t="shared" si="185"/>
        <v>#REF!</v>
      </c>
      <c r="B5959" s="60"/>
      <c r="C5959" s="73">
        <v>9</v>
      </c>
      <c r="D5959" s="73">
        <v>5</v>
      </c>
      <c r="E5959" s="73">
        <v>15</v>
      </c>
      <c r="F5959" s="79">
        <f>IF($C$9="south",'RAW PV WATTS'!D5962,IF('PV Watts SLC'!$C$9="west",'RAW PV WATTS'!F5962,-1))</f>
        <v>490.72199999999998</v>
      </c>
      <c r="G5959" s="81">
        <f t="shared" si="184"/>
        <v>0.49072199999999999</v>
      </c>
    </row>
    <row r="5960" spans="1:7">
      <c r="A5960" s="74" t="e">
        <f t="shared" si="185"/>
        <v>#REF!</v>
      </c>
      <c r="B5960" s="60"/>
      <c r="C5960" s="73">
        <v>9</v>
      </c>
      <c r="D5960" s="73">
        <v>5</v>
      </c>
      <c r="E5960" s="73">
        <v>16</v>
      </c>
      <c r="F5960" s="79">
        <f>IF($C$9="south",'RAW PV WATTS'!D5963,IF('PV Watts SLC'!$C$9="west",'RAW PV WATTS'!F5963,-1))</f>
        <v>322.06099999999998</v>
      </c>
      <c r="G5960" s="81">
        <f t="shared" si="184"/>
        <v>0.32206099999999999</v>
      </c>
    </row>
    <row r="5961" spans="1:7">
      <c r="A5961" s="74" t="e">
        <f t="shared" si="185"/>
        <v>#REF!</v>
      </c>
      <c r="B5961" s="60"/>
      <c r="C5961" s="73">
        <v>9</v>
      </c>
      <c r="D5961" s="73">
        <v>5</v>
      </c>
      <c r="E5961" s="73">
        <v>17</v>
      </c>
      <c r="F5961" s="79">
        <f>IF($C$9="south",'RAW PV WATTS'!D5964,IF('PV Watts SLC'!$C$9="west",'RAW PV WATTS'!F5964,-1))</f>
        <v>134.34399999999999</v>
      </c>
      <c r="G5961" s="81">
        <f t="shared" si="184"/>
        <v>0.13434399999999999</v>
      </c>
    </row>
    <row r="5962" spans="1:7">
      <c r="A5962" s="74" t="e">
        <f t="shared" si="185"/>
        <v>#REF!</v>
      </c>
      <c r="B5962" s="60"/>
      <c r="C5962" s="73">
        <v>9</v>
      </c>
      <c r="D5962" s="73">
        <v>5</v>
      </c>
      <c r="E5962" s="73">
        <v>18</v>
      </c>
      <c r="F5962" s="79">
        <f>IF($C$9="south",'RAW PV WATTS'!D5965,IF('PV Watts SLC'!$C$9="west",'RAW PV WATTS'!F5965,-1))</f>
        <v>16.103000000000002</v>
      </c>
      <c r="G5962" s="81">
        <f t="shared" si="184"/>
        <v>1.6103000000000003E-2</v>
      </c>
    </row>
    <row r="5963" spans="1:7">
      <c r="A5963" s="74" t="e">
        <f t="shared" si="185"/>
        <v>#REF!</v>
      </c>
      <c r="B5963" s="60"/>
      <c r="C5963" s="73">
        <v>9</v>
      </c>
      <c r="D5963" s="73">
        <v>5</v>
      </c>
      <c r="E5963" s="73">
        <v>19</v>
      </c>
      <c r="F5963" s="79">
        <f>IF($C$9="south",'RAW PV WATTS'!D5966,IF('PV Watts SLC'!$C$9="west",'RAW PV WATTS'!F5966,-1))</f>
        <v>0</v>
      </c>
      <c r="G5963" s="81">
        <f t="shared" si="184"/>
        <v>0</v>
      </c>
    </row>
    <row r="5964" spans="1:7">
      <c r="A5964" s="74" t="e">
        <f t="shared" si="185"/>
        <v>#REF!</v>
      </c>
      <c r="B5964" s="60"/>
      <c r="C5964" s="73">
        <v>9</v>
      </c>
      <c r="D5964" s="73">
        <v>5</v>
      </c>
      <c r="E5964" s="73">
        <v>20</v>
      </c>
      <c r="F5964" s="79">
        <f>IF($C$9="south",'RAW PV WATTS'!D5967,IF('PV Watts SLC'!$C$9="west",'RAW PV WATTS'!F5967,-1))</f>
        <v>0</v>
      </c>
      <c r="G5964" s="81">
        <f t="shared" si="184"/>
        <v>0</v>
      </c>
    </row>
    <row r="5965" spans="1:7">
      <c r="A5965" s="74" t="e">
        <f t="shared" si="185"/>
        <v>#REF!</v>
      </c>
      <c r="B5965" s="60"/>
      <c r="C5965" s="73">
        <v>9</v>
      </c>
      <c r="D5965" s="73">
        <v>5</v>
      </c>
      <c r="E5965" s="73">
        <v>21</v>
      </c>
      <c r="F5965" s="79">
        <f>IF($C$9="south",'RAW PV WATTS'!D5968,IF('PV Watts SLC'!$C$9="west",'RAW PV WATTS'!F5968,-1))</f>
        <v>0</v>
      </c>
      <c r="G5965" s="81">
        <f t="shared" si="184"/>
        <v>0</v>
      </c>
    </row>
    <row r="5966" spans="1:7">
      <c r="A5966" s="74" t="e">
        <f t="shared" si="185"/>
        <v>#REF!</v>
      </c>
      <c r="B5966" s="60"/>
      <c r="C5966" s="73">
        <v>9</v>
      </c>
      <c r="D5966" s="73">
        <v>5</v>
      </c>
      <c r="E5966" s="73">
        <v>22</v>
      </c>
      <c r="F5966" s="79">
        <f>IF($C$9="south",'RAW PV WATTS'!D5969,IF('PV Watts SLC'!$C$9="west",'RAW PV WATTS'!F5969,-1))</f>
        <v>0</v>
      </c>
      <c r="G5966" s="81">
        <f t="shared" si="184"/>
        <v>0</v>
      </c>
    </row>
    <row r="5967" spans="1:7">
      <c r="A5967" s="74" t="e">
        <f t="shared" si="185"/>
        <v>#REF!</v>
      </c>
      <c r="B5967" s="60"/>
      <c r="C5967" s="73">
        <v>9</v>
      </c>
      <c r="D5967" s="73">
        <v>5</v>
      </c>
      <c r="E5967" s="73">
        <v>23</v>
      </c>
      <c r="F5967" s="79">
        <f>IF($C$9="south",'RAW PV WATTS'!D5970,IF('PV Watts SLC'!$C$9="west",'RAW PV WATTS'!F5970,-1))</f>
        <v>0</v>
      </c>
      <c r="G5967" s="81">
        <f t="shared" si="184"/>
        <v>0</v>
      </c>
    </row>
    <row r="5968" spans="1:7">
      <c r="A5968" s="74" t="e">
        <f t="shared" si="185"/>
        <v>#REF!</v>
      </c>
      <c r="B5968" s="60"/>
      <c r="C5968" s="73">
        <v>9</v>
      </c>
      <c r="D5968" s="73">
        <v>6</v>
      </c>
      <c r="E5968" s="73">
        <v>0</v>
      </c>
      <c r="F5968" s="79">
        <f>IF($C$9="south",'RAW PV WATTS'!D5971,IF('PV Watts SLC'!$C$9="west",'RAW PV WATTS'!F5971,-1))</f>
        <v>0</v>
      </c>
      <c r="G5968" s="81">
        <f t="shared" si="184"/>
        <v>0</v>
      </c>
    </row>
    <row r="5969" spans="1:7">
      <c r="A5969" s="74" t="e">
        <f t="shared" si="185"/>
        <v>#REF!</v>
      </c>
      <c r="B5969" s="60"/>
      <c r="C5969" s="73">
        <v>9</v>
      </c>
      <c r="D5969" s="73">
        <v>6</v>
      </c>
      <c r="E5969" s="73">
        <v>1</v>
      </c>
      <c r="F5969" s="79">
        <f>IF($C$9="south",'RAW PV WATTS'!D5972,IF('PV Watts SLC'!$C$9="west",'RAW PV WATTS'!F5972,-1))</f>
        <v>0</v>
      </c>
      <c r="G5969" s="81">
        <f t="shared" ref="G5969:G6032" si="186">F5969/1000</f>
        <v>0</v>
      </c>
    </row>
    <row r="5970" spans="1:7">
      <c r="A5970" s="74" t="e">
        <f t="shared" ref="A5970:A6033" si="187">1/24+A5969</f>
        <v>#REF!</v>
      </c>
      <c r="B5970" s="60"/>
      <c r="C5970" s="73">
        <v>9</v>
      </c>
      <c r="D5970" s="73">
        <v>6</v>
      </c>
      <c r="E5970" s="73">
        <v>2</v>
      </c>
      <c r="F5970" s="79">
        <f>IF($C$9="south",'RAW PV WATTS'!D5973,IF('PV Watts SLC'!$C$9="west",'RAW PV WATTS'!F5973,-1))</f>
        <v>0</v>
      </c>
      <c r="G5970" s="81">
        <f t="shared" si="186"/>
        <v>0</v>
      </c>
    </row>
    <row r="5971" spans="1:7">
      <c r="A5971" s="74" t="e">
        <f t="shared" si="187"/>
        <v>#REF!</v>
      </c>
      <c r="B5971" s="60"/>
      <c r="C5971" s="73">
        <v>9</v>
      </c>
      <c r="D5971" s="73">
        <v>6</v>
      </c>
      <c r="E5971" s="73">
        <v>3</v>
      </c>
      <c r="F5971" s="79">
        <f>IF($C$9="south",'RAW PV WATTS'!D5974,IF('PV Watts SLC'!$C$9="west",'RAW PV WATTS'!F5974,-1))</f>
        <v>0</v>
      </c>
      <c r="G5971" s="81">
        <f t="shared" si="186"/>
        <v>0</v>
      </c>
    </row>
    <row r="5972" spans="1:7">
      <c r="A5972" s="74" t="e">
        <f t="shared" si="187"/>
        <v>#REF!</v>
      </c>
      <c r="B5972" s="60"/>
      <c r="C5972" s="73">
        <v>9</v>
      </c>
      <c r="D5972" s="73">
        <v>6</v>
      </c>
      <c r="E5972" s="73">
        <v>4</v>
      </c>
      <c r="F5972" s="79">
        <f>IF($C$9="south",'RAW PV WATTS'!D5975,IF('PV Watts SLC'!$C$9="west",'RAW PV WATTS'!F5975,-1))</f>
        <v>0</v>
      </c>
      <c r="G5972" s="81">
        <f t="shared" si="186"/>
        <v>0</v>
      </c>
    </row>
    <row r="5973" spans="1:7">
      <c r="A5973" s="74" t="e">
        <f t="shared" si="187"/>
        <v>#REF!</v>
      </c>
      <c r="B5973" s="60"/>
      <c r="C5973" s="73">
        <v>9</v>
      </c>
      <c r="D5973" s="73">
        <v>6</v>
      </c>
      <c r="E5973" s="73">
        <v>5</v>
      </c>
      <c r="F5973" s="79">
        <f>IF($C$9="south",'RAW PV WATTS'!D5976,IF('PV Watts SLC'!$C$9="west",'RAW PV WATTS'!F5976,-1))</f>
        <v>0</v>
      </c>
      <c r="G5973" s="81">
        <f t="shared" si="186"/>
        <v>0</v>
      </c>
    </row>
    <row r="5974" spans="1:7">
      <c r="A5974" s="74" t="e">
        <f t="shared" si="187"/>
        <v>#REF!</v>
      </c>
      <c r="B5974" s="60"/>
      <c r="C5974" s="73">
        <v>9</v>
      </c>
      <c r="D5974" s="73">
        <v>6</v>
      </c>
      <c r="E5974" s="73">
        <v>6</v>
      </c>
      <c r="F5974" s="79">
        <f>IF($C$9="south",'RAW PV WATTS'!D5977,IF('PV Watts SLC'!$C$9="west",'RAW PV WATTS'!F5977,-1))</f>
        <v>24.300999999999998</v>
      </c>
      <c r="G5974" s="81">
        <f t="shared" si="186"/>
        <v>2.4301E-2</v>
      </c>
    </row>
    <row r="5975" spans="1:7">
      <c r="A5975" s="74" t="e">
        <f t="shared" si="187"/>
        <v>#REF!</v>
      </c>
      <c r="B5975" s="60"/>
      <c r="C5975" s="73">
        <v>9</v>
      </c>
      <c r="D5975" s="73">
        <v>6</v>
      </c>
      <c r="E5975" s="73">
        <v>7</v>
      </c>
      <c r="F5975" s="79">
        <f>IF($C$9="south",'RAW PV WATTS'!D5978,IF('PV Watts SLC'!$C$9="west",'RAW PV WATTS'!F5978,-1))</f>
        <v>171.40899999999999</v>
      </c>
      <c r="G5975" s="81">
        <f t="shared" si="186"/>
        <v>0.17140899999999998</v>
      </c>
    </row>
    <row r="5976" spans="1:7">
      <c r="A5976" s="74" t="e">
        <f t="shared" si="187"/>
        <v>#REF!</v>
      </c>
      <c r="B5976" s="60"/>
      <c r="C5976" s="73">
        <v>9</v>
      </c>
      <c r="D5976" s="73">
        <v>6</v>
      </c>
      <c r="E5976" s="73">
        <v>8</v>
      </c>
      <c r="F5976" s="79">
        <f>IF($C$9="south",'RAW PV WATTS'!D5979,IF('PV Watts SLC'!$C$9="west",'RAW PV WATTS'!F5979,-1))</f>
        <v>347.09300000000002</v>
      </c>
      <c r="G5976" s="81">
        <f t="shared" si="186"/>
        <v>0.34709300000000004</v>
      </c>
    </row>
    <row r="5977" spans="1:7">
      <c r="A5977" s="74" t="e">
        <f t="shared" si="187"/>
        <v>#REF!</v>
      </c>
      <c r="B5977" s="60"/>
      <c r="C5977" s="73">
        <v>9</v>
      </c>
      <c r="D5977" s="73">
        <v>6</v>
      </c>
      <c r="E5977" s="73">
        <v>9</v>
      </c>
      <c r="F5977" s="79">
        <f>IF($C$9="south",'RAW PV WATTS'!D5980,IF('PV Watts SLC'!$C$9="west",'RAW PV WATTS'!F5980,-1))</f>
        <v>506.45800000000003</v>
      </c>
      <c r="G5977" s="81">
        <f t="shared" si="186"/>
        <v>0.50645800000000007</v>
      </c>
    </row>
    <row r="5978" spans="1:7">
      <c r="A5978" s="74" t="e">
        <f t="shared" si="187"/>
        <v>#REF!</v>
      </c>
      <c r="B5978" s="60"/>
      <c r="C5978" s="73">
        <v>9</v>
      </c>
      <c r="D5978" s="73">
        <v>6</v>
      </c>
      <c r="E5978" s="73">
        <v>10</v>
      </c>
      <c r="F5978" s="79">
        <f>IF($C$9="south",'RAW PV WATTS'!D5981,IF('PV Watts SLC'!$C$9="west",'RAW PV WATTS'!F5981,-1))</f>
        <v>613.97</v>
      </c>
      <c r="G5978" s="81">
        <f t="shared" si="186"/>
        <v>0.61397000000000002</v>
      </c>
    </row>
    <row r="5979" spans="1:7">
      <c r="A5979" s="74" t="e">
        <f t="shared" si="187"/>
        <v>#REF!</v>
      </c>
      <c r="B5979" s="60"/>
      <c r="C5979" s="73">
        <v>9</v>
      </c>
      <c r="D5979" s="73">
        <v>6</v>
      </c>
      <c r="E5979" s="73">
        <v>11</v>
      </c>
      <c r="F5979" s="79">
        <f>IF($C$9="south",'RAW PV WATTS'!D5982,IF('PV Watts SLC'!$C$9="west",'RAW PV WATTS'!F5982,-1))</f>
        <v>682.86699999999996</v>
      </c>
      <c r="G5979" s="81">
        <f t="shared" si="186"/>
        <v>0.682867</v>
      </c>
    </row>
    <row r="5980" spans="1:7">
      <c r="A5980" s="74" t="e">
        <f t="shared" si="187"/>
        <v>#REF!</v>
      </c>
      <c r="B5980" s="60"/>
      <c r="C5980" s="73">
        <v>9</v>
      </c>
      <c r="D5980" s="73">
        <v>6</v>
      </c>
      <c r="E5980" s="73">
        <v>12</v>
      </c>
      <c r="F5980" s="79">
        <f>IF($C$9="south",'RAW PV WATTS'!D5983,IF('PV Watts SLC'!$C$9="west",'RAW PV WATTS'!F5983,-1))</f>
        <v>664.44399999999996</v>
      </c>
      <c r="G5980" s="81">
        <f t="shared" si="186"/>
        <v>0.66444399999999992</v>
      </c>
    </row>
    <row r="5981" spans="1:7">
      <c r="A5981" s="74" t="e">
        <f t="shared" si="187"/>
        <v>#REF!</v>
      </c>
      <c r="B5981" s="60"/>
      <c r="C5981" s="73">
        <v>9</v>
      </c>
      <c r="D5981" s="73">
        <v>6</v>
      </c>
      <c r="E5981" s="73">
        <v>13</v>
      </c>
      <c r="F5981" s="79">
        <f>IF($C$9="south",'RAW PV WATTS'!D5984,IF('PV Watts SLC'!$C$9="west",'RAW PV WATTS'!F5984,-1))</f>
        <v>710.04700000000003</v>
      </c>
      <c r="G5981" s="81">
        <f t="shared" si="186"/>
        <v>0.71004699999999998</v>
      </c>
    </row>
    <row r="5982" spans="1:7">
      <c r="A5982" s="74" t="e">
        <f t="shared" si="187"/>
        <v>#REF!</v>
      </c>
      <c r="B5982" s="60"/>
      <c r="C5982" s="73">
        <v>9</v>
      </c>
      <c r="D5982" s="73">
        <v>6</v>
      </c>
      <c r="E5982" s="73">
        <v>14</v>
      </c>
      <c r="F5982" s="79">
        <f>IF($C$9="south",'RAW PV WATTS'!D5985,IF('PV Watts SLC'!$C$9="west",'RAW PV WATTS'!F5985,-1))</f>
        <v>497.14</v>
      </c>
      <c r="G5982" s="81">
        <f t="shared" si="186"/>
        <v>0.49713999999999997</v>
      </c>
    </row>
    <row r="5983" spans="1:7">
      <c r="A5983" s="74" t="e">
        <f t="shared" si="187"/>
        <v>#REF!</v>
      </c>
      <c r="B5983" s="60"/>
      <c r="C5983" s="73">
        <v>9</v>
      </c>
      <c r="D5983" s="73">
        <v>6</v>
      </c>
      <c r="E5983" s="73">
        <v>15</v>
      </c>
      <c r="F5983" s="79">
        <f>IF($C$9="south",'RAW PV WATTS'!D5986,IF('PV Watts SLC'!$C$9="west",'RAW PV WATTS'!F5986,-1))</f>
        <v>381.46499999999997</v>
      </c>
      <c r="G5983" s="81">
        <f t="shared" si="186"/>
        <v>0.381465</v>
      </c>
    </row>
    <row r="5984" spans="1:7">
      <c r="A5984" s="74" t="e">
        <f t="shared" si="187"/>
        <v>#REF!</v>
      </c>
      <c r="B5984" s="60"/>
      <c r="C5984" s="73">
        <v>9</v>
      </c>
      <c r="D5984" s="73">
        <v>6</v>
      </c>
      <c r="E5984" s="73">
        <v>16</v>
      </c>
      <c r="F5984" s="79">
        <f>IF($C$9="south",'RAW PV WATTS'!D5987,IF('PV Watts SLC'!$C$9="west",'RAW PV WATTS'!F5987,-1))</f>
        <v>162.86699999999999</v>
      </c>
      <c r="G5984" s="81">
        <f t="shared" si="186"/>
        <v>0.16286699999999998</v>
      </c>
    </row>
    <row r="5985" spans="1:7">
      <c r="A5985" s="74" t="e">
        <f t="shared" si="187"/>
        <v>#REF!</v>
      </c>
      <c r="B5985" s="60"/>
      <c r="C5985" s="73">
        <v>9</v>
      </c>
      <c r="D5985" s="73">
        <v>6</v>
      </c>
      <c r="E5985" s="73">
        <v>17</v>
      </c>
      <c r="F5985" s="79">
        <f>IF($C$9="south",'RAW PV WATTS'!D5988,IF('PV Watts SLC'!$C$9="west",'RAW PV WATTS'!F5988,-1))</f>
        <v>128.78700000000001</v>
      </c>
      <c r="G5985" s="81">
        <f t="shared" si="186"/>
        <v>0.12878700000000001</v>
      </c>
    </row>
    <row r="5986" spans="1:7">
      <c r="A5986" s="74" t="e">
        <f t="shared" si="187"/>
        <v>#REF!</v>
      </c>
      <c r="B5986" s="60"/>
      <c r="C5986" s="73">
        <v>9</v>
      </c>
      <c r="D5986" s="73">
        <v>6</v>
      </c>
      <c r="E5986" s="73">
        <v>18</v>
      </c>
      <c r="F5986" s="79">
        <f>IF($C$9="south",'RAW PV WATTS'!D5989,IF('PV Watts SLC'!$C$9="west",'RAW PV WATTS'!F5989,-1))</f>
        <v>15.891</v>
      </c>
      <c r="G5986" s="81">
        <f t="shared" si="186"/>
        <v>1.5890999999999999E-2</v>
      </c>
    </row>
    <row r="5987" spans="1:7">
      <c r="A5987" s="74" t="e">
        <f t="shared" si="187"/>
        <v>#REF!</v>
      </c>
      <c r="B5987" s="60"/>
      <c r="C5987" s="73">
        <v>9</v>
      </c>
      <c r="D5987" s="73">
        <v>6</v>
      </c>
      <c r="E5987" s="73">
        <v>19</v>
      </c>
      <c r="F5987" s="79">
        <f>IF($C$9="south",'RAW PV WATTS'!D5990,IF('PV Watts SLC'!$C$9="west",'RAW PV WATTS'!F5990,-1))</f>
        <v>0</v>
      </c>
      <c r="G5987" s="81">
        <f t="shared" si="186"/>
        <v>0</v>
      </c>
    </row>
    <row r="5988" spans="1:7">
      <c r="A5988" s="74" t="e">
        <f t="shared" si="187"/>
        <v>#REF!</v>
      </c>
      <c r="B5988" s="60"/>
      <c r="C5988" s="73">
        <v>9</v>
      </c>
      <c r="D5988" s="73">
        <v>6</v>
      </c>
      <c r="E5988" s="73">
        <v>20</v>
      </c>
      <c r="F5988" s="79">
        <f>IF($C$9="south",'RAW PV WATTS'!D5991,IF('PV Watts SLC'!$C$9="west",'RAW PV WATTS'!F5991,-1))</f>
        <v>0</v>
      </c>
      <c r="G5988" s="81">
        <f t="shared" si="186"/>
        <v>0</v>
      </c>
    </row>
    <row r="5989" spans="1:7">
      <c r="A5989" s="74" t="e">
        <f t="shared" si="187"/>
        <v>#REF!</v>
      </c>
      <c r="B5989" s="60"/>
      <c r="C5989" s="73">
        <v>9</v>
      </c>
      <c r="D5989" s="73">
        <v>6</v>
      </c>
      <c r="E5989" s="73">
        <v>21</v>
      </c>
      <c r="F5989" s="79">
        <f>IF($C$9="south",'RAW PV WATTS'!D5992,IF('PV Watts SLC'!$C$9="west",'RAW PV WATTS'!F5992,-1))</f>
        <v>0</v>
      </c>
      <c r="G5989" s="81">
        <f t="shared" si="186"/>
        <v>0</v>
      </c>
    </row>
    <row r="5990" spans="1:7">
      <c r="A5990" s="74" t="e">
        <f t="shared" si="187"/>
        <v>#REF!</v>
      </c>
      <c r="B5990" s="60"/>
      <c r="C5990" s="73">
        <v>9</v>
      </c>
      <c r="D5990" s="73">
        <v>6</v>
      </c>
      <c r="E5990" s="73">
        <v>22</v>
      </c>
      <c r="F5990" s="79">
        <f>IF($C$9="south",'RAW PV WATTS'!D5993,IF('PV Watts SLC'!$C$9="west",'RAW PV WATTS'!F5993,-1))</f>
        <v>0</v>
      </c>
      <c r="G5990" s="81">
        <f t="shared" si="186"/>
        <v>0</v>
      </c>
    </row>
    <row r="5991" spans="1:7">
      <c r="A5991" s="74" t="e">
        <f t="shared" si="187"/>
        <v>#REF!</v>
      </c>
      <c r="B5991" s="60"/>
      <c r="C5991" s="73">
        <v>9</v>
      </c>
      <c r="D5991" s="73">
        <v>6</v>
      </c>
      <c r="E5991" s="73">
        <v>23</v>
      </c>
      <c r="F5991" s="79">
        <f>IF($C$9="south",'RAW PV WATTS'!D5994,IF('PV Watts SLC'!$C$9="west",'RAW PV WATTS'!F5994,-1))</f>
        <v>0</v>
      </c>
      <c r="G5991" s="81">
        <f t="shared" si="186"/>
        <v>0</v>
      </c>
    </row>
    <row r="5992" spans="1:7">
      <c r="A5992" s="74" t="e">
        <f t="shared" si="187"/>
        <v>#REF!</v>
      </c>
      <c r="B5992" s="60"/>
      <c r="C5992" s="73">
        <v>9</v>
      </c>
      <c r="D5992" s="73">
        <v>7</v>
      </c>
      <c r="E5992" s="73">
        <v>0</v>
      </c>
      <c r="F5992" s="79">
        <f>IF($C$9="south",'RAW PV WATTS'!D5995,IF('PV Watts SLC'!$C$9="west",'RAW PV WATTS'!F5995,-1))</f>
        <v>0</v>
      </c>
      <c r="G5992" s="81">
        <f t="shared" si="186"/>
        <v>0</v>
      </c>
    </row>
    <row r="5993" spans="1:7">
      <c r="A5993" s="74" t="e">
        <f t="shared" si="187"/>
        <v>#REF!</v>
      </c>
      <c r="B5993" s="60"/>
      <c r="C5993" s="73">
        <v>9</v>
      </c>
      <c r="D5993" s="73">
        <v>7</v>
      </c>
      <c r="E5993" s="73">
        <v>1</v>
      </c>
      <c r="F5993" s="79">
        <f>IF($C$9="south",'RAW PV WATTS'!D5996,IF('PV Watts SLC'!$C$9="west",'RAW PV WATTS'!F5996,-1))</f>
        <v>0</v>
      </c>
      <c r="G5993" s="81">
        <f t="shared" si="186"/>
        <v>0</v>
      </c>
    </row>
    <row r="5994" spans="1:7">
      <c r="A5994" s="74" t="e">
        <f t="shared" si="187"/>
        <v>#REF!</v>
      </c>
      <c r="B5994" s="60"/>
      <c r="C5994" s="73">
        <v>9</v>
      </c>
      <c r="D5994" s="73">
        <v>7</v>
      </c>
      <c r="E5994" s="73">
        <v>2</v>
      </c>
      <c r="F5994" s="79">
        <f>IF($C$9="south",'RAW PV WATTS'!D5997,IF('PV Watts SLC'!$C$9="west",'RAW PV WATTS'!F5997,-1))</f>
        <v>0</v>
      </c>
      <c r="G5994" s="81">
        <f t="shared" si="186"/>
        <v>0</v>
      </c>
    </row>
    <row r="5995" spans="1:7">
      <c r="A5995" s="74" t="e">
        <f t="shared" si="187"/>
        <v>#REF!</v>
      </c>
      <c r="B5995" s="60"/>
      <c r="C5995" s="73">
        <v>9</v>
      </c>
      <c r="D5995" s="73">
        <v>7</v>
      </c>
      <c r="E5995" s="73">
        <v>3</v>
      </c>
      <c r="F5995" s="79">
        <f>IF($C$9="south",'RAW PV WATTS'!D5998,IF('PV Watts SLC'!$C$9="west",'RAW PV WATTS'!F5998,-1))</f>
        <v>0</v>
      </c>
      <c r="G5995" s="81">
        <f t="shared" si="186"/>
        <v>0</v>
      </c>
    </row>
    <row r="5996" spans="1:7">
      <c r="A5996" s="74" t="e">
        <f t="shared" si="187"/>
        <v>#REF!</v>
      </c>
      <c r="B5996" s="60"/>
      <c r="C5996" s="73">
        <v>9</v>
      </c>
      <c r="D5996" s="73">
        <v>7</v>
      </c>
      <c r="E5996" s="73">
        <v>4</v>
      </c>
      <c r="F5996" s="79">
        <f>IF($C$9="south",'RAW PV WATTS'!D5999,IF('PV Watts SLC'!$C$9="west",'RAW PV WATTS'!F5999,-1))</f>
        <v>0</v>
      </c>
      <c r="G5996" s="81">
        <f t="shared" si="186"/>
        <v>0</v>
      </c>
    </row>
    <row r="5997" spans="1:7">
      <c r="A5997" s="74" t="e">
        <f t="shared" si="187"/>
        <v>#REF!</v>
      </c>
      <c r="B5997" s="60"/>
      <c r="C5997" s="73">
        <v>9</v>
      </c>
      <c r="D5997" s="73">
        <v>7</v>
      </c>
      <c r="E5997" s="73">
        <v>5</v>
      </c>
      <c r="F5997" s="79">
        <f>IF($C$9="south",'RAW PV WATTS'!D6000,IF('PV Watts SLC'!$C$9="west",'RAW PV WATTS'!F6000,-1))</f>
        <v>0</v>
      </c>
      <c r="G5997" s="81">
        <f t="shared" si="186"/>
        <v>0</v>
      </c>
    </row>
    <row r="5998" spans="1:7">
      <c r="A5998" s="74" t="e">
        <f t="shared" si="187"/>
        <v>#REF!</v>
      </c>
      <c r="B5998" s="60"/>
      <c r="C5998" s="73">
        <v>9</v>
      </c>
      <c r="D5998" s="73">
        <v>7</v>
      </c>
      <c r="E5998" s="73">
        <v>6</v>
      </c>
      <c r="F5998" s="79">
        <f>IF($C$9="south",'RAW PV WATTS'!D6001,IF('PV Watts SLC'!$C$9="west",'RAW PV WATTS'!F6001,-1))</f>
        <v>23.459</v>
      </c>
      <c r="G5998" s="81">
        <f t="shared" si="186"/>
        <v>2.3459000000000001E-2</v>
      </c>
    </row>
    <row r="5999" spans="1:7">
      <c r="A5999" s="74" t="e">
        <f t="shared" si="187"/>
        <v>#REF!</v>
      </c>
      <c r="B5999" s="60"/>
      <c r="C5999" s="73">
        <v>9</v>
      </c>
      <c r="D5999" s="73">
        <v>7</v>
      </c>
      <c r="E5999" s="73">
        <v>7</v>
      </c>
      <c r="F5999" s="79">
        <f>IF($C$9="south",'RAW PV WATTS'!D6002,IF('PV Watts SLC'!$C$9="west",'RAW PV WATTS'!F6002,-1))</f>
        <v>140.51599999999999</v>
      </c>
      <c r="G5999" s="81">
        <f t="shared" si="186"/>
        <v>0.140516</v>
      </c>
    </row>
    <row r="6000" spans="1:7">
      <c r="A6000" s="74" t="e">
        <f t="shared" si="187"/>
        <v>#REF!</v>
      </c>
      <c r="B6000" s="60"/>
      <c r="C6000" s="73">
        <v>9</v>
      </c>
      <c r="D6000" s="73">
        <v>7</v>
      </c>
      <c r="E6000" s="73">
        <v>8</v>
      </c>
      <c r="F6000" s="79">
        <f>IF($C$9="south",'RAW PV WATTS'!D6003,IF('PV Watts SLC'!$C$9="west",'RAW PV WATTS'!F6003,-1))</f>
        <v>302.92200000000003</v>
      </c>
      <c r="G6000" s="81">
        <f t="shared" si="186"/>
        <v>0.30292200000000002</v>
      </c>
    </row>
    <row r="6001" spans="1:7">
      <c r="A6001" s="74" t="e">
        <f t="shared" si="187"/>
        <v>#REF!</v>
      </c>
      <c r="B6001" s="60"/>
      <c r="C6001" s="73">
        <v>9</v>
      </c>
      <c r="D6001" s="73">
        <v>7</v>
      </c>
      <c r="E6001" s="73">
        <v>9</v>
      </c>
      <c r="F6001" s="79">
        <f>IF($C$9="south",'RAW PV WATTS'!D6004,IF('PV Watts SLC'!$C$9="west",'RAW PV WATTS'!F6004,-1))</f>
        <v>393.483</v>
      </c>
      <c r="G6001" s="81">
        <f t="shared" si="186"/>
        <v>0.39348300000000003</v>
      </c>
    </row>
    <row r="6002" spans="1:7">
      <c r="A6002" s="74" t="e">
        <f t="shared" si="187"/>
        <v>#REF!</v>
      </c>
      <c r="B6002" s="60"/>
      <c r="C6002" s="73">
        <v>9</v>
      </c>
      <c r="D6002" s="73">
        <v>7</v>
      </c>
      <c r="E6002" s="73">
        <v>10</v>
      </c>
      <c r="F6002" s="79">
        <f>IF($C$9="south",'RAW PV WATTS'!D6005,IF('PV Watts SLC'!$C$9="west",'RAW PV WATTS'!F6005,-1))</f>
        <v>619.91499999999996</v>
      </c>
      <c r="G6002" s="81">
        <f t="shared" si="186"/>
        <v>0.61991499999999999</v>
      </c>
    </row>
    <row r="6003" spans="1:7">
      <c r="A6003" s="74" t="e">
        <f t="shared" si="187"/>
        <v>#REF!</v>
      </c>
      <c r="B6003" s="60"/>
      <c r="C6003" s="73">
        <v>9</v>
      </c>
      <c r="D6003" s="73">
        <v>7</v>
      </c>
      <c r="E6003" s="73">
        <v>11</v>
      </c>
      <c r="F6003" s="79">
        <f>IF($C$9="south",'RAW PV WATTS'!D6006,IF('PV Watts SLC'!$C$9="west",'RAW PV WATTS'!F6006,-1))</f>
        <v>667.72400000000005</v>
      </c>
      <c r="G6003" s="81">
        <f t="shared" si="186"/>
        <v>0.6677240000000001</v>
      </c>
    </row>
    <row r="6004" spans="1:7">
      <c r="A6004" s="74" t="e">
        <f t="shared" si="187"/>
        <v>#REF!</v>
      </c>
      <c r="B6004" s="60"/>
      <c r="C6004" s="73">
        <v>9</v>
      </c>
      <c r="D6004" s="73">
        <v>7</v>
      </c>
      <c r="E6004" s="73">
        <v>12</v>
      </c>
      <c r="F6004" s="79">
        <f>IF($C$9="south",'RAW PV WATTS'!D6007,IF('PV Watts SLC'!$C$9="west",'RAW PV WATTS'!F6007,-1))</f>
        <v>678.38499999999999</v>
      </c>
      <c r="G6004" s="81">
        <f t="shared" si="186"/>
        <v>0.67838500000000002</v>
      </c>
    </row>
    <row r="6005" spans="1:7">
      <c r="A6005" s="74" t="e">
        <f t="shared" si="187"/>
        <v>#REF!</v>
      </c>
      <c r="B6005" s="60"/>
      <c r="C6005" s="73">
        <v>9</v>
      </c>
      <c r="D6005" s="73">
        <v>7</v>
      </c>
      <c r="E6005" s="73">
        <v>13</v>
      </c>
      <c r="F6005" s="79">
        <f>IF($C$9="south",'RAW PV WATTS'!D6008,IF('PV Watts SLC'!$C$9="west",'RAW PV WATTS'!F6008,-1))</f>
        <v>595.48</v>
      </c>
      <c r="G6005" s="81">
        <f t="shared" si="186"/>
        <v>0.59548000000000001</v>
      </c>
    </row>
    <row r="6006" spans="1:7">
      <c r="A6006" s="74" t="e">
        <f t="shared" si="187"/>
        <v>#REF!</v>
      </c>
      <c r="B6006" s="60"/>
      <c r="C6006" s="73">
        <v>9</v>
      </c>
      <c r="D6006" s="73">
        <v>7</v>
      </c>
      <c r="E6006" s="73">
        <v>14</v>
      </c>
      <c r="F6006" s="79">
        <f>IF($C$9="south",'RAW PV WATTS'!D6009,IF('PV Watts SLC'!$C$9="west",'RAW PV WATTS'!F6009,-1))</f>
        <v>560.36500000000001</v>
      </c>
      <c r="G6006" s="81">
        <f t="shared" si="186"/>
        <v>0.560365</v>
      </c>
    </row>
    <row r="6007" spans="1:7">
      <c r="A6007" s="74" t="e">
        <f t="shared" si="187"/>
        <v>#REF!</v>
      </c>
      <c r="B6007" s="60"/>
      <c r="C6007" s="73">
        <v>9</v>
      </c>
      <c r="D6007" s="73">
        <v>7</v>
      </c>
      <c r="E6007" s="73">
        <v>15</v>
      </c>
      <c r="F6007" s="79">
        <f>IF($C$9="south",'RAW PV WATTS'!D6010,IF('PV Watts SLC'!$C$9="west",'RAW PV WATTS'!F6010,-1))</f>
        <v>485.34500000000003</v>
      </c>
      <c r="G6007" s="81">
        <f t="shared" si="186"/>
        <v>0.48534500000000003</v>
      </c>
    </row>
    <row r="6008" spans="1:7">
      <c r="A6008" s="74" t="e">
        <f t="shared" si="187"/>
        <v>#REF!</v>
      </c>
      <c r="B6008" s="60"/>
      <c r="C6008" s="73">
        <v>9</v>
      </c>
      <c r="D6008" s="73">
        <v>7</v>
      </c>
      <c r="E6008" s="73">
        <v>16</v>
      </c>
      <c r="F6008" s="79">
        <f>IF($C$9="south",'RAW PV WATTS'!D6011,IF('PV Watts SLC'!$C$9="west",'RAW PV WATTS'!F6011,-1))</f>
        <v>274.04199999999997</v>
      </c>
      <c r="G6008" s="81">
        <f t="shared" si="186"/>
        <v>0.27404199999999995</v>
      </c>
    </row>
    <row r="6009" spans="1:7">
      <c r="A6009" s="74" t="e">
        <f t="shared" si="187"/>
        <v>#REF!</v>
      </c>
      <c r="B6009" s="60"/>
      <c r="C6009" s="73">
        <v>9</v>
      </c>
      <c r="D6009" s="73">
        <v>7</v>
      </c>
      <c r="E6009" s="73">
        <v>17</v>
      </c>
      <c r="F6009" s="79">
        <f>IF($C$9="south",'RAW PV WATTS'!D6012,IF('PV Watts SLC'!$C$9="west",'RAW PV WATTS'!F6012,-1))</f>
        <v>134.63499999999999</v>
      </c>
      <c r="G6009" s="81">
        <f t="shared" si="186"/>
        <v>0.134635</v>
      </c>
    </row>
    <row r="6010" spans="1:7">
      <c r="A6010" s="74" t="e">
        <f t="shared" si="187"/>
        <v>#REF!</v>
      </c>
      <c r="B6010" s="60"/>
      <c r="C6010" s="73">
        <v>9</v>
      </c>
      <c r="D6010" s="73">
        <v>7</v>
      </c>
      <c r="E6010" s="73">
        <v>18</v>
      </c>
      <c r="F6010" s="79">
        <f>IF($C$9="south",'RAW PV WATTS'!D6013,IF('PV Watts SLC'!$C$9="west",'RAW PV WATTS'!F6013,-1))</f>
        <v>15.619</v>
      </c>
      <c r="G6010" s="81">
        <f t="shared" si="186"/>
        <v>1.5618999999999999E-2</v>
      </c>
    </row>
    <row r="6011" spans="1:7">
      <c r="A6011" s="74" t="e">
        <f t="shared" si="187"/>
        <v>#REF!</v>
      </c>
      <c r="B6011" s="60"/>
      <c r="C6011" s="73">
        <v>9</v>
      </c>
      <c r="D6011" s="73">
        <v>7</v>
      </c>
      <c r="E6011" s="73">
        <v>19</v>
      </c>
      <c r="F6011" s="79">
        <f>IF($C$9="south",'RAW PV WATTS'!D6014,IF('PV Watts SLC'!$C$9="west",'RAW PV WATTS'!F6014,-1))</f>
        <v>0</v>
      </c>
      <c r="G6011" s="81">
        <f t="shared" si="186"/>
        <v>0</v>
      </c>
    </row>
    <row r="6012" spans="1:7">
      <c r="A6012" s="74" t="e">
        <f t="shared" si="187"/>
        <v>#REF!</v>
      </c>
      <c r="B6012" s="60"/>
      <c r="C6012" s="73">
        <v>9</v>
      </c>
      <c r="D6012" s="73">
        <v>7</v>
      </c>
      <c r="E6012" s="73">
        <v>20</v>
      </c>
      <c r="F6012" s="79">
        <f>IF($C$9="south",'RAW PV WATTS'!D6015,IF('PV Watts SLC'!$C$9="west",'RAW PV WATTS'!F6015,-1))</f>
        <v>0</v>
      </c>
      <c r="G6012" s="81">
        <f t="shared" si="186"/>
        <v>0</v>
      </c>
    </row>
    <row r="6013" spans="1:7">
      <c r="A6013" s="74" t="e">
        <f t="shared" si="187"/>
        <v>#REF!</v>
      </c>
      <c r="B6013" s="60"/>
      <c r="C6013" s="73">
        <v>9</v>
      </c>
      <c r="D6013" s="73">
        <v>7</v>
      </c>
      <c r="E6013" s="73">
        <v>21</v>
      </c>
      <c r="F6013" s="79">
        <f>IF($C$9="south",'RAW PV WATTS'!D6016,IF('PV Watts SLC'!$C$9="west",'RAW PV WATTS'!F6016,-1))</f>
        <v>0</v>
      </c>
      <c r="G6013" s="81">
        <f t="shared" si="186"/>
        <v>0</v>
      </c>
    </row>
    <row r="6014" spans="1:7">
      <c r="A6014" s="74" t="e">
        <f t="shared" si="187"/>
        <v>#REF!</v>
      </c>
      <c r="B6014" s="60"/>
      <c r="C6014" s="73">
        <v>9</v>
      </c>
      <c r="D6014" s="73">
        <v>7</v>
      </c>
      <c r="E6014" s="73">
        <v>22</v>
      </c>
      <c r="F6014" s="79">
        <f>IF($C$9="south",'RAW PV WATTS'!D6017,IF('PV Watts SLC'!$C$9="west",'RAW PV WATTS'!F6017,-1))</f>
        <v>0</v>
      </c>
      <c r="G6014" s="81">
        <f t="shared" si="186"/>
        <v>0</v>
      </c>
    </row>
    <row r="6015" spans="1:7">
      <c r="A6015" s="74" t="e">
        <f t="shared" si="187"/>
        <v>#REF!</v>
      </c>
      <c r="B6015" s="60"/>
      <c r="C6015" s="73">
        <v>9</v>
      </c>
      <c r="D6015" s="73">
        <v>7</v>
      </c>
      <c r="E6015" s="73">
        <v>23</v>
      </c>
      <c r="F6015" s="79">
        <f>IF($C$9="south",'RAW PV WATTS'!D6018,IF('PV Watts SLC'!$C$9="west",'RAW PV WATTS'!F6018,-1))</f>
        <v>0</v>
      </c>
      <c r="G6015" s="81">
        <f t="shared" si="186"/>
        <v>0</v>
      </c>
    </row>
    <row r="6016" spans="1:7">
      <c r="A6016" s="74" t="e">
        <f t="shared" si="187"/>
        <v>#REF!</v>
      </c>
      <c r="B6016" s="60"/>
      <c r="C6016" s="73">
        <v>9</v>
      </c>
      <c r="D6016" s="73">
        <v>8</v>
      </c>
      <c r="E6016" s="73">
        <v>0</v>
      </c>
      <c r="F6016" s="79">
        <f>IF($C$9="south",'RAW PV WATTS'!D6019,IF('PV Watts SLC'!$C$9="west",'RAW PV WATTS'!F6019,-1))</f>
        <v>0</v>
      </c>
      <c r="G6016" s="81">
        <f t="shared" si="186"/>
        <v>0</v>
      </c>
    </row>
    <row r="6017" spans="1:7">
      <c r="A6017" s="74" t="e">
        <f t="shared" si="187"/>
        <v>#REF!</v>
      </c>
      <c r="B6017" s="60"/>
      <c r="C6017" s="73">
        <v>9</v>
      </c>
      <c r="D6017" s="73">
        <v>8</v>
      </c>
      <c r="E6017" s="73">
        <v>1</v>
      </c>
      <c r="F6017" s="79">
        <f>IF($C$9="south",'RAW PV WATTS'!D6020,IF('PV Watts SLC'!$C$9="west",'RAW PV WATTS'!F6020,-1))</f>
        <v>0</v>
      </c>
      <c r="G6017" s="81">
        <f t="shared" si="186"/>
        <v>0</v>
      </c>
    </row>
    <row r="6018" spans="1:7">
      <c r="A6018" s="74" t="e">
        <f t="shared" si="187"/>
        <v>#REF!</v>
      </c>
      <c r="B6018" s="60"/>
      <c r="C6018" s="73">
        <v>9</v>
      </c>
      <c r="D6018" s="73">
        <v>8</v>
      </c>
      <c r="E6018" s="73">
        <v>2</v>
      </c>
      <c r="F6018" s="79">
        <f>IF($C$9="south",'RAW PV WATTS'!D6021,IF('PV Watts SLC'!$C$9="west",'RAW PV WATTS'!F6021,-1))</f>
        <v>0</v>
      </c>
      <c r="G6018" s="81">
        <f t="shared" si="186"/>
        <v>0</v>
      </c>
    </row>
    <row r="6019" spans="1:7">
      <c r="A6019" s="74" t="e">
        <f t="shared" si="187"/>
        <v>#REF!</v>
      </c>
      <c r="B6019" s="60"/>
      <c r="C6019" s="73">
        <v>9</v>
      </c>
      <c r="D6019" s="73">
        <v>8</v>
      </c>
      <c r="E6019" s="73">
        <v>3</v>
      </c>
      <c r="F6019" s="79">
        <f>IF($C$9="south",'RAW PV WATTS'!D6022,IF('PV Watts SLC'!$C$9="west",'RAW PV WATTS'!F6022,-1))</f>
        <v>0</v>
      </c>
      <c r="G6019" s="81">
        <f t="shared" si="186"/>
        <v>0</v>
      </c>
    </row>
    <row r="6020" spans="1:7">
      <c r="A6020" s="74" t="e">
        <f t="shared" si="187"/>
        <v>#REF!</v>
      </c>
      <c r="B6020" s="60"/>
      <c r="C6020" s="73">
        <v>9</v>
      </c>
      <c r="D6020" s="73">
        <v>8</v>
      </c>
      <c r="E6020" s="73">
        <v>4</v>
      </c>
      <c r="F6020" s="79">
        <f>IF($C$9="south",'RAW PV WATTS'!D6023,IF('PV Watts SLC'!$C$9="west",'RAW PV WATTS'!F6023,-1))</f>
        <v>0</v>
      </c>
      <c r="G6020" s="81">
        <f t="shared" si="186"/>
        <v>0</v>
      </c>
    </row>
    <row r="6021" spans="1:7">
      <c r="A6021" s="74" t="e">
        <f t="shared" si="187"/>
        <v>#REF!</v>
      </c>
      <c r="B6021" s="60"/>
      <c r="C6021" s="73">
        <v>9</v>
      </c>
      <c r="D6021" s="73">
        <v>8</v>
      </c>
      <c r="E6021" s="73">
        <v>5</v>
      </c>
      <c r="F6021" s="79">
        <f>IF($C$9="south",'RAW PV WATTS'!D6024,IF('PV Watts SLC'!$C$9="west",'RAW PV WATTS'!F6024,-1))</f>
        <v>0</v>
      </c>
      <c r="G6021" s="81">
        <f t="shared" si="186"/>
        <v>0</v>
      </c>
    </row>
    <row r="6022" spans="1:7">
      <c r="A6022" s="74" t="e">
        <f t="shared" si="187"/>
        <v>#REF!</v>
      </c>
      <c r="B6022" s="60"/>
      <c r="C6022" s="73">
        <v>9</v>
      </c>
      <c r="D6022" s="73">
        <v>8</v>
      </c>
      <c r="E6022" s="73">
        <v>6</v>
      </c>
      <c r="F6022" s="79">
        <f>IF($C$9="south",'RAW PV WATTS'!D6025,IF('PV Watts SLC'!$C$9="west",'RAW PV WATTS'!F6025,-1))</f>
        <v>17.350999999999999</v>
      </c>
      <c r="G6022" s="81">
        <f t="shared" si="186"/>
        <v>1.7350999999999998E-2</v>
      </c>
    </row>
    <row r="6023" spans="1:7">
      <c r="A6023" s="74" t="e">
        <f t="shared" si="187"/>
        <v>#REF!</v>
      </c>
      <c r="B6023" s="60"/>
      <c r="C6023" s="73">
        <v>9</v>
      </c>
      <c r="D6023" s="73">
        <v>8</v>
      </c>
      <c r="E6023" s="73">
        <v>7</v>
      </c>
      <c r="F6023" s="79">
        <f>IF($C$9="south",'RAW PV WATTS'!D6026,IF('PV Watts SLC'!$C$9="west",'RAW PV WATTS'!F6026,-1))</f>
        <v>171.89599999999999</v>
      </c>
      <c r="G6023" s="81">
        <f t="shared" si="186"/>
        <v>0.17189599999999999</v>
      </c>
    </row>
    <row r="6024" spans="1:7">
      <c r="A6024" s="74" t="e">
        <f t="shared" si="187"/>
        <v>#REF!</v>
      </c>
      <c r="B6024" s="60"/>
      <c r="C6024" s="73">
        <v>9</v>
      </c>
      <c r="D6024" s="73">
        <v>8</v>
      </c>
      <c r="E6024" s="73">
        <v>8</v>
      </c>
      <c r="F6024" s="79">
        <f>IF($C$9="south",'RAW PV WATTS'!D6027,IF('PV Watts SLC'!$C$9="west",'RAW PV WATTS'!F6027,-1))</f>
        <v>386.25099999999998</v>
      </c>
      <c r="G6024" s="81">
        <f t="shared" si="186"/>
        <v>0.38625099999999996</v>
      </c>
    </row>
    <row r="6025" spans="1:7">
      <c r="A6025" s="74" t="e">
        <f t="shared" si="187"/>
        <v>#REF!</v>
      </c>
      <c r="B6025" s="60"/>
      <c r="C6025" s="73">
        <v>9</v>
      </c>
      <c r="D6025" s="73">
        <v>8</v>
      </c>
      <c r="E6025" s="73">
        <v>9</v>
      </c>
      <c r="F6025" s="79">
        <f>IF($C$9="south",'RAW PV WATTS'!D6028,IF('PV Watts SLC'!$C$9="west",'RAW PV WATTS'!F6028,-1))</f>
        <v>562.76199999999994</v>
      </c>
      <c r="G6025" s="81">
        <f t="shared" si="186"/>
        <v>0.56276199999999998</v>
      </c>
    </row>
    <row r="6026" spans="1:7">
      <c r="A6026" s="74" t="e">
        <f t="shared" si="187"/>
        <v>#REF!</v>
      </c>
      <c r="B6026" s="60"/>
      <c r="C6026" s="73">
        <v>9</v>
      </c>
      <c r="D6026" s="73">
        <v>8</v>
      </c>
      <c r="E6026" s="73">
        <v>10</v>
      </c>
      <c r="F6026" s="79">
        <f>IF($C$9="south",'RAW PV WATTS'!D6029,IF('PV Watts SLC'!$C$9="west",'RAW PV WATTS'!F6029,-1))</f>
        <v>693.27200000000005</v>
      </c>
      <c r="G6026" s="81">
        <f t="shared" si="186"/>
        <v>0.693272</v>
      </c>
    </row>
    <row r="6027" spans="1:7">
      <c r="A6027" s="74" t="e">
        <f t="shared" si="187"/>
        <v>#REF!</v>
      </c>
      <c r="B6027" s="60"/>
      <c r="C6027" s="73">
        <v>9</v>
      </c>
      <c r="D6027" s="73">
        <v>8</v>
      </c>
      <c r="E6027" s="73">
        <v>11</v>
      </c>
      <c r="F6027" s="79">
        <f>IF($C$9="south",'RAW PV WATTS'!D6030,IF('PV Watts SLC'!$C$9="west",'RAW PV WATTS'!F6030,-1))</f>
        <v>765.85199999999998</v>
      </c>
      <c r="G6027" s="81">
        <f t="shared" si="186"/>
        <v>0.76585199999999998</v>
      </c>
    </row>
    <row r="6028" spans="1:7">
      <c r="A6028" s="74" t="e">
        <f t="shared" si="187"/>
        <v>#REF!</v>
      </c>
      <c r="B6028" s="60"/>
      <c r="C6028" s="73">
        <v>9</v>
      </c>
      <c r="D6028" s="73">
        <v>8</v>
      </c>
      <c r="E6028" s="73">
        <v>12</v>
      </c>
      <c r="F6028" s="79">
        <f>IF($C$9="south",'RAW PV WATTS'!D6031,IF('PV Watts SLC'!$C$9="west",'RAW PV WATTS'!F6031,-1))</f>
        <v>758</v>
      </c>
      <c r="G6028" s="81">
        <f t="shared" si="186"/>
        <v>0.75800000000000001</v>
      </c>
    </row>
    <row r="6029" spans="1:7">
      <c r="A6029" s="74" t="e">
        <f t="shared" si="187"/>
        <v>#REF!</v>
      </c>
      <c r="B6029" s="60"/>
      <c r="C6029" s="73">
        <v>9</v>
      </c>
      <c r="D6029" s="73">
        <v>8</v>
      </c>
      <c r="E6029" s="73">
        <v>13</v>
      </c>
      <c r="F6029" s="79">
        <f>IF($C$9="south",'RAW PV WATTS'!D6032,IF('PV Watts SLC'!$C$9="west",'RAW PV WATTS'!F6032,-1))</f>
        <v>726.59</v>
      </c>
      <c r="G6029" s="81">
        <f t="shared" si="186"/>
        <v>0.72659000000000007</v>
      </c>
    </row>
    <row r="6030" spans="1:7">
      <c r="A6030" s="74" t="e">
        <f t="shared" si="187"/>
        <v>#REF!</v>
      </c>
      <c r="B6030" s="60"/>
      <c r="C6030" s="73">
        <v>9</v>
      </c>
      <c r="D6030" s="73">
        <v>8</v>
      </c>
      <c r="E6030" s="73">
        <v>14</v>
      </c>
      <c r="F6030" s="79">
        <f>IF($C$9="south",'RAW PV WATTS'!D6033,IF('PV Watts SLC'!$C$9="west",'RAW PV WATTS'!F6033,-1))</f>
        <v>662.52300000000002</v>
      </c>
      <c r="G6030" s="81">
        <f t="shared" si="186"/>
        <v>0.66252299999999997</v>
      </c>
    </row>
    <row r="6031" spans="1:7">
      <c r="A6031" s="74" t="e">
        <f t="shared" si="187"/>
        <v>#REF!</v>
      </c>
      <c r="B6031" s="60"/>
      <c r="C6031" s="73">
        <v>9</v>
      </c>
      <c r="D6031" s="73">
        <v>8</v>
      </c>
      <c r="E6031" s="73">
        <v>15</v>
      </c>
      <c r="F6031" s="79">
        <f>IF($C$9="south",'RAW PV WATTS'!D6034,IF('PV Watts SLC'!$C$9="west",'RAW PV WATTS'!F6034,-1))</f>
        <v>520.97699999999998</v>
      </c>
      <c r="G6031" s="81">
        <f t="shared" si="186"/>
        <v>0.52097700000000002</v>
      </c>
    </row>
    <row r="6032" spans="1:7">
      <c r="A6032" s="74" t="e">
        <f t="shared" si="187"/>
        <v>#REF!</v>
      </c>
      <c r="B6032" s="60"/>
      <c r="C6032" s="73">
        <v>9</v>
      </c>
      <c r="D6032" s="73">
        <v>8</v>
      </c>
      <c r="E6032" s="73">
        <v>16</v>
      </c>
      <c r="F6032" s="79">
        <f>IF($C$9="south",'RAW PV WATTS'!D6035,IF('PV Watts SLC'!$C$9="west",'RAW PV WATTS'!F6035,-1))</f>
        <v>344.005</v>
      </c>
      <c r="G6032" s="81">
        <f t="shared" si="186"/>
        <v>0.34400500000000001</v>
      </c>
    </row>
    <row r="6033" spans="1:7">
      <c r="A6033" s="74" t="e">
        <f t="shared" si="187"/>
        <v>#REF!</v>
      </c>
      <c r="B6033" s="60"/>
      <c r="C6033" s="73">
        <v>9</v>
      </c>
      <c r="D6033" s="73">
        <v>8</v>
      </c>
      <c r="E6033" s="73">
        <v>17</v>
      </c>
      <c r="F6033" s="79">
        <f>IF($C$9="south",'RAW PV WATTS'!D6036,IF('PV Watts SLC'!$C$9="west",'RAW PV WATTS'!F6036,-1))</f>
        <v>139.602</v>
      </c>
      <c r="G6033" s="81">
        <f t="shared" ref="G6033:G6096" si="188">F6033/1000</f>
        <v>0.139602</v>
      </c>
    </row>
    <row r="6034" spans="1:7">
      <c r="A6034" s="74" t="e">
        <f t="shared" ref="A6034:A6097" si="189">1/24+A6033</f>
        <v>#REF!</v>
      </c>
      <c r="B6034" s="60"/>
      <c r="C6034" s="73">
        <v>9</v>
      </c>
      <c r="D6034" s="73">
        <v>8</v>
      </c>
      <c r="E6034" s="73">
        <v>18</v>
      </c>
      <c r="F6034" s="79">
        <f>IF($C$9="south",'RAW PV WATTS'!D6037,IF('PV Watts SLC'!$C$9="west",'RAW PV WATTS'!F6037,-1))</f>
        <v>11.872999999999999</v>
      </c>
      <c r="G6034" s="81">
        <f t="shared" si="188"/>
        <v>1.1873E-2</v>
      </c>
    </row>
    <row r="6035" spans="1:7">
      <c r="A6035" s="74" t="e">
        <f t="shared" si="189"/>
        <v>#REF!</v>
      </c>
      <c r="B6035" s="60"/>
      <c r="C6035" s="73">
        <v>9</v>
      </c>
      <c r="D6035" s="73">
        <v>8</v>
      </c>
      <c r="E6035" s="73">
        <v>19</v>
      </c>
      <c r="F6035" s="79">
        <f>IF($C$9="south",'RAW PV WATTS'!D6038,IF('PV Watts SLC'!$C$9="west",'RAW PV WATTS'!F6038,-1))</f>
        <v>0</v>
      </c>
      <c r="G6035" s="81">
        <f t="shared" si="188"/>
        <v>0</v>
      </c>
    </row>
    <row r="6036" spans="1:7">
      <c r="A6036" s="74" t="e">
        <f t="shared" si="189"/>
        <v>#REF!</v>
      </c>
      <c r="B6036" s="60"/>
      <c r="C6036" s="73">
        <v>9</v>
      </c>
      <c r="D6036" s="73">
        <v>8</v>
      </c>
      <c r="E6036" s="73">
        <v>20</v>
      </c>
      <c r="F6036" s="79">
        <f>IF($C$9="south",'RAW PV WATTS'!D6039,IF('PV Watts SLC'!$C$9="west",'RAW PV WATTS'!F6039,-1))</f>
        <v>0</v>
      </c>
      <c r="G6036" s="81">
        <f t="shared" si="188"/>
        <v>0</v>
      </c>
    </row>
    <row r="6037" spans="1:7">
      <c r="A6037" s="74" t="e">
        <f t="shared" si="189"/>
        <v>#REF!</v>
      </c>
      <c r="B6037" s="60"/>
      <c r="C6037" s="73">
        <v>9</v>
      </c>
      <c r="D6037" s="73">
        <v>8</v>
      </c>
      <c r="E6037" s="73">
        <v>21</v>
      </c>
      <c r="F6037" s="79">
        <f>IF($C$9="south",'RAW PV WATTS'!D6040,IF('PV Watts SLC'!$C$9="west",'RAW PV WATTS'!F6040,-1))</f>
        <v>0</v>
      </c>
      <c r="G6037" s="81">
        <f t="shared" si="188"/>
        <v>0</v>
      </c>
    </row>
    <row r="6038" spans="1:7">
      <c r="A6038" s="74" t="e">
        <f t="shared" si="189"/>
        <v>#REF!</v>
      </c>
      <c r="B6038" s="60"/>
      <c r="C6038" s="73">
        <v>9</v>
      </c>
      <c r="D6038" s="73">
        <v>8</v>
      </c>
      <c r="E6038" s="73">
        <v>22</v>
      </c>
      <c r="F6038" s="79">
        <f>IF($C$9="south",'RAW PV WATTS'!D6041,IF('PV Watts SLC'!$C$9="west",'RAW PV WATTS'!F6041,-1))</f>
        <v>0</v>
      </c>
      <c r="G6038" s="81">
        <f t="shared" si="188"/>
        <v>0</v>
      </c>
    </row>
    <row r="6039" spans="1:7">
      <c r="A6039" s="74" t="e">
        <f t="shared" si="189"/>
        <v>#REF!</v>
      </c>
      <c r="B6039" s="60"/>
      <c r="C6039" s="73">
        <v>9</v>
      </c>
      <c r="D6039" s="73">
        <v>8</v>
      </c>
      <c r="E6039" s="73">
        <v>23</v>
      </c>
      <c r="F6039" s="79">
        <f>IF($C$9="south",'RAW PV WATTS'!D6042,IF('PV Watts SLC'!$C$9="west",'RAW PV WATTS'!F6042,-1))</f>
        <v>0</v>
      </c>
      <c r="G6039" s="81">
        <f t="shared" si="188"/>
        <v>0</v>
      </c>
    </row>
    <row r="6040" spans="1:7">
      <c r="A6040" s="74" t="e">
        <f t="shared" si="189"/>
        <v>#REF!</v>
      </c>
      <c r="B6040" s="60"/>
      <c r="C6040" s="73">
        <v>9</v>
      </c>
      <c r="D6040" s="73">
        <v>9</v>
      </c>
      <c r="E6040" s="73">
        <v>0</v>
      </c>
      <c r="F6040" s="79">
        <f>IF($C$9="south",'RAW PV WATTS'!D6043,IF('PV Watts SLC'!$C$9="west",'RAW PV WATTS'!F6043,-1))</f>
        <v>0</v>
      </c>
      <c r="G6040" s="81">
        <f t="shared" si="188"/>
        <v>0</v>
      </c>
    </row>
    <row r="6041" spans="1:7">
      <c r="A6041" s="74" t="e">
        <f t="shared" si="189"/>
        <v>#REF!</v>
      </c>
      <c r="B6041" s="60"/>
      <c r="C6041" s="73">
        <v>9</v>
      </c>
      <c r="D6041" s="73">
        <v>9</v>
      </c>
      <c r="E6041" s="73">
        <v>1</v>
      </c>
      <c r="F6041" s="79">
        <f>IF($C$9="south",'RAW PV WATTS'!D6044,IF('PV Watts SLC'!$C$9="west",'RAW PV WATTS'!F6044,-1))</f>
        <v>0</v>
      </c>
      <c r="G6041" s="81">
        <f t="shared" si="188"/>
        <v>0</v>
      </c>
    </row>
    <row r="6042" spans="1:7">
      <c r="A6042" s="74" t="e">
        <f t="shared" si="189"/>
        <v>#REF!</v>
      </c>
      <c r="B6042" s="60"/>
      <c r="C6042" s="73">
        <v>9</v>
      </c>
      <c r="D6042" s="73">
        <v>9</v>
      </c>
      <c r="E6042" s="73">
        <v>2</v>
      </c>
      <c r="F6042" s="79">
        <f>IF($C$9="south",'RAW PV WATTS'!D6045,IF('PV Watts SLC'!$C$9="west",'RAW PV WATTS'!F6045,-1))</f>
        <v>0</v>
      </c>
      <c r="G6042" s="81">
        <f t="shared" si="188"/>
        <v>0</v>
      </c>
    </row>
    <row r="6043" spans="1:7">
      <c r="A6043" s="74" t="e">
        <f t="shared" si="189"/>
        <v>#REF!</v>
      </c>
      <c r="B6043" s="60"/>
      <c r="C6043" s="73">
        <v>9</v>
      </c>
      <c r="D6043" s="73">
        <v>9</v>
      </c>
      <c r="E6043" s="73">
        <v>3</v>
      </c>
      <c r="F6043" s="79">
        <f>IF($C$9="south",'RAW PV WATTS'!D6046,IF('PV Watts SLC'!$C$9="west",'RAW PV WATTS'!F6046,-1))</f>
        <v>0</v>
      </c>
      <c r="G6043" s="81">
        <f t="shared" si="188"/>
        <v>0</v>
      </c>
    </row>
    <row r="6044" spans="1:7">
      <c r="A6044" s="74" t="e">
        <f t="shared" si="189"/>
        <v>#REF!</v>
      </c>
      <c r="B6044" s="60"/>
      <c r="C6044" s="73">
        <v>9</v>
      </c>
      <c r="D6044" s="73">
        <v>9</v>
      </c>
      <c r="E6044" s="73">
        <v>4</v>
      </c>
      <c r="F6044" s="79">
        <f>IF($C$9="south",'RAW PV WATTS'!D6047,IF('PV Watts SLC'!$C$9="west",'RAW PV WATTS'!F6047,-1))</f>
        <v>0</v>
      </c>
      <c r="G6044" s="81">
        <f t="shared" si="188"/>
        <v>0</v>
      </c>
    </row>
    <row r="6045" spans="1:7">
      <c r="A6045" s="74" t="e">
        <f t="shared" si="189"/>
        <v>#REF!</v>
      </c>
      <c r="B6045" s="60"/>
      <c r="C6045" s="73">
        <v>9</v>
      </c>
      <c r="D6045" s="73">
        <v>9</v>
      </c>
      <c r="E6045" s="73">
        <v>5</v>
      </c>
      <c r="F6045" s="79">
        <f>IF($C$9="south",'RAW PV WATTS'!D6048,IF('PV Watts SLC'!$C$9="west",'RAW PV WATTS'!F6048,-1))</f>
        <v>0</v>
      </c>
      <c r="G6045" s="81">
        <f t="shared" si="188"/>
        <v>0</v>
      </c>
    </row>
    <row r="6046" spans="1:7">
      <c r="A6046" s="74" t="e">
        <f t="shared" si="189"/>
        <v>#REF!</v>
      </c>
      <c r="B6046" s="60"/>
      <c r="C6046" s="73">
        <v>9</v>
      </c>
      <c r="D6046" s="73">
        <v>9</v>
      </c>
      <c r="E6046" s="73">
        <v>6</v>
      </c>
      <c r="F6046" s="79">
        <f>IF($C$9="south",'RAW PV WATTS'!D6049,IF('PV Watts SLC'!$C$9="west",'RAW PV WATTS'!F6049,-1))</f>
        <v>22.689</v>
      </c>
      <c r="G6046" s="81">
        <f t="shared" si="188"/>
        <v>2.2689000000000001E-2</v>
      </c>
    </row>
    <row r="6047" spans="1:7">
      <c r="A6047" s="74" t="e">
        <f t="shared" si="189"/>
        <v>#REF!</v>
      </c>
      <c r="B6047" s="60"/>
      <c r="C6047" s="73">
        <v>9</v>
      </c>
      <c r="D6047" s="73">
        <v>9</v>
      </c>
      <c r="E6047" s="73">
        <v>7</v>
      </c>
      <c r="F6047" s="79">
        <f>IF($C$9="south",'RAW PV WATTS'!D6050,IF('PV Watts SLC'!$C$9="west",'RAW PV WATTS'!F6050,-1))</f>
        <v>161.60900000000001</v>
      </c>
      <c r="G6047" s="81">
        <f t="shared" si="188"/>
        <v>0.161609</v>
      </c>
    </row>
    <row r="6048" spans="1:7">
      <c r="A6048" s="74" t="e">
        <f t="shared" si="189"/>
        <v>#REF!</v>
      </c>
      <c r="B6048" s="60"/>
      <c r="C6048" s="73">
        <v>9</v>
      </c>
      <c r="D6048" s="73">
        <v>9</v>
      </c>
      <c r="E6048" s="73">
        <v>8</v>
      </c>
      <c r="F6048" s="79">
        <f>IF($C$9="south",'RAW PV WATTS'!D6051,IF('PV Watts SLC'!$C$9="west",'RAW PV WATTS'!F6051,-1))</f>
        <v>349.54300000000001</v>
      </c>
      <c r="G6048" s="81">
        <f t="shared" si="188"/>
        <v>0.34954299999999999</v>
      </c>
    </row>
    <row r="6049" spans="1:7">
      <c r="A6049" s="74" t="e">
        <f t="shared" si="189"/>
        <v>#REF!</v>
      </c>
      <c r="B6049" s="60"/>
      <c r="C6049" s="73">
        <v>9</v>
      </c>
      <c r="D6049" s="73">
        <v>9</v>
      </c>
      <c r="E6049" s="73">
        <v>9</v>
      </c>
      <c r="F6049" s="79">
        <f>IF($C$9="south",'RAW PV WATTS'!D6052,IF('PV Watts SLC'!$C$9="west",'RAW PV WATTS'!F6052,-1))</f>
        <v>528.42999999999995</v>
      </c>
      <c r="G6049" s="81">
        <f t="shared" si="188"/>
        <v>0.52842999999999996</v>
      </c>
    </row>
    <row r="6050" spans="1:7">
      <c r="A6050" s="74" t="e">
        <f t="shared" si="189"/>
        <v>#REF!</v>
      </c>
      <c r="B6050" s="60"/>
      <c r="C6050" s="73">
        <v>9</v>
      </c>
      <c r="D6050" s="73">
        <v>9</v>
      </c>
      <c r="E6050" s="73">
        <v>10</v>
      </c>
      <c r="F6050" s="79">
        <f>IF($C$9="south",'RAW PV WATTS'!D6053,IF('PV Watts SLC'!$C$9="west",'RAW PV WATTS'!F6053,-1))</f>
        <v>659.30200000000002</v>
      </c>
      <c r="G6050" s="81">
        <f t="shared" si="188"/>
        <v>0.65930200000000005</v>
      </c>
    </row>
    <row r="6051" spans="1:7">
      <c r="A6051" s="74" t="e">
        <f t="shared" si="189"/>
        <v>#REF!</v>
      </c>
      <c r="B6051" s="60"/>
      <c r="C6051" s="73">
        <v>9</v>
      </c>
      <c r="D6051" s="73">
        <v>9</v>
      </c>
      <c r="E6051" s="73">
        <v>11</v>
      </c>
      <c r="F6051" s="79">
        <f>IF($C$9="south",'RAW PV WATTS'!D6054,IF('PV Watts SLC'!$C$9="west",'RAW PV WATTS'!F6054,-1))</f>
        <v>715.18700000000001</v>
      </c>
      <c r="G6051" s="81">
        <f t="shared" si="188"/>
        <v>0.71518700000000002</v>
      </c>
    </row>
    <row r="6052" spans="1:7">
      <c r="A6052" s="74" t="e">
        <f t="shared" si="189"/>
        <v>#REF!</v>
      </c>
      <c r="B6052" s="60"/>
      <c r="C6052" s="73">
        <v>9</v>
      </c>
      <c r="D6052" s="73">
        <v>9</v>
      </c>
      <c r="E6052" s="73">
        <v>12</v>
      </c>
      <c r="F6052" s="79">
        <f>IF($C$9="south",'RAW PV WATTS'!D6055,IF('PV Watts SLC'!$C$9="west",'RAW PV WATTS'!F6055,-1))</f>
        <v>730.49300000000005</v>
      </c>
      <c r="G6052" s="81">
        <f t="shared" si="188"/>
        <v>0.73049300000000006</v>
      </c>
    </row>
    <row r="6053" spans="1:7">
      <c r="A6053" s="74" t="e">
        <f t="shared" si="189"/>
        <v>#REF!</v>
      </c>
      <c r="B6053" s="60"/>
      <c r="C6053" s="73">
        <v>9</v>
      </c>
      <c r="D6053" s="73">
        <v>9</v>
      </c>
      <c r="E6053" s="73">
        <v>13</v>
      </c>
      <c r="F6053" s="79">
        <f>IF($C$9="south",'RAW PV WATTS'!D6056,IF('PV Watts SLC'!$C$9="west",'RAW PV WATTS'!F6056,-1))</f>
        <v>716.78200000000004</v>
      </c>
      <c r="G6053" s="81">
        <f t="shared" si="188"/>
        <v>0.71678200000000003</v>
      </c>
    </row>
    <row r="6054" spans="1:7">
      <c r="A6054" s="74" t="e">
        <f t="shared" si="189"/>
        <v>#REF!</v>
      </c>
      <c r="B6054" s="60"/>
      <c r="C6054" s="73">
        <v>9</v>
      </c>
      <c r="D6054" s="73">
        <v>9</v>
      </c>
      <c r="E6054" s="73">
        <v>14</v>
      </c>
      <c r="F6054" s="79">
        <f>IF($C$9="south",'RAW PV WATTS'!D6057,IF('PV Watts SLC'!$C$9="west",'RAW PV WATTS'!F6057,-1))</f>
        <v>630.40099999999995</v>
      </c>
      <c r="G6054" s="81">
        <f t="shared" si="188"/>
        <v>0.63040099999999999</v>
      </c>
    </row>
    <row r="6055" spans="1:7">
      <c r="A6055" s="74" t="e">
        <f t="shared" si="189"/>
        <v>#REF!</v>
      </c>
      <c r="B6055" s="60"/>
      <c r="C6055" s="73">
        <v>9</v>
      </c>
      <c r="D6055" s="73">
        <v>9</v>
      </c>
      <c r="E6055" s="73">
        <v>15</v>
      </c>
      <c r="F6055" s="79">
        <f>IF($C$9="south",'RAW PV WATTS'!D6058,IF('PV Watts SLC'!$C$9="west",'RAW PV WATTS'!F6058,-1))</f>
        <v>495.47</v>
      </c>
      <c r="G6055" s="81">
        <f t="shared" si="188"/>
        <v>0.49547000000000002</v>
      </c>
    </row>
    <row r="6056" spans="1:7">
      <c r="A6056" s="74" t="e">
        <f t="shared" si="189"/>
        <v>#REF!</v>
      </c>
      <c r="B6056" s="60"/>
      <c r="C6056" s="73">
        <v>9</v>
      </c>
      <c r="D6056" s="73">
        <v>9</v>
      </c>
      <c r="E6056" s="73">
        <v>16</v>
      </c>
      <c r="F6056" s="79">
        <f>IF($C$9="south",'RAW PV WATTS'!D6059,IF('PV Watts SLC'!$C$9="west",'RAW PV WATTS'!F6059,-1))</f>
        <v>317.83</v>
      </c>
      <c r="G6056" s="81">
        <f t="shared" si="188"/>
        <v>0.31783</v>
      </c>
    </row>
    <row r="6057" spans="1:7">
      <c r="A6057" s="74" t="e">
        <f t="shared" si="189"/>
        <v>#REF!</v>
      </c>
      <c r="B6057" s="60"/>
      <c r="C6057" s="73">
        <v>9</v>
      </c>
      <c r="D6057" s="73">
        <v>9</v>
      </c>
      <c r="E6057" s="73">
        <v>17</v>
      </c>
      <c r="F6057" s="79">
        <f>IF($C$9="south",'RAW PV WATTS'!D6060,IF('PV Watts SLC'!$C$9="west",'RAW PV WATTS'!F6060,-1))</f>
        <v>124.761</v>
      </c>
      <c r="G6057" s="81">
        <f t="shared" si="188"/>
        <v>0.124761</v>
      </c>
    </row>
    <row r="6058" spans="1:7">
      <c r="A6058" s="74" t="e">
        <f t="shared" si="189"/>
        <v>#REF!</v>
      </c>
      <c r="B6058" s="60"/>
      <c r="C6058" s="73">
        <v>9</v>
      </c>
      <c r="D6058" s="73">
        <v>9</v>
      </c>
      <c r="E6058" s="73">
        <v>18</v>
      </c>
      <c r="F6058" s="79">
        <f>IF($C$9="south",'RAW PV WATTS'!D6061,IF('PV Watts SLC'!$C$9="west",'RAW PV WATTS'!F6061,-1))</f>
        <v>15.17</v>
      </c>
      <c r="G6058" s="81">
        <f t="shared" si="188"/>
        <v>1.5169999999999999E-2</v>
      </c>
    </row>
    <row r="6059" spans="1:7">
      <c r="A6059" s="74" t="e">
        <f t="shared" si="189"/>
        <v>#REF!</v>
      </c>
      <c r="B6059" s="60"/>
      <c r="C6059" s="73">
        <v>9</v>
      </c>
      <c r="D6059" s="73">
        <v>9</v>
      </c>
      <c r="E6059" s="73">
        <v>19</v>
      </c>
      <c r="F6059" s="79">
        <f>IF($C$9="south",'RAW PV WATTS'!D6062,IF('PV Watts SLC'!$C$9="west",'RAW PV WATTS'!F6062,-1))</f>
        <v>0</v>
      </c>
      <c r="G6059" s="81">
        <f t="shared" si="188"/>
        <v>0</v>
      </c>
    </row>
    <row r="6060" spans="1:7">
      <c r="A6060" s="74" t="e">
        <f t="shared" si="189"/>
        <v>#REF!</v>
      </c>
      <c r="B6060" s="60"/>
      <c r="C6060" s="73">
        <v>9</v>
      </c>
      <c r="D6060" s="73">
        <v>9</v>
      </c>
      <c r="E6060" s="73">
        <v>20</v>
      </c>
      <c r="F6060" s="79">
        <f>IF($C$9="south",'RAW PV WATTS'!D6063,IF('PV Watts SLC'!$C$9="west",'RAW PV WATTS'!F6063,-1))</f>
        <v>0</v>
      </c>
      <c r="G6060" s="81">
        <f t="shared" si="188"/>
        <v>0</v>
      </c>
    </row>
    <row r="6061" spans="1:7">
      <c r="A6061" s="74" t="e">
        <f t="shared" si="189"/>
        <v>#REF!</v>
      </c>
      <c r="B6061" s="60"/>
      <c r="C6061" s="73">
        <v>9</v>
      </c>
      <c r="D6061" s="73">
        <v>9</v>
      </c>
      <c r="E6061" s="73">
        <v>21</v>
      </c>
      <c r="F6061" s="79">
        <f>IF($C$9="south",'RAW PV WATTS'!D6064,IF('PV Watts SLC'!$C$9="west",'RAW PV WATTS'!F6064,-1))</f>
        <v>0</v>
      </c>
      <c r="G6061" s="81">
        <f t="shared" si="188"/>
        <v>0</v>
      </c>
    </row>
    <row r="6062" spans="1:7">
      <c r="A6062" s="74" t="e">
        <f t="shared" si="189"/>
        <v>#REF!</v>
      </c>
      <c r="B6062" s="60"/>
      <c r="C6062" s="73">
        <v>9</v>
      </c>
      <c r="D6062" s="73">
        <v>9</v>
      </c>
      <c r="E6062" s="73">
        <v>22</v>
      </c>
      <c r="F6062" s="79">
        <f>IF($C$9="south",'RAW PV WATTS'!D6065,IF('PV Watts SLC'!$C$9="west",'RAW PV WATTS'!F6065,-1))</f>
        <v>0</v>
      </c>
      <c r="G6062" s="81">
        <f t="shared" si="188"/>
        <v>0</v>
      </c>
    </row>
    <row r="6063" spans="1:7">
      <c r="A6063" s="74" t="e">
        <f t="shared" si="189"/>
        <v>#REF!</v>
      </c>
      <c r="B6063" s="60"/>
      <c r="C6063" s="73">
        <v>9</v>
      </c>
      <c r="D6063" s="73">
        <v>9</v>
      </c>
      <c r="E6063" s="73">
        <v>23</v>
      </c>
      <c r="F6063" s="79">
        <f>IF($C$9="south",'RAW PV WATTS'!D6066,IF('PV Watts SLC'!$C$9="west",'RAW PV WATTS'!F6066,-1))</f>
        <v>0</v>
      </c>
      <c r="G6063" s="81">
        <f t="shared" si="188"/>
        <v>0</v>
      </c>
    </row>
    <row r="6064" spans="1:7">
      <c r="A6064" s="74" t="e">
        <f t="shared" si="189"/>
        <v>#REF!</v>
      </c>
      <c r="B6064" s="60"/>
      <c r="C6064" s="73">
        <v>9</v>
      </c>
      <c r="D6064" s="73">
        <v>10</v>
      </c>
      <c r="E6064" s="73">
        <v>0</v>
      </c>
      <c r="F6064" s="79">
        <f>IF($C$9="south",'RAW PV WATTS'!D6067,IF('PV Watts SLC'!$C$9="west",'RAW PV WATTS'!F6067,-1))</f>
        <v>0</v>
      </c>
      <c r="G6064" s="81">
        <f t="shared" si="188"/>
        <v>0</v>
      </c>
    </row>
    <row r="6065" spans="1:7">
      <c r="A6065" s="74" t="e">
        <f t="shared" si="189"/>
        <v>#REF!</v>
      </c>
      <c r="B6065" s="60"/>
      <c r="C6065" s="73">
        <v>9</v>
      </c>
      <c r="D6065" s="73">
        <v>10</v>
      </c>
      <c r="E6065" s="73">
        <v>1</v>
      </c>
      <c r="F6065" s="79">
        <f>IF($C$9="south",'RAW PV WATTS'!D6068,IF('PV Watts SLC'!$C$9="west",'RAW PV WATTS'!F6068,-1))</f>
        <v>0</v>
      </c>
      <c r="G6065" s="81">
        <f t="shared" si="188"/>
        <v>0</v>
      </c>
    </row>
    <row r="6066" spans="1:7">
      <c r="A6066" s="74" t="e">
        <f t="shared" si="189"/>
        <v>#REF!</v>
      </c>
      <c r="B6066" s="60"/>
      <c r="C6066" s="73">
        <v>9</v>
      </c>
      <c r="D6066" s="73">
        <v>10</v>
      </c>
      <c r="E6066" s="73">
        <v>2</v>
      </c>
      <c r="F6066" s="79">
        <f>IF($C$9="south",'RAW PV WATTS'!D6069,IF('PV Watts SLC'!$C$9="west",'RAW PV WATTS'!F6069,-1))</f>
        <v>0</v>
      </c>
      <c r="G6066" s="81">
        <f t="shared" si="188"/>
        <v>0</v>
      </c>
    </row>
    <row r="6067" spans="1:7">
      <c r="A6067" s="74" t="e">
        <f t="shared" si="189"/>
        <v>#REF!</v>
      </c>
      <c r="B6067" s="60"/>
      <c r="C6067" s="73">
        <v>9</v>
      </c>
      <c r="D6067" s="73">
        <v>10</v>
      </c>
      <c r="E6067" s="73">
        <v>3</v>
      </c>
      <c r="F6067" s="79">
        <f>IF($C$9="south",'RAW PV WATTS'!D6070,IF('PV Watts SLC'!$C$9="west",'RAW PV WATTS'!F6070,-1))</f>
        <v>0</v>
      </c>
      <c r="G6067" s="81">
        <f t="shared" si="188"/>
        <v>0</v>
      </c>
    </row>
    <row r="6068" spans="1:7">
      <c r="A6068" s="74" t="e">
        <f t="shared" si="189"/>
        <v>#REF!</v>
      </c>
      <c r="B6068" s="60"/>
      <c r="C6068" s="73">
        <v>9</v>
      </c>
      <c r="D6068" s="73">
        <v>10</v>
      </c>
      <c r="E6068" s="73">
        <v>4</v>
      </c>
      <c r="F6068" s="79">
        <f>IF($C$9="south",'RAW PV WATTS'!D6071,IF('PV Watts SLC'!$C$9="west",'RAW PV WATTS'!F6071,-1))</f>
        <v>0</v>
      </c>
      <c r="G6068" s="81">
        <f t="shared" si="188"/>
        <v>0</v>
      </c>
    </row>
    <row r="6069" spans="1:7">
      <c r="A6069" s="74" t="e">
        <f t="shared" si="189"/>
        <v>#REF!</v>
      </c>
      <c r="B6069" s="60"/>
      <c r="C6069" s="73">
        <v>9</v>
      </c>
      <c r="D6069" s="73">
        <v>10</v>
      </c>
      <c r="E6069" s="73">
        <v>5</v>
      </c>
      <c r="F6069" s="79">
        <f>IF($C$9="south",'RAW PV WATTS'!D6072,IF('PV Watts SLC'!$C$9="west",'RAW PV WATTS'!F6072,-1))</f>
        <v>0</v>
      </c>
      <c r="G6069" s="81">
        <f t="shared" si="188"/>
        <v>0</v>
      </c>
    </row>
    <row r="6070" spans="1:7">
      <c r="A6070" s="74" t="e">
        <f t="shared" si="189"/>
        <v>#REF!</v>
      </c>
      <c r="B6070" s="60"/>
      <c r="C6070" s="73">
        <v>9</v>
      </c>
      <c r="D6070" s="73">
        <v>10</v>
      </c>
      <c r="E6070" s="73">
        <v>6</v>
      </c>
      <c r="F6070" s="79">
        <f>IF($C$9="south",'RAW PV WATTS'!D6073,IF('PV Watts SLC'!$C$9="west",'RAW PV WATTS'!F6073,-1))</f>
        <v>16.358000000000001</v>
      </c>
      <c r="G6070" s="81">
        <f t="shared" si="188"/>
        <v>1.6358000000000001E-2</v>
      </c>
    </row>
    <row r="6071" spans="1:7">
      <c r="A6071" s="74" t="e">
        <f t="shared" si="189"/>
        <v>#REF!</v>
      </c>
      <c r="B6071" s="60"/>
      <c r="C6071" s="73">
        <v>9</v>
      </c>
      <c r="D6071" s="73">
        <v>10</v>
      </c>
      <c r="E6071" s="73">
        <v>7</v>
      </c>
      <c r="F6071" s="79">
        <f>IF($C$9="south",'RAW PV WATTS'!D6074,IF('PV Watts SLC'!$C$9="west",'RAW PV WATTS'!F6074,-1))</f>
        <v>130.762</v>
      </c>
      <c r="G6071" s="81">
        <f t="shared" si="188"/>
        <v>0.13076199999999999</v>
      </c>
    </row>
    <row r="6072" spans="1:7">
      <c r="A6072" s="74" t="e">
        <f t="shared" si="189"/>
        <v>#REF!</v>
      </c>
      <c r="B6072" s="60"/>
      <c r="C6072" s="73">
        <v>9</v>
      </c>
      <c r="D6072" s="73">
        <v>10</v>
      </c>
      <c r="E6072" s="73">
        <v>8</v>
      </c>
      <c r="F6072" s="79">
        <f>IF($C$9="south",'RAW PV WATTS'!D6075,IF('PV Watts SLC'!$C$9="west",'RAW PV WATTS'!F6075,-1))</f>
        <v>346.03800000000001</v>
      </c>
      <c r="G6072" s="81">
        <f t="shared" si="188"/>
        <v>0.34603800000000001</v>
      </c>
    </row>
    <row r="6073" spans="1:7">
      <c r="A6073" s="74" t="e">
        <f t="shared" si="189"/>
        <v>#REF!</v>
      </c>
      <c r="B6073" s="60"/>
      <c r="C6073" s="73">
        <v>9</v>
      </c>
      <c r="D6073" s="73">
        <v>10</v>
      </c>
      <c r="E6073" s="73">
        <v>9</v>
      </c>
      <c r="F6073" s="79">
        <f>IF($C$9="south",'RAW PV WATTS'!D6076,IF('PV Watts SLC'!$C$9="west",'RAW PV WATTS'!F6076,-1))</f>
        <v>506.947</v>
      </c>
      <c r="G6073" s="81">
        <f t="shared" si="188"/>
        <v>0.50694700000000004</v>
      </c>
    </row>
    <row r="6074" spans="1:7">
      <c r="A6074" s="74" t="e">
        <f t="shared" si="189"/>
        <v>#REF!</v>
      </c>
      <c r="B6074" s="60"/>
      <c r="C6074" s="73">
        <v>9</v>
      </c>
      <c r="D6074" s="73">
        <v>10</v>
      </c>
      <c r="E6074" s="73">
        <v>10</v>
      </c>
      <c r="F6074" s="79">
        <f>IF($C$9="south",'RAW PV WATTS'!D6077,IF('PV Watts SLC'!$C$9="west",'RAW PV WATTS'!F6077,-1))</f>
        <v>632.47299999999996</v>
      </c>
      <c r="G6074" s="81">
        <f t="shared" si="188"/>
        <v>0.63247299999999995</v>
      </c>
    </row>
    <row r="6075" spans="1:7">
      <c r="A6075" s="74" t="e">
        <f t="shared" si="189"/>
        <v>#REF!</v>
      </c>
      <c r="B6075" s="60"/>
      <c r="C6075" s="73">
        <v>9</v>
      </c>
      <c r="D6075" s="73">
        <v>10</v>
      </c>
      <c r="E6075" s="73">
        <v>11</v>
      </c>
      <c r="F6075" s="79">
        <f>IF($C$9="south",'RAW PV WATTS'!D6078,IF('PV Watts SLC'!$C$9="west",'RAW PV WATTS'!F6078,-1))</f>
        <v>519.08100000000002</v>
      </c>
      <c r="G6075" s="81">
        <f t="shared" si="188"/>
        <v>0.51908100000000001</v>
      </c>
    </row>
    <row r="6076" spans="1:7">
      <c r="A6076" s="74" t="e">
        <f t="shared" si="189"/>
        <v>#REF!</v>
      </c>
      <c r="B6076" s="60"/>
      <c r="C6076" s="73">
        <v>9</v>
      </c>
      <c r="D6076" s="73">
        <v>10</v>
      </c>
      <c r="E6076" s="73">
        <v>12</v>
      </c>
      <c r="F6076" s="79">
        <f>IF($C$9="south",'RAW PV WATTS'!D6079,IF('PV Watts SLC'!$C$9="west",'RAW PV WATTS'!F6079,-1))</f>
        <v>558.65800000000002</v>
      </c>
      <c r="G6076" s="81">
        <f t="shared" si="188"/>
        <v>0.55865799999999999</v>
      </c>
    </row>
    <row r="6077" spans="1:7">
      <c r="A6077" s="74" t="e">
        <f t="shared" si="189"/>
        <v>#REF!</v>
      </c>
      <c r="B6077" s="60"/>
      <c r="C6077" s="73">
        <v>9</v>
      </c>
      <c r="D6077" s="73">
        <v>10</v>
      </c>
      <c r="E6077" s="73">
        <v>13</v>
      </c>
      <c r="F6077" s="79">
        <f>IF($C$9="south",'RAW PV WATTS'!D6080,IF('PV Watts SLC'!$C$9="west",'RAW PV WATTS'!F6080,-1))</f>
        <v>544.14200000000005</v>
      </c>
      <c r="G6077" s="81">
        <f t="shared" si="188"/>
        <v>0.54414200000000001</v>
      </c>
    </row>
    <row r="6078" spans="1:7">
      <c r="A6078" s="74" t="e">
        <f t="shared" si="189"/>
        <v>#REF!</v>
      </c>
      <c r="B6078" s="60"/>
      <c r="C6078" s="73">
        <v>9</v>
      </c>
      <c r="D6078" s="73">
        <v>10</v>
      </c>
      <c r="E6078" s="73">
        <v>14</v>
      </c>
      <c r="F6078" s="79">
        <f>IF($C$9="south",'RAW PV WATTS'!D6081,IF('PV Watts SLC'!$C$9="west",'RAW PV WATTS'!F6081,-1))</f>
        <v>417.23399999999998</v>
      </c>
      <c r="G6078" s="81">
        <f t="shared" si="188"/>
        <v>0.41723399999999999</v>
      </c>
    </row>
    <row r="6079" spans="1:7">
      <c r="A6079" s="74" t="e">
        <f t="shared" si="189"/>
        <v>#REF!</v>
      </c>
      <c r="B6079" s="60"/>
      <c r="C6079" s="73">
        <v>9</v>
      </c>
      <c r="D6079" s="73">
        <v>10</v>
      </c>
      <c r="E6079" s="73">
        <v>15</v>
      </c>
      <c r="F6079" s="79">
        <f>IF($C$9="south",'RAW PV WATTS'!D6082,IF('PV Watts SLC'!$C$9="west",'RAW PV WATTS'!F6082,-1))</f>
        <v>207.91200000000001</v>
      </c>
      <c r="G6079" s="81">
        <f t="shared" si="188"/>
        <v>0.20791200000000001</v>
      </c>
    </row>
    <row r="6080" spans="1:7">
      <c r="A6080" s="74" t="e">
        <f t="shared" si="189"/>
        <v>#REF!</v>
      </c>
      <c r="B6080" s="60"/>
      <c r="C6080" s="73">
        <v>9</v>
      </c>
      <c r="D6080" s="73">
        <v>10</v>
      </c>
      <c r="E6080" s="73">
        <v>16</v>
      </c>
      <c r="F6080" s="79">
        <f>IF($C$9="south",'RAW PV WATTS'!D6083,IF('PV Watts SLC'!$C$9="west",'RAW PV WATTS'!F6083,-1))</f>
        <v>137.654</v>
      </c>
      <c r="G6080" s="81">
        <f t="shared" si="188"/>
        <v>0.137654</v>
      </c>
    </row>
    <row r="6081" spans="1:7">
      <c r="A6081" s="74" t="e">
        <f t="shared" si="189"/>
        <v>#REF!</v>
      </c>
      <c r="B6081" s="60"/>
      <c r="C6081" s="73">
        <v>9</v>
      </c>
      <c r="D6081" s="73">
        <v>10</v>
      </c>
      <c r="E6081" s="73">
        <v>17</v>
      </c>
      <c r="F6081" s="79">
        <f>IF($C$9="south",'RAW PV WATTS'!D6084,IF('PV Watts SLC'!$C$9="west",'RAW PV WATTS'!F6084,-1))</f>
        <v>53.877000000000002</v>
      </c>
      <c r="G6081" s="81">
        <f t="shared" si="188"/>
        <v>5.3877000000000001E-2</v>
      </c>
    </row>
    <row r="6082" spans="1:7">
      <c r="A6082" s="74" t="e">
        <f t="shared" si="189"/>
        <v>#REF!</v>
      </c>
      <c r="B6082" s="60"/>
      <c r="C6082" s="73">
        <v>9</v>
      </c>
      <c r="D6082" s="73">
        <v>10</v>
      </c>
      <c r="E6082" s="73">
        <v>18</v>
      </c>
      <c r="F6082" s="79">
        <f>IF($C$9="south",'RAW PV WATTS'!D6085,IF('PV Watts SLC'!$C$9="west",'RAW PV WATTS'!F6085,-1))</f>
        <v>17.382999999999999</v>
      </c>
      <c r="G6082" s="81">
        <f t="shared" si="188"/>
        <v>1.7382999999999999E-2</v>
      </c>
    </row>
    <row r="6083" spans="1:7">
      <c r="A6083" s="74" t="e">
        <f t="shared" si="189"/>
        <v>#REF!</v>
      </c>
      <c r="B6083" s="60"/>
      <c r="C6083" s="73">
        <v>9</v>
      </c>
      <c r="D6083" s="73">
        <v>10</v>
      </c>
      <c r="E6083" s="73">
        <v>19</v>
      </c>
      <c r="F6083" s="79">
        <f>IF($C$9="south",'RAW PV WATTS'!D6086,IF('PV Watts SLC'!$C$9="west",'RAW PV WATTS'!F6086,-1))</f>
        <v>0</v>
      </c>
      <c r="G6083" s="81">
        <f t="shared" si="188"/>
        <v>0</v>
      </c>
    </row>
    <row r="6084" spans="1:7">
      <c r="A6084" s="74" t="e">
        <f t="shared" si="189"/>
        <v>#REF!</v>
      </c>
      <c r="B6084" s="60"/>
      <c r="C6084" s="73">
        <v>9</v>
      </c>
      <c r="D6084" s="73">
        <v>10</v>
      </c>
      <c r="E6084" s="73">
        <v>20</v>
      </c>
      <c r="F6084" s="79">
        <f>IF($C$9="south",'RAW PV WATTS'!D6087,IF('PV Watts SLC'!$C$9="west",'RAW PV WATTS'!F6087,-1))</f>
        <v>0</v>
      </c>
      <c r="G6084" s="81">
        <f t="shared" si="188"/>
        <v>0</v>
      </c>
    </row>
    <row r="6085" spans="1:7">
      <c r="A6085" s="74" t="e">
        <f t="shared" si="189"/>
        <v>#REF!</v>
      </c>
      <c r="B6085" s="60"/>
      <c r="C6085" s="73">
        <v>9</v>
      </c>
      <c r="D6085" s="73">
        <v>10</v>
      </c>
      <c r="E6085" s="73">
        <v>21</v>
      </c>
      <c r="F6085" s="79">
        <f>IF($C$9="south",'RAW PV WATTS'!D6088,IF('PV Watts SLC'!$C$9="west",'RAW PV WATTS'!F6088,-1))</f>
        <v>0</v>
      </c>
      <c r="G6085" s="81">
        <f t="shared" si="188"/>
        <v>0</v>
      </c>
    </row>
    <row r="6086" spans="1:7">
      <c r="A6086" s="74" t="e">
        <f t="shared" si="189"/>
        <v>#REF!</v>
      </c>
      <c r="B6086" s="60"/>
      <c r="C6086" s="73">
        <v>9</v>
      </c>
      <c r="D6086" s="73">
        <v>10</v>
      </c>
      <c r="E6086" s="73">
        <v>22</v>
      </c>
      <c r="F6086" s="79">
        <f>IF($C$9="south",'RAW PV WATTS'!D6089,IF('PV Watts SLC'!$C$9="west",'RAW PV WATTS'!F6089,-1))</f>
        <v>0</v>
      </c>
      <c r="G6086" s="81">
        <f t="shared" si="188"/>
        <v>0</v>
      </c>
    </row>
    <row r="6087" spans="1:7">
      <c r="A6087" s="74" t="e">
        <f t="shared" si="189"/>
        <v>#REF!</v>
      </c>
      <c r="B6087" s="60"/>
      <c r="C6087" s="73">
        <v>9</v>
      </c>
      <c r="D6087" s="73">
        <v>10</v>
      </c>
      <c r="E6087" s="73">
        <v>23</v>
      </c>
      <c r="F6087" s="79">
        <f>IF($C$9="south",'RAW PV WATTS'!D6090,IF('PV Watts SLC'!$C$9="west",'RAW PV WATTS'!F6090,-1))</f>
        <v>0</v>
      </c>
      <c r="G6087" s="81">
        <f t="shared" si="188"/>
        <v>0</v>
      </c>
    </row>
    <row r="6088" spans="1:7">
      <c r="A6088" s="74" t="e">
        <f t="shared" si="189"/>
        <v>#REF!</v>
      </c>
      <c r="B6088" s="60"/>
      <c r="C6088" s="73">
        <v>9</v>
      </c>
      <c r="D6088" s="73">
        <v>11</v>
      </c>
      <c r="E6088" s="73">
        <v>0</v>
      </c>
      <c r="F6088" s="79">
        <f>IF($C$9="south",'RAW PV WATTS'!D6091,IF('PV Watts SLC'!$C$9="west",'RAW PV WATTS'!F6091,-1))</f>
        <v>0</v>
      </c>
      <c r="G6088" s="81">
        <f t="shared" si="188"/>
        <v>0</v>
      </c>
    </row>
    <row r="6089" spans="1:7">
      <c r="A6089" s="74" t="e">
        <f t="shared" si="189"/>
        <v>#REF!</v>
      </c>
      <c r="B6089" s="60"/>
      <c r="C6089" s="73">
        <v>9</v>
      </c>
      <c r="D6089" s="73">
        <v>11</v>
      </c>
      <c r="E6089" s="73">
        <v>1</v>
      </c>
      <c r="F6089" s="79">
        <f>IF($C$9="south",'RAW PV WATTS'!D6092,IF('PV Watts SLC'!$C$9="west",'RAW PV WATTS'!F6092,-1))</f>
        <v>0</v>
      </c>
      <c r="G6089" s="81">
        <f t="shared" si="188"/>
        <v>0</v>
      </c>
    </row>
    <row r="6090" spans="1:7">
      <c r="A6090" s="74" t="e">
        <f t="shared" si="189"/>
        <v>#REF!</v>
      </c>
      <c r="B6090" s="60"/>
      <c r="C6090" s="73">
        <v>9</v>
      </c>
      <c r="D6090" s="73">
        <v>11</v>
      </c>
      <c r="E6090" s="73">
        <v>2</v>
      </c>
      <c r="F6090" s="79">
        <f>IF($C$9="south",'RAW PV WATTS'!D6093,IF('PV Watts SLC'!$C$9="west",'RAW PV WATTS'!F6093,-1))</f>
        <v>0</v>
      </c>
      <c r="G6090" s="81">
        <f t="shared" si="188"/>
        <v>0</v>
      </c>
    </row>
    <row r="6091" spans="1:7">
      <c r="A6091" s="74" t="e">
        <f t="shared" si="189"/>
        <v>#REF!</v>
      </c>
      <c r="B6091" s="60"/>
      <c r="C6091" s="73">
        <v>9</v>
      </c>
      <c r="D6091" s="73">
        <v>11</v>
      </c>
      <c r="E6091" s="73">
        <v>3</v>
      </c>
      <c r="F6091" s="79">
        <f>IF($C$9="south",'RAW PV WATTS'!D6094,IF('PV Watts SLC'!$C$9="west",'RAW PV WATTS'!F6094,-1))</f>
        <v>0</v>
      </c>
      <c r="G6091" s="81">
        <f t="shared" si="188"/>
        <v>0</v>
      </c>
    </row>
    <row r="6092" spans="1:7">
      <c r="A6092" s="74" t="e">
        <f t="shared" si="189"/>
        <v>#REF!</v>
      </c>
      <c r="B6092" s="60"/>
      <c r="C6092" s="73">
        <v>9</v>
      </c>
      <c r="D6092" s="73">
        <v>11</v>
      </c>
      <c r="E6092" s="73">
        <v>4</v>
      </c>
      <c r="F6092" s="79">
        <f>IF($C$9="south",'RAW PV WATTS'!D6095,IF('PV Watts SLC'!$C$9="west",'RAW PV WATTS'!F6095,-1))</f>
        <v>0</v>
      </c>
      <c r="G6092" s="81">
        <f t="shared" si="188"/>
        <v>0</v>
      </c>
    </row>
    <row r="6093" spans="1:7">
      <c r="A6093" s="74" t="e">
        <f t="shared" si="189"/>
        <v>#REF!</v>
      </c>
      <c r="B6093" s="60"/>
      <c r="C6093" s="73">
        <v>9</v>
      </c>
      <c r="D6093" s="73">
        <v>11</v>
      </c>
      <c r="E6093" s="73">
        <v>5</v>
      </c>
      <c r="F6093" s="79">
        <f>IF($C$9="south",'RAW PV WATTS'!D6096,IF('PV Watts SLC'!$C$9="west",'RAW PV WATTS'!F6096,-1))</f>
        <v>0</v>
      </c>
      <c r="G6093" s="81">
        <f t="shared" si="188"/>
        <v>0</v>
      </c>
    </row>
    <row r="6094" spans="1:7">
      <c r="A6094" s="74" t="e">
        <f t="shared" si="189"/>
        <v>#REF!</v>
      </c>
      <c r="B6094" s="60"/>
      <c r="C6094" s="73">
        <v>9</v>
      </c>
      <c r="D6094" s="73">
        <v>11</v>
      </c>
      <c r="E6094" s="73">
        <v>6</v>
      </c>
      <c r="F6094" s="79">
        <f>IF($C$9="south",'RAW PV WATTS'!D6097,IF('PV Watts SLC'!$C$9="west",'RAW PV WATTS'!F6097,-1))</f>
        <v>27.053000000000001</v>
      </c>
      <c r="G6094" s="81">
        <f t="shared" si="188"/>
        <v>2.7053000000000001E-2</v>
      </c>
    </row>
    <row r="6095" spans="1:7">
      <c r="A6095" s="74" t="e">
        <f t="shared" si="189"/>
        <v>#REF!</v>
      </c>
      <c r="B6095" s="60"/>
      <c r="C6095" s="73">
        <v>9</v>
      </c>
      <c r="D6095" s="73">
        <v>11</v>
      </c>
      <c r="E6095" s="73">
        <v>7</v>
      </c>
      <c r="F6095" s="79">
        <f>IF($C$9="south",'RAW PV WATTS'!D6098,IF('PV Watts SLC'!$C$9="west",'RAW PV WATTS'!F6098,-1))</f>
        <v>139.322</v>
      </c>
      <c r="G6095" s="81">
        <f t="shared" si="188"/>
        <v>0.139322</v>
      </c>
    </row>
    <row r="6096" spans="1:7">
      <c r="A6096" s="74" t="e">
        <f t="shared" si="189"/>
        <v>#REF!</v>
      </c>
      <c r="B6096" s="60"/>
      <c r="C6096" s="73">
        <v>9</v>
      </c>
      <c r="D6096" s="73">
        <v>11</v>
      </c>
      <c r="E6096" s="73">
        <v>8</v>
      </c>
      <c r="F6096" s="79">
        <f>IF($C$9="south",'RAW PV WATTS'!D6099,IF('PV Watts SLC'!$C$9="west",'RAW PV WATTS'!F6099,-1))</f>
        <v>326.10399999999998</v>
      </c>
      <c r="G6096" s="81">
        <f t="shared" si="188"/>
        <v>0.326104</v>
      </c>
    </row>
    <row r="6097" spans="1:7">
      <c r="A6097" s="74" t="e">
        <f t="shared" si="189"/>
        <v>#REF!</v>
      </c>
      <c r="B6097" s="60"/>
      <c r="C6097" s="73">
        <v>9</v>
      </c>
      <c r="D6097" s="73">
        <v>11</v>
      </c>
      <c r="E6097" s="73">
        <v>9</v>
      </c>
      <c r="F6097" s="79">
        <f>IF($C$9="south",'RAW PV WATTS'!D6100,IF('PV Watts SLC'!$C$9="west",'RAW PV WATTS'!F6100,-1))</f>
        <v>517.07000000000005</v>
      </c>
      <c r="G6097" s="81">
        <f t="shared" ref="G6097:G6160" si="190">F6097/1000</f>
        <v>0.51707000000000003</v>
      </c>
    </row>
    <row r="6098" spans="1:7">
      <c r="A6098" s="74" t="e">
        <f t="shared" ref="A6098:A6161" si="191">1/24+A6097</f>
        <v>#REF!</v>
      </c>
      <c r="B6098" s="60"/>
      <c r="C6098" s="73">
        <v>9</v>
      </c>
      <c r="D6098" s="73">
        <v>11</v>
      </c>
      <c r="E6098" s="73">
        <v>10</v>
      </c>
      <c r="F6098" s="79">
        <f>IF($C$9="south",'RAW PV WATTS'!D6101,IF('PV Watts SLC'!$C$9="west",'RAW PV WATTS'!F6101,-1))</f>
        <v>643.76599999999996</v>
      </c>
      <c r="G6098" s="81">
        <f t="shared" si="190"/>
        <v>0.64376599999999995</v>
      </c>
    </row>
    <row r="6099" spans="1:7">
      <c r="A6099" s="74" t="e">
        <f t="shared" si="191"/>
        <v>#REF!</v>
      </c>
      <c r="B6099" s="60"/>
      <c r="C6099" s="73">
        <v>9</v>
      </c>
      <c r="D6099" s="73">
        <v>11</v>
      </c>
      <c r="E6099" s="73">
        <v>11</v>
      </c>
      <c r="F6099" s="79">
        <f>IF($C$9="south",'RAW PV WATTS'!D6102,IF('PV Watts SLC'!$C$9="west",'RAW PV WATTS'!F6102,-1))</f>
        <v>547.40800000000002</v>
      </c>
      <c r="G6099" s="81">
        <f t="shared" si="190"/>
        <v>0.54740800000000001</v>
      </c>
    </row>
    <row r="6100" spans="1:7">
      <c r="A6100" s="74" t="e">
        <f t="shared" si="191"/>
        <v>#REF!</v>
      </c>
      <c r="B6100" s="60"/>
      <c r="C6100" s="73">
        <v>9</v>
      </c>
      <c r="D6100" s="73">
        <v>11</v>
      </c>
      <c r="E6100" s="73">
        <v>12</v>
      </c>
      <c r="F6100" s="79">
        <f>IF($C$9="south",'RAW PV WATTS'!D6103,IF('PV Watts SLC'!$C$9="west",'RAW PV WATTS'!F6103,-1))</f>
        <v>706.77700000000004</v>
      </c>
      <c r="G6100" s="81">
        <f t="shared" si="190"/>
        <v>0.70677699999999999</v>
      </c>
    </row>
    <row r="6101" spans="1:7">
      <c r="A6101" s="74" t="e">
        <f t="shared" si="191"/>
        <v>#REF!</v>
      </c>
      <c r="B6101" s="60"/>
      <c r="C6101" s="73">
        <v>9</v>
      </c>
      <c r="D6101" s="73">
        <v>11</v>
      </c>
      <c r="E6101" s="73">
        <v>13</v>
      </c>
      <c r="F6101" s="79">
        <f>IF($C$9="south",'RAW PV WATTS'!D6104,IF('PV Watts SLC'!$C$9="west",'RAW PV WATTS'!F6104,-1))</f>
        <v>663.51800000000003</v>
      </c>
      <c r="G6101" s="81">
        <f t="shared" si="190"/>
        <v>0.66351800000000005</v>
      </c>
    </row>
    <row r="6102" spans="1:7">
      <c r="A6102" s="74" t="e">
        <f t="shared" si="191"/>
        <v>#REF!</v>
      </c>
      <c r="B6102" s="60"/>
      <c r="C6102" s="73">
        <v>9</v>
      </c>
      <c r="D6102" s="73">
        <v>11</v>
      </c>
      <c r="E6102" s="73">
        <v>14</v>
      </c>
      <c r="F6102" s="79">
        <f>IF($C$9="south",'RAW PV WATTS'!D6105,IF('PV Watts SLC'!$C$9="west",'RAW PV WATTS'!F6105,-1))</f>
        <v>577.72699999999998</v>
      </c>
      <c r="G6102" s="81">
        <f t="shared" si="190"/>
        <v>0.57772699999999999</v>
      </c>
    </row>
    <row r="6103" spans="1:7">
      <c r="A6103" s="74" t="e">
        <f t="shared" si="191"/>
        <v>#REF!</v>
      </c>
      <c r="B6103" s="60"/>
      <c r="C6103" s="73">
        <v>9</v>
      </c>
      <c r="D6103" s="73">
        <v>11</v>
      </c>
      <c r="E6103" s="73">
        <v>15</v>
      </c>
      <c r="F6103" s="79">
        <f>IF($C$9="south",'RAW PV WATTS'!D6106,IF('PV Watts SLC'!$C$9="west",'RAW PV WATTS'!F6106,-1))</f>
        <v>414.48399999999998</v>
      </c>
      <c r="G6103" s="81">
        <f t="shared" si="190"/>
        <v>0.41448399999999996</v>
      </c>
    </row>
    <row r="6104" spans="1:7">
      <c r="A6104" s="74" t="e">
        <f t="shared" si="191"/>
        <v>#REF!</v>
      </c>
      <c r="B6104" s="60"/>
      <c r="C6104" s="73">
        <v>9</v>
      </c>
      <c r="D6104" s="73">
        <v>11</v>
      </c>
      <c r="E6104" s="73">
        <v>16</v>
      </c>
      <c r="F6104" s="79">
        <f>IF($C$9="south",'RAW PV WATTS'!D6107,IF('PV Watts SLC'!$C$9="west",'RAW PV WATTS'!F6107,-1))</f>
        <v>175.589</v>
      </c>
      <c r="G6104" s="81">
        <f t="shared" si="190"/>
        <v>0.175589</v>
      </c>
    </row>
    <row r="6105" spans="1:7">
      <c r="A6105" s="74" t="e">
        <f t="shared" si="191"/>
        <v>#REF!</v>
      </c>
      <c r="B6105" s="60"/>
      <c r="C6105" s="73">
        <v>9</v>
      </c>
      <c r="D6105" s="73">
        <v>11</v>
      </c>
      <c r="E6105" s="73">
        <v>17</v>
      </c>
      <c r="F6105" s="79">
        <f>IF($C$9="south",'RAW PV WATTS'!D6108,IF('PV Watts SLC'!$C$9="west",'RAW PV WATTS'!F6108,-1))</f>
        <v>78.846000000000004</v>
      </c>
      <c r="G6105" s="81">
        <f t="shared" si="190"/>
        <v>7.8845999999999999E-2</v>
      </c>
    </row>
    <row r="6106" spans="1:7">
      <c r="A6106" s="74" t="e">
        <f t="shared" si="191"/>
        <v>#REF!</v>
      </c>
      <c r="B6106" s="60"/>
      <c r="C6106" s="73">
        <v>9</v>
      </c>
      <c r="D6106" s="73">
        <v>11</v>
      </c>
      <c r="E6106" s="73">
        <v>18</v>
      </c>
      <c r="F6106" s="79">
        <f>IF($C$9="south",'RAW PV WATTS'!D6109,IF('PV Watts SLC'!$C$9="west",'RAW PV WATTS'!F6109,-1))</f>
        <v>11.439</v>
      </c>
      <c r="G6106" s="81">
        <f t="shared" si="190"/>
        <v>1.1439E-2</v>
      </c>
    </row>
    <row r="6107" spans="1:7">
      <c r="A6107" s="74" t="e">
        <f t="shared" si="191"/>
        <v>#REF!</v>
      </c>
      <c r="B6107" s="60"/>
      <c r="C6107" s="73">
        <v>9</v>
      </c>
      <c r="D6107" s="73">
        <v>11</v>
      </c>
      <c r="E6107" s="73">
        <v>19</v>
      </c>
      <c r="F6107" s="79">
        <f>IF($C$9="south",'RAW PV WATTS'!D6110,IF('PV Watts SLC'!$C$9="west",'RAW PV WATTS'!F6110,-1))</f>
        <v>0</v>
      </c>
      <c r="G6107" s="81">
        <f t="shared" si="190"/>
        <v>0</v>
      </c>
    </row>
    <row r="6108" spans="1:7">
      <c r="A6108" s="74" t="e">
        <f t="shared" si="191"/>
        <v>#REF!</v>
      </c>
      <c r="B6108" s="60"/>
      <c r="C6108" s="73">
        <v>9</v>
      </c>
      <c r="D6108" s="73">
        <v>11</v>
      </c>
      <c r="E6108" s="73">
        <v>20</v>
      </c>
      <c r="F6108" s="79">
        <f>IF($C$9="south",'RAW PV WATTS'!D6111,IF('PV Watts SLC'!$C$9="west",'RAW PV WATTS'!F6111,-1))</f>
        <v>0</v>
      </c>
      <c r="G6108" s="81">
        <f t="shared" si="190"/>
        <v>0</v>
      </c>
    </row>
    <row r="6109" spans="1:7">
      <c r="A6109" s="74" t="e">
        <f t="shared" si="191"/>
        <v>#REF!</v>
      </c>
      <c r="B6109" s="60"/>
      <c r="C6109" s="73">
        <v>9</v>
      </c>
      <c r="D6109" s="73">
        <v>11</v>
      </c>
      <c r="E6109" s="73">
        <v>21</v>
      </c>
      <c r="F6109" s="79">
        <f>IF($C$9="south",'RAW PV WATTS'!D6112,IF('PV Watts SLC'!$C$9="west",'RAW PV WATTS'!F6112,-1))</f>
        <v>0</v>
      </c>
      <c r="G6109" s="81">
        <f t="shared" si="190"/>
        <v>0</v>
      </c>
    </row>
    <row r="6110" spans="1:7">
      <c r="A6110" s="74" t="e">
        <f t="shared" si="191"/>
        <v>#REF!</v>
      </c>
      <c r="B6110" s="60"/>
      <c r="C6110" s="73">
        <v>9</v>
      </c>
      <c r="D6110" s="73">
        <v>11</v>
      </c>
      <c r="E6110" s="73">
        <v>22</v>
      </c>
      <c r="F6110" s="79">
        <f>IF($C$9="south",'RAW PV WATTS'!D6113,IF('PV Watts SLC'!$C$9="west",'RAW PV WATTS'!F6113,-1))</f>
        <v>0</v>
      </c>
      <c r="G6110" s="81">
        <f t="shared" si="190"/>
        <v>0</v>
      </c>
    </row>
    <row r="6111" spans="1:7">
      <c r="A6111" s="74" t="e">
        <f t="shared" si="191"/>
        <v>#REF!</v>
      </c>
      <c r="B6111" s="60"/>
      <c r="C6111" s="73">
        <v>9</v>
      </c>
      <c r="D6111" s="73">
        <v>11</v>
      </c>
      <c r="E6111" s="73">
        <v>23</v>
      </c>
      <c r="F6111" s="79">
        <f>IF($C$9="south",'RAW PV WATTS'!D6114,IF('PV Watts SLC'!$C$9="west",'RAW PV WATTS'!F6114,-1))</f>
        <v>0</v>
      </c>
      <c r="G6111" s="81">
        <f t="shared" si="190"/>
        <v>0</v>
      </c>
    </row>
    <row r="6112" spans="1:7">
      <c r="A6112" s="74" t="e">
        <f t="shared" si="191"/>
        <v>#REF!</v>
      </c>
      <c r="B6112" s="60"/>
      <c r="C6112" s="73">
        <v>9</v>
      </c>
      <c r="D6112" s="73">
        <v>12</v>
      </c>
      <c r="E6112" s="73">
        <v>0</v>
      </c>
      <c r="F6112" s="79">
        <f>IF($C$9="south",'RAW PV WATTS'!D6115,IF('PV Watts SLC'!$C$9="west",'RAW PV WATTS'!F6115,-1))</f>
        <v>0</v>
      </c>
      <c r="G6112" s="81">
        <f t="shared" si="190"/>
        <v>0</v>
      </c>
    </row>
    <row r="6113" spans="1:7">
      <c r="A6113" s="74" t="e">
        <f t="shared" si="191"/>
        <v>#REF!</v>
      </c>
      <c r="B6113" s="60"/>
      <c r="C6113" s="73">
        <v>9</v>
      </c>
      <c r="D6113" s="73">
        <v>12</v>
      </c>
      <c r="E6113" s="73">
        <v>1</v>
      </c>
      <c r="F6113" s="79">
        <f>IF($C$9="south",'RAW PV WATTS'!D6116,IF('PV Watts SLC'!$C$9="west",'RAW PV WATTS'!F6116,-1))</f>
        <v>0</v>
      </c>
      <c r="G6113" s="81">
        <f t="shared" si="190"/>
        <v>0</v>
      </c>
    </row>
    <row r="6114" spans="1:7">
      <c r="A6114" s="74" t="e">
        <f t="shared" si="191"/>
        <v>#REF!</v>
      </c>
      <c r="B6114" s="60"/>
      <c r="C6114" s="73">
        <v>9</v>
      </c>
      <c r="D6114" s="73">
        <v>12</v>
      </c>
      <c r="E6114" s="73">
        <v>2</v>
      </c>
      <c r="F6114" s="79">
        <f>IF($C$9="south",'RAW PV WATTS'!D6117,IF('PV Watts SLC'!$C$9="west",'RAW PV WATTS'!F6117,-1))</f>
        <v>0</v>
      </c>
      <c r="G6114" s="81">
        <f t="shared" si="190"/>
        <v>0</v>
      </c>
    </row>
    <row r="6115" spans="1:7">
      <c r="A6115" s="74" t="e">
        <f t="shared" si="191"/>
        <v>#REF!</v>
      </c>
      <c r="B6115" s="60"/>
      <c r="C6115" s="73">
        <v>9</v>
      </c>
      <c r="D6115" s="73">
        <v>12</v>
      </c>
      <c r="E6115" s="73">
        <v>3</v>
      </c>
      <c r="F6115" s="79">
        <f>IF($C$9="south",'RAW PV WATTS'!D6118,IF('PV Watts SLC'!$C$9="west",'RAW PV WATTS'!F6118,-1))</f>
        <v>0</v>
      </c>
      <c r="G6115" s="81">
        <f t="shared" si="190"/>
        <v>0</v>
      </c>
    </row>
    <row r="6116" spans="1:7">
      <c r="A6116" s="74" t="e">
        <f t="shared" si="191"/>
        <v>#REF!</v>
      </c>
      <c r="B6116" s="60"/>
      <c r="C6116" s="73">
        <v>9</v>
      </c>
      <c r="D6116" s="73">
        <v>12</v>
      </c>
      <c r="E6116" s="73">
        <v>4</v>
      </c>
      <c r="F6116" s="79">
        <f>IF($C$9="south",'RAW PV WATTS'!D6119,IF('PV Watts SLC'!$C$9="west",'RAW PV WATTS'!F6119,-1))</f>
        <v>0</v>
      </c>
      <c r="G6116" s="81">
        <f t="shared" si="190"/>
        <v>0</v>
      </c>
    </row>
    <row r="6117" spans="1:7">
      <c r="A6117" s="74" t="e">
        <f t="shared" si="191"/>
        <v>#REF!</v>
      </c>
      <c r="B6117" s="60"/>
      <c r="C6117" s="73">
        <v>9</v>
      </c>
      <c r="D6117" s="73">
        <v>12</v>
      </c>
      <c r="E6117" s="73">
        <v>5</v>
      </c>
      <c r="F6117" s="79">
        <f>IF($C$9="south",'RAW PV WATTS'!D6120,IF('PV Watts SLC'!$C$9="west",'RAW PV WATTS'!F6120,-1))</f>
        <v>0</v>
      </c>
      <c r="G6117" s="81">
        <f t="shared" si="190"/>
        <v>0</v>
      </c>
    </row>
    <row r="6118" spans="1:7">
      <c r="A6118" s="74" t="e">
        <f t="shared" si="191"/>
        <v>#REF!</v>
      </c>
      <c r="B6118" s="60"/>
      <c r="C6118" s="73">
        <v>9</v>
      </c>
      <c r="D6118" s="73">
        <v>12</v>
      </c>
      <c r="E6118" s="73">
        <v>6</v>
      </c>
      <c r="F6118" s="79">
        <f>IF($C$9="south",'RAW PV WATTS'!D6121,IF('PV Watts SLC'!$C$9="west",'RAW PV WATTS'!F6121,-1))</f>
        <v>24.806000000000001</v>
      </c>
      <c r="G6118" s="81">
        <f t="shared" si="190"/>
        <v>2.4806000000000002E-2</v>
      </c>
    </row>
    <row r="6119" spans="1:7">
      <c r="A6119" s="74" t="e">
        <f t="shared" si="191"/>
        <v>#REF!</v>
      </c>
      <c r="B6119" s="60"/>
      <c r="C6119" s="73">
        <v>9</v>
      </c>
      <c r="D6119" s="73">
        <v>12</v>
      </c>
      <c r="E6119" s="73">
        <v>7</v>
      </c>
      <c r="F6119" s="79">
        <f>IF($C$9="south",'RAW PV WATTS'!D6122,IF('PV Watts SLC'!$C$9="west",'RAW PV WATTS'!F6122,-1))</f>
        <v>170.22300000000001</v>
      </c>
      <c r="G6119" s="81">
        <f t="shared" si="190"/>
        <v>0.17022300000000001</v>
      </c>
    </row>
    <row r="6120" spans="1:7">
      <c r="A6120" s="74" t="e">
        <f t="shared" si="191"/>
        <v>#REF!</v>
      </c>
      <c r="B6120" s="60"/>
      <c r="C6120" s="73">
        <v>9</v>
      </c>
      <c r="D6120" s="73">
        <v>12</v>
      </c>
      <c r="E6120" s="73">
        <v>8</v>
      </c>
      <c r="F6120" s="79">
        <f>IF($C$9="south",'RAW PV WATTS'!D6123,IF('PV Watts SLC'!$C$9="west",'RAW PV WATTS'!F6123,-1))</f>
        <v>380.86900000000003</v>
      </c>
      <c r="G6120" s="81">
        <f t="shared" si="190"/>
        <v>0.38086900000000001</v>
      </c>
    </row>
    <row r="6121" spans="1:7">
      <c r="A6121" s="74" t="e">
        <f t="shared" si="191"/>
        <v>#REF!</v>
      </c>
      <c r="B6121" s="60"/>
      <c r="C6121" s="73">
        <v>9</v>
      </c>
      <c r="D6121" s="73">
        <v>12</v>
      </c>
      <c r="E6121" s="73">
        <v>9</v>
      </c>
      <c r="F6121" s="79">
        <f>IF($C$9="south",'RAW PV WATTS'!D6124,IF('PV Watts SLC'!$C$9="west",'RAW PV WATTS'!F6124,-1))</f>
        <v>553.779</v>
      </c>
      <c r="G6121" s="81">
        <f t="shared" si="190"/>
        <v>0.55377900000000002</v>
      </c>
    </row>
    <row r="6122" spans="1:7">
      <c r="A6122" s="74" t="e">
        <f t="shared" si="191"/>
        <v>#REF!</v>
      </c>
      <c r="B6122" s="60"/>
      <c r="C6122" s="73">
        <v>9</v>
      </c>
      <c r="D6122" s="73">
        <v>12</v>
      </c>
      <c r="E6122" s="73">
        <v>10</v>
      </c>
      <c r="F6122" s="79">
        <f>IF($C$9="south",'RAW PV WATTS'!D6125,IF('PV Watts SLC'!$C$9="west",'RAW PV WATTS'!F6125,-1))</f>
        <v>502.12700000000001</v>
      </c>
      <c r="G6122" s="81">
        <f t="shared" si="190"/>
        <v>0.50212699999999999</v>
      </c>
    </row>
    <row r="6123" spans="1:7">
      <c r="A6123" s="74" t="e">
        <f t="shared" si="191"/>
        <v>#REF!</v>
      </c>
      <c r="B6123" s="60"/>
      <c r="C6123" s="73">
        <v>9</v>
      </c>
      <c r="D6123" s="73">
        <v>12</v>
      </c>
      <c r="E6123" s="73">
        <v>11</v>
      </c>
      <c r="F6123" s="79">
        <f>IF($C$9="south",'RAW PV WATTS'!D6126,IF('PV Watts SLC'!$C$9="west",'RAW PV WATTS'!F6126,-1))</f>
        <v>739.74699999999996</v>
      </c>
      <c r="G6123" s="81">
        <f t="shared" si="190"/>
        <v>0.73974699999999993</v>
      </c>
    </row>
    <row r="6124" spans="1:7">
      <c r="A6124" s="74" t="e">
        <f t="shared" si="191"/>
        <v>#REF!</v>
      </c>
      <c r="B6124" s="60"/>
      <c r="C6124" s="73">
        <v>9</v>
      </c>
      <c r="D6124" s="73">
        <v>12</v>
      </c>
      <c r="E6124" s="73">
        <v>12</v>
      </c>
      <c r="F6124" s="79">
        <f>IF($C$9="south",'RAW PV WATTS'!D6127,IF('PV Watts SLC'!$C$9="west",'RAW PV WATTS'!F6127,-1))</f>
        <v>716.38900000000001</v>
      </c>
      <c r="G6124" s="81">
        <f t="shared" si="190"/>
        <v>0.71638900000000005</v>
      </c>
    </row>
    <row r="6125" spans="1:7">
      <c r="A6125" s="74" t="e">
        <f t="shared" si="191"/>
        <v>#REF!</v>
      </c>
      <c r="B6125" s="60"/>
      <c r="C6125" s="73">
        <v>9</v>
      </c>
      <c r="D6125" s="73">
        <v>12</v>
      </c>
      <c r="E6125" s="73">
        <v>13</v>
      </c>
      <c r="F6125" s="79">
        <f>IF($C$9="south",'RAW PV WATTS'!D6128,IF('PV Watts SLC'!$C$9="west",'RAW PV WATTS'!F6128,-1))</f>
        <v>723.49300000000005</v>
      </c>
      <c r="G6125" s="81">
        <f t="shared" si="190"/>
        <v>0.72349300000000005</v>
      </c>
    </row>
    <row r="6126" spans="1:7">
      <c r="A6126" s="74" t="e">
        <f t="shared" si="191"/>
        <v>#REF!</v>
      </c>
      <c r="B6126" s="60"/>
      <c r="C6126" s="73">
        <v>9</v>
      </c>
      <c r="D6126" s="73">
        <v>12</v>
      </c>
      <c r="E6126" s="73">
        <v>14</v>
      </c>
      <c r="F6126" s="79">
        <f>IF($C$9="south",'RAW PV WATTS'!D6129,IF('PV Watts SLC'!$C$9="west",'RAW PV WATTS'!F6129,-1))</f>
        <v>650.12400000000002</v>
      </c>
      <c r="G6126" s="81">
        <f t="shared" si="190"/>
        <v>0.65012400000000004</v>
      </c>
    </row>
    <row r="6127" spans="1:7">
      <c r="A6127" s="74" t="e">
        <f t="shared" si="191"/>
        <v>#REF!</v>
      </c>
      <c r="B6127" s="60"/>
      <c r="C6127" s="73">
        <v>9</v>
      </c>
      <c r="D6127" s="73">
        <v>12</v>
      </c>
      <c r="E6127" s="73">
        <v>15</v>
      </c>
      <c r="F6127" s="79">
        <f>IF($C$9="south",'RAW PV WATTS'!D6130,IF('PV Watts SLC'!$C$9="west",'RAW PV WATTS'!F6130,-1))</f>
        <v>516.05399999999997</v>
      </c>
      <c r="G6127" s="81">
        <f t="shared" si="190"/>
        <v>0.51605400000000001</v>
      </c>
    </row>
    <row r="6128" spans="1:7">
      <c r="A6128" s="74" t="e">
        <f t="shared" si="191"/>
        <v>#REF!</v>
      </c>
      <c r="B6128" s="60"/>
      <c r="C6128" s="73">
        <v>9</v>
      </c>
      <c r="D6128" s="73">
        <v>12</v>
      </c>
      <c r="E6128" s="73">
        <v>16</v>
      </c>
      <c r="F6128" s="79">
        <f>IF($C$9="south",'RAW PV WATTS'!D6131,IF('PV Watts SLC'!$C$9="west",'RAW PV WATTS'!F6131,-1))</f>
        <v>333.29700000000003</v>
      </c>
      <c r="G6128" s="81">
        <f t="shared" si="190"/>
        <v>0.33329700000000001</v>
      </c>
    </row>
    <row r="6129" spans="1:7">
      <c r="A6129" s="74" t="e">
        <f t="shared" si="191"/>
        <v>#REF!</v>
      </c>
      <c r="B6129" s="60"/>
      <c r="C6129" s="73">
        <v>9</v>
      </c>
      <c r="D6129" s="73">
        <v>12</v>
      </c>
      <c r="E6129" s="73">
        <v>17</v>
      </c>
      <c r="F6129" s="79">
        <f>IF($C$9="south",'RAW PV WATTS'!D6132,IF('PV Watts SLC'!$C$9="west",'RAW PV WATTS'!F6132,-1))</f>
        <v>128.292</v>
      </c>
      <c r="G6129" s="81">
        <f t="shared" si="190"/>
        <v>0.12829199999999999</v>
      </c>
    </row>
    <row r="6130" spans="1:7">
      <c r="A6130" s="74" t="e">
        <f t="shared" si="191"/>
        <v>#REF!</v>
      </c>
      <c r="B6130" s="60"/>
      <c r="C6130" s="73">
        <v>9</v>
      </c>
      <c r="D6130" s="73">
        <v>12</v>
      </c>
      <c r="E6130" s="73">
        <v>18</v>
      </c>
      <c r="F6130" s="79">
        <f>IF($C$9="south",'RAW PV WATTS'!D6133,IF('PV Watts SLC'!$C$9="west",'RAW PV WATTS'!F6133,-1))</f>
        <v>8.702</v>
      </c>
      <c r="G6130" s="81">
        <f t="shared" si="190"/>
        <v>8.7019999999999997E-3</v>
      </c>
    </row>
    <row r="6131" spans="1:7">
      <c r="A6131" s="74" t="e">
        <f t="shared" si="191"/>
        <v>#REF!</v>
      </c>
      <c r="B6131" s="60"/>
      <c r="C6131" s="73">
        <v>9</v>
      </c>
      <c r="D6131" s="73">
        <v>12</v>
      </c>
      <c r="E6131" s="73">
        <v>19</v>
      </c>
      <c r="F6131" s="79">
        <f>IF($C$9="south",'RAW PV WATTS'!D6134,IF('PV Watts SLC'!$C$9="west",'RAW PV WATTS'!F6134,-1))</f>
        <v>0</v>
      </c>
      <c r="G6131" s="81">
        <f t="shared" si="190"/>
        <v>0</v>
      </c>
    </row>
    <row r="6132" spans="1:7">
      <c r="A6132" s="74" t="e">
        <f t="shared" si="191"/>
        <v>#REF!</v>
      </c>
      <c r="B6132" s="60"/>
      <c r="C6132" s="73">
        <v>9</v>
      </c>
      <c r="D6132" s="73">
        <v>12</v>
      </c>
      <c r="E6132" s="73">
        <v>20</v>
      </c>
      <c r="F6132" s="79">
        <f>IF($C$9="south",'RAW PV WATTS'!D6135,IF('PV Watts SLC'!$C$9="west",'RAW PV WATTS'!F6135,-1))</f>
        <v>0</v>
      </c>
      <c r="G6132" s="81">
        <f t="shared" si="190"/>
        <v>0</v>
      </c>
    </row>
    <row r="6133" spans="1:7">
      <c r="A6133" s="74" t="e">
        <f t="shared" si="191"/>
        <v>#REF!</v>
      </c>
      <c r="B6133" s="60"/>
      <c r="C6133" s="73">
        <v>9</v>
      </c>
      <c r="D6133" s="73">
        <v>12</v>
      </c>
      <c r="E6133" s="73">
        <v>21</v>
      </c>
      <c r="F6133" s="79">
        <f>IF($C$9="south",'RAW PV WATTS'!D6136,IF('PV Watts SLC'!$C$9="west",'RAW PV WATTS'!F6136,-1))</f>
        <v>0</v>
      </c>
      <c r="G6133" s="81">
        <f t="shared" si="190"/>
        <v>0</v>
      </c>
    </row>
    <row r="6134" spans="1:7">
      <c r="A6134" s="74" t="e">
        <f t="shared" si="191"/>
        <v>#REF!</v>
      </c>
      <c r="B6134" s="60"/>
      <c r="C6134" s="73">
        <v>9</v>
      </c>
      <c r="D6134" s="73">
        <v>12</v>
      </c>
      <c r="E6134" s="73">
        <v>22</v>
      </c>
      <c r="F6134" s="79">
        <f>IF($C$9="south",'RAW PV WATTS'!D6137,IF('PV Watts SLC'!$C$9="west",'RAW PV WATTS'!F6137,-1))</f>
        <v>0</v>
      </c>
      <c r="G6134" s="81">
        <f t="shared" si="190"/>
        <v>0</v>
      </c>
    </row>
    <row r="6135" spans="1:7">
      <c r="A6135" s="74" t="e">
        <f t="shared" si="191"/>
        <v>#REF!</v>
      </c>
      <c r="B6135" s="60"/>
      <c r="C6135" s="73">
        <v>9</v>
      </c>
      <c r="D6135" s="73">
        <v>12</v>
      </c>
      <c r="E6135" s="73">
        <v>23</v>
      </c>
      <c r="F6135" s="79">
        <f>IF($C$9="south",'RAW PV WATTS'!D6138,IF('PV Watts SLC'!$C$9="west",'RAW PV WATTS'!F6138,-1))</f>
        <v>0</v>
      </c>
      <c r="G6135" s="81">
        <f t="shared" si="190"/>
        <v>0</v>
      </c>
    </row>
    <row r="6136" spans="1:7">
      <c r="A6136" s="74" t="e">
        <f t="shared" si="191"/>
        <v>#REF!</v>
      </c>
      <c r="B6136" s="60"/>
      <c r="C6136" s="73">
        <v>9</v>
      </c>
      <c r="D6136" s="73">
        <v>13</v>
      </c>
      <c r="E6136" s="73">
        <v>0</v>
      </c>
      <c r="F6136" s="79">
        <f>IF($C$9="south",'RAW PV WATTS'!D6139,IF('PV Watts SLC'!$C$9="west",'RAW PV WATTS'!F6139,-1))</f>
        <v>0</v>
      </c>
      <c r="G6136" s="81">
        <f t="shared" si="190"/>
        <v>0</v>
      </c>
    </row>
    <row r="6137" spans="1:7">
      <c r="A6137" s="74" t="e">
        <f t="shared" si="191"/>
        <v>#REF!</v>
      </c>
      <c r="B6137" s="60"/>
      <c r="C6137" s="73">
        <v>9</v>
      </c>
      <c r="D6137" s="73">
        <v>13</v>
      </c>
      <c r="E6137" s="73">
        <v>1</v>
      </c>
      <c r="F6137" s="79">
        <f>IF($C$9="south",'RAW PV WATTS'!D6140,IF('PV Watts SLC'!$C$9="west",'RAW PV WATTS'!F6140,-1))</f>
        <v>0</v>
      </c>
      <c r="G6137" s="81">
        <f t="shared" si="190"/>
        <v>0</v>
      </c>
    </row>
    <row r="6138" spans="1:7">
      <c r="A6138" s="74" t="e">
        <f t="shared" si="191"/>
        <v>#REF!</v>
      </c>
      <c r="B6138" s="60"/>
      <c r="C6138" s="73">
        <v>9</v>
      </c>
      <c r="D6138" s="73">
        <v>13</v>
      </c>
      <c r="E6138" s="73">
        <v>2</v>
      </c>
      <c r="F6138" s="79">
        <f>IF($C$9="south",'RAW PV WATTS'!D6141,IF('PV Watts SLC'!$C$9="west",'RAW PV WATTS'!F6141,-1))</f>
        <v>0</v>
      </c>
      <c r="G6138" s="81">
        <f t="shared" si="190"/>
        <v>0</v>
      </c>
    </row>
    <row r="6139" spans="1:7">
      <c r="A6139" s="74" t="e">
        <f t="shared" si="191"/>
        <v>#REF!</v>
      </c>
      <c r="B6139" s="60"/>
      <c r="C6139" s="73">
        <v>9</v>
      </c>
      <c r="D6139" s="73">
        <v>13</v>
      </c>
      <c r="E6139" s="73">
        <v>3</v>
      </c>
      <c r="F6139" s="79">
        <f>IF($C$9="south",'RAW PV WATTS'!D6142,IF('PV Watts SLC'!$C$9="west",'RAW PV WATTS'!F6142,-1))</f>
        <v>0</v>
      </c>
      <c r="G6139" s="81">
        <f t="shared" si="190"/>
        <v>0</v>
      </c>
    </row>
    <row r="6140" spans="1:7">
      <c r="A6140" s="74" t="e">
        <f t="shared" si="191"/>
        <v>#REF!</v>
      </c>
      <c r="B6140" s="60"/>
      <c r="C6140" s="73">
        <v>9</v>
      </c>
      <c r="D6140" s="73">
        <v>13</v>
      </c>
      <c r="E6140" s="73">
        <v>4</v>
      </c>
      <c r="F6140" s="79">
        <f>IF($C$9="south",'RAW PV WATTS'!D6143,IF('PV Watts SLC'!$C$9="west",'RAW PV WATTS'!F6143,-1))</f>
        <v>0</v>
      </c>
      <c r="G6140" s="81">
        <f t="shared" si="190"/>
        <v>0</v>
      </c>
    </row>
    <row r="6141" spans="1:7">
      <c r="A6141" s="74" t="e">
        <f t="shared" si="191"/>
        <v>#REF!</v>
      </c>
      <c r="B6141" s="60"/>
      <c r="C6141" s="73">
        <v>9</v>
      </c>
      <c r="D6141" s="73">
        <v>13</v>
      </c>
      <c r="E6141" s="73">
        <v>5</v>
      </c>
      <c r="F6141" s="79">
        <f>IF($C$9="south",'RAW PV WATTS'!D6144,IF('PV Watts SLC'!$C$9="west",'RAW PV WATTS'!F6144,-1))</f>
        <v>0</v>
      </c>
      <c r="G6141" s="81">
        <f t="shared" si="190"/>
        <v>0</v>
      </c>
    </row>
    <row r="6142" spans="1:7">
      <c r="A6142" s="74" t="e">
        <f t="shared" si="191"/>
        <v>#REF!</v>
      </c>
      <c r="B6142" s="60"/>
      <c r="C6142" s="73">
        <v>9</v>
      </c>
      <c r="D6142" s="73">
        <v>13</v>
      </c>
      <c r="E6142" s="73">
        <v>6</v>
      </c>
      <c r="F6142" s="79">
        <f>IF($C$9="south",'RAW PV WATTS'!D6145,IF('PV Watts SLC'!$C$9="west",'RAW PV WATTS'!F6145,-1))</f>
        <v>20.771000000000001</v>
      </c>
      <c r="G6142" s="81">
        <f t="shared" si="190"/>
        <v>2.0771000000000001E-2</v>
      </c>
    </row>
    <row r="6143" spans="1:7">
      <c r="A6143" s="74" t="e">
        <f t="shared" si="191"/>
        <v>#REF!</v>
      </c>
      <c r="B6143" s="60"/>
      <c r="C6143" s="73">
        <v>9</v>
      </c>
      <c r="D6143" s="73">
        <v>13</v>
      </c>
      <c r="E6143" s="73">
        <v>7</v>
      </c>
      <c r="F6143" s="79">
        <f>IF($C$9="south",'RAW PV WATTS'!D6146,IF('PV Watts SLC'!$C$9="west",'RAW PV WATTS'!F6146,-1))</f>
        <v>165.08199999999999</v>
      </c>
      <c r="G6143" s="81">
        <f t="shared" si="190"/>
        <v>0.16508200000000001</v>
      </c>
    </row>
    <row r="6144" spans="1:7">
      <c r="A6144" s="74" t="e">
        <f t="shared" si="191"/>
        <v>#REF!</v>
      </c>
      <c r="B6144" s="60"/>
      <c r="C6144" s="73">
        <v>9</v>
      </c>
      <c r="D6144" s="73">
        <v>13</v>
      </c>
      <c r="E6144" s="73">
        <v>8</v>
      </c>
      <c r="F6144" s="79">
        <f>IF($C$9="south",'RAW PV WATTS'!D6147,IF('PV Watts SLC'!$C$9="west",'RAW PV WATTS'!F6147,-1))</f>
        <v>371.75</v>
      </c>
      <c r="G6144" s="81">
        <f t="shared" si="190"/>
        <v>0.37175000000000002</v>
      </c>
    </row>
    <row r="6145" spans="1:7">
      <c r="A6145" s="74" t="e">
        <f t="shared" si="191"/>
        <v>#REF!</v>
      </c>
      <c r="B6145" s="60"/>
      <c r="C6145" s="73">
        <v>9</v>
      </c>
      <c r="D6145" s="73">
        <v>13</v>
      </c>
      <c r="E6145" s="73">
        <v>9</v>
      </c>
      <c r="F6145" s="79">
        <f>IF($C$9="south",'RAW PV WATTS'!D6148,IF('PV Watts SLC'!$C$9="west",'RAW PV WATTS'!F6148,-1))</f>
        <v>540.17399999999998</v>
      </c>
      <c r="G6145" s="81">
        <f t="shared" si="190"/>
        <v>0.54017399999999993</v>
      </c>
    </row>
    <row r="6146" spans="1:7">
      <c r="A6146" s="74" t="e">
        <f t="shared" si="191"/>
        <v>#REF!</v>
      </c>
      <c r="B6146" s="60"/>
      <c r="C6146" s="73">
        <v>9</v>
      </c>
      <c r="D6146" s="73">
        <v>13</v>
      </c>
      <c r="E6146" s="73">
        <v>10</v>
      </c>
      <c r="F6146" s="79">
        <f>IF($C$9="south",'RAW PV WATTS'!D6149,IF('PV Watts SLC'!$C$9="west",'RAW PV WATTS'!F6149,-1))</f>
        <v>664.77499999999998</v>
      </c>
      <c r="G6146" s="81">
        <f t="shared" si="190"/>
        <v>0.664775</v>
      </c>
    </row>
    <row r="6147" spans="1:7">
      <c r="A6147" s="74" t="e">
        <f t="shared" si="191"/>
        <v>#REF!</v>
      </c>
      <c r="B6147" s="60"/>
      <c r="C6147" s="73">
        <v>9</v>
      </c>
      <c r="D6147" s="73">
        <v>13</v>
      </c>
      <c r="E6147" s="73">
        <v>11</v>
      </c>
      <c r="F6147" s="79">
        <f>IF($C$9="south",'RAW PV WATTS'!D6150,IF('PV Watts SLC'!$C$9="west",'RAW PV WATTS'!F6150,-1))</f>
        <v>712.51499999999999</v>
      </c>
      <c r="G6147" s="81">
        <f t="shared" si="190"/>
        <v>0.71251500000000001</v>
      </c>
    </row>
    <row r="6148" spans="1:7">
      <c r="A6148" s="74" t="e">
        <f t="shared" si="191"/>
        <v>#REF!</v>
      </c>
      <c r="B6148" s="60"/>
      <c r="C6148" s="73">
        <v>9</v>
      </c>
      <c r="D6148" s="73">
        <v>13</v>
      </c>
      <c r="E6148" s="73">
        <v>12</v>
      </c>
      <c r="F6148" s="79">
        <f>IF($C$9="south",'RAW PV WATTS'!D6151,IF('PV Watts SLC'!$C$9="west",'RAW PV WATTS'!F6151,-1))</f>
        <v>735.471</v>
      </c>
      <c r="G6148" s="81">
        <f t="shared" si="190"/>
        <v>0.73547099999999999</v>
      </c>
    </row>
    <row r="6149" spans="1:7">
      <c r="A6149" s="74" t="e">
        <f t="shared" si="191"/>
        <v>#REF!</v>
      </c>
      <c r="B6149" s="60"/>
      <c r="C6149" s="73">
        <v>9</v>
      </c>
      <c r="D6149" s="73">
        <v>13</v>
      </c>
      <c r="E6149" s="73">
        <v>13</v>
      </c>
      <c r="F6149" s="79">
        <f>IF($C$9="south",'RAW PV WATTS'!D6152,IF('PV Watts SLC'!$C$9="west",'RAW PV WATTS'!F6152,-1))</f>
        <v>725.52</v>
      </c>
      <c r="G6149" s="81">
        <f t="shared" si="190"/>
        <v>0.72551999999999994</v>
      </c>
    </row>
    <row r="6150" spans="1:7">
      <c r="A6150" s="74" t="e">
        <f t="shared" si="191"/>
        <v>#REF!</v>
      </c>
      <c r="B6150" s="60"/>
      <c r="C6150" s="73">
        <v>9</v>
      </c>
      <c r="D6150" s="73">
        <v>13</v>
      </c>
      <c r="E6150" s="73">
        <v>14</v>
      </c>
      <c r="F6150" s="79">
        <f>IF($C$9="south",'RAW PV WATTS'!D6153,IF('PV Watts SLC'!$C$9="west",'RAW PV WATTS'!F6153,-1))</f>
        <v>618.87599999999998</v>
      </c>
      <c r="G6150" s="81">
        <f t="shared" si="190"/>
        <v>0.61887599999999998</v>
      </c>
    </row>
    <row r="6151" spans="1:7">
      <c r="A6151" s="74" t="e">
        <f t="shared" si="191"/>
        <v>#REF!</v>
      </c>
      <c r="B6151" s="60"/>
      <c r="C6151" s="73">
        <v>9</v>
      </c>
      <c r="D6151" s="73">
        <v>13</v>
      </c>
      <c r="E6151" s="73">
        <v>15</v>
      </c>
      <c r="F6151" s="79">
        <f>IF($C$9="south",'RAW PV WATTS'!D6154,IF('PV Watts SLC'!$C$9="west",'RAW PV WATTS'!F6154,-1))</f>
        <v>500.59</v>
      </c>
      <c r="G6151" s="81">
        <f t="shared" si="190"/>
        <v>0.50058999999999998</v>
      </c>
    </row>
    <row r="6152" spans="1:7">
      <c r="A6152" s="74" t="e">
        <f t="shared" si="191"/>
        <v>#REF!</v>
      </c>
      <c r="B6152" s="60"/>
      <c r="C6152" s="73">
        <v>9</v>
      </c>
      <c r="D6152" s="73">
        <v>13</v>
      </c>
      <c r="E6152" s="73">
        <v>16</v>
      </c>
      <c r="F6152" s="79">
        <f>IF($C$9="south",'RAW PV WATTS'!D6155,IF('PV Watts SLC'!$C$9="west",'RAW PV WATTS'!F6155,-1))</f>
        <v>318.60000000000002</v>
      </c>
      <c r="G6152" s="81">
        <f t="shared" si="190"/>
        <v>0.31860000000000005</v>
      </c>
    </row>
    <row r="6153" spans="1:7">
      <c r="A6153" s="74" t="e">
        <f t="shared" si="191"/>
        <v>#REF!</v>
      </c>
      <c r="B6153" s="60"/>
      <c r="C6153" s="73">
        <v>9</v>
      </c>
      <c r="D6153" s="73">
        <v>13</v>
      </c>
      <c r="E6153" s="73">
        <v>17</v>
      </c>
      <c r="F6153" s="79">
        <f>IF($C$9="south",'RAW PV WATTS'!D6156,IF('PV Watts SLC'!$C$9="west",'RAW PV WATTS'!F6156,-1))</f>
        <v>117.131</v>
      </c>
      <c r="G6153" s="81">
        <f t="shared" si="190"/>
        <v>0.117131</v>
      </c>
    </row>
    <row r="6154" spans="1:7">
      <c r="A6154" s="74" t="e">
        <f t="shared" si="191"/>
        <v>#REF!</v>
      </c>
      <c r="B6154" s="60"/>
      <c r="C6154" s="73">
        <v>9</v>
      </c>
      <c r="D6154" s="73">
        <v>13</v>
      </c>
      <c r="E6154" s="73">
        <v>18</v>
      </c>
      <c r="F6154" s="79">
        <f>IF($C$9="south",'RAW PV WATTS'!D6157,IF('PV Watts SLC'!$C$9="west",'RAW PV WATTS'!F6157,-1))</f>
        <v>10.555999999999999</v>
      </c>
      <c r="G6154" s="81">
        <f t="shared" si="190"/>
        <v>1.0555999999999999E-2</v>
      </c>
    </row>
    <row r="6155" spans="1:7">
      <c r="A6155" s="74" t="e">
        <f t="shared" si="191"/>
        <v>#REF!</v>
      </c>
      <c r="B6155" s="60"/>
      <c r="C6155" s="73">
        <v>9</v>
      </c>
      <c r="D6155" s="73">
        <v>13</v>
      </c>
      <c r="E6155" s="73">
        <v>19</v>
      </c>
      <c r="F6155" s="79">
        <f>IF($C$9="south",'RAW PV WATTS'!D6158,IF('PV Watts SLC'!$C$9="west",'RAW PV WATTS'!F6158,-1))</f>
        <v>0</v>
      </c>
      <c r="G6155" s="81">
        <f t="shared" si="190"/>
        <v>0</v>
      </c>
    </row>
    <row r="6156" spans="1:7">
      <c r="A6156" s="74" t="e">
        <f t="shared" si="191"/>
        <v>#REF!</v>
      </c>
      <c r="B6156" s="60"/>
      <c r="C6156" s="73">
        <v>9</v>
      </c>
      <c r="D6156" s="73">
        <v>13</v>
      </c>
      <c r="E6156" s="73">
        <v>20</v>
      </c>
      <c r="F6156" s="79">
        <f>IF($C$9="south",'RAW PV WATTS'!D6159,IF('PV Watts SLC'!$C$9="west",'RAW PV WATTS'!F6159,-1))</f>
        <v>0</v>
      </c>
      <c r="G6156" s="81">
        <f t="shared" si="190"/>
        <v>0</v>
      </c>
    </row>
    <row r="6157" spans="1:7">
      <c r="A6157" s="74" t="e">
        <f t="shared" si="191"/>
        <v>#REF!</v>
      </c>
      <c r="B6157" s="60"/>
      <c r="C6157" s="73">
        <v>9</v>
      </c>
      <c r="D6157" s="73">
        <v>13</v>
      </c>
      <c r="E6157" s="73">
        <v>21</v>
      </c>
      <c r="F6157" s="79">
        <f>IF($C$9="south",'RAW PV WATTS'!D6160,IF('PV Watts SLC'!$C$9="west",'RAW PV WATTS'!F6160,-1))</f>
        <v>0</v>
      </c>
      <c r="G6157" s="81">
        <f t="shared" si="190"/>
        <v>0</v>
      </c>
    </row>
    <row r="6158" spans="1:7">
      <c r="A6158" s="74" t="e">
        <f t="shared" si="191"/>
        <v>#REF!</v>
      </c>
      <c r="B6158" s="60"/>
      <c r="C6158" s="73">
        <v>9</v>
      </c>
      <c r="D6158" s="73">
        <v>13</v>
      </c>
      <c r="E6158" s="73">
        <v>22</v>
      </c>
      <c r="F6158" s="79">
        <f>IF($C$9="south",'RAW PV WATTS'!D6161,IF('PV Watts SLC'!$C$9="west",'RAW PV WATTS'!F6161,-1))</f>
        <v>0</v>
      </c>
      <c r="G6158" s="81">
        <f t="shared" si="190"/>
        <v>0</v>
      </c>
    </row>
    <row r="6159" spans="1:7">
      <c r="A6159" s="74" t="e">
        <f t="shared" si="191"/>
        <v>#REF!</v>
      </c>
      <c r="B6159" s="60"/>
      <c r="C6159" s="73">
        <v>9</v>
      </c>
      <c r="D6159" s="73">
        <v>13</v>
      </c>
      <c r="E6159" s="73">
        <v>23</v>
      </c>
      <c r="F6159" s="79">
        <f>IF($C$9="south",'RAW PV WATTS'!D6162,IF('PV Watts SLC'!$C$9="west",'RAW PV WATTS'!F6162,-1))</f>
        <v>0</v>
      </c>
      <c r="G6159" s="81">
        <f t="shared" si="190"/>
        <v>0</v>
      </c>
    </row>
    <row r="6160" spans="1:7">
      <c r="A6160" s="74" t="e">
        <f t="shared" si="191"/>
        <v>#REF!</v>
      </c>
      <c r="B6160" s="60"/>
      <c r="C6160" s="73">
        <v>9</v>
      </c>
      <c r="D6160" s="73">
        <v>14</v>
      </c>
      <c r="E6160" s="73">
        <v>0</v>
      </c>
      <c r="F6160" s="79">
        <f>IF($C$9="south",'RAW PV WATTS'!D6163,IF('PV Watts SLC'!$C$9="west",'RAW PV WATTS'!F6163,-1))</f>
        <v>0</v>
      </c>
      <c r="G6160" s="81">
        <f t="shared" si="190"/>
        <v>0</v>
      </c>
    </row>
    <row r="6161" spans="1:7">
      <c r="A6161" s="74" t="e">
        <f t="shared" si="191"/>
        <v>#REF!</v>
      </c>
      <c r="B6161" s="60"/>
      <c r="C6161" s="73">
        <v>9</v>
      </c>
      <c r="D6161" s="73">
        <v>14</v>
      </c>
      <c r="E6161" s="73">
        <v>1</v>
      </c>
      <c r="F6161" s="79">
        <f>IF($C$9="south",'RAW PV WATTS'!D6164,IF('PV Watts SLC'!$C$9="west",'RAW PV WATTS'!F6164,-1))</f>
        <v>0</v>
      </c>
      <c r="G6161" s="81">
        <f t="shared" ref="G6161:G6224" si="192">F6161/1000</f>
        <v>0</v>
      </c>
    </row>
    <row r="6162" spans="1:7">
      <c r="A6162" s="74" t="e">
        <f t="shared" ref="A6162:A6225" si="193">1/24+A6161</f>
        <v>#REF!</v>
      </c>
      <c r="B6162" s="60"/>
      <c r="C6162" s="73">
        <v>9</v>
      </c>
      <c r="D6162" s="73">
        <v>14</v>
      </c>
      <c r="E6162" s="73">
        <v>2</v>
      </c>
      <c r="F6162" s="79">
        <f>IF($C$9="south",'RAW PV WATTS'!D6165,IF('PV Watts SLC'!$C$9="west",'RAW PV WATTS'!F6165,-1))</f>
        <v>0</v>
      </c>
      <c r="G6162" s="81">
        <f t="shared" si="192"/>
        <v>0</v>
      </c>
    </row>
    <row r="6163" spans="1:7">
      <c r="A6163" s="74" t="e">
        <f t="shared" si="193"/>
        <v>#REF!</v>
      </c>
      <c r="B6163" s="60"/>
      <c r="C6163" s="73">
        <v>9</v>
      </c>
      <c r="D6163" s="73">
        <v>14</v>
      </c>
      <c r="E6163" s="73">
        <v>3</v>
      </c>
      <c r="F6163" s="79">
        <f>IF($C$9="south",'RAW PV WATTS'!D6166,IF('PV Watts SLC'!$C$9="west",'RAW PV WATTS'!F6166,-1))</f>
        <v>0</v>
      </c>
      <c r="G6163" s="81">
        <f t="shared" si="192"/>
        <v>0</v>
      </c>
    </row>
    <row r="6164" spans="1:7">
      <c r="A6164" s="74" t="e">
        <f t="shared" si="193"/>
        <v>#REF!</v>
      </c>
      <c r="B6164" s="60"/>
      <c r="C6164" s="73">
        <v>9</v>
      </c>
      <c r="D6164" s="73">
        <v>14</v>
      </c>
      <c r="E6164" s="73">
        <v>4</v>
      </c>
      <c r="F6164" s="79">
        <f>IF($C$9="south",'RAW PV WATTS'!D6167,IF('PV Watts SLC'!$C$9="west",'RAW PV WATTS'!F6167,-1))</f>
        <v>0</v>
      </c>
      <c r="G6164" s="81">
        <f t="shared" si="192"/>
        <v>0</v>
      </c>
    </row>
    <row r="6165" spans="1:7">
      <c r="A6165" s="74" t="e">
        <f t="shared" si="193"/>
        <v>#REF!</v>
      </c>
      <c r="B6165" s="60"/>
      <c r="C6165" s="73">
        <v>9</v>
      </c>
      <c r="D6165" s="73">
        <v>14</v>
      </c>
      <c r="E6165" s="73">
        <v>5</v>
      </c>
      <c r="F6165" s="79">
        <f>IF($C$9="south",'RAW PV WATTS'!D6168,IF('PV Watts SLC'!$C$9="west",'RAW PV WATTS'!F6168,-1))</f>
        <v>0</v>
      </c>
      <c r="G6165" s="81">
        <f t="shared" si="192"/>
        <v>0</v>
      </c>
    </row>
    <row r="6166" spans="1:7">
      <c r="A6166" s="74" t="e">
        <f t="shared" si="193"/>
        <v>#REF!</v>
      </c>
      <c r="B6166" s="60"/>
      <c r="C6166" s="73">
        <v>9</v>
      </c>
      <c r="D6166" s="73">
        <v>14</v>
      </c>
      <c r="E6166" s="73">
        <v>6</v>
      </c>
      <c r="F6166" s="79">
        <f>IF($C$9="south",'RAW PV WATTS'!D6169,IF('PV Watts SLC'!$C$9="west",'RAW PV WATTS'!F6169,-1))</f>
        <v>4.4320000000000004</v>
      </c>
      <c r="G6166" s="81">
        <f t="shared" si="192"/>
        <v>4.4320000000000002E-3</v>
      </c>
    </row>
    <row r="6167" spans="1:7">
      <c r="A6167" s="74" t="e">
        <f t="shared" si="193"/>
        <v>#REF!</v>
      </c>
      <c r="B6167" s="60"/>
      <c r="C6167" s="73">
        <v>9</v>
      </c>
      <c r="D6167" s="73">
        <v>14</v>
      </c>
      <c r="E6167" s="73">
        <v>7</v>
      </c>
      <c r="F6167" s="79">
        <f>IF($C$9="south",'RAW PV WATTS'!D6170,IF('PV Watts SLC'!$C$9="west",'RAW PV WATTS'!F6170,-1))</f>
        <v>56.192</v>
      </c>
      <c r="G6167" s="81">
        <f t="shared" si="192"/>
        <v>5.6191999999999999E-2</v>
      </c>
    </row>
    <row r="6168" spans="1:7">
      <c r="A6168" s="74" t="e">
        <f t="shared" si="193"/>
        <v>#REF!</v>
      </c>
      <c r="B6168" s="60"/>
      <c r="C6168" s="73">
        <v>9</v>
      </c>
      <c r="D6168" s="73">
        <v>14</v>
      </c>
      <c r="E6168" s="73">
        <v>8</v>
      </c>
      <c r="F6168" s="79">
        <f>IF($C$9="south",'RAW PV WATTS'!D6171,IF('PV Watts SLC'!$C$9="west",'RAW PV WATTS'!F6171,-1))</f>
        <v>196.13499999999999</v>
      </c>
      <c r="G6168" s="81">
        <f t="shared" si="192"/>
        <v>0.196135</v>
      </c>
    </row>
    <row r="6169" spans="1:7">
      <c r="A6169" s="74" t="e">
        <f t="shared" si="193"/>
        <v>#REF!</v>
      </c>
      <c r="B6169" s="60"/>
      <c r="C6169" s="73">
        <v>9</v>
      </c>
      <c r="D6169" s="73">
        <v>14</v>
      </c>
      <c r="E6169" s="73">
        <v>9</v>
      </c>
      <c r="F6169" s="79">
        <f>IF($C$9="south",'RAW PV WATTS'!D6172,IF('PV Watts SLC'!$C$9="west",'RAW PV WATTS'!F6172,-1))</f>
        <v>312.11099999999999</v>
      </c>
      <c r="G6169" s="81">
        <f t="shared" si="192"/>
        <v>0.31211099999999997</v>
      </c>
    </row>
    <row r="6170" spans="1:7">
      <c r="A6170" s="74" t="e">
        <f t="shared" si="193"/>
        <v>#REF!</v>
      </c>
      <c r="B6170" s="60"/>
      <c r="C6170" s="73">
        <v>9</v>
      </c>
      <c r="D6170" s="73">
        <v>14</v>
      </c>
      <c r="E6170" s="73">
        <v>10</v>
      </c>
      <c r="F6170" s="79">
        <f>IF($C$9="south",'RAW PV WATTS'!D6173,IF('PV Watts SLC'!$C$9="west",'RAW PV WATTS'!F6173,-1))</f>
        <v>487.71</v>
      </c>
      <c r="G6170" s="81">
        <f t="shared" si="192"/>
        <v>0.48770999999999998</v>
      </c>
    </row>
    <row r="6171" spans="1:7">
      <c r="A6171" s="74" t="e">
        <f t="shared" si="193"/>
        <v>#REF!</v>
      </c>
      <c r="B6171" s="60"/>
      <c r="C6171" s="73">
        <v>9</v>
      </c>
      <c r="D6171" s="73">
        <v>14</v>
      </c>
      <c r="E6171" s="73">
        <v>11</v>
      </c>
      <c r="F6171" s="79">
        <f>IF($C$9="south",'RAW PV WATTS'!D6174,IF('PV Watts SLC'!$C$9="west",'RAW PV WATTS'!F6174,-1))</f>
        <v>385.39100000000002</v>
      </c>
      <c r="G6171" s="81">
        <f t="shared" si="192"/>
        <v>0.38539100000000004</v>
      </c>
    </row>
    <row r="6172" spans="1:7">
      <c r="A6172" s="74" t="e">
        <f t="shared" si="193"/>
        <v>#REF!</v>
      </c>
      <c r="B6172" s="60"/>
      <c r="C6172" s="73">
        <v>9</v>
      </c>
      <c r="D6172" s="73">
        <v>14</v>
      </c>
      <c r="E6172" s="73">
        <v>12</v>
      </c>
      <c r="F6172" s="79">
        <f>IF($C$9="south",'RAW PV WATTS'!D6175,IF('PV Watts SLC'!$C$9="west",'RAW PV WATTS'!F6175,-1))</f>
        <v>712.85299999999995</v>
      </c>
      <c r="G6172" s="81">
        <f t="shared" si="192"/>
        <v>0.71285299999999996</v>
      </c>
    </row>
    <row r="6173" spans="1:7">
      <c r="A6173" s="74" t="e">
        <f t="shared" si="193"/>
        <v>#REF!</v>
      </c>
      <c r="B6173" s="60"/>
      <c r="C6173" s="73">
        <v>9</v>
      </c>
      <c r="D6173" s="73">
        <v>14</v>
      </c>
      <c r="E6173" s="73">
        <v>13</v>
      </c>
      <c r="F6173" s="79">
        <f>IF($C$9="south",'RAW PV WATTS'!D6176,IF('PV Watts SLC'!$C$9="west",'RAW PV WATTS'!F6176,-1))</f>
        <v>305.81299999999999</v>
      </c>
      <c r="G6173" s="81">
        <f t="shared" si="192"/>
        <v>0.305813</v>
      </c>
    </row>
    <row r="6174" spans="1:7">
      <c r="A6174" s="74" t="e">
        <f t="shared" si="193"/>
        <v>#REF!</v>
      </c>
      <c r="B6174" s="60"/>
      <c r="C6174" s="73">
        <v>9</v>
      </c>
      <c r="D6174" s="73">
        <v>14</v>
      </c>
      <c r="E6174" s="73">
        <v>14</v>
      </c>
      <c r="F6174" s="79">
        <f>IF($C$9="south",'RAW PV WATTS'!D6177,IF('PV Watts SLC'!$C$9="west",'RAW PV WATTS'!F6177,-1))</f>
        <v>153.87</v>
      </c>
      <c r="G6174" s="81">
        <f t="shared" si="192"/>
        <v>0.15387000000000001</v>
      </c>
    </row>
    <row r="6175" spans="1:7">
      <c r="A6175" s="74" t="e">
        <f t="shared" si="193"/>
        <v>#REF!</v>
      </c>
      <c r="B6175" s="60"/>
      <c r="C6175" s="73">
        <v>9</v>
      </c>
      <c r="D6175" s="73">
        <v>14</v>
      </c>
      <c r="E6175" s="73">
        <v>15</v>
      </c>
      <c r="F6175" s="79">
        <f>IF($C$9="south",'RAW PV WATTS'!D6178,IF('PV Watts SLC'!$C$9="west",'RAW PV WATTS'!F6178,-1))</f>
        <v>261.065</v>
      </c>
      <c r="G6175" s="81">
        <f t="shared" si="192"/>
        <v>0.26106499999999999</v>
      </c>
    </row>
    <row r="6176" spans="1:7">
      <c r="A6176" s="74" t="e">
        <f t="shared" si="193"/>
        <v>#REF!</v>
      </c>
      <c r="B6176" s="60"/>
      <c r="C6176" s="73">
        <v>9</v>
      </c>
      <c r="D6176" s="73">
        <v>14</v>
      </c>
      <c r="E6176" s="73">
        <v>16</v>
      </c>
      <c r="F6176" s="79">
        <f>IF($C$9="south",'RAW PV WATTS'!D6179,IF('PV Watts SLC'!$C$9="west",'RAW PV WATTS'!F6179,-1))</f>
        <v>114.569</v>
      </c>
      <c r="G6176" s="81">
        <f t="shared" si="192"/>
        <v>0.114569</v>
      </c>
    </row>
    <row r="6177" spans="1:7">
      <c r="A6177" s="74" t="e">
        <f t="shared" si="193"/>
        <v>#REF!</v>
      </c>
      <c r="B6177" s="60"/>
      <c r="C6177" s="73">
        <v>9</v>
      </c>
      <c r="D6177" s="73">
        <v>14</v>
      </c>
      <c r="E6177" s="73">
        <v>17</v>
      </c>
      <c r="F6177" s="79">
        <f>IF($C$9="south",'RAW PV WATTS'!D6180,IF('PV Watts SLC'!$C$9="west",'RAW PV WATTS'!F6180,-1))</f>
        <v>35.167999999999999</v>
      </c>
      <c r="G6177" s="81">
        <f t="shared" si="192"/>
        <v>3.5167999999999998E-2</v>
      </c>
    </row>
    <row r="6178" spans="1:7">
      <c r="A6178" s="74" t="e">
        <f t="shared" si="193"/>
        <v>#REF!</v>
      </c>
      <c r="B6178" s="60"/>
      <c r="C6178" s="73">
        <v>9</v>
      </c>
      <c r="D6178" s="73">
        <v>14</v>
      </c>
      <c r="E6178" s="73">
        <v>18</v>
      </c>
      <c r="F6178" s="79">
        <f>IF($C$9="south",'RAW PV WATTS'!D6181,IF('PV Watts SLC'!$C$9="west",'RAW PV WATTS'!F6181,-1))</f>
        <v>6.258</v>
      </c>
      <c r="G6178" s="81">
        <f t="shared" si="192"/>
        <v>6.2579999999999997E-3</v>
      </c>
    </row>
    <row r="6179" spans="1:7">
      <c r="A6179" s="74" t="e">
        <f t="shared" si="193"/>
        <v>#REF!</v>
      </c>
      <c r="B6179" s="60"/>
      <c r="C6179" s="73">
        <v>9</v>
      </c>
      <c r="D6179" s="73">
        <v>14</v>
      </c>
      <c r="E6179" s="73">
        <v>19</v>
      </c>
      <c r="F6179" s="79">
        <f>IF($C$9="south",'RAW PV WATTS'!D6182,IF('PV Watts SLC'!$C$9="west",'RAW PV WATTS'!F6182,-1))</f>
        <v>0</v>
      </c>
      <c r="G6179" s="81">
        <f t="shared" si="192"/>
        <v>0</v>
      </c>
    </row>
    <row r="6180" spans="1:7">
      <c r="A6180" s="74" t="e">
        <f t="shared" si="193"/>
        <v>#REF!</v>
      </c>
      <c r="B6180" s="60"/>
      <c r="C6180" s="73">
        <v>9</v>
      </c>
      <c r="D6180" s="73">
        <v>14</v>
      </c>
      <c r="E6180" s="73">
        <v>20</v>
      </c>
      <c r="F6180" s="79">
        <f>IF($C$9="south",'RAW PV WATTS'!D6183,IF('PV Watts SLC'!$C$9="west",'RAW PV WATTS'!F6183,-1))</f>
        <v>0</v>
      </c>
      <c r="G6180" s="81">
        <f t="shared" si="192"/>
        <v>0</v>
      </c>
    </row>
    <row r="6181" spans="1:7">
      <c r="A6181" s="74" t="e">
        <f t="shared" si="193"/>
        <v>#REF!</v>
      </c>
      <c r="B6181" s="60"/>
      <c r="C6181" s="73">
        <v>9</v>
      </c>
      <c r="D6181" s="73">
        <v>14</v>
      </c>
      <c r="E6181" s="73">
        <v>21</v>
      </c>
      <c r="F6181" s="79">
        <f>IF($C$9="south",'RAW PV WATTS'!D6184,IF('PV Watts SLC'!$C$9="west",'RAW PV WATTS'!F6184,-1))</f>
        <v>0</v>
      </c>
      <c r="G6181" s="81">
        <f t="shared" si="192"/>
        <v>0</v>
      </c>
    </row>
    <row r="6182" spans="1:7">
      <c r="A6182" s="74" t="e">
        <f t="shared" si="193"/>
        <v>#REF!</v>
      </c>
      <c r="B6182" s="60"/>
      <c r="C6182" s="73">
        <v>9</v>
      </c>
      <c r="D6182" s="73">
        <v>14</v>
      </c>
      <c r="E6182" s="73">
        <v>22</v>
      </c>
      <c r="F6182" s="79">
        <f>IF($C$9="south",'RAW PV WATTS'!D6185,IF('PV Watts SLC'!$C$9="west",'RAW PV WATTS'!F6185,-1))</f>
        <v>0</v>
      </c>
      <c r="G6182" s="81">
        <f t="shared" si="192"/>
        <v>0</v>
      </c>
    </row>
    <row r="6183" spans="1:7">
      <c r="A6183" s="74" t="e">
        <f t="shared" si="193"/>
        <v>#REF!</v>
      </c>
      <c r="B6183" s="60"/>
      <c r="C6183" s="73">
        <v>9</v>
      </c>
      <c r="D6183" s="73">
        <v>14</v>
      </c>
      <c r="E6183" s="73">
        <v>23</v>
      </c>
      <c r="F6183" s="79">
        <f>IF($C$9="south",'RAW PV WATTS'!D6186,IF('PV Watts SLC'!$C$9="west",'RAW PV WATTS'!F6186,-1))</f>
        <v>0</v>
      </c>
      <c r="G6183" s="81">
        <f t="shared" si="192"/>
        <v>0</v>
      </c>
    </row>
    <row r="6184" spans="1:7">
      <c r="A6184" s="74" t="e">
        <f t="shared" si="193"/>
        <v>#REF!</v>
      </c>
      <c r="B6184" s="60"/>
      <c r="C6184" s="73">
        <v>9</v>
      </c>
      <c r="D6184" s="73">
        <v>15</v>
      </c>
      <c r="E6184" s="73">
        <v>0</v>
      </c>
      <c r="F6184" s="79">
        <f>IF($C$9="south",'RAW PV WATTS'!D6187,IF('PV Watts SLC'!$C$9="west",'RAW PV WATTS'!F6187,-1))</f>
        <v>0</v>
      </c>
      <c r="G6184" s="81">
        <f t="shared" si="192"/>
        <v>0</v>
      </c>
    </row>
    <row r="6185" spans="1:7">
      <c r="A6185" s="74" t="e">
        <f t="shared" si="193"/>
        <v>#REF!</v>
      </c>
      <c r="B6185" s="60"/>
      <c r="C6185" s="73">
        <v>9</v>
      </c>
      <c r="D6185" s="73">
        <v>15</v>
      </c>
      <c r="E6185" s="73">
        <v>1</v>
      </c>
      <c r="F6185" s="79">
        <f>IF($C$9="south",'RAW PV WATTS'!D6188,IF('PV Watts SLC'!$C$9="west",'RAW PV WATTS'!F6188,-1))</f>
        <v>0</v>
      </c>
      <c r="G6185" s="81">
        <f t="shared" si="192"/>
        <v>0</v>
      </c>
    </row>
    <row r="6186" spans="1:7">
      <c r="A6186" s="74" t="e">
        <f t="shared" si="193"/>
        <v>#REF!</v>
      </c>
      <c r="B6186" s="60"/>
      <c r="C6186" s="73">
        <v>9</v>
      </c>
      <c r="D6186" s="73">
        <v>15</v>
      </c>
      <c r="E6186" s="73">
        <v>2</v>
      </c>
      <c r="F6186" s="79">
        <f>IF($C$9="south",'RAW PV WATTS'!D6189,IF('PV Watts SLC'!$C$9="west",'RAW PV WATTS'!F6189,-1))</f>
        <v>0</v>
      </c>
      <c r="G6186" s="81">
        <f t="shared" si="192"/>
        <v>0</v>
      </c>
    </row>
    <row r="6187" spans="1:7">
      <c r="A6187" s="74" t="e">
        <f t="shared" si="193"/>
        <v>#REF!</v>
      </c>
      <c r="B6187" s="60"/>
      <c r="C6187" s="73">
        <v>9</v>
      </c>
      <c r="D6187" s="73">
        <v>15</v>
      </c>
      <c r="E6187" s="73">
        <v>3</v>
      </c>
      <c r="F6187" s="79">
        <f>IF($C$9="south",'RAW PV WATTS'!D6190,IF('PV Watts SLC'!$C$9="west",'RAW PV WATTS'!F6190,-1))</f>
        <v>0</v>
      </c>
      <c r="G6187" s="81">
        <f t="shared" si="192"/>
        <v>0</v>
      </c>
    </row>
    <row r="6188" spans="1:7">
      <c r="A6188" s="74" t="e">
        <f t="shared" si="193"/>
        <v>#REF!</v>
      </c>
      <c r="B6188" s="60"/>
      <c r="C6188" s="73">
        <v>9</v>
      </c>
      <c r="D6188" s="73">
        <v>15</v>
      </c>
      <c r="E6188" s="73">
        <v>4</v>
      </c>
      <c r="F6188" s="79">
        <f>IF($C$9="south",'RAW PV WATTS'!D6191,IF('PV Watts SLC'!$C$9="west",'RAW PV WATTS'!F6191,-1))</f>
        <v>0</v>
      </c>
      <c r="G6188" s="81">
        <f t="shared" si="192"/>
        <v>0</v>
      </c>
    </row>
    <row r="6189" spans="1:7">
      <c r="A6189" s="74" t="e">
        <f t="shared" si="193"/>
        <v>#REF!</v>
      </c>
      <c r="B6189" s="60"/>
      <c r="C6189" s="73">
        <v>9</v>
      </c>
      <c r="D6189" s="73">
        <v>15</v>
      </c>
      <c r="E6189" s="73">
        <v>5</v>
      </c>
      <c r="F6189" s="79">
        <f>IF($C$9="south",'RAW PV WATTS'!D6192,IF('PV Watts SLC'!$C$9="west",'RAW PV WATTS'!F6192,-1))</f>
        <v>0</v>
      </c>
      <c r="G6189" s="81">
        <f t="shared" si="192"/>
        <v>0</v>
      </c>
    </row>
    <row r="6190" spans="1:7">
      <c r="A6190" s="74" t="e">
        <f t="shared" si="193"/>
        <v>#REF!</v>
      </c>
      <c r="B6190" s="60"/>
      <c r="C6190" s="73">
        <v>9</v>
      </c>
      <c r="D6190" s="73">
        <v>15</v>
      </c>
      <c r="E6190" s="73">
        <v>6</v>
      </c>
      <c r="F6190" s="79">
        <f>IF($C$9="south",'RAW PV WATTS'!D6193,IF('PV Watts SLC'!$C$9="west",'RAW PV WATTS'!F6193,-1))</f>
        <v>19.663</v>
      </c>
      <c r="G6190" s="81">
        <f t="shared" si="192"/>
        <v>1.9663E-2</v>
      </c>
    </row>
    <row r="6191" spans="1:7">
      <c r="A6191" s="74" t="e">
        <f t="shared" si="193"/>
        <v>#REF!</v>
      </c>
      <c r="B6191" s="60"/>
      <c r="C6191" s="73">
        <v>9</v>
      </c>
      <c r="D6191" s="73">
        <v>15</v>
      </c>
      <c r="E6191" s="73">
        <v>7</v>
      </c>
      <c r="F6191" s="79">
        <f>IF($C$9="south",'RAW PV WATTS'!D6194,IF('PV Watts SLC'!$C$9="west",'RAW PV WATTS'!F6194,-1))</f>
        <v>139.32400000000001</v>
      </c>
      <c r="G6191" s="81">
        <f t="shared" si="192"/>
        <v>0.139324</v>
      </c>
    </row>
    <row r="6192" spans="1:7">
      <c r="A6192" s="74" t="e">
        <f t="shared" si="193"/>
        <v>#REF!</v>
      </c>
      <c r="B6192" s="60"/>
      <c r="C6192" s="73">
        <v>9</v>
      </c>
      <c r="D6192" s="73">
        <v>15</v>
      </c>
      <c r="E6192" s="73">
        <v>8</v>
      </c>
      <c r="F6192" s="79">
        <f>IF($C$9="south",'RAW PV WATTS'!D6195,IF('PV Watts SLC'!$C$9="west",'RAW PV WATTS'!F6195,-1))</f>
        <v>333.245</v>
      </c>
      <c r="G6192" s="81">
        <f t="shared" si="192"/>
        <v>0.33324500000000001</v>
      </c>
    </row>
    <row r="6193" spans="1:7">
      <c r="A6193" s="74" t="e">
        <f t="shared" si="193"/>
        <v>#REF!</v>
      </c>
      <c r="B6193" s="60"/>
      <c r="C6193" s="73">
        <v>9</v>
      </c>
      <c r="D6193" s="73">
        <v>15</v>
      </c>
      <c r="E6193" s="73">
        <v>9</v>
      </c>
      <c r="F6193" s="79">
        <f>IF($C$9="south",'RAW PV WATTS'!D6196,IF('PV Watts SLC'!$C$9="west",'RAW PV WATTS'!F6196,-1))</f>
        <v>517.57399999999996</v>
      </c>
      <c r="G6193" s="81">
        <f t="shared" si="192"/>
        <v>0.51757399999999998</v>
      </c>
    </row>
    <row r="6194" spans="1:7">
      <c r="A6194" s="74" t="e">
        <f t="shared" si="193"/>
        <v>#REF!</v>
      </c>
      <c r="B6194" s="60"/>
      <c r="C6194" s="73">
        <v>9</v>
      </c>
      <c r="D6194" s="73">
        <v>15</v>
      </c>
      <c r="E6194" s="73">
        <v>10</v>
      </c>
      <c r="F6194" s="79">
        <f>IF($C$9="south",'RAW PV WATTS'!D6197,IF('PV Watts SLC'!$C$9="west",'RAW PV WATTS'!F6197,-1))</f>
        <v>651.67399999999998</v>
      </c>
      <c r="G6194" s="81">
        <f t="shared" si="192"/>
        <v>0.65167399999999998</v>
      </c>
    </row>
    <row r="6195" spans="1:7">
      <c r="A6195" s="74" t="e">
        <f t="shared" si="193"/>
        <v>#REF!</v>
      </c>
      <c r="B6195" s="60"/>
      <c r="C6195" s="73">
        <v>9</v>
      </c>
      <c r="D6195" s="73">
        <v>15</v>
      </c>
      <c r="E6195" s="73">
        <v>11</v>
      </c>
      <c r="F6195" s="79">
        <f>IF($C$9="south",'RAW PV WATTS'!D6198,IF('PV Watts SLC'!$C$9="west",'RAW PV WATTS'!F6198,-1))</f>
        <v>735.16899999999998</v>
      </c>
      <c r="G6195" s="81">
        <f t="shared" si="192"/>
        <v>0.73516899999999996</v>
      </c>
    </row>
    <row r="6196" spans="1:7">
      <c r="A6196" s="74" t="e">
        <f t="shared" si="193"/>
        <v>#REF!</v>
      </c>
      <c r="B6196" s="60"/>
      <c r="C6196" s="73">
        <v>9</v>
      </c>
      <c r="D6196" s="73">
        <v>15</v>
      </c>
      <c r="E6196" s="73">
        <v>12</v>
      </c>
      <c r="F6196" s="79">
        <f>IF($C$9="south",'RAW PV WATTS'!D6199,IF('PV Watts SLC'!$C$9="west",'RAW PV WATTS'!F6199,-1))</f>
        <v>748.98599999999999</v>
      </c>
      <c r="G6196" s="81">
        <f t="shared" si="192"/>
        <v>0.74898600000000004</v>
      </c>
    </row>
    <row r="6197" spans="1:7">
      <c r="A6197" s="74" t="e">
        <f t="shared" si="193"/>
        <v>#REF!</v>
      </c>
      <c r="B6197" s="60"/>
      <c r="C6197" s="73">
        <v>9</v>
      </c>
      <c r="D6197" s="73">
        <v>15</v>
      </c>
      <c r="E6197" s="73">
        <v>13</v>
      </c>
      <c r="F6197" s="79">
        <f>IF($C$9="south",'RAW PV WATTS'!D6200,IF('PV Watts SLC'!$C$9="west",'RAW PV WATTS'!F6200,-1))</f>
        <v>453.14800000000002</v>
      </c>
      <c r="G6197" s="81">
        <f t="shared" si="192"/>
        <v>0.45314800000000005</v>
      </c>
    </row>
    <row r="6198" spans="1:7">
      <c r="A6198" s="74" t="e">
        <f t="shared" si="193"/>
        <v>#REF!</v>
      </c>
      <c r="B6198" s="60"/>
      <c r="C6198" s="73">
        <v>9</v>
      </c>
      <c r="D6198" s="73">
        <v>15</v>
      </c>
      <c r="E6198" s="73">
        <v>14</v>
      </c>
      <c r="F6198" s="79">
        <f>IF($C$9="south",'RAW PV WATTS'!D6201,IF('PV Watts SLC'!$C$9="west",'RAW PV WATTS'!F6201,-1))</f>
        <v>198.965</v>
      </c>
      <c r="G6198" s="81">
        <f t="shared" si="192"/>
        <v>0.198965</v>
      </c>
    </row>
    <row r="6199" spans="1:7">
      <c r="A6199" s="74" t="e">
        <f t="shared" si="193"/>
        <v>#REF!</v>
      </c>
      <c r="B6199" s="60"/>
      <c r="C6199" s="73">
        <v>9</v>
      </c>
      <c r="D6199" s="73">
        <v>15</v>
      </c>
      <c r="E6199" s="73">
        <v>15</v>
      </c>
      <c r="F6199" s="79">
        <f>IF($C$9="south",'RAW PV WATTS'!D6202,IF('PV Watts SLC'!$C$9="west",'RAW PV WATTS'!F6202,-1))</f>
        <v>435.81400000000002</v>
      </c>
      <c r="G6199" s="81">
        <f t="shared" si="192"/>
        <v>0.43581400000000003</v>
      </c>
    </row>
    <row r="6200" spans="1:7">
      <c r="A6200" s="74" t="e">
        <f t="shared" si="193"/>
        <v>#REF!</v>
      </c>
      <c r="B6200" s="60"/>
      <c r="C6200" s="73">
        <v>9</v>
      </c>
      <c r="D6200" s="73">
        <v>15</v>
      </c>
      <c r="E6200" s="73">
        <v>16</v>
      </c>
      <c r="F6200" s="79">
        <f>IF($C$9="south",'RAW PV WATTS'!D6203,IF('PV Watts SLC'!$C$9="west",'RAW PV WATTS'!F6203,-1))</f>
        <v>285.56200000000001</v>
      </c>
      <c r="G6200" s="81">
        <f t="shared" si="192"/>
        <v>0.28556200000000004</v>
      </c>
    </row>
    <row r="6201" spans="1:7">
      <c r="A6201" s="74" t="e">
        <f t="shared" si="193"/>
        <v>#REF!</v>
      </c>
      <c r="B6201" s="60"/>
      <c r="C6201" s="73">
        <v>9</v>
      </c>
      <c r="D6201" s="73">
        <v>15</v>
      </c>
      <c r="E6201" s="73">
        <v>17</v>
      </c>
      <c r="F6201" s="79">
        <f>IF($C$9="south",'RAW PV WATTS'!D6204,IF('PV Watts SLC'!$C$9="west",'RAW PV WATTS'!F6204,-1))</f>
        <v>106.081</v>
      </c>
      <c r="G6201" s="81">
        <f t="shared" si="192"/>
        <v>0.10608100000000001</v>
      </c>
    </row>
    <row r="6202" spans="1:7">
      <c r="A6202" s="74" t="e">
        <f t="shared" si="193"/>
        <v>#REF!</v>
      </c>
      <c r="B6202" s="60"/>
      <c r="C6202" s="73">
        <v>9</v>
      </c>
      <c r="D6202" s="73">
        <v>15</v>
      </c>
      <c r="E6202" s="73">
        <v>18</v>
      </c>
      <c r="F6202" s="79">
        <f>IF($C$9="south",'RAW PV WATTS'!D6205,IF('PV Watts SLC'!$C$9="west",'RAW PV WATTS'!F6205,-1))</f>
        <v>7.7430000000000003</v>
      </c>
      <c r="G6202" s="81">
        <f t="shared" si="192"/>
        <v>7.7430000000000008E-3</v>
      </c>
    </row>
    <row r="6203" spans="1:7">
      <c r="A6203" s="74" t="e">
        <f t="shared" si="193"/>
        <v>#REF!</v>
      </c>
      <c r="B6203" s="60"/>
      <c r="C6203" s="73">
        <v>9</v>
      </c>
      <c r="D6203" s="73">
        <v>15</v>
      </c>
      <c r="E6203" s="73">
        <v>19</v>
      </c>
      <c r="F6203" s="79">
        <f>IF($C$9="south",'RAW PV WATTS'!D6206,IF('PV Watts SLC'!$C$9="west",'RAW PV WATTS'!F6206,-1))</f>
        <v>0</v>
      </c>
      <c r="G6203" s="81">
        <f t="shared" si="192"/>
        <v>0</v>
      </c>
    </row>
    <row r="6204" spans="1:7">
      <c r="A6204" s="74" t="e">
        <f t="shared" si="193"/>
        <v>#REF!</v>
      </c>
      <c r="B6204" s="60"/>
      <c r="C6204" s="73">
        <v>9</v>
      </c>
      <c r="D6204" s="73">
        <v>15</v>
      </c>
      <c r="E6204" s="73">
        <v>20</v>
      </c>
      <c r="F6204" s="79">
        <f>IF($C$9="south",'RAW PV WATTS'!D6207,IF('PV Watts SLC'!$C$9="west",'RAW PV WATTS'!F6207,-1))</f>
        <v>0</v>
      </c>
      <c r="G6204" s="81">
        <f t="shared" si="192"/>
        <v>0</v>
      </c>
    </row>
    <row r="6205" spans="1:7">
      <c r="A6205" s="74" t="e">
        <f t="shared" si="193"/>
        <v>#REF!</v>
      </c>
      <c r="B6205" s="60"/>
      <c r="C6205" s="73">
        <v>9</v>
      </c>
      <c r="D6205" s="73">
        <v>15</v>
      </c>
      <c r="E6205" s="73">
        <v>21</v>
      </c>
      <c r="F6205" s="79">
        <f>IF($C$9="south",'RAW PV WATTS'!D6208,IF('PV Watts SLC'!$C$9="west",'RAW PV WATTS'!F6208,-1))</f>
        <v>0</v>
      </c>
      <c r="G6205" s="81">
        <f t="shared" si="192"/>
        <v>0</v>
      </c>
    </row>
    <row r="6206" spans="1:7">
      <c r="A6206" s="74" t="e">
        <f t="shared" si="193"/>
        <v>#REF!</v>
      </c>
      <c r="B6206" s="60"/>
      <c r="C6206" s="73">
        <v>9</v>
      </c>
      <c r="D6206" s="73">
        <v>15</v>
      </c>
      <c r="E6206" s="73">
        <v>22</v>
      </c>
      <c r="F6206" s="79">
        <f>IF($C$9="south",'RAW PV WATTS'!D6209,IF('PV Watts SLC'!$C$9="west",'RAW PV WATTS'!F6209,-1))</f>
        <v>0</v>
      </c>
      <c r="G6206" s="81">
        <f t="shared" si="192"/>
        <v>0</v>
      </c>
    </row>
    <row r="6207" spans="1:7">
      <c r="A6207" s="74" t="e">
        <f t="shared" si="193"/>
        <v>#REF!</v>
      </c>
      <c r="B6207" s="60"/>
      <c r="C6207" s="73">
        <v>9</v>
      </c>
      <c r="D6207" s="73">
        <v>15</v>
      </c>
      <c r="E6207" s="73">
        <v>23</v>
      </c>
      <c r="F6207" s="79">
        <f>IF($C$9="south",'RAW PV WATTS'!D6210,IF('PV Watts SLC'!$C$9="west",'RAW PV WATTS'!F6210,-1))</f>
        <v>0</v>
      </c>
      <c r="G6207" s="81">
        <f t="shared" si="192"/>
        <v>0</v>
      </c>
    </row>
    <row r="6208" spans="1:7">
      <c r="A6208" s="74" t="e">
        <f t="shared" si="193"/>
        <v>#REF!</v>
      </c>
      <c r="B6208" s="60"/>
      <c r="C6208" s="73">
        <v>9</v>
      </c>
      <c r="D6208" s="73">
        <v>16</v>
      </c>
      <c r="E6208" s="73">
        <v>0</v>
      </c>
      <c r="F6208" s="79">
        <f>IF($C$9="south",'RAW PV WATTS'!D6211,IF('PV Watts SLC'!$C$9="west",'RAW PV WATTS'!F6211,-1))</f>
        <v>0</v>
      </c>
      <c r="G6208" s="81">
        <f t="shared" si="192"/>
        <v>0</v>
      </c>
    </row>
    <row r="6209" spans="1:7">
      <c r="A6209" s="74" t="e">
        <f t="shared" si="193"/>
        <v>#REF!</v>
      </c>
      <c r="B6209" s="60"/>
      <c r="C6209" s="73">
        <v>9</v>
      </c>
      <c r="D6209" s="73">
        <v>16</v>
      </c>
      <c r="E6209" s="73">
        <v>1</v>
      </c>
      <c r="F6209" s="79">
        <f>IF($C$9="south",'RAW PV WATTS'!D6212,IF('PV Watts SLC'!$C$9="west",'RAW PV WATTS'!F6212,-1))</f>
        <v>0</v>
      </c>
      <c r="G6209" s="81">
        <f t="shared" si="192"/>
        <v>0</v>
      </c>
    </row>
    <row r="6210" spans="1:7">
      <c r="A6210" s="74" t="e">
        <f t="shared" si="193"/>
        <v>#REF!</v>
      </c>
      <c r="B6210" s="60"/>
      <c r="C6210" s="73">
        <v>9</v>
      </c>
      <c r="D6210" s="73">
        <v>16</v>
      </c>
      <c r="E6210" s="73">
        <v>2</v>
      </c>
      <c r="F6210" s="79">
        <f>IF($C$9="south",'RAW PV WATTS'!D6213,IF('PV Watts SLC'!$C$9="west",'RAW PV WATTS'!F6213,-1))</f>
        <v>0</v>
      </c>
      <c r="G6210" s="81">
        <f t="shared" si="192"/>
        <v>0</v>
      </c>
    </row>
    <row r="6211" spans="1:7">
      <c r="A6211" s="74" t="e">
        <f t="shared" si="193"/>
        <v>#REF!</v>
      </c>
      <c r="B6211" s="60"/>
      <c r="C6211" s="73">
        <v>9</v>
      </c>
      <c r="D6211" s="73">
        <v>16</v>
      </c>
      <c r="E6211" s="73">
        <v>3</v>
      </c>
      <c r="F6211" s="79">
        <f>IF($C$9="south",'RAW PV WATTS'!D6214,IF('PV Watts SLC'!$C$9="west",'RAW PV WATTS'!F6214,-1))</f>
        <v>0</v>
      </c>
      <c r="G6211" s="81">
        <f t="shared" si="192"/>
        <v>0</v>
      </c>
    </row>
    <row r="6212" spans="1:7">
      <c r="A6212" s="74" t="e">
        <f t="shared" si="193"/>
        <v>#REF!</v>
      </c>
      <c r="B6212" s="60"/>
      <c r="C6212" s="73">
        <v>9</v>
      </c>
      <c r="D6212" s="73">
        <v>16</v>
      </c>
      <c r="E6212" s="73">
        <v>4</v>
      </c>
      <c r="F6212" s="79">
        <f>IF($C$9="south",'RAW PV WATTS'!D6215,IF('PV Watts SLC'!$C$9="west",'RAW PV WATTS'!F6215,-1))</f>
        <v>0</v>
      </c>
      <c r="G6212" s="81">
        <f t="shared" si="192"/>
        <v>0</v>
      </c>
    </row>
    <row r="6213" spans="1:7">
      <c r="A6213" s="74" t="e">
        <f t="shared" si="193"/>
        <v>#REF!</v>
      </c>
      <c r="B6213" s="60"/>
      <c r="C6213" s="73">
        <v>9</v>
      </c>
      <c r="D6213" s="73">
        <v>16</v>
      </c>
      <c r="E6213" s="73">
        <v>5</v>
      </c>
      <c r="F6213" s="79">
        <f>IF($C$9="south",'RAW PV WATTS'!D6216,IF('PV Watts SLC'!$C$9="west",'RAW PV WATTS'!F6216,-1))</f>
        <v>0</v>
      </c>
      <c r="G6213" s="81">
        <f t="shared" si="192"/>
        <v>0</v>
      </c>
    </row>
    <row r="6214" spans="1:7">
      <c r="A6214" s="74" t="e">
        <f t="shared" si="193"/>
        <v>#REF!</v>
      </c>
      <c r="B6214" s="60"/>
      <c r="C6214" s="73">
        <v>9</v>
      </c>
      <c r="D6214" s="73">
        <v>16</v>
      </c>
      <c r="E6214" s="73">
        <v>6</v>
      </c>
      <c r="F6214" s="79">
        <f>IF($C$9="south",'RAW PV WATTS'!D6217,IF('PV Watts SLC'!$C$9="west",'RAW PV WATTS'!F6217,-1))</f>
        <v>18.579999999999998</v>
      </c>
      <c r="G6214" s="81">
        <f t="shared" si="192"/>
        <v>1.8579999999999999E-2</v>
      </c>
    </row>
    <row r="6215" spans="1:7">
      <c r="A6215" s="74" t="e">
        <f t="shared" si="193"/>
        <v>#REF!</v>
      </c>
      <c r="B6215" s="60"/>
      <c r="C6215" s="73">
        <v>9</v>
      </c>
      <c r="D6215" s="73">
        <v>16</v>
      </c>
      <c r="E6215" s="73">
        <v>7</v>
      </c>
      <c r="F6215" s="79">
        <f>IF($C$9="south",'RAW PV WATTS'!D6218,IF('PV Watts SLC'!$C$9="west",'RAW PV WATTS'!F6218,-1))</f>
        <v>158.34800000000001</v>
      </c>
      <c r="G6215" s="81">
        <f t="shared" si="192"/>
        <v>0.15834800000000002</v>
      </c>
    </row>
    <row r="6216" spans="1:7">
      <c r="A6216" s="74" t="e">
        <f t="shared" si="193"/>
        <v>#REF!</v>
      </c>
      <c r="B6216" s="60"/>
      <c r="C6216" s="73">
        <v>9</v>
      </c>
      <c r="D6216" s="73">
        <v>16</v>
      </c>
      <c r="E6216" s="73">
        <v>8</v>
      </c>
      <c r="F6216" s="79">
        <f>IF($C$9="south",'RAW PV WATTS'!D6219,IF('PV Watts SLC'!$C$9="west",'RAW PV WATTS'!F6219,-1))</f>
        <v>334.13799999999998</v>
      </c>
      <c r="G6216" s="81">
        <f t="shared" si="192"/>
        <v>0.33413799999999999</v>
      </c>
    </row>
    <row r="6217" spans="1:7">
      <c r="A6217" s="74" t="e">
        <f t="shared" si="193"/>
        <v>#REF!</v>
      </c>
      <c r="B6217" s="60"/>
      <c r="C6217" s="73">
        <v>9</v>
      </c>
      <c r="D6217" s="73">
        <v>16</v>
      </c>
      <c r="E6217" s="73">
        <v>9</v>
      </c>
      <c r="F6217" s="79">
        <f>IF($C$9="south",'RAW PV WATTS'!D6220,IF('PV Watts SLC'!$C$9="west",'RAW PV WATTS'!F6220,-1))</f>
        <v>523.09500000000003</v>
      </c>
      <c r="G6217" s="81">
        <f t="shared" si="192"/>
        <v>0.52309499999999998</v>
      </c>
    </row>
    <row r="6218" spans="1:7">
      <c r="A6218" s="74" t="e">
        <f t="shared" si="193"/>
        <v>#REF!</v>
      </c>
      <c r="B6218" s="60"/>
      <c r="C6218" s="73">
        <v>9</v>
      </c>
      <c r="D6218" s="73">
        <v>16</v>
      </c>
      <c r="E6218" s="73">
        <v>10</v>
      </c>
      <c r="F6218" s="79">
        <f>IF($C$9="south",'RAW PV WATTS'!D6221,IF('PV Watts SLC'!$C$9="west",'RAW PV WATTS'!F6221,-1))</f>
        <v>598.38199999999995</v>
      </c>
      <c r="G6218" s="81">
        <f t="shared" si="192"/>
        <v>0.59838199999999997</v>
      </c>
    </row>
    <row r="6219" spans="1:7">
      <c r="A6219" s="74" t="e">
        <f t="shared" si="193"/>
        <v>#REF!</v>
      </c>
      <c r="B6219" s="60"/>
      <c r="C6219" s="73">
        <v>9</v>
      </c>
      <c r="D6219" s="73">
        <v>16</v>
      </c>
      <c r="E6219" s="73">
        <v>11</v>
      </c>
      <c r="F6219" s="79">
        <f>IF($C$9="south",'RAW PV WATTS'!D6222,IF('PV Watts SLC'!$C$9="west",'RAW PV WATTS'!F6222,-1))</f>
        <v>442.49900000000002</v>
      </c>
      <c r="G6219" s="81">
        <f t="shared" si="192"/>
        <v>0.44249900000000003</v>
      </c>
    </row>
    <row r="6220" spans="1:7">
      <c r="A6220" s="74" t="e">
        <f t="shared" si="193"/>
        <v>#REF!</v>
      </c>
      <c r="B6220" s="60"/>
      <c r="C6220" s="73">
        <v>9</v>
      </c>
      <c r="D6220" s="73">
        <v>16</v>
      </c>
      <c r="E6220" s="73">
        <v>12</v>
      </c>
      <c r="F6220" s="79">
        <f>IF($C$9="south",'RAW PV WATTS'!D6223,IF('PV Watts SLC'!$C$9="west",'RAW PV WATTS'!F6223,-1))</f>
        <v>718.60699999999997</v>
      </c>
      <c r="G6220" s="81">
        <f t="shared" si="192"/>
        <v>0.718607</v>
      </c>
    </row>
    <row r="6221" spans="1:7">
      <c r="A6221" s="74" t="e">
        <f t="shared" si="193"/>
        <v>#REF!</v>
      </c>
      <c r="B6221" s="60"/>
      <c r="C6221" s="73">
        <v>9</v>
      </c>
      <c r="D6221" s="73">
        <v>16</v>
      </c>
      <c r="E6221" s="73">
        <v>13</v>
      </c>
      <c r="F6221" s="79">
        <f>IF($C$9="south",'RAW PV WATTS'!D6224,IF('PV Watts SLC'!$C$9="west",'RAW PV WATTS'!F6224,-1))</f>
        <v>445.18200000000002</v>
      </c>
      <c r="G6221" s="81">
        <f t="shared" si="192"/>
        <v>0.44518200000000002</v>
      </c>
    </row>
    <row r="6222" spans="1:7">
      <c r="A6222" s="74" t="e">
        <f t="shared" si="193"/>
        <v>#REF!</v>
      </c>
      <c r="B6222" s="60"/>
      <c r="C6222" s="73">
        <v>9</v>
      </c>
      <c r="D6222" s="73">
        <v>16</v>
      </c>
      <c r="E6222" s="73">
        <v>14</v>
      </c>
      <c r="F6222" s="79">
        <f>IF($C$9="south",'RAW PV WATTS'!D6225,IF('PV Watts SLC'!$C$9="west",'RAW PV WATTS'!F6225,-1))</f>
        <v>453.59899999999999</v>
      </c>
      <c r="G6222" s="81">
        <f t="shared" si="192"/>
        <v>0.45359899999999997</v>
      </c>
    </row>
    <row r="6223" spans="1:7">
      <c r="A6223" s="74" t="e">
        <f t="shared" si="193"/>
        <v>#REF!</v>
      </c>
      <c r="B6223" s="60"/>
      <c r="C6223" s="73">
        <v>9</v>
      </c>
      <c r="D6223" s="73">
        <v>16</v>
      </c>
      <c r="E6223" s="73">
        <v>15</v>
      </c>
      <c r="F6223" s="79">
        <f>IF($C$9="south",'RAW PV WATTS'!D6226,IF('PV Watts SLC'!$C$9="west",'RAW PV WATTS'!F6226,-1))</f>
        <v>419.35199999999998</v>
      </c>
      <c r="G6223" s="81">
        <f t="shared" si="192"/>
        <v>0.419352</v>
      </c>
    </row>
    <row r="6224" spans="1:7">
      <c r="A6224" s="74" t="e">
        <f t="shared" si="193"/>
        <v>#REF!</v>
      </c>
      <c r="B6224" s="60"/>
      <c r="C6224" s="73">
        <v>9</v>
      </c>
      <c r="D6224" s="73">
        <v>16</v>
      </c>
      <c r="E6224" s="73">
        <v>16</v>
      </c>
      <c r="F6224" s="79">
        <f>IF($C$9="south",'RAW PV WATTS'!D6227,IF('PV Watts SLC'!$C$9="west",'RAW PV WATTS'!F6227,-1))</f>
        <v>132.71600000000001</v>
      </c>
      <c r="G6224" s="81">
        <f t="shared" si="192"/>
        <v>0.132716</v>
      </c>
    </row>
    <row r="6225" spans="1:7">
      <c r="A6225" s="74" t="e">
        <f t="shared" si="193"/>
        <v>#REF!</v>
      </c>
      <c r="B6225" s="60"/>
      <c r="C6225" s="73">
        <v>9</v>
      </c>
      <c r="D6225" s="73">
        <v>16</v>
      </c>
      <c r="E6225" s="73">
        <v>17</v>
      </c>
      <c r="F6225" s="79">
        <f>IF($C$9="south",'RAW PV WATTS'!D6228,IF('PV Watts SLC'!$C$9="west",'RAW PV WATTS'!F6228,-1))</f>
        <v>44.854999999999997</v>
      </c>
      <c r="G6225" s="81">
        <f t="shared" ref="G6225:G6288" si="194">F6225/1000</f>
        <v>4.4854999999999999E-2</v>
      </c>
    </row>
    <row r="6226" spans="1:7">
      <c r="A6226" s="74" t="e">
        <f t="shared" ref="A6226:A6289" si="195">1/24+A6225</f>
        <v>#REF!</v>
      </c>
      <c r="B6226" s="60"/>
      <c r="C6226" s="73">
        <v>9</v>
      </c>
      <c r="D6226" s="73">
        <v>16</v>
      </c>
      <c r="E6226" s="73">
        <v>18</v>
      </c>
      <c r="F6226" s="79">
        <f>IF($C$9="south",'RAW PV WATTS'!D6229,IF('PV Watts SLC'!$C$9="west",'RAW PV WATTS'!F6229,-1))</f>
        <v>1.903</v>
      </c>
      <c r="G6226" s="81">
        <f t="shared" si="194"/>
        <v>1.903E-3</v>
      </c>
    </row>
    <row r="6227" spans="1:7">
      <c r="A6227" s="74" t="e">
        <f t="shared" si="195"/>
        <v>#REF!</v>
      </c>
      <c r="B6227" s="60"/>
      <c r="C6227" s="73">
        <v>9</v>
      </c>
      <c r="D6227" s="73">
        <v>16</v>
      </c>
      <c r="E6227" s="73">
        <v>19</v>
      </c>
      <c r="F6227" s="79">
        <f>IF($C$9="south",'RAW PV WATTS'!D6230,IF('PV Watts SLC'!$C$9="west",'RAW PV WATTS'!F6230,-1))</f>
        <v>0</v>
      </c>
      <c r="G6227" s="81">
        <f t="shared" si="194"/>
        <v>0</v>
      </c>
    </row>
    <row r="6228" spans="1:7">
      <c r="A6228" s="74" t="e">
        <f t="shared" si="195"/>
        <v>#REF!</v>
      </c>
      <c r="B6228" s="60"/>
      <c r="C6228" s="73">
        <v>9</v>
      </c>
      <c r="D6228" s="73">
        <v>16</v>
      </c>
      <c r="E6228" s="73">
        <v>20</v>
      </c>
      <c r="F6228" s="79">
        <f>IF($C$9="south",'RAW PV WATTS'!D6231,IF('PV Watts SLC'!$C$9="west",'RAW PV WATTS'!F6231,-1))</f>
        <v>0</v>
      </c>
      <c r="G6228" s="81">
        <f t="shared" si="194"/>
        <v>0</v>
      </c>
    </row>
    <row r="6229" spans="1:7">
      <c r="A6229" s="74" t="e">
        <f t="shared" si="195"/>
        <v>#REF!</v>
      </c>
      <c r="B6229" s="60"/>
      <c r="C6229" s="73">
        <v>9</v>
      </c>
      <c r="D6229" s="73">
        <v>16</v>
      </c>
      <c r="E6229" s="73">
        <v>21</v>
      </c>
      <c r="F6229" s="79">
        <f>IF($C$9="south",'RAW PV WATTS'!D6232,IF('PV Watts SLC'!$C$9="west",'RAW PV WATTS'!F6232,-1))</f>
        <v>0</v>
      </c>
      <c r="G6229" s="81">
        <f t="shared" si="194"/>
        <v>0</v>
      </c>
    </row>
    <row r="6230" spans="1:7">
      <c r="A6230" s="74" t="e">
        <f t="shared" si="195"/>
        <v>#REF!</v>
      </c>
      <c r="B6230" s="60"/>
      <c r="C6230" s="73">
        <v>9</v>
      </c>
      <c r="D6230" s="73">
        <v>16</v>
      </c>
      <c r="E6230" s="73">
        <v>22</v>
      </c>
      <c r="F6230" s="79">
        <f>IF($C$9="south",'RAW PV WATTS'!D6233,IF('PV Watts SLC'!$C$9="west",'RAW PV WATTS'!F6233,-1))</f>
        <v>0</v>
      </c>
      <c r="G6230" s="81">
        <f t="shared" si="194"/>
        <v>0</v>
      </c>
    </row>
    <row r="6231" spans="1:7">
      <c r="A6231" s="74" t="e">
        <f t="shared" si="195"/>
        <v>#REF!</v>
      </c>
      <c r="B6231" s="60"/>
      <c r="C6231" s="73">
        <v>9</v>
      </c>
      <c r="D6231" s="73">
        <v>16</v>
      </c>
      <c r="E6231" s="73">
        <v>23</v>
      </c>
      <c r="F6231" s="79">
        <f>IF($C$9="south",'RAW PV WATTS'!D6234,IF('PV Watts SLC'!$C$9="west",'RAW PV WATTS'!F6234,-1))</f>
        <v>0</v>
      </c>
      <c r="G6231" s="81">
        <f t="shared" si="194"/>
        <v>0</v>
      </c>
    </row>
    <row r="6232" spans="1:7">
      <c r="A6232" s="74" t="e">
        <f t="shared" si="195"/>
        <v>#REF!</v>
      </c>
      <c r="B6232" s="60"/>
      <c r="C6232" s="73">
        <v>9</v>
      </c>
      <c r="D6232" s="73">
        <v>17</v>
      </c>
      <c r="E6232" s="73">
        <v>0</v>
      </c>
      <c r="F6232" s="79">
        <f>IF($C$9="south",'RAW PV WATTS'!D6235,IF('PV Watts SLC'!$C$9="west",'RAW PV WATTS'!F6235,-1))</f>
        <v>0</v>
      </c>
      <c r="G6232" s="81">
        <f t="shared" si="194"/>
        <v>0</v>
      </c>
    </row>
    <row r="6233" spans="1:7">
      <c r="A6233" s="74" t="e">
        <f t="shared" si="195"/>
        <v>#REF!</v>
      </c>
      <c r="B6233" s="60"/>
      <c r="C6233" s="73">
        <v>9</v>
      </c>
      <c r="D6233" s="73">
        <v>17</v>
      </c>
      <c r="E6233" s="73">
        <v>1</v>
      </c>
      <c r="F6233" s="79">
        <f>IF($C$9="south",'RAW PV WATTS'!D6236,IF('PV Watts SLC'!$C$9="west",'RAW PV WATTS'!F6236,-1))</f>
        <v>0</v>
      </c>
      <c r="G6233" s="81">
        <f t="shared" si="194"/>
        <v>0</v>
      </c>
    </row>
    <row r="6234" spans="1:7">
      <c r="A6234" s="74" t="e">
        <f t="shared" si="195"/>
        <v>#REF!</v>
      </c>
      <c r="B6234" s="60"/>
      <c r="C6234" s="73">
        <v>9</v>
      </c>
      <c r="D6234" s="73">
        <v>17</v>
      </c>
      <c r="E6234" s="73">
        <v>2</v>
      </c>
      <c r="F6234" s="79">
        <f>IF($C$9="south",'RAW PV WATTS'!D6237,IF('PV Watts SLC'!$C$9="west",'RAW PV WATTS'!F6237,-1))</f>
        <v>0</v>
      </c>
      <c r="G6234" s="81">
        <f t="shared" si="194"/>
        <v>0</v>
      </c>
    </row>
    <row r="6235" spans="1:7">
      <c r="A6235" s="74" t="e">
        <f t="shared" si="195"/>
        <v>#REF!</v>
      </c>
      <c r="B6235" s="60"/>
      <c r="C6235" s="73">
        <v>9</v>
      </c>
      <c r="D6235" s="73">
        <v>17</v>
      </c>
      <c r="E6235" s="73">
        <v>3</v>
      </c>
      <c r="F6235" s="79">
        <f>IF($C$9="south",'RAW PV WATTS'!D6238,IF('PV Watts SLC'!$C$9="west",'RAW PV WATTS'!F6238,-1))</f>
        <v>0</v>
      </c>
      <c r="G6235" s="81">
        <f t="shared" si="194"/>
        <v>0</v>
      </c>
    </row>
    <row r="6236" spans="1:7">
      <c r="A6236" s="74" t="e">
        <f t="shared" si="195"/>
        <v>#REF!</v>
      </c>
      <c r="B6236" s="60"/>
      <c r="C6236" s="73">
        <v>9</v>
      </c>
      <c r="D6236" s="73">
        <v>17</v>
      </c>
      <c r="E6236" s="73">
        <v>4</v>
      </c>
      <c r="F6236" s="79">
        <f>IF($C$9="south",'RAW PV WATTS'!D6239,IF('PV Watts SLC'!$C$9="west",'RAW PV WATTS'!F6239,-1))</f>
        <v>0</v>
      </c>
      <c r="G6236" s="81">
        <f t="shared" si="194"/>
        <v>0</v>
      </c>
    </row>
    <row r="6237" spans="1:7">
      <c r="A6237" s="74" t="e">
        <f t="shared" si="195"/>
        <v>#REF!</v>
      </c>
      <c r="B6237" s="60"/>
      <c r="C6237" s="73">
        <v>9</v>
      </c>
      <c r="D6237" s="73">
        <v>17</v>
      </c>
      <c r="E6237" s="73">
        <v>5</v>
      </c>
      <c r="F6237" s="79">
        <f>IF($C$9="south",'RAW PV WATTS'!D6240,IF('PV Watts SLC'!$C$9="west",'RAW PV WATTS'!F6240,-1))</f>
        <v>0</v>
      </c>
      <c r="G6237" s="81">
        <f t="shared" si="194"/>
        <v>0</v>
      </c>
    </row>
    <row r="6238" spans="1:7">
      <c r="A6238" s="74" t="e">
        <f t="shared" si="195"/>
        <v>#REF!</v>
      </c>
      <c r="B6238" s="60"/>
      <c r="C6238" s="73">
        <v>9</v>
      </c>
      <c r="D6238" s="73">
        <v>17</v>
      </c>
      <c r="E6238" s="73">
        <v>6</v>
      </c>
      <c r="F6238" s="79">
        <f>IF($C$9="south",'RAW PV WATTS'!D6241,IF('PV Watts SLC'!$C$9="west",'RAW PV WATTS'!F6241,-1))</f>
        <v>5.6639999999999997</v>
      </c>
      <c r="G6238" s="81">
        <f t="shared" si="194"/>
        <v>5.6639999999999998E-3</v>
      </c>
    </row>
    <row r="6239" spans="1:7">
      <c r="A6239" s="74" t="e">
        <f t="shared" si="195"/>
        <v>#REF!</v>
      </c>
      <c r="B6239" s="60"/>
      <c r="C6239" s="73">
        <v>9</v>
      </c>
      <c r="D6239" s="73">
        <v>17</v>
      </c>
      <c r="E6239" s="73">
        <v>7</v>
      </c>
      <c r="F6239" s="79">
        <f>IF($C$9="south",'RAW PV WATTS'!D6242,IF('PV Watts SLC'!$C$9="west",'RAW PV WATTS'!F6242,-1))</f>
        <v>53.197000000000003</v>
      </c>
      <c r="G6239" s="81">
        <f t="shared" si="194"/>
        <v>5.3197000000000001E-2</v>
      </c>
    </row>
    <row r="6240" spans="1:7">
      <c r="A6240" s="74" t="e">
        <f t="shared" si="195"/>
        <v>#REF!</v>
      </c>
      <c r="B6240" s="60"/>
      <c r="C6240" s="73">
        <v>9</v>
      </c>
      <c r="D6240" s="73">
        <v>17</v>
      </c>
      <c r="E6240" s="73">
        <v>8</v>
      </c>
      <c r="F6240" s="79">
        <f>IF($C$9="south",'RAW PV WATTS'!D6243,IF('PV Watts SLC'!$C$9="west",'RAW PV WATTS'!F6243,-1))</f>
        <v>179.43</v>
      </c>
      <c r="G6240" s="81">
        <f t="shared" si="194"/>
        <v>0.17943000000000001</v>
      </c>
    </row>
    <row r="6241" spans="1:7">
      <c r="A6241" s="74" t="e">
        <f t="shared" si="195"/>
        <v>#REF!</v>
      </c>
      <c r="B6241" s="60"/>
      <c r="C6241" s="73">
        <v>9</v>
      </c>
      <c r="D6241" s="73">
        <v>17</v>
      </c>
      <c r="E6241" s="73">
        <v>9</v>
      </c>
      <c r="F6241" s="79">
        <f>IF($C$9="south",'RAW PV WATTS'!D6244,IF('PV Watts SLC'!$C$9="west",'RAW PV WATTS'!F6244,-1))</f>
        <v>464.851</v>
      </c>
      <c r="G6241" s="81">
        <f t="shared" si="194"/>
        <v>0.46485100000000001</v>
      </c>
    </row>
    <row r="6242" spans="1:7">
      <c r="A6242" s="74" t="e">
        <f t="shared" si="195"/>
        <v>#REF!</v>
      </c>
      <c r="B6242" s="60"/>
      <c r="C6242" s="73">
        <v>9</v>
      </c>
      <c r="D6242" s="73">
        <v>17</v>
      </c>
      <c r="E6242" s="73">
        <v>10</v>
      </c>
      <c r="F6242" s="79">
        <f>IF($C$9="south",'RAW PV WATTS'!D6245,IF('PV Watts SLC'!$C$9="west",'RAW PV WATTS'!F6245,-1))</f>
        <v>217.94</v>
      </c>
      <c r="G6242" s="81">
        <f t="shared" si="194"/>
        <v>0.21793999999999999</v>
      </c>
    </row>
    <row r="6243" spans="1:7">
      <c r="A6243" s="74" t="e">
        <f t="shared" si="195"/>
        <v>#REF!</v>
      </c>
      <c r="B6243" s="60"/>
      <c r="C6243" s="73">
        <v>9</v>
      </c>
      <c r="D6243" s="73">
        <v>17</v>
      </c>
      <c r="E6243" s="73">
        <v>11</v>
      </c>
      <c r="F6243" s="79">
        <f>IF($C$9="south",'RAW PV WATTS'!D6246,IF('PV Watts SLC'!$C$9="west",'RAW PV WATTS'!F6246,-1))</f>
        <v>720.60799999999995</v>
      </c>
      <c r="G6243" s="81">
        <f t="shared" si="194"/>
        <v>0.72060799999999992</v>
      </c>
    </row>
    <row r="6244" spans="1:7">
      <c r="A6244" s="74" t="e">
        <f t="shared" si="195"/>
        <v>#REF!</v>
      </c>
      <c r="B6244" s="60"/>
      <c r="C6244" s="73">
        <v>9</v>
      </c>
      <c r="D6244" s="73">
        <v>17</v>
      </c>
      <c r="E6244" s="73">
        <v>12</v>
      </c>
      <c r="F6244" s="79">
        <f>IF($C$9="south",'RAW PV WATTS'!D6247,IF('PV Watts SLC'!$C$9="west",'RAW PV WATTS'!F6247,-1))</f>
        <v>687.21799999999996</v>
      </c>
      <c r="G6244" s="81">
        <f t="shared" si="194"/>
        <v>0.687218</v>
      </c>
    </row>
    <row r="6245" spans="1:7">
      <c r="A6245" s="74" t="e">
        <f t="shared" si="195"/>
        <v>#REF!</v>
      </c>
      <c r="B6245" s="60"/>
      <c r="C6245" s="73">
        <v>9</v>
      </c>
      <c r="D6245" s="73">
        <v>17</v>
      </c>
      <c r="E6245" s="73">
        <v>13</v>
      </c>
      <c r="F6245" s="79">
        <f>IF($C$9="south",'RAW PV WATTS'!D6248,IF('PV Watts SLC'!$C$9="west",'RAW PV WATTS'!F6248,-1))</f>
        <v>481.07799999999997</v>
      </c>
      <c r="G6245" s="81">
        <f t="shared" si="194"/>
        <v>0.48107799999999995</v>
      </c>
    </row>
    <row r="6246" spans="1:7">
      <c r="A6246" s="74" t="e">
        <f t="shared" si="195"/>
        <v>#REF!</v>
      </c>
      <c r="B6246" s="60"/>
      <c r="C6246" s="73">
        <v>9</v>
      </c>
      <c r="D6246" s="73">
        <v>17</v>
      </c>
      <c r="E6246" s="73">
        <v>14</v>
      </c>
      <c r="F6246" s="79">
        <f>IF($C$9="south",'RAW PV WATTS'!D6249,IF('PV Watts SLC'!$C$9="west",'RAW PV WATTS'!F6249,-1))</f>
        <v>654.75400000000002</v>
      </c>
      <c r="G6246" s="81">
        <f t="shared" si="194"/>
        <v>0.65475400000000006</v>
      </c>
    </row>
    <row r="6247" spans="1:7">
      <c r="A6247" s="74" t="e">
        <f t="shared" si="195"/>
        <v>#REF!</v>
      </c>
      <c r="B6247" s="60"/>
      <c r="C6247" s="73">
        <v>9</v>
      </c>
      <c r="D6247" s="73">
        <v>17</v>
      </c>
      <c r="E6247" s="73">
        <v>15</v>
      </c>
      <c r="F6247" s="79">
        <f>IF($C$9="south",'RAW PV WATTS'!D6250,IF('PV Watts SLC'!$C$9="west",'RAW PV WATTS'!F6250,-1))</f>
        <v>512.84299999999996</v>
      </c>
      <c r="G6247" s="81">
        <f t="shared" si="194"/>
        <v>0.51284299999999994</v>
      </c>
    </row>
    <row r="6248" spans="1:7">
      <c r="A6248" s="74" t="e">
        <f t="shared" si="195"/>
        <v>#REF!</v>
      </c>
      <c r="B6248" s="60"/>
      <c r="C6248" s="73">
        <v>9</v>
      </c>
      <c r="D6248" s="73">
        <v>17</v>
      </c>
      <c r="E6248" s="73">
        <v>16</v>
      </c>
      <c r="F6248" s="79">
        <f>IF($C$9="south",'RAW PV WATTS'!D6251,IF('PV Watts SLC'!$C$9="west",'RAW PV WATTS'!F6251,-1))</f>
        <v>318.084</v>
      </c>
      <c r="G6248" s="81">
        <f t="shared" si="194"/>
        <v>0.31808399999999998</v>
      </c>
    </row>
    <row r="6249" spans="1:7">
      <c r="A6249" s="74" t="e">
        <f t="shared" si="195"/>
        <v>#REF!</v>
      </c>
      <c r="B6249" s="60"/>
      <c r="C6249" s="73">
        <v>9</v>
      </c>
      <c r="D6249" s="73">
        <v>17</v>
      </c>
      <c r="E6249" s="73">
        <v>17</v>
      </c>
      <c r="F6249" s="79">
        <f>IF($C$9="south",'RAW PV WATTS'!D6252,IF('PV Watts SLC'!$C$9="west",'RAW PV WATTS'!F6252,-1))</f>
        <v>109.557</v>
      </c>
      <c r="G6249" s="81">
        <f t="shared" si="194"/>
        <v>0.109557</v>
      </c>
    </row>
    <row r="6250" spans="1:7">
      <c r="A6250" s="74" t="e">
        <f t="shared" si="195"/>
        <v>#REF!</v>
      </c>
      <c r="B6250" s="60"/>
      <c r="C6250" s="73">
        <v>9</v>
      </c>
      <c r="D6250" s="73">
        <v>17</v>
      </c>
      <c r="E6250" s="73">
        <v>18</v>
      </c>
      <c r="F6250" s="79">
        <f>IF($C$9="south",'RAW PV WATTS'!D6253,IF('PV Watts SLC'!$C$9="west",'RAW PV WATTS'!F6253,-1))</f>
        <v>8.4250000000000007</v>
      </c>
      <c r="G6250" s="81">
        <f t="shared" si="194"/>
        <v>8.4250000000000002E-3</v>
      </c>
    </row>
    <row r="6251" spans="1:7">
      <c r="A6251" s="74" t="e">
        <f t="shared" si="195"/>
        <v>#REF!</v>
      </c>
      <c r="B6251" s="60"/>
      <c r="C6251" s="73">
        <v>9</v>
      </c>
      <c r="D6251" s="73">
        <v>17</v>
      </c>
      <c r="E6251" s="73">
        <v>19</v>
      </c>
      <c r="F6251" s="79">
        <f>IF($C$9="south",'RAW PV WATTS'!D6254,IF('PV Watts SLC'!$C$9="west",'RAW PV WATTS'!F6254,-1))</f>
        <v>0</v>
      </c>
      <c r="G6251" s="81">
        <f t="shared" si="194"/>
        <v>0</v>
      </c>
    </row>
    <row r="6252" spans="1:7">
      <c r="A6252" s="74" t="e">
        <f t="shared" si="195"/>
        <v>#REF!</v>
      </c>
      <c r="B6252" s="60"/>
      <c r="C6252" s="73">
        <v>9</v>
      </c>
      <c r="D6252" s="73">
        <v>17</v>
      </c>
      <c r="E6252" s="73">
        <v>20</v>
      </c>
      <c r="F6252" s="79">
        <f>IF($C$9="south",'RAW PV WATTS'!D6255,IF('PV Watts SLC'!$C$9="west",'RAW PV WATTS'!F6255,-1))</f>
        <v>0</v>
      </c>
      <c r="G6252" s="81">
        <f t="shared" si="194"/>
        <v>0</v>
      </c>
    </row>
    <row r="6253" spans="1:7">
      <c r="A6253" s="74" t="e">
        <f t="shared" si="195"/>
        <v>#REF!</v>
      </c>
      <c r="B6253" s="60"/>
      <c r="C6253" s="73">
        <v>9</v>
      </c>
      <c r="D6253" s="73">
        <v>17</v>
      </c>
      <c r="E6253" s="73">
        <v>21</v>
      </c>
      <c r="F6253" s="79">
        <f>IF($C$9="south",'RAW PV WATTS'!D6256,IF('PV Watts SLC'!$C$9="west",'RAW PV WATTS'!F6256,-1))</f>
        <v>0</v>
      </c>
      <c r="G6253" s="81">
        <f t="shared" si="194"/>
        <v>0</v>
      </c>
    </row>
    <row r="6254" spans="1:7">
      <c r="A6254" s="74" t="e">
        <f t="shared" si="195"/>
        <v>#REF!</v>
      </c>
      <c r="B6254" s="60"/>
      <c r="C6254" s="73">
        <v>9</v>
      </c>
      <c r="D6254" s="73">
        <v>17</v>
      </c>
      <c r="E6254" s="73">
        <v>22</v>
      </c>
      <c r="F6254" s="79">
        <f>IF($C$9="south",'RAW PV WATTS'!D6257,IF('PV Watts SLC'!$C$9="west",'RAW PV WATTS'!F6257,-1))</f>
        <v>0</v>
      </c>
      <c r="G6254" s="81">
        <f t="shared" si="194"/>
        <v>0</v>
      </c>
    </row>
    <row r="6255" spans="1:7">
      <c r="A6255" s="74" t="e">
        <f t="shared" si="195"/>
        <v>#REF!</v>
      </c>
      <c r="B6255" s="60"/>
      <c r="C6255" s="73">
        <v>9</v>
      </c>
      <c r="D6255" s="73">
        <v>17</v>
      </c>
      <c r="E6255" s="73">
        <v>23</v>
      </c>
      <c r="F6255" s="79">
        <f>IF($C$9="south",'RAW PV WATTS'!D6258,IF('PV Watts SLC'!$C$9="west",'RAW PV WATTS'!F6258,-1))</f>
        <v>0</v>
      </c>
      <c r="G6255" s="81">
        <f t="shared" si="194"/>
        <v>0</v>
      </c>
    </row>
    <row r="6256" spans="1:7">
      <c r="A6256" s="74" t="e">
        <f t="shared" si="195"/>
        <v>#REF!</v>
      </c>
      <c r="B6256" s="60"/>
      <c r="C6256" s="73">
        <v>9</v>
      </c>
      <c r="D6256" s="73">
        <v>18</v>
      </c>
      <c r="E6256" s="73">
        <v>0</v>
      </c>
      <c r="F6256" s="79">
        <f>IF($C$9="south",'RAW PV WATTS'!D6259,IF('PV Watts SLC'!$C$9="west",'RAW PV WATTS'!F6259,-1))</f>
        <v>0</v>
      </c>
      <c r="G6256" s="81">
        <f t="shared" si="194"/>
        <v>0</v>
      </c>
    </row>
    <row r="6257" spans="1:7">
      <c r="A6257" s="74" t="e">
        <f t="shared" si="195"/>
        <v>#REF!</v>
      </c>
      <c r="B6257" s="60"/>
      <c r="C6257" s="73">
        <v>9</v>
      </c>
      <c r="D6257" s="73">
        <v>18</v>
      </c>
      <c r="E6257" s="73">
        <v>1</v>
      </c>
      <c r="F6257" s="79">
        <f>IF($C$9="south",'RAW PV WATTS'!D6260,IF('PV Watts SLC'!$C$9="west",'RAW PV WATTS'!F6260,-1))</f>
        <v>0</v>
      </c>
      <c r="G6257" s="81">
        <f t="shared" si="194"/>
        <v>0</v>
      </c>
    </row>
    <row r="6258" spans="1:7">
      <c r="A6258" s="74" t="e">
        <f t="shared" si="195"/>
        <v>#REF!</v>
      </c>
      <c r="B6258" s="60"/>
      <c r="C6258" s="73">
        <v>9</v>
      </c>
      <c r="D6258" s="73">
        <v>18</v>
      </c>
      <c r="E6258" s="73">
        <v>2</v>
      </c>
      <c r="F6258" s="79">
        <f>IF($C$9="south",'RAW PV WATTS'!D6261,IF('PV Watts SLC'!$C$9="west",'RAW PV WATTS'!F6261,-1))</f>
        <v>0</v>
      </c>
      <c r="G6258" s="81">
        <f t="shared" si="194"/>
        <v>0</v>
      </c>
    </row>
    <row r="6259" spans="1:7">
      <c r="A6259" s="74" t="e">
        <f t="shared" si="195"/>
        <v>#REF!</v>
      </c>
      <c r="B6259" s="60"/>
      <c r="C6259" s="73">
        <v>9</v>
      </c>
      <c r="D6259" s="73">
        <v>18</v>
      </c>
      <c r="E6259" s="73">
        <v>3</v>
      </c>
      <c r="F6259" s="79">
        <f>IF($C$9="south",'RAW PV WATTS'!D6262,IF('PV Watts SLC'!$C$9="west",'RAW PV WATTS'!F6262,-1))</f>
        <v>0</v>
      </c>
      <c r="G6259" s="81">
        <f t="shared" si="194"/>
        <v>0</v>
      </c>
    </row>
    <row r="6260" spans="1:7">
      <c r="A6260" s="74" t="e">
        <f t="shared" si="195"/>
        <v>#REF!</v>
      </c>
      <c r="B6260" s="60"/>
      <c r="C6260" s="73">
        <v>9</v>
      </c>
      <c r="D6260" s="73">
        <v>18</v>
      </c>
      <c r="E6260" s="73">
        <v>4</v>
      </c>
      <c r="F6260" s="79">
        <f>IF($C$9="south",'RAW PV WATTS'!D6263,IF('PV Watts SLC'!$C$9="west",'RAW PV WATTS'!F6263,-1))</f>
        <v>0</v>
      </c>
      <c r="G6260" s="81">
        <f t="shared" si="194"/>
        <v>0</v>
      </c>
    </row>
    <row r="6261" spans="1:7">
      <c r="A6261" s="74" t="e">
        <f t="shared" si="195"/>
        <v>#REF!</v>
      </c>
      <c r="B6261" s="60"/>
      <c r="C6261" s="73">
        <v>9</v>
      </c>
      <c r="D6261" s="73">
        <v>18</v>
      </c>
      <c r="E6261" s="73">
        <v>5</v>
      </c>
      <c r="F6261" s="79">
        <f>IF($C$9="south",'RAW PV WATTS'!D6264,IF('PV Watts SLC'!$C$9="west",'RAW PV WATTS'!F6264,-1))</f>
        <v>0</v>
      </c>
      <c r="G6261" s="81">
        <f t="shared" si="194"/>
        <v>0</v>
      </c>
    </row>
    <row r="6262" spans="1:7">
      <c r="A6262" s="74" t="e">
        <f t="shared" si="195"/>
        <v>#REF!</v>
      </c>
      <c r="B6262" s="60"/>
      <c r="C6262" s="73">
        <v>9</v>
      </c>
      <c r="D6262" s="73">
        <v>18</v>
      </c>
      <c r="E6262" s="73">
        <v>6</v>
      </c>
      <c r="F6262" s="79">
        <f>IF($C$9="south",'RAW PV WATTS'!D6265,IF('PV Watts SLC'!$C$9="west",'RAW PV WATTS'!F6265,-1))</f>
        <v>18.8</v>
      </c>
      <c r="G6262" s="81">
        <f t="shared" si="194"/>
        <v>1.8800000000000001E-2</v>
      </c>
    </row>
    <row r="6263" spans="1:7">
      <c r="A6263" s="74" t="e">
        <f t="shared" si="195"/>
        <v>#REF!</v>
      </c>
      <c r="B6263" s="60"/>
      <c r="C6263" s="73">
        <v>9</v>
      </c>
      <c r="D6263" s="73">
        <v>18</v>
      </c>
      <c r="E6263" s="73">
        <v>7</v>
      </c>
      <c r="F6263" s="79">
        <f>IF($C$9="south",'RAW PV WATTS'!D6266,IF('PV Watts SLC'!$C$9="west",'RAW PV WATTS'!F6266,-1))</f>
        <v>153.60300000000001</v>
      </c>
      <c r="G6263" s="81">
        <f t="shared" si="194"/>
        <v>0.15360300000000002</v>
      </c>
    </row>
    <row r="6264" spans="1:7">
      <c r="A6264" s="74" t="e">
        <f t="shared" si="195"/>
        <v>#REF!</v>
      </c>
      <c r="B6264" s="60"/>
      <c r="C6264" s="73">
        <v>9</v>
      </c>
      <c r="D6264" s="73">
        <v>18</v>
      </c>
      <c r="E6264" s="73">
        <v>8</v>
      </c>
      <c r="F6264" s="79">
        <f>IF($C$9="south",'RAW PV WATTS'!D6267,IF('PV Watts SLC'!$C$9="west",'RAW PV WATTS'!F6267,-1))</f>
        <v>360.97</v>
      </c>
      <c r="G6264" s="81">
        <f t="shared" si="194"/>
        <v>0.36097000000000001</v>
      </c>
    </row>
    <row r="6265" spans="1:7">
      <c r="A6265" s="74" t="e">
        <f t="shared" si="195"/>
        <v>#REF!</v>
      </c>
      <c r="B6265" s="60"/>
      <c r="C6265" s="73">
        <v>9</v>
      </c>
      <c r="D6265" s="73">
        <v>18</v>
      </c>
      <c r="E6265" s="73">
        <v>9</v>
      </c>
      <c r="F6265" s="79">
        <f>IF($C$9="south",'RAW PV WATTS'!D6268,IF('PV Watts SLC'!$C$9="west",'RAW PV WATTS'!F6268,-1))</f>
        <v>531.71600000000001</v>
      </c>
      <c r="G6265" s="81">
        <f t="shared" si="194"/>
        <v>0.53171599999999997</v>
      </c>
    </row>
    <row r="6266" spans="1:7">
      <c r="A6266" s="74" t="e">
        <f t="shared" si="195"/>
        <v>#REF!</v>
      </c>
      <c r="B6266" s="60"/>
      <c r="C6266" s="73">
        <v>9</v>
      </c>
      <c r="D6266" s="73">
        <v>18</v>
      </c>
      <c r="E6266" s="73">
        <v>10</v>
      </c>
      <c r="F6266" s="79">
        <f>IF($C$9="south",'RAW PV WATTS'!D6269,IF('PV Watts SLC'!$C$9="west",'RAW PV WATTS'!F6269,-1))</f>
        <v>648.01199999999994</v>
      </c>
      <c r="G6266" s="81">
        <f t="shared" si="194"/>
        <v>0.64801199999999992</v>
      </c>
    </row>
    <row r="6267" spans="1:7">
      <c r="A6267" s="74" t="e">
        <f t="shared" si="195"/>
        <v>#REF!</v>
      </c>
      <c r="B6267" s="60"/>
      <c r="C6267" s="73">
        <v>9</v>
      </c>
      <c r="D6267" s="73">
        <v>18</v>
      </c>
      <c r="E6267" s="73">
        <v>11</v>
      </c>
      <c r="F6267" s="79">
        <f>IF($C$9="south",'RAW PV WATTS'!D6270,IF('PV Watts SLC'!$C$9="west",'RAW PV WATTS'!F6270,-1))</f>
        <v>712.21</v>
      </c>
      <c r="G6267" s="81">
        <f t="shared" si="194"/>
        <v>0.71221000000000001</v>
      </c>
    </row>
    <row r="6268" spans="1:7">
      <c r="A6268" s="74" t="e">
        <f t="shared" si="195"/>
        <v>#REF!</v>
      </c>
      <c r="B6268" s="60"/>
      <c r="C6268" s="73">
        <v>9</v>
      </c>
      <c r="D6268" s="73">
        <v>18</v>
      </c>
      <c r="E6268" s="73">
        <v>12</v>
      </c>
      <c r="F6268" s="79">
        <f>IF($C$9="south",'RAW PV WATTS'!D6271,IF('PV Watts SLC'!$C$9="west",'RAW PV WATTS'!F6271,-1))</f>
        <v>744.428</v>
      </c>
      <c r="G6268" s="81">
        <f t="shared" si="194"/>
        <v>0.74442799999999998</v>
      </c>
    </row>
    <row r="6269" spans="1:7">
      <c r="A6269" s="74" t="e">
        <f t="shared" si="195"/>
        <v>#REF!</v>
      </c>
      <c r="B6269" s="60"/>
      <c r="C6269" s="73">
        <v>9</v>
      </c>
      <c r="D6269" s="73">
        <v>18</v>
      </c>
      <c r="E6269" s="73">
        <v>13</v>
      </c>
      <c r="F6269" s="79">
        <f>IF($C$9="south",'RAW PV WATTS'!D6272,IF('PV Watts SLC'!$C$9="west",'RAW PV WATTS'!F6272,-1))</f>
        <v>720.90599999999995</v>
      </c>
      <c r="G6269" s="81">
        <f t="shared" si="194"/>
        <v>0.72090599999999994</v>
      </c>
    </row>
    <row r="6270" spans="1:7">
      <c r="A6270" s="74" t="e">
        <f t="shared" si="195"/>
        <v>#REF!</v>
      </c>
      <c r="B6270" s="60"/>
      <c r="C6270" s="73">
        <v>9</v>
      </c>
      <c r="D6270" s="73">
        <v>18</v>
      </c>
      <c r="E6270" s="73">
        <v>14</v>
      </c>
      <c r="F6270" s="79">
        <f>IF($C$9="south",'RAW PV WATTS'!D6273,IF('PV Watts SLC'!$C$9="west",'RAW PV WATTS'!F6273,-1))</f>
        <v>623.72199999999998</v>
      </c>
      <c r="G6270" s="81">
        <f t="shared" si="194"/>
        <v>0.623722</v>
      </c>
    </row>
    <row r="6271" spans="1:7">
      <c r="A6271" s="74" t="e">
        <f t="shared" si="195"/>
        <v>#REF!</v>
      </c>
      <c r="B6271" s="60"/>
      <c r="C6271" s="73">
        <v>9</v>
      </c>
      <c r="D6271" s="73">
        <v>18</v>
      </c>
      <c r="E6271" s="73">
        <v>15</v>
      </c>
      <c r="F6271" s="79">
        <f>IF($C$9="south",'RAW PV WATTS'!D6274,IF('PV Watts SLC'!$C$9="west",'RAW PV WATTS'!F6274,-1))</f>
        <v>483.23200000000003</v>
      </c>
      <c r="G6271" s="81">
        <f t="shared" si="194"/>
        <v>0.48323200000000005</v>
      </c>
    </row>
    <row r="6272" spans="1:7">
      <c r="A6272" s="74" t="e">
        <f t="shared" si="195"/>
        <v>#REF!</v>
      </c>
      <c r="B6272" s="60"/>
      <c r="C6272" s="73">
        <v>9</v>
      </c>
      <c r="D6272" s="73">
        <v>18</v>
      </c>
      <c r="E6272" s="73">
        <v>16</v>
      </c>
      <c r="F6272" s="79">
        <f>IF($C$9="south",'RAW PV WATTS'!D6275,IF('PV Watts SLC'!$C$9="west",'RAW PV WATTS'!F6275,-1))</f>
        <v>295.63</v>
      </c>
      <c r="G6272" s="81">
        <f t="shared" si="194"/>
        <v>0.29563</v>
      </c>
    </row>
    <row r="6273" spans="1:7">
      <c r="A6273" s="74" t="e">
        <f t="shared" si="195"/>
        <v>#REF!</v>
      </c>
      <c r="B6273" s="60"/>
      <c r="C6273" s="73">
        <v>9</v>
      </c>
      <c r="D6273" s="73">
        <v>18</v>
      </c>
      <c r="E6273" s="73">
        <v>17</v>
      </c>
      <c r="F6273" s="79">
        <f>IF($C$9="south",'RAW PV WATTS'!D6276,IF('PV Watts SLC'!$C$9="west",'RAW PV WATTS'!F6276,-1))</f>
        <v>97.183000000000007</v>
      </c>
      <c r="G6273" s="81">
        <f t="shared" si="194"/>
        <v>9.7183000000000005E-2</v>
      </c>
    </row>
    <row r="6274" spans="1:7">
      <c r="A6274" s="74" t="e">
        <f t="shared" si="195"/>
        <v>#REF!</v>
      </c>
      <c r="B6274" s="60"/>
      <c r="C6274" s="73">
        <v>9</v>
      </c>
      <c r="D6274" s="73">
        <v>18</v>
      </c>
      <c r="E6274" s="73">
        <v>18</v>
      </c>
      <c r="F6274" s="79">
        <f>IF($C$9="south",'RAW PV WATTS'!D6277,IF('PV Watts SLC'!$C$9="west",'RAW PV WATTS'!F6277,-1))</f>
        <v>6.49</v>
      </c>
      <c r="G6274" s="81">
        <f t="shared" si="194"/>
        <v>6.4900000000000001E-3</v>
      </c>
    </row>
    <row r="6275" spans="1:7">
      <c r="A6275" s="74" t="e">
        <f t="shared" si="195"/>
        <v>#REF!</v>
      </c>
      <c r="B6275" s="60"/>
      <c r="C6275" s="73">
        <v>9</v>
      </c>
      <c r="D6275" s="73">
        <v>18</v>
      </c>
      <c r="E6275" s="73">
        <v>19</v>
      </c>
      <c r="F6275" s="79">
        <f>IF($C$9="south",'RAW PV WATTS'!D6278,IF('PV Watts SLC'!$C$9="west",'RAW PV WATTS'!F6278,-1))</f>
        <v>0</v>
      </c>
      <c r="G6275" s="81">
        <f t="shared" si="194"/>
        <v>0</v>
      </c>
    </row>
    <row r="6276" spans="1:7">
      <c r="A6276" s="74" t="e">
        <f t="shared" si="195"/>
        <v>#REF!</v>
      </c>
      <c r="B6276" s="60"/>
      <c r="C6276" s="73">
        <v>9</v>
      </c>
      <c r="D6276" s="73">
        <v>18</v>
      </c>
      <c r="E6276" s="73">
        <v>20</v>
      </c>
      <c r="F6276" s="79">
        <f>IF($C$9="south",'RAW PV WATTS'!D6279,IF('PV Watts SLC'!$C$9="west",'RAW PV WATTS'!F6279,-1))</f>
        <v>0</v>
      </c>
      <c r="G6276" s="81">
        <f t="shared" si="194"/>
        <v>0</v>
      </c>
    </row>
    <row r="6277" spans="1:7">
      <c r="A6277" s="74" t="e">
        <f t="shared" si="195"/>
        <v>#REF!</v>
      </c>
      <c r="B6277" s="60"/>
      <c r="C6277" s="73">
        <v>9</v>
      </c>
      <c r="D6277" s="73">
        <v>18</v>
      </c>
      <c r="E6277" s="73">
        <v>21</v>
      </c>
      <c r="F6277" s="79">
        <f>IF($C$9="south",'RAW PV WATTS'!D6280,IF('PV Watts SLC'!$C$9="west",'RAW PV WATTS'!F6280,-1))</f>
        <v>0</v>
      </c>
      <c r="G6277" s="81">
        <f t="shared" si="194"/>
        <v>0</v>
      </c>
    </row>
    <row r="6278" spans="1:7">
      <c r="A6278" s="74" t="e">
        <f t="shared" si="195"/>
        <v>#REF!</v>
      </c>
      <c r="B6278" s="60"/>
      <c r="C6278" s="73">
        <v>9</v>
      </c>
      <c r="D6278" s="73">
        <v>18</v>
      </c>
      <c r="E6278" s="73">
        <v>22</v>
      </c>
      <c r="F6278" s="79">
        <f>IF($C$9="south",'RAW PV WATTS'!D6281,IF('PV Watts SLC'!$C$9="west",'RAW PV WATTS'!F6281,-1))</f>
        <v>0</v>
      </c>
      <c r="G6278" s="81">
        <f t="shared" si="194"/>
        <v>0</v>
      </c>
    </row>
    <row r="6279" spans="1:7">
      <c r="A6279" s="74" t="e">
        <f t="shared" si="195"/>
        <v>#REF!</v>
      </c>
      <c r="B6279" s="60"/>
      <c r="C6279" s="73">
        <v>9</v>
      </c>
      <c r="D6279" s="73">
        <v>18</v>
      </c>
      <c r="E6279" s="73">
        <v>23</v>
      </c>
      <c r="F6279" s="79">
        <f>IF($C$9="south",'RAW PV WATTS'!D6282,IF('PV Watts SLC'!$C$9="west",'RAW PV WATTS'!F6282,-1))</f>
        <v>0</v>
      </c>
      <c r="G6279" s="81">
        <f t="shared" si="194"/>
        <v>0</v>
      </c>
    </row>
    <row r="6280" spans="1:7">
      <c r="A6280" s="74" t="e">
        <f t="shared" si="195"/>
        <v>#REF!</v>
      </c>
      <c r="B6280" s="60"/>
      <c r="C6280" s="73">
        <v>9</v>
      </c>
      <c r="D6280" s="73">
        <v>19</v>
      </c>
      <c r="E6280" s="73">
        <v>0</v>
      </c>
      <c r="F6280" s="79">
        <f>IF($C$9="south",'RAW PV WATTS'!D6283,IF('PV Watts SLC'!$C$9="west",'RAW PV WATTS'!F6283,-1))</f>
        <v>0</v>
      </c>
      <c r="G6280" s="81">
        <f t="shared" si="194"/>
        <v>0</v>
      </c>
    </row>
    <row r="6281" spans="1:7">
      <c r="A6281" s="74" t="e">
        <f t="shared" si="195"/>
        <v>#REF!</v>
      </c>
      <c r="B6281" s="60"/>
      <c r="C6281" s="73">
        <v>9</v>
      </c>
      <c r="D6281" s="73">
        <v>19</v>
      </c>
      <c r="E6281" s="73">
        <v>1</v>
      </c>
      <c r="F6281" s="79">
        <f>IF($C$9="south",'RAW PV WATTS'!D6284,IF('PV Watts SLC'!$C$9="west",'RAW PV WATTS'!F6284,-1))</f>
        <v>0</v>
      </c>
      <c r="G6281" s="81">
        <f t="shared" si="194"/>
        <v>0</v>
      </c>
    </row>
    <row r="6282" spans="1:7">
      <c r="A6282" s="74" t="e">
        <f t="shared" si="195"/>
        <v>#REF!</v>
      </c>
      <c r="B6282" s="60"/>
      <c r="C6282" s="73">
        <v>9</v>
      </c>
      <c r="D6282" s="73">
        <v>19</v>
      </c>
      <c r="E6282" s="73">
        <v>2</v>
      </c>
      <c r="F6282" s="79">
        <f>IF($C$9="south",'RAW PV WATTS'!D6285,IF('PV Watts SLC'!$C$9="west",'RAW PV WATTS'!F6285,-1))</f>
        <v>0</v>
      </c>
      <c r="G6282" s="81">
        <f t="shared" si="194"/>
        <v>0</v>
      </c>
    </row>
    <row r="6283" spans="1:7">
      <c r="A6283" s="74" t="e">
        <f t="shared" si="195"/>
        <v>#REF!</v>
      </c>
      <c r="B6283" s="60"/>
      <c r="C6283" s="73">
        <v>9</v>
      </c>
      <c r="D6283" s="73">
        <v>19</v>
      </c>
      <c r="E6283" s="73">
        <v>3</v>
      </c>
      <c r="F6283" s="79">
        <f>IF($C$9="south",'RAW PV WATTS'!D6286,IF('PV Watts SLC'!$C$9="west",'RAW PV WATTS'!F6286,-1))</f>
        <v>0</v>
      </c>
      <c r="G6283" s="81">
        <f t="shared" si="194"/>
        <v>0</v>
      </c>
    </row>
    <row r="6284" spans="1:7">
      <c r="A6284" s="74" t="e">
        <f t="shared" si="195"/>
        <v>#REF!</v>
      </c>
      <c r="B6284" s="60"/>
      <c r="C6284" s="73">
        <v>9</v>
      </c>
      <c r="D6284" s="73">
        <v>19</v>
      </c>
      <c r="E6284" s="73">
        <v>4</v>
      </c>
      <c r="F6284" s="79">
        <f>IF($C$9="south",'RAW PV WATTS'!D6287,IF('PV Watts SLC'!$C$9="west",'RAW PV WATTS'!F6287,-1))</f>
        <v>0</v>
      </c>
      <c r="G6284" s="81">
        <f t="shared" si="194"/>
        <v>0</v>
      </c>
    </row>
    <row r="6285" spans="1:7">
      <c r="A6285" s="74" t="e">
        <f t="shared" si="195"/>
        <v>#REF!</v>
      </c>
      <c r="B6285" s="60"/>
      <c r="C6285" s="73">
        <v>9</v>
      </c>
      <c r="D6285" s="73">
        <v>19</v>
      </c>
      <c r="E6285" s="73">
        <v>5</v>
      </c>
      <c r="F6285" s="79">
        <f>IF($C$9="south",'RAW PV WATTS'!D6288,IF('PV Watts SLC'!$C$9="west",'RAW PV WATTS'!F6288,-1))</f>
        <v>0</v>
      </c>
      <c r="G6285" s="81">
        <f t="shared" si="194"/>
        <v>0</v>
      </c>
    </row>
    <row r="6286" spans="1:7">
      <c r="A6286" s="74" t="e">
        <f t="shared" si="195"/>
        <v>#REF!</v>
      </c>
      <c r="B6286" s="60"/>
      <c r="C6286" s="73">
        <v>9</v>
      </c>
      <c r="D6286" s="73">
        <v>19</v>
      </c>
      <c r="E6286" s="73">
        <v>6</v>
      </c>
      <c r="F6286" s="79">
        <f>IF($C$9="south",'RAW PV WATTS'!D6289,IF('PV Watts SLC'!$C$9="west",'RAW PV WATTS'!F6289,-1))</f>
        <v>22.064</v>
      </c>
      <c r="G6286" s="81">
        <f t="shared" si="194"/>
        <v>2.2064E-2</v>
      </c>
    </row>
    <row r="6287" spans="1:7">
      <c r="A6287" s="74" t="e">
        <f t="shared" si="195"/>
        <v>#REF!</v>
      </c>
      <c r="B6287" s="60"/>
      <c r="C6287" s="73">
        <v>9</v>
      </c>
      <c r="D6287" s="73">
        <v>19</v>
      </c>
      <c r="E6287" s="73">
        <v>7</v>
      </c>
      <c r="F6287" s="79">
        <f>IF($C$9="south",'RAW PV WATTS'!D6290,IF('PV Watts SLC'!$C$9="west",'RAW PV WATTS'!F6290,-1))</f>
        <v>57.347999999999999</v>
      </c>
      <c r="G6287" s="81">
        <f t="shared" si="194"/>
        <v>5.7347999999999996E-2</v>
      </c>
    </row>
    <row r="6288" spans="1:7">
      <c r="A6288" s="74" t="e">
        <f t="shared" si="195"/>
        <v>#REF!</v>
      </c>
      <c r="B6288" s="60"/>
      <c r="C6288" s="73">
        <v>9</v>
      </c>
      <c r="D6288" s="73">
        <v>19</v>
      </c>
      <c r="E6288" s="73">
        <v>8</v>
      </c>
      <c r="F6288" s="79">
        <f>IF($C$9="south",'RAW PV WATTS'!D6291,IF('PV Watts SLC'!$C$9="west",'RAW PV WATTS'!F6291,-1))</f>
        <v>88.218000000000004</v>
      </c>
      <c r="G6288" s="81">
        <f t="shared" si="194"/>
        <v>8.8218000000000005E-2</v>
      </c>
    </row>
    <row r="6289" spans="1:7">
      <c r="A6289" s="74" t="e">
        <f t="shared" si="195"/>
        <v>#REF!</v>
      </c>
      <c r="B6289" s="60"/>
      <c r="C6289" s="73">
        <v>9</v>
      </c>
      <c r="D6289" s="73">
        <v>19</v>
      </c>
      <c r="E6289" s="73">
        <v>9</v>
      </c>
      <c r="F6289" s="79">
        <f>IF($C$9="south",'RAW PV WATTS'!D6292,IF('PV Watts SLC'!$C$9="west",'RAW PV WATTS'!F6292,-1))</f>
        <v>196.18199999999999</v>
      </c>
      <c r="G6289" s="81">
        <f t="shared" ref="G6289:G6352" si="196">F6289/1000</f>
        <v>0.196182</v>
      </c>
    </row>
    <row r="6290" spans="1:7">
      <c r="A6290" s="74" t="e">
        <f t="shared" ref="A6290:A6353" si="197">1/24+A6289</f>
        <v>#REF!</v>
      </c>
      <c r="B6290" s="60"/>
      <c r="C6290" s="73">
        <v>9</v>
      </c>
      <c r="D6290" s="73">
        <v>19</v>
      </c>
      <c r="E6290" s="73">
        <v>10</v>
      </c>
      <c r="F6290" s="79">
        <f>IF($C$9="south",'RAW PV WATTS'!D6293,IF('PV Watts SLC'!$C$9="west",'RAW PV WATTS'!F6293,-1))</f>
        <v>334.89100000000002</v>
      </c>
      <c r="G6290" s="81">
        <f t="shared" si="196"/>
        <v>0.33489099999999999</v>
      </c>
    </row>
    <row r="6291" spans="1:7">
      <c r="A6291" s="74" t="e">
        <f t="shared" si="197"/>
        <v>#REF!</v>
      </c>
      <c r="B6291" s="60"/>
      <c r="C6291" s="73">
        <v>9</v>
      </c>
      <c r="D6291" s="73">
        <v>19</v>
      </c>
      <c r="E6291" s="73">
        <v>11</v>
      </c>
      <c r="F6291" s="79">
        <f>IF($C$9="south",'RAW PV WATTS'!D6294,IF('PV Watts SLC'!$C$9="west",'RAW PV WATTS'!F6294,-1))</f>
        <v>363.78399999999999</v>
      </c>
      <c r="G6291" s="81">
        <f t="shared" si="196"/>
        <v>0.363784</v>
      </c>
    </row>
    <row r="6292" spans="1:7">
      <c r="A6292" s="74" t="e">
        <f t="shared" si="197"/>
        <v>#REF!</v>
      </c>
      <c r="B6292" s="60"/>
      <c r="C6292" s="73">
        <v>9</v>
      </c>
      <c r="D6292" s="73">
        <v>19</v>
      </c>
      <c r="E6292" s="73">
        <v>12</v>
      </c>
      <c r="F6292" s="79">
        <f>IF($C$9="south",'RAW PV WATTS'!D6295,IF('PV Watts SLC'!$C$9="west",'RAW PV WATTS'!F6295,-1))</f>
        <v>419.048</v>
      </c>
      <c r="G6292" s="81">
        <f t="shared" si="196"/>
        <v>0.41904799999999998</v>
      </c>
    </row>
    <row r="6293" spans="1:7">
      <c r="A6293" s="74" t="e">
        <f t="shared" si="197"/>
        <v>#REF!</v>
      </c>
      <c r="B6293" s="60"/>
      <c r="C6293" s="73">
        <v>9</v>
      </c>
      <c r="D6293" s="73">
        <v>19</v>
      </c>
      <c r="E6293" s="73">
        <v>13</v>
      </c>
      <c r="F6293" s="79">
        <f>IF($C$9="south",'RAW PV WATTS'!D6296,IF('PV Watts SLC'!$C$9="west",'RAW PV WATTS'!F6296,-1))</f>
        <v>320.69400000000002</v>
      </c>
      <c r="G6293" s="81">
        <f t="shared" si="196"/>
        <v>0.32069400000000003</v>
      </c>
    </row>
    <row r="6294" spans="1:7">
      <c r="A6294" s="74" t="e">
        <f t="shared" si="197"/>
        <v>#REF!</v>
      </c>
      <c r="B6294" s="60"/>
      <c r="C6294" s="73">
        <v>9</v>
      </c>
      <c r="D6294" s="73">
        <v>19</v>
      </c>
      <c r="E6294" s="73">
        <v>14</v>
      </c>
      <c r="F6294" s="79">
        <f>IF($C$9="south",'RAW PV WATTS'!D6297,IF('PV Watts SLC'!$C$9="west",'RAW PV WATTS'!F6297,-1))</f>
        <v>291.81099999999998</v>
      </c>
      <c r="G6294" s="81">
        <f t="shared" si="196"/>
        <v>0.29181099999999999</v>
      </c>
    </row>
    <row r="6295" spans="1:7">
      <c r="A6295" s="74" t="e">
        <f t="shared" si="197"/>
        <v>#REF!</v>
      </c>
      <c r="B6295" s="60"/>
      <c r="C6295" s="73">
        <v>9</v>
      </c>
      <c r="D6295" s="73">
        <v>19</v>
      </c>
      <c r="E6295" s="73">
        <v>15</v>
      </c>
      <c r="F6295" s="79">
        <f>IF($C$9="south",'RAW PV WATTS'!D6298,IF('PV Watts SLC'!$C$9="west",'RAW PV WATTS'!F6298,-1))</f>
        <v>204.096</v>
      </c>
      <c r="G6295" s="81">
        <f t="shared" si="196"/>
        <v>0.204096</v>
      </c>
    </row>
    <row r="6296" spans="1:7">
      <c r="A6296" s="74" t="e">
        <f t="shared" si="197"/>
        <v>#REF!</v>
      </c>
      <c r="B6296" s="60"/>
      <c r="C6296" s="73">
        <v>9</v>
      </c>
      <c r="D6296" s="73">
        <v>19</v>
      </c>
      <c r="E6296" s="73">
        <v>16</v>
      </c>
      <c r="F6296" s="79">
        <f>IF($C$9="south",'RAW PV WATTS'!D6299,IF('PV Watts SLC'!$C$9="west",'RAW PV WATTS'!F6299,-1))</f>
        <v>202.114</v>
      </c>
      <c r="G6296" s="81">
        <f t="shared" si="196"/>
        <v>0.20211400000000002</v>
      </c>
    </row>
    <row r="6297" spans="1:7">
      <c r="A6297" s="74" t="e">
        <f t="shared" si="197"/>
        <v>#REF!</v>
      </c>
      <c r="B6297" s="60"/>
      <c r="C6297" s="73">
        <v>9</v>
      </c>
      <c r="D6297" s="73">
        <v>19</v>
      </c>
      <c r="E6297" s="73">
        <v>17</v>
      </c>
      <c r="F6297" s="79">
        <f>IF($C$9="south",'RAW PV WATTS'!D6300,IF('PV Watts SLC'!$C$9="west",'RAW PV WATTS'!F6300,-1))</f>
        <v>80.221999999999994</v>
      </c>
      <c r="G6297" s="81">
        <f t="shared" si="196"/>
        <v>8.0221999999999988E-2</v>
      </c>
    </row>
    <row r="6298" spans="1:7">
      <c r="A6298" s="74" t="e">
        <f t="shared" si="197"/>
        <v>#REF!</v>
      </c>
      <c r="B6298" s="60"/>
      <c r="C6298" s="73">
        <v>9</v>
      </c>
      <c r="D6298" s="73">
        <v>19</v>
      </c>
      <c r="E6298" s="73">
        <v>18</v>
      </c>
      <c r="F6298" s="79">
        <f>IF($C$9="south",'RAW PV WATTS'!D6301,IF('PV Watts SLC'!$C$9="west",'RAW PV WATTS'!F6301,-1))</f>
        <v>5.2489999999999997</v>
      </c>
      <c r="G6298" s="81">
        <f t="shared" si="196"/>
        <v>5.2489999999999993E-3</v>
      </c>
    </row>
    <row r="6299" spans="1:7">
      <c r="A6299" s="74" t="e">
        <f t="shared" si="197"/>
        <v>#REF!</v>
      </c>
      <c r="B6299" s="60"/>
      <c r="C6299" s="73">
        <v>9</v>
      </c>
      <c r="D6299" s="73">
        <v>19</v>
      </c>
      <c r="E6299" s="73">
        <v>19</v>
      </c>
      <c r="F6299" s="79">
        <f>IF($C$9="south",'RAW PV WATTS'!D6302,IF('PV Watts SLC'!$C$9="west",'RAW PV WATTS'!F6302,-1))</f>
        <v>0</v>
      </c>
      <c r="G6299" s="81">
        <f t="shared" si="196"/>
        <v>0</v>
      </c>
    </row>
    <row r="6300" spans="1:7">
      <c r="A6300" s="74" t="e">
        <f t="shared" si="197"/>
        <v>#REF!</v>
      </c>
      <c r="B6300" s="60"/>
      <c r="C6300" s="73">
        <v>9</v>
      </c>
      <c r="D6300" s="73">
        <v>19</v>
      </c>
      <c r="E6300" s="73">
        <v>20</v>
      </c>
      <c r="F6300" s="79">
        <f>IF($C$9="south",'RAW PV WATTS'!D6303,IF('PV Watts SLC'!$C$9="west",'RAW PV WATTS'!F6303,-1))</f>
        <v>0</v>
      </c>
      <c r="G6300" s="81">
        <f t="shared" si="196"/>
        <v>0</v>
      </c>
    </row>
    <row r="6301" spans="1:7">
      <c r="A6301" s="74" t="e">
        <f t="shared" si="197"/>
        <v>#REF!</v>
      </c>
      <c r="B6301" s="60"/>
      <c r="C6301" s="73">
        <v>9</v>
      </c>
      <c r="D6301" s="73">
        <v>19</v>
      </c>
      <c r="E6301" s="73">
        <v>21</v>
      </c>
      <c r="F6301" s="79">
        <f>IF($C$9="south",'RAW PV WATTS'!D6304,IF('PV Watts SLC'!$C$9="west",'RAW PV WATTS'!F6304,-1))</f>
        <v>0</v>
      </c>
      <c r="G6301" s="81">
        <f t="shared" si="196"/>
        <v>0</v>
      </c>
    </row>
    <row r="6302" spans="1:7">
      <c r="A6302" s="74" t="e">
        <f t="shared" si="197"/>
        <v>#REF!</v>
      </c>
      <c r="B6302" s="60"/>
      <c r="C6302" s="73">
        <v>9</v>
      </c>
      <c r="D6302" s="73">
        <v>19</v>
      </c>
      <c r="E6302" s="73">
        <v>22</v>
      </c>
      <c r="F6302" s="79">
        <f>IF($C$9="south",'RAW PV WATTS'!D6305,IF('PV Watts SLC'!$C$9="west",'RAW PV WATTS'!F6305,-1))</f>
        <v>0</v>
      </c>
      <c r="G6302" s="81">
        <f t="shared" si="196"/>
        <v>0</v>
      </c>
    </row>
    <row r="6303" spans="1:7">
      <c r="A6303" s="74" t="e">
        <f t="shared" si="197"/>
        <v>#REF!</v>
      </c>
      <c r="B6303" s="60"/>
      <c r="C6303" s="73">
        <v>9</v>
      </c>
      <c r="D6303" s="73">
        <v>19</v>
      </c>
      <c r="E6303" s="73">
        <v>23</v>
      </c>
      <c r="F6303" s="79">
        <f>IF($C$9="south",'RAW PV WATTS'!D6306,IF('PV Watts SLC'!$C$9="west",'RAW PV WATTS'!F6306,-1))</f>
        <v>0</v>
      </c>
      <c r="G6303" s="81">
        <f t="shared" si="196"/>
        <v>0</v>
      </c>
    </row>
    <row r="6304" spans="1:7">
      <c r="A6304" s="74" t="e">
        <f t="shared" si="197"/>
        <v>#REF!</v>
      </c>
      <c r="B6304" s="60"/>
      <c r="C6304" s="73">
        <v>9</v>
      </c>
      <c r="D6304" s="73">
        <v>20</v>
      </c>
      <c r="E6304" s="73">
        <v>0</v>
      </c>
      <c r="F6304" s="79">
        <f>IF($C$9="south",'RAW PV WATTS'!D6307,IF('PV Watts SLC'!$C$9="west",'RAW PV WATTS'!F6307,-1))</f>
        <v>0</v>
      </c>
      <c r="G6304" s="81">
        <f t="shared" si="196"/>
        <v>0</v>
      </c>
    </row>
    <row r="6305" spans="1:7">
      <c r="A6305" s="74" t="e">
        <f t="shared" si="197"/>
        <v>#REF!</v>
      </c>
      <c r="B6305" s="60"/>
      <c r="C6305" s="73">
        <v>9</v>
      </c>
      <c r="D6305" s="73">
        <v>20</v>
      </c>
      <c r="E6305" s="73">
        <v>1</v>
      </c>
      <c r="F6305" s="79">
        <f>IF($C$9="south",'RAW PV WATTS'!D6308,IF('PV Watts SLC'!$C$9="west",'RAW PV WATTS'!F6308,-1))</f>
        <v>0</v>
      </c>
      <c r="G6305" s="81">
        <f t="shared" si="196"/>
        <v>0</v>
      </c>
    </row>
    <row r="6306" spans="1:7">
      <c r="A6306" s="74" t="e">
        <f t="shared" si="197"/>
        <v>#REF!</v>
      </c>
      <c r="B6306" s="60"/>
      <c r="C6306" s="73">
        <v>9</v>
      </c>
      <c r="D6306" s="73">
        <v>20</v>
      </c>
      <c r="E6306" s="73">
        <v>2</v>
      </c>
      <c r="F6306" s="79">
        <f>IF($C$9="south",'RAW PV WATTS'!D6309,IF('PV Watts SLC'!$C$9="west",'RAW PV WATTS'!F6309,-1))</f>
        <v>0</v>
      </c>
      <c r="G6306" s="81">
        <f t="shared" si="196"/>
        <v>0</v>
      </c>
    </row>
    <row r="6307" spans="1:7">
      <c r="A6307" s="74" t="e">
        <f t="shared" si="197"/>
        <v>#REF!</v>
      </c>
      <c r="B6307" s="60"/>
      <c r="C6307" s="73">
        <v>9</v>
      </c>
      <c r="D6307" s="73">
        <v>20</v>
      </c>
      <c r="E6307" s="73">
        <v>3</v>
      </c>
      <c r="F6307" s="79">
        <f>IF($C$9="south",'RAW PV WATTS'!D6310,IF('PV Watts SLC'!$C$9="west",'RAW PV WATTS'!F6310,-1))</f>
        <v>0</v>
      </c>
      <c r="G6307" s="81">
        <f t="shared" si="196"/>
        <v>0</v>
      </c>
    </row>
    <row r="6308" spans="1:7">
      <c r="A6308" s="74" t="e">
        <f t="shared" si="197"/>
        <v>#REF!</v>
      </c>
      <c r="B6308" s="60"/>
      <c r="C6308" s="73">
        <v>9</v>
      </c>
      <c r="D6308" s="73">
        <v>20</v>
      </c>
      <c r="E6308" s="73">
        <v>4</v>
      </c>
      <c r="F6308" s="79">
        <f>IF($C$9="south",'RAW PV WATTS'!D6311,IF('PV Watts SLC'!$C$9="west",'RAW PV WATTS'!F6311,-1))</f>
        <v>0</v>
      </c>
      <c r="G6308" s="81">
        <f t="shared" si="196"/>
        <v>0</v>
      </c>
    </row>
    <row r="6309" spans="1:7">
      <c r="A6309" s="74" t="e">
        <f t="shared" si="197"/>
        <v>#REF!</v>
      </c>
      <c r="B6309" s="60"/>
      <c r="C6309" s="73">
        <v>9</v>
      </c>
      <c r="D6309" s="73">
        <v>20</v>
      </c>
      <c r="E6309" s="73">
        <v>5</v>
      </c>
      <c r="F6309" s="79">
        <f>IF($C$9="south",'RAW PV WATTS'!D6312,IF('PV Watts SLC'!$C$9="west",'RAW PV WATTS'!F6312,-1))</f>
        <v>0</v>
      </c>
      <c r="G6309" s="81">
        <f t="shared" si="196"/>
        <v>0</v>
      </c>
    </row>
    <row r="6310" spans="1:7">
      <c r="A6310" s="74" t="e">
        <f t="shared" si="197"/>
        <v>#REF!</v>
      </c>
      <c r="B6310" s="60"/>
      <c r="C6310" s="73">
        <v>9</v>
      </c>
      <c r="D6310" s="73">
        <v>20</v>
      </c>
      <c r="E6310" s="73">
        <v>6</v>
      </c>
      <c r="F6310" s="79">
        <f>IF($C$9="south",'RAW PV WATTS'!D6313,IF('PV Watts SLC'!$C$9="west",'RAW PV WATTS'!F6313,-1))</f>
        <v>18.05</v>
      </c>
      <c r="G6310" s="81">
        <f t="shared" si="196"/>
        <v>1.805E-2</v>
      </c>
    </row>
    <row r="6311" spans="1:7">
      <c r="A6311" s="74" t="e">
        <f t="shared" si="197"/>
        <v>#REF!</v>
      </c>
      <c r="B6311" s="60"/>
      <c r="C6311" s="73">
        <v>9</v>
      </c>
      <c r="D6311" s="73">
        <v>20</v>
      </c>
      <c r="E6311" s="73">
        <v>7</v>
      </c>
      <c r="F6311" s="79">
        <f>IF($C$9="south",'RAW PV WATTS'!D6314,IF('PV Watts SLC'!$C$9="west",'RAW PV WATTS'!F6314,-1))</f>
        <v>117.63500000000001</v>
      </c>
      <c r="G6311" s="81">
        <f t="shared" si="196"/>
        <v>0.117635</v>
      </c>
    </row>
    <row r="6312" spans="1:7">
      <c r="A6312" s="74" t="e">
        <f t="shared" si="197"/>
        <v>#REF!</v>
      </c>
      <c r="B6312" s="60"/>
      <c r="C6312" s="73">
        <v>9</v>
      </c>
      <c r="D6312" s="73">
        <v>20</v>
      </c>
      <c r="E6312" s="73">
        <v>8</v>
      </c>
      <c r="F6312" s="79">
        <f>IF($C$9="south",'RAW PV WATTS'!D6315,IF('PV Watts SLC'!$C$9="west",'RAW PV WATTS'!F6315,-1))</f>
        <v>335.91800000000001</v>
      </c>
      <c r="G6312" s="81">
        <f t="shared" si="196"/>
        <v>0.33591799999999999</v>
      </c>
    </row>
    <row r="6313" spans="1:7">
      <c r="A6313" s="74" t="e">
        <f t="shared" si="197"/>
        <v>#REF!</v>
      </c>
      <c r="B6313" s="60"/>
      <c r="C6313" s="73">
        <v>9</v>
      </c>
      <c r="D6313" s="73">
        <v>20</v>
      </c>
      <c r="E6313" s="73">
        <v>9</v>
      </c>
      <c r="F6313" s="79">
        <f>IF($C$9="south",'RAW PV WATTS'!D6316,IF('PV Watts SLC'!$C$9="west",'RAW PV WATTS'!F6316,-1))</f>
        <v>511.86599999999999</v>
      </c>
      <c r="G6313" s="81">
        <f t="shared" si="196"/>
        <v>0.51186599999999993</v>
      </c>
    </row>
    <row r="6314" spans="1:7">
      <c r="A6314" s="74" t="e">
        <f t="shared" si="197"/>
        <v>#REF!</v>
      </c>
      <c r="B6314" s="60"/>
      <c r="C6314" s="73">
        <v>9</v>
      </c>
      <c r="D6314" s="73">
        <v>20</v>
      </c>
      <c r="E6314" s="73">
        <v>10</v>
      </c>
      <c r="F6314" s="79">
        <f>IF($C$9="south",'RAW PV WATTS'!D6317,IF('PV Watts SLC'!$C$9="west",'RAW PV WATTS'!F6317,-1))</f>
        <v>631.99400000000003</v>
      </c>
      <c r="G6314" s="81">
        <f t="shared" si="196"/>
        <v>0.63199400000000006</v>
      </c>
    </row>
    <row r="6315" spans="1:7">
      <c r="A6315" s="74" t="e">
        <f t="shared" si="197"/>
        <v>#REF!</v>
      </c>
      <c r="B6315" s="60"/>
      <c r="C6315" s="73">
        <v>9</v>
      </c>
      <c r="D6315" s="73">
        <v>20</v>
      </c>
      <c r="E6315" s="73">
        <v>11</v>
      </c>
      <c r="F6315" s="79">
        <f>IF($C$9="south",'RAW PV WATTS'!D6318,IF('PV Watts SLC'!$C$9="west",'RAW PV WATTS'!F6318,-1))</f>
        <v>714.70399999999995</v>
      </c>
      <c r="G6315" s="81">
        <f t="shared" si="196"/>
        <v>0.71470400000000001</v>
      </c>
    </row>
    <row r="6316" spans="1:7">
      <c r="A6316" s="74" t="e">
        <f t="shared" si="197"/>
        <v>#REF!</v>
      </c>
      <c r="B6316" s="60"/>
      <c r="C6316" s="73">
        <v>9</v>
      </c>
      <c r="D6316" s="73">
        <v>20</v>
      </c>
      <c r="E6316" s="73">
        <v>12</v>
      </c>
      <c r="F6316" s="79">
        <f>IF($C$9="south",'RAW PV WATTS'!D6319,IF('PV Watts SLC'!$C$9="west",'RAW PV WATTS'!F6319,-1))</f>
        <v>542.61699999999996</v>
      </c>
      <c r="G6316" s="81">
        <f t="shared" si="196"/>
        <v>0.54261700000000002</v>
      </c>
    </row>
    <row r="6317" spans="1:7">
      <c r="A6317" s="74" t="e">
        <f t="shared" si="197"/>
        <v>#REF!</v>
      </c>
      <c r="B6317" s="60"/>
      <c r="C6317" s="73">
        <v>9</v>
      </c>
      <c r="D6317" s="73">
        <v>20</v>
      </c>
      <c r="E6317" s="73">
        <v>13</v>
      </c>
      <c r="F6317" s="79">
        <f>IF($C$9="south",'RAW PV WATTS'!D6320,IF('PV Watts SLC'!$C$9="west",'RAW PV WATTS'!F6320,-1))</f>
        <v>375.94600000000003</v>
      </c>
      <c r="G6317" s="81">
        <f t="shared" si="196"/>
        <v>0.375946</v>
      </c>
    </row>
    <row r="6318" spans="1:7">
      <c r="A6318" s="74" t="e">
        <f t="shared" si="197"/>
        <v>#REF!</v>
      </c>
      <c r="B6318" s="60"/>
      <c r="C6318" s="73">
        <v>9</v>
      </c>
      <c r="D6318" s="73">
        <v>20</v>
      </c>
      <c r="E6318" s="73">
        <v>14</v>
      </c>
      <c r="F6318" s="79">
        <f>IF($C$9="south",'RAW PV WATTS'!D6321,IF('PV Watts SLC'!$C$9="west",'RAW PV WATTS'!F6321,-1))</f>
        <v>197.297</v>
      </c>
      <c r="G6318" s="81">
        <f t="shared" si="196"/>
        <v>0.197297</v>
      </c>
    </row>
    <row r="6319" spans="1:7">
      <c r="A6319" s="74" t="e">
        <f t="shared" si="197"/>
        <v>#REF!</v>
      </c>
      <c r="B6319" s="60"/>
      <c r="C6319" s="73">
        <v>9</v>
      </c>
      <c r="D6319" s="73">
        <v>20</v>
      </c>
      <c r="E6319" s="73">
        <v>15</v>
      </c>
      <c r="F6319" s="79">
        <f>IF($C$9="south",'RAW PV WATTS'!D6322,IF('PV Watts SLC'!$C$9="west",'RAW PV WATTS'!F6322,-1))</f>
        <v>205.26400000000001</v>
      </c>
      <c r="G6319" s="81">
        <f t="shared" si="196"/>
        <v>0.205264</v>
      </c>
    </row>
    <row r="6320" spans="1:7">
      <c r="A6320" s="74" t="e">
        <f t="shared" si="197"/>
        <v>#REF!</v>
      </c>
      <c r="B6320" s="60"/>
      <c r="C6320" s="73">
        <v>9</v>
      </c>
      <c r="D6320" s="73">
        <v>20</v>
      </c>
      <c r="E6320" s="73">
        <v>16</v>
      </c>
      <c r="F6320" s="79">
        <f>IF($C$9="south",'RAW PV WATTS'!D6323,IF('PV Watts SLC'!$C$9="west",'RAW PV WATTS'!F6323,-1))</f>
        <v>99.427999999999997</v>
      </c>
      <c r="G6320" s="81">
        <f t="shared" si="196"/>
        <v>9.9428000000000002E-2</v>
      </c>
    </row>
    <row r="6321" spans="1:7">
      <c r="A6321" s="74" t="e">
        <f t="shared" si="197"/>
        <v>#REF!</v>
      </c>
      <c r="B6321" s="60"/>
      <c r="C6321" s="73">
        <v>9</v>
      </c>
      <c r="D6321" s="73">
        <v>20</v>
      </c>
      <c r="E6321" s="73">
        <v>17</v>
      </c>
      <c r="F6321" s="79">
        <f>IF($C$9="south",'RAW PV WATTS'!D6324,IF('PV Watts SLC'!$C$9="west",'RAW PV WATTS'!F6324,-1))</f>
        <v>49.460999999999999</v>
      </c>
      <c r="G6321" s="81">
        <f t="shared" si="196"/>
        <v>4.9460999999999998E-2</v>
      </c>
    </row>
    <row r="6322" spans="1:7">
      <c r="A6322" s="74" t="e">
        <f t="shared" si="197"/>
        <v>#REF!</v>
      </c>
      <c r="B6322" s="60"/>
      <c r="C6322" s="73">
        <v>9</v>
      </c>
      <c r="D6322" s="73">
        <v>20</v>
      </c>
      <c r="E6322" s="73">
        <v>18</v>
      </c>
      <c r="F6322" s="79">
        <f>IF($C$9="south",'RAW PV WATTS'!D6325,IF('PV Watts SLC'!$C$9="west",'RAW PV WATTS'!F6325,-1))</f>
        <v>2.0379999999999998</v>
      </c>
      <c r="G6322" s="81">
        <f t="shared" si="196"/>
        <v>2.0379999999999999E-3</v>
      </c>
    </row>
    <row r="6323" spans="1:7">
      <c r="A6323" s="74" t="e">
        <f t="shared" si="197"/>
        <v>#REF!</v>
      </c>
      <c r="B6323" s="60"/>
      <c r="C6323" s="73">
        <v>9</v>
      </c>
      <c r="D6323" s="73">
        <v>20</v>
      </c>
      <c r="E6323" s="73">
        <v>19</v>
      </c>
      <c r="F6323" s="79">
        <f>IF($C$9="south",'RAW PV WATTS'!D6326,IF('PV Watts SLC'!$C$9="west",'RAW PV WATTS'!F6326,-1))</f>
        <v>0</v>
      </c>
      <c r="G6323" s="81">
        <f t="shared" si="196"/>
        <v>0</v>
      </c>
    </row>
    <row r="6324" spans="1:7">
      <c r="A6324" s="74" t="e">
        <f t="shared" si="197"/>
        <v>#REF!</v>
      </c>
      <c r="B6324" s="60"/>
      <c r="C6324" s="73">
        <v>9</v>
      </c>
      <c r="D6324" s="73">
        <v>20</v>
      </c>
      <c r="E6324" s="73">
        <v>20</v>
      </c>
      <c r="F6324" s="79">
        <f>IF($C$9="south",'RAW PV WATTS'!D6327,IF('PV Watts SLC'!$C$9="west",'RAW PV WATTS'!F6327,-1))</f>
        <v>0</v>
      </c>
      <c r="G6324" s="81">
        <f t="shared" si="196"/>
        <v>0</v>
      </c>
    </row>
    <row r="6325" spans="1:7">
      <c r="A6325" s="74" t="e">
        <f t="shared" si="197"/>
        <v>#REF!</v>
      </c>
      <c r="B6325" s="60"/>
      <c r="C6325" s="73">
        <v>9</v>
      </c>
      <c r="D6325" s="73">
        <v>20</v>
      </c>
      <c r="E6325" s="73">
        <v>21</v>
      </c>
      <c r="F6325" s="79">
        <f>IF($C$9="south",'RAW PV WATTS'!D6328,IF('PV Watts SLC'!$C$9="west",'RAW PV WATTS'!F6328,-1))</f>
        <v>0</v>
      </c>
      <c r="G6325" s="81">
        <f t="shared" si="196"/>
        <v>0</v>
      </c>
    </row>
    <row r="6326" spans="1:7">
      <c r="A6326" s="74" t="e">
        <f t="shared" si="197"/>
        <v>#REF!</v>
      </c>
      <c r="B6326" s="60"/>
      <c r="C6326" s="73">
        <v>9</v>
      </c>
      <c r="D6326" s="73">
        <v>20</v>
      </c>
      <c r="E6326" s="73">
        <v>22</v>
      </c>
      <c r="F6326" s="79">
        <f>IF($C$9="south",'RAW PV WATTS'!D6329,IF('PV Watts SLC'!$C$9="west",'RAW PV WATTS'!F6329,-1))</f>
        <v>0</v>
      </c>
      <c r="G6326" s="81">
        <f t="shared" si="196"/>
        <v>0</v>
      </c>
    </row>
    <row r="6327" spans="1:7">
      <c r="A6327" s="74" t="e">
        <f t="shared" si="197"/>
        <v>#REF!</v>
      </c>
      <c r="B6327" s="60"/>
      <c r="C6327" s="73">
        <v>9</v>
      </c>
      <c r="D6327" s="73">
        <v>20</v>
      </c>
      <c r="E6327" s="73">
        <v>23</v>
      </c>
      <c r="F6327" s="79">
        <f>IF($C$9="south",'RAW PV WATTS'!D6330,IF('PV Watts SLC'!$C$9="west",'RAW PV WATTS'!F6330,-1))</f>
        <v>0</v>
      </c>
      <c r="G6327" s="81">
        <f t="shared" si="196"/>
        <v>0</v>
      </c>
    </row>
    <row r="6328" spans="1:7">
      <c r="A6328" s="74" t="e">
        <f t="shared" si="197"/>
        <v>#REF!</v>
      </c>
      <c r="B6328" s="60"/>
      <c r="C6328" s="73">
        <v>9</v>
      </c>
      <c r="D6328" s="73">
        <v>21</v>
      </c>
      <c r="E6328" s="73">
        <v>0</v>
      </c>
      <c r="F6328" s="79">
        <f>IF($C$9="south",'RAW PV WATTS'!D6331,IF('PV Watts SLC'!$C$9="west",'RAW PV WATTS'!F6331,-1))</f>
        <v>0</v>
      </c>
      <c r="G6328" s="81">
        <f t="shared" si="196"/>
        <v>0</v>
      </c>
    </row>
    <row r="6329" spans="1:7">
      <c r="A6329" s="74" t="e">
        <f t="shared" si="197"/>
        <v>#REF!</v>
      </c>
      <c r="B6329" s="60"/>
      <c r="C6329" s="73">
        <v>9</v>
      </c>
      <c r="D6329" s="73">
        <v>21</v>
      </c>
      <c r="E6329" s="73">
        <v>1</v>
      </c>
      <c r="F6329" s="79">
        <f>IF($C$9="south",'RAW PV WATTS'!D6332,IF('PV Watts SLC'!$C$9="west",'RAW PV WATTS'!F6332,-1))</f>
        <v>0</v>
      </c>
      <c r="G6329" s="81">
        <f t="shared" si="196"/>
        <v>0</v>
      </c>
    </row>
    <row r="6330" spans="1:7">
      <c r="A6330" s="74" t="e">
        <f t="shared" si="197"/>
        <v>#REF!</v>
      </c>
      <c r="B6330" s="60"/>
      <c r="C6330" s="73">
        <v>9</v>
      </c>
      <c r="D6330" s="73">
        <v>21</v>
      </c>
      <c r="E6330" s="73">
        <v>2</v>
      </c>
      <c r="F6330" s="79">
        <f>IF($C$9="south",'RAW PV WATTS'!D6333,IF('PV Watts SLC'!$C$9="west",'RAW PV WATTS'!F6333,-1))</f>
        <v>0</v>
      </c>
      <c r="G6330" s="81">
        <f t="shared" si="196"/>
        <v>0</v>
      </c>
    </row>
    <row r="6331" spans="1:7">
      <c r="A6331" s="74" t="e">
        <f t="shared" si="197"/>
        <v>#REF!</v>
      </c>
      <c r="B6331" s="60"/>
      <c r="C6331" s="73">
        <v>9</v>
      </c>
      <c r="D6331" s="73">
        <v>21</v>
      </c>
      <c r="E6331" s="73">
        <v>3</v>
      </c>
      <c r="F6331" s="79">
        <f>IF($C$9="south",'RAW PV WATTS'!D6334,IF('PV Watts SLC'!$C$9="west",'RAW PV WATTS'!F6334,-1))</f>
        <v>0</v>
      </c>
      <c r="G6331" s="81">
        <f t="shared" si="196"/>
        <v>0</v>
      </c>
    </row>
    <row r="6332" spans="1:7">
      <c r="A6332" s="74" t="e">
        <f t="shared" si="197"/>
        <v>#REF!</v>
      </c>
      <c r="B6332" s="60"/>
      <c r="C6332" s="73">
        <v>9</v>
      </c>
      <c r="D6332" s="73">
        <v>21</v>
      </c>
      <c r="E6332" s="73">
        <v>4</v>
      </c>
      <c r="F6332" s="79">
        <f>IF($C$9="south",'RAW PV WATTS'!D6335,IF('PV Watts SLC'!$C$9="west",'RAW PV WATTS'!F6335,-1))</f>
        <v>0</v>
      </c>
      <c r="G6332" s="81">
        <f t="shared" si="196"/>
        <v>0</v>
      </c>
    </row>
    <row r="6333" spans="1:7">
      <c r="A6333" s="74" t="e">
        <f t="shared" si="197"/>
        <v>#REF!</v>
      </c>
      <c r="B6333" s="60"/>
      <c r="C6333" s="73">
        <v>9</v>
      </c>
      <c r="D6333" s="73">
        <v>21</v>
      </c>
      <c r="E6333" s="73">
        <v>5</v>
      </c>
      <c r="F6333" s="79">
        <f>IF($C$9="south",'RAW PV WATTS'!D6336,IF('PV Watts SLC'!$C$9="west",'RAW PV WATTS'!F6336,-1))</f>
        <v>0</v>
      </c>
      <c r="G6333" s="81">
        <f t="shared" si="196"/>
        <v>0</v>
      </c>
    </row>
    <row r="6334" spans="1:7">
      <c r="A6334" s="74" t="e">
        <f t="shared" si="197"/>
        <v>#REF!</v>
      </c>
      <c r="B6334" s="60"/>
      <c r="C6334" s="73">
        <v>9</v>
      </c>
      <c r="D6334" s="73">
        <v>21</v>
      </c>
      <c r="E6334" s="73">
        <v>6</v>
      </c>
      <c r="F6334" s="79">
        <f>IF($C$9="south",'RAW PV WATTS'!D6337,IF('PV Watts SLC'!$C$9="west",'RAW PV WATTS'!F6337,-1))</f>
        <v>20.834</v>
      </c>
      <c r="G6334" s="81">
        <f t="shared" si="196"/>
        <v>2.0833999999999998E-2</v>
      </c>
    </row>
    <row r="6335" spans="1:7">
      <c r="A6335" s="74" t="e">
        <f t="shared" si="197"/>
        <v>#REF!</v>
      </c>
      <c r="B6335" s="60"/>
      <c r="C6335" s="73">
        <v>9</v>
      </c>
      <c r="D6335" s="73">
        <v>21</v>
      </c>
      <c r="E6335" s="73">
        <v>7</v>
      </c>
      <c r="F6335" s="79">
        <f>IF($C$9="south",'RAW PV WATTS'!D6338,IF('PV Watts SLC'!$C$9="west",'RAW PV WATTS'!F6338,-1))</f>
        <v>125.006</v>
      </c>
      <c r="G6335" s="81">
        <f t="shared" si="196"/>
        <v>0.12500600000000001</v>
      </c>
    </row>
    <row r="6336" spans="1:7">
      <c r="A6336" s="74" t="e">
        <f t="shared" si="197"/>
        <v>#REF!</v>
      </c>
      <c r="B6336" s="60"/>
      <c r="C6336" s="73">
        <v>9</v>
      </c>
      <c r="D6336" s="73">
        <v>21</v>
      </c>
      <c r="E6336" s="73">
        <v>8</v>
      </c>
      <c r="F6336" s="79">
        <f>IF($C$9="south",'RAW PV WATTS'!D6339,IF('PV Watts SLC'!$C$9="west",'RAW PV WATTS'!F6339,-1))</f>
        <v>342.44299999999998</v>
      </c>
      <c r="G6336" s="81">
        <f t="shared" si="196"/>
        <v>0.342443</v>
      </c>
    </row>
    <row r="6337" spans="1:7">
      <c r="A6337" s="74" t="e">
        <f t="shared" si="197"/>
        <v>#REF!</v>
      </c>
      <c r="B6337" s="60"/>
      <c r="C6337" s="73">
        <v>9</v>
      </c>
      <c r="D6337" s="73">
        <v>21</v>
      </c>
      <c r="E6337" s="73">
        <v>9</v>
      </c>
      <c r="F6337" s="79">
        <f>IF($C$9="south",'RAW PV WATTS'!D6340,IF('PV Watts SLC'!$C$9="west",'RAW PV WATTS'!F6340,-1))</f>
        <v>488.214</v>
      </c>
      <c r="G6337" s="81">
        <f t="shared" si="196"/>
        <v>0.48821399999999998</v>
      </c>
    </row>
    <row r="6338" spans="1:7">
      <c r="A6338" s="74" t="e">
        <f t="shared" si="197"/>
        <v>#REF!</v>
      </c>
      <c r="B6338" s="60"/>
      <c r="C6338" s="73">
        <v>9</v>
      </c>
      <c r="D6338" s="73">
        <v>21</v>
      </c>
      <c r="E6338" s="73">
        <v>10</v>
      </c>
      <c r="F6338" s="79">
        <f>IF($C$9="south",'RAW PV WATTS'!D6341,IF('PV Watts SLC'!$C$9="west",'RAW PV WATTS'!F6341,-1))</f>
        <v>536.35500000000002</v>
      </c>
      <c r="G6338" s="81">
        <f t="shared" si="196"/>
        <v>0.53635500000000003</v>
      </c>
    </row>
    <row r="6339" spans="1:7">
      <c r="A6339" s="74" t="e">
        <f t="shared" si="197"/>
        <v>#REF!</v>
      </c>
      <c r="B6339" s="60"/>
      <c r="C6339" s="73">
        <v>9</v>
      </c>
      <c r="D6339" s="73">
        <v>21</v>
      </c>
      <c r="E6339" s="73">
        <v>11</v>
      </c>
      <c r="F6339" s="79">
        <f>IF($C$9="south",'RAW PV WATTS'!D6342,IF('PV Watts SLC'!$C$9="west",'RAW PV WATTS'!F6342,-1))</f>
        <v>544.42399999999998</v>
      </c>
      <c r="G6339" s="81">
        <f t="shared" si="196"/>
        <v>0.54442400000000002</v>
      </c>
    </row>
    <row r="6340" spans="1:7">
      <c r="A6340" s="74" t="e">
        <f t="shared" si="197"/>
        <v>#REF!</v>
      </c>
      <c r="B6340" s="60"/>
      <c r="C6340" s="73">
        <v>9</v>
      </c>
      <c r="D6340" s="73">
        <v>21</v>
      </c>
      <c r="E6340" s="73">
        <v>12</v>
      </c>
      <c r="F6340" s="79">
        <f>IF($C$9="south",'RAW PV WATTS'!D6343,IF('PV Watts SLC'!$C$9="west",'RAW PV WATTS'!F6343,-1))</f>
        <v>627.096</v>
      </c>
      <c r="G6340" s="81">
        <f t="shared" si="196"/>
        <v>0.62709599999999999</v>
      </c>
    </row>
    <row r="6341" spans="1:7">
      <c r="A6341" s="74" t="e">
        <f t="shared" si="197"/>
        <v>#REF!</v>
      </c>
      <c r="B6341" s="60"/>
      <c r="C6341" s="73">
        <v>9</v>
      </c>
      <c r="D6341" s="73">
        <v>21</v>
      </c>
      <c r="E6341" s="73">
        <v>13</v>
      </c>
      <c r="F6341" s="79">
        <f>IF($C$9="south",'RAW PV WATTS'!D6344,IF('PV Watts SLC'!$C$9="west",'RAW PV WATTS'!F6344,-1))</f>
        <v>447.65</v>
      </c>
      <c r="G6341" s="81">
        <f t="shared" si="196"/>
        <v>0.44764999999999999</v>
      </c>
    </row>
    <row r="6342" spans="1:7">
      <c r="A6342" s="74" t="e">
        <f t="shared" si="197"/>
        <v>#REF!</v>
      </c>
      <c r="B6342" s="60"/>
      <c r="C6342" s="73">
        <v>9</v>
      </c>
      <c r="D6342" s="73">
        <v>21</v>
      </c>
      <c r="E6342" s="73">
        <v>14</v>
      </c>
      <c r="F6342" s="79">
        <f>IF($C$9="south",'RAW PV WATTS'!D6345,IF('PV Watts SLC'!$C$9="west",'RAW PV WATTS'!F6345,-1))</f>
        <v>516.64300000000003</v>
      </c>
      <c r="G6342" s="81">
        <f t="shared" si="196"/>
        <v>0.51664300000000007</v>
      </c>
    </row>
    <row r="6343" spans="1:7">
      <c r="A6343" s="74" t="e">
        <f t="shared" si="197"/>
        <v>#REF!</v>
      </c>
      <c r="B6343" s="60"/>
      <c r="C6343" s="73">
        <v>9</v>
      </c>
      <c r="D6343" s="73">
        <v>21</v>
      </c>
      <c r="E6343" s="73">
        <v>15</v>
      </c>
      <c r="F6343" s="79">
        <f>IF($C$9="south",'RAW PV WATTS'!D6346,IF('PV Watts SLC'!$C$9="west",'RAW PV WATTS'!F6346,-1))</f>
        <v>474.41199999999998</v>
      </c>
      <c r="G6343" s="81">
        <f t="shared" si="196"/>
        <v>0.474412</v>
      </c>
    </row>
    <row r="6344" spans="1:7">
      <c r="A6344" s="74" t="e">
        <f t="shared" si="197"/>
        <v>#REF!</v>
      </c>
      <c r="B6344" s="60"/>
      <c r="C6344" s="73">
        <v>9</v>
      </c>
      <c r="D6344" s="73">
        <v>21</v>
      </c>
      <c r="E6344" s="73">
        <v>16</v>
      </c>
      <c r="F6344" s="79">
        <f>IF($C$9="south",'RAW PV WATTS'!D6347,IF('PV Watts SLC'!$C$9="west",'RAW PV WATTS'!F6347,-1))</f>
        <v>283.22300000000001</v>
      </c>
      <c r="G6344" s="81">
        <f t="shared" si="196"/>
        <v>0.283223</v>
      </c>
    </row>
    <row r="6345" spans="1:7">
      <c r="A6345" s="74" t="e">
        <f t="shared" si="197"/>
        <v>#REF!</v>
      </c>
      <c r="B6345" s="60"/>
      <c r="C6345" s="73">
        <v>9</v>
      </c>
      <c r="D6345" s="73">
        <v>21</v>
      </c>
      <c r="E6345" s="73">
        <v>17</v>
      </c>
      <c r="F6345" s="79">
        <f>IF($C$9="south",'RAW PV WATTS'!D6348,IF('PV Watts SLC'!$C$9="west",'RAW PV WATTS'!F6348,-1))</f>
        <v>87.393000000000001</v>
      </c>
      <c r="G6345" s="81">
        <f t="shared" si="196"/>
        <v>8.7392999999999998E-2</v>
      </c>
    </row>
    <row r="6346" spans="1:7">
      <c r="A6346" s="74" t="e">
        <f t="shared" si="197"/>
        <v>#REF!</v>
      </c>
      <c r="B6346" s="60"/>
      <c r="C6346" s="73">
        <v>9</v>
      </c>
      <c r="D6346" s="73">
        <v>21</v>
      </c>
      <c r="E6346" s="73">
        <v>18</v>
      </c>
      <c r="F6346" s="79">
        <f>IF($C$9="south",'RAW PV WATTS'!D6349,IF('PV Watts SLC'!$C$9="west",'RAW PV WATTS'!F6349,-1))</f>
        <v>6.1909999999999998</v>
      </c>
      <c r="G6346" s="81">
        <f t="shared" si="196"/>
        <v>6.1909999999999995E-3</v>
      </c>
    </row>
    <row r="6347" spans="1:7">
      <c r="A6347" s="74" t="e">
        <f t="shared" si="197"/>
        <v>#REF!</v>
      </c>
      <c r="B6347" s="60"/>
      <c r="C6347" s="73">
        <v>9</v>
      </c>
      <c r="D6347" s="73">
        <v>21</v>
      </c>
      <c r="E6347" s="73">
        <v>19</v>
      </c>
      <c r="F6347" s="79">
        <f>IF($C$9="south",'RAW PV WATTS'!D6350,IF('PV Watts SLC'!$C$9="west",'RAW PV WATTS'!F6350,-1))</f>
        <v>0</v>
      </c>
      <c r="G6347" s="81">
        <f t="shared" si="196"/>
        <v>0</v>
      </c>
    </row>
    <row r="6348" spans="1:7">
      <c r="A6348" s="74" t="e">
        <f t="shared" si="197"/>
        <v>#REF!</v>
      </c>
      <c r="B6348" s="60"/>
      <c r="C6348" s="73">
        <v>9</v>
      </c>
      <c r="D6348" s="73">
        <v>21</v>
      </c>
      <c r="E6348" s="73">
        <v>20</v>
      </c>
      <c r="F6348" s="79">
        <f>IF($C$9="south",'RAW PV WATTS'!D6351,IF('PV Watts SLC'!$C$9="west",'RAW PV WATTS'!F6351,-1))</f>
        <v>0</v>
      </c>
      <c r="G6348" s="81">
        <f t="shared" si="196"/>
        <v>0</v>
      </c>
    </row>
    <row r="6349" spans="1:7">
      <c r="A6349" s="74" t="e">
        <f t="shared" si="197"/>
        <v>#REF!</v>
      </c>
      <c r="B6349" s="60"/>
      <c r="C6349" s="73">
        <v>9</v>
      </c>
      <c r="D6349" s="73">
        <v>21</v>
      </c>
      <c r="E6349" s="73">
        <v>21</v>
      </c>
      <c r="F6349" s="79">
        <f>IF($C$9="south",'RAW PV WATTS'!D6352,IF('PV Watts SLC'!$C$9="west",'RAW PV WATTS'!F6352,-1))</f>
        <v>0</v>
      </c>
      <c r="G6349" s="81">
        <f t="shared" si="196"/>
        <v>0</v>
      </c>
    </row>
    <row r="6350" spans="1:7">
      <c r="A6350" s="74" t="e">
        <f t="shared" si="197"/>
        <v>#REF!</v>
      </c>
      <c r="B6350" s="60"/>
      <c r="C6350" s="73">
        <v>9</v>
      </c>
      <c r="D6350" s="73">
        <v>21</v>
      </c>
      <c r="E6350" s="73">
        <v>22</v>
      </c>
      <c r="F6350" s="79">
        <f>IF($C$9="south",'RAW PV WATTS'!D6353,IF('PV Watts SLC'!$C$9="west",'RAW PV WATTS'!F6353,-1))</f>
        <v>0</v>
      </c>
      <c r="G6350" s="81">
        <f t="shared" si="196"/>
        <v>0</v>
      </c>
    </row>
    <row r="6351" spans="1:7">
      <c r="A6351" s="74" t="e">
        <f t="shared" si="197"/>
        <v>#REF!</v>
      </c>
      <c r="B6351" s="60"/>
      <c r="C6351" s="73">
        <v>9</v>
      </c>
      <c r="D6351" s="73">
        <v>21</v>
      </c>
      <c r="E6351" s="73">
        <v>23</v>
      </c>
      <c r="F6351" s="79">
        <f>IF($C$9="south",'RAW PV WATTS'!D6354,IF('PV Watts SLC'!$C$9="west",'RAW PV WATTS'!F6354,-1))</f>
        <v>0</v>
      </c>
      <c r="G6351" s="81">
        <f t="shared" si="196"/>
        <v>0</v>
      </c>
    </row>
    <row r="6352" spans="1:7">
      <c r="A6352" s="74" t="e">
        <f t="shared" si="197"/>
        <v>#REF!</v>
      </c>
      <c r="B6352" s="60"/>
      <c r="C6352" s="73">
        <v>9</v>
      </c>
      <c r="D6352" s="73">
        <v>22</v>
      </c>
      <c r="E6352" s="73">
        <v>0</v>
      </c>
      <c r="F6352" s="79">
        <f>IF($C$9="south",'RAW PV WATTS'!D6355,IF('PV Watts SLC'!$C$9="west",'RAW PV WATTS'!F6355,-1))</f>
        <v>0</v>
      </c>
      <c r="G6352" s="81">
        <f t="shared" si="196"/>
        <v>0</v>
      </c>
    </row>
    <row r="6353" spans="1:7">
      <c r="A6353" s="74" t="e">
        <f t="shared" si="197"/>
        <v>#REF!</v>
      </c>
      <c r="B6353" s="60"/>
      <c r="C6353" s="73">
        <v>9</v>
      </c>
      <c r="D6353" s="73">
        <v>22</v>
      </c>
      <c r="E6353" s="73">
        <v>1</v>
      </c>
      <c r="F6353" s="79">
        <f>IF($C$9="south",'RAW PV WATTS'!D6356,IF('PV Watts SLC'!$C$9="west",'RAW PV WATTS'!F6356,-1))</f>
        <v>0</v>
      </c>
      <c r="G6353" s="81">
        <f t="shared" ref="G6353:G6416" si="198">F6353/1000</f>
        <v>0</v>
      </c>
    </row>
    <row r="6354" spans="1:7">
      <c r="A6354" s="74" t="e">
        <f t="shared" ref="A6354:A6417" si="199">1/24+A6353</f>
        <v>#REF!</v>
      </c>
      <c r="B6354" s="60"/>
      <c r="C6354" s="73">
        <v>9</v>
      </c>
      <c r="D6354" s="73">
        <v>22</v>
      </c>
      <c r="E6354" s="73">
        <v>2</v>
      </c>
      <c r="F6354" s="79">
        <f>IF($C$9="south",'RAW PV WATTS'!D6357,IF('PV Watts SLC'!$C$9="west",'RAW PV WATTS'!F6357,-1))</f>
        <v>0</v>
      </c>
      <c r="G6354" s="81">
        <f t="shared" si="198"/>
        <v>0</v>
      </c>
    </row>
    <row r="6355" spans="1:7">
      <c r="A6355" s="74" t="e">
        <f t="shared" si="199"/>
        <v>#REF!</v>
      </c>
      <c r="B6355" s="60"/>
      <c r="C6355" s="73">
        <v>9</v>
      </c>
      <c r="D6355" s="73">
        <v>22</v>
      </c>
      <c r="E6355" s="73">
        <v>3</v>
      </c>
      <c r="F6355" s="79">
        <f>IF($C$9="south",'RAW PV WATTS'!D6358,IF('PV Watts SLC'!$C$9="west",'RAW PV WATTS'!F6358,-1))</f>
        <v>0</v>
      </c>
      <c r="G6355" s="81">
        <f t="shared" si="198"/>
        <v>0</v>
      </c>
    </row>
    <row r="6356" spans="1:7">
      <c r="A6356" s="74" t="e">
        <f t="shared" si="199"/>
        <v>#REF!</v>
      </c>
      <c r="B6356" s="60"/>
      <c r="C6356" s="73">
        <v>9</v>
      </c>
      <c r="D6356" s="73">
        <v>22</v>
      </c>
      <c r="E6356" s="73">
        <v>4</v>
      </c>
      <c r="F6356" s="79">
        <f>IF($C$9="south",'RAW PV WATTS'!D6359,IF('PV Watts SLC'!$C$9="west",'RAW PV WATTS'!F6359,-1))</f>
        <v>0</v>
      </c>
      <c r="G6356" s="81">
        <f t="shared" si="198"/>
        <v>0</v>
      </c>
    </row>
    <row r="6357" spans="1:7">
      <c r="A6357" s="74" t="e">
        <f t="shared" si="199"/>
        <v>#REF!</v>
      </c>
      <c r="B6357" s="60"/>
      <c r="C6357" s="73">
        <v>9</v>
      </c>
      <c r="D6357" s="73">
        <v>22</v>
      </c>
      <c r="E6357" s="73">
        <v>5</v>
      </c>
      <c r="F6357" s="79">
        <f>IF($C$9="south",'RAW PV WATTS'!D6360,IF('PV Watts SLC'!$C$9="west",'RAW PV WATTS'!F6360,-1))</f>
        <v>0</v>
      </c>
      <c r="G6357" s="81">
        <f t="shared" si="198"/>
        <v>0</v>
      </c>
    </row>
    <row r="6358" spans="1:7">
      <c r="A6358" s="74" t="e">
        <f t="shared" si="199"/>
        <v>#REF!</v>
      </c>
      <c r="B6358" s="60"/>
      <c r="C6358" s="73">
        <v>9</v>
      </c>
      <c r="D6358" s="73">
        <v>22</v>
      </c>
      <c r="E6358" s="73">
        <v>6</v>
      </c>
      <c r="F6358" s="79">
        <f>IF($C$9="south",'RAW PV WATTS'!D6361,IF('PV Watts SLC'!$C$9="west",'RAW PV WATTS'!F6361,-1))</f>
        <v>11.342000000000001</v>
      </c>
      <c r="G6358" s="81">
        <f t="shared" si="198"/>
        <v>1.1342000000000001E-2</v>
      </c>
    </row>
    <row r="6359" spans="1:7">
      <c r="A6359" s="74" t="e">
        <f t="shared" si="199"/>
        <v>#REF!</v>
      </c>
      <c r="B6359" s="60"/>
      <c r="C6359" s="73">
        <v>9</v>
      </c>
      <c r="D6359" s="73">
        <v>22</v>
      </c>
      <c r="E6359" s="73">
        <v>7</v>
      </c>
      <c r="F6359" s="79">
        <f>IF($C$9="south",'RAW PV WATTS'!D6362,IF('PV Watts SLC'!$C$9="west",'RAW PV WATTS'!F6362,-1))</f>
        <v>78.790000000000006</v>
      </c>
      <c r="G6359" s="81">
        <f t="shared" si="198"/>
        <v>7.8790000000000013E-2</v>
      </c>
    </row>
    <row r="6360" spans="1:7">
      <c r="A6360" s="74" t="e">
        <f t="shared" si="199"/>
        <v>#REF!</v>
      </c>
      <c r="B6360" s="60"/>
      <c r="C6360" s="73">
        <v>9</v>
      </c>
      <c r="D6360" s="73">
        <v>22</v>
      </c>
      <c r="E6360" s="73">
        <v>8</v>
      </c>
      <c r="F6360" s="79">
        <f>IF($C$9="south",'RAW PV WATTS'!D6363,IF('PV Watts SLC'!$C$9="west",'RAW PV WATTS'!F6363,-1))</f>
        <v>174.37200000000001</v>
      </c>
      <c r="G6360" s="81">
        <f t="shared" si="198"/>
        <v>0.17437200000000003</v>
      </c>
    </row>
    <row r="6361" spans="1:7">
      <c r="A6361" s="74" t="e">
        <f t="shared" si="199"/>
        <v>#REF!</v>
      </c>
      <c r="B6361" s="60"/>
      <c r="C6361" s="73">
        <v>9</v>
      </c>
      <c r="D6361" s="73">
        <v>22</v>
      </c>
      <c r="E6361" s="73">
        <v>9</v>
      </c>
      <c r="F6361" s="79">
        <f>IF($C$9="south",'RAW PV WATTS'!D6364,IF('PV Watts SLC'!$C$9="west",'RAW PV WATTS'!F6364,-1))</f>
        <v>91.994</v>
      </c>
      <c r="G6361" s="81">
        <f t="shared" si="198"/>
        <v>9.1994000000000006E-2</v>
      </c>
    </row>
    <row r="6362" spans="1:7">
      <c r="A6362" s="74" t="e">
        <f t="shared" si="199"/>
        <v>#REF!</v>
      </c>
      <c r="B6362" s="60"/>
      <c r="C6362" s="73">
        <v>9</v>
      </c>
      <c r="D6362" s="73">
        <v>22</v>
      </c>
      <c r="E6362" s="73">
        <v>10</v>
      </c>
      <c r="F6362" s="79">
        <f>IF($C$9="south",'RAW PV WATTS'!D6365,IF('PV Watts SLC'!$C$9="west",'RAW PV WATTS'!F6365,-1))</f>
        <v>371.476</v>
      </c>
      <c r="G6362" s="81">
        <f t="shared" si="198"/>
        <v>0.37147599999999997</v>
      </c>
    </row>
    <row r="6363" spans="1:7">
      <c r="A6363" s="74" t="e">
        <f t="shared" si="199"/>
        <v>#REF!</v>
      </c>
      <c r="B6363" s="60"/>
      <c r="C6363" s="73">
        <v>9</v>
      </c>
      <c r="D6363" s="73">
        <v>22</v>
      </c>
      <c r="E6363" s="73">
        <v>11</v>
      </c>
      <c r="F6363" s="79">
        <f>IF($C$9="south",'RAW PV WATTS'!D6366,IF('PV Watts SLC'!$C$9="west",'RAW PV WATTS'!F6366,-1))</f>
        <v>522.726</v>
      </c>
      <c r="G6363" s="81">
        <f t="shared" si="198"/>
        <v>0.52272600000000002</v>
      </c>
    </row>
    <row r="6364" spans="1:7">
      <c r="A6364" s="74" t="e">
        <f t="shared" si="199"/>
        <v>#REF!</v>
      </c>
      <c r="B6364" s="60"/>
      <c r="C6364" s="73">
        <v>9</v>
      </c>
      <c r="D6364" s="73">
        <v>22</v>
      </c>
      <c r="E6364" s="73">
        <v>12</v>
      </c>
      <c r="F6364" s="79">
        <f>IF($C$9="south",'RAW PV WATTS'!D6367,IF('PV Watts SLC'!$C$9="west",'RAW PV WATTS'!F6367,-1))</f>
        <v>538.24400000000003</v>
      </c>
      <c r="G6364" s="81">
        <f t="shared" si="198"/>
        <v>0.53824400000000006</v>
      </c>
    </row>
    <row r="6365" spans="1:7">
      <c r="A6365" s="74" t="e">
        <f t="shared" si="199"/>
        <v>#REF!</v>
      </c>
      <c r="B6365" s="60"/>
      <c r="C6365" s="73">
        <v>9</v>
      </c>
      <c r="D6365" s="73">
        <v>22</v>
      </c>
      <c r="E6365" s="73">
        <v>13</v>
      </c>
      <c r="F6365" s="79">
        <f>IF($C$9="south",'RAW PV WATTS'!D6368,IF('PV Watts SLC'!$C$9="west",'RAW PV WATTS'!F6368,-1))</f>
        <v>229.40600000000001</v>
      </c>
      <c r="G6365" s="81">
        <f t="shared" si="198"/>
        <v>0.229406</v>
      </c>
    </row>
    <row r="6366" spans="1:7">
      <c r="A6366" s="74" t="e">
        <f t="shared" si="199"/>
        <v>#REF!</v>
      </c>
      <c r="B6366" s="60"/>
      <c r="C6366" s="73">
        <v>9</v>
      </c>
      <c r="D6366" s="73">
        <v>22</v>
      </c>
      <c r="E6366" s="73">
        <v>14</v>
      </c>
      <c r="F6366" s="79">
        <f>IF($C$9="south",'RAW PV WATTS'!D6369,IF('PV Watts SLC'!$C$9="west",'RAW PV WATTS'!F6369,-1))</f>
        <v>134.851</v>
      </c>
      <c r="G6366" s="81">
        <f t="shared" si="198"/>
        <v>0.134851</v>
      </c>
    </row>
    <row r="6367" spans="1:7">
      <c r="A6367" s="74" t="e">
        <f t="shared" si="199"/>
        <v>#REF!</v>
      </c>
      <c r="B6367" s="60"/>
      <c r="C6367" s="73">
        <v>9</v>
      </c>
      <c r="D6367" s="73">
        <v>22</v>
      </c>
      <c r="E6367" s="73">
        <v>15</v>
      </c>
      <c r="F6367" s="79">
        <f>IF($C$9="south",'RAW PV WATTS'!D6370,IF('PV Watts SLC'!$C$9="west",'RAW PV WATTS'!F6370,-1))</f>
        <v>97.995000000000005</v>
      </c>
      <c r="G6367" s="81">
        <f t="shared" si="198"/>
        <v>9.7994999999999999E-2</v>
      </c>
    </row>
    <row r="6368" spans="1:7">
      <c r="A6368" s="74" t="e">
        <f t="shared" si="199"/>
        <v>#REF!</v>
      </c>
      <c r="B6368" s="60"/>
      <c r="C6368" s="73">
        <v>9</v>
      </c>
      <c r="D6368" s="73">
        <v>22</v>
      </c>
      <c r="E6368" s="73">
        <v>16</v>
      </c>
      <c r="F6368" s="79">
        <f>IF($C$9="south",'RAW PV WATTS'!D6371,IF('PV Watts SLC'!$C$9="west",'RAW PV WATTS'!F6371,-1))</f>
        <v>65.710999999999999</v>
      </c>
      <c r="G6368" s="81">
        <f t="shared" si="198"/>
        <v>6.5710999999999992E-2</v>
      </c>
    </row>
    <row r="6369" spans="1:7">
      <c r="A6369" s="74" t="e">
        <f t="shared" si="199"/>
        <v>#REF!</v>
      </c>
      <c r="B6369" s="60"/>
      <c r="C6369" s="73">
        <v>9</v>
      </c>
      <c r="D6369" s="73">
        <v>22</v>
      </c>
      <c r="E6369" s="73">
        <v>17</v>
      </c>
      <c r="F6369" s="79">
        <f>IF($C$9="south",'RAW PV WATTS'!D6372,IF('PV Watts SLC'!$C$9="west",'RAW PV WATTS'!F6372,-1))</f>
        <v>23.849</v>
      </c>
      <c r="G6369" s="81">
        <f t="shared" si="198"/>
        <v>2.3848999999999999E-2</v>
      </c>
    </row>
    <row r="6370" spans="1:7">
      <c r="A6370" s="74" t="e">
        <f t="shared" si="199"/>
        <v>#REF!</v>
      </c>
      <c r="B6370" s="60"/>
      <c r="C6370" s="73">
        <v>9</v>
      </c>
      <c r="D6370" s="73">
        <v>22</v>
      </c>
      <c r="E6370" s="73">
        <v>18</v>
      </c>
      <c r="F6370" s="79">
        <f>IF($C$9="south",'RAW PV WATTS'!D6373,IF('PV Watts SLC'!$C$9="west",'RAW PV WATTS'!F6373,-1))</f>
        <v>2.38</v>
      </c>
      <c r="G6370" s="81">
        <f t="shared" si="198"/>
        <v>2.3799999999999997E-3</v>
      </c>
    </row>
    <row r="6371" spans="1:7">
      <c r="A6371" s="74" t="e">
        <f t="shared" si="199"/>
        <v>#REF!</v>
      </c>
      <c r="B6371" s="60"/>
      <c r="C6371" s="73">
        <v>9</v>
      </c>
      <c r="D6371" s="73">
        <v>22</v>
      </c>
      <c r="E6371" s="73">
        <v>19</v>
      </c>
      <c r="F6371" s="79">
        <f>IF($C$9="south",'RAW PV WATTS'!D6374,IF('PV Watts SLC'!$C$9="west",'RAW PV WATTS'!F6374,-1))</f>
        <v>0</v>
      </c>
      <c r="G6371" s="81">
        <f t="shared" si="198"/>
        <v>0</v>
      </c>
    </row>
    <row r="6372" spans="1:7">
      <c r="A6372" s="74" t="e">
        <f t="shared" si="199"/>
        <v>#REF!</v>
      </c>
      <c r="B6372" s="60"/>
      <c r="C6372" s="73">
        <v>9</v>
      </c>
      <c r="D6372" s="73">
        <v>22</v>
      </c>
      <c r="E6372" s="73">
        <v>20</v>
      </c>
      <c r="F6372" s="79">
        <f>IF($C$9="south",'RAW PV WATTS'!D6375,IF('PV Watts SLC'!$C$9="west",'RAW PV WATTS'!F6375,-1))</f>
        <v>0</v>
      </c>
      <c r="G6372" s="81">
        <f t="shared" si="198"/>
        <v>0</v>
      </c>
    </row>
    <row r="6373" spans="1:7">
      <c r="A6373" s="74" t="e">
        <f t="shared" si="199"/>
        <v>#REF!</v>
      </c>
      <c r="B6373" s="60"/>
      <c r="C6373" s="73">
        <v>9</v>
      </c>
      <c r="D6373" s="73">
        <v>22</v>
      </c>
      <c r="E6373" s="73">
        <v>21</v>
      </c>
      <c r="F6373" s="79">
        <f>IF($C$9="south",'RAW PV WATTS'!D6376,IF('PV Watts SLC'!$C$9="west",'RAW PV WATTS'!F6376,-1))</f>
        <v>0</v>
      </c>
      <c r="G6373" s="81">
        <f t="shared" si="198"/>
        <v>0</v>
      </c>
    </row>
    <row r="6374" spans="1:7">
      <c r="A6374" s="74" t="e">
        <f t="shared" si="199"/>
        <v>#REF!</v>
      </c>
      <c r="B6374" s="60"/>
      <c r="C6374" s="73">
        <v>9</v>
      </c>
      <c r="D6374" s="73">
        <v>22</v>
      </c>
      <c r="E6374" s="73">
        <v>22</v>
      </c>
      <c r="F6374" s="79">
        <f>IF($C$9="south",'RAW PV WATTS'!D6377,IF('PV Watts SLC'!$C$9="west",'RAW PV WATTS'!F6377,-1))</f>
        <v>0</v>
      </c>
      <c r="G6374" s="81">
        <f t="shared" si="198"/>
        <v>0</v>
      </c>
    </row>
    <row r="6375" spans="1:7">
      <c r="A6375" s="74" t="e">
        <f t="shared" si="199"/>
        <v>#REF!</v>
      </c>
      <c r="B6375" s="60"/>
      <c r="C6375" s="73">
        <v>9</v>
      </c>
      <c r="D6375" s="73">
        <v>22</v>
      </c>
      <c r="E6375" s="73">
        <v>23</v>
      </c>
      <c r="F6375" s="79">
        <f>IF($C$9="south",'RAW PV WATTS'!D6378,IF('PV Watts SLC'!$C$9="west",'RAW PV WATTS'!F6378,-1))</f>
        <v>0</v>
      </c>
      <c r="G6375" s="81">
        <f t="shared" si="198"/>
        <v>0</v>
      </c>
    </row>
    <row r="6376" spans="1:7">
      <c r="A6376" s="74" t="e">
        <f t="shared" si="199"/>
        <v>#REF!</v>
      </c>
      <c r="B6376" s="60"/>
      <c r="C6376" s="73">
        <v>9</v>
      </c>
      <c r="D6376" s="73">
        <v>23</v>
      </c>
      <c r="E6376" s="73">
        <v>0</v>
      </c>
      <c r="F6376" s="79">
        <f>IF($C$9="south",'RAW PV WATTS'!D6379,IF('PV Watts SLC'!$C$9="west",'RAW PV WATTS'!F6379,-1))</f>
        <v>0</v>
      </c>
      <c r="G6376" s="81">
        <f t="shared" si="198"/>
        <v>0</v>
      </c>
    </row>
    <row r="6377" spans="1:7">
      <c r="A6377" s="74" t="e">
        <f t="shared" si="199"/>
        <v>#REF!</v>
      </c>
      <c r="B6377" s="60"/>
      <c r="C6377" s="73">
        <v>9</v>
      </c>
      <c r="D6377" s="73">
        <v>23</v>
      </c>
      <c r="E6377" s="73">
        <v>1</v>
      </c>
      <c r="F6377" s="79">
        <f>IF($C$9="south",'RAW PV WATTS'!D6380,IF('PV Watts SLC'!$C$9="west",'RAW PV WATTS'!F6380,-1))</f>
        <v>0</v>
      </c>
      <c r="G6377" s="81">
        <f t="shared" si="198"/>
        <v>0</v>
      </c>
    </row>
    <row r="6378" spans="1:7">
      <c r="A6378" s="74" t="e">
        <f t="shared" si="199"/>
        <v>#REF!</v>
      </c>
      <c r="B6378" s="60"/>
      <c r="C6378" s="73">
        <v>9</v>
      </c>
      <c r="D6378" s="73">
        <v>23</v>
      </c>
      <c r="E6378" s="73">
        <v>2</v>
      </c>
      <c r="F6378" s="79">
        <f>IF($C$9="south",'RAW PV WATTS'!D6381,IF('PV Watts SLC'!$C$9="west",'RAW PV WATTS'!F6381,-1))</f>
        <v>0</v>
      </c>
      <c r="G6378" s="81">
        <f t="shared" si="198"/>
        <v>0</v>
      </c>
    </row>
    <row r="6379" spans="1:7">
      <c r="A6379" s="74" t="e">
        <f t="shared" si="199"/>
        <v>#REF!</v>
      </c>
      <c r="B6379" s="60"/>
      <c r="C6379" s="73">
        <v>9</v>
      </c>
      <c r="D6379" s="73">
        <v>23</v>
      </c>
      <c r="E6379" s="73">
        <v>3</v>
      </c>
      <c r="F6379" s="79">
        <f>IF($C$9="south",'RAW PV WATTS'!D6382,IF('PV Watts SLC'!$C$9="west",'RAW PV WATTS'!F6382,-1))</f>
        <v>0</v>
      </c>
      <c r="G6379" s="81">
        <f t="shared" si="198"/>
        <v>0</v>
      </c>
    </row>
    <row r="6380" spans="1:7">
      <c r="A6380" s="74" t="e">
        <f t="shared" si="199"/>
        <v>#REF!</v>
      </c>
      <c r="B6380" s="60"/>
      <c r="C6380" s="73">
        <v>9</v>
      </c>
      <c r="D6380" s="73">
        <v>23</v>
      </c>
      <c r="E6380" s="73">
        <v>4</v>
      </c>
      <c r="F6380" s="79">
        <f>IF($C$9="south",'RAW PV WATTS'!D6383,IF('PV Watts SLC'!$C$9="west",'RAW PV WATTS'!F6383,-1))</f>
        <v>0</v>
      </c>
      <c r="G6380" s="81">
        <f t="shared" si="198"/>
        <v>0</v>
      </c>
    </row>
    <row r="6381" spans="1:7">
      <c r="A6381" s="74" t="e">
        <f t="shared" si="199"/>
        <v>#REF!</v>
      </c>
      <c r="B6381" s="60"/>
      <c r="C6381" s="73">
        <v>9</v>
      </c>
      <c r="D6381" s="73">
        <v>23</v>
      </c>
      <c r="E6381" s="73">
        <v>5</v>
      </c>
      <c r="F6381" s="79">
        <f>IF($C$9="south",'RAW PV WATTS'!D6384,IF('PV Watts SLC'!$C$9="west",'RAW PV WATTS'!F6384,-1))</f>
        <v>0</v>
      </c>
      <c r="G6381" s="81">
        <f t="shared" si="198"/>
        <v>0</v>
      </c>
    </row>
    <row r="6382" spans="1:7">
      <c r="A6382" s="74" t="e">
        <f t="shared" si="199"/>
        <v>#REF!</v>
      </c>
      <c r="B6382" s="60"/>
      <c r="C6382" s="73">
        <v>9</v>
      </c>
      <c r="D6382" s="73">
        <v>23</v>
      </c>
      <c r="E6382" s="73">
        <v>6</v>
      </c>
      <c r="F6382" s="79">
        <f>IF($C$9="south",'RAW PV WATTS'!D6385,IF('PV Watts SLC'!$C$9="west",'RAW PV WATTS'!F6385,-1))</f>
        <v>17.297000000000001</v>
      </c>
      <c r="G6382" s="81">
        <f t="shared" si="198"/>
        <v>1.7297E-2</v>
      </c>
    </row>
    <row r="6383" spans="1:7">
      <c r="A6383" s="74" t="e">
        <f t="shared" si="199"/>
        <v>#REF!</v>
      </c>
      <c r="B6383" s="60"/>
      <c r="C6383" s="73">
        <v>9</v>
      </c>
      <c r="D6383" s="73">
        <v>23</v>
      </c>
      <c r="E6383" s="73">
        <v>7</v>
      </c>
      <c r="F6383" s="79">
        <f>IF($C$9="south",'RAW PV WATTS'!D6386,IF('PV Watts SLC'!$C$9="west",'RAW PV WATTS'!F6386,-1))</f>
        <v>167.36699999999999</v>
      </c>
      <c r="G6383" s="81">
        <f t="shared" si="198"/>
        <v>0.16736699999999999</v>
      </c>
    </row>
    <row r="6384" spans="1:7">
      <c r="A6384" s="74" t="e">
        <f t="shared" si="199"/>
        <v>#REF!</v>
      </c>
      <c r="B6384" s="60"/>
      <c r="C6384" s="73">
        <v>9</v>
      </c>
      <c r="D6384" s="73">
        <v>23</v>
      </c>
      <c r="E6384" s="73">
        <v>8</v>
      </c>
      <c r="F6384" s="79">
        <f>IF($C$9="south",'RAW PV WATTS'!D6387,IF('PV Watts SLC'!$C$9="west",'RAW PV WATTS'!F6387,-1))</f>
        <v>351.68</v>
      </c>
      <c r="G6384" s="81">
        <f t="shared" si="198"/>
        <v>0.35167999999999999</v>
      </c>
    </row>
    <row r="6385" spans="1:7">
      <c r="A6385" s="74" t="e">
        <f t="shared" si="199"/>
        <v>#REF!</v>
      </c>
      <c r="B6385" s="60"/>
      <c r="C6385" s="73">
        <v>9</v>
      </c>
      <c r="D6385" s="73">
        <v>23</v>
      </c>
      <c r="E6385" s="73">
        <v>9</v>
      </c>
      <c r="F6385" s="79">
        <f>IF($C$9="south",'RAW PV WATTS'!D6388,IF('PV Watts SLC'!$C$9="west",'RAW PV WATTS'!F6388,-1))</f>
        <v>560.91300000000001</v>
      </c>
      <c r="G6385" s="81">
        <f t="shared" si="198"/>
        <v>0.56091299999999999</v>
      </c>
    </row>
    <row r="6386" spans="1:7">
      <c r="A6386" s="74" t="e">
        <f t="shared" si="199"/>
        <v>#REF!</v>
      </c>
      <c r="B6386" s="60"/>
      <c r="C6386" s="73">
        <v>9</v>
      </c>
      <c r="D6386" s="73">
        <v>23</v>
      </c>
      <c r="E6386" s="73">
        <v>10</v>
      </c>
      <c r="F6386" s="79">
        <f>IF($C$9="south",'RAW PV WATTS'!D6389,IF('PV Watts SLC'!$C$9="west",'RAW PV WATTS'!F6389,-1))</f>
        <v>674.44399999999996</v>
      </c>
      <c r="G6386" s="81">
        <f t="shared" si="198"/>
        <v>0.67444399999999993</v>
      </c>
    </row>
    <row r="6387" spans="1:7">
      <c r="A6387" s="74" t="e">
        <f t="shared" si="199"/>
        <v>#REF!</v>
      </c>
      <c r="B6387" s="60"/>
      <c r="C6387" s="73">
        <v>9</v>
      </c>
      <c r="D6387" s="73">
        <v>23</v>
      </c>
      <c r="E6387" s="73">
        <v>11</v>
      </c>
      <c r="F6387" s="79">
        <f>IF($C$9="south",'RAW PV WATTS'!D6390,IF('PV Watts SLC'!$C$9="west",'RAW PV WATTS'!F6390,-1))</f>
        <v>644.08199999999999</v>
      </c>
      <c r="G6387" s="81">
        <f t="shared" si="198"/>
        <v>0.64408200000000004</v>
      </c>
    </row>
    <row r="6388" spans="1:7">
      <c r="A6388" s="74" t="e">
        <f t="shared" si="199"/>
        <v>#REF!</v>
      </c>
      <c r="B6388" s="60"/>
      <c r="C6388" s="73">
        <v>9</v>
      </c>
      <c r="D6388" s="73">
        <v>23</v>
      </c>
      <c r="E6388" s="73">
        <v>12</v>
      </c>
      <c r="F6388" s="79">
        <f>IF($C$9="south",'RAW PV WATTS'!D6391,IF('PV Watts SLC'!$C$9="west",'RAW PV WATTS'!F6391,-1))</f>
        <v>647.96900000000005</v>
      </c>
      <c r="G6388" s="81">
        <f t="shared" si="198"/>
        <v>0.64796900000000002</v>
      </c>
    </row>
    <row r="6389" spans="1:7">
      <c r="A6389" s="74" t="e">
        <f t="shared" si="199"/>
        <v>#REF!</v>
      </c>
      <c r="B6389" s="60"/>
      <c r="C6389" s="73">
        <v>9</v>
      </c>
      <c r="D6389" s="73">
        <v>23</v>
      </c>
      <c r="E6389" s="73">
        <v>13</v>
      </c>
      <c r="F6389" s="79">
        <f>IF($C$9="south",'RAW PV WATTS'!D6392,IF('PV Watts SLC'!$C$9="west",'RAW PV WATTS'!F6392,-1))</f>
        <v>642.82399999999996</v>
      </c>
      <c r="G6389" s="81">
        <f t="shared" si="198"/>
        <v>0.64282399999999995</v>
      </c>
    </row>
    <row r="6390" spans="1:7">
      <c r="A6390" s="74" t="e">
        <f t="shared" si="199"/>
        <v>#REF!</v>
      </c>
      <c r="B6390" s="60"/>
      <c r="C6390" s="73">
        <v>9</v>
      </c>
      <c r="D6390" s="73">
        <v>23</v>
      </c>
      <c r="E6390" s="73">
        <v>14</v>
      </c>
      <c r="F6390" s="79">
        <f>IF($C$9="south",'RAW PV WATTS'!D6393,IF('PV Watts SLC'!$C$9="west",'RAW PV WATTS'!F6393,-1))</f>
        <v>627.88900000000001</v>
      </c>
      <c r="G6390" s="81">
        <f t="shared" si="198"/>
        <v>0.62788900000000003</v>
      </c>
    </row>
    <row r="6391" spans="1:7">
      <c r="A6391" s="74" t="e">
        <f t="shared" si="199"/>
        <v>#REF!</v>
      </c>
      <c r="B6391" s="60"/>
      <c r="C6391" s="73">
        <v>9</v>
      </c>
      <c r="D6391" s="73">
        <v>23</v>
      </c>
      <c r="E6391" s="73">
        <v>15</v>
      </c>
      <c r="F6391" s="79">
        <f>IF($C$9="south",'RAW PV WATTS'!D6394,IF('PV Watts SLC'!$C$9="west",'RAW PV WATTS'!F6394,-1))</f>
        <v>348.767</v>
      </c>
      <c r="G6391" s="81">
        <f t="shared" si="198"/>
        <v>0.34876699999999999</v>
      </c>
    </row>
    <row r="6392" spans="1:7">
      <c r="A6392" s="74" t="e">
        <f t="shared" si="199"/>
        <v>#REF!</v>
      </c>
      <c r="B6392" s="60"/>
      <c r="C6392" s="73">
        <v>9</v>
      </c>
      <c r="D6392" s="73">
        <v>23</v>
      </c>
      <c r="E6392" s="73">
        <v>16</v>
      </c>
      <c r="F6392" s="79">
        <f>IF($C$9="south",'RAW PV WATTS'!D6395,IF('PV Watts SLC'!$C$9="west",'RAW PV WATTS'!F6395,-1))</f>
        <v>269.43599999999998</v>
      </c>
      <c r="G6392" s="81">
        <f t="shared" si="198"/>
        <v>0.26943599999999995</v>
      </c>
    </row>
    <row r="6393" spans="1:7">
      <c r="A6393" s="74" t="e">
        <f t="shared" si="199"/>
        <v>#REF!</v>
      </c>
      <c r="B6393" s="60"/>
      <c r="C6393" s="73">
        <v>9</v>
      </c>
      <c r="D6393" s="73">
        <v>23</v>
      </c>
      <c r="E6393" s="73">
        <v>17</v>
      </c>
      <c r="F6393" s="79">
        <f>IF($C$9="south",'RAW PV WATTS'!D6396,IF('PV Watts SLC'!$C$9="west",'RAW PV WATTS'!F6396,-1))</f>
        <v>57.701999999999998</v>
      </c>
      <c r="G6393" s="81">
        <f t="shared" si="198"/>
        <v>5.7701999999999996E-2</v>
      </c>
    </row>
    <row r="6394" spans="1:7">
      <c r="A6394" s="74" t="e">
        <f t="shared" si="199"/>
        <v>#REF!</v>
      </c>
      <c r="B6394" s="60"/>
      <c r="C6394" s="73">
        <v>9</v>
      </c>
      <c r="D6394" s="73">
        <v>23</v>
      </c>
      <c r="E6394" s="73">
        <v>18</v>
      </c>
      <c r="F6394" s="79">
        <f>IF($C$9="south",'RAW PV WATTS'!D6397,IF('PV Watts SLC'!$C$9="west",'RAW PV WATTS'!F6397,-1))</f>
        <v>8.4809999999999999</v>
      </c>
      <c r="G6394" s="81">
        <f t="shared" si="198"/>
        <v>8.4810000000000007E-3</v>
      </c>
    </row>
    <row r="6395" spans="1:7">
      <c r="A6395" s="74" t="e">
        <f t="shared" si="199"/>
        <v>#REF!</v>
      </c>
      <c r="B6395" s="60"/>
      <c r="C6395" s="73">
        <v>9</v>
      </c>
      <c r="D6395" s="73">
        <v>23</v>
      </c>
      <c r="E6395" s="73">
        <v>19</v>
      </c>
      <c r="F6395" s="79">
        <f>IF($C$9="south",'RAW PV WATTS'!D6398,IF('PV Watts SLC'!$C$9="west",'RAW PV WATTS'!F6398,-1))</f>
        <v>0</v>
      </c>
      <c r="G6395" s="81">
        <f t="shared" si="198"/>
        <v>0</v>
      </c>
    </row>
    <row r="6396" spans="1:7">
      <c r="A6396" s="74" t="e">
        <f t="shared" si="199"/>
        <v>#REF!</v>
      </c>
      <c r="B6396" s="60"/>
      <c r="C6396" s="73">
        <v>9</v>
      </c>
      <c r="D6396" s="73">
        <v>23</v>
      </c>
      <c r="E6396" s="73">
        <v>20</v>
      </c>
      <c r="F6396" s="79">
        <f>IF($C$9="south",'RAW PV WATTS'!D6399,IF('PV Watts SLC'!$C$9="west",'RAW PV WATTS'!F6399,-1))</f>
        <v>0</v>
      </c>
      <c r="G6396" s="81">
        <f t="shared" si="198"/>
        <v>0</v>
      </c>
    </row>
    <row r="6397" spans="1:7">
      <c r="A6397" s="74" t="e">
        <f t="shared" si="199"/>
        <v>#REF!</v>
      </c>
      <c r="B6397" s="60"/>
      <c r="C6397" s="73">
        <v>9</v>
      </c>
      <c r="D6397" s="73">
        <v>23</v>
      </c>
      <c r="E6397" s="73">
        <v>21</v>
      </c>
      <c r="F6397" s="79">
        <f>IF($C$9="south",'RAW PV WATTS'!D6400,IF('PV Watts SLC'!$C$9="west",'RAW PV WATTS'!F6400,-1))</f>
        <v>0</v>
      </c>
      <c r="G6397" s="81">
        <f t="shared" si="198"/>
        <v>0</v>
      </c>
    </row>
    <row r="6398" spans="1:7">
      <c r="A6398" s="74" t="e">
        <f t="shared" si="199"/>
        <v>#REF!</v>
      </c>
      <c r="B6398" s="60"/>
      <c r="C6398" s="73">
        <v>9</v>
      </c>
      <c r="D6398" s="73">
        <v>23</v>
      </c>
      <c r="E6398" s="73">
        <v>22</v>
      </c>
      <c r="F6398" s="79">
        <f>IF($C$9="south",'RAW PV WATTS'!D6401,IF('PV Watts SLC'!$C$9="west",'RAW PV WATTS'!F6401,-1))</f>
        <v>0</v>
      </c>
      <c r="G6398" s="81">
        <f t="shared" si="198"/>
        <v>0</v>
      </c>
    </row>
    <row r="6399" spans="1:7">
      <c r="A6399" s="74" t="e">
        <f t="shared" si="199"/>
        <v>#REF!</v>
      </c>
      <c r="B6399" s="60"/>
      <c r="C6399" s="73">
        <v>9</v>
      </c>
      <c r="D6399" s="73">
        <v>23</v>
      </c>
      <c r="E6399" s="73">
        <v>23</v>
      </c>
      <c r="F6399" s="79">
        <f>IF($C$9="south",'RAW PV WATTS'!D6402,IF('PV Watts SLC'!$C$9="west",'RAW PV WATTS'!F6402,-1))</f>
        <v>0</v>
      </c>
      <c r="G6399" s="81">
        <f t="shared" si="198"/>
        <v>0</v>
      </c>
    </row>
    <row r="6400" spans="1:7">
      <c r="A6400" s="74" t="e">
        <f t="shared" si="199"/>
        <v>#REF!</v>
      </c>
      <c r="B6400" s="60"/>
      <c r="C6400" s="73">
        <v>9</v>
      </c>
      <c r="D6400" s="73">
        <v>24</v>
      </c>
      <c r="E6400" s="73">
        <v>0</v>
      </c>
      <c r="F6400" s="79">
        <f>IF($C$9="south",'RAW PV WATTS'!D6403,IF('PV Watts SLC'!$C$9="west",'RAW PV WATTS'!F6403,-1))</f>
        <v>0</v>
      </c>
      <c r="G6400" s="81">
        <f t="shared" si="198"/>
        <v>0</v>
      </c>
    </row>
    <row r="6401" spans="1:7">
      <c r="A6401" s="74" t="e">
        <f t="shared" si="199"/>
        <v>#REF!</v>
      </c>
      <c r="B6401" s="60"/>
      <c r="C6401" s="73">
        <v>9</v>
      </c>
      <c r="D6401" s="73">
        <v>24</v>
      </c>
      <c r="E6401" s="73">
        <v>1</v>
      </c>
      <c r="F6401" s="79">
        <f>IF($C$9="south",'RAW PV WATTS'!D6404,IF('PV Watts SLC'!$C$9="west",'RAW PV WATTS'!F6404,-1))</f>
        <v>0</v>
      </c>
      <c r="G6401" s="81">
        <f t="shared" si="198"/>
        <v>0</v>
      </c>
    </row>
    <row r="6402" spans="1:7">
      <c r="A6402" s="74" t="e">
        <f t="shared" si="199"/>
        <v>#REF!</v>
      </c>
      <c r="B6402" s="60"/>
      <c r="C6402" s="73">
        <v>9</v>
      </c>
      <c r="D6402" s="73">
        <v>24</v>
      </c>
      <c r="E6402" s="73">
        <v>2</v>
      </c>
      <c r="F6402" s="79">
        <f>IF($C$9="south",'RAW PV WATTS'!D6405,IF('PV Watts SLC'!$C$9="west",'RAW PV WATTS'!F6405,-1))</f>
        <v>0</v>
      </c>
      <c r="G6402" s="81">
        <f t="shared" si="198"/>
        <v>0</v>
      </c>
    </row>
    <row r="6403" spans="1:7">
      <c r="A6403" s="74" t="e">
        <f t="shared" si="199"/>
        <v>#REF!</v>
      </c>
      <c r="B6403" s="60"/>
      <c r="C6403" s="73">
        <v>9</v>
      </c>
      <c r="D6403" s="73">
        <v>24</v>
      </c>
      <c r="E6403" s="73">
        <v>3</v>
      </c>
      <c r="F6403" s="79">
        <f>IF($C$9="south",'RAW PV WATTS'!D6406,IF('PV Watts SLC'!$C$9="west",'RAW PV WATTS'!F6406,-1))</f>
        <v>0</v>
      </c>
      <c r="G6403" s="81">
        <f t="shared" si="198"/>
        <v>0</v>
      </c>
    </row>
    <row r="6404" spans="1:7">
      <c r="A6404" s="74" t="e">
        <f t="shared" si="199"/>
        <v>#REF!</v>
      </c>
      <c r="B6404" s="60"/>
      <c r="C6404" s="73">
        <v>9</v>
      </c>
      <c r="D6404" s="73">
        <v>24</v>
      </c>
      <c r="E6404" s="73">
        <v>4</v>
      </c>
      <c r="F6404" s="79">
        <f>IF($C$9="south",'RAW PV WATTS'!D6407,IF('PV Watts SLC'!$C$9="west",'RAW PV WATTS'!F6407,-1))</f>
        <v>0</v>
      </c>
      <c r="G6404" s="81">
        <f t="shared" si="198"/>
        <v>0</v>
      </c>
    </row>
    <row r="6405" spans="1:7">
      <c r="A6405" s="74" t="e">
        <f t="shared" si="199"/>
        <v>#REF!</v>
      </c>
      <c r="B6405" s="60"/>
      <c r="C6405" s="73">
        <v>9</v>
      </c>
      <c r="D6405" s="73">
        <v>24</v>
      </c>
      <c r="E6405" s="73">
        <v>5</v>
      </c>
      <c r="F6405" s="79">
        <f>IF($C$9="south",'RAW PV WATTS'!D6408,IF('PV Watts SLC'!$C$9="west",'RAW PV WATTS'!F6408,-1))</f>
        <v>0</v>
      </c>
      <c r="G6405" s="81">
        <f t="shared" si="198"/>
        <v>0</v>
      </c>
    </row>
    <row r="6406" spans="1:7">
      <c r="A6406" s="74" t="e">
        <f t="shared" si="199"/>
        <v>#REF!</v>
      </c>
      <c r="B6406" s="60"/>
      <c r="C6406" s="73">
        <v>9</v>
      </c>
      <c r="D6406" s="73">
        <v>24</v>
      </c>
      <c r="E6406" s="73">
        <v>6</v>
      </c>
      <c r="F6406" s="79">
        <f>IF($C$9="south",'RAW PV WATTS'!D6409,IF('PV Watts SLC'!$C$9="west",'RAW PV WATTS'!F6409,-1))</f>
        <v>15.227</v>
      </c>
      <c r="G6406" s="81">
        <f t="shared" si="198"/>
        <v>1.5227000000000001E-2</v>
      </c>
    </row>
    <row r="6407" spans="1:7">
      <c r="A6407" s="74" t="e">
        <f t="shared" si="199"/>
        <v>#REF!</v>
      </c>
      <c r="B6407" s="60"/>
      <c r="C6407" s="73">
        <v>9</v>
      </c>
      <c r="D6407" s="73">
        <v>24</v>
      </c>
      <c r="E6407" s="73">
        <v>7</v>
      </c>
      <c r="F6407" s="79">
        <f>IF($C$9="south",'RAW PV WATTS'!D6410,IF('PV Watts SLC'!$C$9="west",'RAW PV WATTS'!F6410,-1))</f>
        <v>98.858000000000004</v>
      </c>
      <c r="G6407" s="81">
        <f t="shared" si="198"/>
        <v>9.8858000000000001E-2</v>
      </c>
    </row>
    <row r="6408" spans="1:7">
      <c r="A6408" s="74" t="e">
        <f t="shared" si="199"/>
        <v>#REF!</v>
      </c>
      <c r="B6408" s="60"/>
      <c r="C6408" s="73">
        <v>9</v>
      </c>
      <c r="D6408" s="73">
        <v>24</v>
      </c>
      <c r="E6408" s="73">
        <v>8</v>
      </c>
      <c r="F6408" s="79">
        <f>IF($C$9="south",'RAW PV WATTS'!D6411,IF('PV Watts SLC'!$C$9="west",'RAW PV WATTS'!F6411,-1))</f>
        <v>328.00400000000002</v>
      </c>
      <c r="G6408" s="81">
        <f t="shared" si="198"/>
        <v>0.32800400000000002</v>
      </c>
    </row>
    <row r="6409" spans="1:7">
      <c r="A6409" s="74" t="e">
        <f t="shared" si="199"/>
        <v>#REF!</v>
      </c>
      <c r="B6409" s="60"/>
      <c r="C6409" s="73">
        <v>9</v>
      </c>
      <c r="D6409" s="73">
        <v>24</v>
      </c>
      <c r="E6409" s="73">
        <v>9</v>
      </c>
      <c r="F6409" s="79">
        <f>IF($C$9="south",'RAW PV WATTS'!D6412,IF('PV Watts SLC'!$C$9="west",'RAW PV WATTS'!F6412,-1))</f>
        <v>436.42099999999999</v>
      </c>
      <c r="G6409" s="81">
        <f t="shared" si="198"/>
        <v>0.436421</v>
      </c>
    </row>
    <row r="6410" spans="1:7">
      <c r="A6410" s="74" t="e">
        <f t="shared" si="199"/>
        <v>#REF!</v>
      </c>
      <c r="B6410" s="60"/>
      <c r="C6410" s="73">
        <v>9</v>
      </c>
      <c r="D6410" s="73">
        <v>24</v>
      </c>
      <c r="E6410" s="73">
        <v>10</v>
      </c>
      <c r="F6410" s="79">
        <f>IF($C$9="south",'RAW PV WATTS'!D6413,IF('PV Watts SLC'!$C$9="west",'RAW PV WATTS'!F6413,-1))</f>
        <v>620.57600000000002</v>
      </c>
      <c r="G6410" s="81">
        <f t="shared" si="198"/>
        <v>0.62057600000000002</v>
      </c>
    </row>
    <row r="6411" spans="1:7">
      <c r="A6411" s="74" t="e">
        <f t="shared" si="199"/>
        <v>#REF!</v>
      </c>
      <c r="B6411" s="60"/>
      <c r="C6411" s="73">
        <v>9</v>
      </c>
      <c r="D6411" s="73">
        <v>24</v>
      </c>
      <c r="E6411" s="73">
        <v>11</v>
      </c>
      <c r="F6411" s="79">
        <f>IF($C$9="south",'RAW PV WATTS'!D6414,IF('PV Watts SLC'!$C$9="west",'RAW PV WATTS'!F6414,-1))</f>
        <v>477.77300000000002</v>
      </c>
      <c r="G6411" s="81">
        <f t="shared" si="198"/>
        <v>0.477773</v>
      </c>
    </row>
    <row r="6412" spans="1:7">
      <c r="A6412" s="74" t="e">
        <f t="shared" si="199"/>
        <v>#REF!</v>
      </c>
      <c r="B6412" s="60"/>
      <c r="C6412" s="73">
        <v>9</v>
      </c>
      <c r="D6412" s="73">
        <v>24</v>
      </c>
      <c r="E6412" s="73">
        <v>12</v>
      </c>
      <c r="F6412" s="79">
        <f>IF($C$9="south",'RAW PV WATTS'!D6415,IF('PV Watts SLC'!$C$9="west",'RAW PV WATTS'!F6415,-1))</f>
        <v>708.11099999999999</v>
      </c>
      <c r="G6412" s="81">
        <f t="shared" si="198"/>
        <v>0.70811099999999993</v>
      </c>
    </row>
    <row r="6413" spans="1:7">
      <c r="A6413" s="74" t="e">
        <f t="shared" si="199"/>
        <v>#REF!</v>
      </c>
      <c r="B6413" s="60"/>
      <c r="C6413" s="73">
        <v>9</v>
      </c>
      <c r="D6413" s="73">
        <v>24</v>
      </c>
      <c r="E6413" s="73">
        <v>13</v>
      </c>
      <c r="F6413" s="79">
        <f>IF($C$9="south",'RAW PV WATTS'!D6416,IF('PV Watts SLC'!$C$9="west",'RAW PV WATTS'!F6416,-1))</f>
        <v>746.76599999999996</v>
      </c>
      <c r="G6413" s="81">
        <f t="shared" si="198"/>
        <v>0.74676599999999993</v>
      </c>
    </row>
    <row r="6414" spans="1:7">
      <c r="A6414" s="74" t="e">
        <f t="shared" si="199"/>
        <v>#REF!</v>
      </c>
      <c r="B6414" s="60"/>
      <c r="C6414" s="73">
        <v>9</v>
      </c>
      <c r="D6414" s="73">
        <v>24</v>
      </c>
      <c r="E6414" s="73">
        <v>14</v>
      </c>
      <c r="F6414" s="79">
        <f>IF($C$9="south",'RAW PV WATTS'!D6417,IF('PV Watts SLC'!$C$9="west",'RAW PV WATTS'!F6417,-1))</f>
        <v>646.69299999999998</v>
      </c>
      <c r="G6414" s="81">
        <f t="shared" si="198"/>
        <v>0.64669299999999996</v>
      </c>
    </row>
    <row r="6415" spans="1:7">
      <c r="A6415" s="74" t="e">
        <f t="shared" si="199"/>
        <v>#REF!</v>
      </c>
      <c r="B6415" s="60"/>
      <c r="C6415" s="73">
        <v>9</v>
      </c>
      <c r="D6415" s="73">
        <v>24</v>
      </c>
      <c r="E6415" s="73">
        <v>15</v>
      </c>
      <c r="F6415" s="79">
        <f>IF($C$9="south",'RAW PV WATTS'!D6418,IF('PV Watts SLC'!$C$9="west",'RAW PV WATTS'!F6418,-1))</f>
        <v>493.30399999999997</v>
      </c>
      <c r="G6415" s="81">
        <f t="shared" si="198"/>
        <v>0.49330399999999996</v>
      </c>
    </row>
    <row r="6416" spans="1:7">
      <c r="A6416" s="74" t="e">
        <f t="shared" si="199"/>
        <v>#REF!</v>
      </c>
      <c r="B6416" s="60"/>
      <c r="C6416" s="73">
        <v>9</v>
      </c>
      <c r="D6416" s="73">
        <v>24</v>
      </c>
      <c r="E6416" s="73">
        <v>16</v>
      </c>
      <c r="F6416" s="79">
        <f>IF($C$9="south",'RAW PV WATTS'!D6419,IF('PV Watts SLC'!$C$9="west",'RAW PV WATTS'!F6419,-1))</f>
        <v>295.16199999999998</v>
      </c>
      <c r="G6416" s="81">
        <f t="shared" si="198"/>
        <v>0.29516199999999998</v>
      </c>
    </row>
    <row r="6417" spans="1:7">
      <c r="A6417" s="74" t="e">
        <f t="shared" si="199"/>
        <v>#REF!</v>
      </c>
      <c r="B6417" s="60"/>
      <c r="C6417" s="73">
        <v>9</v>
      </c>
      <c r="D6417" s="73">
        <v>24</v>
      </c>
      <c r="E6417" s="73">
        <v>17</v>
      </c>
      <c r="F6417" s="79">
        <f>IF($C$9="south",'RAW PV WATTS'!D6420,IF('PV Watts SLC'!$C$9="west",'RAW PV WATTS'!F6420,-1))</f>
        <v>88.894999999999996</v>
      </c>
      <c r="G6417" s="81">
        <f t="shared" ref="G6417:G6480" si="200">F6417/1000</f>
        <v>8.8895000000000002E-2</v>
      </c>
    </row>
    <row r="6418" spans="1:7">
      <c r="A6418" s="74" t="e">
        <f t="shared" ref="A6418:A6481" si="201">1/24+A6417</f>
        <v>#REF!</v>
      </c>
      <c r="B6418" s="60"/>
      <c r="C6418" s="73">
        <v>9</v>
      </c>
      <c r="D6418" s="73">
        <v>24</v>
      </c>
      <c r="E6418" s="73">
        <v>18</v>
      </c>
      <c r="F6418" s="79">
        <f>IF($C$9="south",'RAW PV WATTS'!D6421,IF('PV Watts SLC'!$C$9="west",'RAW PV WATTS'!F6421,-1))</f>
        <v>2.8439999999999999</v>
      </c>
      <c r="G6418" s="81">
        <f t="shared" si="200"/>
        <v>2.8439999999999997E-3</v>
      </c>
    </row>
    <row r="6419" spans="1:7">
      <c r="A6419" s="74" t="e">
        <f t="shared" si="201"/>
        <v>#REF!</v>
      </c>
      <c r="B6419" s="60"/>
      <c r="C6419" s="73">
        <v>9</v>
      </c>
      <c r="D6419" s="73">
        <v>24</v>
      </c>
      <c r="E6419" s="73">
        <v>19</v>
      </c>
      <c r="F6419" s="79">
        <f>IF($C$9="south",'RAW PV WATTS'!D6422,IF('PV Watts SLC'!$C$9="west",'RAW PV WATTS'!F6422,-1))</f>
        <v>0</v>
      </c>
      <c r="G6419" s="81">
        <f t="shared" si="200"/>
        <v>0</v>
      </c>
    </row>
    <row r="6420" spans="1:7">
      <c r="A6420" s="74" t="e">
        <f t="shared" si="201"/>
        <v>#REF!</v>
      </c>
      <c r="B6420" s="60"/>
      <c r="C6420" s="73">
        <v>9</v>
      </c>
      <c r="D6420" s="73">
        <v>24</v>
      </c>
      <c r="E6420" s="73">
        <v>20</v>
      </c>
      <c r="F6420" s="79">
        <f>IF($C$9="south",'RAW PV WATTS'!D6423,IF('PV Watts SLC'!$C$9="west",'RAW PV WATTS'!F6423,-1))</f>
        <v>0</v>
      </c>
      <c r="G6420" s="81">
        <f t="shared" si="200"/>
        <v>0</v>
      </c>
    </row>
    <row r="6421" spans="1:7">
      <c r="A6421" s="74" t="e">
        <f t="shared" si="201"/>
        <v>#REF!</v>
      </c>
      <c r="B6421" s="60"/>
      <c r="C6421" s="73">
        <v>9</v>
      </c>
      <c r="D6421" s="73">
        <v>24</v>
      </c>
      <c r="E6421" s="73">
        <v>21</v>
      </c>
      <c r="F6421" s="79">
        <f>IF($C$9="south",'RAW PV WATTS'!D6424,IF('PV Watts SLC'!$C$9="west",'RAW PV WATTS'!F6424,-1))</f>
        <v>0</v>
      </c>
      <c r="G6421" s="81">
        <f t="shared" si="200"/>
        <v>0</v>
      </c>
    </row>
    <row r="6422" spans="1:7">
      <c r="A6422" s="74" t="e">
        <f t="shared" si="201"/>
        <v>#REF!</v>
      </c>
      <c r="B6422" s="60"/>
      <c r="C6422" s="73">
        <v>9</v>
      </c>
      <c r="D6422" s="73">
        <v>24</v>
      </c>
      <c r="E6422" s="73">
        <v>22</v>
      </c>
      <c r="F6422" s="79">
        <f>IF($C$9="south",'RAW PV WATTS'!D6425,IF('PV Watts SLC'!$C$9="west",'RAW PV WATTS'!F6425,-1))</f>
        <v>0</v>
      </c>
      <c r="G6422" s="81">
        <f t="shared" si="200"/>
        <v>0</v>
      </c>
    </row>
    <row r="6423" spans="1:7">
      <c r="A6423" s="74" t="e">
        <f t="shared" si="201"/>
        <v>#REF!</v>
      </c>
      <c r="B6423" s="60"/>
      <c r="C6423" s="73">
        <v>9</v>
      </c>
      <c r="D6423" s="73">
        <v>24</v>
      </c>
      <c r="E6423" s="73">
        <v>23</v>
      </c>
      <c r="F6423" s="79">
        <f>IF($C$9="south",'RAW PV WATTS'!D6426,IF('PV Watts SLC'!$C$9="west",'RAW PV WATTS'!F6426,-1))</f>
        <v>0</v>
      </c>
      <c r="G6423" s="81">
        <f t="shared" si="200"/>
        <v>0</v>
      </c>
    </row>
    <row r="6424" spans="1:7">
      <c r="A6424" s="74" t="e">
        <f t="shared" si="201"/>
        <v>#REF!</v>
      </c>
      <c r="B6424" s="60"/>
      <c r="C6424" s="73">
        <v>9</v>
      </c>
      <c r="D6424" s="73">
        <v>25</v>
      </c>
      <c r="E6424" s="73">
        <v>0</v>
      </c>
      <c r="F6424" s="79">
        <f>IF($C$9="south",'RAW PV WATTS'!D6427,IF('PV Watts SLC'!$C$9="west",'RAW PV WATTS'!F6427,-1))</f>
        <v>0</v>
      </c>
      <c r="G6424" s="81">
        <f t="shared" si="200"/>
        <v>0</v>
      </c>
    </row>
    <row r="6425" spans="1:7">
      <c r="A6425" s="74" t="e">
        <f t="shared" si="201"/>
        <v>#REF!</v>
      </c>
      <c r="B6425" s="60"/>
      <c r="C6425" s="73">
        <v>9</v>
      </c>
      <c r="D6425" s="73">
        <v>25</v>
      </c>
      <c r="E6425" s="73">
        <v>1</v>
      </c>
      <c r="F6425" s="79">
        <f>IF($C$9="south",'RAW PV WATTS'!D6428,IF('PV Watts SLC'!$C$9="west",'RAW PV WATTS'!F6428,-1))</f>
        <v>0</v>
      </c>
      <c r="G6425" s="81">
        <f t="shared" si="200"/>
        <v>0</v>
      </c>
    </row>
    <row r="6426" spans="1:7">
      <c r="A6426" s="74" t="e">
        <f t="shared" si="201"/>
        <v>#REF!</v>
      </c>
      <c r="B6426" s="60"/>
      <c r="C6426" s="73">
        <v>9</v>
      </c>
      <c r="D6426" s="73">
        <v>25</v>
      </c>
      <c r="E6426" s="73">
        <v>2</v>
      </c>
      <c r="F6426" s="79">
        <f>IF($C$9="south",'RAW PV WATTS'!D6429,IF('PV Watts SLC'!$C$9="west",'RAW PV WATTS'!F6429,-1))</f>
        <v>0</v>
      </c>
      <c r="G6426" s="81">
        <f t="shared" si="200"/>
        <v>0</v>
      </c>
    </row>
    <row r="6427" spans="1:7">
      <c r="A6427" s="74" t="e">
        <f t="shared" si="201"/>
        <v>#REF!</v>
      </c>
      <c r="B6427" s="60"/>
      <c r="C6427" s="73">
        <v>9</v>
      </c>
      <c r="D6427" s="73">
        <v>25</v>
      </c>
      <c r="E6427" s="73">
        <v>3</v>
      </c>
      <c r="F6427" s="79">
        <f>IF($C$9="south",'RAW PV WATTS'!D6430,IF('PV Watts SLC'!$C$9="west",'RAW PV WATTS'!F6430,-1))</f>
        <v>0</v>
      </c>
      <c r="G6427" s="81">
        <f t="shared" si="200"/>
        <v>0</v>
      </c>
    </row>
    <row r="6428" spans="1:7">
      <c r="A6428" s="74" t="e">
        <f t="shared" si="201"/>
        <v>#REF!</v>
      </c>
      <c r="B6428" s="60"/>
      <c r="C6428" s="73">
        <v>9</v>
      </c>
      <c r="D6428" s="73">
        <v>25</v>
      </c>
      <c r="E6428" s="73">
        <v>4</v>
      </c>
      <c r="F6428" s="79">
        <f>IF($C$9="south",'RAW PV WATTS'!D6431,IF('PV Watts SLC'!$C$9="west",'RAW PV WATTS'!F6431,-1))</f>
        <v>0</v>
      </c>
      <c r="G6428" s="81">
        <f t="shared" si="200"/>
        <v>0</v>
      </c>
    </row>
    <row r="6429" spans="1:7">
      <c r="A6429" s="74" t="e">
        <f t="shared" si="201"/>
        <v>#REF!</v>
      </c>
      <c r="B6429" s="60"/>
      <c r="C6429" s="73">
        <v>9</v>
      </c>
      <c r="D6429" s="73">
        <v>25</v>
      </c>
      <c r="E6429" s="73">
        <v>5</v>
      </c>
      <c r="F6429" s="79">
        <f>IF($C$9="south",'RAW PV WATTS'!D6432,IF('PV Watts SLC'!$C$9="west",'RAW PV WATTS'!F6432,-1))</f>
        <v>0</v>
      </c>
      <c r="G6429" s="81">
        <f t="shared" si="200"/>
        <v>0</v>
      </c>
    </row>
    <row r="6430" spans="1:7">
      <c r="A6430" s="74" t="e">
        <f t="shared" si="201"/>
        <v>#REF!</v>
      </c>
      <c r="B6430" s="60"/>
      <c r="C6430" s="73">
        <v>9</v>
      </c>
      <c r="D6430" s="73">
        <v>25</v>
      </c>
      <c r="E6430" s="73">
        <v>6</v>
      </c>
      <c r="F6430" s="79">
        <f>IF($C$9="south",'RAW PV WATTS'!D6433,IF('PV Watts SLC'!$C$9="west",'RAW PV WATTS'!F6433,-1))</f>
        <v>12.278</v>
      </c>
      <c r="G6430" s="81">
        <f t="shared" si="200"/>
        <v>1.2278000000000001E-2</v>
      </c>
    </row>
    <row r="6431" spans="1:7">
      <c r="A6431" s="74" t="e">
        <f t="shared" si="201"/>
        <v>#REF!</v>
      </c>
      <c r="B6431" s="60"/>
      <c r="C6431" s="73">
        <v>9</v>
      </c>
      <c r="D6431" s="73">
        <v>25</v>
      </c>
      <c r="E6431" s="73">
        <v>7</v>
      </c>
      <c r="F6431" s="79">
        <f>IF($C$9="south",'RAW PV WATTS'!D6434,IF('PV Watts SLC'!$C$9="west",'RAW PV WATTS'!F6434,-1))</f>
        <v>113.925</v>
      </c>
      <c r="G6431" s="81">
        <f t="shared" si="200"/>
        <v>0.113925</v>
      </c>
    </row>
    <row r="6432" spans="1:7">
      <c r="A6432" s="74" t="e">
        <f t="shared" si="201"/>
        <v>#REF!</v>
      </c>
      <c r="B6432" s="60"/>
      <c r="C6432" s="73">
        <v>9</v>
      </c>
      <c r="D6432" s="73">
        <v>25</v>
      </c>
      <c r="E6432" s="73">
        <v>8</v>
      </c>
      <c r="F6432" s="79">
        <f>IF($C$9="south",'RAW PV WATTS'!D6435,IF('PV Watts SLC'!$C$9="west",'RAW PV WATTS'!F6435,-1))</f>
        <v>343.88600000000002</v>
      </c>
      <c r="G6432" s="81">
        <f t="shared" si="200"/>
        <v>0.34388600000000002</v>
      </c>
    </row>
    <row r="6433" spans="1:7">
      <c r="A6433" s="74" t="e">
        <f t="shared" si="201"/>
        <v>#REF!</v>
      </c>
      <c r="B6433" s="60"/>
      <c r="C6433" s="73">
        <v>9</v>
      </c>
      <c r="D6433" s="73">
        <v>25</v>
      </c>
      <c r="E6433" s="73">
        <v>9</v>
      </c>
      <c r="F6433" s="79">
        <f>IF($C$9="south",'RAW PV WATTS'!D6436,IF('PV Watts SLC'!$C$9="west",'RAW PV WATTS'!F6436,-1))</f>
        <v>521.40200000000004</v>
      </c>
      <c r="G6433" s="81">
        <f t="shared" si="200"/>
        <v>0.52140200000000003</v>
      </c>
    </row>
    <row r="6434" spans="1:7">
      <c r="A6434" s="74" t="e">
        <f t="shared" si="201"/>
        <v>#REF!</v>
      </c>
      <c r="B6434" s="60"/>
      <c r="C6434" s="73">
        <v>9</v>
      </c>
      <c r="D6434" s="73">
        <v>25</v>
      </c>
      <c r="E6434" s="73">
        <v>10</v>
      </c>
      <c r="F6434" s="79">
        <f>IF($C$9="south",'RAW PV WATTS'!D6437,IF('PV Watts SLC'!$C$9="west",'RAW PV WATTS'!F6437,-1))</f>
        <v>639.50699999999995</v>
      </c>
      <c r="G6434" s="81">
        <f t="shared" si="200"/>
        <v>0.63950699999999994</v>
      </c>
    </row>
    <row r="6435" spans="1:7">
      <c r="A6435" s="74" t="e">
        <f t="shared" si="201"/>
        <v>#REF!</v>
      </c>
      <c r="B6435" s="60"/>
      <c r="C6435" s="73">
        <v>9</v>
      </c>
      <c r="D6435" s="73">
        <v>25</v>
      </c>
      <c r="E6435" s="73">
        <v>11</v>
      </c>
      <c r="F6435" s="79">
        <f>IF($C$9="south",'RAW PV WATTS'!D6438,IF('PV Watts SLC'!$C$9="west",'RAW PV WATTS'!F6438,-1))</f>
        <v>710.32500000000005</v>
      </c>
      <c r="G6435" s="81">
        <f t="shared" si="200"/>
        <v>0.7103250000000001</v>
      </c>
    </row>
    <row r="6436" spans="1:7">
      <c r="A6436" s="74" t="e">
        <f t="shared" si="201"/>
        <v>#REF!</v>
      </c>
      <c r="B6436" s="60"/>
      <c r="C6436" s="73">
        <v>9</v>
      </c>
      <c r="D6436" s="73">
        <v>25</v>
      </c>
      <c r="E6436" s="73">
        <v>12</v>
      </c>
      <c r="F6436" s="79">
        <f>IF($C$9="south",'RAW PV WATTS'!D6439,IF('PV Watts SLC'!$C$9="west",'RAW PV WATTS'!F6439,-1))</f>
        <v>730.16700000000003</v>
      </c>
      <c r="G6436" s="81">
        <f t="shared" si="200"/>
        <v>0.73016700000000001</v>
      </c>
    </row>
    <row r="6437" spans="1:7">
      <c r="A6437" s="74" t="e">
        <f t="shared" si="201"/>
        <v>#REF!</v>
      </c>
      <c r="B6437" s="60"/>
      <c r="C6437" s="73">
        <v>9</v>
      </c>
      <c r="D6437" s="73">
        <v>25</v>
      </c>
      <c r="E6437" s="73">
        <v>13</v>
      </c>
      <c r="F6437" s="79">
        <f>IF($C$9="south",'RAW PV WATTS'!D6440,IF('PV Watts SLC'!$C$9="west",'RAW PV WATTS'!F6440,-1))</f>
        <v>686.55799999999999</v>
      </c>
      <c r="G6437" s="81">
        <f t="shared" si="200"/>
        <v>0.686558</v>
      </c>
    </row>
    <row r="6438" spans="1:7">
      <c r="A6438" s="74" t="e">
        <f t="shared" si="201"/>
        <v>#REF!</v>
      </c>
      <c r="B6438" s="60"/>
      <c r="C6438" s="73">
        <v>9</v>
      </c>
      <c r="D6438" s="73">
        <v>25</v>
      </c>
      <c r="E6438" s="73">
        <v>14</v>
      </c>
      <c r="F6438" s="79">
        <f>IF($C$9="south",'RAW PV WATTS'!D6441,IF('PV Watts SLC'!$C$9="west",'RAW PV WATTS'!F6441,-1))</f>
        <v>602.44799999999998</v>
      </c>
      <c r="G6438" s="81">
        <f t="shared" si="200"/>
        <v>0.60244799999999998</v>
      </c>
    </row>
    <row r="6439" spans="1:7">
      <c r="A6439" s="74" t="e">
        <f t="shared" si="201"/>
        <v>#REF!</v>
      </c>
      <c r="B6439" s="60"/>
      <c r="C6439" s="73">
        <v>9</v>
      </c>
      <c r="D6439" s="73">
        <v>25</v>
      </c>
      <c r="E6439" s="73">
        <v>15</v>
      </c>
      <c r="F6439" s="79">
        <f>IF($C$9="south",'RAW PV WATTS'!D6442,IF('PV Watts SLC'!$C$9="west",'RAW PV WATTS'!F6442,-1))</f>
        <v>456.10300000000001</v>
      </c>
      <c r="G6439" s="81">
        <f t="shared" si="200"/>
        <v>0.45610300000000004</v>
      </c>
    </row>
    <row r="6440" spans="1:7">
      <c r="A6440" s="74" t="e">
        <f t="shared" si="201"/>
        <v>#REF!</v>
      </c>
      <c r="B6440" s="60"/>
      <c r="C6440" s="73">
        <v>9</v>
      </c>
      <c r="D6440" s="73">
        <v>25</v>
      </c>
      <c r="E6440" s="73">
        <v>16</v>
      </c>
      <c r="F6440" s="79">
        <f>IF($C$9="south",'RAW PV WATTS'!D6443,IF('PV Watts SLC'!$C$9="west",'RAW PV WATTS'!F6443,-1))</f>
        <v>263.97199999999998</v>
      </c>
      <c r="G6440" s="81">
        <f t="shared" si="200"/>
        <v>0.26397199999999998</v>
      </c>
    </row>
    <row r="6441" spans="1:7">
      <c r="A6441" s="74" t="e">
        <f t="shared" si="201"/>
        <v>#REF!</v>
      </c>
      <c r="B6441" s="60"/>
      <c r="C6441" s="73">
        <v>9</v>
      </c>
      <c r="D6441" s="73">
        <v>25</v>
      </c>
      <c r="E6441" s="73">
        <v>17</v>
      </c>
      <c r="F6441" s="79">
        <f>IF($C$9="south",'RAW PV WATTS'!D6444,IF('PV Watts SLC'!$C$9="west",'RAW PV WATTS'!F6444,-1))</f>
        <v>80.363</v>
      </c>
      <c r="G6441" s="81">
        <f t="shared" si="200"/>
        <v>8.0363000000000004E-2</v>
      </c>
    </row>
    <row r="6442" spans="1:7">
      <c r="A6442" s="74" t="e">
        <f t="shared" si="201"/>
        <v>#REF!</v>
      </c>
      <c r="B6442" s="60"/>
      <c r="C6442" s="73">
        <v>9</v>
      </c>
      <c r="D6442" s="73">
        <v>25</v>
      </c>
      <c r="E6442" s="73">
        <v>18</v>
      </c>
      <c r="F6442" s="79">
        <f>IF($C$9="south",'RAW PV WATTS'!D6445,IF('PV Watts SLC'!$C$9="west",'RAW PV WATTS'!F6445,-1))</f>
        <v>0.496</v>
      </c>
      <c r="G6442" s="81">
        <f t="shared" si="200"/>
        <v>4.9600000000000002E-4</v>
      </c>
    </row>
    <row r="6443" spans="1:7">
      <c r="A6443" s="74" t="e">
        <f t="shared" si="201"/>
        <v>#REF!</v>
      </c>
      <c r="B6443" s="60"/>
      <c r="C6443" s="73">
        <v>9</v>
      </c>
      <c r="D6443" s="73">
        <v>25</v>
      </c>
      <c r="E6443" s="73">
        <v>19</v>
      </c>
      <c r="F6443" s="79">
        <f>IF($C$9="south",'RAW PV WATTS'!D6446,IF('PV Watts SLC'!$C$9="west",'RAW PV WATTS'!F6446,-1))</f>
        <v>0</v>
      </c>
      <c r="G6443" s="81">
        <f t="shared" si="200"/>
        <v>0</v>
      </c>
    </row>
    <row r="6444" spans="1:7">
      <c r="A6444" s="74" t="e">
        <f t="shared" si="201"/>
        <v>#REF!</v>
      </c>
      <c r="B6444" s="60"/>
      <c r="C6444" s="73">
        <v>9</v>
      </c>
      <c r="D6444" s="73">
        <v>25</v>
      </c>
      <c r="E6444" s="73">
        <v>20</v>
      </c>
      <c r="F6444" s="79">
        <f>IF($C$9="south",'RAW PV WATTS'!D6447,IF('PV Watts SLC'!$C$9="west",'RAW PV WATTS'!F6447,-1))</f>
        <v>0</v>
      </c>
      <c r="G6444" s="81">
        <f t="shared" si="200"/>
        <v>0</v>
      </c>
    </row>
    <row r="6445" spans="1:7">
      <c r="A6445" s="74" t="e">
        <f t="shared" si="201"/>
        <v>#REF!</v>
      </c>
      <c r="B6445" s="60"/>
      <c r="C6445" s="73">
        <v>9</v>
      </c>
      <c r="D6445" s="73">
        <v>25</v>
      </c>
      <c r="E6445" s="73">
        <v>21</v>
      </c>
      <c r="F6445" s="79">
        <f>IF($C$9="south",'RAW PV WATTS'!D6448,IF('PV Watts SLC'!$C$9="west",'RAW PV WATTS'!F6448,-1))</f>
        <v>0</v>
      </c>
      <c r="G6445" s="81">
        <f t="shared" si="200"/>
        <v>0</v>
      </c>
    </row>
    <row r="6446" spans="1:7">
      <c r="A6446" s="74" t="e">
        <f t="shared" si="201"/>
        <v>#REF!</v>
      </c>
      <c r="B6446" s="60"/>
      <c r="C6446" s="73">
        <v>9</v>
      </c>
      <c r="D6446" s="73">
        <v>25</v>
      </c>
      <c r="E6446" s="73">
        <v>22</v>
      </c>
      <c r="F6446" s="79">
        <f>IF($C$9="south",'RAW PV WATTS'!D6449,IF('PV Watts SLC'!$C$9="west",'RAW PV WATTS'!F6449,-1))</f>
        <v>0</v>
      </c>
      <c r="G6446" s="81">
        <f t="shared" si="200"/>
        <v>0</v>
      </c>
    </row>
    <row r="6447" spans="1:7">
      <c r="A6447" s="74" t="e">
        <f t="shared" si="201"/>
        <v>#REF!</v>
      </c>
      <c r="B6447" s="60"/>
      <c r="C6447" s="73">
        <v>9</v>
      </c>
      <c r="D6447" s="73">
        <v>25</v>
      </c>
      <c r="E6447" s="73">
        <v>23</v>
      </c>
      <c r="F6447" s="79">
        <f>IF($C$9="south",'RAW PV WATTS'!D6450,IF('PV Watts SLC'!$C$9="west",'RAW PV WATTS'!F6450,-1))</f>
        <v>0</v>
      </c>
      <c r="G6447" s="81">
        <f t="shared" si="200"/>
        <v>0</v>
      </c>
    </row>
    <row r="6448" spans="1:7">
      <c r="A6448" s="74" t="e">
        <f t="shared" si="201"/>
        <v>#REF!</v>
      </c>
      <c r="B6448" s="60"/>
      <c r="C6448" s="73">
        <v>9</v>
      </c>
      <c r="D6448" s="73">
        <v>26</v>
      </c>
      <c r="E6448" s="73">
        <v>0</v>
      </c>
      <c r="F6448" s="79">
        <f>IF($C$9="south",'RAW PV WATTS'!D6451,IF('PV Watts SLC'!$C$9="west",'RAW PV WATTS'!F6451,-1))</f>
        <v>0</v>
      </c>
      <c r="G6448" s="81">
        <f t="shared" si="200"/>
        <v>0</v>
      </c>
    </row>
    <row r="6449" spans="1:7">
      <c r="A6449" s="74" t="e">
        <f t="shared" si="201"/>
        <v>#REF!</v>
      </c>
      <c r="B6449" s="60"/>
      <c r="C6449" s="73">
        <v>9</v>
      </c>
      <c r="D6449" s="73">
        <v>26</v>
      </c>
      <c r="E6449" s="73">
        <v>1</v>
      </c>
      <c r="F6449" s="79">
        <f>IF($C$9="south",'RAW PV WATTS'!D6452,IF('PV Watts SLC'!$C$9="west",'RAW PV WATTS'!F6452,-1))</f>
        <v>0</v>
      </c>
      <c r="G6449" s="81">
        <f t="shared" si="200"/>
        <v>0</v>
      </c>
    </row>
    <row r="6450" spans="1:7">
      <c r="A6450" s="74" t="e">
        <f t="shared" si="201"/>
        <v>#REF!</v>
      </c>
      <c r="B6450" s="60"/>
      <c r="C6450" s="73">
        <v>9</v>
      </c>
      <c r="D6450" s="73">
        <v>26</v>
      </c>
      <c r="E6450" s="73">
        <v>2</v>
      </c>
      <c r="F6450" s="79">
        <f>IF($C$9="south",'RAW PV WATTS'!D6453,IF('PV Watts SLC'!$C$9="west",'RAW PV WATTS'!F6453,-1))</f>
        <v>0</v>
      </c>
      <c r="G6450" s="81">
        <f t="shared" si="200"/>
        <v>0</v>
      </c>
    </row>
    <row r="6451" spans="1:7">
      <c r="A6451" s="74" t="e">
        <f t="shared" si="201"/>
        <v>#REF!</v>
      </c>
      <c r="B6451" s="60"/>
      <c r="C6451" s="73">
        <v>9</v>
      </c>
      <c r="D6451" s="73">
        <v>26</v>
      </c>
      <c r="E6451" s="73">
        <v>3</v>
      </c>
      <c r="F6451" s="79">
        <f>IF($C$9="south",'RAW PV WATTS'!D6454,IF('PV Watts SLC'!$C$9="west",'RAW PV WATTS'!F6454,-1))</f>
        <v>0</v>
      </c>
      <c r="G6451" s="81">
        <f t="shared" si="200"/>
        <v>0</v>
      </c>
    </row>
    <row r="6452" spans="1:7">
      <c r="A6452" s="74" t="e">
        <f t="shared" si="201"/>
        <v>#REF!</v>
      </c>
      <c r="B6452" s="60"/>
      <c r="C6452" s="73">
        <v>9</v>
      </c>
      <c r="D6452" s="73">
        <v>26</v>
      </c>
      <c r="E6452" s="73">
        <v>4</v>
      </c>
      <c r="F6452" s="79">
        <f>IF($C$9="south",'RAW PV WATTS'!D6455,IF('PV Watts SLC'!$C$9="west",'RAW PV WATTS'!F6455,-1))</f>
        <v>0</v>
      </c>
      <c r="G6452" s="81">
        <f t="shared" si="200"/>
        <v>0</v>
      </c>
    </row>
    <row r="6453" spans="1:7">
      <c r="A6453" s="74" t="e">
        <f t="shared" si="201"/>
        <v>#REF!</v>
      </c>
      <c r="B6453" s="60"/>
      <c r="C6453" s="73">
        <v>9</v>
      </c>
      <c r="D6453" s="73">
        <v>26</v>
      </c>
      <c r="E6453" s="73">
        <v>5</v>
      </c>
      <c r="F6453" s="79">
        <f>IF($C$9="south",'RAW PV WATTS'!D6456,IF('PV Watts SLC'!$C$9="west",'RAW PV WATTS'!F6456,-1))</f>
        <v>0</v>
      </c>
      <c r="G6453" s="81">
        <f t="shared" si="200"/>
        <v>0</v>
      </c>
    </row>
    <row r="6454" spans="1:7">
      <c r="A6454" s="74" t="e">
        <f t="shared" si="201"/>
        <v>#REF!</v>
      </c>
      <c r="B6454" s="60"/>
      <c r="C6454" s="73">
        <v>9</v>
      </c>
      <c r="D6454" s="73">
        <v>26</v>
      </c>
      <c r="E6454" s="73">
        <v>6</v>
      </c>
      <c r="F6454" s="79">
        <f>IF($C$9="south",'RAW PV WATTS'!D6457,IF('PV Watts SLC'!$C$9="west",'RAW PV WATTS'!F6457,-1))</f>
        <v>2.8180000000000001</v>
      </c>
      <c r="G6454" s="81">
        <f t="shared" si="200"/>
        <v>2.8180000000000002E-3</v>
      </c>
    </row>
    <row r="6455" spans="1:7">
      <c r="A6455" s="74" t="e">
        <f t="shared" si="201"/>
        <v>#REF!</v>
      </c>
      <c r="B6455" s="60"/>
      <c r="C6455" s="73">
        <v>9</v>
      </c>
      <c r="D6455" s="73">
        <v>26</v>
      </c>
      <c r="E6455" s="73">
        <v>7</v>
      </c>
      <c r="F6455" s="79">
        <f>IF($C$9="south",'RAW PV WATTS'!D6458,IF('PV Watts SLC'!$C$9="west",'RAW PV WATTS'!F6458,-1))</f>
        <v>80.715999999999994</v>
      </c>
      <c r="G6455" s="81">
        <f t="shared" si="200"/>
        <v>8.0715999999999996E-2</v>
      </c>
    </row>
    <row r="6456" spans="1:7">
      <c r="A6456" s="74" t="e">
        <f t="shared" si="201"/>
        <v>#REF!</v>
      </c>
      <c r="B6456" s="60"/>
      <c r="C6456" s="73">
        <v>9</v>
      </c>
      <c r="D6456" s="73">
        <v>26</v>
      </c>
      <c r="E6456" s="73">
        <v>8</v>
      </c>
      <c r="F6456" s="79">
        <f>IF($C$9="south",'RAW PV WATTS'!D6459,IF('PV Watts SLC'!$C$9="west",'RAW PV WATTS'!F6459,-1))</f>
        <v>194.738</v>
      </c>
      <c r="G6456" s="81">
        <f t="shared" si="200"/>
        <v>0.19473799999999999</v>
      </c>
    </row>
    <row r="6457" spans="1:7">
      <c r="A6457" s="74" t="e">
        <f t="shared" si="201"/>
        <v>#REF!</v>
      </c>
      <c r="B6457" s="60"/>
      <c r="C6457" s="73">
        <v>9</v>
      </c>
      <c r="D6457" s="73">
        <v>26</v>
      </c>
      <c r="E6457" s="73">
        <v>9</v>
      </c>
      <c r="F6457" s="79">
        <f>IF($C$9="south",'RAW PV WATTS'!D6460,IF('PV Watts SLC'!$C$9="west",'RAW PV WATTS'!F6460,-1))</f>
        <v>246.696</v>
      </c>
      <c r="G6457" s="81">
        <f t="shared" si="200"/>
        <v>0.246696</v>
      </c>
    </row>
    <row r="6458" spans="1:7">
      <c r="A6458" s="74" t="e">
        <f t="shared" si="201"/>
        <v>#REF!</v>
      </c>
      <c r="B6458" s="60"/>
      <c r="C6458" s="73">
        <v>9</v>
      </c>
      <c r="D6458" s="73">
        <v>26</v>
      </c>
      <c r="E6458" s="73">
        <v>10</v>
      </c>
      <c r="F6458" s="79">
        <f>IF($C$9="south",'RAW PV WATTS'!D6461,IF('PV Watts SLC'!$C$9="west",'RAW PV WATTS'!F6461,-1))</f>
        <v>590.69899999999996</v>
      </c>
      <c r="G6458" s="81">
        <f t="shared" si="200"/>
        <v>0.59069899999999997</v>
      </c>
    </row>
    <row r="6459" spans="1:7">
      <c r="A6459" s="74" t="e">
        <f t="shared" si="201"/>
        <v>#REF!</v>
      </c>
      <c r="B6459" s="60"/>
      <c r="C6459" s="73">
        <v>9</v>
      </c>
      <c r="D6459" s="73">
        <v>26</v>
      </c>
      <c r="E6459" s="73">
        <v>11</v>
      </c>
      <c r="F6459" s="79">
        <f>IF($C$9="south",'RAW PV WATTS'!D6462,IF('PV Watts SLC'!$C$9="west",'RAW PV WATTS'!F6462,-1))</f>
        <v>620.72500000000002</v>
      </c>
      <c r="G6459" s="81">
        <f t="shared" si="200"/>
        <v>0.62072499999999997</v>
      </c>
    </row>
    <row r="6460" spans="1:7">
      <c r="A6460" s="74" t="e">
        <f t="shared" si="201"/>
        <v>#REF!</v>
      </c>
      <c r="B6460" s="60"/>
      <c r="C6460" s="73">
        <v>9</v>
      </c>
      <c r="D6460" s="73">
        <v>26</v>
      </c>
      <c r="E6460" s="73">
        <v>12</v>
      </c>
      <c r="F6460" s="79">
        <f>IF($C$9="south",'RAW PV WATTS'!D6463,IF('PV Watts SLC'!$C$9="west",'RAW PV WATTS'!F6463,-1))</f>
        <v>643.00099999999998</v>
      </c>
      <c r="G6460" s="81">
        <f t="shared" si="200"/>
        <v>0.64300099999999993</v>
      </c>
    </row>
    <row r="6461" spans="1:7">
      <c r="A6461" s="74" t="e">
        <f t="shared" si="201"/>
        <v>#REF!</v>
      </c>
      <c r="B6461" s="60"/>
      <c r="C6461" s="73">
        <v>9</v>
      </c>
      <c r="D6461" s="73">
        <v>26</v>
      </c>
      <c r="E6461" s="73">
        <v>13</v>
      </c>
      <c r="F6461" s="79">
        <f>IF($C$9="south",'RAW PV WATTS'!D6464,IF('PV Watts SLC'!$C$9="west",'RAW PV WATTS'!F6464,-1))</f>
        <v>717.43100000000004</v>
      </c>
      <c r="G6461" s="81">
        <f t="shared" si="200"/>
        <v>0.71743100000000004</v>
      </c>
    </row>
    <row r="6462" spans="1:7">
      <c r="A6462" s="74" t="e">
        <f t="shared" si="201"/>
        <v>#REF!</v>
      </c>
      <c r="B6462" s="60"/>
      <c r="C6462" s="73">
        <v>9</v>
      </c>
      <c r="D6462" s="73">
        <v>26</v>
      </c>
      <c r="E6462" s="73">
        <v>14</v>
      </c>
      <c r="F6462" s="79">
        <f>IF($C$9="south",'RAW PV WATTS'!D6465,IF('PV Watts SLC'!$C$9="west",'RAW PV WATTS'!F6465,-1))</f>
        <v>622.75900000000001</v>
      </c>
      <c r="G6462" s="81">
        <f t="shared" si="200"/>
        <v>0.62275900000000006</v>
      </c>
    </row>
    <row r="6463" spans="1:7">
      <c r="A6463" s="74" t="e">
        <f t="shared" si="201"/>
        <v>#REF!</v>
      </c>
      <c r="B6463" s="60"/>
      <c r="C6463" s="73">
        <v>9</v>
      </c>
      <c r="D6463" s="73">
        <v>26</v>
      </c>
      <c r="E6463" s="73">
        <v>15</v>
      </c>
      <c r="F6463" s="79">
        <f>IF($C$9="south",'RAW PV WATTS'!D6466,IF('PV Watts SLC'!$C$9="west",'RAW PV WATTS'!F6466,-1))</f>
        <v>473.62400000000002</v>
      </c>
      <c r="G6463" s="81">
        <f t="shared" si="200"/>
        <v>0.47362400000000004</v>
      </c>
    </row>
    <row r="6464" spans="1:7">
      <c r="A6464" s="74" t="e">
        <f t="shared" si="201"/>
        <v>#REF!</v>
      </c>
      <c r="B6464" s="60"/>
      <c r="C6464" s="73">
        <v>9</v>
      </c>
      <c r="D6464" s="73">
        <v>26</v>
      </c>
      <c r="E6464" s="73">
        <v>16</v>
      </c>
      <c r="F6464" s="79">
        <f>IF($C$9="south",'RAW PV WATTS'!D6467,IF('PV Watts SLC'!$C$9="west",'RAW PV WATTS'!F6467,-1))</f>
        <v>283.803</v>
      </c>
      <c r="G6464" s="81">
        <f t="shared" si="200"/>
        <v>0.28380299999999997</v>
      </c>
    </row>
    <row r="6465" spans="1:7">
      <c r="A6465" s="74" t="e">
        <f t="shared" si="201"/>
        <v>#REF!</v>
      </c>
      <c r="B6465" s="60"/>
      <c r="C6465" s="73">
        <v>9</v>
      </c>
      <c r="D6465" s="73">
        <v>26</v>
      </c>
      <c r="E6465" s="73">
        <v>17</v>
      </c>
      <c r="F6465" s="79">
        <f>IF($C$9="south",'RAW PV WATTS'!D6468,IF('PV Watts SLC'!$C$9="west",'RAW PV WATTS'!F6468,-1))</f>
        <v>82.176000000000002</v>
      </c>
      <c r="G6465" s="81">
        <f t="shared" si="200"/>
        <v>8.2175999999999999E-2</v>
      </c>
    </row>
    <row r="6466" spans="1:7">
      <c r="A6466" s="74" t="e">
        <f t="shared" si="201"/>
        <v>#REF!</v>
      </c>
      <c r="B6466" s="60"/>
      <c r="C6466" s="73">
        <v>9</v>
      </c>
      <c r="D6466" s="73">
        <v>26</v>
      </c>
      <c r="E6466" s="73">
        <v>18</v>
      </c>
      <c r="F6466" s="79">
        <f>IF($C$9="south",'RAW PV WATTS'!D6469,IF('PV Watts SLC'!$C$9="west",'RAW PV WATTS'!F6469,-1))</f>
        <v>0.22700000000000001</v>
      </c>
      <c r="G6466" s="81">
        <f t="shared" si="200"/>
        <v>2.2700000000000002E-4</v>
      </c>
    </row>
    <row r="6467" spans="1:7">
      <c r="A6467" s="74" t="e">
        <f t="shared" si="201"/>
        <v>#REF!</v>
      </c>
      <c r="B6467" s="60"/>
      <c r="C6467" s="73">
        <v>9</v>
      </c>
      <c r="D6467" s="73">
        <v>26</v>
      </c>
      <c r="E6467" s="73">
        <v>19</v>
      </c>
      <c r="F6467" s="79">
        <f>IF($C$9="south",'RAW PV WATTS'!D6470,IF('PV Watts SLC'!$C$9="west",'RAW PV WATTS'!F6470,-1))</f>
        <v>0</v>
      </c>
      <c r="G6467" s="81">
        <f t="shared" si="200"/>
        <v>0</v>
      </c>
    </row>
    <row r="6468" spans="1:7">
      <c r="A6468" s="74" t="e">
        <f t="shared" si="201"/>
        <v>#REF!</v>
      </c>
      <c r="B6468" s="60"/>
      <c r="C6468" s="73">
        <v>9</v>
      </c>
      <c r="D6468" s="73">
        <v>26</v>
      </c>
      <c r="E6468" s="73">
        <v>20</v>
      </c>
      <c r="F6468" s="79">
        <f>IF($C$9="south",'RAW PV WATTS'!D6471,IF('PV Watts SLC'!$C$9="west",'RAW PV WATTS'!F6471,-1))</f>
        <v>0</v>
      </c>
      <c r="G6468" s="81">
        <f t="shared" si="200"/>
        <v>0</v>
      </c>
    </row>
    <row r="6469" spans="1:7">
      <c r="A6469" s="74" t="e">
        <f t="shared" si="201"/>
        <v>#REF!</v>
      </c>
      <c r="B6469" s="60"/>
      <c r="C6469" s="73">
        <v>9</v>
      </c>
      <c r="D6469" s="73">
        <v>26</v>
      </c>
      <c r="E6469" s="73">
        <v>21</v>
      </c>
      <c r="F6469" s="79">
        <f>IF($C$9="south",'RAW PV WATTS'!D6472,IF('PV Watts SLC'!$C$9="west",'RAW PV WATTS'!F6472,-1))</f>
        <v>0</v>
      </c>
      <c r="G6469" s="81">
        <f t="shared" si="200"/>
        <v>0</v>
      </c>
    </row>
    <row r="6470" spans="1:7">
      <c r="A6470" s="74" t="e">
        <f t="shared" si="201"/>
        <v>#REF!</v>
      </c>
      <c r="B6470" s="60"/>
      <c r="C6470" s="73">
        <v>9</v>
      </c>
      <c r="D6470" s="73">
        <v>26</v>
      </c>
      <c r="E6470" s="73">
        <v>22</v>
      </c>
      <c r="F6470" s="79">
        <f>IF($C$9="south",'RAW PV WATTS'!D6473,IF('PV Watts SLC'!$C$9="west",'RAW PV WATTS'!F6473,-1))</f>
        <v>0</v>
      </c>
      <c r="G6470" s="81">
        <f t="shared" si="200"/>
        <v>0</v>
      </c>
    </row>
    <row r="6471" spans="1:7">
      <c r="A6471" s="74" t="e">
        <f t="shared" si="201"/>
        <v>#REF!</v>
      </c>
      <c r="B6471" s="60"/>
      <c r="C6471" s="73">
        <v>9</v>
      </c>
      <c r="D6471" s="73">
        <v>26</v>
      </c>
      <c r="E6471" s="73">
        <v>23</v>
      </c>
      <c r="F6471" s="79">
        <f>IF($C$9="south",'RAW PV WATTS'!D6474,IF('PV Watts SLC'!$C$9="west",'RAW PV WATTS'!F6474,-1))</f>
        <v>0</v>
      </c>
      <c r="G6471" s="81">
        <f t="shared" si="200"/>
        <v>0</v>
      </c>
    </row>
    <row r="6472" spans="1:7">
      <c r="A6472" s="74" t="e">
        <f t="shared" si="201"/>
        <v>#REF!</v>
      </c>
      <c r="B6472" s="60"/>
      <c r="C6472" s="73">
        <v>9</v>
      </c>
      <c r="D6472" s="73">
        <v>27</v>
      </c>
      <c r="E6472" s="73">
        <v>0</v>
      </c>
      <c r="F6472" s="79">
        <f>IF($C$9="south",'RAW PV WATTS'!D6475,IF('PV Watts SLC'!$C$9="west",'RAW PV WATTS'!F6475,-1))</f>
        <v>0</v>
      </c>
      <c r="G6472" s="81">
        <f t="shared" si="200"/>
        <v>0</v>
      </c>
    </row>
    <row r="6473" spans="1:7">
      <c r="A6473" s="74" t="e">
        <f t="shared" si="201"/>
        <v>#REF!</v>
      </c>
      <c r="B6473" s="60"/>
      <c r="C6473" s="73">
        <v>9</v>
      </c>
      <c r="D6473" s="73">
        <v>27</v>
      </c>
      <c r="E6473" s="73">
        <v>1</v>
      </c>
      <c r="F6473" s="79">
        <f>IF($C$9="south",'RAW PV WATTS'!D6476,IF('PV Watts SLC'!$C$9="west",'RAW PV WATTS'!F6476,-1))</f>
        <v>0</v>
      </c>
      <c r="G6473" s="81">
        <f t="shared" si="200"/>
        <v>0</v>
      </c>
    </row>
    <row r="6474" spans="1:7">
      <c r="A6474" s="74" t="e">
        <f t="shared" si="201"/>
        <v>#REF!</v>
      </c>
      <c r="B6474" s="60"/>
      <c r="C6474" s="73">
        <v>9</v>
      </c>
      <c r="D6474" s="73">
        <v>27</v>
      </c>
      <c r="E6474" s="73">
        <v>2</v>
      </c>
      <c r="F6474" s="79">
        <f>IF($C$9="south",'RAW PV WATTS'!D6477,IF('PV Watts SLC'!$C$9="west",'RAW PV WATTS'!F6477,-1))</f>
        <v>0</v>
      </c>
      <c r="G6474" s="81">
        <f t="shared" si="200"/>
        <v>0</v>
      </c>
    </row>
    <row r="6475" spans="1:7">
      <c r="A6475" s="74" t="e">
        <f t="shared" si="201"/>
        <v>#REF!</v>
      </c>
      <c r="B6475" s="60"/>
      <c r="C6475" s="73">
        <v>9</v>
      </c>
      <c r="D6475" s="73">
        <v>27</v>
      </c>
      <c r="E6475" s="73">
        <v>3</v>
      </c>
      <c r="F6475" s="79">
        <f>IF($C$9="south",'RAW PV WATTS'!D6478,IF('PV Watts SLC'!$C$9="west",'RAW PV WATTS'!F6478,-1))</f>
        <v>0</v>
      </c>
      <c r="G6475" s="81">
        <f t="shared" si="200"/>
        <v>0</v>
      </c>
    </row>
    <row r="6476" spans="1:7">
      <c r="A6476" s="74" t="e">
        <f t="shared" si="201"/>
        <v>#REF!</v>
      </c>
      <c r="B6476" s="60"/>
      <c r="C6476" s="73">
        <v>9</v>
      </c>
      <c r="D6476" s="73">
        <v>27</v>
      </c>
      <c r="E6476" s="73">
        <v>4</v>
      </c>
      <c r="F6476" s="79">
        <f>IF($C$9="south",'RAW PV WATTS'!D6479,IF('PV Watts SLC'!$C$9="west",'RAW PV WATTS'!F6479,-1))</f>
        <v>0</v>
      </c>
      <c r="G6476" s="81">
        <f t="shared" si="200"/>
        <v>0</v>
      </c>
    </row>
    <row r="6477" spans="1:7">
      <c r="A6477" s="74" t="e">
        <f t="shared" si="201"/>
        <v>#REF!</v>
      </c>
      <c r="B6477" s="60"/>
      <c r="C6477" s="73">
        <v>9</v>
      </c>
      <c r="D6477" s="73">
        <v>27</v>
      </c>
      <c r="E6477" s="73">
        <v>5</v>
      </c>
      <c r="F6477" s="79">
        <f>IF($C$9="south",'RAW PV WATTS'!D6480,IF('PV Watts SLC'!$C$9="west",'RAW PV WATTS'!F6480,-1))</f>
        <v>0</v>
      </c>
      <c r="G6477" s="81">
        <f t="shared" si="200"/>
        <v>0</v>
      </c>
    </row>
    <row r="6478" spans="1:7">
      <c r="A6478" s="74" t="e">
        <f t="shared" si="201"/>
        <v>#REF!</v>
      </c>
      <c r="B6478" s="60"/>
      <c r="C6478" s="73">
        <v>9</v>
      </c>
      <c r="D6478" s="73">
        <v>27</v>
      </c>
      <c r="E6478" s="73">
        <v>6</v>
      </c>
      <c r="F6478" s="79">
        <f>IF($C$9="south",'RAW PV WATTS'!D6481,IF('PV Watts SLC'!$C$9="west",'RAW PV WATTS'!F6481,-1))</f>
        <v>14.878</v>
      </c>
      <c r="G6478" s="81">
        <f t="shared" si="200"/>
        <v>1.4878000000000001E-2</v>
      </c>
    </row>
    <row r="6479" spans="1:7">
      <c r="A6479" s="74" t="e">
        <f t="shared" si="201"/>
        <v>#REF!</v>
      </c>
      <c r="B6479" s="60"/>
      <c r="C6479" s="73">
        <v>9</v>
      </c>
      <c r="D6479" s="73">
        <v>27</v>
      </c>
      <c r="E6479" s="73">
        <v>7</v>
      </c>
      <c r="F6479" s="79">
        <f>IF($C$9="south",'RAW PV WATTS'!D6482,IF('PV Watts SLC'!$C$9="west",'RAW PV WATTS'!F6482,-1))</f>
        <v>148.857</v>
      </c>
      <c r="G6479" s="81">
        <f t="shared" si="200"/>
        <v>0.14885699999999999</v>
      </c>
    </row>
    <row r="6480" spans="1:7">
      <c r="A6480" s="74" t="e">
        <f t="shared" si="201"/>
        <v>#REF!</v>
      </c>
      <c r="B6480" s="60"/>
      <c r="C6480" s="73">
        <v>9</v>
      </c>
      <c r="D6480" s="73">
        <v>27</v>
      </c>
      <c r="E6480" s="73">
        <v>8</v>
      </c>
      <c r="F6480" s="79">
        <f>IF($C$9="south",'RAW PV WATTS'!D6483,IF('PV Watts SLC'!$C$9="west",'RAW PV WATTS'!F6483,-1))</f>
        <v>355.96</v>
      </c>
      <c r="G6480" s="81">
        <f t="shared" si="200"/>
        <v>0.35596</v>
      </c>
    </row>
    <row r="6481" spans="1:7">
      <c r="A6481" s="74" t="e">
        <f t="shared" si="201"/>
        <v>#REF!</v>
      </c>
      <c r="B6481" s="60"/>
      <c r="C6481" s="73">
        <v>9</v>
      </c>
      <c r="D6481" s="73">
        <v>27</v>
      </c>
      <c r="E6481" s="73">
        <v>9</v>
      </c>
      <c r="F6481" s="79">
        <f>IF($C$9="south",'RAW PV WATTS'!D6484,IF('PV Watts SLC'!$C$9="west",'RAW PV WATTS'!F6484,-1))</f>
        <v>535.59400000000005</v>
      </c>
      <c r="G6481" s="81">
        <f t="shared" ref="G6481:G6544" si="202">F6481/1000</f>
        <v>0.53559400000000001</v>
      </c>
    </row>
    <row r="6482" spans="1:7">
      <c r="A6482" s="74" t="e">
        <f t="shared" ref="A6482:A6545" si="203">1/24+A6481</f>
        <v>#REF!</v>
      </c>
      <c r="B6482" s="60"/>
      <c r="C6482" s="73">
        <v>9</v>
      </c>
      <c r="D6482" s="73">
        <v>27</v>
      </c>
      <c r="E6482" s="73">
        <v>10</v>
      </c>
      <c r="F6482" s="79">
        <f>IF($C$9="south",'RAW PV WATTS'!D6485,IF('PV Watts SLC'!$C$9="west",'RAW PV WATTS'!F6485,-1))</f>
        <v>665.83199999999999</v>
      </c>
      <c r="G6482" s="81">
        <f t="shared" si="202"/>
        <v>0.66583199999999998</v>
      </c>
    </row>
    <row r="6483" spans="1:7">
      <c r="A6483" s="74" t="e">
        <f t="shared" si="203"/>
        <v>#REF!</v>
      </c>
      <c r="B6483" s="60"/>
      <c r="C6483" s="73">
        <v>9</v>
      </c>
      <c r="D6483" s="73">
        <v>27</v>
      </c>
      <c r="E6483" s="73">
        <v>11</v>
      </c>
      <c r="F6483" s="79">
        <f>IF($C$9="south",'RAW PV WATTS'!D6486,IF('PV Watts SLC'!$C$9="west",'RAW PV WATTS'!F6486,-1))</f>
        <v>739.39499999999998</v>
      </c>
      <c r="G6483" s="81">
        <f t="shared" si="202"/>
        <v>0.73939500000000002</v>
      </c>
    </row>
    <row r="6484" spans="1:7">
      <c r="A6484" s="74" t="e">
        <f t="shared" si="203"/>
        <v>#REF!</v>
      </c>
      <c r="B6484" s="60"/>
      <c r="C6484" s="73">
        <v>9</v>
      </c>
      <c r="D6484" s="73">
        <v>27</v>
      </c>
      <c r="E6484" s="73">
        <v>12</v>
      </c>
      <c r="F6484" s="79">
        <f>IF($C$9="south",'RAW PV WATTS'!D6487,IF('PV Watts SLC'!$C$9="west",'RAW PV WATTS'!F6487,-1))</f>
        <v>746.43799999999999</v>
      </c>
      <c r="G6484" s="81">
        <f t="shared" si="202"/>
        <v>0.74643799999999993</v>
      </c>
    </row>
    <row r="6485" spans="1:7">
      <c r="A6485" s="74" t="e">
        <f t="shared" si="203"/>
        <v>#REF!</v>
      </c>
      <c r="B6485" s="60"/>
      <c r="C6485" s="73">
        <v>9</v>
      </c>
      <c r="D6485" s="73">
        <v>27</v>
      </c>
      <c r="E6485" s="73">
        <v>13</v>
      </c>
      <c r="F6485" s="79">
        <f>IF($C$9="south",'RAW PV WATTS'!D6488,IF('PV Watts SLC'!$C$9="west",'RAW PV WATTS'!F6488,-1))</f>
        <v>706.23099999999999</v>
      </c>
      <c r="G6485" s="81">
        <f t="shared" si="202"/>
        <v>0.70623099999999994</v>
      </c>
    </row>
    <row r="6486" spans="1:7">
      <c r="A6486" s="74" t="e">
        <f t="shared" si="203"/>
        <v>#REF!</v>
      </c>
      <c r="B6486" s="60"/>
      <c r="C6486" s="73">
        <v>9</v>
      </c>
      <c r="D6486" s="73">
        <v>27</v>
      </c>
      <c r="E6486" s="73">
        <v>14</v>
      </c>
      <c r="F6486" s="79">
        <f>IF($C$9="south",'RAW PV WATTS'!D6489,IF('PV Watts SLC'!$C$9="west",'RAW PV WATTS'!F6489,-1))</f>
        <v>611.66300000000001</v>
      </c>
      <c r="G6486" s="81">
        <f t="shared" si="202"/>
        <v>0.61166299999999996</v>
      </c>
    </row>
    <row r="6487" spans="1:7">
      <c r="A6487" s="74" t="e">
        <f t="shared" si="203"/>
        <v>#REF!</v>
      </c>
      <c r="B6487" s="60"/>
      <c r="C6487" s="73">
        <v>9</v>
      </c>
      <c r="D6487" s="73">
        <v>27</v>
      </c>
      <c r="E6487" s="73">
        <v>15</v>
      </c>
      <c r="F6487" s="79">
        <f>IF($C$9="south",'RAW PV WATTS'!D6490,IF('PV Watts SLC'!$C$9="west",'RAW PV WATTS'!F6490,-1))</f>
        <v>463.10399999999998</v>
      </c>
      <c r="G6487" s="81">
        <f t="shared" si="202"/>
        <v>0.46310399999999996</v>
      </c>
    </row>
    <row r="6488" spans="1:7">
      <c r="A6488" s="74" t="e">
        <f t="shared" si="203"/>
        <v>#REF!</v>
      </c>
      <c r="B6488" s="60"/>
      <c r="C6488" s="73">
        <v>9</v>
      </c>
      <c r="D6488" s="73">
        <v>27</v>
      </c>
      <c r="E6488" s="73">
        <v>16</v>
      </c>
      <c r="F6488" s="79">
        <f>IF($C$9="south",'RAW PV WATTS'!D6491,IF('PV Watts SLC'!$C$9="west",'RAW PV WATTS'!F6491,-1))</f>
        <v>269.86599999999999</v>
      </c>
      <c r="G6488" s="81">
        <f t="shared" si="202"/>
        <v>0.26986599999999999</v>
      </c>
    </row>
    <row r="6489" spans="1:7">
      <c r="A6489" s="74" t="e">
        <f t="shared" si="203"/>
        <v>#REF!</v>
      </c>
      <c r="B6489" s="60"/>
      <c r="C6489" s="73">
        <v>9</v>
      </c>
      <c r="D6489" s="73">
        <v>27</v>
      </c>
      <c r="E6489" s="73">
        <v>17</v>
      </c>
      <c r="F6489" s="79">
        <f>IF($C$9="south",'RAW PV WATTS'!D6492,IF('PV Watts SLC'!$C$9="west",'RAW PV WATTS'!F6492,-1))</f>
        <v>74.221999999999994</v>
      </c>
      <c r="G6489" s="81">
        <f t="shared" si="202"/>
        <v>7.4221999999999996E-2</v>
      </c>
    </row>
    <row r="6490" spans="1:7">
      <c r="A6490" s="74" t="e">
        <f t="shared" si="203"/>
        <v>#REF!</v>
      </c>
      <c r="B6490" s="60"/>
      <c r="C6490" s="73">
        <v>9</v>
      </c>
      <c r="D6490" s="73">
        <v>27</v>
      </c>
      <c r="E6490" s="73">
        <v>18</v>
      </c>
      <c r="F6490" s="79">
        <f>IF($C$9="south",'RAW PV WATTS'!D6493,IF('PV Watts SLC'!$C$9="west",'RAW PV WATTS'!F6493,-1))</f>
        <v>0</v>
      </c>
      <c r="G6490" s="81">
        <f t="shared" si="202"/>
        <v>0</v>
      </c>
    </row>
    <row r="6491" spans="1:7">
      <c r="A6491" s="74" t="e">
        <f t="shared" si="203"/>
        <v>#REF!</v>
      </c>
      <c r="B6491" s="60"/>
      <c r="C6491" s="73">
        <v>9</v>
      </c>
      <c r="D6491" s="73">
        <v>27</v>
      </c>
      <c r="E6491" s="73">
        <v>19</v>
      </c>
      <c r="F6491" s="79">
        <f>IF($C$9="south",'RAW PV WATTS'!D6494,IF('PV Watts SLC'!$C$9="west",'RAW PV WATTS'!F6494,-1))</f>
        <v>0</v>
      </c>
      <c r="G6491" s="81">
        <f t="shared" si="202"/>
        <v>0</v>
      </c>
    </row>
    <row r="6492" spans="1:7">
      <c r="A6492" s="74" t="e">
        <f t="shared" si="203"/>
        <v>#REF!</v>
      </c>
      <c r="B6492" s="60"/>
      <c r="C6492" s="73">
        <v>9</v>
      </c>
      <c r="D6492" s="73">
        <v>27</v>
      </c>
      <c r="E6492" s="73">
        <v>20</v>
      </c>
      <c r="F6492" s="79">
        <f>IF($C$9="south",'RAW PV WATTS'!D6495,IF('PV Watts SLC'!$C$9="west",'RAW PV WATTS'!F6495,-1))</f>
        <v>0</v>
      </c>
      <c r="G6492" s="81">
        <f t="shared" si="202"/>
        <v>0</v>
      </c>
    </row>
    <row r="6493" spans="1:7">
      <c r="A6493" s="74" t="e">
        <f t="shared" si="203"/>
        <v>#REF!</v>
      </c>
      <c r="B6493" s="60"/>
      <c r="C6493" s="73">
        <v>9</v>
      </c>
      <c r="D6493" s="73">
        <v>27</v>
      </c>
      <c r="E6493" s="73">
        <v>21</v>
      </c>
      <c r="F6493" s="79">
        <f>IF($C$9="south",'RAW PV WATTS'!D6496,IF('PV Watts SLC'!$C$9="west",'RAW PV WATTS'!F6496,-1))</f>
        <v>0</v>
      </c>
      <c r="G6493" s="81">
        <f t="shared" si="202"/>
        <v>0</v>
      </c>
    </row>
    <row r="6494" spans="1:7">
      <c r="A6494" s="74" t="e">
        <f t="shared" si="203"/>
        <v>#REF!</v>
      </c>
      <c r="B6494" s="60"/>
      <c r="C6494" s="73">
        <v>9</v>
      </c>
      <c r="D6494" s="73">
        <v>27</v>
      </c>
      <c r="E6494" s="73">
        <v>22</v>
      </c>
      <c r="F6494" s="79">
        <f>IF($C$9="south",'RAW PV WATTS'!D6497,IF('PV Watts SLC'!$C$9="west",'RAW PV WATTS'!F6497,-1))</f>
        <v>0</v>
      </c>
      <c r="G6494" s="81">
        <f t="shared" si="202"/>
        <v>0</v>
      </c>
    </row>
    <row r="6495" spans="1:7">
      <c r="A6495" s="74" t="e">
        <f t="shared" si="203"/>
        <v>#REF!</v>
      </c>
      <c r="B6495" s="60"/>
      <c r="C6495" s="73">
        <v>9</v>
      </c>
      <c r="D6495" s="73">
        <v>27</v>
      </c>
      <c r="E6495" s="73">
        <v>23</v>
      </c>
      <c r="F6495" s="79">
        <f>IF($C$9="south",'RAW PV WATTS'!D6498,IF('PV Watts SLC'!$C$9="west",'RAW PV WATTS'!F6498,-1))</f>
        <v>0</v>
      </c>
      <c r="G6495" s="81">
        <f t="shared" si="202"/>
        <v>0</v>
      </c>
    </row>
    <row r="6496" spans="1:7">
      <c r="A6496" s="74" t="e">
        <f t="shared" si="203"/>
        <v>#REF!</v>
      </c>
      <c r="B6496" s="60"/>
      <c r="C6496" s="73">
        <v>9</v>
      </c>
      <c r="D6496" s="73">
        <v>28</v>
      </c>
      <c r="E6496" s="73">
        <v>0</v>
      </c>
      <c r="F6496" s="79">
        <f>IF($C$9="south",'RAW PV WATTS'!D6499,IF('PV Watts SLC'!$C$9="west",'RAW PV WATTS'!F6499,-1))</f>
        <v>0</v>
      </c>
      <c r="G6496" s="81">
        <f t="shared" si="202"/>
        <v>0</v>
      </c>
    </row>
    <row r="6497" spans="1:7">
      <c r="A6497" s="74" t="e">
        <f t="shared" si="203"/>
        <v>#REF!</v>
      </c>
      <c r="B6497" s="60"/>
      <c r="C6497" s="73">
        <v>9</v>
      </c>
      <c r="D6497" s="73">
        <v>28</v>
      </c>
      <c r="E6497" s="73">
        <v>1</v>
      </c>
      <c r="F6497" s="79">
        <f>IF($C$9="south",'RAW PV WATTS'!D6500,IF('PV Watts SLC'!$C$9="west",'RAW PV WATTS'!F6500,-1))</f>
        <v>0</v>
      </c>
      <c r="G6497" s="81">
        <f t="shared" si="202"/>
        <v>0</v>
      </c>
    </row>
    <row r="6498" spans="1:7">
      <c r="A6498" s="74" t="e">
        <f t="shared" si="203"/>
        <v>#REF!</v>
      </c>
      <c r="B6498" s="60"/>
      <c r="C6498" s="73">
        <v>9</v>
      </c>
      <c r="D6498" s="73">
        <v>28</v>
      </c>
      <c r="E6498" s="73">
        <v>2</v>
      </c>
      <c r="F6498" s="79">
        <f>IF($C$9="south",'RAW PV WATTS'!D6501,IF('PV Watts SLC'!$C$9="west",'RAW PV WATTS'!F6501,-1))</f>
        <v>0</v>
      </c>
      <c r="G6498" s="81">
        <f t="shared" si="202"/>
        <v>0</v>
      </c>
    </row>
    <row r="6499" spans="1:7">
      <c r="A6499" s="74" t="e">
        <f t="shared" si="203"/>
        <v>#REF!</v>
      </c>
      <c r="B6499" s="60"/>
      <c r="C6499" s="73">
        <v>9</v>
      </c>
      <c r="D6499" s="73">
        <v>28</v>
      </c>
      <c r="E6499" s="73">
        <v>3</v>
      </c>
      <c r="F6499" s="79">
        <f>IF($C$9="south",'RAW PV WATTS'!D6502,IF('PV Watts SLC'!$C$9="west",'RAW PV WATTS'!F6502,-1))</f>
        <v>0</v>
      </c>
      <c r="G6499" s="81">
        <f t="shared" si="202"/>
        <v>0</v>
      </c>
    </row>
    <row r="6500" spans="1:7">
      <c r="A6500" s="74" t="e">
        <f t="shared" si="203"/>
        <v>#REF!</v>
      </c>
      <c r="B6500" s="60"/>
      <c r="C6500" s="73">
        <v>9</v>
      </c>
      <c r="D6500" s="73">
        <v>28</v>
      </c>
      <c r="E6500" s="73">
        <v>4</v>
      </c>
      <c r="F6500" s="79">
        <f>IF($C$9="south",'RAW PV WATTS'!D6503,IF('PV Watts SLC'!$C$9="west",'RAW PV WATTS'!F6503,-1))</f>
        <v>0</v>
      </c>
      <c r="G6500" s="81">
        <f t="shared" si="202"/>
        <v>0</v>
      </c>
    </row>
    <row r="6501" spans="1:7">
      <c r="A6501" s="74" t="e">
        <f t="shared" si="203"/>
        <v>#REF!</v>
      </c>
      <c r="B6501" s="60"/>
      <c r="C6501" s="73">
        <v>9</v>
      </c>
      <c r="D6501" s="73">
        <v>28</v>
      </c>
      <c r="E6501" s="73">
        <v>5</v>
      </c>
      <c r="F6501" s="79">
        <f>IF($C$9="south",'RAW PV WATTS'!D6504,IF('PV Watts SLC'!$C$9="west",'RAW PV WATTS'!F6504,-1))</f>
        <v>0</v>
      </c>
      <c r="G6501" s="81">
        <f t="shared" si="202"/>
        <v>0</v>
      </c>
    </row>
    <row r="6502" spans="1:7">
      <c r="A6502" s="74" t="e">
        <f t="shared" si="203"/>
        <v>#REF!</v>
      </c>
      <c r="B6502" s="60"/>
      <c r="C6502" s="73">
        <v>9</v>
      </c>
      <c r="D6502" s="73">
        <v>28</v>
      </c>
      <c r="E6502" s="73">
        <v>6</v>
      </c>
      <c r="F6502" s="79">
        <f>IF($C$9="south",'RAW PV WATTS'!D6505,IF('PV Watts SLC'!$C$9="west",'RAW PV WATTS'!F6505,-1))</f>
        <v>13.294</v>
      </c>
      <c r="G6502" s="81">
        <f t="shared" si="202"/>
        <v>1.3294E-2</v>
      </c>
    </row>
    <row r="6503" spans="1:7">
      <c r="A6503" s="74" t="e">
        <f t="shared" si="203"/>
        <v>#REF!</v>
      </c>
      <c r="B6503" s="60"/>
      <c r="C6503" s="73">
        <v>9</v>
      </c>
      <c r="D6503" s="73">
        <v>28</v>
      </c>
      <c r="E6503" s="73">
        <v>7</v>
      </c>
      <c r="F6503" s="79">
        <f>IF($C$9="south",'RAW PV WATTS'!D6506,IF('PV Watts SLC'!$C$9="west",'RAW PV WATTS'!F6506,-1))</f>
        <v>139.78299999999999</v>
      </c>
      <c r="G6503" s="81">
        <f t="shared" si="202"/>
        <v>0.13978299999999999</v>
      </c>
    </row>
    <row r="6504" spans="1:7">
      <c r="A6504" s="74" t="e">
        <f t="shared" si="203"/>
        <v>#REF!</v>
      </c>
      <c r="B6504" s="60"/>
      <c r="C6504" s="73">
        <v>9</v>
      </c>
      <c r="D6504" s="73">
        <v>28</v>
      </c>
      <c r="E6504" s="73">
        <v>8</v>
      </c>
      <c r="F6504" s="79">
        <f>IF($C$9="south",'RAW PV WATTS'!D6507,IF('PV Watts SLC'!$C$9="west",'RAW PV WATTS'!F6507,-1))</f>
        <v>344.48399999999998</v>
      </c>
      <c r="G6504" s="81">
        <f t="shared" si="202"/>
        <v>0.34448399999999996</v>
      </c>
    </row>
    <row r="6505" spans="1:7">
      <c r="A6505" s="74" t="e">
        <f t="shared" si="203"/>
        <v>#REF!</v>
      </c>
      <c r="B6505" s="60"/>
      <c r="C6505" s="73">
        <v>9</v>
      </c>
      <c r="D6505" s="73">
        <v>28</v>
      </c>
      <c r="E6505" s="73">
        <v>9</v>
      </c>
      <c r="F6505" s="79">
        <f>IF($C$9="south",'RAW PV WATTS'!D6508,IF('PV Watts SLC'!$C$9="west",'RAW PV WATTS'!F6508,-1))</f>
        <v>523.46600000000001</v>
      </c>
      <c r="G6505" s="81">
        <f t="shared" si="202"/>
        <v>0.52346599999999999</v>
      </c>
    </row>
    <row r="6506" spans="1:7">
      <c r="A6506" s="74" t="e">
        <f t="shared" si="203"/>
        <v>#REF!</v>
      </c>
      <c r="B6506" s="60"/>
      <c r="C6506" s="73">
        <v>9</v>
      </c>
      <c r="D6506" s="73">
        <v>28</v>
      </c>
      <c r="E6506" s="73">
        <v>10</v>
      </c>
      <c r="F6506" s="79">
        <f>IF($C$9="south",'RAW PV WATTS'!D6509,IF('PV Watts SLC'!$C$9="west",'RAW PV WATTS'!F6509,-1))</f>
        <v>657.55200000000002</v>
      </c>
      <c r="G6506" s="81">
        <f t="shared" si="202"/>
        <v>0.65755200000000003</v>
      </c>
    </row>
    <row r="6507" spans="1:7">
      <c r="A6507" s="74" t="e">
        <f t="shared" si="203"/>
        <v>#REF!</v>
      </c>
      <c r="B6507" s="60"/>
      <c r="C6507" s="73">
        <v>9</v>
      </c>
      <c r="D6507" s="73">
        <v>28</v>
      </c>
      <c r="E6507" s="73">
        <v>11</v>
      </c>
      <c r="F6507" s="79">
        <f>IF($C$9="south",'RAW PV WATTS'!D6510,IF('PV Watts SLC'!$C$9="west",'RAW PV WATTS'!F6510,-1))</f>
        <v>725.61800000000005</v>
      </c>
      <c r="G6507" s="81">
        <f t="shared" si="202"/>
        <v>0.7256180000000001</v>
      </c>
    </row>
    <row r="6508" spans="1:7">
      <c r="A6508" s="74" t="e">
        <f t="shared" si="203"/>
        <v>#REF!</v>
      </c>
      <c r="B6508" s="60"/>
      <c r="C6508" s="73">
        <v>9</v>
      </c>
      <c r="D6508" s="73">
        <v>28</v>
      </c>
      <c r="E6508" s="73">
        <v>12</v>
      </c>
      <c r="F6508" s="79">
        <f>IF($C$9="south",'RAW PV WATTS'!D6511,IF('PV Watts SLC'!$C$9="west",'RAW PV WATTS'!F6511,-1))</f>
        <v>736.12800000000004</v>
      </c>
      <c r="G6508" s="81">
        <f t="shared" si="202"/>
        <v>0.736128</v>
      </c>
    </row>
    <row r="6509" spans="1:7">
      <c r="A6509" s="74" t="e">
        <f t="shared" si="203"/>
        <v>#REF!</v>
      </c>
      <c r="B6509" s="60"/>
      <c r="C6509" s="73">
        <v>9</v>
      </c>
      <c r="D6509" s="73">
        <v>28</v>
      </c>
      <c r="E6509" s="73">
        <v>13</v>
      </c>
      <c r="F6509" s="79">
        <f>IF($C$9="south",'RAW PV WATTS'!D6512,IF('PV Watts SLC'!$C$9="west",'RAW PV WATTS'!F6512,-1))</f>
        <v>691.74800000000005</v>
      </c>
      <c r="G6509" s="81">
        <f t="shared" si="202"/>
        <v>0.69174800000000003</v>
      </c>
    </row>
    <row r="6510" spans="1:7">
      <c r="A6510" s="74" t="e">
        <f t="shared" si="203"/>
        <v>#REF!</v>
      </c>
      <c r="B6510" s="60"/>
      <c r="C6510" s="73">
        <v>9</v>
      </c>
      <c r="D6510" s="73">
        <v>28</v>
      </c>
      <c r="E6510" s="73">
        <v>14</v>
      </c>
      <c r="F6510" s="79">
        <f>IF($C$9="south",'RAW PV WATTS'!D6513,IF('PV Watts SLC'!$C$9="west",'RAW PV WATTS'!F6513,-1))</f>
        <v>566.74599999999998</v>
      </c>
      <c r="G6510" s="81">
        <f t="shared" si="202"/>
        <v>0.56674599999999997</v>
      </c>
    </row>
    <row r="6511" spans="1:7">
      <c r="A6511" s="74" t="e">
        <f t="shared" si="203"/>
        <v>#REF!</v>
      </c>
      <c r="B6511" s="60"/>
      <c r="C6511" s="73">
        <v>9</v>
      </c>
      <c r="D6511" s="73">
        <v>28</v>
      </c>
      <c r="E6511" s="73">
        <v>15</v>
      </c>
      <c r="F6511" s="79">
        <f>IF($C$9="south",'RAW PV WATTS'!D6514,IF('PV Watts SLC'!$C$9="west",'RAW PV WATTS'!F6514,-1))</f>
        <v>446.416</v>
      </c>
      <c r="G6511" s="81">
        <f t="shared" si="202"/>
        <v>0.44641599999999998</v>
      </c>
    </row>
    <row r="6512" spans="1:7">
      <c r="A6512" s="74" t="e">
        <f t="shared" si="203"/>
        <v>#REF!</v>
      </c>
      <c r="B6512" s="60"/>
      <c r="C6512" s="73">
        <v>9</v>
      </c>
      <c r="D6512" s="73">
        <v>28</v>
      </c>
      <c r="E6512" s="73">
        <v>16</v>
      </c>
      <c r="F6512" s="79">
        <f>IF($C$9="south",'RAW PV WATTS'!D6515,IF('PV Watts SLC'!$C$9="west",'RAW PV WATTS'!F6515,-1))</f>
        <v>223.96100000000001</v>
      </c>
      <c r="G6512" s="81">
        <f t="shared" si="202"/>
        <v>0.22396100000000002</v>
      </c>
    </row>
    <row r="6513" spans="1:7">
      <c r="A6513" s="74" t="e">
        <f t="shared" si="203"/>
        <v>#REF!</v>
      </c>
      <c r="B6513" s="60"/>
      <c r="C6513" s="73">
        <v>9</v>
      </c>
      <c r="D6513" s="73">
        <v>28</v>
      </c>
      <c r="E6513" s="73">
        <v>17</v>
      </c>
      <c r="F6513" s="79">
        <f>IF($C$9="south",'RAW PV WATTS'!D6516,IF('PV Watts SLC'!$C$9="west",'RAW PV WATTS'!F6516,-1))</f>
        <v>68.769000000000005</v>
      </c>
      <c r="G6513" s="81">
        <f t="shared" si="202"/>
        <v>6.8769000000000011E-2</v>
      </c>
    </row>
    <row r="6514" spans="1:7">
      <c r="A6514" s="74" t="e">
        <f t="shared" si="203"/>
        <v>#REF!</v>
      </c>
      <c r="B6514" s="60"/>
      <c r="C6514" s="73">
        <v>9</v>
      </c>
      <c r="D6514" s="73">
        <v>28</v>
      </c>
      <c r="E6514" s="73">
        <v>18</v>
      </c>
      <c r="F6514" s="79">
        <f>IF($C$9="south",'RAW PV WATTS'!D6517,IF('PV Watts SLC'!$C$9="west",'RAW PV WATTS'!F6517,-1))</f>
        <v>0.378</v>
      </c>
      <c r="G6514" s="81">
        <f t="shared" si="202"/>
        <v>3.7800000000000003E-4</v>
      </c>
    </row>
    <row r="6515" spans="1:7">
      <c r="A6515" s="74" t="e">
        <f t="shared" si="203"/>
        <v>#REF!</v>
      </c>
      <c r="B6515" s="60"/>
      <c r="C6515" s="73">
        <v>9</v>
      </c>
      <c r="D6515" s="73">
        <v>28</v>
      </c>
      <c r="E6515" s="73">
        <v>19</v>
      </c>
      <c r="F6515" s="79">
        <f>IF($C$9="south",'RAW PV WATTS'!D6518,IF('PV Watts SLC'!$C$9="west",'RAW PV WATTS'!F6518,-1))</f>
        <v>0</v>
      </c>
      <c r="G6515" s="81">
        <f t="shared" si="202"/>
        <v>0</v>
      </c>
    </row>
    <row r="6516" spans="1:7">
      <c r="A6516" s="74" t="e">
        <f t="shared" si="203"/>
        <v>#REF!</v>
      </c>
      <c r="B6516" s="60"/>
      <c r="C6516" s="73">
        <v>9</v>
      </c>
      <c r="D6516" s="73">
        <v>28</v>
      </c>
      <c r="E6516" s="73">
        <v>20</v>
      </c>
      <c r="F6516" s="79">
        <f>IF($C$9="south",'RAW PV WATTS'!D6519,IF('PV Watts SLC'!$C$9="west",'RAW PV WATTS'!F6519,-1))</f>
        <v>0</v>
      </c>
      <c r="G6516" s="81">
        <f t="shared" si="202"/>
        <v>0</v>
      </c>
    </row>
    <row r="6517" spans="1:7">
      <c r="A6517" s="74" t="e">
        <f t="shared" si="203"/>
        <v>#REF!</v>
      </c>
      <c r="B6517" s="60"/>
      <c r="C6517" s="73">
        <v>9</v>
      </c>
      <c r="D6517" s="73">
        <v>28</v>
      </c>
      <c r="E6517" s="73">
        <v>21</v>
      </c>
      <c r="F6517" s="79">
        <f>IF($C$9="south",'RAW PV WATTS'!D6520,IF('PV Watts SLC'!$C$9="west",'RAW PV WATTS'!F6520,-1))</f>
        <v>0</v>
      </c>
      <c r="G6517" s="81">
        <f t="shared" si="202"/>
        <v>0</v>
      </c>
    </row>
    <row r="6518" spans="1:7">
      <c r="A6518" s="74" t="e">
        <f t="shared" si="203"/>
        <v>#REF!</v>
      </c>
      <c r="B6518" s="60"/>
      <c r="C6518" s="73">
        <v>9</v>
      </c>
      <c r="D6518" s="73">
        <v>28</v>
      </c>
      <c r="E6518" s="73">
        <v>22</v>
      </c>
      <c r="F6518" s="79">
        <f>IF($C$9="south",'RAW PV WATTS'!D6521,IF('PV Watts SLC'!$C$9="west",'RAW PV WATTS'!F6521,-1))</f>
        <v>0</v>
      </c>
      <c r="G6518" s="81">
        <f t="shared" si="202"/>
        <v>0</v>
      </c>
    </row>
    <row r="6519" spans="1:7">
      <c r="A6519" s="74" t="e">
        <f t="shared" si="203"/>
        <v>#REF!</v>
      </c>
      <c r="B6519" s="60"/>
      <c r="C6519" s="73">
        <v>9</v>
      </c>
      <c r="D6519" s="73">
        <v>28</v>
      </c>
      <c r="E6519" s="73">
        <v>23</v>
      </c>
      <c r="F6519" s="79">
        <f>IF($C$9="south",'RAW PV WATTS'!D6522,IF('PV Watts SLC'!$C$9="west",'RAW PV WATTS'!F6522,-1))</f>
        <v>0</v>
      </c>
      <c r="G6519" s="81">
        <f t="shared" si="202"/>
        <v>0</v>
      </c>
    </row>
    <row r="6520" spans="1:7">
      <c r="A6520" s="74" t="e">
        <f t="shared" si="203"/>
        <v>#REF!</v>
      </c>
      <c r="B6520" s="60"/>
      <c r="C6520" s="73">
        <v>9</v>
      </c>
      <c r="D6520" s="73">
        <v>29</v>
      </c>
      <c r="E6520" s="73">
        <v>0</v>
      </c>
      <c r="F6520" s="79">
        <f>IF($C$9="south",'RAW PV WATTS'!D6523,IF('PV Watts SLC'!$C$9="west",'RAW PV WATTS'!F6523,-1))</f>
        <v>0</v>
      </c>
      <c r="G6520" s="81">
        <f t="shared" si="202"/>
        <v>0</v>
      </c>
    </row>
    <row r="6521" spans="1:7">
      <c r="A6521" s="74" t="e">
        <f t="shared" si="203"/>
        <v>#REF!</v>
      </c>
      <c r="B6521" s="60"/>
      <c r="C6521" s="73">
        <v>9</v>
      </c>
      <c r="D6521" s="73">
        <v>29</v>
      </c>
      <c r="E6521" s="73">
        <v>1</v>
      </c>
      <c r="F6521" s="79">
        <f>IF($C$9="south",'RAW PV WATTS'!D6524,IF('PV Watts SLC'!$C$9="west",'RAW PV WATTS'!F6524,-1))</f>
        <v>0</v>
      </c>
      <c r="G6521" s="81">
        <f t="shared" si="202"/>
        <v>0</v>
      </c>
    </row>
    <row r="6522" spans="1:7">
      <c r="A6522" s="74" t="e">
        <f t="shared" si="203"/>
        <v>#REF!</v>
      </c>
      <c r="B6522" s="60"/>
      <c r="C6522" s="73">
        <v>9</v>
      </c>
      <c r="D6522" s="73">
        <v>29</v>
      </c>
      <c r="E6522" s="73">
        <v>2</v>
      </c>
      <c r="F6522" s="79">
        <f>IF($C$9="south",'RAW PV WATTS'!D6525,IF('PV Watts SLC'!$C$9="west",'RAW PV WATTS'!F6525,-1))</f>
        <v>0</v>
      </c>
      <c r="G6522" s="81">
        <f t="shared" si="202"/>
        <v>0</v>
      </c>
    </row>
    <row r="6523" spans="1:7">
      <c r="A6523" s="74" t="e">
        <f t="shared" si="203"/>
        <v>#REF!</v>
      </c>
      <c r="B6523" s="60"/>
      <c r="C6523" s="73">
        <v>9</v>
      </c>
      <c r="D6523" s="73">
        <v>29</v>
      </c>
      <c r="E6523" s="73">
        <v>3</v>
      </c>
      <c r="F6523" s="79">
        <f>IF($C$9="south",'RAW PV WATTS'!D6526,IF('PV Watts SLC'!$C$9="west",'RAW PV WATTS'!F6526,-1))</f>
        <v>0</v>
      </c>
      <c r="G6523" s="81">
        <f t="shared" si="202"/>
        <v>0</v>
      </c>
    </row>
    <row r="6524" spans="1:7">
      <c r="A6524" s="74" t="e">
        <f t="shared" si="203"/>
        <v>#REF!</v>
      </c>
      <c r="B6524" s="60"/>
      <c r="C6524" s="73">
        <v>9</v>
      </c>
      <c r="D6524" s="73">
        <v>29</v>
      </c>
      <c r="E6524" s="73">
        <v>4</v>
      </c>
      <c r="F6524" s="79">
        <f>IF($C$9="south",'RAW PV WATTS'!D6527,IF('PV Watts SLC'!$C$9="west",'RAW PV WATTS'!F6527,-1))</f>
        <v>0</v>
      </c>
      <c r="G6524" s="81">
        <f t="shared" si="202"/>
        <v>0</v>
      </c>
    </row>
    <row r="6525" spans="1:7">
      <c r="A6525" s="74" t="e">
        <f t="shared" si="203"/>
        <v>#REF!</v>
      </c>
      <c r="B6525" s="60"/>
      <c r="C6525" s="73">
        <v>9</v>
      </c>
      <c r="D6525" s="73">
        <v>29</v>
      </c>
      <c r="E6525" s="73">
        <v>5</v>
      </c>
      <c r="F6525" s="79">
        <f>IF($C$9="south",'RAW PV WATTS'!D6528,IF('PV Watts SLC'!$C$9="west",'RAW PV WATTS'!F6528,-1))</f>
        <v>0</v>
      </c>
      <c r="G6525" s="81">
        <f t="shared" si="202"/>
        <v>0</v>
      </c>
    </row>
    <row r="6526" spans="1:7">
      <c r="A6526" s="74" t="e">
        <f t="shared" si="203"/>
        <v>#REF!</v>
      </c>
      <c r="B6526" s="60"/>
      <c r="C6526" s="73">
        <v>9</v>
      </c>
      <c r="D6526" s="73">
        <v>29</v>
      </c>
      <c r="E6526" s="73">
        <v>6</v>
      </c>
      <c r="F6526" s="79">
        <f>IF($C$9="south",'RAW PV WATTS'!D6529,IF('PV Watts SLC'!$C$9="west",'RAW PV WATTS'!F6529,-1))</f>
        <v>8.8520000000000003</v>
      </c>
      <c r="G6526" s="81">
        <f t="shared" si="202"/>
        <v>8.8520000000000005E-3</v>
      </c>
    </row>
    <row r="6527" spans="1:7">
      <c r="A6527" s="74" t="e">
        <f t="shared" si="203"/>
        <v>#REF!</v>
      </c>
      <c r="B6527" s="60"/>
      <c r="C6527" s="73">
        <v>9</v>
      </c>
      <c r="D6527" s="73">
        <v>29</v>
      </c>
      <c r="E6527" s="73">
        <v>7</v>
      </c>
      <c r="F6527" s="79">
        <f>IF($C$9="south",'RAW PV WATTS'!D6530,IF('PV Watts SLC'!$C$9="west",'RAW PV WATTS'!F6530,-1))</f>
        <v>131.82300000000001</v>
      </c>
      <c r="G6527" s="81">
        <f t="shared" si="202"/>
        <v>0.131823</v>
      </c>
    </row>
    <row r="6528" spans="1:7">
      <c r="A6528" s="74" t="e">
        <f t="shared" si="203"/>
        <v>#REF!</v>
      </c>
      <c r="B6528" s="60"/>
      <c r="C6528" s="73">
        <v>9</v>
      </c>
      <c r="D6528" s="73">
        <v>29</v>
      </c>
      <c r="E6528" s="73">
        <v>8</v>
      </c>
      <c r="F6528" s="79">
        <f>IF($C$9="south",'RAW PV WATTS'!D6531,IF('PV Watts SLC'!$C$9="west",'RAW PV WATTS'!F6531,-1))</f>
        <v>343.697</v>
      </c>
      <c r="G6528" s="81">
        <f t="shared" si="202"/>
        <v>0.34369700000000003</v>
      </c>
    </row>
    <row r="6529" spans="1:7">
      <c r="A6529" s="74" t="e">
        <f t="shared" si="203"/>
        <v>#REF!</v>
      </c>
      <c r="B6529" s="60"/>
      <c r="C6529" s="73">
        <v>9</v>
      </c>
      <c r="D6529" s="73">
        <v>29</v>
      </c>
      <c r="E6529" s="73">
        <v>9</v>
      </c>
      <c r="F6529" s="79">
        <f>IF($C$9="south",'RAW PV WATTS'!D6532,IF('PV Watts SLC'!$C$9="west",'RAW PV WATTS'!F6532,-1))</f>
        <v>512.38300000000004</v>
      </c>
      <c r="G6529" s="81">
        <f t="shared" si="202"/>
        <v>0.51238300000000003</v>
      </c>
    </row>
    <row r="6530" spans="1:7">
      <c r="A6530" s="74" t="e">
        <f t="shared" si="203"/>
        <v>#REF!</v>
      </c>
      <c r="B6530" s="60"/>
      <c r="C6530" s="73">
        <v>9</v>
      </c>
      <c r="D6530" s="73">
        <v>29</v>
      </c>
      <c r="E6530" s="73">
        <v>10</v>
      </c>
      <c r="F6530" s="79">
        <f>IF($C$9="south",'RAW PV WATTS'!D6533,IF('PV Watts SLC'!$C$9="west",'RAW PV WATTS'!F6533,-1))</f>
        <v>642.95500000000004</v>
      </c>
      <c r="G6530" s="81">
        <f t="shared" si="202"/>
        <v>0.64295500000000005</v>
      </c>
    </row>
    <row r="6531" spans="1:7">
      <c r="A6531" s="74" t="e">
        <f t="shared" si="203"/>
        <v>#REF!</v>
      </c>
      <c r="B6531" s="60"/>
      <c r="C6531" s="73">
        <v>9</v>
      </c>
      <c r="D6531" s="73">
        <v>29</v>
      </c>
      <c r="E6531" s="73">
        <v>11</v>
      </c>
      <c r="F6531" s="79">
        <f>IF($C$9="south",'RAW PV WATTS'!D6534,IF('PV Watts SLC'!$C$9="west",'RAW PV WATTS'!F6534,-1))</f>
        <v>615.63400000000001</v>
      </c>
      <c r="G6531" s="81">
        <f t="shared" si="202"/>
        <v>0.61563400000000001</v>
      </c>
    </row>
    <row r="6532" spans="1:7">
      <c r="A6532" s="74" t="e">
        <f t="shared" si="203"/>
        <v>#REF!</v>
      </c>
      <c r="B6532" s="60"/>
      <c r="C6532" s="73">
        <v>9</v>
      </c>
      <c r="D6532" s="73">
        <v>29</v>
      </c>
      <c r="E6532" s="73">
        <v>12</v>
      </c>
      <c r="F6532" s="79">
        <f>IF($C$9="south",'RAW PV WATTS'!D6535,IF('PV Watts SLC'!$C$9="west",'RAW PV WATTS'!F6535,-1))</f>
        <v>560.04600000000005</v>
      </c>
      <c r="G6532" s="81">
        <f t="shared" si="202"/>
        <v>0.56004600000000004</v>
      </c>
    </row>
    <row r="6533" spans="1:7">
      <c r="A6533" s="74" t="e">
        <f t="shared" si="203"/>
        <v>#REF!</v>
      </c>
      <c r="B6533" s="60"/>
      <c r="C6533" s="73">
        <v>9</v>
      </c>
      <c r="D6533" s="73">
        <v>29</v>
      </c>
      <c r="E6533" s="73">
        <v>13</v>
      </c>
      <c r="F6533" s="79">
        <f>IF($C$9="south",'RAW PV WATTS'!D6536,IF('PV Watts SLC'!$C$9="west",'RAW PV WATTS'!F6536,-1))</f>
        <v>499.48899999999998</v>
      </c>
      <c r="G6533" s="81">
        <f t="shared" si="202"/>
        <v>0.49948899999999996</v>
      </c>
    </row>
    <row r="6534" spans="1:7">
      <c r="A6534" s="74" t="e">
        <f t="shared" si="203"/>
        <v>#REF!</v>
      </c>
      <c r="B6534" s="60"/>
      <c r="C6534" s="73">
        <v>9</v>
      </c>
      <c r="D6534" s="73">
        <v>29</v>
      </c>
      <c r="E6534" s="73">
        <v>14</v>
      </c>
      <c r="F6534" s="79">
        <f>IF($C$9="south",'RAW PV WATTS'!D6537,IF('PV Watts SLC'!$C$9="west",'RAW PV WATTS'!F6537,-1))</f>
        <v>481.66199999999998</v>
      </c>
      <c r="G6534" s="81">
        <f t="shared" si="202"/>
        <v>0.48166199999999998</v>
      </c>
    </row>
    <row r="6535" spans="1:7">
      <c r="A6535" s="74" t="e">
        <f t="shared" si="203"/>
        <v>#REF!</v>
      </c>
      <c r="B6535" s="60"/>
      <c r="C6535" s="73">
        <v>9</v>
      </c>
      <c r="D6535" s="73">
        <v>29</v>
      </c>
      <c r="E6535" s="73">
        <v>15</v>
      </c>
      <c r="F6535" s="79">
        <f>IF($C$9="south",'RAW PV WATTS'!D6538,IF('PV Watts SLC'!$C$9="west",'RAW PV WATTS'!F6538,-1))</f>
        <v>363.59500000000003</v>
      </c>
      <c r="G6535" s="81">
        <f t="shared" si="202"/>
        <v>0.363595</v>
      </c>
    </row>
    <row r="6536" spans="1:7">
      <c r="A6536" s="74" t="e">
        <f t="shared" si="203"/>
        <v>#REF!</v>
      </c>
      <c r="B6536" s="60"/>
      <c r="C6536" s="73">
        <v>9</v>
      </c>
      <c r="D6536" s="73">
        <v>29</v>
      </c>
      <c r="E6536" s="73">
        <v>16</v>
      </c>
      <c r="F6536" s="79">
        <f>IF($C$9="south",'RAW PV WATTS'!D6539,IF('PV Watts SLC'!$C$9="west",'RAW PV WATTS'!F6539,-1))</f>
        <v>233.93299999999999</v>
      </c>
      <c r="G6536" s="81">
        <f t="shared" si="202"/>
        <v>0.233933</v>
      </c>
    </row>
    <row r="6537" spans="1:7">
      <c r="A6537" s="74" t="e">
        <f t="shared" si="203"/>
        <v>#REF!</v>
      </c>
      <c r="B6537" s="60"/>
      <c r="C6537" s="73">
        <v>9</v>
      </c>
      <c r="D6537" s="73">
        <v>29</v>
      </c>
      <c r="E6537" s="73">
        <v>17</v>
      </c>
      <c r="F6537" s="79">
        <f>IF($C$9="south",'RAW PV WATTS'!D6540,IF('PV Watts SLC'!$C$9="west",'RAW PV WATTS'!F6540,-1))</f>
        <v>57.957999999999998</v>
      </c>
      <c r="G6537" s="81">
        <f t="shared" si="202"/>
        <v>5.7957999999999996E-2</v>
      </c>
    </row>
    <row r="6538" spans="1:7">
      <c r="A6538" s="74" t="e">
        <f t="shared" si="203"/>
        <v>#REF!</v>
      </c>
      <c r="B6538" s="60"/>
      <c r="C6538" s="73">
        <v>9</v>
      </c>
      <c r="D6538" s="73">
        <v>29</v>
      </c>
      <c r="E6538" s="73">
        <v>18</v>
      </c>
      <c r="F6538" s="79">
        <f>IF($C$9="south",'RAW PV WATTS'!D6541,IF('PV Watts SLC'!$C$9="west",'RAW PV WATTS'!F6541,-1))</f>
        <v>0</v>
      </c>
      <c r="G6538" s="81">
        <f t="shared" si="202"/>
        <v>0</v>
      </c>
    </row>
    <row r="6539" spans="1:7">
      <c r="A6539" s="74" t="e">
        <f t="shared" si="203"/>
        <v>#REF!</v>
      </c>
      <c r="B6539" s="60"/>
      <c r="C6539" s="73">
        <v>9</v>
      </c>
      <c r="D6539" s="73">
        <v>29</v>
      </c>
      <c r="E6539" s="73">
        <v>19</v>
      </c>
      <c r="F6539" s="79">
        <f>IF($C$9="south",'RAW PV WATTS'!D6542,IF('PV Watts SLC'!$C$9="west",'RAW PV WATTS'!F6542,-1))</f>
        <v>0</v>
      </c>
      <c r="G6539" s="81">
        <f t="shared" si="202"/>
        <v>0</v>
      </c>
    </row>
    <row r="6540" spans="1:7">
      <c r="A6540" s="74" t="e">
        <f t="shared" si="203"/>
        <v>#REF!</v>
      </c>
      <c r="B6540" s="60"/>
      <c r="C6540" s="73">
        <v>9</v>
      </c>
      <c r="D6540" s="73">
        <v>29</v>
      </c>
      <c r="E6540" s="73">
        <v>20</v>
      </c>
      <c r="F6540" s="79">
        <f>IF($C$9="south",'RAW PV WATTS'!D6543,IF('PV Watts SLC'!$C$9="west",'RAW PV WATTS'!F6543,-1))</f>
        <v>0</v>
      </c>
      <c r="G6540" s="81">
        <f t="shared" si="202"/>
        <v>0</v>
      </c>
    </row>
    <row r="6541" spans="1:7">
      <c r="A6541" s="74" t="e">
        <f t="shared" si="203"/>
        <v>#REF!</v>
      </c>
      <c r="B6541" s="60"/>
      <c r="C6541" s="73">
        <v>9</v>
      </c>
      <c r="D6541" s="73">
        <v>29</v>
      </c>
      <c r="E6541" s="73">
        <v>21</v>
      </c>
      <c r="F6541" s="79">
        <f>IF($C$9="south",'RAW PV WATTS'!D6544,IF('PV Watts SLC'!$C$9="west",'RAW PV WATTS'!F6544,-1))</f>
        <v>0</v>
      </c>
      <c r="G6541" s="81">
        <f t="shared" si="202"/>
        <v>0</v>
      </c>
    </row>
    <row r="6542" spans="1:7">
      <c r="A6542" s="74" t="e">
        <f t="shared" si="203"/>
        <v>#REF!</v>
      </c>
      <c r="B6542" s="60"/>
      <c r="C6542" s="73">
        <v>9</v>
      </c>
      <c r="D6542" s="73">
        <v>29</v>
      </c>
      <c r="E6542" s="73">
        <v>22</v>
      </c>
      <c r="F6542" s="79">
        <f>IF($C$9="south",'RAW PV WATTS'!D6545,IF('PV Watts SLC'!$C$9="west",'RAW PV WATTS'!F6545,-1))</f>
        <v>0</v>
      </c>
      <c r="G6542" s="81">
        <f t="shared" si="202"/>
        <v>0</v>
      </c>
    </row>
    <row r="6543" spans="1:7">
      <c r="A6543" s="74" t="e">
        <f t="shared" si="203"/>
        <v>#REF!</v>
      </c>
      <c r="B6543" s="60"/>
      <c r="C6543" s="73">
        <v>9</v>
      </c>
      <c r="D6543" s="73">
        <v>29</v>
      </c>
      <c r="E6543" s="73">
        <v>23</v>
      </c>
      <c r="F6543" s="79">
        <f>IF($C$9="south",'RAW PV WATTS'!D6546,IF('PV Watts SLC'!$C$9="west",'RAW PV WATTS'!F6546,-1))</f>
        <v>0</v>
      </c>
      <c r="G6543" s="81">
        <f t="shared" si="202"/>
        <v>0</v>
      </c>
    </row>
    <row r="6544" spans="1:7">
      <c r="A6544" s="74" t="e">
        <f t="shared" si="203"/>
        <v>#REF!</v>
      </c>
      <c r="B6544" s="60"/>
      <c r="C6544" s="73">
        <v>9</v>
      </c>
      <c r="D6544" s="73">
        <v>30</v>
      </c>
      <c r="E6544" s="73">
        <v>0</v>
      </c>
      <c r="F6544" s="79">
        <f>IF($C$9="south",'RAW PV WATTS'!D6547,IF('PV Watts SLC'!$C$9="west",'RAW PV WATTS'!F6547,-1))</f>
        <v>0</v>
      </c>
      <c r="G6544" s="81">
        <f t="shared" si="202"/>
        <v>0</v>
      </c>
    </row>
    <row r="6545" spans="1:7">
      <c r="A6545" s="74" t="e">
        <f t="shared" si="203"/>
        <v>#REF!</v>
      </c>
      <c r="B6545" s="60"/>
      <c r="C6545" s="73">
        <v>9</v>
      </c>
      <c r="D6545" s="73">
        <v>30</v>
      </c>
      <c r="E6545" s="73">
        <v>1</v>
      </c>
      <c r="F6545" s="79">
        <f>IF($C$9="south",'RAW PV WATTS'!D6548,IF('PV Watts SLC'!$C$9="west",'RAW PV WATTS'!F6548,-1))</f>
        <v>0</v>
      </c>
      <c r="G6545" s="81">
        <f t="shared" ref="G6545:G6608" si="204">F6545/1000</f>
        <v>0</v>
      </c>
    </row>
    <row r="6546" spans="1:7">
      <c r="A6546" s="74" t="e">
        <f t="shared" ref="A6546:A6609" si="205">1/24+A6545</f>
        <v>#REF!</v>
      </c>
      <c r="B6546" s="60"/>
      <c r="C6546" s="73">
        <v>9</v>
      </c>
      <c r="D6546" s="73">
        <v>30</v>
      </c>
      <c r="E6546" s="73">
        <v>2</v>
      </c>
      <c r="F6546" s="79">
        <f>IF($C$9="south",'RAW PV WATTS'!D6549,IF('PV Watts SLC'!$C$9="west",'RAW PV WATTS'!F6549,-1))</f>
        <v>0</v>
      </c>
      <c r="G6546" s="81">
        <f t="shared" si="204"/>
        <v>0</v>
      </c>
    </row>
    <row r="6547" spans="1:7">
      <c r="A6547" s="74" t="e">
        <f t="shared" si="205"/>
        <v>#REF!</v>
      </c>
      <c r="B6547" s="60"/>
      <c r="C6547" s="73">
        <v>9</v>
      </c>
      <c r="D6547" s="73">
        <v>30</v>
      </c>
      <c r="E6547" s="73">
        <v>3</v>
      </c>
      <c r="F6547" s="79">
        <f>IF($C$9="south",'RAW PV WATTS'!D6550,IF('PV Watts SLC'!$C$9="west",'RAW PV WATTS'!F6550,-1))</f>
        <v>0</v>
      </c>
      <c r="G6547" s="81">
        <f t="shared" si="204"/>
        <v>0</v>
      </c>
    </row>
    <row r="6548" spans="1:7">
      <c r="A6548" s="74" t="e">
        <f t="shared" si="205"/>
        <v>#REF!</v>
      </c>
      <c r="B6548" s="60"/>
      <c r="C6548" s="73">
        <v>9</v>
      </c>
      <c r="D6548" s="73">
        <v>30</v>
      </c>
      <c r="E6548" s="73">
        <v>4</v>
      </c>
      <c r="F6548" s="79">
        <f>IF($C$9="south",'RAW PV WATTS'!D6551,IF('PV Watts SLC'!$C$9="west",'RAW PV WATTS'!F6551,-1))</f>
        <v>0</v>
      </c>
      <c r="G6548" s="81">
        <f t="shared" si="204"/>
        <v>0</v>
      </c>
    </row>
    <row r="6549" spans="1:7">
      <c r="A6549" s="74" t="e">
        <f t="shared" si="205"/>
        <v>#REF!</v>
      </c>
      <c r="B6549" s="60"/>
      <c r="C6549" s="73">
        <v>9</v>
      </c>
      <c r="D6549" s="73">
        <v>30</v>
      </c>
      <c r="E6549" s="73">
        <v>5</v>
      </c>
      <c r="F6549" s="79">
        <f>IF($C$9="south",'RAW PV WATTS'!D6552,IF('PV Watts SLC'!$C$9="west",'RAW PV WATTS'!F6552,-1))</f>
        <v>0</v>
      </c>
      <c r="G6549" s="81">
        <f t="shared" si="204"/>
        <v>0</v>
      </c>
    </row>
    <row r="6550" spans="1:7">
      <c r="A6550" s="74" t="e">
        <f t="shared" si="205"/>
        <v>#REF!</v>
      </c>
      <c r="B6550" s="60"/>
      <c r="C6550" s="73">
        <v>9</v>
      </c>
      <c r="D6550" s="73">
        <v>30</v>
      </c>
      <c r="E6550" s="73">
        <v>6</v>
      </c>
      <c r="F6550" s="79">
        <f>IF($C$9="south",'RAW PV WATTS'!D6553,IF('PV Watts SLC'!$C$9="west",'RAW PV WATTS'!F6553,-1))</f>
        <v>16.472999999999999</v>
      </c>
      <c r="G6550" s="81">
        <f t="shared" si="204"/>
        <v>1.6472999999999998E-2</v>
      </c>
    </row>
    <row r="6551" spans="1:7">
      <c r="A6551" s="74" t="e">
        <f t="shared" si="205"/>
        <v>#REF!</v>
      </c>
      <c r="B6551" s="60"/>
      <c r="C6551" s="73">
        <v>9</v>
      </c>
      <c r="D6551" s="73">
        <v>30</v>
      </c>
      <c r="E6551" s="73">
        <v>7</v>
      </c>
      <c r="F6551" s="79">
        <f>IF($C$9="south",'RAW PV WATTS'!D6554,IF('PV Watts SLC'!$C$9="west",'RAW PV WATTS'!F6554,-1))</f>
        <v>108.08799999999999</v>
      </c>
      <c r="G6551" s="81">
        <f t="shared" si="204"/>
        <v>0.10808799999999999</v>
      </c>
    </row>
    <row r="6552" spans="1:7">
      <c r="A6552" s="74" t="e">
        <f t="shared" si="205"/>
        <v>#REF!</v>
      </c>
      <c r="B6552" s="60"/>
      <c r="C6552" s="73">
        <v>9</v>
      </c>
      <c r="D6552" s="73">
        <v>30</v>
      </c>
      <c r="E6552" s="73">
        <v>8</v>
      </c>
      <c r="F6552" s="79">
        <f>IF($C$9="south",'RAW PV WATTS'!D6555,IF('PV Watts SLC'!$C$9="west",'RAW PV WATTS'!F6555,-1))</f>
        <v>343.74200000000002</v>
      </c>
      <c r="G6552" s="81">
        <f t="shared" si="204"/>
        <v>0.34374199999999999</v>
      </c>
    </row>
    <row r="6553" spans="1:7">
      <c r="A6553" s="74" t="e">
        <f t="shared" si="205"/>
        <v>#REF!</v>
      </c>
      <c r="B6553" s="60"/>
      <c r="C6553" s="73">
        <v>9</v>
      </c>
      <c r="D6553" s="73">
        <v>30</v>
      </c>
      <c r="E6553" s="73">
        <v>9</v>
      </c>
      <c r="F6553" s="79">
        <f>IF($C$9="south",'RAW PV WATTS'!D6556,IF('PV Watts SLC'!$C$9="west",'RAW PV WATTS'!F6556,-1))</f>
        <v>417.935</v>
      </c>
      <c r="G6553" s="81">
        <f t="shared" si="204"/>
        <v>0.417935</v>
      </c>
    </row>
    <row r="6554" spans="1:7">
      <c r="A6554" s="74" t="e">
        <f t="shared" si="205"/>
        <v>#REF!</v>
      </c>
      <c r="B6554" s="60"/>
      <c r="C6554" s="73">
        <v>9</v>
      </c>
      <c r="D6554" s="73">
        <v>30</v>
      </c>
      <c r="E6554" s="73">
        <v>10</v>
      </c>
      <c r="F6554" s="79">
        <f>IF($C$9="south",'RAW PV WATTS'!D6557,IF('PV Watts SLC'!$C$9="west",'RAW PV WATTS'!F6557,-1))</f>
        <v>522.41600000000005</v>
      </c>
      <c r="G6554" s="81">
        <f t="shared" si="204"/>
        <v>0.5224160000000001</v>
      </c>
    </row>
    <row r="6555" spans="1:7">
      <c r="A6555" s="74" t="e">
        <f t="shared" si="205"/>
        <v>#REF!</v>
      </c>
      <c r="B6555" s="60"/>
      <c r="C6555" s="73">
        <v>9</v>
      </c>
      <c r="D6555" s="73">
        <v>30</v>
      </c>
      <c r="E6555" s="73">
        <v>11</v>
      </c>
      <c r="F6555" s="79">
        <f>IF($C$9="south",'RAW PV WATTS'!D6558,IF('PV Watts SLC'!$C$9="west",'RAW PV WATTS'!F6558,-1))</f>
        <v>732.97799999999995</v>
      </c>
      <c r="G6555" s="81">
        <f t="shared" si="204"/>
        <v>0.73297799999999991</v>
      </c>
    </row>
    <row r="6556" spans="1:7">
      <c r="A6556" s="74" t="e">
        <f t="shared" si="205"/>
        <v>#REF!</v>
      </c>
      <c r="B6556" s="60"/>
      <c r="C6556" s="73">
        <v>9</v>
      </c>
      <c r="D6556" s="73">
        <v>30</v>
      </c>
      <c r="E6556" s="73">
        <v>12</v>
      </c>
      <c r="F6556" s="79">
        <f>IF($C$9="south",'RAW PV WATTS'!D6559,IF('PV Watts SLC'!$C$9="west",'RAW PV WATTS'!F6559,-1))</f>
        <v>728.11</v>
      </c>
      <c r="G6556" s="81">
        <f t="shared" si="204"/>
        <v>0.72811000000000003</v>
      </c>
    </row>
    <row r="6557" spans="1:7">
      <c r="A6557" s="74" t="e">
        <f t="shared" si="205"/>
        <v>#REF!</v>
      </c>
      <c r="B6557" s="60"/>
      <c r="C6557" s="73">
        <v>9</v>
      </c>
      <c r="D6557" s="73">
        <v>30</v>
      </c>
      <c r="E6557" s="73">
        <v>13</v>
      </c>
      <c r="F6557" s="79">
        <f>IF($C$9="south",'RAW PV WATTS'!D6560,IF('PV Watts SLC'!$C$9="west",'RAW PV WATTS'!F6560,-1))</f>
        <v>700.49</v>
      </c>
      <c r="G6557" s="81">
        <f t="shared" si="204"/>
        <v>0.70049000000000006</v>
      </c>
    </row>
    <row r="6558" spans="1:7">
      <c r="A6558" s="74" t="e">
        <f t="shared" si="205"/>
        <v>#REF!</v>
      </c>
      <c r="B6558" s="60"/>
      <c r="C6558" s="73">
        <v>9</v>
      </c>
      <c r="D6558" s="73">
        <v>30</v>
      </c>
      <c r="E6558" s="73">
        <v>14</v>
      </c>
      <c r="F6558" s="79">
        <f>IF($C$9="south",'RAW PV WATTS'!D6561,IF('PV Watts SLC'!$C$9="west",'RAW PV WATTS'!F6561,-1))</f>
        <v>389.14100000000002</v>
      </c>
      <c r="G6558" s="81">
        <f t="shared" si="204"/>
        <v>0.38914100000000001</v>
      </c>
    </row>
    <row r="6559" spans="1:7">
      <c r="A6559" s="74" t="e">
        <f t="shared" si="205"/>
        <v>#REF!</v>
      </c>
      <c r="B6559" s="60"/>
      <c r="C6559" s="73">
        <v>9</v>
      </c>
      <c r="D6559" s="73">
        <v>30</v>
      </c>
      <c r="E6559" s="73">
        <v>15</v>
      </c>
      <c r="F6559" s="79">
        <f>IF($C$9="south",'RAW PV WATTS'!D6562,IF('PV Watts SLC'!$C$9="west",'RAW PV WATTS'!F6562,-1))</f>
        <v>448.06900000000002</v>
      </c>
      <c r="G6559" s="81">
        <f t="shared" si="204"/>
        <v>0.448069</v>
      </c>
    </row>
    <row r="6560" spans="1:7">
      <c r="A6560" s="74" t="e">
        <f t="shared" si="205"/>
        <v>#REF!</v>
      </c>
      <c r="B6560" s="60"/>
      <c r="C6560" s="73">
        <v>9</v>
      </c>
      <c r="D6560" s="73">
        <v>30</v>
      </c>
      <c r="E6560" s="73">
        <v>16</v>
      </c>
      <c r="F6560" s="79">
        <f>IF($C$9="south",'RAW PV WATTS'!D6563,IF('PV Watts SLC'!$C$9="west",'RAW PV WATTS'!F6563,-1))</f>
        <v>156.245</v>
      </c>
      <c r="G6560" s="81">
        <f t="shared" si="204"/>
        <v>0.15624499999999999</v>
      </c>
    </row>
    <row r="6561" spans="1:7">
      <c r="A6561" s="74" t="e">
        <f t="shared" si="205"/>
        <v>#REF!</v>
      </c>
      <c r="B6561" s="60"/>
      <c r="C6561" s="73">
        <v>9</v>
      </c>
      <c r="D6561" s="73">
        <v>30</v>
      </c>
      <c r="E6561" s="73">
        <v>17</v>
      </c>
      <c r="F6561" s="79">
        <f>IF($C$9="south",'RAW PV WATTS'!D6564,IF('PV Watts SLC'!$C$9="west",'RAW PV WATTS'!F6564,-1))</f>
        <v>52.027999999999999</v>
      </c>
      <c r="G6561" s="81">
        <f t="shared" si="204"/>
        <v>5.2027999999999998E-2</v>
      </c>
    </row>
    <row r="6562" spans="1:7">
      <c r="A6562" s="74" t="e">
        <f t="shared" si="205"/>
        <v>#REF!</v>
      </c>
      <c r="B6562" s="60"/>
      <c r="C6562" s="73">
        <v>9</v>
      </c>
      <c r="D6562" s="73">
        <v>30</v>
      </c>
      <c r="E6562" s="73">
        <v>18</v>
      </c>
      <c r="F6562" s="79">
        <f>IF($C$9="south",'RAW PV WATTS'!D6565,IF('PV Watts SLC'!$C$9="west",'RAW PV WATTS'!F6565,-1))</f>
        <v>0</v>
      </c>
      <c r="G6562" s="81">
        <f t="shared" si="204"/>
        <v>0</v>
      </c>
    </row>
    <row r="6563" spans="1:7">
      <c r="A6563" s="74" t="e">
        <f t="shared" si="205"/>
        <v>#REF!</v>
      </c>
      <c r="B6563" s="60"/>
      <c r="C6563" s="73">
        <v>9</v>
      </c>
      <c r="D6563" s="73">
        <v>30</v>
      </c>
      <c r="E6563" s="73">
        <v>19</v>
      </c>
      <c r="F6563" s="79">
        <f>IF($C$9="south",'RAW PV WATTS'!D6566,IF('PV Watts SLC'!$C$9="west",'RAW PV WATTS'!F6566,-1))</f>
        <v>0</v>
      </c>
      <c r="G6563" s="81">
        <f t="shared" si="204"/>
        <v>0</v>
      </c>
    </row>
    <row r="6564" spans="1:7">
      <c r="A6564" s="74" t="e">
        <f t="shared" si="205"/>
        <v>#REF!</v>
      </c>
      <c r="B6564" s="60"/>
      <c r="C6564" s="73">
        <v>9</v>
      </c>
      <c r="D6564" s="73">
        <v>30</v>
      </c>
      <c r="E6564" s="73">
        <v>20</v>
      </c>
      <c r="F6564" s="79">
        <f>IF($C$9="south",'RAW PV WATTS'!D6567,IF('PV Watts SLC'!$C$9="west",'RAW PV WATTS'!F6567,-1))</f>
        <v>0</v>
      </c>
      <c r="G6564" s="81">
        <f t="shared" si="204"/>
        <v>0</v>
      </c>
    </row>
    <row r="6565" spans="1:7">
      <c r="A6565" s="74" t="e">
        <f t="shared" si="205"/>
        <v>#REF!</v>
      </c>
      <c r="B6565" s="60"/>
      <c r="C6565" s="73">
        <v>9</v>
      </c>
      <c r="D6565" s="73">
        <v>30</v>
      </c>
      <c r="E6565" s="73">
        <v>21</v>
      </c>
      <c r="F6565" s="79">
        <f>IF($C$9="south",'RAW PV WATTS'!D6568,IF('PV Watts SLC'!$C$9="west",'RAW PV WATTS'!F6568,-1))</f>
        <v>0</v>
      </c>
      <c r="G6565" s="81">
        <f t="shared" si="204"/>
        <v>0</v>
      </c>
    </row>
    <row r="6566" spans="1:7">
      <c r="A6566" s="74" t="e">
        <f t="shared" si="205"/>
        <v>#REF!</v>
      </c>
      <c r="B6566" s="60"/>
      <c r="C6566" s="73">
        <v>9</v>
      </c>
      <c r="D6566" s="73">
        <v>30</v>
      </c>
      <c r="E6566" s="73">
        <v>22</v>
      </c>
      <c r="F6566" s="79">
        <f>IF($C$9="south",'RAW PV WATTS'!D6569,IF('PV Watts SLC'!$C$9="west",'RAW PV WATTS'!F6569,-1))</f>
        <v>0</v>
      </c>
      <c r="G6566" s="81">
        <f t="shared" si="204"/>
        <v>0</v>
      </c>
    </row>
    <row r="6567" spans="1:7">
      <c r="A6567" s="74" t="e">
        <f t="shared" si="205"/>
        <v>#REF!</v>
      </c>
      <c r="B6567" s="60"/>
      <c r="C6567" s="73">
        <v>9</v>
      </c>
      <c r="D6567" s="73">
        <v>30</v>
      </c>
      <c r="E6567" s="73">
        <v>23</v>
      </c>
      <c r="F6567" s="79">
        <f>IF($C$9="south",'RAW PV WATTS'!D6570,IF('PV Watts SLC'!$C$9="west",'RAW PV WATTS'!F6570,-1))</f>
        <v>0</v>
      </c>
      <c r="G6567" s="81">
        <f t="shared" si="204"/>
        <v>0</v>
      </c>
    </row>
    <row r="6568" spans="1:7">
      <c r="A6568" s="74" t="e">
        <f t="shared" si="205"/>
        <v>#REF!</v>
      </c>
      <c r="B6568" s="60"/>
      <c r="C6568" s="73">
        <v>10</v>
      </c>
      <c r="D6568" s="73">
        <v>1</v>
      </c>
      <c r="E6568" s="73">
        <v>0</v>
      </c>
      <c r="F6568" s="79">
        <f>IF($C$9="south",'RAW PV WATTS'!D6571,IF('PV Watts SLC'!$C$9="west",'RAW PV WATTS'!F6571,-1))</f>
        <v>0</v>
      </c>
      <c r="G6568" s="81">
        <f t="shared" si="204"/>
        <v>0</v>
      </c>
    </row>
    <row r="6569" spans="1:7">
      <c r="A6569" s="74" t="e">
        <f t="shared" si="205"/>
        <v>#REF!</v>
      </c>
      <c r="B6569" s="60"/>
      <c r="C6569" s="73">
        <v>10</v>
      </c>
      <c r="D6569" s="73">
        <v>1</v>
      </c>
      <c r="E6569" s="73">
        <v>1</v>
      </c>
      <c r="F6569" s="79">
        <f>IF($C$9="south",'RAW PV WATTS'!D6572,IF('PV Watts SLC'!$C$9="west",'RAW PV WATTS'!F6572,-1))</f>
        <v>0</v>
      </c>
      <c r="G6569" s="81">
        <f t="shared" si="204"/>
        <v>0</v>
      </c>
    </row>
    <row r="6570" spans="1:7">
      <c r="A6570" s="74" t="e">
        <f t="shared" si="205"/>
        <v>#REF!</v>
      </c>
      <c r="B6570" s="60"/>
      <c r="C6570" s="73">
        <v>10</v>
      </c>
      <c r="D6570" s="73">
        <v>1</v>
      </c>
      <c r="E6570" s="73">
        <v>2</v>
      </c>
      <c r="F6570" s="79">
        <f>IF($C$9="south",'RAW PV WATTS'!D6573,IF('PV Watts SLC'!$C$9="west",'RAW PV WATTS'!F6573,-1))</f>
        <v>0</v>
      </c>
      <c r="G6570" s="81">
        <f t="shared" si="204"/>
        <v>0</v>
      </c>
    </row>
    <row r="6571" spans="1:7">
      <c r="A6571" s="74" t="e">
        <f t="shared" si="205"/>
        <v>#REF!</v>
      </c>
      <c r="B6571" s="60"/>
      <c r="C6571" s="73">
        <v>10</v>
      </c>
      <c r="D6571" s="73">
        <v>1</v>
      </c>
      <c r="E6571" s="73">
        <v>3</v>
      </c>
      <c r="F6571" s="79">
        <f>IF($C$9="south",'RAW PV WATTS'!D6574,IF('PV Watts SLC'!$C$9="west",'RAW PV WATTS'!F6574,-1))</f>
        <v>0</v>
      </c>
      <c r="G6571" s="81">
        <f t="shared" si="204"/>
        <v>0</v>
      </c>
    </row>
    <row r="6572" spans="1:7">
      <c r="A6572" s="74" t="e">
        <f t="shared" si="205"/>
        <v>#REF!</v>
      </c>
      <c r="B6572" s="60"/>
      <c r="C6572" s="73">
        <v>10</v>
      </c>
      <c r="D6572" s="73">
        <v>1</v>
      </c>
      <c r="E6572" s="73">
        <v>4</v>
      </c>
      <c r="F6572" s="79">
        <f>IF($C$9="south",'RAW PV WATTS'!D6575,IF('PV Watts SLC'!$C$9="west",'RAW PV WATTS'!F6575,-1))</f>
        <v>0</v>
      </c>
      <c r="G6572" s="81">
        <f t="shared" si="204"/>
        <v>0</v>
      </c>
    </row>
    <row r="6573" spans="1:7">
      <c r="A6573" s="74" t="e">
        <f t="shared" si="205"/>
        <v>#REF!</v>
      </c>
      <c r="B6573" s="60"/>
      <c r="C6573" s="73">
        <v>10</v>
      </c>
      <c r="D6573" s="73">
        <v>1</v>
      </c>
      <c r="E6573" s="73">
        <v>5</v>
      </c>
      <c r="F6573" s="79">
        <f>IF($C$9="south",'RAW PV WATTS'!D6576,IF('PV Watts SLC'!$C$9="west",'RAW PV WATTS'!F6576,-1))</f>
        <v>0</v>
      </c>
      <c r="G6573" s="81">
        <f t="shared" si="204"/>
        <v>0</v>
      </c>
    </row>
    <row r="6574" spans="1:7">
      <c r="A6574" s="74" t="e">
        <f t="shared" si="205"/>
        <v>#REF!</v>
      </c>
      <c r="B6574" s="60"/>
      <c r="C6574" s="73">
        <v>10</v>
      </c>
      <c r="D6574" s="73">
        <v>1</v>
      </c>
      <c r="E6574" s="73">
        <v>6</v>
      </c>
      <c r="F6574" s="79">
        <f>IF($C$9="south",'RAW PV WATTS'!D6577,IF('PV Watts SLC'!$C$9="west",'RAW PV WATTS'!F6577,-1))</f>
        <v>13.452</v>
      </c>
      <c r="G6574" s="81">
        <f t="shared" si="204"/>
        <v>1.3452E-2</v>
      </c>
    </row>
    <row r="6575" spans="1:7">
      <c r="A6575" s="74" t="e">
        <f t="shared" si="205"/>
        <v>#REF!</v>
      </c>
      <c r="B6575" s="60"/>
      <c r="C6575" s="73">
        <v>10</v>
      </c>
      <c r="D6575" s="73">
        <v>1</v>
      </c>
      <c r="E6575" s="73">
        <v>7</v>
      </c>
      <c r="F6575" s="79">
        <f>IF($C$9="south",'RAW PV WATTS'!D6578,IF('PV Watts SLC'!$C$9="west",'RAW PV WATTS'!F6578,-1))</f>
        <v>153.48599999999999</v>
      </c>
      <c r="G6575" s="81">
        <f t="shared" si="204"/>
        <v>0.15348599999999998</v>
      </c>
    </row>
    <row r="6576" spans="1:7">
      <c r="A6576" s="74" t="e">
        <f t="shared" si="205"/>
        <v>#REF!</v>
      </c>
      <c r="B6576" s="60"/>
      <c r="C6576" s="73">
        <v>10</v>
      </c>
      <c r="D6576" s="73">
        <v>1</v>
      </c>
      <c r="E6576" s="73">
        <v>8</v>
      </c>
      <c r="F6576" s="79">
        <f>IF($C$9="south",'RAW PV WATTS'!D6579,IF('PV Watts SLC'!$C$9="west",'RAW PV WATTS'!F6579,-1))</f>
        <v>367.024</v>
      </c>
      <c r="G6576" s="81">
        <f t="shared" si="204"/>
        <v>0.36702400000000002</v>
      </c>
    </row>
    <row r="6577" spans="1:7">
      <c r="A6577" s="74" t="e">
        <f t="shared" si="205"/>
        <v>#REF!</v>
      </c>
      <c r="B6577" s="60"/>
      <c r="C6577" s="73">
        <v>10</v>
      </c>
      <c r="D6577" s="73">
        <v>1</v>
      </c>
      <c r="E6577" s="73">
        <v>9</v>
      </c>
      <c r="F6577" s="79">
        <f>IF($C$9="south",'RAW PV WATTS'!D6580,IF('PV Watts SLC'!$C$9="west",'RAW PV WATTS'!F6580,-1))</f>
        <v>536.86400000000003</v>
      </c>
      <c r="G6577" s="81">
        <f t="shared" si="204"/>
        <v>0.53686400000000001</v>
      </c>
    </row>
    <row r="6578" spans="1:7">
      <c r="A6578" s="74" t="e">
        <f t="shared" si="205"/>
        <v>#REF!</v>
      </c>
      <c r="B6578" s="60"/>
      <c r="C6578" s="73">
        <v>10</v>
      </c>
      <c r="D6578" s="73">
        <v>1</v>
      </c>
      <c r="E6578" s="73">
        <v>10</v>
      </c>
      <c r="F6578" s="79">
        <f>IF($C$9="south",'RAW PV WATTS'!D6581,IF('PV Watts SLC'!$C$9="west",'RAW PV WATTS'!F6581,-1))</f>
        <v>650.15099999999995</v>
      </c>
      <c r="G6578" s="81">
        <f t="shared" si="204"/>
        <v>0.65015099999999992</v>
      </c>
    </row>
    <row r="6579" spans="1:7">
      <c r="A6579" s="74" t="e">
        <f t="shared" si="205"/>
        <v>#REF!</v>
      </c>
      <c r="B6579" s="60"/>
      <c r="C6579" s="73">
        <v>10</v>
      </c>
      <c r="D6579" s="73">
        <v>1</v>
      </c>
      <c r="E6579" s="73">
        <v>11</v>
      </c>
      <c r="F6579" s="79">
        <f>IF($C$9="south",'RAW PV WATTS'!D6582,IF('PV Watts SLC'!$C$9="west",'RAW PV WATTS'!F6582,-1))</f>
        <v>743.61300000000006</v>
      </c>
      <c r="G6579" s="81">
        <f t="shared" si="204"/>
        <v>0.74361300000000008</v>
      </c>
    </row>
    <row r="6580" spans="1:7">
      <c r="A6580" s="74" t="e">
        <f t="shared" si="205"/>
        <v>#REF!</v>
      </c>
      <c r="B6580" s="60"/>
      <c r="C6580" s="73">
        <v>10</v>
      </c>
      <c r="D6580" s="73">
        <v>1</v>
      </c>
      <c r="E6580" s="73">
        <v>12</v>
      </c>
      <c r="F6580" s="79">
        <f>IF($C$9="south",'RAW PV WATTS'!D6583,IF('PV Watts SLC'!$C$9="west",'RAW PV WATTS'!F6583,-1))</f>
        <v>753.23900000000003</v>
      </c>
      <c r="G6580" s="81">
        <f t="shared" si="204"/>
        <v>0.75323899999999999</v>
      </c>
    </row>
    <row r="6581" spans="1:7">
      <c r="A6581" s="74" t="e">
        <f t="shared" si="205"/>
        <v>#REF!</v>
      </c>
      <c r="B6581" s="60"/>
      <c r="C6581" s="73">
        <v>10</v>
      </c>
      <c r="D6581" s="73">
        <v>1</v>
      </c>
      <c r="E6581" s="73">
        <v>13</v>
      </c>
      <c r="F6581" s="79">
        <f>IF($C$9="south",'RAW PV WATTS'!D6584,IF('PV Watts SLC'!$C$9="west",'RAW PV WATTS'!F6584,-1))</f>
        <v>600.66300000000001</v>
      </c>
      <c r="G6581" s="81">
        <f t="shared" si="204"/>
        <v>0.60066300000000006</v>
      </c>
    </row>
    <row r="6582" spans="1:7">
      <c r="A6582" s="74" t="e">
        <f t="shared" si="205"/>
        <v>#REF!</v>
      </c>
      <c r="B6582" s="60"/>
      <c r="C6582" s="73">
        <v>10</v>
      </c>
      <c r="D6582" s="73">
        <v>1</v>
      </c>
      <c r="E6582" s="73">
        <v>14</v>
      </c>
      <c r="F6582" s="79">
        <f>IF($C$9="south",'RAW PV WATTS'!D6585,IF('PV Watts SLC'!$C$9="west",'RAW PV WATTS'!F6585,-1))</f>
        <v>544.30799999999999</v>
      </c>
      <c r="G6582" s="81">
        <f t="shared" si="204"/>
        <v>0.54430800000000001</v>
      </c>
    </row>
    <row r="6583" spans="1:7">
      <c r="A6583" s="74" t="e">
        <f t="shared" si="205"/>
        <v>#REF!</v>
      </c>
      <c r="B6583" s="60"/>
      <c r="C6583" s="73">
        <v>10</v>
      </c>
      <c r="D6583" s="73">
        <v>1</v>
      </c>
      <c r="E6583" s="73">
        <v>15</v>
      </c>
      <c r="F6583" s="79">
        <f>IF($C$9="south",'RAW PV WATTS'!D6586,IF('PV Watts SLC'!$C$9="west",'RAW PV WATTS'!F6586,-1))</f>
        <v>342.75400000000002</v>
      </c>
      <c r="G6583" s="81">
        <f t="shared" si="204"/>
        <v>0.342754</v>
      </c>
    </row>
    <row r="6584" spans="1:7">
      <c r="A6584" s="74" t="e">
        <f t="shared" si="205"/>
        <v>#REF!</v>
      </c>
      <c r="B6584" s="60"/>
      <c r="C6584" s="73">
        <v>10</v>
      </c>
      <c r="D6584" s="73">
        <v>1</v>
      </c>
      <c r="E6584" s="73">
        <v>16</v>
      </c>
      <c r="F6584" s="79">
        <f>IF($C$9="south",'RAW PV WATTS'!D6587,IF('PV Watts SLC'!$C$9="west",'RAW PV WATTS'!F6587,-1))</f>
        <v>172.11099999999999</v>
      </c>
      <c r="G6584" s="81">
        <f t="shared" si="204"/>
        <v>0.17211099999999999</v>
      </c>
    </row>
    <row r="6585" spans="1:7">
      <c r="A6585" s="74" t="e">
        <f t="shared" si="205"/>
        <v>#REF!</v>
      </c>
      <c r="B6585" s="60"/>
      <c r="C6585" s="73">
        <v>10</v>
      </c>
      <c r="D6585" s="73">
        <v>1</v>
      </c>
      <c r="E6585" s="73">
        <v>17</v>
      </c>
      <c r="F6585" s="79">
        <f>IF($C$9="south",'RAW PV WATTS'!D6588,IF('PV Watts SLC'!$C$9="west",'RAW PV WATTS'!F6588,-1))</f>
        <v>53.884999999999998</v>
      </c>
      <c r="G6585" s="81">
        <f t="shared" si="204"/>
        <v>5.3884999999999995E-2</v>
      </c>
    </row>
    <row r="6586" spans="1:7">
      <c r="A6586" s="74" t="e">
        <f t="shared" si="205"/>
        <v>#REF!</v>
      </c>
      <c r="B6586" s="60"/>
      <c r="C6586" s="73">
        <v>10</v>
      </c>
      <c r="D6586" s="73">
        <v>1</v>
      </c>
      <c r="E6586" s="73">
        <v>18</v>
      </c>
      <c r="F6586" s="79">
        <f>IF($C$9="south",'RAW PV WATTS'!D6589,IF('PV Watts SLC'!$C$9="west",'RAW PV WATTS'!F6589,-1))</f>
        <v>0</v>
      </c>
      <c r="G6586" s="81">
        <f t="shared" si="204"/>
        <v>0</v>
      </c>
    </row>
    <row r="6587" spans="1:7">
      <c r="A6587" s="74" t="e">
        <f t="shared" si="205"/>
        <v>#REF!</v>
      </c>
      <c r="B6587" s="60"/>
      <c r="C6587" s="73">
        <v>10</v>
      </c>
      <c r="D6587" s="73">
        <v>1</v>
      </c>
      <c r="E6587" s="73">
        <v>19</v>
      </c>
      <c r="F6587" s="79">
        <f>IF($C$9="south",'RAW PV WATTS'!D6590,IF('PV Watts SLC'!$C$9="west",'RAW PV WATTS'!F6590,-1))</f>
        <v>0</v>
      </c>
      <c r="G6587" s="81">
        <f t="shared" si="204"/>
        <v>0</v>
      </c>
    </row>
    <row r="6588" spans="1:7">
      <c r="A6588" s="74" t="e">
        <f t="shared" si="205"/>
        <v>#REF!</v>
      </c>
      <c r="B6588" s="60"/>
      <c r="C6588" s="73">
        <v>10</v>
      </c>
      <c r="D6588" s="73">
        <v>1</v>
      </c>
      <c r="E6588" s="73">
        <v>20</v>
      </c>
      <c r="F6588" s="79">
        <f>IF($C$9="south",'RAW PV WATTS'!D6591,IF('PV Watts SLC'!$C$9="west",'RAW PV WATTS'!F6591,-1))</f>
        <v>0</v>
      </c>
      <c r="G6588" s="81">
        <f t="shared" si="204"/>
        <v>0</v>
      </c>
    </row>
    <row r="6589" spans="1:7">
      <c r="A6589" s="74" t="e">
        <f t="shared" si="205"/>
        <v>#REF!</v>
      </c>
      <c r="B6589" s="60"/>
      <c r="C6589" s="73">
        <v>10</v>
      </c>
      <c r="D6589" s="73">
        <v>1</v>
      </c>
      <c r="E6589" s="73">
        <v>21</v>
      </c>
      <c r="F6589" s="79">
        <f>IF($C$9="south",'RAW PV WATTS'!D6592,IF('PV Watts SLC'!$C$9="west",'RAW PV WATTS'!F6592,-1))</f>
        <v>0</v>
      </c>
      <c r="G6589" s="81">
        <f t="shared" si="204"/>
        <v>0</v>
      </c>
    </row>
    <row r="6590" spans="1:7">
      <c r="A6590" s="74" t="e">
        <f t="shared" si="205"/>
        <v>#REF!</v>
      </c>
      <c r="B6590" s="60"/>
      <c r="C6590" s="73">
        <v>10</v>
      </c>
      <c r="D6590" s="73">
        <v>1</v>
      </c>
      <c r="E6590" s="73">
        <v>22</v>
      </c>
      <c r="F6590" s="79">
        <f>IF($C$9="south",'RAW PV WATTS'!D6593,IF('PV Watts SLC'!$C$9="west",'RAW PV WATTS'!F6593,-1))</f>
        <v>0</v>
      </c>
      <c r="G6590" s="81">
        <f t="shared" si="204"/>
        <v>0</v>
      </c>
    </row>
    <row r="6591" spans="1:7">
      <c r="A6591" s="74" t="e">
        <f t="shared" si="205"/>
        <v>#REF!</v>
      </c>
      <c r="B6591" s="60"/>
      <c r="C6591" s="73">
        <v>10</v>
      </c>
      <c r="D6591" s="73">
        <v>1</v>
      </c>
      <c r="E6591" s="73">
        <v>23</v>
      </c>
      <c r="F6591" s="79">
        <f>IF($C$9="south",'RAW PV WATTS'!D6594,IF('PV Watts SLC'!$C$9="west",'RAW PV WATTS'!F6594,-1))</f>
        <v>0</v>
      </c>
      <c r="G6591" s="81">
        <f t="shared" si="204"/>
        <v>0</v>
      </c>
    </row>
    <row r="6592" spans="1:7">
      <c r="A6592" s="74" t="e">
        <f t="shared" si="205"/>
        <v>#REF!</v>
      </c>
      <c r="B6592" s="60"/>
      <c r="C6592" s="73">
        <v>10</v>
      </c>
      <c r="D6592" s="73">
        <v>2</v>
      </c>
      <c r="E6592" s="73">
        <v>0</v>
      </c>
      <c r="F6592" s="79">
        <f>IF($C$9="south",'RAW PV WATTS'!D6595,IF('PV Watts SLC'!$C$9="west",'RAW PV WATTS'!F6595,-1))</f>
        <v>0</v>
      </c>
      <c r="G6592" s="81">
        <f t="shared" si="204"/>
        <v>0</v>
      </c>
    </row>
    <row r="6593" spans="1:7">
      <c r="A6593" s="74" t="e">
        <f t="shared" si="205"/>
        <v>#REF!</v>
      </c>
      <c r="B6593" s="60"/>
      <c r="C6593" s="73">
        <v>10</v>
      </c>
      <c r="D6593" s="73">
        <v>2</v>
      </c>
      <c r="E6593" s="73">
        <v>1</v>
      </c>
      <c r="F6593" s="79">
        <f>IF($C$9="south",'RAW PV WATTS'!D6596,IF('PV Watts SLC'!$C$9="west",'RAW PV WATTS'!F6596,-1))</f>
        <v>0</v>
      </c>
      <c r="G6593" s="81">
        <f t="shared" si="204"/>
        <v>0</v>
      </c>
    </row>
    <row r="6594" spans="1:7">
      <c r="A6594" s="74" t="e">
        <f t="shared" si="205"/>
        <v>#REF!</v>
      </c>
      <c r="B6594" s="60"/>
      <c r="C6594" s="73">
        <v>10</v>
      </c>
      <c r="D6594" s="73">
        <v>2</v>
      </c>
      <c r="E6594" s="73">
        <v>2</v>
      </c>
      <c r="F6594" s="79">
        <f>IF($C$9="south",'RAW PV WATTS'!D6597,IF('PV Watts SLC'!$C$9="west",'RAW PV WATTS'!F6597,-1))</f>
        <v>0</v>
      </c>
      <c r="G6594" s="81">
        <f t="shared" si="204"/>
        <v>0</v>
      </c>
    </row>
    <row r="6595" spans="1:7">
      <c r="A6595" s="74" t="e">
        <f t="shared" si="205"/>
        <v>#REF!</v>
      </c>
      <c r="B6595" s="60"/>
      <c r="C6595" s="73">
        <v>10</v>
      </c>
      <c r="D6595" s="73">
        <v>2</v>
      </c>
      <c r="E6595" s="73">
        <v>3</v>
      </c>
      <c r="F6595" s="79">
        <f>IF($C$9="south",'RAW PV WATTS'!D6598,IF('PV Watts SLC'!$C$9="west",'RAW PV WATTS'!F6598,-1))</f>
        <v>0</v>
      </c>
      <c r="G6595" s="81">
        <f t="shared" si="204"/>
        <v>0</v>
      </c>
    </row>
    <row r="6596" spans="1:7">
      <c r="A6596" s="74" t="e">
        <f t="shared" si="205"/>
        <v>#REF!</v>
      </c>
      <c r="B6596" s="60"/>
      <c r="C6596" s="73">
        <v>10</v>
      </c>
      <c r="D6596" s="73">
        <v>2</v>
      </c>
      <c r="E6596" s="73">
        <v>4</v>
      </c>
      <c r="F6596" s="79">
        <f>IF($C$9="south",'RAW PV WATTS'!D6599,IF('PV Watts SLC'!$C$9="west",'RAW PV WATTS'!F6599,-1))</f>
        <v>0</v>
      </c>
      <c r="G6596" s="81">
        <f t="shared" si="204"/>
        <v>0</v>
      </c>
    </row>
    <row r="6597" spans="1:7">
      <c r="A6597" s="74" t="e">
        <f t="shared" si="205"/>
        <v>#REF!</v>
      </c>
      <c r="B6597" s="60"/>
      <c r="C6597" s="73">
        <v>10</v>
      </c>
      <c r="D6597" s="73">
        <v>2</v>
      </c>
      <c r="E6597" s="73">
        <v>5</v>
      </c>
      <c r="F6597" s="79">
        <f>IF($C$9="south",'RAW PV WATTS'!D6600,IF('PV Watts SLC'!$C$9="west",'RAW PV WATTS'!F6600,-1))</f>
        <v>0</v>
      </c>
      <c r="G6597" s="81">
        <f t="shared" si="204"/>
        <v>0</v>
      </c>
    </row>
    <row r="6598" spans="1:7">
      <c r="A6598" s="74" t="e">
        <f t="shared" si="205"/>
        <v>#REF!</v>
      </c>
      <c r="B6598" s="60"/>
      <c r="C6598" s="73">
        <v>10</v>
      </c>
      <c r="D6598" s="73">
        <v>2</v>
      </c>
      <c r="E6598" s="73">
        <v>6</v>
      </c>
      <c r="F6598" s="79">
        <f>IF($C$9="south",'RAW PV WATTS'!D6601,IF('PV Watts SLC'!$C$9="west",'RAW PV WATTS'!F6601,-1))</f>
        <v>13.590999999999999</v>
      </c>
      <c r="G6598" s="81">
        <f t="shared" si="204"/>
        <v>1.3590999999999999E-2</v>
      </c>
    </row>
    <row r="6599" spans="1:7">
      <c r="A6599" s="74" t="e">
        <f t="shared" si="205"/>
        <v>#REF!</v>
      </c>
      <c r="B6599" s="60"/>
      <c r="C6599" s="73">
        <v>10</v>
      </c>
      <c r="D6599" s="73">
        <v>2</v>
      </c>
      <c r="E6599" s="73">
        <v>7</v>
      </c>
      <c r="F6599" s="79">
        <f>IF($C$9="south",'RAW PV WATTS'!D6602,IF('PV Watts SLC'!$C$9="west",'RAW PV WATTS'!F6602,-1))</f>
        <v>88.3</v>
      </c>
      <c r="G6599" s="81">
        <f t="shared" si="204"/>
        <v>8.8300000000000003E-2</v>
      </c>
    </row>
    <row r="6600" spans="1:7">
      <c r="A6600" s="74" t="e">
        <f t="shared" si="205"/>
        <v>#REF!</v>
      </c>
      <c r="B6600" s="60"/>
      <c r="C6600" s="73">
        <v>10</v>
      </c>
      <c r="D6600" s="73">
        <v>2</v>
      </c>
      <c r="E6600" s="73">
        <v>8</v>
      </c>
      <c r="F6600" s="79">
        <f>IF($C$9="south",'RAW PV WATTS'!D6603,IF('PV Watts SLC'!$C$9="west",'RAW PV WATTS'!F6603,-1))</f>
        <v>253.39400000000001</v>
      </c>
      <c r="G6600" s="81">
        <f t="shared" si="204"/>
        <v>0.25339400000000001</v>
      </c>
    </row>
    <row r="6601" spans="1:7">
      <c r="A6601" s="74" t="e">
        <f t="shared" si="205"/>
        <v>#REF!</v>
      </c>
      <c r="B6601" s="60"/>
      <c r="C6601" s="73">
        <v>10</v>
      </c>
      <c r="D6601" s="73">
        <v>2</v>
      </c>
      <c r="E6601" s="73">
        <v>9</v>
      </c>
      <c r="F6601" s="79">
        <f>IF($C$9="south",'RAW PV WATTS'!D6604,IF('PV Watts SLC'!$C$9="west",'RAW PV WATTS'!F6604,-1))</f>
        <v>384.65899999999999</v>
      </c>
      <c r="G6601" s="81">
        <f t="shared" si="204"/>
        <v>0.38465899999999997</v>
      </c>
    </row>
    <row r="6602" spans="1:7">
      <c r="A6602" s="74" t="e">
        <f t="shared" si="205"/>
        <v>#REF!</v>
      </c>
      <c r="B6602" s="60"/>
      <c r="C6602" s="73">
        <v>10</v>
      </c>
      <c r="D6602" s="73">
        <v>2</v>
      </c>
      <c r="E6602" s="73">
        <v>10</v>
      </c>
      <c r="F6602" s="79">
        <f>IF($C$9="south",'RAW PV WATTS'!D6605,IF('PV Watts SLC'!$C$9="west",'RAW PV WATTS'!F6605,-1))</f>
        <v>322.84899999999999</v>
      </c>
      <c r="G6602" s="81">
        <f t="shared" si="204"/>
        <v>0.322849</v>
      </c>
    </row>
    <row r="6603" spans="1:7">
      <c r="A6603" s="74" t="e">
        <f t="shared" si="205"/>
        <v>#REF!</v>
      </c>
      <c r="B6603" s="60"/>
      <c r="C6603" s="73">
        <v>10</v>
      </c>
      <c r="D6603" s="73">
        <v>2</v>
      </c>
      <c r="E6603" s="73">
        <v>11</v>
      </c>
      <c r="F6603" s="79">
        <f>IF($C$9="south",'RAW PV WATTS'!D6606,IF('PV Watts SLC'!$C$9="west",'RAW PV WATTS'!F6606,-1))</f>
        <v>617.89200000000005</v>
      </c>
      <c r="G6603" s="81">
        <f t="shared" si="204"/>
        <v>0.61789200000000011</v>
      </c>
    </row>
    <row r="6604" spans="1:7">
      <c r="A6604" s="74" t="e">
        <f t="shared" si="205"/>
        <v>#REF!</v>
      </c>
      <c r="B6604" s="60"/>
      <c r="C6604" s="73">
        <v>10</v>
      </c>
      <c r="D6604" s="73">
        <v>2</v>
      </c>
      <c r="E6604" s="73">
        <v>12</v>
      </c>
      <c r="F6604" s="79">
        <f>IF($C$9="south",'RAW PV WATTS'!D6607,IF('PV Watts SLC'!$C$9="west",'RAW PV WATTS'!F6607,-1))</f>
        <v>671.86500000000001</v>
      </c>
      <c r="G6604" s="81">
        <f t="shared" si="204"/>
        <v>0.67186500000000005</v>
      </c>
    </row>
    <row r="6605" spans="1:7">
      <c r="A6605" s="74" t="e">
        <f t="shared" si="205"/>
        <v>#REF!</v>
      </c>
      <c r="B6605" s="60"/>
      <c r="C6605" s="73">
        <v>10</v>
      </c>
      <c r="D6605" s="73">
        <v>2</v>
      </c>
      <c r="E6605" s="73">
        <v>13</v>
      </c>
      <c r="F6605" s="79">
        <f>IF($C$9="south",'RAW PV WATTS'!D6608,IF('PV Watts SLC'!$C$9="west",'RAW PV WATTS'!F6608,-1))</f>
        <v>657.21900000000005</v>
      </c>
      <c r="G6605" s="81">
        <f t="shared" si="204"/>
        <v>0.657219</v>
      </c>
    </row>
    <row r="6606" spans="1:7">
      <c r="A6606" s="74" t="e">
        <f t="shared" si="205"/>
        <v>#REF!</v>
      </c>
      <c r="B6606" s="60"/>
      <c r="C6606" s="73">
        <v>10</v>
      </c>
      <c r="D6606" s="73">
        <v>2</v>
      </c>
      <c r="E6606" s="73">
        <v>14</v>
      </c>
      <c r="F6606" s="79">
        <f>IF($C$9="south",'RAW PV WATTS'!D6609,IF('PV Watts SLC'!$C$9="west",'RAW PV WATTS'!F6609,-1))</f>
        <v>465.92500000000001</v>
      </c>
      <c r="G6606" s="81">
        <f t="shared" si="204"/>
        <v>0.46592500000000003</v>
      </c>
    </row>
    <row r="6607" spans="1:7">
      <c r="A6607" s="74" t="e">
        <f t="shared" si="205"/>
        <v>#REF!</v>
      </c>
      <c r="B6607" s="60"/>
      <c r="C6607" s="73">
        <v>10</v>
      </c>
      <c r="D6607" s="73">
        <v>2</v>
      </c>
      <c r="E6607" s="73">
        <v>15</v>
      </c>
      <c r="F6607" s="79">
        <f>IF($C$9="south",'RAW PV WATTS'!D6610,IF('PV Watts SLC'!$C$9="west",'RAW PV WATTS'!F6610,-1))</f>
        <v>293.52499999999998</v>
      </c>
      <c r="G6607" s="81">
        <f t="shared" si="204"/>
        <v>0.29352499999999998</v>
      </c>
    </row>
    <row r="6608" spans="1:7">
      <c r="A6608" s="74" t="e">
        <f t="shared" si="205"/>
        <v>#REF!</v>
      </c>
      <c r="B6608" s="60"/>
      <c r="C6608" s="73">
        <v>10</v>
      </c>
      <c r="D6608" s="73">
        <v>2</v>
      </c>
      <c r="E6608" s="73">
        <v>16</v>
      </c>
      <c r="F6608" s="79">
        <f>IF($C$9="south",'RAW PV WATTS'!D6611,IF('PV Watts SLC'!$C$9="west",'RAW PV WATTS'!F6611,-1))</f>
        <v>196.83799999999999</v>
      </c>
      <c r="G6608" s="81">
        <f t="shared" si="204"/>
        <v>0.19683799999999999</v>
      </c>
    </row>
    <row r="6609" spans="1:7">
      <c r="A6609" s="74" t="e">
        <f t="shared" si="205"/>
        <v>#REF!</v>
      </c>
      <c r="B6609" s="60"/>
      <c r="C6609" s="73">
        <v>10</v>
      </c>
      <c r="D6609" s="73">
        <v>2</v>
      </c>
      <c r="E6609" s="73">
        <v>17</v>
      </c>
      <c r="F6609" s="79">
        <f>IF($C$9="south",'RAW PV WATTS'!D6612,IF('PV Watts SLC'!$C$9="west",'RAW PV WATTS'!F6612,-1))</f>
        <v>53.713999999999999</v>
      </c>
      <c r="G6609" s="81">
        <f t="shared" ref="G6609:G6672" si="206">F6609/1000</f>
        <v>5.3713999999999998E-2</v>
      </c>
    </row>
    <row r="6610" spans="1:7">
      <c r="A6610" s="74" t="e">
        <f t="shared" ref="A6610:A6673" si="207">1/24+A6609</f>
        <v>#REF!</v>
      </c>
      <c r="B6610" s="60"/>
      <c r="C6610" s="73">
        <v>10</v>
      </c>
      <c r="D6610" s="73">
        <v>2</v>
      </c>
      <c r="E6610" s="73">
        <v>18</v>
      </c>
      <c r="F6610" s="79">
        <f>IF($C$9="south",'RAW PV WATTS'!D6613,IF('PV Watts SLC'!$C$9="west",'RAW PV WATTS'!F6613,-1))</f>
        <v>0</v>
      </c>
      <c r="G6610" s="81">
        <f t="shared" si="206"/>
        <v>0</v>
      </c>
    </row>
    <row r="6611" spans="1:7">
      <c r="A6611" s="74" t="e">
        <f t="shared" si="207"/>
        <v>#REF!</v>
      </c>
      <c r="B6611" s="60"/>
      <c r="C6611" s="73">
        <v>10</v>
      </c>
      <c r="D6611" s="73">
        <v>2</v>
      </c>
      <c r="E6611" s="73">
        <v>19</v>
      </c>
      <c r="F6611" s="79">
        <f>IF($C$9="south",'RAW PV WATTS'!D6614,IF('PV Watts SLC'!$C$9="west",'RAW PV WATTS'!F6614,-1))</f>
        <v>0</v>
      </c>
      <c r="G6611" s="81">
        <f t="shared" si="206"/>
        <v>0</v>
      </c>
    </row>
    <row r="6612" spans="1:7">
      <c r="A6612" s="74" t="e">
        <f t="shared" si="207"/>
        <v>#REF!</v>
      </c>
      <c r="B6612" s="60"/>
      <c r="C6612" s="73">
        <v>10</v>
      </c>
      <c r="D6612" s="73">
        <v>2</v>
      </c>
      <c r="E6612" s="73">
        <v>20</v>
      </c>
      <c r="F6612" s="79">
        <f>IF($C$9="south",'RAW PV WATTS'!D6615,IF('PV Watts SLC'!$C$9="west",'RAW PV WATTS'!F6615,-1))</f>
        <v>0</v>
      </c>
      <c r="G6612" s="81">
        <f t="shared" si="206"/>
        <v>0</v>
      </c>
    </row>
    <row r="6613" spans="1:7">
      <c r="A6613" s="74" t="e">
        <f t="shared" si="207"/>
        <v>#REF!</v>
      </c>
      <c r="B6613" s="60"/>
      <c r="C6613" s="73">
        <v>10</v>
      </c>
      <c r="D6613" s="73">
        <v>2</v>
      </c>
      <c r="E6613" s="73">
        <v>21</v>
      </c>
      <c r="F6613" s="79">
        <f>IF($C$9="south",'RAW PV WATTS'!D6616,IF('PV Watts SLC'!$C$9="west",'RAW PV WATTS'!F6616,-1))</f>
        <v>0</v>
      </c>
      <c r="G6613" s="81">
        <f t="shared" si="206"/>
        <v>0</v>
      </c>
    </row>
    <row r="6614" spans="1:7">
      <c r="A6614" s="74" t="e">
        <f t="shared" si="207"/>
        <v>#REF!</v>
      </c>
      <c r="B6614" s="60"/>
      <c r="C6614" s="73">
        <v>10</v>
      </c>
      <c r="D6614" s="73">
        <v>2</v>
      </c>
      <c r="E6614" s="73">
        <v>22</v>
      </c>
      <c r="F6614" s="79">
        <f>IF($C$9="south",'RAW PV WATTS'!D6617,IF('PV Watts SLC'!$C$9="west",'RAW PV WATTS'!F6617,-1))</f>
        <v>0</v>
      </c>
      <c r="G6614" s="81">
        <f t="shared" si="206"/>
        <v>0</v>
      </c>
    </row>
    <row r="6615" spans="1:7">
      <c r="A6615" s="74" t="e">
        <f t="shared" si="207"/>
        <v>#REF!</v>
      </c>
      <c r="B6615" s="60"/>
      <c r="C6615" s="73">
        <v>10</v>
      </c>
      <c r="D6615" s="73">
        <v>2</v>
      </c>
      <c r="E6615" s="73">
        <v>23</v>
      </c>
      <c r="F6615" s="79">
        <f>IF($C$9="south",'RAW PV WATTS'!D6618,IF('PV Watts SLC'!$C$9="west",'RAW PV WATTS'!F6618,-1))</f>
        <v>0</v>
      </c>
      <c r="G6615" s="81">
        <f t="shared" si="206"/>
        <v>0</v>
      </c>
    </row>
    <row r="6616" spans="1:7">
      <c r="A6616" s="74" t="e">
        <f t="shared" si="207"/>
        <v>#REF!</v>
      </c>
      <c r="B6616" s="60"/>
      <c r="C6616" s="73">
        <v>10</v>
      </c>
      <c r="D6616" s="73">
        <v>3</v>
      </c>
      <c r="E6616" s="73">
        <v>0</v>
      </c>
      <c r="F6616" s="79">
        <f>IF($C$9="south",'RAW PV WATTS'!D6619,IF('PV Watts SLC'!$C$9="west",'RAW PV WATTS'!F6619,-1))</f>
        <v>0</v>
      </c>
      <c r="G6616" s="81">
        <f t="shared" si="206"/>
        <v>0</v>
      </c>
    </row>
    <row r="6617" spans="1:7">
      <c r="A6617" s="74" t="e">
        <f t="shared" si="207"/>
        <v>#REF!</v>
      </c>
      <c r="B6617" s="60"/>
      <c r="C6617" s="73">
        <v>10</v>
      </c>
      <c r="D6617" s="73">
        <v>3</v>
      </c>
      <c r="E6617" s="73">
        <v>1</v>
      </c>
      <c r="F6617" s="79">
        <f>IF($C$9="south",'RAW PV WATTS'!D6620,IF('PV Watts SLC'!$C$9="west",'RAW PV WATTS'!F6620,-1))</f>
        <v>0</v>
      </c>
      <c r="G6617" s="81">
        <f t="shared" si="206"/>
        <v>0</v>
      </c>
    </row>
    <row r="6618" spans="1:7">
      <c r="A6618" s="74" t="e">
        <f t="shared" si="207"/>
        <v>#REF!</v>
      </c>
      <c r="B6618" s="60"/>
      <c r="C6618" s="73">
        <v>10</v>
      </c>
      <c r="D6618" s="73">
        <v>3</v>
      </c>
      <c r="E6618" s="73">
        <v>2</v>
      </c>
      <c r="F6618" s="79">
        <f>IF($C$9="south",'RAW PV WATTS'!D6621,IF('PV Watts SLC'!$C$9="west",'RAW PV WATTS'!F6621,-1))</f>
        <v>0</v>
      </c>
      <c r="G6618" s="81">
        <f t="shared" si="206"/>
        <v>0</v>
      </c>
    </row>
    <row r="6619" spans="1:7">
      <c r="A6619" s="74" t="e">
        <f t="shared" si="207"/>
        <v>#REF!</v>
      </c>
      <c r="B6619" s="60"/>
      <c r="C6619" s="73">
        <v>10</v>
      </c>
      <c r="D6619" s="73">
        <v>3</v>
      </c>
      <c r="E6619" s="73">
        <v>3</v>
      </c>
      <c r="F6619" s="79">
        <f>IF($C$9="south",'RAW PV WATTS'!D6622,IF('PV Watts SLC'!$C$9="west",'RAW PV WATTS'!F6622,-1))</f>
        <v>0</v>
      </c>
      <c r="G6619" s="81">
        <f t="shared" si="206"/>
        <v>0</v>
      </c>
    </row>
    <row r="6620" spans="1:7">
      <c r="A6620" s="74" t="e">
        <f t="shared" si="207"/>
        <v>#REF!</v>
      </c>
      <c r="B6620" s="60"/>
      <c r="C6620" s="73">
        <v>10</v>
      </c>
      <c r="D6620" s="73">
        <v>3</v>
      </c>
      <c r="E6620" s="73">
        <v>4</v>
      </c>
      <c r="F6620" s="79">
        <f>IF($C$9="south",'RAW PV WATTS'!D6623,IF('PV Watts SLC'!$C$9="west",'RAW PV WATTS'!F6623,-1))</f>
        <v>0</v>
      </c>
      <c r="G6620" s="81">
        <f t="shared" si="206"/>
        <v>0</v>
      </c>
    </row>
    <row r="6621" spans="1:7">
      <c r="A6621" s="74" t="e">
        <f t="shared" si="207"/>
        <v>#REF!</v>
      </c>
      <c r="B6621" s="60"/>
      <c r="C6621" s="73">
        <v>10</v>
      </c>
      <c r="D6621" s="73">
        <v>3</v>
      </c>
      <c r="E6621" s="73">
        <v>5</v>
      </c>
      <c r="F6621" s="79">
        <f>IF($C$9="south",'RAW PV WATTS'!D6624,IF('PV Watts SLC'!$C$9="west",'RAW PV WATTS'!F6624,-1))</f>
        <v>0</v>
      </c>
      <c r="G6621" s="81">
        <f t="shared" si="206"/>
        <v>0</v>
      </c>
    </row>
    <row r="6622" spans="1:7">
      <c r="A6622" s="74" t="e">
        <f t="shared" si="207"/>
        <v>#REF!</v>
      </c>
      <c r="B6622" s="60"/>
      <c r="C6622" s="73">
        <v>10</v>
      </c>
      <c r="D6622" s="73">
        <v>3</v>
      </c>
      <c r="E6622" s="73">
        <v>6</v>
      </c>
      <c r="F6622" s="79">
        <f>IF($C$9="south",'RAW PV WATTS'!D6625,IF('PV Watts SLC'!$C$9="west",'RAW PV WATTS'!F6625,-1))</f>
        <v>10.382999999999999</v>
      </c>
      <c r="G6622" s="81">
        <f t="shared" si="206"/>
        <v>1.0383E-2</v>
      </c>
    </row>
    <row r="6623" spans="1:7">
      <c r="A6623" s="74" t="e">
        <f t="shared" si="207"/>
        <v>#REF!</v>
      </c>
      <c r="B6623" s="60"/>
      <c r="C6623" s="73">
        <v>10</v>
      </c>
      <c r="D6623" s="73">
        <v>3</v>
      </c>
      <c r="E6623" s="73">
        <v>7</v>
      </c>
      <c r="F6623" s="79">
        <f>IF($C$9="south",'RAW PV WATTS'!D6626,IF('PV Watts SLC'!$C$9="west",'RAW PV WATTS'!F6626,-1))</f>
        <v>119.883</v>
      </c>
      <c r="G6623" s="81">
        <f t="shared" si="206"/>
        <v>0.11988299999999999</v>
      </c>
    </row>
    <row r="6624" spans="1:7">
      <c r="A6624" s="74" t="e">
        <f t="shared" si="207"/>
        <v>#REF!</v>
      </c>
      <c r="B6624" s="60"/>
      <c r="C6624" s="73">
        <v>10</v>
      </c>
      <c r="D6624" s="73">
        <v>3</v>
      </c>
      <c r="E6624" s="73">
        <v>8</v>
      </c>
      <c r="F6624" s="79">
        <f>IF($C$9="south",'RAW PV WATTS'!D6627,IF('PV Watts SLC'!$C$9="west",'RAW PV WATTS'!F6627,-1))</f>
        <v>313.541</v>
      </c>
      <c r="G6624" s="81">
        <f t="shared" si="206"/>
        <v>0.31354100000000001</v>
      </c>
    </row>
    <row r="6625" spans="1:7">
      <c r="A6625" s="74" t="e">
        <f t="shared" si="207"/>
        <v>#REF!</v>
      </c>
      <c r="B6625" s="60"/>
      <c r="C6625" s="73">
        <v>10</v>
      </c>
      <c r="D6625" s="73">
        <v>3</v>
      </c>
      <c r="E6625" s="73">
        <v>9</v>
      </c>
      <c r="F6625" s="79">
        <f>IF($C$9="south",'RAW PV WATTS'!D6628,IF('PV Watts SLC'!$C$9="west",'RAW PV WATTS'!F6628,-1))</f>
        <v>437.73399999999998</v>
      </c>
      <c r="G6625" s="81">
        <f t="shared" si="206"/>
        <v>0.43773399999999996</v>
      </c>
    </row>
    <row r="6626" spans="1:7">
      <c r="A6626" s="74" t="e">
        <f t="shared" si="207"/>
        <v>#REF!</v>
      </c>
      <c r="B6626" s="60"/>
      <c r="C6626" s="73">
        <v>10</v>
      </c>
      <c r="D6626" s="73">
        <v>3</v>
      </c>
      <c r="E6626" s="73">
        <v>10</v>
      </c>
      <c r="F6626" s="79">
        <f>IF($C$9="south",'RAW PV WATTS'!D6629,IF('PV Watts SLC'!$C$9="west",'RAW PV WATTS'!F6629,-1))</f>
        <v>646.36500000000001</v>
      </c>
      <c r="G6626" s="81">
        <f t="shared" si="206"/>
        <v>0.64636499999999997</v>
      </c>
    </row>
    <row r="6627" spans="1:7">
      <c r="A6627" s="74" t="e">
        <f t="shared" si="207"/>
        <v>#REF!</v>
      </c>
      <c r="B6627" s="60"/>
      <c r="C6627" s="73">
        <v>10</v>
      </c>
      <c r="D6627" s="73">
        <v>3</v>
      </c>
      <c r="E6627" s="73">
        <v>11</v>
      </c>
      <c r="F6627" s="79">
        <f>IF($C$9="south",'RAW PV WATTS'!D6630,IF('PV Watts SLC'!$C$9="west",'RAW PV WATTS'!F6630,-1))</f>
        <v>638.39200000000005</v>
      </c>
      <c r="G6627" s="81">
        <f t="shared" si="206"/>
        <v>0.63839200000000007</v>
      </c>
    </row>
    <row r="6628" spans="1:7">
      <c r="A6628" s="74" t="e">
        <f t="shared" si="207"/>
        <v>#REF!</v>
      </c>
      <c r="B6628" s="60"/>
      <c r="C6628" s="73">
        <v>10</v>
      </c>
      <c r="D6628" s="73">
        <v>3</v>
      </c>
      <c r="E6628" s="73">
        <v>12</v>
      </c>
      <c r="F6628" s="79">
        <f>IF($C$9="south",'RAW PV WATTS'!D6631,IF('PV Watts SLC'!$C$9="west",'RAW PV WATTS'!F6631,-1))</f>
        <v>704.33100000000002</v>
      </c>
      <c r="G6628" s="81">
        <f t="shared" si="206"/>
        <v>0.70433100000000004</v>
      </c>
    </row>
    <row r="6629" spans="1:7">
      <c r="A6629" s="74" t="e">
        <f t="shared" si="207"/>
        <v>#REF!</v>
      </c>
      <c r="B6629" s="60"/>
      <c r="C6629" s="73">
        <v>10</v>
      </c>
      <c r="D6629" s="73">
        <v>3</v>
      </c>
      <c r="E6629" s="73">
        <v>13</v>
      </c>
      <c r="F6629" s="79">
        <f>IF($C$9="south",'RAW PV WATTS'!D6632,IF('PV Watts SLC'!$C$9="west",'RAW PV WATTS'!F6632,-1))</f>
        <v>606.76300000000003</v>
      </c>
      <c r="G6629" s="81">
        <f t="shared" si="206"/>
        <v>0.60676300000000005</v>
      </c>
    </row>
    <row r="6630" spans="1:7">
      <c r="A6630" s="74" t="e">
        <f t="shared" si="207"/>
        <v>#REF!</v>
      </c>
      <c r="B6630" s="60"/>
      <c r="C6630" s="73">
        <v>10</v>
      </c>
      <c r="D6630" s="73">
        <v>3</v>
      </c>
      <c r="E6630" s="73">
        <v>14</v>
      </c>
      <c r="F6630" s="79">
        <f>IF($C$9="south",'RAW PV WATTS'!D6633,IF('PV Watts SLC'!$C$9="west",'RAW PV WATTS'!F6633,-1))</f>
        <v>561.375</v>
      </c>
      <c r="G6630" s="81">
        <f t="shared" si="206"/>
        <v>0.56137499999999996</v>
      </c>
    </row>
    <row r="6631" spans="1:7">
      <c r="A6631" s="74" t="e">
        <f t="shared" si="207"/>
        <v>#REF!</v>
      </c>
      <c r="B6631" s="60"/>
      <c r="C6631" s="73">
        <v>10</v>
      </c>
      <c r="D6631" s="73">
        <v>3</v>
      </c>
      <c r="E6631" s="73">
        <v>15</v>
      </c>
      <c r="F6631" s="79">
        <f>IF($C$9="south",'RAW PV WATTS'!D6634,IF('PV Watts SLC'!$C$9="west",'RAW PV WATTS'!F6634,-1))</f>
        <v>444.53100000000001</v>
      </c>
      <c r="G6631" s="81">
        <f t="shared" si="206"/>
        <v>0.44453100000000001</v>
      </c>
    </row>
    <row r="6632" spans="1:7">
      <c r="A6632" s="74" t="e">
        <f t="shared" si="207"/>
        <v>#REF!</v>
      </c>
      <c r="B6632" s="60"/>
      <c r="C6632" s="73">
        <v>10</v>
      </c>
      <c r="D6632" s="73">
        <v>3</v>
      </c>
      <c r="E6632" s="73">
        <v>16</v>
      </c>
      <c r="F6632" s="79">
        <f>IF($C$9="south",'RAW PV WATTS'!D6635,IF('PV Watts SLC'!$C$9="west",'RAW PV WATTS'!F6635,-1))</f>
        <v>229.18700000000001</v>
      </c>
      <c r="G6632" s="81">
        <f t="shared" si="206"/>
        <v>0.229187</v>
      </c>
    </row>
    <row r="6633" spans="1:7">
      <c r="A6633" s="74" t="e">
        <f t="shared" si="207"/>
        <v>#REF!</v>
      </c>
      <c r="B6633" s="60"/>
      <c r="C6633" s="73">
        <v>10</v>
      </c>
      <c r="D6633" s="73">
        <v>3</v>
      </c>
      <c r="E6633" s="73">
        <v>17</v>
      </c>
      <c r="F6633" s="79">
        <f>IF($C$9="south",'RAW PV WATTS'!D6636,IF('PV Watts SLC'!$C$9="west",'RAW PV WATTS'!F6636,-1))</f>
        <v>51.146000000000001</v>
      </c>
      <c r="G6633" s="81">
        <f t="shared" si="206"/>
        <v>5.1146000000000004E-2</v>
      </c>
    </row>
    <row r="6634" spans="1:7">
      <c r="A6634" s="74" t="e">
        <f t="shared" si="207"/>
        <v>#REF!</v>
      </c>
      <c r="B6634" s="60"/>
      <c r="C6634" s="73">
        <v>10</v>
      </c>
      <c r="D6634" s="73">
        <v>3</v>
      </c>
      <c r="E6634" s="73">
        <v>18</v>
      </c>
      <c r="F6634" s="79">
        <f>IF($C$9="south",'RAW PV WATTS'!D6637,IF('PV Watts SLC'!$C$9="west",'RAW PV WATTS'!F6637,-1))</f>
        <v>0</v>
      </c>
      <c r="G6634" s="81">
        <f t="shared" si="206"/>
        <v>0</v>
      </c>
    </row>
    <row r="6635" spans="1:7">
      <c r="A6635" s="74" t="e">
        <f t="shared" si="207"/>
        <v>#REF!</v>
      </c>
      <c r="B6635" s="60"/>
      <c r="C6635" s="73">
        <v>10</v>
      </c>
      <c r="D6635" s="73">
        <v>3</v>
      </c>
      <c r="E6635" s="73">
        <v>19</v>
      </c>
      <c r="F6635" s="79">
        <f>IF($C$9="south",'RAW PV WATTS'!D6638,IF('PV Watts SLC'!$C$9="west",'RAW PV WATTS'!F6638,-1))</f>
        <v>0</v>
      </c>
      <c r="G6635" s="81">
        <f t="shared" si="206"/>
        <v>0</v>
      </c>
    </row>
    <row r="6636" spans="1:7">
      <c r="A6636" s="74" t="e">
        <f t="shared" si="207"/>
        <v>#REF!</v>
      </c>
      <c r="B6636" s="60"/>
      <c r="C6636" s="73">
        <v>10</v>
      </c>
      <c r="D6636" s="73">
        <v>3</v>
      </c>
      <c r="E6636" s="73">
        <v>20</v>
      </c>
      <c r="F6636" s="79">
        <f>IF($C$9="south",'RAW PV WATTS'!D6639,IF('PV Watts SLC'!$C$9="west",'RAW PV WATTS'!F6639,-1))</f>
        <v>0</v>
      </c>
      <c r="G6636" s="81">
        <f t="shared" si="206"/>
        <v>0</v>
      </c>
    </row>
    <row r="6637" spans="1:7">
      <c r="A6637" s="74" t="e">
        <f t="shared" si="207"/>
        <v>#REF!</v>
      </c>
      <c r="B6637" s="60"/>
      <c r="C6637" s="73">
        <v>10</v>
      </c>
      <c r="D6637" s="73">
        <v>3</v>
      </c>
      <c r="E6637" s="73">
        <v>21</v>
      </c>
      <c r="F6637" s="79">
        <f>IF($C$9="south",'RAW PV WATTS'!D6640,IF('PV Watts SLC'!$C$9="west",'RAW PV WATTS'!F6640,-1))</f>
        <v>0</v>
      </c>
      <c r="G6637" s="81">
        <f t="shared" si="206"/>
        <v>0</v>
      </c>
    </row>
    <row r="6638" spans="1:7">
      <c r="A6638" s="74" t="e">
        <f t="shared" si="207"/>
        <v>#REF!</v>
      </c>
      <c r="B6638" s="60"/>
      <c r="C6638" s="73">
        <v>10</v>
      </c>
      <c r="D6638" s="73">
        <v>3</v>
      </c>
      <c r="E6638" s="73">
        <v>22</v>
      </c>
      <c r="F6638" s="79">
        <f>IF($C$9="south",'RAW PV WATTS'!D6641,IF('PV Watts SLC'!$C$9="west",'RAW PV WATTS'!F6641,-1))</f>
        <v>0</v>
      </c>
      <c r="G6638" s="81">
        <f t="shared" si="206"/>
        <v>0</v>
      </c>
    </row>
    <row r="6639" spans="1:7">
      <c r="A6639" s="74" t="e">
        <f t="shared" si="207"/>
        <v>#REF!</v>
      </c>
      <c r="B6639" s="60"/>
      <c r="C6639" s="73">
        <v>10</v>
      </c>
      <c r="D6639" s="73">
        <v>3</v>
      </c>
      <c r="E6639" s="73">
        <v>23</v>
      </c>
      <c r="F6639" s="79">
        <f>IF($C$9="south",'RAW PV WATTS'!D6642,IF('PV Watts SLC'!$C$9="west",'RAW PV WATTS'!F6642,-1))</f>
        <v>0</v>
      </c>
      <c r="G6639" s="81">
        <f t="shared" si="206"/>
        <v>0</v>
      </c>
    </row>
    <row r="6640" spans="1:7">
      <c r="A6640" s="74" t="e">
        <f t="shared" si="207"/>
        <v>#REF!</v>
      </c>
      <c r="B6640" s="60"/>
      <c r="C6640" s="73">
        <v>10</v>
      </c>
      <c r="D6640" s="73">
        <v>4</v>
      </c>
      <c r="E6640" s="73">
        <v>0</v>
      </c>
      <c r="F6640" s="79">
        <f>IF($C$9="south",'RAW PV WATTS'!D6643,IF('PV Watts SLC'!$C$9="west",'RAW PV WATTS'!F6643,-1))</f>
        <v>0</v>
      </c>
      <c r="G6640" s="81">
        <f t="shared" si="206"/>
        <v>0</v>
      </c>
    </row>
    <row r="6641" spans="1:7">
      <c r="A6641" s="74" t="e">
        <f t="shared" si="207"/>
        <v>#REF!</v>
      </c>
      <c r="B6641" s="60"/>
      <c r="C6641" s="73">
        <v>10</v>
      </c>
      <c r="D6641" s="73">
        <v>4</v>
      </c>
      <c r="E6641" s="73">
        <v>1</v>
      </c>
      <c r="F6641" s="79">
        <f>IF($C$9="south",'RAW PV WATTS'!D6644,IF('PV Watts SLC'!$C$9="west",'RAW PV WATTS'!F6644,-1))</f>
        <v>0</v>
      </c>
      <c r="G6641" s="81">
        <f t="shared" si="206"/>
        <v>0</v>
      </c>
    </row>
    <row r="6642" spans="1:7">
      <c r="A6642" s="74" t="e">
        <f t="shared" si="207"/>
        <v>#REF!</v>
      </c>
      <c r="B6642" s="60"/>
      <c r="C6642" s="73">
        <v>10</v>
      </c>
      <c r="D6642" s="73">
        <v>4</v>
      </c>
      <c r="E6642" s="73">
        <v>2</v>
      </c>
      <c r="F6642" s="79">
        <f>IF($C$9="south",'RAW PV WATTS'!D6645,IF('PV Watts SLC'!$C$9="west",'RAW PV WATTS'!F6645,-1))</f>
        <v>0</v>
      </c>
      <c r="G6642" s="81">
        <f t="shared" si="206"/>
        <v>0</v>
      </c>
    </row>
    <row r="6643" spans="1:7">
      <c r="A6643" s="74" t="e">
        <f t="shared" si="207"/>
        <v>#REF!</v>
      </c>
      <c r="B6643" s="60"/>
      <c r="C6643" s="73">
        <v>10</v>
      </c>
      <c r="D6643" s="73">
        <v>4</v>
      </c>
      <c r="E6643" s="73">
        <v>3</v>
      </c>
      <c r="F6643" s="79">
        <f>IF($C$9="south",'RAW PV WATTS'!D6646,IF('PV Watts SLC'!$C$9="west",'RAW PV WATTS'!F6646,-1))</f>
        <v>0</v>
      </c>
      <c r="G6643" s="81">
        <f t="shared" si="206"/>
        <v>0</v>
      </c>
    </row>
    <row r="6644" spans="1:7">
      <c r="A6644" s="74" t="e">
        <f t="shared" si="207"/>
        <v>#REF!</v>
      </c>
      <c r="B6644" s="60"/>
      <c r="C6644" s="73">
        <v>10</v>
      </c>
      <c r="D6644" s="73">
        <v>4</v>
      </c>
      <c r="E6644" s="73">
        <v>4</v>
      </c>
      <c r="F6644" s="79">
        <f>IF($C$9="south",'RAW PV WATTS'!D6647,IF('PV Watts SLC'!$C$9="west",'RAW PV WATTS'!F6647,-1))</f>
        <v>0</v>
      </c>
      <c r="G6644" s="81">
        <f t="shared" si="206"/>
        <v>0</v>
      </c>
    </row>
    <row r="6645" spans="1:7">
      <c r="A6645" s="74" t="e">
        <f t="shared" si="207"/>
        <v>#REF!</v>
      </c>
      <c r="B6645" s="60"/>
      <c r="C6645" s="73">
        <v>10</v>
      </c>
      <c r="D6645" s="73">
        <v>4</v>
      </c>
      <c r="E6645" s="73">
        <v>5</v>
      </c>
      <c r="F6645" s="79">
        <f>IF($C$9="south",'RAW PV WATTS'!D6648,IF('PV Watts SLC'!$C$9="west",'RAW PV WATTS'!F6648,-1))</f>
        <v>0</v>
      </c>
      <c r="G6645" s="81">
        <f t="shared" si="206"/>
        <v>0</v>
      </c>
    </row>
    <row r="6646" spans="1:7">
      <c r="A6646" s="74" t="e">
        <f t="shared" si="207"/>
        <v>#REF!</v>
      </c>
      <c r="B6646" s="60"/>
      <c r="C6646" s="73">
        <v>10</v>
      </c>
      <c r="D6646" s="73">
        <v>4</v>
      </c>
      <c r="E6646" s="73">
        <v>6</v>
      </c>
      <c r="F6646" s="79">
        <f>IF($C$9="south",'RAW PV WATTS'!D6649,IF('PV Watts SLC'!$C$9="west",'RAW PV WATTS'!F6649,-1))</f>
        <v>9.2769999999999992</v>
      </c>
      <c r="G6646" s="81">
        <f t="shared" si="206"/>
        <v>9.2769999999999988E-3</v>
      </c>
    </row>
    <row r="6647" spans="1:7">
      <c r="A6647" s="74" t="e">
        <f t="shared" si="207"/>
        <v>#REF!</v>
      </c>
      <c r="B6647" s="60"/>
      <c r="C6647" s="73">
        <v>10</v>
      </c>
      <c r="D6647" s="73">
        <v>4</v>
      </c>
      <c r="E6647" s="73">
        <v>7</v>
      </c>
      <c r="F6647" s="79">
        <f>IF($C$9="south",'RAW PV WATTS'!D6650,IF('PV Watts SLC'!$C$9="west",'RAW PV WATTS'!F6650,-1))</f>
        <v>123.544</v>
      </c>
      <c r="G6647" s="81">
        <f t="shared" si="206"/>
        <v>0.123544</v>
      </c>
    </row>
    <row r="6648" spans="1:7">
      <c r="A6648" s="74" t="e">
        <f t="shared" si="207"/>
        <v>#REF!</v>
      </c>
      <c r="B6648" s="60"/>
      <c r="C6648" s="73">
        <v>10</v>
      </c>
      <c r="D6648" s="73">
        <v>4</v>
      </c>
      <c r="E6648" s="73">
        <v>8</v>
      </c>
      <c r="F6648" s="79">
        <f>IF($C$9="south",'RAW PV WATTS'!D6651,IF('PV Watts SLC'!$C$9="west",'RAW PV WATTS'!F6651,-1))</f>
        <v>327.49599999999998</v>
      </c>
      <c r="G6648" s="81">
        <f t="shared" si="206"/>
        <v>0.32749599999999995</v>
      </c>
    </row>
    <row r="6649" spans="1:7">
      <c r="A6649" s="74" t="e">
        <f t="shared" si="207"/>
        <v>#REF!</v>
      </c>
      <c r="B6649" s="60"/>
      <c r="C6649" s="73">
        <v>10</v>
      </c>
      <c r="D6649" s="73">
        <v>4</v>
      </c>
      <c r="E6649" s="73">
        <v>9</v>
      </c>
      <c r="F6649" s="79">
        <f>IF($C$9="south",'RAW PV WATTS'!D6652,IF('PV Watts SLC'!$C$9="west",'RAW PV WATTS'!F6652,-1))</f>
        <v>499.00599999999997</v>
      </c>
      <c r="G6649" s="81">
        <f t="shared" si="206"/>
        <v>0.49900599999999995</v>
      </c>
    </row>
    <row r="6650" spans="1:7">
      <c r="A6650" s="74" t="e">
        <f t="shared" si="207"/>
        <v>#REF!</v>
      </c>
      <c r="B6650" s="60"/>
      <c r="C6650" s="73">
        <v>10</v>
      </c>
      <c r="D6650" s="73">
        <v>4</v>
      </c>
      <c r="E6650" s="73">
        <v>10</v>
      </c>
      <c r="F6650" s="79">
        <f>IF($C$9="south",'RAW PV WATTS'!D6653,IF('PV Watts SLC'!$C$9="west",'RAW PV WATTS'!F6653,-1))</f>
        <v>634.82299999999998</v>
      </c>
      <c r="G6650" s="81">
        <f t="shared" si="206"/>
        <v>0.63482300000000003</v>
      </c>
    </row>
    <row r="6651" spans="1:7">
      <c r="A6651" s="74" t="e">
        <f t="shared" si="207"/>
        <v>#REF!</v>
      </c>
      <c r="B6651" s="60"/>
      <c r="C6651" s="73">
        <v>10</v>
      </c>
      <c r="D6651" s="73">
        <v>4</v>
      </c>
      <c r="E6651" s="73">
        <v>11</v>
      </c>
      <c r="F6651" s="79">
        <f>IF($C$9="south",'RAW PV WATTS'!D6654,IF('PV Watts SLC'!$C$9="west",'RAW PV WATTS'!F6654,-1))</f>
        <v>726.65099999999995</v>
      </c>
      <c r="G6651" s="81">
        <f t="shared" si="206"/>
        <v>0.72665099999999994</v>
      </c>
    </row>
    <row r="6652" spans="1:7">
      <c r="A6652" s="74" t="e">
        <f t="shared" si="207"/>
        <v>#REF!</v>
      </c>
      <c r="B6652" s="60"/>
      <c r="C6652" s="73">
        <v>10</v>
      </c>
      <c r="D6652" s="73">
        <v>4</v>
      </c>
      <c r="E6652" s="73">
        <v>12</v>
      </c>
      <c r="F6652" s="79">
        <f>IF($C$9="south",'RAW PV WATTS'!D6655,IF('PV Watts SLC'!$C$9="west",'RAW PV WATTS'!F6655,-1))</f>
        <v>742.80700000000002</v>
      </c>
      <c r="G6652" s="81">
        <f t="shared" si="206"/>
        <v>0.742807</v>
      </c>
    </row>
    <row r="6653" spans="1:7">
      <c r="A6653" s="74" t="e">
        <f t="shared" si="207"/>
        <v>#REF!</v>
      </c>
      <c r="B6653" s="60"/>
      <c r="C6653" s="73">
        <v>10</v>
      </c>
      <c r="D6653" s="73">
        <v>4</v>
      </c>
      <c r="E6653" s="73">
        <v>13</v>
      </c>
      <c r="F6653" s="79">
        <f>IF($C$9="south",'RAW PV WATTS'!D6656,IF('PV Watts SLC'!$C$9="west",'RAW PV WATTS'!F6656,-1))</f>
        <v>685.83</v>
      </c>
      <c r="G6653" s="81">
        <f t="shared" si="206"/>
        <v>0.68583000000000005</v>
      </c>
    </row>
    <row r="6654" spans="1:7">
      <c r="A6654" s="74" t="e">
        <f t="shared" si="207"/>
        <v>#REF!</v>
      </c>
      <c r="B6654" s="60"/>
      <c r="C6654" s="73">
        <v>10</v>
      </c>
      <c r="D6654" s="73">
        <v>4</v>
      </c>
      <c r="E6654" s="73">
        <v>14</v>
      </c>
      <c r="F6654" s="79">
        <f>IF($C$9="south",'RAW PV WATTS'!D6657,IF('PV Watts SLC'!$C$9="west",'RAW PV WATTS'!F6657,-1))</f>
        <v>587.03399999999999</v>
      </c>
      <c r="G6654" s="81">
        <f t="shared" si="206"/>
        <v>0.58703399999999994</v>
      </c>
    </row>
    <row r="6655" spans="1:7">
      <c r="A6655" s="74" t="e">
        <f t="shared" si="207"/>
        <v>#REF!</v>
      </c>
      <c r="B6655" s="60"/>
      <c r="C6655" s="73">
        <v>10</v>
      </c>
      <c r="D6655" s="73">
        <v>4</v>
      </c>
      <c r="E6655" s="73">
        <v>15</v>
      </c>
      <c r="F6655" s="79">
        <f>IF($C$9="south",'RAW PV WATTS'!D6658,IF('PV Watts SLC'!$C$9="west",'RAW PV WATTS'!F6658,-1))</f>
        <v>430.10300000000001</v>
      </c>
      <c r="G6655" s="81">
        <f t="shared" si="206"/>
        <v>0.43010300000000001</v>
      </c>
    </row>
    <row r="6656" spans="1:7">
      <c r="A6656" s="74" t="e">
        <f t="shared" si="207"/>
        <v>#REF!</v>
      </c>
      <c r="B6656" s="60"/>
      <c r="C6656" s="73">
        <v>10</v>
      </c>
      <c r="D6656" s="73">
        <v>4</v>
      </c>
      <c r="E6656" s="73">
        <v>16</v>
      </c>
      <c r="F6656" s="79">
        <f>IF($C$9="south",'RAW PV WATTS'!D6659,IF('PV Watts SLC'!$C$9="west",'RAW PV WATTS'!F6659,-1))</f>
        <v>230.92699999999999</v>
      </c>
      <c r="G6656" s="81">
        <f t="shared" si="206"/>
        <v>0.23092699999999999</v>
      </c>
    </row>
    <row r="6657" spans="1:7">
      <c r="A6657" s="74" t="e">
        <f t="shared" si="207"/>
        <v>#REF!</v>
      </c>
      <c r="B6657" s="60"/>
      <c r="C6657" s="73">
        <v>10</v>
      </c>
      <c r="D6657" s="73">
        <v>4</v>
      </c>
      <c r="E6657" s="73">
        <v>17</v>
      </c>
      <c r="F6657" s="79">
        <f>IF($C$9="south",'RAW PV WATTS'!D6660,IF('PV Watts SLC'!$C$9="west",'RAW PV WATTS'!F6660,-1))</f>
        <v>48.122999999999998</v>
      </c>
      <c r="G6657" s="81">
        <f t="shared" si="206"/>
        <v>4.8122999999999999E-2</v>
      </c>
    </row>
    <row r="6658" spans="1:7">
      <c r="A6658" s="74" t="e">
        <f t="shared" si="207"/>
        <v>#REF!</v>
      </c>
      <c r="B6658" s="60"/>
      <c r="C6658" s="73">
        <v>10</v>
      </c>
      <c r="D6658" s="73">
        <v>4</v>
      </c>
      <c r="E6658" s="73">
        <v>18</v>
      </c>
      <c r="F6658" s="79">
        <f>IF($C$9="south",'RAW PV WATTS'!D6661,IF('PV Watts SLC'!$C$9="west",'RAW PV WATTS'!F6661,-1))</f>
        <v>0</v>
      </c>
      <c r="G6658" s="81">
        <f t="shared" si="206"/>
        <v>0</v>
      </c>
    </row>
    <row r="6659" spans="1:7">
      <c r="A6659" s="74" t="e">
        <f t="shared" si="207"/>
        <v>#REF!</v>
      </c>
      <c r="B6659" s="60"/>
      <c r="C6659" s="73">
        <v>10</v>
      </c>
      <c r="D6659" s="73">
        <v>4</v>
      </c>
      <c r="E6659" s="73">
        <v>19</v>
      </c>
      <c r="F6659" s="79">
        <f>IF($C$9="south",'RAW PV WATTS'!D6662,IF('PV Watts SLC'!$C$9="west",'RAW PV WATTS'!F6662,-1))</f>
        <v>0</v>
      </c>
      <c r="G6659" s="81">
        <f t="shared" si="206"/>
        <v>0</v>
      </c>
    </row>
    <row r="6660" spans="1:7">
      <c r="A6660" s="74" t="e">
        <f t="shared" si="207"/>
        <v>#REF!</v>
      </c>
      <c r="B6660" s="60"/>
      <c r="C6660" s="73">
        <v>10</v>
      </c>
      <c r="D6660" s="73">
        <v>4</v>
      </c>
      <c r="E6660" s="73">
        <v>20</v>
      </c>
      <c r="F6660" s="79">
        <f>IF($C$9="south",'RAW PV WATTS'!D6663,IF('PV Watts SLC'!$C$9="west",'RAW PV WATTS'!F6663,-1))</f>
        <v>0</v>
      </c>
      <c r="G6660" s="81">
        <f t="shared" si="206"/>
        <v>0</v>
      </c>
    </row>
    <row r="6661" spans="1:7">
      <c r="A6661" s="74" t="e">
        <f t="shared" si="207"/>
        <v>#REF!</v>
      </c>
      <c r="B6661" s="60"/>
      <c r="C6661" s="73">
        <v>10</v>
      </c>
      <c r="D6661" s="73">
        <v>4</v>
      </c>
      <c r="E6661" s="73">
        <v>21</v>
      </c>
      <c r="F6661" s="79">
        <f>IF($C$9="south",'RAW PV WATTS'!D6664,IF('PV Watts SLC'!$C$9="west",'RAW PV WATTS'!F6664,-1))</f>
        <v>0</v>
      </c>
      <c r="G6661" s="81">
        <f t="shared" si="206"/>
        <v>0</v>
      </c>
    </row>
    <row r="6662" spans="1:7">
      <c r="A6662" s="74" t="e">
        <f t="shared" si="207"/>
        <v>#REF!</v>
      </c>
      <c r="B6662" s="60"/>
      <c r="C6662" s="73">
        <v>10</v>
      </c>
      <c r="D6662" s="73">
        <v>4</v>
      </c>
      <c r="E6662" s="73">
        <v>22</v>
      </c>
      <c r="F6662" s="79">
        <f>IF($C$9="south",'RAW PV WATTS'!D6665,IF('PV Watts SLC'!$C$9="west",'RAW PV WATTS'!F6665,-1))</f>
        <v>0</v>
      </c>
      <c r="G6662" s="81">
        <f t="shared" si="206"/>
        <v>0</v>
      </c>
    </row>
    <row r="6663" spans="1:7">
      <c r="A6663" s="74" t="e">
        <f t="shared" si="207"/>
        <v>#REF!</v>
      </c>
      <c r="B6663" s="60"/>
      <c r="C6663" s="73">
        <v>10</v>
      </c>
      <c r="D6663" s="73">
        <v>4</v>
      </c>
      <c r="E6663" s="73">
        <v>23</v>
      </c>
      <c r="F6663" s="79">
        <f>IF($C$9="south",'RAW PV WATTS'!D6666,IF('PV Watts SLC'!$C$9="west",'RAW PV WATTS'!F6666,-1))</f>
        <v>0</v>
      </c>
      <c r="G6663" s="81">
        <f t="shared" si="206"/>
        <v>0</v>
      </c>
    </row>
    <row r="6664" spans="1:7">
      <c r="A6664" s="74" t="e">
        <f t="shared" si="207"/>
        <v>#REF!</v>
      </c>
      <c r="B6664" s="60"/>
      <c r="C6664" s="73">
        <v>10</v>
      </c>
      <c r="D6664" s="73">
        <v>5</v>
      </c>
      <c r="E6664" s="73">
        <v>0</v>
      </c>
      <c r="F6664" s="79">
        <f>IF($C$9="south",'RAW PV WATTS'!D6667,IF('PV Watts SLC'!$C$9="west",'RAW PV WATTS'!F6667,-1))</f>
        <v>0</v>
      </c>
      <c r="G6664" s="81">
        <f t="shared" si="206"/>
        <v>0</v>
      </c>
    </row>
    <row r="6665" spans="1:7">
      <c r="A6665" s="74" t="e">
        <f t="shared" si="207"/>
        <v>#REF!</v>
      </c>
      <c r="B6665" s="60"/>
      <c r="C6665" s="73">
        <v>10</v>
      </c>
      <c r="D6665" s="73">
        <v>5</v>
      </c>
      <c r="E6665" s="73">
        <v>1</v>
      </c>
      <c r="F6665" s="79">
        <f>IF($C$9="south",'RAW PV WATTS'!D6668,IF('PV Watts SLC'!$C$9="west",'RAW PV WATTS'!F6668,-1))</f>
        <v>0</v>
      </c>
      <c r="G6665" s="81">
        <f t="shared" si="206"/>
        <v>0</v>
      </c>
    </row>
    <row r="6666" spans="1:7">
      <c r="A6666" s="74" t="e">
        <f t="shared" si="207"/>
        <v>#REF!</v>
      </c>
      <c r="B6666" s="60"/>
      <c r="C6666" s="73">
        <v>10</v>
      </c>
      <c r="D6666" s="73">
        <v>5</v>
      </c>
      <c r="E6666" s="73">
        <v>2</v>
      </c>
      <c r="F6666" s="79">
        <f>IF($C$9="south",'RAW PV WATTS'!D6669,IF('PV Watts SLC'!$C$9="west",'RAW PV WATTS'!F6669,-1))</f>
        <v>0</v>
      </c>
      <c r="G6666" s="81">
        <f t="shared" si="206"/>
        <v>0</v>
      </c>
    </row>
    <row r="6667" spans="1:7">
      <c r="A6667" s="74" t="e">
        <f t="shared" si="207"/>
        <v>#REF!</v>
      </c>
      <c r="B6667" s="60"/>
      <c r="C6667" s="73">
        <v>10</v>
      </c>
      <c r="D6667" s="73">
        <v>5</v>
      </c>
      <c r="E6667" s="73">
        <v>3</v>
      </c>
      <c r="F6667" s="79">
        <f>IF($C$9="south",'RAW PV WATTS'!D6670,IF('PV Watts SLC'!$C$9="west",'RAW PV WATTS'!F6670,-1))</f>
        <v>0</v>
      </c>
      <c r="G6667" s="81">
        <f t="shared" si="206"/>
        <v>0</v>
      </c>
    </row>
    <row r="6668" spans="1:7">
      <c r="A6668" s="74" t="e">
        <f t="shared" si="207"/>
        <v>#REF!</v>
      </c>
      <c r="B6668" s="60"/>
      <c r="C6668" s="73">
        <v>10</v>
      </c>
      <c r="D6668" s="73">
        <v>5</v>
      </c>
      <c r="E6668" s="73">
        <v>4</v>
      </c>
      <c r="F6668" s="79">
        <f>IF($C$9="south",'RAW PV WATTS'!D6671,IF('PV Watts SLC'!$C$9="west",'RAW PV WATTS'!F6671,-1))</f>
        <v>0</v>
      </c>
      <c r="G6668" s="81">
        <f t="shared" si="206"/>
        <v>0</v>
      </c>
    </row>
    <row r="6669" spans="1:7">
      <c r="A6669" s="74" t="e">
        <f t="shared" si="207"/>
        <v>#REF!</v>
      </c>
      <c r="B6669" s="60"/>
      <c r="C6669" s="73">
        <v>10</v>
      </c>
      <c r="D6669" s="73">
        <v>5</v>
      </c>
      <c r="E6669" s="73">
        <v>5</v>
      </c>
      <c r="F6669" s="79">
        <f>IF($C$9="south",'RAW PV WATTS'!D6672,IF('PV Watts SLC'!$C$9="west",'RAW PV WATTS'!F6672,-1))</f>
        <v>0</v>
      </c>
      <c r="G6669" s="81">
        <f t="shared" si="206"/>
        <v>0</v>
      </c>
    </row>
    <row r="6670" spans="1:7">
      <c r="A6670" s="74" t="e">
        <f t="shared" si="207"/>
        <v>#REF!</v>
      </c>
      <c r="B6670" s="60"/>
      <c r="C6670" s="73">
        <v>10</v>
      </c>
      <c r="D6670" s="73">
        <v>5</v>
      </c>
      <c r="E6670" s="73">
        <v>6</v>
      </c>
      <c r="F6670" s="79">
        <f>IF($C$9="south",'RAW PV WATTS'!D6673,IF('PV Watts SLC'!$C$9="west",'RAW PV WATTS'!F6673,-1))</f>
        <v>9.9830000000000005</v>
      </c>
      <c r="G6670" s="81">
        <f t="shared" si="206"/>
        <v>9.9830000000000006E-3</v>
      </c>
    </row>
    <row r="6671" spans="1:7">
      <c r="A6671" s="74" t="e">
        <f t="shared" si="207"/>
        <v>#REF!</v>
      </c>
      <c r="B6671" s="60"/>
      <c r="C6671" s="73">
        <v>10</v>
      </c>
      <c r="D6671" s="73">
        <v>5</v>
      </c>
      <c r="E6671" s="73">
        <v>7</v>
      </c>
      <c r="F6671" s="79">
        <f>IF($C$9="south",'RAW PV WATTS'!D6674,IF('PV Watts SLC'!$C$9="west",'RAW PV WATTS'!F6674,-1))</f>
        <v>136.334</v>
      </c>
      <c r="G6671" s="81">
        <f t="shared" si="206"/>
        <v>0.13633400000000001</v>
      </c>
    </row>
    <row r="6672" spans="1:7">
      <c r="A6672" s="74" t="e">
        <f t="shared" si="207"/>
        <v>#REF!</v>
      </c>
      <c r="B6672" s="60"/>
      <c r="C6672" s="73">
        <v>10</v>
      </c>
      <c r="D6672" s="73">
        <v>5</v>
      </c>
      <c r="E6672" s="73">
        <v>8</v>
      </c>
      <c r="F6672" s="79">
        <f>IF($C$9="south",'RAW PV WATTS'!D6675,IF('PV Watts SLC'!$C$9="west",'RAW PV WATTS'!F6675,-1))</f>
        <v>354.09399999999999</v>
      </c>
      <c r="G6672" s="81">
        <f t="shared" si="206"/>
        <v>0.35409400000000002</v>
      </c>
    </row>
    <row r="6673" spans="1:7">
      <c r="A6673" s="74" t="e">
        <f t="shared" si="207"/>
        <v>#REF!</v>
      </c>
      <c r="B6673" s="60"/>
      <c r="C6673" s="73">
        <v>10</v>
      </c>
      <c r="D6673" s="73">
        <v>5</v>
      </c>
      <c r="E6673" s="73">
        <v>9</v>
      </c>
      <c r="F6673" s="79">
        <f>IF($C$9="south",'RAW PV WATTS'!D6676,IF('PV Watts SLC'!$C$9="west",'RAW PV WATTS'!F6676,-1))</f>
        <v>528.80100000000004</v>
      </c>
      <c r="G6673" s="81">
        <f t="shared" ref="G6673:G6736" si="208">F6673/1000</f>
        <v>0.52880100000000008</v>
      </c>
    </row>
    <row r="6674" spans="1:7">
      <c r="A6674" s="74" t="e">
        <f t="shared" ref="A6674:A6737" si="209">1/24+A6673</f>
        <v>#REF!</v>
      </c>
      <c r="B6674" s="60"/>
      <c r="C6674" s="73">
        <v>10</v>
      </c>
      <c r="D6674" s="73">
        <v>5</v>
      </c>
      <c r="E6674" s="73">
        <v>10</v>
      </c>
      <c r="F6674" s="79">
        <f>IF($C$9="south",'RAW PV WATTS'!D6677,IF('PV Watts SLC'!$C$9="west",'RAW PV WATTS'!F6677,-1))</f>
        <v>650.89</v>
      </c>
      <c r="G6674" s="81">
        <f t="shared" si="208"/>
        <v>0.65088999999999997</v>
      </c>
    </row>
    <row r="6675" spans="1:7">
      <c r="A6675" s="74" t="e">
        <f t="shared" si="209"/>
        <v>#REF!</v>
      </c>
      <c r="B6675" s="60"/>
      <c r="C6675" s="73">
        <v>10</v>
      </c>
      <c r="D6675" s="73">
        <v>5</v>
      </c>
      <c r="E6675" s="73">
        <v>11</v>
      </c>
      <c r="F6675" s="79">
        <f>IF($C$9="south",'RAW PV WATTS'!D6678,IF('PV Watts SLC'!$C$9="west",'RAW PV WATTS'!F6678,-1))</f>
        <v>664.39599999999996</v>
      </c>
      <c r="G6675" s="81">
        <f t="shared" si="208"/>
        <v>0.66439599999999999</v>
      </c>
    </row>
    <row r="6676" spans="1:7">
      <c r="A6676" s="74" t="e">
        <f t="shared" si="209"/>
        <v>#REF!</v>
      </c>
      <c r="B6676" s="60"/>
      <c r="C6676" s="73">
        <v>10</v>
      </c>
      <c r="D6676" s="73">
        <v>5</v>
      </c>
      <c r="E6676" s="73">
        <v>12</v>
      </c>
      <c r="F6676" s="79">
        <f>IF($C$9="south",'RAW PV WATTS'!D6679,IF('PV Watts SLC'!$C$9="west",'RAW PV WATTS'!F6679,-1))</f>
        <v>629.721</v>
      </c>
      <c r="G6676" s="81">
        <f t="shared" si="208"/>
        <v>0.62972099999999998</v>
      </c>
    </row>
    <row r="6677" spans="1:7">
      <c r="A6677" s="74" t="e">
        <f t="shared" si="209"/>
        <v>#REF!</v>
      </c>
      <c r="B6677" s="60"/>
      <c r="C6677" s="73">
        <v>10</v>
      </c>
      <c r="D6677" s="73">
        <v>5</v>
      </c>
      <c r="E6677" s="73">
        <v>13</v>
      </c>
      <c r="F6677" s="79">
        <f>IF($C$9="south",'RAW PV WATTS'!D6680,IF('PV Watts SLC'!$C$9="west",'RAW PV WATTS'!F6680,-1))</f>
        <v>584.33500000000004</v>
      </c>
      <c r="G6677" s="81">
        <f t="shared" si="208"/>
        <v>0.58433500000000005</v>
      </c>
    </row>
    <row r="6678" spans="1:7">
      <c r="A6678" s="74" t="e">
        <f t="shared" si="209"/>
        <v>#REF!</v>
      </c>
      <c r="B6678" s="60"/>
      <c r="C6678" s="73">
        <v>10</v>
      </c>
      <c r="D6678" s="73">
        <v>5</v>
      </c>
      <c r="E6678" s="73">
        <v>14</v>
      </c>
      <c r="F6678" s="79">
        <f>IF($C$9="south",'RAW PV WATTS'!D6681,IF('PV Watts SLC'!$C$9="west",'RAW PV WATTS'!F6681,-1))</f>
        <v>512.52700000000004</v>
      </c>
      <c r="G6678" s="81">
        <f t="shared" si="208"/>
        <v>0.51252700000000007</v>
      </c>
    </row>
    <row r="6679" spans="1:7">
      <c r="A6679" s="74" t="e">
        <f t="shared" si="209"/>
        <v>#REF!</v>
      </c>
      <c r="B6679" s="60"/>
      <c r="C6679" s="73">
        <v>10</v>
      </c>
      <c r="D6679" s="73">
        <v>5</v>
      </c>
      <c r="E6679" s="73">
        <v>15</v>
      </c>
      <c r="F6679" s="79">
        <f>IF($C$9="south",'RAW PV WATTS'!D6682,IF('PV Watts SLC'!$C$9="west",'RAW PV WATTS'!F6682,-1))</f>
        <v>387.36</v>
      </c>
      <c r="G6679" s="81">
        <f t="shared" si="208"/>
        <v>0.38736000000000004</v>
      </c>
    </row>
    <row r="6680" spans="1:7">
      <c r="A6680" s="74" t="e">
        <f t="shared" si="209"/>
        <v>#REF!</v>
      </c>
      <c r="B6680" s="60"/>
      <c r="C6680" s="73">
        <v>10</v>
      </c>
      <c r="D6680" s="73">
        <v>5</v>
      </c>
      <c r="E6680" s="73">
        <v>16</v>
      </c>
      <c r="F6680" s="79">
        <f>IF($C$9="south",'RAW PV WATTS'!D6683,IF('PV Watts SLC'!$C$9="west",'RAW PV WATTS'!F6683,-1))</f>
        <v>225.65600000000001</v>
      </c>
      <c r="G6680" s="81">
        <f t="shared" si="208"/>
        <v>0.225656</v>
      </c>
    </row>
    <row r="6681" spans="1:7">
      <c r="A6681" s="74" t="e">
        <f t="shared" si="209"/>
        <v>#REF!</v>
      </c>
      <c r="B6681" s="60"/>
      <c r="C6681" s="73">
        <v>10</v>
      </c>
      <c r="D6681" s="73">
        <v>5</v>
      </c>
      <c r="E6681" s="73">
        <v>17</v>
      </c>
      <c r="F6681" s="79">
        <f>IF($C$9="south",'RAW PV WATTS'!D6684,IF('PV Watts SLC'!$C$9="west",'RAW PV WATTS'!F6684,-1))</f>
        <v>47.954000000000001</v>
      </c>
      <c r="G6681" s="81">
        <f t="shared" si="208"/>
        <v>4.7954000000000004E-2</v>
      </c>
    </row>
    <row r="6682" spans="1:7">
      <c r="A6682" s="74" t="e">
        <f t="shared" si="209"/>
        <v>#REF!</v>
      </c>
      <c r="B6682" s="60"/>
      <c r="C6682" s="73">
        <v>10</v>
      </c>
      <c r="D6682" s="73">
        <v>5</v>
      </c>
      <c r="E6682" s="73">
        <v>18</v>
      </c>
      <c r="F6682" s="79">
        <f>IF($C$9="south",'RAW PV WATTS'!D6685,IF('PV Watts SLC'!$C$9="west",'RAW PV WATTS'!F6685,-1))</f>
        <v>0</v>
      </c>
      <c r="G6682" s="81">
        <f t="shared" si="208"/>
        <v>0</v>
      </c>
    </row>
    <row r="6683" spans="1:7">
      <c r="A6683" s="74" t="e">
        <f t="shared" si="209"/>
        <v>#REF!</v>
      </c>
      <c r="B6683" s="60"/>
      <c r="C6683" s="73">
        <v>10</v>
      </c>
      <c r="D6683" s="73">
        <v>5</v>
      </c>
      <c r="E6683" s="73">
        <v>19</v>
      </c>
      <c r="F6683" s="79">
        <f>IF($C$9="south",'RAW PV WATTS'!D6686,IF('PV Watts SLC'!$C$9="west",'RAW PV WATTS'!F6686,-1))</f>
        <v>0</v>
      </c>
      <c r="G6683" s="81">
        <f t="shared" si="208"/>
        <v>0</v>
      </c>
    </row>
    <row r="6684" spans="1:7">
      <c r="A6684" s="74" t="e">
        <f t="shared" si="209"/>
        <v>#REF!</v>
      </c>
      <c r="B6684" s="60"/>
      <c r="C6684" s="73">
        <v>10</v>
      </c>
      <c r="D6684" s="73">
        <v>5</v>
      </c>
      <c r="E6684" s="73">
        <v>20</v>
      </c>
      <c r="F6684" s="79">
        <f>IF($C$9="south",'RAW PV WATTS'!D6687,IF('PV Watts SLC'!$C$9="west",'RAW PV WATTS'!F6687,-1))</f>
        <v>0</v>
      </c>
      <c r="G6684" s="81">
        <f t="shared" si="208"/>
        <v>0</v>
      </c>
    </row>
    <row r="6685" spans="1:7">
      <c r="A6685" s="74" t="e">
        <f t="shared" si="209"/>
        <v>#REF!</v>
      </c>
      <c r="B6685" s="60"/>
      <c r="C6685" s="73">
        <v>10</v>
      </c>
      <c r="D6685" s="73">
        <v>5</v>
      </c>
      <c r="E6685" s="73">
        <v>21</v>
      </c>
      <c r="F6685" s="79">
        <f>IF($C$9="south",'RAW PV WATTS'!D6688,IF('PV Watts SLC'!$C$9="west",'RAW PV WATTS'!F6688,-1))</f>
        <v>0</v>
      </c>
      <c r="G6685" s="81">
        <f t="shared" si="208"/>
        <v>0</v>
      </c>
    </row>
    <row r="6686" spans="1:7">
      <c r="A6686" s="74" t="e">
        <f t="shared" si="209"/>
        <v>#REF!</v>
      </c>
      <c r="B6686" s="60"/>
      <c r="C6686" s="73">
        <v>10</v>
      </c>
      <c r="D6686" s="73">
        <v>5</v>
      </c>
      <c r="E6686" s="73">
        <v>22</v>
      </c>
      <c r="F6686" s="79">
        <f>IF($C$9="south",'RAW PV WATTS'!D6689,IF('PV Watts SLC'!$C$9="west",'RAW PV WATTS'!F6689,-1))</f>
        <v>0</v>
      </c>
      <c r="G6686" s="81">
        <f t="shared" si="208"/>
        <v>0</v>
      </c>
    </row>
    <row r="6687" spans="1:7">
      <c r="A6687" s="74" t="e">
        <f t="shared" si="209"/>
        <v>#REF!</v>
      </c>
      <c r="B6687" s="60"/>
      <c r="C6687" s="73">
        <v>10</v>
      </c>
      <c r="D6687" s="73">
        <v>5</v>
      </c>
      <c r="E6687" s="73">
        <v>23</v>
      </c>
      <c r="F6687" s="79">
        <f>IF($C$9="south",'RAW PV WATTS'!D6690,IF('PV Watts SLC'!$C$9="west",'RAW PV WATTS'!F6690,-1))</f>
        <v>0</v>
      </c>
      <c r="G6687" s="81">
        <f t="shared" si="208"/>
        <v>0</v>
      </c>
    </row>
    <row r="6688" spans="1:7">
      <c r="A6688" s="74" t="e">
        <f t="shared" si="209"/>
        <v>#REF!</v>
      </c>
      <c r="B6688" s="60"/>
      <c r="C6688" s="73">
        <v>10</v>
      </c>
      <c r="D6688" s="73">
        <v>6</v>
      </c>
      <c r="E6688" s="73">
        <v>0</v>
      </c>
      <c r="F6688" s="79">
        <f>IF($C$9="south",'RAW PV WATTS'!D6691,IF('PV Watts SLC'!$C$9="west",'RAW PV WATTS'!F6691,-1))</f>
        <v>0</v>
      </c>
      <c r="G6688" s="81">
        <f t="shared" si="208"/>
        <v>0</v>
      </c>
    </row>
    <row r="6689" spans="1:7">
      <c r="A6689" s="74" t="e">
        <f t="shared" si="209"/>
        <v>#REF!</v>
      </c>
      <c r="B6689" s="60"/>
      <c r="C6689" s="73">
        <v>10</v>
      </c>
      <c r="D6689" s="73">
        <v>6</v>
      </c>
      <c r="E6689" s="73">
        <v>1</v>
      </c>
      <c r="F6689" s="79">
        <f>IF($C$9="south",'RAW PV WATTS'!D6692,IF('PV Watts SLC'!$C$9="west",'RAW PV WATTS'!F6692,-1))</f>
        <v>0</v>
      </c>
      <c r="G6689" s="81">
        <f t="shared" si="208"/>
        <v>0</v>
      </c>
    </row>
    <row r="6690" spans="1:7">
      <c r="A6690" s="74" t="e">
        <f t="shared" si="209"/>
        <v>#REF!</v>
      </c>
      <c r="B6690" s="60"/>
      <c r="C6690" s="73">
        <v>10</v>
      </c>
      <c r="D6690" s="73">
        <v>6</v>
      </c>
      <c r="E6690" s="73">
        <v>2</v>
      </c>
      <c r="F6690" s="79">
        <f>IF($C$9="south",'RAW PV WATTS'!D6693,IF('PV Watts SLC'!$C$9="west",'RAW PV WATTS'!F6693,-1))</f>
        <v>0</v>
      </c>
      <c r="G6690" s="81">
        <f t="shared" si="208"/>
        <v>0</v>
      </c>
    </row>
    <row r="6691" spans="1:7">
      <c r="A6691" s="74" t="e">
        <f t="shared" si="209"/>
        <v>#REF!</v>
      </c>
      <c r="B6691" s="60"/>
      <c r="C6691" s="73">
        <v>10</v>
      </c>
      <c r="D6691" s="73">
        <v>6</v>
      </c>
      <c r="E6691" s="73">
        <v>3</v>
      </c>
      <c r="F6691" s="79">
        <f>IF($C$9="south",'RAW PV WATTS'!D6694,IF('PV Watts SLC'!$C$9="west",'RAW PV WATTS'!F6694,-1))</f>
        <v>0</v>
      </c>
      <c r="G6691" s="81">
        <f t="shared" si="208"/>
        <v>0</v>
      </c>
    </row>
    <row r="6692" spans="1:7">
      <c r="A6692" s="74" t="e">
        <f t="shared" si="209"/>
        <v>#REF!</v>
      </c>
      <c r="B6692" s="60"/>
      <c r="C6692" s="73">
        <v>10</v>
      </c>
      <c r="D6692" s="73">
        <v>6</v>
      </c>
      <c r="E6692" s="73">
        <v>4</v>
      </c>
      <c r="F6692" s="79">
        <f>IF($C$9="south",'RAW PV WATTS'!D6695,IF('PV Watts SLC'!$C$9="west",'RAW PV WATTS'!F6695,-1))</f>
        <v>0</v>
      </c>
      <c r="G6692" s="81">
        <f t="shared" si="208"/>
        <v>0</v>
      </c>
    </row>
    <row r="6693" spans="1:7">
      <c r="A6693" s="74" t="e">
        <f t="shared" si="209"/>
        <v>#REF!</v>
      </c>
      <c r="B6693" s="60"/>
      <c r="C6693" s="73">
        <v>10</v>
      </c>
      <c r="D6693" s="73">
        <v>6</v>
      </c>
      <c r="E6693" s="73">
        <v>5</v>
      </c>
      <c r="F6693" s="79">
        <f>IF($C$9="south",'RAW PV WATTS'!D6696,IF('PV Watts SLC'!$C$9="west",'RAW PV WATTS'!F6696,-1))</f>
        <v>0</v>
      </c>
      <c r="G6693" s="81">
        <f t="shared" si="208"/>
        <v>0</v>
      </c>
    </row>
    <row r="6694" spans="1:7">
      <c r="A6694" s="74" t="e">
        <f t="shared" si="209"/>
        <v>#REF!</v>
      </c>
      <c r="B6694" s="60"/>
      <c r="C6694" s="73">
        <v>10</v>
      </c>
      <c r="D6694" s="73">
        <v>6</v>
      </c>
      <c r="E6694" s="73">
        <v>6</v>
      </c>
      <c r="F6694" s="79">
        <f>IF($C$9="south",'RAW PV WATTS'!D6697,IF('PV Watts SLC'!$C$9="west",'RAW PV WATTS'!F6697,-1))</f>
        <v>8.5950000000000006</v>
      </c>
      <c r="G6694" s="81">
        <f t="shared" si="208"/>
        <v>8.5950000000000002E-3</v>
      </c>
    </row>
    <row r="6695" spans="1:7">
      <c r="A6695" s="74" t="e">
        <f t="shared" si="209"/>
        <v>#REF!</v>
      </c>
      <c r="B6695" s="60"/>
      <c r="C6695" s="73">
        <v>10</v>
      </c>
      <c r="D6695" s="73">
        <v>6</v>
      </c>
      <c r="E6695" s="73">
        <v>7</v>
      </c>
      <c r="F6695" s="79">
        <f>IF($C$9="south",'RAW PV WATTS'!D6698,IF('PV Watts SLC'!$C$9="west",'RAW PV WATTS'!F6698,-1))</f>
        <v>91.813000000000002</v>
      </c>
      <c r="G6695" s="81">
        <f t="shared" si="208"/>
        <v>9.1813000000000006E-2</v>
      </c>
    </row>
    <row r="6696" spans="1:7">
      <c r="A6696" s="74" t="e">
        <f t="shared" si="209"/>
        <v>#REF!</v>
      </c>
      <c r="B6696" s="60"/>
      <c r="C6696" s="73">
        <v>10</v>
      </c>
      <c r="D6696" s="73">
        <v>6</v>
      </c>
      <c r="E6696" s="73">
        <v>8</v>
      </c>
      <c r="F6696" s="79">
        <f>IF($C$9="south",'RAW PV WATTS'!D6699,IF('PV Watts SLC'!$C$9="west",'RAW PV WATTS'!F6699,-1))</f>
        <v>157.75399999999999</v>
      </c>
      <c r="G6696" s="81">
        <f t="shared" si="208"/>
        <v>0.15775399999999998</v>
      </c>
    </row>
    <row r="6697" spans="1:7">
      <c r="A6697" s="74" t="e">
        <f t="shared" si="209"/>
        <v>#REF!</v>
      </c>
      <c r="B6697" s="60"/>
      <c r="C6697" s="73">
        <v>10</v>
      </c>
      <c r="D6697" s="73">
        <v>6</v>
      </c>
      <c r="E6697" s="73">
        <v>9</v>
      </c>
      <c r="F6697" s="79">
        <f>IF($C$9="south",'RAW PV WATTS'!D6700,IF('PV Watts SLC'!$C$9="west",'RAW PV WATTS'!F6700,-1))</f>
        <v>253.76</v>
      </c>
      <c r="G6697" s="81">
        <f t="shared" si="208"/>
        <v>0.25375999999999999</v>
      </c>
    </row>
    <row r="6698" spans="1:7">
      <c r="A6698" s="74" t="e">
        <f t="shared" si="209"/>
        <v>#REF!</v>
      </c>
      <c r="B6698" s="60"/>
      <c r="C6698" s="73">
        <v>10</v>
      </c>
      <c r="D6698" s="73">
        <v>6</v>
      </c>
      <c r="E6698" s="73">
        <v>10</v>
      </c>
      <c r="F6698" s="79">
        <f>IF($C$9="south",'RAW PV WATTS'!D6701,IF('PV Watts SLC'!$C$9="west",'RAW PV WATTS'!F6701,-1))</f>
        <v>252.98</v>
      </c>
      <c r="G6698" s="81">
        <f t="shared" si="208"/>
        <v>0.25297999999999998</v>
      </c>
    </row>
    <row r="6699" spans="1:7">
      <c r="A6699" s="74" t="e">
        <f t="shared" si="209"/>
        <v>#REF!</v>
      </c>
      <c r="B6699" s="60"/>
      <c r="C6699" s="73">
        <v>10</v>
      </c>
      <c r="D6699" s="73">
        <v>6</v>
      </c>
      <c r="E6699" s="73">
        <v>11</v>
      </c>
      <c r="F6699" s="79">
        <f>IF($C$9="south",'RAW PV WATTS'!D6702,IF('PV Watts SLC'!$C$9="west",'RAW PV WATTS'!F6702,-1))</f>
        <v>297.40499999999997</v>
      </c>
      <c r="G6699" s="81">
        <f t="shared" si="208"/>
        <v>0.29740499999999997</v>
      </c>
    </row>
    <row r="6700" spans="1:7">
      <c r="A6700" s="74" t="e">
        <f t="shared" si="209"/>
        <v>#REF!</v>
      </c>
      <c r="B6700" s="60"/>
      <c r="C6700" s="73">
        <v>10</v>
      </c>
      <c r="D6700" s="73">
        <v>6</v>
      </c>
      <c r="E6700" s="73">
        <v>12</v>
      </c>
      <c r="F6700" s="79">
        <f>IF($C$9="south",'RAW PV WATTS'!D6703,IF('PV Watts SLC'!$C$9="west",'RAW PV WATTS'!F6703,-1))</f>
        <v>615.87300000000005</v>
      </c>
      <c r="G6700" s="81">
        <f t="shared" si="208"/>
        <v>0.615873</v>
      </c>
    </row>
    <row r="6701" spans="1:7">
      <c r="A6701" s="74" t="e">
        <f t="shared" si="209"/>
        <v>#REF!</v>
      </c>
      <c r="B6701" s="60"/>
      <c r="C6701" s="73">
        <v>10</v>
      </c>
      <c r="D6701" s="73">
        <v>6</v>
      </c>
      <c r="E6701" s="73">
        <v>13</v>
      </c>
      <c r="F6701" s="79">
        <f>IF($C$9="south",'RAW PV WATTS'!D6704,IF('PV Watts SLC'!$C$9="west",'RAW PV WATTS'!F6704,-1))</f>
        <v>316.61500000000001</v>
      </c>
      <c r="G6701" s="81">
        <f t="shared" si="208"/>
        <v>0.31661500000000004</v>
      </c>
    </row>
    <row r="6702" spans="1:7">
      <c r="A6702" s="74" t="e">
        <f t="shared" si="209"/>
        <v>#REF!</v>
      </c>
      <c r="B6702" s="60"/>
      <c r="C6702" s="73">
        <v>10</v>
      </c>
      <c r="D6702" s="73">
        <v>6</v>
      </c>
      <c r="E6702" s="73">
        <v>14</v>
      </c>
      <c r="F6702" s="79">
        <f>IF($C$9="south",'RAW PV WATTS'!D6705,IF('PV Watts SLC'!$C$9="west",'RAW PV WATTS'!F6705,-1))</f>
        <v>426.64600000000002</v>
      </c>
      <c r="G6702" s="81">
        <f t="shared" si="208"/>
        <v>0.42664600000000003</v>
      </c>
    </row>
    <row r="6703" spans="1:7">
      <c r="A6703" s="74" t="e">
        <f t="shared" si="209"/>
        <v>#REF!</v>
      </c>
      <c r="B6703" s="60"/>
      <c r="C6703" s="73">
        <v>10</v>
      </c>
      <c r="D6703" s="73">
        <v>6</v>
      </c>
      <c r="E6703" s="73">
        <v>15</v>
      </c>
      <c r="F6703" s="79">
        <f>IF($C$9="south",'RAW PV WATTS'!D6706,IF('PV Watts SLC'!$C$9="west",'RAW PV WATTS'!F6706,-1))</f>
        <v>215.60400000000001</v>
      </c>
      <c r="G6703" s="81">
        <f t="shared" si="208"/>
        <v>0.21560400000000002</v>
      </c>
    </row>
    <row r="6704" spans="1:7">
      <c r="A6704" s="74" t="e">
        <f t="shared" si="209"/>
        <v>#REF!</v>
      </c>
      <c r="B6704" s="60"/>
      <c r="C6704" s="73">
        <v>10</v>
      </c>
      <c r="D6704" s="73">
        <v>6</v>
      </c>
      <c r="E6704" s="73">
        <v>16</v>
      </c>
      <c r="F6704" s="79">
        <f>IF($C$9="south",'RAW PV WATTS'!D6707,IF('PV Watts SLC'!$C$9="west",'RAW PV WATTS'!F6707,-1))</f>
        <v>137.41499999999999</v>
      </c>
      <c r="G6704" s="81">
        <f t="shared" si="208"/>
        <v>0.13741499999999998</v>
      </c>
    </row>
    <row r="6705" spans="1:7">
      <c r="A6705" s="74" t="e">
        <f t="shared" si="209"/>
        <v>#REF!</v>
      </c>
      <c r="B6705" s="60"/>
      <c r="C6705" s="73">
        <v>10</v>
      </c>
      <c r="D6705" s="73">
        <v>6</v>
      </c>
      <c r="E6705" s="73">
        <v>17</v>
      </c>
      <c r="F6705" s="79">
        <f>IF($C$9="south",'RAW PV WATTS'!D6708,IF('PV Watts SLC'!$C$9="west",'RAW PV WATTS'!F6708,-1))</f>
        <v>15.141</v>
      </c>
      <c r="G6705" s="81">
        <f t="shared" si="208"/>
        <v>1.5141E-2</v>
      </c>
    </row>
    <row r="6706" spans="1:7">
      <c r="A6706" s="74" t="e">
        <f t="shared" si="209"/>
        <v>#REF!</v>
      </c>
      <c r="B6706" s="60"/>
      <c r="C6706" s="73">
        <v>10</v>
      </c>
      <c r="D6706" s="73">
        <v>6</v>
      </c>
      <c r="E6706" s="73">
        <v>18</v>
      </c>
      <c r="F6706" s="79">
        <f>IF($C$9="south",'RAW PV WATTS'!D6709,IF('PV Watts SLC'!$C$9="west",'RAW PV WATTS'!F6709,-1))</f>
        <v>0</v>
      </c>
      <c r="G6706" s="81">
        <f t="shared" si="208"/>
        <v>0</v>
      </c>
    </row>
    <row r="6707" spans="1:7">
      <c r="A6707" s="74" t="e">
        <f t="shared" si="209"/>
        <v>#REF!</v>
      </c>
      <c r="B6707" s="60"/>
      <c r="C6707" s="73">
        <v>10</v>
      </c>
      <c r="D6707" s="73">
        <v>6</v>
      </c>
      <c r="E6707" s="73">
        <v>19</v>
      </c>
      <c r="F6707" s="79">
        <f>IF($C$9="south",'RAW PV WATTS'!D6710,IF('PV Watts SLC'!$C$9="west",'RAW PV WATTS'!F6710,-1))</f>
        <v>0</v>
      </c>
      <c r="G6707" s="81">
        <f t="shared" si="208"/>
        <v>0</v>
      </c>
    </row>
    <row r="6708" spans="1:7">
      <c r="A6708" s="74" t="e">
        <f t="shared" si="209"/>
        <v>#REF!</v>
      </c>
      <c r="B6708" s="60"/>
      <c r="C6708" s="73">
        <v>10</v>
      </c>
      <c r="D6708" s="73">
        <v>6</v>
      </c>
      <c r="E6708" s="73">
        <v>20</v>
      </c>
      <c r="F6708" s="79">
        <f>IF($C$9="south",'RAW PV WATTS'!D6711,IF('PV Watts SLC'!$C$9="west",'RAW PV WATTS'!F6711,-1))</f>
        <v>0</v>
      </c>
      <c r="G6708" s="81">
        <f t="shared" si="208"/>
        <v>0</v>
      </c>
    </row>
    <row r="6709" spans="1:7">
      <c r="A6709" s="74" t="e">
        <f t="shared" si="209"/>
        <v>#REF!</v>
      </c>
      <c r="B6709" s="60"/>
      <c r="C6709" s="73">
        <v>10</v>
      </c>
      <c r="D6709" s="73">
        <v>6</v>
      </c>
      <c r="E6709" s="73">
        <v>21</v>
      </c>
      <c r="F6709" s="79">
        <f>IF($C$9="south",'RAW PV WATTS'!D6712,IF('PV Watts SLC'!$C$9="west",'RAW PV WATTS'!F6712,-1))</f>
        <v>0</v>
      </c>
      <c r="G6709" s="81">
        <f t="shared" si="208"/>
        <v>0</v>
      </c>
    </row>
    <row r="6710" spans="1:7">
      <c r="A6710" s="74" t="e">
        <f t="shared" si="209"/>
        <v>#REF!</v>
      </c>
      <c r="B6710" s="60"/>
      <c r="C6710" s="73">
        <v>10</v>
      </c>
      <c r="D6710" s="73">
        <v>6</v>
      </c>
      <c r="E6710" s="73">
        <v>22</v>
      </c>
      <c r="F6710" s="79">
        <f>IF($C$9="south",'RAW PV WATTS'!D6713,IF('PV Watts SLC'!$C$9="west",'RAW PV WATTS'!F6713,-1))</f>
        <v>0</v>
      </c>
      <c r="G6710" s="81">
        <f t="shared" si="208"/>
        <v>0</v>
      </c>
    </row>
    <row r="6711" spans="1:7">
      <c r="A6711" s="74" t="e">
        <f t="shared" si="209"/>
        <v>#REF!</v>
      </c>
      <c r="B6711" s="60"/>
      <c r="C6711" s="73">
        <v>10</v>
      </c>
      <c r="D6711" s="73">
        <v>6</v>
      </c>
      <c r="E6711" s="73">
        <v>23</v>
      </c>
      <c r="F6711" s="79">
        <f>IF($C$9="south",'RAW PV WATTS'!D6714,IF('PV Watts SLC'!$C$9="west",'RAW PV WATTS'!F6714,-1))</f>
        <v>0</v>
      </c>
      <c r="G6711" s="81">
        <f t="shared" si="208"/>
        <v>0</v>
      </c>
    </row>
    <row r="6712" spans="1:7">
      <c r="A6712" s="74" t="e">
        <f t="shared" si="209"/>
        <v>#REF!</v>
      </c>
      <c r="B6712" s="60"/>
      <c r="C6712" s="73">
        <v>10</v>
      </c>
      <c r="D6712" s="73">
        <v>7</v>
      </c>
      <c r="E6712" s="73">
        <v>0</v>
      </c>
      <c r="F6712" s="79">
        <f>IF($C$9="south",'RAW PV WATTS'!D6715,IF('PV Watts SLC'!$C$9="west",'RAW PV WATTS'!F6715,-1))</f>
        <v>0</v>
      </c>
      <c r="G6712" s="81">
        <f t="shared" si="208"/>
        <v>0</v>
      </c>
    </row>
    <row r="6713" spans="1:7">
      <c r="A6713" s="74" t="e">
        <f t="shared" si="209"/>
        <v>#REF!</v>
      </c>
      <c r="B6713" s="60"/>
      <c r="C6713" s="73">
        <v>10</v>
      </c>
      <c r="D6713" s="73">
        <v>7</v>
      </c>
      <c r="E6713" s="73">
        <v>1</v>
      </c>
      <c r="F6713" s="79">
        <f>IF($C$9="south",'RAW PV WATTS'!D6716,IF('PV Watts SLC'!$C$9="west",'RAW PV WATTS'!F6716,-1))</f>
        <v>0</v>
      </c>
      <c r="G6713" s="81">
        <f t="shared" si="208"/>
        <v>0</v>
      </c>
    </row>
    <row r="6714" spans="1:7">
      <c r="A6714" s="74" t="e">
        <f t="shared" si="209"/>
        <v>#REF!</v>
      </c>
      <c r="B6714" s="60"/>
      <c r="C6714" s="73">
        <v>10</v>
      </c>
      <c r="D6714" s="73">
        <v>7</v>
      </c>
      <c r="E6714" s="73">
        <v>2</v>
      </c>
      <c r="F6714" s="79">
        <f>IF($C$9="south",'RAW PV WATTS'!D6717,IF('PV Watts SLC'!$C$9="west",'RAW PV WATTS'!F6717,-1))</f>
        <v>0</v>
      </c>
      <c r="G6714" s="81">
        <f t="shared" si="208"/>
        <v>0</v>
      </c>
    </row>
    <row r="6715" spans="1:7">
      <c r="A6715" s="74" t="e">
        <f t="shared" si="209"/>
        <v>#REF!</v>
      </c>
      <c r="B6715" s="60"/>
      <c r="C6715" s="73">
        <v>10</v>
      </c>
      <c r="D6715" s="73">
        <v>7</v>
      </c>
      <c r="E6715" s="73">
        <v>3</v>
      </c>
      <c r="F6715" s="79">
        <f>IF($C$9="south",'RAW PV WATTS'!D6718,IF('PV Watts SLC'!$C$9="west",'RAW PV WATTS'!F6718,-1))</f>
        <v>0</v>
      </c>
      <c r="G6715" s="81">
        <f t="shared" si="208"/>
        <v>0</v>
      </c>
    </row>
    <row r="6716" spans="1:7">
      <c r="A6716" s="74" t="e">
        <f t="shared" si="209"/>
        <v>#REF!</v>
      </c>
      <c r="B6716" s="60"/>
      <c r="C6716" s="73">
        <v>10</v>
      </c>
      <c r="D6716" s="73">
        <v>7</v>
      </c>
      <c r="E6716" s="73">
        <v>4</v>
      </c>
      <c r="F6716" s="79">
        <f>IF($C$9="south",'RAW PV WATTS'!D6719,IF('PV Watts SLC'!$C$9="west",'RAW PV WATTS'!F6719,-1))</f>
        <v>0</v>
      </c>
      <c r="G6716" s="81">
        <f t="shared" si="208"/>
        <v>0</v>
      </c>
    </row>
    <row r="6717" spans="1:7">
      <c r="A6717" s="74" t="e">
        <f t="shared" si="209"/>
        <v>#REF!</v>
      </c>
      <c r="B6717" s="60"/>
      <c r="C6717" s="73">
        <v>10</v>
      </c>
      <c r="D6717" s="73">
        <v>7</v>
      </c>
      <c r="E6717" s="73">
        <v>5</v>
      </c>
      <c r="F6717" s="79">
        <f>IF($C$9="south",'RAW PV WATTS'!D6720,IF('PV Watts SLC'!$C$9="west",'RAW PV WATTS'!F6720,-1))</f>
        <v>0</v>
      </c>
      <c r="G6717" s="81">
        <f t="shared" si="208"/>
        <v>0</v>
      </c>
    </row>
    <row r="6718" spans="1:7">
      <c r="A6718" s="74" t="e">
        <f t="shared" si="209"/>
        <v>#REF!</v>
      </c>
      <c r="B6718" s="60"/>
      <c r="C6718" s="73">
        <v>10</v>
      </c>
      <c r="D6718" s="73">
        <v>7</v>
      </c>
      <c r="E6718" s="73">
        <v>6</v>
      </c>
      <c r="F6718" s="79">
        <f>IF($C$9="south",'RAW PV WATTS'!D6721,IF('PV Watts SLC'!$C$9="west",'RAW PV WATTS'!F6721,-1))</f>
        <v>0.67500000000000004</v>
      </c>
      <c r="G6718" s="81">
        <f t="shared" si="208"/>
        <v>6.7500000000000004E-4</v>
      </c>
    </row>
    <row r="6719" spans="1:7">
      <c r="A6719" s="74" t="e">
        <f t="shared" si="209"/>
        <v>#REF!</v>
      </c>
      <c r="B6719" s="60"/>
      <c r="C6719" s="73">
        <v>10</v>
      </c>
      <c r="D6719" s="73">
        <v>7</v>
      </c>
      <c r="E6719" s="73">
        <v>7</v>
      </c>
      <c r="F6719" s="79">
        <f>IF($C$9="south",'RAW PV WATTS'!D6722,IF('PV Watts SLC'!$C$9="west",'RAW PV WATTS'!F6722,-1))</f>
        <v>20.798999999999999</v>
      </c>
      <c r="G6719" s="81">
        <f t="shared" si="208"/>
        <v>2.0798999999999998E-2</v>
      </c>
    </row>
    <row r="6720" spans="1:7">
      <c r="A6720" s="74" t="e">
        <f t="shared" si="209"/>
        <v>#REF!</v>
      </c>
      <c r="B6720" s="60"/>
      <c r="C6720" s="73">
        <v>10</v>
      </c>
      <c r="D6720" s="73">
        <v>7</v>
      </c>
      <c r="E6720" s="73">
        <v>8</v>
      </c>
      <c r="F6720" s="79">
        <f>IF($C$9="south",'RAW PV WATTS'!D6723,IF('PV Watts SLC'!$C$9="west",'RAW PV WATTS'!F6723,-1))</f>
        <v>64.727000000000004</v>
      </c>
      <c r="G6720" s="81">
        <f t="shared" si="208"/>
        <v>6.4727000000000007E-2</v>
      </c>
    </row>
    <row r="6721" spans="1:7">
      <c r="A6721" s="74" t="e">
        <f t="shared" si="209"/>
        <v>#REF!</v>
      </c>
      <c r="B6721" s="60"/>
      <c r="C6721" s="73">
        <v>10</v>
      </c>
      <c r="D6721" s="73">
        <v>7</v>
      </c>
      <c r="E6721" s="73">
        <v>9</v>
      </c>
      <c r="F6721" s="79">
        <f>IF($C$9="south",'RAW PV WATTS'!D6724,IF('PV Watts SLC'!$C$9="west",'RAW PV WATTS'!F6724,-1))</f>
        <v>110.181</v>
      </c>
      <c r="G6721" s="81">
        <f t="shared" si="208"/>
        <v>0.110181</v>
      </c>
    </row>
    <row r="6722" spans="1:7">
      <c r="A6722" s="74" t="e">
        <f t="shared" si="209"/>
        <v>#REF!</v>
      </c>
      <c r="B6722" s="60"/>
      <c r="C6722" s="73">
        <v>10</v>
      </c>
      <c r="D6722" s="73">
        <v>7</v>
      </c>
      <c r="E6722" s="73">
        <v>10</v>
      </c>
      <c r="F6722" s="79">
        <f>IF($C$9="south",'RAW PV WATTS'!D6725,IF('PV Watts SLC'!$C$9="west",'RAW PV WATTS'!F6725,-1))</f>
        <v>127.379</v>
      </c>
      <c r="G6722" s="81">
        <f t="shared" si="208"/>
        <v>0.12737899999999999</v>
      </c>
    </row>
    <row r="6723" spans="1:7">
      <c r="A6723" s="74" t="e">
        <f t="shared" si="209"/>
        <v>#REF!</v>
      </c>
      <c r="B6723" s="60"/>
      <c r="C6723" s="73">
        <v>10</v>
      </c>
      <c r="D6723" s="73">
        <v>7</v>
      </c>
      <c r="E6723" s="73">
        <v>11</v>
      </c>
      <c r="F6723" s="79">
        <f>IF($C$9="south",'RAW PV WATTS'!D6726,IF('PV Watts SLC'!$C$9="west",'RAW PV WATTS'!F6726,-1))</f>
        <v>161.18600000000001</v>
      </c>
      <c r="G6723" s="81">
        <f t="shared" si="208"/>
        <v>0.161186</v>
      </c>
    </row>
    <row r="6724" spans="1:7">
      <c r="A6724" s="74" t="e">
        <f t="shared" si="209"/>
        <v>#REF!</v>
      </c>
      <c r="B6724" s="60"/>
      <c r="C6724" s="73">
        <v>10</v>
      </c>
      <c r="D6724" s="73">
        <v>7</v>
      </c>
      <c r="E6724" s="73">
        <v>12</v>
      </c>
      <c r="F6724" s="79">
        <f>IF($C$9="south",'RAW PV WATTS'!D6727,IF('PV Watts SLC'!$C$9="west",'RAW PV WATTS'!F6727,-1))</f>
        <v>299.74099999999999</v>
      </c>
      <c r="G6724" s="81">
        <f t="shared" si="208"/>
        <v>0.29974099999999998</v>
      </c>
    </row>
    <row r="6725" spans="1:7">
      <c r="A6725" s="74" t="e">
        <f t="shared" si="209"/>
        <v>#REF!</v>
      </c>
      <c r="B6725" s="60"/>
      <c r="C6725" s="73">
        <v>10</v>
      </c>
      <c r="D6725" s="73">
        <v>7</v>
      </c>
      <c r="E6725" s="73">
        <v>13</v>
      </c>
      <c r="F6725" s="79">
        <f>IF($C$9="south",'RAW PV WATTS'!D6728,IF('PV Watts SLC'!$C$9="west",'RAW PV WATTS'!F6728,-1))</f>
        <v>252.37100000000001</v>
      </c>
      <c r="G6725" s="81">
        <f t="shared" si="208"/>
        <v>0.25237100000000001</v>
      </c>
    </row>
    <row r="6726" spans="1:7">
      <c r="A6726" s="74" t="e">
        <f t="shared" si="209"/>
        <v>#REF!</v>
      </c>
      <c r="B6726" s="60"/>
      <c r="C6726" s="73">
        <v>10</v>
      </c>
      <c r="D6726" s="73">
        <v>7</v>
      </c>
      <c r="E6726" s="73">
        <v>14</v>
      </c>
      <c r="F6726" s="79">
        <f>IF($C$9="south",'RAW PV WATTS'!D6729,IF('PV Watts SLC'!$C$9="west",'RAW PV WATTS'!F6729,-1))</f>
        <v>131.23699999999999</v>
      </c>
      <c r="G6726" s="81">
        <f t="shared" si="208"/>
        <v>0.13123699999999999</v>
      </c>
    </row>
    <row r="6727" spans="1:7">
      <c r="A6727" s="74" t="e">
        <f t="shared" si="209"/>
        <v>#REF!</v>
      </c>
      <c r="B6727" s="60"/>
      <c r="C6727" s="73">
        <v>10</v>
      </c>
      <c r="D6727" s="73">
        <v>7</v>
      </c>
      <c r="E6727" s="73">
        <v>15</v>
      </c>
      <c r="F6727" s="79">
        <f>IF($C$9="south",'RAW PV WATTS'!D6730,IF('PV Watts SLC'!$C$9="west",'RAW PV WATTS'!F6730,-1))</f>
        <v>199.459</v>
      </c>
      <c r="G6727" s="81">
        <f t="shared" si="208"/>
        <v>0.199459</v>
      </c>
    </row>
    <row r="6728" spans="1:7">
      <c r="A6728" s="74" t="e">
        <f t="shared" si="209"/>
        <v>#REF!</v>
      </c>
      <c r="B6728" s="60"/>
      <c r="C6728" s="73">
        <v>10</v>
      </c>
      <c r="D6728" s="73">
        <v>7</v>
      </c>
      <c r="E6728" s="73">
        <v>16</v>
      </c>
      <c r="F6728" s="79">
        <f>IF($C$9="south",'RAW PV WATTS'!D6731,IF('PV Watts SLC'!$C$9="west",'RAW PV WATTS'!F6731,-1))</f>
        <v>64.722999999999999</v>
      </c>
      <c r="G6728" s="81">
        <f t="shared" si="208"/>
        <v>6.4723000000000003E-2</v>
      </c>
    </row>
    <row r="6729" spans="1:7">
      <c r="A6729" s="74" t="e">
        <f t="shared" si="209"/>
        <v>#REF!</v>
      </c>
      <c r="B6729" s="60"/>
      <c r="C6729" s="73">
        <v>10</v>
      </c>
      <c r="D6729" s="73">
        <v>7</v>
      </c>
      <c r="E6729" s="73">
        <v>17</v>
      </c>
      <c r="F6729" s="79">
        <f>IF($C$9="south",'RAW PV WATTS'!D6732,IF('PV Watts SLC'!$C$9="west",'RAW PV WATTS'!F6732,-1))</f>
        <v>7.7089999999999996</v>
      </c>
      <c r="G6729" s="81">
        <f t="shared" si="208"/>
        <v>7.7089999999999997E-3</v>
      </c>
    </row>
    <row r="6730" spans="1:7">
      <c r="A6730" s="74" t="e">
        <f t="shared" si="209"/>
        <v>#REF!</v>
      </c>
      <c r="B6730" s="60"/>
      <c r="C6730" s="73">
        <v>10</v>
      </c>
      <c r="D6730" s="73">
        <v>7</v>
      </c>
      <c r="E6730" s="73">
        <v>18</v>
      </c>
      <c r="F6730" s="79">
        <f>IF($C$9="south",'RAW PV WATTS'!D6733,IF('PV Watts SLC'!$C$9="west",'RAW PV WATTS'!F6733,-1))</f>
        <v>0</v>
      </c>
      <c r="G6730" s="81">
        <f t="shared" si="208"/>
        <v>0</v>
      </c>
    </row>
    <row r="6731" spans="1:7">
      <c r="A6731" s="74" t="e">
        <f t="shared" si="209"/>
        <v>#REF!</v>
      </c>
      <c r="B6731" s="60"/>
      <c r="C6731" s="73">
        <v>10</v>
      </c>
      <c r="D6731" s="73">
        <v>7</v>
      </c>
      <c r="E6731" s="73">
        <v>19</v>
      </c>
      <c r="F6731" s="79">
        <f>IF($C$9="south",'RAW PV WATTS'!D6734,IF('PV Watts SLC'!$C$9="west",'RAW PV WATTS'!F6734,-1))</f>
        <v>0</v>
      </c>
      <c r="G6731" s="81">
        <f t="shared" si="208"/>
        <v>0</v>
      </c>
    </row>
    <row r="6732" spans="1:7">
      <c r="A6732" s="74" t="e">
        <f t="shared" si="209"/>
        <v>#REF!</v>
      </c>
      <c r="B6732" s="60"/>
      <c r="C6732" s="73">
        <v>10</v>
      </c>
      <c r="D6732" s="73">
        <v>7</v>
      </c>
      <c r="E6732" s="73">
        <v>20</v>
      </c>
      <c r="F6732" s="79">
        <f>IF($C$9="south",'RAW PV WATTS'!D6735,IF('PV Watts SLC'!$C$9="west",'RAW PV WATTS'!F6735,-1))</f>
        <v>0</v>
      </c>
      <c r="G6732" s="81">
        <f t="shared" si="208"/>
        <v>0</v>
      </c>
    </row>
    <row r="6733" spans="1:7">
      <c r="A6733" s="74" t="e">
        <f t="shared" si="209"/>
        <v>#REF!</v>
      </c>
      <c r="B6733" s="60"/>
      <c r="C6733" s="73">
        <v>10</v>
      </c>
      <c r="D6733" s="73">
        <v>7</v>
      </c>
      <c r="E6733" s="73">
        <v>21</v>
      </c>
      <c r="F6733" s="79">
        <f>IF($C$9="south",'RAW PV WATTS'!D6736,IF('PV Watts SLC'!$C$9="west",'RAW PV WATTS'!F6736,-1))</f>
        <v>0</v>
      </c>
      <c r="G6733" s="81">
        <f t="shared" si="208"/>
        <v>0</v>
      </c>
    </row>
    <row r="6734" spans="1:7">
      <c r="A6734" s="74" t="e">
        <f t="shared" si="209"/>
        <v>#REF!</v>
      </c>
      <c r="B6734" s="60"/>
      <c r="C6734" s="73">
        <v>10</v>
      </c>
      <c r="D6734" s="73">
        <v>7</v>
      </c>
      <c r="E6734" s="73">
        <v>22</v>
      </c>
      <c r="F6734" s="79">
        <f>IF($C$9="south",'RAW PV WATTS'!D6737,IF('PV Watts SLC'!$C$9="west",'RAW PV WATTS'!F6737,-1))</f>
        <v>0</v>
      </c>
      <c r="G6734" s="81">
        <f t="shared" si="208"/>
        <v>0</v>
      </c>
    </row>
    <row r="6735" spans="1:7">
      <c r="A6735" s="74" t="e">
        <f t="shared" si="209"/>
        <v>#REF!</v>
      </c>
      <c r="B6735" s="60"/>
      <c r="C6735" s="73">
        <v>10</v>
      </c>
      <c r="D6735" s="73">
        <v>7</v>
      </c>
      <c r="E6735" s="73">
        <v>23</v>
      </c>
      <c r="F6735" s="79">
        <f>IF($C$9="south",'RAW PV WATTS'!D6738,IF('PV Watts SLC'!$C$9="west",'RAW PV WATTS'!F6738,-1))</f>
        <v>0</v>
      </c>
      <c r="G6735" s="81">
        <f t="shared" si="208"/>
        <v>0</v>
      </c>
    </row>
    <row r="6736" spans="1:7">
      <c r="A6736" s="74" t="e">
        <f t="shared" si="209"/>
        <v>#REF!</v>
      </c>
      <c r="B6736" s="60"/>
      <c r="C6736" s="73">
        <v>10</v>
      </c>
      <c r="D6736" s="73">
        <v>8</v>
      </c>
      <c r="E6736" s="73">
        <v>0</v>
      </c>
      <c r="F6736" s="79">
        <f>IF($C$9="south",'RAW PV WATTS'!D6739,IF('PV Watts SLC'!$C$9="west",'RAW PV WATTS'!F6739,-1))</f>
        <v>0</v>
      </c>
      <c r="G6736" s="81">
        <f t="shared" si="208"/>
        <v>0</v>
      </c>
    </row>
    <row r="6737" spans="1:7">
      <c r="A6737" s="74" t="e">
        <f t="shared" si="209"/>
        <v>#REF!</v>
      </c>
      <c r="B6737" s="60"/>
      <c r="C6737" s="73">
        <v>10</v>
      </c>
      <c r="D6737" s="73">
        <v>8</v>
      </c>
      <c r="E6737" s="73">
        <v>1</v>
      </c>
      <c r="F6737" s="79">
        <f>IF($C$9="south",'RAW PV WATTS'!D6740,IF('PV Watts SLC'!$C$9="west",'RAW PV WATTS'!F6740,-1))</f>
        <v>0</v>
      </c>
      <c r="G6737" s="81">
        <f t="shared" ref="G6737:G6800" si="210">F6737/1000</f>
        <v>0</v>
      </c>
    </row>
    <row r="6738" spans="1:7">
      <c r="A6738" s="74" t="e">
        <f t="shared" ref="A6738:A6801" si="211">1/24+A6737</f>
        <v>#REF!</v>
      </c>
      <c r="B6738" s="60"/>
      <c r="C6738" s="73">
        <v>10</v>
      </c>
      <c r="D6738" s="73">
        <v>8</v>
      </c>
      <c r="E6738" s="73">
        <v>2</v>
      </c>
      <c r="F6738" s="79">
        <f>IF($C$9="south",'RAW PV WATTS'!D6741,IF('PV Watts SLC'!$C$9="west",'RAW PV WATTS'!F6741,-1))</f>
        <v>0</v>
      </c>
      <c r="G6738" s="81">
        <f t="shared" si="210"/>
        <v>0</v>
      </c>
    </row>
    <row r="6739" spans="1:7">
      <c r="A6739" s="74" t="e">
        <f t="shared" si="211"/>
        <v>#REF!</v>
      </c>
      <c r="B6739" s="60"/>
      <c r="C6739" s="73">
        <v>10</v>
      </c>
      <c r="D6739" s="73">
        <v>8</v>
      </c>
      <c r="E6739" s="73">
        <v>3</v>
      </c>
      <c r="F6739" s="79">
        <f>IF($C$9="south",'RAW PV WATTS'!D6742,IF('PV Watts SLC'!$C$9="west",'RAW PV WATTS'!F6742,-1))</f>
        <v>0</v>
      </c>
      <c r="G6739" s="81">
        <f t="shared" si="210"/>
        <v>0</v>
      </c>
    </row>
    <row r="6740" spans="1:7">
      <c r="A6740" s="74" t="e">
        <f t="shared" si="211"/>
        <v>#REF!</v>
      </c>
      <c r="B6740" s="60"/>
      <c r="C6740" s="73">
        <v>10</v>
      </c>
      <c r="D6740" s="73">
        <v>8</v>
      </c>
      <c r="E6740" s="73">
        <v>4</v>
      </c>
      <c r="F6740" s="79">
        <f>IF($C$9="south",'RAW PV WATTS'!D6743,IF('PV Watts SLC'!$C$9="west",'RAW PV WATTS'!F6743,-1))</f>
        <v>0</v>
      </c>
      <c r="G6740" s="81">
        <f t="shared" si="210"/>
        <v>0</v>
      </c>
    </row>
    <row r="6741" spans="1:7">
      <c r="A6741" s="74" t="e">
        <f t="shared" si="211"/>
        <v>#REF!</v>
      </c>
      <c r="B6741" s="60"/>
      <c r="C6741" s="73">
        <v>10</v>
      </c>
      <c r="D6741" s="73">
        <v>8</v>
      </c>
      <c r="E6741" s="73">
        <v>5</v>
      </c>
      <c r="F6741" s="79">
        <f>IF($C$9="south",'RAW PV WATTS'!D6744,IF('PV Watts SLC'!$C$9="west",'RAW PV WATTS'!F6744,-1))</f>
        <v>0</v>
      </c>
      <c r="G6741" s="81">
        <f t="shared" si="210"/>
        <v>0</v>
      </c>
    </row>
    <row r="6742" spans="1:7">
      <c r="A6742" s="74" t="e">
        <f t="shared" si="211"/>
        <v>#REF!</v>
      </c>
      <c r="B6742" s="60"/>
      <c r="C6742" s="73">
        <v>10</v>
      </c>
      <c r="D6742" s="73">
        <v>8</v>
      </c>
      <c r="E6742" s="73">
        <v>6</v>
      </c>
      <c r="F6742" s="79">
        <f>IF($C$9="south",'RAW PV WATTS'!D6745,IF('PV Watts SLC'!$C$9="west",'RAW PV WATTS'!F6745,-1))</f>
        <v>1.4490000000000001</v>
      </c>
      <c r="G6742" s="81">
        <f t="shared" si="210"/>
        <v>1.449E-3</v>
      </c>
    </row>
    <row r="6743" spans="1:7">
      <c r="A6743" s="74" t="e">
        <f t="shared" si="211"/>
        <v>#REF!</v>
      </c>
      <c r="B6743" s="60"/>
      <c r="C6743" s="73">
        <v>10</v>
      </c>
      <c r="D6743" s="73">
        <v>8</v>
      </c>
      <c r="E6743" s="73">
        <v>7</v>
      </c>
      <c r="F6743" s="79">
        <f>IF($C$9="south",'RAW PV WATTS'!D6746,IF('PV Watts SLC'!$C$9="west",'RAW PV WATTS'!F6746,-1))</f>
        <v>55.71</v>
      </c>
      <c r="G6743" s="81">
        <f t="shared" si="210"/>
        <v>5.5710000000000003E-2</v>
      </c>
    </row>
    <row r="6744" spans="1:7">
      <c r="A6744" s="74" t="e">
        <f t="shared" si="211"/>
        <v>#REF!</v>
      </c>
      <c r="B6744" s="60"/>
      <c r="C6744" s="73">
        <v>10</v>
      </c>
      <c r="D6744" s="73">
        <v>8</v>
      </c>
      <c r="E6744" s="73">
        <v>8</v>
      </c>
      <c r="F6744" s="79">
        <f>IF($C$9="south",'RAW PV WATTS'!D6747,IF('PV Watts SLC'!$C$9="west",'RAW PV WATTS'!F6747,-1))</f>
        <v>120.592</v>
      </c>
      <c r="G6744" s="81">
        <f t="shared" si="210"/>
        <v>0.120592</v>
      </c>
    </row>
    <row r="6745" spans="1:7">
      <c r="A6745" s="74" t="e">
        <f t="shared" si="211"/>
        <v>#REF!</v>
      </c>
      <c r="B6745" s="60"/>
      <c r="C6745" s="73">
        <v>10</v>
      </c>
      <c r="D6745" s="73">
        <v>8</v>
      </c>
      <c r="E6745" s="73">
        <v>9</v>
      </c>
      <c r="F6745" s="79">
        <f>IF($C$9="south",'RAW PV WATTS'!D6748,IF('PV Watts SLC'!$C$9="west",'RAW PV WATTS'!F6748,-1))</f>
        <v>173.87</v>
      </c>
      <c r="G6745" s="81">
        <f t="shared" si="210"/>
        <v>0.17387</v>
      </c>
    </row>
    <row r="6746" spans="1:7">
      <c r="A6746" s="74" t="e">
        <f t="shared" si="211"/>
        <v>#REF!</v>
      </c>
      <c r="B6746" s="60"/>
      <c r="C6746" s="73">
        <v>10</v>
      </c>
      <c r="D6746" s="73">
        <v>8</v>
      </c>
      <c r="E6746" s="73">
        <v>10</v>
      </c>
      <c r="F6746" s="79">
        <f>IF($C$9="south",'RAW PV WATTS'!D6749,IF('PV Watts SLC'!$C$9="west",'RAW PV WATTS'!F6749,-1))</f>
        <v>226.39500000000001</v>
      </c>
      <c r="G6746" s="81">
        <f t="shared" si="210"/>
        <v>0.22639500000000001</v>
      </c>
    </row>
    <row r="6747" spans="1:7">
      <c r="A6747" s="74" t="e">
        <f t="shared" si="211"/>
        <v>#REF!</v>
      </c>
      <c r="B6747" s="60"/>
      <c r="C6747" s="73">
        <v>10</v>
      </c>
      <c r="D6747" s="73">
        <v>8</v>
      </c>
      <c r="E6747" s="73">
        <v>11</v>
      </c>
      <c r="F6747" s="79">
        <f>IF($C$9="south",'RAW PV WATTS'!D6750,IF('PV Watts SLC'!$C$9="west",'RAW PV WATTS'!F6750,-1))</f>
        <v>299.69499999999999</v>
      </c>
      <c r="G6747" s="81">
        <f t="shared" si="210"/>
        <v>0.29969499999999999</v>
      </c>
    </row>
    <row r="6748" spans="1:7">
      <c r="A6748" s="74" t="e">
        <f t="shared" si="211"/>
        <v>#REF!</v>
      </c>
      <c r="B6748" s="60"/>
      <c r="C6748" s="73">
        <v>10</v>
      </c>
      <c r="D6748" s="73">
        <v>8</v>
      </c>
      <c r="E6748" s="73">
        <v>12</v>
      </c>
      <c r="F6748" s="79">
        <f>IF($C$9="south",'RAW PV WATTS'!D6751,IF('PV Watts SLC'!$C$9="west",'RAW PV WATTS'!F6751,-1))</f>
        <v>263.01299999999998</v>
      </c>
      <c r="G6748" s="81">
        <f t="shared" si="210"/>
        <v>0.263013</v>
      </c>
    </row>
    <row r="6749" spans="1:7">
      <c r="A6749" s="74" t="e">
        <f t="shared" si="211"/>
        <v>#REF!</v>
      </c>
      <c r="B6749" s="60"/>
      <c r="C6749" s="73">
        <v>10</v>
      </c>
      <c r="D6749" s="73">
        <v>8</v>
      </c>
      <c r="E6749" s="73">
        <v>13</v>
      </c>
      <c r="F6749" s="79">
        <f>IF($C$9="south",'RAW PV WATTS'!D6752,IF('PV Watts SLC'!$C$9="west",'RAW PV WATTS'!F6752,-1))</f>
        <v>250.00800000000001</v>
      </c>
      <c r="G6749" s="81">
        <f t="shared" si="210"/>
        <v>0.25000800000000001</v>
      </c>
    </row>
    <row r="6750" spans="1:7">
      <c r="A6750" s="74" t="e">
        <f t="shared" si="211"/>
        <v>#REF!</v>
      </c>
      <c r="B6750" s="60"/>
      <c r="C6750" s="73">
        <v>10</v>
      </c>
      <c r="D6750" s="73">
        <v>8</v>
      </c>
      <c r="E6750" s="73">
        <v>14</v>
      </c>
      <c r="F6750" s="79">
        <f>IF($C$9="south",'RAW PV WATTS'!D6753,IF('PV Watts SLC'!$C$9="west",'RAW PV WATTS'!F6753,-1))</f>
        <v>260.774</v>
      </c>
      <c r="G6750" s="81">
        <f t="shared" si="210"/>
        <v>0.26077400000000001</v>
      </c>
    </row>
    <row r="6751" spans="1:7">
      <c r="A6751" s="74" t="e">
        <f t="shared" si="211"/>
        <v>#REF!</v>
      </c>
      <c r="B6751" s="60"/>
      <c r="C6751" s="73">
        <v>10</v>
      </c>
      <c r="D6751" s="73">
        <v>8</v>
      </c>
      <c r="E6751" s="73">
        <v>15</v>
      </c>
      <c r="F6751" s="79">
        <f>IF($C$9="south",'RAW PV WATTS'!D6754,IF('PV Watts SLC'!$C$9="west",'RAW PV WATTS'!F6754,-1))</f>
        <v>177.12299999999999</v>
      </c>
      <c r="G6751" s="81">
        <f t="shared" si="210"/>
        <v>0.177123</v>
      </c>
    </row>
    <row r="6752" spans="1:7">
      <c r="A6752" s="74" t="e">
        <f t="shared" si="211"/>
        <v>#REF!</v>
      </c>
      <c r="B6752" s="60"/>
      <c r="C6752" s="73">
        <v>10</v>
      </c>
      <c r="D6752" s="73">
        <v>8</v>
      </c>
      <c r="E6752" s="73">
        <v>16</v>
      </c>
      <c r="F6752" s="79">
        <f>IF($C$9="south",'RAW PV WATTS'!D6755,IF('PV Watts SLC'!$C$9="west",'RAW PV WATTS'!F6755,-1))</f>
        <v>112.82599999999999</v>
      </c>
      <c r="G6752" s="81">
        <f t="shared" si="210"/>
        <v>0.112826</v>
      </c>
    </row>
    <row r="6753" spans="1:7">
      <c r="A6753" s="74" t="e">
        <f t="shared" si="211"/>
        <v>#REF!</v>
      </c>
      <c r="B6753" s="60"/>
      <c r="C6753" s="73">
        <v>10</v>
      </c>
      <c r="D6753" s="73">
        <v>8</v>
      </c>
      <c r="E6753" s="73">
        <v>17</v>
      </c>
      <c r="F6753" s="79">
        <f>IF($C$9="south",'RAW PV WATTS'!D6756,IF('PV Watts SLC'!$C$9="west",'RAW PV WATTS'!F6756,-1))</f>
        <v>25.346</v>
      </c>
      <c r="G6753" s="81">
        <f t="shared" si="210"/>
        <v>2.5346E-2</v>
      </c>
    </row>
    <row r="6754" spans="1:7">
      <c r="A6754" s="74" t="e">
        <f t="shared" si="211"/>
        <v>#REF!</v>
      </c>
      <c r="B6754" s="60"/>
      <c r="C6754" s="73">
        <v>10</v>
      </c>
      <c r="D6754" s="73">
        <v>8</v>
      </c>
      <c r="E6754" s="73">
        <v>18</v>
      </c>
      <c r="F6754" s="79">
        <f>IF($C$9="south",'RAW PV WATTS'!D6757,IF('PV Watts SLC'!$C$9="west",'RAW PV WATTS'!F6757,-1))</f>
        <v>0</v>
      </c>
      <c r="G6754" s="81">
        <f t="shared" si="210"/>
        <v>0</v>
      </c>
    </row>
    <row r="6755" spans="1:7">
      <c r="A6755" s="74" t="e">
        <f t="shared" si="211"/>
        <v>#REF!</v>
      </c>
      <c r="B6755" s="60"/>
      <c r="C6755" s="73">
        <v>10</v>
      </c>
      <c r="D6755" s="73">
        <v>8</v>
      </c>
      <c r="E6755" s="73">
        <v>19</v>
      </c>
      <c r="F6755" s="79">
        <f>IF($C$9="south",'RAW PV WATTS'!D6758,IF('PV Watts SLC'!$C$9="west",'RAW PV WATTS'!F6758,-1))</f>
        <v>0</v>
      </c>
      <c r="G6755" s="81">
        <f t="shared" si="210"/>
        <v>0</v>
      </c>
    </row>
    <row r="6756" spans="1:7">
      <c r="A6756" s="74" t="e">
        <f t="shared" si="211"/>
        <v>#REF!</v>
      </c>
      <c r="B6756" s="60"/>
      <c r="C6756" s="73">
        <v>10</v>
      </c>
      <c r="D6756" s="73">
        <v>8</v>
      </c>
      <c r="E6756" s="73">
        <v>20</v>
      </c>
      <c r="F6756" s="79">
        <f>IF($C$9="south",'RAW PV WATTS'!D6759,IF('PV Watts SLC'!$C$9="west",'RAW PV WATTS'!F6759,-1))</f>
        <v>0</v>
      </c>
      <c r="G6756" s="81">
        <f t="shared" si="210"/>
        <v>0</v>
      </c>
    </row>
    <row r="6757" spans="1:7">
      <c r="A6757" s="74" t="e">
        <f t="shared" si="211"/>
        <v>#REF!</v>
      </c>
      <c r="B6757" s="60"/>
      <c r="C6757" s="73">
        <v>10</v>
      </c>
      <c r="D6757" s="73">
        <v>8</v>
      </c>
      <c r="E6757" s="73">
        <v>21</v>
      </c>
      <c r="F6757" s="79">
        <f>IF($C$9="south",'RAW PV WATTS'!D6760,IF('PV Watts SLC'!$C$9="west",'RAW PV WATTS'!F6760,-1))</f>
        <v>0</v>
      </c>
      <c r="G6757" s="81">
        <f t="shared" si="210"/>
        <v>0</v>
      </c>
    </row>
    <row r="6758" spans="1:7">
      <c r="A6758" s="74" t="e">
        <f t="shared" si="211"/>
        <v>#REF!</v>
      </c>
      <c r="B6758" s="60"/>
      <c r="C6758" s="73">
        <v>10</v>
      </c>
      <c r="D6758" s="73">
        <v>8</v>
      </c>
      <c r="E6758" s="73">
        <v>22</v>
      </c>
      <c r="F6758" s="79">
        <f>IF($C$9="south",'RAW PV WATTS'!D6761,IF('PV Watts SLC'!$C$9="west",'RAW PV WATTS'!F6761,-1))</f>
        <v>0</v>
      </c>
      <c r="G6758" s="81">
        <f t="shared" si="210"/>
        <v>0</v>
      </c>
    </row>
    <row r="6759" spans="1:7">
      <c r="A6759" s="74" t="e">
        <f t="shared" si="211"/>
        <v>#REF!</v>
      </c>
      <c r="B6759" s="60"/>
      <c r="C6759" s="73">
        <v>10</v>
      </c>
      <c r="D6759" s="73">
        <v>8</v>
      </c>
      <c r="E6759" s="73">
        <v>23</v>
      </c>
      <c r="F6759" s="79">
        <f>IF($C$9="south",'RAW PV WATTS'!D6762,IF('PV Watts SLC'!$C$9="west",'RAW PV WATTS'!F6762,-1))</f>
        <v>0</v>
      </c>
      <c r="G6759" s="81">
        <f t="shared" si="210"/>
        <v>0</v>
      </c>
    </row>
    <row r="6760" spans="1:7">
      <c r="A6760" s="74" t="e">
        <f t="shared" si="211"/>
        <v>#REF!</v>
      </c>
      <c r="B6760" s="60"/>
      <c r="C6760" s="73">
        <v>10</v>
      </c>
      <c r="D6760" s="73">
        <v>9</v>
      </c>
      <c r="E6760" s="73">
        <v>0</v>
      </c>
      <c r="F6760" s="79">
        <f>IF($C$9="south",'RAW PV WATTS'!D6763,IF('PV Watts SLC'!$C$9="west",'RAW PV WATTS'!F6763,-1))</f>
        <v>0</v>
      </c>
      <c r="G6760" s="81">
        <f t="shared" si="210"/>
        <v>0</v>
      </c>
    </row>
    <row r="6761" spans="1:7">
      <c r="A6761" s="74" t="e">
        <f t="shared" si="211"/>
        <v>#REF!</v>
      </c>
      <c r="B6761" s="60"/>
      <c r="C6761" s="73">
        <v>10</v>
      </c>
      <c r="D6761" s="73">
        <v>9</v>
      </c>
      <c r="E6761" s="73">
        <v>1</v>
      </c>
      <c r="F6761" s="79">
        <f>IF($C$9="south",'RAW PV WATTS'!D6764,IF('PV Watts SLC'!$C$9="west",'RAW PV WATTS'!F6764,-1))</f>
        <v>0</v>
      </c>
      <c r="G6761" s="81">
        <f t="shared" si="210"/>
        <v>0</v>
      </c>
    </row>
    <row r="6762" spans="1:7">
      <c r="A6762" s="74" t="e">
        <f t="shared" si="211"/>
        <v>#REF!</v>
      </c>
      <c r="B6762" s="60"/>
      <c r="C6762" s="73">
        <v>10</v>
      </c>
      <c r="D6762" s="73">
        <v>9</v>
      </c>
      <c r="E6762" s="73">
        <v>2</v>
      </c>
      <c r="F6762" s="79">
        <f>IF($C$9="south",'RAW PV WATTS'!D6765,IF('PV Watts SLC'!$C$9="west",'RAW PV WATTS'!F6765,-1))</f>
        <v>0</v>
      </c>
      <c r="G6762" s="81">
        <f t="shared" si="210"/>
        <v>0</v>
      </c>
    </row>
    <row r="6763" spans="1:7">
      <c r="A6763" s="74" t="e">
        <f t="shared" si="211"/>
        <v>#REF!</v>
      </c>
      <c r="B6763" s="60"/>
      <c r="C6763" s="73">
        <v>10</v>
      </c>
      <c r="D6763" s="73">
        <v>9</v>
      </c>
      <c r="E6763" s="73">
        <v>3</v>
      </c>
      <c r="F6763" s="79">
        <f>IF($C$9="south",'RAW PV WATTS'!D6766,IF('PV Watts SLC'!$C$9="west",'RAW PV WATTS'!F6766,-1))</f>
        <v>0</v>
      </c>
      <c r="G6763" s="81">
        <f t="shared" si="210"/>
        <v>0</v>
      </c>
    </row>
    <row r="6764" spans="1:7">
      <c r="A6764" s="74" t="e">
        <f t="shared" si="211"/>
        <v>#REF!</v>
      </c>
      <c r="B6764" s="60"/>
      <c r="C6764" s="73">
        <v>10</v>
      </c>
      <c r="D6764" s="73">
        <v>9</v>
      </c>
      <c r="E6764" s="73">
        <v>4</v>
      </c>
      <c r="F6764" s="79">
        <f>IF($C$9="south",'RAW PV WATTS'!D6767,IF('PV Watts SLC'!$C$9="west",'RAW PV WATTS'!F6767,-1))</f>
        <v>0</v>
      </c>
      <c r="G6764" s="81">
        <f t="shared" si="210"/>
        <v>0</v>
      </c>
    </row>
    <row r="6765" spans="1:7">
      <c r="A6765" s="74" t="e">
        <f t="shared" si="211"/>
        <v>#REF!</v>
      </c>
      <c r="B6765" s="60"/>
      <c r="C6765" s="73">
        <v>10</v>
      </c>
      <c r="D6765" s="73">
        <v>9</v>
      </c>
      <c r="E6765" s="73">
        <v>5</v>
      </c>
      <c r="F6765" s="79">
        <f>IF($C$9="south",'RAW PV WATTS'!D6768,IF('PV Watts SLC'!$C$9="west",'RAW PV WATTS'!F6768,-1))</f>
        <v>0</v>
      </c>
      <c r="G6765" s="81">
        <f t="shared" si="210"/>
        <v>0</v>
      </c>
    </row>
    <row r="6766" spans="1:7">
      <c r="A6766" s="74" t="e">
        <f t="shared" si="211"/>
        <v>#REF!</v>
      </c>
      <c r="B6766" s="60"/>
      <c r="C6766" s="73">
        <v>10</v>
      </c>
      <c r="D6766" s="73">
        <v>9</v>
      </c>
      <c r="E6766" s="73">
        <v>6</v>
      </c>
      <c r="F6766" s="79">
        <f>IF($C$9="south",'RAW PV WATTS'!D6769,IF('PV Watts SLC'!$C$9="west",'RAW PV WATTS'!F6769,-1))</f>
        <v>6.9349999999999996</v>
      </c>
      <c r="G6766" s="81">
        <f t="shared" si="210"/>
        <v>6.9349999999999993E-3</v>
      </c>
    </row>
    <row r="6767" spans="1:7">
      <c r="A6767" s="74" t="e">
        <f t="shared" si="211"/>
        <v>#REF!</v>
      </c>
      <c r="B6767" s="60"/>
      <c r="C6767" s="73">
        <v>10</v>
      </c>
      <c r="D6767" s="73">
        <v>9</v>
      </c>
      <c r="E6767" s="73">
        <v>7</v>
      </c>
      <c r="F6767" s="79">
        <f>IF($C$9="south",'RAW PV WATTS'!D6770,IF('PV Watts SLC'!$C$9="west",'RAW PV WATTS'!F6770,-1))</f>
        <v>36.034999999999997</v>
      </c>
      <c r="G6767" s="81">
        <f t="shared" si="210"/>
        <v>3.6034999999999998E-2</v>
      </c>
    </row>
    <row r="6768" spans="1:7">
      <c r="A6768" s="74" t="e">
        <f t="shared" si="211"/>
        <v>#REF!</v>
      </c>
      <c r="B6768" s="60"/>
      <c r="C6768" s="73">
        <v>10</v>
      </c>
      <c r="D6768" s="73">
        <v>9</v>
      </c>
      <c r="E6768" s="73">
        <v>8</v>
      </c>
      <c r="F6768" s="79">
        <f>IF($C$9="south",'RAW PV WATTS'!D6771,IF('PV Watts SLC'!$C$9="west",'RAW PV WATTS'!F6771,-1))</f>
        <v>82.545000000000002</v>
      </c>
      <c r="G6768" s="81">
        <f t="shared" si="210"/>
        <v>8.2545000000000007E-2</v>
      </c>
    </row>
    <row r="6769" spans="1:7">
      <c r="A6769" s="74" t="e">
        <f t="shared" si="211"/>
        <v>#REF!</v>
      </c>
      <c r="B6769" s="60"/>
      <c r="C6769" s="73">
        <v>10</v>
      </c>
      <c r="D6769" s="73">
        <v>9</v>
      </c>
      <c r="E6769" s="73">
        <v>9</v>
      </c>
      <c r="F6769" s="79">
        <f>IF($C$9="south",'RAW PV WATTS'!D6772,IF('PV Watts SLC'!$C$9="west",'RAW PV WATTS'!F6772,-1))</f>
        <v>216.84700000000001</v>
      </c>
      <c r="G6769" s="81">
        <f t="shared" si="210"/>
        <v>0.21684700000000001</v>
      </c>
    </row>
    <row r="6770" spans="1:7">
      <c r="A6770" s="74" t="e">
        <f t="shared" si="211"/>
        <v>#REF!</v>
      </c>
      <c r="B6770" s="60"/>
      <c r="C6770" s="73">
        <v>10</v>
      </c>
      <c r="D6770" s="73">
        <v>9</v>
      </c>
      <c r="E6770" s="73">
        <v>10</v>
      </c>
      <c r="F6770" s="79">
        <f>IF($C$9="south",'RAW PV WATTS'!D6773,IF('PV Watts SLC'!$C$9="west",'RAW PV WATTS'!F6773,-1))</f>
        <v>251.773</v>
      </c>
      <c r="G6770" s="81">
        <f t="shared" si="210"/>
        <v>0.25177299999999997</v>
      </c>
    </row>
    <row r="6771" spans="1:7">
      <c r="A6771" s="74" t="e">
        <f t="shared" si="211"/>
        <v>#REF!</v>
      </c>
      <c r="B6771" s="60"/>
      <c r="C6771" s="73">
        <v>10</v>
      </c>
      <c r="D6771" s="73">
        <v>9</v>
      </c>
      <c r="E6771" s="73">
        <v>11</v>
      </c>
      <c r="F6771" s="79">
        <f>IF($C$9="south",'RAW PV WATTS'!D6774,IF('PV Watts SLC'!$C$9="west",'RAW PV WATTS'!F6774,-1))</f>
        <v>279.14800000000002</v>
      </c>
      <c r="G6771" s="81">
        <f t="shared" si="210"/>
        <v>0.27914800000000001</v>
      </c>
    </row>
    <row r="6772" spans="1:7">
      <c r="A6772" s="74" t="e">
        <f t="shared" si="211"/>
        <v>#REF!</v>
      </c>
      <c r="B6772" s="60"/>
      <c r="C6772" s="73">
        <v>10</v>
      </c>
      <c r="D6772" s="73">
        <v>9</v>
      </c>
      <c r="E6772" s="73">
        <v>12</v>
      </c>
      <c r="F6772" s="79">
        <f>IF($C$9="south",'RAW PV WATTS'!D6775,IF('PV Watts SLC'!$C$9="west",'RAW PV WATTS'!F6775,-1))</f>
        <v>311.71600000000001</v>
      </c>
      <c r="G6772" s="81">
        <f t="shared" si="210"/>
        <v>0.31171599999999999</v>
      </c>
    </row>
    <row r="6773" spans="1:7">
      <c r="A6773" s="74" t="e">
        <f t="shared" si="211"/>
        <v>#REF!</v>
      </c>
      <c r="B6773" s="60"/>
      <c r="C6773" s="73">
        <v>10</v>
      </c>
      <c r="D6773" s="73">
        <v>9</v>
      </c>
      <c r="E6773" s="73">
        <v>13</v>
      </c>
      <c r="F6773" s="79">
        <f>IF($C$9="south",'RAW PV WATTS'!D6776,IF('PV Watts SLC'!$C$9="west",'RAW PV WATTS'!F6776,-1))</f>
        <v>290.334</v>
      </c>
      <c r="G6773" s="81">
        <f t="shared" si="210"/>
        <v>0.29033399999999998</v>
      </c>
    </row>
    <row r="6774" spans="1:7">
      <c r="A6774" s="74" t="e">
        <f t="shared" si="211"/>
        <v>#REF!</v>
      </c>
      <c r="B6774" s="60"/>
      <c r="C6774" s="73">
        <v>10</v>
      </c>
      <c r="D6774" s="73">
        <v>9</v>
      </c>
      <c r="E6774" s="73">
        <v>14</v>
      </c>
      <c r="F6774" s="79">
        <f>IF($C$9="south",'RAW PV WATTS'!D6777,IF('PV Watts SLC'!$C$9="west",'RAW PV WATTS'!F6777,-1))</f>
        <v>239.249</v>
      </c>
      <c r="G6774" s="81">
        <f t="shared" si="210"/>
        <v>0.23924899999999999</v>
      </c>
    </row>
    <row r="6775" spans="1:7">
      <c r="A6775" s="74" t="e">
        <f t="shared" si="211"/>
        <v>#REF!</v>
      </c>
      <c r="B6775" s="60"/>
      <c r="C6775" s="73">
        <v>10</v>
      </c>
      <c r="D6775" s="73">
        <v>9</v>
      </c>
      <c r="E6775" s="73">
        <v>15</v>
      </c>
      <c r="F6775" s="79">
        <f>IF($C$9="south",'RAW PV WATTS'!D6778,IF('PV Watts SLC'!$C$9="west",'RAW PV WATTS'!F6778,-1))</f>
        <v>189.90600000000001</v>
      </c>
      <c r="G6775" s="81">
        <f t="shared" si="210"/>
        <v>0.18990600000000002</v>
      </c>
    </row>
    <row r="6776" spans="1:7">
      <c r="A6776" s="74" t="e">
        <f t="shared" si="211"/>
        <v>#REF!</v>
      </c>
      <c r="B6776" s="60"/>
      <c r="C6776" s="73">
        <v>10</v>
      </c>
      <c r="D6776" s="73">
        <v>9</v>
      </c>
      <c r="E6776" s="73">
        <v>16</v>
      </c>
      <c r="F6776" s="79">
        <f>IF($C$9="south",'RAW PV WATTS'!D6779,IF('PV Watts SLC'!$C$9="west",'RAW PV WATTS'!F6779,-1))</f>
        <v>109.09099999999999</v>
      </c>
      <c r="G6776" s="81">
        <f t="shared" si="210"/>
        <v>0.10909099999999999</v>
      </c>
    </row>
    <row r="6777" spans="1:7">
      <c r="A6777" s="74" t="e">
        <f t="shared" si="211"/>
        <v>#REF!</v>
      </c>
      <c r="B6777" s="60"/>
      <c r="C6777" s="73">
        <v>10</v>
      </c>
      <c r="D6777" s="73">
        <v>9</v>
      </c>
      <c r="E6777" s="73">
        <v>17</v>
      </c>
      <c r="F6777" s="79">
        <f>IF($C$9="south",'RAW PV WATTS'!D6780,IF('PV Watts SLC'!$C$9="west",'RAW PV WATTS'!F6780,-1))</f>
        <v>25.183</v>
      </c>
      <c r="G6777" s="81">
        <f t="shared" si="210"/>
        <v>2.5183000000000001E-2</v>
      </c>
    </row>
    <row r="6778" spans="1:7">
      <c r="A6778" s="74" t="e">
        <f t="shared" si="211"/>
        <v>#REF!</v>
      </c>
      <c r="B6778" s="60"/>
      <c r="C6778" s="73">
        <v>10</v>
      </c>
      <c r="D6778" s="73">
        <v>9</v>
      </c>
      <c r="E6778" s="73">
        <v>18</v>
      </c>
      <c r="F6778" s="79">
        <f>IF($C$9="south",'RAW PV WATTS'!D6781,IF('PV Watts SLC'!$C$9="west",'RAW PV WATTS'!F6781,-1))</f>
        <v>0</v>
      </c>
      <c r="G6778" s="81">
        <f t="shared" si="210"/>
        <v>0</v>
      </c>
    </row>
    <row r="6779" spans="1:7">
      <c r="A6779" s="74" t="e">
        <f t="shared" si="211"/>
        <v>#REF!</v>
      </c>
      <c r="B6779" s="60"/>
      <c r="C6779" s="73">
        <v>10</v>
      </c>
      <c r="D6779" s="73">
        <v>9</v>
      </c>
      <c r="E6779" s="73">
        <v>19</v>
      </c>
      <c r="F6779" s="79">
        <f>IF($C$9="south",'RAW PV WATTS'!D6782,IF('PV Watts SLC'!$C$9="west",'RAW PV WATTS'!F6782,-1))</f>
        <v>0</v>
      </c>
      <c r="G6779" s="81">
        <f t="shared" si="210"/>
        <v>0</v>
      </c>
    </row>
    <row r="6780" spans="1:7">
      <c r="A6780" s="74" t="e">
        <f t="shared" si="211"/>
        <v>#REF!</v>
      </c>
      <c r="B6780" s="60"/>
      <c r="C6780" s="73">
        <v>10</v>
      </c>
      <c r="D6780" s="73">
        <v>9</v>
      </c>
      <c r="E6780" s="73">
        <v>20</v>
      </c>
      <c r="F6780" s="79">
        <f>IF($C$9="south",'RAW PV WATTS'!D6783,IF('PV Watts SLC'!$C$9="west",'RAW PV WATTS'!F6783,-1))</f>
        <v>0</v>
      </c>
      <c r="G6780" s="81">
        <f t="shared" si="210"/>
        <v>0</v>
      </c>
    </row>
    <row r="6781" spans="1:7">
      <c r="A6781" s="74" t="e">
        <f t="shared" si="211"/>
        <v>#REF!</v>
      </c>
      <c r="B6781" s="60"/>
      <c r="C6781" s="73">
        <v>10</v>
      </c>
      <c r="D6781" s="73">
        <v>9</v>
      </c>
      <c r="E6781" s="73">
        <v>21</v>
      </c>
      <c r="F6781" s="79">
        <f>IF($C$9="south",'RAW PV WATTS'!D6784,IF('PV Watts SLC'!$C$9="west",'RAW PV WATTS'!F6784,-1))</f>
        <v>0</v>
      </c>
      <c r="G6781" s="81">
        <f t="shared" si="210"/>
        <v>0</v>
      </c>
    </row>
    <row r="6782" spans="1:7">
      <c r="A6782" s="74" t="e">
        <f t="shared" si="211"/>
        <v>#REF!</v>
      </c>
      <c r="B6782" s="60"/>
      <c r="C6782" s="73">
        <v>10</v>
      </c>
      <c r="D6782" s="73">
        <v>9</v>
      </c>
      <c r="E6782" s="73">
        <v>22</v>
      </c>
      <c r="F6782" s="79">
        <f>IF($C$9="south",'RAW PV WATTS'!D6785,IF('PV Watts SLC'!$C$9="west",'RAW PV WATTS'!F6785,-1))</f>
        <v>0</v>
      </c>
      <c r="G6782" s="81">
        <f t="shared" si="210"/>
        <v>0</v>
      </c>
    </row>
    <row r="6783" spans="1:7">
      <c r="A6783" s="74" t="e">
        <f t="shared" si="211"/>
        <v>#REF!</v>
      </c>
      <c r="B6783" s="60"/>
      <c r="C6783" s="73">
        <v>10</v>
      </c>
      <c r="D6783" s="73">
        <v>9</v>
      </c>
      <c r="E6783" s="73">
        <v>23</v>
      </c>
      <c r="F6783" s="79">
        <f>IF($C$9="south",'RAW PV WATTS'!D6786,IF('PV Watts SLC'!$C$9="west",'RAW PV WATTS'!F6786,-1))</f>
        <v>0</v>
      </c>
      <c r="G6783" s="81">
        <f t="shared" si="210"/>
        <v>0</v>
      </c>
    </row>
    <row r="6784" spans="1:7">
      <c r="A6784" s="74" t="e">
        <f t="shared" si="211"/>
        <v>#REF!</v>
      </c>
      <c r="B6784" s="60"/>
      <c r="C6784" s="73">
        <v>10</v>
      </c>
      <c r="D6784" s="73">
        <v>10</v>
      </c>
      <c r="E6784" s="73">
        <v>0</v>
      </c>
      <c r="F6784" s="79">
        <f>IF($C$9="south",'RAW PV WATTS'!D6787,IF('PV Watts SLC'!$C$9="west",'RAW PV WATTS'!F6787,-1))</f>
        <v>0</v>
      </c>
      <c r="G6784" s="81">
        <f t="shared" si="210"/>
        <v>0</v>
      </c>
    </row>
    <row r="6785" spans="1:7">
      <c r="A6785" s="74" t="e">
        <f t="shared" si="211"/>
        <v>#REF!</v>
      </c>
      <c r="B6785" s="60"/>
      <c r="C6785" s="73">
        <v>10</v>
      </c>
      <c r="D6785" s="73">
        <v>10</v>
      </c>
      <c r="E6785" s="73">
        <v>1</v>
      </c>
      <c r="F6785" s="79">
        <f>IF($C$9="south",'RAW PV WATTS'!D6788,IF('PV Watts SLC'!$C$9="west",'RAW PV WATTS'!F6788,-1))</f>
        <v>0</v>
      </c>
      <c r="G6785" s="81">
        <f t="shared" si="210"/>
        <v>0</v>
      </c>
    </row>
    <row r="6786" spans="1:7">
      <c r="A6786" s="74" t="e">
        <f t="shared" si="211"/>
        <v>#REF!</v>
      </c>
      <c r="B6786" s="60"/>
      <c r="C6786" s="73">
        <v>10</v>
      </c>
      <c r="D6786" s="73">
        <v>10</v>
      </c>
      <c r="E6786" s="73">
        <v>2</v>
      </c>
      <c r="F6786" s="79">
        <f>IF($C$9="south",'RAW PV WATTS'!D6789,IF('PV Watts SLC'!$C$9="west",'RAW PV WATTS'!F6789,-1))</f>
        <v>0</v>
      </c>
      <c r="G6786" s="81">
        <f t="shared" si="210"/>
        <v>0</v>
      </c>
    </row>
    <row r="6787" spans="1:7">
      <c r="A6787" s="74" t="e">
        <f t="shared" si="211"/>
        <v>#REF!</v>
      </c>
      <c r="B6787" s="60"/>
      <c r="C6787" s="73">
        <v>10</v>
      </c>
      <c r="D6787" s="73">
        <v>10</v>
      </c>
      <c r="E6787" s="73">
        <v>3</v>
      </c>
      <c r="F6787" s="79">
        <f>IF($C$9="south",'RAW PV WATTS'!D6790,IF('PV Watts SLC'!$C$9="west",'RAW PV WATTS'!F6790,-1))</f>
        <v>0</v>
      </c>
      <c r="G6787" s="81">
        <f t="shared" si="210"/>
        <v>0</v>
      </c>
    </row>
    <row r="6788" spans="1:7">
      <c r="A6788" s="74" t="e">
        <f t="shared" si="211"/>
        <v>#REF!</v>
      </c>
      <c r="B6788" s="60"/>
      <c r="C6788" s="73">
        <v>10</v>
      </c>
      <c r="D6788" s="73">
        <v>10</v>
      </c>
      <c r="E6788" s="73">
        <v>4</v>
      </c>
      <c r="F6788" s="79">
        <f>IF($C$9="south",'RAW PV WATTS'!D6791,IF('PV Watts SLC'!$C$9="west",'RAW PV WATTS'!F6791,-1))</f>
        <v>0</v>
      </c>
      <c r="G6788" s="81">
        <f t="shared" si="210"/>
        <v>0</v>
      </c>
    </row>
    <row r="6789" spans="1:7">
      <c r="A6789" s="74" t="e">
        <f t="shared" si="211"/>
        <v>#REF!</v>
      </c>
      <c r="B6789" s="60"/>
      <c r="C6789" s="73">
        <v>10</v>
      </c>
      <c r="D6789" s="73">
        <v>10</v>
      </c>
      <c r="E6789" s="73">
        <v>5</v>
      </c>
      <c r="F6789" s="79">
        <f>IF($C$9="south",'RAW PV WATTS'!D6792,IF('PV Watts SLC'!$C$9="west",'RAW PV WATTS'!F6792,-1))</f>
        <v>0</v>
      </c>
      <c r="G6789" s="81">
        <f t="shared" si="210"/>
        <v>0</v>
      </c>
    </row>
    <row r="6790" spans="1:7">
      <c r="A6790" s="74" t="e">
        <f t="shared" si="211"/>
        <v>#REF!</v>
      </c>
      <c r="B6790" s="60"/>
      <c r="C6790" s="73">
        <v>10</v>
      </c>
      <c r="D6790" s="73">
        <v>10</v>
      </c>
      <c r="E6790" s="73">
        <v>6</v>
      </c>
      <c r="F6790" s="79">
        <f>IF($C$9="south",'RAW PV WATTS'!D6793,IF('PV Watts SLC'!$C$9="west",'RAW PV WATTS'!F6793,-1))</f>
        <v>5.4619999999999997</v>
      </c>
      <c r="G6790" s="81">
        <f t="shared" si="210"/>
        <v>5.4619999999999998E-3</v>
      </c>
    </row>
    <row r="6791" spans="1:7">
      <c r="A6791" s="74" t="e">
        <f t="shared" si="211"/>
        <v>#REF!</v>
      </c>
      <c r="B6791" s="60"/>
      <c r="C6791" s="73">
        <v>10</v>
      </c>
      <c r="D6791" s="73">
        <v>10</v>
      </c>
      <c r="E6791" s="73">
        <v>7</v>
      </c>
      <c r="F6791" s="79">
        <f>IF($C$9="south",'RAW PV WATTS'!D6794,IF('PV Watts SLC'!$C$9="west",'RAW PV WATTS'!F6794,-1))</f>
        <v>120.928</v>
      </c>
      <c r="G6791" s="81">
        <f t="shared" si="210"/>
        <v>0.12092799999999999</v>
      </c>
    </row>
    <row r="6792" spans="1:7">
      <c r="A6792" s="74" t="e">
        <f t="shared" si="211"/>
        <v>#REF!</v>
      </c>
      <c r="B6792" s="60"/>
      <c r="C6792" s="73">
        <v>10</v>
      </c>
      <c r="D6792" s="73">
        <v>10</v>
      </c>
      <c r="E6792" s="73">
        <v>8</v>
      </c>
      <c r="F6792" s="79">
        <f>IF($C$9="south",'RAW PV WATTS'!D6795,IF('PV Watts SLC'!$C$9="west",'RAW PV WATTS'!F6795,-1))</f>
        <v>272.87099999999998</v>
      </c>
      <c r="G6792" s="81">
        <f t="shared" si="210"/>
        <v>0.27287099999999997</v>
      </c>
    </row>
    <row r="6793" spans="1:7">
      <c r="A6793" s="74" t="e">
        <f t="shared" si="211"/>
        <v>#REF!</v>
      </c>
      <c r="B6793" s="60"/>
      <c r="C6793" s="73">
        <v>10</v>
      </c>
      <c r="D6793" s="73">
        <v>10</v>
      </c>
      <c r="E6793" s="73">
        <v>9</v>
      </c>
      <c r="F6793" s="79">
        <f>IF($C$9="south",'RAW PV WATTS'!D6796,IF('PV Watts SLC'!$C$9="west",'RAW PV WATTS'!F6796,-1))</f>
        <v>374.88900000000001</v>
      </c>
      <c r="G6793" s="81">
        <f t="shared" si="210"/>
        <v>0.37488900000000003</v>
      </c>
    </row>
    <row r="6794" spans="1:7">
      <c r="A6794" s="74" t="e">
        <f t="shared" si="211"/>
        <v>#REF!</v>
      </c>
      <c r="B6794" s="60"/>
      <c r="C6794" s="73">
        <v>10</v>
      </c>
      <c r="D6794" s="73">
        <v>10</v>
      </c>
      <c r="E6794" s="73">
        <v>10</v>
      </c>
      <c r="F6794" s="79">
        <f>IF($C$9="south",'RAW PV WATTS'!D6797,IF('PV Watts SLC'!$C$9="west",'RAW PV WATTS'!F6797,-1))</f>
        <v>550.10699999999997</v>
      </c>
      <c r="G6794" s="81">
        <f t="shared" si="210"/>
        <v>0.55010700000000001</v>
      </c>
    </row>
    <row r="6795" spans="1:7">
      <c r="A6795" s="74" t="e">
        <f t="shared" si="211"/>
        <v>#REF!</v>
      </c>
      <c r="B6795" s="60"/>
      <c r="C6795" s="73">
        <v>10</v>
      </c>
      <c r="D6795" s="73">
        <v>10</v>
      </c>
      <c r="E6795" s="73">
        <v>11</v>
      </c>
      <c r="F6795" s="79">
        <f>IF($C$9="south",'RAW PV WATTS'!D6798,IF('PV Watts SLC'!$C$9="west",'RAW PV WATTS'!F6798,-1))</f>
        <v>183.99700000000001</v>
      </c>
      <c r="G6795" s="81">
        <f t="shared" si="210"/>
        <v>0.18399700000000002</v>
      </c>
    </row>
    <row r="6796" spans="1:7">
      <c r="A6796" s="74" t="e">
        <f t="shared" si="211"/>
        <v>#REF!</v>
      </c>
      <c r="B6796" s="60"/>
      <c r="C6796" s="73">
        <v>10</v>
      </c>
      <c r="D6796" s="73">
        <v>10</v>
      </c>
      <c r="E6796" s="73">
        <v>12</v>
      </c>
      <c r="F6796" s="79">
        <f>IF($C$9="south",'RAW PV WATTS'!D6799,IF('PV Watts SLC'!$C$9="west",'RAW PV WATTS'!F6799,-1))</f>
        <v>576.93299999999999</v>
      </c>
      <c r="G6796" s="81">
        <f t="shared" si="210"/>
        <v>0.57693300000000003</v>
      </c>
    </row>
    <row r="6797" spans="1:7">
      <c r="A6797" s="74" t="e">
        <f t="shared" si="211"/>
        <v>#REF!</v>
      </c>
      <c r="B6797" s="60"/>
      <c r="C6797" s="73">
        <v>10</v>
      </c>
      <c r="D6797" s="73">
        <v>10</v>
      </c>
      <c r="E6797" s="73">
        <v>13</v>
      </c>
      <c r="F6797" s="79">
        <f>IF($C$9="south",'RAW PV WATTS'!D6800,IF('PV Watts SLC'!$C$9="west",'RAW PV WATTS'!F6800,-1))</f>
        <v>524.71500000000003</v>
      </c>
      <c r="G6797" s="81">
        <f t="shared" si="210"/>
        <v>0.52471500000000004</v>
      </c>
    </row>
    <row r="6798" spans="1:7">
      <c r="A6798" s="74" t="e">
        <f t="shared" si="211"/>
        <v>#REF!</v>
      </c>
      <c r="B6798" s="60"/>
      <c r="C6798" s="73">
        <v>10</v>
      </c>
      <c r="D6798" s="73">
        <v>10</v>
      </c>
      <c r="E6798" s="73">
        <v>14</v>
      </c>
      <c r="F6798" s="79">
        <f>IF($C$9="south",'RAW PV WATTS'!D6801,IF('PV Watts SLC'!$C$9="west",'RAW PV WATTS'!F6801,-1))</f>
        <v>554.30600000000004</v>
      </c>
      <c r="G6798" s="81">
        <f t="shared" si="210"/>
        <v>0.55430600000000008</v>
      </c>
    </row>
    <row r="6799" spans="1:7">
      <c r="A6799" s="74" t="e">
        <f t="shared" si="211"/>
        <v>#REF!</v>
      </c>
      <c r="B6799" s="60"/>
      <c r="C6799" s="73">
        <v>10</v>
      </c>
      <c r="D6799" s="73">
        <v>10</v>
      </c>
      <c r="E6799" s="73">
        <v>15</v>
      </c>
      <c r="F6799" s="79">
        <f>IF($C$9="south",'RAW PV WATTS'!D6802,IF('PV Watts SLC'!$C$9="west",'RAW PV WATTS'!F6802,-1))</f>
        <v>213.13499999999999</v>
      </c>
      <c r="G6799" s="81">
        <f t="shared" si="210"/>
        <v>0.21313499999999999</v>
      </c>
    </row>
    <row r="6800" spans="1:7">
      <c r="A6800" s="74" t="e">
        <f t="shared" si="211"/>
        <v>#REF!</v>
      </c>
      <c r="B6800" s="60"/>
      <c r="C6800" s="73">
        <v>10</v>
      </c>
      <c r="D6800" s="73">
        <v>10</v>
      </c>
      <c r="E6800" s="73">
        <v>16</v>
      </c>
      <c r="F6800" s="79">
        <f>IF($C$9="south",'RAW PV WATTS'!D6803,IF('PV Watts SLC'!$C$9="west",'RAW PV WATTS'!F6803,-1))</f>
        <v>169.84800000000001</v>
      </c>
      <c r="G6800" s="81">
        <f t="shared" si="210"/>
        <v>0.16984800000000003</v>
      </c>
    </row>
    <row r="6801" spans="1:7">
      <c r="A6801" s="74" t="e">
        <f t="shared" si="211"/>
        <v>#REF!</v>
      </c>
      <c r="B6801" s="60"/>
      <c r="C6801" s="73">
        <v>10</v>
      </c>
      <c r="D6801" s="73">
        <v>10</v>
      </c>
      <c r="E6801" s="73">
        <v>17</v>
      </c>
      <c r="F6801" s="79">
        <f>IF($C$9="south",'RAW PV WATTS'!D6804,IF('PV Watts SLC'!$C$9="west",'RAW PV WATTS'!F6804,-1))</f>
        <v>37.351999999999997</v>
      </c>
      <c r="G6801" s="81">
        <f t="shared" ref="G6801:G6864" si="212">F6801/1000</f>
        <v>3.7351999999999996E-2</v>
      </c>
    </row>
    <row r="6802" spans="1:7">
      <c r="A6802" s="74" t="e">
        <f t="shared" ref="A6802:A6865" si="213">1/24+A6801</f>
        <v>#REF!</v>
      </c>
      <c r="B6802" s="60"/>
      <c r="C6802" s="73">
        <v>10</v>
      </c>
      <c r="D6802" s="73">
        <v>10</v>
      </c>
      <c r="E6802" s="73">
        <v>18</v>
      </c>
      <c r="F6802" s="79">
        <f>IF($C$9="south",'RAW PV WATTS'!D6805,IF('PV Watts SLC'!$C$9="west",'RAW PV WATTS'!F6805,-1))</f>
        <v>0</v>
      </c>
      <c r="G6802" s="81">
        <f t="shared" si="212"/>
        <v>0</v>
      </c>
    </row>
    <row r="6803" spans="1:7">
      <c r="A6803" s="74" t="e">
        <f t="shared" si="213"/>
        <v>#REF!</v>
      </c>
      <c r="B6803" s="60"/>
      <c r="C6803" s="73">
        <v>10</v>
      </c>
      <c r="D6803" s="73">
        <v>10</v>
      </c>
      <c r="E6803" s="73">
        <v>19</v>
      </c>
      <c r="F6803" s="79">
        <f>IF($C$9="south",'RAW PV WATTS'!D6806,IF('PV Watts SLC'!$C$9="west",'RAW PV WATTS'!F6806,-1))</f>
        <v>0</v>
      </c>
      <c r="G6803" s="81">
        <f t="shared" si="212"/>
        <v>0</v>
      </c>
    </row>
    <row r="6804" spans="1:7">
      <c r="A6804" s="74" t="e">
        <f t="shared" si="213"/>
        <v>#REF!</v>
      </c>
      <c r="B6804" s="60"/>
      <c r="C6804" s="73">
        <v>10</v>
      </c>
      <c r="D6804" s="73">
        <v>10</v>
      </c>
      <c r="E6804" s="73">
        <v>20</v>
      </c>
      <c r="F6804" s="79">
        <f>IF($C$9="south",'RAW PV WATTS'!D6807,IF('PV Watts SLC'!$C$9="west",'RAW PV WATTS'!F6807,-1))</f>
        <v>0</v>
      </c>
      <c r="G6804" s="81">
        <f t="shared" si="212"/>
        <v>0</v>
      </c>
    </row>
    <row r="6805" spans="1:7">
      <c r="A6805" s="74" t="e">
        <f t="shared" si="213"/>
        <v>#REF!</v>
      </c>
      <c r="B6805" s="60"/>
      <c r="C6805" s="73">
        <v>10</v>
      </c>
      <c r="D6805" s="73">
        <v>10</v>
      </c>
      <c r="E6805" s="73">
        <v>21</v>
      </c>
      <c r="F6805" s="79">
        <f>IF($C$9="south",'RAW PV WATTS'!D6808,IF('PV Watts SLC'!$C$9="west",'RAW PV WATTS'!F6808,-1))</f>
        <v>0</v>
      </c>
      <c r="G6805" s="81">
        <f t="shared" si="212"/>
        <v>0</v>
      </c>
    </row>
    <row r="6806" spans="1:7">
      <c r="A6806" s="74" t="e">
        <f t="shared" si="213"/>
        <v>#REF!</v>
      </c>
      <c r="B6806" s="60"/>
      <c r="C6806" s="73">
        <v>10</v>
      </c>
      <c r="D6806" s="73">
        <v>10</v>
      </c>
      <c r="E6806" s="73">
        <v>22</v>
      </c>
      <c r="F6806" s="79">
        <f>IF($C$9="south",'RAW PV WATTS'!D6809,IF('PV Watts SLC'!$C$9="west",'RAW PV WATTS'!F6809,-1))</f>
        <v>0</v>
      </c>
      <c r="G6806" s="81">
        <f t="shared" si="212"/>
        <v>0</v>
      </c>
    </row>
    <row r="6807" spans="1:7">
      <c r="A6807" s="74" t="e">
        <f t="shared" si="213"/>
        <v>#REF!</v>
      </c>
      <c r="B6807" s="60"/>
      <c r="C6807" s="73">
        <v>10</v>
      </c>
      <c r="D6807" s="73">
        <v>10</v>
      </c>
      <c r="E6807" s="73">
        <v>23</v>
      </c>
      <c r="F6807" s="79">
        <f>IF($C$9="south",'RAW PV WATTS'!D6810,IF('PV Watts SLC'!$C$9="west",'RAW PV WATTS'!F6810,-1))</f>
        <v>0</v>
      </c>
      <c r="G6807" s="81">
        <f t="shared" si="212"/>
        <v>0</v>
      </c>
    </row>
    <row r="6808" spans="1:7">
      <c r="A6808" s="74" t="e">
        <f t="shared" si="213"/>
        <v>#REF!</v>
      </c>
      <c r="B6808" s="60"/>
      <c r="C6808" s="73">
        <v>10</v>
      </c>
      <c r="D6808" s="73">
        <v>11</v>
      </c>
      <c r="E6808" s="73">
        <v>0</v>
      </c>
      <c r="F6808" s="79">
        <f>IF($C$9="south",'RAW PV WATTS'!D6811,IF('PV Watts SLC'!$C$9="west",'RAW PV WATTS'!F6811,-1))</f>
        <v>0</v>
      </c>
      <c r="G6808" s="81">
        <f t="shared" si="212"/>
        <v>0</v>
      </c>
    </row>
    <row r="6809" spans="1:7">
      <c r="A6809" s="74" t="e">
        <f t="shared" si="213"/>
        <v>#REF!</v>
      </c>
      <c r="B6809" s="60"/>
      <c r="C6809" s="73">
        <v>10</v>
      </c>
      <c r="D6809" s="73">
        <v>11</v>
      </c>
      <c r="E6809" s="73">
        <v>1</v>
      </c>
      <c r="F6809" s="79">
        <f>IF($C$9="south",'RAW PV WATTS'!D6812,IF('PV Watts SLC'!$C$9="west",'RAW PV WATTS'!F6812,-1))</f>
        <v>0</v>
      </c>
      <c r="G6809" s="81">
        <f t="shared" si="212"/>
        <v>0</v>
      </c>
    </row>
    <row r="6810" spans="1:7">
      <c r="A6810" s="74" t="e">
        <f t="shared" si="213"/>
        <v>#REF!</v>
      </c>
      <c r="B6810" s="60"/>
      <c r="C6810" s="73">
        <v>10</v>
      </c>
      <c r="D6810" s="73">
        <v>11</v>
      </c>
      <c r="E6810" s="73">
        <v>2</v>
      </c>
      <c r="F6810" s="79">
        <f>IF($C$9="south",'RAW PV WATTS'!D6813,IF('PV Watts SLC'!$C$9="west",'RAW PV WATTS'!F6813,-1))</f>
        <v>0</v>
      </c>
      <c r="G6810" s="81">
        <f t="shared" si="212"/>
        <v>0</v>
      </c>
    </row>
    <row r="6811" spans="1:7">
      <c r="A6811" s="74" t="e">
        <f t="shared" si="213"/>
        <v>#REF!</v>
      </c>
      <c r="B6811" s="60"/>
      <c r="C6811" s="73">
        <v>10</v>
      </c>
      <c r="D6811" s="73">
        <v>11</v>
      </c>
      <c r="E6811" s="73">
        <v>3</v>
      </c>
      <c r="F6811" s="79">
        <f>IF($C$9="south",'RAW PV WATTS'!D6814,IF('PV Watts SLC'!$C$9="west",'RAW PV WATTS'!F6814,-1))</f>
        <v>0</v>
      </c>
      <c r="G6811" s="81">
        <f t="shared" si="212"/>
        <v>0</v>
      </c>
    </row>
    <row r="6812" spans="1:7">
      <c r="A6812" s="74" t="e">
        <f t="shared" si="213"/>
        <v>#REF!</v>
      </c>
      <c r="B6812" s="60"/>
      <c r="C6812" s="73">
        <v>10</v>
      </c>
      <c r="D6812" s="73">
        <v>11</v>
      </c>
      <c r="E6812" s="73">
        <v>4</v>
      </c>
      <c r="F6812" s="79">
        <f>IF($C$9="south",'RAW PV WATTS'!D6815,IF('PV Watts SLC'!$C$9="west",'RAW PV WATTS'!F6815,-1))</f>
        <v>0</v>
      </c>
      <c r="G6812" s="81">
        <f t="shared" si="212"/>
        <v>0</v>
      </c>
    </row>
    <row r="6813" spans="1:7">
      <c r="A6813" s="74" t="e">
        <f t="shared" si="213"/>
        <v>#REF!</v>
      </c>
      <c r="B6813" s="60"/>
      <c r="C6813" s="73">
        <v>10</v>
      </c>
      <c r="D6813" s="73">
        <v>11</v>
      </c>
      <c r="E6813" s="73">
        <v>5</v>
      </c>
      <c r="F6813" s="79">
        <f>IF($C$9="south",'RAW PV WATTS'!D6816,IF('PV Watts SLC'!$C$9="west",'RAW PV WATTS'!F6816,-1))</f>
        <v>0</v>
      </c>
      <c r="G6813" s="81">
        <f t="shared" si="212"/>
        <v>0</v>
      </c>
    </row>
    <row r="6814" spans="1:7">
      <c r="A6814" s="74" t="e">
        <f t="shared" si="213"/>
        <v>#REF!</v>
      </c>
      <c r="B6814" s="60"/>
      <c r="C6814" s="73">
        <v>10</v>
      </c>
      <c r="D6814" s="73">
        <v>11</v>
      </c>
      <c r="E6814" s="73">
        <v>6</v>
      </c>
      <c r="F6814" s="79">
        <f>IF($C$9="south",'RAW PV WATTS'!D6817,IF('PV Watts SLC'!$C$9="west",'RAW PV WATTS'!F6817,-1))</f>
        <v>5.7759999999999998</v>
      </c>
      <c r="G6814" s="81">
        <f t="shared" si="212"/>
        <v>5.7759999999999999E-3</v>
      </c>
    </row>
    <row r="6815" spans="1:7">
      <c r="A6815" s="74" t="e">
        <f t="shared" si="213"/>
        <v>#REF!</v>
      </c>
      <c r="B6815" s="60"/>
      <c r="C6815" s="73">
        <v>10</v>
      </c>
      <c r="D6815" s="73">
        <v>11</v>
      </c>
      <c r="E6815" s="73">
        <v>7</v>
      </c>
      <c r="F6815" s="79">
        <f>IF($C$9="south",'RAW PV WATTS'!D6818,IF('PV Watts SLC'!$C$9="west",'RAW PV WATTS'!F6818,-1))</f>
        <v>53.917999999999999</v>
      </c>
      <c r="G6815" s="81">
        <f t="shared" si="212"/>
        <v>5.3918000000000001E-2</v>
      </c>
    </row>
    <row r="6816" spans="1:7">
      <c r="A6816" s="74" t="e">
        <f t="shared" si="213"/>
        <v>#REF!</v>
      </c>
      <c r="B6816" s="60"/>
      <c r="C6816" s="73">
        <v>10</v>
      </c>
      <c r="D6816" s="73">
        <v>11</v>
      </c>
      <c r="E6816" s="73">
        <v>8</v>
      </c>
      <c r="F6816" s="79">
        <f>IF($C$9="south",'RAW PV WATTS'!D6819,IF('PV Watts SLC'!$C$9="west",'RAW PV WATTS'!F6819,-1))</f>
        <v>228.566</v>
      </c>
      <c r="G6816" s="81">
        <f t="shared" si="212"/>
        <v>0.22856599999999999</v>
      </c>
    </row>
    <row r="6817" spans="1:7">
      <c r="A6817" s="74" t="e">
        <f t="shared" si="213"/>
        <v>#REF!</v>
      </c>
      <c r="B6817" s="60"/>
      <c r="C6817" s="73">
        <v>10</v>
      </c>
      <c r="D6817" s="73">
        <v>11</v>
      </c>
      <c r="E6817" s="73">
        <v>9</v>
      </c>
      <c r="F6817" s="79">
        <f>IF($C$9="south",'RAW PV WATTS'!D6820,IF('PV Watts SLC'!$C$9="west",'RAW PV WATTS'!F6820,-1))</f>
        <v>325.15199999999999</v>
      </c>
      <c r="G6817" s="81">
        <f t="shared" si="212"/>
        <v>0.325152</v>
      </c>
    </row>
    <row r="6818" spans="1:7">
      <c r="A6818" s="74" t="e">
        <f t="shared" si="213"/>
        <v>#REF!</v>
      </c>
      <c r="B6818" s="60"/>
      <c r="C6818" s="73">
        <v>10</v>
      </c>
      <c r="D6818" s="73">
        <v>11</v>
      </c>
      <c r="E6818" s="73">
        <v>10</v>
      </c>
      <c r="F6818" s="79">
        <f>IF($C$9="south",'RAW PV WATTS'!D6821,IF('PV Watts SLC'!$C$9="west",'RAW PV WATTS'!F6821,-1))</f>
        <v>561.25199999999995</v>
      </c>
      <c r="G6818" s="81">
        <f t="shared" si="212"/>
        <v>0.56125199999999997</v>
      </c>
    </row>
    <row r="6819" spans="1:7">
      <c r="A6819" s="74" t="e">
        <f t="shared" si="213"/>
        <v>#REF!</v>
      </c>
      <c r="B6819" s="60"/>
      <c r="C6819" s="73">
        <v>10</v>
      </c>
      <c r="D6819" s="73">
        <v>11</v>
      </c>
      <c r="E6819" s="73">
        <v>11</v>
      </c>
      <c r="F6819" s="79">
        <f>IF($C$9="south",'RAW PV WATTS'!D6822,IF('PV Watts SLC'!$C$9="west",'RAW PV WATTS'!F6822,-1))</f>
        <v>742.28700000000003</v>
      </c>
      <c r="G6819" s="81">
        <f t="shared" si="212"/>
        <v>0.74228700000000003</v>
      </c>
    </row>
    <row r="6820" spans="1:7">
      <c r="A6820" s="74" t="e">
        <f t="shared" si="213"/>
        <v>#REF!</v>
      </c>
      <c r="B6820" s="60"/>
      <c r="C6820" s="73">
        <v>10</v>
      </c>
      <c r="D6820" s="73">
        <v>11</v>
      </c>
      <c r="E6820" s="73">
        <v>12</v>
      </c>
      <c r="F6820" s="79">
        <f>IF($C$9="south",'RAW PV WATTS'!D6823,IF('PV Watts SLC'!$C$9="west",'RAW PV WATTS'!F6823,-1))</f>
        <v>541.25900000000001</v>
      </c>
      <c r="G6820" s="81">
        <f t="shared" si="212"/>
        <v>0.54125900000000005</v>
      </c>
    </row>
    <row r="6821" spans="1:7">
      <c r="A6821" s="74" t="e">
        <f t="shared" si="213"/>
        <v>#REF!</v>
      </c>
      <c r="B6821" s="60"/>
      <c r="C6821" s="73">
        <v>10</v>
      </c>
      <c r="D6821" s="73">
        <v>11</v>
      </c>
      <c r="E6821" s="73">
        <v>13</v>
      </c>
      <c r="F6821" s="79">
        <f>IF($C$9="south",'RAW PV WATTS'!D6824,IF('PV Watts SLC'!$C$9="west",'RAW PV WATTS'!F6824,-1))</f>
        <v>651.48199999999997</v>
      </c>
      <c r="G6821" s="81">
        <f t="shared" si="212"/>
        <v>0.65148200000000001</v>
      </c>
    </row>
    <row r="6822" spans="1:7">
      <c r="A6822" s="74" t="e">
        <f t="shared" si="213"/>
        <v>#REF!</v>
      </c>
      <c r="B6822" s="60"/>
      <c r="C6822" s="73">
        <v>10</v>
      </c>
      <c r="D6822" s="73">
        <v>11</v>
      </c>
      <c r="E6822" s="73">
        <v>14</v>
      </c>
      <c r="F6822" s="79">
        <f>IF($C$9="south",'RAW PV WATTS'!D6825,IF('PV Watts SLC'!$C$9="west",'RAW PV WATTS'!F6825,-1))</f>
        <v>551.71699999999998</v>
      </c>
      <c r="G6822" s="81">
        <f t="shared" si="212"/>
        <v>0.55171700000000001</v>
      </c>
    </row>
    <row r="6823" spans="1:7">
      <c r="A6823" s="74" t="e">
        <f t="shared" si="213"/>
        <v>#REF!</v>
      </c>
      <c r="B6823" s="60"/>
      <c r="C6823" s="73">
        <v>10</v>
      </c>
      <c r="D6823" s="73">
        <v>11</v>
      </c>
      <c r="E6823" s="73">
        <v>15</v>
      </c>
      <c r="F6823" s="79">
        <f>IF($C$9="south",'RAW PV WATTS'!D6826,IF('PV Watts SLC'!$C$9="west",'RAW PV WATTS'!F6826,-1))</f>
        <v>412.36200000000002</v>
      </c>
      <c r="G6823" s="81">
        <f t="shared" si="212"/>
        <v>0.41236200000000001</v>
      </c>
    </row>
    <row r="6824" spans="1:7">
      <c r="A6824" s="74" t="e">
        <f t="shared" si="213"/>
        <v>#REF!</v>
      </c>
      <c r="B6824" s="60"/>
      <c r="C6824" s="73">
        <v>10</v>
      </c>
      <c r="D6824" s="73">
        <v>11</v>
      </c>
      <c r="E6824" s="73">
        <v>16</v>
      </c>
      <c r="F6824" s="79">
        <f>IF($C$9="south",'RAW PV WATTS'!D6827,IF('PV Watts SLC'!$C$9="west",'RAW PV WATTS'!F6827,-1))</f>
        <v>207.67500000000001</v>
      </c>
      <c r="G6824" s="81">
        <f t="shared" si="212"/>
        <v>0.207675</v>
      </c>
    </row>
    <row r="6825" spans="1:7">
      <c r="A6825" s="74" t="e">
        <f t="shared" si="213"/>
        <v>#REF!</v>
      </c>
      <c r="B6825" s="60"/>
      <c r="C6825" s="73">
        <v>10</v>
      </c>
      <c r="D6825" s="73">
        <v>11</v>
      </c>
      <c r="E6825" s="73">
        <v>17</v>
      </c>
      <c r="F6825" s="79">
        <f>IF($C$9="south",'RAW PV WATTS'!D6828,IF('PV Watts SLC'!$C$9="west",'RAW PV WATTS'!F6828,-1))</f>
        <v>47.142000000000003</v>
      </c>
      <c r="G6825" s="81">
        <f t="shared" si="212"/>
        <v>4.7142000000000003E-2</v>
      </c>
    </row>
    <row r="6826" spans="1:7">
      <c r="A6826" s="74" t="e">
        <f t="shared" si="213"/>
        <v>#REF!</v>
      </c>
      <c r="B6826" s="60"/>
      <c r="C6826" s="73">
        <v>10</v>
      </c>
      <c r="D6826" s="73">
        <v>11</v>
      </c>
      <c r="E6826" s="73">
        <v>18</v>
      </c>
      <c r="F6826" s="79">
        <f>IF($C$9="south",'RAW PV WATTS'!D6829,IF('PV Watts SLC'!$C$9="west",'RAW PV WATTS'!F6829,-1))</f>
        <v>0</v>
      </c>
      <c r="G6826" s="81">
        <f t="shared" si="212"/>
        <v>0</v>
      </c>
    </row>
    <row r="6827" spans="1:7">
      <c r="A6827" s="74" t="e">
        <f t="shared" si="213"/>
        <v>#REF!</v>
      </c>
      <c r="B6827" s="60"/>
      <c r="C6827" s="73">
        <v>10</v>
      </c>
      <c r="D6827" s="73">
        <v>11</v>
      </c>
      <c r="E6827" s="73">
        <v>19</v>
      </c>
      <c r="F6827" s="79">
        <f>IF($C$9="south",'RAW PV WATTS'!D6830,IF('PV Watts SLC'!$C$9="west",'RAW PV WATTS'!F6830,-1))</f>
        <v>0</v>
      </c>
      <c r="G6827" s="81">
        <f t="shared" si="212"/>
        <v>0</v>
      </c>
    </row>
    <row r="6828" spans="1:7">
      <c r="A6828" s="74" t="e">
        <f t="shared" si="213"/>
        <v>#REF!</v>
      </c>
      <c r="B6828" s="60"/>
      <c r="C6828" s="73">
        <v>10</v>
      </c>
      <c r="D6828" s="73">
        <v>11</v>
      </c>
      <c r="E6828" s="73">
        <v>20</v>
      </c>
      <c r="F6828" s="79">
        <f>IF($C$9="south",'RAW PV WATTS'!D6831,IF('PV Watts SLC'!$C$9="west",'RAW PV WATTS'!F6831,-1))</f>
        <v>0</v>
      </c>
      <c r="G6828" s="81">
        <f t="shared" si="212"/>
        <v>0</v>
      </c>
    </row>
    <row r="6829" spans="1:7">
      <c r="A6829" s="74" t="e">
        <f t="shared" si="213"/>
        <v>#REF!</v>
      </c>
      <c r="B6829" s="60"/>
      <c r="C6829" s="73">
        <v>10</v>
      </c>
      <c r="D6829" s="73">
        <v>11</v>
      </c>
      <c r="E6829" s="73">
        <v>21</v>
      </c>
      <c r="F6829" s="79">
        <f>IF($C$9="south",'RAW PV WATTS'!D6832,IF('PV Watts SLC'!$C$9="west",'RAW PV WATTS'!F6832,-1))</f>
        <v>0</v>
      </c>
      <c r="G6829" s="81">
        <f t="shared" si="212"/>
        <v>0</v>
      </c>
    </row>
    <row r="6830" spans="1:7">
      <c r="A6830" s="74" t="e">
        <f t="shared" si="213"/>
        <v>#REF!</v>
      </c>
      <c r="B6830" s="60"/>
      <c r="C6830" s="73">
        <v>10</v>
      </c>
      <c r="D6830" s="73">
        <v>11</v>
      </c>
      <c r="E6830" s="73">
        <v>22</v>
      </c>
      <c r="F6830" s="79">
        <f>IF($C$9="south",'RAW PV WATTS'!D6833,IF('PV Watts SLC'!$C$9="west",'RAW PV WATTS'!F6833,-1))</f>
        <v>0</v>
      </c>
      <c r="G6830" s="81">
        <f t="shared" si="212"/>
        <v>0</v>
      </c>
    </row>
    <row r="6831" spans="1:7">
      <c r="A6831" s="74" t="e">
        <f t="shared" si="213"/>
        <v>#REF!</v>
      </c>
      <c r="B6831" s="60"/>
      <c r="C6831" s="73">
        <v>10</v>
      </c>
      <c r="D6831" s="73">
        <v>11</v>
      </c>
      <c r="E6831" s="73">
        <v>23</v>
      </c>
      <c r="F6831" s="79">
        <f>IF($C$9="south",'RAW PV WATTS'!D6834,IF('PV Watts SLC'!$C$9="west",'RAW PV WATTS'!F6834,-1))</f>
        <v>0</v>
      </c>
      <c r="G6831" s="81">
        <f t="shared" si="212"/>
        <v>0</v>
      </c>
    </row>
    <row r="6832" spans="1:7">
      <c r="A6832" s="74" t="e">
        <f t="shared" si="213"/>
        <v>#REF!</v>
      </c>
      <c r="B6832" s="60"/>
      <c r="C6832" s="73">
        <v>10</v>
      </c>
      <c r="D6832" s="73">
        <v>12</v>
      </c>
      <c r="E6832" s="73">
        <v>0</v>
      </c>
      <c r="F6832" s="79">
        <f>IF($C$9="south",'RAW PV WATTS'!D6835,IF('PV Watts SLC'!$C$9="west",'RAW PV WATTS'!F6835,-1))</f>
        <v>0</v>
      </c>
      <c r="G6832" s="81">
        <f t="shared" si="212"/>
        <v>0</v>
      </c>
    </row>
    <row r="6833" spans="1:7">
      <c r="A6833" s="74" t="e">
        <f t="shared" si="213"/>
        <v>#REF!</v>
      </c>
      <c r="B6833" s="60"/>
      <c r="C6833" s="73">
        <v>10</v>
      </c>
      <c r="D6833" s="73">
        <v>12</v>
      </c>
      <c r="E6833" s="73">
        <v>1</v>
      </c>
      <c r="F6833" s="79">
        <f>IF($C$9="south",'RAW PV WATTS'!D6836,IF('PV Watts SLC'!$C$9="west",'RAW PV WATTS'!F6836,-1))</f>
        <v>0</v>
      </c>
      <c r="G6833" s="81">
        <f t="shared" si="212"/>
        <v>0</v>
      </c>
    </row>
    <row r="6834" spans="1:7">
      <c r="A6834" s="74" t="e">
        <f t="shared" si="213"/>
        <v>#REF!</v>
      </c>
      <c r="B6834" s="60"/>
      <c r="C6834" s="73">
        <v>10</v>
      </c>
      <c r="D6834" s="73">
        <v>12</v>
      </c>
      <c r="E6834" s="73">
        <v>2</v>
      </c>
      <c r="F6834" s="79">
        <f>IF($C$9="south",'RAW PV WATTS'!D6837,IF('PV Watts SLC'!$C$9="west",'RAW PV WATTS'!F6837,-1))</f>
        <v>0</v>
      </c>
      <c r="G6834" s="81">
        <f t="shared" si="212"/>
        <v>0</v>
      </c>
    </row>
    <row r="6835" spans="1:7">
      <c r="A6835" s="74" t="e">
        <f t="shared" si="213"/>
        <v>#REF!</v>
      </c>
      <c r="B6835" s="60"/>
      <c r="C6835" s="73">
        <v>10</v>
      </c>
      <c r="D6835" s="73">
        <v>12</v>
      </c>
      <c r="E6835" s="73">
        <v>3</v>
      </c>
      <c r="F6835" s="79">
        <f>IF($C$9="south",'RAW PV WATTS'!D6838,IF('PV Watts SLC'!$C$9="west",'RAW PV WATTS'!F6838,-1))</f>
        <v>0</v>
      </c>
      <c r="G6835" s="81">
        <f t="shared" si="212"/>
        <v>0</v>
      </c>
    </row>
    <row r="6836" spans="1:7">
      <c r="A6836" s="74" t="e">
        <f t="shared" si="213"/>
        <v>#REF!</v>
      </c>
      <c r="B6836" s="60"/>
      <c r="C6836" s="73">
        <v>10</v>
      </c>
      <c r="D6836" s="73">
        <v>12</v>
      </c>
      <c r="E6836" s="73">
        <v>4</v>
      </c>
      <c r="F6836" s="79">
        <f>IF($C$9="south",'RAW PV WATTS'!D6839,IF('PV Watts SLC'!$C$9="west",'RAW PV WATTS'!F6839,-1))</f>
        <v>0</v>
      </c>
      <c r="G6836" s="81">
        <f t="shared" si="212"/>
        <v>0</v>
      </c>
    </row>
    <row r="6837" spans="1:7">
      <c r="A6837" s="74" t="e">
        <f t="shared" si="213"/>
        <v>#REF!</v>
      </c>
      <c r="B6837" s="60"/>
      <c r="C6837" s="73">
        <v>10</v>
      </c>
      <c r="D6837" s="73">
        <v>12</v>
      </c>
      <c r="E6837" s="73">
        <v>5</v>
      </c>
      <c r="F6837" s="79">
        <f>IF($C$9="south",'RAW PV WATTS'!D6840,IF('PV Watts SLC'!$C$9="west",'RAW PV WATTS'!F6840,-1))</f>
        <v>0</v>
      </c>
      <c r="G6837" s="81">
        <f t="shared" si="212"/>
        <v>0</v>
      </c>
    </row>
    <row r="6838" spans="1:7">
      <c r="A6838" s="74" t="e">
        <f t="shared" si="213"/>
        <v>#REF!</v>
      </c>
      <c r="B6838" s="60"/>
      <c r="C6838" s="73">
        <v>10</v>
      </c>
      <c r="D6838" s="73">
        <v>12</v>
      </c>
      <c r="E6838" s="73">
        <v>6</v>
      </c>
      <c r="F6838" s="79">
        <f>IF($C$9="south",'RAW PV WATTS'!D6841,IF('PV Watts SLC'!$C$9="west",'RAW PV WATTS'!F6841,-1))</f>
        <v>0.56000000000000005</v>
      </c>
      <c r="G6838" s="81">
        <f t="shared" si="212"/>
        <v>5.6000000000000006E-4</v>
      </c>
    </row>
    <row r="6839" spans="1:7">
      <c r="A6839" s="74" t="e">
        <f t="shared" si="213"/>
        <v>#REF!</v>
      </c>
      <c r="B6839" s="60"/>
      <c r="C6839" s="73">
        <v>10</v>
      </c>
      <c r="D6839" s="73">
        <v>12</v>
      </c>
      <c r="E6839" s="73">
        <v>7</v>
      </c>
      <c r="F6839" s="79">
        <f>IF($C$9="south",'RAW PV WATTS'!D6842,IF('PV Watts SLC'!$C$9="west",'RAW PV WATTS'!F6842,-1))</f>
        <v>42.491</v>
      </c>
      <c r="G6839" s="81">
        <f t="shared" si="212"/>
        <v>4.2491000000000001E-2</v>
      </c>
    </row>
    <row r="6840" spans="1:7">
      <c r="A6840" s="74" t="e">
        <f t="shared" si="213"/>
        <v>#REF!</v>
      </c>
      <c r="B6840" s="60"/>
      <c r="C6840" s="73">
        <v>10</v>
      </c>
      <c r="D6840" s="73">
        <v>12</v>
      </c>
      <c r="E6840" s="73">
        <v>8</v>
      </c>
      <c r="F6840" s="79">
        <f>IF($C$9="south",'RAW PV WATTS'!D6843,IF('PV Watts SLC'!$C$9="west",'RAW PV WATTS'!F6843,-1))</f>
        <v>71.183000000000007</v>
      </c>
      <c r="G6840" s="81">
        <f t="shared" si="212"/>
        <v>7.118300000000001E-2</v>
      </c>
    </row>
    <row r="6841" spans="1:7">
      <c r="A6841" s="74" t="e">
        <f t="shared" si="213"/>
        <v>#REF!</v>
      </c>
      <c r="B6841" s="60"/>
      <c r="C6841" s="73">
        <v>10</v>
      </c>
      <c r="D6841" s="73">
        <v>12</v>
      </c>
      <c r="E6841" s="73">
        <v>9</v>
      </c>
      <c r="F6841" s="79">
        <f>IF($C$9="south",'RAW PV WATTS'!D6844,IF('PV Watts SLC'!$C$9="west",'RAW PV WATTS'!F6844,-1))</f>
        <v>178.64500000000001</v>
      </c>
      <c r="G6841" s="81">
        <f t="shared" si="212"/>
        <v>0.178645</v>
      </c>
    </row>
    <row r="6842" spans="1:7">
      <c r="A6842" s="74" t="e">
        <f t="shared" si="213"/>
        <v>#REF!</v>
      </c>
      <c r="B6842" s="60"/>
      <c r="C6842" s="73">
        <v>10</v>
      </c>
      <c r="D6842" s="73">
        <v>12</v>
      </c>
      <c r="E6842" s="73">
        <v>10</v>
      </c>
      <c r="F6842" s="79">
        <f>IF($C$9="south",'RAW PV WATTS'!D6845,IF('PV Watts SLC'!$C$9="west",'RAW PV WATTS'!F6845,-1))</f>
        <v>264.24700000000001</v>
      </c>
      <c r="G6842" s="81">
        <f t="shared" si="212"/>
        <v>0.26424700000000001</v>
      </c>
    </row>
    <row r="6843" spans="1:7">
      <c r="A6843" s="74" t="e">
        <f t="shared" si="213"/>
        <v>#REF!</v>
      </c>
      <c r="B6843" s="60"/>
      <c r="C6843" s="73">
        <v>10</v>
      </c>
      <c r="D6843" s="73">
        <v>12</v>
      </c>
      <c r="E6843" s="73">
        <v>11</v>
      </c>
      <c r="F6843" s="79">
        <f>IF($C$9="south",'RAW PV WATTS'!D6846,IF('PV Watts SLC'!$C$9="west",'RAW PV WATTS'!F6846,-1))</f>
        <v>242</v>
      </c>
      <c r="G6843" s="81">
        <f t="shared" si="212"/>
        <v>0.24199999999999999</v>
      </c>
    </row>
    <row r="6844" spans="1:7">
      <c r="A6844" s="74" t="e">
        <f t="shared" si="213"/>
        <v>#REF!</v>
      </c>
      <c r="B6844" s="60"/>
      <c r="C6844" s="73">
        <v>10</v>
      </c>
      <c r="D6844" s="73">
        <v>12</v>
      </c>
      <c r="E6844" s="73">
        <v>12</v>
      </c>
      <c r="F6844" s="79">
        <f>IF($C$9="south",'RAW PV WATTS'!D6847,IF('PV Watts SLC'!$C$9="west",'RAW PV WATTS'!F6847,-1))</f>
        <v>230.893</v>
      </c>
      <c r="G6844" s="81">
        <f t="shared" si="212"/>
        <v>0.23089299999999999</v>
      </c>
    </row>
    <row r="6845" spans="1:7">
      <c r="A6845" s="74" t="e">
        <f t="shared" si="213"/>
        <v>#REF!</v>
      </c>
      <c r="B6845" s="60"/>
      <c r="C6845" s="73">
        <v>10</v>
      </c>
      <c r="D6845" s="73">
        <v>12</v>
      </c>
      <c r="E6845" s="73">
        <v>13</v>
      </c>
      <c r="F6845" s="79">
        <f>IF($C$9="south",'RAW PV WATTS'!D6848,IF('PV Watts SLC'!$C$9="west",'RAW PV WATTS'!F6848,-1))</f>
        <v>272.584</v>
      </c>
      <c r="G6845" s="81">
        <f t="shared" si="212"/>
        <v>0.27258399999999999</v>
      </c>
    </row>
    <row r="6846" spans="1:7">
      <c r="A6846" s="74" t="e">
        <f t="shared" si="213"/>
        <v>#REF!</v>
      </c>
      <c r="B6846" s="60"/>
      <c r="C6846" s="73">
        <v>10</v>
      </c>
      <c r="D6846" s="73">
        <v>12</v>
      </c>
      <c r="E6846" s="73">
        <v>14</v>
      </c>
      <c r="F6846" s="79">
        <f>IF($C$9="south",'RAW PV WATTS'!D6849,IF('PV Watts SLC'!$C$9="west",'RAW PV WATTS'!F6849,-1))</f>
        <v>177.56</v>
      </c>
      <c r="G6846" s="81">
        <f t="shared" si="212"/>
        <v>0.17756</v>
      </c>
    </row>
    <row r="6847" spans="1:7">
      <c r="A6847" s="74" t="e">
        <f t="shared" si="213"/>
        <v>#REF!</v>
      </c>
      <c r="B6847" s="60"/>
      <c r="C6847" s="73">
        <v>10</v>
      </c>
      <c r="D6847" s="73">
        <v>12</v>
      </c>
      <c r="E6847" s="73">
        <v>15</v>
      </c>
      <c r="F6847" s="79">
        <f>IF($C$9="south",'RAW PV WATTS'!D6850,IF('PV Watts SLC'!$C$9="west",'RAW PV WATTS'!F6850,-1))</f>
        <v>91.792000000000002</v>
      </c>
      <c r="G6847" s="81">
        <f t="shared" si="212"/>
        <v>9.1791999999999999E-2</v>
      </c>
    </row>
    <row r="6848" spans="1:7">
      <c r="A6848" s="74" t="e">
        <f t="shared" si="213"/>
        <v>#REF!</v>
      </c>
      <c r="B6848" s="60"/>
      <c r="C6848" s="73">
        <v>10</v>
      </c>
      <c r="D6848" s="73">
        <v>12</v>
      </c>
      <c r="E6848" s="73">
        <v>16</v>
      </c>
      <c r="F6848" s="79">
        <f>IF($C$9="south",'RAW PV WATTS'!D6851,IF('PV Watts SLC'!$C$9="west",'RAW PV WATTS'!F6851,-1))</f>
        <v>67.215999999999994</v>
      </c>
      <c r="G6848" s="81">
        <f t="shared" si="212"/>
        <v>6.7215999999999998E-2</v>
      </c>
    </row>
    <row r="6849" spans="1:7">
      <c r="A6849" s="74" t="e">
        <f t="shared" si="213"/>
        <v>#REF!</v>
      </c>
      <c r="B6849" s="60"/>
      <c r="C6849" s="73">
        <v>10</v>
      </c>
      <c r="D6849" s="73">
        <v>12</v>
      </c>
      <c r="E6849" s="73">
        <v>17</v>
      </c>
      <c r="F6849" s="79">
        <f>IF($C$9="south",'RAW PV WATTS'!D6852,IF('PV Watts SLC'!$C$9="west",'RAW PV WATTS'!F6852,-1))</f>
        <v>20.9</v>
      </c>
      <c r="G6849" s="81">
        <f t="shared" si="212"/>
        <v>2.0899999999999998E-2</v>
      </c>
    </row>
    <row r="6850" spans="1:7">
      <c r="A6850" s="74" t="e">
        <f t="shared" si="213"/>
        <v>#REF!</v>
      </c>
      <c r="B6850" s="60"/>
      <c r="C6850" s="73">
        <v>10</v>
      </c>
      <c r="D6850" s="73">
        <v>12</v>
      </c>
      <c r="E6850" s="73">
        <v>18</v>
      </c>
      <c r="F6850" s="79">
        <f>IF($C$9="south",'RAW PV WATTS'!D6853,IF('PV Watts SLC'!$C$9="west",'RAW PV WATTS'!F6853,-1))</f>
        <v>0</v>
      </c>
      <c r="G6850" s="81">
        <f t="shared" si="212"/>
        <v>0</v>
      </c>
    </row>
    <row r="6851" spans="1:7">
      <c r="A6851" s="74" t="e">
        <f t="shared" si="213"/>
        <v>#REF!</v>
      </c>
      <c r="B6851" s="60"/>
      <c r="C6851" s="73">
        <v>10</v>
      </c>
      <c r="D6851" s="73">
        <v>12</v>
      </c>
      <c r="E6851" s="73">
        <v>19</v>
      </c>
      <c r="F6851" s="79">
        <f>IF($C$9="south",'RAW PV WATTS'!D6854,IF('PV Watts SLC'!$C$9="west",'RAW PV WATTS'!F6854,-1))</f>
        <v>0</v>
      </c>
      <c r="G6851" s="81">
        <f t="shared" si="212"/>
        <v>0</v>
      </c>
    </row>
    <row r="6852" spans="1:7">
      <c r="A6852" s="74" t="e">
        <f t="shared" si="213"/>
        <v>#REF!</v>
      </c>
      <c r="B6852" s="60"/>
      <c r="C6852" s="73">
        <v>10</v>
      </c>
      <c r="D6852" s="73">
        <v>12</v>
      </c>
      <c r="E6852" s="73">
        <v>20</v>
      </c>
      <c r="F6852" s="79">
        <f>IF($C$9="south",'RAW PV WATTS'!D6855,IF('PV Watts SLC'!$C$9="west",'RAW PV WATTS'!F6855,-1))</f>
        <v>0</v>
      </c>
      <c r="G6852" s="81">
        <f t="shared" si="212"/>
        <v>0</v>
      </c>
    </row>
    <row r="6853" spans="1:7">
      <c r="A6853" s="74" t="e">
        <f t="shared" si="213"/>
        <v>#REF!</v>
      </c>
      <c r="B6853" s="60"/>
      <c r="C6853" s="73">
        <v>10</v>
      </c>
      <c r="D6853" s="73">
        <v>12</v>
      </c>
      <c r="E6853" s="73">
        <v>21</v>
      </c>
      <c r="F6853" s="79">
        <f>IF($C$9="south",'RAW PV WATTS'!D6856,IF('PV Watts SLC'!$C$9="west",'RAW PV WATTS'!F6856,-1))</f>
        <v>0</v>
      </c>
      <c r="G6853" s="81">
        <f t="shared" si="212"/>
        <v>0</v>
      </c>
    </row>
    <row r="6854" spans="1:7">
      <c r="A6854" s="74" t="e">
        <f t="shared" si="213"/>
        <v>#REF!</v>
      </c>
      <c r="B6854" s="60"/>
      <c r="C6854" s="73">
        <v>10</v>
      </c>
      <c r="D6854" s="73">
        <v>12</v>
      </c>
      <c r="E6854" s="73">
        <v>22</v>
      </c>
      <c r="F6854" s="79">
        <f>IF($C$9="south",'RAW PV WATTS'!D6857,IF('PV Watts SLC'!$C$9="west",'RAW PV WATTS'!F6857,-1))</f>
        <v>0</v>
      </c>
      <c r="G6854" s="81">
        <f t="shared" si="212"/>
        <v>0</v>
      </c>
    </row>
    <row r="6855" spans="1:7">
      <c r="A6855" s="74" t="e">
        <f t="shared" si="213"/>
        <v>#REF!</v>
      </c>
      <c r="B6855" s="60"/>
      <c r="C6855" s="73">
        <v>10</v>
      </c>
      <c r="D6855" s="73">
        <v>12</v>
      </c>
      <c r="E6855" s="73">
        <v>23</v>
      </c>
      <c r="F6855" s="79">
        <f>IF($C$9="south",'RAW PV WATTS'!D6858,IF('PV Watts SLC'!$C$9="west",'RAW PV WATTS'!F6858,-1))</f>
        <v>0</v>
      </c>
      <c r="G6855" s="81">
        <f t="shared" si="212"/>
        <v>0</v>
      </c>
    </row>
    <row r="6856" spans="1:7">
      <c r="A6856" s="74" t="e">
        <f t="shared" si="213"/>
        <v>#REF!</v>
      </c>
      <c r="B6856" s="60"/>
      <c r="C6856" s="73">
        <v>10</v>
      </c>
      <c r="D6856" s="73">
        <v>13</v>
      </c>
      <c r="E6856" s="73">
        <v>0</v>
      </c>
      <c r="F6856" s="79">
        <f>IF($C$9="south",'RAW PV WATTS'!D6859,IF('PV Watts SLC'!$C$9="west",'RAW PV WATTS'!F6859,-1))</f>
        <v>0</v>
      </c>
      <c r="G6856" s="81">
        <f t="shared" si="212"/>
        <v>0</v>
      </c>
    </row>
    <row r="6857" spans="1:7">
      <c r="A6857" s="74" t="e">
        <f t="shared" si="213"/>
        <v>#REF!</v>
      </c>
      <c r="B6857" s="60"/>
      <c r="C6857" s="73">
        <v>10</v>
      </c>
      <c r="D6857" s="73">
        <v>13</v>
      </c>
      <c r="E6857" s="73">
        <v>1</v>
      </c>
      <c r="F6857" s="79">
        <f>IF($C$9="south",'RAW PV WATTS'!D6860,IF('PV Watts SLC'!$C$9="west",'RAW PV WATTS'!F6860,-1))</f>
        <v>0</v>
      </c>
      <c r="G6857" s="81">
        <f t="shared" si="212"/>
        <v>0</v>
      </c>
    </row>
    <row r="6858" spans="1:7">
      <c r="A6858" s="74" t="e">
        <f t="shared" si="213"/>
        <v>#REF!</v>
      </c>
      <c r="B6858" s="60"/>
      <c r="C6858" s="73">
        <v>10</v>
      </c>
      <c r="D6858" s="73">
        <v>13</v>
      </c>
      <c r="E6858" s="73">
        <v>2</v>
      </c>
      <c r="F6858" s="79">
        <f>IF($C$9="south",'RAW PV WATTS'!D6861,IF('PV Watts SLC'!$C$9="west",'RAW PV WATTS'!F6861,-1))</f>
        <v>0</v>
      </c>
      <c r="G6858" s="81">
        <f t="shared" si="212"/>
        <v>0</v>
      </c>
    </row>
    <row r="6859" spans="1:7">
      <c r="A6859" s="74" t="e">
        <f t="shared" si="213"/>
        <v>#REF!</v>
      </c>
      <c r="B6859" s="60"/>
      <c r="C6859" s="73">
        <v>10</v>
      </c>
      <c r="D6859" s="73">
        <v>13</v>
      </c>
      <c r="E6859" s="73">
        <v>3</v>
      </c>
      <c r="F6859" s="79">
        <f>IF($C$9="south",'RAW PV WATTS'!D6862,IF('PV Watts SLC'!$C$9="west",'RAW PV WATTS'!F6862,-1))</f>
        <v>0</v>
      </c>
      <c r="G6859" s="81">
        <f t="shared" si="212"/>
        <v>0</v>
      </c>
    </row>
    <row r="6860" spans="1:7">
      <c r="A6860" s="74" t="e">
        <f t="shared" si="213"/>
        <v>#REF!</v>
      </c>
      <c r="B6860" s="60"/>
      <c r="C6860" s="73">
        <v>10</v>
      </c>
      <c r="D6860" s="73">
        <v>13</v>
      </c>
      <c r="E6860" s="73">
        <v>4</v>
      </c>
      <c r="F6860" s="79">
        <f>IF($C$9="south",'RAW PV WATTS'!D6863,IF('PV Watts SLC'!$C$9="west",'RAW PV WATTS'!F6863,-1))</f>
        <v>0</v>
      </c>
      <c r="G6860" s="81">
        <f t="shared" si="212"/>
        <v>0</v>
      </c>
    </row>
    <row r="6861" spans="1:7">
      <c r="A6861" s="74" t="e">
        <f t="shared" si="213"/>
        <v>#REF!</v>
      </c>
      <c r="B6861" s="60"/>
      <c r="C6861" s="73">
        <v>10</v>
      </c>
      <c r="D6861" s="73">
        <v>13</v>
      </c>
      <c r="E6861" s="73">
        <v>5</v>
      </c>
      <c r="F6861" s="79">
        <f>IF($C$9="south",'RAW PV WATTS'!D6864,IF('PV Watts SLC'!$C$9="west",'RAW PV WATTS'!F6864,-1))</f>
        <v>0</v>
      </c>
      <c r="G6861" s="81">
        <f t="shared" si="212"/>
        <v>0</v>
      </c>
    </row>
    <row r="6862" spans="1:7">
      <c r="A6862" s="74" t="e">
        <f t="shared" si="213"/>
        <v>#REF!</v>
      </c>
      <c r="B6862" s="60"/>
      <c r="C6862" s="73">
        <v>10</v>
      </c>
      <c r="D6862" s="73">
        <v>13</v>
      </c>
      <c r="E6862" s="73">
        <v>6</v>
      </c>
      <c r="F6862" s="79">
        <f>IF($C$9="south",'RAW PV WATTS'!D6865,IF('PV Watts SLC'!$C$9="west",'RAW PV WATTS'!F6865,-1))</f>
        <v>3.1120000000000001</v>
      </c>
      <c r="G6862" s="81">
        <f t="shared" si="212"/>
        <v>3.1120000000000002E-3</v>
      </c>
    </row>
    <row r="6863" spans="1:7">
      <c r="A6863" s="74" t="e">
        <f t="shared" si="213"/>
        <v>#REF!</v>
      </c>
      <c r="B6863" s="60"/>
      <c r="C6863" s="73">
        <v>10</v>
      </c>
      <c r="D6863" s="73">
        <v>13</v>
      </c>
      <c r="E6863" s="73">
        <v>7</v>
      </c>
      <c r="F6863" s="79">
        <f>IF($C$9="south",'RAW PV WATTS'!D6866,IF('PV Watts SLC'!$C$9="west",'RAW PV WATTS'!F6866,-1))</f>
        <v>121.285</v>
      </c>
      <c r="G6863" s="81">
        <f t="shared" si="212"/>
        <v>0.12128499999999999</v>
      </c>
    </row>
    <row r="6864" spans="1:7">
      <c r="A6864" s="74" t="e">
        <f t="shared" si="213"/>
        <v>#REF!</v>
      </c>
      <c r="B6864" s="60"/>
      <c r="C6864" s="73">
        <v>10</v>
      </c>
      <c r="D6864" s="73">
        <v>13</v>
      </c>
      <c r="E6864" s="73">
        <v>8</v>
      </c>
      <c r="F6864" s="79">
        <f>IF($C$9="south",'RAW PV WATTS'!D6867,IF('PV Watts SLC'!$C$9="west",'RAW PV WATTS'!F6867,-1))</f>
        <v>325.35000000000002</v>
      </c>
      <c r="G6864" s="81">
        <f t="shared" si="212"/>
        <v>0.32535000000000003</v>
      </c>
    </row>
    <row r="6865" spans="1:7">
      <c r="A6865" s="74" t="e">
        <f t="shared" si="213"/>
        <v>#REF!</v>
      </c>
      <c r="B6865" s="60"/>
      <c r="C6865" s="73">
        <v>10</v>
      </c>
      <c r="D6865" s="73">
        <v>13</v>
      </c>
      <c r="E6865" s="73">
        <v>9</v>
      </c>
      <c r="F6865" s="79">
        <f>IF($C$9="south",'RAW PV WATTS'!D6868,IF('PV Watts SLC'!$C$9="west",'RAW PV WATTS'!F6868,-1))</f>
        <v>522.73199999999997</v>
      </c>
      <c r="G6865" s="81">
        <f t="shared" ref="G6865:G6928" si="214">F6865/1000</f>
        <v>0.52273199999999997</v>
      </c>
    </row>
    <row r="6866" spans="1:7">
      <c r="A6866" s="74" t="e">
        <f t="shared" ref="A6866:A6929" si="215">1/24+A6865</f>
        <v>#REF!</v>
      </c>
      <c r="B6866" s="60"/>
      <c r="C6866" s="73">
        <v>10</v>
      </c>
      <c r="D6866" s="73">
        <v>13</v>
      </c>
      <c r="E6866" s="73">
        <v>10</v>
      </c>
      <c r="F6866" s="79">
        <f>IF($C$9="south",'RAW PV WATTS'!D6869,IF('PV Watts SLC'!$C$9="west",'RAW PV WATTS'!F6869,-1))</f>
        <v>659.81200000000001</v>
      </c>
      <c r="G6866" s="81">
        <f t="shared" si="214"/>
        <v>0.65981200000000007</v>
      </c>
    </row>
    <row r="6867" spans="1:7">
      <c r="A6867" s="74" t="e">
        <f t="shared" si="215"/>
        <v>#REF!</v>
      </c>
      <c r="B6867" s="60"/>
      <c r="C6867" s="73">
        <v>10</v>
      </c>
      <c r="D6867" s="73">
        <v>13</v>
      </c>
      <c r="E6867" s="73">
        <v>11</v>
      </c>
      <c r="F6867" s="79">
        <f>IF($C$9="south",'RAW PV WATTS'!D6870,IF('PV Watts SLC'!$C$9="west",'RAW PV WATTS'!F6870,-1))</f>
        <v>745.13499999999999</v>
      </c>
      <c r="G6867" s="81">
        <f t="shared" si="214"/>
        <v>0.74513499999999999</v>
      </c>
    </row>
    <row r="6868" spans="1:7">
      <c r="A6868" s="74" t="e">
        <f t="shared" si="215"/>
        <v>#REF!</v>
      </c>
      <c r="B6868" s="60"/>
      <c r="C6868" s="73">
        <v>10</v>
      </c>
      <c r="D6868" s="73">
        <v>13</v>
      </c>
      <c r="E6868" s="73">
        <v>12</v>
      </c>
      <c r="F6868" s="79">
        <f>IF($C$9="south",'RAW PV WATTS'!D6871,IF('PV Watts SLC'!$C$9="west",'RAW PV WATTS'!F6871,-1))</f>
        <v>756.96299999999997</v>
      </c>
      <c r="G6868" s="81">
        <f t="shared" si="214"/>
        <v>0.75696299999999994</v>
      </c>
    </row>
    <row r="6869" spans="1:7">
      <c r="A6869" s="74" t="e">
        <f t="shared" si="215"/>
        <v>#REF!</v>
      </c>
      <c r="B6869" s="60"/>
      <c r="C6869" s="73">
        <v>10</v>
      </c>
      <c r="D6869" s="73">
        <v>13</v>
      </c>
      <c r="E6869" s="73">
        <v>13</v>
      </c>
      <c r="F6869" s="79">
        <f>IF($C$9="south",'RAW PV WATTS'!D6872,IF('PV Watts SLC'!$C$9="west",'RAW PV WATTS'!F6872,-1))</f>
        <v>706.31899999999996</v>
      </c>
      <c r="G6869" s="81">
        <f t="shared" si="214"/>
        <v>0.70631899999999992</v>
      </c>
    </row>
    <row r="6870" spans="1:7">
      <c r="A6870" s="74" t="e">
        <f t="shared" si="215"/>
        <v>#REF!</v>
      </c>
      <c r="B6870" s="60"/>
      <c r="C6870" s="73">
        <v>10</v>
      </c>
      <c r="D6870" s="73">
        <v>13</v>
      </c>
      <c r="E6870" s="73">
        <v>14</v>
      </c>
      <c r="F6870" s="79">
        <f>IF($C$9="south",'RAW PV WATTS'!D6873,IF('PV Watts SLC'!$C$9="west",'RAW PV WATTS'!F6873,-1))</f>
        <v>600.19299999999998</v>
      </c>
      <c r="G6870" s="81">
        <f t="shared" si="214"/>
        <v>0.60019299999999998</v>
      </c>
    </row>
    <row r="6871" spans="1:7">
      <c r="A6871" s="74" t="e">
        <f t="shared" si="215"/>
        <v>#REF!</v>
      </c>
      <c r="B6871" s="60"/>
      <c r="C6871" s="73">
        <v>10</v>
      </c>
      <c r="D6871" s="73">
        <v>13</v>
      </c>
      <c r="E6871" s="73">
        <v>15</v>
      </c>
      <c r="F6871" s="79">
        <f>IF($C$9="south",'RAW PV WATTS'!D6874,IF('PV Watts SLC'!$C$9="west",'RAW PV WATTS'!F6874,-1))</f>
        <v>438.577</v>
      </c>
      <c r="G6871" s="81">
        <f t="shared" si="214"/>
        <v>0.43857699999999999</v>
      </c>
    </row>
    <row r="6872" spans="1:7">
      <c r="A6872" s="74" t="e">
        <f t="shared" si="215"/>
        <v>#REF!</v>
      </c>
      <c r="B6872" s="60"/>
      <c r="C6872" s="73">
        <v>10</v>
      </c>
      <c r="D6872" s="73">
        <v>13</v>
      </c>
      <c r="E6872" s="73">
        <v>16</v>
      </c>
      <c r="F6872" s="79">
        <f>IF($C$9="south",'RAW PV WATTS'!D6875,IF('PV Watts SLC'!$C$9="west",'RAW PV WATTS'!F6875,-1))</f>
        <v>220.69900000000001</v>
      </c>
      <c r="G6872" s="81">
        <f t="shared" si="214"/>
        <v>0.22069900000000001</v>
      </c>
    </row>
    <row r="6873" spans="1:7">
      <c r="A6873" s="74" t="e">
        <f t="shared" si="215"/>
        <v>#REF!</v>
      </c>
      <c r="B6873" s="60"/>
      <c r="C6873" s="73">
        <v>10</v>
      </c>
      <c r="D6873" s="73">
        <v>13</v>
      </c>
      <c r="E6873" s="73">
        <v>17</v>
      </c>
      <c r="F6873" s="79">
        <f>IF($C$9="south",'RAW PV WATTS'!D6876,IF('PV Watts SLC'!$C$9="west",'RAW PV WATTS'!F6876,-1))</f>
        <v>39.003999999999998</v>
      </c>
      <c r="G6873" s="81">
        <f t="shared" si="214"/>
        <v>3.9003999999999997E-2</v>
      </c>
    </row>
    <row r="6874" spans="1:7">
      <c r="A6874" s="74" t="e">
        <f t="shared" si="215"/>
        <v>#REF!</v>
      </c>
      <c r="B6874" s="60"/>
      <c r="C6874" s="73">
        <v>10</v>
      </c>
      <c r="D6874" s="73">
        <v>13</v>
      </c>
      <c r="E6874" s="73">
        <v>18</v>
      </c>
      <c r="F6874" s="79">
        <f>IF($C$9="south",'RAW PV WATTS'!D6877,IF('PV Watts SLC'!$C$9="west",'RAW PV WATTS'!F6877,-1))</f>
        <v>0</v>
      </c>
      <c r="G6874" s="81">
        <f t="shared" si="214"/>
        <v>0</v>
      </c>
    </row>
    <row r="6875" spans="1:7">
      <c r="A6875" s="74" t="e">
        <f t="shared" si="215"/>
        <v>#REF!</v>
      </c>
      <c r="B6875" s="60"/>
      <c r="C6875" s="73">
        <v>10</v>
      </c>
      <c r="D6875" s="73">
        <v>13</v>
      </c>
      <c r="E6875" s="73">
        <v>19</v>
      </c>
      <c r="F6875" s="79">
        <f>IF($C$9="south",'RAW PV WATTS'!D6878,IF('PV Watts SLC'!$C$9="west",'RAW PV WATTS'!F6878,-1))</f>
        <v>0</v>
      </c>
      <c r="G6875" s="81">
        <f t="shared" si="214"/>
        <v>0</v>
      </c>
    </row>
    <row r="6876" spans="1:7">
      <c r="A6876" s="74" t="e">
        <f t="shared" si="215"/>
        <v>#REF!</v>
      </c>
      <c r="B6876" s="60"/>
      <c r="C6876" s="73">
        <v>10</v>
      </c>
      <c r="D6876" s="73">
        <v>13</v>
      </c>
      <c r="E6876" s="73">
        <v>20</v>
      </c>
      <c r="F6876" s="79">
        <f>IF($C$9="south",'RAW PV WATTS'!D6879,IF('PV Watts SLC'!$C$9="west",'RAW PV WATTS'!F6879,-1))</f>
        <v>0</v>
      </c>
      <c r="G6876" s="81">
        <f t="shared" si="214"/>
        <v>0</v>
      </c>
    </row>
    <row r="6877" spans="1:7">
      <c r="A6877" s="74" t="e">
        <f t="shared" si="215"/>
        <v>#REF!</v>
      </c>
      <c r="B6877" s="60"/>
      <c r="C6877" s="73">
        <v>10</v>
      </c>
      <c r="D6877" s="73">
        <v>13</v>
      </c>
      <c r="E6877" s="73">
        <v>21</v>
      </c>
      <c r="F6877" s="79">
        <f>IF($C$9="south",'RAW PV WATTS'!D6880,IF('PV Watts SLC'!$C$9="west",'RAW PV WATTS'!F6880,-1))</f>
        <v>0</v>
      </c>
      <c r="G6877" s="81">
        <f t="shared" si="214"/>
        <v>0</v>
      </c>
    </row>
    <row r="6878" spans="1:7">
      <c r="A6878" s="74" t="e">
        <f t="shared" si="215"/>
        <v>#REF!</v>
      </c>
      <c r="B6878" s="60"/>
      <c r="C6878" s="73">
        <v>10</v>
      </c>
      <c r="D6878" s="73">
        <v>13</v>
      </c>
      <c r="E6878" s="73">
        <v>22</v>
      </c>
      <c r="F6878" s="79">
        <f>IF($C$9="south",'RAW PV WATTS'!D6881,IF('PV Watts SLC'!$C$9="west",'RAW PV WATTS'!F6881,-1))</f>
        <v>0</v>
      </c>
      <c r="G6878" s="81">
        <f t="shared" si="214"/>
        <v>0</v>
      </c>
    </row>
    <row r="6879" spans="1:7">
      <c r="A6879" s="74" t="e">
        <f t="shared" si="215"/>
        <v>#REF!</v>
      </c>
      <c r="B6879" s="60"/>
      <c r="C6879" s="73">
        <v>10</v>
      </c>
      <c r="D6879" s="73">
        <v>13</v>
      </c>
      <c r="E6879" s="73">
        <v>23</v>
      </c>
      <c r="F6879" s="79">
        <f>IF($C$9="south",'RAW PV WATTS'!D6882,IF('PV Watts SLC'!$C$9="west",'RAW PV WATTS'!F6882,-1))</f>
        <v>0</v>
      </c>
      <c r="G6879" s="81">
        <f t="shared" si="214"/>
        <v>0</v>
      </c>
    </row>
    <row r="6880" spans="1:7">
      <c r="A6880" s="74" t="e">
        <f t="shared" si="215"/>
        <v>#REF!</v>
      </c>
      <c r="B6880" s="60"/>
      <c r="C6880" s="73">
        <v>10</v>
      </c>
      <c r="D6880" s="73">
        <v>14</v>
      </c>
      <c r="E6880" s="73">
        <v>0</v>
      </c>
      <c r="F6880" s="79">
        <f>IF($C$9="south",'RAW PV WATTS'!D6883,IF('PV Watts SLC'!$C$9="west",'RAW PV WATTS'!F6883,-1))</f>
        <v>0</v>
      </c>
      <c r="G6880" s="81">
        <f t="shared" si="214"/>
        <v>0</v>
      </c>
    </row>
    <row r="6881" spans="1:7">
      <c r="A6881" s="74" t="e">
        <f t="shared" si="215"/>
        <v>#REF!</v>
      </c>
      <c r="B6881" s="60"/>
      <c r="C6881" s="73">
        <v>10</v>
      </c>
      <c r="D6881" s="73">
        <v>14</v>
      </c>
      <c r="E6881" s="73">
        <v>1</v>
      </c>
      <c r="F6881" s="79">
        <f>IF($C$9="south",'RAW PV WATTS'!D6884,IF('PV Watts SLC'!$C$9="west",'RAW PV WATTS'!F6884,-1))</f>
        <v>0</v>
      </c>
      <c r="G6881" s="81">
        <f t="shared" si="214"/>
        <v>0</v>
      </c>
    </row>
    <row r="6882" spans="1:7">
      <c r="A6882" s="74" t="e">
        <f t="shared" si="215"/>
        <v>#REF!</v>
      </c>
      <c r="B6882" s="60"/>
      <c r="C6882" s="73">
        <v>10</v>
      </c>
      <c r="D6882" s="73">
        <v>14</v>
      </c>
      <c r="E6882" s="73">
        <v>2</v>
      </c>
      <c r="F6882" s="79">
        <f>IF($C$9="south",'RAW PV WATTS'!D6885,IF('PV Watts SLC'!$C$9="west",'RAW PV WATTS'!F6885,-1))</f>
        <v>0</v>
      </c>
      <c r="G6882" s="81">
        <f t="shared" si="214"/>
        <v>0</v>
      </c>
    </row>
    <row r="6883" spans="1:7">
      <c r="A6883" s="74" t="e">
        <f t="shared" si="215"/>
        <v>#REF!</v>
      </c>
      <c r="B6883" s="60"/>
      <c r="C6883" s="73">
        <v>10</v>
      </c>
      <c r="D6883" s="73">
        <v>14</v>
      </c>
      <c r="E6883" s="73">
        <v>3</v>
      </c>
      <c r="F6883" s="79">
        <f>IF($C$9="south",'RAW PV WATTS'!D6886,IF('PV Watts SLC'!$C$9="west",'RAW PV WATTS'!F6886,-1))</f>
        <v>0</v>
      </c>
      <c r="G6883" s="81">
        <f t="shared" si="214"/>
        <v>0</v>
      </c>
    </row>
    <row r="6884" spans="1:7">
      <c r="A6884" s="74" t="e">
        <f t="shared" si="215"/>
        <v>#REF!</v>
      </c>
      <c r="B6884" s="60"/>
      <c r="C6884" s="73">
        <v>10</v>
      </c>
      <c r="D6884" s="73">
        <v>14</v>
      </c>
      <c r="E6884" s="73">
        <v>4</v>
      </c>
      <c r="F6884" s="79">
        <f>IF($C$9="south",'RAW PV WATTS'!D6887,IF('PV Watts SLC'!$C$9="west",'RAW PV WATTS'!F6887,-1))</f>
        <v>0</v>
      </c>
      <c r="G6884" s="81">
        <f t="shared" si="214"/>
        <v>0</v>
      </c>
    </row>
    <row r="6885" spans="1:7">
      <c r="A6885" s="74" t="e">
        <f t="shared" si="215"/>
        <v>#REF!</v>
      </c>
      <c r="B6885" s="60"/>
      <c r="C6885" s="73">
        <v>10</v>
      </c>
      <c r="D6885" s="73">
        <v>14</v>
      </c>
      <c r="E6885" s="73">
        <v>5</v>
      </c>
      <c r="F6885" s="79">
        <f>IF($C$9="south",'RAW PV WATTS'!D6888,IF('PV Watts SLC'!$C$9="west",'RAW PV WATTS'!F6888,-1))</f>
        <v>0</v>
      </c>
      <c r="G6885" s="81">
        <f t="shared" si="214"/>
        <v>0</v>
      </c>
    </row>
    <row r="6886" spans="1:7">
      <c r="A6886" s="74" t="e">
        <f t="shared" si="215"/>
        <v>#REF!</v>
      </c>
      <c r="B6886" s="60"/>
      <c r="C6886" s="73">
        <v>10</v>
      </c>
      <c r="D6886" s="73">
        <v>14</v>
      </c>
      <c r="E6886" s="73">
        <v>6</v>
      </c>
      <c r="F6886" s="79">
        <f>IF($C$9="south",'RAW PV WATTS'!D6889,IF('PV Watts SLC'!$C$9="west",'RAW PV WATTS'!F6889,-1))</f>
        <v>4.4180000000000001</v>
      </c>
      <c r="G6886" s="81">
        <f t="shared" si="214"/>
        <v>4.4180000000000001E-3</v>
      </c>
    </row>
    <row r="6887" spans="1:7">
      <c r="A6887" s="74" t="e">
        <f t="shared" si="215"/>
        <v>#REF!</v>
      </c>
      <c r="B6887" s="60"/>
      <c r="C6887" s="73">
        <v>10</v>
      </c>
      <c r="D6887" s="73">
        <v>14</v>
      </c>
      <c r="E6887" s="73">
        <v>7</v>
      </c>
      <c r="F6887" s="79">
        <f>IF($C$9="south",'RAW PV WATTS'!D6890,IF('PV Watts SLC'!$C$9="west",'RAW PV WATTS'!F6890,-1))</f>
        <v>127.276</v>
      </c>
      <c r="G6887" s="81">
        <f t="shared" si="214"/>
        <v>0.127276</v>
      </c>
    </row>
    <row r="6888" spans="1:7">
      <c r="A6888" s="74" t="e">
        <f t="shared" si="215"/>
        <v>#REF!</v>
      </c>
      <c r="B6888" s="60"/>
      <c r="C6888" s="73">
        <v>10</v>
      </c>
      <c r="D6888" s="73">
        <v>14</v>
      </c>
      <c r="E6888" s="73">
        <v>8</v>
      </c>
      <c r="F6888" s="79">
        <f>IF($C$9="south",'RAW PV WATTS'!D6891,IF('PV Watts SLC'!$C$9="west",'RAW PV WATTS'!F6891,-1))</f>
        <v>344.51299999999998</v>
      </c>
      <c r="G6888" s="81">
        <f t="shared" si="214"/>
        <v>0.34451299999999996</v>
      </c>
    </row>
    <row r="6889" spans="1:7">
      <c r="A6889" s="74" t="e">
        <f t="shared" si="215"/>
        <v>#REF!</v>
      </c>
      <c r="B6889" s="60"/>
      <c r="C6889" s="73">
        <v>10</v>
      </c>
      <c r="D6889" s="73">
        <v>14</v>
      </c>
      <c r="E6889" s="73">
        <v>9</v>
      </c>
      <c r="F6889" s="79">
        <f>IF($C$9="south",'RAW PV WATTS'!D6892,IF('PV Watts SLC'!$C$9="west",'RAW PV WATTS'!F6892,-1))</f>
        <v>336.036</v>
      </c>
      <c r="G6889" s="81">
        <f t="shared" si="214"/>
        <v>0.336036</v>
      </c>
    </row>
    <row r="6890" spans="1:7">
      <c r="A6890" s="74" t="e">
        <f t="shared" si="215"/>
        <v>#REF!</v>
      </c>
      <c r="B6890" s="60"/>
      <c r="C6890" s="73">
        <v>10</v>
      </c>
      <c r="D6890" s="73">
        <v>14</v>
      </c>
      <c r="E6890" s="73">
        <v>10</v>
      </c>
      <c r="F6890" s="79">
        <f>IF($C$9="south",'RAW PV WATTS'!D6893,IF('PV Watts SLC'!$C$9="west",'RAW PV WATTS'!F6893,-1))</f>
        <v>464.23899999999998</v>
      </c>
      <c r="G6890" s="81">
        <f t="shared" si="214"/>
        <v>0.46423899999999996</v>
      </c>
    </row>
    <row r="6891" spans="1:7">
      <c r="A6891" s="74" t="e">
        <f t="shared" si="215"/>
        <v>#REF!</v>
      </c>
      <c r="B6891" s="60"/>
      <c r="C6891" s="73">
        <v>10</v>
      </c>
      <c r="D6891" s="73">
        <v>14</v>
      </c>
      <c r="E6891" s="73">
        <v>11</v>
      </c>
      <c r="F6891" s="79">
        <f>IF($C$9="south",'RAW PV WATTS'!D6894,IF('PV Watts SLC'!$C$9="west",'RAW PV WATTS'!F6894,-1))</f>
        <v>655.51900000000001</v>
      </c>
      <c r="G6891" s="81">
        <f t="shared" si="214"/>
        <v>0.65551899999999996</v>
      </c>
    </row>
    <row r="6892" spans="1:7">
      <c r="A6892" s="74" t="e">
        <f t="shared" si="215"/>
        <v>#REF!</v>
      </c>
      <c r="B6892" s="60"/>
      <c r="C6892" s="73">
        <v>10</v>
      </c>
      <c r="D6892" s="73">
        <v>14</v>
      </c>
      <c r="E6892" s="73">
        <v>12</v>
      </c>
      <c r="F6892" s="79">
        <f>IF($C$9="south",'RAW PV WATTS'!D6895,IF('PV Watts SLC'!$C$9="west",'RAW PV WATTS'!F6895,-1))</f>
        <v>703.34299999999996</v>
      </c>
      <c r="G6892" s="81">
        <f t="shared" si="214"/>
        <v>0.70334299999999994</v>
      </c>
    </row>
    <row r="6893" spans="1:7">
      <c r="A6893" s="74" t="e">
        <f t="shared" si="215"/>
        <v>#REF!</v>
      </c>
      <c r="B6893" s="60"/>
      <c r="C6893" s="73">
        <v>10</v>
      </c>
      <c r="D6893" s="73">
        <v>14</v>
      </c>
      <c r="E6893" s="73">
        <v>13</v>
      </c>
      <c r="F6893" s="79">
        <f>IF($C$9="south",'RAW PV WATTS'!D6896,IF('PV Watts SLC'!$C$9="west",'RAW PV WATTS'!F6896,-1))</f>
        <v>658.678</v>
      </c>
      <c r="G6893" s="81">
        <f t="shared" si="214"/>
        <v>0.65867799999999999</v>
      </c>
    </row>
    <row r="6894" spans="1:7">
      <c r="A6894" s="74" t="e">
        <f t="shared" si="215"/>
        <v>#REF!</v>
      </c>
      <c r="B6894" s="60"/>
      <c r="C6894" s="73">
        <v>10</v>
      </c>
      <c r="D6894" s="73">
        <v>14</v>
      </c>
      <c r="E6894" s="73">
        <v>14</v>
      </c>
      <c r="F6894" s="79">
        <f>IF($C$9="south",'RAW PV WATTS'!D6897,IF('PV Watts SLC'!$C$9="west",'RAW PV WATTS'!F6897,-1))</f>
        <v>557.52099999999996</v>
      </c>
      <c r="G6894" s="81">
        <f t="shared" si="214"/>
        <v>0.55752099999999993</v>
      </c>
    </row>
    <row r="6895" spans="1:7">
      <c r="A6895" s="74" t="e">
        <f t="shared" si="215"/>
        <v>#REF!</v>
      </c>
      <c r="B6895" s="60"/>
      <c r="C6895" s="73">
        <v>10</v>
      </c>
      <c r="D6895" s="73">
        <v>14</v>
      </c>
      <c r="E6895" s="73">
        <v>15</v>
      </c>
      <c r="F6895" s="79">
        <f>IF($C$9="south",'RAW PV WATTS'!D6898,IF('PV Watts SLC'!$C$9="west",'RAW PV WATTS'!F6898,-1))</f>
        <v>386.34300000000002</v>
      </c>
      <c r="G6895" s="81">
        <f t="shared" si="214"/>
        <v>0.38634299999999999</v>
      </c>
    </row>
    <row r="6896" spans="1:7">
      <c r="A6896" s="74" t="e">
        <f t="shared" si="215"/>
        <v>#REF!</v>
      </c>
      <c r="B6896" s="60"/>
      <c r="C6896" s="73">
        <v>10</v>
      </c>
      <c r="D6896" s="73">
        <v>14</v>
      </c>
      <c r="E6896" s="73">
        <v>16</v>
      </c>
      <c r="F6896" s="79">
        <f>IF($C$9="south",'RAW PV WATTS'!D6899,IF('PV Watts SLC'!$C$9="west",'RAW PV WATTS'!F6899,-1))</f>
        <v>203.267</v>
      </c>
      <c r="G6896" s="81">
        <f t="shared" si="214"/>
        <v>0.203267</v>
      </c>
    </row>
    <row r="6897" spans="1:7">
      <c r="A6897" s="74" t="e">
        <f t="shared" si="215"/>
        <v>#REF!</v>
      </c>
      <c r="B6897" s="60"/>
      <c r="C6897" s="73">
        <v>10</v>
      </c>
      <c r="D6897" s="73">
        <v>14</v>
      </c>
      <c r="E6897" s="73">
        <v>17</v>
      </c>
      <c r="F6897" s="79">
        <f>IF($C$9="south",'RAW PV WATTS'!D6900,IF('PV Watts SLC'!$C$9="west",'RAW PV WATTS'!F6900,-1))</f>
        <v>30.969000000000001</v>
      </c>
      <c r="G6897" s="81">
        <f t="shared" si="214"/>
        <v>3.0969E-2</v>
      </c>
    </row>
    <row r="6898" spans="1:7">
      <c r="A6898" s="74" t="e">
        <f t="shared" si="215"/>
        <v>#REF!</v>
      </c>
      <c r="B6898" s="60"/>
      <c r="C6898" s="73">
        <v>10</v>
      </c>
      <c r="D6898" s="73">
        <v>14</v>
      </c>
      <c r="E6898" s="73">
        <v>18</v>
      </c>
      <c r="F6898" s="79">
        <f>IF($C$9="south",'RAW PV WATTS'!D6901,IF('PV Watts SLC'!$C$9="west",'RAW PV WATTS'!F6901,-1))</f>
        <v>0</v>
      </c>
      <c r="G6898" s="81">
        <f t="shared" si="214"/>
        <v>0</v>
      </c>
    </row>
    <row r="6899" spans="1:7">
      <c r="A6899" s="74" t="e">
        <f t="shared" si="215"/>
        <v>#REF!</v>
      </c>
      <c r="B6899" s="60"/>
      <c r="C6899" s="73">
        <v>10</v>
      </c>
      <c r="D6899" s="73">
        <v>14</v>
      </c>
      <c r="E6899" s="73">
        <v>19</v>
      </c>
      <c r="F6899" s="79">
        <f>IF($C$9="south",'RAW PV WATTS'!D6902,IF('PV Watts SLC'!$C$9="west",'RAW PV WATTS'!F6902,-1))</f>
        <v>0</v>
      </c>
      <c r="G6899" s="81">
        <f t="shared" si="214"/>
        <v>0</v>
      </c>
    </row>
    <row r="6900" spans="1:7">
      <c r="A6900" s="74" t="e">
        <f t="shared" si="215"/>
        <v>#REF!</v>
      </c>
      <c r="B6900" s="60"/>
      <c r="C6900" s="73">
        <v>10</v>
      </c>
      <c r="D6900" s="73">
        <v>14</v>
      </c>
      <c r="E6900" s="73">
        <v>20</v>
      </c>
      <c r="F6900" s="79">
        <f>IF($C$9="south",'RAW PV WATTS'!D6903,IF('PV Watts SLC'!$C$9="west",'RAW PV WATTS'!F6903,-1))</f>
        <v>0</v>
      </c>
      <c r="G6900" s="81">
        <f t="shared" si="214"/>
        <v>0</v>
      </c>
    </row>
    <row r="6901" spans="1:7">
      <c r="A6901" s="74" t="e">
        <f t="shared" si="215"/>
        <v>#REF!</v>
      </c>
      <c r="B6901" s="60"/>
      <c r="C6901" s="73">
        <v>10</v>
      </c>
      <c r="D6901" s="73">
        <v>14</v>
      </c>
      <c r="E6901" s="73">
        <v>21</v>
      </c>
      <c r="F6901" s="79">
        <f>IF($C$9="south",'RAW PV WATTS'!D6904,IF('PV Watts SLC'!$C$9="west",'RAW PV WATTS'!F6904,-1))</f>
        <v>0</v>
      </c>
      <c r="G6901" s="81">
        <f t="shared" si="214"/>
        <v>0</v>
      </c>
    </row>
    <row r="6902" spans="1:7">
      <c r="A6902" s="74" t="e">
        <f t="shared" si="215"/>
        <v>#REF!</v>
      </c>
      <c r="B6902" s="60"/>
      <c r="C6902" s="73">
        <v>10</v>
      </c>
      <c r="D6902" s="73">
        <v>14</v>
      </c>
      <c r="E6902" s="73">
        <v>22</v>
      </c>
      <c r="F6902" s="79">
        <f>IF($C$9="south",'RAW PV WATTS'!D6905,IF('PV Watts SLC'!$C$9="west",'RAW PV WATTS'!F6905,-1))</f>
        <v>0</v>
      </c>
      <c r="G6902" s="81">
        <f t="shared" si="214"/>
        <v>0</v>
      </c>
    </row>
    <row r="6903" spans="1:7">
      <c r="A6903" s="74" t="e">
        <f t="shared" si="215"/>
        <v>#REF!</v>
      </c>
      <c r="B6903" s="60"/>
      <c r="C6903" s="73">
        <v>10</v>
      </c>
      <c r="D6903" s="73">
        <v>14</v>
      </c>
      <c r="E6903" s="73">
        <v>23</v>
      </c>
      <c r="F6903" s="79">
        <f>IF($C$9="south",'RAW PV WATTS'!D6906,IF('PV Watts SLC'!$C$9="west",'RAW PV WATTS'!F6906,-1))</f>
        <v>0</v>
      </c>
      <c r="G6903" s="81">
        <f t="shared" si="214"/>
        <v>0</v>
      </c>
    </row>
    <row r="6904" spans="1:7">
      <c r="A6904" s="74" t="e">
        <f t="shared" si="215"/>
        <v>#REF!</v>
      </c>
      <c r="B6904" s="60"/>
      <c r="C6904" s="73">
        <v>10</v>
      </c>
      <c r="D6904" s="73">
        <v>15</v>
      </c>
      <c r="E6904" s="73">
        <v>0</v>
      </c>
      <c r="F6904" s="79">
        <f>IF($C$9="south",'RAW PV WATTS'!D6907,IF('PV Watts SLC'!$C$9="west",'RAW PV WATTS'!F6907,-1))</f>
        <v>0</v>
      </c>
      <c r="G6904" s="81">
        <f t="shared" si="214"/>
        <v>0</v>
      </c>
    </row>
    <row r="6905" spans="1:7">
      <c r="A6905" s="74" t="e">
        <f t="shared" si="215"/>
        <v>#REF!</v>
      </c>
      <c r="B6905" s="60"/>
      <c r="C6905" s="73">
        <v>10</v>
      </c>
      <c r="D6905" s="73">
        <v>15</v>
      </c>
      <c r="E6905" s="73">
        <v>1</v>
      </c>
      <c r="F6905" s="79">
        <f>IF($C$9="south",'RAW PV WATTS'!D6908,IF('PV Watts SLC'!$C$9="west",'RAW PV WATTS'!F6908,-1))</f>
        <v>0</v>
      </c>
      <c r="G6905" s="81">
        <f t="shared" si="214"/>
        <v>0</v>
      </c>
    </row>
    <row r="6906" spans="1:7">
      <c r="A6906" s="74" t="e">
        <f t="shared" si="215"/>
        <v>#REF!</v>
      </c>
      <c r="B6906" s="60"/>
      <c r="C6906" s="73">
        <v>10</v>
      </c>
      <c r="D6906" s="73">
        <v>15</v>
      </c>
      <c r="E6906" s="73">
        <v>2</v>
      </c>
      <c r="F6906" s="79">
        <f>IF($C$9="south",'RAW PV WATTS'!D6909,IF('PV Watts SLC'!$C$9="west",'RAW PV WATTS'!F6909,-1))</f>
        <v>0</v>
      </c>
      <c r="G6906" s="81">
        <f t="shared" si="214"/>
        <v>0</v>
      </c>
    </row>
    <row r="6907" spans="1:7">
      <c r="A6907" s="74" t="e">
        <f t="shared" si="215"/>
        <v>#REF!</v>
      </c>
      <c r="B6907" s="60"/>
      <c r="C6907" s="73">
        <v>10</v>
      </c>
      <c r="D6907" s="73">
        <v>15</v>
      </c>
      <c r="E6907" s="73">
        <v>3</v>
      </c>
      <c r="F6907" s="79">
        <f>IF($C$9="south",'RAW PV WATTS'!D6910,IF('PV Watts SLC'!$C$9="west",'RAW PV WATTS'!F6910,-1))</f>
        <v>0</v>
      </c>
      <c r="G6907" s="81">
        <f t="shared" si="214"/>
        <v>0</v>
      </c>
    </row>
    <row r="6908" spans="1:7">
      <c r="A6908" s="74" t="e">
        <f t="shared" si="215"/>
        <v>#REF!</v>
      </c>
      <c r="B6908" s="60"/>
      <c r="C6908" s="73">
        <v>10</v>
      </c>
      <c r="D6908" s="73">
        <v>15</v>
      </c>
      <c r="E6908" s="73">
        <v>4</v>
      </c>
      <c r="F6908" s="79">
        <f>IF($C$9="south",'RAW PV WATTS'!D6911,IF('PV Watts SLC'!$C$9="west",'RAW PV WATTS'!F6911,-1))</f>
        <v>0</v>
      </c>
      <c r="G6908" s="81">
        <f t="shared" si="214"/>
        <v>0</v>
      </c>
    </row>
    <row r="6909" spans="1:7">
      <c r="A6909" s="74" t="e">
        <f t="shared" si="215"/>
        <v>#REF!</v>
      </c>
      <c r="B6909" s="60"/>
      <c r="C6909" s="73">
        <v>10</v>
      </c>
      <c r="D6909" s="73">
        <v>15</v>
      </c>
      <c r="E6909" s="73">
        <v>5</v>
      </c>
      <c r="F6909" s="79">
        <f>IF($C$9="south",'RAW PV WATTS'!D6912,IF('PV Watts SLC'!$C$9="west",'RAW PV WATTS'!F6912,-1))</f>
        <v>0</v>
      </c>
      <c r="G6909" s="81">
        <f t="shared" si="214"/>
        <v>0</v>
      </c>
    </row>
    <row r="6910" spans="1:7">
      <c r="A6910" s="74" t="e">
        <f t="shared" si="215"/>
        <v>#REF!</v>
      </c>
      <c r="B6910" s="60"/>
      <c r="C6910" s="73">
        <v>10</v>
      </c>
      <c r="D6910" s="73">
        <v>15</v>
      </c>
      <c r="E6910" s="73">
        <v>6</v>
      </c>
      <c r="F6910" s="79">
        <f>IF($C$9="south",'RAW PV WATTS'!D6913,IF('PV Watts SLC'!$C$9="west",'RAW PV WATTS'!F6913,-1))</f>
        <v>3.7440000000000002</v>
      </c>
      <c r="G6910" s="81">
        <f t="shared" si="214"/>
        <v>3.7440000000000004E-3</v>
      </c>
    </row>
    <row r="6911" spans="1:7">
      <c r="A6911" s="74" t="e">
        <f t="shared" si="215"/>
        <v>#REF!</v>
      </c>
      <c r="B6911" s="60"/>
      <c r="C6911" s="73">
        <v>10</v>
      </c>
      <c r="D6911" s="73">
        <v>15</v>
      </c>
      <c r="E6911" s="73">
        <v>7</v>
      </c>
      <c r="F6911" s="79">
        <f>IF($C$9="south",'RAW PV WATTS'!D6914,IF('PV Watts SLC'!$C$9="west",'RAW PV WATTS'!F6914,-1))</f>
        <v>119.39400000000001</v>
      </c>
      <c r="G6911" s="81">
        <f t="shared" si="214"/>
        <v>0.119394</v>
      </c>
    </row>
    <row r="6912" spans="1:7">
      <c r="A6912" s="74" t="e">
        <f t="shared" si="215"/>
        <v>#REF!</v>
      </c>
      <c r="B6912" s="60"/>
      <c r="C6912" s="73">
        <v>10</v>
      </c>
      <c r="D6912" s="73">
        <v>15</v>
      </c>
      <c r="E6912" s="73">
        <v>8</v>
      </c>
      <c r="F6912" s="79">
        <f>IF($C$9="south",'RAW PV WATTS'!D6915,IF('PV Watts SLC'!$C$9="west",'RAW PV WATTS'!F6915,-1))</f>
        <v>332.90199999999999</v>
      </c>
      <c r="G6912" s="81">
        <f t="shared" si="214"/>
        <v>0.33290199999999998</v>
      </c>
    </row>
    <row r="6913" spans="1:7">
      <c r="A6913" s="74" t="e">
        <f t="shared" si="215"/>
        <v>#REF!</v>
      </c>
      <c r="B6913" s="60"/>
      <c r="C6913" s="73">
        <v>10</v>
      </c>
      <c r="D6913" s="73">
        <v>15</v>
      </c>
      <c r="E6913" s="73">
        <v>9</v>
      </c>
      <c r="F6913" s="79">
        <f>IF($C$9="south",'RAW PV WATTS'!D6916,IF('PV Watts SLC'!$C$9="west",'RAW PV WATTS'!F6916,-1))</f>
        <v>515.86800000000005</v>
      </c>
      <c r="G6913" s="81">
        <f t="shared" si="214"/>
        <v>0.5158680000000001</v>
      </c>
    </row>
    <row r="6914" spans="1:7">
      <c r="A6914" s="74" t="e">
        <f t="shared" si="215"/>
        <v>#REF!</v>
      </c>
      <c r="B6914" s="60"/>
      <c r="C6914" s="73">
        <v>10</v>
      </c>
      <c r="D6914" s="73">
        <v>15</v>
      </c>
      <c r="E6914" s="73">
        <v>10</v>
      </c>
      <c r="F6914" s="79">
        <f>IF($C$9="south",'RAW PV WATTS'!D6917,IF('PV Watts SLC'!$C$9="west",'RAW PV WATTS'!F6917,-1))</f>
        <v>628.56799999999998</v>
      </c>
      <c r="G6914" s="81">
        <f t="shared" si="214"/>
        <v>0.62856800000000002</v>
      </c>
    </row>
    <row r="6915" spans="1:7">
      <c r="A6915" s="74" t="e">
        <f t="shared" si="215"/>
        <v>#REF!</v>
      </c>
      <c r="B6915" s="60"/>
      <c r="C6915" s="73">
        <v>10</v>
      </c>
      <c r="D6915" s="73">
        <v>15</v>
      </c>
      <c r="E6915" s="73">
        <v>11</v>
      </c>
      <c r="F6915" s="79">
        <f>IF($C$9="south",'RAW PV WATTS'!D6918,IF('PV Watts SLC'!$C$9="west",'RAW PV WATTS'!F6918,-1))</f>
        <v>682.55200000000002</v>
      </c>
      <c r="G6915" s="81">
        <f t="shared" si="214"/>
        <v>0.68255200000000005</v>
      </c>
    </row>
    <row r="6916" spans="1:7">
      <c r="A6916" s="74" t="e">
        <f t="shared" si="215"/>
        <v>#REF!</v>
      </c>
      <c r="B6916" s="60"/>
      <c r="C6916" s="73">
        <v>10</v>
      </c>
      <c r="D6916" s="73">
        <v>15</v>
      </c>
      <c r="E6916" s="73">
        <v>12</v>
      </c>
      <c r="F6916" s="79">
        <f>IF($C$9="south",'RAW PV WATTS'!D6919,IF('PV Watts SLC'!$C$9="west",'RAW PV WATTS'!F6919,-1))</f>
        <v>721.13599999999997</v>
      </c>
      <c r="G6916" s="81">
        <f t="shared" si="214"/>
        <v>0.721136</v>
      </c>
    </row>
    <row r="6917" spans="1:7">
      <c r="A6917" s="74" t="e">
        <f t="shared" si="215"/>
        <v>#REF!</v>
      </c>
      <c r="B6917" s="60"/>
      <c r="C6917" s="73">
        <v>10</v>
      </c>
      <c r="D6917" s="73">
        <v>15</v>
      </c>
      <c r="E6917" s="73">
        <v>13</v>
      </c>
      <c r="F6917" s="79">
        <f>IF($C$9="south",'RAW PV WATTS'!D6920,IF('PV Watts SLC'!$C$9="west",'RAW PV WATTS'!F6920,-1))</f>
        <v>676.82299999999998</v>
      </c>
      <c r="G6917" s="81">
        <f t="shared" si="214"/>
        <v>0.67682299999999995</v>
      </c>
    </row>
    <row r="6918" spans="1:7">
      <c r="A6918" s="74" t="e">
        <f t="shared" si="215"/>
        <v>#REF!</v>
      </c>
      <c r="B6918" s="60"/>
      <c r="C6918" s="73">
        <v>10</v>
      </c>
      <c r="D6918" s="73">
        <v>15</v>
      </c>
      <c r="E6918" s="73">
        <v>14</v>
      </c>
      <c r="F6918" s="79">
        <f>IF($C$9="south",'RAW PV WATTS'!D6921,IF('PV Watts SLC'!$C$9="west",'RAW PV WATTS'!F6921,-1))</f>
        <v>565.45299999999997</v>
      </c>
      <c r="G6918" s="81">
        <f t="shared" si="214"/>
        <v>0.56545299999999998</v>
      </c>
    </row>
    <row r="6919" spans="1:7">
      <c r="A6919" s="74" t="e">
        <f t="shared" si="215"/>
        <v>#REF!</v>
      </c>
      <c r="B6919" s="60"/>
      <c r="C6919" s="73">
        <v>10</v>
      </c>
      <c r="D6919" s="73">
        <v>15</v>
      </c>
      <c r="E6919" s="73">
        <v>15</v>
      </c>
      <c r="F6919" s="79">
        <f>IF($C$9="south",'RAW PV WATTS'!D6922,IF('PV Watts SLC'!$C$9="west",'RAW PV WATTS'!F6922,-1))</f>
        <v>407.93099999999998</v>
      </c>
      <c r="G6919" s="81">
        <f t="shared" si="214"/>
        <v>0.40793099999999999</v>
      </c>
    </row>
    <row r="6920" spans="1:7">
      <c r="A6920" s="74" t="e">
        <f t="shared" si="215"/>
        <v>#REF!</v>
      </c>
      <c r="B6920" s="60"/>
      <c r="C6920" s="73">
        <v>10</v>
      </c>
      <c r="D6920" s="73">
        <v>15</v>
      </c>
      <c r="E6920" s="73">
        <v>16</v>
      </c>
      <c r="F6920" s="79">
        <f>IF($C$9="south",'RAW PV WATTS'!D6923,IF('PV Watts SLC'!$C$9="west",'RAW PV WATTS'!F6923,-1))</f>
        <v>206.584</v>
      </c>
      <c r="G6920" s="81">
        <f t="shared" si="214"/>
        <v>0.20658399999999999</v>
      </c>
    </row>
    <row r="6921" spans="1:7">
      <c r="A6921" s="74" t="e">
        <f t="shared" si="215"/>
        <v>#REF!</v>
      </c>
      <c r="B6921" s="60"/>
      <c r="C6921" s="73">
        <v>10</v>
      </c>
      <c r="D6921" s="73">
        <v>15</v>
      </c>
      <c r="E6921" s="73">
        <v>17</v>
      </c>
      <c r="F6921" s="79">
        <f>IF($C$9="south",'RAW PV WATTS'!D6924,IF('PV Watts SLC'!$C$9="west",'RAW PV WATTS'!F6924,-1))</f>
        <v>35.866</v>
      </c>
      <c r="G6921" s="81">
        <f t="shared" si="214"/>
        <v>3.5866000000000002E-2</v>
      </c>
    </row>
    <row r="6922" spans="1:7">
      <c r="A6922" s="74" t="e">
        <f t="shared" si="215"/>
        <v>#REF!</v>
      </c>
      <c r="B6922" s="60"/>
      <c r="C6922" s="73">
        <v>10</v>
      </c>
      <c r="D6922" s="73">
        <v>15</v>
      </c>
      <c r="E6922" s="73">
        <v>18</v>
      </c>
      <c r="F6922" s="79">
        <f>IF($C$9="south",'RAW PV WATTS'!D6925,IF('PV Watts SLC'!$C$9="west",'RAW PV WATTS'!F6925,-1))</f>
        <v>0</v>
      </c>
      <c r="G6922" s="81">
        <f t="shared" si="214"/>
        <v>0</v>
      </c>
    </row>
    <row r="6923" spans="1:7">
      <c r="A6923" s="74" t="e">
        <f t="shared" si="215"/>
        <v>#REF!</v>
      </c>
      <c r="B6923" s="60"/>
      <c r="C6923" s="73">
        <v>10</v>
      </c>
      <c r="D6923" s="73">
        <v>15</v>
      </c>
      <c r="E6923" s="73">
        <v>19</v>
      </c>
      <c r="F6923" s="79">
        <f>IF($C$9="south",'RAW PV WATTS'!D6926,IF('PV Watts SLC'!$C$9="west",'RAW PV WATTS'!F6926,-1))</f>
        <v>0</v>
      </c>
      <c r="G6923" s="81">
        <f t="shared" si="214"/>
        <v>0</v>
      </c>
    </row>
    <row r="6924" spans="1:7">
      <c r="A6924" s="74" t="e">
        <f t="shared" si="215"/>
        <v>#REF!</v>
      </c>
      <c r="B6924" s="60"/>
      <c r="C6924" s="73">
        <v>10</v>
      </c>
      <c r="D6924" s="73">
        <v>15</v>
      </c>
      <c r="E6924" s="73">
        <v>20</v>
      </c>
      <c r="F6924" s="79">
        <f>IF($C$9="south",'RAW PV WATTS'!D6927,IF('PV Watts SLC'!$C$9="west",'RAW PV WATTS'!F6927,-1))</f>
        <v>0</v>
      </c>
      <c r="G6924" s="81">
        <f t="shared" si="214"/>
        <v>0</v>
      </c>
    </row>
    <row r="6925" spans="1:7">
      <c r="A6925" s="74" t="e">
        <f t="shared" si="215"/>
        <v>#REF!</v>
      </c>
      <c r="B6925" s="60"/>
      <c r="C6925" s="73">
        <v>10</v>
      </c>
      <c r="D6925" s="73">
        <v>15</v>
      </c>
      <c r="E6925" s="73">
        <v>21</v>
      </c>
      <c r="F6925" s="79">
        <f>IF($C$9="south",'RAW PV WATTS'!D6928,IF('PV Watts SLC'!$C$9="west",'RAW PV WATTS'!F6928,-1))</f>
        <v>0</v>
      </c>
      <c r="G6925" s="81">
        <f t="shared" si="214"/>
        <v>0</v>
      </c>
    </row>
    <row r="6926" spans="1:7">
      <c r="A6926" s="74" t="e">
        <f t="shared" si="215"/>
        <v>#REF!</v>
      </c>
      <c r="B6926" s="60"/>
      <c r="C6926" s="73">
        <v>10</v>
      </c>
      <c r="D6926" s="73">
        <v>15</v>
      </c>
      <c r="E6926" s="73">
        <v>22</v>
      </c>
      <c r="F6926" s="79">
        <f>IF($C$9="south",'RAW PV WATTS'!D6929,IF('PV Watts SLC'!$C$9="west",'RAW PV WATTS'!F6929,-1))</f>
        <v>0</v>
      </c>
      <c r="G6926" s="81">
        <f t="shared" si="214"/>
        <v>0</v>
      </c>
    </row>
    <row r="6927" spans="1:7">
      <c r="A6927" s="74" t="e">
        <f t="shared" si="215"/>
        <v>#REF!</v>
      </c>
      <c r="B6927" s="60"/>
      <c r="C6927" s="73">
        <v>10</v>
      </c>
      <c r="D6927" s="73">
        <v>15</v>
      </c>
      <c r="E6927" s="73">
        <v>23</v>
      </c>
      <c r="F6927" s="79">
        <f>IF($C$9="south",'RAW PV WATTS'!D6930,IF('PV Watts SLC'!$C$9="west",'RAW PV WATTS'!F6930,-1))</f>
        <v>0</v>
      </c>
      <c r="G6927" s="81">
        <f t="shared" si="214"/>
        <v>0</v>
      </c>
    </row>
    <row r="6928" spans="1:7">
      <c r="A6928" s="74" t="e">
        <f t="shared" si="215"/>
        <v>#REF!</v>
      </c>
      <c r="B6928" s="60"/>
      <c r="C6928" s="73">
        <v>10</v>
      </c>
      <c r="D6928" s="73">
        <v>16</v>
      </c>
      <c r="E6928" s="73">
        <v>0</v>
      </c>
      <c r="F6928" s="79">
        <f>IF($C$9="south",'RAW PV WATTS'!D6931,IF('PV Watts SLC'!$C$9="west",'RAW PV WATTS'!F6931,-1))</f>
        <v>0</v>
      </c>
      <c r="G6928" s="81">
        <f t="shared" si="214"/>
        <v>0</v>
      </c>
    </row>
    <row r="6929" spans="1:7">
      <c r="A6929" s="74" t="e">
        <f t="shared" si="215"/>
        <v>#REF!</v>
      </c>
      <c r="B6929" s="60"/>
      <c r="C6929" s="73">
        <v>10</v>
      </c>
      <c r="D6929" s="73">
        <v>16</v>
      </c>
      <c r="E6929" s="73">
        <v>1</v>
      </c>
      <c r="F6929" s="79">
        <f>IF($C$9="south",'RAW PV WATTS'!D6932,IF('PV Watts SLC'!$C$9="west",'RAW PV WATTS'!F6932,-1))</f>
        <v>0</v>
      </c>
      <c r="G6929" s="81">
        <f t="shared" ref="G6929:G6992" si="216">F6929/1000</f>
        <v>0</v>
      </c>
    </row>
    <row r="6930" spans="1:7">
      <c r="A6930" s="74" t="e">
        <f t="shared" ref="A6930:A6993" si="217">1/24+A6929</f>
        <v>#REF!</v>
      </c>
      <c r="B6930" s="60"/>
      <c r="C6930" s="73">
        <v>10</v>
      </c>
      <c r="D6930" s="73">
        <v>16</v>
      </c>
      <c r="E6930" s="73">
        <v>2</v>
      </c>
      <c r="F6930" s="79">
        <f>IF($C$9="south",'RAW PV WATTS'!D6933,IF('PV Watts SLC'!$C$9="west",'RAW PV WATTS'!F6933,-1))</f>
        <v>0</v>
      </c>
      <c r="G6930" s="81">
        <f t="shared" si="216"/>
        <v>0</v>
      </c>
    </row>
    <row r="6931" spans="1:7">
      <c r="A6931" s="74" t="e">
        <f t="shared" si="217"/>
        <v>#REF!</v>
      </c>
      <c r="B6931" s="60"/>
      <c r="C6931" s="73">
        <v>10</v>
      </c>
      <c r="D6931" s="73">
        <v>16</v>
      </c>
      <c r="E6931" s="73">
        <v>3</v>
      </c>
      <c r="F6931" s="79">
        <f>IF($C$9="south",'RAW PV WATTS'!D6934,IF('PV Watts SLC'!$C$9="west",'RAW PV WATTS'!F6934,-1))</f>
        <v>0</v>
      </c>
      <c r="G6931" s="81">
        <f t="shared" si="216"/>
        <v>0</v>
      </c>
    </row>
    <row r="6932" spans="1:7">
      <c r="A6932" s="74" t="e">
        <f t="shared" si="217"/>
        <v>#REF!</v>
      </c>
      <c r="B6932" s="60"/>
      <c r="C6932" s="73">
        <v>10</v>
      </c>
      <c r="D6932" s="73">
        <v>16</v>
      </c>
      <c r="E6932" s="73">
        <v>4</v>
      </c>
      <c r="F6932" s="79">
        <f>IF($C$9="south",'RAW PV WATTS'!D6935,IF('PV Watts SLC'!$C$9="west",'RAW PV WATTS'!F6935,-1))</f>
        <v>0</v>
      </c>
      <c r="G6932" s="81">
        <f t="shared" si="216"/>
        <v>0</v>
      </c>
    </row>
    <row r="6933" spans="1:7">
      <c r="A6933" s="74" t="e">
        <f t="shared" si="217"/>
        <v>#REF!</v>
      </c>
      <c r="B6933" s="60"/>
      <c r="C6933" s="73">
        <v>10</v>
      </c>
      <c r="D6933" s="73">
        <v>16</v>
      </c>
      <c r="E6933" s="73">
        <v>5</v>
      </c>
      <c r="F6933" s="79">
        <f>IF($C$9="south",'RAW PV WATTS'!D6936,IF('PV Watts SLC'!$C$9="west",'RAW PV WATTS'!F6936,-1))</f>
        <v>0</v>
      </c>
      <c r="G6933" s="81">
        <f t="shared" si="216"/>
        <v>0</v>
      </c>
    </row>
    <row r="6934" spans="1:7">
      <c r="A6934" s="74" t="e">
        <f t="shared" si="217"/>
        <v>#REF!</v>
      </c>
      <c r="B6934" s="60"/>
      <c r="C6934" s="73">
        <v>10</v>
      </c>
      <c r="D6934" s="73">
        <v>16</v>
      </c>
      <c r="E6934" s="73">
        <v>6</v>
      </c>
      <c r="F6934" s="79">
        <f>IF($C$9="south",'RAW PV WATTS'!D6937,IF('PV Watts SLC'!$C$9="west",'RAW PV WATTS'!F6937,-1))</f>
        <v>2.7320000000000002</v>
      </c>
      <c r="G6934" s="81">
        <f t="shared" si="216"/>
        <v>2.7320000000000001E-3</v>
      </c>
    </row>
    <row r="6935" spans="1:7">
      <c r="A6935" s="74" t="e">
        <f t="shared" si="217"/>
        <v>#REF!</v>
      </c>
      <c r="B6935" s="60"/>
      <c r="C6935" s="73">
        <v>10</v>
      </c>
      <c r="D6935" s="73">
        <v>16</v>
      </c>
      <c r="E6935" s="73">
        <v>7</v>
      </c>
      <c r="F6935" s="79">
        <f>IF($C$9="south",'RAW PV WATTS'!D6938,IF('PV Watts SLC'!$C$9="west",'RAW PV WATTS'!F6938,-1))</f>
        <v>122.54900000000001</v>
      </c>
      <c r="G6935" s="81">
        <f t="shared" si="216"/>
        <v>0.12254900000000001</v>
      </c>
    </row>
    <row r="6936" spans="1:7">
      <c r="A6936" s="74" t="e">
        <f t="shared" si="217"/>
        <v>#REF!</v>
      </c>
      <c r="B6936" s="60"/>
      <c r="C6936" s="73">
        <v>10</v>
      </c>
      <c r="D6936" s="73">
        <v>16</v>
      </c>
      <c r="E6936" s="73">
        <v>8</v>
      </c>
      <c r="F6936" s="79">
        <f>IF($C$9="south",'RAW PV WATTS'!D6939,IF('PV Watts SLC'!$C$9="west",'RAW PV WATTS'!F6939,-1))</f>
        <v>336.92099999999999</v>
      </c>
      <c r="G6936" s="81">
        <f t="shared" si="216"/>
        <v>0.33692099999999997</v>
      </c>
    </row>
    <row r="6937" spans="1:7">
      <c r="A6937" s="74" t="e">
        <f t="shared" si="217"/>
        <v>#REF!</v>
      </c>
      <c r="B6937" s="60"/>
      <c r="C6937" s="73">
        <v>10</v>
      </c>
      <c r="D6937" s="73">
        <v>16</v>
      </c>
      <c r="E6937" s="73">
        <v>9</v>
      </c>
      <c r="F6937" s="79">
        <f>IF($C$9="south",'RAW PV WATTS'!D6940,IF('PV Watts SLC'!$C$9="west",'RAW PV WATTS'!F6940,-1))</f>
        <v>511.03399999999999</v>
      </c>
      <c r="G6937" s="81">
        <f t="shared" si="216"/>
        <v>0.51103399999999999</v>
      </c>
    </row>
    <row r="6938" spans="1:7">
      <c r="A6938" s="74" t="e">
        <f t="shared" si="217"/>
        <v>#REF!</v>
      </c>
      <c r="B6938" s="60"/>
      <c r="C6938" s="73">
        <v>10</v>
      </c>
      <c r="D6938" s="73">
        <v>16</v>
      </c>
      <c r="E6938" s="73">
        <v>10</v>
      </c>
      <c r="F6938" s="79">
        <f>IF($C$9="south",'RAW PV WATTS'!D6941,IF('PV Watts SLC'!$C$9="west",'RAW PV WATTS'!F6941,-1))</f>
        <v>634.46699999999998</v>
      </c>
      <c r="G6938" s="81">
        <f t="shared" si="216"/>
        <v>0.634467</v>
      </c>
    </row>
    <row r="6939" spans="1:7">
      <c r="A6939" s="74" t="e">
        <f t="shared" si="217"/>
        <v>#REF!</v>
      </c>
      <c r="B6939" s="60"/>
      <c r="C6939" s="73">
        <v>10</v>
      </c>
      <c r="D6939" s="73">
        <v>16</v>
      </c>
      <c r="E6939" s="73">
        <v>11</v>
      </c>
      <c r="F6939" s="79">
        <f>IF($C$9="south",'RAW PV WATTS'!D6942,IF('PV Watts SLC'!$C$9="west",'RAW PV WATTS'!F6942,-1))</f>
        <v>695.40899999999999</v>
      </c>
      <c r="G6939" s="81">
        <f t="shared" si="216"/>
        <v>0.69540899999999994</v>
      </c>
    </row>
    <row r="6940" spans="1:7">
      <c r="A6940" s="74" t="e">
        <f t="shared" si="217"/>
        <v>#REF!</v>
      </c>
      <c r="B6940" s="60"/>
      <c r="C6940" s="73">
        <v>10</v>
      </c>
      <c r="D6940" s="73">
        <v>16</v>
      </c>
      <c r="E6940" s="73">
        <v>12</v>
      </c>
      <c r="F6940" s="79">
        <f>IF($C$9="south",'RAW PV WATTS'!D6943,IF('PV Watts SLC'!$C$9="west",'RAW PV WATTS'!F6943,-1))</f>
        <v>719.58900000000006</v>
      </c>
      <c r="G6940" s="81">
        <f t="shared" si="216"/>
        <v>0.71958900000000003</v>
      </c>
    </row>
    <row r="6941" spans="1:7">
      <c r="A6941" s="74" t="e">
        <f t="shared" si="217"/>
        <v>#REF!</v>
      </c>
      <c r="B6941" s="60"/>
      <c r="C6941" s="73">
        <v>10</v>
      </c>
      <c r="D6941" s="73">
        <v>16</v>
      </c>
      <c r="E6941" s="73">
        <v>13</v>
      </c>
      <c r="F6941" s="79">
        <f>IF($C$9="south",'RAW PV WATTS'!D6944,IF('PV Watts SLC'!$C$9="west",'RAW PV WATTS'!F6944,-1))</f>
        <v>665.83399999999995</v>
      </c>
      <c r="G6941" s="81">
        <f t="shared" si="216"/>
        <v>0.66583399999999993</v>
      </c>
    </row>
    <row r="6942" spans="1:7">
      <c r="A6942" s="74" t="e">
        <f t="shared" si="217"/>
        <v>#REF!</v>
      </c>
      <c r="B6942" s="60"/>
      <c r="C6942" s="73">
        <v>10</v>
      </c>
      <c r="D6942" s="73">
        <v>16</v>
      </c>
      <c r="E6942" s="73">
        <v>14</v>
      </c>
      <c r="F6942" s="79">
        <f>IF($C$9="south",'RAW PV WATTS'!D6945,IF('PV Watts SLC'!$C$9="west",'RAW PV WATTS'!F6945,-1))</f>
        <v>561.64800000000002</v>
      </c>
      <c r="G6942" s="81">
        <f t="shared" si="216"/>
        <v>0.56164800000000004</v>
      </c>
    </row>
    <row r="6943" spans="1:7">
      <c r="A6943" s="74" t="e">
        <f t="shared" si="217"/>
        <v>#REF!</v>
      </c>
      <c r="B6943" s="60"/>
      <c r="C6943" s="73">
        <v>10</v>
      </c>
      <c r="D6943" s="73">
        <v>16</v>
      </c>
      <c r="E6943" s="73">
        <v>15</v>
      </c>
      <c r="F6943" s="79">
        <f>IF($C$9="south",'RAW PV WATTS'!D6946,IF('PV Watts SLC'!$C$9="west",'RAW PV WATTS'!F6946,-1))</f>
        <v>407.274</v>
      </c>
      <c r="G6943" s="81">
        <f t="shared" si="216"/>
        <v>0.40727400000000002</v>
      </c>
    </row>
    <row r="6944" spans="1:7">
      <c r="A6944" s="74" t="e">
        <f t="shared" si="217"/>
        <v>#REF!</v>
      </c>
      <c r="B6944" s="60"/>
      <c r="C6944" s="73">
        <v>10</v>
      </c>
      <c r="D6944" s="73">
        <v>16</v>
      </c>
      <c r="E6944" s="73">
        <v>16</v>
      </c>
      <c r="F6944" s="79">
        <f>IF($C$9="south",'RAW PV WATTS'!D6947,IF('PV Watts SLC'!$C$9="west",'RAW PV WATTS'!F6947,-1))</f>
        <v>205.58</v>
      </c>
      <c r="G6944" s="81">
        <f t="shared" si="216"/>
        <v>0.20558000000000001</v>
      </c>
    </row>
    <row r="6945" spans="1:7">
      <c r="A6945" s="74" t="e">
        <f t="shared" si="217"/>
        <v>#REF!</v>
      </c>
      <c r="B6945" s="60"/>
      <c r="C6945" s="73">
        <v>10</v>
      </c>
      <c r="D6945" s="73">
        <v>16</v>
      </c>
      <c r="E6945" s="73">
        <v>17</v>
      </c>
      <c r="F6945" s="79">
        <f>IF($C$9="south",'RAW PV WATTS'!D6948,IF('PV Watts SLC'!$C$9="west",'RAW PV WATTS'!F6948,-1))</f>
        <v>35.732999999999997</v>
      </c>
      <c r="G6945" s="81">
        <f t="shared" si="216"/>
        <v>3.5732999999999994E-2</v>
      </c>
    </row>
    <row r="6946" spans="1:7">
      <c r="A6946" s="74" t="e">
        <f t="shared" si="217"/>
        <v>#REF!</v>
      </c>
      <c r="B6946" s="60"/>
      <c r="C6946" s="73">
        <v>10</v>
      </c>
      <c r="D6946" s="73">
        <v>16</v>
      </c>
      <c r="E6946" s="73">
        <v>18</v>
      </c>
      <c r="F6946" s="79">
        <f>IF($C$9="south",'RAW PV WATTS'!D6949,IF('PV Watts SLC'!$C$9="west",'RAW PV WATTS'!F6949,-1))</f>
        <v>0</v>
      </c>
      <c r="G6946" s="81">
        <f t="shared" si="216"/>
        <v>0</v>
      </c>
    </row>
    <row r="6947" spans="1:7">
      <c r="A6947" s="74" t="e">
        <f t="shared" si="217"/>
        <v>#REF!</v>
      </c>
      <c r="B6947" s="60"/>
      <c r="C6947" s="73">
        <v>10</v>
      </c>
      <c r="D6947" s="73">
        <v>16</v>
      </c>
      <c r="E6947" s="73">
        <v>19</v>
      </c>
      <c r="F6947" s="79">
        <f>IF($C$9="south",'RAW PV WATTS'!D6950,IF('PV Watts SLC'!$C$9="west",'RAW PV WATTS'!F6950,-1))</f>
        <v>0</v>
      </c>
      <c r="G6947" s="81">
        <f t="shared" si="216"/>
        <v>0</v>
      </c>
    </row>
    <row r="6948" spans="1:7">
      <c r="A6948" s="74" t="e">
        <f t="shared" si="217"/>
        <v>#REF!</v>
      </c>
      <c r="B6948" s="60"/>
      <c r="C6948" s="73">
        <v>10</v>
      </c>
      <c r="D6948" s="73">
        <v>16</v>
      </c>
      <c r="E6948" s="73">
        <v>20</v>
      </c>
      <c r="F6948" s="79">
        <f>IF($C$9="south",'RAW PV WATTS'!D6951,IF('PV Watts SLC'!$C$9="west",'RAW PV WATTS'!F6951,-1))</f>
        <v>0</v>
      </c>
      <c r="G6948" s="81">
        <f t="shared" si="216"/>
        <v>0</v>
      </c>
    </row>
    <row r="6949" spans="1:7">
      <c r="A6949" s="74" t="e">
        <f t="shared" si="217"/>
        <v>#REF!</v>
      </c>
      <c r="B6949" s="60"/>
      <c r="C6949" s="73">
        <v>10</v>
      </c>
      <c r="D6949" s="73">
        <v>16</v>
      </c>
      <c r="E6949" s="73">
        <v>21</v>
      </c>
      <c r="F6949" s="79">
        <f>IF($C$9="south",'RAW PV WATTS'!D6952,IF('PV Watts SLC'!$C$9="west",'RAW PV WATTS'!F6952,-1))</f>
        <v>0</v>
      </c>
      <c r="G6949" s="81">
        <f t="shared" si="216"/>
        <v>0</v>
      </c>
    </row>
    <row r="6950" spans="1:7">
      <c r="A6950" s="74" t="e">
        <f t="shared" si="217"/>
        <v>#REF!</v>
      </c>
      <c r="B6950" s="60"/>
      <c r="C6950" s="73">
        <v>10</v>
      </c>
      <c r="D6950" s="73">
        <v>16</v>
      </c>
      <c r="E6950" s="73">
        <v>22</v>
      </c>
      <c r="F6950" s="79">
        <f>IF($C$9="south",'RAW PV WATTS'!D6953,IF('PV Watts SLC'!$C$9="west",'RAW PV WATTS'!F6953,-1))</f>
        <v>0</v>
      </c>
      <c r="G6950" s="81">
        <f t="shared" si="216"/>
        <v>0</v>
      </c>
    </row>
    <row r="6951" spans="1:7">
      <c r="A6951" s="74" t="e">
        <f t="shared" si="217"/>
        <v>#REF!</v>
      </c>
      <c r="B6951" s="60"/>
      <c r="C6951" s="73">
        <v>10</v>
      </c>
      <c r="D6951" s="73">
        <v>16</v>
      </c>
      <c r="E6951" s="73">
        <v>23</v>
      </c>
      <c r="F6951" s="79">
        <f>IF($C$9="south",'RAW PV WATTS'!D6954,IF('PV Watts SLC'!$C$9="west",'RAW PV WATTS'!F6954,-1))</f>
        <v>0</v>
      </c>
      <c r="G6951" s="81">
        <f t="shared" si="216"/>
        <v>0</v>
      </c>
    </row>
    <row r="6952" spans="1:7">
      <c r="A6952" s="74" t="e">
        <f t="shared" si="217"/>
        <v>#REF!</v>
      </c>
      <c r="B6952" s="60"/>
      <c r="C6952" s="73">
        <v>10</v>
      </c>
      <c r="D6952" s="73">
        <v>17</v>
      </c>
      <c r="E6952" s="73">
        <v>0</v>
      </c>
      <c r="F6952" s="79">
        <f>IF($C$9="south",'RAW PV WATTS'!D6955,IF('PV Watts SLC'!$C$9="west",'RAW PV WATTS'!F6955,-1))</f>
        <v>0</v>
      </c>
      <c r="G6952" s="81">
        <f t="shared" si="216"/>
        <v>0</v>
      </c>
    </row>
    <row r="6953" spans="1:7">
      <c r="A6953" s="74" t="e">
        <f t="shared" si="217"/>
        <v>#REF!</v>
      </c>
      <c r="B6953" s="60"/>
      <c r="C6953" s="73">
        <v>10</v>
      </c>
      <c r="D6953" s="73">
        <v>17</v>
      </c>
      <c r="E6953" s="73">
        <v>1</v>
      </c>
      <c r="F6953" s="79">
        <f>IF($C$9="south",'RAW PV WATTS'!D6956,IF('PV Watts SLC'!$C$9="west",'RAW PV WATTS'!F6956,-1))</f>
        <v>0</v>
      </c>
      <c r="G6953" s="81">
        <f t="shared" si="216"/>
        <v>0</v>
      </c>
    </row>
    <row r="6954" spans="1:7">
      <c r="A6954" s="74" t="e">
        <f t="shared" si="217"/>
        <v>#REF!</v>
      </c>
      <c r="B6954" s="60"/>
      <c r="C6954" s="73">
        <v>10</v>
      </c>
      <c r="D6954" s="73">
        <v>17</v>
      </c>
      <c r="E6954" s="73">
        <v>2</v>
      </c>
      <c r="F6954" s="79">
        <f>IF($C$9="south",'RAW PV WATTS'!D6957,IF('PV Watts SLC'!$C$9="west",'RAW PV WATTS'!F6957,-1))</f>
        <v>0</v>
      </c>
      <c r="G6954" s="81">
        <f t="shared" si="216"/>
        <v>0</v>
      </c>
    </row>
    <row r="6955" spans="1:7">
      <c r="A6955" s="74" t="e">
        <f t="shared" si="217"/>
        <v>#REF!</v>
      </c>
      <c r="B6955" s="60"/>
      <c r="C6955" s="73">
        <v>10</v>
      </c>
      <c r="D6955" s="73">
        <v>17</v>
      </c>
      <c r="E6955" s="73">
        <v>3</v>
      </c>
      <c r="F6955" s="79">
        <f>IF($C$9="south",'RAW PV WATTS'!D6958,IF('PV Watts SLC'!$C$9="west",'RAW PV WATTS'!F6958,-1))</f>
        <v>0</v>
      </c>
      <c r="G6955" s="81">
        <f t="shared" si="216"/>
        <v>0</v>
      </c>
    </row>
    <row r="6956" spans="1:7">
      <c r="A6956" s="74" t="e">
        <f t="shared" si="217"/>
        <v>#REF!</v>
      </c>
      <c r="B6956" s="60"/>
      <c r="C6956" s="73">
        <v>10</v>
      </c>
      <c r="D6956" s="73">
        <v>17</v>
      </c>
      <c r="E6956" s="73">
        <v>4</v>
      </c>
      <c r="F6956" s="79">
        <f>IF($C$9="south",'RAW PV WATTS'!D6959,IF('PV Watts SLC'!$C$9="west",'RAW PV WATTS'!F6959,-1))</f>
        <v>0</v>
      </c>
      <c r="G6956" s="81">
        <f t="shared" si="216"/>
        <v>0</v>
      </c>
    </row>
    <row r="6957" spans="1:7">
      <c r="A6957" s="74" t="e">
        <f t="shared" si="217"/>
        <v>#REF!</v>
      </c>
      <c r="B6957" s="60"/>
      <c r="C6957" s="73">
        <v>10</v>
      </c>
      <c r="D6957" s="73">
        <v>17</v>
      </c>
      <c r="E6957" s="73">
        <v>5</v>
      </c>
      <c r="F6957" s="79">
        <f>IF($C$9="south",'RAW PV WATTS'!D6960,IF('PV Watts SLC'!$C$9="west",'RAW PV WATTS'!F6960,-1))</f>
        <v>0</v>
      </c>
      <c r="G6957" s="81">
        <f t="shared" si="216"/>
        <v>0</v>
      </c>
    </row>
    <row r="6958" spans="1:7">
      <c r="A6958" s="74" t="e">
        <f t="shared" si="217"/>
        <v>#REF!</v>
      </c>
      <c r="B6958" s="60"/>
      <c r="C6958" s="73">
        <v>10</v>
      </c>
      <c r="D6958" s="73">
        <v>17</v>
      </c>
      <c r="E6958" s="73">
        <v>6</v>
      </c>
      <c r="F6958" s="79">
        <f>IF($C$9="south",'RAW PV WATTS'!D6961,IF('PV Watts SLC'!$C$9="west",'RAW PV WATTS'!F6961,-1))</f>
        <v>1.202</v>
      </c>
      <c r="G6958" s="81">
        <f t="shared" si="216"/>
        <v>1.2019999999999999E-3</v>
      </c>
    </row>
    <row r="6959" spans="1:7">
      <c r="A6959" s="74" t="e">
        <f t="shared" si="217"/>
        <v>#REF!</v>
      </c>
      <c r="B6959" s="60"/>
      <c r="C6959" s="73">
        <v>10</v>
      </c>
      <c r="D6959" s="73">
        <v>17</v>
      </c>
      <c r="E6959" s="73">
        <v>7</v>
      </c>
      <c r="F6959" s="79">
        <f>IF($C$9="south",'RAW PV WATTS'!D6962,IF('PV Watts SLC'!$C$9="west",'RAW PV WATTS'!F6962,-1))</f>
        <v>111.785</v>
      </c>
      <c r="G6959" s="81">
        <f t="shared" si="216"/>
        <v>0.111785</v>
      </c>
    </row>
    <row r="6960" spans="1:7">
      <c r="A6960" s="74" t="e">
        <f t="shared" si="217"/>
        <v>#REF!</v>
      </c>
      <c r="B6960" s="60"/>
      <c r="C6960" s="73">
        <v>10</v>
      </c>
      <c r="D6960" s="73">
        <v>17</v>
      </c>
      <c r="E6960" s="73">
        <v>8</v>
      </c>
      <c r="F6960" s="79">
        <f>IF($C$9="south",'RAW PV WATTS'!D6963,IF('PV Watts SLC'!$C$9="west",'RAW PV WATTS'!F6963,-1))</f>
        <v>319.80599999999998</v>
      </c>
      <c r="G6960" s="81">
        <f t="shared" si="216"/>
        <v>0.31980599999999998</v>
      </c>
    </row>
    <row r="6961" spans="1:7">
      <c r="A6961" s="74" t="e">
        <f t="shared" si="217"/>
        <v>#REF!</v>
      </c>
      <c r="B6961" s="60"/>
      <c r="C6961" s="73">
        <v>10</v>
      </c>
      <c r="D6961" s="73">
        <v>17</v>
      </c>
      <c r="E6961" s="73">
        <v>9</v>
      </c>
      <c r="F6961" s="79">
        <f>IF($C$9="south",'RAW PV WATTS'!D6964,IF('PV Watts SLC'!$C$9="west",'RAW PV WATTS'!F6964,-1))</f>
        <v>491.76100000000002</v>
      </c>
      <c r="G6961" s="81">
        <f t="shared" si="216"/>
        <v>0.491761</v>
      </c>
    </row>
    <row r="6962" spans="1:7">
      <c r="A6962" s="74" t="e">
        <f t="shared" si="217"/>
        <v>#REF!</v>
      </c>
      <c r="B6962" s="60"/>
      <c r="C6962" s="73">
        <v>10</v>
      </c>
      <c r="D6962" s="73">
        <v>17</v>
      </c>
      <c r="E6962" s="73">
        <v>10</v>
      </c>
      <c r="F6962" s="79">
        <f>IF($C$9="south",'RAW PV WATTS'!D6965,IF('PV Watts SLC'!$C$9="west",'RAW PV WATTS'!F6965,-1))</f>
        <v>623.80499999999995</v>
      </c>
      <c r="G6962" s="81">
        <f t="shared" si="216"/>
        <v>0.62380499999999994</v>
      </c>
    </row>
    <row r="6963" spans="1:7">
      <c r="A6963" s="74" t="e">
        <f t="shared" si="217"/>
        <v>#REF!</v>
      </c>
      <c r="B6963" s="60"/>
      <c r="C6963" s="73">
        <v>10</v>
      </c>
      <c r="D6963" s="73">
        <v>17</v>
      </c>
      <c r="E6963" s="73">
        <v>11</v>
      </c>
      <c r="F6963" s="79">
        <f>IF($C$9="south",'RAW PV WATTS'!D6966,IF('PV Watts SLC'!$C$9="west",'RAW PV WATTS'!F6966,-1))</f>
        <v>695.90899999999999</v>
      </c>
      <c r="G6963" s="81">
        <f t="shared" si="216"/>
        <v>0.695909</v>
      </c>
    </row>
    <row r="6964" spans="1:7">
      <c r="A6964" s="74" t="e">
        <f t="shared" si="217"/>
        <v>#REF!</v>
      </c>
      <c r="B6964" s="60"/>
      <c r="C6964" s="73">
        <v>10</v>
      </c>
      <c r="D6964" s="73">
        <v>17</v>
      </c>
      <c r="E6964" s="73">
        <v>12</v>
      </c>
      <c r="F6964" s="79">
        <f>IF($C$9="south",'RAW PV WATTS'!D6967,IF('PV Watts SLC'!$C$9="west",'RAW PV WATTS'!F6967,-1))</f>
        <v>721.01800000000003</v>
      </c>
      <c r="G6964" s="81">
        <f t="shared" si="216"/>
        <v>0.72101800000000005</v>
      </c>
    </row>
    <row r="6965" spans="1:7">
      <c r="A6965" s="74" t="e">
        <f t="shared" si="217"/>
        <v>#REF!</v>
      </c>
      <c r="B6965" s="60"/>
      <c r="C6965" s="73">
        <v>10</v>
      </c>
      <c r="D6965" s="73">
        <v>17</v>
      </c>
      <c r="E6965" s="73">
        <v>13</v>
      </c>
      <c r="F6965" s="79">
        <f>IF($C$9="south",'RAW PV WATTS'!D6968,IF('PV Watts SLC'!$C$9="west",'RAW PV WATTS'!F6968,-1))</f>
        <v>669.56899999999996</v>
      </c>
      <c r="G6965" s="81">
        <f t="shared" si="216"/>
        <v>0.66956899999999997</v>
      </c>
    </row>
    <row r="6966" spans="1:7">
      <c r="A6966" s="74" t="e">
        <f t="shared" si="217"/>
        <v>#REF!</v>
      </c>
      <c r="B6966" s="60"/>
      <c r="C6966" s="73">
        <v>10</v>
      </c>
      <c r="D6966" s="73">
        <v>17</v>
      </c>
      <c r="E6966" s="73">
        <v>14</v>
      </c>
      <c r="F6966" s="79">
        <f>IF($C$9="south",'RAW PV WATTS'!D6969,IF('PV Watts SLC'!$C$9="west",'RAW PV WATTS'!F6969,-1))</f>
        <v>561.78899999999999</v>
      </c>
      <c r="G6966" s="81">
        <f t="shared" si="216"/>
        <v>0.56178899999999998</v>
      </c>
    </row>
    <row r="6967" spans="1:7">
      <c r="A6967" s="74" t="e">
        <f t="shared" si="217"/>
        <v>#REF!</v>
      </c>
      <c r="B6967" s="60"/>
      <c r="C6967" s="73">
        <v>10</v>
      </c>
      <c r="D6967" s="73">
        <v>17</v>
      </c>
      <c r="E6967" s="73">
        <v>15</v>
      </c>
      <c r="F6967" s="79">
        <f>IF($C$9="south",'RAW PV WATTS'!D6970,IF('PV Watts SLC'!$C$9="west",'RAW PV WATTS'!F6970,-1))</f>
        <v>401.72199999999998</v>
      </c>
      <c r="G6967" s="81">
        <f t="shared" si="216"/>
        <v>0.40172199999999997</v>
      </c>
    </row>
    <row r="6968" spans="1:7">
      <c r="A6968" s="74" t="e">
        <f t="shared" si="217"/>
        <v>#REF!</v>
      </c>
      <c r="B6968" s="60"/>
      <c r="C6968" s="73">
        <v>10</v>
      </c>
      <c r="D6968" s="73">
        <v>17</v>
      </c>
      <c r="E6968" s="73">
        <v>16</v>
      </c>
      <c r="F6968" s="79">
        <f>IF($C$9="south",'RAW PV WATTS'!D6971,IF('PV Watts SLC'!$C$9="west",'RAW PV WATTS'!F6971,-1))</f>
        <v>194.96899999999999</v>
      </c>
      <c r="G6968" s="81">
        <f t="shared" si="216"/>
        <v>0.194969</v>
      </c>
    </row>
    <row r="6969" spans="1:7">
      <c r="A6969" s="74" t="e">
        <f t="shared" si="217"/>
        <v>#REF!</v>
      </c>
      <c r="B6969" s="60"/>
      <c r="C6969" s="73">
        <v>10</v>
      </c>
      <c r="D6969" s="73">
        <v>17</v>
      </c>
      <c r="E6969" s="73">
        <v>17</v>
      </c>
      <c r="F6969" s="79">
        <f>IF($C$9="south",'RAW PV WATTS'!D6972,IF('PV Watts SLC'!$C$9="west",'RAW PV WATTS'!F6972,-1))</f>
        <v>30.306000000000001</v>
      </c>
      <c r="G6969" s="81">
        <f t="shared" si="216"/>
        <v>3.0306E-2</v>
      </c>
    </row>
    <row r="6970" spans="1:7">
      <c r="A6970" s="74" t="e">
        <f t="shared" si="217"/>
        <v>#REF!</v>
      </c>
      <c r="B6970" s="60"/>
      <c r="C6970" s="73">
        <v>10</v>
      </c>
      <c r="D6970" s="73">
        <v>17</v>
      </c>
      <c r="E6970" s="73">
        <v>18</v>
      </c>
      <c r="F6970" s="79">
        <f>IF($C$9="south",'RAW PV WATTS'!D6973,IF('PV Watts SLC'!$C$9="west",'RAW PV WATTS'!F6973,-1))</f>
        <v>0</v>
      </c>
      <c r="G6970" s="81">
        <f t="shared" si="216"/>
        <v>0</v>
      </c>
    </row>
    <row r="6971" spans="1:7">
      <c r="A6971" s="74" t="e">
        <f t="shared" si="217"/>
        <v>#REF!</v>
      </c>
      <c r="B6971" s="60"/>
      <c r="C6971" s="73">
        <v>10</v>
      </c>
      <c r="D6971" s="73">
        <v>17</v>
      </c>
      <c r="E6971" s="73">
        <v>19</v>
      </c>
      <c r="F6971" s="79">
        <f>IF($C$9="south",'RAW PV WATTS'!D6974,IF('PV Watts SLC'!$C$9="west",'RAW PV WATTS'!F6974,-1))</f>
        <v>0</v>
      </c>
      <c r="G6971" s="81">
        <f t="shared" si="216"/>
        <v>0</v>
      </c>
    </row>
    <row r="6972" spans="1:7">
      <c r="A6972" s="74" t="e">
        <f t="shared" si="217"/>
        <v>#REF!</v>
      </c>
      <c r="B6972" s="60"/>
      <c r="C6972" s="73">
        <v>10</v>
      </c>
      <c r="D6972" s="73">
        <v>17</v>
      </c>
      <c r="E6972" s="73">
        <v>20</v>
      </c>
      <c r="F6972" s="79">
        <f>IF($C$9="south",'RAW PV WATTS'!D6975,IF('PV Watts SLC'!$C$9="west",'RAW PV WATTS'!F6975,-1))</f>
        <v>0</v>
      </c>
      <c r="G6972" s="81">
        <f t="shared" si="216"/>
        <v>0</v>
      </c>
    </row>
    <row r="6973" spans="1:7">
      <c r="A6973" s="74" t="e">
        <f t="shared" si="217"/>
        <v>#REF!</v>
      </c>
      <c r="B6973" s="60"/>
      <c r="C6973" s="73">
        <v>10</v>
      </c>
      <c r="D6973" s="73">
        <v>17</v>
      </c>
      <c r="E6973" s="73">
        <v>21</v>
      </c>
      <c r="F6973" s="79">
        <f>IF($C$9="south",'RAW PV WATTS'!D6976,IF('PV Watts SLC'!$C$9="west",'RAW PV WATTS'!F6976,-1))</f>
        <v>0</v>
      </c>
      <c r="G6973" s="81">
        <f t="shared" si="216"/>
        <v>0</v>
      </c>
    </row>
    <row r="6974" spans="1:7">
      <c r="A6974" s="74" t="e">
        <f t="shared" si="217"/>
        <v>#REF!</v>
      </c>
      <c r="B6974" s="60"/>
      <c r="C6974" s="73">
        <v>10</v>
      </c>
      <c r="D6974" s="73">
        <v>17</v>
      </c>
      <c r="E6974" s="73">
        <v>22</v>
      </c>
      <c r="F6974" s="79">
        <f>IF($C$9="south",'RAW PV WATTS'!D6977,IF('PV Watts SLC'!$C$9="west",'RAW PV WATTS'!F6977,-1))</f>
        <v>0</v>
      </c>
      <c r="G6974" s="81">
        <f t="shared" si="216"/>
        <v>0</v>
      </c>
    </row>
    <row r="6975" spans="1:7">
      <c r="A6975" s="74" t="e">
        <f t="shared" si="217"/>
        <v>#REF!</v>
      </c>
      <c r="B6975" s="60"/>
      <c r="C6975" s="73">
        <v>10</v>
      </c>
      <c r="D6975" s="73">
        <v>17</v>
      </c>
      <c r="E6975" s="73">
        <v>23</v>
      </c>
      <c r="F6975" s="79">
        <f>IF($C$9="south",'RAW PV WATTS'!D6978,IF('PV Watts SLC'!$C$9="west",'RAW PV WATTS'!F6978,-1))</f>
        <v>0</v>
      </c>
      <c r="G6975" s="81">
        <f t="shared" si="216"/>
        <v>0</v>
      </c>
    </row>
    <row r="6976" spans="1:7">
      <c r="A6976" s="74" t="e">
        <f t="shared" si="217"/>
        <v>#REF!</v>
      </c>
      <c r="B6976" s="60"/>
      <c r="C6976" s="73">
        <v>10</v>
      </c>
      <c r="D6976" s="73">
        <v>18</v>
      </c>
      <c r="E6976" s="73">
        <v>0</v>
      </c>
      <c r="F6976" s="79">
        <f>IF($C$9="south",'RAW PV WATTS'!D6979,IF('PV Watts SLC'!$C$9="west",'RAW PV WATTS'!F6979,-1))</f>
        <v>0</v>
      </c>
      <c r="G6976" s="81">
        <f t="shared" si="216"/>
        <v>0</v>
      </c>
    </row>
    <row r="6977" spans="1:7">
      <c r="A6977" s="74" t="e">
        <f t="shared" si="217"/>
        <v>#REF!</v>
      </c>
      <c r="B6977" s="60"/>
      <c r="C6977" s="73">
        <v>10</v>
      </c>
      <c r="D6977" s="73">
        <v>18</v>
      </c>
      <c r="E6977" s="73">
        <v>1</v>
      </c>
      <c r="F6977" s="79">
        <f>IF($C$9="south",'RAW PV WATTS'!D6980,IF('PV Watts SLC'!$C$9="west",'RAW PV WATTS'!F6980,-1))</f>
        <v>0</v>
      </c>
      <c r="G6977" s="81">
        <f t="shared" si="216"/>
        <v>0</v>
      </c>
    </row>
    <row r="6978" spans="1:7">
      <c r="A6978" s="74" t="e">
        <f t="shared" si="217"/>
        <v>#REF!</v>
      </c>
      <c r="B6978" s="60"/>
      <c r="C6978" s="73">
        <v>10</v>
      </c>
      <c r="D6978" s="73">
        <v>18</v>
      </c>
      <c r="E6978" s="73">
        <v>2</v>
      </c>
      <c r="F6978" s="79">
        <f>IF($C$9="south",'RAW PV WATTS'!D6981,IF('PV Watts SLC'!$C$9="west",'RAW PV WATTS'!F6981,-1))</f>
        <v>0</v>
      </c>
      <c r="G6978" s="81">
        <f t="shared" si="216"/>
        <v>0</v>
      </c>
    </row>
    <row r="6979" spans="1:7">
      <c r="A6979" s="74" t="e">
        <f t="shared" si="217"/>
        <v>#REF!</v>
      </c>
      <c r="B6979" s="60"/>
      <c r="C6979" s="73">
        <v>10</v>
      </c>
      <c r="D6979" s="73">
        <v>18</v>
      </c>
      <c r="E6979" s="73">
        <v>3</v>
      </c>
      <c r="F6979" s="79">
        <f>IF($C$9="south",'RAW PV WATTS'!D6982,IF('PV Watts SLC'!$C$9="west",'RAW PV WATTS'!F6982,-1))</f>
        <v>0</v>
      </c>
      <c r="G6979" s="81">
        <f t="shared" si="216"/>
        <v>0</v>
      </c>
    </row>
    <row r="6980" spans="1:7">
      <c r="A6980" s="74" t="e">
        <f t="shared" si="217"/>
        <v>#REF!</v>
      </c>
      <c r="B6980" s="60"/>
      <c r="C6980" s="73">
        <v>10</v>
      </c>
      <c r="D6980" s="73">
        <v>18</v>
      </c>
      <c r="E6980" s="73">
        <v>4</v>
      </c>
      <c r="F6980" s="79">
        <f>IF($C$9="south",'RAW PV WATTS'!D6983,IF('PV Watts SLC'!$C$9="west",'RAW PV WATTS'!F6983,-1))</f>
        <v>0</v>
      </c>
      <c r="G6980" s="81">
        <f t="shared" si="216"/>
        <v>0</v>
      </c>
    </row>
    <row r="6981" spans="1:7">
      <c r="A6981" s="74" t="e">
        <f t="shared" si="217"/>
        <v>#REF!</v>
      </c>
      <c r="B6981" s="60"/>
      <c r="C6981" s="73">
        <v>10</v>
      </c>
      <c r="D6981" s="73">
        <v>18</v>
      </c>
      <c r="E6981" s="73">
        <v>5</v>
      </c>
      <c r="F6981" s="79">
        <f>IF($C$9="south",'RAW PV WATTS'!D6984,IF('PV Watts SLC'!$C$9="west",'RAW PV WATTS'!F6984,-1))</f>
        <v>0</v>
      </c>
      <c r="G6981" s="81">
        <f t="shared" si="216"/>
        <v>0</v>
      </c>
    </row>
    <row r="6982" spans="1:7">
      <c r="A6982" s="74" t="e">
        <f t="shared" si="217"/>
        <v>#REF!</v>
      </c>
      <c r="B6982" s="60"/>
      <c r="C6982" s="73">
        <v>10</v>
      </c>
      <c r="D6982" s="73">
        <v>18</v>
      </c>
      <c r="E6982" s="73">
        <v>6</v>
      </c>
      <c r="F6982" s="79">
        <f>IF($C$9="south",'RAW PV WATTS'!D6985,IF('PV Watts SLC'!$C$9="west",'RAW PV WATTS'!F6985,-1))</f>
        <v>9.1999999999999998E-2</v>
      </c>
      <c r="G6982" s="81">
        <f t="shared" si="216"/>
        <v>9.2E-5</v>
      </c>
    </row>
    <row r="6983" spans="1:7">
      <c r="A6983" s="74" t="e">
        <f t="shared" si="217"/>
        <v>#REF!</v>
      </c>
      <c r="B6983" s="60"/>
      <c r="C6983" s="73">
        <v>10</v>
      </c>
      <c r="D6983" s="73">
        <v>18</v>
      </c>
      <c r="E6983" s="73">
        <v>7</v>
      </c>
      <c r="F6983" s="79">
        <f>IF($C$9="south",'RAW PV WATTS'!D6986,IF('PV Watts SLC'!$C$9="west",'RAW PV WATTS'!F6986,-1))</f>
        <v>109.13500000000001</v>
      </c>
      <c r="G6983" s="81">
        <f t="shared" si="216"/>
        <v>0.10913500000000001</v>
      </c>
    </row>
    <row r="6984" spans="1:7">
      <c r="A6984" s="74" t="e">
        <f t="shared" si="217"/>
        <v>#REF!</v>
      </c>
      <c r="B6984" s="60"/>
      <c r="C6984" s="73">
        <v>10</v>
      </c>
      <c r="D6984" s="73">
        <v>18</v>
      </c>
      <c r="E6984" s="73">
        <v>8</v>
      </c>
      <c r="F6984" s="79">
        <f>IF($C$9="south",'RAW PV WATTS'!D6987,IF('PV Watts SLC'!$C$9="west",'RAW PV WATTS'!F6987,-1))</f>
        <v>321.34899999999999</v>
      </c>
      <c r="G6984" s="81">
        <f t="shared" si="216"/>
        <v>0.321349</v>
      </c>
    </row>
    <row r="6985" spans="1:7">
      <c r="A6985" s="74" t="e">
        <f t="shared" si="217"/>
        <v>#REF!</v>
      </c>
      <c r="B6985" s="60"/>
      <c r="C6985" s="73">
        <v>10</v>
      </c>
      <c r="D6985" s="73">
        <v>18</v>
      </c>
      <c r="E6985" s="73">
        <v>9</v>
      </c>
      <c r="F6985" s="79">
        <f>IF($C$9="south",'RAW PV WATTS'!D6988,IF('PV Watts SLC'!$C$9="west",'RAW PV WATTS'!F6988,-1))</f>
        <v>503.255</v>
      </c>
      <c r="G6985" s="81">
        <f t="shared" si="216"/>
        <v>0.50325500000000001</v>
      </c>
    </row>
    <row r="6986" spans="1:7">
      <c r="A6986" s="74" t="e">
        <f t="shared" si="217"/>
        <v>#REF!</v>
      </c>
      <c r="B6986" s="60"/>
      <c r="C6986" s="73">
        <v>10</v>
      </c>
      <c r="D6986" s="73">
        <v>18</v>
      </c>
      <c r="E6986" s="73">
        <v>10</v>
      </c>
      <c r="F6986" s="79">
        <f>IF($C$9="south",'RAW PV WATTS'!D6989,IF('PV Watts SLC'!$C$9="west",'RAW PV WATTS'!F6989,-1))</f>
        <v>616.12699999999995</v>
      </c>
      <c r="G6986" s="81">
        <f t="shared" si="216"/>
        <v>0.61612699999999998</v>
      </c>
    </row>
    <row r="6987" spans="1:7">
      <c r="A6987" s="74" t="e">
        <f t="shared" si="217"/>
        <v>#REF!</v>
      </c>
      <c r="B6987" s="60"/>
      <c r="C6987" s="73">
        <v>10</v>
      </c>
      <c r="D6987" s="73">
        <v>18</v>
      </c>
      <c r="E6987" s="73">
        <v>11</v>
      </c>
      <c r="F6987" s="79">
        <f>IF($C$9="south",'RAW PV WATTS'!D6990,IF('PV Watts SLC'!$C$9="west",'RAW PV WATTS'!F6990,-1))</f>
        <v>673.09699999999998</v>
      </c>
      <c r="G6987" s="81">
        <f t="shared" si="216"/>
        <v>0.67309699999999995</v>
      </c>
    </row>
    <row r="6988" spans="1:7">
      <c r="A6988" s="74" t="e">
        <f t="shared" si="217"/>
        <v>#REF!</v>
      </c>
      <c r="B6988" s="60"/>
      <c r="C6988" s="73">
        <v>10</v>
      </c>
      <c r="D6988" s="73">
        <v>18</v>
      </c>
      <c r="E6988" s="73">
        <v>12</v>
      </c>
      <c r="F6988" s="79">
        <f>IF($C$9="south",'RAW PV WATTS'!D6991,IF('PV Watts SLC'!$C$9="west",'RAW PV WATTS'!F6991,-1))</f>
        <v>687.32500000000005</v>
      </c>
      <c r="G6988" s="81">
        <f t="shared" si="216"/>
        <v>0.68732500000000007</v>
      </c>
    </row>
    <row r="6989" spans="1:7">
      <c r="A6989" s="74" t="e">
        <f t="shared" si="217"/>
        <v>#REF!</v>
      </c>
      <c r="B6989" s="60"/>
      <c r="C6989" s="73">
        <v>10</v>
      </c>
      <c r="D6989" s="73">
        <v>18</v>
      </c>
      <c r="E6989" s="73">
        <v>13</v>
      </c>
      <c r="F6989" s="79">
        <f>IF($C$9="south",'RAW PV WATTS'!D6992,IF('PV Watts SLC'!$C$9="west",'RAW PV WATTS'!F6992,-1))</f>
        <v>654.01499999999999</v>
      </c>
      <c r="G6989" s="81">
        <f t="shared" si="216"/>
        <v>0.65401500000000001</v>
      </c>
    </row>
    <row r="6990" spans="1:7">
      <c r="A6990" s="74" t="e">
        <f t="shared" si="217"/>
        <v>#REF!</v>
      </c>
      <c r="B6990" s="60"/>
      <c r="C6990" s="73">
        <v>10</v>
      </c>
      <c r="D6990" s="73">
        <v>18</v>
      </c>
      <c r="E6990" s="73">
        <v>14</v>
      </c>
      <c r="F6990" s="79">
        <f>IF($C$9="south",'RAW PV WATTS'!D6993,IF('PV Watts SLC'!$C$9="west",'RAW PV WATTS'!F6993,-1))</f>
        <v>545.45699999999999</v>
      </c>
      <c r="G6990" s="81">
        <f t="shared" si="216"/>
        <v>0.54545699999999997</v>
      </c>
    </row>
    <row r="6991" spans="1:7">
      <c r="A6991" s="74" t="e">
        <f t="shared" si="217"/>
        <v>#REF!</v>
      </c>
      <c r="B6991" s="60"/>
      <c r="C6991" s="73">
        <v>10</v>
      </c>
      <c r="D6991" s="73">
        <v>18</v>
      </c>
      <c r="E6991" s="73">
        <v>15</v>
      </c>
      <c r="F6991" s="79">
        <f>IF($C$9="south",'RAW PV WATTS'!D6994,IF('PV Watts SLC'!$C$9="west",'RAW PV WATTS'!F6994,-1))</f>
        <v>390.70800000000003</v>
      </c>
      <c r="G6991" s="81">
        <f t="shared" si="216"/>
        <v>0.390708</v>
      </c>
    </row>
    <row r="6992" spans="1:7">
      <c r="A6992" s="74" t="e">
        <f t="shared" si="217"/>
        <v>#REF!</v>
      </c>
      <c r="B6992" s="60"/>
      <c r="C6992" s="73">
        <v>10</v>
      </c>
      <c r="D6992" s="73">
        <v>18</v>
      </c>
      <c r="E6992" s="73">
        <v>16</v>
      </c>
      <c r="F6992" s="79">
        <f>IF($C$9="south",'RAW PV WATTS'!D6995,IF('PV Watts SLC'!$C$9="west",'RAW PV WATTS'!F6995,-1))</f>
        <v>189.07300000000001</v>
      </c>
      <c r="G6992" s="81">
        <f t="shared" si="216"/>
        <v>0.18907300000000002</v>
      </c>
    </row>
    <row r="6993" spans="1:7">
      <c r="A6993" s="74" t="e">
        <f t="shared" si="217"/>
        <v>#REF!</v>
      </c>
      <c r="B6993" s="60"/>
      <c r="C6993" s="73">
        <v>10</v>
      </c>
      <c r="D6993" s="73">
        <v>18</v>
      </c>
      <c r="E6993" s="73">
        <v>17</v>
      </c>
      <c r="F6993" s="79">
        <f>IF($C$9="south",'RAW PV WATTS'!D6996,IF('PV Watts SLC'!$C$9="west",'RAW PV WATTS'!F6996,-1))</f>
        <v>27.536999999999999</v>
      </c>
      <c r="G6993" s="81">
        <f t="shared" ref="G6993:G7056" si="218">F6993/1000</f>
        <v>2.7536999999999999E-2</v>
      </c>
    </row>
    <row r="6994" spans="1:7">
      <c r="A6994" s="74" t="e">
        <f t="shared" ref="A6994:A7057" si="219">1/24+A6993</f>
        <v>#REF!</v>
      </c>
      <c r="B6994" s="60"/>
      <c r="C6994" s="73">
        <v>10</v>
      </c>
      <c r="D6994" s="73">
        <v>18</v>
      </c>
      <c r="E6994" s="73">
        <v>18</v>
      </c>
      <c r="F6994" s="79">
        <f>IF($C$9="south",'RAW PV WATTS'!D6997,IF('PV Watts SLC'!$C$9="west",'RAW PV WATTS'!F6997,-1))</f>
        <v>0</v>
      </c>
      <c r="G6994" s="81">
        <f t="shared" si="218"/>
        <v>0</v>
      </c>
    </row>
    <row r="6995" spans="1:7">
      <c r="A6995" s="74" t="e">
        <f t="shared" si="219"/>
        <v>#REF!</v>
      </c>
      <c r="B6995" s="60"/>
      <c r="C6995" s="73">
        <v>10</v>
      </c>
      <c r="D6995" s="73">
        <v>18</v>
      </c>
      <c r="E6995" s="73">
        <v>19</v>
      </c>
      <c r="F6995" s="79">
        <f>IF($C$9="south",'RAW PV WATTS'!D6998,IF('PV Watts SLC'!$C$9="west",'RAW PV WATTS'!F6998,-1))</f>
        <v>0</v>
      </c>
      <c r="G6995" s="81">
        <f t="shared" si="218"/>
        <v>0</v>
      </c>
    </row>
    <row r="6996" spans="1:7">
      <c r="A6996" s="74" t="e">
        <f t="shared" si="219"/>
        <v>#REF!</v>
      </c>
      <c r="B6996" s="60"/>
      <c r="C6996" s="73">
        <v>10</v>
      </c>
      <c r="D6996" s="73">
        <v>18</v>
      </c>
      <c r="E6996" s="73">
        <v>20</v>
      </c>
      <c r="F6996" s="79">
        <f>IF($C$9="south",'RAW PV WATTS'!D6999,IF('PV Watts SLC'!$C$9="west",'RAW PV WATTS'!F6999,-1))</f>
        <v>0</v>
      </c>
      <c r="G6996" s="81">
        <f t="shared" si="218"/>
        <v>0</v>
      </c>
    </row>
    <row r="6997" spans="1:7">
      <c r="A6997" s="74" t="e">
        <f t="shared" si="219"/>
        <v>#REF!</v>
      </c>
      <c r="B6997" s="60"/>
      <c r="C6997" s="73">
        <v>10</v>
      </c>
      <c r="D6997" s="73">
        <v>18</v>
      </c>
      <c r="E6997" s="73">
        <v>21</v>
      </c>
      <c r="F6997" s="79">
        <f>IF($C$9="south",'RAW PV WATTS'!D7000,IF('PV Watts SLC'!$C$9="west",'RAW PV WATTS'!F7000,-1))</f>
        <v>0</v>
      </c>
      <c r="G6997" s="81">
        <f t="shared" si="218"/>
        <v>0</v>
      </c>
    </row>
    <row r="6998" spans="1:7">
      <c r="A6998" s="74" t="e">
        <f t="shared" si="219"/>
        <v>#REF!</v>
      </c>
      <c r="B6998" s="60"/>
      <c r="C6998" s="73">
        <v>10</v>
      </c>
      <c r="D6998" s="73">
        <v>18</v>
      </c>
      <c r="E6998" s="73">
        <v>22</v>
      </c>
      <c r="F6998" s="79">
        <f>IF($C$9="south",'RAW PV WATTS'!D7001,IF('PV Watts SLC'!$C$9="west",'RAW PV WATTS'!F7001,-1))</f>
        <v>0</v>
      </c>
      <c r="G6998" s="81">
        <f t="shared" si="218"/>
        <v>0</v>
      </c>
    </row>
    <row r="6999" spans="1:7">
      <c r="A6999" s="74" t="e">
        <f t="shared" si="219"/>
        <v>#REF!</v>
      </c>
      <c r="B6999" s="60"/>
      <c r="C6999" s="73">
        <v>10</v>
      </c>
      <c r="D6999" s="73">
        <v>18</v>
      </c>
      <c r="E6999" s="73">
        <v>23</v>
      </c>
      <c r="F6999" s="79">
        <f>IF($C$9="south",'RAW PV WATTS'!D7002,IF('PV Watts SLC'!$C$9="west",'RAW PV WATTS'!F7002,-1))</f>
        <v>0</v>
      </c>
      <c r="G6999" s="81">
        <f t="shared" si="218"/>
        <v>0</v>
      </c>
    </row>
    <row r="7000" spans="1:7">
      <c r="A7000" s="74" t="e">
        <f t="shared" si="219"/>
        <v>#REF!</v>
      </c>
      <c r="B7000" s="60"/>
      <c r="C7000" s="73">
        <v>10</v>
      </c>
      <c r="D7000" s="73">
        <v>19</v>
      </c>
      <c r="E7000" s="73">
        <v>0</v>
      </c>
      <c r="F7000" s="79">
        <f>IF($C$9="south",'RAW PV WATTS'!D7003,IF('PV Watts SLC'!$C$9="west",'RAW PV WATTS'!F7003,-1))</f>
        <v>0</v>
      </c>
      <c r="G7000" s="81">
        <f t="shared" si="218"/>
        <v>0</v>
      </c>
    </row>
    <row r="7001" spans="1:7">
      <c r="A7001" s="74" t="e">
        <f t="shared" si="219"/>
        <v>#REF!</v>
      </c>
      <c r="B7001" s="60"/>
      <c r="C7001" s="73">
        <v>10</v>
      </c>
      <c r="D7001" s="73">
        <v>19</v>
      </c>
      <c r="E7001" s="73">
        <v>1</v>
      </c>
      <c r="F7001" s="79">
        <f>IF($C$9="south",'RAW PV WATTS'!D7004,IF('PV Watts SLC'!$C$9="west",'RAW PV WATTS'!F7004,-1))</f>
        <v>0</v>
      </c>
      <c r="G7001" s="81">
        <f t="shared" si="218"/>
        <v>0</v>
      </c>
    </row>
    <row r="7002" spans="1:7">
      <c r="A7002" s="74" t="e">
        <f t="shared" si="219"/>
        <v>#REF!</v>
      </c>
      <c r="B7002" s="60"/>
      <c r="C7002" s="73">
        <v>10</v>
      </c>
      <c r="D7002" s="73">
        <v>19</v>
      </c>
      <c r="E7002" s="73">
        <v>2</v>
      </c>
      <c r="F7002" s="79">
        <f>IF($C$9="south",'RAW PV WATTS'!D7005,IF('PV Watts SLC'!$C$9="west",'RAW PV WATTS'!F7005,-1))</f>
        <v>0</v>
      </c>
      <c r="G7002" s="81">
        <f t="shared" si="218"/>
        <v>0</v>
      </c>
    </row>
    <row r="7003" spans="1:7">
      <c r="A7003" s="74" t="e">
        <f t="shared" si="219"/>
        <v>#REF!</v>
      </c>
      <c r="B7003" s="60"/>
      <c r="C7003" s="73">
        <v>10</v>
      </c>
      <c r="D7003" s="73">
        <v>19</v>
      </c>
      <c r="E7003" s="73">
        <v>3</v>
      </c>
      <c r="F7003" s="79">
        <f>IF($C$9="south",'RAW PV WATTS'!D7006,IF('PV Watts SLC'!$C$9="west",'RAW PV WATTS'!F7006,-1))</f>
        <v>0</v>
      </c>
      <c r="G7003" s="81">
        <f t="shared" si="218"/>
        <v>0</v>
      </c>
    </row>
    <row r="7004" spans="1:7">
      <c r="A7004" s="74" t="e">
        <f t="shared" si="219"/>
        <v>#REF!</v>
      </c>
      <c r="B7004" s="60"/>
      <c r="C7004" s="73">
        <v>10</v>
      </c>
      <c r="D7004" s="73">
        <v>19</v>
      </c>
      <c r="E7004" s="73">
        <v>4</v>
      </c>
      <c r="F7004" s="79">
        <f>IF($C$9="south",'RAW PV WATTS'!D7007,IF('PV Watts SLC'!$C$9="west",'RAW PV WATTS'!F7007,-1))</f>
        <v>0</v>
      </c>
      <c r="G7004" s="81">
        <f t="shared" si="218"/>
        <v>0</v>
      </c>
    </row>
    <row r="7005" spans="1:7">
      <c r="A7005" s="74" t="e">
        <f t="shared" si="219"/>
        <v>#REF!</v>
      </c>
      <c r="B7005" s="60"/>
      <c r="C7005" s="73">
        <v>10</v>
      </c>
      <c r="D7005" s="73">
        <v>19</v>
      </c>
      <c r="E7005" s="73">
        <v>5</v>
      </c>
      <c r="F7005" s="79">
        <f>IF($C$9="south",'RAW PV WATTS'!D7008,IF('PV Watts SLC'!$C$9="west",'RAW PV WATTS'!F7008,-1))</f>
        <v>0</v>
      </c>
      <c r="G7005" s="81">
        <f t="shared" si="218"/>
        <v>0</v>
      </c>
    </row>
    <row r="7006" spans="1:7">
      <c r="A7006" s="74" t="e">
        <f t="shared" si="219"/>
        <v>#REF!</v>
      </c>
      <c r="B7006" s="60"/>
      <c r="C7006" s="73">
        <v>10</v>
      </c>
      <c r="D7006" s="73">
        <v>19</v>
      </c>
      <c r="E7006" s="73">
        <v>6</v>
      </c>
      <c r="F7006" s="79">
        <f>IF($C$9="south",'RAW PV WATTS'!D7009,IF('PV Watts SLC'!$C$9="west",'RAW PV WATTS'!F7009,-1))</f>
        <v>0.55000000000000004</v>
      </c>
      <c r="G7006" s="81">
        <f t="shared" si="218"/>
        <v>5.5000000000000003E-4</v>
      </c>
    </row>
    <row r="7007" spans="1:7">
      <c r="A7007" s="74" t="e">
        <f t="shared" si="219"/>
        <v>#REF!</v>
      </c>
      <c r="B7007" s="60"/>
      <c r="C7007" s="73">
        <v>10</v>
      </c>
      <c r="D7007" s="73">
        <v>19</v>
      </c>
      <c r="E7007" s="73">
        <v>7</v>
      </c>
      <c r="F7007" s="79">
        <f>IF($C$9="south",'RAW PV WATTS'!D7010,IF('PV Watts SLC'!$C$9="west",'RAW PV WATTS'!F7010,-1))</f>
        <v>110.551</v>
      </c>
      <c r="G7007" s="81">
        <f t="shared" si="218"/>
        <v>0.110551</v>
      </c>
    </row>
    <row r="7008" spans="1:7">
      <c r="A7008" s="74" t="e">
        <f t="shared" si="219"/>
        <v>#REF!</v>
      </c>
      <c r="B7008" s="60"/>
      <c r="C7008" s="73">
        <v>10</v>
      </c>
      <c r="D7008" s="73">
        <v>19</v>
      </c>
      <c r="E7008" s="73">
        <v>8</v>
      </c>
      <c r="F7008" s="79">
        <f>IF($C$9="south",'RAW PV WATTS'!D7011,IF('PV Watts SLC'!$C$9="west",'RAW PV WATTS'!F7011,-1))</f>
        <v>321.53800000000001</v>
      </c>
      <c r="G7008" s="81">
        <f t="shared" si="218"/>
        <v>0.32153799999999999</v>
      </c>
    </row>
    <row r="7009" spans="1:7">
      <c r="A7009" s="74" t="e">
        <f t="shared" si="219"/>
        <v>#REF!</v>
      </c>
      <c r="B7009" s="60"/>
      <c r="C7009" s="73">
        <v>10</v>
      </c>
      <c r="D7009" s="73">
        <v>19</v>
      </c>
      <c r="E7009" s="73">
        <v>9</v>
      </c>
      <c r="F7009" s="79">
        <f>IF($C$9="south",'RAW PV WATTS'!D7012,IF('PV Watts SLC'!$C$9="west",'RAW PV WATTS'!F7012,-1))</f>
        <v>498.23200000000003</v>
      </c>
      <c r="G7009" s="81">
        <f t="shared" si="218"/>
        <v>0.49823200000000001</v>
      </c>
    </row>
    <row r="7010" spans="1:7">
      <c r="A7010" s="74" t="e">
        <f t="shared" si="219"/>
        <v>#REF!</v>
      </c>
      <c r="B7010" s="60"/>
      <c r="C7010" s="73">
        <v>10</v>
      </c>
      <c r="D7010" s="73">
        <v>19</v>
      </c>
      <c r="E7010" s="73">
        <v>10</v>
      </c>
      <c r="F7010" s="79">
        <f>IF($C$9="south",'RAW PV WATTS'!D7013,IF('PV Watts SLC'!$C$9="west",'RAW PV WATTS'!F7013,-1))</f>
        <v>615.81899999999996</v>
      </c>
      <c r="G7010" s="81">
        <f t="shared" si="218"/>
        <v>0.61581900000000001</v>
      </c>
    </row>
    <row r="7011" spans="1:7">
      <c r="A7011" s="74" t="e">
        <f t="shared" si="219"/>
        <v>#REF!</v>
      </c>
      <c r="B7011" s="60"/>
      <c r="C7011" s="73">
        <v>10</v>
      </c>
      <c r="D7011" s="73">
        <v>19</v>
      </c>
      <c r="E7011" s="73">
        <v>11</v>
      </c>
      <c r="F7011" s="79">
        <f>IF($C$9="south",'RAW PV WATTS'!D7014,IF('PV Watts SLC'!$C$9="west",'RAW PV WATTS'!F7014,-1))</f>
        <v>666.798</v>
      </c>
      <c r="G7011" s="81">
        <f t="shared" si="218"/>
        <v>0.666798</v>
      </c>
    </row>
    <row r="7012" spans="1:7">
      <c r="A7012" s="74" t="e">
        <f t="shared" si="219"/>
        <v>#REF!</v>
      </c>
      <c r="B7012" s="60"/>
      <c r="C7012" s="73">
        <v>10</v>
      </c>
      <c r="D7012" s="73">
        <v>19</v>
      </c>
      <c r="E7012" s="73">
        <v>12</v>
      </c>
      <c r="F7012" s="79">
        <f>IF($C$9="south",'RAW PV WATTS'!D7015,IF('PV Watts SLC'!$C$9="west",'RAW PV WATTS'!F7015,-1))</f>
        <v>675.97299999999996</v>
      </c>
      <c r="G7012" s="81">
        <f t="shared" si="218"/>
        <v>0.67597299999999994</v>
      </c>
    </row>
    <row r="7013" spans="1:7">
      <c r="A7013" s="74" t="e">
        <f t="shared" si="219"/>
        <v>#REF!</v>
      </c>
      <c r="B7013" s="60"/>
      <c r="C7013" s="73">
        <v>10</v>
      </c>
      <c r="D7013" s="73">
        <v>19</v>
      </c>
      <c r="E7013" s="73">
        <v>13</v>
      </c>
      <c r="F7013" s="79">
        <f>IF($C$9="south",'RAW PV WATTS'!D7016,IF('PV Watts SLC'!$C$9="west",'RAW PV WATTS'!F7016,-1))</f>
        <v>654.27700000000004</v>
      </c>
      <c r="G7013" s="81">
        <f t="shared" si="218"/>
        <v>0.654277</v>
      </c>
    </row>
    <row r="7014" spans="1:7">
      <c r="A7014" s="74" t="e">
        <f t="shared" si="219"/>
        <v>#REF!</v>
      </c>
      <c r="B7014" s="60"/>
      <c r="C7014" s="73">
        <v>10</v>
      </c>
      <c r="D7014" s="73">
        <v>19</v>
      </c>
      <c r="E7014" s="73">
        <v>14</v>
      </c>
      <c r="F7014" s="79">
        <f>IF($C$9="south",'RAW PV WATTS'!D7017,IF('PV Watts SLC'!$C$9="west",'RAW PV WATTS'!F7017,-1))</f>
        <v>557.56100000000004</v>
      </c>
      <c r="G7014" s="81">
        <f t="shared" si="218"/>
        <v>0.55756100000000008</v>
      </c>
    </row>
    <row r="7015" spans="1:7">
      <c r="A7015" s="74" t="e">
        <f t="shared" si="219"/>
        <v>#REF!</v>
      </c>
      <c r="B7015" s="60"/>
      <c r="C7015" s="73">
        <v>10</v>
      </c>
      <c r="D7015" s="73">
        <v>19</v>
      </c>
      <c r="E7015" s="73">
        <v>15</v>
      </c>
      <c r="F7015" s="79">
        <f>IF($C$9="south",'RAW PV WATTS'!D7018,IF('PV Watts SLC'!$C$9="west",'RAW PV WATTS'!F7018,-1))</f>
        <v>394.33699999999999</v>
      </c>
      <c r="G7015" s="81">
        <f t="shared" si="218"/>
        <v>0.39433699999999999</v>
      </c>
    </row>
    <row r="7016" spans="1:7">
      <c r="A7016" s="74" t="e">
        <f t="shared" si="219"/>
        <v>#REF!</v>
      </c>
      <c r="B7016" s="60"/>
      <c r="C7016" s="73">
        <v>10</v>
      </c>
      <c r="D7016" s="73">
        <v>19</v>
      </c>
      <c r="E7016" s="73">
        <v>16</v>
      </c>
      <c r="F7016" s="79">
        <f>IF($C$9="south",'RAW PV WATTS'!D7019,IF('PV Watts SLC'!$C$9="west",'RAW PV WATTS'!F7019,-1))</f>
        <v>192.22300000000001</v>
      </c>
      <c r="G7016" s="81">
        <f t="shared" si="218"/>
        <v>0.192223</v>
      </c>
    </row>
    <row r="7017" spans="1:7">
      <c r="A7017" s="74" t="e">
        <f t="shared" si="219"/>
        <v>#REF!</v>
      </c>
      <c r="B7017" s="60"/>
      <c r="C7017" s="73">
        <v>10</v>
      </c>
      <c r="D7017" s="73">
        <v>19</v>
      </c>
      <c r="E7017" s="73">
        <v>17</v>
      </c>
      <c r="F7017" s="79">
        <f>IF($C$9="south",'RAW PV WATTS'!D7020,IF('PV Watts SLC'!$C$9="west",'RAW PV WATTS'!F7020,-1))</f>
        <v>30.143999999999998</v>
      </c>
      <c r="G7017" s="81">
        <f t="shared" si="218"/>
        <v>3.0143999999999997E-2</v>
      </c>
    </row>
    <row r="7018" spans="1:7">
      <c r="A7018" s="74" t="e">
        <f t="shared" si="219"/>
        <v>#REF!</v>
      </c>
      <c r="B7018" s="60"/>
      <c r="C7018" s="73">
        <v>10</v>
      </c>
      <c r="D7018" s="73">
        <v>19</v>
      </c>
      <c r="E7018" s="73">
        <v>18</v>
      </c>
      <c r="F7018" s="79">
        <f>IF($C$9="south",'RAW PV WATTS'!D7021,IF('PV Watts SLC'!$C$9="west",'RAW PV WATTS'!F7021,-1))</f>
        <v>0</v>
      </c>
      <c r="G7018" s="81">
        <f t="shared" si="218"/>
        <v>0</v>
      </c>
    </row>
    <row r="7019" spans="1:7">
      <c r="A7019" s="74" t="e">
        <f t="shared" si="219"/>
        <v>#REF!</v>
      </c>
      <c r="B7019" s="60"/>
      <c r="C7019" s="73">
        <v>10</v>
      </c>
      <c r="D7019" s="73">
        <v>19</v>
      </c>
      <c r="E7019" s="73">
        <v>19</v>
      </c>
      <c r="F7019" s="79">
        <f>IF($C$9="south",'RAW PV WATTS'!D7022,IF('PV Watts SLC'!$C$9="west",'RAW PV WATTS'!F7022,-1))</f>
        <v>0</v>
      </c>
      <c r="G7019" s="81">
        <f t="shared" si="218"/>
        <v>0</v>
      </c>
    </row>
    <row r="7020" spans="1:7">
      <c r="A7020" s="74" t="e">
        <f t="shared" si="219"/>
        <v>#REF!</v>
      </c>
      <c r="B7020" s="60"/>
      <c r="C7020" s="73">
        <v>10</v>
      </c>
      <c r="D7020" s="73">
        <v>19</v>
      </c>
      <c r="E7020" s="73">
        <v>20</v>
      </c>
      <c r="F7020" s="79">
        <f>IF($C$9="south",'RAW PV WATTS'!D7023,IF('PV Watts SLC'!$C$9="west",'RAW PV WATTS'!F7023,-1))</f>
        <v>0</v>
      </c>
      <c r="G7020" s="81">
        <f t="shared" si="218"/>
        <v>0</v>
      </c>
    </row>
    <row r="7021" spans="1:7">
      <c r="A7021" s="74" t="e">
        <f t="shared" si="219"/>
        <v>#REF!</v>
      </c>
      <c r="B7021" s="60"/>
      <c r="C7021" s="73">
        <v>10</v>
      </c>
      <c r="D7021" s="73">
        <v>19</v>
      </c>
      <c r="E7021" s="73">
        <v>21</v>
      </c>
      <c r="F7021" s="79">
        <f>IF($C$9="south",'RAW PV WATTS'!D7024,IF('PV Watts SLC'!$C$9="west",'RAW PV WATTS'!F7024,-1))</f>
        <v>0</v>
      </c>
      <c r="G7021" s="81">
        <f t="shared" si="218"/>
        <v>0</v>
      </c>
    </row>
    <row r="7022" spans="1:7">
      <c r="A7022" s="74" t="e">
        <f t="shared" si="219"/>
        <v>#REF!</v>
      </c>
      <c r="B7022" s="60"/>
      <c r="C7022" s="73">
        <v>10</v>
      </c>
      <c r="D7022" s="73">
        <v>19</v>
      </c>
      <c r="E7022" s="73">
        <v>22</v>
      </c>
      <c r="F7022" s="79">
        <f>IF($C$9="south",'RAW PV WATTS'!D7025,IF('PV Watts SLC'!$C$9="west",'RAW PV WATTS'!F7025,-1))</f>
        <v>0</v>
      </c>
      <c r="G7022" s="81">
        <f t="shared" si="218"/>
        <v>0</v>
      </c>
    </row>
    <row r="7023" spans="1:7">
      <c r="A7023" s="74" t="e">
        <f t="shared" si="219"/>
        <v>#REF!</v>
      </c>
      <c r="B7023" s="60"/>
      <c r="C7023" s="73">
        <v>10</v>
      </c>
      <c r="D7023" s="73">
        <v>19</v>
      </c>
      <c r="E7023" s="73">
        <v>23</v>
      </c>
      <c r="F7023" s="79">
        <f>IF($C$9="south",'RAW PV WATTS'!D7026,IF('PV Watts SLC'!$C$9="west",'RAW PV WATTS'!F7026,-1))</f>
        <v>0</v>
      </c>
      <c r="G7023" s="81">
        <f t="shared" si="218"/>
        <v>0</v>
      </c>
    </row>
    <row r="7024" spans="1:7">
      <c r="A7024" s="74" t="e">
        <f t="shared" si="219"/>
        <v>#REF!</v>
      </c>
      <c r="B7024" s="60"/>
      <c r="C7024" s="73">
        <v>10</v>
      </c>
      <c r="D7024" s="73">
        <v>20</v>
      </c>
      <c r="E7024" s="73">
        <v>0</v>
      </c>
      <c r="F7024" s="79">
        <f>IF($C$9="south",'RAW PV WATTS'!D7027,IF('PV Watts SLC'!$C$9="west",'RAW PV WATTS'!F7027,-1))</f>
        <v>0</v>
      </c>
      <c r="G7024" s="81">
        <f t="shared" si="218"/>
        <v>0</v>
      </c>
    </row>
    <row r="7025" spans="1:7">
      <c r="A7025" s="74" t="e">
        <f t="shared" si="219"/>
        <v>#REF!</v>
      </c>
      <c r="B7025" s="60"/>
      <c r="C7025" s="73">
        <v>10</v>
      </c>
      <c r="D7025" s="73">
        <v>20</v>
      </c>
      <c r="E7025" s="73">
        <v>1</v>
      </c>
      <c r="F7025" s="79">
        <f>IF($C$9="south",'RAW PV WATTS'!D7028,IF('PV Watts SLC'!$C$9="west",'RAW PV WATTS'!F7028,-1))</f>
        <v>0</v>
      </c>
      <c r="G7025" s="81">
        <f t="shared" si="218"/>
        <v>0</v>
      </c>
    </row>
    <row r="7026" spans="1:7">
      <c r="A7026" s="74" t="e">
        <f t="shared" si="219"/>
        <v>#REF!</v>
      </c>
      <c r="B7026" s="60"/>
      <c r="C7026" s="73">
        <v>10</v>
      </c>
      <c r="D7026" s="73">
        <v>20</v>
      </c>
      <c r="E7026" s="73">
        <v>2</v>
      </c>
      <c r="F7026" s="79">
        <f>IF($C$9="south",'RAW PV WATTS'!D7029,IF('PV Watts SLC'!$C$9="west",'RAW PV WATTS'!F7029,-1))</f>
        <v>0</v>
      </c>
      <c r="G7026" s="81">
        <f t="shared" si="218"/>
        <v>0</v>
      </c>
    </row>
    <row r="7027" spans="1:7">
      <c r="A7027" s="74" t="e">
        <f t="shared" si="219"/>
        <v>#REF!</v>
      </c>
      <c r="B7027" s="60"/>
      <c r="C7027" s="73">
        <v>10</v>
      </c>
      <c r="D7027" s="73">
        <v>20</v>
      </c>
      <c r="E7027" s="73">
        <v>3</v>
      </c>
      <c r="F7027" s="79">
        <f>IF($C$9="south",'RAW PV WATTS'!D7030,IF('PV Watts SLC'!$C$9="west",'RAW PV WATTS'!F7030,-1))</f>
        <v>0</v>
      </c>
      <c r="G7027" s="81">
        <f t="shared" si="218"/>
        <v>0</v>
      </c>
    </row>
    <row r="7028" spans="1:7">
      <c r="A7028" s="74" t="e">
        <f t="shared" si="219"/>
        <v>#REF!</v>
      </c>
      <c r="B7028" s="60"/>
      <c r="C7028" s="73">
        <v>10</v>
      </c>
      <c r="D7028" s="73">
        <v>20</v>
      </c>
      <c r="E7028" s="73">
        <v>4</v>
      </c>
      <c r="F7028" s="79">
        <f>IF($C$9="south",'RAW PV WATTS'!D7031,IF('PV Watts SLC'!$C$9="west",'RAW PV WATTS'!F7031,-1))</f>
        <v>0</v>
      </c>
      <c r="G7028" s="81">
        <f t="shared" si="218"/>
        <v>0</v>
      </c>
    </row>
    <row r="7029" spans="1:7">
      <c r="A7029" s="74" t="e">
        <f t="shared" si="219"/>
        <v>#REF!</v>
      </c>
      <c r="B7029" s="60"/>
      <c r="C7029" s="73">
        <v>10</v>
      </c>
      <c r="D7029" s="73">
        <v>20</v>
      </c>
      <c r="E7029" s="73">
        <v>5</v>
      </c>
      <c r="F7029" s="79">
        <f>IF($C$9="south",'RAW PV WATTS'!D7032,IF('PV Watts SLC'!$C$9="west",'RAW PV WATTS'!F7032,-1))</f>
        <v>0</v>
      </c>
      <c r="G7029" s="81">
        <f t="shared" si="218"/>
        <v>0</v>
      </c>
    </row>
    <row r="7030" spans="1:7">
      <c r="A7030" s="74" t="e">
        <f t="shared" si="219"/>
        <v>#REF!</v>
      </c>
      <c r="B7030" s="60"/>
      <c r="C7030" s="73">
        <v>10</v>
      </c>
      <c r="D7030" s="73">
        <v>20</v>
      </c>
      <c r="E7030" s="73">
        <v>6</v>
      </c>
      <c r="F7030" s="79">
        <f>IF($C$9="south",'RAW PV WATTS'!D7033,IF('PV Watts SLC'!$C$9="west",'RAW PV WATTS'!F7033,-1))</f>
        <v>0</v>
      </c>
      <c r="G7030" s="81">
        <f t="shared" si="218"/>
        <v>0</v>
      </c>
    </row>
    <row r="7031" spans="1:7">
      <c r="A7031" s="74" t="e">
        <f t="shared" si="219"/>
        <v>#REF!</v>
      </c>
      <c r="B7031" s="60"/>
      <c r="C7031" s="73">
        <v>10</v>
      </c>
      <c r="D7031" s="73">
        <v>20</v>
      </c>
      <c r="E7031" s="73">
        <v>7</v>
      </c>
      <c r="F7031" s="79">
        <f>IF($C$9="south",'RAW PV WATTS'!D7034,IF('PV Watts SLC'!$C$9="west",'RAW PV WATTS'!F7034,-1))</f>
        <v>60.399000000000001</v>
      </c>
      <c r="G7031" s="81">
        <f t="shared" si="218"/>
        <v>6.0399000000000001E-2</v>
      </c>
    </row>
    <row r="7032" spans="1:7">
      <c r="A7032" s="74" t="e">
        <f t="shared" si="219"/>
        <v>#REF!</v>
      </c>
      <c r="B7032" s="60"/>
      <c r="C7032" s="73">
        <v>10</v>
      </c>
      <c r="D7032" s="73">
        <v>20</v>
      </c>
      <c r="E7032" s="73">
        <v>8</v>
      </c>
      <c r="F7032" s="79">
        <f>IF($C$9="south",'RAW PV WATTS'!D7035,IF('PV Watts SLC'!$C$9="west",'RAW PV WATTS'!F7035,-1))</f>
        <v>143.696</v>
      </c>
      <c r="G7032" s="81">
        <f t="shared" si="218"/>
        <v>0.14369599999999999</v>
      </c>
    </row>
    <row r="7033" spans="1:7">
      <c r="A7033" s="74" t="e">
        <f t="shared" si="219"/>
        <v>#REF!</v>
      </c>
      <c r="B7033" s="60"/>
      <c r="C7033" s="73">
        <v>10</v>
      </c>
      <c r="D7033" s="73">
        <v>20</v>
      </c>
      <c r="E7033" s="73">
        <v>9</v>
      </c>
      <c r="F7033" s="79">
        <f>IF($C$9="south",'RAW PV WATTS'!D7036,IF('PV Watts SLC'!$C$9="west",'RAW PV WATTS'!F7036,-1))</f>
        <v>318.17200000000003</v>
      </c>
      <c r="G7033" s="81">
        <f t="shared" si="218"/>
        <v>0.31817200000000001</v>
      </c>
    </row>
    <row r="7034" spans="1:7">
      <c r="A7034" s="74" t="e">
        <f t="shared" si="219"/>
        <v>#REF!</v>
      </c>
      <c r="B7034" s="60"/>
      <c r="C7034" s="73">
        <v>10</v>
      </c>
      <c r="D7034" s="73">
        <v>20</v>
      </c>
      <c r="E7034" s="73">
        <v>10</v>
      </c>
      <c r="F7034" s="79">
        <f>IF($C$9="south",'RAW PV WATTS'!D7037,IF('PV Watts SLC'!$C$9="west",'RAW PV WATTS'!F7037,-1))</f>
        <v>362.92700000000002</v>
      </c>
      <c r="G7034" s="81">
        <f t="shared" si="218"/>
        <v>0.362927</v>
      </c>
    </row>
    <row r="7035" spans="1:7">
      <c r="A7035" s="74" t="e">
        <f t="shared" si="219"/>
        <v>#REF!</v>
      </c>
      <c r="B7035" s="60"/>
      <c r="C7035" s="73">
        <v>10</v>
      </c>
      <c r="D7035" s="73">
        <v>20</v>
      </c>
      <c r="E7035" s="73">
        <v>11</v>
      </c>
      <c r="F7035" s="79">
        <f>IF($C$9="south",'RAW PV WATTS'!D7038,IF('PV Watts SLC'!$C$9="west",'RAW PV WATTS'!F7038,-1))</f>
        <v>566.95799999999997</v>
      </c>
      <c r="G7035" s="81">
        <f t="shared" si="218"/>
        <v>0.56695799999999996</v>
      </c>
    </row>
    <row r="7036" spans="1:7">
      <c r="A7036" s="74" t="e">
        <f t="shared" si="219"/>
        <v>#REF!</v>
      </c>
      <c r="B7036" s="60"/>
      <c r="C7036" s="73">
        <v>10</v>
      </c>
      <c r="D7036" s="73">
        <v>20</v>
      </c>
      <c r="E7036" s="73">
        <v>12</v>
      </c>
      <c r="F7036" s="79">
        <f>IF($C$9="south",'RAW PV WATTS'!D7039,IF('PV Watts SLC'!$C$9="west",'RAW PV WATTS'!F7039,-1))</f>
        <v>630.26400000000001</v>
      </c>
      <c r="G7036" s="81">
        <f t="shared" si="218"/>
        <v>0.63026400000000005</v>
      </c>
    </row>
    <row r="7037" spans="1:7">
      <c r="A7037" s="74" t="e">
        <f t="shared" si="219"/>
        <v>#REF!</v>
      </c>
      <c r="B7037" s="60"/>
      <c r="C7037" s="73">
        <v>10</v>
      </c>
      <c r="D7037" s="73">
        <v>20</v>
      </c>
      <c r="E7037" s="73">
        <v>13</v>
      </c>
      <c r="F7037" s="79">
        <f>IF($C$9="south",'RAW PV WATTS'!D7040,IF('PV Watts SLC'!$C$9="west",'RAW PV WATTS'!F7040,-1))</f>
        <v>534.71600000000001</v>
      </c>
      <c r="G7037" s="81">
        <f t="shared" si="218"/>
        <v>0.53471599999999997</v>
      </c>
    </row>
    <row r="7038" spans="1:7">
      <c r="A7038" s="74" t="e">
        <f t="shared" si="219"/>
        <v>#REF!</v>
      </c>
      <c r="B7038" s="60"/>
      <c r="C7038" s="73">
        <v>10</v>
      </c>
      <c r="D7038" s="73">
        <v>20</v>
      </c>
      <c r="E7038" s="73">
        <v>14</v>
      </c>
      <c r="F7038" s="79">
        <f>IF($C$9="south",'RAW PV WATTS'!D7041,IF('PV Watts SLC'!$C$9="west",'RAW PV WATTS'!F7041,-1))</f>
        <v>303.303</v>
      </c>
      <c r="G7038" s="81">
        <f t="shared" si="218"/>
        <v>0.30330299999999999</v>
      </c>
    </row>
    <row r="7039" spans="1:7">
      <c r="A7039" s="74" t="e">
        <f t="shared" si="219"/>
        <v>#REF!</v>
      </c>
      <c r="B7039" s="60"/>
      <c r="C7039" s="73">
        <v>10</v>
      </c>
      <c r="D7039" s="73">
        <v>20</v>
      </c>
      <c r="E7039" s="73">
        <v>15</v>
      </c>
      <c r="F7039" s="79">
        <f>IF($C$9="south",'RAW PV WATTS'!D7042,IF('PV Watts SLC'!$C$9="west",'RAW PV WATTS'!F7042,-1))</f>
        <v>332.77300000000002</v>
      </c>
      <c r="G7039" s="81">
        <f t="shared" si="218"/>
        <v>0.33277300000000004</v>
      </c>
    </row>
    <row r="7040" spans="1:7">
      <c r="A7040" s="74" t="e">
        <f t="shared" si="219"/>
        <v>#REF!</v>
      </c>
      <c r="B7040" s="60"/>
      <c r="C7040" s="73">
        <v>10</v>
      </c>
      <c r="D7040" s="73">
        <v>20</v>
      </c>
      <c r="E7040" s="73">
        <v>16</v>
      </c>
      <c r="F7040" s="79">
        <f>IF($C$9="south",'RAW PV WATTS'!D7043,IF('PV Watts SLC'!$C$9="west",'RAW PV WATTS'!F7043,-1))</f>
        <v>122.806</v>
      </c>
      <c r="G7040" s="81">
        <f t="shared" si="218"/>
        <v>0.122806</v>
      </c>
    </row>
    <row r="7041" spans="1:7">
      <c r="A7041" s="74" t="e">
        <f t="shared" si="219"/>
        <v>#REF!</v>
      </c>
      <c r="B7041" s="60"/>
      <c r="C7041" s="73">
        <v>10</v>
      </c>
      <c r="D7041" s="73">
        <v>20</v>
      </c>
      <c r="E7041" s="73">
        <v>17</v>
      </c>
      <c r="F7041" s="79">
        <f>IF($C$9="south",'RAW PV WATTS'!D7044,IF('PV Watts SLC'!$C$9="west",'RAW PV WATTS'!F7044,-1))</f>
        <v>22.408000000000001</v>
      </c>
      <c r="G7041" s="81">
        <f t="shared" si="218"/>
        <v>2.2408000000000001E-2</v>
      </c>
    </row>
    <row r="7042" spans="1:7">
      <c r="A7042" s="74" t="e">
        <f t="shared" si="219"/>
        <v>#REF!</v>
      </c>
      <c r="B7042" s="60"/>
      <c r="C7042" s="73">
        <v>10</v>
      </c>
      <c r="D7042" s="73">
        <v>20</v>
      </c>
      <c r="E7042" s="73">
        <v>18</v>
      </c>
      <c r="F7042" s="79">
        <f>IF($C$9="south",'RAW PV WATTS'!D7045,IF('PV Watts SLC'!$C$9="west",'RAW PV WATTS'!F7045,-1))</f>
        <v>0</v>
      </c>
      <c r="G7042" s="81">
        <f t="shared" si="218"/>
        <v>0</v>
      </c>
    </row>
    <row r="7043" spans="1:7">
      <c r="A7043" s="74" t="e">
        <f t="shared" si="219"/>
        <v>#REF!</v>
      </c>
      <c r="B7043" s="60"/>
      <c r="C7043" s="73">
        <v>10</v>
      </c>
      <c r="D7043" s="73">
        <v>20</v>
      </c>
      <c r="E7043" s="73">
        <v>19</v>
      </c>
      <c r="F7043" s="79">
        <f>IF($C$9="south",'RAW PV WATTS'!D7046,IF('PV Watts SLC'!$C$9="west",'RAW PV WATTS'!F7046,-1))</f>
        <v>0</v>
      </c>
      <c r="G7043" s="81">
        <f t="shared" si="218"/>
        <v>0</v>
      </c>
    </row>
    <row r="7044" spans="1:7">
      <c r="A7044" s="74" t="e">
        <f t="shared" si="219"/>
        <v>#REF!</v>
      </c>
      <c r="B7044" s="60"/>
      <c r="C7044" s="73">
        <v>10</v>
      </c>
      <c r="D7044" s="73">
        <v>20</v>
      </c>
      <c r="E7044" s="73">
        <v>20</v>
      </c>
      <c r="F7044" s="79">
        <f>IF($C$9="south",'RAW PV WATTS'!D7047,IF('PV Watts SLC'!$C$9="west",'RAW PV WATTS'!F7047,-1))</f>
        <v>0</v>
      </c>
      <c r="G7044" s="81">
        <f t="shared" si="218"/>
        <v>0</v>
      </c>
    </row>
    <row r="7045" spans="1:7">
      <c r="A7045" s="74" t="e">
        <f t="shared" si="219"/>
        <v>#REF!</v>
      </c>
      <c r="B7045" s="60"/>
      <c r="C7045" s="73">
        <v>10</v>
      </c>
      <c r="D7045" s="73">
        <v>20</v>
      </c>
      <c r="E7045" s="73">
        <v>21</v>
      </c>
      <c r="F7045" s="79">
        <f>IF($C$9="south",'RAW PV WATTS'!D7048,IF('PV Watts SLC'!$C$9="west",'RAW PV WATTS'!F7048,-1))</f>
        <v>0</v>
      </c>
      <c r="G7045" s="81">
        <f t="shared" si="218"/>
        <v>0</v>
      </c>
    </row>
    <row r="7046" spans="1:7">
      <c r="A7046" s="74" t="e">
        <f t="shared" si="219"/>
        <v>#REF!</v>
      </c>
      <c r="B7046" s="60"/>
      <c r="C7046" s="73">
        <v>10</v>
      </c>
      <c r="D7046" s="73">
        <v>20</v>
      </c>
      <c r="E7046" s="73">
        <v>22</v>
      </c>
      <c r="F7046" s="79">
        <f>IF($C$9="south",'RAW PV WATTS'!D7049,IF('PV Watts SLC'!$C$9="west",'RAW PV WATTS'!F7049,-1))</f>
        <v>0</v>
      </c>
      <c r="G7046" s="81">
        <f t="shared" si="218"/>
        <v>0</v>
      </c>
    </row>
    <row r="7047" spans="1:7">
      <c r="A7047" s="74" t="e">
        <f t="shared" si="219"/>
        <v>#REF!</v>
      </c>
      <c r="B7047" s="60"/>
      <c r="C7047" s="73">
        <v>10</v>
      </c>
      <c r="D7047" s="73">
        <v>20</v>
      </c>
      <c r="E7047" s="73">
        <v>23</v>
      </c>
      <c r="F7047" s="79">
        <f>IF($C$9="south",'RAW PV WATTS'!D7050,IF('PV Watts SLC'!$C$9="west",'RAW PV WATTS'!F7050,-1))</f>
        <v>0</v>
      </c>
      <c r="G7047" s="81">
        <f t="shared" si="218"/>
        <v>0</v>
      </c>
    </row>
    <row r="7048" spans="1:7">
      <c r="A7048" s="74" t="e">
        <f t="shared" si="219"/>
        <v>#REF!</v>
      </c>
      <c r="B7048" s="60"/>
      <c r="C7048" s="73">
        <v>10</v>
      </c>
      <c r="D7048" s="73">
        <v>21</v>
      </c>
      <c r="E7048" s="73">
        <v>0</v>
      </c>
      <c r="F7048" s="79">
        <f>IF($C$9="south",'RAW PV WATTS'!D7051,IF('PV Watts SLC'!$C$9="west",'RAW PV WATTS'!F7051,-1))</f>
        <v>0</v>
      </c>
      <c r="G7048" s="81">
        <f t="shared" si="218"/>
        <v>0</v>
      </c>
    </row>
    <row r="7049" spans="1:7">
      <c r="A7049" s="74" t="e">
        <f t="shared" si="219"/>
        <v>#REF!</v>
      </c>
      <c r="B7049" s="60"/>
      <c r="C7049" s="73">
        <v>10</v>
      </c>
      <c r="D7049" s="73">
        <v>21</v>
      </c>
      <c r="E7049" s="73">
        <v>1</v>
      </c>
      <c r="F7049" s="79">
        <f>IF($C$9="south",'RAW PV WATTS'!D7052,IF('PV Watts SLC'!$C$9="west",'RAW PV WATTS'!F7052,-1))</f>
        <v>0</v>
      </c>
      <c r="G7049" s="81">
        <f t="shared" si="218"/>
        <v>0</v>
      </c>
    </row>
    <row r="7050" spans="1:7">
      <c r="A7050" s="74" t="e">
        <f t="shared" si="219"/>
        <v>#REF!</v>
      </c>
      <c r="B7050" s="60"/>
      <c r="C7050" s="73">
        <v>10</v>
      </c>
      <c r="D7050" s="73">
        <v>21</v>
      </c>
      <c r="E7050" s="73">
        <v>2</v>
      </c>
      <c r="F7050" s="79">
        <f>IF($C$9="south",'RAW PV WATTS'!D7053,IF('PV Watts SLC'!$C$9="west",'RAW PV WATTS'!F7053,-1))</f>
        <v>0</v>
      </c>
      <c r="G7050" s="81">
        <f t="shared" si="218"/>
        <v>0</v>
      </c>
    </row>
    <row r="7051" spans="1:7">
      <c r="A7051" s="74" t="e">
        <f t="shared" si="219"/>
        <v>#REF!</v>
      </c>
      <c r="B7051" s="60"/>
      <c r="C7051" s="73">
        <v>10</v>
      </c>
      <c r="D7051" s="73">
        <v>21</v>
      </c>
      <c r="E7051" s="73">
        <v>3</v>
      </c>
      <c r="F7051" s="79">
        <f>IF($C$9="south",'RAW PV WATTS'!D7054,IF('PV Watts SLC'!$C$9="west",'RAW PV WATTS'!F7054,-1))</f>
        <v>0</v>
      </c>
      <c r="G7051" s="81">
        <f t="shared" si="218"/>
        <v>0</v>
      </c>
    </row>
    <row r="7052" spans="1:7">
      <c r="A7052" s="74" t="e">
        <f t="shared" si="219"/>
        <v>#REF!</v>
      </c>
      <c r="B7052" s="60"/>
      <c r="C7052" s="73">
        <v>10</v>
      </c>
      <c r="D7052" s="73">
        <v>21</v>
      </c>
      <c r="E7052" s="73">
        <v>4</v>
      </c>
      <c r="F7052" s="79">
        <f>IF($C$9="south",'RAW PV WATTS'!D7055,IF('PV Watts SLC'!$C$9="west",'RAW PV WATTS'!F7055,-1))</f>
        <v>0</v>
      </c>
      <c r="G7052" s="81">
        <f t="shared" si="218"/>
        <v>0</v>
      </c>
    </row>
    <row r="7053" spans="1:7">
      <c r="A7053" s="74" t="e">
        <f t="shared" si="219"/>
        <v>#REF!</v>
      </c>
      <c r="B7053" s="60"/>
      <c r="C7053" s="73">
        <v>10</v>
      </c>
      <c r="D7053" s="73">
        <v>21</v>
      </c>
      <c r="E7053" s="73">
        <v>5</v>
      </c>
      <c r="F7053" s="79">
        <f>IF($C$9="south",'RAW PV WATTS'!D7056,IF('PV Watts SLC'!$C$9="west",'RAW PV WATTS'!F7056,-1))</f>
        <v>0</v>
      </c>
      <c r="G7053" s="81">
        <f t="shared" si="218"/>
        <v>0</v>
      </c>
    </row>
    <row r="7054" spans="1:7">
      <c r="A7054" s="74" t="e">
        <f t="shared" si="219"/>
        <v>#REF!</v>
      </c>
      <c r="B7054" s="60"/>
      <c r="C7054" s="73">
        <v>10</v>
      </c>
      <c r="D7054" s="73">
        <v>21</v>
      </c>
      <c r="E7054" s="73">
        <v>6</v>
      </c>
      <c r="F7054" s="79">
        <f>IF($C$9="south",'RAW PV WATTS'!D7057,IF('PV Watts SLC'!$C$9="west",'RAW PV WATTS'!F7057,-1))</f>
        <v>0</v>
      </c>
      <c r="G7054" s="81">
        <f t="shared" si="218"/>
        <v>0</v>
      </c>
    </row>
    <row r="7055" spans="1:7">
      <c r="A7055" s="74" t="e">
        <f t="shared" si="219"/>
        <v>#REF!</v>
      </c>
      <c r="B7055" s="60"/>
      <c r="C7055" s="73">
        <v>10</v>
      </c>
      <c r="D7055" s="73">
        <v>21</v>
      </c>
      <c r="E7055" s="73">
        <v>7</v>
      </c>
      <c r="F7055" s="79">
        <f>IF($C$9="south",'RAW PV WATTS'!D7058,IF('PV Watts SLC'!$C$9="west",'RAW PV WATTS'!F7058,-1))</f>
        <v>12.872999999999999</v>
      </c>
      <c r="G7055" s="81">
        <f t="shared" si="218"/>
        <v>1.2872999999999999E-2</v>
      </c>
    </row>
    <row r="7056" spans="1:7">
      <c r="A7056" s="74" t="e">
        <f t="shared" si="219"/>
        <v>#REF!</v>
      </c>
      <c r="B7056" s="60"/>
      <c r="C7056" s="73">
        <v>10</v>
      </c>
      <c r="D7056" s="73">
        <v>21</v>
      </c>
      <c r="E7056" s="73">
        <v>8</v>
      </c>
      <c r="F7056" s="79">
        <f>IF($C$9="south",'RAW PV WATTS'!D7059,IF('PV Watts SLC'!$C$9="west",'RAW PV WATTS'!F7059,-1))</f>
        <v>85.98</v>
      </c>
      <c r="G7056" s="81">
        <f t="shared" si="218"/>
        <v>8.5980000000000001E-2</v>
      </c>
    </row>
    <row r="7057" spans="1:7">
      <c r="A7057" s="74" t="e">
        <f t="shared" si="219"/>
        <v>#REF!</v>
      </c>
      <c r="B7057" s="60"/>
      <c r="C7057" s="73">
        <v>10</v>
      </c>
      <c r="D7057" s="73">
        <v>21</v>
      </c>
      <c r="E7057" s="73">
        <v>9</v>
      </c>
      <c r="F7057" s="79">
        <f>IF($C$9="south",'RAW PV WATTS'!D7060,IF('PV Watts SLC'!$C$9="west",'RAW PV WATTS'!F7060,-1))</f>
        <v>191.46700000000001</v>
      </c>
      <c r="G7057" s="81">
        <f t="shared" ref="G7057:G7120" si="220">F7057/1000</f>
        <v>0.19146700000000003</v>
      </c>
    </row>
    <row r="7058" spans="1:7">
      <c r="A7058" s="74" t="e">
        <f t="shared" ref="A7058:A7121" si="221">1/24+A7057</f>
        <v>#REF!</v>
      </c>
      <c r="B7058" s="60"/>
      <c r="C7058" s="73">
        <v>10</v>
      </c>
      <c r="D7058" s="73">
        <v>21</v>
      </c>
      <c r="E7058" s="73">
        <v>10</v>
      </c>
      <c r="F7058" s="79">
        <f>IF($C$9="south",'RAW PV WATTS'!D7061,IF('PV Watts SLC'!$C$9="west",'RAW PV WATTS'!F7061,-1))</f>
        <v>243.21700000000001</v>
      </c>
      <c r="G7058" s="81">
        <f t="shared" si="220"/>
        <v>0.24321700000000002</v>
      </c>
    </row>
    <row r="7059" spans="1:7">
      <c r="A7059" s="74" t="e">
        <f t="shared" si="221"/>
        <v>#REF!</v>
      </c>
      <c r="B7059" s="60"/>
      <c r="C7059" s="73">
        <v>10</v>
      </c>
      <c r="D7059" s="73">
        <v>21</v>
      </c>
      <c r="E7059" s="73">
        <v>11</v>
      </c>
      <c r="F7059" s="79">
        <f>IF($C$9="south",'RAW PV WATTS'!D7062,IF('PV Watts SLC'!$C$9="west",'RAW PV WATTS'!F7062,-1))</f>
        <v>370.19</v>
      </c>
      <c r="G7059" s="81">
        <f t="shared" si="220"/>
        <v>0.37019000000000002</v>
      </c>
    </row>
    <row r="7060" spans="1:7">
      <c r="A7060" s="74" t="e">
        <f t="shared" si="221"/>
        <v>#REF!</v>
      </c>
      <c r="B7060" s="60"/>
      <c r="C7060" s="73">
        <v>10</v>
      </c>
      <c r="D7060" s="73">
        <v>21</v>
      </c>
      <c r="E7060" s="73">
        <v>12</v>
      </c>
      <c r="F7060" s="79">
        <f>IF($C$9="south",'RAW PV WATTS'!D7063,IF('PV Watts SLC'!$C$9="west",'RAW PV WATTS'!F7063,-1))</f>
        <v>337.51799999999997</v>
      </c>
      <c r="G7060" s="81">
        <f t="shared" si="220"/>
        <v>0.33751799999999998</v>
      </c>
    </row>
    <row r="7061" spans="1:7">
      <c r="A7061" s="74" t="e">
        <f t="shared" si="221"/>
        <v>#REF!</v>
      </c>
      <c r="B7061" s="60"/>
      <c r="C7061" s="73">
        <v>10</v>
      </c>
      <c r="D7061" s="73">
        <v>21</v>
      </c>
      <c r="E7061" s="73">
        <v>13</v>
      </c>
      <c r="F7061" s="79">
        <f>IF($C$9="south",'RAW PV WATTS'!D7064,IF('PV Watts SLC'!$C$9="west",'RAW PV WATTS'!F7064,-1))</f>
        <v>390.56</v>
      </c>
      <c r="G7061" s="81">
        <f t="shared" si="220"/>
        <v>0.39056000000000002</v>
      </c>
    </row>
    <row r="7062" spans="1:7">
      <c r="A7062" s="74" t="e">
        <f t="shared" si="221"/>
        <v>#REF!</v>
      </c>
      <c r="B7062" s="60"/>
      <c r="C7062" s="73">
        <v>10</v>
      </c>
      <c r="D7062" s="73">
        <v>21</v>
      </c>
      <c r="E7062" s="73">
        <v>14</v>
      </c>
      <c r="F7062" s="79">
        <f>IF($C$9="south",'RAW PV WATTS'!D7065,IF('PV Watts SLC'!$C$9="west",'RAW PV WATTS'!F7065,-1))</f>
        <v>177.637</v>
      </c>
      <c r="G7062" s="81">
        <f t="shared" si="220"/>
        <v>0.17763699999999999</v>
      </c>
    </row>
    <row r="7063" spans="1:7">
      <c r="A7063" s="74" t="e">
        <f t="shared" si="221"/>
        <v>#REF!</v>
      </c>
      <c r="B7063" s="60"/>
      <c r="C7063" s="73">
        <v>10</v>
      </c>
      <c r="D7063" s="73">
        <v>21</v>
      </c>
      <c r="E7063" s="73">
        <v>15</v>
      </c>
      <c r="F7063" s="79">
        <f>IF($C$9="south",'RAW PV WATTS'!D7066,IF('PV Watts SLC'!$C$9="west",'RAW PV WATTS'!F7066,-1))</f>
        <v>126.006</v>
      </c>
      <c r="G7063" s="81">
        <f t="shared" si="220"/>
        <v>0.12600600000000001</v>
      </c>
    </row>
    <row r="7064" spans="1:7">
      <c r="A7064" s="74" t="e">
        <f t="shared" si="221"/>
        <v>#REF!</v>
      </c>
      <c r="B7064" s="60"/>
      <c r="C7064" s="73">
        <v>10</v>
      </c>
      <c r="D7064" s="73">
        <v>21</v>
      </c>
      <c r="E7064" s="73">
        <v>16</v>
      </c>
      <c r="F7064" s="79">
        <f>IF($C$9="south",'RAW PV WATTS'!D7067,IF('PV Watts SLC'!$C$9="west",'RAW PV WATTS'!F7067,-1))</f>
        <v>48.45</v>
      </c>
      <c r="G7064" s="81">
        <f t="shared" si="220"/>
        <v>4.845E-2</v>
      </c>
    </row>
    <row r="7065" spans="1:7">
      <c r="A7065" s="74" t="e">
        <f t="shared" si="221"/>
        <v>#REF!</v>
      </c>
      <c r="B7065" s="60"/>
      <c r="C7065" s="73">
        <v>10</v>
      </c>
      <c r="D7065" s="73">
        <v>21</v>
      </c>
      <c r="E7065" s="73">
        <v>17</v>
      </c>
      <c r="F7065" s="79">
        <f>IF($C$9="south",'RAW PV WATTS'!D7068,IF('PV Watts SLC'!$C$9="west",'RAW PV WATTS'!F7068,-1))</f>
        <v>5.9509999999999996</v>
      </c>
      <c r="G7065" s="81">
        <f t="shared" si="220"/>
        <v>5.9509999999999997E-3</v>
      </c>
    </row>
    <row r="7066" spans="1:7">
      <c r="A7066" s="74" t="e">
        <f t="shared" si="221"/>
        <v>#REF!</v>
      </c>
      <c r="B7066" s="60"/>
      <c r="C7066" s="73">
        <v>10</v>
      </c>
      <c r="D7066" s="73">
        <v>21</v>
      </c>
      <c r="E7066" s="73">
        <v>18</v>
      </c>
      <c r="F7066" s="79">
        <f>IF($C$9="south",'RAW PV WATTS'!D7069,IF('PV Watts SLC'!$C$9="west",'RAW PV WATTS'!F7069,-1))</f>
        <v>0</v>
      </c>
      <c r="G7066" s="81">
        <f t="shared" si="220"/>
        <v>0</v>
      </c>
    </row>
    <row r="7067" spans="1:7">
      <c r="A7067" s="74" t="e">
        <f t="shared" si="221"/>
        <v>#REF!</v>
      </c>
      <c r="B7067" s="60"/>
      <c r="C7067" s="73">
        <v>10</v>
      </c>
      <c r="D7067" s="73">
        <v>21</v>
      </c>
      <c r="E7067" s="73">
        <v>19</v>
      </c>
      <c r="F7067" s="79">
        <f>IF($C$9="south",'RAW PV WATTS'!D7070,IF('PV Watts SLC'!$C$9="west",'RAW PV WATTS'!F7070,-1))</f>
        <v>0</v>
      </c>
      <c r="G7067" s="81">
        <f t="shared" si="220"/>
        <v>0</v>
      </c>
    </row>
    <row r="7068" spans="1:7">
      <c r="A7068" s="74" t="e">
        <f t="shared" si="221"/>
        <v>#REF!</v>
      </c>
      <c r="B7068" s="60"/>
      <c r="C7068" s="73">
        <v>10</v>
      </c>
      <c r="D7068" s="73">
        <v>21</v>
      </c>
      <c r="E7068" s="73">
        <v>20</v>
      </c>
      <c r="F7068" s="79">
        <f>IF($C$9="south",'RAW PV WATTS'!D7071,IF('PV Watts SLC'!$C$9="west",'RAW PV WATTS'!F7071,-1))</f>
        <v>0</v>
      </c>
      <c r="G7068" s="81">
        <f t="shared" si="220"/>
        <v>0</v>
      </c>
    </row>
    <row r="7069" spans="1:7">
      <c r="A7069" s="74" t="e">
        <f t="shared" si="221"/>
        <v>#REF!</v>
      </c>
      <c r="B7069" s="60"/>
      <c r="C7069" s="73">
        <v>10</v>
      </c>
      <c r="D7069" s="73">
        <v>21</v>
      </c>
      <c r="E7069" s="73">
        <v>21</v>
      </c>
      <c r="F7069" s="79">
        <f>IF($C$9="south",'RAW PV WATTS'!D7072,IF('PV Watts SLC'!$C$9="west",'RAW PV WATTS'!F7072,-1))</f>
        <v>0</v>
      </c>
      <c r="G7069" s="81">
        <f t="shared" si="220"/>
        <v>0</v>
      </c>
    </row>
    <row r="7070" spans="1:7">
      <c r="A7070" s="74" t="e">
        <f t="shared" si="221"/>
        <v>#REF!</v>
      </c>
      <c r="B7070" s="60"/>
      <c r="C7070" s="73">
        <v>10</v>
      </c>
      <c r="D7070" s="73">
        <v>21</v>
      </c>
      <c r="E7070" s="73">
        <v>22</v>
      </c>
      <c r="F7070" s="79">
        <f>IF($C$9="south",'RAW PV WATTS'!D7073,IF('PV Watts SLC'!$C$9="west",'RAW PV WATTS'!F7073,-1))</f>
        <v>0</v>
      </c>
      <c r="G7070" s="81">
        <f t="shared" si="220"/>
        <v>0</v>
      </c>
    </row>
    <row r="7071" spans="1:7">
      <c r="A7071" s="74" t="e">
        <f t="shared" si="221"/>
        <v>#REF!</v>
      </c>
      <c r="B7071" s="60"/>
      <c r="C7071" s="73">
        <v>10</v>
      </c>
      <c r="D7071" s="73">
        <v>21</v>
      </c>
      <c r="E7071" s="73">
        <v>23</v>
      </c>
      <c r="F7071" s="79">
        <f>IF($C$9="south",'RAW PV WATTS'!D7074,IF('PV Watts SLC'!$C$9="west",'RAW PV WATTS'!F7074,-1))</f>
        <v>0</v>
      </c>
      <c r="G7071" s="81">
        <f t="shared" si="220"/>
        <v>0</v>
      </c>
    </row>
    <row r="7072" spans="1:7">
      <c r="A7072" s="74" t="e">
        <f t="shared" si="221"/>
        <v>#REF!</v>
      </c>
      <c r="B7072" s="60"/>
      <c r="C7072" s="73">
        <v>10</v>
      </c>
      <c r="D7072" s="73">
        <v>22</v>
      </c>
      <c r="E7072" s="73">
        <v>0</v>
      </c>
      <c r="F7072" s="79">
        <f>IF($C$9="south",'RAW PV WATTS'!D7075,IF('PV Watts SLC'!$C$9="west",'RAW PV WATTS'!F7075,-1))</f>
        <v>0</v>
      </c>
      <c r="G7072" s="81">
        <f t="shared" si="220"/>
        <v>0</v>
      </c>
    </row>
    <row r="7073" spans="1:7">
      <c r="A7073" s="74" t="e">
        <f t="shared" si="221"/>
        <v>#REF!</v>
      </c>
      <c r="B7073" s="60"/>
      <c r="C7073" s="73">
        <v>10</v>
      </c>
      <c r="D7073" s="73">
        <v>22</v>
      </c>
      <c r="E7073" s="73">
        <v>1</v>
      </c>
      <c r="F7073" s="79">
        <f>IF($C$9="south",'RAW PV WATTS'!D7076,IF('PV Watts SLC'!$C$9="west",'RAW PV WATTS'!F7076,-1))</f>
        <v>0</v>
      </c>
      <c r="G7073" s="81">
        <f t="shared" si="220"/>
        <v>0</v>
      </c>
    </row>
    <row r="7074" spans="1:7">
      <c r="A7074" s="74" t="e">
        <f t="shared" si="221"/>
        <v>#REF!</v>
      </c>
      <c r="B7074" s="60"/>
      <c r="C7074" s="73">
        <v>10</v>
      </c>
      <c r="D7074" s="73">
        <v>22</v>
      </c>
      <c r="E7074" s="73">
        <v>2</v>
      </c>
      <c r="F7074" s="79">
        <f>IF($C$9="south",'RAW PV WATTS'!D7077,IF('PV Watts SLC'!$C$9="west",'RAW PV WATTS'!F7077,-1))</f>
        <v>0</v>
      </c>
      <c r="G7074" s="81">
        <f t="shared" si="220"/>
        <v>0</v>
      </c>
    </row>
    <row r="7075" spans="1:7">
      <c r="A7075" s="74" t="e">
        <f t="shared" si="221"/>
        <v>#REF!</v>
      </c>
      <c r="B7075" s="60"/>
      <c r="C7075" s="73">
        <v>10</v>
      </c>
      <c r="D7075" s="73">
        <v>22</v>
      </c>
      <c r="E7075" s="73">
        <v>3</v>
      </c>
      <c r="F7075" s="79">
        <f>IF($C$9="south",'RAW PV WATTS'!D7078,IF('PV Watts SLC'!$C$9="west",'RAW PV WATTS'!F7078,-1))</f>
        <v>0</v>
      </c>
      <c r="G7075" s="81">
        <f t="shared" si="220"/>
        <v>0</v>
      </c>
    </row>
    <row r="7076" spans="1:7">
      <c r="A7076" s="74" t="e">
        <f t="shared" si="221"/>
        <v>#REF!</v>
      </c>
      <c r="B7076" s="60"/>
      <c r="C7076" s="73">
        <v>10</v>
      </c>
      <c r="D7076" s="73">
        <v>22</v>
      </c>
      <c r="E7076" s="73">
        <v>4</v>
      </c>
      <c r="F7076" s="79">
        <f>IF($C$9="south",'RAW PV WATTS'!D7079,IF('PV Watts SLC'!$C$9="west",'RAW PV WATTS'!F7079,-1))</f>
        <v>0</v>
      </c>
      <c r="G7076" s="81">
        <f t="shared" si="220"/>
        <v>0</v>
      </c>
    </row>
    <row r="7077" spans="1:7">
      <c r="A7077" s="74" t="e">
        <f t="shared" si="221"/>
        <v>#REF!</v>
      </c>
      <c r="B7077" s="60"/>
      <c r="C7077" s="73">
        <v>10</v>
      </c>
      <c r="D7077" s="73">
        <v>22</v>
      </c>
      <c r="E7077" s="73">
        <v>5</v>
      </c>
      <c r="F7077" s="79">
        <f>IF($C$9="south",'RAW PV WATTS'!D7080,IF('PV Watts SLC'!$C$9="west",'RAW PV WATTS'!F7080,-1))</f>
        <v>0</v>
      </c>
      <c r="G7077" s="81">
        <f t="shared" si="220"/>
        <v>0</v>
      </c>
    </row>
    <row r="7078" spans="1:7">
      <c r="A7078" s="74" t="e">
        <f t="shared" si="221"/>
        <v>#REF!</v>
      </c>
      <c r="B7078" s="60"/>
      <c r="C7078" s="73">
        <v>10</v>
      </c>
      <c r="D7078" s="73">
        <v>22</v>
      </c>
      <c r="E7078" s="73">
        <v>6</v>
      </c>
      <c r="F7078" s="79">
        <f>IF($C$9="south",'RAW PV WATTS'!D7081,IF('PV Watts SLC'!$C$9="west",'RAW PV WATTS'!F7081,-1))</f>
        <v>1.2450000000000001</v>
      </c>
      <c r="G7078" s="81">
        <f t="shared" si="220"/>
        <v>1.245E-3</v>
      </c>
    </row>
    <row r="7079" spans="1:7">
      <c r="A7079" s="74" t="e">
        <f t="shared" si="221"/>
        <v>#REF!</v>
      </c>
      <c r="B7079" s="60"/>
      <c r="C7079" s="73">
        <v>10</v>
      </c>
      <c r="D7079" s="73">
        <v>22</v>
      </c>
      <c r="E7079" s="73">
        <v>7</v>
      </c>
      <c r="F7079" s="79">
        <f>IF($C$9="south",'RAW PV WATTS'!D7082,IF('PV Watts SLC'!$C$9="west",'RAW PV WATTS'!F7082,-1))</f>
        <v>86.400999999999996</v>
      </c>
      <c r="G7079" s="81">
        <f t="shared" si="220"/>
        <v>8.6400999999999992E-2</v>
      </c>
    </row>
    <row r="7080" spans="1:7">
      <c r="A7080" s="74" t="e">
        <f t="shared" si="221"/>
        <v>#REF!</v>
      </c>
      <c r="B7080" s="60"/>
      <c r="C7080" s="73">
        <v>10</v>
      </c>
      <c r="D7080" s="73">
        <v>22</v>
      </c>
      <c r="E7080" s="73">
        <v>8</v>
      </c>
      <c r="F7080" s="79">
        <f>IF($C$9="south",'RAW PV WATTS'!D7083,IF('PV Watts SLC'!$C$9="west",'RAW PV WATTS'!F7083,-1))</f>
        <v>203.32599999999999</v>
      </c>
      <c r="G7080" s="81">
        <f t="shared" si="220"/>
        <v>0.20332600000000001</v>
      </c>
    </row>
    <row r="7081" spans="1:7">
      <c r="A7081" s="74" t="e">
        <f t="shared" si="221"/>
        <v>#REF!</v>
      </c>
      <c r="B7081" s="60"/>
      <c r="C7081" s="73">
        <v>10</v>
      </c>
      <c r="D7081" s="73">
        <v>22</v>
      </c>
      <c r="E7081" s="73">
        <v>9</v>
      </c>
      <c r="F7081" s="79">
        <f>IF($C$9="south",'RAW PV WATTS'!D7084,IF('PV Watts SLC'!$C$9="west",'RAW PV WATTS'!F7084,-1))</f>
        <v>319.25900000000001</v>
      </c>
      <c r="G7081" s="81">
        <f t="shared" si="220"/>
        <v>0.31925900000000001</v>
      </c>
    </row>
    <row r="7082" spans="1:7">
      <c r="A7082" s="74" t="e">
        <f t="shared" si="221"/>
        <v>#REF!</v>
      </c>
      <c r="B7082" s="60"/>
      <c r="C7082" s="73">
        <v>10</v>
      </c>
      <c r="D7082" s="73">
        <v>22</v>
      </c>
      <c r="E7082" s="73">
        <v>10</v>
      </c>
      <c r="F7082" s="79">
        <f>IF($C$9="south",'RAW PV WATTS'!D7085,IF('PV Watts SLC'!$C$9="west",'RAW PV WATTS'!F7085,-1))</f>
        <v>434.54</v>
      </c>
      <c r="G7082" s="81">
        <f t="shared" si="220"/>
        <v>0.43454000000000004</v>
      </c>
    </row>
    <row r="7083" spans="1:7">
      <c r="A7083" s="74" t="e">
        <f t="shared" si="221"/>
        <v>#REF!</v>
      </c>
      <c r="B7083" s="60"/>
      <c r="C7083" s="73">
        <v>10</v>
      </c>
      <c r="D7083" s="73">
        <v>22</v>
      </c>
      <c r="E7083" s="73">
        <v>11</v>
      </c>
      <c r="F7083" s="79">
        <f>IF($C$9="south",'RAW PV WATTS'!D7086,IF('PV Watts SLC'!$C$9="west",'RAW PV WATTS'!F7086,-1))</f>
        <v>677.19600000000003</v>
      </c>
      <c r="G7083" s="81">
        <f t="shared" si="220"/>
        <v>0.67719600000000002</v>
      </c>
    </row>
    <row r="7084" spans="1:7">
      <c r="A7084" s="74" t="e">
        <f t="shared" si="221"/>
        <v>#REF!</v>
      </c>
      <c r="B7084" s="60"/>
      <c r="C7084" s="73">
        <v>10</v>
      </c>
      <c r="D7084" s="73">
        <v>22</v>
      </c>
      <c r="E7084" s="73">
        <v>12</v>
      </c>
      <c r="F7084" s="79">
        <f>IF($C$9="south",'RAW PV WATTS'!D7087,IF('PV Watts SLC'!$C$9="west",'RAW PV WATTS'!F7087,-1))</f>
        <v>455.392</v>
      </c>
      <c r="G7084" s="81">
        <f t="shared" si="220"/>
        <v>0.45539200000000002</v>
      </c>
    </row>
    <row r="7085" spans="1:7">
      <c r="A7085" s="74" t="e">
        <f t="shared" si="221"/>
        <v>#REF!</v>
      </c>
      <c r="B7085" s="60"/>
      <c r="C7085" s="73">
        <v>10</v>
      </c>
      <c r="D7085" s="73">
        <v>22</v>
      </c>
      <c r="E7085" s="73">
        <v>13</v>
      </c>
      <c r="F7085" s="79">
        <f>IF($C$9="south",'RAW PV WATTS'!D7088,IF('PV Watts SLC'!$C$9="west",'RAW PV WATTS'!F7088,-1))</f>
        <v>262.89299999999997</v>
      </c>
      <c r="G7085" s="81">
        <f t="shared" si="220"/>
        <v>0.26289299999999999</v>
      </c>
    </row>
    <row r="7086" spans="1:7">
      <c r="A7086" s="74" t="e">
        <f t="shared" si="221"/>
        <v>#REF!</v>
      </c>
      <c r="B7086" s="60"/>
      <c r="C7086" s="73">
        <v>10</v>
      </c>
      <c r="D7086" s="73">
        <v>22</v>
      </c>
      <c r="E7086" s="73">
        <v>14</v>
      </c>
      <c r="F7086" s="79">
        <f>IF($C$9="south",'RAW PV WATTS'!D7089,IF('PV Watts SLC'!$C$9="west",'RAW PV WATTS'!F7089,-1))</f>
        <v>167.88900000000001</v>
      </c>
      <c r="G7086" s="81">
        <f t="shared" si="220"/>
        <v>0.16788900000000001</v>
      </c>
    </row>
    <row r="7087" spans="1:7">
      <c r="A7087" s="74" t="e">
        <f t="shared" si="221"/>
        <v>#REF!</v>
      </c>
      <c r="B7087" s="60"/>
      <c r="C7087" s="73">
        <v>10</v>
      </c>
      <c r="D7087" s="73">
        <v>22</v>
      </c>
      <c r="E7087" s="73">
        <v>15</v>
      </c>
      <c r="F7087" s="79">
        <f>IF($C$9="south",'RAW PV WATTS'!D7090,IF('PV Watts SLC'!$C$9="west",'RAW PV WATTS'!F7090,-1))</f>
        <v>117.346</v>
      </c>
      <c r="G7087" s="81">
        <f t="shared" si="220"/>
        <v>0.11734600000000001</v>
      </c>
    </row>
    <row r="7088" spans="1:7">
      <c r="A7088" s="74" t="e">
        <f t="shared" si="221"/>
        <v>#REF!</v>
      </c>
      <c r="B7088" s="60"/>
      <c r="C7088" s="73">
        <v>10</v>
      </c>
      <c r="D7088" s="73">
        <v>22</v>
      </c>
      <c r="E7088" s="73">
        <v>16</v>
      </c>
      <c r="F7088" s="79">
        <f>IF($C$9="south",'RAW PV WATTS'!D7091,IF('PV Watts SLC'!$C$9="west",'RAW PV WATTS'!F7091,-1))</f>
        <v>49.88</v>
      </c>
      <c r="G7088" s="81">
        <f t="shared" si="220"/>
        <v>4.9880000000000001E-2</v>
      </c>
    </row>
    <row r="7089" spans="1:7">
      <c r="A7089" s="74" t="e">
        <f t="shared" si="221"/>
        <v>#REF!</v>
      </c>
      <c r="B7089" s="60"/>
      <c r="C7089" s="73">
        <v>10</v>
      </c>
      <c r="D7089" s="73">
        <v>22</v>
      </c>
      <c r="E7089" s="73">
        <v>17</v>
      </c>
      <c r="F7089" s="79">
        <f>IF($C$9="south",'RAW PV WATTS'!D7092,IF('PV Watts SLC'!$C$9="west",'RAW PV WATTS'!F7092,-1))</f>
        <v>10.047000000000001</v>
      </c>
      <c r="G7089" s="81">
        <f t="shared" si="220"/>
        <v>1.0047E-2</v>
      </c>
    </row>
    <row r="7090" spans="1:7">
      <c r="A7090" s="74" t="e">
        <f t="shared" si="221"/>
        <v>#REF!</v>
      </c>
      <c r="B7090" s="60"/>
      <c r="C7090" s="73">
        <v>10</v>
      </c>
      <c r="D7090" s="73">
        <v>22</v>
      </c>
      <c r="E7090" s="73">
        <v>18</v>
      </c>
      <c r="F7090" s="79">
        <f>IF($C$9="south",'RAW PV WATTS'!D7093,IF('PV Watts SLC'!$C$9="west",'RAW PV WATTS'!F7093,-1))</f>
        <v>0</v>
      </c>
      <c r="G7090" s="81">
        <f t="shared" si="220"/>
        <v>0</v>
      </c>
    </row>
    <row r="7091" spans="1:7">
      <c r="A7091" s="74" t="e">
        <f t="shared" si="221"/>
        <v>#REF!</v>
      </c>
      <c r="B7091" s="60"/>
      <c r="C7091" s="73">
        <v>10</v>
      </c>
      <c r="D7091" s="73">
        <v>22</v>
      </c>
      <c r="E7091" s="73">
        <v>19</v>
      </c>
      <c r="F7091" s="79">
        <f>IF($C$9="south",'RAW PV WATTS'!D7094,IF('PV Watts SLC'!$C$9="west",'RAW PV WATTS'!F7094,-1))</f>
        <v>0</v>
      </c>
      <c r="G7091" s="81">
        <f t="shared" si="220"/>
        <v>0</v>
      </c>
    </row>
    <row r="7092" spans="1:7">
      <c r="A7092" s="74" t="e">
        <f t="shared" si="221"/>
        <v>#REF!</v>
      </c>
      <c r="B7092" s="60"/>
      <c r="C7092" s="73">
        <v>10</v>
      </c>
      <c r="D7092" s="73">
        <v>22</v>
      </c>
      <c r="E7092" s="73">
        <v>20</v>
      </c>
      <c r="F7092" s="79">
        <f>IF($C$9="south",'RAW PV WATTS'!D7095,IF('PV Watts SLC'!$C$9="west",'RAW PV WATTS'!F7095,-1))</f>
        <v>0</v>
      </c>
      <c r="G7092" s="81">
        <f t="shared" si="220"/>
        <v>0</v>
      </c>
    </row>
    <row r="7093" spans="1:7">
      <c r="A7093" s="74" t="e">
        <f t="shared" si="221"/>
        <v>#REF!</v>
      </c>
      <c r="B7093" s="60"/>
      <c r="C7093" s="73">
        <v>10</v>
      </c>
      <c r="D7093" s="73">
        <v>22</v>
      </c>
      <c r="E7093" s="73">
        <v>21</v>
      </c>
      <c r="F7093" s="79">
        <f>IF($C$9="south",'RAW PV WATTS'!D7096,IF('PV Watts SLC'!$C$9="west",'RAW PV WATTS'!F7096,-1))</f>
        <v>0</v>
      </c>
      <c r="G7093" s="81">
        <f t="shared" si="220"/>
        <v>0</v>
      </c>
    </row>
    <row r="7094" spans="1:7">
      <c r="A7094" s="74" t="e">
        <f t="shared" si="221"/>
        <v>#REF!</v>
      </c>
      <c r="B7094" s="60"/>
      <c r="C7094" s="73">
        <v>10</v>
      </c>
      <c r="D7094" s="73">
        <v>22</v>
      </c>
      <c r="E7094" s="73">
        <v>22</v>
      </c>
      <c r="F7094" s="79">
        <f>IF($C$9="south",'RAW PV WATTS'!D7097,IF('PV Watts SLC'!$C$9="west",'RAW PV WATTS'!F7097,-1))</f>
        <v>0</v>
      </c>
      <c r="G7094" s="81">
        <f t="shared" si="220"/>
        <v>0</v>
      </c>
    </row>
    <row r="7095" spans="1:7">
      <c r="A7095" s="74" t="e">
        <f t="shared" si="221"/>
        <v>#REF!</v>
      </c>
      <c r="B7095" s="60"/>
      <c r="C7095" s="73">
        <v>10</v>
      </c>
      <c r="D7095" s="73">
        <v>22</v>
      </c>
      <c r="E7095" s="73">
        <v>23</v>
      </c>
      <c r="F7095" s="79">
        <f>IF($C$9="south",'RAW PV WATTS'!D7098,IF('PV Watts SLC'!$C$9="west",'RAW PV WATTS'!F7098,-1))</f>
        <v>0</v>
      </c>
      <c r="G7095" s="81">
        <f t="shared" si="220"/>
        <v>0</v>
      </c>
    </row>
    <row r="7096" spans="1:7">
      <c r="A7096" s="74" t="e">
        <f t="shared" si="221"/>
        <v>#REF!</v>
      </c>
      <c r="B7096" s="60"/>
      <c r="C7096" s="73">
        <v>10</v>
      </c>
      <c r="D7096" s="73">
        <v>23</v>
      </c>
      <c r="E7096" s="73">
        <v>0</v>
      </c>
      <c r="F7096" s="79">
        <f>IF($C$9="south",'RAW PV WATTS'!D7099,IF('PV Watts SLC'!$C$9="west",'RAW PV WATTS'!F7099,-1))</f>
        <v>0</v>
      </c>
      <c r="G7096" s="81">
        <f t="shared" si="220"/>
        <v>0</v>
      </c>
    </row>
    <row r="7097" spans="1:7">
      <c r="A7097" s="74" t="e">
        <f t="shared" si="221"/>
        <v>#REF!</v>
      </c>
      <c r="B7097" s="60"/>
      <c r="C7097" s="73">
        <v>10</v>
      </c>
      <c r="D7097" s="73">
        <v>23</v>
      </c>
      <c r="E7097" s="73">
        <v>1</v>
      </c>
      <c r="F7097" s="79">
        <f>IF($C$9="south",'RAW PV WATTS'!D7100,IF('PV Watts SLC'!$C$9="west",'RAW PV WATTS'!F7100,-1))</f>
        <v>0</v>
      </c>
      <c r="G7097" s="81">
        <f t="shared" si="220"/>
        <v>0</v>
      </c>
    </row>
    <row r="7098" spans="1:7">
      <c r="A7098" s="74" t="e">
        <f t="shared" si="221"/>
        <v>#REF!</v>
      </c>
      <c r="B7098" s="60"/>
      <c r="C7098" s="73">
        <v>10</v>
      </c>
      <c r="D7098" s="73">
        <v>23</v>
      </c>
      <c r="E7098" s="73">
        <v>2</v>
      </c>
      <c r="F7098" s="79">
        <f>IF($C$9="south",'RAW PV WATTS'!D7101,IF('PV Watts SLC'!$C$9="west",'RAW PV WATTS'!F7101,-1))</f>
        <v>0</v>
      </c>
      <c r="G7098" s="81">
        <f t="shared" si="220"/>
        <v>0</v>
      </c>
    </row>
    <row r="7099" spans="1:7">
      <c r="A7099" s="74" t="e">
        <f t="shared" si="221"/>
        <v>#REF!</v>
      </c>
      <c r="B7099" s="60"/>
      <c r="C7099" s="73">
        <v>10</v>
      </c>
      <c r="D7099" s="73">
        <v>23</v>
      </c>
      <c r="E7099" s="73">
        <v>3</v>
      </c>
      <c r="F7099" s="79">
        <f>IF($C$9="south",'RAW PV WATTS'!D7102,IF('PV Watts SLC'!$C$9="west",'RAW PV WATTS'!F7102,-1))</f>
        <v>0</v>
      </c>
      <c r="G7099" s="81">
        <f t="shared" si="220"/>
        <v>0</v>
      </c>
    </row>
    <row r="7100" spans="1:7">
      <c r="A7100" s="74" t="e">
        <f t="shared" si="221"/>
        <v>#REF!</v>
      </c>
      <c r="B7100" s="60"/>
      <c r="C7100" s="73">
        <v>10</v>
      </c>
      <c r="D7100" s="73">
        <v>23</v>
      </c>
      <c r="E7100" s="73">
        <v>4</v>
      </c>
      <c r="F7100" s="79">
        <f>IF($C$9="south",'RAW PV WATTS'!D7103,IF('PV Watts SLC'!$C$9="west",'RAW PV WATTS'!F7103,-1))</f>
        <v>0</v>
      </c>
      <c r="G7100" s="81">
        <f t="shared" si="220"/>
        <v>0</v>
      </c>
    </row>
    <row r="7101" spans="1:7">
      <c r="A7101" s="74" t="e">
        <f t="shared" si="221"/>
        <v>#REF!</v>
      </c>
      <c r="B7101" s="60"/>
      <c r="C7101" s="73">
        <v>10</v>
      </c>
      <c r="D7101" s="73">
        <v>23</v>
      </c>
      <c r="E7101" s="73">
        <v>5</v>
      </c>
      <c r="F7101" s="79">
        <f>IF($C$9="south",'RAW PV WATTS'!D7104,IF('PV Watts SLC'!$C$9="west",'RAW PV WATTS'!F7104,-1))</f>
        <v>0</v>
      </c>
      <c r="G7101" s="81">
        <f t="shared" si="220"/>
        <v>0</v>
      </c>
    </row>
    <row r="7102" spans="1:7">
      <c r="A7102" s="74" t="e">
        <f t="shared" si="221"/>
        <v>#REF!</v>
      </c>
      <c r="B7102" s="60"/>
      <c r="C7102" s="73">
        <v>10</v>
      </c>
      <c r="D7102" s="73">
        <v>23</v>
      </c>
      <c r="E7102" s="73">
        <v>6</v>
      </c>
      <c r="F7102" s="79">
        <f>IF($C$9="south",'RAW PV WATTS'!D7105,IF('PV Watts SLC'!$C$9="west",'RAW PV WATTS'!F7105,-1))</f>
        <v>0</v>
      </c>
      <c r="G7102" s="81">
        <f t="shared" si="220"/>
        <v>0</v>
      </c>
    </row>
    <row r="7103" spans="1:7">
      <c r="A7103" s="74" t="e">
        <f t="shared" si="221"/>
        <v>#REF!</v>
      </c>
      <c r="B7103" s="60"/>
      <c r="C7103" s="73">
        <v>10</v>
      </c>
      <c r="D7103" s="73">
        <v>23</v>
      </c>
      <c r="E7103" s="73">
        <v>7</v>
      </c>
      <c r="F7103" s="79">
        <f>IF($C$9="south",'RAW PV WATTS'!D7106,IF('PV Watts SLC'!$C$9="west",'RAW PV WATTS'!F7106,-1))</f>
        <v>15.14</v>
      </c>
      <c r="G7103" s="81">
        <f t="shared" si="220"/>
        <v>1.5140000000000001E-2</v>
      </c>
    </row>
    <row r="7104" spans="1:7">
      <c r="A7104" s="74" t="e">
        <f t="shared" si="221"/>
        <v>#REF!</v>
      </c>
      <c r="B7104" s="60"/>
      <c r="C7104" s="73">
        <v>10</v>
      </c>
      <c r="D7104" s="73">
        <v>23</v>
      </c>
      <c r="E7104" s="73">
        <v>8</v>
      </c>
      <c r="F7104" s="79">
        <f>IF($C$9="south",'RAW PV WATTS'!D7107,IF('PV Watts SLC'!$C$9="west",'RAW PV WATTS'!F7107,-1))</f>
        <v>65.63</v>
      </c>
      <c r="G7104" s="81">
        <f t="shared" si="220"/>
        <v>6.5629999999999994E-2</v>
      </c>
    </row>
    <row r="7105" spans="1:7">
      <c r="A7105" s="74" t="e">
        <f t="shared" si="221"/>
        <v>#REF!</v>
      </c>
      <c r="B7105" s="60"/>
      <c r="C7105" s="73">
        <v>10</v>
      </c>
      <c r="D7105" s="73">
        <v>23</v>
      </c>
      <c r="E7105" s="73">
        <v>9</v>
      </c>
      <c r="F7105" s="79">
        <f>IF($C$9="south",'RAW PV WATTS'!D7108,IF('PV Watts SLC'!$C$9="west",'RAW PV WATTS'!F7108,-1))</f>
        <v>200.685</v>
      </c>
      <c r="G7105" s="81">
        <f t="shared" si="220"/>
        <v>0.200685</v>
      </c>
    </row>
    <row r="7106" spans="1:7">
      <c r="A7106" s="74" t="e">
        <f t="shared" si="221"/>
        <v>#REF!</v>
      </c>
      <c r="B7106" s="60"/>
      <c r="C7106" s="73">
        <v>10</v>
      </c>
      <c r="D7106" s="73">
        <v>23</v>
      </c>
      <c r="E7106" s="73">
        <v>10</v>
      </c>
      <c r="F7106" s="79">
        <f>IF($C$9="south",'RAW PV WATTS'!D7109,IF('PV Watts SLC'!$C$9="west",'RAW PV WATTS'!F7109,-1))</f>
        <v>225.84399999999999</v>
      </c>
      <c r="G7106" s="81">
        <f t="shared" si="220"/>
        <v>0.22584399999999999</v>
      </c>
    </row>
    <row r="7107" spans="1:7">
      <c r="A7107" s="74" t="e">
        <f t="shared" si="221"/>
        <v>#REF!</v>
      </c>
      <c r="B7107" s="60"/>
      <c r="C7107" s="73">
        <v>10</v>
      </c>
      <c r="D7107" s="73">
        <v>23</v>
      </c>
      <c r="E7107" s="73">
        <v>11</v>
      </c>
      <c r="F7107" s="79">
        <f>IF($C$9="south",'RAW PV WATTS'!D7110,IF('PV Watts SLC'!$C$9="west",'RAW PV WATTS'!F7110,-1))</f>
        <v>262.15600000000001</v>
      </c>
      <c r="G7107" s="81">
        <f t="shared" si="220"/>
        <v>0.262156</v>
      </c>
    </row>
    <row r="7108" spans="1:7">
      <c r="A7108" s="74" t="e">
        <f t="shared" si="221"/>
        <v>#REF!</v>
      </c>
      <c r="B7108" s="60"/>
      <c r="C7108" s="73">
        <v>10</v>
      </c>
      <c r="D7108" s="73">
        <v>23</v>
      </c>
      <c r="E7108" s="73">
        <v>12</v>
      </c>
      <c r="F7108" s="79">
        <f>IF($C$9="south",'RAW PV WATTS'!D7111,IF('PV Watts SLC'!$C$9="west",'RAW PV WATTS'!F7111,-1))</f>
        <v>267.82</v>
      </c>
      <c r="G7108" s="81">
        <f t="shared" si="220"/>
        <v>0.26782</v>
      </c>
    </row>
    <row r="7109" spans="1:7">
      <c r="A7109" s="74" t="e">
        <f t="shared" si="221"/>
        <v>#REF!</v>
      </c>
      <c r="B7109" s="60"/>
      <c r="C7109" s="73">
        <v>10</v>
      </c>
      <c r="D7109" s="73">
        <v>23</v>
      </c>
      <c r="E7109" s="73">
        <v>13</v>
      </c>
      <c r="F7109" s="79">
        <f>IF($C$9="south",'RAW PV WATTS'!D7112,IF('PV Watts SLC'!$C$9="west",'RAW PV WATTS'!F7112,-1))</f>
        <v>343.46499999999997</v>
      </c>
      <c r="G7109" s="81">
        <f t="shared" si="220"/>
        <v>0.34346499999999996</v>
      </c>
    </row>
    <row r="7110" spans="1:7">
      <c r="A7110" s="74" t="e">
        <f t="shared" si="221"/>
        <v>#REF!</v>
      </c>
      <c r="B7110" s="60"/>
      <c r="C7110" s="73">
        <v>10</v>
      </c>
      <c r="D7110" s="73">
        <v>23</v>
      </c>
      <c r="E7110" s="73">
        <v>14</v>
      </c>
      <c r="F7110" s="79">
        <f>IF($C$9="south",'RAW PV WATTS'!D7113,IF('PV Watts SLC'!$C$9="west",'RAW PV WATTS'!F7113,-1))</f>
        <v>282.93</v>
      </c>
      <c r="G7110" s="81">
        <f t="shared" si="220"/>
        <v>0.28293000000000001</v>
      </c>
    </row>
    <row r="7111" spans="1:7">
      <c r="A7111" s="74" t="e">
        <f t="shared" si="221"/>
        <v>#REF!</v>
      </c>
      <c r="B7111" s="60"/>
      <c r="C7111" s="73">
        <v>10</v>
      </c>
      <c r="D7111" s="73">
        <v>23</v>
      </c>
      <c r="E7111" s="73">
        <v>15</v>
      </c>
      <c r="F7111" s="79">
        <f>IF($C$9="south",'RAW PV WATTS'!D7114,IF('PV Watts SLC'!$C$9="west",'RAW PV WATTS'!F7114,-1))</f>
        <v>310.27600000000001</v>
      </c>
      <c r="G7111" s="81">
        <f t="shared" si="220"/>
        <v>0.310276</v>
      </c>
    </row>
    <row r="7112" spans="1:7">
      <c r="A7112" s="74" t="e">
        <f t="shared" si="221"/>
        <v>#REF!</v>
      </c>
      <c r="B7112" s="60"/>
      <c r="C7112" s="73">
        <v>10</v>
      </c>
      <c r="D7112" s="73">
        <v>23</v>
      </c>
      <c r="E7112" s="73">
        <v>16</v>
      </c>
      <c r="F7112" s="79">
        <f>IF($C$9="south",'RAW PV WATTS'!D7115,IF('PV Watts SLC'!$C$9="west",'RAW PV WATTS'!F7115,-1))</f>
        <v>115.684</v>
      </c>
      <c r="G7112" s="81">
        <f t="shared" si="220"/>
        <v>0.115684</v>
      </c>
    </row>
    <row r="7113" spans="1:7">
      <c r="A7113" s="74" t="e">
        <f t="shared" si="221"/>
        <v>#REF!</v>
      </c>
      <c r="B7113" s="60"/>
      <c r="C7113" s="73">
        <v>10</v>
      </c>
      <c r="D7113" s="73">
        <v>23</v>
      </c>
      <c r="E7113" s="73">
        <v>17</v>
      </c>
      <c r="F7113" s="79">
        <f>IF($C$9="south",'RAW PV WATTS'!D7116,IF('PV Watts SLC'!$C$9="west",'RAW PV WATTS'!F7116,-1))</f>
        <v>21.972000000000001</v>
      </c>
      <c r="G7113" s="81">
        <f t="shared" si="220"/>
        <v>2.1972000000000002E-2</v>
      </c>
    </row>
    <row r="7114" spans="1:7">
      <c r="A7114" s="74" t="e">
        <f t="shared" si="221"/>
        <v>#REF!</v>
      </c>
      <c r="B7114" s="60"/>
      <c r="C7114" s="73">
        <v>10</v>
      </c>
      <c r="D7114" s="73">
        <v>23</v>
      </c>
      <c r="E7114" s="73">
        <v>18</v>
      </c>
      <c r="F7114" s="79">
        <f>IF($C$9="south",'RAW PV WATTS'!D7117,IF('PV Watts SLC'!$C$9="west",'RAW PV WATTS'!F7117,-1))</f>
        <v>0</v>
      </c>
      <c r="G7114" s="81">
        <f t="shared" si="220"/>
        <v>0</v>
      </c>
    </row>
    <row r="7115" spans="1:7">
      <c r="A7115" s="74" t="e">
        <f t="shared" si="221"/>
        <v>#REF!</v>
      </c>
      <c r="B7115" s="60"/>
      <c r="C7115" s="73">
        <v>10</v>
      </c>
      <c r="D7115" s="73">
        <v>23</v>
      </c>
      <c r="E7115" s="73">
        <v>19</v>
      </c>
      <c r="F7115" s="79">
        <f>IF($C$9="south",'RAW PV WATTS'!D7118,IF('PV Watts SLC'!$C$9="west",'RAW PV WATTS'!F7118,-1))</f>
        <v>0</v>
      </c>
      <c r="G7115" s="81">
        <f t="shared" si="220"/>
        <v>0</v>
      </c>
    </row>
    <row r="7116" spans="1:7">
      <c r="A7116" s="74" t="e">
        <f t="shared" si="221"/>
        <v>#REF!</v>
      </c>
      <c r="B7116" s="60"/>
      <c r="C7116" s="73">
        <v>10</v>
      </c>
      <c r="D7116" s="73">
        <v>23</v>
      </c>
      <c r="E7116" s="73">
        <v>20</v>
      </c>
      <c r="F7116" s="79">
        <f>IF($C$9="south",'RAW PV WATTS'!D7119,IF('PV Watts SLC'!$C$9="west",'RAW PV WATTS'!F7119,-1))</f>
        <v>0</v>
      </c>
      <c r="G7116" s="81">
        <f t="shared" si="220"/>
        <v>0</v>
      </c>
    </row>
    <row r="7117" spans="1:7">
      <c r="A7117" s="74" t="e">
        <f t="shared" si="221"/>
        <v>#REF!</v>
      </c>
      <c r="B7117" s="60"/>
      <c r="C7117" s="73">
        <v>10</v>
      </c>
      <c r="D7117" s="73">
        <v>23</v>
      </c>
      <c r="E7117" s="73">
        <v>21</v>
      </c>
      <c r="F7117" s="79">
        <f>IF($C$9="south",'RAW PV WATTS'!D7120,IF('PV Watts SLC'!$C$9="west",'RAW PV WATTS'!F7120,-1))</f>
        <v>0</v>
      </c>
      <c r="G7117" s="81">
        <f t="shared" si="220"/>
        <v>0</v>
      </c>
    </row>
    <row r="7118" spans="1:7">
      <c r="A7118" s="74" t="e">
        <f t="shared" si="221"/>
        <v>#REF!</v>
      </c>
      <c r="B7118" s="60"/>
      <c r="C7118" s="73">
        <v>10</v>
      </c>
      <c r="D7118" s="73">
        <v>23</v>
      </c>
      <c r="E7118" s="73">
        <v>22</v>
      </c>
      <c r="F7118" s="79">
        <f>IF($C$9="south",'RAW PV WATTS'!D7121,IF('PV Watts SLC'!$C$9="west",'RAW PV WATTS'!F7121,-1))</f>
        <v>0</v>
      </c>
      <c r="G7118" s="81">
        <f t="shared" si="220"/>
        <v>0</v>
      </c>
    </row>
    <row r="7119" spans="1:7">
      <c r="A7119" s="74" t="e">
        <f t="shared" si="221"/>
        <v>#REF!</v>
      </c>
      <c r="B7119" s="60"/>
      <c r="C7119" s="73">
        <v>10</v>
      </c>
      <c r="D7119" s="73">
        <v>23</v>
      </c>
      <c r="E7119" s="73">
        <v>23</v>
      </c>
      <c r="F7119" s="79">
        <f>IF($C$9="south",'RAW PV WATTS'!D7122,IF('PV Watts SLC'!$C$9="west",'RAW PV WATTS'!F7122,-1))</f>
        <v>0</v>
      </c>
      <c r="G7119" s="81">
        <f t="shared" si="220"/>
        <v>0</v>
      </c>
    </row>
    <row r="7120" spans="1:7">
      <c r="A7120" s="74" t="e">
        <f t="shared" si="221"/>
        <v>#REF!</v>
      </c>
      <c r="B7120" s="60"/>
      <c r="C7120" s="73">
        <v>10</v>
      </c>
      <c r="D7120" s="73">
        <v>24</v>
      </c>
      <c r="E7120" s="73">
        <v>0</v>
      </c>
      <c r="F7120" s="79">
        <f>IF($C$9="south",'RAW PV WATTS'!D7123,IF('PV Watts SLC'!$C$9="west",'RAW PV WATTS'!F7123,-1))</f>
        <v>0</v>
      </c>
      <c r="G7120" s="81">
        <f t="shared" si="220"/>
        <v>0</v>
      </c>
    </row>
    <row r="7121" spans="1:7">
      <c r="A7121" s="74" t="e">
        <f t="shared" si="221"/>
        <v>#REF!</v>
      </c>
      <c r="B7121" s="60"/>
      <c r="C7121" s="73">
        <v>10</v>
      </c>
      <c r="D7121" s="73">
        <v>24</v>
      </c>
      <c r="E7121" s="73">
        <v>1</v>
      </c>
      <c r="F7121" s="79">
        <f>IF($C$9="south",'RAW PV WATTS'!D7124,IF('PV Watts SLC'!$C$9="west",'RAW PV WATTS'!F7124,-1))</f>
        <v>0</v>
      </c>
      <c r="G7121" s="81">
        <f t="shared" ref="G7121:G7184" si="222">F7121/1000</f>
        <v>0</v>
      </c>
    </row>
    <row r="7122" spans="1:7">
      <c r="A7122" s="74" t="e">
        <f t="shared" ref="A7122:A7185" si="223">1/24+A7121</f>
        <v>#REF!</v>
      </c>
      <c r="B7122" s="60"/>
      <c r="C7122" s="73">
        <v>10</v>
      </c>
      <c r="D7122" s="73">
        <v>24</v>
      </c>
      <c r="E7122" s="73">
        <v>2</v>
      </c>
      <c r="F7122" s="79">
        <f>IF($C$9="south",'RAW PV WATTS'!D7125,IF('PV Watts SLC'!$C$9="west",'RAW PV WATTS'!F7125,-1))</f>
        <v>0</v>
      </c>
      <c r="G7122" s="81">
        <f t="shared" si="222"/>
        <v>0</v>
      </c>
    </row>
    <row r="7123" spans="1:7">
      <c r="A7123" s="74" t="e">
        <f t="shared" si="223"/>
        <v>#REF!</v>
      </c>
      <c r="B7123" s="60"/>
      <c r="C7123" s="73">
        <v>10</v>
      </c>
      <c r="D7123" s="73">
        <v>24</v>
      </c>
      <c r="E7123" s="73">
        <v>3</v>
      </c>
      <c r="F7123" s="79">
        <f>IF($C$9="south",'RAW PV WATTS'!D7126,IF('PV Watts SLC'!$C$9="west",'RAW PV WATTS'!F7126,-1))</f>
        <v>0</v>
      </c>
      <c r="G7123" s="81">
        <f t="shared" si="222"/>
        <v>0</v>
      </c>
    </row>
    <row r="7124" spans="1:7">
      <c r="A7124" s="74" t="e">
        <f t="shared" si="223"/>
        <v>#REF!</v>
      </c>
      <c r="B7124" s="60"/>
      <c r="C7124" s="73">
        <v>10</v>
      </c>
      <c r="D7124" s="73">
        <v>24</v>
      </c>
      <c r="E7124" s="73">
        <v>4</v>
      </c>
      <c r="F7124" s="79">
        <f>IF($C$9="south",'RAW PV WATTS'!D7127,IF('PV Watts SLC'!$C$9="west",'RAW PV WATTS'!F7127,-1))</f>
        <v>0</v>
      </c>
      <c r="G7124" s="81">
        <f t="shared" si="222"/>
        <v>0</v>
      </c>
    </row>
    <row r="7125" spans="1:7">
      <c r="A7125" s="74" t="e">
        <f t="shared" si="223"/>
        <v>#REF!</v>
      </c>
      <c r="B7125" s="60"/>
      <c r="C7125" s="73">
        <v>10</v>
      </c>
      <c r="D7125" s="73">
        <v>24</v>
      </c>
      <c r="E7125" s="73">
        <v>5</v>
      </c>
      <c r="F7125" s="79">
        <f>IF($C$9="south",'RAW PV WATTS'!D7128,IF('PV Watts SLC'!$C$9="west",'RAW PV WATTS'!F7128,-1))</f>
        <v>0</v>
      </c>
      <c r="G7125" s="81">
        <f t="shared" si="222"/>
        <v>0</v>
      </c>
    </row>
    <row r="7126" spans="1:7">
      <c r="A7126" s="74" t="e">
        <f t="shared" si="223"/>
        <v>#REF!</v>
      </c>
      <c r="B7126" s="60"/>
      <c r="C7126" s="73">
        <v>10</v>
      </c>
      <c r="D7126" s="73">
        <v>24</v>
      </c>
      <c r="E7126" s="73">
        <v>6</v>
      </c>
      <c r="F7126" s="79">
        <f>IF($C$9="south",'RAW PV WATTS'!D7129,IF('PV Watts SLC'!$C$9="west",'RAW PV WATTS'!F7129,-1))</f>
        <v>0</v>
      </c>
      <c r="G7126" s="81">
        <f t="shared" si="222"/>
        <v>0</v>
      </c>
    </row>
    <row r="7127" spans="1:7">
      <c r="A7127" s="74" t="e">
        <f t="shared" si="223"/>
        <v>#REF!</v>
      </c>
      <c r="B7127" s="60"/>
      <c r="C7127" s="73">
        <v>10</v>
      </c>
      <c r="D7127" s="73">
        <v>24</v>
      </c>
      <c r="E7127" s="73">
        <v>7</v>
      </c>
      <c r="F7127" s="79">
        <f>IF($C$9="south",'RAW PV WATTS'!D7130,IF('PV Watts SLC'!$C$9="west",'RAW PV WATTS'!F7130,-1))</f>
        <v>91.027000000000001</v>
      </c>
      <c r="G7127" s="81">
        <f t="shared" si="222"/>
        <v>9.1026999999999997E-2</v>
      </c>
    </row>
    <row r="7128" spans="1:7">
      <c r="A7128" s="74" t="e">
        <f t="shared" si="223"/>
        <v>#REF!</v>
      </c>
      <c r="B7128" s="60"/>
      <c r="C7128" s="73">
        <v>10</v>
      </c>
      <c r="D7128" s="73">
        <v>24</v>
      </c>
      <c r="E7128" s="73">
        <v>8</v>
      </c>
      <c r="F7128" s="79">
        <f>IF($C$9="south",'RAW PV WATTS'!D7131,IF('PV Watts SLC'!$C$9="west",'RAW PV WATTS'!F7131,-1))</f>
        <v>294.85700000000003</v>
      </c>
      <c r="G7128" s="81">
        <f t="shared" si="222"/>
        <v>0.29485700000000004</v>
      </c>
    </row>
    <row r="7129" spans="1:7">
      <c r="A7129" s="74" t="e">
        <f t="shared" si="223"/>
        <v>#REF!</v>
      </c>
      <c r="B7129" s="60"/>
      <c r="C7129" s="73">
        <v>10</v>
      </c>
      <c r="D7129" s="73">
        <v>24</v>
      </c>
      <c r="E7129" s="73">
        <v>9</v>
      </c>
      <c r="F7129" s="79">
        <f>IF($C$9="south",'RAW PV WATTS'!D7132,IF('PV Watts SLC'!$C$9="west",'RAW PV WATTS'!F7132,-1))</f>
        <v>468.55599999999998</v>
      </c>
      <c r="G7129" s="81">
        <f t="shared" si="222"/>
        <v>0.46855599999999997</v>
      </c>
    </row>
    <row r="7130" spans="1:7">
      <c r="A7130" s="74" t="e">
        <f t="shared" si="223"/>
        <v>#REF!</v>
      </c>
      <c r="B7130" s="60"/>
      <c r="C7130" s="73">
        <v>10</v>
      </c>
      <c r="D7130" s="73">
        <v>24</v>
      </c>
      <c r="E7130" s="73">
        <v>10</v>
      </c>
      <c r="F7130" s="79">
        <f>IF($C$9="south",'RAW PV WATTS'!D7133,IF('PV Watts SLC'!$C$9="west",'RAW PV WATTS'!F7133,-1))</f>
        <v>586.19000000000005</v>
      </c>
      <c r="G7130" s="81">
        <f t="shared" si="222"/>
        <v>0.5861900000000001</v>
      </c>
    </row>
    <row r="7131" spans="1:7">
      <c r="A7131" s="74" t="e">
        <f t="shared" si="223"/>
        <v>#REF!</v>
      </c>
      <c r="B7131" s="60"/>
      <c r="C7131" s="73">
        <v>10</v>
      </c>
      <c r="D7131" s="73">
        <v>24</v>
      </c>
      <c r="E7131" s="73">
        <v>11</v>
      </c>
      <c r="F7131" s="79">
        <f>IF($C$9="south",'RAW PV WATTS'!D7134,IF('PV Watts SLC'!$C$9="west",'RAW PV WATTS'!F7134,-1))</f>
        <v>656.43499999999995</v>
      </c>
      <c r="G7131" s="81">
        <f t="shared" si="222"/>
        <v>0.65643499999999999</v>
      </c>
    </row>
    <row r="7132" spans="1:7">
      <c r="A7132" s="74" t="e">
        <f t="shared" si="223"/>
        <v>#REF!</v>
      </c>
      <c r="B7132" s="60"/>
      <c r="C7132" s="73">
        <v>10</v>
      </c>
      <c r="D7132" s="73">
        <v>24</v>
      </c>
      <c r="E7132" s="73">
        <v>12</v>
      </c>
      <c r="F7132" s="79">
        <f>IF($C$9="south",'RAW PV WATTS'!D7135,IF('PV Watts SLC'!$C$9="west",'RAW PV WATTS'!F7135,-1))</f>
        <v>664.21600000000001</v>
      </c>
      <c r="G7132" s="81">
        <f t="shared" si="222"/>
        <v>0.66421600000000003</v>
      </c>
    </row>
    <row r="7133" spans="1:7">
      <c r="A7133" s="74" t="e">
        <f t="shared" si="223"/>
        <v>#REF!</v>
      </c>
      <c r="B7133" s="60"/>
      <c r="C7133" s="73">
        <v>10</v>
      </c>
      <c r="D7133" s="73">
        <v>24</v>
      </c>
      <c r="E7133" s="73">
        <v>13</v>
      </c>
      <c r="F7133" s="79">
        <f>IF($C$9="south",'RAW PV WATTS'!D7136,IF('PV Watts SLC'!$C$9="west",'RAW PV WATTS'!F7136,-1))</f>
        <v>617.19200000000001</v>
      </c>
      <c r="G7133" s="81">
        <f t="shared" si="222"/>
        <v>0.61719199999999996</v>
      </c>
    </row>
    <row r="7134" spans="1:7">
      <c r="A7134" s="74" t="e">
        <f t="shared" si="223"/>
        <v>#REF!</v>
      </c>
      <c r="B7134" s="60"/>
      <c r="C7134" s="73">
        <v>10</v>
      </c>
      <c r="D7134" s="73">
        <v>24</v>
      </c>
      <c r="E7134" s="73">
        <v>14</v>
      </c>
      <c r="F7134" s="79">
        <f>IF($C$9="south",'RAW PV WATTS'!D7137,IF('PV Watts SLC'!$C$9="west",'RAW PV WATTS'!F7137,-1))</f>
        <v>515.17499999999995</v>
      </c>
      <c r="G7134" s="81">
        <f t="shared" si="222"/>
        <v>0.51517499999999994</v>
      </c>
    </row>
    <row r="7135" spans="1:7">
      <c r="A7135" s="74" t="e">
        <f t="shared" si="223"/>
        <v>#REF!</v>
      </c>
      <c r="B7135" s="60"/>
      <c r="C7135" s="73">
        <v>10</v>
      </c>
      <c r="D7135" s="73">
        <v>24</v>
      </c>
      <c r="E7135" s="73">
        <v>15</v>
      </c>
      <c r="F7135" s="79">
        <f>IF($C$9="south",'RAW PV WATTS'!D7138,IF('PV Watts SLC'!$C$9="west",'RAW PV WATTS'!F7138,-1))</f>
        <v>362.81299999999999</v>
      </c>
      <c r="G7135" s="81">
        <f t="shared" si="222"/>
        <v>0.362813</v>
      </c>
    </row>
    <row r="7136" spans="1:7">
      <c r="A7136" s="74" t="e">
        <f t="shared" si="223"/>
        <v>#REF!</v>
      </c>
      <c r="B7136" s="60"/>
      <c r="C7136" s="73">
        <v>10</v>
      </c>
      <c r="D7136" s="73">
        <v>24</v>
      </c>
      <c r="E7136" s="73">
        <v>16</v>
      </c>
      <c r="F7136" s="79">
        <f>IF($C$9="south",'RAW PV WATTS'!D7139,IF('PV Watts SLC'!$C$9="west",'RAW PV WATTS'!F7139,-1))</f>
        <v>164.89099999999999</v>
      </c>
      <c r="G7136" s="81">
        <f t="shared" si="222"/>
        <v>0.16489099999999998</v>
      </c>
    </row>
    <row r="7137" spans="1:7">
      <c r="A7137" s="74" t="e">
        <f t="shared" si="223"/>
        <v>#REF!</v>
      </c>
      <c r="B7137" s="60"/>
      <c r="C7137" s="73">
        <v>10</v>
      </c>
      <c r="D7137" s="73">
        <v>24</v>
      </c>
      <c r="E7137" s="73">
        <v>17</v>
      </c>
      <c r="F7137" s="79">
        <f>IF($C$9="south",'RAW PV WATTS'!D7140,IF('PV Watts SLC'!$C$9="west",'RAW PV WATTS'!F7140,-1))</f>
        <v>18.344000000000001</v>
      </c>
      <c r="G7137" s="81">
        <f t="shared" si="222"/>
        <v>1.8344000000000003E-2</v>
      </c>
    </row>
    <row r="7138" spans="1:7">
      <c r="A7138" s="74" t="e">
        <f t="shared" si="223"/>
        <v>#REF!</v>
      </c>
      <c r="B7138" s="60"/>
      <c r="C7138" s="73">
        <v>10</v>
      </c>
      <c r="D7138" s="73">
        <v>24</v>
      </c>
      <c r="E7138" s="73">
        <v>18</v>
      </c>
      <c r="F7138" s="79">
        <f>IF($C$9="south",'RAW PV WATTS'!D7141,IF('PV Watts SLC'!$C$9="west",'RAW PV WATTS'!F7141,-1))</f>
        <v>0</v>
      </c>
      <c r="G7138" s="81">
        <f t="shared" si="222"/>
        <v>0</v>
      </c>
    </row>
    <row r="7139" spans="1:7">
      <c r="A7139" s="74" t="e">
        <f t="shared" si="223"/>
        <v>#REF!</v>
      </c>
      <c r="B7139" s="60"/>
      <c r="C7139" s="73">
        <v>10</v>
      </c>
      <c r="D7139" s="73">
        <v>24</v>
      </c>
      <c r="E7139" s="73">
        <v>19</v>
      </c>
      <c r="F7139" s="79">
        <f>IF($C$9="south",'RAW PV WATTS'!D7142,IF('PV Watts SLC'!$C$9="west",'RAW PV WATTS'!F7142,-1))</f>
        <v>0</v>
      </c>
      <c r="G7139" s="81">
        <f t="shared" si="222"/>
        <v>0</v>
      </c>
    </row>
    <row r="7140" spans="1:7">
      <c r="A7140" s="74" t="e">
        <f t="shared" si="223"/>
        <v>#REF!</v>
      </c>
      <c r="B7140" s="60"/>
      <c r="C7140" s="73">
        <v>10</v>
      </c>
      <c r="D7140" s="73">
        <v>24</v>
      </c>
      <c r="E7140" s="73">
        <v>20</v>
      </c>
      <c r="F7140" s="79">
        <f>IF($C$9="south",'RAW PV WATTS'!D7143,IF('PV Watts SLC'!$C$9="west",'RAW PV WATTS'!F7143,-1))</f>
        <v>0</v>
      </c>
      <c r="G7140" s="81">
        <f t="shared" si="222"/>
        <v>0</v>
      </c>
    </row>
    <row r="7141" spans="1:7">
      <c r="A7141" s="74" t="e">
        <f t="shared" si="223"/>
        <v>#REF!</v>
      </c>
      <c r="B7141" s="60"/>
      <c r="C7141" s="73">
        <v>10</v>
      </c>
      <c r="D7141" s="73">
        <v>24</v>
      </c>
      <c r="E7141" s="73">
        <v>21</v>
      </c>
      <c r="F7141" s="79">
        <f>IF($C$9="south",'RAW PV WATTS'!D7144,IF('PV Watts SLC'!$C$9="west",'RAW PV WATTS'!F7144,-1))</f>
        <v>0</v>
      </c>
      <c r="G7141" s="81">
        <f t="shared" si="222"/>
        <v>0</v>
      </c>
    </row>
    <row r="7142" spans="1:7">
      <c r="A7142" s="74" t="e">
        <f t="shared" si="223"/>
        <v>#REF!</v>
      </c>
      <c r="B7142" s="60"/>
      <c r="C7142" s="73">
        <v>10</v>
      </c>
      <c r="D7142" s="73">
        <v>24</v>
      </c>
      <c r="E7142" s="73">
        <v>22</v>
      </c>
      <c r="F7142" s="79">
        <f>IF($C$9="south",'RAW PV WATTS'!D7145,IF('PV Watts SLC'!$C$9="west",'RAW PV WATTS'!F7145,-1))</f>
        <v>0</v>
      </c>
      <c r="G7142" s="81">
        <f t="shared" si="222"/>
        <v>0</v>
      </c>
    </row>
    <row r="7143" spans="1:7">
      <c r="A7143" s="74" t="e">
        <f t="shared" si="223"/>
        <v>#REF!</v>
      </c>
      <c r="B7143" s="60"/>
      <c r="C7143" s="73">
        <v>10</v>
      </c>
      <c r="D7143" s="73">
        <v>24</v>
      </c>
      <c r="E7143" s="73">
        <v>23</v>
      </c>
      <c r="F7143" s="79">
        <f>IF($C$9="south",'RAW PV WATTS'!D7146,IF('PV Watts SLC'!$C$9="west",'RAW PV WATTS'!F7146,-1))</f>
        <v>0</v>
      </c>
      <c r="G7143" s="81">
        <f t="shared" si="222"/>
        <v>0</v>
      </c>
    </row>
    <row r="7144" spans="1:7">
      <c r="A7144" s="74" t="e">
        <f t="shared" si="223"/>
        <v>#REF!</v>
      </c>
      <c r="B7144" s="60"/>
      <c r="C7144" s="73">
        <v>10</v>
      </c>
      <c r="D7144" s="73">
        <v>25</v>
      </c>
      <c r="E7144" s="73">
        <v>0</v>
      </c>
      <c r="F7144" s="79">
        <f>IF($C$9="south",'RAW PV WATTS'!D7147,IF('PV Watts SLC'!$C$9="west",'RAW PV WATTS'!F7147,-1))</f>
        <v>0</v>
      </c>
      <c r="G7144" s="81">
        <f t="shared" si="222"/>
        <v>0</v>
      </c>
    </row>
    <row r="7145" spans="1:7">
      <c r="A7145" s="74" t="e">
        <f t="shared" si="223"/>
        <v>#REF!</v>
      </c>
      <c r="B7145" s="60"/>
      <c r="C7145" s="73">
        <v>10</v>
      </c>
      <c r="D7145" s="73">
        <v>25</v>
      </c>
      <c r="E7145" s="73">
        <v>1</v>
      </c>
      <c r="F7145" s="79">
        <f>IF($C$9="south",'RAW PV WATTS'!D7148,IF('PV Watts SLC'!$C$9="west",'RAW PV WATTS'!F7148,-1))</f>
        <v>0</v>
      </c>
      <c r="G7145" s="81">
        <f t="shared" si="222"/>
        <v>0</v>
      </c>
    </row>
    <row r="7146" spans="1:7">
      <c r="A7146" s="74" t="e">
        <f t="shared" si="223"/>
        <v>#REF!</v>
      </c>
      <c r="B7146" s="60"/>
      <c r="C7146" s="73">
        <v>10</v>
      </c>
      <c r="D7146" s="73">
        <v>25</v>
      </c>
      <c r="E7146" s="73">
        <v>2</v>
      </c>
      <c r="F7146" s="79">
        <f>IF($C$9="south",'RAW PV WATTS'!D7149,IF('PV Watts SLC'!$C$9="west",'RAW PV WATTS'!F7149,-1))</f>
        <v>0</v>
      </c>
      <c r="G7146" s="81">
        <f t="shared" si="222"/>
        <v>0</v>
      </c>
    </row>
    <row r="7147" spans="1:7">
      <c r="A7147" s="74" t="e">
        <f t="shared" si="223"/>
        <v>#REF!</v>
      </c>
      <c r="B7147" s="60"/>
      <c r="C7147" s="73">
        <v>10</v>
      </c>
      <c r="D7147" s="73">
        <v>25</v>
      </c>
      <c r="E7147" s="73">
        <v>3</v>
      </c>
      <c r="F7147" s="79">
        <f>IF($C$9="south",'RAW PV WATTS'!D7150,IF('PV Watts SLC'!$C$9="west",'RAW PV WATTS'!F7150,-1))</f>
        <v>0</v>
      </c>
      <c r="G7147" s="81">
        <f t="shared" si="222"/>
        <v>0</v>
      </c>
    </row>
    <row r="7148" spans="1:7">
      <c r="A7148" s="74" t="e">
        <f t="shared" si="223"/>
        <v>#REF!</v>
      </c>
      <c r="B7148" s="60"/>
      <c r="C7148" s="73">
        <v>10</v>
      </c>
      <c r="D7148" s="73">
        <v>25</v>
      </c>
      <c r="E7148" s="73">
        <v>4</v>
      </c>
      <c r="F7148" s="79">
        <f>IF($C$9="south",'RAW PV WATTS'!D7151,IF('PV Watts SLC'!$C$9="west",'RAW PV WATTS'!F7151,-1))</f>
        <v>0</v>
      </c>
      <c r="G7148" s="81">
        <f t="shared" si="222"/>
        <v>0</v>
      </c>
    </row>
    <row r="7149" spans="1:7">
      <c r="A7149" s="74" t="e">
        <f t="shared" si="223"/>
        <v>#REF!</v>
      </c>
      <c r="B7149" s="60"/>
      <c r="C7149" s="73">
        <v>10</v>
      </c>
      <c r="D7149" s="73">
        <v>25</v>
      </c>
      <c r="E7149" s="73">
        <v>5</v>
      </c>
      <c r="F7149" s="79">
        <f>IF($C$9="south",'RAW PV WATTS'!D7152,IF('PV Watts SLC'!$C$9="west",'RAW PV WATTS'!F7152,-1))</f>
        <v>0</v>
      </c>
      <c r="G7149" s="81">
        <f t="shared" si="222"/>
        <v>0</v>
      </c>
    </row>
    <row r="7150" spans="1:7">
      <c r="A7150" s="74" t="e">
        <f t="shared" si="223"/>
        <v>#REF!</v>
      </c>
      <c r="B7150" s="60"/>
      <c r="C7150" s="73">
        <v>10</v>
      </c>
      <c r="D7150" s="73">
        <v>25</v>
      </c>
      <c r="E7150" s="73">
        <v>6</v>
      </c>
      <c r="F7150" s="79">
        <f>IF($C$9="south",'RAW PV WATTS'!D7153,IF('PV Watts SLC'!$C$9="west",'RAW PV WATTS'!F7153,-1))</f>
        <v>0</v>
      </c>
      <c r="G7150" s="81">
        <f t="shared" si="222"/>
        <v>0</v>
      </c>
    </row>
    <row r="7151" spans="1:7">
      <c r="A7151" s="74" t="e">
        <f t="shared" si="223"/>
        <v>#REF!</v>
      </c>
      <c r="B7151" s="60"/>
      <c r="C7151" s="73">
        <v>10</v>
      </c>
      <c r="D7151" s="73">
        <v>25</v>
      </c>
      <c r="E7151" s="73">
        <v>7</v>
      </c>
      <c r="F7151" s="79">
        <f>IF($C$9="south",'RAW PV WATTS'!D7154,IF('PV Watts SLC'!$C$9="west",'RAW PV WATTS'!F7154,-1))</f>
        <v>83.429000000000002</v>
      </c>
      <c r="G7151" s="81">
        <f t="shared" si="222"/>
        <v>8.3429000000000003E-2</v>
      </c>
    </row>
    <row r="7152" spans="1:7">
      <c r="A7152" s="74" t="e">
        <f t="shared" si="223"/>
        <v>#REF!</v>
      </c>
      <c r="B7152" s="60"/>
      <c r="C7152" s="73">
        <v>10</v>
      </c>
      <c r="D7152" s="73">
        <v>25</v>
      </c>
      <c r="E7152" s="73">
        <v>8</v>
      </c>
      <c r="F7152" s="79">
        <f>IF($C$9="south",'RAW PV WATTS'!D7155,IF('PV Watts SLC'!$C$9="west",'RAW PV WATTS'!F7155,-1))</f>
        <v>265.53199999999998</v>
      </c>
      <c r="G7152" s="81">
        <f t="shared" si="222"/>
        <v>0.26553199999999999</v>
      </c>
    </row>
    <row r="7153" spans="1:7">
      <c r="A7153" s="74" t="e">
        <f t="shared" si="223"/>
        <v>#REF!</v>
      </c>
      <c r="B7153" s="60"/>
      <c r="C7153" s="73">
        <v>10</v>
      </c>
      <c r="D7153" s="73">
        <v>25</v>
      </c>
      <c r="E7153" s="73">
        <v>9</v>
      </c>
      <c r="F7153" s="79">
        <f>IF($C$9="south",'RAW PV WATTS'!D7156,IF('PV Watts SLC'!$C$9="west",'RAW PV WATTS'!F7156,-1))</f>
        <v>465.64699999999999</v>
      </c>
      <c r="G7153" s="81">
        <f t="shared" si="222"/>
        <v>0.46564699999999998</v>
      </c>
    </row>
    <row r="7154" spans="1:7">
      <c r="A7154" s="74" t="e">
        <f t="shared" si="223"/>
        <v>#REF!</v>
      </c>
      <c r="B7154" s="60"/>
      <c r="C7154" s="73">
        <v>10</v>
      </c>
      <c r="D7154" s="73">
        <v>25</v>
      </c>
      <c r="E7154" s="73">
        <v>10</v>
      </c>
      <c r="F7154" s="79">
        <f>IF($C$9="south",'RAW PV WATTS'!D7157,IF('PV Watts SLC'!$C$9="west",'RAW PV WATTS'!F7157,-1))</f>
        <v>531.91499999999996</v>
      </c>
      <c r="G7154" s="81">
        <f t="shared" si="222"/>
        <v>0.53191499999999992</v>
      </c>
    </row>
    <row r="7155" spans="1:7">
      <c r="A7155" s="74" t="e">
        <f t="shared" si="223"/>
        <v>#REF!</v>
      </c>
      <c r="B7155" s="60"/>
      <c r="C7155" s="73">
        <v>10</v>
      </c>
      <c r="D7155" s="73">
        <v>25</v>
      </c>
      <c r="E7155" s="73">
        <v>11</v>
      </c>
      <c r="F7155" s="79">
        <f>IF($C$9="south",'RAW PV WATTS'!D7158,IF('PV Watts SLC'!$C$9="west",'RAW PV WATTS'!F7158,-1))</f>
        <v>608.35500000000002</v>
      </c>
      <c r="G7155" s="81">
        <f t="shared" si="222"/>
        <v>0.60835499999999998</v>
      </c>
    </row>
    <row r="7156" spans="1:7">
      <c r="A7156" s="74" t="e">
        <f t="shared" si="223"/>
        <v>#REF!</v>
      </c>
      <c r="B7156" s="60"/>
      <c r="C7156" s="73">
        <v>10</v>
      </c>
      <c r="D7156" s="73">
        <v>25</v>
      </c>
      <c r="E7156" s="73">
        <v>12</v>
      </c>
      <c r="F7156" s="79">
        <f>IF($C$9="south",'RAW PV WATTS'!D7159,IF('PV Watts SLC'!$C$9="west",'RAW PV WATTS'!F7159,-1))</f>
        <v>660.346</v>
      </c>
      <c r="G7156" s="81">
        <f t="shared" si="222"/>
        <v>0.66034599999999999</v>
      </c>
    </row>
    <row r="7157" spans="1:7">
      <c r="A7157" s="74" t="e">
        <f t="shared" si="223"/>
        <v>#REF!</v>
      </c>
      <c r="B7157" s="60"/>
      <c r="C7157" s="73">
        <v>10</v>
      </c>
      <c r="D7157" s="73">
        <v>25</v>
      </c>
      <c r="E7157" s="73">
        <v>13</v>
      </c>
      <c r="F7157" s="79">
        <f>IF($C$9="south",'RAW PV WATTS'!D7160,IF('PV Watts SLC'!$C$9="west",'RAW PV WATTS'!F7160,-1))</f>
        <v>547.61199999999997</v>
      </c>
      <c r="G7157" s="81">
        <f t="shared" si="222"/>
        <v>0.54761199999999999</v>
      </c>
    </row>
    <row r="7158" spans="1:7">
      <c r="A7158" s="74" t="e">
        <f t="shared" si="223"/>
        <v>#REF!</v>
      </c>
      <c r="B7158" s="60"/>
      <c r="C7158" s="73">
        <v>10</v>
      </c>
      <c r="D7158" s="73">
        <v>25</v>
      </c>
      <c r="E7158" s="73">
        <v>14</v>
      </c>
      <c r="F7158" s="79">
        <f>IF($C$9="south",'RAW PV WATTS'!D7161,IF('PV Watts SLC'!$C$9="west",'RAW PV WATTS'!F7161,-1))</f>
        <v>528.59199999999998</v>
      </c>
      <c r="G7158" s="81">
        <f t="shared" si="222"/>
        <v>0.52859199999999995</v>
      </c>
    </row>
    <row r="7159" spans="1:7">
      <c r="A7159" s="74" t="e">
        <f t="shared" si="223"/>
        <v>#REF!</v>
      </c>
      <c r="B7159" s="60"/>
      <c r="C7159" s="73">
        <v>10</v>
      </c>
      <c r="D7159" s="73">
        <v>25</v>
      </c>
      <c r="E7159" s="73">
        <v>15</v>
      </c>
      <c r="F7159" s="79">
        <f>IF($C$9="south",'RAW PV WATTS'!D7162,IF('PV Watts SLC'!$C$9="west",'RAW PV WATTS'!F7162,-1))</f>
        <v>307</v>
      </c>
      <c r="G7159" s="81">
        <f t="shared" si="222"/>
        <v>0.307</v>
      </c>
    </row>
    <row r="7160" spans="1:7">
      <c r="A7160" s="74" t="e">
        <f t="shared" si="223"/>
        <v>#REF!</v>
      </c>
      <c r="B7160" s="60"/>
      <c r="C7160" s="73">
        <v>10</v>
      </c>
      <c r="D7160" s="73">
        <v>25</v>
      </c>
      <c r="E7160" s="73">
        <v>16</v>
      </c>
      <c r="F7160" s="79">
        <f>IF($C$9="south",'RAW PV WATTS'!D7163,IF('PV Watts SLC'!$C$9="west",'RAW PV WATTS'!F7163,-1))</f>
        <v>112.255</v>
      </c>
      <c r="G7160" s="81">
        <f t="shared" si="222"/>
        <v>0.11225499999999999</v>
      </c>
    </row>
    <row r="7161" spans="1:7">
      <c r="A7161" s="74" t="e">
        <f t="shared" si="223"/>
        <v>#REF!</v>
      </c>
      <c r="B7161" s="60"/>
      <c r="C7161" s="73">
        <v>10</v>
      </c>
      <c r="D7161" s="73">
        <v>25</v>
      </c>
      <c r="E7161" s="73">
        <v>17</v>
      </c>
      <c r="F7161" s="79">
        <f>IF($C$9="south",'RAW PV WATTS'!D7164,IF('PV Watts SLC'!$C$9="west",'RAW PV WATTS'!F7164,-1))</f>
        <v>16.492999999999999</v>
      </c>
      <c r="G7161" s="81">
        <f t="shared" si="222"/>
        <v>1.6492999999999997E-2</v>
      </c>
    </row>
    <row r="7162" spans="1:7">
      <c r="A7162" s="74" t="e">
        <f t="shared" si="223"/>
        <v>#REF!</v>
      </c>
      <c r="B7162" s="60"/>
      <c r="C7162" s="73">
        <v>10</v>
      </c>
      <c r="D7162" s="73">
        <v>25</v>
      </c>
      <c r="E7162" s="73">
        <v>18</v>
      </c>
      <c r="F7162" s="79">
        <f>IF($C$9="south",'RAW PV WATTS'!D7165,IF('PV Watts SLC'!$C$9="west",'RAW PV WATTS'!F7165,-1))</f>
        <v>0</v>
      </c>
      <c r="G7162" s="81">
        <f t="shared" si="222"/>
        <v>0</v>
      </c>
    </row>
    <row r="7163" spans="1:7">
      <c r="A7163" s="74" t="e">
        <f t="shared" si="223"/>
        <v>#REF!</v>
      </c>
      <c r="B7163" s="60"/>
      <c r="C7163" s="73">
        <v>10</v>
      </c>
      <c r="D7163" s="73">
        <v>25</v>
      </c>
      <c r="E7163" s="73">
        <v>19</v>
      </c>
      <c r="F7163" s="79">
        <f>IF($C$9="south",'RAW PV WATTS'!D7166,IF('PV Watts SLC'!$C$9="west",'RAW PV WATTS'!F7166,-1))</f>
        <v>0</v>
      </c>
      <c r="G7163" s="81">
        <f t="shared" si="222"/>
        <v>0</v>
      </c>
    </row>
    <row r="7164" spans="1:7">
      <c r="A7164" s="74" t="e">
        <f t="shared" si="223"/>
        <v>#REF!</v>
      </c>
      <c r="B7164" s="60"/>
      <c r="C7164" s="73">
        <v>10</v>
      </c>
      <c r="D7164" s="73">
        <v>25</v>
      </c>
      <c r="E7164" s="73">
        <v>20</v>
      </c>
      <c r="F7164" s="79">
        <f>IF($C$9="south",'RAW PV WATTS'!D7167,IF('PV Watts SLC'!$C$9="west",'RAW PV WATTS'!F7167,-1))</f>
        <v>0</v>
      </c>
      <c r="G7164" s="81">
        <f t="shared" si="222"/>
        <v>0</v>
      </c>
    </row>
    <row r="7165" spans="1:7">
      <c r="A7165" s="74" t="e">
        <f t="shared" si="223"/>
        <v>#REF!</v>
      </c>
      <c r="B7165" s="60"/>
      <c r="C7165" s="73">
        <v>10</v>
      </c>
      <c r="D7165" s="73">
        <v>25</v>
      </c>
      <c r="E7165" s="73">
        <v>21</v>
      </c>
      <c r="F7165" s="79">
        <f>IF($C$9="south",'RAW PV WATTS'!D7168,IF('PV Watts SLC'!$C$9="west",'RAW PV WATTS'!F7168,-1))</f>
        <v>0</v>
      </c>
      <c r="G7165" s="81">
        <f t="shared" si="222"/>
        <v>0</v>
      </c>
    </row>
    <row r="7166" spans="1:7">
      <c r="A7166" s="74" t="e">
        <f t="shared" si="223"/>
        <v>#REF!</v>
      </c>
      <c r="B7166" s="60"/>
      <c r="C7166" s="73">
        <v>10</v>
      </c>
      <c r="D7166" s="73">
        <v>25</v>
      </c>
      <c r="E7166" s="73">
        <v>22</v>
      </c>
      <c r="F7166" s="79">
        <f>IF($C$9="south",'RAW PV WATTS'!D7169,IF('PV Watts SLC'!$C$9="west",'RAW PV WATTS'!F7169,-1))</f>
        <v>0</v>
      </c>
      <c r="G7166" s="81">
        <f t="shared" si="222"/>
        <v>0</v>
      </c>
    </row>
    <row r="7167" spans="1:7">
      <c r="A7167" s="74" t="e">
        <f t="shared" si="223"/>
        <v>#REF!</v>
      </c>
      <c r="B7167" s="60"/>
      <c r="C7167" s="73">
        <v>10</v>
      </c>
      <c r="D7167" s="73">
        <v>25</v>
      </c>
      <c r="E7167" s="73">
        <v>23</v>
      </c>
      <c r="F7167" s="79">
        <f>IF($C$9="south",'RAW PV WATTS'!D7170,IF('PV Watts SLC'!$C$9="west",'RAW PV WATTS'!F7170,-1))</f>
        <v>0</v>
      </c>
      <c r="G7167" s="81">
        <f t="shared" si="222"/>
        <v>0</v>
      </c>
    </row>
    <row r="7168" spans="1:7">
      <c r="A7168" s="74" t="e">
        <f t="shared" si="223"/>
        <v>#REF!</v>
      </c>
      <c r="B7168" s="60"/>
      <c r="C7168" s="73">
        <v>10</v>
      </c>
      <c r="D7168" s="73">
        <v>26</v>
      </c>
      <c r="E7168" s="73">
        <v>0</v>
      </c>
      <c r="F7168" s="79">
        <f>IF($C$9="south",'RAW PV WATTS'!D7171,IF('PV Watts SLC'!$C$9="west",'RAW PV WATTS'!F7171,-1))</f>
        <v>0</v>
      </c>
      <c r="G7168" s="81">
        <f t="shared" si="222"/>
        <v>0</v>
      </c>
    </row>
    <row r="7169" spans="1:7">
      <c r="A7169" s="74" t="e">
        <f t="shared" si="223"/>
        <v>#REF!</v>
      </c>
      <c r="B7169" s="60"/>
      <c r="C7169" s="73">
        <v>10</v>
      </c>
      <c r="D7169" s="73">
        <v>26</v>
      </c>
      <c r="E7169" s="73">
        <v>1</v>
      </c>
      <c r="F7169" s="79">
        <f>IF($C$9="south",'RAW PV WATTS'!D7172,IF('PV Watts SLC'!$C$9="west",'RAW PV WATTS'!F7172,-1))</f>
        <v>0</v>
      </c>
      <c r="G7169" s="81">
        <f t="shared" si="222"/>
        <v>0</v>
      </c>
    </row>
    <row r="7170" spans="1:7">
      <c r="A7170" s="74" t="e">
        <f t="shared" si="223"/>
        <v>#REF!</v>
      </c>
      <c r="B7170" s="60"/>
      <c r="C7170" s="73">
        <v>10</v>
      </c>
      <c r="D7170" s="73">
        <v>26</v>
      </c>
      <c r="E7170" s="73">
        <v>2</v>
      </c>
      <c r="F7170" s="79">
        <f>IF($C$9="south",'RAW PV WATTS'!D7173,IF('PV Watts SLC'!$C$9="west",'RAW PV WATTS'!F7173,-1))</f>
        <v>0</v>
      </c>
      <c r="G7170" s="81">
        <f t="shared" si="222"/>
        <v>0</v>
      </c>
    </row>
    <row r="7171" spans="1:7">
      <c r="A7171" s="74" t="e">
        <f t="shared" si="223"/>
        <v>#REF!</v>
      </c>
      <c r="B7171" s="60"/>
      <c r="C7171" s="73">
        <v>10</v>
      </c>
      <c r="D7171" s="73">
        <v>26</v>
      </c>
      <c r="E7171" s="73">
        <v>3</v>
      </c>
      <c r="F7171" s="79">
        <f>IF($C$9="south",'RAW PV WATTS'!D7174,IF('PV Watts SLC'!$C$9="west",'RAW PV WATTS'!F7174,-1))</f>
        <v>0</v>
      </c>
      <c r="G7171" s="81">
        <f t="shared" si="222"/>
        <v>0</v>
      </c>
    </row>
    <row r="7172" spans="1:7">
      <c r="A7172" s="74" t="e">
        <f t="shared" si="223"/>
        <v>#REF!</v>
      </c>
      <c r="B7172" s="60"/>
      <c r="C7172" s="73">
        <v>10</v>
      </c>
      <c r="D7172" s="73">
        <v>26</v>
      </c>
      <c r="E7172" s="73">
        <v>4</v>
      </c>
      <c r="F7172" s="79">
        <f>IF($C$9="south",'RAW PV WATTS'!D7175,IF('PV Watts SLC'!$C$9="west",'RAW PV WATTS'!F7175,-1))</f>
        <v>0</v>
      </c>
      <c r="G7172" s="81">
        <f t="shared" si="222"/>
        <v>0</v>
      </c>
    </row>
    <row r="7173" spans="1:7">
      <c r="A7173" s="74" t="e">
        <f t="shared" si="223"/>
        <v>#REF!</v>
      </c>
      <c r="B7173" s="60"/>
      <c r="C7173" s="73">
        <v>10</v>
      </c>
      <c r="D7173" s="73">
        <v>26</v>
      </c>
      <c r="E7173" s="73">
        <v>5</v>
      </c>
      <c r="F7173" s="79">
        <f>IF($C$9="south",'RAW PV WATTS'!D7176,IF('PV Watts SLC'!$C$9="west",'RAW PV WATTS'!F7176,-1))</f>
        <v>0</v>
      </c>
      <c r="G7173" s="81">
        <f t="shared" si="222"/>
        <v>0</v>
      </c>
    </row>
    <row r="7174" spans="1:7">
      <c r="A7174" s="74" t="e">
        <f t="shared" si="223"/>
        <v>#REF!</v>
      </c>
      <c r="B7174" s="60"/>
      <c r="C7174" s="73">
        <v>10</v>
      </c>
      <c r="D7174" s="73">
        <v>26</v>
      </c>
      <c r="E7174" s="73">
        <v>6</v>
      </c>
      <c r="F7174" s="79">
        <f>IF($C$9="south",'RAW PV WATTS'!D7177,IF('PV Watts SLC'!$C$9="west",'RAW PV WATTS'!F7177,-1))</f>
        <v>0</v>
      </c>
      <c r="G7174" s="81">
        <f t="shared" si="222"/>
        <v>0</v>
      </c>
    </row>
    <row r="7175" spans="1:7">
      <c r="A7175" s="74" t="e">
        <f t="shared" si="223"/>
        <v>#REF!</v>
      </c>
      <c r="B7175" s="60"/>
      <c r="C7175" s="73">
        <v>10</v>
      </c>
      <c r="D7175" s="73">
        <v>26</v>
      </c>
      <c r="E7175" s="73">
        <v>7</v>
      </c>
      <c r="F7175" s="79">
        <f>IF($C$9="south",'RAW PV WATTS'!D7178,IF('PV Watts SLC'!$C$9="west",'RAW PV WATTS'!F7178,-1))</f>
        <v>94.399000000000001</v>
      </c>
      <c r="G7175" s="81">
        <f t="shared" si="222"/>
        <v>9.4398999999999997E-2</v>
      </c>
    </row>
    <row r="7176" spans="1:7">
      <c r="A7176" s="74" t="e">
        <f t="shared" si="223"/>
        <v>#REF!</v>
      </c>
      <c r="B7176" s="60"/>
      <c r="C7176" s="73">
        <v>10</v>
      </c>
      <c r="D7176" s="73">
        <v>26</v>
      </c>
      <c r="E7176" s="73">
        <v>8</v>
      </c>
      <c r="F7176" s="79">
        <f>IF($C$9="south",'RAW PV WATTS'!D7179,IF('PV Watts SLC'!$C$9="west",'RAW PV WATTS'!F7179,-1))</f>
        <v>297.04500000000002</v>
      </c>
      <c r="G7176" s="81">
        <f t="shared" si="222"/>
        <v>0.297045</v>
      </c>
    </row>
    <row r="7177" spans="1:7">
      <c r="A7177" s="74" t="e">
        <f t="shared" si="223"/>
        <v>#REF!</v>
      </c>
      <c r="B7177" s="60"/>
      <c r="C7177" s="73">
        <v>10</v>
      </c>
      <c r="D7177" s="73">
        <v>26</v>
      </c>
      <c r="E7177" s="73">
        <v>9</v>
      </c>
      <c r="F7177" s="79">
        <f>IF($C$9="south",'RAW PV WATTS'!D7180,IF('PV Watts SLC'!$C$9="west",'RAW PV WATTS'!F7180,-1))</f>
        <v>475.71800000000002</v>
      </c>
      <c r="G7177" s="81">
        <f t="shared" si="222"/>
        <v>0.47571800000000003</v>
      </c>
    </row>
    <row r="7178" spans="1:7">
      <c r="A7178" s="74" t="e">
        <f t="shared" si="223"/>
        <v>#REF!</v>
      </c>
      <c r="B7178" s="60"/>
      <c r="C7178" s="73">
        <v>10</v>
      </c>
      <c r="D7178" s="73">
        <v>26</v>
      </c>
      <c r="E7178" s="73">
        <v>10</v>
      </c>
      <c r="F7178" s="79">
        <f>IF($C$9="south",'RAW PV WATTS'!D7181,IF('PV Watts SLC'!$C$9="west",'RAW PV WATTS'!F7181,-1))</f>
        <v>560.94299999999998</v>
      </c>
      <c r="G7178" s="81">
        <f t="shared" si="222"/>
        <v>0.56094299999999997</v>
      </c>
    </row>
    <row r="7179" spans="1:7">
      <c r="A7179" s="74" t="e">
        <f t="shared" si="223"/>
        <v>#REF!</v>
      </c>
      <c r="B7179" s="60"/>
      <c r="C7179" s="73">
        <v>10</v>
      </c>
      <c r="D7179" s="73">
        <v>26</v>
      </c>
      <c r="E7179" s="73">
        <v>11</v>
      </c>
      <c r="F7179" s="79">
        <f>IF($C$9="south",'RAW PV WATTS'!D7182,IF('PV Watts SLC'!$C$9="west",'RAW PV WATTS'!F7182,-1))</f>
        <v>506.36099999999999</v>
      </c>
      <c r="G7179" s="81">
        <f t="shared" si="222"/>
        <v>0.50636099999999995</v>
      </c>
    </row>
    <row r="7180" spans="1:7">
      <c r="A7180" s="74" t="e">
        <f t="shared" si="223"/>
        <v>#REF!</v>
      </c>
      <c r="B7180" s="60"/>
      <c r="C7180" s="73">
        <v>10</v>
      </c>
      <c r="D7180" s="73">
        <v>26</v>
      </c>
      <c r="E7180" s="73">
        <v>12</v>
      </c>
      <c r="F7180" s="79">
        <f>IF($C$9="south",'RAW PV WATTS'!D7183,IF('PV Watts SLC'!$C$9="west",'RAW PV WATTS'!F7183,-1))</f>
        <v>625.55700000000002</v>
      </c>
      <c r="G7180" s="81">
        <f t="shared" si="222"/>
        <v>0.62555700000000003</v>
      </c>
    </row>
    <row r="7181" spans="1:7">
      <c r="A7181" s="74" t="e">
        <f t="shared" si="223"/>
        <v>#REF!</v>
      </c>
      <c r="B7181" s="60"/>
      <c r="C7181" s="73">
        <v>10</v>
      </c>
      <c r="D7181" s="73">
        <v>26</v>
      </c>
      <c r="E7181" s="73">
        <v>13</v>
      </c>
      <c r="F7181" s="79">
        <f>IF($C$9="south",'RAW PV WATTS'!D7184,IF('PV Watts SLC'!$C$9="west",'RAW PV WATTS'!F7184,-1))</f>
        <v>567.59100000000001</v>
      </c>
      <c r="G7181" s="81">
        <f t="shared" si="222"/>
        <v>0.56759099999999996</v>
      </c>
    </row>
    <row r="7182" spans="1:7">
      <c r="A7182" s="74" t="e">
        <f t="shared" si="223"/>
        <v>#REF!</v>
      </c>
      <c r="B7182" s="60"/>
      <c r="C7182" s="73">
        <v>10</v>
      </c>
      <c r="D7182" s="73">
        <v>26</v>
      </c>
      <c r="E7182" s="73">
        <v>14</v>
      </c>
      <c r="F7182" s="79">
        <f>IF($C$9="south",'RAW PV WATTS'!D7185,IF('PV Watts SLC'!$C$9="west",'RAW PV WATTS'!F7185,-1))</f>
        <v>451.20299999999997</v>
      </c>
      <c r="G7182" s="81">
        <f t="shared" si="222"/>
        <v>0.45120299999999997</v>
      </c>
    </row>
    <row r="7183" spans="1:7">
      <c r="A7183" s="74" t="e">
        <f t="shared" si="223"/>
        <v>#REF!</v>
      </c>
      <c r="B7183" s="60"/>
      <c r="C7183" s="73">
        <v>10</v>
      </c>
      <c r="D7183" s="73">
        <v>26</v>
      </c>
      <c r="E7183" s="73">
        <v>15</v>
      </c>
      <c r="F7183" s="79">
        <f>IF($C$9="south",'RAW PV WATTS'!D7186,IF('PV Watts SLC'!$C$9="west",'RAW PV WATTS'!F7186,-1))</f>
        <v>364.05900000000003</v>
      </c>
      <c r="G7183" s="81">
        <f t="shared" si="222"/>
        <v>0.36405900000000002</v>
      </c>
    </row>
    <row r="7184" spans="1:7">
      <c r="A7184" s="74" t="e">
        <f t="shared" si="223"/>
        <v>#REF!</v>
      </c>
      <c r="B7184" s="60"/>
      <c r="C7184" s="73">
        <v>10</v>
      </c>
      <c r="D7184" s="73">
        <v>26</v>
      </c>
      <c r="E7184" s="73">
        <v>16</v>
      </c>
      <c r="F7184" s="79">
        <f>IF($C$9="south",'RAW PV WATTS'!D7187,IF('PV Watts SLC'!$C$9="west",'RAW PV WATTS'!F7187,-1))</f>
        <v>166.56299999999999</v>
      </c>
      <c r="G7184" s="81">
        <f t="shared" si="222"/>
        <v>0.16656299999999999</v>
      </c>
    </row>
    <row r="7185" spans="1:7">
      <c r="A7185" s="74" t="e">
        <f t="shared" si="223"/>
        <v>#REF!</v>
      </c>
      <c r="B7185" s="60"/>
      <c r="C7185" s="73">
        <v>10</v>
      </c>
      <c r="D7185" s="73">
        <v>26</v>
      </c>
      <c r="E7185" s="73">
        <v>17</v>
      </c>
      <c r="F7185" s="79">
        <f>IF($C$9="south",'RAW PV WATTS'!D7188,IF('PV Watts SLC'!$C$9="west",'RAW PV WATTS'!F7188,-1))</f>
        <v>19.47</v>
      </c>
      <c r="G7185" s="81">
        <f t="shared" ref="G7185:G7248" si="224">F7185/1000</f>
        <v>1.9469999999999998E-2</v>
      </c>
    </row>
    <row r="7186" spans="1:7">
      <c r="A7186" s="74" t="e">
        <f t="shared" ref="A7186:A7249" si="225">1/24+A7185</f>
        <v>#REF!</v>
      </c>
      <c r="B7186" s="60"/>
      <c r="C7186" s="73">
        <v>10</v>
      </c>
      <c r="D7186" s="73">
        <v>26</v>
      </c>
      <c r="E7186" s="73">
        <v>18</v>
      </c>
      <c r="F7186" s="79">
        <f>IF($C$9="south",'RAW PV WATTS'!D7189,IF('PV Watts SLC'!$C$9="west",'RAW PV WATTS'!F7189,-1))</f>
        <v>0</v>
      </c>
      <c r="G7186" s="81">
        <f t="shared" si="224"/>
        <v>0</v>
      </c>
    </row>
    <row r="7187" spans="1:7">
      <c r="A7187" s="74" t="e">
        <f t="shared" si="225"/>
        <v>#REF!</v>
      </c>
      <c r="B7187" s="60"/>
      <c r="C7187" s="73">
        <v>10</v>
      </c>
      <c r="D7187" s="73">
        <v>26</v>
      </c>
      <c r="E7187" s="73">
        <v>19</v>
      </c>
      <c r="F7187" s="79">
        <f>IF($C$9="south",'RAW PV WATTS'!D7190,IF('PV Watts SLC'!$C$9="west",'RAW PV WATTS'!F7190,-1))</f>
        <v>0</v>
      </c>
      <c r="G7187" s="81">
        <f t="shared" si="224"/>
        <v>0</v>
      </c>
    </row>
    <row r="7188" spans="1:7">
      <c r="A7188" s="74" t="e">
        <f t="shared" si="225"/>
        <v>#REF!</v>
      </c>
      <c r="B7188" s="60"/>
      <c r="C7188" s="73">
        <v>10</v>
      </c>
      <c r="D7188" s="73">
        <v>26</v>
      </c>
      <c r="E7188" s="73">
        <v>20</v>
      </c>
      <c r="F7188" s="79">
        <f>IF($C$9="south",'RAW PV WATTS'!D7191,IF('PV Watts SLC'!$C$9="west",'RAW PV WATTS'!F7191,-1))</f>
        <v>0</v>
      </c>
      <c r="G7188" s="81">
        <f t="shared" si="224"/>
        <v>0</v>
      </c>
    </row>
    <row r="7189" spans="1:7">
      <c r="A7189" s="74" t="e">
        <f t="shared" si="225"/>
        <v>#REF!</v>
      </c>
      <c r="B7189" s="60"/>
      <c r="C7189" s="73">
        <v>10</v>
      </c>
      <c r="D7189" s="73">
        <v>26</v>
      </c>
      <c r="E7189" s="73">
        <v>21</v>
      </c>
      <c r="F7189" s="79">
        <f>IF($C$9="south",'RAW PV WATTS'!D7192,IF('PV Watts SLC'!$C$9="west",'RAW PV WATTS'!F7192,-1))</f>
        <v>0</v>
      </c>
      <c r="G7189" s="81">
        <f t="shared" si="224"/>
        <v>0</v>
      </c>
    </row>
    <row r="7190" spans="1:7">
      <c r="A7190" s="74" t="e">
        <f t="shared" si="225"/>
        <v>#REF!</v>
      </c>
      <c r="B7190" s="60"/>
      <c r="C7190" s="73">
        <v>10</v>
      </c>
      <c r="D7190" s="73">
        <v>26</v>
      </c>
      <c r="E7190" s="73">
        <v>22</v>
      </c>
      <c r="F7190" s="79">
        <f>IF($C$9="south",'RAW PV WATTS'!D7193,IF('PV Watts SLC'!$C$9="west",'RAW PV WATTS'!F7193,-1))</f>
        <v>0</v>
      </c>
      <c r="G7190" s="81">
        <f t="shared" si="224"/>
        <v>0</v>
      </c>
    </row>
    <row r="7191" spans="1:7">
      <c r="A7191" s="74" t="e">
        <f t="shared" si="225"/>
        <v>#REF!</v>
      </c>
      <c r="B7191" s="60"/>
      <c r="C7191" s="73">
        <v>10</v>
      </c>
      <c r="D7191" s="73">
        <v>26</v>
      </c>
      <c r="E7191" s="73">
        <v>23</v>
      </c>
      <c r="F7191" s="79">
        <f>IF($C$9="south",'RAW PV WATTS'!D7194,IF('PV Watts SLC'!$C$9="west",'RAW PV WATTS'!F7194,-1))</f>
        <v>0</v>
      </c>
      <c r="G7191" s="81">
        <f t="shared" si="224"/>
        <v>0</v>
      </c>
    </row>
    <row r="7192" spans="1:7">
      <c r="A7192" s="74" t="e">
        <f t="shared" si="225"/>
        <v>#REF!</v>
      </c>
      <c r="B7192" s="60"/>
      <c r="C7192" s="73">
        <v>10</v>
      </c>
      <c r="D7192" s="73">
        <v>27</v>
      </c>
      <c r="E7192" s="73">
        <v>0</v>
      </c>
      <c r="F7192" s="79">
        <f>IF($C$9="south",'RAW PV WATTS'!D7195,IF('PV Watts SLC'!$C$9="west",'RAW PV WATTS'!F7195,-1))</f>
        <v>0</v>
      </c>
      <c r="G7192" s="81">
        <f t="shared" si="224"/>
        <v>0</v>
      </c>
    </row>
    <row r="7193" spans="1:7">
      <c r="A7193" s="74" t="e">
        <f t="shared" si="225"/>
        <v>#REF!</v>
      </c>
      <c r="B7193" s="60"/>
      <c r="C7193" s="73">
        <v>10</v>
      </c>
      <c r="D7193" s="73">
        <v>27</v>
      </c>
      <c r="E7193" s="73">
        <v>1</v>
      </c>
      <c r="F7193" s="79">
        <f>IF($C$9="south",'RAW PV WATTS'!D7196,IF('PV Watts SLC'!$C$9="west",'RAW PV WATTS'!F7196,-1))</f>
        <v>0</v>
      </c>
      <c r="G7193" s="81">
        <f t="shared" si="224"/>
        <v>0</v>
      </c>
    </row>
    <row r="7194" spans="1:7">
      <c r="A7194" s="74" t="e">
        <f t="shared" si="225"/>
        <v>#REF!</v>
      </c>
      <c r="B7194" s="60"/>
      <c r="C7194" s="73">
        <v>10</v>
      </c>
      <c r="D7194" s="73">
        <v>27</v>
      </c>
      <c r="E7194" s="73">
        <v>2</v>
      </c>
      <c r="F7194" s="79">
        <f>IF($C$9="south",'RAW PV WATTS'!D7197,IF('PV Watts SLC'!$C$9="west",'RAW PV WATTS'!F7197,-1))</f>
        <v>0</v>
      </c>
      <c r="G7194" s="81">
        <f t="shared" si="224"/>
        <v>0</v>
      </c>
    </row>
    <row r="7195" spans="1:7">
      <c r="A7195" s="74" t="e">
        <f t="shared" si="225"/>
        <v>#REF!</v>
      </c>
      <c r="B7195" s="60"/>
      <c r="C7195" s="73">
        <v>10</v>
      </c>
      <c r="D7195" s="73">
        <v>27</v>
      </c>
      <c r="E7195" s="73">
        <v>3</v>
      </c>
      <c r="F7195" s="79">
        <f>IF($C$9="south",'RAW PV WATTS'!D7198,IF('PV Watts SLC'!$C$9="west",'RAW PV WATTS'!F7198,-1))</f>
        <v>0</v>
      </c>
      <c r="G7195" s="81">
        <f t="shared" si="224"/>
        <v>0</v>
      </c>
    </row>
    <row r="7196" spans="1:7">
      <c r="A7196" s="74" t="e">
        <f t="shared" si="225"/>
        <v>#REF!</v>
      </c>
      <c r="B7196" s="60"/>
      <c r="C7196" s="73">
        <v>10</v>
      </c>
      <c r="D7196" s="73">
        <v>27</v>
      </c>
      <c r="E7196" s="73">
        <v>4</v>
      </c>
      <c r="F7196" s="79">
        <f>IF($C$9="south",'RAW PV WATTS'!D7199,IF('PV Watts SLC'!$C$9="west",'RAW PV WATTS'!F7199,-1))</f>
        <v>0</v>
      </c>
      <c r="G7196" s="81">
        <f t="shared" si="224"/>
        <v>0</v>
      </c>
    </row>
    <row r="7197" spans="1:7">
      <c r="A7197" s="74" t="e">
        <f t="shared" si="225"/>
        <v>#REF!</v>
      </c>
      <c r="B7197" s="60"/>
      <c r="C7197" s="73">
        <v>10</v>
      </c>
      <c r="D7197" s="73">
        <v>27</v>
      </c>
      <c r="E7197" s="73">
        <v>5</v>
      </c>
      <c r="F7197" s="79">
        <f>IF($C$9="south",'RAW PV WATTS'!D7200,IF('PV Watts SLC'!$C$9="west",'RAW PV WATTS'!F7200,-1))</f>
        <v>0</v>
      </c>
      <c r="G7197" s="81">
        <f t="shared" si="224"/>
        <v>0</v>
      </c>
    </row>
    <row r="7198" spans="1:7">
      <c r="A7198" s="74" t="e">
        <f t="shared" si="225"/>
        <v>#REF!</v>
      </c>
      <c r="B7198" s="60"/>
      <c r="C7198" s="73">
        <v>10</v>
      </c>
      <c r="D7198" s="73">
        <v>27</v>
      </c>
      <c r="E7198" s="73">
        <v>6</v>
      </c>
      <c r="F7198" s="79">
        <f>IF($C$9="south",'RAW PV WATTS'!D7201,IF('PV Watts SLC'!$C$9="west",'RAW PV WATTS'!F7201,-1))</f>
        <v>0</v>
      </c>
      <c r="G7198" s="81">
        <f t="shared" si="224"/>
        <v>0</v>
      </c>
    </row>
    <row r="7199" spans="1:7">
      <c r="A7199" s="74" t="e">
        <f t="shared" si="225"/>
        <v>#REF!</v>
      </c>
      <c r="B7199" s="60"/>
      <c r="C7199" s="73">
        <v>10</v>
      </c>
      <c r="D7199" s="73">
        <v>27</v>
      </c>
      <c r="E7199" s="73">
        <v>7</v>
      </c>
      <c r="F7199" s="79">
        <f>IF($C$9="south",'RAW PV WATTS'!D7202,IF('PV Watts SLC'!$C$9="west",'RAW PV WATTS'!F7202,-1))</f>
        <v>86.786000000000001</v>
      </c>
      <c r="G7199" s="81">
        <f t="shared" si="224"/>
        <v>8.6786000000000002E-2</v>
      </c>
    </row>
    <row r="7200" spans="1:7">
      <c r="A7200" s="74" t="e">
        <f t="shared" si="225"/>
        <v>#REF!</v>
      </c>
      <c r="B7200" s="60"/>
      <c r="C7200" s="73">
        <v>10</v>
      </c>
      <c r="D7200" s="73">
        <v>27</v>
      </c>
      <c r="E7200" s="73">
        <v>8</v>
      </c>
      <c r="F7200" s="79">
        <f>IF($C$9="south",'RAW PV WATTS'!D7203,IF('PV Watts SLC'!$C$9="west",'RAW PV WATTS'!F7203,-1))</f>
        <v>290.93599999999998</v>
      </c>
      <c r="G7200" s="81">
        <f t="shared" si="224"/>
        <v>0.29093599999999997</v>
      </c>
    </row>
    <row r="7201" spans="1:7">
      <c r="A7201" s="74" t="e">
        <f t="shared" si="225"/>
        <v>#REF!</v>
      </c>
      <c r="B7201" s="60"/>
      <c r="C7201" s="73">
        <v>10</v>
      </c>
      <c r="D7201" s="73">
        <v>27</v>
      </c>
      <c r="E7201" s="73">
        <v>9</v>
      </c>
      <c r="F7201" s="79">
        <f>IF($C$9="south",'RAW PV WATTS'!D7204,IF('PV Watts SLC'!$C$9="west",'RAW PV WATTS'!F7204,-1))</f>
        <v>463.39699999999999</v>
      </c>
      <c r="G7201" s="81">
        <f t="shared" si="224"/>
        <v>0.463397</v>
      </c>
    </row>
    <row r="7202" spans="1:7">
      <c r="A7202" s="74" t="e">
        <f t="shared" si="225"/>
        <v>#REF!</v>
      </c>
      <c r="B7202" s="60"/>
      <c r="C7202" s="73">
        <v>10</v>
      </c>
      <c r="D7202" s="73">
        <v>27</v>
      </c>
      <c r="E7202" s="73">
        <v>10</v>
      </c>
      <c r="F7202" s="79">
        <f>IF($C$9="south",'RAW PV WATTS'!D7205,IF('PV Watts SLC'!$C$9="west",'RAW PV WATTS'!F7205,-1))</f>
        <v>554.29499999999996</v>
      </c>
      <c r="G7202" s="81">
        <f t="shared" si="224"/>
        <v>0.55429499999999998</v>
      </c>
    </row>
    <row r="7203" spans="1:7">
      <c r="A7203" s="74" t="e">
        <f t="shared" si="225"/>
        <v>#REF!</v>
      </c>
      <c r="B7203" s="60"/>
      <c r="C7203" s="73">
        <v>10</v>
      </c>
      <c r="D7203" s="73">
        <v>27</v>
      </c>
      <c r="E7203" s="73">
        <v>11</v>
      </c>
      <c r="F7203" s="79">
        <f>IF($C$9="south",'RAW PV WATTS'!D7206,IF('PV Watts SLC'!$C$9="west",'RAW PV WATTS'!F7206,-1))</f>
        <v>608.68499999999995</v>
      </c>
      <c r="G7203" s="81">
        <f t="shared" si="224"/>
        <v>0.60868499999999992</v>
      </c>
    </row>
    <row r="7204" spans="1:7">
      <c r="A7204" s="74" t="e">
        <f t="shared" si="225"/>
        <v>#REF!</v>
      </c>
      <c r="B7204" s="60"/>
      <c r="C7204" s="73">
        <v>10</v>
      </c>
      <c r="D7204" s="73">
        <v>27</v>
      </c>
      <c r="E7204" s="73">
        <v>12</v>
      </c>
      <c r="F7204" s="79">
        <f>IF($C$9="south",'RAW PV WATTS'!D7207,IF('PV Watts SLC'!$C$9="west",'RAW PV WATTS'!F7207,-1))</f>
        <v>664.77599999999995</v>
      </c>
      <c r="G7204" s="81">
        <f t="shared" si="224"/>
        <v>0.66477599999999992</v>
      </c>
    </row>
    <row r="7205" spans="1:7">
      <c r="A7205" s="74" t="e">
        <f t="shared" si="225"/>
        <v>#REF!</v>
      </c>
      <c r="B7205" s="60"/>
      <c r="C7205" s="73">
        <v>10</v>
      </c>
      <c r="D7205" s="73">
        <v>27</v>
      </c>
      <c r="E7205" s="73">
        <v>13</v>
      </c>
      <c r="F7205" s="79">
        <f>IF($C$9="south",'RAW PV WATTS'!D7208,IF('PV Watts SLC'!$C$9="west",'RAW PV WATTS'!F7208,-1))</f>
        <v>616.84100000000001</v>
      </c>
      <c r="G7205" s="81">
        <f t="shared" si="224"/>
        <v>0.61684099999999997</v>
      </c>
    </row>
    <row r="7206" spans="1:7">
      <c r="A7206" s="74" t="e">
        <f t="shared" si="225"/>
        <v>#REF!</v>
      </c>
      <c r="B7206" s="60"/>
      <c r="C7206" s="73">
        <v>10</v>
      </c>
      <c r="D7206" s="73">
        <v>27</v>
      </c>
      <c r="E7206" s="73">
        <v>14</v>
      </c>
      <c r="F7206" s="79">
        <f>IF($C$9="south",'RAW PV WATTS'!D7209,IF('PV Watts SLC'!$C$9="west",'RAW PV WATTS'!F7209,-1))</f>
        <v>510.25799999999998</v>
      </c>
      <c r="G7206" s="81">
        <f t="shared" si="224"/>
        <v>0.51025799999999999</v>
      </c>
    </row>
    <row r="7207" spans="1:7">
      <c r="A7207" s="74" t="e">
        <f t="shared" si="225"/>
        <v>#REF!</v>
      </c>
      <c r="B7207" s="60"/>
      <c r="C7207" s="73">
        <v>10</v>
      </c>
      <c r="D7207" s="73">
        <v>27</v>
      </c>
      <c r="E7207" s="73">
        <v>15</v>
      </c>
      <c r="F7207" s="79">
        <f>IF($C$9="south",'RAW PV WATTS'!D7210,IF('PV Watts SLC'!$C$9="west",'RAW PV WATTS'!F7210,-1))</f>
        <v>353.80599999999998</v>
      </c>
      <c r="G7207" s="81">
        <f t="shared" si="224"/>
        <v>0.35380600000000001</v>
      </c>
    </row>
    <row r="7208" spans="1:7">
      <c r="A7208" s="74" t="e">
        <f t="shared" si="225"/>
        <v>#REF!</v>
      </c>
      <c r="B7208" s="60"/>
      <c r="C7208" s="73">
        <v>10</v>
      </c>
      <c r="D7208" s="73">
        <v>27</v>
      </c>
      <c r="E7208" s="73">
        <v>16</v>
      </c>
      <c r="F7208" s="79">
        <f>IF($C$9="south",'RAW PV WATTS'!D7211,IF('PV Watts SLC'!$C$9="west",'RAW PV WATTS'!F7211,-1))</f>
        <v>155.62299999999999</v>
      </c>
      <c r="G7208" s="81">
        <f t="shared" si="224"/>
        <v>0.15562299999999998</v>
      </c>
    </row>
    <row r="7209" spans="1:7">
      <c r="A7209" s="74" t="e">
        <f t="shared" si="225"/>
        <v>#REF!</v>
      </c>
      <c r="B7209" s="60"/>
      <c r="C7209" s="73">
        <v>10</v>
      </c>
      <c r="D7209" s="73">
        <v>27</v>
      </c>
      <c r="E7209" s="73">
        <v>17</v>
      </c>
      <c r="F7209" s="79">
        <f>IF($C$9="south",'RAW PV WATTS'!D7212,IF('PV Watts SLC'!$C$9="west",'RAW PV WATTS'!F7212,-1))</f>
        <v>14.907999999999999</v>
      </c>
      <c r="G7209" s="81">
        <f t="shared" si="224"/>
        <v>1.4907999999999999E-2</v>
      </c>
    </row>
    <row r="7210" spans="1:7">
      <c r="A7210" s="74" t="e">
        <f t="shared" si="225"/>
        <v>#REF!</v>
      </c>
      <c r="B7210" s="60"/>
      <c r="C7210" s="73">
        <v>10</v>
      </c>
      <c r="D7210" s="73">
        <v>27</v>
      </c>
      <c r="E7210" s="73">
        <v>18</v>
      </c>
      <c r="F7210" s="79">
        <f>IF($C$9="south",'RAW PV WATTS'!D7213,IF('PV Watts SLC'!$C$9="west",'RAW PV WATTS'!F7213,-1))</f>
        <v>0</v>
      </c>
      <c r="G7210" s="81">
        <f t="shared" si="224"/>
        <v>0</v>
      </c>
    </row>
    <row r="7211" spans="1:7">
      <c r="A7211" s="74" t="e">
        <f t="shared" si="225"/>
        <v>#REF!</v>
      </c>
      <c r="B7211" s="60"/>
      <c r="C7211" s="73">
        <v>10</v>
      </c>
      <c r="D7211" s="73">
        <v>27</v>
      </c>
      <c r="E7211" s="73">
        <v>19</v>
      </c>
      <c r="F7211" s="79">
        <f>IF($C$9="south",'RAW PV WATTS'!D7214,IF('PV Watts SLC'!$C$9="west",'RAW PV WATTS'!F7214,-1))</f>
        <v>0</v>
      </c>
      <c r="G7211" s="81">
        <f t="shared" si="224"/>
        <v>0</v>
      </c>
    </row>
    <row r="7212" spans="1:7">
      <c r="A7212" s="74" t="e">
        <f t="shared" si="225"/>
        <v>#REF!</v>
      </c>
      <c r="B7212" s="60"/>
      <c r="C7212" s="73">
        <v>10</v>
      </c>
      <c r="D7212" s="73">
        <v>27</v>
      </c>
      <c r="E7212" s="73">
        <v>20</v>
      </c>
      <c r="F7212" s="79">
        <f>IF($C$9="south",'RAW PV WATTS'!D7215,IF('PV Watts SLC'!$C$9="west",'RAW PV WATTS'!F7215,-1))</f>
        <v>0</v>
      </c>
      <c r="G7212" s="81">
        <f t="shared" si="224"/>
        <v>0</v>
      </c>
    </row>
    <row r="7213" spans="1:7">
      <c r="A7213" s="74" t="e">
        <f t="shared" si="225"/>
        <v>#REF!</v>
      </c>
      <c r="B7213" s="60"/>
      <c r="C7213" s="73">
        <v>10</v>
      </c>
      <c r="D7213" s="73">
        <v>27</v>
      </c>
      <c r="E7213" s="73">
        <v>21</v>
      </c>
      <c r="F7213" s="79">
        <f>IF($C$9="south",'RAW PV WATTS'!D7216,IF('PV Watts SLC'!$C$9="west",'RAW PV WATTS'!F7216,-1))</f>
        <v>0</v>
      </c>
      <c r="G7213" s="81">
        <f t="shared" si="224"/>
        <v>0</v>
      </c>
    </row>
    <row r="7214" spans="1:7">
      <c r="A7214" s="74" t="e">
        <f t="shared" si="225"/>
        <v>#REF!</v>
      </c>
      <c r="B7214" s="60"/>
      <c r="C7214" s="73">
        <v>10</v>
      </c>
      <c r="D7214" s="73">
        <v>27</v>
      </c>
      <c r="E7214" s="73">
        <v>22</v>
      </c>
      <c r="F7214" s="79">
        <f>IF($C$9="south",'RAW PV WATTS'!D7217,IF('PV Watts SLC'!$C$9="west",'RAW PV WATTS'!F7217,-1))</f>
        <v>0</v>
      </c>
      <c r="G7214" s="81">
        <f t="shared" si="224"/>
        <v>0</v>
      </c>
    </row>
    <row r="7215" spans="1:7">
      <c r="A7215" s="74" t="e">
        <f t="shared" si="225"/>
        <v>#REF!</v>
      </c>
      <c r="B7215" s="60"/>
      <c r="C7215" s="73">
        <v>10</v>
      </c>
      <c r="D7215" s="73">
        <v>27</v>
      </c>
      <c r="E7215" s="73">
        <v>23</v>
      </c>
      <c r="F7215" s="79">
        <f>IF($C$9="south",'RAW PV WATTS'!D7218,IF('PV Watts SLC'!$C$9="west",'RAW PV WATTS'!F7218,-1))</f>
        <v>0</v>
      </c>
      <c r="G7215" s="81">
        <f t="shared" si="224"/>
        <v>0</v>
      </c>
    </row>
    <row r="7216" spans="1:7">
      <c r="A7216" s="74" t="e">
        <f t="shared" si="225"/>
        <v>#REF!</v>
      </c>
      <c r="B7216" s="60"/>
      <c r="C7216" s="73">
        <v>10</v>
      </c>
      <c r="D7216" s="73">
        <v>28</v>
      </c>
      <c r="E7216" s="73">
        <v>0</v>
      </c>
      <c r="F7216" s="79">
        <f>IF($C$9="south",'RAW PV WATTS'!D7219,IF('PV Watts SLC'!$C$9="west",'RAW PV WATTS'!F7219,-1))</f>
        <v>0</v>
      </c>
      <c r="G7216" s="81">
        <f t="shared" si="224"/>
        <v>0</v>
      </c>
    </row>
    <row r="7217" spans="1:7">
      <c r="A7217" s="74" t="e">
        <f t="shared" si="225"/>
        <v>#REF!</v>
      </c>
      <c r="B7217" s="60"/>
      <c r="C7217" s="73">
        <v>10</v>
      </c>
      <c r="D7217" s="73">
        <v>28</v>
      </c>
      <c r="E7217" s="73">
        <v>1</v>
      </c>
      <c r="F7217" s="79">
        <f>IF($C$9="south",'RAW PV WATTS'!D7220,IF('PV Watts SLC'!$C$9="west",'RAW PV WATTS'!F7220,-1))</f>
        <v>0</v>
      </c>
      <c r="G7217" s="81">
        <f t="shared" si="224"/>
        <v>0</v>
      </c>
    </row>
    <row r="7218" spans="1:7">
      <c r="A7218" s="74" t="e">
        <f t="shared" si="225"/>
        <v>#REF!</v>
      </c>
      <c r="B7218" s="60"/>
      <c r="C7218" s="73">
        <v>10</v>
      </c>
      <c r="D7218" s="73">
        <v>28</v>
      </c>
      <c r="E7218" s="73">
        <v>2</v>
      </c>
      <c r="F7218" s="79">
        <f>IF($C$9="south",'RAW PV WATTS'!D7221,IF('PV Watts SLC'!$C$9="west",'RAW PV WATTS'!F7221,-1))</f>
        <v>0</v>
      </c>
      <c r="G7218" s="81">
        <f t="shared" si="224"/>
        <v>0</v>
      </c>
    </row>
    <row r="7219" spans="1:7">
      <c r="A7219" s="74" t="e">
        <f t="shared" si="225"/>
        <v>#REF!</v>
      </c>
      <c r="B7219" s="60"/>
      <c r="C7219" s="73">
        <v>10</v>
      </c>
      <c r="D7219" s="73">
        <v>28</v>
      </c>
      <c r="E7219" s="73">
        <v>3</v>
      </c>
      <c r="F7219" s="79">
        <f>IF($C$9="south",'RAW PV WATTS'!D7222,IF('PV Watts SLC'!$C$9="west",'RAW PV WATTS'!F7222,-1))</f>
        <v>0</v>
      </c>
      <c r="G7219" s="81">
        <f t="shared" si="224"/>
        <v>0</v>
      </c>
    </row>
    <row r="7220" spans="1:7">
      <c r="A7220" s="74" t="e">
        <f t="shared" si="225"/>
        <v>#REF!</v>
      </c>
      <c r="B7220" s="60"/>
      <c r="C7220" s="73">
        <v>10</v>
      </c>
      <c r="D7220" s="73">
        <v>28</v>
      </c>
      <c r="E7220" s="73">
        <v>4</v>
      </c>
      <c r="F7220" s="79">
        <f>IF($C$9="south",'RAW PV WATTS'!D7223,IF('PV Watts SLC'!$C$9="west",'RAW PV WATTS'!F7223,-1))</f>
        <v>0</v>
      </c>
      <c r="G7220" s="81">
        <f t="shared" si="224"/>
        <v>0</v>
      </c>
    </row>
    <row r="7221" spans="1:7">
      <c r="A7221" s="74" t="e">
        <f t="shared" si="225"/>
        <v>#REF!</v>
      </c>
      <c r="B7221" s="60"/>
      <c r="C7221" s="73">
        <v>10</v>
      </c>
      <c r="D7221" s="73">
        <v>28</v>
      </c>
      <c r="E7221" s="73">
        <v>5</v>
      </c>
      <c r="F7221" s="79">
        <f>IF($C$9="south",'RAW PV WATTS'!D7224,IF('PV Watts SLC'!$C$9="west",'RAW PV WATTS'!F7224,-1))</f>
        <v>0</v>
      </c>
      <c r="G7221" s="81">
        <f t="shared" si="224"/>
        <v>0</v>
      </c>
    </row>
    <row r="7222" spans="1:7">
      <c r="A7222" s="74" t="e">
        <f t="shared" si="225"/>
        <v>#REF!</v>
      </c>
      <c r="B7222" s="60"/>
      <c r="C7222" s="73">
        <v>10</v>
      </c>
      <c r="D7222" s="73">
        <v>28</v>
      </c>
      <c r="E7222" s="73">
        <v>6</v>
      </c>
      <c r="F7222" s="79">
        <f>IF($C$9="south",'RAW PV WATTS'!D7225,IF('PV Watts SLC'!$C$9="west",'RAW PV WATTS'!F7225,-1))</f>
        <v>0</v>
      </c>
      <c r="G7222" s="81">
        <f t="shared" si="224"/>
        <v>0</v>
      </c>
    </row>
    <row r="7223" spans="1:7">
      <c r="A7223" s="74" t="e">
        <f t="shared" si="225"/>
        <v>#REF!</v>
      </c>
      <c r="B7223" s="60"/>
      <c r="C7223" s="73">
        <v>10</v>
      </c>
      <c r="D7223" s="73">
        <v>28</v>
      </c>
      <c r="E7223" s="73">
        <v>7</v>
      </c>
      <c r="F7223" s="79">
        <f>IF($C$9="south",'RAW PV WATTS'!D7226,IF('PV Watts SLC'!$C$9="west",'RAW PV WATTS'!F7226,-1))</f>
        <v>40.438000000000002</v>
      </c>
      <c r="G7223" s="81">
        <f t="shared" si="224"/>
        <v>4.0438000000000002E-2</v>
      </c>
    </row>
    <row r="7224" spans="1:7">
      <c r="A7224" s="74" t="e">
        <f t="shared" si="225"/>
        <v>#REF!</v>
      </c>
      <c r="B7224" s="60"/>
      <c r="C7224" s="73">
        <v>10</v>
      </c>
      <c r="D7224" s="73">
        <v>28</v>
      </c>
      <c r="E7224" s="73">
        <v>8</v>
      </c>
      <c r="F7224" s="79">
        <f>IF($C$9="south",'RAW PV WATTS'!D7227,IF('PV Watts SLC'!$C$9="west",'RAW PV WATTS'!F7227,-1))</f>
        <v>232.977</v>
      </c>
      <c r="G7224" s="81">
        <f t="shared" si="224"/>
        <v>0.23297700000000002</v>
      </c>
    </row>
    <row r="7225" spans="1:7">
      <c r="A7225" s="74" t="e">
        <f t="shared" si="225"/>
        <v>#REF!</v>
      </c>
      <c r="B7225" s="60"/>
      <c r="C7225" s="73">
        <v>10</v>
      </c>
      <c r="D7225" s="73">
        <v>28</v>
      </c>
      <c r="E7225" s="73">
        <v>9</v>
      </c>
      <c r="F7225" s="79">
        <f>IF($C$9="south",'RAW PV WATTS'!D7228,IF('PV Watts SLC'!$C$9="west",'RAW PV WATTS'!F7228,-1))</f>
        <v>387.69600000000003</v>
      </c>
      <c r="G7225" s="81">
        <f t="shared" si="224"/>
        <v>0.38769600000000004</v>
      </c>
    </row>
    <row r="7226" spans="1:7">
      <c r="A7226" s="74" t="e">
        <f t="shared" si="225"/>
        <v>#REF!</v>
      </c>
      <c r="B7226" s="60"/>
      <c r="C7226" s="73">
        <v>10</v>
      </c>
      <c r="D7226" s="73">
        <v>28</v>
      </c>
      <c r="E7226" s="73">
        <v>10</v>
      </c>
      <c r="F7226" s="79">
        <f>IF($C$9="south",'RAW PV WATTS'!D7229,IF('PV Watts SLC'!$C$9="west",'RAW PV WATTS'!F7229,-1))</f>
        <v>467.76499999999999</v>
      </c>
      <c r="G7226" s="81">
        <f t="shared" si="224"/>
        <v>0.46776499999999999</v>
      </c>
    </row>
    <row r="7227" spans="1:7">
      <c r="A7227" s="74" t="e">
        <f t="shared" si="225"/>
        <v>#REF!</v>
      </c>
      <c r="B7227" s="60"/>
      <c r="C7227" s="73">
        <v>10</v>
      </c>
      <c r="D7227" s="73">
        <v>28</v>
      </c>
      <c r="E7227" s="73">
        <v>11</v>
      </c>
      <c r="F7227" s="79">
        <f>IF($C$9="south",'RAW PV WATTS'!D7230,IF('PV Watts SLC'!$C$9="west",'RAW PV WATTS'!F7230,-1))</f>
        <v>500.10599999999999</v>
      </c>
      <c r="G7227" s="81">
        <f t="shared" si="224"/>
        <v>0.50010599999999994</v>
      </c>
    </row>
    <row r="7228" spans="1:7">
      <c r="A7228" s="74" t="e">
        <f t="shared" si="225"/>
        <v>#REF!</v>
      </c>
      <c r="B7228" s="60"/>
      <c r="C7228" s="73">
        <v>10</v>
      </c>
      <c r="D7228" s="73">
        <v>28</v>
      </c>
      <c r="E7228" s="73">
        <v>12</v>
      </c>
      <c r="F7228" s="79">
        <f>IF($C$9="south",'RAW PV WATTS'!D7231,IF('PV Watts SLC'!$C$9="west",'RAW PV WATTS'!F7231,-1))</f>
        <v>578.95600000000002</v>
      </c>
      <c r="G7228" s="81">
        <f t="shared" si="224"/>
        <v>0.57895600000000003</v>
      </c>
    </row>
    <row r="7229" spans="1:7">
      <c r="A7229" s="74" t="e">
        <f t="shared" si="225"/>
        <v>#REF!</v>
      </c>
      <c r="B7229" s="60"/>
      <c r="C7229" s="73">
        <v>10</v>
      </c>
      <c r="D7229" s="73">
        <v>28</v>
      </c>
      <c r="E7229" s="73">
        <v>13</v>
      </c>
      <c r="F7229" s="79">
        <f>IF($C$9="south",'RAW PV WATTS'!D7232,IF('PV Watts SLC'!$C$9="west",'RAW PV WATTS'!F7232,-1))</f>
        <v>501.30900000000003</v>
      </c>
      <c r="G7229" s="81">
        <f t="shared" si="224"/>
        <v>0.501309</v>
      </c>
    </row>
    <row r="7230" spans="1:7">
      <c r="A7230" s="74" t="e">
        <f t="shared" si="225"/>
        <v>#REF!</v>
      </c>
      <c r="B7230" s="60"/>
      <c r="C7230" s="73">
        <v>10</v>
      </c>
      <c r="D7230" s="73">
        <v>28</v>
      </c>
      <c r="E7230" s="73">
        <v>14</v>
      </c>
      <c r="F7230" s="79">
        <f>IF($C$9="south",'RAW PV WATTS'!D7233,IF('PV Watts SLC'!$C$9="west",'RAW PV WATTS'!F7233,-1))</f>
        <v>441.76499999999999</v>
      </c>
      <c r="G7230" s="81">
        <f t="shared" si="224"/>
        <v>0.44176499999999996</v>
      </c>
    </row>
    <row r="7231" spans="1:7">
      <c r="A7231" s="74" t="e">
        <f t="shared" si="225"/>
        <v>#REF!</v>
      </c>
      <c r="B7231" s="60"/>
      <c r="C7231" s="73">
        <v>10</v>
      </c>
      <c r="D7231" s="73">
        <v>28</v>
      </c>
      <c r="E7231" s="73">
        <v>15</v>
      </c>
      <c r="F7231" s="79">
        <f>IF($C$9="south",'RAW PV WATTS'!D7234,IF('PV Watts SLC'!$C$9="west",'RAW PV WATTS'!F7234,-1))</f>
        <v>290.64699999999999</v>
      </c>
      <c r="G7231" s="81">
        <f t="shared" si="224"/>
        <v>0.29064699999999999</v>
      </c>
    </row>
    <row r="7232" spans="1:7">
      <c r="A7232" s="74" t="e">
        <f t="shared" si="225"/>
        <v>#REF!</v>
      </c>
      <c r="B7232" s="60"/>
      <c r="C7232" s="73">
        <v>10</v>
      </c>
      <c r="D7232" s="73">
        <v>28</v>
      </c>
      <c r="E7232" s="73">
        <v>16</v>
      </c>
      <c r="F7232" s="79">
        <f>IF($C$9="south",'RAW PV WATTS'!D7235,IF('PV Watts SLC'!$C$9="west",'RAW PV WATTS'!F7235,-1))</f>
        <v>93.911000000000001</v>
      </c>
      <c r="G7232" s="81">
        <f t="shared" si="224"/>
        <v>9.3910999999999994E-2</v>
      </c>
    </row>
    <row r="7233" spans="1:7">
      <c r="A7233" s="74" t="e">
        <f t="shared" si="225"/>
        <v>#REF!</v>
      </c>
      <c r="B7233" s="60"/>
      <c r="C7233" s="73">
        <v>10</v>
      </c>
      <c r="D7233" s="73">
        <v>28</v>
      </c>
      <c r="E7233" s="73">
        <v>17</v>
      </c>
      <c r="F7233" s="79">
        <f>IF($C$9="south",'RAW PV WATTS'!D7236,IF('PV Watts SLC'!$C$9="west",'RAW PV WATTS'!F7236,-1))</f>
        <v>5.1420000000000003</v>
      </c>
      <c r="G7233" s="81">
        <f t="shared" si="224"/>
        <v>5.1420000000000007E-3</v>
      </c>
    </row>
    <row r="7234" spans="1:7">
      <c r="A7234" s="74" t="e">
        <f t="shared" si="225"/>
        <v>#REF!</v>
      </c>
      <c r="B7234" s="60"/>
      <c r="C7234" s="73">
        <v>10</v>
      </c>
      <c r="D7234" s="73">
        <v>28</v>
      </c>
      <c r="E7234" s="73">
        <v>18</v>
      </c>
      <c r="F7234" s="79">
        <f>IF($C$9="south",'RAW PV WATTS'!D7237,IF('PV Watts SLC'!$C$9="west",'RAW PV WATTS'!F7237,-1))</f>
        <v>0</v>
      </c>
      <c r="G7234" s="81">
        <f t="shared" si="224"/>
        <v>0</v>
      </c>
    </row>
    <row r="7235" spans="1:7">
      <c r="A7235" s="74" t="e">
        <f t="shared" si="225"/>
        <v>#REF!</v>
      </c>
      <c r="B7235" s="60"/>
      <c r="C7235" s="73">
        <v>10</v>
      </c>
      <c r="D7235" s="73">
        <v>28</v>
      </c>
      <c r="E7235" s="73">
        <v>19</v>
      </c>
      <c r="F7235" s="79">
        <f>IF($C$9="south",'RAW PV WATTS'!D7238,IF('PV Watts SLC'!$C$9="west",'RAW PV WATTS'!F7238,-1))</f>
        <v>0</v>
      </c>
      <c r="G7235" s="81">
        <f t="shared" si="224"/>
        <v>0</v>
      </c>
    </row>
    <row r="7236" spans="1:7">
      <c r="A7236" s="74" t="e">
        <f t="shared" si="225"/>
        <v>#REF!</v>
      </c>
      <c r="B7236" s="60"/>
      <c r="C7236" s="73">
        <v>10</v>
      </c>
      <c r="D7236" s="73">
        <v>28</v>
      </c>
      <c r="E7236" s="73">
        <v>20</v>
      </c>
      <c r="F7236" s="79">
        <f>IF($C$9="south",'RAW PV WATTS'!D7239,IF('PV Watts SLC'!$C$9="west",'RAW PV WATTS'!F7239,-1))</f>
        <v>0</v>
      </c>
      <c r="G7236" s="81">
        <f t="shared" si="224"/>
        <v>0</v>
      </c>
    </row>
    <row r="7237" spans="1:7">
      <c r="A7237" s="74" t="e">
        <f t="shared" si="225"/>
        <v>#REF!</v>
      </c>
      <c r="B7237" s="60"/>
      <c r="C7237" s="73">
        <v>10</v>
      </c>
      <c r="D7237" s="73">
        <v>28</v>
      </c>
      <c r="E7237" s="73">
        <v>21</v>
      </c>
      <c r="F7237" s="79">
        <f>IF($C$9="south",'RAW PV WATTS'!D7240,IF('PV Watts SLC'!$C$9="west",'RAW PV WATTS'!F7240,-1))</f>
        <v>0</v>
      </c>
      <c r="G7237" s="81">
        <f t="shared" si="224"/>
        <v>0</v>
      </c>
    </row>
    <row r="7238" spans="1:7">
      <c r="A7238" s="74" t="e">
        <f t="shared" si="225"/>
        <v>#REF!</v>
      </c>
      <c r="B7238" s="60"/>
      <c r="C7238" s="73">
        <v>10</v>
      </c>
      <c r="D7238" s="73">
        <v>28</v>
      </c>
      <c r="E7238" s="73">
        <v>22</v>
      </c>
      <c r="F7238" s="79">
        <f>IF($C$9="south",'RAW PV WATTS'!D7241,IF('PV Watts SLC'!$C$9="west",'RAW PV WATTS'!F7241,-1))</f>
        <v>0</v>
      </c>
      <c r="G7238" s="81">
        <f t="shared" si="224"/>
        <v>0</v>
      </c>
    </row>
    <row r="7239" spans="1:7">
      <c r="A7239" s="74" t="e">
        <f t="shared" si="225"/>
        <v>#REF!</v>
      </c>
      <c r="B7239" s="60"/>
      <c r="C7239" s="73">
        <v>10</v>
      </c>
      <c r="D7239" s="73">
        <v>28</v>
      </c>
      <c r="E7239" s="73">
        <v>23</v>
      </c>
      <c r="F7239" s="79">
        <f>IF($C$9="south",'RAW PV WATTS'!D7242,IF('PV Watts SLC'!$C$9="west",'RAW PV WATTS'!F7242,-1))</f>
        <v>0</v>
      </c>
      <c r="G7239" s="81">
        <f t="shared" si="224"/>
        <v>0</v>
      </c>
    </row>
    <row r="7240" spans="1:7">
      <c r="A7240" s="74" t="e">
        <f t="shared" si="225"/>
        <v>#REF!</v>
      </c>
      <c r="B7240" s="60"/>
      <c r="C7240" s="73">
        <v>10</v>
      </c>
      <c r="D7240" s="73">
        <v>29</v>
      </c>
      <c r="E7240" s="73">
        <v>0</v>
      </c>
      <c r="F7240" s="79">
        <f>IF($C$9="south",'RAW PV WATTS'!D7243,IF('PV Watts SLC'!$C$9="west",'RAW PV WATTS'!F7243,-1))</f>
        <v>0</v>
      </c>
      <c r="G7240" s="81">
        <f t="shared" si="224"/>
        <v>0</v>
      </c>
    </row>
    <row r="7241" spans="1:7">
      <c r="A7241" s="74" t="e">
        <f t="shared" si="225"/>
        <v>#REF!</v>
      </c>
      <c r="B7241" s="60"/>
      <c r="C7241" s="73">
        <v>10</v>
      </c>
      <c r="D7241" s="73">
        <v>29</v>
      </c>
      <c r="E7241" s="73">
        <v>1</v>
      </c>
      <c r="F7241" s="79">
        <f>IF($C$9="south",'RAW PV WATTS'!D7244,IF('PV Watts SLC'!$C$9="west",'RAW PV WATTS'!F7244,-1))</f>
        <v>0</v>
      </c>
      <c r="G7241" s="81">
        <f t="shared" si="224"/>
        <v>0</v>
      </c>
    </row>
    <row r="7242" spans="1:7">
      <c r="A7242" s="74" t="e">
        <f t="shared" si="225"/>
        <v>#REF!</v>
      </c>
      <c r="B7242" s="60"/>
      <c r="C7242" s="73">
        <v>10</v>
      </c>
      <c r="D7242" s="73">
        <v>29</v>
      </c>
      <c r="E7242" s="73">
        <v>2</v>
      </c>
      <c r="F7242" s="79">
        <f>IF($C$9="south",'RAW PV WATTS'!D7245,IF('PV Watts SLC'!$C$9="west",'RAW PV WATTS'!F7245,-1))</f>
        <v>0</v>
      </c>
      <c r="G7242" s="81">
        <f t="shared" si="224"/>
        <v>0</v>
      </c>
    </row>
    <row r="7243" spans="1:7">
      <c r="A7243" s="74" t="e">
        <f t="shared" si="225"/>
        <v>#REF!</v>
      </c>
      <c r="B7243" s="60"/>
      <c r="C7243" s="73">
        <v>10</v>
      </c>
      <c r="D7243" s="73">
        <v>29</v>
      </c>
      <c r="E7243" s="73">
        <v>3</v>
      </c>
      <c r="F7243" s="79">
        <f>IF($C$9="south",'RAW PV WATTS'!D7246,IF('PV Watts SLC'!$C$9="west",'RAW PV WATTS'!F7246,-1))</f>
        <v>0</v>
      </c>
      <c r="G7243" s="81">
        <f t="shared" si="224"/>
        <v>0</v>
      </c>
    </row>
    <row r="7244" spans="1:7">
      <c r="A7244" s="74" t="e">
        <f t="shared" si="225"/>
        <v>#REF!</v>
      </c>
      <c r="B7244" s="60"/>
      <c r="C7244" s="73">
        <v>10</v>
      </c>
      <c r="D7244" s="73">
        <v>29</v>
      </c>
      <c r="E7244" s="73">
        <v>4</v>
      </c>
      <c r="F7244" s="79">
        <f>IF($C$9="south",'RAW PV WATTS'!D7247,IF('PV Watts SLC'!$C$9="west",'RAW PV WATTS'!F7247,-1))</f>
        <v>0</v>
      </c>
      <c r="G7244" s="81">
        <f t="shared" si="224"/>
        <v>0</v>
      </c>
    </row>
    <row r="7245" spans="1:7">
      <c r="A7245" s="74" t="e">
        <f t="shared" si="225"/>
        <v>#REF!</v>
      </c>
      <c r="B7245" s="60"/>
      <c r="C7245" s="73">
        <v>10</v>
      </c>
      <c r="D7245" s="73">
        <v>29</v>
      </c>
      <c r="E7245" s="73">
        <v>5</v>
      </c>
      <c r="F7245" s="79">
        <f>IF($C$9="south",'RAW PV WATTS'!D7248,IF('PV Watts SLC'!$C$9="west",'RAW PV WATTS'!F7248,-1))</f>
        <v>0</v>
      </c>
      <c r="G7245" s="81">
        <f t="shared" si="224"/>
        <v>0</v>
      </c>
    </row>
    <row r="7246" spans="1:7">
      <c r="A7246" s="74" t="e">
        <f t="shared" si="225"/>
        <v>#REF!</v>
      </c>
      <c r="B7246" s="60"/>
      <c r="C7246" s="73">
        <v>10</v>
      </c>
      <c r="D7246" s="73">
        <v>29</v>
      </c>
      <c r="E7246" s="73">
        <v>6</v>
      </c>
      <c r="F7246" s="79">
        <f>IF($C$9="south",'RAW PV WATTS'!D7249,IF('PV Watts SLC'!$C$9="west",'RAW PV WATTS'!F7249,-1))</f>
        <v>0</v>
      </c>
      <c r="G7246" s="81">
        <f t="shared" si="224"/>
        <v>0</v>
      </c>
    </row>
    <row r="7247" spans="1:7">
      <c r="A7247" s="74" t="e">
        <f t="shared" si="225"/>
        <v>#REF!</v>
      </c>
      <c r="B7247" s="60"/>
      <c r="C7247" s="73">
        <v>10</v>
      </c>
      <c r="D7247" s="73">
        <v>29</v>
      </c>
      <c r="E7247" s="73">
        <v>7</v>
      </c>
      <c r="F7247" s="79">
        <f>IF($C$9="south",'RAW PV WATTS'!D7250,IF('PV Watts SLC'!$C$9="west",'RAW PV WATTS'!F7250,-1))</f>
        <v>88.39</v>
      </c>
      <c r="G7247" s="81">
        <f t="shared" si="224"/>
        <v>8.8389999999999996E-2</v>
      </c>
    </row>
    <row r="7248" spans="1:7">
      <c r="A7248" s="74" t="e">
        <f t="shared" si="225"/>
        <v>#REF!</v>
      </c>
      <c r="B7248" s="60"/>
      <c r="C7248" s="73">
        <v>10</v>
      </c>
      <c r="D7248" s="73">
        <v>29</v>
      </c>
      <c r="E7248" s="73">
        <v>8</v>
      </c>
      <c r="F7248" s="79">
        <f>IF($C$9="south",'RAW PV WATTS'!D7251,IF('PV Watts SLC'!$C$9="west",'RAW PV WATTS'!F7251,-1))</f>
        <v>292.791</v>
      </c>
      <c r="G7248" s="81">
        <f t="shared" si="224"/>
        <v>0.29279100000000002</v>
      </c>
    </row>
    <row r="7249" spans="1:7">
      <c r="A7249" s="74" t="e">
        <f t="shared" si="225"/>
        <v>#REF!</v>
      </c>
      <c r="B7249" s="60"/>
      <c r="C7249" s="73">
        <v>10</v>
      </c>
      <c r="D7249" s="73">
        <v>29</v>
      </c>
      <c r="E7249" s="73">
        <v>9</v>
      </c>
      <c r="F7249" s="79">
        <f>IF($C$9="south",'RAW PV WATTS'!D7252,IF('PV Watts SLC'!$C$9="west",'RAW PV WATTS'!F7252,-1))</f>
        <v>466.56400000000002</v>
      </c>
      <c r="G7249" s="81">
        <f t="shared" ref="G7249:G7312" si="226">F7249/1000</f>
        <v>0.46656400000000003</v>
      </c>
    </row>
    <row r="7250" spans="1:7">
      <c r="A7250" s="74" t="e">
        <f t="shared" ref="A7250:A7313" si="227">1/24+A7249</f>
        <v>#REF!</v>
      </c>
      <c r="B7250" s="60"/>
      <c r="C7250" s="73">
        <v>10</v>
      </c>
      <c r="D7250" s="73">
        <v>29</v>
      </c>
      <c r="E7250" s="73">
        <v>10</v>
      </c>
      <c r="F7250" s="79">
        <f>IF($C$9="south",'RAW PV WATTS'!D7253,IF('PV Watts SLC'!$C$9="west",'RAW PV WATTS'!F7253,-1))</f>
        <v>564.46100000000001</v>
      </c>
      <c r="G7250" s="81">
        <f t="shared" si="226"/>
        <v>0.56446099999999999</v>
      </c>
    </row>
    <row r="7251" spans="1:7">
      <c r="A7251" s="74" t="e">
        <f t="shared" si="227"/>
        <v>#REF!</v>
      </c>
      <c r="B7251" s="60"/>
      <c r="C7251" s="73">
        <v>10</v>
      </c>
      <c r="D7251" s="73">
        <v>29</v>
      </c>
      <c r="E7251" s="73">
        <v>11</v>
      </c>
      <c r="F7251" s="79">
        <f>IF($C$9="south",'RAW PV WATTS'!D7254,IF('PV Watts SLC'!$C$9="west",'RAW PV WATTS'!F7254,-1))</f>
        <v>660.11300000000006</v>
      </c>
      <c r="G7251" s="81">
        <f t="shared" si="226"/>
        <v>0.66011300000000006</v>
      </c>
    </row>
    <row r="7252" spans="1:7">
      <c r="A7252" s="74" t="e">
        <f t="shared" si="227"/>
        <v>#REF!</v>
      </c>
      <c r="B7252" s="60"/>
      <c r="C7252" s="73">
        <v>10</v>
      </c>
      <c r="D7252" s="73">
        <v>29</v>
      </c>
      <c r="E7252" s="73">
        <v>12</v>
      </c>
      <c r="F7252" s="79">
        <f>IF($C$9="south",'RAW PV WATTS'!D7255,IF('PV Watts SLC'!$C$9="west",'RAW PV WATTS'!F7255,-1))</f>
        <v>673.41700000000003</v>
      </c>
      <c r="G7252" s="81">
        <f t="shared" si="226"/>
        <v>0.67341700000000004</v>
      </c>
    </row>
    <row r="7253" spans="1:7">
      <c r="A7253" s="74" t="e">
        <f t="shared" si="227"/>
        <v>#REF!</v>
      </c>
      <c r="B7253" s="60"/>
      <c r="C7253" s="73">
        <v>10</v>
      </c>
      <c r="D7253" s="73">
        <v>29</v>
      </c>
      <c r="E7253" s="73">
        <v>13</v>
      </c>
      <c r="F7253" s="79">
        <f>IF($C$9="south",'RAW PV WATTS'!D7256,IF('PV Watts SLC'!$C$9="west",'RAW PV WATTS'!F7256,-1))</f>
        <v>626.19500000000005</v>
      </c>
      <c r="G7253" s="81">
        <f t="shared" si="226"/>
        <v>0.62619500000000006</v>
      </c>
    </row>
    <row r="7254" spans="1:7">
      <c r="A7254" s="74" t="e">
        <f t="shared" si="227"/>
        <v>#REF!</v>
      </c>
      <c r="B7254" s="60"/>
      <c r="C7254" s="73">
        <v>10</v>
      </c>
      <c r="D7254" s="73">
        <v>29</v>
      </c>
      <c r="E7254" s="73">
        <v>14</v>
      </c>
      <c r="F7254" s="79">
        <f>IF($C$9="south",'RAW PV WATTS'!D7257,IF('PV Watts SLC'!$C$9="west",'RAW PV WATTS'!F7257,-1))</f>
        <v>521.50199999999995</v>
      </c>
      <c r="G7254" s="81">
        <f t="shared" si="226"/>
        <v>0.52150199999999991</v>
      </c>
    </row>
    <row r="7255" spans="1:7">
      <c r="A7255" s="74" t="e">
        <f t="shared" si="227"/>
        <v>#REF!</v>
      </c>
      <c r="B7255" s="60"/>
      <c r="C7255" s="73">
        <v>10</v>
      </c>
      <c r="D7255" s="73">
        <v>29</v>
      </c>
      <c r="E7255" s="73">
        <v>15</v>
      </c>
      <c r="F7255" s="79">
        <f>IF($C$9="south",'RAW PV WATTS'!D7258,IF('PV Watts SLC'!$C$9="west",'RAW PV WATTS'!F7258,-1))</f>
        <v>361.762</v>
      </c>
      <c r="G7255" s="81">
        <f t="shared" si="226"/>
        <v>0.36176200000000003</v>
      </c>
    </row>
    <row r="7256" spans="1:7">
      <c r="A7256" s="74" t="e">
        <f t="shared" si="227"/>
        <v>#REF!</v>
      </c>
      <c r="B7256" s="60"/>
      <c r="C7256" s="73">
        <v>10</v>
      </c>
      <c r="D7256" s="73">
        <v>29</v>
      </c>
      <c r="E7256" s="73">
        <v>16</v>
      </c>
      <c r="F7256" s="79">
        <f>IF($C$9="south",'RAW PV WATTS'!D7259,IF('PV Watts SLC'!$C$9="west",'RAW PV WATTS'!F7259,-1))</f>
        <v>160.83799999999999</v>
      </c>
      <c r="G7256" s="81">
        <f t="shared" si="226"/>
        <v>0.16083799999999998</v>
      </c>
    </row>
    <row r="7257" spans="1:7">
      <c r="A7257" s="74" t="e">
        <f t="shared" si="227"/>
        <v>#REF!</v>
      </c>
      <c r="B7257" s="60"/>
      <c r="C7257" s="73">
        <v>10</v>
      </c>
      <c r="D7257" s="73">
        <v>29</v>
      </c>
      <c r="E7257" s="73">
        <v>17</v>
      </c>
      <c r="F7257" s="79">
        <f>IF($C$9="south",'RAW PV WATTS'!D7260,IF('PV Watts SLC'!$C$9="west",'RAW PV WATTS'!F7260,-1))</f>
        <v>12.715999999999999</v>
      </c>
      <c r="G7257" s="81">
        <f t="shared" si="226"/>
        <v>1.2716E-2</v>
      </c>
    </row>
    <row r="7258" spans="1:7">
      <c r="A7258" s="74" t="e">
        <f t="shared" si="227"/>
        <v>#REF!</v>
      </c>
      <c r="B7258" s="60"/>
      <c r="C7258" s="73">
        <v>10</v>
      </c>
      <c r="D7258" s="73">
        <v>29</v>
      </c>
      <c r="E7258" s="73">
        <v>18</v>
      </c>
      <c r="F7258" s="79">
        <f>IF($C$9="south",'RAW PV WATTS'!D7261,IF('PV Watts SLC'!$C$9="west",'RAW PV WATTS'!F7261,-1))</f>
        <v>0</v>
      </c>
      <c r="G7258" s="81">
        <f t="shared" si="226"/>
        <v>0</v>
      </c>
    </row>
    <row r="7259" spans="1:7">
      <c r="A7259" s="74" t="e">
        <f t="shared" si="227"/>
        <v>#REF!</v>
      </c>
      <c r="B7259" s="60"/>
      <c r="C7259" s="73">
        <v>10</v>
      </c>
      <c r="D7259" s="73">
        <v>29</v>
      </c>
      <c r="E7259" s="73">
        <v>19</v>
      </c>
      <c r="F7259" s="79">
        <f>IF($C$9="south",'RAW PV WATTS'!D7262,IF('PV Watts SLC'!$C$9="west",'RAW PV WATTS'!F7262,-1))</f>
        <v>0</v>
      </c>
      <c r="G7259" s="81">
        <f t="shared" si="226"/>
        <v>0</v>
      </c>
    </row>
    <row r="7260" spans="1:7">
      <c r="A7260" s="74" t="e">
        <f t="shared" si="227"/>
        <v>#REF!</v>
      </c>
      <c r="B7260" s="60"/>
      <c r="C7260" s="73">
        <v>10</v>
      </c>
      <c r="D7260" s="73">
        <v>29</v>
      </c>
      <c r="E7260" s="73">
        <v>20</v>
      </c>
      <c r="F7260" s="79">
        <f>IF($C$9="south",'RAW PV WATTS'!D7263,IF('PV Watts SLC'!$C$9="west",'RAW PV WATTS'!F7263,-1))</f>
        <v>0</v>
      </c>
      <c r="G7260" s="81">
        <f t="shared" si="226"/>
        <v>0</v>
      </c>
    </row>
    <row r="7261" spans="1:7">
      <c r="A7261" s="74" t="e">
        <f t="shared" si="227"/>
        <v>#REF!</v>
      </c>
      <c r="B7261" s="60"/>
      <c r="C7261" s="73">
        <v>10</v>
      </c>
      <c r="D7261" s="73">
        <v>29</v>
      </c>
      <c r="E7261" s="73">
        <v>21</v>
      </c>
      <c r="F7261" s="79">
        <f>IF($C$9="south",'RAW PV WATTS'!D7264,IF('PV Watts SLC'!$C$9="west",'RAW PV WATTS'!F7264,-1))</f>
        <v>0</v>
      </c>
      <c r="G7261" s="81">
        <f t="shared" si="226"/>
        <v>0</v>
      </c>
    </row>
    <row r="7262" spans="1:7">
      <c r="A7262" s="74" t="e">
        <f t="shared" si="227"/>
        <v>#REF!</v>
      </c>
      <c r="B7262" s="60"/>
      <c r="C7262" s="73">
        <v>10</v>
      </c>
      <c r="D7262" s="73">
        <v>29</v>
      </c>
      <c r="E7262" s="73">
        <v>22</v>
      </c>
      <c r="F7262" s="79">
        <f>IF($C$9="south",'RAW PV WATTS'!D7265,IF('PV Watts SLC'!$C$9="west",'RAW PV WATTS'!F7265,-1))</f>
        <v>0</v>
      </c>
      <c r="G7262" s="81">
        <f t="shared" si="226"/>
        <v>0</v>
      </c>
    </row>
    <row r="7263" spans="1:7">
      <c r="A7263" s="74" t="e">
        <f t="shared" si="227"/>
        <v>#REF!</v>
      </c>
      <c r="B7263" s="60"/>
      <c r="C7263" s="73">
        <v>10</v>
      </c>
      <c r="D7263" s="73">
        <v>29</v>
      </c>
      <c r="E7263" s="73">
        <v>23</v>
      </c>
      <c r="F7263" s="79">
        <f>IF($C$9="south",'RAW PV WATTS'!D7266,IF('PV Watts SLC'!$C$9="west",'RAW PV WATTS'!F7266,-1))</f>
        <v>0</v>
      </c>
      <c r="G7263" s="81">
        <f t="shared" si="226"/>
        <v>0</v>
      </c>
    </row>
    <row r="7264" spans="1:7">
      <c r="A7264" s="74" t="e">
        <f t="shared" si="227"/>
        <v>#REF!</v>
      </c>
      <c r="B7264" s="60"/>
      <c r="C7264" s="73">
        <v>10</v>
      </c>
      <c r="D7264" s="73">
        <v>30</v>
      </c>
      <c r="E7264" s="73">
        <v>0</v>
      </c>
      <c r="F7264" s="79">
        <f>IF($C$9="south",'RAW PV WATTS'!D7267,IF('PV Watts SLC'!$C$9="west",'RAW PV WATTS'!F7267,-1))</f>
        <v>0</v>
      </c>
      <c r="G7264" s="81">
        <f t="shared" si="226"/>
        <v>0</v>
      </c>
    </row>
    <row r="7265" spans="1:7">
      <c r="A7265" s="74" t="e">
        <f t="shared" si="227"/>
        <v>#REF!</v>
      </c>
      <c r="B7265" s="60"/>
      <c r="C7265" s="73">
        <v>10</v>
      </c>
      <c r="D7265" s="73">
        <v>30</v>
      </c>
      <c r="E7265" s="73">
        <v>1</v>
      </c>
      <c r="F7265" s="79">
        <f>IF($C$9="south",'RAW PV WATTS'!D7268,IF('PV Watts SLC'!$C$9="west",'RAW PV WATTS'!F7268,-1))</f>
        <v>0</v>
      </c>
      <c r="G7265" s="81">
        <f t="shared" si="226"/>
        <v>0</v>
      </c>
    </row>
    <row r="7266" spans="1:7">
      <c r="A7266" s="74" t="e">
        <f t="shared" si="227"/>
        <v>#REF!</v>
      </c>
      <c r="B7266" s="60"/>
      <c r="C7266" s="73">
        <v>10</v>
      </c>
      <c r="D7266" s="73">
        <v>30</v>
      </c>
      <c r="E7266" s="73">
        <v>2</v>
      </c>
      <c r="F7266" s="79">
        <f>IF($C$9="south",'RAW PV WATTS'!D7269,IF('PV Watts SLC'!$C$9="west",'RAW PV WATTS'!F7269,-1))</f>
        <v>0</v>
      </c>
      <c r="G7266" s="81">
        <f t="shared" si="226"/>
        <v>0</v>
      </c>
    </row>
    <row r="7267" spans="1:7">
      <c r="A7267" s="74" t="e">
        <f t="shared" si="227"/>
        <v>#REF!</v>
      </c>
      <c r="B7267" s="60"/>
      <c r="C7267" s="73">
        <v>10</v>
      </c>
      <c r="D7267" s="73">
        <v>30</v>
      </c>
      <c r="E7267" s="73">
        <v>3</v>
      </c>
      <c r="F7267" s="79">
        <f>IF($C$9="south",'RAW PV WATTS'!D7270,IF('PV Watts SLC'!$C$9="west",'RAW PV WATTS'!F7270,-1))</f>
        <v>0</v>
      </c>
      <c r="G7267" s="81">
        <f t="shared" si="226"/>
        <v>0</v>
      </c>
    </row>
    <row r="7268" spans="1:7">
      <c r="A7268" s="74" t="e">
        <f t="shared" si="227"/>
        <v>#REF!</v>
      </c>
      <c r="B7268" s="60"/>
      <c r="C7268" s="73">
        <v>10</v>
      </c>
      <c r="D7268" s="73">
        <v>30</v>
      </c>
      <c r="E7268" s="73">
        <v>4</v>
      </c>
      <c r="F7268" s="79">
        <f>IF($C$9="south",'RAW PV WATTS'!D7271,IF('PV Watts SLC'!$C$9="west",'RAW PV WATTS'!F7271,-1))</f>
        <v>0</v>
      </c>
      <c r="G7268" s="81">
        <f t="shared" si="226"/>
        <v>0</v>
      </c>
    </row>
    <row r="7269" spans="1:7">
      <c r="A7269" s="74" t="e">
        <f t="shared" si="227"/>
        <v>#REF!</v>
      </c>
      <c r="B7269" s="60"/>
      <c r="C7269" s="73">
        <v>10</v>
      </c>
      <c r="D7269" s="73">
        <v>30</v>
      </c>
      <c r="E7269" s="73">
        <v>5</v>
      </c>
      <c r="F7269" s="79">
        <f>IF($C$9="south",'RAW PV WATTS'!D7272,IF('PV Watts SLC'!$C$9="west",'RAW PV WATTS'!F7272,-1))</f>
        <v>0</v>
      </c>
      <c r="G7269" s="81">
        <f t="shared" si="226"/>
        <v>0</v>
      </c>
    </row>
    <row r="7270" spans="1:7">
      <c r="A7270" s="74" t="e">
        <f t="shared" si="227"/>
        <v>#REF!</v>
      </c>
      <c r="B7270" s="60"/>
      <c r="C7270" s="73">
        <v>10</v>
      </c>
      <c r="D7270" s="73">
        <v>30</v>
      </c>
      <c r="E7270" s="73">
        <v>6</v>
      </c>
      <c r="F7270" s="79">
        <f>IF($C$9="south",'RAW PV WATTS'!D7273,IF('PV Watts SLC'!$C$9="west",'RAW PV WATTS'!F7273,-1))</f>
        <v>0</v>
      </c>
      <c r="G7270" s="81">
        <f t="shared" si="226"/>
        <v>0</v>
      </c>
    </row>
    <row r="7271" spans="1:7">
      <c r="A7271" s="74" t="e">
        <f t="shared" si="227"/>
        <v>#REF!</v>
      </c>
      <c r="B7271" s="60"/>
      <c r="C7271" s="73">
        <v>10</v>
      </c>
      <c r="D7271" s="73">
        <v>30</v>
      </c>
      <c r="E7271" s="73">
        <v>7</v>
      </c>
      <c r="F7271" s="79">
        <f>IF($C$9="south",'RAW PV WATTS'!D7274,IF('PV Watts SLC'!$C$9="west",'RAW PV WATTS'!F7274,-1))</f>
        <v>53.468000000000004</v>
      </c>
      <c r="G7271" s="81">
        <f t="shared" si="226"/>
        <v>5.3468000000000002E-2</v>
      </c>
    </row>
    <row r="7272" spans="1:7">
      <c r="A7272" s="74" t="e">
        <f t="shared" si="227"/>
        <v>#REF!</v>
      </c>
      <c r="B7272" s="60"/>
      <c r="C7272" s="73">
        <v>10</v>
      </c>
      <c r="D7272" s="73">
        <v>30</v>
      </c>
      <c r="E7272" s="73">
        <v>8</v>
      </c>
      <c r="F7272" s="79">
        <f>IF($C$9="south",'RAW PV WATTS'!D7275,IF('PV Watts SLC'!$C$9="west",'RAW PV WATTS'!F7275,-1))</f>
        <v>234.655</v>
      </c>
      <c r="G7272" s="81">
        <f t="shared" si="226"/>
        <v>0.234655</v>
      </c>
    </row>
    <row r="7273" spans="1:7">
      <c r="A7273" s="74" t="e">
        <f t="shared" si="227"/>
        <v>#REF!</v>
      </c>
      <c r="B7273" s="60"/>
      <c r="C7273" s="73">
        <v>10</v>
      </c>
      <c r="D7273" s="73">
        <v>30</v>
      </c>
      <c r="E7273" s="73">
        <v>9</v>
      </c>
      <c r="F7273" s="79">
        <f>IF($C$9="south",'RAW PV WATTS'!D7276,IF('PV Watts SLC'!$C$9="west",'RAW PV WATTS'!F7276,-1))</f>
        <v>363.58600000000001</v>
      </c>
      <c r="G7273" s="81">
        <f t="shared" si="226"/>
        <v>0.36358600000000002</v>
      </c>
    </row>
    <row r="7274" spans="1:7">
      <c r="A7274" s="74" t="e">
        <f t="shared" si="227"/>
        <v>#REF!</v>
      </c>
      <c r="B7274" s="60"/>
      <c r="C7274" s="73">
        <v>10</v>
      </c>
      <c r="D7274" s="73">
        <v>30</v>
      </c>
      <c r="E7274" s="73">
        <v>10</v>
      </c>
      <c r="F7274" s="79">
        <f>IF($C$9="south",'RAW PV WATTS'!D7277,IF('PV Watts SLC'!$C$9="west",'RAW PV WATTS'!F7277,-1))</f>
        <v>416.24799999999999</v>
      </c>
      <c r="G7274" s="81">
        <f t="shared" si="226"/>
        <v>0.41624800000000001</v>
      </c>
    </row>
    <row r="7275" spans="1:7">
      <c r="A7275" s="74" t="e">
        <f t="shared" si="227"/>
        <v>#REF!</v>
      </c>
      <c r="B7275" s="60"/>
      <c r="C7275" s="73">
        <v>10</v>
      </c>
      <c r="D7275" s="73">
        <v>30</v>
      </c>
      <c r="E7275" s="73">
        <v>11</v>
      </c>
      <c r="F7275" s="79">
        <f>IF($C$9="south",'RAW PV WATTS'!D7278,IF('PV Watts SLC'!$C$9="west",'RAW PV WATTS'!F7278,-1))</f>
        <v>418.40100000000001</v>
      </c>
      <c r="G7275" s="81">
        <f t="shared" si="226"/>
        <v>0.41840100000000002</v>
      </c>
    </row>
    <row r="7276" spans="1:7">
      <c r="A7276" s="74" t="e">
        <f t="shared" si="227"/>
        <v>#REF!</v>
      </c>
      <c r="B7276" s="60"/>
      <c r="C7276" s="73">
        <v>10</v>
      </c>
      <c r="D7276" s="73">
        <v>30</v>
      </c>
      <c r="E7276" s="73">
        <v>12</v>
      </c>
      <c r="F7276" s="79">
        <f>IF($C$9="south",'RAW PV WATTS'!D7279,IF('PV Watts SLC'!$C$9="west",'RAW PV WATTS'!F7279,-1))</f>
        <v>334.02300000000002</v>
      </c>
      <c r="G7276" s="81">
        <f t="shared" si="226"/>
        <v>0.33402300000000001</v>
      </c>
    </row>
    <row r="7277" spans="1:7">
      <c r="A7277" s="74" t="e">
        <f t="shared" si="227"/>
        <v>#REF!</v>
      </c>
      <c r="B7277" s="60"/>
      <c r="C7277" s="73">
        <v>10</v>
      </c>
      <c r="D7277" s="73">
        <v>30</v>
      </c>
      <c r="E7277" s="73">
        <v>13</v>
      </c>
      <c r="F7277" s="79">
        <f>IF($C$9="south",'RAW PV WATTS'!D7280,IF('PV Watts SLC'!$C$9="west",'RAW PV WATTS'!F7280,-1))</f>
        <v>292.36</v>
      </c>
      <c r="G7277" s="81">
        <f t="shared" si="226"/>
        <v>0.29236000000000001</v>
      </c>
    </row>
    <row r="7278" spans="1:7">
      <c r="A7278" s="74" t="e">
        <f t="shared" si="227"/>
        <v>#REF!</v>
      </c>
      <c r="B7278" s="60"/>
      <c r="C7278" s="73">
        <v>10</v>
      </c>
      <c r="D7278" s="73">
        <v>30</v>
      </c>
      <c r="E7278" s="73">
        <v>14</v>
      </c>
      <c r="F7278" s="79">
        <f>IF($C$9="south",'RAW PV WATTS'!D7281,IF('PV Watts SLC'!$C$9="west",'RAW PV WATTS'!F7281,-1))</f>
        <v>219.48500000000001</v>
      </c>
      <c r="G7278" s="81">
        <f t="shared" si="226"/>
        <v>0.21948500000000001</v>
      </c>
    </row>
    <row r="7279" spans="1:7">
      <c r="A7279" s="74" t="e">
        <f t="shared" si="227"/>
        <v>#REF!</v>
      </c>
      <c r="B7279" s="60"/>
      <c r="C7279" s="73">
        <v>10</v>
      </c>
      <c r="D7279" s="73">
        <v>30</v>
      </c>
      <c r="E7279" s="73">
        <v>15</v>
      </c>
      <c r="F7279" s="79">
        <f>IF($C$9="south",'RAW PV WATTS'!D7282,IF('PV Watts SLC'!$C$9="west",'RAW PV WATTS'!F7282,-1))</f>
        <v>271.29399999999998</v>
      </c>
      <c r="G7279" s="81">
        <f t="shared" si="226"/>
        <v>0.27129399999999998</v>
      </c>
    </row>
    <row r="7280" spans="1:7">
      <c r="A7280" s="74" t="e">
        <f t="shared" si="227"/>
        <v>#REF!</v>
      </c>
      <c r="B7280" s="60"/>
      <c r="C7280" s="73">
        <v>10</v>
      </c>
      <c r="D7280" s="73">
        <v>30</v>
      </c>
      <c r="E7280" s="73">
        <v>16</v>
      </c>
      <c r="F7280" s="79">
        <f>IF($C$9="south",'RAW PV WATTS'!D7283,IF('PV Watts SLC'!$C$9="west",'RAW PV WATTS'!F7283,-1))</f>
        <v>59.405999999999999</v>
      </c>
      <c r="G7280" s="81">
        <f t="shared" si="226"/>
        <v>5.9406E-2</v>
      </c>
    </row>
    <row r="7281" spans="1:7">
      <c r="A7281" s="74" t="e">
        <f t="shared" si="227"/>
        <v>#REF!</v>
      </c>
      <c r="B7281" s="60"/>
      <c r="C7281" s="73">
        <v>10</v>
      </c>
      <c r="D7281" s="73">
        <v>30</v>
      </c>
      <c r="E7281" s="73">
        <v>17</v>
      </c>
      <c r="F7281" s="79">
        <f>IF($C$9="south",'RAW PV WATTS'!D7284,IF('PV Watts SLC'!$C$9="west",'RAW PV WATTS'!F7284,-1))</f>
        <v>5.4340000000000002</v>
      </c>
      <c r="G7281" s="81">
        <f t="shared" si="226"/>
        <v>5.4340000000000005E-3</v>
      </c>
    </row>
    <row r="7282" spans="1:7">
      <c r="A7282" s="74" t="e">
        <f t="shared" si="227"/>
        <v>#REF!</v>
      </c>
      <c r="B7282" s="60"/>
      <c r="C7282" s="73">
        <v>10</v>
      </c>
      <c r="D7282" s="73">
        <v>30</v>
      </c>
      <c r="E7282" s="73">
        <v>18</v>
      </c>
      <c r="F7282" s="79">
        <f>IF($C$9="south",'RAW PV WATTS'!D7285,IF('PV Watts SLC'!$C$9="west",'RAW PV WATTS'!F7285,-1))</f>
        <v>0</v>
      </c>
      <c r="G7282" s="81">
        <f t="shared" si="226"/>
        <v>0</v>
      </c>
    </row>
    <row r="7283" spans="1:7">
      <c r="A7283" s="74" t="e">
        <f t="shared" si="227"/>
        <v>#REF!</v>
      </c>
      <c r="B7283" s="60"/>
      <c r="C7283" s="73">
        <v>10</v>
      </c>
      <c r="D7283" s="73">
        <v>30</v>
      </c>
      <c r="E7283" s="73">
        <v>19</v>
      </c>
      <c r="F7283" s="79">
        <f>IF($C$9="south",'RAW PV WATTS'!D7286,IF('PV Watts SLC'!$C$9="west",'RAW PV WATTS'!F7286,-1))</f>
        <v>0</v>
      </c>
      <c r="G7283" s="81">
        <f t="shared" si="226"/>
        <v>0</v>
      </c>
    </row>
    <row r="7284" spans="1:7">
      <c r="A7284" s="74" t="e">
        <f t="shared" si="227"/>
        <v>#REF!</v>
      </c>
      <c r="B7284" s="60"/>
      <c r="C7284" s="73">
        <v>10</v>
      </c>
      <c r="D7284" s="73">
        <v>30</v>
      </c>
      <c r="E7284" s="73">
        <v>20</v>
      </c>
      <c r="F7284" s="79">
        <f>IF($C$9="south",'RAW PV WATTS'!D7287,IF('PV Watts SLC'!$C$9="west",'RAW PV WATTS'!F7287,-1))</f>
        <v>0</v>
      </c>
      <c r="G7284" s="81">
        <f t="shared" si="226"/>
        <v>0</v>
      </c>
    </row>
    <row r="7285" spans="1:7">
      <c r="A7285" s="74" t="e">
        <f t="shared" si="227"/>
        <v>#REF!</v>
      </c>
      <c r="B7285" s="60"/>
      <c r="C7285" s="73">
        <v>10</v>
      </c>
      <c r="D7285" s="73">
        <v>30</v>
      </c>
      <c r="E7285" s="73">
        <v>21</v>
      </c>
      <c r="F7285" s="79">
        <f>IF($C$9="south",'RAW PV WATTS'!D7288,IF('PV Watts SLC'!$C$9="west",'RAW PV WATTS'!F7288,-1))</f>
        <v>0</v>
      </c>
      <c r="G7285" s="81">
        <f t="shared" si="226"/>
        <v>0</v>
      </c>
    </row>
    <row r="7286" spans="1:7">
      <c r="A7286" s="74" t="e">
        <f t="shared" si="227"/>
        <v>#REF!</v>
      </c>
      <c r="B7286" s="60"/>
      <c r="C7286" s="73">
        <v>10</v>
      </c>
      <c r="D7286" s="73">
        <v>30</v>
      </c>
      <c r="E7286" s="73">
        <v>22</v>
      </c>
      <c r="F7286" s="79">
        <f>IF($C$9="south",'RAW PV WATTS'!D7289,IF('PV Watts SLC'!$C$9="west",'RAW PV WATTS'!F7289,-1))</f>
        <v>0</v>
      </c>
      <c r="G7286" s="81">
        <f t="shared" si="226"/>
        <v>0</v>
      </c>
    </row>
    <row r="7287" spans="1:7">
      <c r="A7287" s="74" t="e">
        <f t="shared" si="227"/>
        <v>#REF!</v>
      </c>
      <c r="B7287" s="60"/>
      <c r="C7287" s="73">
        <v>10</v>
      </c>
      <c r="D7287" s="73">
        <v>30</v>
      </c>
      <c r="E7287" s="73">
        <v>23</v>
      </c>
      <c r="F7287" s="79">
        <f>IF($C$9="south",'RAW PV WATTS'!D7290,IF('PV Watts SLC'!$C$9="west",'RAW PV WATTS'!F7290,-1))</f>
        <v>0</v>
      </c>
      <c r="G7287" s="81">
        <f t="shared" si="226"/>
        <v>0</v>
      </c>
    </row>
    <row r="7288" spans="1:7">
      <c r="A7288" s="74" t="e">
        <f t="shared" si="227"/>
        <v>#REF!</v>
      </c>
      <c r="B7288" s="60"/>
      <c r="C7288" s="73">
        <v>10</v>
      </c>
      <c r="D7288" s="73">
        <v>31</v>
      </c>
      <c r="E7288" s="73">
        <v>0</v>
      </c>
      <c r="F7288" s="79">
        <f>IF($C$9="south",'RAW PV WATTS'!D7291,IF('PV Watts SLC'!$C$9="west",'RAW PV WATTS'!F7291,-1))</f>
        <v>0</v>
      </c>
      <c r="G7288" s="81">
        <f t="shared" si="226"/>
        <v>0</v>
      </c>
    </row>
    <row r="7289" spans="1:7">
      <c r="A7289" s="74" t="e">
        <f t="shared" si="227"/>
        <v>#REF!</v>
      </c>
      <c r="B7289" s="60"/>
      <c r="C7289" s="73">
        <v>10</v>
      </c>
      <c r="D7289" s="73">
        <v>31</v>
      </c>
      <c r="E7289" s="73">
        <v>1</v>
      </c>
      <c r="F7289" s="79">
        <f>IF($C$9="south",'RAW PV WATTS'!D7292,IF('PV Watts SLC'!$C$9="west",'RAW PV WATTS'!F7292,-1))</f>
        <v>0</v>
      </c>
      <c r="G7289" s="81">
        <f t="shared" si="226"/>
        <v>0</v>
      </c>
    </row>
    <row r="7290" spans="1:7">
      <c r="A7290" s="74" t="e">
        <f t="shared" si="227"/>
        <v>#REF!</v>
      </c>
      <c r="B7290" s="60"/>
      <c r="C7290" s="73">
        <v>10</v>
      </c>
      <c r="D7290" s="73">
        <v>31</v>
      </c>
      <c r="E7290" s="73">
        <v>2</v>
      </c>
      <c r="F7290" s="79">
        <f>IF($C$9="south",'RAW PV WATTS'!D7293,IF('PV Watts SLC'!$C$9="west",'RAW PV WATTS'!F7293,-1))</f>
        <v>0</v>
      </c>
      <c r="G7290" s="81">
        <f t="shared" si="226"/>
        <v>0</v>
      </c>
    </row>
    <row r="7291" spans="1:7">
      <c r="A7291" s="74" t="e">
        <f t="shared" si="227"/>
        <v>#REF!</v>
      </c>
      <c r="B7291" s="60"/>
      <c r="C7291" s="73">
        <v>10</v>
      </c>
      <c r="D7291" s="73">
        <v>31</v>
      </c>
      <c r="E7291" s="73">
        <v>3</v>
      </c>
      <c r="F7291" s="79">
        <f>IF($C$9="south",'RAW PV WATTS'!D7294,IF('PV Watts SLC'!$C$9="west",'RAW PV WATTS'!F7294,-1))</f>
        <v>0</v>
      </c>
      <c r="G7291" s="81">
        <f t="shared" si="226"/>
        <v>0</v>
      </c>
    </row>
    <row r="7292" spans="1:7">
      <c r="A7292" s="74" t="e">
        <f t="shared" si="227"/>
        <v>#REF!</v>
      </c>
      <c r="B7292" s="60"/>
      <c r="C7292" s="73">
        <v>10</v>
      </c>
      <c r="D7292" s="73">
        <v>31</v>
      </c>
      <c r="E7292" s="73">
        <v>4</v>
      </c>
      <c r="F7292" s="79">
        <f>IF($C$9="south",'RAW PV WATTS'!D7295,IF('PV Watts SLC'!$C$9="west",'RAW PV WATTS'!F7295,-1))</f>
        <v>0</v>
      </c>
      <c r="G7292" s="81">
        <f t="shared" si="226"/>
        <v>0</v>
      </c>
    </row>
    <row r="7293" spans="1:7">
      <c r="A7293" s="74" t="e">
        <f t="shared" si="227"/>
        <v>#REF!</v>
      </c>
      <c r="B7293" s="60"/>
      <c r="C7293" s="73">
        <v>10</v>
      </c>
      <c r="D7293" s="73">
        <v>31</v>
      </c>
      <c r="E7293" s="73">
        <v>5</v>
      </c>
      <c r="F7293" s="79">
        <f>IF($C$9="south",'RAW PV WATTS'!D7296,IF('PV Watts SLC'!$C$9="west",'RAW PV WATTS'!F7296,-1))</f>
        <v>0</v>
      </c>
      <c r="G7293" s="81">
        <f t="shared" si="226"/>
        <v>0</v>
      </c>
    </row>
    <row r="7294" spans="1:7">
      <c r="A7294" s="74" t="e">
        <f t="shared" si="227"/>
        <v>#REF!</v>
      </c>
      <c r="B7294" s="60"/>
      <c r="C7294" s="73">
        <v>10</v>
      </c>
      <c r="D7294" s="73">
        <v>31</v>
      </c>
      <c r="E7294" s="73">
        <v>6</v>
      </c>
      <c r="F7294" s="79">
        <f>IF($C$9="south",'RAW PV WATTS'!D7297,IF('PV Watts SLC'!$C$9="west",'RAW PV WATTS'!F7297,-1))</f>
        <v>0</v>
      </c>
      <c r="G7294" s="81">
        <f t="shared" si="226"/>
        <v>0</v>
      </c>
    </row>
    <row r="7295" spans="1:7">
      <c r="A7295" s="74" t="e">
        <f t="shared" si="227"/>
        <v>#REF!</v>
      </c>
      <c r="B7295" s="60"/>
      <c r="C7295" s="73">
        <v>10</v>
      </c>
      <c r="D7295" s="73">
        <v>31</v>
      </c>
      <c r="E7295" s="73">
        <v>7</v>
      </c>
      <c r="F7295" s="79">
        <f>IF($C$9="south",'RAW PV WATTS'!D7298,IF('PV Watts SLC'!$C$9="west",'RAW PV WATTS'!F7298,-1))</f>
        <v>81.599000000000004</v>
      </c>
      <c r="G7295" s="81">
        <f t="shared" si="226"/>
        <v>8.1599000000000005E-2</v>
      </c>
    </row>
    <row r="7296" spans="1:7">
      <c r="A7296" s="74" t="e">
        <f t="shared" si="227"/>
        <v>#REF!</v>
      </c>
      <c r="B7296" s="60"/>
      <c r="C7296" s="73">
        <v>10</v>
      </c>
      <c r="D7296" s="73">
        <v>31</v>
      </c>
      <c r="E7296" s="73">
        <v>8</v>
      </c>
      <c r="F7296" s="79">
        <f>IF($C$9="south",'RAW PV WATTS'!D7299,IF('PV Watts SLC'!$C$9="west",'RAW PV WATTS'!F7299,-1))</f>
        <v>270.61</v>
      </c>
      <c r="G7296" s="81">
        <f t="shared" si="226"/>
        <v>0.27061000000000002</v>
      </c>
    </row>
    <row r="7297" spans="1:7">
      <c r="A7297" s="74" t="e">
        <f t="shared" si="227"/>
        <v>#REF!</v>
      </c>
      <c r="B7297" s="60"/>
      <c r="C7297" s="73">
        <v>10</v>
      </c>
      <c r="D7297" s="73">
        <v>31</v>
      </c>
      <c r="E7297" s="73">
        <v>9</v>
      </c>
      <c r="F7297" s="79">
        <f>IF($C$9="south",'RAW PV WATTS'!D7300,IF('PV Watts SLC'!$C$9="west",'RAW PV WATTS'!F7300,-1))</f>
        <v>452.17599999999999</v>
      </c>
      <c r="G7297" s="81">
        <f t="shared" si="226"/>
        <v>0.45217599999999997</v>
      </c>
    </row>
    <row r="7298" spans="1:7">
      <c r="A7298" s="74" t="e">
        <f t="shared" si="227"/>
        <v>#REF!</v>
      </c>
      <c r="B7298" s="60"/>
      <c r="C7298" s="73">
        <v>10</v>
      </c>
      <c r="D7298" s="73">
        <v>31</v>
      </c>
      <c r="E7298" s="73">
        <v>10</v>
      </c>
      <c r="F7298" s="79">
        <f>IF($C$9="south",'RAW PV WATTS'!D7301,IF('PV Watts SLC'!$C$9="west",'RAW PV WATTS'!F7301,-1))</f>
        <v>598.77599999999995</v>
      </c>
      <c r="G7298" s="81">
        <f t="shared" si="226"/>
        <v>0.59877599999999997</v>
      </c>
    </row>
    <row r="7299" spans="1:7">
      <c r="A7299" s="74" t="e">
        <f t="shared" si="227"/>
        <v>#REF!</v>
      </c>
      <c r="B7299" s="60"/>
      <c r="C7299" s="73">
        <v>10</v>
      </c>
      <c r="D7299" s="73">
        <v>31</v>
      </c>
      <c r="E7299" s="73">
        <v>11</v>
      </c>
      <c r="F7299" s="79">
        <f>IF($C$9="south",'RAW PV WATTS'!D7302,IF('PV Watts SLC'!$C$9="west",'RAW PV WATTS'!F7302,-1))</f>
        <v>646.71600000000001</v>
      </c>
      <c r="G7299" s="81">
        <f t="shared" si="226"/>
        <v>0.64671599999999996</v>
      </c>
    </row>
    <row r="7300" spans="1:7">
      <c r="A7300" s="74" t="e">
        <f t="shared" si="227"/>
        <v>#REF!</v>
      </c>
      <c r="B7300" s="60"/>
      <c r="C7300" s="73">
        <v>10</v>
      </c>
      <c r="D7300" s="73">
        <v>31</v>
      </c>
      <c r="E7300" s="73">
        <v>12</v>
      </c>
      <c r="F7300" s="79">
        <f>IF($C$9="south",'RAW PV WATTS'!D7303,IF('PV Watts SLC'!$C$9="west",'RAW PV WATTS'!F7303,-1))</f>
        <v>410.71300000000002</v>
      </c>
      <c r="G7300" s="81">
        <f t="shared" si="226"/>
        <v>0.41071299999999999</v>
      </c>
    </row>
    <row r="7301" spans="1:7">
      <c r="A7301" s="74" t="e">
        <f t="shared" si="227"/>
        <v>#REF!</v>
      </c>
      <c r="B7301" s="60"/>
      <c r="C7301" s="73">
        <v>10</v>
      </c>
      <c r="D7301" s="73">
        <v>31</v>
      </c>
      <c r="E7301" s="73">
        <v>13</v>
      </c>
      <c r="F7301" s="79">
        <f>IF($C$9="south",'RAW PV WATTS'!D7304,IF('PV Watts SLC'!$C$9="west",'RAW PV WATTS'!F7304,-1))</f>
        <v>595.89300000000003</v>
      </c>
      <c r="G7301" s="81">
        <f t="shared" si="226"/>
        <v>0.59589300000000001</v>
      </c>
    </row>
    <row r="7302" spans="1:7">
      <c r="A7302" s="74" t="e">
        <f t="shared" si="227"/>
        <v>#REF!</v>
      </c>
      <c r="B7302" s="60"/>
      <c r="C7302" s="73">
        <v>10</v>
      </c>
      <c r="D7302" s="73">
        <v>31</v>
      </c>
      <c r="E7302" s="73">
        <v>14</v>
      </c>
      <c r="F7302" s="79">
        <f>IF($C$9="south",'RAW PV WATTS'!D7305,IF('PV Watts SLC'!$C$9="west",'RAW PV WATTS'!F7305,-1))</f>
        <v>487.13099999999997</v>
      </c>
      <c r="G7302" s="81">
        <f t="shared" si="226"/>
        <v>0.48713099999999998</v>
      </c>
    </row>
    <row r="7303" spans="1:7">
      <c r="A7303" s="74" t="e">
        <f t="shared" si="227"/>
        <v>#REF!</v>
      </c>
      <c r="B7303" s="60"/>
      <c r="C7303" s="73">
        <v>10</v>
      </c>
      <c r="D7303" s="73">
        <v>31</v>
      </c>
      <c r="E7303" s="73">
        <v>15</v>
      </c>
      <c r="F7303" s="79">
        <f>IF($C$9="south",'RAW PV WATTS'!D7306,IF('PV Watts SLC'!$C$9="west",'RAW PV WATTS'!F7306,-1))</f>
        <v>300.25799999999998</v>
      </c>
      <c r="G7303" s="81">
        <f t="shared" si="226"/>
        <v>0.30025799999999997</v>
      </c>
    </row>
    <row r="7304" spans="1:7">
      <c r="A7304" s="74" t="e">
        <f t="shared" si="227"/>
        <v>#REF!</v>
      </c>
      <c r="B7304" s="60"/>
      <c r="C7304" s="73">
        <v>10</v>
      </c>
      <c r="D7304" s="73">
        <v>31</v>
      </c>
      <c r="E7304" s="73">
        <v>16</v>
      </c>
      <c r="F7304" s="79">
        <f>IF($C$9="south",'RAW PV WATTS'!D7307,IF('PV Watts SLC'!$C$9="west",'RAW PV WATTS'!F7307,-1))</f>
        <v>156.12100000000001</v>
      </c>
      <c r="G7304" s="81">
        <f t="shared" si="226"/>
        <v>0.15612100000000001</v>
      </c>
    </row>
    <row r="7305" spans="1:7">
      <c r="A7305" s="74" t="e">
        <f t="shared" si="227"/>
        <v>#REF!</v>
      </c>
      <c r="B7305" s="60"/>
      <c r="C7305" s="73">
        <v>10</v>
      </c>
      <c r="D7305" s="73">
        <v>31</v>
      </c>
      <c r="E7305" s="73">
        <v>17</v>
      </c>
      <c r="F7305" s="79">
        <f>IF($C$9="south",'RAW PV WATTS'!D7308,IF('PV Watts SLC'!$C$9="west",'RAW PV WATTS'!F7308,-1))</f>
        <v>10.656000000000001</v>
      </c>
      <c r="G7305" s="81">
        <f t="shared" si="226"/>
        <v>1.0656000000000001E-2</v>
      </c>
    </row>
    <row r="7306" spans="1:7">
      <c r="A7306" s="74" t="e">
        <f t="shared" si="227"/>
        <v>#REF!</v>
      </c>
      <c r="B7306" s="60"/>
      <c r="C7306" s="73">
        <v>10</v>
      </c>
      <c r="D7306" s="73">
        <v>31</v>
      </c>
      <c r="E7306" s="73">
        <v>18</v>
      </c>
      <c r="F7306" s="79">
        <f>IF($C$9="south",'RAW PV WATTS'!D7309,IF('PV Watts SLC'!$C$9="west",'RAW PV WATTS'!F7309,-1))</f>
        <v>0</v>
      </c>
      <c r="G7306" s="81">
        <f t="shared" si="226"/>
        <v>0</v>
      </c>
    </row>
    <row r="7307" spans="1:7">
      <c r="A7307" s="74" t="e">
        <f t="shared" si="227"/>
        <v>#REF!</v>
      </c>
      <c r="B7307" s="60"/>
      <c r="C7307" s="73">
        <v>10</v>
      </c>
      <c r="D7307" s="73">
        <v>31</v>
      </c>
      <c r="E7307" s="73">
        <v>19</v>
      </c>
      <c r="F7307" s="79">
        <f>IF($C$9="south",'RAW PV WATTS'!D7310,IF('PV Watts SLC'!$C$9="west",'RAW PV WATTS'!F7310,-1))</f>
        <v>0</v>
      </c>
      <c r="G7307" s="81">
        <f t="shared" si="226"/>
        <v>0</v>
      </c>
    </row>
    <row r="7308" spans="1:7">
      <c r="A7308" s="74" t="e">
        <f t="shared" si="227"/>
        <v>#REF!</v>
      </c>
      <c r="B7308" s="60"/>
      <c r="C7308" s="73">
        <v>10</v>
      </c>
      <c r="D7308" s="73">
        <v>31</v>
      </c>
      <c r="E7308" s="73">
        <v>20</v>
      </c>
      <c r="F7308" s="79">
        <f>IF($C$9="south",'RAW PV WATTS'!D7311,IF('PV Watts SLC'!$C$9="west",'RAW PV WATTS'!F7311,-1))</f>
        <v>0</v>
      </c>
      <c r="G7308" s="81">
        <f t="shared" si="226"/>
        <v>0</v>
      </c>
    </row>
    <row r="7309" spans="1:7">
      <c r="A7309" s="74" t="e">
        <f t="shared" si="227"/>
        <v>#REF!</v>
      </c>
      <c r="B7309" s="60"/>
      <c r="C7309" s="73">
        <v>10</v>
      </c>
      <c r="D7309" s="73">
        <v>31</v>
      </c>
      <c r="E7309" s="73">
        <v>21</v>
      </c>
      <c r="F7309" s="79">
        <f>IF($C$9="south",'RAW PV WATTS'!D7312,IF('PV Watts SLC'!$C$9="west",'RAW PV WATTS'!F7312,-1))</f>
        <v>0</v>
      </c>
      <c r="G7309" s="81">
        <f t="shared" si="226"/>
        <v>0</v>
      </c>
    </row>
    <row r="7310" spans="1:7">
      <c r="A7310" s="74" t="e">
        <f t="shared" si="227"/>
        <v>#REF!</v>
      </c>
      <c r="B7310" s="60"/>
      <c r="C7310" s="73">
        <v>10</v>
      </c>
      <c r="D7310" s="73">
        <v>31</v>
      </c>
      <c r="E7310" s="73">
        <v>22</v>
      </c>
      <c r="F7310" s="79">
        <f>IF($C$9="south",'RAW PV WATTS'!D7313,IF('PV Watts SLC'!$C$9="west",'RAW PV WATTS'!F7313,-1))</f>
        <v>0</v>
      </c>
      <c r="G7310" s="81">
        <f t="shared" si="226"/>
        <v>0</v>
      </c>
    </row>
    <row r="7311" spans="1:7">
      <c r="A7311" s="74" t="e">
        <f t="shared" si="227"/>
        <v>#REF!</v>
      </c>
      <c r="B7311" s="60"/>
      <c r="C7311" s="73">
        <v>10</v>
      </c>
      <c r="D7311" s="73">
        <v>31</v>
      </c>
      <c r="E7311" s="73">
        <v>23</v>
      </c>
      <c r="F7311" s="79">
        <f>IF($C$9="south",'RAW PV WATTS'!D7314,IF('PV Watts SLC'!$C$9="west",'RAW PV WATTS'!F7314,-1))</f>
        <v>0</v>
      </c>
      <c r="G7311" s="81">
        <f t="shared" si="226"/>
        <v>0</v>
      </c>
    </row>
    <row r="7312" spans="1:7">
      <c r="A7312" s="74" t="e">
        <f t="shared" si="227"/>
        <v>#REF!</v>
      </c>
      <c r="B7312" s="60"/>
      <c r="C7312" s="73">
        <v>11</v>
      </c>
      <c r="D7312" s="73">
        <v>1</v>
      </c>
      <c r="E7312" s="73">
        <v>0</v>
      </c>
      <c r="F7312" s="79">
        <f>IF($C$9="south",'RAW PV WATTS'!D7315,IF('PV Watts SLC'!$C$9="west",'RAW PV WATTS'!F7315,-1))</f>
        <v>0</v>
      </c>
      <c r="G7312" s="81">
        <f t="shared" si="226"/>
        <v>0</v>
      </c>
    </row>
    <row r="7313" spans="1:7">
      <c r="A7313" s="74" t="e">
        <f t="shared" si="227"/>
        <v>#REF!</v>
      </c>
      <c r="B7313" s="60"/>
      <c r="C7313" s="73">
        <v>11</v>
      </c>
      <c r="D7313" s="73">
        <v>1</v>
      </c>
      <c r="E7313" s="73">
        <v>1</v>
      </c>
      <c r="F7313" s="79">
        <f>IF($C$9="south",'RAW PV WATTS'!D7316,IF('PV Watts SLC'!$C$9="west",'RAW PV WATTS'!F7316,-1))</f>
        <v>0</v>
      </c>
      <c r="G7313" s="81">
        <f t="shared" ref="G7313:G7376" si="228">F7313/1000</f>
        <v>0</v>
      </c>
    </row>
    <row r="7314" spans="1:7">
      <c r="A7314" s="74" t="e">
        <f t="shared" ref="A7314:A7377" si="229">1/24+A7313</f>
        <v>#REF!</v>
      </c>
      <c r="B7314" s="60"/>
      <c r="C7314" s="73">
        <v>11</v>
      </c>
      <c r="D7314" s="73">
        <v>1</v>
      </c>
      <c r="E7314" s="73">
        <v>2</v>
      </c>
      <c r="F7314" s="79">
        <f>IF($C$9="south",'RAW PV WATTS'!D7317,IF('PV Watts SLC'!$C$9="west",'RAW PV WATTS'!F7317,-1))</f>
        <v>0</v>
      </c>
      <c r="G7314" s="81">
        <f t="shared" si="228"/>
        <v>0</v>
      </c>
    </row>
    <row r="7315" spans="1:7">
      <c r="A7315" s="74" t="e">
        <f t="shared" si="229"/>
        <v>#REF!</v>
      </c>
      <c r="B7315" s="60"/>
      <c r="C7315" s="73">
        <v>11</v>
      </c>
      <c r="D7315" s="73">
        <v>1</v>
      </c>
      <c r="E7315" s="73">
        <v>3</v>
      </c>
      <c r="F7315" s="79">
        <f>IF($C$9="south",'RAW PV WATTS'!D7318,IF('PV Watts SLC'!$C$9="west",'RAW PV WATTS'!F7318,-1))</f>
        <v>0</v>
      </c>
      <c r="G7315" s="81">
        <f t="shared" si="228"/>
        <v>0</v>
      </c>
    </row>
    <row r="7316" spans="1:7">
      <c r="A7316" s="74" t="e">
        <f t="shared" si="229"/>
        <v>#REF!</v>
      </c>
      <c r="B7316" s="60"/>
      <c r="C7316" s="73">
        <v>11</v>
      </c>
      <c r="D7316" s="73">
        <v>1</v>
      </c>
      <c r="E7316" s="73">
        <v>4</v>
      </c>
      <c r="F7316" s="79">
        <f>IF($C$9="south",'RAW PV WATTS'!D7319,IF('PV Watts SLC'!$C$9="west",'RAW PV WATTS'!F7319,-1))</f>
        <v>0</v>
      </c>
      <c r="G7316" s="81">
        <f t="shared" si="228"/>
        <v>0</v>
      </c>
    </row>
    <row r="7317" spans="1:7">
      <c r="A7317" s="74" t="e">
        <f t="shared" si="229"/>
        <v>#REF!</v>
      </c>
      <c r="B7317" s="60"/>
      <c r="C7317" s="73">
        <v>11</v>
      </c>
      <c r="D7317" s="73">
        <v>1</v>
      </c>
      <c r="E7317" s="73">
        <v>5</v>
      </c>
      <c r="F7317" s="79">
        <f>IF($C$9="south",'RAW PV WATTS'!D7320,IF('PV Watts SLC'!$C$9="west",'RAW PV WATTS'!F7320,-1))</f>
        <v>0</v>
      </c>
      <c r="G7317" s="81">
        <f t="shared" si="228"/>
        <v>0</v>
      </c>
    </row>
    <row r="7318" spans="1:7">
      <c r="A7318" s="74" t="e">
        <f t="shared" si="229"/>
        <v>#REF!</v>
      </c>
      <c r="B7318" s="60"/>
      <c r="C7318" s="73">
        <v>11</v>
      </c>
      <c r="D7318" s="73">
        <v>1</v>
      </c>
      <c r="E7318" s="73">
        <v>6</v>
      </c>
      <c r="F7318" s="79">
        <f>IF($C$9="south",'RAW PV WATTS'!D7321,IF('PV Watts SLC'!$C$9="west",'RAW PV WATTS'!F7321,-1))</f>
        <v>0</v>
      </c>
      <c r="G7318" s="81">
        <f t="shared" si="228"/>
        <v>0</v>
      </c>
    </row>
    <row r="7319" spans="1:7">
      <c r="A7319" s="74" t="e">
        <f t="shared" si="229"/>
        <v>#REF!</v>
      </c>
      <c r="B7319" s="60"/>
      <c r="C7319" s="73">
        <v>11</v>
      </c>
      <c r="D7319" s="73">
        <v>1</v>
      </c>
      <c r="E7319" s="73">
        <v>7</v>
      </c>
      <c r="F7319" s="79">
        <f>IF($C$9="south",'RAW PV WATTS'!D7322,IF('PV Watts SLC'!$C$9="west",'RAW PV WATTS'!F7322,-1))</f>
        <v>33.253999999999998</v>
      </c>
      <c r="G7319" s="81">
        <f t="shared" si="228"/>
        <v>3.3253999999999999E-2</v>
      </c>
    </row>
    <row r="7320" spans="1:7">
      <c r="A7320" s="74" t="e">
        <f t="shared" si="229"/>
        <v>#REF!</v>
      </c>
      <c r="B7320" s="60"/>
      <c r="C7320" s="73">
        <v>11</v>
      </c>
      <c r="D7320" s="73">
        <v>1</v>
      </c>
      <c r="E7320" s="73">
        <v>8</v>
      </c>
      <c r="F7320" s="79">
        <f>IF($C$9="south",'RAW PV WATTS'!D7323,IF('PV Watts SLC'!$C$9="west",'RAW PV WATTS'!F7323,-1))</f>
        <v>78.915999999999997</v>
      </c>
      <c r="G7320" s="81">
        <f t="shared" si="228"/>
        <v>7.8916E-2</v>
      </c>
    </row>
    <row r="7321" spans="1:7">
      <c r="A7321" s="74" t="e">
        <f t="shared" si="229"/>
        <v>#REF!</v>
      </c>
      <c r="B7321" s="60"/>
      <c r="C7321" s="73">
        <v>11</v>
      </c>
      <c r="D7321" s="73">
        <v>1</v>
      </c>
      <c r="E7321" s="73">
        <v>9</v>
      </c>
      <c r="F7321" s="79">
        <f>IF($C$9="south",'RAW PV WATTS'!D7324,IF('PV Watts SLC'!$C$9="west",'RAW PV WATTS'!F7324,-1))</f>
        <v>66.855999999999995</v>
      </c>
      <c r="G7321" s="81">
        <f t="shared" si="228"/>
        <v>6.6855999999999999E-2</v>
      </c>
    </row>
    <row r="7322" spans="1:7">
      <c r="A7322" s="74" t="e">
        <f t="shared" si="229"/>
        <v>#REF!</v>
      </c>
      <c r="B7322" s="60"/>
      <c r="C7322" s="73">
        <v>11</v>
      </c>
      <c r="D7322" s="73">
        <v>1</v>
      </c>
      <c r="E7322" s="73">
        <v>10</v>
      </c>
      <c r="F7322" s="79">
        <f>IF($C$9="south",'RAW PV WATTS'!D7325,IF('PV Watts SLC'!$C$9="west",'RAW PV WATTS'!F7325,-1))</f>
        <v>270.755</v>
      </c>
      <c r="G7322" s="81">
        <f t="shared" si="228"/>
        <v>0.27075499999999997</v>
      </c>
    </row>
    <row r="7323" spans="1:7">
      <c r="A7323" s="74" t="e">
        <f t="shared" si="229"/>
        <v>#REF!</v>
      </c>
      <c r="B7323" s="60"/>
      <c r="C7323" s="73">
        <v>11</v>
      </c>
      <c r="D7323" s="73">
        <v>1</v>
      </c>
      <c r="E7323" s="73">
        <v>11</v>
      </c>
      <c r="F7323" s="79">
        <f>IF($C$9="south",'RAW PV WATTS'!D7326,IF('PV Watts SLC'!$C$9="west",'RAW PV WATTS'!F7326,-1))</f>
        <v>124.06</v>
      </c>
      <c r="G7323" s="81">
        <f t="shared" si="228"/>
        <v>0.12406</v>
      </c>
    </row>
    <row r="7324" spans="1:7">
      <c r="A7324" s="74" t="e">
        <f t="shared" si="229"/>
        <v>#REF!</v>
      </c>
      <c r="B7324" s="60"/>
      <c r="C7324" s="73">
        <v>11</v>
      </c>
      <c r="D7324" s="73">
        <v>1</v>
      </c>
      <c r="E7324" s="73">
        <v>12</v>
      </c>
      <c r="F7324" s="79">
        <f>IF($C$9="south",'RAW PV WATTS'!D7327,IF('PV Watts SLC'!$C$9="west",'RAW PV WATTS'!F7327,-1))</f>
        <v>186.13300000000001</v>
      </c>
      <c r="G7324" s="81">
        <f t="shared" si="228"/>
        <v>0.18613300000000002</v>
      </c>
    </row>
    <row r="7325" spans="1:7">
      <c r="A7325" s="74" t="e">
        <f t="shared" si="229"/>
        <v>#REF!</v>
      </c>
      <c r="B7325" s="60"/>
      <c r="C7325" s="73">
        <v>11</v>
      </c>
      <c r="D7325" s="73">
        <v>1</v>
      </c>
      <c r="E7325" s="73">
        <v>13</v>
      </c>
      <c r="F7325" s="79">
        <f>IF($C$9="south",'RAW PV WATTS'!D7328,IF('PV Watts SLC'!$C$9="west",'RAW PV WATTS'!F7328,-1))</f>
        <v>110.233</v>
      </c>
      <c r="G7325" s="81">
        <f t="shared" si="228"/>
        <v>0.110233</v>
      </c>
    </row>
    <row r="7326" spans="1:7">
      <c r="A7326" s="74" t="e">
        <f t="shared" si="229"/>
        <v>#REF!</v>
      </c>
      <c r="B7326" s="60"/>
      <c r="C7326" s="73">
        <v>11</v>
      </c>
      <c r="D7326" s="73">
        <v>1</v>
      </c>
      <c r="E7326" s="73">
        <v>14</v>
      </c>
      <c r="F7326" s="79">
        <f>IF($C$9="south",'RAW PV WATTS'!D7329,IF('PV Watts SLC'!$C$9="west",'RAW PV WATTS'!F7329,-1))</f>
        <v>81.415000000000006</v>
      </c>
      <c r="G7326" s="81">
        <f t="shared" si="228"/>
        <v>8.1415000000000001E-2</v>
      </c>
    </row>
    <row r="7327" spans="1:7">
      <c r="A7327" s="74" t="e">
        <f t="shared" si="229"/>
        <v>#REF!</v>
      </c>
      <c r="B7327" s="60"/>
      <c r="C7327" s="73">
        <v>11</v>
      </c>
      <c r="D7327" s="73">
        <v>1</v>
      </c>
      <c r="E7327" s="73">
        <v>15</v>
      </c>
      <c r="F7327" s="79">
        <f>IF($C$9="south",'RAW PV WATTS'!D7330,IF('PV Watts SLC'!$C$9="west",'RAW PV WATTS'!F7330,-1))</f>
        <v>66.149000000000001</v>
      </c>
      <c r="G7327" s="81">
        <f t="shared" si="228"/>
        <v>6.6148999999999999E-2</v>
      </c>
    </row>
    <row r="7328" spans="1:7">
      <c r="A7328" s="74" t="e">
        <f t="shared" si="229"/>
        <v>#REF!</v>
      </c>
      <c r="B7328" s="60"/>
      <c r="C7328" s="73">
        <v>11</v>
      </c>
      <c r="D7328" s="73">
        <v>1</v>
      </c>
      <c r="E7328" s="73">
        <v>16</v>
      </c>
      <c r="F7328" s="79">
        <f>IF($C$9="south",'RAW PV WATTS'!D7331,IF('PV Watts SLC'!$C$9="west",'RAW PV WATTS'!F7331,-1))</f>
        <v>11.211</v>
      </c>
      <c r="G7328" s="81">
        <f t="shared" si="228"/>
        <v>1.1211E-2</v>
      </c>
    </row>
    <row r="7329" spans="1:7">
      <c r="A7329" s="74" t="e">
        <f t="shared" si="229"/>
        <v>#REF!</v>
      </c>
      <c r="B7329" s="60"/>
      <c r="C7329" s="73">
        <v>11</v>
      </c>
      <c r="D7329" s="73">
        <v>1</v>
      </c>
      <c r="E7329" s="73">
        <v>17</v>
      </c>
      <c r="F7329" s="79">
        <f>IF($C$9="south",'RAW PV WATTS'!D7332,IF('PV Watts SLC'!$C$9="west",'RAW PV WATTS'!F7332,-1))</f>
        <v>0</v>
      </c>
      <c r="G7329" s="81">
        <f t="shared" si="228"/>
        <v>0</v>
      </c>
    </row>
    <row r="7330" spans="1:7">
      <c r="A7330" s="74" t="e">
        <f t="shared" si="229"/>
        <v>#REF!</v>
      </c>
      <c r="B7330" s="60"/>
      <c r="C7330" s="73">
        <v>11</v>
      </c>
      <c r="D7330" s="73">
        <v>1</v>
      </c>
      <c r="E7330" s="73">
        <v>18</v>
      </c>
      <c r="F7330" s="79">
        <f>IF($C$9="south",'RAW PV WATTS'!D7333,IF('PV Watts SLC'!$C$9="west",'RAW PV WATTS'!F7333,-1))</f>
        <v>0</v>
      </c>
      <c r="G7330" s="81">
        <f t="shared" si="228"/>
        <v>0</v>
      </c>
    </row>
    <row r="7331" spans="1:7">
      <c r="A7331" s="74" t="e">
        <f t="shared" si="229"/>
        <v>#REF!</v>
      </c>
      <c r="B7331" s="60"/>
      <c r="C7331" s="73">
        <v>11</v>
      </c>
      <c r="D7331" s="73">
        <v>1</v>
      </c>
      <c r="E7331" s="73">
        <v>19</v>
      </c>
      <c r="F7331" s="79">
        <f>IF($C$9="south",'RAW PV WATTS'!D7334,IF('PV Watts SLC'!$C$9="west",'RAW PV WATTS'!F7334,-1))</f>
        <v>0</v>
      </c>
      <c r="G7331" s="81">
        <f t="shared" si="228"/>
        <v>0</v>
      </c>
    </row>
    <row r="7332" spans="1:7">
      <c r="A7332" s="74" t="e">
        <f t="shared" si="229"/>
        <v>#REF!</v>
      </c>
      <c r="B7332" s="60"/>
      <c r="C7332" s="73">
        <v>11</v>
      </c>
      <c r="D7332" s="73">
        <v>1</v>
      </c>
      <c r="E7332" s="73">
        <v>20</v>
      </c>
      <c r="F7332" s="79">
        <f>IF($C$9="south",'RAW PV WATTS'!D7335,IF('PV Watts SLC'!$C$9="west",'RAW PV WATTS'!F7335,-1))</f>
        <v>0</v>
      </c>
      <c r="G7332" s="81">
        <f t="shared" si="228"/>
        <v>0</v>
      </c>
    </row>
    <row r="7333" spans="1:7">
      <c r="A7333" s="74" t="e">
        <f t="shared" si="229"/>
        <v>#REF!</v>
      </c>
      <c r="B7333" s="60"/>
      <c r="C7333" s="73">
        <v>11</v>
      </c>
      <c r="D7333" s="73">
        <v>1</v>
      </c>
      <c r="E7333" s="73">
        <v>21</v>
      </c>
      <c r="F7333" s="79">
        <f>IF($C$9="south",'RAW PV WATTS'!D7336,IF('PV Watts SLC'!$C$9="west",'RAW PV WATTS'!F7336,-1))</f>
        <v>0</v>
      </c>
      <c r="G7333" s="81">
        <f t="shared" si="228"/>
        <v>0</v>
      </c>
    </row>
    <row r="7334" spans="1:7">
      <c r="A7334" s="74" t="e">
        <f t="shared" si="229"/>
        <v>#REF!</v>
      </c>
      <c r="B7334" s="60"/>
      <c r="C7334" s="73">
        <v>11</v>
      </c>
      <c r="D7334" s="73">
        <v>1</v>
      </c>
      <c r="E7334" s="73">
        <v>22</v>
      </c>
      <c r="F7334" s="79">
        <f>IF($C$9="south",'RAW PV WATTS'!D7337,IF('PV Watts SLC'!$C$9="west",'RAW PV WATTS'!F7337,-1))</f>
        <v>0</v>
      </c>
      <c r="G7334" s="81">
        <f t="shared" si="228"/>
        <v>0</v>
      </c>
    </row>
    <row r="7335" spans="1:7">
      <c r="A7335" s="74" t="e">
        <f t="shared" si="229"/>
        <v>#REF!</v>
      </c>
      <c r="B7335" s="60"/>
      <c r="C7335" s="73">
        <v>11</v>
      </c>
      <c r="D7335" s="73">
        <v>1</v>
      </c>
      <c r="E7335" s="73">
        <v>23</v>
      </c>
      <c r="F7335" s="79">
        <f>IF($C$9="south",'RAW PV WATTS'!D7338,IF('PV Watts SLC'!$C$9="west",'RAW PV WATTS'!F7338,-1))</f>
        <v>0</v>
      </c>
      <c r="G7335" s="81">
        <f t="shared" si="228"/>
        <v>0</v>
      </c>
    </row>
    <row r="7336" spans="1:7">
      <c r="A7336" s="74" t="e">
        <f t="shared" si="229"/>
        <v>#REF!</v>
      </c>
      <c r="B7336" s="60"/>
      <c r="C7336" s="73">
        <v>11</v>
      </c>
      <c r="D7336" s="73">
        <v>2</v>
      </c>
      <c r="E7336" s="73">
        <v>0</v>
      </c>
      <c r="F7336" s="79">
        <f>IF($C$9="south",'RAW PV WATTS'!D7339,IF('PV Watts SLC'!$C$9="west",'RAW PV WATTS'!F7339,-1))</f>
        <v>0</v>
      </c>
      <c r="G7336" s="81">
        <f t="shared" si="228"/>
        <v>0</v>
      </c>
    </row>
    <row r="7337" spans="1:7">
      <c r="A7337" s="74" t="e">
        <f t="shared" si="229"/>
        <v>#REF!</v>
      </c>
      <c r="B7337" s="60"/>
      <c r="C7337" s="73">
        <v>11</v>
      </c>
      <c r="D7337" s="73">
        <v>2</v>
      </c>
      <c r="E7337" s="73">
        <v>1</v>
      </c>
      <c r="F7337" s="79">
        <f>IF($C$9="south",'RAW PV WATTS'!D7340,IF('PV Watts SLC'!$C$9="west",'RAW PV WATTS'!F7340,-1))</f>
        <v>0</v>
      </c>
      <c r="G7337" s="81">
        <f t="shared" si="228"/>
        <v>0</v>
      </c>
    </row>
    <row r="7338" spans="1:7">
      <c r="A7338" s="74" t="e">
        <f t="shared" si="229"/>
        <v>#REF!</v>
      </c>
      <c r="B7338" s="60"/>
      <c r="C7338" s="73">
        <v>11</v>
      </c>
      <c r="D7338" s="73">
        <v>2</v>
      </c>
      <c r="E7338" s="73">
        <v>2</v>
      </c>
      <c r="F7338" s="79">
        <f>IF($C$9="south",'RAW PV WATTS'!D7341,IF('PV Watts SLC'!$C$9="west",'RAW PV WATTS'!F7341,-1))</f>
        <v>0</v>
      </c>
      <c r="G7338" s="81">
        <f t="shared" si="228"/>
        <v>0</v>
      </c>
    </row>
    <row r="7339" spans="1:7">
      <c r="A7339" s="74" t="e">
        <f t="shared" si="229"/>
        <v>#REF!</v>
      </c>
      <c r="B7339" s="60"/>
      <c r="C7339" s="73">
        <v>11</v>
      </c>
      <c r="D7339" s="73">
        <v>2</v>
      </c>
      <c r="E7339" s="73">
        <v>3</v>
      </c>
      <c r="F7339" s="79">
        <f>IF($C$9="south",'RAW PV WATTS'!D7342,IF('PV Watts SLC'!$C$9="west",'RAW PV WATTS'!F7342,-1))</f>
        <v>0</v>
      </c>
      <c r="G7339" s="81">
        <f t="shared" si="228"/>
        <v>0</v>
      </c>
    </row>
    <row r="7340" spans="1:7">
      <c r="A7340" s="74" t="e">
        <f t="shared" si="229"/>
        <v>#REF!</v>
      </c>
      <c r="B7340" s="60"/>
      <c r="C7340" s="73">
        <v>11</v>
      </c>
      <c r="D7340" s="73">
        <v>2</v>
      </c>
      <c r="E7340" s="73">
        <v>4</v>
      </c>
      <c r="F7340" s="79">
        <f>IF($C$9="south",'RAW PV WATTS'!D7343,IF('PV Watts SLC'!$C$9="west",'RAW PV WATTS'!F7343,-1))</f>
        <v>0</v>
      </c>
      <c r="G7340" s="81">
        <f t="shared" si="228"/>
        <v>0</v>
      </c>
    </row>
    <row r="7341" spans="1:7">
      <c r="A7341" s="74" t="e">
        <f t="shared" si="229"/>
        <v>#REF!</v>
      </c>
      <c r="B7341" s="60"/>
      <c r="C7341" s="73">
        <v>11</v>
      </c>
      <c r="D7341" s="73">
        <v>2</v>
      </c>
      <c r="E7341" s="73">
        <v>5</v>
      </c>
      <c r="F7341" s="79">
        <f>IF($C$9="south",'RAW PV WATTS'!D7344,IF('PV Watts SLC'!$C$9="west",'RAW PV WATTS'!F7344,-1))</f>
        <v>0</v>
      </c>
      <c r="G7341" s="81">
        <f t="shared" si="228"/>
        <v>0</v>
      </c>
    </row>
    <row r="7342" spans="1:7">
      <c r="A7342" s="74" t="e">
        <f t="shared" si="229"/>
        <v>#REF!</v>
      </c>
      <c r="B7342" s="60"/>
      <c r="C7342" s="73">
        <v>11</v>
      </c>
      <c r="D7342" s="73">
        <v>2</v>
      </c>
      <c r="E7342" s="73">
        <v>6</v>
      </c>
      <c r="F7342" s="79">
        <f>IF($C$9="south",'RAW PV WATTS'!D7345,IF('PV Watts SLC'!$C$9="west",'RAW PV WATTS'!F7345,-1))</f>
        <v>0</v>
      </c>
      <c r="G7342" s="81">
        <f t="shared" si="228"/>
        <v>0</v>
      </c>
    </row>
    <row r="7343" spans="1:7">
      <c r="A7343" s="74" t="e">
        <f t="shared" si="229"/>
        <v>#REF!</v>
      </c>
      <c r="B7343" s="60"/>
      <c r="C7343" s="73">
        <v>11</v>
      </c>
      <c r="D7343" s="73">
        <v>2</v>
      </c>
      <c r="E7343" s="73">
        <v>7</v>
      </c>
      <c r="F7343" s="79">
        <f>IF($C$9="south",'RAW PV WATTS'!D7346,IF('PV Watts SLC'!$C$9="west",'RAW PV WATTS'!F7346,-1))</f>
        <v>23.798999999999999</v>
      </c>
      <c r="G7343" s="81">
        <f t="shared" si="228"/>
        <v>2.3799000000000001E-2</v>
      </c>
    </row>
    <row r="7344" spans="1:7">
      <c r="A7344" s="74" t="e">
        <f t="shared" si="229"/>
        <v>#REF!</v>
      </c>
      <c r="B7344" s="60"/>
      <c r="C7344" s="73">
        <v>11</v>
      </c>
      <c r="D7344" s="73">
        <v>2</v>
      </c>
      <c r="E7344" s="73">
        <v>8</v>
      </c>
      <c r="F7344" s="79">
        <f>IF($C$9="south",'RAW PV WATTS'!D7347,IF('PV Watts SLC'!$C$9="west",'RAW PV WATTS'!F7347,-1))</f>
        <v>208.767</v>
      </c>
      <c r="G7344" s="81">
        <f t="shared" si="228"/>
        <v>0.20876700000000001</v>
      </c>
    </row>
    <row r="7345" spans="1:7">
      <c r="A7345" s="74" t="e">
        <f t="shared" si="229"/>
        <v>#REF!</v>
      </c>
      <c r="B7345" s="60"/>
      <c r="C7345" s="73">
        <v>11</v>
      </c>
      <c r="D7345" s="73">
        <v>2</v>
      </c>
      <c r="E7345" s="73">
        <v>9</v>
      </c>
      <c r="F7345" s="79">
        <f>IF($C$9="south",'RAW PV WATTS'!D7348,IF('PV Watts SLC'!$C$9="west",'RAW PV WATTS'!F7348,-1))</f>
        <v>178.803</v>
      </c>
      <c r="G7345" s="81">
        <f t="shared" si="228"/>
        <v>0.17880299999999999</v>
      </c>
    </row>
    <row r="7346" spans="1:7">
      <c r="A7346" s="74" t="e">
        <f t="shared" si="229"/>
        <v>#REF!</v>
      </c>
      <c r="B7346" s="60"/>
      <c r="C7346" s="73">
        <v>11</v>
      </c>
      <c r="D7346" s="73">
        <v>2</v>
      </c>
      <c r="E7346" s="73">
        <v>10</v>
      </c>
      <c r="F7346" s="79">
        <f>IF($C$9="south",'RAW PV WATTS'!D7349,IF('PV Watts SLC'!$C$9="west",'RAW PV WATTS'!F7349,-1))</f>
        <v>618.77</v>
      </c>
      <c r="G7346" s="81">
        <f t="shared" si="228"/>
        <v>0.61876999999999993</v>
      </c>
    </row>
    <row r="7347" spans="1:7">
      <c r="A7347" s="74" t="e">
        <f t="shared" si="229"/>
        <v>#REF!</v>
      </c>
      <c r="B7347" s="60"/>
      <c r="C7347" s="73">
        <v>11</v>
      </c>
      <c r="D7347" s="73">
        <v>2</v>
      </c>
      <c r="E7347" s="73">
        <v>11</v>
      </c>
      <c r="F7347" s="79">
        <f>IF($C$9="south",'RAW PV WATTS'!D7350,IF('PV Watts SLC'!$C$9="west",'RAW PV WATTS'!F7350,-1))</f>
        <v>474.59500000000003</v>
      </c>
      <c r="G7347" s="81">
        <f t="shared" si="228"/>
        <v>0.47459500000000004</v>
      </c>
    </row>
    <row r="7348" spans="1:7">
      <c r="A7348" s="74" t="e">
        <f t="shared" si="229"/>
        <v>#REF!</v>
      </c>
      <c r="B7348" s="60"/>
      <c r="C7348" s="73">
        <v>11</v>
      </c>
      <c r="D7348" s="73">
        <v>2</v>
      </c>
      <c r="E7348" s="73">
        <v>12</v>
      </c>
      <c r="F7348" s="79">
        <f>IF($C$9="south",'RAW PV WATTS'!D7351,IF('PV Watts SLC'!$C$9="west",'RAW PV WATTS'!F7351,-1))</f>
        <v>179.77699999999999</v>
      </c>
      <c r="G7348" s="81">
        <f t="shared" si="228"/>
        <v>0.17977699999999999</v>
      </c>
    </row>
    <row r="7349" spans="1:7">
      <c r="A7349" s="74" t="e">
        <f t="shared" si="229"/>
        <v>#REF!</v>
      </c>
      <c r="B7349" s="60"/>
      <c r="C7349" s="73">
        <v>11</v>
      </c>
      <c r="D7349" s="73">
        <v>2</v>
      </c>
      <c r="E7349" s="73">
        <v>13</v>
      </c>
      <c r="F7349" s="79">
        <f>IF($C$9="south",'RAW PV WATTS'!D7352,IF('PV Watts SLC'!$C$9="west",'RAW PV WATTS'!F7352,-1))</f>
        <v>296.67599999999999</v>
      </c>
      <c r="G7349" s="81">
        <f t="shared" si="228"/>
        <v>0.296676</v>
      </c>
    </row>
    <row r="7350" spans="1:7">
      <c r="A7350" s="74" t="e">
        <f t="shared" si="229"/>
        <v>#REF!</v>
      </c>
      <c r="B7350" s="60"/>
      <c r="C7350" s="73">
        <v>11</v>
      </c>
      <c r="D7350" s="73">
        <v>2</v>
      </c>
      <c r="E7350" s="73">
        <v>14</v>
      </c>
      <c r="F7350" s="79">
        <f>IF($C$9="south",'RAW PV WATTS'!D7353,IF('PV Watts SLC'!$C$9="west",'RAW PV WATTS'!F7353,-1))</f>
        <v>252.291</v>
      </c>
      <c r="G7350" s="81">
        <f t="shared" si="228"/>
        <v>0.25229099999999999</v>
      </c>
    </row>
    <row r="7351" spans="1:7">
      <c r="A7351" s="74" t="e">
        <f t="shared" si="229"/>
        <v>#REF!</v>
      </c>
      <c r="B7351" s="60"/>
      <c r="C7351" s="73">
        <v>11</v>
      </c>
      <c r="D7351" s="73">
        <v>2</v>
      </c>
      <c r="E7351" s="73">
        <v>15</v>
      </c>
      <c r="F7351" s="79">
        <f>IF($C$9="south",'RAW PV WATTS'!D7354,IF('PV Watts SLC'!$C$9="west",'RAW PV WATTS'!F7354,-1))</f>
        <v>72.759</v>
      </c>
      <c r="G7351" s="81">
        <f t="shared" si="228"/>
        <v>7.2759000000000004E-2</v>
      </c>
    </row>
    <row r="7352" spans="1:7">
      <c r="A7352" s="74" t="e">
        <f t="shared" si="229"/>
        <v>#REF!</v>
      </c>
      <c r="B7352" s="60"/>
      <c r="C7352" s="73">
        <v>11</v>
      </c>
      <c r="D7352" s="73">
        <v>2</v>
      </c>
      <c r="E7352" s="73">
        <v>16</v>
      </c>
      <c r="F7352" s="79">
        <f>IF($C$9="south",'RAW PV WATTS'!D7355,IF('PV Watts SLC'!$C$9="west",'RAW PV WATTS'!F7355,-1))</f>
        <v>31.914000000000001</v>
      </c>
      <c r="G7352" s="81">
        <f t="shared" si="228"/>
        <v>3.1914000000000005E-2</v>
      </c>
    </row>
    <row r="7353" spans="1:7">
      <c r="A7353" s="74" t="e">
        <f t="shared" si="229"/>
        <v>#REF!</v>
      </c>
      <c r="B7353" s="60"/>
      <c r="C7353" s="73">
        <v>11</v>
      </c>
      <c r="D7353" s="73">
        <v>2</v>
      </c>
      <c r="E7353" s="73">
        <v>17</v>
      </c>
      <c r="F7353" s="79">
        <f>IF($C$9="south",'RAW PV WATTS'!D7356,IF('PV Watts SLC'!$C$9="west",'RAW PV WATTS'!F7356,-1))</f>
        <v>0</v>
      </c>
      <c r="G7353" s="81">
        <f t="shared" si="228"/>
        <v>0</v>
      </c>
    </row>
    <row r="7354" spans="1:7">
      <c r="A7354" s="74" t="e">
        <f t="shared" si="229"/>
        <v>#REF!</v>
      </c>
      <c r="B7354" s="60"/>
      <c r="C7354" s="73">
        <v>11</v>
      </c>
      <c r="D7354" s="73">
        <v>2</v>
      </c>
      <c r="E7354" s="73">
        <v>18</v>
      </c>
      <c r="F7354" s="79">
        <f>IF($C$9="south",'RAW PV WATTS'!D7357,IF('PV Watts SLC'!$C$9="west",'RAW PV WATTS'!F7357,-1))</f>
        <v>0</v>
      </c>
      <c r="G7354" s="81">
        <f t="shared" si="228"/>
        <v>0</v>
      </c>
    </row>
    <row r="7355" spans="1:7">
      <c r="A7355" s="74" t="e">
        <f t="shared" si="229"/>
        <v>#REF!</v>
      </c>
      <c r="B7355" s="60"/>
      <c r="C7355" s="73">
        <v>11</v>
      </c>
      <c r="D7355" s="73">
        <v>2</v>
      </c>
      <c r="E7355" s="73">
        <v>19</v>
      </c>
      <c r="F7355" s="79">
        <f>IF($C$9="south",'RAW PV WATTS'!D7358,IF('PV Watts SLC'!$C$9="west",'RAW PV WATTS'!F7358,-1))</f>
        <v>0</v>
      </c>
      <c r="G7355" s="81">
        <f t="shared" si="228"/>
        <v>0</v>
      </c>
    </row>
    <row r="7356" spans="1:7">
      <c r="A7356" s="74" t="e">
        <f t="shared" si="229"/>
        <v>#REF!</v>
      </c>
      <c r="B7356" s="60"/>
      <c r="C7356" s="73">
        <v>11</v>
      </c>
      <c r="D7356" s="73">
        <v>2</v>
      </c>
      <c r="E7356" s="73">
        <v>20</v>
      </c>
      <c r="F7356" s="79">
        <f>IF($C$9="south",'RAW PV WATTS'!D7359,IF('PV Watts SLC'!$C$9="west",'RAW PV WATTS'!F7359,-1))</f>
        <v>0</v>
      </c>
      <c r="G7356" s="81">
        <f t="shared" si="228"/>
        <v>0</v>
      </c>
    </row>
    <row r="7357" spans="1:7">
      <c r="A7357" s="74" t="e">
        <f t="shared" si="229"/>
        <v>#REF!</v>
      </c>
      <c r="B7357" s="60"/>
      <c r="C7357" s="73">
        <v>11</v>
      </c>
      <c r="D7357" s="73">
        <v>2</v>
      </c>
      <c r="E7357" s="73">
        <v>21</v>
      </c>
      <c r="F7357" s="79">
        <f>IF($C$9="south",'RAW PV WATTS'!D7360,IF('PV Watts SLC'!$C$9="west",'RAW PV WATTS'!F7360,-1))</f>
        <v>0</v>
      </c>
      <c r="G7357" s="81">
        <f t="shared" si="228"/>
        <v>0</v>
      </c>
    </row>
    <row r="7358" spans="1:7">
      <c r="A7358" s="74" t="e">
        <f t="shared" si="229"/>
        <v>#REF!</v>
      </c>
      <c r="B7358" s="60"/>
      <c r="C7358" s="73">
        <v>11</v>
      </c>
      <c r="D7358" s="73">
        <v>2</v>
      </c>
      <c r="E7358" s="73">
        <v>22</v>
      </c>
      <c r="F7358" s="79">
        <f>IF($C$9="south",'RAW PV WATTS'!D7361,IF('PV Watts SLC'!$C$9="west",'RAW PV WATTS'!F7361,-1))</f>
        <v>0</v>
      </c>
      <c r="G7358" s="81">
        <f t="shared" si="228"/>
        <v>0</v>
      </c>
    </row>
    <row r="7359" spans="1:7">
      <c r="A7359" s="74" t="e">
        <f t="shared" si="229"/>
        <v>#REF!</v>
      </c>
      <c r="B7359" s="60"/>
      <c r="C7359" s="73">
        <v>11</v>
      </c>
      <c r="D7359" s="73">
        <v>2</v>
      </c>
      <c r="E7359" s="73">
        <v>23</v>
      </c>
      <c r="F7359" s="79">
        <f>IF($C$9="south",'RAW PV WATTS'!D7362,IF('PV Watts SLC'!$C$9="west",'RAW PV WATTS'!F7362,-1))</f>
        <v>0</v>
      </c>
      <c r="G7359" s="81">
        <f t="shared" si="228"/>
        <v>0</v>
      </c>
    </row>
    <row r="7360" spans="1:7">
      <c r="A7360" s="74" t="e">
        <f t="shared" si="229"/>
        <v>#REF!</v>
      </c>
      <c r="B7360" s="60"/>
      <c r="C7360" s="73">
        <v>11</v>
      </c>
      <c r="D7360" s="73">
        <v>3</v>
      </c>
      <c r="E7360" s="73">
        <v>0</v>
      </c>
      <c r="F7360" s="79">
        <f>IF($C$9="south",'RAW PV WATTS'!D7363,IF('PV Watts SLC'!$C$9="west",'RAW PV WATTS'!F7363,-1))</f>
        <v>0</v>
      </c>
      <c r="G7360" s="81">
        <f t="shared" si="228"/>
        <v>0</v>
      </c>
    </row>
    <row r="7361" spans="1:7">
      <c r="A7361" s="74" t="e">
        <f t="shared" si="229"/>
        <v>#REF!</v>
      </c>
      <c r="B7361" s="60"/>
      <c r="C7361" s="73">
        <v>11</v>
      </c>
      <c r="D7361" s="73">
        <v>3</v>
      </c>
      <c r="E7361" s="73">
        <v>1</v>
      </c>
      <c r="F7361" s="79">
        <f>IF($C$9="south",'RAW PV WATTS'!D7364,IF('PV Watts SLC'!$C$9="west",'RAW PV WATTS'!F7364,-1))</f>
        <v>0</v>
      </c>
      <c r="G7361" s="81">
        <f t="shared" si="228"/>
        <v>0</v>
      </c>
    </row>
    <row r="7362" spans="1:7">
      <c r="A7362" s="74" t="e">
        <f t="shared" si="229"/>
        <v>#REF!</v>
      </c>
      <c r="B7362" s="60"/>
      <c r="C7362" s="73">
        <v>11</v>
      </c>
      <c r="D7362" s="73">
        <v>3</v>
      </c>
      <c r="E7362" s="73">
        <v>2</v>
      </c>
      <c r="F7362" s="79">
        <f>IF($C$9="south",'RAW PV WATTS'!D7365,IF('PV Watts SLC'!$C$9="west",'RAW PV WATTS'!F7365,-1))</f>
        <v>0</v>
      </c>
      <c r="G7362" s="81">
        <f t="shared" si="228"/>
        <v>0</v>
      </c>
    </row>
    <row r="7363" spans="1:7">
      <c r="A7363" s="74" t="e">
        <f t="shared" si="229"/>
        <v>#REF!</v>
      </c>
      <c r="B7363" s="60"/>
      <c r="C7363" s="73">
        <v>11</v>
      </c>
      <c r="D7363" s="73">
        <v>3</v>
      </c>
      <c r="E7363" s="73">
        <v>3</v>
      </c>
      <c r="F7363" s="79">
        <f>IF($C$9="south",'RAW PV WATTS'!D7366,IF('PV Watts SLC'!$C$9="west",'RAW PV WATTS'!F7366,-1))</f>
        <v>0</v>
      </c>
      <c r="G7363" s="81">
        <f t="shared" si="228"/>
        <v>0</v>
      </c>
    </row>
    <row r="7364" spans="1:7">
      <c r="A7364" s="74" t="e">
        <f t="shared" si="229"/>
        <v>#REF!</v>
      </c>
      <c r="B7364" s="60"/>
      <c r="C7364" s="73">
        <v>11</v>
      </c>
      <c r="D7364" s="73">
        <v>3</v>
      </c>
      <c r="E7364" s="73">
        <v>4</v>
      </c>
      <c r="F7364" s="79">
        <f>IF($C$9="south",'RAW PV WATTS'!D7367,IF('PV Watts SLC'!$C$9="west",'RAW PV WATTS'!F7367,-1))</f>
        <v>0</v>
      </c>
      <c r="G7364" s="81">
        <f t="shared" si="228"/>
        <v>0</v>
      </c>
    </row>
    <row r="7365" spans="1:7">
      <c r="A7365" s="74" t="e">
        <f t="shared" si="229"/>
        <v>#REF!</v>
      </c>
      <c r="B7365" s="60"/>
      <c r="C7365" s="73">
        <v>11</v>
      </c>
      <c r="D7365" s="73">
        <v>3</v>
      </c>
      <c r="E7365" s="73">
        <v>5</v>
      </c>
      <c r="F7365" s="79">
        <f>IF($C$9="south",'RAW PV WATTS'!D7368,IF('PV Watts SLC'!$C$9="west",'RAW PV WATTS'!F7368,-1))</f>
        <v>0</v>
      </c>
      <c r="G7365" s="81">
        <f t="shared" si="228"/>
        <v>0</v>
      </c>
    </row>
    <row r="7366" spans="1:7">
      <c r="A7366" s="74" t="e">
        <f t="shared" si="229"/>
        <v>#REF!</v>
      </c>
      <c r="B7366" s="60"/>
      <c r="C7366" s="73">
        <v>11</v>
      </c>
      <c r="D7366" s="73">
        <v>3</v>
      </c>
      <c r="E7366" s="73">
        <v>6</v>
      </c>
      <c r="F7366" s="79">
        <f>IF($C$9="south",'RAW PV WATTS'!D7369,IF('PV Watts SLC'!$C$9="west",'RAW PV WATTS'!F7369,-1))</f>
        <v>0</v>
      </c>
      <c r="G7366" s="81">
        <f t="shared" si="228"/>
        <v>0</v>
      </c>
    </row>
    <row r="7367" spans="1:7">
      <c r="A7367" s="74" t="e">
        <f t="shared" si="229"/>
        <v>#REF!</v>
      </c>
      <c r="B7367" s="60"/>
      <c r="C7367" s="73">
        <v>11</v>
      </c>
      <c r="D7367" s="73">
        <v>3</v>
      </c>
      <c r="E7367" s="73">
        <v>7</v>
      </c>
      <c r="F7367" s="79">
        <f>IF($C$9="south",'RAW PV WATTS'!D7370,IF('PV Watts SLC'!$C$9="west",'RAW PV WATTS'!F7370,-1))</f>
        <v>104.09</v>
      </c>
      <c r="G7367" s="81">
        <f t="shared" si="228"/>
        <v>0.10409</v>
      </c>
    </row>
    <row r="7368" spans="1:7">
      <c r="A7368" s="74" t="e">
        <f t="shared" si="229"/>
        <v>#REF!</v>
      </c>
      <c r="B7368" s="60"/>
      <c r="C7368" s="73">
        <v>11</v>
      </c>
      <c r="D7368" s="73">
        <v>3</v>
      </c>
      <c r="E7368" s="73">
        <v>8</v>
      </c>
      <c r="F7368" s="79">
        <f>IF($C$9="south",'RAW PV WATTS'!D7371,IF('PV Watts SLC'!$C$9="west",'RAW PV WATTS'!F7371,-1))</f>
        <v>327.41300000000001</v>
      </c>
      <c r="G7368" s="81">
        <f t="shared" si="228"/>
        <v>0.32741300000000001</v>
      </c>
    </row>
    <row r="7369" spans="1:7">
      <c r="A7369" s="74" t="e">
        <f t="shared" si="229"/>
        <v>#REF!</v>
      </c>
      <c r="B7369" s="60"/>
      <c r="C7369" s="73">
        <v>11</v>
      </c>
      <c r="D7369" s="73">
        <v>3</v>
      </c>
      <c r="E7369" s="73">
        <v>9</v>
      </c>
      <c r="F7369" s="79">
        <f>IF($C$9="south",'RAW PV WATTS'!D7372,IF('PV Watts SLC'!$C$9="west",'RAW PV WATTS'!F7372,-1))</f>
        <v>385.60300000000001</v>
      </c>
      <c r="G7369" s="81">
        <f t="shared" si="228"/>
        <v>0.38560300000000003</v>
      </c>
    </row>
    <row r="7370" spans="1:7">
      <c r="A7370" s="74" t="e">
        <f t="shared" si="229"/>
        <v>#REF!</v>
      </c>
      <c r="B7370" s="60"/>
      <c r="C7370" s="73">
        <v>11</v>
      </c>
      <c r="D7370" s="73">
        <v>3</v>
      </c>
      <c r="E7370" s="73">
        <v>10</v>
      </c>
      <c r="F7370" s="79">
        <f>IF($C$9="south",'RAW PV WATTS'!D7373,IF('PV Watts SLC'!$C$9="west",'RAW PV WATTS'!F7373,-1))</f>
        <v>626.28399999999999</v>
      </c>
      <c r="G7370" s="81">
        <f t="shared" si="228"/>
        <v>0.62628399999999995</v>
      </c>
    </row>
    <row r="7371" spans="1:7">
      <c r="A7371" s="74" t="e">
        <f t="shared" si="229"/>
        <v>#REF!</v>
      </c>
      <c r="B7371" s="60"/>
      <c r="C7371" s="73">
        <v>11</v>
      </c>
      <c r="D7371" s="73">
        <v>3</v>
      </c>
      <c r="E7371" s="73">
        <v>11</v>
      </c>
      <c r="F7371" s="79">
        <f>IF($C$9="south",'RAW PV WATTS'!D7374,IF('PV Watts SLC'!$C$9="west",'RAW PV WATTS'!F7374,-1))</f>
        <v>656.59400000000005</v>
      </c>
      <c r="G7371" s="81">
        <f t="shared" si="228"/>
        <v>0.65659400000000001</v>
      </c>
    </row>
    <row r="7372" spans="1:7">
      <c r="A7372" s="74" t="e">
        <f t="shared" si="229"/>
        <v>#REF!</v>
      </c>
      <c r="B7372" s="60"/>
      <c r="C7372" s="73">
        <v>11</v>
      </c>
      <c r="D7372" s="73">
        <v>3</v>
      </c>
      <c r="E7372" s="73">
        <v>12</v>
      </c>
      <c r="F7372" s="79">
        <f>IF($C$9="south",'RAW PV WATTS'!D7375,IF('PV Watts SLC'!$C$9="west",'RAW PV WATTS'!F7375,-1))</f>
        <v>597.70899999999995</v>
      </c>
      <c r="G7372" s="81">
        <f t="shared" si="228"/>
        <v>0.59770899999999993</v>
      </c>
    </row>
    <row r="7373" spans="1:7">
      <c r="A7373" s="74" t="e">
        <f t="shared" si="229"/>
        <v>#REF!</v>
      </c>
      <c r="B7373" s="60"/>
      <c r="C7373" s="73">
        <v>11</v>
      </c>
      <c r="D7373" s="73">
        <v>3</v>
      </c>
      <c r="E7373" s="73">
        <v>13</v>
      </c>
      <c r="F7373" s="79">
        <f>IF($C$9="south",'RAW PV WATTS'!D7376,IF('PV Watts SLC'!$C$9="west",'RAW PV WATTS'!F7376,-1))</f>
        <v>541.60599999999999</v>
      </c>
      <c r="G7373" s="81">
        <f t="shared" si="228"/>
        <v>0.54160600000000003</v>
      </c>
    </row>
    <row r="7374" spans="1:7">
      <c r="A7374" s="74" t="e">
        <f t="shared" si="229"/>
        <v>#REF!</v>
      </c>
      <c r="B7374" s="60"/>
      <c r="C7374" s="73">
        <v>11</v>
      </c>
      <c r="D7374" s="73">
        <v>3</v>
      </c>
      <c r="E7374" s="73">
        <v>14</v>
      </c>
      <c r="F7374" s="79">
        <f>IF($C$9="south",'RAW PV WATTS'!D7377,IF('PV Watts SLC'!$C$9="west",'RAW PV WATTS'!F7377,-1))</f>
        <v>429.68799999999999</v>
      </c>
      <c r="G7374" s="81">
        <f t="shared" si="228"/>
        <v>0.42968800000000001</v>
      </c>
    </row>
    <row r="7375" spans="1:7">
      <c r="A7375" s="74" t="e">
        <f t="shared" si="229"/>
        <v>#REF!</v>
      </c>
      <c r="B7375" s="60"/>
      <c r="C7375" s="73">
        <v>11</v>
      </c>
      <c r="D7375" s="73">
        <v>3</v>
      </c>
      <c r="E7375" s="73">
        <v>15</v>
      </c>
      <c r="F7375" s="79">
        <f>IF($C$9="south",'RAW PV WATTS'!D7378,IF('PV Watts SLC'!$C$9="west",'RAW PV WATTS'!F7378,-1))</f>
        <v>274.08699999999999</v>
      </c>
      <c r="G7375" s="81">
        <f t="shared" si="228"/>
        <v>0.27408699999999997</v>
      </c>
    </row>
    <row r="7376" spans="1:7">
      <c r="A7376" s="74" t="e">
        <f t="shared" si="229"/>
        <v>#REF!</v>
      </c>
      <c r="B7376" s="60"/>
      <c r="C7376" s="73">
        <v>11</v>
      </c>
      <c r="D7376" s="73">
        <v>3</v>
      </c>
      <c r="E7376" s="73">
        <v>16</v>
      </c>
      <c r="F7376" s="79">
        <f>IF($C$9="south",'RAW PV WATTS'!D7379,IF('PV Watts SLC'!$C$9="west",'RAW PV WATTS'!F7379,-1))</f>
        <v>80.111999999999995</v>
      </c>
      <c r="G7376" s="81">
        <f t="shared" si="228"/>
        <v>8.0111999999999989E-2</v>
      </c>
    </row>
    <row r="7377" spans="1:7">
      <c r="A7377" s="74" t="e">
        <f t="shared" si="229"/>
        <v>#REF!</v>
      </c>
      <c r="B7377" s="60"/>
      <c r="C7377" s="73">
        <v>11</v>
      </c>
      <c r="D7377" s="73">
        <v>3</v>
      </c>
      <c r="E7377" s="73">
        <v>17</v>
      </c>
      <c r="F7377" s="79">
        <f>IF($C$9="south",'RAW PV WATTS'!D7380,IF('PV Watts SLC'!$C$9="west",'RAW PV WATTS'!F7380,-1))</f>
        <v>1.748</v>
      </c>
      <c r="G7377" s="81">
        <f t="shared" ref="G7377:G7440" si="230">F7377/1000</f>
        <v>1.748E-3</v>
      </c>
    </row>
    <row r="7378" spans="1:7">
      <c r="A7378" s="74" t="e">
        <f t="shared" ref="A7378:A7441" si="231">1/24+A7377</f>
        <v>#REF!</v>
      </c>
      <c r="B7378" s="60"/>
      <c r="C7378" s="73">
        <v>11</v>
      </c>
      <c r="D7378" s="73">
        <v>3</v>
      </c>
      <c r="E7378" s="73">
        <v>18</v>
      </c>
      <c r="F7378" s="79">
        <f>IF($C$9="south",'RAW PV WATTS'!D7381,IF('PV Watts SLC'!$C$9="west",'RAW PV WATTS'!F7381,-1))</f>
        <v>0</v>
      </c>
      <c r="G7378" s="81">
        <f t="shared" si="230"/>
        <v>0</v>
      </c>
    </row>
    <row r="7379" spans="1:7">
      <c r="A7379" s="74" t="e">
        <f t="shared" si="231"/>
        <v>#REF!</v>
      </c>
      <c r="B7379" s="60"/>
      <c r="C7379" s="73">
        <v>11</v>
      </c>
      <c r="D7379" s="73">
        <v>3</v>
      </c>
      <c r="E7379" s="73">
        <v>19</v>
      </c>
      <c r="F7379" s="79">
        <f>IF($C$9="south",'RAW PV WATTS'!D7382,IF('PV Watts SLC'!$C$9="west",'RAW PV WATTS'!F7382,-1))</f>
        <v>0</v>
      </c>
      <c r="G7379" s="81">
        <f t="shared" si="230"/>
        <v>0</v>
      </c>
    </row>
    <row r="7380" spans="1:7">
      <c r="A7380" s="74" t="e">
        <f t="shared" si="231"/>
        <v>#REF!</v>
      </c>
      <c r="B7380" s="60"/>
      <c r="C7380" s="73">
        <v>11</v>
      </c>
      <c r="D7380" s="73">
        <v>3</v>
      </c>
      <c r="E7380" s="73">
        <v>20</v>
      </c>
      <c r="F7380" s="79">
        <f>IF($C$9="south",'RAW PV WATTS'!D7383,IF('PV Watts SLC'!$C$9="west",'RAW PV WATTS'!F7383,-1))</f>
        <v>0</v>
      </c>
      <c r="G7380" s="81">
        <f t="shared" si="230"/>
        <v>0</v>
      </c>
    </row>
    <row r="7381" spans="1:7">
      <c r="A7381" s="74" t="e">
        <f t="shared" si="231"/>
        <v>#REF!</v>
      </c>
      <c r="B7381" s="60"/>
      <c r="C7381" s="73">
        <v>11</v>
      </c>
      <c r="D7381" s="73">
        <v>3</v>
      </c>
      <c r="E7381" s="73">
        <v>21</v>
      </c>
      <c r="F7381" s="79">
        <f>IF($C$9="south",'RAW PV WATTS'!D7384,IF('PV Watts SLC'!$C$9="west",'RAW PV WATTS'!F7384,-1))</f>
        <v>0</v>
      </c>
      <c r="G7381" s="81">
        <f t="shared" si="230"/>
        <v>0</v>
      </c>
    </row>
    <row r="7382" spans="1:7">
      <c r="A7382" s="74" t="e">
        <f t="shared" si="231"/>
        <v>#REF!</v>
      </c>
      <c r="B7382" s="60"/>
      <c r="C7382" s="73">
        <v>11</v>
      </c>
      <c r="D7382" s="73">
        <v>3</v>
      </c>
      <c r="E7382" s="73">
        <v>22</v>
      </c>
      <c r="F7382" s="79">
        <f>IF($C$9="south",'RAW PV WATTS'!D7385,IF('PV Watts SLC'!$C$9="west",'RAW PV WATTS'!F7385,-1))</f>
        <v>0</v>
      </c>
      <c r="G7382" s="81">
        <f t="shared" si="230"/>
        <v>0</v>
      </c>
    </row>
    <row r="7383" spans="1:7">
      <c r="A7383" s="74" t="e">
        <f t="shared" si="231"/>
        <v>#REF!</v>
      </c>
      <c r="B7383" s="60"/>
      <c r="C7383" s="73">
        <v>11</v>
      </c>
      <c r="D7383" s="73">
        <v>3</v>
      </c>
      <c r="E7383" s="73">
        <v>23</v>
      </c>
      <c r="F7383" s="79">
        <f>IF($C$9="south",'RAW PV WATTS'!D7386,IF('PV Watts SLC'!$C$9="west",'RAW PV WATTS'!F7386,-1))</f>
        <v>0</v>
      </c>
      <c r="G7383" s="81">
        <f t="shared" si="230"/>
        <v>0</v>
      </c>
    </row>
    <row r="7384" spans="1:7">
      <c r="A7384" s="74" t="e">
        <f t="shared" si="231"/>
        <v>#REF!</v>
      </c>
      <c r="B7384" s="60"/>
      <c r="C7384" s="73">
        <v>11</v>
      </c>
      <c r="D7384" s="73">
        <v>4</v>
      </c>
      <c r="E7384" s="73">
        <v>0</v>
      </c>
      <c r="F7384" s="79">
        <f>IF($C$9="south",'RAW PV WATTS'!D7387,IF('PV Watts SLC'!$C$9="west",'RAW PV WATTS'!F7387,-1))</f>
        <v>0</v>
      </c>
      <c r="G7384" s="81">
        <f t="shared" si="230"/>
        <v>0</v>
      </c>
    </row>
    <row r="7385" spans="1:7">
      <c r="A7385" s="74" t="e">
        <f t="shared" si="231"/>
        <v>#REF!</v>
      </c>
      <c r="B7385" s="60"/>
      <c r="C7385" s="73">
        <v>11</v>
      </c>
      <c r="D7385" s="73">
        <v>4</v>
      </c>
      <c r="E7385" s="73">
        <v>1</v>
      </c>
      <c r="F7385" s="79">
        <f>IF($C$9="south",'RAW PV WATTS'!D7388,IF('PV Watts SLC'!$C$9="west",'RAW PV WATTS'!F7388,-1))</f>
        <v>0</v>
      </c>
      <c r="G7385" s="81">
        <f t="shared" si="230"/>
        <v>0</v>
      </c>
    </row>
    <row r="7386" spans="1:7">
      <c r="A7386" s="74" t="e">
        <f t="shared" si="231"/>
        <v>#REF!</v>
      </c>
      <c r="B7386" s="60"/>
      <c r="C7386" s="73">
        <v>11</v>
      </c>
      <c r="D7386" s="73">
        <v>4</v>
      </c>
      <c r="E7386" s="73">
        <v>2</v>
      </c>
      <c r="F7386" s="79">
        <f>IF($C$9="south",'RAW PV WATTS'!D7389,IF('PV Watts SLC'!$C$9="west",'RAW PV WATTS'!F7389,-1))</f>
        <v>0</v>
      </c>
      <c r="G7386" s="81">
        <f t="shared" si="230"/>
        <v>0</v>
      </c>
    </row>
    <row r="7387" spans="1:7">
      <c r="A7387" s="74" t="e">
        <f t="shared" si="231"/>
        <v>#REF!</v>
      </c>
      <c r="B7387" s="60"/>
      <c r="C7387" s="73">
        <v>11</v>
      </c>
      <c r="D7387" s="73">
        <v>4</v>
      </c>
      <c r="E7387" s="73">
        <v>3</v>
      </c>
      <c r="F7387" s="79">
        <f>IF($C$9="south",'RAW PV WATTS'!D7390,IF('PV Watts SLC'!$C$9="west",'RAW PV WATTS'!F7390,-1))</f>
        <v>0</v>
      </c>
      <c r="G7387" s="81">
        <f t="shared" si="230"/>
        <v>0</v>
      </c>
    </row>
    <row r="7388" spans="1:7">
      <c r="A7388" s="74" t="e">
        <f t="shared" si="231"/>
        <v>#REF!</v>
      </c>
      <c r="B7388" s="60"/>
      <c r="C7388" s="73">
        <v>11</v>
      </c>
      <c r="D7388" s="73">
        <v>4</v>
      </c>
      <c r="E7388" s="73">
        <v>4</v>
      </c>
      <c r="F7388" s="79">
        <f>IF($C$9="south",'RAW PV WATTS'!D7391,IF('PV Watts SLC'!$C$9="west",'RAW PV WATTS'!F7391,-1))</f>
        <v>0</v>
      </c>
      <c r="G7388" s="81">
        <f t="shared" si="230"/>
        <v>0</v>
      </c>
    </row>
    <row r="7389" spans="1:7">
      <c r="A7389" s="74" t="e">
        <f t="shared" si="231"/>
        <v>#REF!</v>
      </c>
      <c r="B7389" s="60"/>
      <c r="C7389" s="73">
        <v>11</v>
      </c>
      <c r="D7389" s="73">
        <v>4</v>
      </c>
      <c r="E7389" s="73">
        <v>5</v>
      </c>
      <c r="F7389" s="79">
        <f>IF($C$9="south",'RAW PV WATTS'!D7392,IF('PV Watts SLC'!$C$9="west",'RAW PV WATTS'!F7392,-1))</f>
        <v>0</v>
      </c>
      <c r="G7389" s="81">
        <f t="shared" si="230"/>
        <v>0</v>
      </c>
    </row>
    <row r="7390" spans="1:7">
      <c r="A7390" s="74" t="e">
        <f t="shared" si="231"/>
        <v>#REF!</v>
      </c>
      <c r="B7390" s="60"/>
      <c r="C7390" s="73">
        <v>11</v>
      </c>
      <c r="D7390" s="73">
        <v>4</v>
      </c>
      <c r="E7390" s="73">
        <v>6</v>
      </c>
      <c r="F7390" s="79">
        <f>IF($C$9="south",'RAW PV WATTS'!D7393,IF('PV Watts SLC'!$C$9="west",'RAW PV WATTS'!F7393,-1))</f>
        <v>0</v>
      </c>
      <c r="G7390" s="81">
        <f t="shared" si="230"/>
        <v>0</v>
      </c>
    </row>
    <row r="7391" spans="1:7">
      <c r="A7391" s="74" t="e">
        <f t="shared" si="231"/>
        <v>#REF!</v>
      </c>
      <c r="B7391" s="60"/>
      <c r="C7391" s="73">
        <v>11</v>
      </c>
      <c r="D7391" s="73">
        <v>4</v>
      </c>
      <c r="E7391" s="73">
        <v>7</v>
      </c>
      <c r="F7391" s="79">
        <f>IF($C$9="south",'RAW PV WATTS'!D7394,IF('PV Watts SLC'!$C$9="west",'RAW PV WATTS'!F7394,-1))</f>
        <v>79.902000000000001</v>
      </c>
      <c r="G7391" s="81">
        <f t="shared" si="230"/>
        <v>7.9902000000000001E-2</v>
      </c>
    </row>
    <row r="7392" spans="1:7">
      <c r="A7392" s="74" t="e">
        <f t="shared" si="231"/>
        <v>#REF!</v>
      </c>
      <c r="B7392" s="60"/>
      <c r="C7392" s="73">
        <v>11</v>
      </c>
      <c r="D7392" s="73">
        <v>4</v>
      </c>
      <c r="E7392" s="73">
        <v>8</v>
      </c>
      <c r="F7392" s="79">
        <f>IF($C$9="south",'RAW PV WATTS'!D7395,IF('PV Watts SLC'!$C$9="west",'RAW PV WATTS'!F7395,-1))</f>
        <v>261.28300000000002</v>
      </c>
      <c r="G7392" s="81">
        <f t="shared" si="230"/>
        <v>0.26128300000000004</v>
      </c>
    </row>
    <row r="7393" spans="1:7">
      <c r="A7393" s="74" t="e">
        <f t="shared" si="231"/>
        <v>#REF!</v>
      </c>
      <c r="B7393" s="60"/>
      <c r="C7393" s="73">
        <v>11</v>
      </c>
      <c r="D7393" s="73">
        <v>4</v>
      </c>
      <c r="E7393" s="73">
        <v>9</v>
      </c>
      <c r="F7393" s="79">
        <f>IF($C$9="south",'RAW PV WATTS'!D7396,IF('PV Watts SLC'!$C$9="west",'RAW PV WATTS'!F7396,-1))</f>
        <v>420.45400000000001</v>
      </c>
      <c r="G7393" s="81">
        <f t="shared" si="230"/>
        <v>0.42045399999999999</v>
      </c>
    </row>
    <row r="7394" spans="1:7">
      <c r="A7394" s="74" t="e">
        <f t="shared" si="231"/>
        <v>#REF!</v>
      </c>
      <c r="B7394" s="60"/>
      <c r="C7394" s="73">
        <v>11</v>
      </c>
      <c r="D7394" s="73">
        <v>4</v>
      </c>
      <c r="E7394" s="73">
        <v>10</v>
      </c>
      <c r="F7394" s="79">
        <f>IF($C$9="south",'RAW PV WATTS'!D7397,IF('PV Watts SLC'!$C$9="west",'RAW PV WATTS'!F7397,-1))</f>
        <v>513.721</v>
      </c>
      <c r="G7394" s="81">
        <f t="shared" si="230"/>
        <v>0.51372099999999998</v>
      </c>
    </row>
    <row r="7395" spans="1:7">
      <c r="A7395" s="74" t="e">
        <f t="shared" si="231"/>
        <v>#REF!</v>
      </c>
      <c r="B7395" s="60"/>
      <c r="C7395" s="73">
        <v>11</v>
      </c>
      <c r="D7395" s="73">
        <v>4</v>
      </c>
      <c r="E7395" s="73">
        <v>11</v>
      </c>
      <c r="F7395" s="79">
        <f>IF($C$9="south",'RAW PV WATTS'!D7398,IF('PV Watts SLC'!$C$9="west",'RAW PV WATTS'!F7398,-1))</f>
        <v>552.08399999999995</v>
      </c>
      <c r="G7395" s="81">
        <f t="shared" si="230"/>
        <v>0.55208399999999991</v>
      </c>
    </row>
    <row r="7396" spans="1:7">
      <c r="A7396" s="74" t="e">
        <f t="shared" si="231"/>
        <v>#REF!</v>
      </c>
      <c r="B7396" s="60"/>
      <c r="C7396" s="73">
        <v>11</v>
      </c>
      <c r="D7396" s="73">
        <v>4</v>
      </c>
      <c r="E7396" s="73">
        <v>12</v>
      </c>
      <c r="F7396" s="79">
        <f>IF($C$9="south",'RAW PV WATTS'!D7399,IF('PV Watts SLC'!$C$9="west",'RAW PV WATTS'!F7399,-1))</f>
        <v>485.029</v>
      </c>
      <c r="G7396" s="81">
        <f t="shared" si="230"/>
        <v>0.48502899999999999</v>
      </c>
    </row>
    <row r="7397" spans="1:7">
      <c r="A7397" s="74" t="e">
        <f t="shared" si="231"/>
        <v>#REF!</v>
      </c>
      <c r="B7397" s="60"/>
      <c r="C7397" s="73">
        <v>11</v>
      </c>
      <c r="D7397" s="73">
        <v>4</v>
      </c>
      <c r="E7397" s="73">
        <v>13</v>
      </c>
      <c r="F7397" s="79">
        <f>IF($C$9="south",'RAW PV WATTS'!D7400,IF('PV Watts SLC'!$C$9="west",'RAW PV WATTS'!F7400,-1))</f>
        <v>487.178</v>
      </c>
      <c r="G7397" s="81">
        <f t="shared" si="230"/>
        <v>0.487178</v>
      </c>
    </row>
    <row r="7398" spans="1:7">
      <c r="A7398" s="74" t="e">
        <f t="shared" si="231"/>
        <v>#REF!</v>
      </c>
      <c r="B7398" s="60"/>
      <c r="C7398" s="73">
        <v>11</v>
      </c>
      <c r="D7398" s="73">
        <v>4</v>
      </c>
      <c r="E7398" s="73">
        <v>14</v>
      </c>
      <c r="F7398" s="79">
        <f>IF($C$9="south",'RAW PV WATTS'!D7401,IF('PV Watts SLC'!$C$9="west",'RAW PV WATTS'!F7401,-1))</f>
        <v>312.64299999999997</v>
      </c>
      <c r="G7398" s="81">
        <f t="shared" si="230"/>
        <v>0.31264299999999995</v>
      </c>
    </row>
    <row r="7399" spans="1:7">
      <c r="A7399" s="74" t="e">
        <f t="shared" si="231"/>
        <v>#REF!</v>
      </c>
      <c r="B7399" s="60"/>
      <c r="C7399" s="73">
        <v>11</v>
      </c>
      <c r="D7399" s="73">
        <v>4</v>
      </c>
      <c r="E7399" s="73">
        <v>15</v>
      </c>
      <c r="F7399" s="79">
        <f>IF($C$9="south",'RAW PV WATTS'!D7402,IF('PV Watts SLC'!$C$9="west",'RAW PV WATTS'!F7402,-1))</f>
        <v>205.65700000000001</v>
      </c>
      <c r="G7399" s="81">
        <f t="shared" si="230"/>
        <v>0.20565700000000001</v>
      </c>
    </row>
    <row r="7400" spans="1:7">
      <c r="A7400" s="74" t="e">
        <f t="shared" si="231"/>
        <v>#REF!</v>
      </c>
      <c r="B7400" s="60"/>
      <c r="C7400" s="73">
        <v>11</v>
      </c>
      <c r="D7400" s="73">
        <v>4</v>
      </c>
      <c r="E7400" s="73">
        <v>16</v>
      </c>
      <c r="F7400" s="79">
        <f>IF($C$9="south",'RAW PV WATTS'!D7403,IF('PV Watts SLC'!$C$9="west",'RAW PV WATTS'!F7403,-1))</f>
        <v>50.290999999999997</v>
      </c>
      <c r="G7400" s="81">
        <f t="shared" si="230"/>
        <v>5.0290999999999995E-2</v>
      </c>
    </row>
    <row r="7401" spans="1:7">
      <c r="A7401" s="74" t="e">
        <f t="shared" si="231"/>
        <v>#REF!</v>
      </c>
      <c r="B7401" s="60"/>
      <c r="C7401" s="73">
        <v>11</v>
      </c>
      <c r="D7401" s="73">
        <v>4</v>
      </c>
      <c r="E7401" s="73">
        <v>17</v>
      </c>
      <c r="F7401" s="79">
        <f>IF($C$9="south",'RAW PV WATTS'!D7404,IF('PV Watts SLC'!$C$9="west",'RAW PV WATTS'!F7404,-1))</f>
        <v>0</v>
      </c>
      <c r="G7401" s="81">
        <f t="shared" si="230"/>
        <v>0</v>
      </c>
    </row>
    <row r="7402" spans="1:7">
      <c r="A7402" s="74" t="e">
        <f t="shared" si="231"/>
        <v>#REF!</v>
      </c>
      <c r="B7402" s="60"/>
      <c r="C7402" s="73">
        <v>11</v>
      </c>
      <c r="D7402" s="73">
        <v>4</v>
      </c>
      <c r="E7402" s="73">
        <v>18</v>
      </c>
      <c r="F7402" s="79">
        <f>IF($C$9="south",'RAW PV WATTS'!D7405,IF('PV Watts SLC'!$C$9="west",'RAW PV WATTS'!F7405,-1))</f>
        <v>0</v>
      </c>
      <c r="G7402" s="81">
        <f t="shared" si="230"/>
        <v>0</v>
      </c>
    </row>
    <row r="7403" spans="1:7">
      <c r="A7403" s="74" t="e">
        <f t="shared" si="231"/>
        <v>#REF!</v>
      </c>
      <c r="B7403" s="60"/>
      <c r="C7403" s="73">
        <v>11</v>
      </c>
      <c r="D7403" s="73">
        <v>4</v>
      </c>
      <c r="E7403" s="73">
        <v>19</v>
      </c>
      <c r="F7403" s="79">
        <f>IF($C$9="south",'RAW PV WATTS'!D7406,IF('PV Watts SLC'!$C$9="west",'RAW PV WATTS'!F7406,-1))</f>
        <v>0</v>
      </c>
      <c r="G7403" s="81">
        <f t="shared" si="230"/>
        <v>0</v>
      </c>
    </row>
    <row r="7404" spans="1:7">
      <c r="A7404" s="74" t="e">
        <f t="shared" si="231"/>
        <v>#REF!</v>
      </c>
      <c r="B7404" s="60"/>
      <c r="C7404" s="73">
        <v>11</v>
      </c>
      <c r="D7404" s="73">
        <v>4</v>
      </c>
      <c r="E7404" s="73">
        <v>20</v>
      </c>
      <c r="F7404" s="79">
        <f>IF($C$9="south",'RAW PV WATTS'!D7407,IF('PV Watts SLC'!$C$9="west",'RAW PV WATTS'!F7407,-1))</f>
        <v>0</v>
      </c>
      <c r="G7404" s="81">
        <f t="shared" si="230"/>
        <v>0</v>
      </c>
    </row>
    <row r="7405" spans="1:7">
      <c r="A7405" s="74" t="e">
        <f t="shared" si="231"/>
        <v>#REF!</v>
      </c>
      <c r="B7405" s="60"/>
      <c r="C7405" s="73">
        <v>11</v>
      </c>
      <c r="D7405" s="73">
        <v>4</v>
      </c>
      <c r="E7405" s="73">
        <v>21</v>
      </c>
      <c r="F7405" s="79">
        <f>IF($C$9="south",'RAW PV WATTS'!D7408,IF('PV Watts SLC'!$C$9="west",'RAW PV WATTS'!F7408,-1))</f>
        <v>0</v>
      </c>
      <c r="G7405" s="81">
        <f t="shared" si="230"/>
        <v>0</v>
      </c>
    </row>
    <row r="7406" spans="1:7">
      <c r="A7406" s="74" t="e">
        <f t="shared" si="231"/>
        <v>#REF!</v>
      </c>
      <c r="B7406" s="60"/>
      <c r="C7406" s="73">
        <v>11</v>
      </c>
      <c r="D7406" s="73">
        <v>4</v>
      </c>
      <c r="E7406" s="73">
        <v>22</v>
      </c>
      <c r="F7406" s="79">
        <f>IF($C$9="south",'RAW PV WATTS'!D7409,IF('PV Watts SLC'!$C$9="west",'RAW PV WATTS'!F7409,-1))</f>
        <v>0</v>
      </c>
      <c r="G7406" s="81">
        <f t="shared" si="230"/>
        <v>0</v>
      </c>
    </row>
    <row r="7407" spans="1:7">
      <c r="A7407" s="74" t="e">
        <f t="shared" si="231"/>
        <v>#REF!</v>
      </c>
      <c r="B7407" s="60"/>
      <c r="C7407" s="73">
        <v>11</v>
      </c>
      <c r="D7407" s="73">
        <v>4</v>
      </c>
      <c r="E7407" s="73">
        <v>23</v>
      </c>
      <c r="F7407" s="79">
        <f>IF($C$9="south",'RAW PV WATTS'!D7410,IF('PV Watts SLC'!$C$9="west",'RAW PV WATTS'!F7410,-1))</f>
        <v>0</v>
      </c>
      <c r="G7407" s="81">
        <f t="shared" si="230"/>
        <v>0</v>
      </c>
    </row>
    <row r="7408" spans="1:7">
      <c r="A7408" s="74" t="e">
        <f t="shared" si="231"/>
        <v>#REF!</v>
      </c>
      <c r="B7408" s="60"/>
      <c r="C7408" s="73">
        <v>11</v>
      </c>
      <c r="D7408" s="73">
        <v>5</v>
      </c>
      <c r="E7408" s="73">
        <v>0</v>
      </c>
      <c r="F7408" s="79">
        <f>IF($C$9="south",'RAW PV WATTS'!D7411,IF('PV Watts SLC'!$C$9="west",'RAW PV WATTS'!F7411,-1))</f>
        <v>0</v>
      </c>
      <c r="G7408" s="81">
        <f t="shared" si="230"/>
        <v>0</v>
      </c>
    </row>
    <row r="7409" spans="1:7">
      <c r="A7409" s="74" t="e">
        <f t="shared" si="231"/>
        <v>#REF!</v>
      </c>
      <c r="B7409" s="60"/>
      <c r="C7409" s="73">
        <v>11</v>
      </c>
      <c r="D7409" s="73">
        <v>5</v>
      </c>
      <c r="E7409" s="73">
        <v>1</v>
      </c>
      <c r="F7409" s="79">
        <f>IF($C$9="south",'RAW PV WATTS'!D7412,IF('PV Watts SLC'!$C$9="west",'RAW PV WATTS'!F7412,-1))</f>
        <v>0</v>
      </c>
      <c r="G7409" s="81">
        <f t="shared" si="230"/>
        <v>0</v>
      </c>
    </row>
    <row r="7410" spans="1:7">
      <c r="A7410" s="74" t="e">
        <f t="shared" si="231"/>
        <v>#REF!</v>
      </c>
      <c r="B7410" s="60"/>
      <c r="C7410" s="73">
        <v>11</v>
      </c>
      <c r="D7410" s="73">
        <v>5</v>
      </c>
      <c r="E7410" s="73">
        <v>2</v>
      </c>
      <c r="F7410" s="79">
        <f>IF($C$9="south",'RAW PV WATTS'!D7413,IF('PV Watts SLC'!$C$9="west",'RAW PV WATTS'!F7413,-1))</f>
        <v>0</v>
      </c>
      <c r="G7410" s="81">
        <f t="shared" si="230"/>
        <v>0</v>
      </c>
    </row>
    <row r="7411" spans="1:7">
      <c r="A7411" s="74" t="e">
        <f t="shared" si="231"/>
        <v>#REF!</v>
      </c>
      <c r="B7411" s="60"/>
      <c r="C7411" s="73">
        <v>11</v>
      </c>
      <c r="D7411" s="73">
        <v>5</v>
      </c>
      <c r="E7411" s="73">
        <v>3</v>
      </c>
      <c r="F7411" s="79">
        <f>IF($C$9="south",'RAW PV WATTS'!D7414,IF('PV Watts SLC'!$C$9="west",'RAW PV WATTS'!F7414,-1))</f>
        <v>0</v>
      </c>
      <c r="G7411" s="81">
        <f t="shared" si="230"/>
        <v>0</v>
      </c>
    </row>
    <row r="7412" spans="1:7">
      <c r="A7412" s="74" t="e">
        <f t="shared" si="231"/>
        <v>#REF!</v>
      </c>
      <c r="B7412" s="60"/>
      <c r="C7412" s="73">
        <v>11</v>
      </c>
      <c r="D7412" s="73">
        <v>5</v>
      </c>
      <c r="E7412" s="73">
        <v>4</v>
      </c>
      <c r="F7412" s="79">
        <f>IF($C$9="south",'RAW PV WATTS'!D7415,IF('PV Watts SLC'!$C$9="west",'RAW PV WATTS'!F7415,-1))</f>
        <v>0</v>
      </c>
      <c r="G7412" s="81">
        <f t="shared" si="230"/>
        <v>0</v>
      </c>
    </row>
    <row r="7413" spans="1:7">
      <c r="A7413" s="74" t="e">
        <f t="shared" si="231"/>
        <v>#REF!</v>
      </c>
      <c r="B7413" s="60"/>
      <c r="C7413" s="73">
        <v>11</v>
      </c>
      <c r="D7413" s="73">
        <v>5</v>
      </c>
      <c r="E7413" s="73">
        <v>5</v>
      </c>
      <c r="F7413" s="79">
        <f>IF($C$9="south",'RAW PV WATTS'!D7416,IF('PV Watts SLC'!$C$9="west",'RAW PV WATTS'!F7416,-1))</f>
        <v>0</v>
      </c>
      <c r="G7413" s="81">
        <f t="shared" si="230"/>
        <v>0</v>
      </c>
    </row>
    <row r="7414" spans="1:7">
      <c r="A7414" s="74" t="e">
        <f t="shared" si="231"/>
        <v>#REF!</v>
      </c>
      <c r="B7414" s="60"/>
      <c r="C7414" s="73">
        <v>11</v>
      </c>
      <c r="D7414" s="73">
        <v>5</v>
      </c>
      <c r="E7414" s="73">
        <v>6</v>
      </c>
      <c r="F7414" s="79">
        <f>IF($C$9="south",'RAW PV WATTS'!D7417,IF('PV Watts SLC'!$C$9="west",'RAW PV WATTS'!F7417,-1))</f>
        <v>0</v>
      </c>
      <c r="G7414" s="81">
        <f t="shared" si="230"/>
        <v>0</v>
      </c>
    </row>
    <row r="7415" spans="1:7">
      <c r="A7415" s="74" t="e">
        <f t="shared" si="231"/>
        <v>#REF!</v>
      </c>
      <c r="B7415" s="60"/>
      <c r="C7415" s="73">
        <v>11</v>
      </c>
      <c r="D7415" s="73">
        <v>5</v>
      </c>
      <c r="E7415" s="73">
        <v>7</v>
      </c>
      <c r="F7415" s="79">
        <f>IF($C$9="south",'RAW PV WATTS'!D7418,IF('PV Watts SLC'!$C$9="west",'RAW PV WATTS'!F7418,-1))</f>
        <v>8.9610000000000003</v>
      </c>
      <c r="G7415" s="81">
        <f t="shared" si="230"/>
        <v>8.9610000000000002E-3</v>
      </c>
    </row>
    <row r="7416" spans="1:7">
      <c r="A7416" s="74" t="e">
        <f t="shared" si="231"/>
        <v>#REF!</v>
      </c>
      <c r="B7416" s="60"/>
      <c r="C7416" s="73">
        <v>11</v>
      </c>
      <c r="D7416" s="73">
        <v>5</v>
      </c>
      <c r="E7416" s="73">
        <v>8</v>
      </c>
      <c r="F7416" s="79">
        <f>IF($C$9="south",'RAW PV WATTS'!D7419,IF('PV Watts SLC'!$C$9="west",'RAW PV WATTS'!F7419,-1))</f>
        <v>37.884</v>
      </c>
      <c r="G7416" s="81">
        <f t="shared" si="230"/>
        <v>3.7884000000000001E-2</v>
      </c>
    </row>
    <row r="7417" spans="1:7">
      <c r="A7417" s="74" t="e">
        <f t="shared" si="231"/>
        <v>#REF!</v>
      </c>
      <c r="B7417" s="60"/>
      <c r="C7417" s="73">
        <v>11</v>
      </c>
      <c r="D7417" s="73">
        <v>5</v>
      </c>
      <c r="E7417" s="73">
        <v>9</v>
      </c>
      <c r="F7417" s="79">
        <f>IF($C$9="south",'RAW PV WATTS'!D7420,IF('PV Watts SLC'!$C$9="west",'RAW PV WATTS'!F7420,-1))</f>
        <v>80.606999999999999</v>
      </c>
      <c r="G7417" s="81">
        <f t="shared" si="230"/>
        <v>8.0606999999999998E-2</v>
      </c>
    </row>
    <row r="7418" spans="1:7">
      <c r="A7418" s="74" t="e">
        <f t="shared" si="231"/>
        <v>#REF!</v>
      </c>
      <c r="B7418" s="60"/>
      <c r="C7418" s="73">
        <v>11</v>
      </c>
      <c r="D7418" s="73">
        <v>5</v>
      </c>
      <c r="E7418" s="73">
        <v>10</v>
      </c>
      <c r="F7418" s="79">
        <f>IF($C$9="south",'RAW PV WATTS'!D7421,IF('PV Watts SLC'!$C$9="west",'RAW PV WATTS'!F7421,-1))</f>
        <v>111.48</v>
      </c>
      <c r="G7418" s="81">
        <f t="shared" si="230"/>
        <v>0.11148000000000001</v>
      </c>
    </row>
    <row r="7419" spans="1:7">
      <c r="A7419" s="74" t="e">
        <f t="shared" si="231"/>
        <v>#REF!</v>
      </c>
      <c r="B7419" s="60"/>
      <c r="C7419" s="73">
        <v>11</v>
      </c>
      <c r="D7419" s="73">
        <v>5</v>
      </c>
      <c r="E7419" s="73">
        <v>11</v>
      </c>
      <c r="F7419" s="79">
        <f>IF($C$9="south",'RAW PV WATTS'!D7422,IF('PV Watts SLC'!$C$9="west",'RAW PV WATTS'!F7422,-1))</f>
        <v>117.486</v>
      </c>
      <c r="G7419" s="81">
        <f t="shared" si="230"/>
        <v>0.11748600000000001</v>
      </c>
    </row>
    <row r="7420" spans="1:7">
      <c r="A7420" s="74" t="e">
        <f t="shared" si="231"/>
        <v>#REF!</v>
      </c>
      <c r="B7420" s="60"/>
      <c r="C7420" s="73">
        <v>11</v>
      </c>
      <c r="D7420" s="73">
        <v>5</v>
      </c>
      <c r="E7420" s="73">
        <v>12</v>
      </c>
      <c r="F7420" s="79">
        <f>IF($C$9="south",'RAW PV WATTS'!D7423,IF('PV Watts SLC'!$C$9="west",'RAW PV WATTS'!F7423,-1))</f>
        <v>233.863</v>
      </c>
      <c r="G7420" s="81">
        <f t="shared" si="230"/>
        <v>0.23386299999999999</v>
      </c>
    </row>
    <row r="7421" spans="1:7">
      <c r="A7421" s="74" t="e">
        <f t="shared" si="231"/>
        <v>#REF!</v>
      </c>
      <c r="B7421" s="60"/>
      <c r="C7421" s="73">
        <v>11</v>
      </c>
      <c r="D7421" s="73">
        <v>5</v>
      </c>
      <c r="E7421" s="73">
        <v>13</v>
      </c>
      <c r="F7421" s="79">
        <f>IF($C$9="south",'RAW PV WATTS'!D7424,IF('PV Watts SLC'!$C$9="west",'RAW PV WATTS'!F7424,-1))</f>
        <v>206.4</v>
      </c>
      <c r="G7421" s="81">
        <f t="shared" si="230"/>
        <v>0.2064</v>
      </c>
    </row>
    <row r="7422" spans="1:7">
      <c r="A7422" s="74" t="e">
        <f t="shared" si="231"/>
        <v>#REF!</v>
      </c>
      <c r="B7422" s="60"/>
      <c r="C7422" s="73">
        <v>11</v>
      </c>
      <c r="D7422" s="73">
        <v>5</v>
      </c>
      <c r="E7422" s="73">
        <v>14</v>
      </c>
      <c r="F7422" s="79">
        <f>IF($C$9="south",'RAW PV WATTS'!D7425,IF('PV Watts SLC'!$C$9="west",'RAW PV WATTS'!F7425,-1))</f>
        <v>168.67</v>
      </c>
      <c r="G7422" s="81">
        <f t="shared" si="230"/>
        <v>0.16866999999999999</v>
      </c>
    </row>
    <row r="7423" spans="1:7">
      <c r="A7423" s="74" t="e">
        <f t="shared" si="231"/>
        <v>#REF!</v>
      </c>
      <c r="B7423" s="60"/>
      <c r="C7423" s="73">
        <v>11</v>
      </c>
      <c r="D7423" s="73">
        <v>5</v>
      </c>
      <c r="E7423" s="73">
        <v>15</v>
      </c>
      <c r="F7423" s="79">
        <f>IF($C$9="south",'RAW PV WATTS'!D7426,IF('PV Watts SLC'!$C$9="west",'RAW PV WATTS'!F7426,-1))</f>
        <v>169.77199999999999</v>
      </c>
      <c r="G7423" s="81">
        <f t="shared" si="230"/>
        <v>0.16977199999999998</v>
      </c>
    </row>
    <row r="7424" spans="1:7">
      <c r="A7424" s="74" t="e">
        <f t="shared" si="231"/>
        <v>#REF!</v>
      </c>
      <c r="B7424" s="60"/>
      <c r="C7424" s="73">
        <v>11</v>
      </c>
      <c r="D7424" s="73">
        <v>5</v>
      </c>
      <c r="E7424" s="73">
        <v>16</v>
      </c>
      <c r="F7424" s="79">
        <f>IF($C$9="south",'RAW PV WATTS'!D7427,IF('PV Watts SLC'!$C$9="west",'RAW PV WATTS'!F7427,-1))</f>
        <v>76.647999999999996</v>
      </c>
      <c r="G7424" s="81">
        <f t="shared" si="230"/>
        <v>7.6647999999999994E-2</v>
      </c>
    </row>
    <row r="7425" spans="1:7">
      <c r="A7425" s="74" t="e">
        <f t="shared" si="231"/>
        <v>#REF!</v>
      </c>
      <c r="B7425" s="60"/>
      <c r="C7425" s="73">
        <v>11</v>
      </c>
      <c r="D7425" s="73">
        <v>5</v>
      </c>
      <c r="E7425" s="73">
        <v>17</v>
      </c>
      <c r="F7425" s="79">
        <f>IF($C$9="south",'RAW PV WATTS'!D7428,IF('PV Watts SLC'!$C$9="west",'RAW PV WATTS'!F7428,-1))</f>
        <v>7.3540000000000001</v>
      </c>
      <c r="G7425" s="81">
        <f t="shared" si="230"/>
        <v>7.3540000000000003E-3</v>
      </c>
    </row>
    <row r="7426" spans="1:7">
      <c r="A7426" s="74" t="e">
        <f t="shared" si="231"/>
        <v>#REF!</v>
      </c>
      <c r="B7426" s="60"/>
      <c r="C7426" s="73">
        <v>11</v>
      </c>
      <c r="D7426" s="73">
        <v>5</v>
      </c>
      <c r="E7426" s="73">
        <v>18</v>
      </c>
      <c r="F7426" s="79">
        <f>IF($C$9="south",'RAW PV WATTS'!D7429,IF('PV Watts SLC'!$C$9="west",'RAW PV WATTS'!F7429,-1))</f>
        <v>0</v>
      </c>
      <c r="G7426" s="81">
        <f t="shared" si="230"/>
        <v>0</v>
      </c>
    </row>
    <row r="7427" spans="1:7">
      <c r="A7427" s="74" t="e">
        <f t="shared" si="231"/>
        <v>#REF!</v>
      </c>
      <c r="B7427" s="60"/>
      <c r="C7427" s="73">
        <v>11</v>
      </c>
      <c r="D7427" s="73">
        <v>5</v>
      </c>
      <c r="E7427" s="73">
        <v>19</v>
      </c>
      <c r="F7427" s="79">
        <f>IF($C$9="south",'RAW PV WATTS'!D7430,IF('PV Watts SLC'!$C$9="west",'RAW PV WATTS'!F7430,-1))</f>
        <v>0</v>
      </c>
      <c r="G7427" s="81">
        <f t="shared" si="230"/>
        <v>0</v>
      </c>
    </row>
    <row r="7428" spans="1:7">
      <c r="A7428" s="74" t="e">
        <f t="shared" si="231"/>
        <v>#REF!</v>
      </c>
      <c r="B7428" s="60"/>
      <c r="C7428" s="73">
        <v>11</v>
      </c>
      <c r="D7428" s="73">
        <v>5</v>
      </c>
      <c r="E7428" s="73">
        <v>20</v>
      </c>
      <c r="F7428" s="79">
        <f>IF($C$9="south",'RAW PV WATTS'!D7431,IF('PV Watts SLC'!$C$9="west",'RAW PV WATTS'!F7431,-1))</f>
        <v>0</v>
      </c>
      <c r="G7428" s="81">
        <f t="shared" si="230"/>
        <v>0</v>
      </c>
    </row>
    <row r="7429" spans="1:7">
      <c r="A7429" s="74" t="e">
        <f t="shared" si="231"/>
        <v>#REF!</v>
      </c>
      <c r="B7429" s="60"/>
      <c r="C7429" s="73">
        <v>11</v>
      </c>
      <c r="D7429" s="73">
        <v>5</v>
      </c>
      <c r="E7429" s="73">
        <v>21</v>
      </c>
      <c r="F7429" s="79">
        <f>IF($C$9="south",'RAW PV WATTS'!D7432,IF('PV Watts SLC'!$C$9="west",'RAW PV WATTS'!F7432,-1))</f>
        <v>0</v>
      </c>
      <c r="G7429" s="81">
        <f t="shared" si="230"/>
        <v>0</v>
      </c>
    </row>
    <row r="7430" spans="1:7">
      <c r="A7430" s="74" t="e">
        <f t="shared" si="231"/>
        <v>#REF!</v>
      </c>
      <c r="B7430" s="60"/>
      <c r="C7430" s="73">
        <v>11</v>
      </c>
      <c r="D7430" s="73">
        <v>5</v>
      </c>
      <c r="E7430" s="73">
        <v>22</v>
      </c>
      <c r="F7430" s="79">
        <f>IF($C$9="south",'RAW PV WATTS'!D7433,IF('PV Watts SLC'!$C$9="west",'RAW PV WATTS'!F7433,-1))</f>
        <v>0</v>
      </c>
      <c r="G7430" s="81">
        <f t="shared" si="230"/>
        <v>0</v>
      </c>
    </row>
    <row r="7431" spans="1:7">
      <c r="A7431" s="74" t="e">
        <f t="shared" si="231"/>
        <v>#REF!</v>
      </c>
      <c r="B7431" s="60"/>
      <c r="C7431" s="73">
        <v>11</v>
      </c>
      <c r="D7431" s="73">
        <v>5</v>
      </c>
      <c r="E7431" s="73">
        <v>23</v>
      </c>
      <c r="F7431" s="79">
        <f>IF($C$9="south",'RAW PV WATTS'!D7434,IF('PV Watts SLC'!$C$9="west",'RAW PV WATTS'!F7434,-1))</f>
        <v>0</v>
      </c>
      <c r="G7431" s="81">
        <f t="shared" si="230"/>
        <v>0</v>
      </c>
    </row>
    <row r="7432" spans="1:7">
      <c r="A7432" s="74" t="e">
        <f t="shared" si="231"/>
        <v>#REF!</v>
      </c>
      <c r="B7432" s="60"/>
      <c r="C7432" s="73">
        <v>11</v>
      </c>
      <c r="D7432" s="73">
        <v>6</v>
      </c>
      <c r="E7432" s="73">
        <v>0</v>
      </c>
      <c r="F7432" s="79">
        <f>IF($C$9="south",'RAW PV WATTS'!D7435,IF('PV Watts SLC'!$C$9="west",'RAW PV WATTS'!F7435,-1))</f>
        <v>0</v>
      </c>
      <c r="G7432" s="81">
        <f t="shared" si="230"/>
        <v>0</v>
      </c>
    </row>
    <row r="7433" spans="1:7">
      <c r="A7433" s="74" t="e">
        <f t="shared" si="231"/>
        <v>#REF!</v>
      </c>
      <c r="B7433" s="60"/>
      <c r="C7433" s="73">
        <v>11</v>
      </c>
      <c r="D7433" s="73">
        <v>6</v>
      </c>
      <c r="E7433" s="73">
        <v>1</v>
      </c>
      <c r="F7433" s="79">
        <f>IF($C$9="south",'RAW PV WATTS'!D7436,IF('PV Watts SLC'!$C$9="west",'RAW PV WATTS'!F7436,-1))</f>
        <v>0</v>
      </c>
      <c r="G7433" s="81">
        <f t="shared" si="230"/>
        <v>0</v>
      </c>
    </row>
    <row r="7434" spans="1:7">
      <c r="A7434" s="74" t="e">
        <f t="shared" si="231"/>
        <v>#REF!</v>
      </c>
      <c r="B7434" s="60"/>
      <c r="C7434" s="73">
        <v>11</v>
      </c>
      <c r="D7434" s="73">
        <v>6</v>
      </c>
      <c r="E7434" s="73">
        <v>2</v>
      </c>
      <c r="F7434" s="79">
        <f>IF($C$9="south",'RAW PV WATTS'!D7437,IF('PV Watts SLC'!$C$9="west",'RAW PV WATTS'!F7437,-1))</f>
        <v>0</v>
      </c>
      <c r="G7434" s="81">
        <f t="shared" si="230"/>
        <v>0</v>
      </c>
    </row>
    <row r="7435" spans="1:7">
      <c r="A7435" s="74" t="e">
        <f t="shared" si="231"/>
        <v>#REF!</v>
      </c>
      <c r="B7435" s="60"/>
      <c r="C7435" s="73">
        <v>11</v>
      </c>
      <c r="D7435" s="73">
        <v>6</v>
      </c>
      <c r="E7435" s="73">
        <v>3</v>
      </c>
      <c r="F7435" s="79">
        <f>IF($C$9="south",'RAW PV WATTS'!D7438,IF('PV Watts SLC'!$C$9="west",'RAW PV WATTS'!F7438,-1))</f>
        <v>0</v>
      </c>
      <c r="G7435" s="81">
        <f t="shared" si="230"/>
        <v>0</v>
      </c>
    </row>
    <row r="7436" spans="1:7">
      <c r="A7436" s="74" t="e">
        <f t="shared" si="231"/>
        <v>#REF!</v>
      </c>
      <c r="B7436" s="60"/>
      <c r="C7436" s="73">
        <v>11</v>
      </c>
      <c r="D7436" s="73">
        <v>6</v>
      </c>
      <c r="E7436" s="73">
        <v>4</v>
      </c>
      <c r="F7436" s="79">
        <f>IF($C$9="south",'RAW PV WATTS'!D7439,IF('PV Watts SLC'!$C$9="west",'RAW PV WATTS'!F7439,-1))</f>
        <v>0</v>
      </c>
      <c r="G7436" s="81">
        <f t="shared" si="230"/>
        <v>0</v>
      </c>
    </row>
    <row r="7437" spans="1:7">
      <c r="A7437" s="74" t="e">
        <f t="shared" si="231"/>
        <v>#REF!</v>
      </c>
      <c r="B7437" s="60"/>
      <c r="C7437" s="73">
        <v>11</v>
      </c>
      <c r="D7437" s="73">
        <v>6</v>
      </c>
      <c r="E7437" s="73">
        <v>5</v>
      </c>
      <c r="F7437" s="79">
        <f>IF($C$9="south",'RAW PV WATTS'!D7440,IF('PV Watts SLC'!$C$9="west",'RAW PV WATTS'!F7440,-1))</f>
        <v>0</v>
      </c>
      <c r="G7437" s="81">
        <f t="shared" si="230"/>
        <v>0</v>
      </c>
    </row>
    <row r="7438" spans="1:7">
      <c r="A7438" s="74" t="e">
        <f t="shared" si="231"/>
        <v>#REF!</v>
      </c>
      <c r="B7438" s="60"/>
      <c r="C7438" s="73">
        <v>11</v>
      </c>
      <c r="D7438" s="73">
        <v>6</v>
      </c>
      <c r="E7438" s="73">
        <v>6</v>
      </c>
      <c r="F7438" s="79">
        <f>IF($C$9="south",'RAW PV WATTS'!D7441,IF('PV Watts SLC'!$C$9="west",'RAW PV WATTS'!F7441,-1))</f>
        <v>0</v>
      </c>
      <c r="G7438" s="81">
        <f t="shared" si="230"/>
        <v>0</v>
      </c>
    </row>
    <row r="7439" spans="1:7">
      <c r="A7439" s="74" t="e">
        <f t="shared" si="231"/>
        <v>#REF!</v>
      </c>
      <c r="B7439" s="60"/>
      <c r="C7439" s="73">
        <v>11</v>
      </c>
      <c r="D7439" s="73">
        <v>6</v>
      </c>
      <c r="E7439" s="73">
        <v>7</v>
      </c>
      <c r="F7439" s="79">
        <f>IF($C$9="south",'RAW PV WATTS'!D7442,IF('PV Watts SLC'!$C$9="west",'RAW PV WATTS'!F7442,-1))</f>
        <v>94.724000000000004</v>
      </c>
      <c r="G7439" s="81">
        <f t="shared" si="230"/>
        <v>9.4724000000000003E-2</v>
      </c>
    </row>
    <row r="7440" spans="1:7">
      <c r="A7440" s="74" t="e">
        <f t="shared" si="231"/>
        <v>#REF!</v>
      </c>
      <c r="B7440" s="60"/>
      <c r="C7440" s="73">
        <v>11</v>
      </c>
      <c r="D7440" s="73">
        <v>6</v>
      </c>
      <c r="E7440" s="73">
        <v>8</v>
      </c>
      <c r="F7440" s="79">
        <f>IF($C$9="south",'RAW PV WATTS'!D7443,IF('PV Watts SLC'!$C$9="west",'RAW PV WATTS'!F7443,-1))</f>
        <v>211.495</v>
      </c>
      <c r="G7440" s="81">
        <f t="shared" si="230"/>
        <v>0.21149500000000002</v>
      </c>
    </row>
    <row r="7441" spans="1:7">
      <c r="A7441" s="74" t="e">
        <f t="shared" si="231"/>
        <v>#REF!</v>
      </c>
      <c r="B7441" s="60"/>
      <c r="C7441" s="73">
        <v>11</v>
      </c>
      <c r="D7441" s="73">
        <v>6</v>
      </c>
      <c r="E7441" s="73">
        <v>9</v>
      </c>
      <c r="F7441" s="79">
        <f>IF($C$9="south",'RAW PV WATTS'!D7444,IF('PV Watts SLC'!$C$9="west",'RAW PV WATTS'!F7444,-1))</f>
        <v>435.065</v>
      </c>
      <c r="G7441" s="81">
        <f t="shared" ref="G7441:G7504" si="232">F7441/1000</f>
        <v>0.43506499999999998</v>
      </c>
    </row>
    <row r="7442" spans="1:7">
      <c r="A7442" s="74" t="e">
        <f t="shared" ref="A7442:A7505" si="233">1/24+A7441</f>
        <v>#REF!</v>
      </c>
      <c r="B7442" s="60"/>
      <c r="C7442" s="73">
        <v>11</v>
      </c>
      <c r="D7442" s="73">
        <v>6</v>
      </c>
      <c r="E7442" s="73">
        <v>10</v>
      </c>
      <c r="F7442" s="79">
        <f>IF($C$9="south",'RAW PV WATTS'!D7445,IF('PV Watts SLC'!$C$9="west",'RAW PV WATTS'!F7445,-1))</f>
        <v>468.471</v>
      </c>
      <c r="G7442" s="81">
        <f t="shared" si="232"/>
        <v>0.46847100000000003</v>
      </c>
    </row>
    <row r="7443" spans="1:7">
      <c r="A7443" s="74" t="e">
        <f t="shared" si="233"/>
        <v>#REF!</v>
      </c>
      <c r="B7443" s="60"/>
      <c r="C7443" s="73">
        <v>11</v>
      </c>
      <c r="D7443" s="73">
        <v>6</v>
      </c>
      <c r="E7443" s="73">
        <v>11</v>
      </c>
      <c r="F7443" s="79">
        <f>IF($C$9="south",'RAW PV WATTS'!D7446,IF('PV Watts SLC'!$C$9="west",'RAW PV WATTS'!F7446,-1))</f>
        <v>602.04999999999995</v>
      </c>
      <c r="G7443" s="81">
        <f t="shared" si="232"/>
        <v>0.60204999999999997</v>
      </c>
    </row>
    <row r="7444" spans="1:7">
      <c r="A7444" s="74" t="e">
        <f t="shared" si="233"/>
        <v>#REF!</v>
      </c>
      <c r="B7444" s="60"/>
      <c r="C7444" s="73">
        <v>11</v>
      </c>
      <c r="D7444" s="73">
        <v>6</v>
      </c>
      <c r="E7444" s="73">
        <v>12</v>
      </c>
      <c r="F7444" s="79">
        <f>IF($C$9="south",'RAW PV WATTS'!D7447,IF('PV Watts SLC'!$C$9="west",'RAW PV WATTS'!F7447,-1))</f>
        <v>626.48699999999997</v>
      </c>
      <c r="G7444" s="81">
        <f t="shared" si="232"/>
        <v>0.62648700000000002</v>
      </c>
    </row>
    <row r="7445" spans="1:7">
      <c r="A7445" s="74" t="e">
        <f t="shared" si="233"/>
        <v>#REF!</v>
      </c>
      <c r="B7445" s="60"/>
      <c r="C7445" s="73">
        <v>11</v>
      </c>
      <c r="D7445" s="73">
        <v>6</v>
      </c>
      <c r="E7445" s="73">
        <v>13</v>
      </c>
      <c r="F7445" s="79">
        <f>IF($C$9="south",'RAW PV WATTS'!D7448,IF('PV Watts SLC'!$C$9="west",'RAW PV WATTS'!F7448,-1))</f>
        <v>561.90899999999999</v>
      </c>
      <c r="G7445" s="81">
        <f t="shared" si="232"/>
        <v>0.56190899999999999</v>
      </c>
    </row>
    <row r="7446" spans="1:7">
      <c r="A7446" s="74" t="e">
        <f t="shared" si="233"/>
        <v>#REF!</v>
      </c>
      <c r="B7446" s="60"/>
      <c r="C7446" s="73">
        <v>11</v>
      </c>
      <c r="D7446" s="73">
        <v>6</v>
      </c>
      <c r="E7446" s="73">
        <v>14</v>
      </c>
      <c r="F7446" s="79">
        <f>IF($C$9="south",'RAW PV WATTS'!D7449,IF('PV Watts SLC'!$C$9="west",'RAW PV WATTS'!F7449,-1))</f>
        <v>444.2</v>
      </c>
      <c r="G7446" s="81">
        <f t="shared" si="232"/>
        <v>0.44419999999999998</v>
      </c>
    </row>
    <row r="7447" spans="1:7">
      <c r="A7447" s="74" t="e">
        <f t="shared" si="233"/>
        <v>#REF!</v>
      </c>
      <c r="B7447" s="60"/>
      <c r="C7447" s="73">
        <v>11</v>
      </c>
      <c r="D7447" s="73">
        <v>6</v>
      </c>
      <c r="E7447" s="73">
        <v>15</v>
      </c>
      <c r="F7447" s="79">
        <f>IF($C$9="south",'RAW PV WATTS'!D7450,IF('PV Watts SLC'!$C$9="west",'RAW PV WATTS'!F7450,-1))</f>
        <v>277.05599999999998</v>
      </c>
      <c r="G7447" s="81">
        <f t="shared" si="232"/>
        <v>0.27705599999999997</v>
      </c>
    </row>
    <row r="7448" spans="1:7">
      <c r="A7448" s="74" t="e">
        <f t="shared" si="233"/>
        <v>#REF!</v>
      </c>
      <c r="B7448" s="60"/>
      <c r="C7448" s="73">
        <v>11</v>
      </c>
      <c r="D7448" s="73">
        <v>6</v>
      </c>
      <c r="E7448" s="73">
        <v>16</v>
      </c>
      <c r="F7448" s="79">
        <f>IF($C$9="south",'RAW PV WATTS'!D7451,IF('PV Watts SLC'!$C$9="west",'RAW PV WATTS'!F7451,-1))</f>
        <v>72.965000000000003</v>
      </c>
      <c r="G7448" s="81">
        <f t="shared" si="232"/>
        <v>7.2965000000000002E-2</v>
      </c>
    </row>
    <row r="7449" spans="1:7">
      <c r="A7449" s="74" t="e">
        <f t="shared" si="233"/>
        <v>#REF!</v>
      </c>
      <c r="B7449" s="60"/>
      <c r="C7449" s="73">
        <v>11</v>
      </c>
      <c r="D7449" s="73">
        <v>6</v>
      </c>
      <c r="E7449" s="73">
        <v>17</v>
      </c>
      <c r="F7449" s="79">
        <f>IF($C$9="south",'RAW PV WATTS'!D7452,IF('PV Watts SLC'!$C$9="west",'RAW PV WATTS'!F7452,-1))</f>
        <v>0.88</v>
      </c>
      <c r="G7449" s="81">
        <f t="shared" si="232"/>
        <v>8.8000000000000003E-4</v>
      </c>
    </row>
    <row r="7450" spans="1:7">
      <c r="A7450" s="74" t="e">
        <f t="shared" si="233"/>
        <v>#REF!</v>
      </c>
      <c r="B7450" s="60"/>
      <c r="C7450" s="73">
        <v>11</v>
      </c>
      <c r="D7450" s="73">
        <v>6</v>
      </c>
      <c r="E7450" s="73">
        <v>18</v>
      </c>
      <c r="F7450" s="79">
        <f>IF($C$9="south",'RAW PV WATTS'!D7453,IF('PV Watts SLC'!$C$9="west",'RAW PV WATTS'!F7453,-1))</f>
        <v>0</v>
      </c>
      <c r="G7450" s="81">
        <f t="shared" si="232"/>
        <v>0</v>
      </c>
    </row>
    <row r="7451" spans="1:7">
      <c r="A7451" s="74" t="e">
        <f t="shared" si="233"/>
        <v>#REF!</v>
      </c>
      <c r="B7451" s="60"/>
      <c r="C7451" s="73">
        <v>11</v>
      </c>
      <c r="D7451" s="73">
        <v>6</v>
      </c>
      <c r="E7451" s="73">
        <v>19</v>
      </c>
      <c r="F7451" s="79">
        <f>IF($C$9="south",'RAW PV WATTS'!D7454,IF('PV Watts SLC'!$C$9="west",'RAW PV WATTS'!F7454,-1))</f>
        <v>0</v>
      </c>
      <c r="G7451" s="81">
        <f t="shared" si="232"/>
        <v>0</v>
      </c>
    </row>
    <row r="7452" spans="1:7">
      <c r="A7452" s="74" t="e">
        <f t="shared" si="233"/>
        <v>#REF!</v>
      </c>
      <c r="B7452" s="60"/>
      <c r="C7452" s="73">
        <v>11</v>
      </c>
      <c r="D7452" s="73">
        <v>6</v>
      </c>
      <c r="E7452" s="73">
        <v>20</v>
      </c>
      <c r="F7452" s="79">
        <f>IF($C$9="south",'RAW PV WATTS'!D7455,IF('PV Watts SLC'!$C$9="west",'RAW PV WATTS'!F7455,-1))</f>
        <v>0</v>
      </c>
      <c r="G7452" s="81">
        <f t="shared" si="232"/>
        <v>0</v>
      </c>
    </row>
    <row r="7453" spans="1:7">
      <c r="A7453" s="74" t="e">
        <f t="shared" si="233"/>
        <v>#REF!</v>
      </c>
      <c r="B7453" s="60"/>
      <c r="C7453" s="73">
        <v>11</v>
      </c>
      <c r="D7453" s="73">
        <v>6</v>
      </c>
      <c r="E7453" s="73">
        <v>21</v>
      </c>
      <c r="F7453" s="79">
        <f>IF($C$9="south",'RAW PV WATTS'!D7456,IF('PV Watts SLC'!$C$9="west",'RAW PV WATTS'!F7456,-1))</f>
        <v>0</v>
      </c>
      <c r="G7453" s="81">
        <f t="shared" si="232"/>
        <v>0</v>
      </c>
    </row>
    <row r="7454" spans="1:7">
      <c r="A7454" s="74" t="e">
        <f t="shared" si="233"/>
        <v>#REF!</v>
      </c>
      <c r="B7454" s="60"/>
      <c r="C7454" s="73">
        <v>11</v>
      </c>
      <c r="D7454" s="73">
        <v>6</v>
      </c>
      <c r="E7454" s="73">
        <v>22</v>
      </c>
      <c r="F7454" s="79">
        <f>IF($C$9="south",'RAW PV WATTS'!D7457,IF('PV Watts SLC'!$C$9="west",'RAW PV WATTS'!F7457,-1))</f>
        <v>0</v>
      </c>
      <c r="G7454" s="81">
        <f t="shared" si="232"/>
        <v>0</v>
      </c>
    </row>
    <row r="7455" spans="1:7">
      <c r="A7455" s="74" t="e">
        <f t="shared" si="233"/>
        <v>#REF!</v>
      </c>
      <c r="B7455" s="60"/>
      <c r="C7455" s="73">
        <v>11</v>
      </c>
      <c r="D7455" s="73">
        <v>6</v>
      </c>
      <c r="E7455" s="73">
        <v>23</v>
      </c>
      <c r="F7455" s="79">
        <f>IF($C$9="south",'RAW PV WATTS'!D7458,IF('PV Watts SLC'!$C$9="west",'RAW PV WATTS'!F7458,-1))</f>
        <v>0</v>
      </c>
      <c r="G7455" s="81">
        <f t="shared" si="232"/>
        <v>0</v>
      </c>
    </row>
    <row r="7456" spans="1:7">
      <c r="A7456" s="74" t="e">
        <f t="shared" si="233"/>
        <v>#REF!</v>
      </c>
      <c r="B7456" s="60"/>
      <c r="C7456" s="73">
        <v>11</v>
      </c>
      <c r="D7456" s="73">
        <v>7</v>
      </c>
      <c r="E7456" s="73">
        <v>0</v>
      </c>
      <c r="F7456" s="79">
        <f>IF($C$9="south",'RAW PV WATTS'!D7459,IF('PV Watts SLC'!$C$9="west",'RAW PV WATTS'!F7459,-1))</f>
        <v>0</v>
      </c>
      <c r="G7456" s="81">
        <f t="shared" si="232"/>
        <v>0</v>
      </c>
    </row>
    <row r="7457" spans="1:7">
      <c r="A7457" s="74" t="e">
        <f t="shared" si="233"/>
        <v>#REF!</v>
      </c>
      <c r="B7457" s="60"/>
      <c r="C7457" s="73">
        <v>11</v>
      </c>
      <c r="D7457" s="73">
        <v>7</v>
      </c>
      <c r="E7457" s="73">
        <v>1</v>
      </c>
      <c r="F7457" s="79">
        <f>IF($C$9="south",'RAW PV WATTS'!D7460,IF('PV Watts SLC'!$C$9="west",'RAW PV WATTS'!F7460,-1))</f>
        <v>0</v>
      </c>
      <c r="G7457" s="81">
        <f t="shared" si="232"/>
        <v>0</v>
      </c>
    </row>
    <row r="7458" spans="1:7">
      <c r="A7458" s="74" t="e">
        <f t="shared" si="233"/>
        <v>#REF!</v>
      </c>
      <c r="B7458" s="60"/>
      <c r="C7458" s="73">
        <v>11</v>
      </c>
      <c r="D7458" s="73">
        <v>7</v>
      </c>
      <c r="E7458" s="73">
        <v>2</v>
      </c>
      <c r="F7458" s="79">
        <f>IF($C$9="south",'RAW PV WATTS'!D7461,IF('PV Watts SLC'!$C$9="west",'RAW PV WATTS'!F7461,-1))</f>
        <v>0</v>
      </c>
      <c r="G7458" s="81">
        <f t="shared" si="232"/>
        <v>0</v>
      </c>
    </row>
    <row r="7459" spans="1:7">
      <c r="A7459" s="74" t="e">
        <f t="shared" si="233"/>
        <v>#REF!</v>
      </c>
      <c r="B7459" s="60"/>
      <c r="C7459" s="73">
        <v>11</v>
      </c>
      <c r="D7459" s="73">
        <v>7</v>
      </c>
      <c r="E7459" s="73">
        <v>3</v>
      </c>
      <c r="F7459" s="79">
        <f>IF($C$9="south",'RAW PV WATTS'!D7462,IF('PV Watts SLC'!$C$9="west",'RAW PV WATTS'!F7462,-1))</f>
        <v>0</v>
      </c>
      <c r="G7459" s="81">
        <f t="shared" si="232"/>
        <v>0</v>
      </c>
    </row>
    <row r="7460" spans="1:7">
      <c r="A7460" s="74" t="e">
        <f t="shared" si="233"/>
        <v>#REF!</v>
      </c>
      <c r="B7460" s="60"/>
      <c r="C7460" s="73">
        <v>11</v>
      </c>
      <c r="D7460" s="73">
        <v>7</v>
      </c>
      <c r="E7460" s="73">
        <v>4</v>
      </c>
      <c r="F7460" s="79">
        <f>IF($C$9="south",'RAW PV WATTS'!D7463,IF('PV Watts SLC'!$C$9="west",'RAW PV WATTS'!F7463,-1))</f>
        <v>0</v>
      </c>
      <c r="G7460" s="81">
        <f t="shared" si="232"/>
        <v>0</v>
      </c>
    </row>
    <row r="7461" spans="1:7">
      <c r="A7461" s="74" t="e">
        <f t="shared" si="233"/>
        <v>#REF!</v>
      </c>
      <c r="B7461" s="60"/>
      <c r="C7461" s="73">
        <v>11</v>
      </c>
      <c r="D7461" s="73">
        <v>7</v>
      </c>
      <c r="E7461" s="73">
        <v>5</v>
      </c>
      <c r="F7461" s="79">
        <f>IF($C$9="south",'RAW PV WATTS'!D7464,IF('PV Watts SLC'!$C$9="west",'RAW PV WATTS'!F7464,-1))</f>
        <v>0</v>
      </c>
      <c r="G7461" s="81">
        <f t="shared" si="232"/>
        <v>0</v>
      </c>
    </row>
    <row r="7462" spans="1:7">
      <c r="A7462" s="74" t="e">
        <f t="shared" si="233"/>
        <v>#REF!</v>
      </c>
      <c r="B7462" s="60"/>
      <c r="C7462" s="73">
        <v>11</v>
      </c>
      <c r="D7462" s="73">
        <v>7</v>
      </c>
      <c r="E7462" s="73">
        <v>6</v>
      </c>
      <c r="F7462" s="79">
        <f>IF($C$9="south",'RAW PV WATTS'!D7465,IF('PV Watts SLC'!$C$9="west",'RAW PV WATTS'!F7465,-1))</f>
        <v>0</v>
      </c>
      <c r="G7462" s="81">
        <f t="shared" si="232"/>
        <v>0</v>
      </c>
    </row>
    <row r="7463" spans="1:7">
      <c r="A7463" s="74" t="e">
        <f t="shared" si="233"/>
        <v>#REF!</v>
      </c>
      <c r="B7463" s="60"/>
      <c r="C7463" s="73">
        <v>11</v>
      </c>
      <c r="D7463" s="73">
        <v>7</v>
      </c>
      <c r="E7463" s="73">
        <v>7</v>
      </c>
      <c r="F7463" s="79">
        <f>IF($C$9="south",'RAW PV WATTS'!D7466,IF('PV Watts SLC'!$C$9="west",'RAW PV WATTS'!F7466,-1))</f>
        <v>86.248000000000005</v>
      </c>
      <c r="G7463" s="81">
        <f t="shared" si="232"/>
        <v>8.6248000000000005E-2</v>
      </c>
    </row>
    <row r="7464" spans="1:7">
      <c r="A7464" s="74" t="e">
        <f t="shared" si="233"/>
        <v>#REF!</v>
      </c>
      <c r="B7464" s="60"/>
      <c r="C7464" s="73">
        <v>11</v>
      </c>
      <c r="D7464" s="73">
        <v>7</v>
      </c>
      <c r="E7464" s="73">
        <v>8</v>
      </c>
      <c r="F7464" s="79">
        <f>IF($C$9="south",'RAW PV WATTS'!D7467,IF('PV Watts SLC'!$C$9="west",'RAW PV WATTS'!F7467,-1))</f>
        <v>271.62799999999999</v>
      </c>
      <c r="G7464" s="81">
        <f t="shared" si="232"/>
        <v>0.27162799999999998</v>
      </c>
    </row>
    <row r="7465" spans="1:7">
      <c r="A7465" s="74" t="e">
        <f t="shared" si="233"/>
        <v>#REF!</v>
      </c>
      <c r="B7465" s="60"/>
      <c r="C7465" s="73">
        <v>11</v>
      </c>
      <c r="D7465" s="73">
        <v>7</v>
      </c>
      <c r="E7465" s="73">
        <v>9</v>
      </c>
      <c r="F7465" s="79">
        <f>IF($C$9="south",'RAW PV WATTS'!D7468,IF('PV Watts SLC'!$C$9="west",'RAW PV WATTS'!F7468,-1))</f>
        <v>380.483</v>
      </c>
      <c r="G7465" s="81">
        <f t="shared" si="232"/>
        <v>0.38048300000000002</v>
      </c>
    </row>
    <row r="7466" spans="1:7">
      <c r="A7466" s="74" t="e">
        <f t="shared" si="233"/>
        <v>#REF!</v>
      </c>
      <c r="B7466" s="60"/>
      <c r="C7466" s="73">
        <v>11</v>
      </c>
      <c r="D7466" s="73">
        <v>7</v>
      </c>
      <c r="E7466" s="73">
        <v>10</v>
      </c>
      <c r="F7466" s="79">
        <f>IF($C$9="south",'RAW PV WATTS'!D7469,IF('PV Watts SLC'!$C$9="west",'RAW PV WATTS'!F7469,-1))</f>
        <v>582.25300000000004</v>
      </c>
      <c r="G7466" s="81">
        <f t="shared" si="232"/>
        <v>0.58225300000000002</v>
      </c>
    </row>
    <row r="7467" spans="1:7">
      <c r="A7467" s="74" t="e">
        <f t="shared" si="233"/>
        <v>#REF!</v>
      </c>
      <c r="B7467" s="60"/>
      <c r="C7467" s="73">
        <v>11</v>
      </c>
      <c r="D7467" s="73">
        <v>7</v>
      </c>
      <c r="E7467" s="73">
        <v>11</v>
      </c>
      <c r="F7467" s="79">
        <f>IF($C$9="south",'RAW PV WATTS'!D7470,IF('PV Watts SLC'!$C$9="west",'RAW PV WATTS'!F7470,-1))</f>
        <v>629.10799999999995</v>
      </c>
      <c r="G7467" s="81">
        <f t="shared" si="232"/>
        <v>0.629108</v>
      </c>
    </row>
    <row r="7468" spans="1:7">
      <c r="A7468" s="74" t="e">
        <f t="shared" si="233"/>
        <v>#REF!</v>
      </c>
      <c r="B7468" s="60"/>
      <c r="C7468" s="73">
        <v>11</v>
      </c>
      <c r="D7468" s="73">
        <v>7</v>
      </c>
      <c r="E7468" s="73">
        <v>12</v>
      </c>
      <c r="F7468" s="79">
        <f>IF($C$9="south",'RAW PV WATTS'!D7471,IF('PV Watts SLC'!$C$9="west",'RAW PV WATTS'!F7471,-1))</f>
        <v>566.75800000000004</v>
      </c>
      <c r="G7468" s="81">
        <f t="shared" si="232"/>
        <v>0.56675799999999998</v>
      </c>
    </row>
    <row r="7469" spans="1:7">
      <c r="A7469" s="74" t="e">
        <f t="shared" si="233"/>
        <v>#REF!</v>
      </c>
      <c r="B7469" s="60"/>
      <c r="C7469" s="73">
        <v>11</v>
      </c>
      <c r="D7469" s="73">
        <v>7</v>
      </c>
      <c r="E7469" s="73">
        <v>13</v>
      </c>
      <c r="F7469" s="79">
        <f>IF($C$9="south",'RAW PV WATTS'!D7472,IF('PV Watts SLC'!$C$9="west",'RAW PV WATTS'!F7472,-1))</f>
        <v>503.267</v>
      </c>
      <c r="G7469" s="81">
        <f t="shared" si="232"/>
        <v>0.50326700000000002</v>
      </c>
    </row>
    <row r="7470" spans="1:7">
      <c r="A7470" s="74" t="e">
        <f t="shared" si="233"/>
        <v>#REF!</v>
      </c>
      <c r="B7470" s="60"/>
      <c r="C7470" s="73">
        <v>11</v>
      </c>
      <c r="D7470" s="73">
        <v>7</v>
      </c>
      <c r="E7470" s="73">
        <v>14</v>
      </c>
      <c r="F7470" s="79">
        <f>IF($C$9="south",'RAW PV WATTS'!D7473,IF('PV Watts SLC'!$C$9="west",'RAW PV WATTS'!F7473,-1))</f>
        <v>420.07799999999997</v>
      </c>
      <c r="G7470" s="81">
        <f t="shared" si="232"/>
        <v>0.42007799999999995</v>
      </c>
    </row>
    <row r="7471" spans="1:7">
      <c r="A7471" s="74" t="e">
        <f t="shared" si="233"/>
        <v>#REF!</v>
      </c>
      <c r="B7471" s="60"/>
      <c r="C7471" s="73">
        <v>11</v>
      </c>
      <c r="D7471" s="73">
        <v>7</v>
      </c>
      <c r="E7471" s="73">
        <v>15</v>
      </c>
      <c r="F7471" s="79">
        <f>IF($C$9="south",'RAW PV WATTS'!D7474,IF('PV Watts SLC'!$C$9="west",'RAW PV WATTS'!F7474,-1))</f>
        <v>235.577</v>
      </c>
      <c r="G7471" s="81">
        <f t="shared" si="232"/>
        <v>0.23557700000000001</v>
      </c>
    </row>
    <row r="7472" spans="1:7">
      <c r="A7472" s="74" t="e">
        <f t="shared" si="233"/>
        <v>#REF!</v>
      </c>
      <c r="B7472" s="60"/>
      <c r="C7472" s="73">
        <v>11</v>
      </c>
      <c r="D7472" s="73">
        <v>7</v>
      </c>
      <c r="E7472" s="73">
        <v>16</v>
      </c>
      <c r="F7472" s="79">
        <f>IF($C$9="south",'RAW PV WATTS'!D7475,IF('PV Watts SLC'!$C$9="west",'RAW PV WATTS'!F7475,-1))</f>
        <v>67.025000000000006</v>
      </c>
      <c r="G7472" s="81">
        <f t="shared" si="232"/>
        <v>6.7025000000000001E-2</v>
      </c>
    </row>
    <row r="7473" spans="1:7">
      <c r="A7473" s="74" t="e">
        <f t="shared" si="233"/>
        <v>#REF!</v>
      </c>
      <c r="B7473" s="60"/>
      <c r="C7473" s="73">
        <v>11</v>
      </c>
      <c r="D7473" s="73">
        <v>7</v>
      </c>
      <c r="E7473" s="73">
        <v>17</v>
      </c>
      <c r="F7473" s="79">
        <f>IF($C$9="south",'RAW PV WATTS'!D7476,IF('PV Watts SLC'!$C$9="west",'RAW PV WATTS'!F7476,-1))</f>
        <v>1.125</v>
      </c>
      <c r="G7473" s="81">
        <f t="shared" si="232"/>
        <v>1.1249999999999999E-3</v>
      </c>
    </row>
    <row r="7474" spans="1:7">
      <c r="A7474" s="74" t="e">
        <f t="shared" si="233"/>
        <v>#REF!</v>
      </c>
      <c r="B7474" s="60"/>
      <c r="C7474" s="73">
        <v>11</v>
      </c>
      <c r="D7474" s="73">
        <v>7</v>
      </c>
      <c r="E7474" s="73">
        <v>18</v>
      </c>
      <c r="F7474" s="79">
        <f>IF($C$9="south",'RAW PV WATTS'!D7477,IF('PV Watts SLC'!$C$9="west",'RAW PV WATTS'!F7477,-1))</f>
        <v>0</v>
      </c>
      <c r="G7474" s="81">
        <f t="shared" si="232"/>
        <v>0</v>
      </c>
    </row>
    <row r="7475" spans="1:7">
      <c r="A7475" s="74" t="e">
        <f t="shared" si="233"/>
        <v>#REF!</v>
      </c>
      <c r="B7475" s="60"/>
      <c r="C7475" s="73">
        <v>11</v>
      </c>
      <c r="D7475" s="73">
        <v>7</v>
      </c>
      <c r="E7475" s="73">
        <v>19</v>
      </c>
      <c r="F7475" s="79">
        <f>IF($C$9="south",'RAW PV WATTS'!D7478,IF('PV Watts SLC'!$C$9="west",'RAW PV WATTS'!F7478,-1))</f>
        <v>0</v>
      </c>
      <c r="G7475" s="81">
        <f t="shared" si="232"/>
        <v>0</v>
      </c>
    </row>
    <row r="7476" spans="1:7">
      <c r="A7476" s="74" t="e">
        <f t="shared" si="233"/>
        <v>#REF!</v>
      </c>
      <c r="B7476" s="60"/>
      <c r="C7476" s="73">
        <v>11</v>
      </c>
      <c r="D7476" s="73">
        <v>7</v>
      </c>
      <c r="E7476" s="73">
        <v>20</v>
      </c>
      <c r="F7476" s="79">
        <f>IF($C$9="south",'RAW PV WATTS'!D7479,IF('PV Watts SLC'!$C$9="west",'RAW PV WATTS'!F7479,-1))</f>
        <v>0</v>
      </c>
      <c r="G7476" s="81">
        <f t="shared" si="232"/>
        <v>0</v>
      </c>
    </row>
    <row r="7477" spans="1:7">
      <c r="A7477" s="74" t="e">
        <f t="shared" si="233"/>
        <v>#REF!</v>
      </c>
      <c r="B7477" s="60"/>
      <c r="C7477" s="73">
        <v>11</v>
      </c>
      <c r="D7477" s="73">
        <v>7</v>
      </c>
      <c r="E7477" s="73">
        <v>21</v>
      </c>
      <c r="F7477" s="79">
        <f>IF($C$9="south",'RAW PV WATTS'!D7480,IF('PV Watts SLC'!$C$9="west",'RAW PV WATTS'!F7480,-1))</f>
        <v>0</v>
      </c>
      <c r="G7477" s="81">
        <f t="shared" si="232"/>
        <v>0</v>
      </c>
    </row>
    <row r="7478" spans="1:7">
      <c r="A7478" s="74" t="e">
        <f t="shared" si="233"/>
        <v>#REF!</v>
      </c>
      <c r="B7478" s="60"/>
      <c r="C7478" s="73">
        <v>11</v>
      </c>
      <c r="D7478" s="73">
        <v>7</v>
      </c>
      <c r="E7478" s="73">
        <v>22</v>
      </c>
      <c r="F7478" s="79">
        <f>IF($C$9="south",'RAW PV WATTS'!D7481,IF('PV Watts SLC'!$C$9="west",'RAW PV WATTS'!F7481,-1))</f>
        <v>0</v>
      </c>
      <c r="G7478" s="81">
        <f t="shared" si="232"/>
        <v>0</v>
      </c>
    </row>
    <row r="7479" spans="1:7">
      <c r="A7479" s="74" t="e">
        <f t="shared" si="233"/>
        <v>#REF!</v>
      </c>
      <c r="B7479" s="60"/>
      <c r="C7479" s="73">
        <v>11</v>
      </c>
      <c r="D7479" s="73">
        <v>7</v>
      </c>
      <c r="E7479" s="73">
        <v>23</v>
      </c>
      <c r="F7479" s="79">
        <f>IF($C$9="south",'RAW PV WATTS'!D7482,IF('PV Watts SLC'!$C$9="west",'RAW PV WATTS'!F7482,-1))</f>
        <v>0</v>
      </c>
      <c r="G7479" s="81">
        <f t="shared" si="232"/>
        <v>0</v>
      </c>
    </row>
    <row r="7480" spans="1:7">
      <c r="A7480" s="74" t="e">
        <f t="shared" si="233"/>
        <v>#REF!</v>
      </c>
      <c r="B7480" s="60"/>
      <c r="C7480" s="73">
        <v>11</v>
      </c>
      <c r="D7480" s="73">
        <v>8</v>
      </c>
      <c r="E7480" s="73">
        <v>0</v>
      </c>
      <c r="F7480" s="79">
        <f>IF($C$9="south",'RAW PV WATTS'!D7483,IF('PV Watts SLC'!$C$9="west",'RAW PV WATTS'!F7483,-1))</f>
        <v>0</v>
      </c>
      <c r="G7480" s="81">
        <f t="shared" si="232"/>
        <v>0</v>
      </c>
    </row>
    <row r="7481" spans="1:7">
      <c r="A7481" s="74" t="e">
        <f t="shared" si="233"/>
        <v>#REF!</v>
      </c>
      <c r="B7481" s="60"/>
      <c r="C7481" s="73">
        <v>11</v>
      </c>
      <c r="D7481" s="73">
        <v>8</v>
      </c>
      <c r="E7481" s="73">
        <v>1</v>
      </c>
      <c r="F7481" s="79">
        <f>IF($C$9="south",'RAW PV WATTS'!D7484,IF('PV Watts SLC'!$C$9="west",'RAW PV WATTS'!F7484,-1))</f>
        <v>0</v>
      </c>
      <c r="G7481" s="81">
        <f t="shared" si="232"/>
        <v>0</v>
      </c>
    </row>
    <row r="7482" spans="1:7">
      <c r="A7482" s="74" t="e">
        <f t="shared" si="233"/>
        <v>#REF!</v>
      </c>
      <c r="B7482" s="60"/>
      <c r="C7482" s="73">
        <v>11</v>
      </c>
      <c r="D7482" s="73">
        <v>8</v>
      </c>
      <c r="E7482" s="73">
        <v>2</v>
      </c>
      <c r="F7482" s="79">
        <f>IF($C$9="south",'RAW PV WATTS'!D7485,IF('PV Watts SLC'!$C$9="west",'RAW PV WATTS'!F7485,-1))</f>
        <v>0</v>
      </c>
      <c r="G7482" s="81">
        <f t="shared" si="232"/>
        <v>0</v>
      </c>
    </row>
    <row r="7483" spans="1:7">
      <c r="A7483" s="74" t="e">
        <f t="shared" si="233"/>
        <v>#REF!</v>
      </c>
      <c r="B7483" s="60"/>
      <c r="C7483" s="73">
        <v>11</v>
      </c>
      <c r="D7483" s="73">
        <v>8</v>
      </c>
      <c r="E7483" s="73">
        <v>3</v>
      </c>
      <c r="F7483" s="79">
        <f>IF($C$9="south",'RAW PV WATTS'!D7486,IF('PV Watts SLC'!$C$9="west",'RAW PV WATTS'!F7486,-1))</f>
        <v>0</v>
      </c>
      <c r="G7483" s="81">
        <f t="shared" si="232"/>
        <v>0</v>
      </c>
    </row>
    <row r="7484" spans="1:7">
      <c r="A7484" s="74" t="e">
        <f t="shared" si="233"/>
        <v>#REF!</v>
      </c>
      <c r="B7484" s="60"/>
      <c r="C7484" s="73">
        <v>11</v>
      </c>
      <c r="D7484" s="73">
        <v>8</v>
      </c>
      <c r="E7484" s="73">
        <v>4</v>
      </c>
      <c r="F7484" s="79">
        <f>IF($C$9="south",'RAW PV WATTS'!D7487,IF('PV Watts SLC'!$C$9="west",'RAW PV WATTS'!F7487,-1))</f>
        <v>0</v>
      </c>
      <c r="G7484" s="81">
        <f t="shared" si="232"/>
        <v>0</v>
      </c>
    </row>
    <row r="7485" spans="1:7">
      <c r="A7485" s="74" t="e">
        <f t="shared" si="233"/>
        <v>#REF!</v>
      </c>
      <c r="B7485" s="60"/>
      <c r="C7485" s="73">
        <v>11</v>
      </c>
      <c r="D7485" s="73">
        <v>8</v>
      </c>
      <c r="E7485" s="73">
        <v>5</v>
      </c>
      <c r="F7485" s="79">
        <f>IF($C$9="south",'RAW PV WATTS'!D7488,IF('PV Watts SLC'!$C$9="west",'RAW PV WATTS'!F7488,-1))</f>
        <v>0</v>
      </c>
      <c r="G7485" s="81">
        <f t="shared" si="232"/>
        <v>0</v>
      </c>
    </row>
    <row r="7486" spans="1:7">
      <c r="A7486" s="74" t="e">
        <f t="shared" si="233"/>
        <v>#REF!</v>
      </c>
      <c r="B7486" s="60"/>
      <c r="C7486" s="73">
        <v>11</v>
      </c>
      <c r="D7486" s="73">
        <v>8</v>
      </c>
      <c r="E7486" s="73">
        <v>6</v>
      </c>
      <c r="F7486" s="79">
        <f>IF($C$9="south",'RAW PV WATTS'!D7489,IF('PV Watts SLC'!$C$9="west",'RAW PV WATTS'!F7489,-1))</f>
        <v>0</v>
      </c>
      <c r="G7486" s="81">
        <f t="shared" si="232"/>
        <v>0</v>
      </c>
    </row>
    <row r="7487" spans="1:7">
      <c r="A7487" s="74" t="e">
        <f t="shared" si="233"/>
        <v>#REF!</v>
      </c>
      <c r="B7487" s="60"/>
      <c r="C7487" s="73">
        <v>11</v>
      </c>
      <c r="D7487" s="73">
        <v>8</v>
      </c>
      <c r="E7487" s="73">
        <v>7</v>
      </c>
      <c r="F7487" s="79">
        <f>IF($C$9="south",'RAW PV WATTS'!D7490,IF('PV Watts SLC'!$C$9="west",'RAW PV WATTS'!F7490,-1))</f>
        <v>22.248000000000001</v>
      </c>
      <c r="G7487" s="81">
        <f t="shared" si="232"/>
        <v>2.2248E-2</v>
      </c>
    </row>
    <row r="7488" spans="1:7">
      <c r="A7488" s="74" t="e">
        <f t="shared" si="233"/>
        <v>#REF!</v>
      </c>
      <c r="B7488" s="60"/>
      <c r="C7488" s="73">
        <v>11</v>
      </c>
      <c r="D7488" s="73">
        <v>8</v>
      </c>
      <c r="E7488" s="73">
        <v>8</v>
      </c>
      <c r="F7488" s="79">
        <f>IF($C$9="south",'RAW PV WATTS'!D7491,IF('PV Watts SLC'!$C$9="west",'RAW PV WATTS'!F7491,-1))</f>
        <v>57.603999999999999</v>
      </c>
      <c r="G7488" s="81">
        <f t="shared" si="232"/>
        <v>5.7604000000000002E-2</v>
      </c>
    </row>
    <row r="7489" spans="1:7">
      <c r="A7489" s="74" t="e">
        <f t="shared" si="233"/>
        <v>#REF!</v>
      </c>
      <c r="B7489" s="60"/>
      <c r="C7489" s="73">
        <v>11</v>
      </c>
      <c r="D7489" s="73">
        <v>8</v>
      </c>
      <c r="E7489" s="73">
        <v>9</v>
      </c>
      <c r="F7489" s="79">
        <f>IF($C$9="south",'RAW PV WATTS'!D7492,IF('PV Watts SLC'!$C$9="west",'RAW PV WATTS'!F7492,-1))</f>
        <v>121.181</v>
      </c>
      <c r="G7489" s="81">
        <f t="shared" si="232"/>
        <v>0.121181</v>
      </c>
    </row>
    <row r="7490" spans="1:7">
      <c r="A7490" s="74" t="e">
        <f t="shared" si="233"/>
        <v>#REF!</v>
      </c>
      <c r="B7490" s="60"/>
      <c r="C7490" s="73">
        <v>11</v>
      </c>
      <c r="D7490" s="73">
        <v>8</v>
      </c>
      <c r="E7490" s="73">
        <v>10</v>
      </c>
      <c r="F7490" s="79">
        <f>IF($C$9="south",'RAW PV WATTS'!D7493,IF('PV Watts SLC'!$C$9="west",'RAW PV WATTS'!F7493,-1))</f>
        <v>161.70699999999999</v>
      </c>
      <c r="G7490" s="81">
        <f t="shared" si="232"/>
        <v>0.16170699999999999</v>
      </c>
    </row>
    <row r="7491" spans="1:7">
      <c r="A7491" s="74" t="e">
        <f t="shared" si="233"/>
        <v>#REF!</v>
      </c>
      <c r="B7491" s="60"/>
      <c r="C7491" s="73">
        <v>11</v>
      </c>
      <c r="D7491" s="73">
        <v>8</v>
      </c>
      <c r="E7491" s="73">
        <v>11</v>
      </c>
      <c r="F7491" s="79">
        <f>IF($C$9="south",'RAW PV WATTS'!D7494,IF('PV Watts SLC'!$C$9="west",'RAW PV WATTS'!F7494,-1))</f>
        <v>207.28800000000001</v>
      </c>
      <c r="G7491" s="81">
        <f t="shared" si="232"/>
        <v>0.207288</v>
      </c>
    </row>
    <row r="7492" spans="1:7">
      <c r="A7492" s="74" t="e">
        <f t="shared" si="233"/>
        <v>#REF!</v>
      </c>
      <c r="B7492" s="60"/>
      <c r="C7492" s="73">
        <v>11</v>
      </c>
      <c r="D7492" s="73">
        <v>8</v>
      </c>
      <c r="E7492" s="73">
        <v>12</v>
      </c>
      <c r="F7492" s="79">
        <f>IF($C$9="south",'RAW PV WATTS'!D7495,IF('PV Watts SLC'!$C$9="west",'RAW PV WATTS'!F7495,-1))</f>
        <v>218.87200000000001</v>
      </c>
      <c r="G7492" s="81">
        <f t="shared" si="232"/>
        <v>0.21887200000000001</v>
      </c>
    </row>
    <row r="7493" spans="1:7">
      <c r="A7493" s="74" t="e">
        <f t="shared" si="233"/>
        <v>#REF!</v>
      </c>
      <c r="B7493" s="60"/>
      <c r="C7493" s="73">
        <v>11</v>
      </c>
      <c r="D7493" s="73">
        <v>8</v>
      </c>
      <c r="E7493" s="73">
        <v>13</v>
      </c>
      <c r="F7493" s="79">
        <f>IF($C$9="south",'RAW PV WATTS'!D7496,IF('PV Watts SLC'!$C$9="west",'RAW PV WATTS'!F7496,-1))</f>
        <v>177.548</v>
      </c>
      <c r="G7493" s="81">
        <f t="shared" si="232"/>
        <v>0.17754800000000001</v>
      </c>
    </row>
    <row r="7494" spans="1:7">
      <c r="A7494" s="74" t="e">
        <f t="shared" si="233"/>
        <v>#REF!</v>
      </c>
      <c r="B7494" s="60"/>
      <c r="C7494" s="73">
        <v>11</v>
      </c>
      <c r="D7494" s="73">
        <v>8</v>
      </c>
      <c r="E7494" s="73">
        <v>14</v>
      </c>
      <c r="F7494" s="79">
        <f>IF($C$9="south",'RAW PV WATTS'!D7497,IF('PV Watts SLC'!$C$9="west",'RAW PV WATTS'!F7497,-1))</f>
        <v>151.66300000000001</v>
      </c>
      <c r="G7494" s="81">
        <f t="shared" si="232"/>
        <v>0.15166300000000002</v>
      </c>
    </row>
    <row r="7495" spans="1:7">
      <c r="A7495" s="74" t="e">
        <f t="shared" si="233"/>
        <v>#REF!</v>
      </c>
      <c r="B7495" s="60"/>
      <c r="C7495" s="73">
        <v>11</v>
      </c>
      <c r="D7495" s="73">
        <v>8</v>
      </c>
      <c r="E7495" s="73">
        <v>15</v>
      </c>
      <c r="F7495" s="79">
        <f>IF($C$9="south",'RAW PV WATTS'!D7498,IF('PV Watts SLC'!$C$9="west",'RAW PV WATTS'!F7498,-1))</f>
        <v>97.322000000000003</v>
      </c>
      <c r="G7495" s="81">
        <f t="shared" si="232"/>
        <v>9.7322000000000006E-2</v>
      </c>
    </row>
    <row r="7496" spans="1:7">
      <c r="A7496" s="74" t="e">
        <f t="shared" si="233"/>
        <v>#REF!</v>
      </c>
      <c r="B7496" s="60"/>
      <c r="C7496" s="73">
        <v>11</v>
      </c>
      <c r="D7496" s="73">
        <v>8</v>
      </c>
      <c r="E7496" s="73">
        <v>16</v>
      </c>
      <c r="F7496" s="79">
        <f>IF($C$9="south",'RAW PV WATTS'!D7499,IF('PV Watts SLC'!$C$9="west",'RAW PV WATTS'!F7499,-1))</f>
        <v>36.466000000000001</v>
      </c>
      <c r="G7496" s="81">
        <f t="shared" si="232"/>
        <v>3.6465999999999998E-2</v>
      </c>
    </row>
    <row r="7497" spans="1:7">
      <c r="A7497" s="74" t="e">
        <f t="shared" si="233"/>
        <v>#REF!</v>
      </c>
      <c r="B7497" s="60"/>
      <c r="C7497" s="73">
        <v>11</v>
      </c>
      <c r="D7497" s="73">
        <v>8</v>
      </c>
      <c r="E7497" s="73">
        <v>17</v>
      </c>
      <c r="F7497" s="79">
        <f>IF($C$9="south",'RAW PV WATTS'!D7500,IF('PV Watts SLC'!$C$9="west",'RAW PV WATTS'!F7500,-1))</f>
        <v>0</v>
      </c>
      <c r="G7497" s="81">
        <f t="shared" si="232"/>
        <v>0</v>
      </c>
    </row>
    <row r="7498" spans="1:7">
      <c r="A7498" s="74" t="e">
        <f t="shared" si="233"/>
        <v>#REF!</v>
      </c>
      <c r="B7498" s="60"/>
      <c r="C7498" s="73">
        <v>11</v>
      </c>
      <c r="D7498" s="73">
        <v>8</v>
      </c>
      <c r="E7498" s="73">
        <v>18</v>
      </c>
      <c r="F7498" s="79">
        <f>IF($C$9="south",'RAW PV WATTS'!D7501,IF('PV Watts SLC'!$C$9="west",'RAW PV WATTS'!F7501,-1))</f>
        <v>0</v>
      </c>
      <c r="G7498" s="81">
        <f t="shared" si="232"/>
        <v>0</v>
      </c>
    </row>
    <row r="7499" spans="1:7">
      <c r="A7499" s="74" t="e">
        <f t="shared" si="233"/>
        <v>#REF!</v>
      </c>
      <c r="B7499" s="60"/>
      <c r="C7499" s="73">
        <v>11</v>
      </c>
      <c r="D7499" s="73">
        <v>8</v>
      </c>
      <c r="E7499" s="73">
        <v>19</v>
      </c>
      <c r="F7499" s="79">
        <f>IF($C$9="south",'RAW PV WATTS'!D7502,IF('PV Watts SLC'!$C$9="west",'RAW PV WATTS'!F7502,-1))</f>
        <v>0</v>
      </c>
      <c r="G7499" s="81">
        <f t="shared" si="232"/>
        <v>0</v>
      </c>
    </row>
    <row r="7500" spans="1:7">
      <c r="A7500" s="74" t="e">
        <f t="shared" si="233"/>
        <v>#REF!</v>
      </c>
      <c r="B7500" s="60"/>
      <c r="C7500" s="73">
        <v>11</v>
      </c>
      <c r="D7500" s="73">
        <v>8</v>
      </c>
      <c r="E7500" s="73">
        <v>20</v>
      </c>
      <c r="F7500" s="79">
        <f>IF($C$9="south",'RAW PV WATTS'!D7503,IF('PV Watts SLC'!$C$9="west",'RAW PV WATTS'!F7503,-1))</f>
        <v>0</v>
      </c>
      <c r="G7500" s="81">
        <f t="shared" si="232"/>
        <v>0</v>
      </c>
    </row>
    <row r="7501" spans="1:7">
      <c r="A7501" s="74" t="e">
        <f t="shared" si="233"/>
        <v>#REF!</v>
      </c>
      <c r="B7501" s="60"/>
      <c r="C7501" s="73">
        <v>11</v>
      </c>
      <c r="D7501" s="73">
        <v>8</v>
      </c>
      <c r="E7501" s="73">
        <v>21</v>
      </c>
      <c r="F7501" s="79">
        <f>IF($C$9="south",'RAW PV WATTS'!D7504,IF('PV Watts SLC'!$C$9="west",'RAW PV WATTS'!F7504,-1))</f>
        <v>0</v>
      </c>
      <c r="G7501" s="81">
        <f t="shared" si="232"/>
        <v>0</v>
      </c>
    </row>
    <row r="7502" spans="1:7">
      <c r="A7502" s="74" t="e">
        <f t="shared" si="233"/>
        <v>#REF!</v>
      </c>
      <c r="B7502" s="60"/>
      <c r="C7502" s="73">
        <v>11</v>
      </c>
      <c r="D7502" s="73">
        <v>8</v>
      </c>
      <c r="E7502" s="73">
        <v>22</v>
      </c>
      <c r="F7502" s="79">
        <f>IF($C$9="south",'RAW PV WATTS'!D7505,IF('PV Watts SLC'!$C$9="west",'RAW PV WATTS'!F7505,-1))</f>
        <v>0</v>
      </c>
      <c r="G7502" s="81">
        <f t="shared" si="232"/>
        <v>0</v>
      </c>
    </row>
    <row r="7503" spans="1:7">
      <c r="A7503" s="74" t="e">
        <f t="shared" si="233"/>
        <v>#REF!</v>
      </c>
      <c r="B7503" s="60"/>
      <c r="C7503" s="73">
        <v>11</v>
      </c>
      <c r="D7503" s="73">
        <v>8</v>
      </c>
      <c r="E7503" s="73">
        <v>23</v>
      </c>
      <c r="F7503" s="79">
        <f>IF($C$9="south",'RAW PV WATTS'!D7506,IF('PV Watts SLC'!$C$9="west",'RAW PV WATTS'!F7506,-1))</f>
        <v>0</v>
      </c>
      <c r="G7503" s="81">
        <f t="shared" si="232"/>
        <v>0</v>
      </c>
    </row>
    <row r="7504" spans="1:7">
      <c r="A7504" s="74" t="e">
        <f t="shared" si="233"/>
        <v>#REF!</v>
      </c>
      <c r="B7504" s="60"/>
      <c r="C7504" s="73">
        <v>11</v>
      </c>
      <c r="D7504" s="73">
        <v>9</v>
      </c>
      <c r="E7504" s="73">
        <v>0</v>
      </c>
      <c r="F7504" s="79">
        <f>IF($C$9="south",'RAW PV WATTS'!D7507,IF('PV Watts SLC'!$C$9="west",'RAW PV WATTS'!F7507,-1))</f>
        <v>0</v>
      </c>
      <c r="G7504" s="81">
        <f t="shared" si="232"/>
        <v>0</v>
      </c>
    </row>
    <row r="7505" spans="1:7">
      <c r="A7505" s="74" t="e">
        <f t="shared" si="233"/>
        <v>#REF!</v>
      </c>
      <c r="B7505" s="60"/>
      <c r="C7505" s="73">
        <v>11</v>
      </c>
      <c r="D7505" s="73">
        <v>9</v>
      </c>
      <c r="E7505" s="73">
        <v>1</v>
      </c>
      <c r="F7505" s="79">
        <f>IF($C$9="south",'RAW PV WATTS'!D7508,IF('PV Watts SLC'!$C$9="west",'RAW PV WATTS'!F7508,-1))</f>
        <v>0</v>
      </c>
      <c r="G7505" s="81">
        <f t="shared" ref="G7505:G7568" si="234">F7505/1000</f>
        <v>0</v>
      </c>
    </row>
    <row r="7506" spans="1:7">
      <c r="A7506" s="74" t="e">
        <f t="shared" ref="A7506:A7569" si="235">1/24+A7505</f>
        <v>#REF!</v>
      </c>
      <c r="B7506" s="60"/>
      <c r="C7506" s="73">
        <v>11</v>
      </c>
      <c r="D7506" s="73">
        <v>9</v>
      </c>
      <c r="E7506" s="73">
        <v>2</v>
      </c>
      <c r="F7506" s="79">
        <f>IF($C$9="south",'RAW PV WATTS'!D7509,IF('PV Watts SLC'!$C$9="west",'RAW PV WATTS'!F7509,-1))</f>
        <v>0</v>
      </c>
      <c r="G7506" s="81">
        <f t="shared" si="234"/>
        <v>0</v>
      </c>
    </row>
    <row r="7507" spans="1:7">
      <c r="A7507" s="74" t="e">
        <f t="shared" si="235"/>
        <v>#REF!</v>
      </c>
      <c r="B7507" s="60"/>
      <c r="C7507" s="73">
        <v>11</v>
      </c>
      <c r="D7507" s="73">
        <v>9</v>
      </c>
      <c r="E7507" s="73">
        <v>3</v>
      </c>
      <c r="F7507" s="79">
        <f>IF($C$9="south",'RAW PV WATTS'!D7510,IF('PV Watts SLC'!$C$9="west",'RAW PV WATTS'!F7510,-1))</f>
        <v>0</v>
      </c>
      <c r="G7507" s="81">
        <f t="shared" si="234"/>
        <v>0</v>
      </c>
    </row>
    <row r="7508" spans="1:7">
      <c r="A7508" s="74" t="e">
        <f t="shared" si="235"/>
        <v>#REF!</v>
      </c>
      <c r="B7508" s="60"/>
      <c r="C7508" s="73">
        <v>11</v>
      </c>
      <c r="D7508" s="73">
        <v>9</v>
      </c>
      <c r="E7508" s="73">
        <v>4</v>
      </c>
      <c r="F7508" s="79">
        <f>IF($C$9="south",'RAW PV WATTS'!D7511,IF('PV Watts SLC'!$C$9="west",'RAW PV WATTS'!F7511,-1))</f>
        <v>0</v>
      </c>
      <c r="G7508" s="81">
        <f t="shared" si="234"/>
        <v>0</v>
      </c>
    </row>
    <row r="7509" spans="1:7">
      <c r="A7509" s="74" t="e">
        <f t="shared" si="235"/>
        <v>#REF!</v>
      </c>
      <c r="B7509" s="60"/>
      <c r="C7509" s="73">
        <v>11</v>
      </c>
      <c r="D7509" s="73">
        <v>9</v>
      </c>
      <c r="E7509" s="73">
        <v>5</v>
      </c>
      <c r="F7509" s="79">
        <f>IF($C$9="south",'RAW PV WATTS'!D7512,IF('PV Watts SLC'!$C$9="west",'RAW PV WATTS'!F7512,-1))</f>
        <v>0</v>
      </c>
      <c r="G7509" s="81">
        <f t="shared" si="234"/>
        <v>0</v>
      </c>
    </row>
    <row r="7510" spans="1:7">
      <c r="A7510" s="74" t="e">
        <f t="shared" si="235"/>
        <v>#REF!</v>
      </c>
      <c r="B7510" s="60"/>
      <c r="C7510" s="73">
        <v>11</v>
      </c>
      <c r="D7510" s="73">
        <v>9</v>
      </c>
      <c r="E7510" s="73">
        <v>6</v>
      </c>
      <c r="F7510" s="79">
        <f>IF($C$9="south",'RAW PV WATTS'!D7513,IF('PV Watts SLC'!$C$9="west",'RAW PV WATTS'!F7513,-1))</f>
        <v>0</v>
      </c>
      <c r="G7510" s="81">
        <f t="shared" si="234"/>
        <v>0</v>
      </c>
    </row>
    <row r="7511" spans="1:7">
      <c r="A7511" s="74" t="e">
        <f t="shared" si="235"/>
        <v>#REF!</v>
      </c>
      <c r="B7511" s="60"/>
      <c r="C7511" s="73">
        <v>11</v>
      </c>
      <c r="D7511" s="73">
        <v>9</v>
      </c>
      <c r="E7511" s="73">
        <v>7</v>
      </c>
      <c r="F7511" s="79">
        <f>IF($C$9="south",'RAW PV WATTS'!D7514,IF('PV Watts SLC'!$C$9="west",'RAW PV WATTS'!F7514,-1))</f>
        <v>25.52</v>
      </c>
      <c r="G7511" s="81">
        <f t="shared" si="234"/>
        <v>2.5520000000000001E-2</v>
      </c>
    </row>
    <row r="7512" spans="1:7">
      <c r="A7512" s="74" t="e">
        <f t="shared" si="235"/>
        <v>#REF!</v>
      </c>
      <c r="B7512" s="60"/>
      <c r="C7512" s="73">
        <v>11</v>
      </c>
      <c r="D7512" s="73">
        <v>9</v>
      </c>
      <c r="E7512" s="73">
        <v>8</v>
      </c>
      <c r="F7512" s="79">
        <f>IF($C$9="south",'RAW PV WATTS'!D7515,IF('PV Watts SLC'!$C$9="west",'RAW PV WATTS'!F7515,-1))</f>
        <v>155.90299999999999</v>
      </c>
      <c r="G7512" s="81">
        <f t="shared" si="234"/>
        <v>0.15590299999999999</v>
      </c>
    </row>
    <row r="7513" spans="1:7">
      <c r="A7513" s="74" t="e">
        <f t="shared" si="235"/>
        <v>#REF!</v>
      </c>
      <c r="B7513" s="60"/>
      <c r="C7513" s="73">
        <v>11</v>
      </c>
      <c r="D7513" s="73">
        <v>9</v>
      </c>
      <c r="E7513" s="73">
        <v>9</v>
      </c>
      <c r="F7513" s="79">
        <f>IF($C$9="south",'RAW PV WATTS'!D7516,IF('PV Watts SLC'!$C$9="west",'RAW PV WATTS'!F7516,-1))</f>
        <v>204.90899999999999</v>
      </c>
      <c r="G7513" s="81">
        <f t="shared" si="234"/>
        <v>0.20490899999999998</v>
      </c>
    </row>
    <row r="7514" spans="1:7">
      <c r="A7514" s="74" t="e">
        <f t="shared" si="235"/>
        <v>#REF!</v>
      </c>
      <c r="B7514" s="60"/>
      <c r="C7514" s="73">
        <v>11</v>
      </c>
      <c r="D7514" s="73">
        <v>9</v>
      </c>
      <c r="E7514" s="73">
        <v>10</v>
      </c>
      <c r="F7514" s="79">
        <f>IF($C$9="south",'RAW PV WATTS'!D7517,IF('PV Watts SLC'!$C$9="west",'RAW PV WATTS'!F7517,-1))</f>
        <v>425.90600000000001</v>
      </c>
      <c r="G7514" s="81">
        <f t="shared" si="234"/>
        <v>0.42590600000000001</v>
      </c>
    </row>
    <row r="7515" spans="1:7">
      <c r="A7515" s="74" t="e">
        <f t="shared" si="235"/>
        <v>#REF!</v>
      </c>
      <c r="B7515" s="60"/>
      <c r="C7515" s="73">
        <v>11</v>
      </c>
      <c r="D7515" s="73">
        <v>9</v>
      </c>
      <c r="E7515" s="73">
        <v>11</v>
      </c>
      <c r="F7515" s="79">
        <f>IF($C$9="south",'RAW PV WATTS'!D7518,IF('PV Watts SLC'!$C$9="west",'RAW PV WATTS'!F7518,-1))</f>
        <v>550.11099999999999</v>
      </c>
      <c r="G7515" s="81">
        <f t="shared" si="234"/>
        <v>0.55011100000000002</v>
      </c>
    </row>
    <row r="7516" spans="1:7">
      <c r="A7516" s="74" t="e">
        <f t="shared" si="235"/>
        <v>#REF!</v>
      </c>
      <c r="B7516" s="60"/>
      <c r="C7516" s="73">
        <v>11</v>
      </c>
      <c r="D7516" s="73">
        <v>9</v>
      </c>
      <c r="E7516" s="73">
        <v>12</v>
      </c>
      <c r="F7516" s="79">
        <f>IF($C$9="south",'RAW PV WATTS'!D7519,IF('PV Watts SLC'!$C$9="west",'RAW PV WATTS'!F7519,-1))</f>
        <v>539.63599999999997</v>
      </c>
      <c r="G7516" s="81">
        <f t="shared" si="234"/>
        <v>0.539636</v>
      </c>
    </row>
    <row r="7517" spans="1:7">
      <c r="A7517" s="74" t="e">
        <f t="shared" si="235"/>
        <v>#REF!</v>
      </c>
      <c r="B7517" s="60"/>
      <c r="C7517" s="73">
        <v>11</v>
      </c>
      <c r="D7517" s="73">
        <v>9</v>
      </c>
      <c r="E7517" s="73">
        <v>13</v>
      </c>
      <c r="F7517" s="79">
        <f>IF($C$9="south",'RAW PV WATTS'!D7520,IF('PV Watts SLC'!$C$9="west",'RAW PV WATTS'!F7520,-1))</f>
        <v>495.75099999999998</v>
      </c>
      <c r="G7517" s="81">
        <f t="shared" si="234"/>
        <v>0.495751</v>
      </c>
    </row>
    <row r="7518" spans="1:7">
      <c r="A7518" s="74" t="e">
        <f t="shared" si="235"/>
        <v>#REF!</v>
      </c>
      <c r="B7518" s="60"/>
      <c r="C7518" s="73">
        <v>11</v>
      </c>
      <c r="D7518" s="73">
        <v>9</v>
      </c>
      <c r="E7518" s="73">
        <v>14</v>
      </c>
      <c r="F7518" s="79">
        <f>IF($C$9="south",'RAW PV WATTS'!D7521,IF('PV Watts SLC'!$C$9="west",'RAW PV WATTS'!F7521,-1))</f>
        <v>386.14400000000001</v>
      </c>
      <c r="G7518" s="81">
        <f t="shared" si="234"/>
        <v>0.38614399999999999</v>
      </c>
    </row>
    <row r="7519" spans="1:7">
      <c r="A7519" s="74" t="e">
        <f t="shared" si="235"/>
        <v>#REF!</v>
      </c>
      <c r="B7519" s="60"/>
      <c r="C7519" s="73">
        <v>11</v>
      </c>
      <c r="D7519" s="73">
        <v>9</v>
      </c>
      <c r="E7519" s="73">
        <v>15</v>
      </c>
      <c r="F7519" s="79">
        <f>IF($C$9="south",'RAW PV WATTS'!D7522,IF('PV Watts SLC'!$C$9="west",'RAW PV WATTS'!F7522,-1))</f>
        <v>239.94900000000001</v>
      </c>
      <c r="G7519" s="81">
        <f t="shared" si="234"/>
        <v>0.23994900000000002</v>
      </c>
    </row>
    <row r="7520" spans="1:7">
      <c r="A7520" s="74" t="e">
        <f t="shared" si="235"/>
        <v>#REF!</v>
      </c>
      <c r="B7520" s="60"/>
      <c r="C7520" s="73">
        <v>11</v>
      </c>
      <c r="D7520" s="73">
        <v>9</v>
      </c>
      <c r="E7520" s="73">
        <v>16</v>
      </c>
      <c r="F7520" s="79">
        <f>IF($C$9="south",'RAW PV WATTS'!D7523,IF('PV Watts SLC'!$C$9="west",'RAW PV WATTS'!F7523,-1))</f>
        <v>66.234999999999999</v>
      </c>
      <c r="G7520" s="81">
        <f t="shared" si="234"/>
        <v>6.6235000000000002E-2</v>
      </c>
    </row>
    <row r="7521" spans="1:7">
      <c r="A7521" s="74" t="e">
        <f t="shared" si="235"/>
        <v>#REF!</v>
      </c>
      <c r="B7521" s="60"/>
      <c r="C7521" s="73">
        <v>11</v>
      </c>
      <c r="D7521" s="73">
        <v>9</v>
      </c>
      <c r="E7521" s="73">
        <v>17</v>
      </c>
      <c r="F7521" s="79">
        <f>IF($C$9="south",'RAW PV WATTS'!D7524,IF('PV Watts SLC'!$C$9="west",'RAW PV WATTS'!F7524,-1))</f>
        <v>3.9929999999999999</v>
      </c>
      <c r="G7521" s="81">
        <f t="shared" si="234"/>
        <v>3.993E-3</v>
      </c>
    </row>
    <row r="7522" spans="1:7">
      <c r="A7522" s="74" t="e">
        <f t="shared" si="235"/>
        <v>#REF!</v>
      </c>
      <c r="B7522" s="60"/>
      <c r="C7522" s="73">
        <v>11</v>
      </c>
      <c r="D7522" s="73">
        <v>9</v>
      </c>
      <c r="E7522" s="73">
        <v>18</v>
      </c>
      <c r="F7522" s="79">
        <f>IF($C$9="south",'RAW PV WATTS'!D7525,IF('PV Watts SLC'!$C$9="west",'RAW PV WATTS'!F7525,-1))</f>
        <v>0</v>
      </c>
      <c r="G7522" s="81">
        <f t="shared" si="234"/>
        <v>0</v>
      </c>
    </row>
    <row r="7523" spans="1:7">
      <c r="A7523" s="74" t="e">
        <f t="shared" si="235"/>
        <v>#REF!</v>
      </c>
      <c r="B7523" s="60"/>
      <c r="C7523" s="73">
        <v>11</v>
      </c>
      <c r="D7523" s="73">
        <v>9</v>
      </c>
      <c r="E7523" s="73">
        <v>19</v>
      </c>
      <c r="F7523" s="79">
        <f>IF($C$9="south",'RAW PV WATTS'!D7526,IF('PV Watts SLC'!$C$9="west",'RAW PV WATTS'!F7526,-1))</f>
        <v>0</v>
      </c>
      <c r="G7523" s="81">
        <f t="shared" si="234"/>
        <v>0</v>
      </c>
    </row>
    <row r="7524" spans="1:7">
      <c r="A7524" s="74" t="e">
        <f t="shared" si="235"/>
        <v>#REF!</v>
      </c>
      <c r="B7524" s="60"/>
      <c r="C7524" s="73">
        <v>11</v>
      </c>
      <c r="D7524" s="73">
        <v>9</v>
      </c>
      <c r="E7524" s="73">
        <v>20</v>
      </c>
      <c r="F7524" s="79">
        <f>IF($C$9="south",'RAW PV WATTS'!D7527,IF('PV Watts SLC'!$C$9="west",'RAW PV WATTS'!F7527,-1))</f>
        <v>0</v>
      </c>
      <c r="G7524" s="81">
        <f t="shared" si="234"/>
        <v>0</v>
      </c>
    </row>
    <row r="7525" spans="1:7">
      <c r="A7525" s="74" t="e">
        <f t="shared" si="235"/>
        <v>#REF!</v>
      </c>
      <c r="B7525" s="60"/>
      <c r="C7525" s="73">
        <v>11</v>
      </c>
      <c r="D7525" s="73">
        <v>9</v>
      </c>
      <c r="E7525" s="73">
        <v>21</v>
      </c>
      <c r="F7525" s="79">
        <f>IF($C$9="south",'RAW PV WATTS'!D7528,IF('PV Watts SLC'!$C$9="west",'RAW PV WATTS'!F7528,-1))</f>
        <v>0</v>
      </c>
      <c r="G7525" s="81">
        <f t="shared" si="234"/>
        <v>0</v>
      </c>
    </row>
    <row r="7526" spans="1:7">
      <c r="A7526" s="74" t="e">
        <f t="shared" si="235"/>
        <v>#REF!</v>
      </c>
      <c r="B7526" s="60"/>
      <c r="C7526" s="73">
        <v>11</v>
      </c>
      <c r="D7526" s="73">
        <v>9</v>
      </c>
      <c r="E7526" s="73">
        <v>22</v>
      </c>
      <c r="F7526" s="79">
        <f>IF($C$9="south",'RAW PV WATTS'!D7529,IF('PV Watts SLC'!$C$9="west",'RAW PV WATTS'!F7529,-1))</f>
        <v>0</v>
      </c>
      <c r="G7526" s="81">
        <f t="shared" si="234"/>
        <v>0</v>
      </c>
    </row>
    <row r="7527" spans="1:7">
      <c r="A7527" s="74" t="e">
        <f t="shared" si="235"/>
        <v>#REF!</v>
      </c>
      <c r="B7527" s="60"/>
      <c r="C7527" s="73">
        <v>11</v>
      </c>
      <c r="D7527" s="73">
        <v>9</v>
      </c>
      <c r="E7527" s="73">
        <v>23</v>
      </c>
      <c r="F7527" s="79">
        <f>IF($C$9="south",'RAW PV WATTS'!D7530,IF('PV Watts SLC'!$C$9="west",'RAW PV WATTS'!F7530,-1))</f>
        <v>0</v>
      </c>
      <c r="G7527" s="81">
        <f t="shared" si="234"/>
        <v>0</v>
      </c>
    </row>
    <row r="7528" spans="1:7">
      <c r="A7528" s="74" t="e">
        <f t="shared" si="235"/>
        <v>#REF!</v>
      </c>
      <c r="B7528" s="60"/>
      <c r="C7528" s="73">
        <v>11</v>
      </c>
      <c r="D7528" s="73">
        <v>10</v>
      </c>
      <c r="E7528" s="73">
        <v>0</v>
      </c>
      <c r="F7528" s="79">
        <f>IF($C$9="south",'RAW PV WATTS'!D7531,IF('PV Watts SLC'!$C$9="west",'RAW PV WATTS'!F7531,-1))</f>
        <v>0</v>
      </c>
      <c r="G7528" s="81">
        <f t="shared" si="234"/>
        <v>0</v>
      </c>
    </row>
    <row r="7529" spans="1:7">
      <c r="A7529" s="74" t="e">
        <f t="shared" si="235"/>
        <v>#REF!</v>
      </c>
      <c r="B7529" s="60"/>
      <c r="C7529" s="73">
        <v>11</v>
      </c>
      <c r="D7529" s="73">
        <v>10</v>
      </c>
      <c r="E7529" s="73">
        <v>1</v>
      </c>
      <c r="F7529" s="79">
        <f>IF($C$9="south",'RAW PV WATTS'!D7532,IF('PV Watts SLC'!$C$9="west",'RAW PV WATTS'!F7532,-1))</f>
        <v>0</v>
      </c>
      <c r="G7529" s="81">
        <f t="shared" si="234"/>
        <v>0</v>
      </c>
    </row>
    <row r="7530" spans="1:7">
      <c r="A7530" s="74" t="e">
        <f t="shared" si="235"/>
        <v>#REF!</v>
      </c>
      <c r="B7530" s="60"/>
      <c r="C7530" s="73">
        <v>11</v>
      </c>
      <c r="D7530" s="73">
        <v>10</v>
      </c>
      <c r="E7530" s="73">
        <v>2</v>
      </c>
      <c r="F7530" s="79">
        <f>IF($C$9="south",'RAW PV WATTS'!D7533,IF('PV Watts SLC'!$C$9="west",'RAW PV WATTS'!F7533,-1))</f>
        <v>0</v>
      </c>
      <c r="G7530" s="81">
        <f t="shared" si="234"/>
        <v>0</v>
      </c>
    </row>
    <row r="7531" spans="1:7">
      <c r="A7531" s="74" t="e">
        <f t="shared" si="235"/>
        <v>#REF!</v>
      </c>
      <c r="B7531" s="60"/>
      <c r="C7531" s="73">
        <v>11</v>
      </c>
      <c r="D7531" s="73">
        <v>10</v>
      </c>
      <c r="E7531" s="73">
        <v>3</v>
      </c>
      <c r="F7531" s="79">
        <f>IF($C$9="south",'RAW PV WATTS'!D7534,IF('PV Watts SLC'!$C$9="west",'RAW PV WATTS'!F7534,-1))</f>
        <v>0</v>
      </c>
      <c r="G7531" s="81">
        <f t="shared" si="234"/>
        <v>0</v>
      </c>
    </row>
    <row r="7532" spans="1:7">
      <c r="A7532" s="74" t="e">
        <f t="shared" si="235"/>
        <v>#REF!</v>
      </c>
      <c r="B7532" s="60"/>
      <c r="C7532" s="73">
        <v>11</v>
      </c>
      <c r="D7532" s="73">
        <v>10</v>
      </c>
      <c r="E7532" s="73">
        <v>4</v>
      </c>
      <c r="F7532" s="79">
        <f>IF($C$9="south",'RAW PV WATTS'!D7535,IF('PV Watts SLC'!$C$9="west",'RAW PV WATTS'!F7535,-1))</f>
        <v>0</v>
      </c>
      <c r="G7532" s="81">
        <f t="shared" si="234"/>
        <v>0</v>
      </c>
    </row>
    <row r="7533" spans="1:7">
      <c r="A7533" s="74" t="e">
        <f t="shared" si="235"/>
        <v>#REF!</v>
      </c>
      <c r="B7533" s="60"/>
      <c r="C7533" s="73">
        <v>11</v>
      </c>
      <c r="D7533" s="73">
        <v>10</v>
      </c>
      <c r="E7533" s="73">
        <v>5</v>
      </c>
      <c r="F7533" s="79">
        <f>IF($C$9="south",'RAW PV WATTS'!D7536,IF('PV Watts SLC'!$C$9="west",'RAW PV WATTS'!F7536,-1))</f>
        <v>0</v>
      </c>
      <c r="G7533" s="81">
        <f t="shared" si="234"/>
        <v>0</v>
      </c>
    </row>
    <row r="7534" spans="1:7">
      <c r="A7534" s="74" t="e">
        <f t="shared" si="235"/>
        <v>#REF!</v>
      </c>
      <c r="B7534" s="60"/>
      <c r="C7534" s="73">
        <v>11</v>
      </c>
      <c r="D7534" s="73">
        <v>10</v>
      </c>
      <c r="E7534" s="73">
        <v>6</v>
      </c>
      <c r="F7534" s="79">
        <f>IF($C$9="south",'RAW PV WATTS'!D7537,IF('PV Watts SLC'!$C$9="west",'RAW PV WATTS'!F7537,-1))</f>
        <v>0</v>
      </c>
      <c r="G7534" s="81">
        <f t="shared" si="234"/>
        <v>0</v>
      </c>
    </row>
    <row r="7535" spans="1:7">
      <c r="A7535" s="74" t="e">
        <f t="shared" si="235"/>
        <v>#REF!</v>
      </c>
      <c r="B7535" s="60"/>
      <c r="C7535" s="73">
        <v>11</v>
      </c>
      <c r="D7535" s="73">
        <v>10</v>
      </c>
      <c r="E7535" s="73">
        <v>7</v>
      </c>
      <c r="F7535" s="79">
        <f>IF($C$9="south",'RAW PV WATTS'!D7538,IF('PV Watts SLC'!$C$9="west",'RAW PV WATTS'!F7538,-1))</f>
        <v>75.3</v>
      </c>
      <c r="G7535" s="81">
        <f t="shared" si="234"/>
        <v>7.5299999999999992E-2</v>
      </c>
    </row>
    <row r="7536" spans="1:7">
      <c r="A7536" s="74" t="e">
        <f t="shared" si="235"/>
        <v>#REF!</v>
      </c>
      <c r="B7536" s="60"/>
      <c r="C7536" s="73">
        <v>11</v>
      </c>
      <c r="D7536" s="73">
        <v>10</v>
      </c>
      <c r="E7536" s="73">
        <v>8</v>
      </c>
      <c r="F7536" s="79">
        <f>IF($C$9="south",'RAW PV WATTS'!D7539,IF('PV Watts SLC'!$C$9="west",'RAW PV WATTS'!F7539,-1))</f>
        <v>249.441</v>
      </c>
      <c r="G7536" s="81">
        <f t="shared" si="234"/>
        <v>0.249441</v>
      </c>
    </row>
    <row r="7537" spans="1:7">
      <c r="A7537" s="74" t="e">
        <f t="shared" si="235"/>
        <v>#REF!</v>
      </c>
      <c r="B7537" s="60"/>
      <c r="C7537" s="73">
        <v>11</v>
      </c>
      <c r="D7537" s="73">
        <v>10</v>
      </c>
      <c r="E7537" s="73">
        <v>9</v>
      </c>
      <c r="F7537" s="79">
        <f>IF($C$9="south",'RAW PV WATTS'!D7540,IF('PV Watts SLC'!$C$9="west",'RAW PV WATTS'!F7540,-1))</f>
        <v>397.29199999999997</v>
      </c>
      <c r="G7537" s="81">
        <f t="shared" si="234"/>
        <v>0.39729199999999998</v>
      </c>
    </row>
    <row r="7538" spans="1:7">
      <c r="A7538" s="74" t="e">
        <f t="shared" si="235"/>
        <v>#REF!</v>
      </c>
      <c r="B7538" s="60"/>
      <c r="C7538" s="73">
        <v>11</v>
      </c>
      <c r="D7538" s="73">
        <v>10</v>
      </c>
      <c r="E7538" s="73">
        <v>10</v>
      </c>
      <c r="F7538" s="79">
        <f>IF($C$9="south",'RAW PV WATTS'!D7541,IF('PV Watts SLC'!$C$9="west",'RAW PV WATTS'!F7541,-1))</f>
        <v>516.86900000000003</v>
      </c>
      <c r="G7538" s="81">
        <f t="shared" si="234"/>
        <v>0.51686900000000002</v>
      </c>
    </row>
    <row r="7539" spans="1:7">
      <c r="A7539" s="74" t="e">
        <f t="shared" si="235"/>
        <v>#REF!</v>
      </c>
      <c r="B7539" s="60"/>
      <c r="C7539" s="73">
        <v>11</v>
      </c>
      <c r="D7539" s="73">
        <v>10</v>
      </c>
      <c r="E7539" s="73">
        <v>11</v>
      </c>
      <c r="F7539" s="79">
        <f>IF($C$9="south",'RAW PV WATTS'!D7542,IF('PV Watts SLC'!$C$9="west",'RAW PV WATTS'!F7542,-1))</f>
        <v>561.98299999999995</v>
      </c>
      <c r="G7539" s="81">
        <f t="shared" si="234"/>
        <v>0.5619829999999999</v>
      </c>
    </row>
    <row r="7540" spans="1:7">
      <c r="A7540" s="74" t="e">
        <f t="shared" si="235"/>
        <v>#REF!</v>
      </c>
      <c r="B7540" s="60"/>
      <c r="C7540" s="73">
        <v>11</v>
      </c>
      <c r="D7540" s="73">
        <v>10</v>
      </c>
      <c r="E7540" s="73">
        <v>12</v>
      </c>
      <c r="F7540" s="79">
        <f>IF($C$9="south",'RAW PV WATTS'!D7543,IF('PV Watts SLC'!$C$9="west",'RAW PV WATTS'!F7543,-1))</f>
        <v>543.21199999999999</v>
      </c>
      <c r="G7540" s="81">
        <f t="shared" si="234"/>
        <v>0.54321200000000003</v>
      </c>
    </row>
    <row r="7541" spans="1:7">
      <c r="A7541" s="74" t="e">
        <f t="shared" si="235"/>
        <v>#REF!</v>
      </c>
      <c r="B7541" s="60"/>
      <c r="C7541" s="73">
        <v>11</v>
      </c>
      <c r="D7541" s="73">
        <v>10</v>
      </c>
      <c r="E7541" s="73">
        <v>13</v>
      </c>
      <c r="F7541" s="79">
        <f>IF($C$9="south",'RAW PV WATTS'!D7544,IF('PV Watts SLC'!$C$9="west",'RAW PV WATTS'!F7544,-1))</f>
        <v>496.49799999999999</v>
      </c>
      <c r="G7541" s="81">
        <f t="shared" si="234"/>
        <v>0.49649799999999999</v>
      </c>
    </row>
    <row r="7542" spans="1:7">
      <c r="A7542" s="74" t="e">
        <f t="shared" si="235"/>
        <v>#REF!</v>
      </c>
      <c r="B7542" s="60"/>
      <c r="C7542" s="73">
        <v>11</v>
      </c>
      <c r="D7542" s="73">
        <v>10</v>
      </c>
      <c r="E7542" s="73">
        <v>14</v>
      </c>
      <c r="F7542" s="79">
        <f>IF($C$9="south",'RAW PV WATTS'!D7545,IF('PV Watts SLC'!$C$9="west",'RAW PV WATTS'!F7545,-1))</f>
        <v>387.09300000000002</v>
      </c>
      <c r="G7542" s="81">
        <f t="shared" si="234"/>
        <v>0.38709300000000002</v>
      </c>
    </row>
    <row r="7543" spans="1:7">
      <c r="A7543" s="74" t="e">
        <f t="shared" si="235"/>
        <v>#REF!</v>
      </c>
      <c r="B7543" s="60"/>
      <c r="C7543" s="73">
        <v>11</v>
      </c>
      <c r="D7543" s="73">
        <v>10</v>
      </c>
      <c r="E7543" s="73">
        <v>15</v>
      </c>
      <c r="F7543" s="79">
        <f>IF($C$9="south",'RAW PV WATTS'!D7546,IF('PV Watts SLC'!$C$9="west",'RAW PV WATTS'!F7546,-1))</f>
        <v>239.57499999999999</v>
      </c>
      <c r="G7543" s="81">
        <f t="shared" si="234"/>
        <v>0.23957499999999998</v>
      </c>
    </row>
    <row r="7544" spans="1:7">
      <c r="A7544" s="74" t="e">
        <f t="shared" si="235"/>
        <v>#REF!</v>
      </c>
      <c r="B7544" s="60"/>
      <c r="C7544" s="73">
        <v>11</v>
      </c>
      <c r="D7544" s="73">
        <v>10</v>
      </c>
      <c r="E7544" s="73">
        <v>16</v>
      </c>
      <c r="F7544" s="79">
        <f>IF($C$9="south",'RAW PV WATTS'!D7547,IF('PV Watts SLC'!$C$9="west",'RAW PV WATTS'!F7547,-1))</f>
        <v>62.878</v>
      </c>
      <c r="G7544" s="81">
        <f t="shared" si="234"/>
        <v>6.2878000000000003E-2</v>
      </c>
    </row>
    <row r="7545" spans="1:7">
      <c r="A7545" s="74" t="e">
        <f t="shared" si="235"/>
        <v>#REF!</v>
      </c>
      <c r="B7545" s="60"/>
      <c r="C7545" s="73">
        <v>11</v>
      </c>
      <c r="D7545" s="73">
        <v>10</v>
      </c>
      <c r="E7545" s="73">
        <v>17</v>
      </c>
      <c r="F7545" s="79">
        <f>IF($C$9="south",'RAW PV WATTS'!D7548,IF('PV Watts SLC'!$C$9="west",'RAW PV WATTS'!F7548,-1))</f>
        <v>2.4580000000000002</v>
      </c>
      <c r="G7545" s="81">
        <f t="shared" si="234"/>
        <v>2.4580000000000001E-3</v>
      </c>
    </row>
    <row r="7546" spans="1:7">
      <c r="A7546" s="74" t="e">
        <f t="shared" si="235"/>
        <v>#REF!</v>
      </c>
      <c r="B7546" s="60"/>
      <c r="C7546" s="73">
        <v>11</v>
      </c>
      <c r="D7546" s="73">
        <v>10</v>
      </c>
      <c r="E7546" s="73">
        <v>18</v>
      </c>
      <c r="F7546" s="79">
        <f>IF($C$9="south",'RAW PV WATTS'!D7549,IF('PV Watts SLC'!$C$9="west",'RAW PV WATTS'!F7549,-1))</f>
        <v>0</v>
      </c>
      <c r="G7546" s="81">
        <f t="shared" si="234"/>
        <v>0</v>
      </c>
    </row>
    <row r="7547" spans="1:7">
      <c r="A7547" s="74" t="e">
        <f t="shared" si="235"/>
        <v>#REF!</v>
      </c>
      <c r="B7547" s="60"/>
      <c r="C7547" s="73">
        <v>11</v>
      </c>
      <c r="D7547" s="73">
        <v>10</v>
      </c>
      <c r="E7547" s="73">
        <v>19</v>
      </c>
      <c r="F7547" s="79">
        <f>IF($C$9="south",'RAW PV WATTS'!D7550,IF('PV Watts SLC'!$C$9="west",'RAW PV WATTS'!F7550,-1))</f>
        <v>0</v>
      </c>
      <c r="G7547" s="81">
        <f t="shared" si="234"/>
        <v>0</v>
      </c>
    </row>
    <row r="7548" spans="1:7">
      <c r="A7548" s="74" t="e">
        <f t="shared" si="235"/>
        <v>#REF!</v>
      </c>
      <c r="B7548" s="60"/>
      <c r="C7548" s="73">
        <v>11</v>
      </c>
      <c r="D7548" s="73">
        <v>10</v>
      </c>
      <c r="E7548" s="73">
        <v>20</v>
      </c>
      <c r="F7548" s="79">
        <f>IF($C$9="south",'RAW PV WATTS'!D7551,IF('PV Watts SLC'!$C$9="west",'RAW PV WATTS'!F7551,-1))</f>
        <v>0</v>
      </c>
      <c r="G7548" s="81">
        <f t="shared" si="234"/>
        <v>0</v>
      </c>
    </row>
    <row r="7549" spans="1:7">
      <c r="A7549" s="74" t="e">
        <f t="shared" si="235"/>
        <v>#REF!</v>
      </c>
      <c r="B7549" s="60"/>
      <c r="C7549" s="73">
        <v>11</v>
      </c>
      <c r="D7549" s="73">
        <v>10</v>
      </c>
      <c r="E7549" s="73">
        <v>21</v>
      </c>
      <c r="F7549" s="79">
        <f>IF($C$9="south",'RAW PV WATTS'!D7552,IF('PV Watts SLC'!$C$9="west",'RAW PV WATTS'!F7552,-1))</f>
        <v>0</v>
      </c>
      <c r="G7549" s="81">
        <f t="shared" si="234"/>
        <v>0</v>
      </c>
    </row>
    <row r="7550" spans="1:7">
      <c r="A7550" s="74" t="e">
        <f t="shared" si="235"/>
        <v>#REF!</v>
      </c>
      <c r="B7550" s="60"/>
      <c r="C7550" s="73">
        <v>11</v>
      </c>
      <c r="D7550" s="73">
        <v>10</v>
      </c>
      <c r="E7550" s="73">
        <v>22</v>
      </c>
      <c r="F7550" s="79">
        <f>IF($C$9="south",'RAW PV WATTS'!D7553,IF('PV Watts SLC'!$C$9="west",'RAW PV WATTS'!F7553,-1))</f>
        <v>0</v>
      </c>
      <c r="G7550" s="81">
        <f t="shared" si="234"/>
        <v>0</v>
      </c>
    </row>
    <row r="7551" spans="1:7">
      <c r="A7551" s="74" t="e">
        <f t="shared" si="235"/>
        <v>#REF!</v>
      </c>
      <c r="B7551" s="60"/>
      <c r="C7551" s="73">
        <v>11</v>
      </c>
      <c r="D7551" s="73">
        <v>10</v>
      </c>
      <c r="E7551" s="73">
        <v>23</v>
      </c>
      <c r="F7551" s="79">
        <f>IF($C$9="south",'RAW PV WATTS'!D7554,IF('PV Watts SLC'!$C$9="west",'RAW PV WATTS'!F7554,-1))</f>
        <v>0</v>
      </c>
      <c r="G7551" s="81">
        <f t="shared" si="234"/>
        <v>0</v>
      </c>
    </row>
    <row r="7552" spans="1:7">
      <c r="A7552" s="74" t="e">
        <f t="shared" si="235"/>
        <v>#REF!</v>
      </c>
      <c r="B7552" s="60"/>
      <c r="C7552" s="73">
        <v>11</v>
      </c>
      <c r="D7552" s="73">
        <v>11</v>
      </c>
      <c r="E7552" s="73">
        <v>0</v>
      </c>
      <c r="F7552" s="79">
        <f>IF($C$9="south",'RAW PV WATTS'!D7555,IF('PV Watts SLC'!$C$9="west",'RAW PV WATTS'!F7555,-1))</f>
        <v>0</v>
      </c>
      <c r="G7552" s="81">
        <f t="shared" si="234"/>
        <v>0</v>
      </c>
    </row>
    <row r="7553" spans="1:7">
      <c r="A7553" s="74" t="e">
        <f t="shared" si="235"/>
        <v>#REF!</v>
      </c>
      <c r="B7553" s="60"/>
      <c r="C7553" s="73">
        <v>11</v>
      </c>
      <c r="D7553" s="73">
        <v>11</v>
      </c>
      <c r="E7553" s="73">
        <v>1</v>
      </c>
      <c r="F7553" s="79">
        <f>IF($C$9="south",'RAW PV WATTS'!D7556,IF('PV Watts SLC'!$C$9="west",'RAW PV WATTS'!F7556,-1))</f>
        <v>0</v>
      </c>
      <c r="G7553" s="81">
        <f t="shared" si="234"/>
        <v>0</v>
      </c>
    </row>
    <row r="7554" spans="1:7">
      <c r="A7554" s="74" t="e">
        <f t="shared" si="235"/>
        <v>#REF!</v>
      </c>
      <c r="B7554" s="60"/>
      <c r="C7554" s="73">
        <v>11</v>
      </c>
      <c r="D7554" s="73">
        <v>11</v>
      </c>
      <c r="E7554" s="73">
        <v>2</v>
      </c>
      <c r="F7554" s="79">
        <f>IF($C$9="south",'RAW PV WATTS'!D7557,IF('PV Watts SLC'!$C$9="west",'RAW PV WATTS'!F7557,-1))</f>
        <v>0</v>
      </c>
      <c r="G7554" s="81">
        <f t="shared" si="234"/>
        <v>0</v>
      </c>
    </row>
    <row r="7555" spans="1:7">
      <c r="A7555" s="74" t="e">
        <f t="shared" si="235"/>
        <v>#REF!</v>
      </c>
      <c r="B7555" s="60"/>
      <c r="C7555" s="73">
        <v>11</v>
      </c>
      <c r="D7555" s="73">
        <v>11</v>
      </c>
      <c r="E7555" s="73">
        <v>3</v>
      </c>
      <c r="F7555" s="79">
        <f>IF($C$9="south",'RAW PV WATTS'!D7558,IF('PV Watts SLC'!$C$9="west",'RAW PV WATTS'!F7558,-1))</f>
        <v>0</v>
      </c>
      <c r="G7555" s="81">
        <f t="shared" si="234"/>
        <v>0</v>
      </c>
    </row>
    <row r="7556" spans="1:7">
      <c r="A7556" s="74" t="e">
        <f t="shared" si="235"/>
        <v>#REF!</v>
      </c>
      <c r="B7556" s="60"/>
      <c r="C7556" s="73">
        <v>11</v>
      </c>
      <c r="D7556" s="73">
        <v>11</v>
      </c>
      <c r="E7556" s="73">
        <v>4</v>
      </c>
      <c r="F7556" s="79">
        <f>IF($C$9="south",'RAW PV WATTS'!D7559,IF('PV Watts SLC'!$C$9="west",'RAW PV WATTS'!F7559,-1))</f>
        <v>0</v>
      </c>
      <c r="G7556" s="81">
        <f t="shared" si="234"/>
        <v>0</v>
      </c>
    </row>
    <row r="7557" spans="1:7">
      <c r="A7557" s="74" t="e">
        <f t="shared" si="235"/>
        <v>#REF!</v>
      </c>
      <c r="B7557" s="60"/>
      <c r="C7557" s="73">
        <v>11</v>
      </c>
      <c r="D7557" s="73">
        <v>11</v>
      </c>
      <c r="E7557" s="73">
        <v>5</v>
      </c>
      <c r="F7557" s="79">
        <f>IF($C$9="south",'RAW PV WATTS'!D7560,IF('PV Watts SLC'!$C$9="west",'RAW PV WATTS'!F7560,-1))</f>
        <v>0</v>
      </c>
      <c r="G7557" s="81">
        <f t="shared" si="234"/>
        <v>0</v>
      </c>
    </row>
    <row r="7558" spans="1:7">
      <c r="A7558" s="74" t="e">
        <f t="shared" si="235"/>
        <v>#REF!</v>
      </c>
      <c r="B7558" s="60"/>
      <c r="C7558" s="73">
        <v>11</v>
      </c>
      <c r="D7558" s="73">
        <v>11</v>
      </c>
      <c r="E7558" s="73">
        <v>6</v>
      </c>
      <c r="F7558" s="79">
        <f>IF($C$9="south",'RAW PV WATTS'!D7561,IF('PV Watts SLC'!$C$9="west",'RAW PV WATTS'!F7561,-1))</f>
        <v>0</v>
      </c>
      <c r="G7558" s="81">
        <f t="shared" si="234"/>
        <v>0</v>
      </c>
    </row>
    <row r="7559" spans="1:7">
      <c r="A7559" s="74" t="e">
        <f t="shared" si="235"/>
        <v>#REF!</v>
      </c>
      <c r="B7559" s="60"/>
      <c r="C7559" s="73">
        <v>11</v>
      </c>
      <c r="D7559" s="73">
        <v>11</v>
      </c>
      <c r="E7559" s="73">
        <v>7</v>
      </c>
      <c r="F7559" s="79">
        <f>IF($C$9="south",'RAW PV WATTS'!D7562,IF('PV Watts SLC'!$C$9="west",'RAW PV WATTS'!F7562,-1))</f>
        <v>72.188999999999993</v>
      </c>
      <c r="G7559" s="81">
        <f t="shared" si="234"/>
        <v>7.2188999999999989E-2</v>
      </c>
    </row>
    <row r="7560" spans="1:7">
      <c r="A7560" s="74" t="e">
        <f t="shared" si="235"/>
        <v>#REF!</v>
      </c>
      <c r="B7560" s="60"/>
      <c r="C7560" s="73">
        <v>11</v>
      </c>
      <c r="D7560" s="73">
        <v>11</v>
      </c>
      <c r="E7560" s="73">
        <v>8</v>
      </c>
      <c r="F7560" s="79">
        <f>IF($C$9="south",'RAW PV WATTS'!D7563,IF('PV Watts SLC'!$C$9="west",'RAW PV WATTS'!F7563,-1))</f>
        <v>255.43100000000001</v>
      </c>
      <c r="G7560" s="81">
        <f t="shared" si="234"/>
        <v>0.25543100000000002</v>
      </c>
    </row>
    <row r="7561" spans="1:7">
      <c r="A7561" s="74" t="e">
        <f t="shared" si="235"/>
        <v>#REF!</v>
      </c>
      <c r="B7561" s="60"/>
      <c r="C7561" s="73">
        <v>11</v>
      </c>
      <c r="D7561" s="73">
        <v>11</v>
      </c>
      <c r="E7561" s="73">
        <v>9</v>
      </c>
      <c r="F7561" s="79">
        <f>IF($C$9="south",'RAW PV WATTS'!D7564,IF('PV Watts SLC'!$C$9="west",'RAW PV WATTS'!F7564,-1))</f>
        <v>374.81</v>
      </c>
      <c r="G7561" s="81">
        <f t="shared" si="234"/>
        <v>0.37480999999999998</v>
      </c>
    </row>
    <row r="7562" spans="1:7">
      <c r="A7562" s="74" t="e">
        <f t="shared" si="235"/>
        <v>#REF!</v>
      </c>
      <c r="B7562" s="60"/>
      <c r="C7562" s="73">
        <v>11</v>
      </c>
      <c r="D7562" s="73">
        <v>11</v>
      </c>
      <c r="E7562" s="73">
        <v>10</v>
      </c>
      <c r="F7562" s="79">
        <f>IF($C$9="south",'RAW PV WATTS'!D7565,IF('PV Watts SLC'!$C$9="west",'RAW PV WATTS'!F7565,-1))</f>
        <v>478.48899999999998</v>
      </c>
      <c r="G7562" s="81">
        <f t="shared" si="234"/>
        <v>0.478489</v>
      </c>
    </row>
    <row r="7563" spans="1:7">
      <c r="A7563" s="74" t="e">
        <f t="shared" si="235"/>
        <v>#REF!</v>
      </c>
      <c r="B7563" s="60"/>
      <c r="C7563" s="73">
        <v>11</v>
      </c>
      <c r="D7563" s="73">
        <v>11</v>
      </c>
      <c r="E7563" s="73">
        <v>11</v>
      </c>
      <c r="F7563" s="79">
        <f>IF($C$9="south",'RAW PV WATTS'!D7566,IF('PV Watts SLC'!$C$9="west",'RAW PV WATTS'!F7566,-1))</f>
        <v>542.98299999999995</v>
      </c>
      <c r="G7563" s="81">
        <f t="shared" si="234"/>
        <v>0.54298299999999999</v>
      </c>
    </row>
    <row r="7564" spans="1:7">
      <c r="A7564" s="74" t="e">
        <f t="shared" si="235"/>
        <v>#REF!</v>
      </c>
      <c r="B7564" s="60"/>
      <c r="C7564" s="73">
        <v>11</v>
      </c>
      <c r="D7564" s="73">
        <v>11</v>
      </c>
      <c r="E7564" s="73">
        <v>12</v>
      </c>
      <c r="F7564" s="79">
        <f>IF($C$9="south",'RAW PV WATTS'!D7567,IF('PV Watts SLC'!$C$9="west",'RAW PV WATTS'!F7567,-1))</f>
        <v>542.67999999999995</v>
      </c>
      <c r="G7564" s="81">
        <f t="shared" si="234"/>
        <v>0.54267999999999994</v>
      </c>
    </row>
    <row r="7565" spans="1:7">
      <c r="A7565" s="74" t="e">
        <f t="shared" si="235"/>
        <v>#REF!</v>
      </c>
      <c r="B7565" s="60"/>
      <c r="C7565" s="73">
        <v>11</v>
      </c>
      <c r="D7565" s="73">
        <v>11</v>
      </c>
      <c r="E7565" s="73">
        <v>13</v>
      </c>
      <c r="F7565" s="79">
        <f>IF($C$9="south",'RAW PV WATTS'!D7568,IF('PV Watts SLC'!$C$9="west",'RAW PV WATTS'!F7568,-1))</f>
        <v>482.27300000000002</v>
      </c>
      <c r="G7565" s="81">
        <f t="shared" si="234"/>
        <v>0.48227300000000001</v>
      </c>
    </row>
    <row r="7566" spans="1:7">
      <c r="A7566" s="74" t="e">
        <f t="shared" si="235"/>
        <v>#REF!</v>
      </c>
      <c r="B7566" s="60"/>
      <c r="C7566" s="73">
        <v>11</v>
      </c>
      <c r="D7566" s="73">
        <v>11</v>
      </c>
      <c r="E7566" s="73">
        <v>14</v>
      </c>
      <c r="F7566" s="79">
        <f>IF($C$9="south",'RAW PV WATTS'!D7569,IF('PV Watts SLC'!$C$9="west",'RAW PV WATTS'!F7569,-1))</f>
        <v>378.31200000000001</v>
      </c>
      <c r="G7566" s="81">
        <f t="shared" si="234"/>
        <v>0.37831200000000004</v>
      </c>
    </row>
    <row r="7567" spans="1:7">
      <c r="A7567" s="74" t="e">
        <f t="shared" si="235"/>
        <v>#REF!</v>
      </c>
      <c r="B7567" s="60"/>
      <c r="C7567" s="73">
        <v>11</v>
      </c>
      <c r="D7567" s="73">
        <v>11</v>
      </c>
      <c r="E7567" s="73">
        <v>15</v>
      </c>
      <c r="F7567" s="79">
        <f>IF($C$9="south",'RAW PV WATTS'!D7570,IF('PV Watts SLC'!$C$9="west",'RAW PV WATTS'!F7570,-1))</f>
        <v>236.036</v>
      </c>
      <c r="G7567" s="81">
        <f t="shared" si="234"/>
        <v>0.236036</v>
      </c>
    </row>
    <row r="7568" spans="1:7">
      <c r="A7568" s="74" t="e">
        <f t="shared" si="235"/>
        <v>#REF!</v>
      </c>
      <c r="B7568" s="60"/>
      <c r="C7568" s="73">
        <v>11</v>
      </c>
      <c r="D7568" s="73">
        <v>11</v>
      </c>
      <c r="E7568" s="73">
        <v>16</v>
      </c>
      <c r="F7568" s="79">
        <f>IF($C$9="south",'RAW PV WATTS'!D7571,IF('PV Watts SLC'!$C$9="west",'RAW PV WATTS'!F7571,-1))</f>
        <v>62.481000000000002</v>
      </c>
      <c r="G7568" s="81">
        <f t="shared" si="234"/>
        <v>6.2481000000000002E-2</v>
      </c>
    </row>
    <row r="7569" spans="1:7">
      <c r="A7569" s="74" t="e">
        <f t="shared" si="235"/>
        <v>#REF!</v>
      </c>
      <c r="B7569" s="60"/>
      <c r="C7569" s="73">
        <v>11</v>
      </c>
      <c r="D7569" s="73">
        <v>11</v>
      </c>
      <c r="E7569" s="73">
        <v>17</v>
      </c>
      <c r="F7569" s="79">
        <f>IF($C$9="south",'RAW PV WATTS'!D7572,IF('PV Watts SLC'!$C$9="west",'RAW PV WATTS'!F7572,-1))</f>
        <v>0</v>
      </c>
      <c r="G7569" s="81">
        <f t="shared" ref="G7569:G7632" si="236">F7569/1000</f>
        <v>0</v>
      </c>
    </row>
    <row r="7570" spans="1:7">
      <c r="A7570" s="74" t="e">
        <f t="shared" ref="A7570:A7633" si="237">1/24+A7569</f>
        <v>#REF!</v>
      </c>
      <c r="B7570" s="60"/>
      <c r="C7570" s="73">
        <v>11</v>
      </c>
      <c r="D7570" s="73">
        <v>11</v>
      </c>
      <c r="E7570" s="73">
        <v>18</v>
      </c>
      <c r="F7570" s="79">
        <f>IF($C$9="south",'RAW PV WATTS'!D7573,IF('PV Watts SLC'!$C$9="west",'RAW PV WATTS'!F7573,-1))</f>
        <v>0</v>
      </c>
      <c r="G7570" s="81">
        <f t="shared" si="236"/>
        <v>0</v>
      </c>
    </row>
    <row r="7571" spans="1:7">
      <c r="A7571" s="74" t="e">
        <f t="shared" si="237"/>
        <v>#REF!</v>
      </c>
      <c r="B7571" s="60"/>
      <c r="C7571" s="73">
        <v>11</v>
      </c>
      <c r="D7571" s="73">
        <v>11</v>
      </c>
      <c r="E7571" s="73">
        <v>19</v>
      </c>
      <c r="F7571" s="79">
        <f>IF($C$9="south",'RAW PV WATTS'!D7574,IF('PV Watts SLC'!$C$9="west",'RAW PV WATTS'!F7574,-1))</f>
        <v>0</v>
      </c>
      <c r="G7571" s="81">
        <f t="shared" si="236"/>
        <v>0</v>
      </c>
    </row>
    <row r="7572" spans="1:7">
      <c r="A7572" s="74" t="e">
        <f t="shared" si="237"/>
        <v>#REF!</v>
      </c>
      <c r="B7572" s="60"/>
      <c r="C7572" s="73">
        <v>11</v>
      </c>
      <c r="D7572" s="73">
        <v>11</v>
      </c>
      <c r="E7572" s="73">
        <v>20</v>
      </c>
      <c r="F7572" s="79">
        <f>IF($C$9="south",'RAW PV WATTS'!D7575,IF('PV Watts SLC'!$C$9="west",'RAW PV WATTS'!F7575,-1))</f>
        <v>0</v>
      </c>
      <c r="G7572" s="81">
        <f t="shared" si="236"/>
        <v>0</v>
      </c>
    </row>
    <row r="7573" spans="1:7">
      <c r="A7573" s="74" t="e">
        <f t="shared" si="237"/>
        <v>#REF!</v>
      </c>
      <c r="B7573" s="60"/>
      <c r="C7573" s="73">
        <v>11</v>
      </c>
      <c r="D7573" s="73">
        <v>11</v>
      </c>
      <c r="E7573" s="73">
        <v>21</v>
      </c>
      <c r="F7573" s="79">
        <f>IF($C$9="south",'RAW PV WATTS'!D7576,IF('PV Watts SLC'!$C$9="west",'RAW PV WATTS'!F7576,-1))</f>
        <v>0</v>
      </c>
      <c r="G7573" s="81">
        <f t="shared" si="236"/>
        <v>0</v>
      </c>
    </row>
    <row r="7574" spans="1:7">
      <c r="A7574" s="74" t="e">
        <f t="shared" si="237"/>
        <v>#REF!</v>
      </c>
      <c r="B7574" s="60"/>
      <c r="C7574" s="73">
        <v>11</v>
      </c>
      <c r="D7574" s="73">
        <v>11</v>
      </c>
      <c r="E7574" s="73">
        <v>22</v>
      </c>
      <c r="F7574" s="79">
        <f>IF($C$9="south",'RAW PV WATTS'!D7577,IF('PV Watts SLC'!$C$9="west",'RAW PV WATTS'!F7577,-1))</f>
        <v>0</v>
      </c>
      <c r="G7574" s="81">
        <f t="shared" si="236"/>
        <v>0</v>
      </c>
    </row>
    <row r="7575" spans="1:7">
      <c r="A7575" s="74" t="e">
        <f t="shared" si="237"/>
        <v>#REF!</v>
      </c>
      <c r="B7575" s="60"/>
      <c r="C7575" s="73">
        <v>11</v>
      </c>
      <c r="D7575" s="73">
        <v>11</v>
      </c>
      <c r="E7575" s="73">
        <v>23</v>
      </c>
      <c r="F7575" s="79">
        <f>IF($C$9="south",'RAW PV WATTS'!D7578,IF('PV Watts SLC'!$C$9="west",'RAW PV WATTS'!F7578,-1))</f>
        <v>0</v>
      </c>
      <c r="G7575" s="81">
        <f t="shared" si="236"/>
        <v>0</v>
      </c>
    </row>
    <row r="7576" spans="1:7">
      <c r="A7576" s="74" t="e">
        <f t="shared" si="237"/>
        <v>#REF!</v>
      </c>
      <c r="B7576" s="60"/>
      <c r="C7576" s="73">
        <v>11</v>
      </c>
      <c r="D7576" s="73">
        <v>12</v>
      </c>
      <c r="E7576" s="73">
        <v>0</v>
      </c>
      <c r="F7576" s="79">
        <f>IF($C$9="south",'RAW PV WATTS'!D7579,IF('PV Watts SLC'!$C$9="west",'RAW PV WATTS'!F7579,-1))</f>
        <v>0</v>
      </c>
      <c r="G7576" s="81">
        <f t="shared" si="236"/>
        <v>0</v>
      </c>
    </row>
    <row r="7577" spans="1:7">
      <c r="A7577" s="74" t="e">
        <f t="shared" si="237"/>
        <v>#REF!</v>
      </c>
      <c r="B7577" s="60"/>
      <c r="C7577" s="73">
        <v>11</v>
      </c>
      <c r="D7577" s="73">
        <v>12</v>
      </c>
      <c r="E7577" s="73">
        <v>1</v>
      </c>
      <c r="F7577" s="79">
        <f>IF($C$9="south",'RAW PV WATTS'!D7580,IF('PV Watts SLC'!$C$9="west",'RAW PV WATTS'!F7580,-1))</f>
        <v>0</v>
      </c>
      <c r="G7577" s="81">
        <f t="shared" si="236"/>
        <v>0</v>
      </c>
    </row>
    <row r="7578" spans="1:7">
      <c r="A7578" s="74" t="e">
        <f t="shared" si="237"/>
        <v>#REF!</v>
      </c>
      <c r="B7578" s="60"/>
      <c r="C7578" s="73">
        <v>11</v>
      </c>
      <c r="D7578" s="73">
        <v>12</v>
      </c>
      <c r="E7578" s="73">
        <v>2</v>
      </c>
      <c r="F7578" s="79">
        <f>IF($C$9="south",'RAW PV WATTS'!D7581,IF('PV Watts SLC'!$C$9="west",'RAW PV WATTS'!F7581,-1))</f>
        <v>0</v>
      </c>
      <c r="G7578" s="81">
        <f t="shared" si="236"/>
        <v>0</v>
      </c>
    </row>
    <row r="7579" spans="1:7">
      <c r="A7579" s="74" t="e">
        <f t="shared" si="237"/>
        <v>#REF!</v>
      </c>
      <c r="B7579" s="60"/>
      <c r="C7579" s="73">
        <v>11</v>
      </c>
      <c r="D7579" s="73">
        <v>12</v>
      </c>
      <c r="E7579" s="73">
        <v>3</v>
      </c>
      <c r="F7579" s="79">
        <f>IF($C$9="south",'RAW PV WATTS'!D7582,IF('PV Watts SLC'!$C$9="west",'RAW PV WATTS'!F7582,-1))</f>
        <v>0</v>
      </c>
      <c r="G7579" s="81">
        <f t="shared" si="236"/>
        <v>0</v>
      </c>
    </row>
    <row r="7580" spans="1:7">
      <c r="A7580" s="74" t="e">
        <f t="shared" si="237"/>
        <v>#REF!</v>
      </c>
      <c r="B7580" s="60"/>
      <c r="C7580" s="73">
        <v>11</v>
      </c>
      <c r="D7580" s="73">
        <v>12</v>
      </c>
      <c r="E7580" s="73">
        <v>4</v>
      </c>
      <c r="F7580" s="79">
        <f>IF($C$9="south",'RAW PV WATTS'!D7583,IF('PV Watts SLC'!$C$9="west",'RAW PV WATTS'!F7583,-1))</f>
        <v>0</v>
      </c>
      <c r="G7580" s="81">
        <f t="shared" si="236"/>
        <v>0</v>
      </c>
    </row>
    <row r="7581" spans="1:7">
      <c r="A7581" s="74" t="e">
        <f t="shared" si="237"/>
        <v>#REF!</v>
      </c>
      <c r="B7581" s="60"/>
      <c r="C7581" s="73">
        <v>11</v>
      </c>
      <c r="D7581" s="73">
        <v>12</v>
      </c>
      <c r="E7581" s="73">
        <v>5</v>
      </c>
      <c r="F7581" s="79">
        <f>IF($C$9="south",'RAW PV WATTS'!D7584,IF('PV Watts SLC'!$C$9="west",'RAW PV WATTS'!F7584,-1))</f>
        <v>0</v>
      </c>
      <c r="G7581" s="81">
        <f t="shared" si="236"/>
        <v>0</v>
      </c>
    </row>
    <row r="7582" spans="1:7">
      <c r="A7582" s="74" t="e">
        <f t="shared" si="237"/>
        <v>#REF!</v>
      </c>
      <c r="B7582" s="60"/>
      <c r="C7582" s="73">
        <v>11</v>
      </c>
      <c r="D7582" s="73">
        <v>12</v>
      </c>
      <c r="E7582" s="73">
        <v>6</v>
      </c>
      <c r="F7582" s="79">
        <f>IF($C$9="south",'RAW PV WATTS'!D7585,IF('PV Watts SLC'!$C$9="west",'RAW PV WATTS'!F7585,-1))</f>
        <v>0</v>
      </c>
      <c r="G7582" s="81">
        <f t="shared" si="236"/>
        <v>0</v>
      </c>
    </row>
    <row r="7583" spans="1:7">
      <c r="A7583" s="74" t="e">
        <f t="shared" si="237"/>
        <v>#REF!</v>
      </c>
      <c r="B7583" s="60"/>
      <c r="C7583" s="73">
        <v>11</v>
      </c>
      <c r="D7583" s="73">
        <v>12</v>
      </c>
      <c r="E7583" s="73">
        <v>7</v>
      </c>
      <c r="F7583" s="79">
        <f>IF($C$9="south",'RAW PV WATTS'!D7586,IF('PV Watts SLC'!$C$9="west",'RAW PV WATTS'!F7586,-1))</f>
        <v>68.531000000000006</v>
      </c>
      <c r="G7583" s="81">
        <f t="shared" si="236"/>
        <v>6.8531000000000009E-2</v>
      </c>
    </row>
    <row r="7584" spans="1:7">
      <c r="A7584" s="74" t="e">
        <f t="shared" si="237"/>
        <v>#REF!</v>
      </c>
      <c r="B7584" s="60"/>
      <c r="C7584" s="73">
        <v>11</v>
      </c>
      <c r="D7584" s="73">
        <v>12</v>
      </c>
      <c r="E7584" s="73">
        <v>8</v>
      </c>
      <c r="F7584" s="79">
        <f>IF($C$9="south",'RAW PV WATTS'!D7587,IF('PV Watts SLC'!$C$9="west",'RAW PV WATTS'!F7587,-1))</f>
        <v>247.69499999999999</v>
      </c>
      <c r="G7584" s="81">
        <f t="shared" si="236"/>
        <v>0.247695</v>
      </c>
    </row>
    <row r="7585" spans="1:7">
      <c r="A7585" s="74" t="e">
        <f t="shared" si="237"/>
        <v>#REF!</v>
      </c>
      <c r="B7585" s="60"/>
      <c r="C7585" s="73">
        <v>11</v>
      </c>
      <c r="D7585" s="73">
        <v>12</v>
      </c>
      <c r="E7585" s="73">
        <v>9</v>
      </c>
      <c r="F7585" s="79">
        <f>IF($C$9="south",'RAW PV WATTS'!D7588,IF('PV Watts SLC'!$C$9="west",'RAW PV WATTS'!F7588,-1))</f>
        <v>382.40800000000002</v>
      </c>
      <c r="G7585" s="81">
        <f t="shared" si="236"/>
        <v>0.38240800000000003</v>
      </c>
    </row>
    <row r="7586" spans="1:7">
      <c r="A7586" s="74" t="e">
        <f t="shared" si="237"/>
        <v>#REF!</v>
      </c>
      <c r="B7586" s="60"/>
      <c r="C7586" s="73">
        <v>11</v>
      </c>
      <c r="D7586" s="73">
        <v>12</v>
      </c>
      <c r="E7586" s="73">
        <v>10</v>
      </c>
      <c r="F7586" s="79">
        <f>IF($C$9="south",'RAW PV WATTS'!D7589,IF('PV Watts SLC'!$C$9="west",'RAW PV WATTS'!F7589,-1))</f>
        <v>466.738</v>
      </c>
      <c r="G7586" s="81">
        <f t="shared" si="236"/>
        <v>0.46673799999999999</v>
      </c>
    </row>
    <row r="7587" spans="1:7">
      <c r="A7587" s="74" t="e">
        <f t="shared" si="237"/>
        <v>#REF!</v>
      </c>
      <c r="B7587" s="60"/>
      <c r="C7587" s="73">
        <v>11</v>
      </c>
      <c r="D7587" s="73">
        <v>12</v>
      </c>
      <c r="E7587" s="73">
        <v>11</v>
      </c>
      <c r="F7587" s="79">
        <f>IF($C$9="south",'RAW PV WATTS'!D7590,IF('PV Watts SLC'!$C$9="west",'RAW PV WATTS'!F7590,-1))</f>
        <v>546.53</v>
      </c>
      <c r="G7587" s="81">
        <f t="shared" si="236"/>
        <v>0.54652999999999996</v>
      </c>
    </row>
    <row r="7588" spans="1:7">
      <c r="A7588" s="74" t="e">
        <f t="shared" si="237"/>
        <v>#REF!</v>
      </c>
      <c r="B7588" s="60"/>
      <c r="C7588" s="73">
        <v>11</v>
      </c>
      <c r="D7588" s="73">
        <v>12</v>
      </c>
      <c r="E7588" s="73">
        <v>12</v>
      </c>
      <c r="F7588" s="79">
        <f>IF($C$9="south",'RAW PV WATTS'!D7591,IF('PV Watts SLC'!$C$9="west",'RAW PV WATTS'!F7591,-1))</f>
        <v>405.35700000000003</v>
      </c>
      <c r="G7588" s="81">
        <f t="shared" si="236"/>
        <v>0.40535700000000002</v>
      </c>
    </row>
    <row r="7589" spans="1:7">
      <c r="A7589" s="74" t="e">
        <f t="shared" si="237"/>
        <v>#REF!</v>
      </c>
      <c r="B7589" s="60"/>
      <c r="C7589" s="73">
        <v>11</v>
      </c>
      <c r="D7589" s="73">
        <v>12</v>
      </c>
      <c r="E7589" s="73">
        <v>13</v>
      </c>
      <c r="F7589" s="79">
        <f>IF($C$9="south",'RAW PV WATTS'!D7592,IF('PV Watts SLC'!$C$9="west",'RAW PV WATTS'!F7592,-1))</f>
        <v>497.05399999999997</v>
      </c>
      <c r="G7589" s="81">
        <f t="shared" si="236"/>
        <v>0.497054</v>
      </c>
    </row>
    <row r="7590" spans="1:7">
      <c r="A7590" s="74" t="e">
        <f t="shared" si="237"/>
        <v>#REF!</v>
      </c>
      <c r="B7590" s="60"/>
      <c r="C7590" s="73">
        <v>11</v>
      </c>
      <c r="D7590" s="73">
        <v>12</v>
      </c>
      <c r="E7590" s="73">
        <v>14</v>
      </c>
      <c r="F7590" s="79">
        <f>IF($C$9="south",'RAW PV WATTS'!D7593,IF('PV Watts SLC'!$C$9="west",'RAW PV WATTS'!F7593,-1))</f>
        <v>330.40600000000001</v>
      </c>
      <c r="G7590" s="81">
        <f t="shared" si="236"/>
        <v>0.33040600000000003</v>
      </c>
    </row>
    <row r="7591" spans="1:7">
      <c r="A7591" s="74" t="e">
        <f t="shared" si="237"/>
        <v>#REF!</v>
      </c>
      <c r="B7591" s="60"/>
      <c r="C7591" s="73">
        <v>11</v>
      </c>
      <c r="D7591" s="73">
        <v>12</v>
      </c>
      <c r="E7591" s="73">
        <v>15</v>
      </c>
      <c r="F7591" s="79">
        <f>IF($C$9="south",'RAW PV WATTS'!D7594,IF('PV Watts SLC'!$C$9="west",'RAW PV WATTS'!F7594,-1))</f>
        <v>218.93</v>
      </c>
      <c r="G7591" s="81">
        <f t="shared" si="236"/>
        <v>0.21893000000000001</v>
      </c>
    </row>
    <row r="7592" spans="1:7">
      <c r="A7592" s="74" t="e">
        <f t="shared" si="237"/>
        <v>#REF!</v>
      </c>
      <c r="B7592" s="60"/>
      <c r="C7592" s="73">
        <v>11</v>
      </c>
      <c r="D7592" s="73">
        <v>12</v>
      </c>
      <c r="E7592" s="73">
        <v>16</v>
      </c>
      <c r="F7592" s="79">
        <f>IF($C$9="south",'RAW PV WATTS'!D7595,IF('PV Watts SLC'!$C$9="west",'RAW PV WATTS'!F7595,-1))</f>
        <v>108.32599999999999</v>
      </c>
      <c r="G7592" s="81">
        <f t="shared" si="236"/>
        <v>0.10832599999999999</v>
      </c>
    </row>
    <row r="7593" spans="1:7">
      <c r="A7593" s="74" t="e">
        <f t="shared" si="237"/>
        <v>#REF!</v>
      </c>
      <c r="B7593" s="60"/>
      <c r="C7593" s="73">
        <v>11</v>
      </c>
      <c r="D7593" s="73">
        <v>12</v>
      </c>
      <c r="E7593" s="73">
        <v>17</v>
      </c>
      <c r="F7593" s="79">
        <f>IF($C$9="south",'RAW PV WATTS'!D7596,IF('PV Watts SLC'!$C$9="west",'RAW PV WATTS'!F7596,-1))</f>
        <v>0.31900000000000001</v>
      </c>
      <c r="G7593" s="81">
        <f t="shared" si="236"/>
        <v>3.19E-4</v>
      </c>
    </row>
    <row r="7594" spans="1:7">
      <c r="A7594" s="74" t="e">
        <f t="shared" si="237"/>
        <v>#REF!</v>
      </c>
      <c r="B7594" s="60"/>
      <c r="C7594" s="73">
        <v>11</v>
      </c>
      <c r="D7594" s="73">
        <v>12</v>
      </c>
      <c r="E7594" s="73">
        <v>18</v>
      </c>
      <c r="F7594" s="79">
        <f>IF($C$9="south",'RAW PV WATTS'!D7597,IF('PV Watts SLC'!$C$9="west",'RAW PV WATTS'!F7597,-1))</f>
        <v>0</v>
      </c>
      <c r="G7594" s="81">
        <f t="shared" si="236"/>
        <v>0</v>
      </c>
    </row>
    <row r="7595" spans="1:7">
      <c r="A7595" s="74" t="e">
        <f t="shared" si="237"/>
        <v>#REF!</v>
      </c>
      <c r="B7595" s="60"/>
      <c r="C7595" s="73">
        <v>11</v>
      </c>
      <c r="D7595" s="73">
        <v>12</v>
      </c>
      <c r="E7595" s="73">
        <v>19</v>
      </c>
      <c r="F7595" s="79">
        <f>IF($C$9="south",'RAW PV WATTS'!D7598,IF('PV Watts SLC'!$C$9="west",'RAW PV WATTS'!F7598,-1))</f>
        <v>0</v>
      </c>
      <c r="G7595" s="81">
        <f t="shared" si="236"/>
        <v>0</v>
      </c>
    </row>
    <row r="7596" spans="1:7">
      <c r="A7596" s="74" t="e">
        <f t="shared" si="237"/>
        <v>#REF!</v>
      </c>
      <c r="B7596" s="60"/>
      <c r="C7596" s="73">
        <v>11</v>
      </c>
      <c r="D7596" s="73">
        <v>12</v>
      </c>
      <c r="E7596" s="73">
        <v>20</v>
      </c>
      <c r="F7596" s="79">
        <f>IF($C$9="south",'RAW PV WATTS'!D7599,IF('PV Watts SLC'!$C$9="west",'RAW PV WATTS'!F7599,-1))</f>
        <v>0</v>
      </c>
      <c r="G7596" s="81">
        <f t="shared" si="236"/>
        <v>0</v>
      </c>
    </row>
    <row r="7597" spans="1:7">
      <c r="A7597" s="74" t="e">
        <f t="shared" si="237"/>
        <v>#REF!</v>
      </c>
      <c r="B7597" s="60"/>
      <c r="C7597" s="73">
        <v>11</v>
      </c>
      <c r="D7597" s="73">
        <v>12</v>
      </c>
      <c r="E7597" s="73">
        <v>21</v>
      </c>
      <c r="F7597" s="79">
        <f>IF($C$9="south",'RAW PV WATTS'!D7600,IF('PV Watts SLC'!$C$9="west",'RAW PV WATTS'!F7600,-1))</f>
        <v>0</v>
      </c>
      <c r="G7597" s="81">
        <f t="shared" si="236"/>
        <v>0</v>
      </c>
    </row>
    <row r="7598" spans="1:7">
      <c r="A7598" s="74" t="e">
        <f t="shared" si="237"/>
        <v>#REF!</v>
      </c>
      <c r="B7598" s="60"/>
      <c r="C7598" s="73">
        <v>11</v>
      </c>
      <c r="D7598" s="73">
        <v>12</v>
      </c>
      <c r="E7598" s="73">
        <v>22</v>
      </c>
      <c r="F7598" s="79">
        <f>IF($C$9="south",'RAW PV WATTS'!D7601,IF('PV Watts SLC'!$C$9="west",'RAW PV WATTS'!F7601,-1))</f>
        <v>0</v>
      </c>
      <c r="G7598" s="81">
        <f t="shared" si="236"/>
        <v>0</v>
      </c>
    </row>
    <row r="7599" spans="1:7">
      <c r="A7599" s="74" t="e">
        <f t="shared" si="237"/>
        <v>#REF!</v>
      </c>
      <c r="B7599" s="60"/>
      <c r="C7599" s="73">
        <v>11</v>
      </c>
      <c r="D7599" s="73">
        <v>12</v>
      </c>
      <c r="E7599" s="73">
        <v>23</v>
      </c>
      <c r="F7599" s="79">
        <f>IF($C$9="south",'RAW PV WATTS'!D7602,IF('PV Watts SLC'!$C$9="west",'RAW PV WATTS'!F7602,-1))</f>
        <v>0</v>
      </c>
      <c r="G7599" s="81">
        <f t="shared" si="236"/>
        <v>0</v>
      </c>
    </row>
    <row r="7600" spans="1:7">
      <c r="A7600" s="74" t="e">
        <f t="shared" si="237"/>
        <v>#REF!</v>
      </c>
      <c r="B7600" s="60"/>
      <c r="C7600" s="73">
        <v>11</v>
      </c>
      <c r="D7600" s="73">
        <v>13</v>
      </c>
      <c r="E7600" s="73">
        <v>0</v>
      </c>
      <c r="F7600" s="79">
        <f>IF($C$9="south",'RAW PV WATTS'!D7603,IF('PV Watts SLC'!$C$9="west",'RAW PV WATTS'!F7603,-1))</f>
        <v>0</v>
      </c>
      <c r="G7600" s="81">
        <f t="shared" si="236"/>
        <v>0</v>
      </c>
    </row>
    <row r="7601" spans="1:7">
      <c r="A7601" s="74" t="e">
        <f t="shared" si="237"/>
        <v>#REF!</v>
      </c>
      <c r="B7601" s="60"/>
      <c r="C7601" s="73">
        <v>11</v>
      </c>
      <c r="D7601" s="73">
        <v>13</v>
      </c>
      <c r="E7601" s="73">
        <v>1</v>
      </c>
      <c r="F7601" s="79">
        <f>IF($C$9="south",'RAW PV WATTS'!D7604,IF('PV Watts SLC'!$C$9="west",'RAW PV WATTS'!F7604,-1))</f>
        <v>0</v>
      </c>
      <c r="G7601" s="81">
        <f t="shared" si="236"/>
        <v>0</v>
      </c>
    </row>
    <row r="7602" spans="1:7">
      <c r="A7602" s="74" t="e">
        <f t="shared" si="237"/>
        <v>#REF!</v>
      </c>
      <c r="B7602" s="60"/>
      <c r="C7602" s="73">
        <v>11</v>
      </c>
      <c r="D7602" s="73">
        <v>13</v>
      </c>
      <c r="E7602" s="73">
        <v>2</v>
      </c>
      <c r="F7602" s="79">
        <f>IF($C$9="south",'RAW PV WATTS'!D7605,IF('PV Watts SLC'!$C$9="west",'RAW PV WATTS'!F7605,-1))</f>
        <v>0</v>
      </c>
      <c r="G7602" s="81">
        <f t="shared" si="236"/>
        <v>0</v>
      </c>
    </row>
    <row r="7603" spans="1:7">
      <c r="A7603" s="74" t="e">
        <f t="shared" si="237"/>
        <v>#REF!</v>
      </c>
      <c r="B7603" s="60"/>
      <c r="C7603" s="73">
        <v>11</v>
      </c>
      <c r="D7603" s="73">
        <v>13</v>
      </c>
      <c r="E7603" s="73">
        <v>3</v>
      </c>
      <c r="F7603" s="79">
        <f>IF($C$9="south",'RAW PV WATTS'!D7606,IF('PV Watts SLC'!$C$9="west",'RAW PV WATTS'!F7606,-1))</f>
        <v>0</v>
      </c>
      <c r="G7603" s="81">
        <f t="shared" si="236"/>
        <v>0</v>
      </c>
    </row>
    <row r="7604" spans="1:7">
      <c r="A7604" s="74" t="e">
        <f t="shared" si="237"/>
        <v>#REF!</v>
      </c>
      <c r="B7604" s="60"/>
      <c r="C7604" s="73">
        <v>11</v>
      </c>
      <c r="D7604" s="73">
        <v>13</v>
      </c>
      <c r="E7604" s="73">
        <v>4</v>
      </c>
      <c r="F7604" s="79">
        <f>IF($C$9="south",'RAW PV WATTS'!D7607,IF('PV Watts SLC'!$C$9="west",'RAW PV WATTS'!F7607,-1))</f>
        <v>0</v>
      </c>
      <c r="G7604" s="81">
        <f t="shared" si="236"/>
        <v>0</v>
      </c>
    </row>
    <row r="7605" spans="1:7">
      <c r="A7605" s="74" t="e">
        <f t="shared" si="237"/>
        <v>#REF!</v>
      </c>
      <c r="B7605" s="60"/>
      <c r="C7605" s="73">
        <v>11</v>
      </c>
      <c r="D7605" s="73">
        <v>13</v>
      </c>
      <c r="E7605" s="73">
        <v>5</v>
      </c>
      <c r="F7605" s="79">
        <f>IF($C$9="south",'RAW PV WATTS'!D7608,IF('PV Watts SLC'!$C$9="west",'RAW PV WATTS'!F7608,-1))</f>
        <v>0</v>
      </c>
      <c r="G7605" s="81">
        <f t="shared" si="236"/>
        <v>0</v>
      </c>
    </row>
    <row r="7606" spans="1:7">
      <c r="A7606" s="74" t="e">
        <f t="shared" si="237"/>
        <v>#REF!</v>
      </c>
      <c r="B7606" s="60"/>
      <c r="C7606" s="73">
        <v>11</v>
      </c>
      <c r="D7606" s="73">
        <v>13</v>
      </c>
      <c r="E7606" s="73">
        <v>6</v>
      </c>
      <c r="F7606" s="79">
        <f>IF($C$9="south",'RAW PV WATTS'!D7609,IF('PV Watts SLC'!$C$9="west",'RAW PV WATTS'!F7609,-1))</f>
        <v>0</v>
      </c>
      <c r="G7606" s="81">
        <f t="shared" si="236"/>
        <v>0</v>
      </c>
    </row>
    <row r="7607" spans="1:7">
      <c r="A7607" s="74" t="e">
        <f t="shared" si="237"/>
        <v>#REF!</v>
      </c>
      <c r="B7607" s="60"/>
      <c r="C7607" s="73">
        <v>11</v>
      </c>
      <c r="D7607" s="73">
        <v>13</v>
      </c>
      <c r="E7607" s="73">
        <v>7</v>
      </c>
      <c r="F7607" s="79">
        <f>IF($C$9="south",'RAW PV WATTS'!D7610,IF('PV Watts SLC'!$C$9="west",'RAW PV WATTS'!F7610,-1))</f>
        <v>62.832999999999998</v>
      </c>
      <c r="G7607" s="81">
        <f t="shared" si="236"/>
        <v>6.2833E-2</v>
      </c>
    </row>
    <row r="7608" spans="1:7">
      <c r="A7608" s="74" t="e">
        <f t="shared" si="237"/>
        <v>#REF!</v>
      </c>
      <c r="B7608" s="60"/>
      <c r="C7608" s="73">
        <v>11</v>
      </c>
      <c r="D7608" s="73">
        <v>13</v>
      </c>
      <c r="E7608" s="73">
        <v>8</v>
      </c>
      <c r="F7608" s="79">
        <f>IF($C$9="south",'RAW PV WATTS'!D7611,IF('PV Watts SLC'!$C$9="west",'RAW PV WATTS'!F7611,-1))</f>
        <v>240.441</v>
      </c>
      <c r="G7608" s="81">
        <f t="shared" si="236"/>
        <v>0.24044100000000002</v>
      </c>
    </row>
    <row r="7609" spans="1:7">
      <c r="A7609" s="74" t="e">
        <f t="shared" si="237"/>
        <v>#REF!</v>
      </c>
      <c r="B7609" s="60"/>
      <c r="C7609" s="73">
        <v>11</v>
      </c>
      <c r="D7609" s="73">
        <v>13</v>
      </c>
      <c r="E7609" s="73">
        <v>9</v>
      </c>
      <c r="F7609" s="79">
        <f>IF($C$9="south",'RAW PV WATTS'!D7612,IF('PV Watts SLC'!$C$9="west",'RAW PV WATTS'!F7612,-1))</f>
        <v>379.79399999999998</v>
      </c>
      <c r="G7609" s="81">
        <f t="shared" si="236"/>
        <v>0.37979399999999996</v>
      </c>
    </row>
    <row r="7610" spans="1:7">
      <c r="A7610" s="74" t="e">
        <f t="shared" si="237"/>
        <v>#REF!</v>
      </c>
      <c r="B7610" s="60"/>
      <c r="C7610" s="73">
        <v>11</v>
      </c>
      <c r="D7610" s="73">
        <v>13</v>
      </c>
      <c r="E7610" s="73">
        <v>10</v>
      </c>
      <c r="F7610" s="79">
        <f>IF($C$9="south",'RAW PV WATTS'!D7613,IF('PV Watts SLC'!$C$9="west",'RAW PV WATTS'!F7613,-1))</f>
        <v>487.86900000000003</v>
      </c>
      <c r="G7610" s="81">
        <f t="shared" si="236"/>
        <v>0.48786900000000005</v>
      </c>
    </row>
    <row r="7611" spans="1:7">
      <c r="A7611" s="74" t="e">
        <f t="shared" si="237"/>
        <v>#REF!</v>
      </c>
      <c r="B7611" s="60"/>
      <c r="C7611" s="73">
        <v>11</v>
      </c>
      <c r="D7611" s="73">
        <v>13</v>
      </c>
      <c r="E7611" s="73">
        <v>11</v>
      </c>
      <c r="F7611" s="79">
        <f>IF($C$9="south",'RAW PV WATTS'!D7614,IF('PV Watts SLC'!$C$9="west",'RAW PV WATTS'!F7614,-1))</f>
        <v>533.04200000000003</v>
      </c>
      <c r="G7611" s="81">
        <f t="shared" si="236"/>
        <v>0.53304200000000002</v>
      </c>
    </row>
    <row r="7612" spans="1:7">
      <c r="A7612" s="74" t="e">
        <f t="shared" si="237"/>
        <v>#REF!</v>
      </c>
      <c r="B7612" s="60"/>
      <c r="C7612" s="73">
        <v>11</v>
      </c>
      <c r="D7612" s="73">
        <v>13</v>
      </c>
      <c r="E7612" s="73">
        <v>12</v>
      </c>
      <c r="F7612" s="79">
        <f>IF($C$9="south",'RAW PV WATTS'!D7615,IF('PV Watts SLC'!$C$9="west",'RAW PV WATTS'!F7615,-1))</f>
        <v>503.68400000000003</v>
      </c>
      <c r="G7612" s="81">
        <f t="shared" si="236"/>
        <v>0.50368400000000002</v>
      </c>
    </row>
    <row r="7613" spans="1:7">
      <c r="A7613" s="74" t="e">
        <f t="shared" si="237"/>
        <v>#REF!</v>
      </c>
      <c r="B7613" s="60"/>
      <c r="C7613" s="73">
        <v>11</v>
      </c>
      <c r="D7613" s="73">
        <v>13</v>
      </c>
      <c r="E7613" s="73">
        <v>13</v>
      </c>
      <c r="F7613" s="79">
        <f>IF($C$9="south",'RAW PV WATTS'!D7616,IF('PV Watts SLC'!$C$9="west",'RAW PV WATTS'!F7616,-1))</f>
        <v>418.94099999999997</v>
      </c>
      <c r="G7613" s="81">
        <f t="shared" si="236"/>
        <v>0.41894099999999995</v>
      </c>
    </row>
    <row r="7614" spans="1:7">
      <c r="A7614" s="74" t="e">
        <f t="shared" si="237"/>
        <v>#REF!</v>
      </c>
      <c r="B7614" s="60"/>
      <c r="C7614" s="73">
        <v>11</v>
      </c>
      <c r="D7614" s="73">
        <v>13</v>
      </c>
      <c r="E7614" s="73">
        <v>14</v>
      </c>
      <c r="F7614" s="79">
        <f>IF($C$9="south",'RAW PV WATTS'!D7617,IF('PV Watts SLC'!$C$9="west",'RAW PV WATTS'!F7617,-1))</f>
        <v>358.98599999999999</v>
      </c>
      <c r="G7614" s="81">
        <f t="shared" si="236"/>
        <v>0.35898599999999997</v>
      </c>
    </row>
    <row r="7615" spans="1:7">
      <c r="A7615" s="74" t="e">
        <f t="shared" si="237"/>
        <v>#REF!</v>
      </c>
      <c r="B7615" s="60"/>
      <c r="C7615" s="73">
        <v>11</v>
      </c>
      <c r="D7615" s="73">
        <v>13</v>
      </c>
      <c r="E7615" s="73">
        <v>15</v>
      </c>
      <c r="F7615" s="79">
        <f>IF($C$9="south",'RAW PV WATTS'!D7618,IF('PV Watts SLC'!$C$9="west",'RAW PV WATTS'!F7618,-1))</f>
        <v>187.876</v>
      </c>
      <c r="G7615" s="81">
        <f t="shared" si="236"/>
        <v>0.18787600000000002</v>
      </c>
    </row>
    <row r="7616" spans="1:7">
      <c r="A7616" s="74" t="e">
        <f t="shared" si="237"/>
        <v>#REF!</v>
      </c>
      <c r="B7616" s="60"/>
      <c r="C7616" s="73">
        <v>11</v>
      </c>
      <c r="D7616" s="73">
        <v>13</v>
      </c>
      <c r="E7616" s="73">
        <v>16</v>
      </c>
      <c r="F7616" s="79">
        <f>IF($C$9="south",'RAW PV WATTS'!D7619,IF('PV Watts SLC'!$C$9="west",'RAW PV WATTS'!F7619,-1))</f>
        <v>63.664000000000001</v>
      </c>
      <c r="G7616" s="81">
        <f t="shared" si="236"/>
        <v>6.3663999999999998E-2</v>
      </c>
    </row>
    <row r="7617" spans="1:7">
      <c r="A7617" s="74" t="e">
        <f t="shared" si="237"/>
        <v>#REF!</v>
      </c>
      <c r="B7617" s="60"/>
      <c r="C7617" s="73">
        <v>11</v>
      </c>
      <c r="D7617" s="73">
        <v>13</v>
      </c>
      <c r="E7617" s="73">
        <v>17</v>
      </c>
      <c r="F7617" s="79">
        <f>IF($C$9="south",'RAW PV WATTS'!D7620,IF('PV Watts SLC'!$C$9="west",'RAW PV WATTS'!F7620,-1))</f>
        <v>0.86499999999999999</v>
      </c>
      <c r="G7617" s="81">
        <f t="shared" si="236"/>
        <v>8.6499999999999999E-4</v>
      </c>
    </row>
    <row r="7618" spans="1:7">
      <c r="A7618" s="74" t="e">
        <f t="shared" si="237"/>
        <v>#REF!</v>
      </c>
      <c r="B7618" s="60"/>
      <c r="C7618" s="73">
        <v>11</v>
      </c>
      <c r="D7618" s="73">
        <v>13</v>
      </c>
      <c r="E7618" s="73">
        <v>18</v>
      </c>
      <c r="F7618" s="79">
        <f>IF($C$9="south",'RAW PV WATTS'!D7621,IF('PV Watts SLC'!$C$9="west",'RAW PV WATTS'!F7621,-1))</f>
        <v>0</v>
      </c>
      <c r="G7618" s="81">
        <f t="shared" si="236"/>
        <v>0</v>
      </c>
    </row>
    <row r="7619" spans="1:7">
      <c r="A7619" s="74" t="e">
        <f t="shared" si="237"/>
        <v>#REF!</v>
      </c>
      <c r="B7619" s="60"/>
      <c r="C7619" s="73">
        <v>11</v>
      </c>
      <c r="D7619" s="73">
        <v>13</v>
      </c>
      <c r="E7619" s="73">
        <v>19</v>
      </c>
      <c r="F7619" s="79">
        <f>IF($C$9="south",'RAW PV WATTS'!D7622,IF('PV Watts SLC'!$C$9="west",'RAW PV WATTS'!F7622,-1))</f>
        <v>0</v>
      </c>
      <c r="G7619" s="81">
        <f t="shared" si="236"/>
        <v>0</v>
      </c>
    </row>
    <row r="7620" spans="1:7">
      <c r="A7620" s="74" t="e">
        <f t="shared" si="237"/>
        <v>#REF!</v>
      </c>
      <c r="B7620" s="60"/>
      <c r="C7620" s="73">
        <v>11</v>
      </c>
      <c r="D7620" s="73">
        <v>13</v>
      </c>
      <c r="E7620" s="73">
        <v>20</v>
      </c>
      <c r="F7620" s="79">
        <f>IF($C$9="south",'RAW PV WATTS'!D7623,IF('PV Watts SLC'!$C$9="west",'RAW PV WATTS'!F7623,-1))</f>
        <v>0</v>
      </c>
      <c r="G7620" s="81">
        <f t="shared" si="236"/>
        <v>0</v>
      </c>
    </row>
    <row r="7621" spans="1:7">
      <c r="A7621" s="74" t="e">
        <f t="shared" si="237"/>
        <v>#REF!</v>
      </c>
      <c r="B7621" s="60"/>
      <c r="C7621" s="73">
        <v>11</v>
      </c>
      <c r="D7621" s="73">
        <v>13</v>
      </c>
      <c r="E7621" s="73">
        <v>21</v>
      </c>
      <c r="F7621" s="79">
        <f>IF($C$9="south",'RAW PV WATTS'!D7624,IF('PV Watts SLC'!$C$9="west",'RAW PV WATTS'!F7624,-1))</f>
        <v>0</v>
      </c>
      <c r="G7621" s="81">
        <f t="shared" si="236"/>
        <v>0</v>
      </c>
    </row>
    <row r="7622" spans="1:7">
      <c r="A7622" s="74" t="e">
        <f t="shared" si="237"/>
        <v>#REF!</v>
      </c>
      <c r="B7622" s="60"/>
      <c r="C7622" s="73">
        <v>11</v>
      </c>
      <c r="D7622" s="73">
        <v>13</v>
      </c>
      <c r="E7622" s="73">
        <v>22</v>
      </c>
      <c r="F7622" s="79">
        <f>IF($C$9="south",'RAW PV WATTS'!D7625,IF('PV Watts SLC'!$C$9="west",'RAW PV WATTS'!F7625,-1))</f>
        <v>0</v>
      </c>
      <c r="G7622" s="81">
        <f t="shared" si="236"/>
        <v>0</v>
      </c>
    </row>
    <row r="7623" spans="1:7">
      <c r="A7623" s="74" t="e">
        <f t="shared" si="237"/>
        <v>#REF!</v>
      </c>
      <c r="B7623" s="60"/>
      <c r="C7623" s="73">
        <v>11</v>
      </c>
      <c r="D7623" s="73">
        <v>13</v>
      </c>
      <c r="E7623" s="73">
        <v>23</v>
      </c>
      <c r="F7623" s="79">
        <f>IF($C$9="south",'RAW PV WATTS'!D7626,IF('PV Watts SLC'!$C$9="west",'RAW PV WATTS'!F7626,-1))</f>
        <v>0</v>
      </c>
      <c r="G7623" s="81">
        <f t="shared" si="236"/>
        <v>0</v>
      </c>
    </row>
    <row r="7624" spans="1:7">
      <c r="A7624" s="74" t="e">
        <f t="shared" si="237"/>
        <v>#REF!</v>
      </c>
      <c r="B7624" s="60"/>
      <c r="C7624" s="73">
        <v>11</v>
      </c>
      <c r="D7624" s="73">
        <v>14</v>
      </c>
      <c r="E7624" s="73">
        <v>0</v>
      </c>
      <c r="F7624" s="79">
        <f>IF($C$9="south",'RAW PV WATTS'!D7627,IF('PV Watts SLC'!$C$9="west",'RAW PV WATTS'!F7627,-1))</f>
        <v>0</v>
      </c>
      <c r="G7624" s="81">
        <f t="shared" si="236"/>
        <v>0</v>
      </c>
    </row>
    <row r="7625" spans="1:7">
      <c r="A7625" s="74" t="e">
        <f t="shared" si="237"/>
        <v>#REF!</v>
      </c>
      <c r="B7625" s="60"/>
      <c r="C7625" s="73">
        <v>11</v>
      </c>
      <c r="D7625" s="73">
        <v>14</v>
      </c>
      <c r="E7625" s="73">
        <v>1</v>
      </c>
      <c r="F7625" s="79">
        <f>IF($C$9="south",'RAW PV WATTS'!D7628,IF('PV Watts SLC'!$C$9="west",'RAW PV WATTS'!F7628,-1))</f>
        <v>0</v>
      </c>
      <c r="G7625" s="81">
        <f t="shared" si="236"/>
        <v>0</v>
      </c>
    </row>
    <row r="7626" spans="1:7">
      <c r="A7626" s="74" t="e">
        <f t="shared" si="237"/>
        <v>#REF!</v>
      </c>
      <c r="B7626" s="60"/>
      <c r="C7626" s="73">
        <v>11</v>
      </c>
      <c r="D7626" s="73">
        <v>14</v>
      </c>
      <c r="E7626" s="73">
        <v>2</v>
      </c>
      <c r="F7626" s="79">
        <f>IF($C$9="south",'RAW PV WATTS'!D7629,IF('PV Watts SLC'!$C$9="west",'RAW PV WATTS'!F7629,-1))</f>
        <v>0</v>
      </c>
      <c r="G7626" s="81">
        <f t="shared" si="236"/>
        <v>0</v>
      </c>
    </row>
    <row r="7627" spans="1:7">
      <c r="A7627" s="74" t="e">
        <f t="shared" si="237"/>
        <v>#REF!</v>
      </c>
      <c r="B7627" s="60"/>
      <c r="C7627" s="73">
        <v>11</v>
      </c>
      <c r="D7627" s="73">
        <v>14</v>
      </c>
      <c r="E7627" s="73">
        <v>3</v>
      </c>
      <c r="F7627" s="79">
        <f>IF($C$9="south",'RAW PV WATTS'!D7630,IF('PV Watts SLC'!$C$9="west",'RAW PV WATTS'!F7630,-1))</f>
        <v>0</v>
      </c>
      <c r="G7627" s="81">
        <f t="shared" si="236"/>
        <v>0</v>
      </c>
    </row>
    <row r="7628" spans="1:7">
      <c r="A7628" s="74" t="e">
        <f t="shared" si="237"/>
        <v>#REF!</v>
      </c>
      <c r="B7628" s="60"/>
      <c r="C7628" s="73">
        <v>11</v>
      </c>
      <c r="D7628" s="73">
        <v>14</v>
      </c>
      <c r="E7628" s="73">
        <v>4</v>
      </c>
      <c r="F7628" s="79">
        <f>IF($C$9="south",'RAW PV WATTS'!D7631,IF('PV Watts SLC'!$C$9="west",'RAW PV WATTS'!F7631,-1))</f>
        <v>0</v>
      </c>
      <c r="G7628" s="81">
        <f t="shared" si="236"/>
        <v>0</v>
      </c>
    </row>
    <row r="7629" spans="1:7">
      <c r="A7629" s="74" t="e">
        <f t="shared" si="237"/>
        <v>#REF!</v>
      </c>
      <c r="B7629" s="60"/>
      <c r="C7629" s="73">
        <v>11</v>
      </c>
      <c r="D7629" s="73">
        <v>14</v>
      </c>
      <c r="E7629" s="73">
        <v>5</v>
      </c>
      <c r="F7629" s="79">
        <f>IF($C$9="south",'RAW PV WATTS'!D7632,IF('PV Watts SLC'!$C$9="west",'RAW PV WATTS'!F7632,-1))</f>
        <v>0</v>
      </c>
      <c r="G7629" s="81">
        <f t="shared" si="236"/>
        <v>0</v>
      </c>
    </row>
    <row r="7630" spans="1:7">
      <c r="A7630" s="74" t="e">
        <f t="shared" si="237"/>
        <v>#REF!</v>
      </c>
      <c r="B7630" s="60"/>
      <c r="C7630" s="73">
        <v>11</v>
      </c>
      <c r="D7630" s="73">
        <v>14</v>
      </c>
      <c r="E7630" s="73">
        <v>6</v>
      </c>
      <c r="F7630" s="79">
        <f>IF($C$9="south",'RAW PV WATTS'!D7633,IF('PV Watts SLC'!$C$9="west",'RAW PV WATTS'!F7633,-1))</f>
        <v>0</v>
      </c>
      <c r="G7630" s="81">
        <f t="shared" si="236"/>
        <v>0</v>
      </c>
    </row>
    <row r="7631" spans="1:7">
      <c r="A7631" s="74" t="e">
        <f t="shared" si="237"/>
        <v>#REF!</v>
      </c>
      <c r="B7631" s="60"/>
      <c r="C7631" s="73">
        <v>11</v>
      </c>
      <c r="D7631" s="73">
        <v>14</v>
      </c>
      <c r="E7631" s="73">
        <v>7</v>
      </c>
      <c r="F7631" s="79">
        <f>IF($C$9="south",'RAW PV WATTS'!D7634,IF('PV Watts SLC'!$C$9="west",'RAW PV WATTS'!F7634,-1))</f>
        <v>22.641999999999999</v>
      </c>
      <c r="G7631" s="81">
        <f t="shared" si="236"/>
        <v>2.2641999999999999E-2</v>
      </c>
    </row>
    <row r="7632" spans="1:7">
      <c r="A7632" s="74" t="e">
        <f t="shared" si="237"/>
        <v>#REF!</v>
      </c>
      <c r="B7632" s="60"/>
      <c r="C7632" s="73">
        <v>11</v>
      </c>
      <c r="D7632" s="73">
        <v>14</v>
      </c>
      <c r="E7632" s="73">
        <v>8</v>
      </c>
      <c r="F7632" s="79">
        <f>IF($C$9="south",'RAW PV WATTS'!D7635,IF('PV Watts SLC'!$C$9="west",'RAW PV WATTS'!F7635,-1))</f>
        <v>177.50700000000001</v>
      </c>
      <c r="G7632" s="81">
        <f t="shared" si="236"/>
        <v>0.177507</v>
      </c>
    </row>
    <row r="7633" spans="1:7">
      <c r="A7633" s="74" t="e">
        <f t="shared" si="237"/>
        <v>#REF!</v>
      </c>
      <c r="B7633" s="60"/>
      <c r="C7633" s="73">
        <v>11</v>
      </c>
      <c r="D7633" s="73">
        <v>14</v>
      </c>
      <c r="E7633" s="73">
        <v>9</v>
      </c>
      <c r="F7633" s="79">
        <f>IF($C$9="south",'RAW PV WATTS'!D7636,IF('PV Watts SLC'!$C$9="west",'RAW PV WATTS'!F7636,-1))</f>
        <v>295.25799999999998</v>
      </c>
      <c r="G7633" s="81">
        <f t="shared" ref="G7633:G7696" si="238">F7633/1000</f>
        <v>0.29525799999999996</v>
      </c>
    </row>
    <row r="7634" spans="1:7">
      <c r="A7634" s="74" t="e">
        <f t="shared" ref="A7634:A7697" si="239">1/24+A7633</f>
        <v>#REF!</v>
      </c>
      <c r="B7634" s="60"/>
      <c r="C7634" s="73">
        <v>11</v>
      </c>
      <c r="D7634" s="73">
        <v>14</v>
      </c>
      <c r="E7634" s="73">
        <v>10</v>
      </c>
      <c r="F7634" s="79">
        <f>IF($C$9="south",'RAW PV WATTS'!D7637,IF('PV Watts SLC'!$C$9="west",'RAW PV WATTS'!F7637,-1))</f>
        <v>391.52100000000002</v>
      </c>
      <c r="G7634" s="81">
        <f t="shared" si="238"/>
        <v>0.39152100000000001</v>
      </c>
    </row>
    <row r="7635" spans="1:7">
      <c r="A7635" s="74" t="e">
        <f t="shared" si="239"/>
        <v>#REF!</v>
      </c>
      <c r="B7635" s="60"/>
      <c r="C7635" s="73">
        <v>11</v>
      </c>
      <c r="D7635" s="73">
        <v>14</v>
      </c>
      <c r="E7635" s="73">
        <v>11</v>
      </c>
      <c r="F7635" s="79">
        <f>IF($C$9="south",'RAW PV WATTS'!D7638,IF('PV Watts SLC'!$C$9="west",'RAW PV WATTS'!F7638,-1))</f>
        <v>382.97</v>
      </c>
      <c r="G7635" s="81">
        <f t="shared" si="238"/>
        <v>0.38297000000000003</v>
      </c>
    </row>
    <row r="7636" spans="1:7">
      <c r="A7636" s="74" t="e">
        <f t="shared" si="239"/>
        <v>#REF!</v>
      </c>
      <c r="B7636" s="60"/>
      <c r="C7636" s="73">
        <v>11</v>
      </c>
      <c r="D7636" s="73">
        <v>14</v>
      </c>
      <c r="E7636" s="73">
        <v>12</v>
      </c>
      <c r="F7636" s="79">
        <f>IF($C$9="south",'RAW PV WATTS'!D7639,IF('PV Watts SLC'!$C$9="west",'RAW PV WATTS'!F7639,-1))</f>
        <v>379.76400000000001</v>
      </c>
      <c r="G7636" s="81">
        <f t="shared" si="238"/>
        <v>0.37976399999999999</v>
      </c>
    </row>
    <row r="7637" spans="1:7">
      <c r="A7637" s="74" t="e">
        <f t="shared" si="239"/>
        <v>#REF!</v>
      </c>
      <c r="B7637" s="60"/>
      <c r="C7637" s="73">
        <v>11</v>
      </c>
      <c r="D7637" s="73">
        <v>14</v>
      </c>
      <c r="E7637" s="73">
        <v>13</v>
      </c>
      <c r="F7637" s="79">
        <f>IF($C$9="south",'RAW PV WATTS'!D7640,IF('PV Watts SLC'!$C$9="west",'RAW PV WATTS'!F7640,-1))</f>
        <v>310.82900000000001</v>
      </c>
      <c r="G7637" s="81">
        <f t="shared" si="238"/>
        <v>0.31082900000000002</v>
      </c>
    </row>
    <row r="7638" spans="1:7">
      <c r="A7638" s="74" t="e">
        <f t="shared" si="239"/>
        <v>#REF!</v>
      </c>
      <c r="B7638" s="60"/>
      <c r="C7638" s="73">
        <v>11</v>
      </c>
      <c r="D7638" s="73">
        <v>14</v>
      </c>
      <c r="E7638" s="73">
        <v>14</v>
      </c>
      <c r="F7638" s="79">
        <f>IF($C$9="south",'RAW PV WATTS'!D7641,IF('PV Watts SLC'!$C$9="west",'RAW PV WATTS'!F7641,-1))</f>
        <v>301.36599999999999</v>
      </c>
      <c r="G7638" s="81">
        <f t="shared" si="238"/>
        <v>0.30136599999999997</v>
      </c>
    </row>
    <row r="7639" spans="1:7">
      <c r="A7639" s="74" t="e">
        <f t="shared" si="239"/>
        <v>#REF!</v>
      </c>
      <c r="B7639" s="60"/>
      <c r="C7639" s="73">
        <v>11</v>
      </c>
      <c r="D7639" s="73">
        <v>14</v>
      </c>
      <c r="E7639" s="73">
        <v>15</v>
      </c>
      <c r="F7639" s="79">
        <f>IF($C$9="south",'RAW PV WATTS'!D7642,IF('PV Watts SLC'!$C$9="west",'RAW PV WATTS'!F7642,-1))</f>
        <v>195.917</v>
      </c>
      <c r="G7639" s="81">
        <f t="shared" si="238"/>
        <v>0.19591700000000001</v>
      </c>
    </row>
    <row r="7640" spans="1:7">
      <c r="A7640" s="74" t="e">
        <f t="shared" si="239"/>
        <v>#REF!</v>
      </c>
      <c r="B7640" s="60"/>
      <c r="C7640" s="73">
        <v>11</v>
      </c>
      <c r="D7640" s="73">
        <v>14</v>
      </c>
      <c r="E7640" s="73">
        <v>16</v>
      </c>
      <c r="F7640" s="79">
        <f>IF($C$9="south",'RAW PV WATTS'!D7643,IF('PV Watts SLC'!$C$9="west",'RAW PV WATTS'!F7643,-1))</f>
        <v>61.548000000000002</v>
      </c>
      <c r="G7640" s="81">
        <f t="shared" si="238"/>
        <v>6.1547999999999999E-2</v>
      </c>
    </row>
    <row r="7641" spans="1:7">
      <c r="A7641" s="74" t="e">
        <f t="shared" si="239"/>
        <v>#REF!</v>
      </c>
      <c r="B7641" s="60"/>
      <c r="C7641" s="73">
        <v>11</v>
      </c>
      <c r="D7641" s="73">
        <v>14</v>
      </c>
      <c r="E7641" s="73">
        <v>17</v>
      </c>
      <c r="F7641" s="79">
        <f>IF($C$9="south",'RAW PV WATTS'!D7644,IF('PV Watts SLC'!$C$9="west",'RAW PV WATTS'!F7644,-1))</f>
        <v>0</v>
      </c>
      <c r="G7641" s="81">
        <f t="shared" si="238"/>
        <v>0</v>
      </c>
    </row>
    <row r="7642" spans="1:7">
      <c r="A7642" s="74" t="e">
        <f t="shared" si="239"/>
        <v>#REF!</v>
      </c>
      <c r="B7642" s="60"/>
      <c r="C7642" s="73">
        <v>11</v>
      </c>
      <c r="D7642" s="73">
        <v>14</v>
      </c>
      <c r="E7642" s="73">
        <v>18</v>
      </c>
      <c r="F7642" s="79">
        <f>IF($C$9="south",'RAW PV WATTS'!D7645,IF('PV Watts SLC'!$C$9="west",'RAW PV WATTS'!F7645,-1))</f>
        <v>0</v>
      </c>
      <c r="G7642" s="81">
        <f t="shared" si="238"/>
        <v>0</v>
      </c>
    </row>
    <row r="7643" spans="1:7">
      <c r="A7643" s="74" t="e">
        <f t="shared" si="239"/>
        <v>#REF!</v>
      </c>
      <c r="B7643" s="60"/>
      <c r="C7643" s="73">
        <v>11</v>
      </c>
      <c r="D7643" s="73">
        <v>14</v>
      </c>
      <c r="E7643" s="73">
        <v>19</v>
      </c>
      <c r="F7643" s="79">
        <f>IF($C$9="south",'RAW PV WATTS'!D7646,IF('PV Watts SLC'!$C$9="west",'RAW PV WATTS'!F7646,-1))</f>
        <v>0</v>
      </c>
      <c r="G7643" s="81">
        <f t="shared" si="238"/>
        <v>0</v>
      </c>
    </row>
    <row r="7644" spans="1:7">
      <c r="A7644" s="74" t="e">
        <f t="shared" si="239"/>
        <v>#REF!</v>
      </c>
      <c r="B7644" s="60"/>
      <c r="C7644" s="73">
        <v>11</v>
      </c>
      <c r="D7644" s="73">
        <v>14</v>
      </c>
      <c r="E7644" s="73">
        <v>20</v>
      </c>
      <c r="F7644" s="79">
        <f>IF($C$9="south",'RAW PV WATTS'!D7647,IF('PV Watts SLC'!$C$9="west",'RAW PV WATTS'!F7647,-1))</f>
        <v>0</v>
      </c>
      <c r="G7644" s="81">
        <f t="shared" si="238"/>
        <v>0</v>
      </c>
    </row>
    <row r="7645" spans="1:7">
      <c r="A7645" s="74" t="e">
        <f t="shared" si="239"/>
        <v>#REF!</v>
      </c>
      <c r="B7645" s="60"/>
      <c r="C7645" s="73">
        <v>11</v>
      </c>
      <c r="D7645" s="73">
        <v>14</v>
      </c>
      <c r="E7645" s="73">
        <v>21</v>
      </c>
      <c r="F7645" s="79">
        <f>IF($C$9="south",'RAW PV WATTS'!D7648,IF('PV Watts SLC'!$C$9="west",'RAW PV WATTS'!F7648,-1))</f>
        <v>0</v>
      </c>
      <c r="G7645" s="81">
        <f t="shared" si="238"/>
        <v>0</v>
      </c>
    </row>
    <row r="7646" spans="1:7">
      <c r="A7646" s="74" t="e">
        <f t="shared" si="239"/>
        <v>#REF!</v>
      </c>
      <c r="B7646" s="60"/>
      <c r="C7646" s="73">
        <v>11</v>
      </c>
      <c r="D7646" s="73">
        <v>14</v>
      </c>
      <c r="E7646" s="73">
        <v>22</v>
      </c>
      <c r="F7646" s="79">
        <f>IF($C$9="south",'RAW PV WATTS'!D7649,IF('PV Watts SLC'!$C$9="west",'RAW PV WATTS'!F7649,-1))</f>
        <v>0</v>
      </c>
      <c r="G7646" s="81">
        <f t="shared" si="238"/>
        <v>0</v>
      </c>
    </row>
    <row r="7647" spans="1:7">
      <c r="A7647" s="74" t="e">
        <f t="shared" si="239"/>
        <v>#REF!</v>
      </c>
      <c r="B7647" s="60"/>
      <c r="C7647" s="73">
        <v>11</v>
      </c>
      <c r="D7647" s="73">
        <v>14</v>
      </c>
      <c r="E7647" s="73">
        <v>23</v>
      </c>
      <c r="F7647" s="79">
        <f>IF($C$9="south",'RAW PV WATTS'!D7650,IF('PV Watts SLC'!$C$9="west",'RAW PV WATTS'!F7650,-1))</f>
        <v>0</v>
      </c>
      <c r="G7647" s="81">
        <f t="shared" si="238"/>
        <v>0</v>
      </c>
    </row>
    <row r="7648" spans="1:7">
      <c r="A7648" s="74" t="e">
        <f t="shared" si="239"/>
        <v>#REF!</v>
      </c>
      <c r="B7648" s="60"/>
      <c r="C7648" s="73">
        <v>11</v>
      </c>
      <c r="D7648" s="73">
        <v>15</v>
      </c>
      <c r="E7648" s="73">
        <v>0</v>
      </c>
      <c r="F7648" s="79">
        <f>IF($C$9="south",'RAW PV WATTS'!D7651,IF('PV Watts SLC'!$C$9="west",'RAW PV WATTS'!F7651,-1))</f>
        <v>0</v>
      </c>
      <c r="G7648" s="81">
        <f t="shared" si="238"/>
        <v>0</v>
      </c>
    </row>
    <row r="7649" spans="1:7">
      <c r="A7649" s="74" t="e">
        <f t="shared" si="239"/>
        <v>#REF!</v>
      </c>
      <c r="B7649" s="60"/>
      <c r="C7649" s="73">
        <v>11</v>
      </c>
      <c r="D7649" s="73">
        <v>15</v>
      </c>
      <c r="E7649" s="73">
        <v>1</v>
      </c>
      <c r="F7649" s="79">
        <f>IF($C$9="south",'RAW PV WATTS'!D7652,IF('PV Watts SLC'!$C$9="west",'RAW PV WATTS'!F7652,-1))</f>
        <v>0</v>
      </c>
      <c r="G7649" s="81">
        <f t="shared" si="238"/>
        <v>0</v>
      </c>
    </row>
    <row r="7650" spans="1:7">
      <c r="A7650" s="74" t="e">
        <f t="shared" si="239"/>
        <v>#REF!</v>
      </c>
      <c r="B7650" s="60"/>
      <c r="C7650" s="73">
        <v>11</v>
      </c>
      <c r="D7650" s="73">
        <v>15</v>
      </c>
      <c r="E7650" s="73">
        <v>2</v>
      </c>
      <c r="F7650" s="79">
        <f>IF($C$9="south",'RAW PV WATTS'!D7653,IF('PV Watts SLC'!$C$9="west",'RAW PV WATTS'!F7653,-1))</f>
        <v>0</v>
      </c>
      <c r="G7650" s="81">
        <f t="shared" si="238"/>
        <v>0</v>
      </c>
    </row>
    <row r="7651" spans="1:7">
      <c r="A7651" s="74" t="e">
        <f t="shared" si="239"/>
        <v>#REF!</v>
      </c>
      <c r="B7651" s="60"/>
      <c r="C7651" s="73">
        <v>11</v>
      </c>
      <c r="D7651" s="73">
        <v>15</v>
      </c>
      <c r="E7651" s="73">
        <v>3</v>
      </c>
      <c r="F7651" s="79">
        <f>IF($C$9="south",'RAW PV WATTS'!D7654,IF('PV Watts SLC'!$C$9="west",'RAW PV WATTS'!F7654,-1))</f>
        <v>0</v>
      </c>
      <c r="G7651" s="81">
        <f t="shared" si="238"/>
        <v>0</v>
      </c>
    </row>
    <row r="7652" spans="1:7">
      <c r="A7652" s="74" t="e">
        <f t="shared" si="239"/>
        <v>#REF!</v>
      </c>
      <c r="B7652" s="60"/>
      <c r="C7652" s="73">
        <v>11</v>
      </c>
      <c r="D7652" s="73">
        <v>15</v>
      </c>
      <c r="E7652" s="73">
        <v>4</v>
      </c>
      <c r="F7652" s="79">
        <f>IF($C$9="south",'RAW PV WATTS'!D7655,IF('PV Watts SLC'!$C$9="west",'RAW PV WATTS'!F7655,-1))</f>
        <v>0</v>
      </c>
      <c r="G7652" s="81">
        <f t="shared" si="238"/>
        <v>0</v>
      </c>
    </row>
    <row r="7653" spans="1:7">
      <c r="A7653" s="74" t="e">
        <f t="shared" si="239"/>
        <v>#REF!</v>
      </c>
      <c r="B7653" s="60"/>
      <c r="C7653" s="73">
        <v>11</v>
      </c>
      <c r="D7653" s="73">
        <v>15</v>
      </c>
      <c r="E7653" s="73">
        <v>5</v>
      </c>
      <c r="F7653" s="79">
        <f>IF($C$9="south",'RAW PV WATTS'!D7656,IF('PV Watts SLC'!$C$9="west",'RAW PV WATTS'!F7656,-1))</f>
        <v>0</v>
      </c>
      <c r="G7653" s="81">
        <f t="shared" si="238"/>
        <v>0</v>
      </c>
    </row>
    <row r="7654" spans="1:7">
      <c r="A7654" s="74" t="e">
        <f t="shared" si="239"/>
        <v>#REF!</v>
      </c>
      <c r="B7654" s="60"/>
      <c r="C7654" s="73">
        <v>11</v>
      </c>
      <c r="D7654" s="73">
        <v>15</v>
      </c>
      <c r="E7654" s="73">
        <v>6</v>
      </c>
      <c r="F7654" s="79">
        <f>IF($C$9="south",'RAW PV WATTS'!D7657,IF('PV Watts SLC'!$C$9="west",'RAW PV WATTS'!F7657,-1))</f>
        <v>0</v>
      </c>
      <c r="G7654" s="81">
        <f t="shared" si="238"/>
        <v>0</v>
      </c>
    </row>
    <row r="7655" spans="1:7">
      <c r="A7655" s="74" t="e">
        <f t="shared" si="239"/>
        <v>#REF!</v>
      </c>
      <c r="B7655" s="60"/>
      <c r="C7655" s="73">
        <v>11</v>
      </c>
      <c r="D7655" s="73">
        <v>15</v>
      </c>
      <c r="E7655" s="73">
        <v>7</v>
      </c>
      <c r="F7655" s="79">
        <f>IF($C$9="south",'RAW PV WATTS'!D7658,IF('PV Watts SLC'!$C$9="west",'RAW PV WATTS'!F7658,-1))</f>
        <v>8.4730000000000008</v>
      </c>
      <c r="G7655" s="81">
        <f t="shared" si="238"/>
        <v>8.4730000000000014E-3</v>
      </c>
    </row>
    <row r="7656" spans="1:7">
      <c r="A7656" s="74" t="e">
        <f t="shared" si="239"/>
        <v>#REF!</v>
      </c>
      <c r="B7656" s="60"/>
      <c r="C7656" s="73">
        <v>11</v>
      </c>
      <c r="D7656" s="73">
        <v>15</v>
      </c>
      <c r="E7656" s="73">
        <v>8</v>
      </c>
      <c r="F7656" s="79">
        <f>IF($C$9="south",'RAW PV WATTS'!D7659,IF('PV Watts SLC'!$C$9="west",'RAW PV WATTS'!F7659,-1))</f>
        <v>38.076999999999998</v>
      </c>
      <c r="G7656" s="81">
        <f t="shared" si="238"/>
        <v>3.8077E-2</v>
      </c>
    </row>
    <row r="7657" spans="1:7">
      <c r="A7657" s="74" t="e">
        <f t="shared" si="239"/>
        <v>#REF!</v>
      </c>
      <c r="B7657" s="60"/>
      <c r="C7657" s="73">
        <v>11</v>
      </c>
      <c r="D7657" s="73">
        <v>15</v>
      </c>
      <c r="E7657" s="73">
        <v>9</v>
      </c>
      <c r="F7657" s="79">
        <f>IF($C$9="south",'RAW PV WATTS'!D7660,IF('PV Watts SLC'!$C$9="west",'RAW PV WATTS'!F7660,-1))</f>
        <v>134.67500000000001</v>
      </c>
      <c r="G7657" s="81">
        <f t="shared" si="238"/>
        <v>0.13467500000000002</v>
      </c>
    </row>
    <row r="7658" spans="1:7">
      <c r="A7658" s="74" t="e">
        <f t="shared" si="239"/>
        <v>#REF!</v>
      </c>
      <c r="B7658" s="60"/>
      <c r="C7658" s="73">
        <v>11</v>
      </c>
      <c r="D7658" s="73">
        <v>15</v>
      </c>
      <c r="E7658" s="73">
        <v>10</v>
      </c>
      <c r="F7658" s="79">
        <f>IF($C$9="south",'RAW PV WATTS'!D7661,IF('PV Watts SLC'!$C$9="west",'RAW PV WATTS'!F7661,-1))</f>
        <v>139.28399999999999</v>
      </c>
      <c r="G7658" s="81">
        <f t="shared" si="238"/>
        <v>0.13928399999999999</v>
      </c>
    </row>
    <row r="7659" spans="1:7">
      <c r="A7659" s="74" t="e">
        <f t="shared" si="239"/>
        <v>#REF!</v>
      </c>
      <c r="B7659" s="60"/>
      <c r="C7659" s="73">
        <v>11</v>
      </c>
      <c r="D7659" s="73">
        <v>15</v>
      </c>
      <c r="E7659" s="73">
        <v>11</v>
      </c>
      <c r="F7659" s="79">
        <f>IF($C$9="south",'RAW PV WATTS'!D7662,IF('PV Watts SLC'!$C$9="west",'RAW PV WATTS'!F7662,-1))</f>
        <v>448</v>
      </c>
      <c r="G7659" s="81">
        <f t="shared" si="238"/>
        <v>0.44800000000000001</v>
      </c>
    </row>
    <row r="7660" spans="1:7">
      <c r="A7660" s="74" t="e">
        <f t="shared" si="239"/>
        <v>#REF!</v>
      </c>
      <c r="B7660" s="60"/>
      <c r="C7660" s="73">
        <v>11</v>
      </c>
      <c r="D7660" s="73">
        <v>15</v>
      </c>
      <c r="E7660" s="73">
        <v>12</v>
      </c>
      <c r="F7660" s="79">
        <f>IF($C$9="south",'RAW PV WATTS'!D7663,IF('PV Watts SLC'!$C$9="west",'RAW PV WATTS'!F7663,-1))</f>
        <v>428.44200000000001</v>
      </c>
      <c r="G7660" s="81">
        <f t="shared" si="238"/>
        <v>0.42844199999999999</v>
      </c>
    </row>
    <row r="7661" spans="1:7">
      <c r="A7661" s="74" t="e">
        <f t="shared" si="239"/>
        <v>#REF!</v>
      </c>
      <c r="B7661" s="60"/>
      <c r="C7661" s="73">
        <v>11</v>
      </c>
      <c r="D7661" s="73">
        <v>15</v>
      </c>
      <c r="E7661" s="73">
        <v>13</v>
      </c>
      <c r="F7661" s="79">
        <f>IF($C$9="south",'RAW PV WATTS'!D7664,IF('PV Watts SLC'!$C$9="west",'RAW PV WATTS'!F7664,-1))</f>
        <v>477.88600000000002</v>
      </c>
      <c r="G7661" s="81">
        <f t="shared" si="238"/>
        <v>0.47788600000000003</v>
      </c>
    </row>
    <row r="7662" spans="1:7">
      <c r="A7662" s="74" t="e">
        <f t="shared" si="239"/>
        <v>#REF!</v>
      </c>
      <c r="B7662" s="60"/>
      <c r="C7662" s="73">
        <v>11</v>
      </c>
      <c r="D7662" s="73">
        <v>15</v>
      </c>
      <c r="E7662" s="73">
        <v>14</v>
      </c>
      <c r="F7662" s="79">
        <f>IF($C$9="south",'RAW PV WATTS'!D7665,IF('PV Watts SLC'!$C$9="west",'RAW PV WATTS'!F7665,-1))</f>
        <v>380.20100000000002</v>
      </c>
      <c r="G7662" s="81">
        <f t="shared" si="238"/>
        <v>0.38020100000000001</v>
      </c>
    </row>
    <row r="7663" spans="1:7">
      <c r="A7663" s="74" t="e">
        <f t="shared" si="239"/>
        <v>#REF!</v>
      </c>
      <c r="B7663" s="60"/>
      <c r="C7663" s="73">
        <v>11</v>
      </c>
      <c r="D7663" s="73">
        <v>15</v>
      </c>
      <c r="E7663" s="73">
        <v>15</v>
      </c>
      <c r="F7663" s="79">
        <f>IF($C$9="south",'RAW PV WATTS'!D7666,IF('PV Watts SLC'!$C$9="west",'RAW PV WATTS'!F7666,-1))</f>
        <v>211.25899999999999</v>
      </c>
      <c r="G7663" s="81">
        <f t="shared" si="238"/>
        <v>0.21125899999999997</v>
      </c>
    </row>
    <row r="7664" spans="1:7">
      <c r="A7664" s="74" t="e">
        <f t="shared" si="239"/>
        <v>#REF!</v>
      </c>
      <c r="B7664" s="60"/>
      <c r="C7664" s="73">
        <v>11</v>
      </c>
      <c r="D7664" s="73">
        <v>15</v>
      </c>
      <c r="E7664" s="73">
        <v>16</v>
      </c>
      <c r="F7664" s="79">
        <f>IF($C$9="south",'RAW PV WATTS'!D7667,IF('PV Watts SLC'!$C$9="west",'RAW PV WATTS'!F7667,-1))</f>
        <v>60.207999999999998</v>
      </c>
      <c r="G7664" s="81">
        <f t="shared" si="238"/>
        <v>6.0207999999999998E-2</v>
      </c>
    </row>
    <row r="7665" spans="1:7">
      <c r="A7665" s="74" t="e">
        <f t="shared" si="239"/>
        <v>#REF!</v>
      </c>
      <c r="B7665" s="60"/>
      <c r="C7665" s="73">
        <v>11</v>
      </c>
      <c r="D7665" s="73">
        <v>15</v>
      </c>
      <c r="E7665" s="73">
        <v>17</v>
      </c>
      <c r="F7665" s="79">
        <f>IF($C$9="south",'RAW PV WATTS'!D7668,IF('PV Watts SLC'!$C$9="west",'RAW PV WATTS'!F7668,-1))</f>
        <v>0</v>
      </c>
      <c r="G7665" s="81">
        <f t="shared" si="238"/>
        <v>0</v>
      </c>
    </row>
    <row r="7666" spans="1:7">
      <c r="A7666" s="74" t="e">
        <f t="shared" si="239"/>
        <v>#REF!</v>
      </c>
      <c r="B7666" s="60"/>
      <c r="C7666" s="73">
        <v>11</v>
      </c>
      <c r="D7666" s="73">
        <v>15</v>
      </c>
      <c r="E7666" s="73">
        <v>18</v>
      </c>
      <c r="F7666" s="79">
        <f>IF($C$9="south",'RAW PV WATTS'!D7669,IF('PV Watts SLC'!$C$9="west",'RAW PV WATTS'!F7669,-1))</f>
        <v>0</v>
      </c>
      <c r="G7666" s="81">
        <f t="shared" si="238"/>
        <v>0</v>
      </c>
    </row>
    <row r="7667" spans="1:7">
      <c r="A7667" s="74" t="e">
        <f t="shared" si="239"/>
        <v>#REF!</v>
      </c>
      <c r="B7667" s="60"/>
      <c r="C7667" s="73">
        <v>11</v>
      </c>
      <c r="D7667" s="73">
        <v>15</v>
      </c>
      <c r="E7667" s="73">
        <v>19</v>
      </c>
      <c r="F7667" s="79">
        <f>IF($C$9="south",'RAW PV WATTS'!D7670,IF('PV Watts SLC'!$C$9="west",'RAW PV WATTS'!F7670,-1))</f>
        <v>0</v>
      </c>
      <c r="G7667" s="81">
        <f t="shared" si="238"/>
        <v>0</v>
      </c>
    </row>
    <row r="7668" spans="1:7">
      <c r="A7668" s="74" t="e">
        <f t="shared" si="239"/>
        <v>#REF!</v>
      </c>
      <c r="B7668" s="60"/>
      <c r="C7668" s="73">
        <v>11</v>
      </c>
      <c r="D7668" s="73">
        <v>15</v>
      </c>
      <c r="E7668" s="73">
        <v>20</v>
      </c>
      <c r="F7668" s="79">
        <f>IF($C$9="south",'RAW PV WATTS'!D7671,IF('PV Watts SLC'!$C$9="west",'RAW PV WATTS'!F7671,-1))</f>
        <v>0</v>
      </c>
      <c r="G7668" s="81">
        <f t="shared" si="238"/>
        <v>0</v>
      </c>
    </row>
    <row r="7669" spans="1:7">
      <c r="A7669" s="74" t="e">
        <f t="shared" si="239"/>
        <v>#REF!</v>
      </c>
      <c r="B7669" s="60"/>
      <c r="C7669" s="73">
        <v>11</v>
      </c>
      <c r="D7669" s="73">
        <v>15</v>
      </c>
      <c r="E7669" s="73">
        <v>21</v>
      </c>
      <c r="F7669" s="79">
        <f>IF($C$9="south",'RAW PV WATTS'!D7672,IF('PV Watts SLC'!$C$9="west",'RAW PV WATTS'!F7672,-1))</f>
        <v>0</v>
      </c>
      <c r="G7669" s="81">
        <f t="shared" si="238"/>
        <v>0</v>
      </c>
    </row>
    <row r="7670" spans="1:7">
      <c r="A7670" s="74" t="e">
        <f t="shared" si="239"/>
        <v>#REF!</v>
      </c>
      <c r="B7670" s="60"/>
      <c r="C7670" s="73">
        <v>11</v>
      </c>
      <c r="D7670" s="73">
        <v>15</v>
      </c>
      <c r="E7670" s="73">
        <v>22</v>
      </c>
      <c r="F7670" s="79">
        <f>IF($C$9="south",'RAW PV WATTS'!D7673,IF('PV Watts SLC'!$C$9="west",'RAW PV WATTS'!F7673,-1))</f>
        <v>0</v>
      </c>
      <c r="G7670" s="81">
        <f t="shared" si="238"/>
        <v>0</v>
      </c>
    </row>
    <row r="7671" spans="1:7">
      <c r="A7671" s="74" t="e">
        <f t="shared" si="239"/>
        <v>#REF!</v>
      </c>
      <c r="B7671" s="60"/>
      <c r="C7671" s="73">
        <v>11</v>
      </c>
      <c r="D7671" s="73">
        <v>15</v>
      </c>
      <c r="E7671" s="73">
        <v>23</v>
      </c>
      <c r="F7671" s="79">
        <f>IF($C$9="south",'RAW PV WATTS'!D7674,IF('PV Watts SLC'!$C$9="west",'RAW PV WATTS'!F7674,-1))</f>
        <v>0</v>
      </c>
      <c r="G7671" s="81">
        <f t="shared" si="238"/>
        <v>0</v>
      </c>
    </row>
    <row r="7672" spans="1:7">
      <c r="A7672" s="74" t="e">
        <f t="shared" si="239"/>
        <v>#REF!</v>
      </c>
      <c r="B7672" s="60"/>
      <c r="C7672" s="73">
        <v>11</v>
      </c>
      <c r="D7672" s="73">
        <v>16</v>
      </c>
      <c r="E7672" s="73">
        <v>0</v>
      </c>
      <c r="F7672" s="79">
        <f>IF($C$9="south",'RAW PV WATTS'!D7675,IF('PV Watts SLC'!$C$9="west",'RAW PV WATTS'!F7675,-1))</f>
        <v>0</v>
      </c>
      <c r="G7672" s="81">
        <f t="shared" si="238"/>
        <v>0</v>
      </c>
    </row>
    <row r="7673" spans="1:7">
      <c r="A7673" s="74" t="e">
        <f t="shared" si="239"/>
        <v>#REF!</v>
      </c>
      <c r="B7673" s="60"/>
      <c r="C7673" s="73">
        <v>11</v>
      </c>
      <c r="D7673" s="73">
        <v>16</v>
      </c>
      <c r="E7673" s="73">
        <v>1</v>
      </c>
      <c r="F7673" s="79">
        <f>IF($C$9="south",'RAW PV WATTS'!D7676,IF('PV Watts SLC'!$C$9="west",'RAW PV WATTS'!F7676,-1))</f>
        <v>0</v>
      </c>
      <c r="G7673" s="81">
        <f t="shared" si="238"/>
        <v>0</v>
      </c>
    </row>
    <row r="7674" spans="1:7">
      <c r="A7674" s="74" t="e">
        <f t="shared" si="239"/>
        <v>#REF!</v>
      </c>
      <c r="B7674" s="60"/>
      <c r="C7674" s="73">
        <v>11</v>
      </c>
      <c r="D7674" s="73">
        <v>16</v>
      </c>
      <c r="E7674" s="73">
        <v>2</v>
      </c>
      <c r="F7674" s="79">
        <f>IF($C$9="south",'RAW PV WATTS'!D7677,IF('PV Watts SLC'!$C$9="west",'RAW PV WATTS'!F7677,-1))</f>
        <v>0</v>
      </c>
      <c r="G7674" s="81">
        <f t="shared" si="238"/>
        <v>0</v>
      </c>
    </row>
    <row r="7675" spans="1:7">
      <c r="A7675" s="74" t="e">
        <f t="shared" si="239"/>
        <v>#REF!</v>
      </c>
      <c r="B7675" s="60"/>
      <c r="C7675" s="73">
        <v>11</v>
      </c>
      <c r="D7675" s="73">
        <v>16</v>
      </c>
      <c r="E7675" s="73">
        <v>3</v>
      </c>
      <c r="F7675" s="79">
        <f>IF($C$9="south",'RAW PV WATTS'!D7678,IF('PV Watts SLC'!$C$9="west",'RAW PV WATTS'!F7678,-1))</f>
        <v>0</v>
      </c>
      <c r="G7675" s="81">
        <f t="shared" si="238"/>
        <v>0</v>
      </c>
    </row>
    <row r="7676" spans="1:7">
      <c r="A7676" s="74" t="e">
        <f t="shared" si="239"/>
        <v>#REF!</v>
      </c>
      <c r="B7676" s="60"/>
      <c r="C7676" s="73">
        <v>11</v>
      </c>
      <c r="D7676" s="73">
        <v>16</v>
      </c>
      <c r="E7676" s="73">
        <v>4</v>
      </c>
      <c r="F7676" s="79">
        <f>IF($C$9="south",'RAW PV WATTS'!D7679,IF('PV Watts SLC'!$C$9="west",'RAW PV WATTS'!F7679,-1))</f>
        <v>0</v>
      </c>
      <c r="G7676" s="81">
        <f t="shared" si="238"/>
        <v>0</v>
      </c>
    </row>
    <row r="7677" spans="1:7">
      <c r="A7677" s="74" t="e">
        <f t="shared" si="239"/>
        <v>#REF!</v>
      </c>
      <c r="B7677" s="60"/>
      <c r="C7677" s="73">
        <v>11</v>
      </c>
      <c r="D7677" s="73">
        <v>16</v>
      </c>
      <c r="E7677" s="73">
        <v>5</v>
      </c>
      <c r="F7677" s="79">
        <f>IF($C$9="south",'RAW PV WATTS'!D7680,IF('PV Watts SLC'!$C$9="west",'RAW PV WATTS'!F7680,-1))</f>
        <v>0</v>
      </c>
      <c r="G7677" s="81">
        <f t="shared" si="238"/>
        <v>0</v>
      </c>
    </row>
    <row r="7678" spans="1:7">
      <c r="A7678" s="74" t="e">
        <f t="shared" si="239"/>
        <v>#REF!</v>
      </c>
      <c r="B7678" s="60"/>
      <c r="C7678" s="73">
        <v>11</v>
      </c>
      <c r="D7678" s="73">
        <v>16</v>
      </c>
      <c r="E7678" s="73">
        <v>6</v>
      </c>
      <c r="F7678" s="79">
        <f>IF($C$9="south",'RAW PV WATTS'!D7681,IF('PV Watts SLC'!$C$9="west",'RAW PV WATTS'!F7681,-1))</f>
        <v>0</v>
      </c>
      <c r="G7678" s="81">
        <f t="shared" si="238"/>
        <v>0</v>
      </c>
    </row>
    <row r="7679" spans="1:7">
      <c r="A7679" s="74" t="e">
        <f t="shared" si="239"/>
        <v>#REF!</v>
      </c>
      <c r="B7679" s="60"/>
      <c r="C7679" s="73">
        <v>11</v>
      </c>
      <c r="D7679" s="73">
        <v>16</v>
      </c>
      <c r="E7679" s="73">
        <v>7</v>
      </c>
      <c r="F7679" s="79">
        <f>IF($C$9="south",'RAW PV WATTS'!D7682,IF('PV Watts SLC'!$C$9="west",'RAW PV WATTS'!F7682,-1))</f>
        <v>34.106999999999999</v>
      </c>
      <c r="G7679" s="81">
        <f t="shared" si="238"/>
        <v>3.4106999999999998E-2</v>
      </c>
    </row>
    <row r="7680" spans="1:7">
      <c r="A7680" s="74" t="e">
        <f t="shared" si="239"/>
        <v>#REF!</v>
      </c>
      <c r="B7680" s="60"/>
      <c r="C7680" s="73">
        <v>11</v>
      </c>
      <c r="D7680" s="73">
        <v>16</v>
      </c>
      <c r="E7680" s="73">
        <v>8</v>
      </c>
      <c r="F7680" s="79">
        <f>IF($C$9="south",'RAW PV WATTS'!D7683,IF('PV Watts SLC'!$C$9="west",'RAW PV WATTS'!F7683,-1))</f>
        <v>137.12299999999999</v>
      </c>
      <c r="G7680" s="81">
        <f t="shared" si="238"/>
        <v>0.13712299999999999</v>
      </c>
    </row>
    <row r="7681" spans="1:7">
      <c r="A7681" s="74" t="e">
        <f t="shared" si="239"/>
        <v>#REF!</v>
      </c>
      <c r="B7681" s="60"/>
      <c r="C7681" s="73">
        <v>11</v>
      </c>
      <c r="D7681" s="73">
        <v>16</v>
      </c>
      <c r="E7681" s="73">
        <v>9</v>
      </c>
      <c r="F7681" s="79">
        <f>IF($C$9="south",'RAW PV WATTS'!D7684,IF('PV Watts SLC'!$C$9="west",'RAW PV WATTS'!F7684,-1))</f>
        <v>264.25700000000001</v>
      </c>
      <c r="G7681" s="81">
        <f t="shared" si="238"/>
        <v>0.26425700000000002</v>
      </c>
    </row>
    <row r="7682" spans="1:7">
      <c r="A7682" s="74" t="e">
        <f t="shared" si="239"/>
        <v>#REF!</v>
      </c>
      <c r="B7682" s="60"/>
      <c r="C7682" s="73">
        <v>11</v>
      </c>
      <c r="D7682" s="73">
        <v>16</v>
      </c>
      <c r="E7682" s="73">
        <v>10</v>
      </c>
      <c r="F7682" s="79">
        <f>IF($C$9="south",'RAW PV WATTS'!D7685,IF('PV Watts SLC'!$C$9="west",'RAW PV WATTS'!F7685,-1))</f>
        <v>380.029</v>
      </c>
      <c r="G7682" s="81">
        <f t="shared" si="238"/>
        <v>0.38002900000000001</v>
      </c>
    </row>
    <row r="7683" spans="1:7">
      <c r="A7683" s="74" t="e">
        <f t="shared" si="239"/>
        <v>#REF!</v>
      </c>
      <c r="B7683" s="60"/>
      <c r="C7683" s="73">
        <v>11</v>
      </c>
      <c r="D7683" s="73">
        <v>16</v>
      </c>
      <c r="E7683" s="73">
        <v>11</v>
      </c>
      <c r="F7683" s="79">
        <f>IF($C$9="south",'RAW PV WATTS'!D7686,IF('PV Watts SLC'!$C$9="west",'RAW PV WATTS'!F7686,-1))</f>
        <v>388.93299999999999</v>
      </c>
      <c r="G7683" s="81">
        <f t="shared" si="238"/>
        <v>0.38893299999999997</v>
      </c>
    </row>
    <row r="7684" spans="1:7">
      <c r="A7684" s="74" t="e">
        <f t="shared" si="239"/>
        <v>#REF!</v>
      </c>
      <c r="B7684" s="60"/>
      <c r="C7684" s="73">
        <v>11</v>
      </c>
      <c r="D7684" s="73">
        <v>16</v>
      </c>
      <c r="E7684" s="73">
        <v>12</v>
      </c>
      <c r="F7684" s="79">
        <f>IF($C$9="south",'RAW PV WATTS'!D7687,IF('PV Watts SLC'!$C$9="west",'RAW PV WATTS'!F7687,-1))</f>
        <v>377.06900000000002</v>
      </c>
      <c r="G7684" s="81">
        <f t="shared" si="238"/>
        <v>0.37706900000000004</v>
      </c>
    </row>
    <row r="7685" spans="1:7">
      <c r="A7685" s="74" t="e">
        <f t="shared" si="239"/>
        <v>#REF!</v>
      </c>
      <c r="B7685" s="60"/>
      <c r="C7685" s="73">
        <v>11</v>
      </c>
      <c r="D7685" s="73">
        <v>16</v>
      </c>
      <c r="E7685" s="73">
        <v>13</v>
      </c>
      <c r="F7685" s="79">
        <f>IF($C$9="south",'RAW PV WATTS'!D7688,IF('PV Watts SLC'!$C$9="west",'RAW PV WATTS'!F7688,-1))</f>
        <v>316.08800000000002</v>
      </c>
      <c r="G7685" s="81">
        <f t="shared" si="238"/>
        <v>0.31608800000000004</v>
      </c>
    </row>
    <row r="7686" spans="1:7">
      <c r="A7686" s="74" t="e">
        <f t="shared" si="239"/>
        <v>#REF!</v>
      </c>
      <c r="B7686" s="60"/>
      <c r="C7686" s="73">
        <v>11</v>
      </c>
      <c r="D7686" s="73">
        <v>16</v>
      </c>
      <c r="E7686" s="73">
        <v>14</v>
      </c>
      <c r="F7686" s="79">
        <f>IF($C$9="south",'RAW PV WATTS'!D7689,IF('PV Watts SLC'!$C$9="west",'RAW PV WATTS'!F7689,-1))</f>
        <v>232.685</v>
      </c>
      <c r="G7686" s="81">
        <f t="shared" si="238"/>
        <v>0.232685</v>
      </c>
    </row>
    <row r="7687" spans="1:7">
      <c r="A7687" s="74" t="e">
        <f t="shared" si="239"/>
        <v>#REF!</v>
      </c>
      <c r="B7687" s="60"/>
      <c r="C7687" s="73">
        <v>11</v>
      </c>
      <c r="D7687" s="73">
        <v>16</v>
      </c>
      <c r="E7687" s="73">
        <v>15</v>
      </c>
      <c r="F7687" s="79">
        <f>IF($C$9="south",'RAW PV WATTS'!D7690,IF('PV Watts SLC'!$C$9="west",'RAW PV WATTS'!F7690,-1))</f>
        <v>82.734999999999999</v>
      </c>
      <c r="G7687" s="81">
        <f t="shared" si="238"/>
        <v>8.2735000000000003E-2</v>
      </c>
    </row>
    <row r="7688" spans="1:7">
      <c r="A7688" s="74" t="e">
        <f t="shared" si="239"/>
        <v>#REF!</v>
      </c>
      <c r="B7688" s="60"/>
      <c r="C7688" s="73">
        <v>11</v>
      </c>
      <c r="D7688" s="73">
        <v>16</v>
      </c>
      <c r="E7688" s="73">
        <v>16</v>
      </c>
      <c r="F7688" s="79">
        <f>IF($C$9="south",'RAW PV WATTS'!D7691,IF('PV Watts SLC'!$C$9="west",'RAW PV WATTS'!F7691,-1))</f>
        <v>38.337000000000003</v>
      </c>
      <c r="G7688" s="81">
        <f t="shared" si="238"/>
        <v>3.8337000000000003E-2</v>
      </c>
    </row>
    <row r="7689" spans="1:7">
      <c r="A7689" s="74" t="e">
        <f t="shared" si="239"/>
        <v>#REF!</v>
      </c>
      <c r="B7689" s="60"/>
      <c r="C7689" s="73">
        <v>11</v>
      </c>
      <c r="D7689" s="73">
        <v>16</v>
      </c>
      <c r="E7689" s="73">
        <v>17</v>
      </c>
      <c r="F7689" s="79">
        <f>IF($C$9="south",'RAW PV WATTS'!D7692,IF('PV Watts SLC'!$C$9="west",'RAW PV WATTS'!F7692,-1))</f>
        <v>0</v>
      </c>
      <c r="G7689" s="81">
        <f t="shared" si="238"/>
        <v>0</v>
      </c>
    </row>
    <row r="7690" spans="1:7">
      <c r="A7690" s="74" t="e">
        <f t="shared" si="239"/>
        <v>#REF!</v>
      </c>
      <c r="B7690" s="60"/>
      <c r="C7690" s="73">
        <v>11</v>
      </c>
      <c r="D7690" s="73">
        <v>16</v>
      </c>
      <c r="E7690" s="73">
        <v>18</v>
      </c>
      <c r="F7690" s="79">
        <f>IF($C$9="south",'RAW PV WATTS'!D7693,IF('PV Watts SLC'!$C$9="west",'RAW PV WATTS'!F7693,-1))</f>
        <v>0</v>
      </c>
      <c r="G7690" s="81">
        <f t="shared" si="238"/>
        <v>0</v>
      </c>
    </row>
    <row r="7691" spans="1:7">
      <c r="A7691" s="74" t="e">
        <f t="shared" si="239"/>
        <v>#REF!</v>
      </c>
      <c r="B7691" s="60"/>
      <c r="C7691" s="73">
        <v>11</v>
      </c>
      <c r="D7691" s="73">
        <v>16</v>
      </c>
      <c r="E7691" s="73">
        <v>19</v>
      </c>
      <c r="F7691" s="79">
        <f>IF($C$9="south",'RAW PV WATTS'!D7694,IF('PV Watts SLC'!$C$9="west",'RAW PV WATTS'!F7694,-1))</f>
        <v>0</v>
      </c>
      <c r="G7691" s="81">
        <f t="shared" si="238"/>
        <v>0</v>
      </c>
    </row>
    <row r="7692" spans="1:7">
      <c r="A7692" s="74" t="e">
        <f t="shared" si="239"/>
        <v>#REF!</v>
      </c>
      <c r="B7692" s="60"/>
      <c r="C7692" s="73">
        <v>11</v>
      </c>
      <c r="D7692" s="73">
        <v>16</v>
      </c>
      <c r="E7692" s="73">
        <v>20</v>
      </c>
      <c r="F7692" s="79">
        <f>IF($C$9="south",'RAW PV WATTS'!D7695,IF('PV Watts SLC'!$C$9="west",'RAW PV WATTS'!F7695,-1))</f>
        <v>0</v>
      </c>
      <c r="G7692" s="81">
        <f t="shared" si="238"/>
        <v>0</v>
      </c>
    </row>
    <row r="7693" spans="1:7">
      <c r="A7693" s="74" t="e">
        <f t="shared" si="239"/>
        <v>#REF!</v>
      </c>
      <c r="B7693" s="60"/>
      <c r="C7693" s="73">
        <v>11</v>
      </c>
      <c r="D7693" s="73">
        <v>16</v>
      </c>
      <c r="E7693" s="73">
        <v>21</v>
      </c>
      <c r="F7693" s="79">
        <f>IF($C$9="south",'RAW PV WATTS'!D7696,IF('PV Watts SLC'!$C$9="west",'RAW PV WATTS'!F7696,-1))</f>
        <v>0</v>
      </c>
      <c r="G7693" s="81">
        <f t="shared" si="238"/>
        <v>0</v>
      </c>
    </row>
    <row r="7694" spans="1:7">
      <c r="A7694" s="74" t="e">
        <f t="shared" si="239"/>
        <v>#REF!</v>
      </c>
      <c r="B7694" s="60"/>
      <c r="C7694" s="73">
        <v>11</v>
      </c>
      <c r="D7694" s="73">
        <v>16</v>
      </c>
      <c r="E7694" s="73">
        <v>22</v>
      </c>
      <c r="F7694" s="79">
        <f>IF($C$9="south",'RAW PV WATTS'!D7697,IF('PV Watts SLC'!$C$9="west",'RAW PV WATTS'!F7697,-1))</f>
        <v>0</v>
      </c>
      <c r="G7694" s="81">
        <f t="shared" si="238"/>
        <v>0</v>
      </c>
    </row>
    <row r="7695" spans="1:7">
      <c r="A7695" s="74" t="e">
        <f t="shared" si="239"/>
        <v>#REF!</v>
      </c>
      <c r="B7695" s="60"/>
      <c r="C7695" s="73">
        <v>11</v>
      </c>
      <c r="D7695" s="73">
        <v>16</v>
      </c>
      <c r="E7695" s="73">
        <v>23</v>
      </c>
      <c r="F7695" s="79">
        <f>IF($C$9="south",'RAW PV WATTS'!D7698,IF('PV Watts SLC'!$C$9="west",'RAW PV WATTS'!F7698,-1))</f>
        <v>0</v>
      </c>
      <c r="G7695" s="81">
        <f t="shared" si="238"/>
        <v>0</v>
      </c>
    </row>
    <row r="7696" spans="1:7">
      <c r="A7696" s="74" t="e">
        <f t="shared" si="239"/>
        <v>#REF!</v>
      </c>
      <c r="B7696" s="60"/>
      <c r="C7696" s="73">
        <v>11</v>
      </c>
      <c r="D7696" s="73">
        <v>17</v>
      </c>
      <c r="E7696" s="73">
        <v>0</v>
      </c>
      <c r="F7696" s="79">
        <f>IF($C$9="south",'RAW PV WATTS'!D7699,IF('PV Watts SLC'!$C$9="west",'RAW PV WATTS'!F7699,-1))</f>
        <v>0</v>
      </c>
      <c r="G7696" s="81">
        <f t="shared" si="238"/>
        <v>0</v>
      </c>
    </row>
    <row r="7697" spans="1:7">
      <c r="A7697" s="74" t="e">
        <f t="shared" si="239"/>
        <v>#REF!</v>
      </c>
      <c r="B7697" s="60"/>
      <c r="C7697" s="73">
        <v>11</v>
      </c>
      <c r="D7697" s="73">
        <v>17</v>
      </c>
      <c r="E7697" s="73">
        <v>1</v>
      </c>
      <c r="F7697" s="79">
        <f>IF($C$9="south",'RAW PV WATTS'!D7700,IF('PV Watts SLC'!$C$9="west",'RAW PV WATTS'!F7700,-1))</f>
        <v>0</v>
      </c>
      <c r="G7697" s="81">
        <f t="shared" ref="G7697:G7760" si="240">F7697/1000</f>
        <v>0</v>
      </c>
    </row>
    <row r="7698" spans="1:7">
      <c r="A7698" s="74" t="e">
        <f t="shared" ref="A7698:A7761" si="241">1/24+A7697</f>
        <v>#REF!</v>
      </c>
      <c r="B7698" s="60"/>
      <c r="C7698" s="73">
        <v>11</v>
      </c>
      <c r="D7698" s="73">
        <v>17</v>
      </c>
      <c r="E7698" s="73">
        <v>2</v>
      </c>
      <c r="F7698" s="79">
        <f>IF($C$9="south",'RAW PV WATTS'!D7701,IF('PV Watts SLC'!$C$9="west",'RAW PV WATTS'!F7701,-1))</f>
        <v>0</v>
      </c>
      <c r="G7698" s="81">
        <f t="shared" si="240"/>
        <v>0</v>
      </c>
    </row>
    <row r="7699" spans="1:7">
      <c r="A7699" s="74" t="e">
        <f t="shared" si="241"/>
        <v>#REF!</v>
      </c>
      <c r="B7699" s="60"/>
      <c r="C7699" s="73">
        <v>11</v>
      </c>
      <c r="D7699" s="73">
        <v>17</v>
      </c>
      <c r="E7699" s="73">
        <v>3</v>
      </c>
      <c r="F7699" s="79">
        <f>IF($C$9="south",'RAW PV WATTS'!D7702,IF('PV Watts SLC'!$C$9="west",'RAW PV WATTS'!F7702,-1))</f>
        <v>0</v>
      </c>
      <c r="G7699" s="81">
        <f t="shared" si="240"/>
        <v>0</v>
      </c>
    </row>
    <row r="7700" spans="1:7">
      <c r="A7700" s="74" t="e">
        <f t="shared" si="241"/>
        <v>#REF!</v>
      </c>
      <c r="B7700" s="60"/>
      <c r="C7700" s="73">
        <v>11</v>
      </c>
      <c r="D7700" s="73">
        <v>17</v>
      </c>
      <c r="E7700" s="73">
        <v>4</v>
      </c>
      <c r="F7700" s="79">
        <f>IF($C$9="south",'RAW PV WATTS'!D7703,IF('PV Watts SLC'!$C$9="west",'RAW PV WATTS'!F7703,-1))</f>
        <v>0</v>
      </c>
      <c r="G7700" s="81">
        <f t="shared" si="240"/>
        <v>0</v>
      </c>
    </row>
    <row r="7701" spans="1:7">
      <c r="A7701" s="74" t="e">
        <f t="shared" si="241"/>
        <v>#REF!</v>
      </c>
      <c r="B7701" s="60"/>
      <c r="C7701" s="73">
        <v>11</v>
      </c>
      <c r="D7701" s="73">
        <v>17</v>
      </c>
      <c r="E7701" s="73">
        <v>5</v>
      </c>
      <c r="F7701" s="79">
        <f>IF($C$9="south",'RAW PV WATTS'!D7704,IF('PV Watts SLC'!$C$9="west",'RAW PV WATTS'!F7704,-1))</f>
        <v>0</v>
      </c>
      <c r="G7701" s="81">
        <f t="shared" si="240"/>
        <v>0</v>
      </c>
    </row>
    <row r="7702" spans="1:7">
      <c r="A7702" s="74" t="e">
        <f t="shared" si="241"/>
        <v>#REF!</v>
      </c>
      <c r="B7702" s="60"/>
      <c r="C7702" s="73">
        <v>11</v>
      </c>
      <c r="D7702" s="73">
        <v>17</v>
      </c>
      <c r="E7702" s="73">
        <v>6</v>
      </c>
      <c r="F7702" s="79">
        <f>IF($C$9="south",'RAW PV WATTS'!D7705,IF('PV Watts SLC'!$C$9="west",'RAW PV WATTS'!F7705,-1))</f>
        <v>0</v>
      </c>
      <c r="G7702" s="81">
        <f t="shared" si="240"/>
        <v>0</v>
      </c>
    </row>
    <row r="7703" spans="1:7">
      <c r="A7703" s="74" t="e">
        <f t="shared" si="241"/>
        <v>#REF!</v>
      </c>
      <c r="B7703" s="60"/>
      <c r="C7703" s="73">
        <v>11</v>
      </c>
      <c r="D7703" s="73">
        <v>17</v>
      </c>
      <c r="E7703" s="73">
        <v>7</v>
      </c>
      <c r="F7703" s="79">
        <f>IF($C$9="south",'RAW PV WATTS'!D7706,IF('PV Watts SLC'!$C$9="west",'RAW PV WATTS'!F7706,-1))</f>
        <v>8.766</v>
      </c>
      <c r="G7703" s="81">
        <f t="shared" si="240"/>
        <v>8.7659999999999995E-3</v>
      </c>
    </row>
    <row r="7704" spans="1:7">
      <c r="A7704" s="74" t="e">
        <f t="shared" si="241"/>
        <v>#REF!</v>
      </c>
      <c r="B7704" s="60"/>
      <c r="C7704" s="73">
        <v>11</v>
      </c>
      <c r="D7704" s="73">
        <v>17</v>
      </c>
      <c r="E7704" s="73">
        <v>8</v>
      </c>
      <c r="F7704" s="79">
        <f>IF($C$9="south",'RAW PV WATTS'!D7707,IF('PV Watts SLC'!$C$9="west",'RAW PV WATTS'!F7707,-1))</f>
        <v>57.651000000000003</v>
      </c>
      <c r="G7704" s="81">
        <f t="shared" si="240"/>
        <v>5.7651000000000001E-2</v>
      </c>
    </row>
    <row r="7705" spans="1:7">
      <c r="A7705" s="74" t="e">
        <f t="shared" si="241"/>
        <v>#REF!</v>
      </c>
      <c r="B7705" s="60"/>
      <c r="C7705" s="73">
        <v>11</v>
      </c>
      <c r="D7705" s="73">
        <v>17</v>
      </c>
      <c r="E7705" s="73">
        <v>9</v>
      </c>
      <c r="F7705" s="79">
        <f>IF($C$9="south",'RAW PV WATTS'!D7708,IF('PV Watts SLC'!$C$9="west",'RAW PV WATTS'!F7708,-1))</f>
        <v>106.827</v>
      </c>
      <c r="G7705" s="81">
        <f t="shared" si="240"/>
        <v>0.10682699999999999</v>
      </c>
    </row>
    <row r="7706" spans="1:7">
      <c r="A7706" s="74" t="e">
        <f t="shared" si="241"/>
        <v>#REF!</v>
      </c>
      <c r="B7706" s="60"/>
      <c r="C7706" s="73">
        <v>11</v>
      </c>
      <c r="D7706" s="73">
        <v>17</v>
      </c>
      <c r="E7706" s="73">
        <v>10</v>
      </c>
      <c r="F7706" s="79">
        <f>IF($C$9="south",'RAW PV WATTS'!D7709,IF('PV Watts SLC'!$C$9="west",'RAW PV WATTS'!F7709,-1))</f>
        <v>170.43199999999999</v>
      </c>
      <c r="G7706" s="81">
        <f t="shared" si="240"/>
        <v>0.170432</v>
      </c>
    </row>
    <row r="7707" spans="1:7">
      <c r="A7707" s="74" t="e">
        <f t="shared" si="241"/>
        <v>#REF!</v>
      </c>
      <c r="B7707" s="60"/>
      <c r="C7707" s="73">
        <v>11</v>
      </c>
      <c r="D7707" s="73">
        <v>17</v>
      </c>
      <c r="E7707" s="73">
        <v>11</v>
      </c>
      <c r="F7707" s="79">
        <f>IF($C$9="south",'RAW PV WATTS'!D7710,IF('PV Watts SLC'!$C$9="west",'RAW PV WATTS'!F7710,-1))</f>
        <v>155.489</v>
      </c>
      <c r="G7707" s="81">
        <f t="shared" si="240"/>
        <v>0.15548900000000002</v>
      </c>
    </row>
    <row r="7708" spans="1:7">
      <c r="A7708" s="74" t="e">
        <f t="shared" si="241"/>
        <v>#REF!</v>
      </c>
      <c r="B7708" s="60"/>
      <c r="C7708" s="73">
        <v>11</v>
      </c>
      <c r="D7708" s="73">
        <v>17</v>
      </c>
      <c r="E7708" s="73">
        <v>12</v>
      </c>
      <c r="F7708" s="79">
        <f>IF($C$9="south",'RAW PV WATTS'!D7711,IF('PV Watts SLC'!$C$9="west",'RAW PV WATTS'!F7711,-1))</f>
        <v>185.447</v>
      </c>
      <c r="G7708" s="81">
        <f t="shared" si="240"/>
        <v>0.185447</v>
      </c>
    </row>
    <row r="7709" spans="1:7">
      <c r="A7709" s="74" t="e">
        <f t="shared" si="241"/>
        <v>#REF!</v>
      </c>
      <c r="B7709" s="60"/>
      <c r="C7709" s="73">
        <v>11</v>
      </c>
      <c r="D7709" s="73">
        <v>17</v>
      </c>
      <c r="E7709" s="73">
        <v>13</v>
      </c>
      <c r="F7709" s="79">
        <f>IF($C$9="south",'RAW PV WATTS'!D7712,IF('PV Watts SLC'!$C$9="west",'RAW PV WATTS'!F7712,-1))</f>
        <v>408.93799999999999</v>
      </c>
      <c r="G7709" s="81">
        <f t="shared" si="240"/>
        <v>0.40893799999999997</v>
      </c>
    </row>
    <row r="7710" spans="1:7">
      <c r="A7710" s="74" t="e">
        <f t="shared" si="241"/>
        <v>#REF!</v>
      </c>
      <c r="B7710" s="60"/>
      <c r="C7710" s="73">
        <v>11</v>
      </c>
      <c r="D7710" s="73">
        <v>17</v>
      </c>
      <c r="E7710" s="73">
        <v>14</v>
      </c>
      <c r="F7710" s="79">
        <f>IF($C$9="south",'RAW PV WATTS'!D7713,IF('PV Watts SLC'!$C$9="west",'RAW PV WATTS'!F7713,-1))</f>
        <v>330.85399999999998</v>
      </c>
      <c r="G7710" s="81">
        <f t="shared" si="240"/>
        <v>0.33085399999999998</v>
      </c>
    </row>
    <row r="7711" spans="1:7">
      <c r="A7711" s="74" t="e">
        <f t="shared" si="241"/>
        <v>#REF!</v>
      </c>
      <c r="B7711" s="60"/>
      <c r="C7711" s="73">
        <v>11</v>
      </c>
      <c r="D7711" s="73">
        <v>17</v>
      </c>
      <c r="E7711" s="73">
        <v>15</v>
      </c>
      <c r="F7711" s="79">
        <f>IF($C$9="south",'RAW PV WATTS'!D7714,IF('PV Watts SLC'!$C$9="west",'RAW PV WATTS'!F7714,-1))</f>
        <v>191.202</v>
      </c>
      <c r="G7711" s="81">
        <f t="shared" si="240"/>
        <v>0.19120200000000001</v>
      </c>
    </row>
    <row r="7712" spans="1:7">
      <c r="A7712" s="74" t="e">
        <f t="shared" si="241"/>
        <v>#REF!</v>
      </c>
      <c r="B7712" s="60"/>
      <c r="C7712" s="73">
        <v>11</v>
      </c>
      <c r="D7712" s="73">
        <v>17</v>
      </c>
      <c r="E7712" s="73">
        <v>16</v>
      </c>
      <c r="F7712" s="79">
        <f>IF($C$9="south",'RAW PV WATTS'!D7715,IF('PV Watts SLC'!$C$9="west",'RAW PV WATTS'!F7715,-1))</f>
        <v>66.224000000000004</v>
      </c>
      <c r="G7712" s="81">
        <f t="shared" si="240"/>
        <v>6.6224000000000005E-2</v>
      </c>
    </row>
    <row r="7713" spans="1:7">
      <c r="A7713" s="74" t="e">
        <f t="shared" si="241"/>
        <v>#REF!</v>
      </c>
      <c r="B7713" s="60"/>
      <c r="C7713" s="73">
        <v>11</v>
      </c>
      <c r="D7713" s="73">
        <v>17</v>
      </c>
      <c r="E7713" s="73">
        <v>17</v>
      </c>
      <c r="F7713" s="79">
        <f>IF($C$9="south",'RAW PV WATTS'!D7716,IF('PV Watts SLC'!$C$9="west",'RAW PV WATTS'!F7716,-1))</f>
        <v>0</v>
      </c>
      <c r="G7713" s="81">
        <f t="shared" si="240"/>
        <v>0</v>
      </c>
    </row>
    <row r="7714" spans="1:7">
      <c r="A7714" s="74" t="e">
        <f t="shared" si="241"/>
        <v>#REF!</v>
      </c>
      <c r="B7714" s="60"/>
      <c r="C7714" s="73">
        <v>11</v>
      </c>
      <c r="D7714" s="73">
        <v>17</v>
      </c>
      <c r="E7714" s="73">
        <v>18</v>
      </c>
      <c r="F7714" s="79">
        <f>IF($C$9="south",'RAW PV WATTS'!D7717,IF('PV Watts SLC'!$C$9="west",'RAW PV WATTS'!F7717,-1))</f>
        <v>0</v>
      </c>
      <c r="G7714" s="81">
        <f t="shared" si="240"/>
        <v>0</v>
      </c>
    </row>
    <row r="7715" spans="1:7">
      <c r="A7715" s="74" t="e">
        <f t="shared" si="241"/>
        <v>#REF!</v>
      </c>
      <c r="B7715" s="60"/>
      <c r="C7715" s="73">
        <v>11</v>
      </c>
      <c r="D7715" s="73">
        <v>17</v>
      </c>
      <c r="E7715" s="73">
        <v>19</v>
      </c>
      <c r="F7715" s="79">
        <f>IF($C$9="south",'RAW PV WATTS'!D7718,IF('PV Watts SLC'!$C$9="west",'RAW PV WATTS'!F7718,-1))</f>
        <v>0</v>
      </c>
      <c r="G7715" s="81">
        <f t="shared" si="240"/>
        <v>0</v>
      </c>
    </row>
    <row r="7716" spans="1:7">
      <c r="A7716" s="74" t="e">
        <f t="shared" si="241"/>
        <v>#REF!</v>
      </c>
      <c r="B7716" s="60"/>
      <c r="C7716" s="73">
        <v>11</v>
      </c>
      <c r="D7716" s="73">
        <v>17</v>
      </c>
      <c r="E7716" s="73">
        <v>20</v>
      </c>
      <c r="F7716" s="79">
        <f>IF($C$9="south",'RAW PV WATTS'!D7719,IF('PV Watts SLC'!$C$9="west",'RAW PV WATTS'!F7719,-1))</f>
        <v>0</v>
      </c>
      <c r="G7716" s="81">
        <f t="shared" si="240"/>
        <v>0</v>
      </c>
    </row>
    <row r="7717" spans="1:7">
      <c r="A7717" s="74" t="e">
        <f t="shared" si="241"/>
        <v>#REF!</v>
      </c>
      <c r="B7717" s="60"/>
      <c r="C7717" s="73">
        <v>11</v>
      </c>
      <c r="D7717" s="73">
        <v>17</v>
      </c>
      <c r="E7717" s="73">
        <v>21</v>
      </c>
      <c r="F7717" s="79">
        <f>IF($C$9="south",'RAW PV WATTS'!D7720,IF('PV Watts SLC'!$C$9="west",'RAW PV WATTS'!F7720,-1))</f>
        <v>0</v>
      </c>
      <c r="G7717" s="81">
        <f t="shared" si="240"/>
        <v>0</v>
      </c>
    </row>
    <row r="7718" spans="1:7">
      <c r="A7718" s="74" t="e">
        <f t="shared" si="241"/>
        <v>#REF!</v>
      </c>
      <c r="B7718" s="60"/>
      <c r="C7718" s="73">
        <v>11</v>
      </c>
      <c r="D7718" s="73">
        <v>17</v>
      </c>
      <c r="E7718" s="73">
        <v>22</v>
      </c>
      <c r="F7718" s="79">
        <f>IF($C$9="south",'RAW PV WATTS'!D7721,IF('PV Watts SLC'!$C$9="west",'RAW PV WATTS'!F7721,-1))</f>
        <v>0</v>
      </c>
      <c r="G7718" s="81">
        <f t="shared" si="240"/>
        <v>0</v>
      </c>
    </row>
    <row r="7719" spans="1:7">
      <c r="A7719" s="74" t="e">
        <f t="shared" si="241"/>
        <v>#REF!</v>
      </c>
      <c r="B7719" s="60"/>
      <c r="C7719" s="73">
        <v>11</v>
      </c>
      <c r="D7719" s="73">
        <v>17</v>
      </c>
      <c r="E7719" s="73">
        <v>23</v>
      </c>
      <c r="F7719" s="79">
        <f>IF($C$9="south",'RAW PV WATTS'!D7722,IF('PV Watts SLC'!$C$9="west",'RAW PV WATTS'!F7722,-1))</f>
        <v>0</v>
      </c>
      <c r="G7719" s="81">
        <f t="shared" si="240"/>
        <v>0</v>
      </c>
    </row>
    <row r="7720" spans="1:7">
      <c r="A7720" s="74" t="e">
        <f t="shared" si="241"/>
        <v>#REF!</v>
      </c>
      <c r="B7720" s="60"/>
      <c r="C7720" s="73">
        <v>11</v>
      </c>
      <c r="D7720" s="73">
        <v>18</v>
      </c>
      <c r="E7720" s="73">
        <v>0</v>
      </c>
      <c r="F7720" s="79">
        <f>IF($C$9="south",'RAW PV WATTS'!D7723,IF('PV Watts SLC'!$C$9="west",'RAW PV WATTS'!F7723,-1))</f>
        <v>0</v>
      </c>
      <c r="G7720" s="81">
        <f t="shared" si="240"/>
        <v>0</v>
      </c>
    </row>
    <row r="7721" spans="1:7">
      <c r="A7721" s="74" t="e">
        <f t="shared" si="241"/>
        <v>#REF!</v>
      </c>
      <c r="B7721" s="60"/>
      <c r="C7721" s="73">
        <v>11</v>
      </c>
      <c r="D7721" s="73">
        <v>18</v>
      </c>
      <c r="E7721" s="73">
        <v>1</v>
      </c>
      <c r="F7721" s="79">
        <f>IF($C$9="south",'RAW PV WATTS'!D7724,IF('PV Watts SLC'!$C$9="west",'RAW PV WATTS'!F7724,-1))</f>
        <v>0</v>
      </c>
      <c r="G7721" s="81">
        <f t="shared" si="240"/>
        <v>0</v>
      </c>
    </row>
    <row r="7722" spans="1:7">
      <c r="A7722" s="74" t="e">
        <f t="shared" si="241"/>
        <v>#REF!</v>
      </c>
      <c r="B7722" s="60"/>
      <c r="C7722" s="73">
        <v>11</v>
      </c>
      <c r="D7722" s="73">
        <v>18</v>
      </c>
      <c r="E7722" s="73">
        <v>2</v>
      </c>
      <c r="F7722" s="79">
        <f>IF($C$9="south",'RAW PV WATTS'!D7725,IF('PV Watts SLC'!$C$9="west",'RAW PV WATTS'!F7725,-1))</f>
        <v>0</v>
      </c>
      <c r="G7722" s="81">
        <f t="shared" si="240"/>
        <v>0</v>
      </c>
    </row>
    <row r="7723" spans="1:7">
      <c r="A7723" s="74" t="e">
        <f t="shared" si="241"/>
        <v>#REF!</v>
      </c>
      <c r="B7723" s="60"/>
      <c r="C7723" s="73">
        <v>11</v>
      </c>
      <c r="D7723" s="73">
        <v>18</v>
      </c>
      <c r="E7723" s="73">
        <v>3</v>
      </c>
      <c r="F7723" s="79">
        <f>IF($C$9="south",'RAW PV WATTS'!D7726,IF('PV Watts SLC'!$C$9="west",'RAW PV WATTS'!F7726,-1))</f>
        <v>0</v>
      </c>
      <c r="G7723" s="81">
        <f t="shared" si="240"/>
        <v>0</v>
      </c>
    </row>
    <row r="7724" spans="1:7">
      <c r="A7724" s="74" t="e">
        <f t="shared" si="241"/>
        <v>#REF!</v>
      </c>
      <c r="B7724" s="60"/>
      <c r="C7724" s="73">
        <v>11</v>
      </c>
      <c r="D7724" s="73">
        <v>18</v>
      </c>
      <c r="E7724" s="73">
        <v>4</v>
      </c>
      <c r="F7724" s="79">
        <f>IF($C$9="south",'RAW PV WATTS'!D7727,IF('PV Watts SLC'!$C$9="west",'RAW PV WATTS'!F7727,-1))</f>
        <v>0</v>
      </c>
      <c r="G7724" s="81">
        <f t="shared" si="240"/>
        <v>0</v>
      </c>
    </row>
    <row r="7725" spans="1:7">
      <c r="A7725" s="74" t="e">
        <f t="shared" si="241"/>
        <v>#REF!</v>
      </c>
      <c r="B7725" s="60"/>
      <c r="C7725" s="73">
        <v>11</v>
      </c>
      <c r="D7725" s="73">
        <v>18</v>
      </c>
      <c r="E7725" s="73">
        <v>5</v>
      </c>
      <c r="F7725" s="79">
        <f>IF($C$9="south",'RAW PV WATTS'!D7728,IF('PV Watts SLC'!$C$9="west",'RAW PV WATTS'!F7728,-1))</f>
        <v>0</v>
      </c>
      <c r="G7725" s="81">
        <f t="shared" si="240"/>
        <v>0</v>
      </c>
    </row>
    <row r="7726" spans="1:7">
      <c r="A7726" s="74" t="e">
        <f t="shared" si="241"/>
        <v>#REF!</v>
      </c>
      <c r="B7726" s="60"/>
      <c r="C7726" s="73">
        <v>11</v>
      </c>
      <c r="D7726" s="73">
        <v>18</v>
      </c>
      <c r="E7726" s="73">
        <v>6</v>
      </c>
      <c r="F7726" s="79">
        <f>IF($C$9="south",'RAW PV WATTS'!D7729,IF('PV Watts SLC'!$C$9="west",'RAW PV WATTS'!F7729,-1))</f>
        <v>0</v>
      </c>
      <c r="G7726" s="81">
        <f t="shared" si="240"/>
        <v>0</v>
      </c>
    </row>
    <row r="7727" spans="1:7">
      <c r="A7727" s="74" t="e">
        <f t="shared" si="241"/>
        <v>#REF!</v>
      </c>
      <c r="B7727" s="60"/>
      <c r="C7727" s="73">
        <v>11</v>
      </c>
      <c r="D7727" s="73">
        <v>18</v>
      </c>
      <c r="E7727" s="73">
        <v>7</v>
      </c>
      <c r="F7727" s="79">
        <f>IF($C$9="south",'RAW PV WATTS'!D7730,IF('PV Watts SLC'!$C$9="west",'RAW PV WATTS'!F7730,-1))</f>
        <v>13.929</v>
      </c>
      <c r="G7727" s="81">
        <f t="shared" si="240"/>
        <v>1.3929E-2</v>
      </c>
    </row>
    <row r="7728" spans="1:7">
      <c r="A7728" s="74" t="e">
        <f t="shared" si="241"/>
        <v>#REF!</v>
      </c>
      <c r="B7728" s="60"/>
      <c r="C7728" s="73">
        <v>11</v>
      </c>
      <c r="D7728" s="73">
        <v>18</v>
      </c>
      <c r="E7728" s="73">
        <v>8</v>
      </c>
      <c r="F7728" s="79">
        <f>IF($C$9="south",'RAW PV WATTS'!D7731,IF('PV Watts SLC'!$C$9="west",'RAW PV WATTS'!F7731,-1))</f>
        <v>45.322000000000003</v>
      </c>
      <c r="G7728" s="81">
        <f t="shared" si="240"/>
        <v>4.5322000000000001E-2</v>
      </c>
    </row>
    <row r="7729" spans="1:7">
      <c r="A7729" s="74" t="e">
        <f t="shared" si="241"/>
        <v>#REF!</v>
      </c>
      <c r="B7729" s="60"/>
      <c r="C7729" s="73">
        <v>11</v>
      </c>
      <c r="D7729" s="73">
        <v>18</v>
      </c>
      <c r="E7729" s="73">
        <v>9</v>
      </c>
      <c r="F7729" s="79">
        <f>IF($C$9="south",'RAW PV WATTS'!D7732,IF('PV Watts SLC'!$C$9="west",'RAW PV WATTS'!F7732,-1))</f>
        <v>174.86099999999999</v>
      </c>
      <c r="G7729" s="81">
        <f t="shared" si="240"/>
        <v>0.17486099999999999</v>
      </c>
    </row>
    <row r="7730" spans="1:7">
      <c r="A7730" s="74" t="e">
        <f t="shared" si="241"/>
        <v>#REF!</v>
      </c>
      <c r="B7730" s="60"/>
      <c r="C7730" s="73">
        <v>11</v>
      </c>
      <c r="D7730" s="73">
        <v>18</v>
      </c>
      <c r="E7730" s="73">
        <v>10</v>
      </c>
      <c r="F7730" s="79">
        <f>IF($C$9="south",'RAW PV WATTS'!D7733,IF('PV Watts SLC'!$C$9="west",'RAW PV WATTS'!F7733,-1))</f>
        <v>317.02499999999998</v>
      </c>
      <c r="G7730" s="81">
        <f t="shared" si="240"/>
        <v>0.317025</v>
      </c>
    </row>
    <row r="7731" spans="1:7">
      <c r="A7731" s="74" t="e">
        <f t="shared" si="241"/>
        <v>#REF!</v>
      </c>
      <c r="B7731" s="60"/>
      <c r="C7731" s="73">
        <v>11</v>
      </c>
      <c r="D7731" s="73">
        <v>18</v>
      </c>
      <c r="E7731" s="73">
        <v>11</v>
      </c>
      <c r="F7731" s="79">
        <f>IF($C$9="south",'RAW PV WATTS'!D7734,IF('PV Watts SLC'!$C$9="west",'RAW PV WATTS'!F7734,-1))</f>
        <v>137.11099999999999</v>
      </c>
      <c r="G7731" s="81">
        <f t="shared" si="240"/>
        <v>0.13711099999999998</v>
      </c>
    </row>
    <row r="7732" spans="1:7">
      <c r="A7732" s="74" t="e">
        <f t="shared" si="241"/>
        <v>#REF!</v>
      </c>
      <c r="B7732" s="60"/>
      <c r="C7732" s="73">
        <v>11</v>
      </c>
      <c r="D7732" s="73">
        <v>18</v>
      </c>
      <c r="E7732" s="73">
        <v>12</v>
      </c>
      <c r="F7732" s="79">
        <f>IF($C$9="south",'RAW PV WATTS'!D7735,IF('PV Watts SLC'!$C$9="west",'RAW PV WATTS'!F7735,-1))</f>
        <v>233.24100000000001</v>
      </c>
      <c r="G7732" s="81">
        <f t="shared" si="240"/>
        <v>0.233241</v>
      </c>
    </row>
    <row r="7733" spans="1:7">
      <c r="A7733" s="74" t="e">
        <f t="shared" si="241"/>
        <v>#REF!</v>
      </c>
      <c r="B7733" s="60"/>
      <c r="C7733" s="73">
        <v>11</v>
      </c>
      <c r="D7733" s="73">
        <v>18</v>
      </c>
      <c r="E7733" s="73">
        <v>13</v>
      </c>
      <c r="F7733" s="79">
        <f>IF($C$9="south",'RAW PV WATTS'!D7736,IF('PV Watts SLC'!$C$9="west",'RAW PV WATTS'!F7736,-1))</f>
        <v>194.81299999999999</v>
      </c>
      <c r="G7733" s="81">
        <f t="shared" si="240"/>
        <v>0.19481299999999999</v>
      </c>
    </row>
    <row r="7734" spans="1:7">
      <c r="A7734" s="74" t="e">
        <f t="shared" si="241"/>
        <v>#REF!</v>
      </c>
      <c r="B7734" s="60"/>
      <c r="C7734" s="73">
        <v>11</v>
      </c>
      <c r="D7734" s="73">
        <v>18</v>
      </c>
      <c r="E7734" s="73">
        <v>14</v>
      </c>
      <c r="F7734" s="79">
        <f>IF($C$9="south",'RAW PV WATTS'!D7737,IF('PV Watts SLC'!$C$9="west",'RAW PV WATTS'!F7737,-1))</f>
        <v>157.18199999999999</v>
      </c>
      <c r="G7734" s="81">
        <f t="shared" si="240"/>
        <v>0.15718199999999999</v>
      </c>
    </row>
    <row r="7735" spans="1:7">
      <c r="A7735" s="74" t="e">
        <f t="shared" si="241"/>
        <v>#REF!</v>
      </c>
      <c r="B7735" s="60"/>
      <c r="C7735" s="73">
        <v>11</v>
      </c>
      <c r="D7735" s="73">
        <v>18</v>
      </c>
      <c r="E7735" s="73">
        <v>15</v>
      </c>
      <c r="F7735" s="79">
        <f>IF($C$9="south",'RAW PV WATTS'!D7738,IF('PV Watts SLC'!$C$9="west",'RAW PV WATTS'!F7738,-1))</f>
        <v>102.23399999999999</v>
      </c>
      <c r="G7735" s="81">
        <f t="shared" si="240"/>
        <v>0.10223399999999999</v>
      </c>
    </row>
    <row r="7736" spans="1:7">
      <c r="A7736" s="74" t="e">
        <f t="shared" si="241"/>
        <v>#REF!</v>
      </c>
      <c r="B7736" s="60"/>
      <c r="C7736" s="73">
        <v>11</v>
      </c>
      <c r="D7736" s="73">
        <v>18</v>
      </c>
      <c r="E7736" s="73">
        <v>16</v>
      </c>
      <c r="F7736" s="79">
        <f>IF($C$9="south",'RAW PV WATTS'!D7739,IF('PV Watts SLC'!$C$9="west",'RAW PV WATTS'!F7739,-1))</f>
        <v>28.677</v>
      </c>
      <c r="G7736" s="81">
        <f t="shared" si="240"/>
        <v>2.8677000000000001E-2</v>
      </c>
    </row>
    <row r="7737" spans="1:7">
      <c r="A7737" s="74" t="e">
        <f t="shared" si="241"/>
        <v>#REF!</v>
      </c>
      <c r="B7737" s="60"/>
      <c r="C7737" s="73">
        <v>11</v>
      </c>
      <c r="D7737" s="73">
        <v>18</v>
      </c>
      <c r="E7737" s="73">
        <v>17</v>
      </c>
      <c r="F7737" s="79">
        <f>IF($C$9="south",'RAW PV WATTS'!D7740,IF('PV Watts SLC'!$C$9="west",'RAW PV WATTS'!F7740,-1))</f>
        <v>0</v>
      </c>
      <c r="G7737" s="81">
        <f t="shared" si="240"/>
        <v>0</v>
      </c>
    </row>
    <row r="7738" spans="1:7">
      <c r="A7738" s="74" t="e">
        <f t="shared" si="241"/>
        <v>#REF!</v>
      </c>
      <c r="B7738" s="60"/>
      <c r="C7738" s="73">
        <v>11</v>
      </c>
      <c r="D7738" s="73">
        <v>18</v>
      </c>
      <c r="E7738" s="73">
        <v>18</v>
      </c>
      <c r="F7738" s="79">
        <f>IF($C$9="south",'RAW PV WATTS'!D7741,IF('PV Watts SLC'!$C$9="west",'RAW PV WATTS'!F7741,-1))</f>
        <v>0</v>
      </c>
      <c r="G7738" s="81">
        <f t="shared" si="240"/>
        <v>0</v>
      </c>
    </row>
    <row r="7739" spans="1:7">
      <c r="A7739" s="74" t="e">
        <f t="shared" si="241"/>
        <v>#REF!</v>
      </c>
      <c r="B7739" s="60"/>
      <c r="C7739" s="73">
        <v>11</v>
      </c>
      <c r="D7739" s="73">
        <v>18</v>
      </c>
      <c r="E7739" s="73">
        <v>19</v>
      </c>
      <c r="F7739" s="79">
        <f>IF($C$9="south",'RAW PV WATTS'!D7742,IF('PV Watts SLC'!$C$9="west",'RAW PV WATTS'!F7742,-1))</f>
        <v>0</v>
      </c>
      <c r="G7739" s="81">
        <f t="shared" si="240"/>
        <v>0</v>
      </c>
    </row>
    <row r="7740" spans="1:7">
      <c r="A7740" s="74" t="e">
        <f t="shared" si="241"/>
        <v>#REF!</v>
      </c>
      <c r="B7740" s="60"/>
      <c r="C7740" s="73">
        <v>11</v>
      </c>
      <c r="D7740" s="73">
        <v>18</v>
      </c>
      <c r="E7740" s="73">
        <v>20</v>
      </c>
      <c r="F7740" s="79">
        <f>IF($C$9="south",'RAW PV WATTS'!D7743,IF('PV Watts SLC'!$C$9="west",'RAW PV WATTS'!F7743,-1))</f>
        <v>0</v>
      </c>
      <c r="G7740" s="81">
        <f t="shared" si="240"/>
        <v>0</v>
      </c>
    </row>
    <row r="7741" spans="1:7">
      <c r="A7741" s="74" t="e">
        <f t="shared" si="241"/>
        <v>#REF!</v>
      </c>
      <c r="B7741" s="60"/>
      <c r="C7741" s="73">
        <v>11</v>
      </c>
      <c r="D7741" s="73">
        <v>18</v>
      </c>
      <c r="E7741" s="73">
        <v>21</v>
      </c>
      <c r="F7741" s="79">
        <f>IF($C$9="south",'RAW PV WATTS'!D7744,IF('PV Watts SLC'!$C$9="west",'RAW PV WATTS'!F7744,-1))</f>
        <v>0</v>
      </c>
      <c r="G7741" s="81">
        <f t="shared" si="240"/>
        <v>0</v>
      </c>
    </row>
    <row r="7742" spans="1:7">
      <c r="A7742" s="74" t="e">
        <f t="shared" si="241"/>
        <v>#REF!</v>
      </c>
      <c r="B7742" s="60"/>
      <c r="C7742" s="73">
        <v>11</v>
      </c>
      <c r="D7742" s="73">
        <v>18</v>
      </c>
      <c r="E7742" s="73">
        <v>22</v>
      </c>
      <c r="F7742" s="79">
        <f>IF($C$9="south",'RAW PV WATTS'!D7745,IF('PV Watts SLC'!$C$9="west",'RAW PV WATTS'!F7745,-1))</f>
        <v>0</v>
      </c>
      <c r="G7742" s="81">
        <f t="shared" si="240"/>
        <v>0</v>
      </c>
    </row>
    <row r="7743" spans="1:7">
      <c r="A7743" s="74" t="e">
        <f t="shared" si="241"/>
        <v>#REF!</v>
      </c>
      <c r="B7743" s="60"/>
      <c r="C7743" s="73">
        <v>11</v>
      </c>
      <c r="D7743" s="73">
        <v>18</v>
      </c>
      <c r="E7743" s="73">
        <v>23</v>
      </c>
      <c r="F7743" s="79">
        <f>IF($C$9="south",'RAW PV WATTS'!D7746,IF('PV Watts SLC'!$C$9="west",'RAW PV WATTS'!F7746,-1))</f>
        <v>0</v>
      </c>
      <c r="G7743" s="81">
        <f t="shared" si="240"/>
        <v>0</v>
      </c>
    </row>
    <row r="7744" spans="1:7">
      <c r="A7744" s="74" t="e">
        <f t="shared" si="241"/>
        <v>#REF!</v>
      </c>
      <c r="B7744" s="60"/>
      <c r="C7744" s="73">
        <v>11</v>
      </c>
      <c r="D7744" s="73">
        <v>19</v>
      </c>
      <c r="E7744" s="73">
        <v>0</v>
      </c>
      <c r="F7744" s="79">
        <f>IF($C$9="south",'RAW PV WATTS'!D7747,IF('PV Watts SLC'!$C$9="west",'RAW PV WATTS'!F7747,-1))</f>
        <v>0</v>
      </c>
      <c r="G7744" s="81">
        <f t="shared" si="240"/>
        <v>0</v>
      </c>
    </row>
    <row r="7745" spans="1:7">
      <c r="A7745" s="74" t="e">
        <f t="shared" si="241"/>
        <v>#REF!</v>
      </c>
      <c r="B7745" s="60"/>
      <c r="C7745" s="73">
        <v>11</v>
      </c>
      <c r="D7745" s="73">
        <v>19</v>
      </c>
      <c r="E7745" s="73">
        <v>1</v>
      </c>
      <c r="F7745" s="79">
        <f>IF($C$9="south",'RAW PV WATTS'!D7748,IF('PV Watts SLC'!$C$9="west",'RAW PV WATTS'!F7748,-1))</f>
        <v>0</v>
      </c>
      <c r="G7745" s="81">
        <f t="shared" si="240"/>
        <v>0</v>
      </c>
    </row>
    <row r="7746" spans="1:7">
      <c r="A7746" s="74" t="e">
        <f t="shared" si="241"/>
        <v>#REF!</v>
      </c>
      <c r="B7746" s="60"/>
      <c r="C7746" s="73">
        <v>11</v>
      </c>
      <c r="D7746" s="73">
        <v>19</v>
      </c>
      <c r="E7746" s="73">
        <v>2</v>
      </c>
      <c r="F7746" s="79">
        <f>IF($C$9="south",'RAW PV WATTS'!D7749,IF('PV Watts SLC'!$C$9="west",'RAW PV WATTS'!F7749,-1))</f>
        <v>0</v>
      </c>
      <c r="G7746" s="81">
        <f t="shared" si="240"/>
        <v>0</v>
      </c>
    </row>
    <row r="7747" spans="1:7">
      <c r="A7747" s="74" t="e">
        <f t="shared" si="241"/>
        <v>#REF!</v>
      </c>
      <c r="B7747" s="60"/>
      <c r="C7747" s="73">
        <v>11</v>
      </c>
      <c r="D7747" s="73">
        <v>19</v>
      </c>
      <c r="E7747" s="73">
        <v>3</v>
      </c>
      <c r="F7747" s="79">
        <f>IF($C$9="south",'RAW PV WATTS'!D7750,IF('PV Watts SLC'!$C$9="west",'RAW PV WATTS'!F7750,-1))</f>
        <v>0</v>
      </c>
      <c r="G7747" s="81">
        <f t="shared" si="240"/>
        <v>0</v>
      </c>
    </row>
    <row r="7748" spans="1:7">
      <c r="A7748" s="74" t="e">
        <f t="shared" si="241"/>
        <v>#REF!</v>
      </c>
      <c r="B7748" s="60"/>
      <c r="C7748" s="73">
        <v>11</v>
      </c>
      <c r="D7748" s="73">
        <v>19</v>
      </c>
      <c r="E7748" s="73">
        <v>4</v>
      </c>
      <c r="F7748" s="79">
        <f>IF($C$9="south",'RAW PV WATTS'!D7751,IF('PV Watts SLC'!$C$9="west",'RAW PV WATTS'!F7751,-1))</f>
        <v>0</v>
      </c>
      <c r="G7748" s="81">
        <f t="shared" si="240"/>
        <v>0</v>
      </c>
    </row>
    <row r="7749" spans="1:7">
      <c r="A7749" s="74" t="e">
        <f t="shared" si="241"/>
        <v>#REF!</v>
      </c>
      <c r="B7749" s="60"/>
      <c r="C7749" s="73">
        <v>11</v>
      </c>
      <c r="D7749" s="73">
        <v>19</v>
      </c>
      <c r="E7749" s="73">
        <v>5</v>
      </c>
      <c r="F7749" s="79">
        <f>IF($C$9="south",'RAW PV WATTS'!D7752,IF('PV Watts SLC'!$C$9="west",'RAW PV WATTS'!F7752,-1))</f>
        <v>0</v>
      </c>
      <c r="G7749" s="81">
        <f t="shared" si="240"/>
        <v>0</v>
      </c>
    </row>
    <row r="7750" spans="1:7">
      <c r="A7750" s="74" t="e">
        <f t="shared" si="241"/>
        <v>#REF!</v>
      </c>
      <c r="B7750" s="60"/>
      <c r="C7750" s="73">
        <v>11</v>
      </c>
      <c r="D7750" s="73">
        <v>19</v>
      </c>
      <c r="E7750" s="73">
        <v>6</v>
      </c>
      <c r="F7750" s="79">
        <f>IF($C$9="south",'RAW PV WATTS'!D7753,IF('PV Watts SLC'!$C$9="west",'RAW PV WATTS'!F7753,-1))</f>
        <v>0</v>
      </c>
      <c r="G7750" s="81">
        <f t="shared" si="240"/>
        <v>0</v>
      </c>
    </row>
    <row r="7751" spans="1:7">
      <c r="A7751" s="74" t="e">
        <f t="shared" si="241"/>
        <v>#REF!</v>
      </c>
      <c r="B7751" s="60"/>
      <c r="C7751" s="73">
        <v>11</v>
      </c>
      <c r="D7751" s="73">
        <v>19</v>
      </c>
      <c r="E7751" s="73">
        <v>7</v>
      </c>
      <c r="F7751" s="79">
        <f>IF($C$9="south",'RAW PV WATTS'!D7754,IF('PV Watts SLC'!$C$9="west",'RAW PV WATTS'!F7754,-1))</f>
        <v>11.541</v>
      </c>
      <c r="G7751" s="81">
        <f t="shared" si="240"/>
        <v>1.1541000000000001E-2</v>
      </c>
    </row>
    <row r="7752" spans="1:7">
      <c r="A7752" s="74" t="e">
        <f t="shared" si="241"/>
        <v>#REF!</v>
      </c>
      <c r="B7752" s="60"/>
      <c r="C7752" s="73">
        <v>11</v>
      </c>
      <c r="D7752" s="73">
        <v>19</v>
      </c>
      <c r="E7752" s="73">
        <v>8</v>
      </c>
      <c r="F7752" s="79">
        <f>IF($C$9="south",'RAW PV WATTS'!D7755,IF('PV Watts SLC'!$C$9="west",'RAW PV WATTS'!F7755,-1))</f>
        <v>78.254999999999995</v>
      </c>
      <c r="G7752" s="81">
        <f t="shared" si="240"/>
        <v>7.8254999999999991E-2</v>
      </c>
    </row>
    <row r="7753" spans="1:7">
      <c r="A7753" s="74" t="e">
        <f t="shared" si="241"/>
        <v>#REF!</v>
      </c>
      <c r="B7753" s="60"/>
      <c r="C7753" s="73">
        <v>11</v>
      </c>
      <c r="D7753" s="73">
        <v>19</v>
      </c>
      <c r="E7753" s="73">
        <v>9</v>
      </c>
      <c r="F7753" s="79">
        <f>IF($C$9="south",'RAW PV WATTS'!D7756,IF('PV Watts SLC'!$C$9="west",'RAW PV WATTS'!F7756,-1))</f>
        <v>141.79900000000001</v>
      </c>
      <c r="G7753" s="81">
        <f t="shared" si="240"/>
        <v>0.14179900000000001</v>
      </c>
    </row>
    <row r="7754" spans="1:7">
      <c r="A7754" s="74" t="e">
        <f t="shared" si="241"/>
        <v>#REF!</v>
      </c>
      <c r="B7754" s="60"/>
      <c r="C7754" s="73">
        <v>11</v>
      </c>
      <c r="D7754" s="73">
        <v>19</v>
      </c>
      <c r="E7754" s="73">
        <v>10</v>
      </c>
      <c r="F7754" s="79">
        <f>IF($C$9="south",'RAW PV WATTS'!D7757,IF('PV Watts SLC'!$C$9="west",'RAW PV WATTS'!F7757,-1))</f>
        <v>104.063</v>
      </c>
      <c r="G7754" s="81">
        <f t="shared" si="240"/>
        <v>0.104063</v>
      </c>
    </row>
    <row r="7755" spans="1:7">
      <c r="A7755" s="74" t="e">
        <f t="shared" si="241"/>
        <v>#REF!</v>
      </c>
      <c r="B7755" s="60"/>
      <c r="C7755" s="73">
        <v>11</v>
      </c>
      <c r="D7755" s="73">
        <v>19</v>
      </c>
      <c r="E7755" s="73">
        <v>11</v>
      </c>
      <c r="F7755" s="79">
        <f>IF($C$9="south",'RAW PV WATTS'!D7758,IF('PV Watts SLC'!$C$9="west",'RAW PV WATTS'!F7758,-1))</f>
        <v>206.768</v>
      </c>
      <c r="G7755" s="81">
        <f t="shared" si="240"/>
        <v>0.20676800000000001</v>
      </c>
    </row>
    <row r="7756" spans="1:7">
      <c r="A7756" s="74" t="e">
        <f t="shared" si="241"/>
        <v>#REF!</v>
      </c>
      <c r="B7756" s="60"/>
      <c r="C7756" s="73">
        <v>11</v>
      </c>
      <c r="D7756" s="73">
        <v>19</v>
      </c>
      <c r="E7756" s="73">
        <v>12</v>
      </c>
      <c r="F7756" s="79">
        <f>IF($C$9="south",'RAW PV WATTS'!D7759,IF('PV Watts SLC'!$C$9="west",'RAW PV WATTS'!F7759,-1))</f>
        <v>209.99299999999999</v>
      </c>
      <c r="G7756" s="81">
        <f t="shared" si="240"/>
        <v>0.20999299999999999</v>
      </c>
    </row>
    <row r="7757" spans="1:7">
      <c r="A7757" s="74" t="e">
        <f t="shared" si="241"/>
        <v>#REF!</v>
      </c>
      <c r="B7757" s="60"/>
      <c r="C7757" s="73">
        <v>11</v>
      </c>
      <c r="D7757" s="73">
        <v>19</v>
      </c>
      <c r="E7757" s="73">
        <v>13</v>
      </c>
      <c r="F7757" s="79">
        <f>IF($C$9="south",'RAW PV WATTS'!D7760,IF('PV Watts SLC'!$C$9="west",'RAW PV WATTS'!F7760,-1))</f>
        <v>214.28299999999999</v>
      </c>
      <c r="G7757" s="81">
        <f t="shared" si="240"/>
        <v>0.21428299999999997</v>
      </c>
    </row>
    <row r="7758" spans="1:7">
      <c r="A7758" s="74" t="e">
        <f t="shared" si="241"/>
        <v>#REF!</v>
      </c>
      <c r="B7758" s="60"/>
      <c r="C7758" s="73">
        <v>11</v>
      </c>
      <c r="D7758" s="73">
        <v>19</v>
      </c>
      <c r="E7758" s="73">
        <v>14</v>
      </c>
      <c r="F7758" s="79">
        <f>IF($C$9="south",'RAW PV WATTS'!D7761,IF('PV Watts SLC'!$C$9="west",'RAW PV WATTS'!F7761,-1))</f>
        <v>174.62899999999999</v>
      </c>
      <c r="G7758" s="81">
        <f t="shared" si="240"/>
        <v>0.17462899999999998</v>
      </c>
    </row>
    <row r="7759" spans="1:7">
      <c r="A7759" s="74" t="e">
        <f t="shared" si="241"/>
        <v>#REF!</v>
      </c>
      <c r="B7759" s="60"/>
      <c r="C7759" s="73">
        <v>11</v>
      </c>
      <c r="D7759" s="73">
        <v>19</v>
      </c>
      <c r="E7759" s="73">
        <v>15</v>
      </c>
      <c r="F7759" s="79">
        <f>IF($C$9="south",'RAW PV WATTS'!D7762,IF('PV Watts SLC'!$C$9="west",'RAW PV WATTS'!F7762,-1))</f>
        <v>116.095</v>
      </c>
      <c r="G7759" s="81">
        <f t="shared" si="240"/>
        <v>0.116095</v>
      </c>
    </row>
    <row r="7760" spans="1:7">
      <c r="A7760" s="74" t="e">
        <f t="shared" si="241"/>
        <v>#REF!</v>
      </c>
      <c r="B7760" s="60"/>
      <c r="C7760" s="73">
        <v>11</v>
      </c>
      <c r="D7760" s="73">
        <v>19</v>
      </c>
      <c r="E7760" s="73">
        <v>16</v>
      </c>
      <c r="F7760" s="79">
        <f>IF($C$9="south",'RAW PV WATTS'!D7763,IF('PV Watts SLC'!$C$9="west",'RAW PV WATTS'!F7763,-1))</f>
        <v>60.389000000000003</v>
      </c>
      <c r="G7760" s="81">
        <f t="shared" si="240"/>
        <v>6.0389000000000005E-2</v>
      </c>
    </row>
    <row r="7761" spans="1:7">
      <c r="A7761" s="74" t="e">
        <f t="shared" si="241"/>
        <v>#REF!</v>
      </c>
      <c r="B7761" s="60"/>
      <c r="C7761" s="73">
        <v>11</v>
      </c>
      <c r="D7761" s="73">
        <v>19</v>
      </c>
      <c r="E7761" s="73">
        <v>17</v>
      </c>
      <c r="F7761" s="79">
        <f>IF($C$9="south",'RAW PV WATTS'!D7764,IF('PV Watts SLC'!$C$9="west",'RAW PV WATTS'!F7764,-1))</f>
        <v>0</v>
      </c>
      <c r="G7761" s="81">
        <f t="shared" ref="G7761:G7824" si="242">F7761/1000</f>
        <v>0</v>
      </c>
    </row>
    <row r="7762" spans="1:7">
      <c r="A7762" s="74" t="e">
        <f t="shared" ref="A7762:A7825" si="243">1/24+A7761</f>
        <v>#REF!</v>
      </c>
      <c r="B7762" s="60"/>
      <c r="C7762" s="73">
        <v>11</v>
      </c>
      <c r="D7762" s="73">
        <v>19</v>
      </c>
      <c r="E7762" s="73">
        <v>18</v>
      </c>
      <c r="F7762" s="79">
        <f>IF($C$9="south",'RAW PV WATTS'!D7765,IF('PV Watts SLC'!$C$9="west",'RAW PV WATTS'!F7765,-1))</f>
        <v>0</v>
      </c>
      <c r="G7762" s="81">
        <f t="shared" si="242"/>
        <v>0</v>
      </c>
    </row>
    <row r="7763" spans="1:7">
      <c r="A7763" s="74" t="e">
        <f t="shared" si="243"/>
        <v>#REF!</v>
      </c>
      <c r="B7763" s="60"/>
      <c r="C7763" s="73">
        <v>11</v>
      </c>
      <c r="D7763" s="73">
        <v>19</v>
      </c>
      <c r="E7763" s="73">
        <v>19</v>
      </c>
      <c r="F7763" s="79">
        <f>IF($C$9="south",'RAW PV WATTS'!D7766,IF('PV Watts SLC'!$C$9="west",'RAW PV WATTS'!F7766,-1))</f>
        <v>0</v>
      </c>
      <c r="G7763" s="81">
        <f t="shared" si="242"/>
        <v>0</v>
      </c>
    </row>
    <row r="7764" spans="1:7">
      <c r="A7764" s="74" t="e">
        <f t="shared" si="243"/>
        <v>#REF!</v>
      </c>
      <c r="B7764" s="60"/>
      <c r="C7764" s="73">
        <v>11</v>
      </c>
      <c r="D7764" s="73">
        <v>19</v>
      </c>
      <c r="E7764" s="73">
        <v>20</v>
      </c>
      <c r="F7764" s="79">
        <f>IF($C$9="south",'RAW PV WATTS'!D7767,IF('PV Watts SLC'!$C$9="west",'RAW PV WATTS'!F7767,-1))</f>
        <v>0</v>
      </c>
      <c r="G7764" s="81">
        <f t="shared" si="242"/>
        <v>0</v>
      </c>
    </row>
    <row r="7765" spans="1:7">
      <c r="A7765" s="74" t="e">
        <f t="shared" si="243"/>
        <v>#REF!</v>
      </c>
      <c r="B7765" s="60"/>
      <c r="C7765" s="73">
        <v>11</v>
      </c>
      <c r="D7765" s="73">
        <v>19</v>
      </c>
      <c r="E7765" s="73">
        <v>21</v>
      </c>
      <c r="F7765" s="79">
        <f>IF($C$9="south",'RAW PV WATTS'!D7768,IF('PV Watts SLC'!$C$9="west",'RAW PV WATTS'!F7768,-1))</f>
        <v>0</v>
      </c>
      <c r="G7765" s="81">
        <f t="shared" si="242"/>
        <v>0</v>
      </c>
    </row>
    <row r="7766" spans="1:7">
      <c r="A7766" s="74" t="e">
        <f t="shared" si="243"/>
        <v>#REF!</v>
      </c>
      <c r="B7766" s="60"/>
      <c r="C7766" s="73">
        <v>11</v>
      </c>
      <c r="D7766" s="73">
        <v>19</v>
      </c>
      <c r="E7766" s="73">
        <v>22</v>
      </c>
      <c r="F7766" s="79">
        <f>IF($C$9="south",'RAW PV WATTS'!D7769,IF('PV Watts SLC'!$C$9="west",'RAW PV WATTS'!F7769,-1))</f>
        <v>0</v>
      </c>
      <c r="G7766" s="81">
        <f t="shared" si="242"/>
        <v>0</v>
      </c>
    </row>
    <row r="7767" spans="1:7">
      <c r="A7767" s="74" t="e">
        <f t="shared" si="243"/>
        <v>#REF!</v>
      </c>
      <c r="B7767" s="60"/>
      <c r="C7767" s="73">
        <v>11</v>
      </c>
      <c r="D7767" s="73">
        <v>19</v>
      </c>
      <c r="E7767" s="73">
        <v>23</v>
      </c>
      <c r="F7767" s="79">
        <f>IF($C$9="south",'RAW PV WATTS'!D7770,IF('PV Watts SLC'!$C$9="west",'RAW PV WATTS'!F7770,-1))</f>
        <v>0</v>
      </c>
      <c r="G7767" s="81">
        <f t="shared" si="242"/>
        <v>0</v>
      </c>
    </row>
    <row r="7768" spans="1:7">
      <c r="A7768" s="74" t="e">
        <f t="shared" si="243"/>
        <v>#REF!</v>
      </c>
      <c r="B7768" s="60"/>
      <c r="C7768" s="73">
        <v>11</v>
      </c>
      <c r="D7768" s="73">
        <v>20</v>
      </c>
      <c r="E7768" s="73">
        <v>0</v>
      </c>
      <c r="F7768" s="79">
        <f>IF($C$9="south",'RAW PV WATTS'!D7771,IF('PV Watts SLC'!$C$9="west",'RAW PV WATTS'!F7771,-1))</f>
        <v>0</v>
      </c>
      <c r="G7768" s="81">
        <f t="shared" si="242"/>
        <v>0</v>
      </c>
    </row>
    <row r="7769" spans="1:7">
      <c r="A7769" s="74" t="e">
        <f t="shared" si="243"/>
        <v>#REF!</v>
      </c>
      <c r="B7769" s="60"/>
      <c r="C7769" s="73">
        <v>11</v>
      </c>
      <c r="D7769" s="73">
        <v>20</v>
      </c>
      <c r="E7769" s="73">
        <v>1</v>
      </c>
      <c r="F7769" s="79">
        <f>IF($C$9="south",'RAW PV WATTS'!D7772,IF('PV Watts SLC'!$C$9="west",'RAW PV WATTS'!F7772,-1))</f>
        <v>0</v>
      </c>
      <c r="G7769" s="81">
        <f t="shared" si="242"/>
        <v>0</v>
      </c>
    </row>
    <row r="7770" spans="1:7">
      <c r="A7770" s="74" t="e">
        <f t="shared" si="243"/>
        <v>#REF!</v>
      </c>
      <c r="B7770" s="60"/>
      <c r="C7770" s="73">
        <v>11</v>
      </c>
      <c r="D7770" s="73">
        <v>20</v>
      </c>
      <c r="E7770" s="73">
        <v>2</v>
      </c>
      <c r="F7770" s="79">
        <f>IF($C$9="south",'RAW PV WATTS'!D7773,IF('PV Watts SLC'!$C$9="west",'RAW PV WATTS'!F7773,-1))</f>
        <v>0</v>
      </c>
      <c r="G7770" s="81">
        <f t="shared" si="242"/>
        <v>0</v>
      </c>
    </row>
    <row r="7771" spans="1:7">
      <c r="A7771" s="74" t="e">
        <f t="shared" si="243"/>
        <v>#REF!</v>
      </c>
      <c r="B7771" s="60"/>
      <c r="C7771" s="73">
        <v>11</v>
      </c>
      <c r="D7771" s="73">
        <v>20</v>
      </c>
      <c r="E7771" s="73">
        <v>3</v>
      </c>
      <c r="F7771" s="79">
        <f>IF($C$9="south",'RAW PV WATTS'!D7774,IF('PV Watts SLC'!$C$9="west",'RAW PV WATTS'!F7774,-1))</f>
        <v>0</v>
      </c>
      <c r="G7771" s="81">
        <f t="shared" si="242"/>
        <v>0</v>
      </c>
    </row>
    <row r="7772" spans="1:7">
      <c r="A7772" s="74" t="e">
        <f t="shared" si="243"/>
        <v>#REF!</v>
      </c>
      <c r="B7772" s="60"/>
      <c r="C7772" s="73">
        <v>11</v>
      </c>
      <c r="D7772" s="73">
        <v>20</v>
      </c>
      <c r="E7772" s="73">
        <v>4</v>
      </c>
      <c r="F7772" s="79">
        <f>IF($C$9="south",'RAW PV WATTS'!D7775,IF('PV Watts SLC'!$C$9="west",'RAW PV WATTS'!F7775,-1))</f>
        <v>0</v>
      </c>
      <c r="G7772" s="81">
        <f t="shared" si="242"/>
        <v>0</v>
      </c>
    </row>
    <row r="7773" spans="1:7">
      <c r="A7773" s="74" t="e">
        <f t="shared" si="243"/>
        <v>#REF!</v>
      </c>
      <c r="B7773" s="60"/>
      <c r="C7773" s="73">
        <v>11</v>
      </c>
      <c r="D7773" s="73">
        <v>20</v>
      </c>
      <c r="E7773" s="73">
        <v>5</v>
      </c>
      <c r="F7773" s="79">
        <f>IF($C$9="south",'RAW PV WATTS'!D7776,IF('PV Watts SLC'!$C$9="west",'RAW PV WATTS'!F7776,-1))</f>
        <v>0</v>
      </c>
      <c r="G7773" s="81">
        <f t="shared" si="242"/>
        <v>0</v>
      </c>
    </row>
    <row r="7774" spans="1:7">
      <c r="A7774" s="74" t="e">
        <f t="shared" si="243"/>
        <v>#REF!</v>
      </c>
      <c r="B7774" s="60"/>
      <c r="C7774" s="73">
        <v>11</v>
      </c>
      <c r="D7774" s="73">
        <v>20</v>
      </c>
      <c r="E7774" s="73">
        <v>6</v>
      </c>
      <c r="F7774" s="79">
        <f>IF($C$9="south",'RAW PV WATTS'!D7777,IF('PV Watts SLC'!$C$9="west",'RAW PV WATTS'!F7777,-1))</f>
        <v>0</v>
      </c>
      <c r="G7774" s="81">
        <f t="shared" si="242"/>
        <v>0</v>
      </c>
    </row>
    <row r="7775" spans="1:7">
      <c r="A7775" s="74" t="e">
        <f t="shared" si="243"/>
        <v>#REF!</v>
      </c>
      <c r="B7775" s="60"/>
      <c r="C7775" s="73">
        <v>11</v>
      </c>
      <c r="D7775" s="73">
        <v>20</v>
      </c>
      <c r="E7775" s="73">
        <v>7</v>
      </c>
      <c r="F7775" s="79">
        <f>IF($C$9="south",'RAW PV WATTS'!D7778,IF('PV Watts SLC'!$C$9="west",'RAW PV WATTS'!F7778,-1))</f>
        <v>1.4610000000000001</v>
      </c>
      <c r="G7775" s="81">
        <f t="shared" si="242"/>
        <v>1.4610000000000001E-3</v>
      </c>
    </row>
    <row r="7776" spans="1:7">
      <c r="A7776" s="74" t="e">
        <f t="shared" si="243"/>
        <v>#REF!</v>
      </c>
      <c r="B7776" s="60"/>
      <c r="C7776" s="73">
        <v>11</v>
      </c>
      <c r="D7776" s="73">
        <v>20</v>
      </c>
      <c r="E7776" s="73">
        <v>8</v>
      </c>
      <c r="F7776" s="79">
        <f>IF($C$9="south",'RAW PV WATTS'!D7779,IF('PV Watts SLC'!$C$9="west",'RAW PV WATTS'!F7779,-1))</f>
        <v>38.292000000000002</v>
      </c>
      <c r="G7776" s="81">
        <f t="shared" si="242"/>
        <v>3.8292E-2</v>
      </c>
    </row>
    <row r="7777" spans="1:7">
      <c r="A7777" s="74" t="e">
        <f t="shared" si="243"/>
        <v>#REF!</v>
      </c>
      <c r="B7777" s="60"/>
      <c r="C7777" s="73">
        <v>11</v>
      </c>
      <c r="D7777" s="73">
        <v>20</v>
      </c>
      <c r="E7777" s="73">
        <v>9</v>
      </c>
      <c r="F7777" s="79">
        <f>IF($C$9="south",'RAW PV WATTS'!D7780,IF('PV Watts SLC'!$C$9="west",'RAW PV WATTS'!F7780,-1))</f>
        <v>67.786000000000001</v>
      </c>
      <c r="G7777" s="81">
        <f t="shared" si="242"/>
        <v>6.7785999999999999E-2</v>
      </c>
    </row>
    <row r="7778" spans="1:7">
      <c r="A7778" s="74" t="e">
        <f t="shared" si="243"/>
        <v>#REF!</v>
      </c>
      <c r="B7778" s="60"/>
      <c r="C7778" s="73">
        <v>11</v>
      </c>
      <c r="D7778" s="73">
        <v>20</v>
      </c>
      <c r="E7778" s="73">
        <v>10</v>
      </c>
      <c r="F7778" s="79">
        <f>IF($C$9="south",'RAW PV WATTS'!D7781,IF('PV Watts SLC'!$C$9="west",'RAW PV WATTS'!F7781,-1))</f>
        <v>81.715999999999994</v>
      </c>
      <c r="G7778" s="81">
        <f t="shared" si="242"/>
        <v>8.1715999999999997E-2</v>
      </c>
    </row>
    <row r="7779" spans="1:7">
      <c r="A7779" s="74" t="e">
        <f t="shared" si="243"/>
        <v>#REF!</v>
      </c>
      <c r="B7779" s="60"/>
      <c r="C7779" s="73">
        <v>11</v>
      </c>
      <c r="D7779" s="73">
        <v>20</v>
      </c>
      <c r="E7779" s="73">
        <v>11</v>
      </c>
      <c r="F7779" s="79">
        <f>IF($C$9="south",'RAW PV WATTS'!D7782,IF('PV Watts SLC'!$C$9="west",'RAW PV WATTS'!F7782,-1))</f>
        <v>102.26</v>
      </c>
      <c r="G7779" s="81">
        <f t="shared" si="242"/>
        <v>0.10226</v>
      </c>
    </row>
    <row r="7780" spans="1:7">
      <c r="A7780" s="74" t="e">
        <f t="shared" si="243"/>
        <v>#REF!</v>
      </c>
      <c r="B7780" s="60"/>
      <c r="C7780" s="73">
        <v>11</v>
      </c>
      <c r="D7780" s="73">
        <v>20</v>
      </c>
      <c r="E7780" s="73">
        <v>12</v>
      </c>
      <c r="F7780" s="79">
        <f>IF($C$9="south",'RAW PV WATTS'!D7783,IF('PV Watts SLC'!$C$9="west",'RAW PV WATTS'!F7783,-1))</f>
        <v>195.61799999999999</v>
      </c>
      <c r="G7780" s="81">
        <f t="shared" si="242"/>
        <v>0.19561799999999999</v>
      </c>
    </row>
    <row r="7781" spans="1:7">
      <c r="A7781" s="74" t="e">
        <f t="shared" si="243"/>
        <v>#REF!</v>
      </c>
      <c r="B7781" s="60"/>
      <c r="C7781" s="73">
        <v>11</v>
      </c>
      <c r="D7781" s="73">
        <v>20</v>
      </c>
      <c r="E7781" s="73">
        <v>13</v>
      </c>
      <c r="F7781" s="79">
        <f>IF($C$9="south",'RAW PV WATTS'!D7784,IF('PV Watts SLC'!$C$9="west",'RAW PV WATTS'!F7784,-1))</f>
        <v>203.92</v>
      </c>
      <c r="G7781" s="81">
        <f t="shared" si="242"/>
        <v>0.20391999999999999</v>
      </c>
    </row>
    <row r="7782" spans="1:7">
      <c r="A7782" s="74" t="e">
        <f t="shared" si="243"/>
        <v>#REF!</v>
      </c>
      <c r="B7782" s="60"/>
      <c r="C7782" s="73">
        <v>11</v>
      </c>
      <c r="D7782" s="73">
        <v>20</v>
      </c>
      <c r="E7782" s="73">
        <v>14</v>
      </c>
      <c r="F7782" s="79">
        <f>IF($C$9="south",'RAW PV WATTS'!D7785,IF('PV Watts SLC'!$C$9="west",'RAW PV WATTS'!F7785,-1))</f>
        <v>181.761</v>
      </c>
      <c r="G7782" s="81">
        <f t="shared" si="242"/>
        <v>0.18176100000000001</v>
      </c>
    </row>
    <row r="7783" spans="1:7">
      <c r="A7783" s="74" t="e">
        <f t="shared" si="243"/>
        <v>#REF!</v>
      </c>
      <c r="B7783" s="60"/>
      <c r="C7783" s="73">
        <v>11</v>
      </c>
      <c r="D7783" s="73">
        <v>20</v>
      </c>
      <c r="E7783" s="73">
        <v>15</v>
      </c>
      <c r="F7783" s="79">
        <f>IF($C$9="south",'RAW PV WATTS'!D7786,IF('PV Watts SLC'!$C$9="west",'RAW PV WATTS'!F7786,-1))</f>
        <v>107.89400000000001</v>
      </c>
      <c r="G7783" s="81">
        <f t="shared" si="242"/>
        <v>0.107894</v>
      </c>
    </row>
    <row r="7784" spans="1:7">
      <c r="A7784" s="74" t="e">
        <f t="shared" si="243"/>
        <v>#REF!</v>
      </c>
      <c r="B7784" s="60"/>
      <c r="C7784" s="73">
        <v>11</v>
      </c>
      <c r="D7784" s="73">
        <v>20</v>
      </c>
      <c r="E7784" s="73">
        <v>16</v>
      </c>
      <c r="F7784" s="79">
        <f>IF($C$9="south",'RAW PV WATTS'!D7787,IF('PV Watts SLC'!$C$9="west",'RAW PV WATTS'!F7787,-1))</f>
        <v>31.72</v>
      </c>
      <c r="G7784" s="81">
        <f t="shared" si="242"/>
        <v>3.1719999999999998E-2</v>
      </c>
    </row>
    <row r="7785" spans="1:7">
      <c r="A7785" s="74" t="e">
        <f t="shared" si="243"/>
        <v>#REF!</v>
      </c>
      <c r="B7785" s="60"/>
      <c r="C7785" s="73">
        <v>11</v>
      </c>
      <c r="D7785" s="73">
        <v>20</v>
      </c>
      <c r="E7785" s="73">
        <v>17</v>
      </c>
      <c r="F7785" s="79">
        <f>IF($C$9="south",'RAW PV WATTS'!D7788,IF('PV Watts SLC'!$C$9="west",'RAW PV WATTS'!F7788,-1))</f>
        <v>0</v>
      </c>
      <c r="G7785" s="81">
        <f t="shared" si="242"/>
        <v>0</v>
      </c>
    </row>
    <row r="7786" spans="1:7">
      <c r="A7786" s="74" t="e">
        <f t="shared" si="243"/>
        <v>#REF!</v>
      </c>
      <c r="B7786" s="60"/>
      <c r="C7786" s="73">
        <v>11</v>
      </c>
      <c r="D7786" s="73">
        <v>20</v>
      </c>
      <c r="E7786" s="73">
        <v>18</v>
      </c>
      <c r="F7786" s="79">
        <f>IF($C$9="south",'RAW PV WATTS'!D7789,IF('PV Watts SLC'!$C$9="west",'RAW PV WATTS'!F7789,-1))</f>
        <v>0</v>
      </c>
      <c r="G7786" s="81">
        <f t="shared" si="242"/>
        <v>0</v>
      </c>
    </row>
    <row r="7787" spans="1:7">
      <c r="A7787" s="74" t="e">
        <f t="shared" si="243"/>
        <v>#REF!</v>
      </c>
      <c r="B7787" s="60"/>
      <c r="C7787" s="73">
        <v>11</v>
      </c>
      <c r="D7787" s="73">
        <v>20</v>
      </c>
      <c r="E7787" s="73">
        <v>19</v>
      </c>
      <c r="F7787" s="79">
        <f>IF($C$9="south",'RAW PV WATTS'!D7790,IF('PV Watts SLC'!$C$9="west",'RAW PV WATTS'!F7790,-1))</f>
        <v>0</v>
      </c>
      <c r="G7787" s="81">
        <f t="shared" si="242"/>
        <v>0</v>
      </c>
    </row>
    <row r="7788" spans="1:7">
      <c r="A7788" s="74" t="e">
        <f t="shared" si="243"/>
        <v>#REF!</v>
      </c>
      <c r="B7788" s="60"/>
      <c r="C7788" s="73">
        <v>11</v>
      </c>
      <c r="D7788" s="73">
        <v>20</v>
      </c>
      <c r="E7788" s="73">
        <v>20</v>
      </c>
      <c r="F7788" s="79">
        <f>IF($C$9="south",'RAW PV WATTS'!D7791,IF('PV Watts SLC'!$C$9="west",'RAW PV WATTS'!F7791,-1))</f>
        <v>0</v>
      </c>
      <c r="G7788" s="81">
        <f t="shared" si="242"/>
        <v>0</v>
      </c>
    </row>
    <row r="7789" spans="1:7">
      <c r="A7789" s="74" t="e">
        <f t="shared" si="243"/>
        <v>#REF!</v>
      </c>
      <c r="B7789" s="60"/>
      <c r="C7789" s="73">
        <v>11</v>
      </c>
      <c r="D7789" s="73">
        <v>20</v>
      </c>
      <c r="E7789" s="73">
        <v>21</v>
      </c>
      <c r="F7789" s="79">
        <f>IF($C$9="south",'RAW PV WATTS'!D7792,IF('PV Watts SLC'!$C$9="west",'RAW PV WATTS'!F7792,-1))</f>
        <v>0</v>
      </c>
      <c r="G7789" s="81">
        <f t="shared" si="242"/>
        <v>0</v>
      </c>
    </row>
    <row r="7790" spans="1:7">
      <c r="A7790" s="74" t="e">
        <f t="shared" si="243"/>
        <v>#REF!</v>
      </c>
      <c r="B7790" s="60"/>
      <c r="C7790" s="73">
        <v>11</v>
      </c>
      <c r="D7790" s="73">
        <v>20</v>
      </c>
      <c r="E7790" s="73">
        <v>22</v>
      </c>
      <c r="F7790" s="79">
        <f>IF($C$9="south",'RAW PV WATTS'!D7793,IF('PV Watts SLC'!$C$9="west",'RAW PV WATTS'!F7793,-1))</f>
        <v>0</v>
      </c>
      <c r="G7790" s="81">
        <f t="shared" si="242"/>
        <v>0</v>
      </c>
    </row>
    <row r="7791" spans="1:7">
      <c r="A7791" s="74" t="e">
        <f t="shared" si="243"/>
        <v>#REF!</v>
      </c>
      <c r="B7791" s="60"/>
      <c r="C7791" s="73">
        <v>11</v>
      </c>
      <c r="D7791" s="73">
        <v>20</v>
      </c>
      <c r="E7791" s="73">
        <v>23</v>
      </c>
      <c r="F7791" s="79">
        <f>IF($C$9="south",'RAW PV WATTS'!D7794,IF('PV Watts SLC'!$C$9="west",'RAW PV WATTS'!F7794,-1))</f>
        <v>0</v>
      </c>
      <c r="G7791" s="81">
        <f t="shared" si="242"/>
        <v>0</v>
      </c>
    </row>
    <row r="7792" spans="1:7">
      <c r="A7792" s="74" t="e">
        <f t="shared" si="243"/>
        <v>#REF!</v>
      </c>
      <c r="B7792" s="60"/>
      <c r="C7792" s="73">
        <v>11</v>
      </c>
      <c r="D7792" s="73">
        <v>21</v>
      </c>
      <c r="E7792" s="73">
        <v>0</v>
      </c>
      <c r="F7792" s="79">
        <f>IF($C$9="south",'RAW PV WATTS'!D7795,IF('PV Watts SLC'!$C$9="west",'RAW PV WATTS'!F7795,-1))</f>
        <v>0</v>
      </c>
      <c r="G7792" s="81">
        <f t="shared" si="242"/>
        <v>0</v>
      </c>
    </row>
    <row r="7793" spans="1:7">
      <c r="A7793" s="74" t="e">
        <f t="shared" si="243"/>
        <v>#REF!</v>
      </c>
      <c r="B7793" s="60"/>
      <c r="C7793" s="73">
        <v>11</v>
      </c>
      <c r="D7793" s="73">
        <v>21</v>
      </c>
      <c r="E7793" s="73">
        <v>1</v>
      </c>
      <c r="F7793" s="79">
        <f>IF($C$9="south",'RAW PV WATTS'!D7796,IF('PV Watts SLC'!$C$9="west",'RAW PV WATTS'!F7796,-1))</f>
        <v>0</v>
      </c>
      <c r="G7793" s="81">
        <f t="shared" si="242"/>
        <v>0</v>
      </c>
    </row>
    <row r="7794" spans="1:7">
      <c r="A7794" s="74" t="e">
        <f t="shared" si="243"/>
        <v>#REF!</v>
      </c>
      <c r="B7794" s="60"/>
      <c r="C7794" s="73">
        <v>11</v>
      </c>
      <c r="D7794" s="73">
        <v>21</v>
      </c>
      <c r="E7794" s="73">
        <v>2</v>
      </c>
      <c r="F7794" s="79">
        <f>IF($C$9="south",'RAW PV WATTS'!D7797,IF('PV Watts SLC'!$C$9="west",'RAW PV WATTS'!F7797,-1))</f>
        <v>0</v>
      </c>
      <c r="G7794" s="81">
        <f t="shared" si="242"/>
        <v>0</v>
      </c>
    </row>
    <row r="7795" spans="1:7">
      <c r="A7795" s="74" t="e">
        <f t="shared" si="243"/>
        <v>#REF!</v>
      </c>
      <c r="B7795" s="60"/>
      <c r="C7795" s="73">
        <v>11</v>
      </c>
      <c r="D7795" s="73">
        <v>21</v>
      </c>
      <c r="E7795" s="73">
        <v>3</v>
      </c>
      <c r="F7795" s="79">
        <f>IF($C$9="south",'RAW PV WATTS'!D7798,IF('PV Watts SLC'!$C$9="west",'RAW PV WATTS'!F7798,-1))</f>
        <v>0</v>
      </c>
      <c r="G7795" s="81">
        <f t="shared" si="242"/>
        <v>0</v>
      </c>
    </row>
    <row r="7796" spans="1:7">
      <c r="A7796" s="74" t="e">
        <f t="shared" si="243"/>
        <v>#REF!</v>
      </c>
      <c r="B7796" s="60"/>
      <c r="C7796" s="73">
        <v>11</v>
      </c>
      <c r="D7796" s="73">
        <v>21</v>
      </c>
      <c r="E7796" s="73">
        <v>4</v>
      </c>
      <c r="F7796" s="79">
        <f>IF($C$9="south",'RAW PV WATTS'!D7799,IF('PV Watts SLC'!$C$9="west",'RAW PV WATTS'!F7799,-1))</f>
        <v>0</v>
      </c>
      <c r="G7796" s="81">
        <f t="shared" si="242"/>
        <v>0</v>
      </c>
    </row>
    <row r="7797" spans="1:7">
      <c r="A7797" s="74" t="e">
        <f t="shared" si="243"/>
        <v>#REF!</v>
      </c>
      <c r="B7797" s="60"/>
      <c r="C7797" s="73">
        <v>11</v>
      </c>
      <c r="D7797" s="73">
        <v>21</v>
      </c>
      <c r="E7797" s="73">
        <v>5</v>
      </c>
      <c r="F7797" s="79">
        <f>IF($C$9="south",'RAW PV WATTS'!D7800,IF('PV Watts SLC'!$C$9="west",'RAW PV WATTS'!F7800,-1))</f>
        <v>0</v>
      </c>
      <c r="G7797" s="81">
        <f t="shared" si="242"/>
        <v>0</v>
      </c>
    </row>
    <row r="7798" spans="1:7">
      <c r="A7798" s="74" t="e">
        <f t="shared" si="243"/>
        <v>#REF!</v>
      </c>
      <c r="B7798" s="60"/>
      <c r="C7798" s="73">
        <v>11</v>
      </c>
      <c r="D7798" s="73">
        <v>21</v>
      </c>
      <c r="E7798" s="73">
        <v>6</v>
      </c>
      <c r="F7798" s="79">
        <f>IF($C$9="south",'RAW PV WATTS'!D7801,IF('PV Watts SLC'!$C$9="west",'RAW PV WATTS'!F7801,-1))</f>
        <v>0</v>
      </c>
      <c r="G7798" s="81">
        <f t="shared" si="242"/>
        <v>0</v>
      </c>
    </row>
    <row r="7799" spans="1:7">
      <c r="A7799" s="74" t="e">
        <f t="shared" si="243"/>
        <v>#REF!</v>
      </c>
      <c r="B7799" s="60"/>
      <c r="C7799" s="73">
        <v>11</v>
      </c>
      <c r="D7799" s="73">
        <v>21</v>
      </c>
      <c r="E7799" s="73">
        <v>7</v>
      </c>
      <c r="F7799" s="79">
        <f>IF($C$9="south",'RAW PV WATTS'!D7802,IF('PV Watts SLC'!$C$9="west",'RAW PV WATTS'!F7802,-1))</f>
        <v>12.779</v>
      </c>
      <c r="G7799" s="81">
        <f t="shared" si="242"/>
        <v>1.2779E-2</v>
      </c>
    </row>
    <row r="7800" spans="1:7">
      <c r="A7800" s="74" t="e">
        <f t="shared" si="243"/>
        <v>#REF!</v>
      </c>
      <c r="B7800" s="60"/>
      <c r="C7800" s="73">
        <v>11</v>
      </c>
      <c r="D7800" s="73">
        <v>21</v>
      </c>
      <c r="E7800" s="73">
        <v>8</v>
      </c>
      <c r="F7800" s="79">
        <f>IF($C$9="south",'RAW PV WATTS'!D7803,IF('PV Watts SLC'!$C$9="west",'RAW PV WATTS'!F7803,-1))</f>
        <v>150.42599999999999</v>
      </c>
      <c r="G7800" s="81">
        <f t="shared" si="242"/>
        <v>0.15042599999999998</v>
      </c>
    </row>
    <row r="7801" spans="1:7">
      <c r="A7801" s="74" t="e">
        <f t="shared" si="243"/>
        <v>#REF!</v>
      </c>
      <c r="B7801" s="60"/>
      <c r="C7801" s="73">
        <v>11</v>
      </c>
      <c r="D7801" s="73">
        <v>21</v>
      </c>
      <c r="E7801" s="73">
        <v>9</v>
      </c>
      <c r="F7801" s="79">
        <f>IF($C$9="south",'RAW PV WATTS'!D7804,IF('PV Watts SLC'!$C$9="west",'RAW PV WATTS'!F7804,-1))</f>
        <v>310.51400000000001</v>
      </c>
      <c r="G7801" s="81">
        <f t="shared" si="242"/>
        <v>0.31051400000000001</v>
      </c>
    </row>
    <row r="7802" spans="1:7">
      <c r="A7802" s="74" t="e">
        <f t="shared" si="243"/>
        <v>#REF!</v>
      </c>
      <c r="B7802" s="60"/>
      <c r="C7802" s="73">
        <v>11</v>
      </c>
      <c r="D7802" s="73">
        <v>21</v>
      </c>
      <c r="E7802" s="73">
        <v>10</v>
      </c>
      <c r="F7802" s="79">
        <f>IF($C$9="south",'RAW PV WATTS'!D7805,IF('PV Watts SLC'!$C$9="west",'RAW PV WATTS'!F7805,-1))</f>
        <v>484.17200000000003</v>
      </c>
      <c r="G7802" s="81">
        <f t="shared" si="242"/>
        <v>0.48417200000000005</v>
      </c>
    </row>
    <row r="7803" spans="1:7">
      <c r="A7803" s="74" t="e">
        <f t="shared" si="243"/>
        <v>#REF!</v>
      </c>
      <c r="B7803" s="60"/>
      <c r="C7803" s="73">
        <v>11</v>
      </c>
      <c r="D7803" s="73">
        <v>21</v>
      </c>
      <c r="E7803" s="73">
        <v>11</v>
      </c>
      <c r="F7803" s="79">
        <f>IF($C$9="south",'RAW PV WATTS'!D7806,IF('PV Watts SLC'!$C$9="west",'RAW PV WATTS'!F7806,-1))</f>
        <v>579.63300000000004</v>
      </c>
      <c r="G7803" s="81">
        <f t="shared" si="242"/>
        <v>0.57963300000000006</v>
      </c>
    </row>
    <row r="7804" spans="1:7">
      <c r="A7804" s="74" t="e">
        <f t="shared" si="243"/>
        <v>#REF!</v>
      </c>
      <c r="B7804" s="60"/>
      <c r="C7804" s="73">
        <v>11</v>
      </c>
      <c r="D7804" s="73">
        <v>21</v>
      </c>
      <c r="E7804" s="73">
        <v>12</v>
      </c>
      <c r="F7804" s="79">
        <f>IF($C$9="south",'RAW PV WATTS'!D7807,IF('PV Watts SLC'!$C$9="west",'RAW PV WATTS'!F7807,-1))</f>
        <v>575.20500000000004</v>
      </c>
      <c r="G7804" s="81">
        <f t="shared" si="242"/>
        <v>0.57520500000000008</v>
      </c>
    </row>
    <row r="7805" spans="1:7">
      <c r="A7805" s="74" t="e">
        <f t="shared" si="243"/>
        <v>#REF!</v>
      </c>
      <c r="B7805" s="60"/>
      <c r="C7805" s="73">
        <v>11</v>
      </c>
      <c r="D7805" s="73">
        <v>21</v>
      </c>
      <c r="E7805" s="73">
        <v>13</v>
      </c>
      <c r="F7805" s="79">
        <f>IF($C$9="south",'RAW PV WATTS'!D7808,IF('PV Watts SLC'!$C$9="west",'RAW PV WATTS'!F7808,-1))</f>
        <v>507.28</v>
      </c>
      <c r="G7805" s="81">
        <f t="shared" si="242"/>
        <v>0.50727999999999995</v>
      </c>
    </row>
    <row r="7806" spans="1:7">
      <c r="A7806" s="74" t="e">
        <f t="shared" si="243"/>
        <v>#REF!</v>
      </c>
      <c r="B7806" s="60"/>
      <c r="C7806" s="73">
        <v>11</v>
      </c>
      <c r="D7806" s="73">
        <v>21</v>
      </c>
      <c r="E7806" s="73">
        <v>14</v>
      </c>
      <c r="F7806" s="79">
        <f>IF($C$9="south",'RAW PV WATTS'!D7809,IF('PV Watts SLC'!$C$9="west",'RAW PV WATTS'!F7809,-1))</f>
        <v>389.67500000000001</v>
      </c>
      <c r="G7806" s="81">
        <f t="shared" si="242"/>
        <v>0.38967499999999999</v>
      </c>
    </row>
    <row r="7807" spans="1:7">
      <c r="A7807" s="74" t="e">
        <f t="shared" si="243"/>
        <v>#REF!</v>
      </c>
      <c r="B7807" s="60"/>
      <c r="C7807" s="73">
        <v>11</v>
      </c>
      <c r="D7807" s="73">
        <v>21</v>
      </c>
      <c r="E7807" s="73">
        <v>15</v>
      </c>
      <c r="F7807" s="79">
        <f>IF($C$9="south",'RAW PV WATTS'!D7810,IF('PV Watts SLC'!$C$9="west",'RAW PV WATTS'!F7810,-1))</f>
        <v>208.054</v>
      </c>
      <c r="G7807" s="81">
        <f t="shared" si="242"/>
        <v>0.20805399999999999</v>
      </c>
    </row>
    <row r="7808" spans="1:7">
      <c r="A7808" s="74" t="e">
        <f t="shared" si="243"/>
        <v>#REF!</v>
      </c>
      <c r="B7808" s="60"/>
      <c r="C7808" s="73">
        <v>11</v>
      </c>
      <c r="D7808" s="73">
        <v>21</v>
      </c>
      <c r="E7808" s="73">
        <v>16</v>
      </c>
      <c r="F7808" s="79">
        <f>IF($C$9="south",'RAW PV WATTS'!D7811,IF('PV Watts SLC'!$C$9="west",'RAW PV WATTS'!F7811,-1))</f>
        <v>61.094999999999999</v>
      </c>
      <c r="G7808" s="81">
        <f t="shared" si="242"/>
        <v>6.1094999999999997E-2</v>
      </c>
    </row>
    <row r="7809" spans="1:7">
      <c r="A7809" s="74" t="e">
        <f t="shared" si="243"/>
        <v>#REF!</v>
      </c>
      <c r="B7809" s="60"/>
      <c r="C7809" s="73">
        <v>11</v>
      </c>
      <c r="D7809" s="73">
        <v>21</v>
      </c>
      <c r="E7809" s="73">
        <v>17</v>
      </c>
      <c r="F7809" s="79">
        <f>IF($C$9="south",'RAW PV WATTS'!D7812,IF('PV Watts SLC'!$C$9="west",'RAW PV WATTS'!F7812,-1))</f>
        <v>0</v>
      </c>
      <c r="G7809" s="81">
        <f t="shared" si="242"/>
        <v>0</v>
      </c>
    </row>
    <row r="7810" spans="1:7">
      <c r="A7810" s="74" t="e">
        <f t="shared" si="243"/>
        <v>#REF!</v>
      </c>
      <c r="B7810" s="60"/>
      <c r="C7810" s="73">
        <v>11</v>
      </c>
      <c r="D7810" s="73">
        <v>21</v>
      </c>
      <c r="E7810" s="73">
        <v>18</v>
      </c>
      <c r="F7810" s="79">
        <f>IF($C$9="south",'RAW PV WATTS'!D7813,IF('PV Watts SLC'!$C$9="west",'RAW PV WATTS'!F7813,-1))</f>
        <v>0</v>
      </c>
      <c r="G7810" s="81">
        <f t="shared" si="242"/>
        <v>0</v>
      </c>
    </row>
    <row r="7811" spans="1:7">
      <c r="A7811" s="74" t="e">
        <f t="shared" si="243"/>
        <v>#REF!</v>
      </c>
      <c r="B7811" s="60"/>
      <c r="C7811" s="73">
        <v>11</v>
      </c>
      <c r="D7811" s="73">
        <v>21</v>
      </c>
      <c r="E7811" s="73">
        <v>19</v>
      </c>
      <c r="F7811" s="79">
        <f>IF($C$9="south",'RAW PV WATTS'!D7814,IF('PV Watts SLC'!$C$9="west",'RAW PV WATTS'!F7814,-1))</f>
        <v>0</v>
      </c>
      <c r="G7811" s="81">
        <f t="shared" si="242"/>
        <v>0</v>
      </c>
    </row>
    <row r="7812" spans="1:7">
      <c r="A7812" s="74" t="e">
        <f t="shared" si="243"/>
        <v>#REF!</v>
      </c>
      <c r="B7812" s="60"/>
      <c r="C7812" s="73">
        <v>11</v>
      </c>
      <c r="D7812" s="73">
        <v>21</v>
      </c>
      <c r="E7812" s="73">
        <v>20</v>
      </c>
      <c r="F7812" s="79">
        <f>IF($C$9="south",'RAW PV WATTS'!D7815,IF('PV Watts SLC'!$C$9="west",'RAW PV WATTS'!F7815,-1))</f>
        <v>0</v>
      </c>
      <c r="G7812" s="81">
        <f t="shared" si="242"/>
        <v>0</v>
      </c>
    </row>
    <row r="7813" spans="1:7">
      <c r="A7813" s="74" t="e">
        <f t="shared" si="243"/>
        <v>#REF!</v>
      </c>
      <c r="B7813" s="60"/>
      <c r="C7813" s="73">
        <v>11</v>
      </c>
      <c r="D7813" s="73">
        <v>21</v>
      </c>
      <c r="E7813" s="73">
        <v>21</v>
      </c>
      <c r="F7813" s="79">
        <f>IF($C$9="south",'RAW PV WATTS'!D7816,IF('PV Watts SLC'!$C$9="west",'RAW PV WATTS'!F7816,-1))</f>
        <v>0</v>
      </c>
      <c r="G7813" s="81">
        <f t="shared" si="242"/>
        <v>0</v>
      </c>
    </row>
    <row r="7814" spans="1:7">
      <c r="A7814" s="74" t="e">
        <f t="shared" si="243"/>
        <v>#REF!</v>
      </c>
      <c r="B7814" s="60"/>
      <c r="C7814" s="73">
        <v>11</v>
      </c>
      <c r="D7814" s="73">
        <v>21</v>
      </c>
      <c r="E7814" s="73">
        <v>22</v>
      </c>
      <c r="F7814" s="79">
        <f>IF($C$9="south",'RAW PV WATTS'!D7817,IF('PV Watts SLC'!$C$9="west",'RAW PV WATTS'!F7817,-1))</f>
        <v>0</v>
      </c>
      <c r="G7814" s="81">
        <f t="shared" si="242"/>
        <v>0</v>
      </c>
    </row>
    <row r="7815" spans="1:7">
      <c r="A7815" s="74" t="e">
        <f t="shared" si="243"/>
        <v>#REF!</v>
      </c>
      <c r="B7815" s="60"/>
      <c r="C7815" s="73">
        <v>11</v>
      </c>
      <c r="D7815" s="73">
        <v>21</v>
      </c>
      <c r="E7815" s="73">
        <v>23</v>
      </c>
      <c r="F7815" s="79">
        <f>IF($C$9="south",'RAW PV WATTS'!D7818,IF('PV Watts SLC'!$C$9="west",'RAW PV WATTS'!F7818,-1))</f>
        <v>0</v>
      </c>
      <c r="G7815" s="81">
        <f t="shared" si="242"/>
        <v>0</v>
      </c>
    </row>
    <row r="7816" spans="1:7">
      <c r="A7816" s="74" t="e">
        <f t="shared" si="243"/>
        <v>#REF!</v>
      </c>
      <c r="B7816" s="60"/>
      <c r="C7816" s="73">
        <v>11</v>
      </c>
      <c r="D7816" s="73">
        <v>22</v>
      </c>
      <c r="E7816" s="73">
        <v>0</v>
      </c>
      <c r="F7816" s="79">
        <f>IF($C$9="south",'RAW PV WATTS'!D7819,IF('PV Watts SLC'!$C$9="west",'RAW PV WATTS'!F7819,-1))</f>
        <v>0</v>
      </c>
      <c r="G7816" s="81">
        <f t="shared" si="242"/>
        <v>0</v>
      </c>
    </row>
    <row r="7817" spans="1:7">
      <c r="A7817" s="74" t="e">
        <f t="shared" si="243"/>
        <v>#REF!</v>
      </c>
      <c r="B7817" s="60"/>
      <c r="C7817" s="73">
        <v>11</v>
      </c>
      <c r="D7817" s="73">
        <v>22</v>
      </c>
      <c r="E7817" s="73">
        <v>1</v>
      </c>
      <c r="F7817" s="79">
        <f>IF($C$9="south",'RAW PV WATTS'!D7820,IF('PV Watts SLC'!$C$9="west",'RAW PV WATTS'!F7820,-1))</f>
        <v>0</v>
      </c>
      <c r="G7817" s="81">
        <f t="shared" si="242"/>
        <v>0</v>
      </c>
    </row>
    <row r="7818" spans="1:7">
      <c r="A7818" s="74" t="e">
        <f t="shared" si="243"/>
        <v>#REF!</v>
      </c>
      <c r="B7818" s="60"/>
      <c r="C7818" s="73">
        <v>11</v>
      </c>
      <c r="D7818" s="73">
        <v>22</v>
      </c>
      <c r="E7818" s="73">
        <v>2</v>
      </c>
      <c r="F7818" s="79">
        <f>IF($C$9="south",'RAW PV WATTS'!D7821,IF('PV Watts SLC'!$C$9="west",'RAW PV WATTS'!F7821,-1))</f>
        <v>0</v>
      </c>
      <c r="G7818" s="81">
        <f t="shared" si="242"/>
        <v>0</v>
      </c>
    </row>
    <row r="7819" spans="1:7">
      <c r="A7819" s="74" t="e">
        <f t="shared" si="243"/>
        <v>#REF!</v>
      </c>
      <c r="B7819" s="60"/>
      <c r="C7819" s="73">
        <v>11</v>
      </c>
      <c r="D7819" s="73">
        <v>22</v>
      </c>
      <c r="E7819" s="73">
        <v>3</v>
      </c>
      <c r="F7819" s="79">
        <f>IF($C$9="south",'RAW PV WATTS'!D7822,IF('PV Watts SLC'!$C$9="west",'RAW PV WATTS'!F7822,-1))</f>
        <v>0</v>
      </c>
      <c r="G7819" s="81">
        <f t="shared" si="242"/>
        <v>0</v>
      </c>
    </row>
    <row r="7820" spans="1:7">
      <c r="A7820" s="74" t="e">
        <f t="shared" si="243"/>
        <v>#REF!</v>
      </c>
      <c r="B7820" s="60"/>
      <c r="C7820" s="73">
        <v>11</v>
      </c>
      <c r="D7820" s="73">
        <v>22</v>
      </c>
      <c r="E7820" s="73">
        <v>4</v>
      </c>
      <c r="F7820" s="79">
        <f>IF($C$9="south",'RAW PV WATTS'!D7823,IF('PV Watts SLC'!$C$9="west",'RAW PV WATTS'!F7823,-1))</f>
        <v>0</v>
      </c>
      <c r="G7820" s="81">
        <f t="shared" si="242"/>
        <v>0</v>
      </c>
    </row>
    <row r="7821" spans="1:7">
      <c r="A7821" s="74" t="e">
        <f t="shared" si="243"/>
        <v>#REF!</v>
      </c>
      <c r="B7821" s="60"/>
      <c r="C7821" s="73">
        <v>11</v>
      </c>
      <c r="D7821" s="73">
        <v>22</v>
      </c>
      <c r="E7821" s="73">
        <v>5</v>
      </c>
      <c r="F7821" s="79">
        <f>IF($C$9="south",'RAW PV WATTS'!D7824,IF('PV Watts SLC'!$C$9="west",'RAW PV WATTS'!F7824,-1))</f>
        <v>0</v>
      </c>
      <c r="G7821" s="81">
        <f t="shared" si="242"/>
        <v>0</v>
      </c>
    </row>
    <row r="7822" spans="1:7">
      <c r="A7822" s="74" t="e">
        <f t="shared" si="243"/>
        <v>#REF!</v>
      </c>
      <c r="B7822" s="60"/>
      <c r="C7822" s="73">
        <v>11</v>
      </c>
      <c r="D7822" s="73">
        <v>22</v>
      </c>
      <c r="E7822" s="73">
        <v>6</v>
      </c>
      <c r="F7822" s="79">
        <f>IF($C$9="south",'RAW PV WATTS'!D7825,IF('PV Watts SLC'!$C$9="west",'RAW PV WATTS'!F7825,-1))</f>
        <v>0</v>
      </c>
      <c r="G7822" s="81">
        <f t="shared" si="242"/>
        <v>0</v>
      </c>
    </row>
    <row r="7823" spans="1:7">
      <c r="A7823" s="74" t="e">
        <f t="shared" si="243"/>
        <v>#REF!</v>
      </c>
      <c r="B7823" s="60"/>
      <c r="C7823" s="73">
        <v>11</v>
      </c>
      <c r="D7823" s="73">
        <v>22</v>
      </c>
      <c r="E7823" s="73">
        <v>7</v>
      </c>
      <c r="F7823" s="79">
        <f>IF($C$9="south",'RAW PV WATTS'!D7826,IF('PV Watts SLC'!$C$9="west",'RAW PV WATTS'!F7826,-1))</f>
        <v>1.597</v>
      </c>
      <c r="G7823" s="81">
        <f t="shared" si="242"/>
        <v>1.5969999999999999E-3</v>
      </c>
    </row>
    <row r="7824" spans="1:7">
      <c r="A7824" s="74" t="e">
        <f t="shared" si="243"/>
        <v>#REF!</v>
      </c>
      <c r="B7824" s="60"/>
      <c r="C7824" s="73">
        <v>11</v>
      </c>
      <c r="D7824" s="73">
        <v>22</v>
      </c>
      <c r="E7824" s="73">
        <v>8</v>
      </c>
      <c r="F7824" s="79">
        <f>IF($C$9="south",'RAW PV WATTS'!D7827,IF('PV Watts SLC'!$C$9="west",'RAW PV WATTS'!F7827,-1))</f>
        <v>115.19499999999999</v>
      </c>
      <c r="G7824" s="81">
        <f t="shared" si="242"/>
        <v>0.11519499999999999</v>
      </c>
    </row>
    <row r="7825" spans="1:7">
      <c r="A7825" s="74" t="e">
        <f t="shared" si="243"/>
        <v>#REF!</v>
      </c>
      <c r="B7825" s="60"/>
      <c r="C7825" s="73">
        <v>11</v>
      </c>
      <c r="D7825" s="73">
        <v>22</v>
      </c>
      <c r="E7825" s="73">
        <v>9</v>
      </c>
      <c r="F7825" s="79">
        <f>IF($C$9="south",'RAW PV WATTS'!D7828,IF('PV Watts SLC'!$C$9="west",'RAW PV WATTS'!F7828,-1))</f>
        <v>235.364</v>
      </c>
      <c r="G7825" s="81">
        <f t="shared" ref="G7825:G7888" si="244">F7825/1000</f>
        <v>0.23536400000000002</v>
      </c>
    </row>
    <row r="7826" spans="1:7">
      <c r="A7826" s="74" t="e">
        <f t="shared" ref="A7826:A7889" si="245">1/24+A7825</f>
        <v>#REF!</v>
      </c>
      <c r="B7826" s="60"/>
      <c r="C7826" s="73">
        <v>11</v>
      </c>
      <c r="D7826" s="73">
        <v>22</v>
      </c>
      <c r="E7826" s="73">
        <v>10</v>
      </c>
      <c r="F7826" s="79">
        <f>IF($C$9="south",'RAW PV WATTS'!D7829,IF('PV Watts SLC'!$C$9="west",'RAW PV WATTS'!F7829,-1))</f>
        <v>460.572</v>
      </c>
      <c r="G7826" s="81">
        <f t="shared" si="244"/>
        <v>0.46057199999999998</v>
      </c>
    </row>
    <row r="7827" spans="1:7">
      <c r="A7827" s="74" t="e">
        <f t="shared" si="245"/>
        <v>#REF!</v>
      </c>
      <c r="B7827" s="60"/>
      <c r="C7827" s="73">
        <v>11</v>
      </c>
      <c r="D7827" s="73">
        <v>22</v>
      </c>
      <c r="E7827" s="73">
        <v>11</v>
      </c>
      <c r="F7827" s="79">
        <f>IF($C$9="south",'RAW PV WATTS'!D7830,IF('PV Watts SLC'!$C$9="west",'RAW PV WATTS'!F7830,-1))</f>
        <v>544.78899999999999</v>
      </c>
      <c r="G7827" s="81">
        <f t="shared" si="244"/>
        <v>0.54478899999999997</v>
      </c>
    </row>
    <row r="7828" spans="1:7">
      <c r="A7828" s="74" t="e">
        <f t="shared" si="245"/>
        <v>#REF!</v>
      </c>
      <c r="B7828" s="60"/>
      <c r="C7828" s="73">
        <v>11</v>
      </c>
      <c r="D7828" s="73">
        <v>22</v>
      </c>
      <c r="E7828" s="73">
        <v>12</v>
      </c>
      <c r="F7828" s="79">
        <f>IF($C$9="south",'RAW PV WATTS'!D7831,IF('PV Watts SLC'!$C$9="west",'RAW PV WATTS'!F7831,-1))</f>
        <v>543.46600000000001</v>
      </c>
      <c r="G7828" s="81">
        <f t="shared" si="244"/>
        <v>0.543466</v>
      </c>
    </row>
    <row r="7829" spans="1:7">
      <c r="A7829" s="74" t="e">
        <f t="shared" si="245"/>
        <v>#REF!</v>
      </c>
      <c r="B7829" s="60"/>
      <c r="C7829" s="73">
        <v>11</v>
      </c>
      <c r="D7829" s="73">
        <v>22</v>
      </c>
      <c r="E7829" s="73">
        <v>13</v>
      </c>
      <c r="F7829" s="79">
        <f>IF($C$9="south",'RAW PV WATTS'!D7832,IF('PV Watts SLC'!$C$9="west",'RAW PV WATTS'!F7832,-1))</f>
        <v>483.66300000000001</v>
      </c>
      <c r="G7829" s="81">
        <f t="shared" si="244"/>
        <v>0.48366300000000001</v>
      </c>
    </row>
    <row r="7830" spans="1:7">
      <c r="A7830" s="74" t="e">
        <f t="shared" si="245"/>
        <v>#REF!</v>
      </c>
      <c r="B7830" s="60"/>
      <c r="C7830" s="73">
        <v>11</v>
      </c>
      <c r="D7830" s="73">
        <v>22</v>
      </c>
      <c r="E7830" s="73">
        <v>14</v>
      </c>
      <c r="F7830" s="79">
        <f>IF($C$9="south",'RAW PV WATTS'!D7833,IF('PV Watts SLC'!$C$9="west",'RAW PV WATTS'!F7833,-1))</f>
        <v>376.41199999999998</v>
      </c>
      <c r="G7830" s="81">
        <f t="shared" si="244"/>
        <v>0.37641199999999997</v>
      </c>
    </row>
    <row r="7831" spans="1:7">
      <c r="A7831" s="74" t="e">
        <f t="shared" si="245"/>
        <v>#REF!</v>
      </c>
      <c r="B7831" s="60"/>
      <c r="C7831" s="73">
        <v>11</v>
      </c>
      <c r="D7831" s="73">
        <v>22</v>
      </c>
      <c r="E7831" s="73">
        <v>15</v>
      </c>
      <c r="F7831" s="79">
        <f>IF($C$9="south",'RAW PV WATTS'!D7834,IF('PV Watts SLC'!$C$9="west",'RAW PV WATTS'!F7834,-1))</f>
        <v>193.078</v>
      </c>
      <c r="G7831" s="81">
        <f t="shared" si="244"/>
        <v>0.193078</v>
      </c>
    </row>
    <row r="7832" spans="1:7">
      <c r="A7832" s="74" t="e">
        <f t="shared" si="245"/>
        <v>#REF!</v>
      </c>
      <c r="B7832" s="60"/>
      <c r="C7832" s="73">
        <v>11</v>
      </c>
      <c r="D7832" s="73">
        <v>22</v>
      </c>
      <c r="E7832" s="73">
        <v>16</v>
      </c>
      <c r="F7832" s="79">
        <f>IF($C$9="south",'RAW PV WATTS'!D7835,IF('PV Watts SLC'!$C$9="west",'RAW PV WATTS'!F7835,-1))</f>
        <v>50.268000000000001</v>
      </c>
      <c r="G7832" s="81">
        <f t="shared" si="244"/>
        <v>5.0268E-2</v>
      </c>
    </row>
    <row r="7833" spans="1:7">
      <c r="A7833" s="74" t="e">
        <f t="shared" si="245"/>
        <v>#REF!</v>
      </c>
      <c r="B7833" s="60"/>
      <c r="C7833" s="73">
        <v>11</v>
      </c>
      <c r="D7833" s="73">
        <v>22</v>
      </c>
      <c r="E7833" s="73">
        <v>17</v>
      </c>
      <c r="F7833" s="79">
        <f>IF($C$9="south",'RAW PV WATTS'!D7836,IF('PV Watts SLC'!$C$9="west",'RAW PV WATTS'!F7836,-1))</f>
        <v>0</v>
      </c>
      <c r="G7833" s="81">
        <f t="shared" si="244"/>
        <v>0</v>
      </c>
    </row>
    <row r="7834" spans="1:7">
      <c r="A7834" s="74" t="e">
        <f t="shared" si="245"/>
        <v>#REF!</v>
      </c>
      <c r="B7834" s="60"/>
      <c r="C7834" s="73">
        <v>11</v>
      </c>
      <c r="D7834" s="73">
        <v>22</v>
      </c>
      <c r="E7834" s="73">
        <v>18</v>
      </c>
      <c r="F7834" s="79">
        <f>IF($C$9="south",'RAW PV WATTS'!D7837,IF('PV Watts SLC'!$C$9="west",'RAW PV WATTS'!F7837,-1))</f>
        <v>0</v>
      </c>
      <c r="G7834" s="81">
        <f t="shared" si="244"/>
        <v>0</v>
      </c>
    </row>
    <row r="7835" spans="1:7">
      <c r="A7835" s="74" t="e">
        <f t="shared" si="245"/>
        <v>#REF!</v>
      </c>
      <c r="B7835" s="60"/>
      <c r="C7835" s="73">
        <v>11</v>
      </c>
      <c r="D7835" s="73">
        <v>22</v>
      </c>
      <c r="E7835" s="73">
        <v>19</v>
      </c>
      <c r="F7835" s="79">
        <f>IF($C$9="south",'RAW PV WATTS'!D7838,IF('PV Watts SLC'!$C$9="west",'RAW PV WATTS'!F7838,-1))</f>
        <v>0</v>
      </c>
      <c r="G7835" s="81">
        <f t="shared" si="244"/>
        <v>0</v>
      </c>
    </row>
    <row r="7836" spans="1:7">
      <c r="A7836" s="74" t="e">
        <f t="shared" si="245"/>
        <v>#REF!</v>
      </c>
      <c r="B7836" s="60"/>
      <c r="C7836" s="73">
        <v>11</v>
      </c>
      <c r="D7836" s="73">
        <v>22</v>
      </c>
      <c r="E7836" s="73">
        <v>20</v>
      </c>
      <c r="F7836" s="79">
        <f>IF($C$9="south",'RAW PV WATTS'!D7839,IF('PV Watts SLC'!$C$9="west",'RAW PV WATTS'!F7839,-1))</f>
        <v>0</v>
      </c>
      <c r="G7836" s="81">
        <f t="shared" si="244"/>
        <v>0</v>
      </c>
    </row>
    <row r="7837" spans="1:7">
      <c r="A7837" s="74" t="e">
        <f t="shared" si="245"/>
        <v>#REF!</v>
      </c>
      <c r="B7837" s="60"/>
      <c r="C7837" s="73">
        <v>11</v>
      </c>
      <c r="D7837" s="73">
        <v>22</v>
      </c>
      <c r="E7837" s="73">
        <v>21</v>
      </c>
      <c r="F7837" s="79">
        <f>IF($C$9="south",'RAW PV WATTS'!D7840,IF('PV Watts SLC'!$C$9="west",'RAW PV WATTS'!F7840,-1))</f>
        <v>0</v>
      </c>
      <c r="G7837" s="81">
        <f t="shared" si="244"/>
        <v>0</v>
      </c>
    </row>
    <row r="7838" spans="1:7">
      <c r="A7838" s="74" t="e">
        <f t="shared" si="245"/>
        <v>#REF!</v>
      </c>
      <c r="B7838" s="60"/>
      <c r="C7838" s="73">
        <v>11</v>
      </c>
      <c r="D7838" s="73">
        <v>22</v>
      </c>
      <c r="E7838" s="73">
        <v>22</v>
      </c>
      <c r="F7838" s="79">
        <f>IF($C$9="south",'RAW PV WATTS'!D7841,IF('PV Watts SLC'!$C$9="west",'RAW PV WATTS'!F7841,-1))</f>
        <v>0</v>
      </c>
      <c r="G7838" s="81">
        <f t="shared" si="244"/>
        <v>0</v>
      </c>
    </row>
    <row r="7839" spans="1:7">
      <c r="A7839" s="74" t="e">
        <f t="shared" si="245"/>
        <v>#REF!</v>
      </c>
      <c r="B7839" s="60"/>
      <c r="C7839" s="73">
        <v>11</v>
      </c>
      <c r="D7839" s="73">
        <v>22</v>
      </c>
      <c r="E7839" s="73">
        <v>23</v>
      </c>
      <c r="F7839" s="79">
        <f>IF($C$9="south",'RAW PV WATTS'!D7842,IF('PV Watts SLC'!$C$9="west",'RAW PV WATTS'!F7842,-1))</f>
        <v>0</v>
      </c>
      <c r="G7839" s="81">
        <f t="shared" si="244"/>
        <v>0</v>
      </c>
    </row>
    <row r="7840" spans="1:7">
      <c r="A7840" s="74" t="e">
        <f t="shared" si="245"/>
        <v>#REF!</v>
      </c>
      <c r="B7840" s="60"/>
      <c r="C7840" s="73">
        <v>11</v>
      </c>
      <c r="D7840" s="73">
        <v>23</v>
      </c>
      <c r="E7840" s="73">
        <v>0</v>
      </c>
      <c r="F7840" s="79">
        <f>IF($C$9="south",'RAW PV WATTS'!D7843,IF('PV Watts SLC'!$C$9="west",'RAW PV WATTS'!F7843,-1))</f>
        <v>0</v>
      </c>
      <c r="G7840" s="81">
        <f t="shared" si="244"/>
        <v>0</v>
      </c>
    </row>
    <row r="7841" spans="1:7">
      <c r="A7841" s="74" t="e">
        <f t="shared" si="245"/>
        <v>#REF!</v>
      </c>
      <c r="B7841" s="60"/>
      <c r="C7841" s="73">
        <v>11</v>
      </c>
      <c r="D7841" s="73">
        <v>23</v>
      </c>
      <c r="E7841" s="73">
        <v>1</v>
      </c>
      <c r="F7841" s="79">
        <f>IF($C$9="south",'RAW PV WATTS'!D7844,IF('PV Watts SLC'!$C$9="west",'RAW PV WATTS'!F7844,-1))</f>
        <v>0</v>
      </c>
      <c r="G7841" s="81">
        <f t="shared" si="244"/>
        <v>0</v>
      </c>
    </row>
    <row r="7842" spans="1:7">
      <c r="A7842" s="74" t="e">
        <f t="shared" si="245"/>
        <v>#REF!</v>
      </c>
      <c r="B7842" s="60"/>
      <c r="C7842" s="73">
        <v>11</v>
      </c>
      <c r="D7842" s="73">
        <v>23</v>
      </c>
      <c r="E7842" s="73">
        <v>2</v>
      </c>
      <c r="F7842" s="79">
        <f>IF($C$9="south",'RAW PV WATTS'!D7845,IF('PV Watts SLC'!$C$9="west",'RAW PV WATTS'!F7845,-1))</f>
        <v>0</v>
      </c>
      <c r="G7842" s="81">
        <f t="shared" si="244"/>
        <v>0</v>
      </c>
    </row>
    <row r="7843" spans="1:7">
      <c r="A7843" s="74" t="e">
        <f t="shared" si="245"/>
        <v>#REF!</v>
      </c>
      <c r="B7843" s="60"/>
      <c r="C7843" s="73">
        <v>11</v>
      </c>
      <c r="D7843" s="73">
        <v>23</v>
      </c>
      <c r="E7843" s="73">
        <v>3</v>
      </c>
      <c r="F7843" s="79">
        <f>IF($C$9="south",'RAW PV WATTS'!D7846,IF('PV Watts SLC'!$C$9="west",'RAW PV WATTS'!F7846,-1))</f>
        <v>0</v>
      </c>
      <c r="G7843" s="81">
        <f t="shared" si="244"/>
        <v>0</v>
      </c>
    </row>
    <row r="7844" spans="1:7">
      <c r="A7844" s="74" t="e">
        <f t="shared" si="245"/>
        <v>#REF!</v>
      </c>
      <c r="B7844" s="60"/>
      <c r="C7844" s="73">
        <v>11</v>
      </c>
      <c r="D7844" s="73">
        <v>23</v>
      </c>
      <c r="E7844" s="73">
        <v>4</v>
      </c>
      <c r="F7844" s="79">
        <f>IF($C$9="south",'RAW PV WATTS'!D7847,IF('PV Watts SLC'!$C$9="west",'RAW PV WATTS'!F7847,-1))</f>
        <v>0</v>
      </c>
      <c r="G7844" s="81">
        <f t="shared" si="244"/>
        <v>0</v>
      </c>
    </row>
    <row r="7845" spans="1:7">
      <c r="A7845" s="74" t="e">
        <f t="shared" si="245"/>
        <v>#REF!</v>
      </c>
      <c r="B7845" s="60"/>
      <c r="C7845" s="73">
        <v>11</v>
      </c>
      <c r="D7845" s="73">
        <v>23</v>
      </c>
      <c r="E7845" s="73">
        <v>5</v>
      </c>
      <c r="F7845" s="79">
        <f>IF($C$9="south",'RAW PV WATTS'!D7848,IF('PV Watts SLC'!$C$9="west",'RAW PV WATTS'!F7848,-1))</f>
        <v>0</v>
      </c>
      <c r="G7845" s="81">
        <f t="shared" si="244"/>
        <v>0</v>
      </c>
    </row>
    <row r="7846" spans="1:7">
      <c r="A7846" s="74" t="e">
        <f t="shared" si="245"/>
        <v>#REF!</v>
      </c>
      <c r="B7846" s="60"/>
      <c r="C7846" s="73">
        <v>11</v>
      </c>
      <c r="D7846" s="73">
        <v>23</v>
      </c>
      <c r="E7846" s="73">
        <v>6</v>
      </c>
      <c r="F7846" s="79">
        <f>IF($C$9="south",'RAW PV WATTS'!D7849,IF('PV Watts SLC'!$C$9="west",'RAW PV WATTS'!F7849,-1))</f>
        <v>0</v>
      </c>
      <c r="G7846" s="81">
        <f t="shared" si="244"/>
        <v>0</v>
      </c>
    </row>
    <row r="7847" spans="1:7">
      <c r="A7847" s="74" t="e">
        <f t="shared" si="245"/>
        <v>#REF!</v>
      </c>
      <c r="B7847" s="60"/>
      <c r="C7847" s="73">
        <v>11</v>
      </c>
      <c r="D7847" s="73">
        <v>23</v>
      </c>
      <c r="E7847" s="73">
        <v>7</v>
      </c>
      <c r="F7847" s="79">
        <f>IF($C$9="south",'RAW PV WATTS'!D7850,IF('PV Watts SLC'!$C$9="west",'RAW PV WATTS'!F7850,-1))</f>
        <v>34.707999999999998</v>
      </c>
      <c r="G7847" s="81">
        <f t="shared" si="244"/>
        <v>3.4707999999999996E-2</v>
      </c>
    </row>
    <row r="7848" spans="1:7">
      <c r="A7848" s="74" t="e">
        <f t="shared" si="245"/>
        <v>#REF!</v>
      </c>
      <c r="B7848" s="60"/>
      <c r="C7848" s="73">
        <v>11</v>
      </c>
      <c r="D7848" s="73">
        <v>23</v>
      </c>
      <c r="E7848" s="73">
        <v>8</v>
      </c>
      <c r="F7848" s="79">
        <f>IF($C$9="south",'RAW PV WATTS'!D7851,IF('PV Watts SLC'!$C$9="west",'RAW PV WATTS'!F7851,-1))</f>
        <v>217.78299999999999</v>
      </c>
      <c r="G7848" s="81">
        <f t="shared" si="244"/>
        <v>0.21778299999999998</v>
      </c>
    </row>
    <row r="7849" spans="1:7">
      <c r="A7849" s="74" t="e">
        <f t="shared" si="245"/>
        <v>#REF!</v>
      </c>
      <c r="B7849" s="60"/>
      <c r="C7849" s="73">
        <v>11</v>
      </c>
      <c r="D7849" s="73">
        <v>23</v>
      </c>
      <c r="E7849" s="73">
        <v>9</v>
      </c>
      <c r="F7849" s="79">
        <f>IF($C$9="south",'RAW PV WATTS'!D7852,IF('PV Watts SLC'!$C$9="west",'RAW PV WATTS'!F7852,-1))</f>
        <v>355.928</v>
      </c>
      <c r="G7849" s="81">
        <f t="shared" si="244"/>
        <v>0.35592800000000002</v>
      </c>
    </row>
    <row r="7850" spans="1:7">
      <c r="A7850" s="74" t="e">
        <f t="shared" si="245"/>
        <v>#REF!</v>
      </c>
      <c r="B7850" s="60"/>
      <c r="C7850" s="73">
        <v>11</v>
      </c>
      <c r="D7850" s="73">
        <v>23</v>
      </c>
      <c r="E7850" s="73">
        <v>10</v>
      </c>
      <c r="F7850" s="79">
        <f>IF($C$9="south",'RAW PV WATTS'!D7853,IF('PV Watts SLC'!$C$9="west",'RAW PV WATTS'!F7853,-1))</f>
        <v>477.666</v>
      </c>
      <c r="G7850" s="81">
        <f t="shared" si="244"/>
        <v>0.47766599999999998</v>
      </c>
    </row>
    <row r="7851" spans="1:7">
      <c r="A7851" s="74" t="e">
        <f t="shared" si="245"/>
        <v>#REF!</v>
      </c>
      <c r="B7851" s="60"/>
      <c r="C7851" s="73">
        <v>11</v>
      </c>
      <c r="D7851" s="73">
        <v>23</v>
      </c>
      <c r="E7851" s="73">
        <v>11</v>
      </c>
      <c r="F7851" s="79">
        <f>IF($C$9="south",'RAW PV WATTS'!D7854,IF('PV Watts SLC'!$C$9="west",'RAW PV WATTS'!F7854,-1))</f>
        <v>524.36500000000001</v>
      </c>
      <c r="G7851" s="81">
        <f t="shared" si="244"/>
        <v>0.52436499999999997</v>
      </c>
    </row>
    <row r="7852" spans="1:7">
      <c r="A7852" s="74" t="e">
        <f t="shared" si="245"/>
        <v>#REF!</v>
      </c>
      <c r="B7852" s="60"/>
      <c r="C7852" s="73">
        <v>11</v>
      </c>
      <c r="D7852" s="73">
        <v>23</v>
      </c>
      <c r="E7852" s="73">
        <v>12</v>
      </c>
      <c r="F7852" s="79">
        <f>IF($C$9="south",'RAW PV WATTS'!D7855,IF('PV Watts SLC'!$C$9="west",'RAW PV WATTS'!F7855,-1))</f>
        <v>527.56299999999999</v>
      </c>
      <c r="G7852" s="81">
        <f t="shared" si="244"/>
        <v>0.527563</v>
      </c>
    </row>
    <row r="7853" spans="1:7">
      <c r="A7853" s="74" t="e">
        <f t="shared" si="245"/>
        <v>#REF!</v>
      </c>
      <c r="B7853" s="60"/>
      <c r="C7853" s="73">
        <v>11</v>
      </c>
      <c r="D7853" s="73">
        <v>23</v>
      </c>
      <c r="E7853" s="73">
        <v>13</v>
      </c>
      <c r="F7853" s="79">
        <f>IF($C$9="south",'RAW PV WATTS'!D7856,IF('PV Watts SLC'!$C$9="west",'RAW PV WATTS'!F7856,-1))</f>
        <v>466.471</v>
      </c>
      <c r="G7853" s="81">
        <f t="shared" si="244"/>
        <v>0.46647100000000002</v>
      </c>
    </row>
    <row r="7854" spans="1:7">
      <c r="A7854" s="74" t="e">
        <f t="shared" si="245"/>
        <v>#REF!</v>
      </c>
      <c r="B7854" s="60"/>
      <c r="C7854" s="73">
        <v>11</v>
      </c>
      <c r="D7854" s="73">
        <v>23</v>
      </c>
      <c r="E7854" s="73">
        <v>14</v>
      </c>
      <c r="F7854" s="79">
        <f>IF($C$9="south",'RAW PV WATTS'!D7857,IF('PV Watts SLC'!$C$9="west",'RAW PV WATTS'!F7857,-1))</f>
        <v>363.35500000000002</v>
      </c>
      <c r="G7854" s="81">
        <f t="shared" si="244"/>
        <v>0.36335500000000004</v>
      </c>
    </row>
    <row r="7855" spans="1:7">
      <c r="A7855" s="74" t="e">
        <f t="shared" si="245"/>
        <v>#REF!</v>
      </c>
      <c r="B7855" s="60"/>
      <c r="C7855" s="73">
        <v>11</v>
      </c>
      <c r="D7855" s="73">
        <v>23</v>
      </c>
      <c r="E7855" s="73">
        <v>15</v>
      </c>
      <c r="F7855" s="79">
        <f>IF($C$9="south",'RAW PV WATTS'!D7858,IF('PV Watts SLC'!$C$9="west",'RAW PV WATTS'!F7858,-1))</f>
        <v>184.15799999999999</v>
      </c>
      <c r="G7855" s="81">
        <f t="shared" si="244"/>
        <v>0.18415799999999999</v>
      </c>
    </row>
    <row r="7856" spans="1:7">
      <c r="A7856" s="74" t="e">
        <f t="shared" si="245"/>
        <v>#REF!</v>
      </c>
      <c r="B7856" s="60"/>
      <c r="C7856" s="73">
        <v>11</v>
      </c>
      <c r="D7856" s="73">
        <v>23</v>
      </c>
      <c r="E7856" s="73">
        <v>16</v>
      </c>
      <c r="F7856" s="79">
        <f>IF($C$9="south",'RAW PV WATTS'!D7859,IF('PV Watts SLC'!$C$9="west",'RAW PV WATTS'!F7859,-1))</f>
        <v>72.209000000000003</v>
      </c>
      <c r="G7856" s="81">
        <f t="shared" si="244"/>
        <v>7.2209000000000009E-2</v>
      </c>
    </row>
    <row r="7857" spans="1:7">
      <c r="A7857" s="74" t="e">
        <f t="shared" si="245"/>
        <v>#REF!</v>
      </c>
      <c r="B7857" s="60"/>
      <c r="C7857" s="73">
        <v>11</v>
      </c>
      <c r="D7857" s="73">
        <v>23</v>
      </c>
      <c r="E7857" s="73">
        <v>17</v>
      </c>
      <c r="F7857" s="79">
        <f>IF($C$9="south",'RAW PV WATTS'!D7860,IF('PV Watts SLC'!$C$9="west",'RAW PV WATTS'!F7860,-1))</f>
        <v>0</v>
      </c>
      <c r="G7857" s="81">
        <f t="shared" si="244"/>
        <v>0</v>
      </c>
    </row>
    <row r="7858" spans="1:7">
      <c r="A7858" s="74" t="e">
        <f t="shared" si="245"/>
        <v>#REF!</v>
      </c>
      <c r="B7858" s="60"/>
      <c r="C7858" s="73">
        <v>11</v>
      </c>
      <c r="D7858" s="73">
        <v>23</v>
      </c>
      <c r="E7858" s="73">
        <v>18</v>
      </c>
      <c r="F7858" s="79">
        <f>IF($C$9="south",'RAW PV WATTS'!D7861,IF('PV Watts SLC'!$C$9="west",'RAW PV WATTS'!F7861,-1))</f>
        <v>0</v>
      </c>
      <c r="G7858" s="81">
        <f t="shared" si="244"/>
        <v>0</v>
      </c>
    </row>
    <row r="7859" spans="1:7">
      <c r="A7859" s="74" t="e">
        <f t="shared" si="245"/>
        <v>#REF!</v>
      </c>
      <c r="B7859" s="60"/>
      <c r="C7859" s="73">
        <v>11</v>
      </c>
      <c r="D7859" s="73">
        <v>23</v>
      </c>
      <c r="E7859" s="73">
        <v>19</v>
      </c>
      <c r="F7859" s="79">
        <f>IF($C$9="south",'RAW PV WATTS'!D7862,IF('PV Watts SLC'!$C$9="west",'RAW PV WATTS'!F7862,-1))</f>
        <v>0</v>
      </c>
      <c r="G7859" s="81">
        <f t="shared" si="244"/>
        <v>0</v>
      </c>
    </row>
    <row r="7860" spans="1:7">
      <c r="A7860" s="74" t="e">
        <f t="shared" si="245"/>
        <v>#REF!</v>
      </c>
      <c r="B7860" s="60"/>
      <c r="C7860" s="73">
        <v>11</v>
      </c>
      <c r="D7860" s="73">
        <v>23</v>
      </c>
      <c r="E7860" s="73">
        <v>20</v>
      </c>
      <c r="F7860" s="79">
        <f>IF($C$9="south",'RAW PV WATTS'!D7863,IF('PV Watts SLC'!$C$9="west",'RAW PV WATTS'!F7863,-1))</f>
        <v>0</v>
      </c>
      <c r="G7860" s="81">
        <f t="shared" si="244"/>
        <v>0</v>
      </c>
    </row>
    <row r="7861" spans="1:7">
      <c r="A7861" s="74" t="e">
        <f t="shared" si="245"/>
        <v>#REF!</v>
      </c>
      <c r="B7861" s="60"/>
      <c r="C7861" s="73">
        <v>11</v>
      </c>
      <c r="D7861" s="73">
        <v>23</v>
      </c>
      <c r="E7861" s="73">
        <v>21</v>
      </c>
      <c r="F7861" s="79">
        <f>IF($C$9="south",'RAW PV WATTS'!D7864,IF('PV Watts SLC'!$C$9="west",'RAW PV WATTS'!F7864,-1))</f>
        <v>0</v>
      </c>
      <c r="G7861" s="81">
        <f t="shared" si="244"/>
        <v>0</v>
      </c>
    </row>
    <row r="7862" spans="1:7">
      <c r="A7862" s="74" t="e">
        <f t="shared" si="245"/>
        <v>#REF!</v>
      </c>
      <c r="B7862" s="60"/>
      <c r="C7862" s="73">
        <v>11</v>
      </c>
      <c r="D7862" s="73">
        <v>23</v>
      </c>
      <c r="E7862" s="73">
        <v>22</v>
      </c>
      <c r="F7862" s="79">
        <f>IF($C$9="south",'RAW PV WATTS'!D7865,IF('PV Watts SLC'!$C$9="west",'RAW PV WATTS'!F7865,-1))</f>
        <v>0</v>
      </c>
      <c r="G7862" s="81">
        <f t="shared" si="244"/>
        <v>0</v>
      </c>
    </row>
    <row r="7863" spans="1:7">
      <c r="A7863" s="74" t="e">
        <f t="shared" si="245"/>
        <v>#REF!</v>
      </c>
      <c r="B7863" s="60"/>
      <c r="C7863" s="73">
        <v>11</v>
      </c>
      <c r="D7863" s="73">
        <v>23</v>
      </c>
      <c r="E7863" s="73">
        <v>23</v>
      </c>
      <c r="F7863" s="79">
        <f>IF($C$9="south",'RAW PV WATTS'!D7866,IF('PV Watts SLC'!$C$9="west",'RAW PV WATTS'!F7866,-1))</f>
        <v>0</v>
      </c>
      <c r="G7863" s="81">
        <f t="shared" si="244"/>
        <v>0</v>
      </c>
    </row>
    <row r="7864" spans="1:7">
      <c r="A7864" s="74" t="e">
        <f t="shared" si="245"/>
        <v>#REF!</v>
      </c>
      <c r="B7864" s="60"/>
      <c r="C7864" s="73">
        <v>11</v>
      </c>
      <c r="D7864" s="73">
        <v>24</v>
      </c>
      <c r="E7864" s="73">
        <v>0</v>
      </c>
      <c r="F7864" s="79">
        <f>IF($C$9="south",'RAW PV WATTS'!D7867,IF('PV Watts SLC'!$C$9="west",'RAW PV WATTS'!F7867,-1))</f>
        <v>0</v>
      </c>
      <c r="G7864" s="81">
        <f t="shared" si="244"/>
        <v>0</v>
      </c>
    </row>
    <row r="7865" spans="1:7">
      <c r="A7865" s="74" t="e">
        <f t="shared" si="245"/>
        <v>#REF!</v>
      </c>
      <c r="B7865" s="60"/>
      <c r="C7865" s="73">
        <v>11</v>
      </c>
      <c r="D7865" s="73">
        <v>24</v>
      </c>
      <c r="E7865" s="73">
        <v>1</v>
      </c>
      <c r="F7865" s="79">
        <f>IF($C$9="south",'RAW PV WATTS'!D7868,IF('PV Watts SLC'!$C$9="west",'RAW PV WATTS'!F7868,-1))</f>
        <v>0</v>
      </c>
      <c r="G7865" s="81">
        <f t="shared" si="244"/>
        <v>0</v>
      </c>
    </row>
    <row r="7866" spans="1:7">
      <c r="A7866" s="74" t="e">
        <f t="shared" si="245"/>
        <v>#REF!</v>
      </c>
      <c r="B7866" s="60"/>
      <c r="C7866" s="73">
        <v>11</v>
      </c>
      <c r="D7866" s="73">
        <v>24</v>
      </c>
      <c r="E7866" s="73">
        <v>2</v>
      </c>
      <c r="F7866" s="79">
        <f>IF($C$9="south",'RAW PV WATTS'!D7869,IF('PV Watts SLC'!$C$9="west",'RAW PV WATTS'!F7869,-1))</f>
        <v>0</v>
      </c>
      <c r="G7866" s="81">
        <f t="shared" si="244"/>
        <v>0</v>
      </c>
    </row>
    <row r="7867" spans="1:7">
      <c r="A7867" s="74" t="e">
        <f t="shared" si="245"/>
        <v>#REF!</v>
      </c>
      <c r="B7867" s="60"/>
      <c r="C7867" s="73">
        <v>11</v>
      </c>
      <c r="D7867" s="73">
        <v>24</v>
      </c>
      <c r="E7867" s="73">
        <v>3</v>
      </c>
      <c r="F7867" s="79">
        <f>IF($C$9="south",'RAW PV WATTS'!D7870,IF('PV Watts SLC'!$C$9="west",'RAW PV WATTS'!F7870,-1))</f>
        <v>0</v>
      </c>
      <c r="G7867" s="81">
        <f t="shared" si="244"/>
        <v>0</v>
      </c>
    </row>
    <row r="7868" spans="1:7">
      <c r="A7868" s="74" t="e">
        <f t="shared" si="245"/>
        <v>#REF!</v>
      </c>
      <c r="B7868" s="60"/>
      <c r="C7868" s="73">
        <v>11</v>
      </c>
      <c r="D7868" s="73">
        <v>24</v>
      </c>
      <c r="E7868" s="73">
        <v>4</v>
      </c>
      <c r="F7868" s="79">
        <f>IF($C$9="south",'RAW PV WATTS'!D7871,IF('PV Watts SLC'!$C$9="west",'RAW PV WATTS'!F7871,-1))</f>
        <v>0</v>
      </c>
      <c r="G7868" s="81">
        <f t="shared" si="244"/>
        <v>0</v>
      </c>
    </row>
    <row r="7869" spans="1:7">
      <c r="A7869" s="74" t="e">
        <f t="shared" si="245"/>
        <v>#REF!</v>
      </c>
      <c r="B7869" s="60"/>
      <c r="C7869" s="73">
        <v>11</v>
      </c>
      <c r="D7869" s="73">
        <v>24</v>
      </c>
      <c r="E7869" s="73">
        <v>5</v>
      </c>
      <c r="F7869" s="79">
        <f>IF($C$9="south",'RAW PV WATTS'!D7872,IF('PV Watts SLC'!$C$9="west",'RAW PV WATTS'!F7872,-1))</f>
        <v>0</v>
      </c>
      <c r="G7869" s="81">
        <f t="shared" si="244"/>
        <v>0</v>
      </c>
    </row>
    <row r="7870" spans="1:7">
      <c r="A7870" s="74" t="e">
        <f t="shared" si="245"/>
        <v>#REF!</v>
      </c>
      <c r="B7870" s="60"/>
      <c r="C7870" s="73">
        <v>11</v>
      </c>
      <c r="D7870" s="73">
        <v>24</v>
      </c>
      <c r="E7870" s="73">
        <v>6</v>
      </c>
      <c r="F7870" s="79">
        <f>IF($C$9="south",'RAW PV WATTS'!D7873,IF('PV Watts SLC'!$C$9="west",'RAW PV WATTS'!F7873,-1))</f>
        <v>0</v>
      </c>
      <c r="G7870" s="81">
        <f t="shared" si="244"/>
        <v>0</v>
      </c>
    </row>
    <row r="7871" spans="1:7">
      <c r="A7871" s="74" t="e">
        <f t="shared" si="245"/>
        <v>#REF!</v>
      </c>
      <c r="B7871" s="60"/>
      <c r="C7871" s="73">
        <v>11</v>
      </c>
      <c r="D7871" s="73">
        <v>24</v>
      </c>
      <c r="E7871" s="73">
        <v>7</v>
      </c>
      <c r="F7871" s="79">
        <f>IF($C$9="south",'RAW PV WATTS'!D7874,IF('PV Watts SLC'!$C$9="west",'RAW PV WATTS'!F7874,-1))</f>
        <v>13.519</v>
      </c>
      <c r="G7871" s="81">
        <f t="shared" si="244"/>
        <v>1.3519E-2</v>
      </c>
    </row>
    <row r="7872" spans="1:7">
      <c r="A7872" s="74" t="e">
        <f t="shared" si="245"/>
        <v>#REF!</v>
      </c>
      <c r="B7872" s="60"/>
      <c r="C7872" s="73">
        <v>11</v>
      </c>
      <c r="D7872" s="73">
        <v>24</v>
      </c>
      <c r="E7872" s="73">
        <v>8</v>
      </c>
      <c r="F7872" s="79">
        <f>IF($C$9="south",'RAW PV WATTS'!D7875,IF('PV Watts SLC'!$C$9="west",'RAW PV WATTS'!F7875,-1))</f>
        <v>218.53399999999999</v>
      </c>
      <c r="G7872" s="81">
        <f t="shared" si="244"/>
        <v>0.21853399999999998</v>
      </c>
    </row>
    <row r="7873" spans="1:7">
      <c r="A7873" s="74" t="e">
        <f t="shared" si="245"/>
        <v>#REF!</v>
      </c>
      <c r="B7873" s="60"/>
      <c r="C7873" s="73">
        <v>11</v>
      </c>
      <c r="D7873" s="73">
        <v>24</v>
      </c>
      <c r="E7873" s="73">
        <v>9</v>
      </c>
      <c r="F7873" s="79">
        <f>IF($C$9="south",'RAW PV WATTS'!D7876,IF('PV Watts SLC'!$C$9="west",'RAW PV WATTS'!F7876,-1))</f>
        <v>364.25799999999998</v>
      </c>
      <c r="G7873" s="81">
        <f t="shared" si="244"/>
        <v>0.36425799999999997</v>
      </c>
    </row>
    <row r="7874" spans="1:7">
      <c r="A7874" s="74" t="e">
        <f t="shared" si="245"/>
        <v>#REF!</v>
      </c>
      <c r="B7874" s="60"/>
      <c r="C7874" s="73">
        <v>11</v>
      </c>
      <c r="D7874" s="73">
        <v>24</v>
      </c>
      <c r="E7874" s="73">
        <v>10</v>
      </c>
      <c r="F7874" s="79">
        <f>IF($C$9="south",'RAW PV WATTS'!D7877,IF('PV Watts SLC'!$C$9="west",'RAW PV WATTS'!F7877,-1))</f>
        <v>480.47899999999998</v>
      </c>
      <c r="G7874" s="81">
        <f t="shared" si="244"/>
        <v>0.48047899999999999</v>
      </c>
    </row>
    <row r="7875" spans="1:7">
      <c r="A7875" s="74" t="e">
        <f t="shared" si="245"/>
        <v>#REF!</v>
      </c>
      <c r="B7875" s="60"/>
      <c r="C7875" s="73">
        <v>11</v>
      </c>
      <c r="D7875" s="73">
        <v>24</v>
      </c>
      <c r="E7875" s="73">
        <v>11</v>
      </c>
      <c r="F7875" s="79">
        <f>IF($C$9="south",'RAW PV WATTS'!D7878,IF('PV Watts SLC'!$C$9="west",'RAW PV WATTS'!F7878,-1))</f>
        <v>522.61500000000001</v>
      </c>
      <c r="G7875" s="81">
        <f t="shared" si="244"/>
        <v>0.52261500000000005</v>
      </c>
    </row>
    <row r="7876" spans="1:7">
      <c r="A7876" s="74" t="e">
        <f t="shared" si="245"/>
        <v>#REF!</v>
      </c>
      <c r="B7876" s="60"/>
      <c r="C7876" s="73">
        <v>11</v>
      </c>
      <c r="D7876" s="73">
        <v>24</v>
      </c>
      <c r="E7876" s="73">
        <v>12</v>
      </c>
      <c r="F7876" s="79">
        <f>IF($C$9="south",'RAW PV WATTS'!D7879,IF('PV Watts SLC'!$C$9="west",'RAW PV WATTS'!F7879,-1))</f>
        <v>510.10700000000003</v>
      </c>
      <c r="G7876" s="81">
        <f t="shared" si="244"/>
        <v>0.51010699999999998</v>
      </c>
    </row>
    <row r="7877" spans="1:7">
      <c r="A7877" s="74" t="e">
        <f t="shared" si="245"/>
        <v>#REF!</v>
      </c>
      <c r="B7877" s="60"/>
      <c r="C7877" s="73">
        <v>11</v>
      </c>
      <c r="D7877" s="73">
        <v>24</v>
      </c>
      <c r="E7877" s="73">
        <v>13</v>
      </c>
      <c r="F7877" s="79">
        <f>IF($C$9="south",'RAW PV WATTS'!D7880,IF('PV Watts SLC'!$C$9="west",'RAW PV WATTS'!F7880,-1))</f>
        <v>439.15</v>
      </c>
      <c r="G7877" s="81">
        <f t="shared" si="244"/>
        <v>0.43914999999999998</v>
      </c>
    </row>
    <row r="7878" spans="1:7">
      <c r="A7878" s="74" t="e">
        <f t="shared" si="245"/>
        <v>#REF!</v>
      </c>
      <c r="B7878" s="60"/>
      <c r="C7878" s="73">
        <v>11</v>
      </c>
      <c r="D7878" s="73">
        <v>24</v>
      </c>
      <c r="E7878" s="73">
        <v>14</v>
      </c>
      <c r="F7878" s="79">
        <f>IF($C$9="south",'RAW PV WATTS'!D7881,IF('PV Watts SLC'!$C$9="west",'RAW PV WATTS'!F7881,-1))</f>
        <v>358.005</v>
      </c>
      <c r="G7878" s="81">
        <f t="shared" si="244"/>
        <v>0.35800500000000002</v>
      </c>
    </row>
    <row r="7879" spans="1:7">
      <c r="A7879" s="74" t="e">
        <f t="shared" si="245"/>
        <v>#REF!</v>
      </c>
      <c r="B7879" s="60"/>
      <c r="C7879" s="73">
        <v>11</v>
      </c>
      <c r="D7879" s="73">
        <v>24</v>
      </c>
      <c r="E7879" s="73">
        <v>15</v>
      </c>
      <c r="F7879" s="79">
        <f>IF($C$9="south",'RAW PV WATTS'!D7882,IF('PV Watts SLC'!$C$9="west",'RAW PV WATTS'!F7882,-1))</f>
        <v>178.52600000000001</v>
      </c>
      <c r="G7879" s="81">
        <f t="shared" si="244"/>
        <v>0.17852600000000002</v>
      </c>
    </row>
    <row r="7880" spans="1:7">
      <c r="A7880" s="74" t="e">
        <f t="shared" si="245"/>
        <v>#REF!</v>
      </c>
      <c r="B7880" s="60"/>
      <c r="C7880" s="73">
        <v>11</v>
      </c>
      <c r="D7880" s="73">
        <v>24</v>
      </c>
      <c r="E7880" s="73">
        <v>16</v>
      </c>
      <c r="F7880" s="79">
        <f>IF($C$9="south",'RAW PV WATTS'!D7883,IF('PV Watts SLC'!$C$9="west",'RAW PV WATTS'!F7883,-1))</f>
        <v>66.638000000000005</v>
      </c>
      <c r="G7880" s="81">
        <f t="shared" si="244"/>
        <v>6.6638000000000003E-2</v>
      </c>
    </row>
    <row r="7881" spans="1:7">
      <c r="A7881" s="74" t="e">
        <f t="shared" si="245"/>
        <v>#REF!</v>
      </c>
      <c r="B7881" s="60"/>
      <c r="C7881" s="73">
        <v>11</v>
      </c>
      <c r="D7881" s="73">
        <v>24</v>
      </c>
      <c r="E7881" s="73">
        <v>17</v>
      </c>
      <c r="F7881" s="79">
        <f>IF($C$9="south",'RAW PV WATTS'!D7884,IF('PV Watts SLC'!$C$9="west",'RAW PV WATTS'!F7884,-1))</f>
        <v>0</v>
      </c>
      <c r="G7881" s="81">
        <f t="shared" si="244"/>
        <v>0</v>
      </c>
    </row>
    <row r="7882" spans="1:7">
      <c r="A7882" s="74" t="e">
        <f t="shared" si="245"/>
        <v>#REF!</v>
      </c>
      <c r="B7882" s="60"/>
      <c r="C7882" s="73">
        <v>11</v>
      </c>
      <c r="D7882" s="73">
        <v>24</v>
      </c>
      <c r="E7882" s="73">
        <v>18</v>
      </c>
      <c r="F7882" s="79">
        <f>IF($C$9="south",'RAW PV WATTS'!D7885,IF('PV Watts SLC'!$C$9="west",'RAW PV WATTS'!F7885,-1))</f>
        <v>0</v>
      </c>
      <c r="G7882" s="81">
        <f t="shared" si="244"/>
        <v>0</v>
      </c>
    </row>
    <row r="7883" spans="1:7">
      <c r="A7883" s="74" t="e">
        <f t="shared" si="245"/>
        <v>#REF!</v>
      </c>
      <c r="B7883" s="60"/>
      <c r="C7883" s="73">
        <v>11</v>
      </c>
      <c r="D7883" s="73">
        <v>24</v>
      </c>
      <c r="E7883" s="73">
        <v>19</v>
      </c>
      <c r="F7883" s="79">
        <f>IF($C$9="south",'RAW PV WATTS'!D7886,IF('PV Watts SLC'!$C$9="west",'RAW PV WATTS'!F7886,-1))</f>
        <v>0</v>
      </c>
      <c r="G7883" s="81">
        <f t="shared" si="244"/>
        <v>0</v>
      </c>
    </row>
    <row r="7884" spans="1:7">
      <c r="A7884" s="74" t="e">
        <f t="shared" si="245"/>
        <v>#REF!</v>
      </c>
      <c r="B7884" s="60"/>
      <c r="C7884" s="73">
        <v>11</v>
      </c>
      <c r="D7884" s="73">
        <v>24</v>
      </c>
      <c r="E7884" s="73">
        <v>20</v>
      </c>
      <c r="F7884" s="79">
        <f>IF($C$9="south",'RAW PV WATTS'!D7887,IF('PV Watts SLC'!$C$9="west",'RAW PV WATTS'!F7887,-1))</f>
        <v>0</v>
      </c>
      <c r="G7884" s="81">
        <f t="shared" si="244"/>
        <v>0</v>
      </c>
    </row>
    <row r="7885" spans="1:7">
      <c r="A7885" s="74" t="e">
        <f t="shared" si="245"/>
        <v>#REF!</v>
      </c>
      <c r="B7885" s="60"/>
      <c r="C7885" s="73">
        <v>11</v>
      </c>
      <c r="D7885" s="73">
        <v>24</v>
      </c>
      <c r="E7885" s="73">
        <v>21</v>
      </c>
      <c r="F7885" s="79">
        <f>IF($C$9="south",'RAW PV WATTS'!D7888,IF('PV Watts SLC'!$C$9="west",'RAW PV WATTS'!F7888,-1))</f>
        <v>0</v>
      </c>
      <c r="G7885" s="81">
        <f t="shared" si="244"/>
        <v>0</v>
      </c>
    </row>
    <row r="7886" spans="1:7">
      <c r="A7886" s="74" t="e">
        <f t="shared" si="245"/>
        <v>#REF!</v>
      </c>
      <c r="B7886" s="60"/>
      <c r="C7886" s="73">
        <v>11</v>
      </c>
      <c r="D7886" s="73">
        <v>24</v>
      </c>
      <c r="E7886" s="73">
        <v>22</v>
      </c>
      <c r="F7886" s="79">
        <f>IF($C$9="south",'RAW PV WATTS'!D7889,IF('PV Watts SLC'!$C$9="west",'RAW PV WATTS'!F7889,-1))</f>
        <v>0</v>
      </c>
      <c r="G7886" s="81">
        <f t="shared" si="244"/>
        <v>0</v>
      </c>
    </row>
    <row r="7887" spans="1:7">
      <c r="A7887" s="74" t="e">
        <f t="shared" si="245"/>
        <v>#REF!</v>
      </c>
      <c r="B7887" s="60"/>
      <c r="C7887" s="73">
        <v>11</v>
      </c>
      <c r="D7887" s="73">
        <v>24</v>
      </c>
      <c r="E7887" s="73">
        <v>23</v>
      </c>
      <c r="F7887" s="79">
        <f>IF($C$9="south",'RAW PV WATTS'!D7890,IF('PV Watts SLC'!$C$9="west",'RAW PV WATTS'!F7890,-1))</f>
        <v>0</v>
      </c>
      <c r="G7887" s="81">
        <f t="shared" si="244"/>
        <v>0</v>
      </c>
    </row>
    <row r="7888" spans="1:7">
      <c r="A7888" s="74" t="e">
        <f t="shared" si="245"/>
        <v>#REF!</v>
      </c>
      <c r="B7888" s="60"/>
      <c r="C7888" s="73">
        <v>11</v>
      </c>
      <c r="D7888" s="73">
        <v>25</v>
      </c>
      <c r="E7888" s="73">
        <v>0</v>
      </c>
      <c r="F7888" s="79">
        <f>IF($C$9="south",'RAW PV WATTS'!D7891,IF('PV Watts SLC'!$C$9="west",'RAW PV WATTS'!F7891,-1))</f>
        <v>0</v>
      </c>
      <c r="G7888" s="81">
        <f t="shared" si="244"/>
        <v>0</v>
      </c>
    </row>
    <row r="7889" spans="1:7">
      <c r="A7889" s="74" t="e">
        <f t="shared" si="245"/>
        <v>#REF!</v>
      </c>
      <c r="B7889" s="60"/>
      <c r="C7889" s="73">
        <v>11</v>
      </c>
      <c r="D7889" s="73">
        <v>25</v>
      </c>
      <c r="E7889" s="73">
        <v>1</v>
      </c>
      <c r="F7889" s="79">
        <f>IF($C$9="south",'RAW PV WATTS'!D7892,IF('PV Watts SLC'!$C$9="west",'RAW PV WATTS'!F7892,-1))</f>
        <v>0</v>
      </c>
      <c r="G7889" s="81">
        <f t="shared" ref="G7889:G7952" si="246">F7889/1000</f>
        <v>0</v>
      </c>
    </row>
    <row r="7890" spans="1:7">
      <c r="A7890" s="74" t="e">
        <f t="shared" ref="A7890:A7953" si="247">1/24+A7889</f>
        <v>#REF!</v>
      </c>
      <c r="B7890" s="60"/>
      <c r="C7890" s="73">
        <v>11</v>
      </c>
      <c r="D7890" s="73">
        <v>25</v>
      </c>
      <c r="E7890" s="73">
        <v>2</v>
      </c>
      <c r="F7890" s="79">
        <f>IF($C$9="south",'RAW PV WATTS'!D7893,IF('PV Watts SLC'!$C$9="west",'RAW PV WATTS'!F7893,-1))</f>
        <v>0</v>
      </c>
      <c r="G7890" s="81">
        <f t="shared" si="246"/>
        <v>0</v>
      </c>
    </row>
    <row r="7891" spans="1:7">
      <c r="A7891" s="74" t="e">
        <f t="shared" si="247"/>
        <v>#REF!</v>
      </c>
      <c r="B7891" s="60"/>
      <c r="C7891" s="73">
        <v>11</v>
      </c>
      <c r="D7891" s="73">
        <v>25</v>
      </c>
      <c r="E7891" s="73">
        <v>3</v>
      </c>
      <c r="F7891" s="79">
        <f>IF($C$9="south",'RAW PV WATTS'!D7894,IF('PV Watts SLC'!$C$9="west",'RAW PV WATTS'!F7894,-1))</f>
        <v>0</v>
      </c>
      <c r="G7891" s="81">
        <f t="shared" si="246"/>
        <v>0</v>
      </c>
    </row>
    <row r="7892" spans="1:7">
      <c r="A7892" s="74" t="e">
        <f t="shared" si="247"/>
        <v>#REF!</v>
      </c>
      <c r="B7892" s="60"/>
      <c r="C7892" s="73">
        <v>11</v>
      </c>
      <c r="D7892" s="73">
        <v>25</v>
      </c>
      <c r="E7892" s="73">
        <v>4</v>
      </c>
      <c r="F7892" s="79">
        <f>IF($C$9="south",'RAW PV WATTS'!D7895,IF('PV Watts SLC'!$C$9="west",'RAW PV WATTS'!F7895,-1))</f>
        <v>0</v>
      </c>
      <c r="G7892" s="81">
        <f t="shared" si="246"/>
        <v>0</v>
      </c>
    </row>
    <row r="7893" spans="1:7">
      <c r="A7893" s="74" t="e">
        <f t="shared" si="247"/>
        <v>#REF!</v>
      </c>
      <c r="B7893" s="60"/>
      <c r="C7893" s="73">
        <v>11</v>
      </c>
      <c r="D7893" s="73">
        <v>25</v>
      </c>
      <c r="E7893" s="73">
        <v>5</v>
      </c>
      <c r="F7893" s="79">
        <f>IF($C$9="south",'RAW PV WATTS'!D7896,IF('PV Watts SLC'!$C$9="west",'RAW PV WATTS'!F7896,-1))</f>
        <v>0</v>
      </c>
      <c r="G7893" s="81">
        <f t="shared" si="246"/>
        <v>0</v>
      </c>
    </row>
    <row r="7894" spans="1:7">
      <c r="A7894" s="74" t="e">
        <f t="shared" si="247"/>
        <v>#REF!</v>
      </c>
      <c r="B7894" s="60"/>
      <c r="C7894" s="73">
        <v>11</v>
      </c>
      <c r="D7894" s="73">
        <v>25</v>
      </c>
      <c r="E7894" s="73">
        <v>6</v>
      </c>
      <c r="F7894" s="79">
        <f>IF($C$9="south",'RAW PV WATTS'!D7897,IF('PV Watts SLC'!$C$9="west",'RAW PV WATTS'!F7897,-1))</f>
        <v>0</v>
      </c>
      <c r="G7894" s="81">
        <f t="shared" si="246"/>
        <v>0</v>
      </c>
    </row>
    <row r="7895" spans="1:7">
      <c r="A7895" s="74" t="e">
        <f t="shared" si="247"/>
        <v>#REF!</v>
      </c>
      <c r="B7895" s="60"/>
      <c r="C7895" s="73">
        <v>11</v>
      </c>
      <c r="D7895" s="73">
        <v>25</v>
      </c>
      <c r="E7895" s="73">
        <v>7</v>
      </c>
      <c r="F7895" s="79">
        <f>IF($C$9="south",'RAW PV WATTS'!D7898,IF('PV Watts SLC'!$C$9="west",'RAW PV WATTS'!F7898,-1))</f>
        <v>17.417000000000002</v>
      </c>
      <c r="G7895" s="81">
        <f t="shared" si="246"/>
        <v>1.7417000000000002E-2</v>
      </c>
    </row>
    <row r="7896" spans="1:7">
      <c r="A7896" s="74" t="e">
        <f t="shared" si="247"/>
        <v>#REF!</v>
      </c>
      <c r="B7896" s="60"/>
      <c r="C7896" s="73">
        <v>11</v>
      </c>
      <c r="D7896" s="73">
        <v>25</v>
      </c>
      <c r="E7896" s="73">
        <v>8</v>
      </c>
      <c r="F7896" s="79">
        <f>IF($C$9="south",'RAW PV WATTS'!D7899,IF('PV Watts SLC'!$C$9="west",'RAW PV WATTS'!F7899,-1))</f>
        <v>210.08199999999999</v>
      </c>
      <c r="G7896" s="81">
        <f t="shared" si="246"/>
        <v>0.21008199999999999</v>
      </c>
    </row>
    <row r="7897" spans="1:7">
      <c r="A7897" s="74" t="e">
        <f t="shared" si="247"/>
        <v>#REF!</v>
      </c>
      <c r="B7897" s="60"/>
      <c r="C7897" s="73">
        <v>11</v>
      </c>
      <c r="D7897" s="73">
        <v>25</v>
      </c>
      <c r="E7897" s="73">
        <v>9</v>
      </c>
      <c r="F7897" s="79">
        <f>IF($C$9="south",'RAW PV WATTS'!D7900,IF('PV Watts SLC'!$C$9="west",'RAW PV WATTS'!F7900,-1))</f>
        <v>354.03300000000002</v>
      </c>
      <c r="G7897" s="81">
        <f t="shared" si="246"/>
        <v>0.35403300000000004</v>
      </c>
    </row>
    <row r="7898" spans="1:7">
      <c r="A7898" s="74" t="e">
        <f t="shared" si="247"/>
        <v>#REF!</v>
      </c>
      <c r="B7898" s="60"/>
      <c r="C7898" s="73">
        <v>11</v>
      </c>
      <c r="D7898" s="73">
        <v>25</v>
      </c>
      <c r="E7898" s="73">
        <v>10</v>
      </c>
      <c r="F7898" s="79">
        <f>IF($C$9="south",'RAW PV WATTS'!D7901,IF('PV Watts SLC'!$C$9="west",'RAW PV WATTS'!F7901,-1))</f>
        <v>454.74799999999999</v>
      </c>
      <c r="G7898" s="81">
        <f t="shared" si="246"/>
        <v>0.45474799999999999</v>
      </c>
    </row>
    <row r="7899" spans="1:7">
      <c r="A7899" s="74" t="e">
        <f t="shared" si="247"/>
        <v>#REF!</v>
      </c>
      <c r="B7899" s="60"/>
      <c r="C7899" s="73">
        <v>11</v>
      </c>
      <c r="D7899" s="73">
        <v>25</v>
      </c>
      <c r="E7899" s="73">
        <v>11</v>
      </c>
      <c r="F7899" s="79">
        <f>IF($C$9="south",'RAW PV WATTS'!D7902,IF('PV Watts SLC'!$C$9="west",'RAW PV WATTS'!F7902,-1))</f>
        <v>531.89</v>
      </c>
      <c r="G7899" s="81">
        <f t="shared" si="246"/>
        <v>0.53188999999999997</v>
      </c>
    </row>
    <row r="7900" spans="1:7">
      <c r="A7900" s="74" t="e">
        <f t="shared" si="247"/>
        <v>#REF!</v>
      </c>
      <c r="B7900" s="60"/>
      <c r="C7900" s="73">
        <v>11</v>
      </c>
      <c r="D7900" s="73">
        <v>25</v>
      </c>
      <c r="E7900" s="73">
        <v>12</v>
      </c>
      <c r="F7900" s="79">
        <f>IF($C$9="south",'RAW PV WATTS'!D7903,IF('PV Watts SLC'!$C$9="west",'RAW PV WATTS'!F7903,-1))</f>
        <v>551.05200000000002</v>
      </c>
      <c r="G7900" s="81">
        <f t="shared" si="246"/>
        <v>0.55105199999999999</v>
      </c>
    </row>
    <row r="7901" spans="1:7">
      <c r="A7901" s="74" t="e">
        <f t="shared" si="247"/>
        <v>#REF!</v>
      </c>
      <c r="B7901" s="60"/>
      <c r="C7901" s="73">
        <v>11</v>
      </c>
      <c r="D7901" s="73">
        <v>25</v>
      </c>
      <c r="E7901" s="73">
        <v>13</v>
      </c>
      <c r="F7901" s="79">
        <f>IF($C$9="south",'RAW PV WATTS'!D7904,IF('PV Watts SLC'!$C$9="west",'RAW PV WATTS'!F7904,-1))</f>
        <v>492.13799999999998</v>
      </c>
      <c r="G7901" s="81">
        <f t="shared" si="246"/>
        <v>0.49213799999999996</v>
      </c>
    </row>
    <row r="7902" spans="1:7">
      <c r="A7902" s="74" t="e">
        <f t="shared" si="247"/>
        <v>#REF!</v>
      </c>
      <c r="B7902" s="60"/>
      <c r="C7902" s="73">
        <v>11</v>
      </c>
      <c r="D7902" s="73">
        <v>25</v>
      </c>
      <c r="E7902" s="73">
        <v>14</v>
      </c>
      <c r="F7902" s="79">
        <f>IF($C$9="south",'RAW PV WATTS'!D7905,IF('PV Watts SLC'!$C$9="west",'RAW PV WATTS'!F7905,-1))</f>
        <v>376.96499999999997</v>
      </c>
      <c r="G7902" s="81">
        <f t="shared" si="246"/>
        <v>0.37696499999999999</v>
      </c>
    </row>
    <row r="7903" spans="1:7">
      <c r="A7903" s="74" t="e">
        <f t="shared" si="247"/>
        <v>#REF!</v>
      </c>
      <c r="B7903" s="60"/>
      <c r="C7903" s="73">
        <v>11</v>
      </c>
      <c r="D7903" s="73">
        <v>25</v>
      </c>
      <c r="E7903" s="73">
        <v>15</v>
      </c>
      <c r="F7903" s="79">
        <f>IF($C$9="south",'RAW PV WATTS'!D7906,IF('PV Watts SLC'!$C$9="west",'RAW PV WATTS'!F7906,-1))</f>
        <v>189.50200000000001</v>
      </c>
      <c r="G7903" s="81">
        <f t="shared" si="246"/>
        <v>0.189502</v>
      </c>
    </row>
    <row r="7904" spans="1:7">
      <c r="A7904" s="74" t="e">
        <f t="shared" si="247"/>
        <v>#REF!</v>
      </c>
      <c r="B7904" s="60"/>
      <c r="C7904" s="73">
        <v>11</v>
      </c>
      <c r="D7904" s="73">
        <v>25</v>
      </c>
      <c r="E7904" s="73">
        <v>16</v>
      </c>
      <c r="F7904" s="79">
        <f>IF($C$9="south",'RAW PV WATTS'!D7907,IF('PV Watts SLC'!$C$9="west",'RAW PV WATTS'!F7907,-1))</f>
        <v>87.021000000000001</v>
      </c>
      <c r="G7904" s="81">
        <f t="shared" si="246"/>
        <v>8.7021000000000001E-2</v>
      </c>
    </row>
    <row r="7905" spans="1:7">
      <c r="A7905" s="74" t="e">
        <f t="shared" si="247"/>
        <v>#REF!</v>
      </c>
      <c r="B7905" s="60"/>
      <c r="C7905" s="73">
        <v>11</v>
      </c>
      <c r="D7905" s="73">
        <v>25</v>
      </c>
      <c r="E7905" s="73">
        <v>17</v>
      </c>
      <c r="F7905" s="79">
        <f>IF($C$9="south",'RAW PV WATTS'!D7908,IF('PV Watts SLC'!$C$9="west",'RAW PV WATTS'!F7908,-1))</f>
        <v>0</v>
      </c>
      <c r="G7905" s="81">
        <f t="shared" si="246"/>
        <v>0</v>
      </c>
    </row>
    <row r="7906" spans="1:7">
      <c r="A7906" s="74" t="e">
        <f t="shared" si="247"/>
        <v>#REF!</v>
      </c>
      <c r="B7906" s="60"/>
      <c r="C7906" s="73">
        <v>11</v>
      </c>
      <c r="D7906" s="73">
        <v>25</v>
      </c>
      <c r="E7906" s="73">
        <v>18</v>
      </c>
      <c r="F7906" s="79">
        <f>IF($C$9="south",'RAW PV WATTS'!D7909,IF('PV Watts SLC'!$C$9="west",'RAW PV WATTS'!F7909,-1))</f>
        <v>0</v>
      </c>
      <c r="G7906" s="81">
        <f t="shared" si="246"/>
        <v>0</v>
      </c>
    </row>
    <row r="7907" spans="1:7">
      <c r="A7907" s="74" t="e">
        <f t="shared" si="247"/>
        <v>#REF!</v>
      </c>
      <c r="B7907" s="60"/>
      <c r="C7907" s="73">
        <v>11</v>
      </c>
      <c r="D7907" s="73">
        <v>25</v>
      </c>
      <c r="E7907" s="73">
        <v>19</v>
      </c>
      <c r="F7907" s="79">
        <f>IF($C$9="south",'RAW PV WATTS'!D7910,IF('PV Watts SLC'!$C$9="west",'RAW PV WATTS'!F7910,-1))</f>
        <v>0</v>
      </c>
      <c r="G7907" s="81">
        <f t="shared" si="246"/>
        <v>0</v>
      </c>
    </row>
    <row r="7908" spans="1:7">
      <c r="A7908" s="74" t="e">
        <f t="shared" si="247"/>
        <v>#REF!</v>
      </c>
      <c r="B7908" s="60"/>
      <c r="C7908" s="73">
        <v>11</v>
      </c>
      <c r="D7908" s="73">
        <v>25</v>
      </c>
      <c r="E7908" s="73">
        <v>20</v>
      </c>
      <c r="F7908" s="79">
        <f>IF($C$9="south",'RAW PV WATTS'!D7911,IF('PV Watts SLC'!$C$9="west",'RAW PV WATTS'!F7911,-1))</f>
        <v>0</v>
      </c>
      <c r="G7908" s="81">
        <f t="shared" si="246"/>
        <v>0</v>
      </c>
    </row>
    <row r="7909" spans="1:7">
      <c r="A7909" s="74" t="e">
        <f t="shared" si="247"/>
        <v>#REF!</v>
      </c>
      <c r="B7909" s="60"/>
      <c r="C7909" s="73">
        <v>11</v>
      </c>
      <c r="D7909" s="73">
        <v>25</v>
      </c>
      <c r="E7909" s="73">
        <v>21</v>
      </c>
      <c r="F7909" s="79">
        <f>IF($C$9="south",'RAW PV WATTS'!D7912,IF('PV Watts SLC'!$C$9="west",'RAW PV WATTS'!F7912,-1))</f>
        <v>0</v>
      </c>
      <c r="G7909" s="81">
        <f t="shared" si="246"/>
        <v>0</v>
      </c>
    </row>
    <row r="7910" spans="1:7">
      <c r="A7910" s="74" t="e">
        <f t="shared" si="247"/>
        <v>#REF!</v>
      </c>
      <c r="B7910" s="60"/>
      <c r="C7910" s="73">
        <v>11</v>
      </c>
      <c r="D7910" s="73">
        <v>25</v>
      </c>
      <c r="E7910" s="73">
        <v>22</v>
      </c>
      <c r="F7910" s="79">
        <f>IF($C$9="south",'RAW PV WATTS'!D7913,IF('PV Watts SLC'!$C$9="west",'RAW PV WATTS'!F7913,-1))</f>
        <v>0</v>
      </c>
      <c r="G7910" s="81">
        <f t="shared" si="246"/>
        <v>0</v>
      </c>
    </row>
    <row r="7911" spans="1:7">
      <c r="A7911" s="74" t="e">
        <f t="shared" si="247"/>
        <v>#REF!</v>
      </c>
      <c r="B7911" s="60"/>
      <c r="C7911" s="73">
        <v>11</v>
      </c>
      <c r="D7911" s="73">
        <v>25</v>
      </c>
      <c r="E7911" s="73">
        <v>23</v>
      </c>
      <c r="F7911" s="79">
        <f>IF($C$9="south",'RAW PV WATTS'!D7914,IF('PV Watts SLC'!$C$9="west",'RAW PV WATTS'!F7914,-1))</f>
        <v>0</v>
      </c>
      <c r="G7911" s="81">
        <f t="shared" si="246"/>
        <v>0</v>
      </c>
    </row>
    <row r="7912" spans="1:7">
      <c r="A7912" s="74" t="e">
        <f t="shared" si="247"/>
        <v>#REF!</v>
      </c>
      <c r="B7912" s="60"/>
      <c r="C7912" s="73">
        <v>11</v>
      </c>
      <c r="D7912" s="73">
        <v>26</v>
      </c>
      <c r="E7912" s="73">
        <v>0</v>
      </c>
      <c r="F7912" s="79">
        <f>IF($C$9="south",'RAW PV WATTS'!D7915,IF('PV Watts SLC'!$C$9="west",'RAW PV WATTS'!F7915,-1))</f>
        <v>0</v>
      </c>
      <c r="G7912" s="81">
        <f t="shared" si="246"/>
        <v>0</v>
      </c>
    </row>
    <row r="7913" spans="1:7">
      <c r="A7913" s="74" t="e">
        <f t="shared" si="247"/>
        <v>#REF!</v>
      </c>
      <c r="B7913" s="60"/>
      <c r="C7913" s="73">
        <v>11</v>
      </c>
      <c r="D7913" s="73">
        <v>26</v>
      </c>
      <c r="E7913" s="73">
        <v>1</v>
      </c>
      <c r="F7913" s="79">
        <f>IF($C$9="south",'RAW PV WATTS'!D7916,IF('PV Watts SLC'!$C$9="west",'RAW PV WATTS'!F7916,-1))</f>
        <v>0</v>
      </c>
      <c r="G7913" s="81">
        <f t="shared" si="246"/>
        <v>0</v>
      </c>
    </row>
    <row r="7914" spans="1:7">
      <c r="A7914" s="74" t="e">
        <f t="shared" si="247"/>
        <v>#REF!</v>
      </c>
      <c r="B7914" s="60"/>
      <c r="C7914" s="73">
        <v>11</v>
      </c>
      <c r="D7914" s="73">
        <v>26</v>
      </c>
      <c r="E7914" s="73">
        <v>2</v>
      </c>
      <c r="F7914" s="79">
        <f>IF($C$9="south",'RAW PV WATTS'!D7917,IF('PV Watts SLC'!$C$9="west",'RAW PV WATTS'!F7917,-1))</f>
        <v>0</v>
      </c>
      <c r="G7914" s="81">
        <f t="shared" si="246"/>
        <v>0</v>
      </c>
    </row>
    <row r="7915" spans="1:7">
      <c r="A7915" s="74" t="e">
        <f t="shared" si="247"/>
        <v>#REF!</v>
      </c>
      <c r="B7915" s="60"/>
      <c r="C7915" s="73">
        <v>11</v>
      </c>
      <c r="D7915" s="73">
        <v>26</v>
      </c>
      <c r="E7915" s="73">
        <v>3</v>
      </c>
      <c r="F7915" s="79">
        <f>IF($C$9="south",'RAW PV WATTS'!D7918,IF('PV Watts SLC'!$C$9="west",'RAW PV WATTS'!F7918,-1))</f>
        <v>0</v>
      </c>
      <c r="G7915" s="81">
        <f t="shared" si="246"/>
        <v>0</v>
      </c>
    </row>
    <row r="7916" spans="1:7">
      <c r="A7916" s="74" t="e">
        <f t="shared" si="247"/>
        <v>#REF!</v>
      </c>
      <c r="B7916" s="60"/>
      <c r="C7916" s="73">
        <v>11</v>
      </c>
      <c r="D7916" s="73">
        <v>26</v>
      </c>
      <c r="E7916" s="73">
        <v>4</v>
      </c>
      <c r="F7916" s="79">
        <f>IF($C$9="south",'RAW PV WATTS'!D7919,IF('PV Watts SLC'!$C$9="west",'RAW PV WATTS'!F7919,-1))</f>
        <v>0</v>
      </c>
      <c r="G7916" s="81">
        <f t="shared" si="246"/>
        <v>0</v>
      </c>
    </row>
    <row r="7917" spans="1:7">
      <c r="A7917" s="74" t="e">
        <f t="shared" si="247"/>
        <v>#REF!</v>
      </c>
      <c r="B7917" s="60"/>
      <c r="C7917" s="73">
        <v>11</v>
      </c>
      <c r="D7917" s="73">
        <v>26</v>
      </c>
      <c r="E7917" s="73">
        <v>5</v>
      </c>
      <c r="F7917" s="79">
        <f>IF($C$9="south",'RAW PV WATTS'!D7920,IF('PV Watts SLC'!$C$9="west",'RAW PV WATTS'!F7920,-1))</f>
        <v>0</v>
      </c>
      <c r="G7917" s="81">
        <f t="shared" si="246"/>
        <v>0</v>
      </c>
    </row>
    <row r="7918" spans="1:7">
      <c r="A7918" s="74" t="e">
        <f t="shared" si="247"/>
        <v>#REF!</v>
      </c>
      <c r="B7918" s="60"/>
      <c r="C7918" s="73">
        <v>11</v>
      </c>
      <c r="D7918" s="73">
        <v>26</v>
      </c>
      <c r="E7918" s="73">
        <v>6</v>
      </c>
      <c r="F7918" s="79">
        <f>IF($C$9="south",'RAW PV WATTS'!D7921,IF('PV Watts SLC'!$C$9="west",'RAW PV WATTS'!F7921,-1))</f>
        <v>0</v>
      </c>
      <c r="G7918" s="81">
        <f t="shared" si="246"/>
        <v>0</v>
      </c>
    </row>
    <row r="7919" spans="1:7">
      <c r="A7919" s="74" t="e">
        <f t="shared" si="247"/>
        <v>#REF!</v>
      </c>
      <c r="B7919" s="60"/>
      <c r="C7919" s="73">
        <v>11</v>
      </c>
      <c r="D7919" s="73">
        <v>26</v>
      </c>
      <c r="E7919" s="73">
        <v>7</v>
      </c>
      <c r="F7919" s="79">
        <f>IF($C$9="south",'RAW PV WATTS'!D7922,IF('PV Watts SLC'!$C$9="west",'RAW PV WATTS'!F7922,-1))</f>
        <v>4.4039999999999999</v>
      </c>
      <c r="G7919" s="81">
        <f t="shared" si="246"/>
        <v>4.4039999999999999E-3</v>
      </c>
    </row>
    <row r="7920" spans="1:7">
      <c r="A7920" s="74" t="e">
        <f t="shared" si="247"/>
        <v>#REF!</v>
      </c>
      <c r="B7920" s="60"/>
      <c r="C7920" s="73">
        <v>11</v>
      </c>
      <c r="D7920" s="73">
        <v>26</v>
      </c>
      <c r="E7920" s="73">
        <v>8</v>
      </c>
      <c r="F7920" s="79">
        <f>IF($C$9="south",'RAW PV WATTS'!D7923,IF('PV Watts SLC'!$C$9="west",'RAW PV WATTS'!F7923,-1))</f>
        <v>29.062999999999999</v>
      </c>
      <c r="G7920" s="81">
        <f t="shared" si="246"/>
        <v>2.9062999999999999E-2</v>
      </c>
    </row>
    <row r="7921" spans="1:7">
      <c r="A7921" s="74" t="e">
        <f t="shared" si="247"/>
        <v>#REF!</v>
      </c>
      <c r="B7921" s="60"/>
      <c r="C7921" s="73">
        <v>11</v>
      </c>
      <c r="D7921" s="73">
        <v>26</v>
      </c>
      <c r="E7921" s="73">
        <v>9</v>
      </c>
      <c r="F7921" s="79">
        <f>IF($C$9="south",'RAW PV WATTS'!D7924,IF('PV Watts SLC'!$C$9="west",'RAW PV WATTS'!F7924,-1))</f>
        <v>33.57</v>
      </c>
      <c r="G7921" s="81">
        <f t="shared" si="246"/>
        <v>3.3570000000000003E-2</v>
      </c>
    </row>
    <row r="7922" spans="1:7">
      <c r="A7922" s="74" t="e">
        <f t="shared" si="247"/>
        <v>#REF!</v>
      </c>
      <c r="B7922" s="60"/>
      <c r="C7922" s="73">
        <v>11</v>
      </c>
      <c r="D7922" s="73">
        <v>26</v>
      </c>
      <c r="E7922" s="73">
        <v>10</v>
      </c>
      <c r="F7922" s="79">
        <f>IF($C$9="south",'RAW PV WATTS'!D7925,IF('PV Watts SLC'!$C$9="west",'RAW PV WATTS'!F7925,-1))</f>
        <v>131.66300000000001</v>
      </c>
      <c r="G7922" s="81">
        <f t="shared" si="246"/>
        <v>0.131663</v>
      </c>
    </row>
    <row r="7923" spans="1:7">
      <c r="A7923" s="74" t="e">
        <f t="shared" si="247"/>
        <v>#REF!</v>
      </c>
      <c r="B7923" s="60"/>
      <c r="C7923" s="73">
        <v>11</v>
      </c>
      <c r="D7923" s="73">
        <v>26</v>
      </c>
      <c r="E7923" s="73">
        <v>11</v>
      </c>
      <c r="F7923" s="79">
        <f>IF($C$9="south",'RAW PV WATTS'!D7926,IF('PV Watts SLC'!$C$9="west",'RAW PV WATTS'!F7926,-1))</f>
        <v>150.37100000000001</v>
      </c>
      <c r="G7923" s="81">
        <f t="shared" si="246"/>
        <v>0.150371</v>
      </c>
    </row>
    <row r="7924" spans="1:7">
      <c r="A7924" s="74" t="e">
        <f t="shared" si="247"/>
        <v>#REF!</v>
      </c>
      <c r="B7924" s="60"/>
      <c r="C7924" s="73">
        <v>11</v>
      </c>
      <c r="D7924" s="73">
        <v>26</v>
      </c>
      <c r="E7924" s="73">
        <v>12</v>
      </c>
      <c r="F7924" s="79">
        <f>IF($C$9="south",'RAW PV WATTS'!D7927,IF('PV Watts SLC'!$C$9="west",'RAW PV WATTS'!F7927,-1))</f>
        <v>167.54</v>
      </c>
      <c r="G7924" s="81">
        <f t="shared" si="246"/>
        <v>0.16753999999999999</v>
      </c>
    </row>
    <row r="7925" spans="1:7">
      <c r="A7925" s="74" t="e">
        <f t="shared" si="247"/>
        <v>#REF!</v>
      </c>
      <c r="B7925" s="60"/>
      <c r="C7925" s="73">
        <v>11</v>
      </c>
      <c r="D7925" s="73">
        <v>26</v>
      </c>
      <c r="E7925" s="73">
        <v>13</v>
      </c>
      <c r="F7925" s="79">
        <f>IF($C$9="south",'RAW PV WATTS'!D7928,IF('PV Watts SLC'!$C$9="west",'RAW PV WATTS'!F7928,-1))</f>
        <v>159.12700000000001</v>
      </c>
      <c r="G7925" s="81">
        <f t="shared" si="246"/>
        <v>0.15912700000000002</v>
      </c>
    </row>
    <row r="7926" spans="1:7">
      <c r="A7926" s="74" t="e">
        <f t="shared" si="247"/>
        <v>#REF!</v>
      </c>
      <c r="B7926" s="60"/>
      <c r="C7926" s="73">
        <v>11</v>
      </c>
      <c r="D7926" s="73">
        <v>26</v>
      </c>
      <c r="E7926" s="73">
        <v>14</v>
      </c>
      <c r="F7926" s="79">
        <f>IF($C$9="south",'RAW PV WATTS'!D7929,IF('PV Watts SLC'!$C$9="west",'RAW PV WATTS'!F7929,-1))</f>
        <v>136.32300000000001</v>
      </c>
      <c r="G7926" s="81">
        <f t="shared" si="246"/>
        <v>0.136323</v>
      </c>
    </row>
    <row r="7927" spans="1:7">
      <c r="A7927" s="74" t="e">
        <f t="shared" si="247"/>
        <v>#REF!</v>
      </c>
      <c r="B7927" s="60"/>
      <c r="C7927" s="73">
        <v>11</v>
      </c>
      <c r="D7927" s="73">
        <v>26</v>
      </c>
      <c r="E7927" s="73">
        <v>15</v>
      </c>
      <c r="F7927" s="79">
        <f>IF($C$9="south",'RAW PV WATTS'!D7930,IF('PV Watts SLC'!$C$9="west",'RAW PV WATTS'!F7930,-1))</f>
        <v>92.04</v>
      </c>
      <c r="G7927" s="81">
        <f t="shared" si="246"/>
        <v>9.2040000000000011E-2</v>
      </c>
    </row>
    <row r="7928" spans="1:7">
      <c r="A7928" s="74" t="e">
        <f t="shared" si="247"/>
        <v>#REF!</v>
      </c>
      <c r="B7928" s="60"/>
      <c r="C7928" s="73">
        <v>11</v>
      </c>
      <c r="D7928" s="73">
        <v>26</v>
      </c>
      <c r="E7928" s="73">
        <v>16</v>
      </c>
      <c r="F7928" s="79">
        <f>IF($C$9="south",'RAW PV WATTS'!D7931,IF('PV Watts SLC'!$C$9="west",'RAW PV WATTS'!F7931,-1))</f>
        <v>21.103000000000002</v>
      </c>
      <c r="G7928" s="81">
        <f t="shared" si="246"/>
        <v>2.1103E-2</v>
      </c>
    </row>
    <row r="7929" spans="1:7">
      <c r="A7929" s="74" t="e">
        <f t="shared" si="247"/>
        <v>#REF!</v>
      </c>
      <c r="B7929" s="60"/>
      <c r="C7929" s="73">
        <v>11</v>
      </c>
      <c r="D7929" s="73">
        <v>26</v>
      </c>
      <c r="E7929" s="73">
        <v>17</v>
      </c>
      <c r="F7929" s="79">
        <f>IF($C$9="south",'RAW PV WATTS'!D7932,IF('PV Watts SLC'!$C$9="west",'RAW PV WATTS'!F7932,-1))</f>
        <v>0</v>
      </c>
      <c r="G7929" s="81">
        <f t="shared" si="246"/>
        <v>0</v>
      </c>
    </row>
    <row r="7930" spans="1:7">
      <c r="A7930" s="74" t="e">
        <f t="shared" si="247"/>
        <v>#REF!</v>
      </c>
      <c r="B7930" s="60"/>
      <c r="C7930" s="73">
        <v>11</v>
      </c>
      <c r="D7930" s="73">
        <v>26</v>
      </c>
      <c r="E7930" s="73">
        <v>18</v>
      </c>
      <c r="F7930" s="79">
        <f>IF($C$9="south",'RAW PV WATTS'!D7933,IF('PV Watts SLC'!$C$9="west",'RAW PV WATTS'!F7933,-1))</f>
        <v>0</v>
      </c>
      <c r="G7930" s="81">
        <f t="shared" si="246"/>
        <v>0</v>
      </c>
    </row>
    <row r="7931" spans="1:7">
      <c r="A7931" s="74" t="e">
        <f t="shared" si="247"/>
        <v>#REF!</v>
      </c>
      <c r="B7931" s="60"/>
      <c r="C7931" s="73">
        <v>11</v>
      </c>
      <c r="D7931" s="73">
        <v>26</v>
      </c>
      <c r="E7931" s="73">
        <v>19</v>
      </c>
      <c r="F7931" s="79">
        <f>IF($C$9="south",'RAW PV WATTS'!D7934,IF('PV Watts SLC'!$C$9="west",'RAW PV WATTS'!F7934,-1))</f>
        <v>0</v>
      </c>
      <c r="G7931" s="81">
        <f t="shared" si="246"/>
        <v>0</v>
      </c>
    </row>
    <row r="7932" spans="1:7">
      <c r="A7932" s="74" t="e">
        <f t="shared" si="247"/>
        <v>#REF!</v>
      </c>
      <c r="B7932" s="60"/>
      <c r="C7932" s="73">
        <v>11</v>
      </c>
      <c r="D7932" s="73">
        <v>26</v>
      </c>
      <c r="E7932" s="73">
        <v>20</v>
      </c>
      <c r="F7932" s="79">
        <f>IF($C$9="south",'RAW PV WATTS'!D7935,IF('PV Watts SLC'!$C$9="west",'RAW PV WATTS'!F7935,-1))</f>
        <v>0</v>
      </c>
      <c r="G7932" s="81">
        <f t="shared" si="246"/>
        <v>0</v>
      </c>
    </row>
    <row r="7933" spans="1:7">
      <c r="A7933" s="74" t="e">
        <f t="shared" si="247"/>
        <v>#REF!</v>
      </c>
      <c r="B7933" s="60"/>
      <c r="C7933" s="73">
        <v>11</v>
      </c>
      <c r="D7933" s="73">
        <v>26</v>
      </c>
      <c r="E7933" s="73">
        <v>21</v>
      </c>
      <c r="F7933" s="79">
        <f>IF($C$9="south",'RAW PV WATTS'!D7936,IF('PV Watts SLC'!$C$9="west",'RAW PV WATTS'!F7936,-1))</f>
        <v>0</v>
      </c>
      <c r="G7933" s="81">
        <f t="shared" si="246"/>
        <v>0</v>
      </c>
    </row>
    <row r="7934" spans="1:7">
      <c r="A7934" s="74" t="e">
        <f t="shared" si="247"/>
        <v>#REF!</v>
      </c>
      <c r="B7934" s="60"/>
      <c r="C7934" s="73">
        <v>11</v>
      </c>
      <c r="D7934" s="73">
        <v>26</v>
      </c>
      <c r="E7934" s="73">
        <v>22</v>
      </c>
      <c r="F7934" s="79">
        <f>IF($C$9="south",'RAW PV WATTS'!D7937,IF('PV Watts SLC'!$C$9="west",'RAW PV WATTS'!F7937,-1))</f>
        <v>0</v>
      </c>
      <c r="G7934" s="81">
        <f t="shared" si="246"/>
        <v>0</v>
      </c>
    </row>
    <row r="7935" spans="1:7">
      <c r="A7935" s="74" t="e">
        <f t="shared" si="247"/>
        <v>#REF!</v>
      </c>
      <c r="B7935" s="60"/>
      <c r="C7935" s="73">
        <v>11</v>
      </c>
      <c r="D7935" s="73">
        <v>26</v>
      </c>
      <c r="E7935" s="73">
        <v>23</v>
      </c>
      <c r="F7935" s="79">
        <f>IF($C$9="south",'RAW PV WATTS'!D7938,IF('PV Watts SLC'!$C$9="west",'RAW PV WATTS'!F7938,-1))</f>
        <v>0</v>
      </c>
      <c r="G7935" s="81">
        <f t="shared" si="246"/>
        <v>0</v>
      </c>
    </row>
    <row r="7936" spans="1:7">
      <c r="A7936" s="74" t="e">
        <f t="shared" si="247"/>
        <v>#REF!</v>
      </c>
      <c r="B7936" s="60"/>
      <c r="C7936" s="73">
        <v>11</v>
      </c>
      <c r="D7936" s="73">
        <v>27</v>
      </c>
      <c r="E7936" s="73">
        <v>0</v>
      </c>
      <c r="F7936" s="79">
        <f>IF($C$9="south",'RAW PV WATTS'!D7939,IF('PV Watts SLC'!$C$9="west",'RAW PV WATTS'!F7939,-1))</f>
        <v>0</v>
      </c>
      <c r="G7936" s="81">
        <f t="shared" si="246"/>
        <v>0</v>
      </c>
    </row>
    <row r="7937" spans="1:7">
      <c r="A7937" s="74" t="e">
        <f t="shared" si="247"/>
        <v>#REF!</v>
      </c>
      <c r="B7937" s="60"/>
      <c r="C7937" s="73">
        <v>11</v>
      </c>
      <c r="D7937" s="73">
        <v>27</v>
      </c>
      <c r="E7937" s="73">
        <v>1</v>
      </c>
      <c r="F7937" s="79">
        <f>IF($C$9="south",'RAW PV WATTS'!D7940,IF('PV Watts SLC'!$C$9="west",'RAW PV WATTS'!F7940,-1))</f>
        <v>0</v>
      </c>
      <c r="G7937" s="81">
        <f t="shared" si="246"/>
        <v>0</v>
      </c>
    </row>
    <row r="7938" spans="1:7">
      <c r="A7938" s="74" t="e">
        <f t="shared" si="247"/>
        <v>#REF!</v>
      </c>
      <c r="B7938" s="60"/>
      <c r="C7938" s="73">
        <v>11</v>
      </c>
      <c r="D7938" s="73">
        <v>27</v>
      </c>
      <c r="E7938" s="73">
        <v>2</v>
      </c>
      <c r="F7938" s="79">
        <f>IF($C$9="south",'RAW PV WATTS'!D7941,IF('PV Watts SLC'!$C$9="west",'RAW PV WATTS'!F7941,-1))</f>
        <v>0</v>
      </c>
      <c r="G7938" s="81">
        <f t="shared" si="246"/>
        <v>0</v>
      </c>
    </row>
    <row r="7939" spans="1:7">
      <c r="A7939" s="74" t="e">
        <f t="shared" si="247"/>
        <v>#REF!</v>
      </c>
      <c r="B7939" s="60"/>
      <c r="C7939" s="73">
        <v>11</v>
      </c>
      <c r="D7939" s="73">
        <v>27</v>
      </c>
      <c r="E7939" s="73">
        <v>3</v>
      </c>
      <c r="F7939" s="79">
        <f>IF($C$9="south",'RAW PV WATTS'!D7942,IF('PV Watts SLC'!$C$9="west",'RAW PV WATTS'!F7942,-1))</f>
        <v>0</v>
      </c>
      <c r="G7939" s="81">
        <f t="shared" si="246"/>
        <v>0</v>
      </c>
    </row>
    <row r="7940" spans="1:7">
      <c r="A7940" s="74" t="e">
        <f t="shared" si="247"/>
        <v>#REF!</v>
      </c>
      <c r="B7940" s="60"/>
      <c r="C7940" s="73">
        <v>11</v>
      </c>
      <c r="D7940" s="73">
        <v>27</v>
      </c>
      <c r="E7940" s="73">
        <v>4</v>
      </c>
      <c r="F7940" s="79">
        <f>IF($C$9="south",'RAW PV WATTS'!D7943,IF('PV Watts SLC'!$C$9="west",'RAW PV WATTS'!F7943,-1))</f>
        <v>0</v>
      </c>
      <c r="G7940" s="81">
        <f t="shared" si="246"/>
        <v>0</v>
      </c>
    </row>
    <row r="7941" spans="1:7">
      <c r="A7941" s="74" t="e">
        <f t="shared" si="247"/>
        <v>#REF!</v>
      </c>
      <c r="B7941" s="60"/>
      <c r="C7941" s="73">
        <v>11</v>
      </c>
      <c r="D7941" s="73">
        <v>27</v>
      </c>
      <c r="E7941" s="73">
        <v>5</v>
      </c>
      <c r="F7941" s="79">
        <f>IF($C$9="south",'RAW PV WATTS'!D7944,IF('PV Watts SLC'!$C$9="west",'RAW PV WATTS'!F7944,-1))</f>
        <v>0</v>
      </c>
      <c r="G7941" s="81">
        <f t="shared" si="246"/>
        <v>0</v>
      </c>
    </row>
    <row r="7942" spans="1:7">
      <c r="A7942" s="74" t="e">
        <f t="shared" si="247"/>
        <v>#REF!</v>
      </c>
      <c r="B7942" s="60"/>
      <c r="C7942" s="73">
        <v>11</v>
      </c>
      <c r="D7942" s="73">
        <v>27</v>
      </c>
      <c r="E7942" s="73">
        <v>6</v>
      </c>
      <c r="F7942" s="79">
        <f>IF($C$9="south",'RAW PV WATTS'!D7945,IF('PV Watts SLC'!$C$9="west",'RAW PV WATTS'!F7945,-1))</f>
        <v>0</v>
      </c>
      <c r="G7942" s="81">
        <f t="shared" si="246"/>
        <v>0</v>
      </c>
    </row>
    <row r="7943" spans="1:7">
      <c r="A7943" s="74" t="e">
        <f t="shared" si="247"/>
        <v>#REF!</v>
      </c>
      <c r="B7943" s="60"/>
      <c r="C7943" s="73">
        <v>11</v>
      </c>
      <c r="D7943" s="73">
        <v>27</v>
      </c>
      <c r="E7943" s="73">
        <v>7</v>
      </c>
      <c r="F7943" s="79">
        <f>IF($C$9="south",'RAW PV WATTS'!D7946,IF('PV Watts SLC'!$C$9="west",'RAW PV WATTS'!F7946,-1))</f>
        <v>4.6980000000000004</v>
      </c>
      <c r="G7943" s="81">
        <f t="shared" si="246"/>
        <v>4.6980000000000008E-3</v>
      </c>
    </row>
    <row r="7944" spans="1:7">
      <c r="A7944" s="74" t="e">
        <f t="shared" si="247"/>
        <v>#REF!</v>
      </c>
      <c r="B7944" s="60"/>
      <c r="C7944" s="73">
        <v>11</v>
      </c>
      <c r="D7944" s="73">
        <v>27</v>
      </c>
      <c r="E7944" s="73">
        <v>8</v>
      </c>
      <c r="F7944" s="79">
        <f>IF($C$9="south",'RAW PV WATTS'!D7947,IF('PV Watts SLC'!$C$9="west",'RAW PV WATTS'!F7947,-1))</f>
        <v>48.963000000000001</v>
      </c>
      <c r="G7944" s="81">
        <f t="shared" si="246"/>
        <v>4.8963E-2</v>
      </c>
    </row>
    <row r="7945" spans="1:7">
      <c r="A7945" s="74" t="e">
        <f t="shared" si="247"/>
        <v>#REF!</v>
      </c>
      <c r="B7945" s="60"/>
      <c r="C7945" s="73">
        <v>11</v>
      </c>
      <c r="D7945" s="73">
        <v>27</v>
      </c>
      <c r="E7945" s="73">
        <v>9</v>
      </c>
      <c r="F7945" s="79">
        <f>IF($C$9="south",'RAW PV WATTS'!D7948,IF('PV Watts SLC'!$C$9="west",'RAW PV WATTS'!F7948,-1))</f>
        <v>280.875</v>
      </c>
      <c r="G7945" s="81">
        <f t="shared" si="246"/>
        <v>0.28087499999999999</v>
      </c>
    </row>
    <row r="7946" spans="1:7">
      <c r="A7946" s="74" t="e">
        <f t="shared" si="247"/>
        <v>#REF!</v>
      </c>
      <c r="B7946" s="60"/>
      <c r="C7946" s="73">
        <v>11</v>
      </c>
      <c r="D7946" s="73">
        <v>27</v>
      </c>
      <c r="E7946" s="73">
        <v>10</v>
      </c>
      <c r="F7946" s="79">
        <f>IF($C$9="south",'RAW PV WATTS'!D7949,IF('PV Watts SLC'!$C$9="west",'RAW PV WATTS'!F7949,-1))</f>
        <v>436.39100000000002</v>
      </c>
      <c r="G7946" s="81">
        <f t="shared" si="246"/>
        <v>0.43639100000000003</v>
      </c>
    </row>
    <row r="7947" spans="1:7">
      <c r="A7947" s="74" t="e">
        <f t="shared" si="247"/>
        <v>#REF!</v>
      </c>
      <c r="B7947" s="60"/>
      <c r="C7947" s="73">
        <v>11</v>
      </c>
      <c r="D7947" s="73">
        <v>27</v>
      </c>
      <c r="E7947" s="73">
        <v>11</v>
      </c>
      <c r="F7947" s="79">
        <f>IF($C$9="south",'RAW PV WATTS'!D7950,IF('PV Watts SLC'!$C$9="west",'RAW PV WATTS'!F7950,-1))</f>
        <v>389.53500000000003</v>
      </c>
      <c r="G7947" s="81">
        <f t="shared" si="246"/>
        <v>0.38953500000000002</v>
      </c>
    </row>
    <row r="7948" spans="1:7">
      <c r="A7948" s="74" t="e">
        <f t="shared" si="247"/>
        <v>#REF!</v>
      </c>
      <c r="B7948" s="60"/>
      <c r="C7948" s="73">
        <v>11</v>
      </c>
      <c r="D7948" s="73">
        <v>27</v>
      </c>
      <c r="E7948" s="73">
        <v>12</v>
      </c>
      <c r="F7948" s="79">
        <f>IF($C$9="south",'RAW PV WATTS'!D7951,IF('PV Watts SLC'!$C$9="west",'RAW PV WATTS'!F7951,-1))</f>
        <v>348.39299999999997</v>
      </c>
      <c r="G7948" s="81">
        <f t="shared" si="246"/>
        <v>0.34839299999999995</v>
      </c>
    </row>
    <row r="7949" spans="1:7">
      <c r="A7949" s="74" t="e">
        <f t="shared" si="247"/>
        <v>#REF!</v>
      </c>
      <c r="B7949" s="60"/>
      <c r="C7949" s="73">
        <v>11</v>
      </c>
      <c r="D7949" s="73">
        <v>27</v>
      </c>
      <c r="E7949" s="73">
        <v>13</v>
      </c>
      <c r="F7949" s="79">
        <f>IF($C$9="south",'RAW PV WATTS'!D7952,IF('PV Watts SLC'!$C$9="west",'RAW PV WATTS'!F7952,-1))</f>
        <v>368.56799999999998</v>
      </c>
      <c r="G7949" s="81">
        <f t="shared" si="246"/>
        <v>0.36856800000000001</v>
      </c>
    </row>
    <row r="7950" spans="1:7">
      <c r="A7950" s="74" t="e">
        <f t="shared" si="247"/>
        <v>#REF!</v>
      </c>
      <c r="B7950" s="60"/>
      <c r="C7950" s="73">
        <v>11</v>
      </c>
      <c r="D7950" s="73">
        <v>27</v>
      </c>
      <c r="E7950" s="73">
        <v>14</v>
      </c>
      <c r="F7950" s="79">
        <f>IF($C$9="south",'RAW PV WATTS'!D7953,IF('PV Watts SLC'!$C$9="west",'RAW PV WATTS'!F7953,-1))</f>
        <v>226.53100000000001</v>
      </c>
      <c r="G7950" s="81">
        <f t="shared" si="246"/>
        <v>0.22653100000000001</v>
      </c>
    </row>
    <row r="7951" spans="1:7">
      <c r="A7951" s="74" t="e">
        <f t="shared" si="247"/>
        <v>#REF!</v>
      </c>
      <c r="B7951" s="60"/>
      <c r="C7951" s="73">
        <v>11</v>
      </c>
      <c r="D7951" s="73">
        <v>27</v>
      </c>
      <c r="E7951" s="73">
        <v>15</v>
      </c>
      <c r="F7951" s="79">
        <f>IF($C$9="south",'RAW PV WATTS'!D7954,IF('PV Watts SLC'!$C$9="west",'RAW PV WATTS'!F7954,-1))</f>
        <v>172.48400000000001</v>
      </c>
      <c r="G7951" s="81">
        <f t="shared" si="246"/>
        <v>0.172484</v>
      </c>
    </row>
    <row r="7952" spans="1:7">
      <c r="A7952" s="74" t="e">
        <f t="shared" si="247"/>
        <v>#REF!</v>
      </c>
      <c r="B7952" s="60"/>
      <c r="C7952" s="73">
        <v>11</v>
      </c>
      <c r="D7952" s="73">
        <v>27</v>
      </c>
      <c r="E7952" s="73">
        <v>16</v>
      </c>
      <c r="F7952" s="79">
        <f>IF($C$9="south",'RAW PV WATTS'!D7955,IF('PV Watts SLC'!$C$9="west",'RAW PV WATTS'!F7955,-1))</f>
        <v>59.485999999999997</v>
      </c>
      <c r="G7952" s="81">
        <f t="shared" si="246"/>
        <v>5.9485999999999997E-2</v>
      </c>
    </row>
    <row r="7953" spans="1:7">
      <c r="A7953" s="74" t="e">
        <f t="shared" si="247"/>
        <v>#REF!</v>
      </c>
      <c r="B7953" s="60"/>
      <c r="C7953" s="73">
        <v>11</v>
      </c>
      <c r="D7953" s="73">
        <v>27</v>
      </c>
      <c r="E7953" s="73">
        <v>17</v>
      </c>
      <c r="F7953" s="79">
        <f>IF($C$9="south",'RAW PV WATTS'!D7956,IF('PV Watts SLC'!$C$9="west",'RAW PV WATTS'!F7956,-1))</f>
        <v>0</v>
      </c>
      <c r="G7953" s="81">
        <f t="shared" ref="G7953:G8016" si="248">F7953/1000</f>
        <v>0</v>
      </c>
    </row>
    <row r="7954" spans="1:7">
      <c r="A7954" s="74" t="e">
        <f t="shared" ref="A7954:A8017" si="249">1/24+A7953</f>
        <v>#REF!</v>
      </c>
      <c r="B7954" s="60"/>
      <c r="C7954" s="73">
        <v>11</v>
      </c>
      <c r="D7954" s="73">
        <v>27</v>
      </c>
      <c r="E7954" s="73">
        <v>18</v>
      </c>
      <c r="F7954" s="79">
        <f>IF($C$9="south",'RAW PV WATTS'!D7957,IF('PV Watts SLC'!$C$9="west",'RAW PV WATTS'!F7957,-1))</f>
        <v>0</v>
      </c>
      <c r="G7954" s="81">
        <f t="shared" si="248"/>
        <v>0</v>
      </c>
    </row>
    <row r="7955" spans="1:7">
      <c r="A7955" s="74" t="e">
        <f t="shared" si="249"/>
        <v>#REF!</v>
      </c>
      <c r="B7955" s="60"/>
      <c r="C7955" s="73">
        <v>11</v>
      </c>
      <c r="D7955" s="73">
        <v>27</v>
      </c>
      <c r="E7955" s="73">
        <v>19</v>
      </c>
      <c r="F7955" s="79">
        <f>IF($C$9="south",'RAW PV WATTS'!D7958,IF('PV Watts SLC'!$C$9="west",'RAW PV WATTS'!F7958,-1))</f>
        <v>0</v>
      </c>
      <c r="G7955" s="81">
        <f t="shared" si="248"/>
        <v>0</v>
      </c>
    </row>
    <row r="7956" spans="1:7">
      <c r="A7956" s="74" t="e">
        <f t="shared" si="249"/>
        <v>#REF!</v>
      </c>
      <c r="B7956" s="60"/>
      <c r="C7956" s="73">
        <v>11</v>
      </c>
      <c r="D7956" s="73">
        <v>27</v>
      </c>
      <c r="E7956" s="73">
        <v>20</v>
      </c>
      <c r="F7956" s="79">
        <f>IF($C$9="south",'RAW PV WATTS'!D7959,IF('PV Watts SLC'!$C$9="west",'RAW PV WATTS'!F7959,-1))</f>
        <v>0</v>
      </c>
      <c r="G7956" s="81">
        <f t="shared" si="248"/>
        <v>0</v>
      </c>
    </row>
    <row r="7957" spans="1:7">
      <c r="A7957" s="74" t="e">
        <f t="shared" si="249"/>
        <v>#REF!</v>
      </c>
      <c r="B7957" s="60"/>
      <c r="C7957" s="73">
        <v>11</v>
      </c>
      <c r="D7957" s="73">
        <v>27</v>
      </c>
      <c r="E7957" s="73">
        <v>21</v>
      </c>
      <c r="F7957" s="79">
        <f>IF($C$9="south",'RAW PV WATTS'!D7960,IF('PV Watts SLC'!$C$9="west",'RAW PV WATTS'!F7960,-1))</f>
        <v>0</v>
      </c>
      <c r="G7957" s="81">
        <f t="shared" si="248"/>
        <v>0</v>
      </c>
    </row>
    <row r="7958" spans="1:7">
      <c r="A7958" s="74" t="e">
        <f t="shared" si="249"/>
        <v>#REF!</v>
      </c>
      <c r="B7958" s="60"/>
      <c r="C7958" s="73">
        <v>11</v>
      </c>
      <c r="D7958" s="73">
        <v>27</v>
      </c>
      <c r="E7958" s="73">
        <v>22</v>
      </c>
      <c r="F7958" s="79">
        <f>IF($C$9="south",'RAW PV WATTS'!D7961,IF('PV Watts SLC'!$C$9="west",'RAW PV WATTS'!F7961,-1))</f>
        <v>0</v>
      </c>
      <c r="G7958" s="81">
        <f t="shared" si="248"/>
        <v>0</v>
      </c>
    </row>
    <row r="7959" spans="1:7">
      <c r="A7959" s="74" t="e">
        <f t="shared" si="249"/>
        <v>#REF!</v>
      </c>
      <c r="B7959" s="60"/>
      <c r="C7959" s="73">
        <v>11</v>
      </c>
      <c r="D7959" s="73">
        <v>27</v>
      </c>
      <c r="E7959" s="73">
        <v>23</v>
      </c>
      <c r="F7959" s="79">
        <f>IF($C$9="south",'RAW PV WATTS'!D7962,IF('PV Watts SLC'!$C$9="west",'RAW PV WATTS'!F7962,-1))</f>
        <v>0</v>
      </c>
      <c r="G7959" s="81">
        <f t="shared" si="248"/>
        <v>0</v>
      </c>
    </row>
    <row r="7960" spans="1:7">
      <c r="A7960" s="74" t="e">
        <f t="shared" si="249"/>
        <v>#REF!</v>
      </c>
      <c r="B7960" s="60"/>
      <c r="C7960" s="73">
        <v>11</v>
      </c>
      <c r="D7960" s="73">
        <v>28</v>
      </c>
      <c r="E7960" s="73">
        <v>0</v>
      </c>
      <c r="F7960" s="79">
        <f>IF($C$9="south",'RAW PV WATTS'!D7963,IF('PV Watts SLC'!$C$9="west",'RAW PV WATTS'!F7963,-1))</f>
        <v>0</v>
      </c>
      <c r="G7960" s="81">
        <f t="shared" si="248"/>
        <v>0</v>
      </c>
    </row>
    <row r="7961" spans="1:7">
      <c r="A7961" s="74" t="e">
        <f t="shared" si="249"/>
        <v>#REF!</v>
      </c>
      <c r="B7961" s="60"/>
      <c r="C7961" s="73">
        <v>11</v>
      </c>
      <c r="D7961" s="73">
        <v>28</v>
      </c>
      <c r="E7961" s="73">
        <v>1</v>
      </c>
      <c r="F7961" s="79">
        <f>IF($C$9="south",'RAW PV WATTS'!D7964,IF('PV Watts SLC'!$C$9="west",'RAW PV WATTS'!F7964,-1))</f>
        <v>0</v>
      </c>
      <c r="G7961" s="81">
        <f t="shared" si="248"/>
        <v>0</v>
      </c>
    </row>
    <row r="7962" spans="1:7">
      <c r="A7962" s="74" t="e">
        <f t="shared" si="249"/>
        <v>#REF!</v>
      </c>
      <c r="B7962" s="60"/>
      <c r="C7962" s="73">
        <v>11</v>
      </c>
      <c r="D7962" s="73">
        <v>28</v>
      </c>
      <c r="E7962" s="73">
        <v>2</v>
      </c>
      <c r="F7962" s="79">
        <f>IF($C$9="south",'RAW PV WATTS'!D7965,IF('PV Watts SLC'!$C$9="west",'RAW PV WATTS'!F7965,-1))</f>
        <v>0</v>
      </c>
      <c r="G7962" s="81">
        <f t="shared" si="248"/>
        <v>0</v>
      </c>
    </row>
    <row r="7963" spans="1:7">
      <c r="A7963" s="74" t="e">
        <f t="shared" si="249"/>
        <v>#REF!</v>
      </c>
      <c r="B7963" s="60"/>
      <c r="C7963" s="73">
        <v>11</v>
      </c>
      <c r="D7963" s="73">
        <v>28</v>
      </c>
      <c r="E7963" s="73">
        <v>3</v>
      </c>
      <c r="F7963" s="79">
        <f>IF($C$9="south",'RAW PV WATTS'!D7966,IF('PV Watts SLC'!$C$9="west",'RAW PV WATTS'!F7966,-1))</f>
        <v>0</v>
      </c>
      <c r="G7963" s="81">
        <f t="shared" si="248"/>
        <v>0</v>
      </c>
    </row>
    <row r="7964" spans="1:7">
      <c r="A7964" s="74" t="e">
        <f t="shared" si="249"/>
        <v>#REF!</v>
      </c>
      <c r="B7964" s="60"/>
      <c r="C7964" s="73">
        <v>11</v>
      </c>
      <c r="D7964" s="73">
        <v>28</v>
      </c>
      <c r="E7964" s="73">
        <v>4</v>
      </c>
      <c r="F7964" s="79">
        <f>IF($C$9="south",'RAW PV WATTS'!D7967,IF('PV Watts SLC'!$C$9="west",'RAW PV WATTS'!F7967,-1))</f>
        <v>0</v>
      </c>
      <c r="G7964" s="81">
        <f t="shared" si="248"/>
        <v>0</v>
      </c>
    </row>
    <row r="7965" spans="1:7">
      <c r="A7965" s="74" t="e">
        <f t="shared" si="249"/>
        <v>#REF!</v>
      </c>
      <c r="B7965" s="60"/>
      <c r="C7965" s="73">
        <v>11</v>
      </c>
      <c r="D7965" s="73">
        <v>28</v>
      </c>
      <c r="E7965" s="73">
        <v>5</v>
      </c>
      <c r="F7965" s="79">
        <f>IF($C$9="south",'RAW PV WATTS'!D7968,IF('PV Watts SLC'!$C$9="west",'RAW PV WATTS'!F7968,-1))</f>
        <v>0</v>
      </c>
      <c r="G7965" s="81">
        <f t="shared" si="248"/>
        <v>0</v>
      </c>
    </row>
    <row r="7966" spans="1:7">
      <c r="A7966" s="74" t="e">
        <f t="shared" si="249"/>
        <v>#REF!</v>
      </c>
      <c r="B7966" s="60"/>
      <c r="C7966" s="73">
        <v>11</v>
      </c>
      <c r="D7966" s="73">
        <v>28</v>
      </c>
      <c r="E7966" s="73">
        <v>6</v>
      </c>
      <c r="F7966" s="79">
        <f>IF($C$9="south",'RAW PV WATTS'!D7969,IF('PV Watts SLC'!$C$9="west",'RAW PV WATTS'!F7969,-1))</f>
        <v>0</v>
      </c>
      <c r="G7966" s="81">
        <f t="shared" si="248"/>
        <v>0</v>
      </c>
    </row>
    <row r="7967" spans="1:7">
      <c r="A7967" s="74" t="e">
        <f t="shared" si="249"/>
        <v>#REF!</v>
      </c>
      <c r="B7967" s="60"/>
      <c r="C7967" s="73">
        <v>11</v>
      </c>
      <c r="D7967" s="73">
        <v>28</v>
      </c>
      <c r="E7967" s="73">
        <v>7</v>
      </c>
      <c r="F7967" s="79">
        <f>IF($C$9="south",'RAW PV WATTS'!D7970,IF('PV Watts SLC'!$C$9="west",'RAW PV WATTS'!F7970,-1))</f>
        <v>6.2569999999999997</v>
      </c>
      <c r="G7967" s="81">
        <f t="shared" si="248"/>
        <v>6.2569999999999995E-3</v>
      </c>
    </row>
    <row r="7968" spans="1:7">
      <c r="A7968" s="74" t="e">
        <f t="shared" si="249"/>
        <v>#REF!</v>
      </c>
      <c r="B7968" s="60"/>
      <c r="C7968" s="73">
        <v>11</v>
      </c>
      <c r="D7968" s="73">
        <v>28</v>
      </c>
      <c r="E7968" s="73">
        <v>8</v>
      </c>
      <c r="F7968" s="79">
        <f>IF($C$9="south",'RAW PV WATTS'!D7971,IF('PV Watts SLC'!$C$9="west",'RAW PV WATTS'!F7971,-1))</f>
        <v>114.578</v>
      </c>
      <c r="G7968" s="81">
        <f t="shared" si="248"/>
        <v>0.114578</v>
      </c>
    </row>
    <row r="7969" spans="1:7">
      <c r="A7969" s="74" t="e">
        <f t="shared" si="249"/>
        <v>#REF!</v>
      </c>
      <c r="B7969" s="60"/>
      <c r="C7969" s="73">
        <v>11</v>
      </c>
      <c r="D7969" s="73">
        <v>28</v>
      </c>
      <c r="E7969" s="73">
        <v>9</v>
      </c>
      <c r="F7969" s="79">
        <f>IF($C$9="south",'RAW PV WATTS'!D7972,IF('PV Watts SLC'!$C$9="west",'RAW PV WATTS'!F7972,-1))</f>
        <v>165.721</v>
      </c>
      <c r="G7969" s="81">
        <f t="shared" si="248"/>
        <v>0.16572100000000001</v>
      </c>
    </row>
    <row r="7970" spans="1:7">
      <c r="A7970" s="74" t="e">
        <f t="shared" si="249"/>
        <v>#REF!</v>
      </c>
      <c r="B7970" s="60"/>
      <c r="C7970" s="73">
        <v>11</v>
      </c>
      <c r="D7970" s="73">
        <v>28</v>
      </c>
      <c r="E7970" s="73">
        <v>10</v>
      </c>
      <c r="F7970" s="79">
        <f>IF($C$9="south",'RAW PV WATTS'!D7973,IF('PV Watts SLC'!$C$9="west",'RAW PV WATTS'!F7973,-1))</f>
        <v>136.89599999999999</v>
      </c>
      <c r="G7970" s="81">
        <f t="shared" si="248"/>
        <v>0.13689599999999999</v>
      </c>
    </row>
    <row r="7971" spans="1:7">
      <c r="A7971" s="74" t="e">
        <f t="shared" si="249"/>
        <v>#REF!</v>
      </c>
      <c r="B7971" s="60"/>
      <c r="C7971" s="73">
        <v>11</v>
      </c>
      <c r="D7971" s="73">
        <v>28</v>
      </c>
      <c r="E7971" s="73">
        <v>11</v>
      </c>
      <c r="F7971" s="79">
        <f>IF($C$9="south",'RAW PV WATTS'!D7974,IF('PV Watts SLC'!$C$9="west",'RAW PV WATTS'!F7974,-1))</f>
        <v>590.41</v>
      </c>
      <c r="G7971" s="81">
        <f t="shared" si="248"/>
        <v>0.59040999999999999</v>
      </c>
    </row>
    <row r="7972" spans="1:7">
      <c r="A7972" s="74" t="e">
        <f t="shared" si="249"/>
        <v>#REF!</v>
      </c>
      <c r="B7972" s="60"/>
      <c r="C7972" s="73">
        <v>11</v>
      </c>
      <c r="D7972" s="73">
        <v>28</v>
      </c>
      <c r="E7972" s="73">
        <v>12</v>
      </c>
      <c r="F7972" s="79">
        <f>IF($C$9="south",'RAW PV WATTS'!D7975,IF('PV Watts SLC'!$C$9="west",'RAW PV WATTS'!F7975,-1))</f>
        <v>396.3</v>
      </c>
      <c r="G7972" s="81">
        <f t="shared" si="248"/>
        <v>0.39629999999999999</v>
      </c>
    </row>
    <row r="7973" spans="1:7">
      <c r="A7973" s="74" t="e">
        <f t="shared" si="249"/>
        <v>#REF!</v>
      </c>
      <c r="B7973" s="60"/>
      <c r="C7973" s="73">
        <v>11</v>
      </c>
      <c r="D7973" s="73">
        <v>28</v>
      </c>
      <c r="E7973" s="73">
        <v>13</v>
      </c>
      <c r="F7973" s="79">
        <f>IF($C$9="south",'RAW PV WATTS'!D7976,IF('PV Watts SLC'!$C$9="west",'RAW PV WATTS'!F7976,-1))</f>
        <v>459.35599999999999</v>
      </c>
      <c r="G7973" s="81">
        <f t="shared" si="248"/>
        <v>0.45935599999999999</v>
      </c>
    </row>
    <row r="7974" spans="1:7">
      <c r="A7974" s="74" t="e">
        <f t="shared" si="249"/>
        <v>#REF!</v>
      </c>
      <c r="B7974" s="60"/>
      <c r="C7974" s="73">
        <v>11</v>
      </c>
      <c r="D7974" s="73">
        <v>28</v>
      </c>
      <c r="E7974" s="73">
        <v>14</v>
      </c>
      <c r="F7974" s="79">
        <f>IF($C$9="south",'RAW PV WATTS'!D7977,IF('PV Watts SLC'!$C$9="west",'RAW PV WATTS'!F7977,-1))</f>
        <v>345.161</v>
      </c>
      <c r="G7974" s="81">
        <f t="shared" si="248"/>
        <v>0.345161</v>
      </c>
    </row>
    <row r="7975" spans="1:7">
      <c r="A7975" s="74" t="e">
        <f t="shared" si="249"/>
        <v>#REF!</v>
      </c>
      <c r="B7975" s="60"/>
      <c r="C7975" s="73">
        <v>11</v>
      </c>
      <c r="D7975" s="73">
        <v>28</v>
      </c>
      <c r="E7975" s="73">
        <v>15</v>
      </c>
      <c r="F7975" s="79">
        <f>IF($C$9="south",'RAW PV WATTS'!D7978,IF('PV Watts SLC'!$C$9="west",'RAW PV WATTS'!F7978,-1))</f>
        <v>187.80699999999999</v>
      </c>
      <c r="G7975" s="81">
        <f t="shared" si="248"/>
        <v>0.187807</v>
      </c>
    </row>
    <row r="7976" spans="1:7">
      <c r="A7976" s="74" t="e">
        <f t="shared" si="249"/>
        <v>#REF!</v>
      </c>
      <c r="B7976" s="60"/>
      <c r="C7976" s="73">
        <v>11</v>
      </c>
      <c r="D7976" s="73">
        <v>28</v>
      </c>
      <c r="E7976" s="73">
        <v>16</v>
      </c>
      <c r="F7976" s="79">
        <f>IF($C$9="south",'RAW PV WATTS'!D7979,IF('PV Watts SLC'!$C$9="west",'RAW PV WATTS'!F7979,-1))</f>
        <v>101.508</v>
      </c>
      <c r="G7976" s="81">
        <f t="shared" si="248"/>
        <v>0.101508</v>
      </c>
    </row>
    <row r="7977" spans="1:7">
      <c r="A7977" s="74" t="e">
        <f t="shared" si="249"/>
        <v>#REF!</v>
      </c>
      <c r="B7977" s="60"/>
      <c r="C7977" s="73">
        <v>11</v>
      </c>
      <c r="D7977" s="73">
        <v>28</v>
      </c>
      <c r="E7977" s="73">
        <v>17</v>
      </c>
      <c r="F7977" s="79">
        <f>IF($C$9="south",'RAW PV WATTS'!D7980,IF('PV Watts SLC'!$C$9="west",'RAW PV WATTS'!F7980,-1))</f>
        <v>0</v>
      </c>
      <c r="G7977" s="81">
        <f t="shared" si="248"/>
        <v>0</v>
      </c>
    </row>
    <row r="7978" spans="1:7">
      <c r="A7978" s="74" t="e">
        <f t="shared" si="249"/>
        <v>#REF!</v>
      </c>
      <c r="B7978" s="60"/>
      <c r="C7978" s="73">
        <v>11</v>
      </c>
      <c r="D7978" s="73">
        <v>28</v>
      </c>
      <c r="E7978" s="73">
        <v>18</v>
      </c>
      <c r="F7978" s="79">
        <f>IF($C$9="south",'RAW PV WATTS'!D7981,IF('PV Watts SLC'!$C$9="west",'RAW PV WATTS'!F7981,-1))</f>
        <v>0</v>
      </c>
      <c r="G7978" s="81">
        <f t="shared" si="248"/>
        <v>0</v>
      </c>
    </row>
    <row r="7979" spans="1:7">
      <c r="A7979" s="74" t="e">
        <f t="shared" si="249"/>
        <v>#REF!</v>
      </c>
      <c r="B7979" s="60"/>
      <c r="C7979" s="73">
        <v>11</v>
      </c>
      <c r="D7979" s="73">
        <v>28</v>
      </c>
      <c r="E7979" s="73">
        <v>19</v>
      </c>
      <c r="F7979" s="79">
        <f>IF($C$9="south",'RAW PV WATTS'!D7982,IF('PV Watts SLC'!$C$9="west",'RAW PV WATTS'!F7982,-1))</f>
        <v>0</v>
      </c>
      <c r="G7979" s="81">
        <f t="shared" si="248"/>
        <v>0</v>
      </c>
    </row>
    <row r="7980" spans="1:7">
      <c r="A7980" s="74" t="e">
        <f t="shared" si="249"/>
        <v>#REF!</v>
      </c>
      <c r="B7980" s="60"/>
      <c r="C7980" s="73">
        <v>11</v>
      </c>
      <c r="D7980" s="73">
        <v>28</v>
      </c>
      <c r="E7980" s="73">
        <v>20</v>
      </c>
      <c r="F7980" s="79">
        <f>IF($C$9="south",'RAW PV WATTS'!D7983,IF('PV Watts SLC'!$C$9="west",'RAW PV WATTS'!F7983,-1))</f>
        <v>0</v>
      </c>
      <c r="G7980" s="81">
        <f t="shared" si="248"/>
        <v>0</v>
      </c>
    </row>
    <row r="7981" spans="1:7">
      <c r="A7981" s="74" t="e">
        <f t="shared" si="249"/>
        <v>#REF!</v>
      </c>
      <c r="B7981" s="60"/>
      <c r="C7981" s="73">
        <v>11</v>
      </c>
      <c r="D7981" s="73">
        <v>28</v>
      </c>
      <c r="E7981" s="73">
        <v>21</v>
      </c>
      <c r="F7981" s="79">
        <f>IF($C$9="south",'RAW PV WATTS'!D7984,IF('PV Watts SLC'!$C$9="west",'RAW PV WATTS'!F7984,-1))</f>
        <v>0</v>
      </c>
      <c r="G7981" s="81">
        <f t="shared" si="248"/>
        <v>0</v>
      </c>
    </row>
    <row r="7982" spans="1:7">
      <c r="A7982" s="74" t="e">
        <f t="shared" si="249"/>
        <v>#REF!</v>
      </c>
      <c r="B7982" s="60"/>
      <c r="C7982" s="73">
        <v>11</v>
      </c>
      <c r="D7982" s="73">
        <v>28</v>
      </c>
      <c r="E7982" s="73">
        <v>22</v>
      </c>
      <c r="F7982" s="79">
        <f>IF($C$9="south",'RAW PV WATTS'!D7985,IF('PV Watts SLC'!$C$9="west",'RAW PV WATTS'!F7985,-1))</f>
        <v>0</v>
      </c>
      <c r="G7982" s="81">
        <f t="shared" si="248"/>
        <v>0</v>
      </c>
    </row>
    <row r="7983" spans="1:7">
      <c r="A7983" s="74" t="e">
        <f t="shared" si="249"/>
        <v>#REF!</v>
      </c>
      <c r="B7983" s="60"/>
      <c r="C7983" s="73">
        <v>11</v>
      </c>
      <c r="D7983" s="73">
        <v>28</v>
      </c>
      <c r="E7983" s="73">
        <v>23</v>
      </c>
      <c r="F7983" s="79">
        <f>IF($C$9="south",'RAW PV WATTS'!D7986,IF('PV Watts SLC'!$C$9="west",'RAW PV WATTS'!F7986,-1))</f>
        <v>0</v>
      </c>
      <c r="G7983" s="81">
        <f t="shared" si="248"/>
        <v>0</v>
      </c>
    </row>
    <row r="7984" spans="1:7">
      <c r="A7984" s="74" t="e">
        <f t="shared" si="249"/>
        <v>#REF!</v>
      </c>
      <c r="B7984" s="60"/>
      <c r="C7984" s="73">
        <v>11</v>
      </c>
      <c r="D7984" s="73">
        <v>29</v>
      </c>
      <c r="E7984" s="73">
        <v>0</v>
      </c>
      <c r="F7984" s="79">
        <f>IF($C$9="south",'RAW PV WATTS'!D7987,IF('PV Watts SLC'!$C$9="west",'RAW PV WATTS'!F7987,-1))</f>
        <v>0</v>
      </c>
      <c r="G7984" s="81">
        <f t="shared" si="248"/>
        <v>0</v>
      </c>
    </row>
    <row r="7985" spans="1:7">
      <c r="A7985" s="74" t="e">
        <f t="shared" si="249"/>
        <v>#REF!</v>
      </c>
      <c r="B7985" s="60"/>
      <c r="C7985" s="73">
        <v>11</v>
      </c>
      <c r="D7985" s="73">
        <v>29</v>
      </c>
      <c r="E7985" s="73">
        <v>1</v>
      </c>
      <c r="F7985" s="79">
        <f>IF($C$9="south",'RAW PV WATTS'!D7988,IF('PV Watts SLC'!$C$9="west",'RAW PV WATTS'!F7988,-1))</f>
        <v>0</v>
      </c>
      <c r="G7985" s="81">
        <f t="shared" si="248"/>
        <v>0</v>
      </c>
    </row>
    <row r="7986" spans="1:7">
      <c r="A7986" s="74" t="e">
        <f t="shared" si="249"/>
        <v>#REF!</v>
      </c>
      <c r="B7986" s="60"/>
      <c r="C7986" s="73">
        <v>11</v>
      </c>
      <c r="D7986" s="73">
        <v>29</v>
      </c>
      <c r="E7986" s="73">
        <v>2</v>
      </c>
      <c r="F7986" s="79">
        <f>IF($C$9="south",'RAW PV WATTS'!D7989,IF('PV Watts SLC'!$C$9="west",'RAW PV WATTS'!F7989,-1))</f>
        <v>0</v>
      </c>
      <c r="G7986" s="81">
        <f t="shared" si="248"/>
        <v>0</v>
      </c>
    </row>
    <row r="7987" spans="1:7">
      <c r="A7987" s="74" t="e">
        <f t="shared" si="249"/>
        <v>#REF!</v>
      </c>
      <c r="B7987" s="60"/>
      <c r="C7987" s="73">
        <v>11</v>
      </c>
      <c r="D7987" s="73">
        <v>29</v>
      </c>
      <c r="E7987" s="73">
        <v>3</v>
      </c>
      <c r="F7987" s="79">
        <f>IF($C$9="south",'RAW PV WATTS'!D7990,IF('PV Watts SLC'!$C$9="west",'RAW PV WATTS'!F7990,-1))</f>
        <v>0</v>
      </c>
      <c r="G7987" s="81">
        <f t="shared" si="248"/>
        <v>0</v>
      </c>
    </row>
    <row r="7988" spans="1:7">
      <c r="A7988" s="74" t="e">
        <f t="shared" si="249"/>
        <v>#REF!</v>
      </c>
      <c r="B7988" s="60"/>
      <c r="C7988" s="73">
        <v>11</v>
      </c>
      <c r="D7988" s="73">
        <v>29</v>
      </c>
      <c r="E7988" s="73">
        <v>4</v>
      </c>
      <c r="F7988" s="79">
        <f>IF($C$9="south",'RAW PV WATTS'!D7991,IF('PV Watts SLC'!$C$9="west",'RAW PV WATTS'!F7991,-1))</f>
        <v>0</v>
      </c>
      <c r="G7988" s="81">
        <f t="shared" si="248"/>
        <v>0</v>
      </c>
    </row>
    <row r="7989" spans="1:7">
      <c r="A7989" s="74" t="e">
        <f t="shared" si="249"/>
        <v>#REF!</v>
      </c>
      <c r="B7989" s="60"/>
      <c r="C7989" s="73">
        <v>11</v>
      </c>
      <c r="D7989" s="73">
        <v>29</v>
      </c>
      <c r="E7989" s="73">
        <v>5</v>
      </c>
      <c r="F7989" s="79">
        <f>IF($C$9="south",'RAW PV WATTS'!D7992,IF('PV Watts SLC'!$C$9="west",'RAW PV WATTS'!F7992,-1))</f>
        <v>0</v>
      </c>
      <c r="G7989" s="81">
        <f t="shared" si="248"/>
        <v>0</v>
      </c>
    </row>
    <row r="7990" spans="1:7">
      <c r="A7990" s="74" t="e">
        <f t="shared" si="249"/>
        <v>#REF!</v>
      </c>
      <c r="B7990" s="60"/>
      <c r="C7990" s="73">
        <v>11</v>
      </c>
      <c r="D7990" s="73">
        <v>29</v>
      </c>
      <c r="E7990" s="73">
        <v>6</v>
      </c>
      <c r="F7990" s="79">
        <f>IF($C$9="south",'RAW PV WATTS'!D7993,IF('PV Watts SLC'!$C$9="west",'RAW PV WATTS'!F7993,-1))</f>
        <v>0</v>
      </c>
      <c r="G7990" s="81">
        <f t="shared" si="248"/>
        <v>0</v>
      </c>
    </row>
    <row r="7991" spans="1:7">
      <c r="A7991" s="74" t="e">
        <f t="shared" si="249"/>
        <v>#REF!</v>
      </c>
      <c r="B7991" s="60"/>
      <c r="C7991" s="73">
        <v>11</v>
      </c>
      <c r="D7991" s="73">
        <v>29</v>
      </c>
      <c r="E7991" s="73">
        <v>7</v>
      </c>
      <c r="F7991" s="79">
        <f>IF($C$9="south",'RAW PV WATTS'!D7994,IF('PV Watts SLC'!$C$9="west",'RAW PV WATTS'!F7994,-1))</f>
        <v>14.7</v>
      </c>
      <c r="G7991" s="81">
        <f t="shared" si="248"/>
        <v>1.47E-2</v>
      </c>
    </row>
    <row r="7992" spans="1:7">
      <c r="A7992" s="74" t="e">
        <f t="shared" si="249"/>
        <v>#REF!</v>
      </c>
      <c r="B7992" s="60"/>
      <c r="C7992" s="73">
        <v>11</v>
      </c>
      <c r="D7992" s="73">
        <v>29</v>
      </c>
      <c r="E7992" s="73">
        <v>8</v>
      </c>
      <c r="F7992" s="79">
        <f>IF($C$9="south",'RAW PV WATTS'!D7995,IF('PV Watts SLC'!$C$9="west",'RAW PV WATTS'!F7995,-1))</f>
        <v>201.86600000000001</v>
      </c>
      <c r="G7992" s="81">
        <f t="shared" si="248"/>
        <v>0.20186600000000002</v>
      </c>
    </row>
    <row r="7993" spans="1:7">
      <c r="A7993" s="74" t="e">
        <f t="shared" si="249"/>
        <v>#REF!</v>
      </c>
      <c r="B7993" s="60"/>
      <c r="C7993" s="73">
        <v>11</v>
      </c>
      <c r="D7993" s="73">
        <v>29</v>
      </c>
      <c r="E7993" s="73">
        <v>9</v>
      </c>
      <c r="F7993" s="79">
        <f>IF($C$9="south",'RAW PV WATTS'!D7996,IF('PV Watts SLC'!$C$9="west",'RAW PV WATTS'!F7996,-1))</f>
        <v>339.65899999999999</v>
      </c>
      <c r="G7993" s="81">
        <f t="shared" si="248"/>
        <v>0.33965899999999999</v>
      </c>
    </row>
    <row r="7994" spans="1:7">
      <c r="A7994" s="74" t="e">
        <f t="shared" si="249"/>
        <v>#REF!</v>
      </c>
      <c r="B7994" s="60"/>
      <c r="C7994" s="73">
        <v>11</v>
      </c>
      <c r="D7994" s="73">
        <v>29</v>
      </c>
      <c r="E7994" s="73">
        <v>10</v>
      </c>
      <c r="F7994" s="79">
        <f>IF($C$9="south",'RAW PV WATTS'!D7997,IF('PV Watts SLC'!$C$9="west",'RAW PV WATTS'!F7997,-1))</f>
        <v>460.63299999999998</v>
      </c>
      <c r="G7994" s="81">
        <f t="shared" si="248"/>
        <v>0.46063299999999996</v>
      </c>
    </row>
    <row r="7995" spans="1:7">
      <c r="A7995" s="74" t="e">
        <f t="shared" si="249"/>
        <v>#REF!</v>
      </c>
      <c r="B7995" s="60"/>
      <c r="C7995" s="73">
        <v>11</v>
      </c>
      <c r="D7995" s="73">
        <v>29</v>
      </c>
      <c r="E7995" s="73">
        <v>11</v>
      </c>
      <c r="F7995" s="79">
        <f>IF($C$9="south",'RAW PV WATTS'!D7998,IF('PV Watts SLC'!$C$9="west",'RAW PV WATTS'!F7998,-1))</f>
        <v>507.02600000000001</v>
      </c>
      <c r="G7995" s="81">
        <f t="shared" si="248"/>
        <v>0.50702599999999998</v>
      </c>
    </row>
    <row r="7996" spans="1:7">
      <c r="A7996" s="74" t="e">
        <f t="shared" si="249"/>
        <v>#REF!</v>
      </c>
      <c r="B7996" s="60"/>
      <c r="C7996" s="73">
        <v>11</v>
      </c>
      <c r="D7996" s="73">
        <v>29</v>
      </c>
      <c r="E7996" s="73">
        <v>12</v>
      </c>
      <c r="F7996" s="79">
        <f>IF($C$9="south",'RAW PV WATTS'!D7999,IF('PV Watts SLC'!$C$9="west",'RAW PV WATTS'!F7999,-1))</f>
        <v>524.27800000000002</v>
      </c>
      <c r="G7996" s="81">
        <f t="shared" si="248"/>
        <v>0.52427800000000002</v>
      </c>
    </row>
    <row r="7997" spans="1:7">
      <c r="A7997" s="74" t="e">
        <f t="shared" si="249"/>
        <v>#REF!</v>
      </c>
      <c r="B7997" s="60"/>
      <c r="C7997" s="73">
        <v>11</v>
      </c>
      <c r="D7997" s="73">
        <v>29</v>
      </c>
      <c r="E7997" s="73">
        <v>13</v>
      </c>
      <c r="F7997" s="79">
        <f>IF($C$9="south",'RAW PV WATTS'!D8000,IF('PV Watts SLC'!$C$9="west",'RAW PV WATTS'!F8000,-1))</f>
        <v>446.98399999999998</v>
      </c>
      <c r="G7997" s="81">
        <f t="shared" si="248"/>
        <v>0.44698399999999999</v>
      </c>
    </row>
    <row r="7998" spans="1:7">
      <c r="A7998" s="74" t="e">
        <f t="shared" si="249"/>
        <v>#REF!</v>
      </c>
      <c r="B7998" s="60"/>
      <c r="C7998" s="73">
        <v>11</v>
      </c>
      <c r="D7998" s="73">
        <v>29</v>
      </c>
      <c r="E7998" s="73">
        <v>14</v>
      </c>
      <c r="F7998" s="79">
        <f>IF($C$9="south",'RAW PV WATTS'!D8001,IF('PV Watts SLC'!$C$9="west",'RAW PV WATTS'!F8001,-1))</f>
        <v>38.307000000000002</v>
      </c>
      <c r="G7998" s="81">
        <f t="shared" si="248"/>
        <v>3.8307000000000001E-2</v>
      </c>
    </row>
    <row r="7999" spans="1:7">
      <c r="A7999" s="74" t="e">
        <f t="shared" si="249"/>
        <v>#REF!</v>
      </c>
      <c r="B7999" s="60"/>
      <c r="C7999" s="73">
        <v>11</v>
      </c>
      <c r="D7999" s="73">
        <v>29</v>
      </c>
      <c r="E7999" s="73">
        <v>15</v>
      </c>
      <c r="F7999" s="79">
        <f>IF($C$9="south",'RAW PV WATTS'!D8002,IF('PV Watts SLC'!$C$9="west",'RAW PV WATTS'!F8002,-1))</f>
        <v>172.239</v>
      </c>
      <c r="G7999" s="81">
        <f t="shared" si="248"/>
        <v>0.172239</v>
      </c>
    </row>
    <row r="8000" spans="1:7">
      <c r="A8000" s="74" t="e">
        <f t="shared" si="249"/>
        <v>#REF!</v>
      </c>
      <c r="B8000" s="60"/>
      <c r="C8000" s="73">
        <v>11</v>
      </c>
      <c r="D8000" s="73">
        <v>29</v>
      </c>
      <c r="E8000" s="73">
        <v>16</v>
      </c>
      <c r="F8000" s="79">
        <f>IF($C$9="south",'RAW PV WATTS'!D8003,IF('PV Watts SLC'!$C$9="west",'RAW PV WATTS'!F8003,-1))</f>
        <v>62.511000000000003</v>
      </c>
      <c r="G8000" s="81">
        <f t="shared" si="248"/>
        <v>6.2510999999999997E-2</v>
      </c>
    </row>
    <row r="8001" spans="1:7">
      <c r="A8001" s="74" t="e">
        <f t="shared" si="249"/>
        <v>#REF!</v>
      </c>
      <c r="B8001" s="60"/>
      <c r="C8001" s="73">
        <v>11</v>
      </c>
      <c r="D8001" s="73">
        <v>29</v>
      </c>
      <c r="E8001" s="73">
        <v>17</v>
      </c>
      <c r="F8001" s="79">
        <f>IF($C$9="south",'RAW PV WATTS'!D8004,IF('PV Watts SLC'!$C$9="west",'RAW PV WATTS'!F8004,-1))</f>
        <v>0</v>
      </c>
      <c r="G8001" s="81">
        <f t="shared" si="248"/>
        <v>0</v>
      </c>
    </row>
    <row r="8002" spans="1:7">
      <c r="A8002" s="74" t="e">
        <f t="shared" si="249"/>
        <v>#REF!</v>
      </c>
      <c r="B8002" s="60"/>
      <c r="C8002" s="73">
        <v>11</v>
      </c>
      <c r="D8002" s="73">
        <v>29</v>
      </c>
      <c r="E8002" s="73">
        <v>18</v>
      </c>
      <c r="F8002" s="79">
        <f>IF($C$9="south",'RAW PV WATTS'!D8005,IF('PV Watts SLC'!$C$9="west",'RAW PV WATTS'!F8005,-1))</f>
        <v>0</v>
      </c>
      <c r="G8002" s="81">
        <f t="shared" si="248"/>
        <v>0</v>
      </c>
    </row>
    <row r="8003" spans="1:7">
      <c r="A8003" s="74" t="e">
        <f t="shared" si="249"/>
        <v>#REF!</v>
      </c>
      <c r="B8003" s="60"/>
      <c r="C8003" s="73">
        <v>11</v>
      </c>
      <c r="D8003" s="73">
        <v>29</v>
      </c>
      <c r="E8003" s="73">
        <v>19</v>
      </c>
      <c r="F8003" s="79">
        <f>IF($C$9="south",'RAW PV WATTS'!D8006,IF('PV Watts SLC'!$C$9="west",'RAW PV WATTS'!F8006,-1))</f>
        <v>0</v>
      </c>
      <c r="G8003" s="81">
        <f t="shared" si="248"/>
        <v>0</v>
      </c>
    </row>
    <row r="8004" spans="1:7">
      <c r="A8004" s="74" t="e">
        <f t="shared" si="249"/>
        <v>#REF!</v>
      </c>
      <c r="B8004" s="60"/>
      <c r="C8004" s="73">
        <v>11</v>
      </c>
      <c r="D8004" s="73">
        <v>29</v>
      </c>
      <c r="E8004" s="73">
        <v>20</v>
      </c>
      <c r="F8004" s="79">
        <f>IF($C$9="south",'RAW PV WATTS'!D8007,IF('PV Watts SLC'!$C$9="west",'RAW PV WATTS'!F8007,-1))</f>
        <v>0</v>
      </c>
      <c r="G8004" s="81">
        <f t="shared" si="248"/>
        <v>0</v>
      </c>
    </row>
    <row r="8005" spans="1:7">
      <c r="A8005" s="74" t="e">
        <f t="shared" si="249"/>
        <v>#REF!</v>
      </c>
      <c r="B8005" s="60"/>
      <c r="C8005" s="73">
        <v>11</v>
      </c>
      <c r="D8005" s="73">
        <v>29</v>
      </c>
      <c r="E8005" s="73">
        <v>21</v>
      </c>
      <c r="F8005" s="79">
        <f>IF($C$9="south",'RAW PV WATTS'!D8008,IF('PV Watts SLC'!$C$9="west",'RAW PV WATTS'!F8008,-1))</f>
        <v>0</v>
      </c>
      <c r="G8005" s="81">
        <f t="shared" si="248"/>
        <v>0</v>
      </c>
    </row>
    <row r="8006" spans="1:7">
      <c r="A8006" s="74" t="e">
        <f t="shared" si="249"/>
        <v>#REF!</v>
      </c>
      <c r="B8006" s="60"/>
      <c r="C8006" s="73">
        <v>11</v>
      </c>
      <c r="D8006" s="73">
        <v>29</v>
      </c>
      <c r="E8006" s="73">
        <v>22</v>
      </c>
      <c r="F8006" s="79">
        <f>IF($C$9="south",'RAW PV WATTS'!D8009,IF('PV Watts SLC'!$C$9="west",'RAW PV WATTS'!F8009,-1))</f>
        <v>0</v>
      </c>
      <c r="G8006" s="81">
        <f t="shared" si="248"/>
        <v>0</v>
      </c>
    </row>
    <row r="8007" spans="1:7">
      <c r="A8007" s="74" t="e">
        <f t="shared" si="249"/>
        <v>#REF!</v>
      </c>
      <c r="B8007" s="60"/>
      <c r="C8007" s="73">
        <v>11</v>
      </c>
      <c r="D8007" s="73">
        <v>29</v>
      </c>
      <c r="E8007" s="73">
        <v>23</v>
      </c>
      <c r="F8007" s="79">
        <f>IF($C$9="south",'RAW PV WATTS'!D8010,IF('PV Watts SLC'!$C$9="west",'RAW PV WATTS'!F8010,-1))</f>
        <v>0</v>
      </c>
      <c r="G8007" s="81">
        <f t="shared" si="248"/>
        <v>0</v>
      </c>
    </row>
    <row r="8008" spans="1:7">
      <c r="A8008" s="74" t="e">
        <f t="shared" si="249"/>
        <v>#REF!</v>
      </c>
      <c r="B8008" s="60"/>
      <c r="C8008" s="73">
        <v>11</v>
      </c>
      <c r="D8008" s="73">
        <v>30</v>
      </c>
      <c r="E8008" s="73">
        <v>0</v>
      </c>
      <c r="F8008" s="79">
        <f>IF($C$9="south",'RAW PV WATTS'!D8011,IF('PV Watts SLC'!$C$9="west",'RAW PV WATTS'!F8011,-1))</f>
        <v>0</v>
      </c>
      <c r="G8008" s="81">
        <f t="shared" si="248"/>
        <v>0</v>
      </c>
    </row>
    <row r="8009" spans="1:7">
      <c r="A8009" s="74" t="e">
        <f t="shared" si="249"/>
        <v>#REF!</v>
      </c>
      <c r="B8009" s="60"/>
      <c r="C8009" s="73">
        <v>11</v>
      </c>
      <c r="D8009" s="73">
        <v>30</v>
      </c>
      <c r="E8009" s="73">
        <v>1</v>
      </c>
      <c r="F8009" s="79">
        <f>IF($C$9="south",'RAW PV WATTS'!D8012,IF('PV Watts SLC'!$C$9="west",'RAW PV WATTS'!F8012,-1))</f>
        <v>0</v>
      </c>
      <c r="G8009" s="81">
        <f t="shared" si="248"/>
        <v>0</v>
      </c>
    </row>
    <row r="8010" spans="1:7">
      <c r="A8010" s="74" t="e">
        <f t="shared" si="249"/>
        <v>#REF!</v>
      </c>
      <c r="B8010" s="60"/>
      <c r="C8010" s="73">
        <v>11</v>
      </c>
      <c r="D8010" s="73">
        <v>30</v>
      </c>
      <c r="E8010" s="73">
        <v>2</v>
      </c>
      <c r="F8010" s="79">
        <f>IF($C$9="south",'RAW PV WATTS'!D8013,IF('PV Watts SLC'!$C$9="west",'RAW PV WATTS'!F8013,-1))</f>
        <v>0</v>
      </c>
      <c r="G8010" s="81">
        <f t="shared" si="248"/>
        <v>0</v>
      </c>
    </row>
    <row r="8011" spans="1:7">
      <c r="A8011" s="74" t="e">
        <f t="shared" si="249"/>
        <v>#REF!</v>
      </c>
      <c r="B8011" s="60"/>
      <c r="C8011" s="73">
        <v>11</v>
      </c>
      <c r="D8011" s="73">
        <v>30</v>
      </c>
      <c r="E8011" s="73">
        <v>3</v>
      </c>
      <c r="F8011" s="79">
        <f>IF($C$9="south",'RAW PV WATTS'!D8014,IF('PV Watts SLC'!$C$9="west",'RAW PV WATTS'!F8014,-1))</f>
        <v>0</v>
      </c>
      <c r="G8011" s="81">
        <f t="shared" si="248"/>
        <v>0</v>
      </c>
    </row>
    <row r="8012" spans="1:7">
      <c r="A8012" s="74" t="e">
        <f t="shared" si="249"/>
        <v>#REF!</v>
      </c>
      <c r="B8012" s="60"/>
      <c r="C8012" s="73">
        <v>11</v>
      </c>
      <c r="D8012" s="73">
        <v>30</v>
      </c>
      <c r="E8012" s="73">
        <v>4</v>
      </c>
      <c r="F8012" s="79">
        <f>IF($C$9="south",'RAW PV WATTS'!D8015,IF('PV Watts SLC'!$C$9="west",'RAW PV WATTS'!F8015,-1))</f>
        <v>0</v>
      </c>
      <c r="G8012" s="81">
        <f t="shared" si="248"/>
        <v>0</v>
      </c>
    </row>
    <row r="8013" spans="1:7">
      <c r="A8013" s="74" t="e">
        <f t="shared" si="249"/>
        <v>#REF!</v>
      </c>
      <c r="B8013" s="60"/>
      <c r="C8013" s="73">
        <v>11</v>
      </c>
      <c r="D8013" s="73">
        <v>30</v>
      </c>
      <c r="E8013" s="73">
        <v>5</v>
      </c>
      <c r="F8013" s="79">
        <f>IF($C$9="south",'RAW PV WATTS'!D8016,IF('PV Watts SLC'!$C$9="west",'RAW PV WATTS'!F8016,-1))</f>
        <v>0</v>
      </c>
      <c r="G8013" s="81">
        <f t="shared" si="248"/>
        <v>0</v>
      </c>
    </row>
    <row r="8014" spans="1:7">
      <c r="A8014" s="74" t="e">
        <f t="shared" si="249"/>
        <v>#REF!</v>
      </c>
      <c r="B8014" s="60"/>
      <c r="C8014" s="73">
        <v>11</v>
      </c>
      <c r="D8014" s="73">
        <v>30</v>
      </c>
      <c r="E8014" s="73">
        <v>6</v>
      </c>
      <c r="F8014" s="79">
        <f>IF($C$9="south",'RAW PV WATTS'!D8017,IF('PV Watts SLC'!$C$9="west",'RAW PV WATTS'!F8017,-1))</f>
        <v>0</v>
      </c>
      <c r="G8014" s="81">
        <f t="shared" si="248"/>
        <v>0</v>
      </c>
    </row>
    <row r="8015" spans="1:7">
      <c r="A8015" s="74" t="e">
        <f t="shared" si="249"/>
        <v>#REF!</v>
      </c>
      <c r="B8015" s="60"/>
      <c r="C8015" s="73">
        <v>11</v>
      </c>
      <c r="D8015" s="73">
        <v>30</v>
      </c>
      <c r="E8015" s="73">
        <v>7</v>
      </c>
      <c r="F8015" s="79">
        <f>IF($C$9="south",'RAW PV WATTS'!D8018,IF('PV Watts SLC'!$C$9="west",'RAW PV WATTS'!F8018,-1))</f>
        <v>1.028</v>
      </c>
      <c r="G8015" s="81">
        <f t="shared" si="248"/>
        <v>1.0280000000000001E-3</v>
      </c>
    </row>
    <row r="8016" spans="1:7">
      <c r="A8016" s="74" t="e">
        <f t="shared" si="249"/>
        <v>#REF!</v>
      </c>
      <c r="B8016" s="60"/>
      <c r="C8016" s="73">
        <v>11</v>
      </c>
      <c r="D8016" s="73">
        <v>30</v>
      </c>
      <c r="E8016" s="73">
        <v>8</v>
      </c>
      <c r="F8016" s="79">
        <f>IF($C$9="south",'RAW PV WATTS'!D8019,IF('PV Watts SLC'!$C$9="west",'RAW PV WATTS'!F8019,-1))</f>
        <v>39.345999999999997</v>
      </c>
      <c r="G8016" s="81">
        <f t="shared" si="248"/>
        <v>3.9345999999999999E-2</v>
      </c>
    </row>
    <row r="8017" spans="1:7">
      <c r="A8017" s="74" t="e">
        <f t="shared" si="249"/>
        <v>#REF!</v>
      </c>
      <c r="B8017" s="60"/>
      <c r="C8017" s="73">
        <v>11</v>
      </c>
      <c r="D8017" s="73">
        <v>30</v>
      </c>
      <c r="E8017" s="73">
        <v>9</v>
      </c>
      <c r="F8017" s="79">
        <f>IF($C$9="south",'RAW PV WATTS'!D8020,IF('PV Watts SLC'!$C$9="west",'RAW PV WATTS'!F8020,-1))</f>
        <v>190.91800000000001</v>
      </c>
      <c r="G8017" s="81">
        <f t="shared" ref="G8017:G8080" si="250">F8017/1000</f>
        <v>0.190918</v>
      </c>
    </row>
    <row r="8018" spans="1:7">
      <c r="A8018" s="74" t="e">
        <f t="shared" ref="A8018:A8081" si="251">1/24+A8017</f>
        <v>#REF!</v>
      </c>
      <c r="B8018" s="60"/>
      <c r="C8018" s="73">
        <v>11</v>
      </c>
      <c r="D8018" s="73">
        <v>30</v>
      </c>
      <c r="E8018" s="73">
        <v>10</v>
      </c>
      <c r="F8018" s="79">
        <f>IF($C$9="south",'RAW PV WATTS'!D8021,IF('PV Watts SLC'!$C$9="west",'RAW PV WATTS'!F8021,-1))</f>
        <v>224.989</v>
      </c>
      <c r="G8018" s="81">
        <f t="shared" si="250"/>
        <v>0.22498899999999999</v>
      </c>
    </row>
    <row r="8019" spans="1:7">
      <c r="A8019" s="74" t="e">
        <f t="shared" si="251"/>
        <v>#REF!</v>
      </c>
      <c r="B8019" s="60"/>
      <c r="C8019" s="73">
        <v>11</v>
      </c>
      <c r="D8019" s="73">
        <v>30</v>
      </c>
      <c r="E8019" s="73">
        <v>11</v>
      </c>
      <c r="F8019" s="79">
        <f>IF($C$9="south",'RAW PV WATTS'!D8022,IF('PV Watts SLC'!$C$9="west",'RAW PV WATTS'!F8022,-1))</f>
        <v>308.44299999999998</v>
      </c>
      <c r="G8019" s="81">
        <f t="shared" si="250"/>
        <v>0.30844299999999997</v>
      </c>
    </row>
    <row r="8020" spans="1:7">
      <c r="A8020" s="74" t="e">
        <f t="shared" si="251"/>
        <v>#REF!</v>
      </c>
      <c r="B8020" s="60"/>
      <c r="C8020" s="73">
        <v>11</v>
      </c>
      <c r="D8020" s="73">
        <v>30</v>
      </c>
      <c r="E8020" s="73">
        <v>12</v>
      </c>
      <c r="F8020" s="79">
        <f>IF($C$9="south",'RAW PV WATTS'!D8023,IF('PV Watts SLC'!$C$9="west",'RAW PV WATTS'!F8023,-1))</f>
        <v>383.149</v>
      </c>
      <c r="G8020" s="81">
        <f t="shared" si="250"/>
        <v>0.38314900000000002</v>
      </c>
    </row>
    <row r="8021" spans="1:7">
      <c r="A8021" s="74" t="e">
        <f t="shared" si="251"/>
        <v>#REF!</v>
      </c>
      <c r="B8021" s="60"/>
      <c r="C8021" s="73">
        <v>11</v>
      </c>
      <c r="D8021" s="73">
        <v>30</v>
      </c>
      <c r="E8021" s="73">
        <v>13</v>
      </c>
      <c r="F8021" s="79">
        <f>IF($C$9="south",'RAW PV WATTS'!D8024,IF('PV Watts SLC'!$C$9="west",'RAW PV WATTS'!F8024,-1))</f>
        <v>409.19200000000001</v>
      </c>
      <c r="G8021" s="81">
        <f t="shared" si="250"/>
        <v>0.409192</v>
      </c>
    </row>
    <row r="8022" spans="1:7">
      <c r="A8022" s="74" t="e">
        <f t="shared" si="251"/>
        <v>#REF!</v>
      </c>
      <c r="B8022" s="60"/>
      <c r="C8022" s="73">
        <v>11</v>
      </c>
      <c r="D8022" s="73">
        <v>30</v>
      </c>
      <c r="E8022" s="73">
        <v>14</v>
      </c>
      <c r="F8022" s="79">
        <f>IF($C$9="south",'RAW PV WATTS'!D8025,IF('PV Watts SLC'!$C$9="west",'RAW PV WATTS'!F8025,-1))</f>
        <v>338.08699999999999</v>
      </c>
      <c r="G8022" s="81">
        <f t="shared" si="250"/>
        <v>0.33808699999999997</v>
      </c>
    </row>
    <row r="8023" spans="1:7">
      <c r="A8023" s="74" t="e">
        <f t="shared" si="251"/>
        <v>#REF!</v>
      </c>
      <c r="B8023" s="60"/>
      <c r="C8023" s="73">
        <v>11</v>
      </c>
      <c r="D8023" s="73">
        <v>30</v>
      </c>
      <c r="E8023" s="73">
        <v>15</v>
      </c>
      <c r="F8023" s="79">
        <f>IF($C$9="south",'RAW PV WATTS'!D8026,IF('PV Watts SLC'!$C$9="west",'RAW PV WATTS'!F8026,-1))</f>
        <v>182.48400000000001</v>
      </c>
      <c r="G8023" s="81">
        <f t="shared" si="250"/>
        <v>0.18248400000000001</v>
      </c>
    </row>
    <row r="8024" spans="1:7">
      <c r="A8024" s="74" t="e">
        <f t="shared" si="251"/>
        <v>#REF!</v>
      </c>
      <c r="B8024" s="60"/>
      <c r="C8024" s="73">
        <v>11</v>
      </c>
      <c r="D8024" s="73">
        <v>30</v>
      </c>
      <c r="E8024" s="73">
        <v>16</v>
      </c>
      <c r="F8024" s="79">
        <f>IF($C$9="south",'RAW PV WATTS'!D8027,IF('PV Watts SLC'!$C$9="west",'RAW PV WATTS'!F8027,-1))</f>
        <v>94.290999999999997</v>
      </c>
      <c r="G8024" s="81">
        <f t="shared" si="250"/>
        <v>9.4291E-2</v>
      </c>
    </row>
    <row r="8025" spans="1:7">
      <c r="A8025" s="74" t="e">
        <f t="shared" si="251"/>
        <v>#REF!</v>
      </c>
      <c r="B8025" s="60"/>
      <c r="C8025" s="73">
        <v>11</v>
      </c>
      <c r="D8025" s="73">
        <v>30</v>
      </c>
      <c r="E8025" s="73">
        <v>17</v>
      </c>
      <c r="F8025" s="79">
        <f>IF($C$9="south",'RAW PV WATTS'!D8028,IF('PV Watts SLC'!$C$9="west",'RAW PV WATTS'!F8028,-1))</f>
        <v>0</v>
      </c>
      <c r="G8025" s="81">
        <f t="shared" si="250"/>
        <v>0</v>
      </c>
    </row>
    <row r="8026" spans="1:7">
      <c r="A8026" s="74" t="e">
        <f t="shared" si="251"/>
        <v>#REF!</v>
      </c>
      <c r="B8026" s="60"/>
      <c r="C8026" s="73">
        <v>11</v>
      </c>
      <c r="D8026" s="73">
        <v>30</v>
      </c>
      <c r="E8026" s="73">
        <v>18</v>
      </c>
      <c r="F8026" s="79">
        <f>IF($C$9="south",'RAW PV WATTS'!D8029,IF('PV Watts SLC'!$C$9="west",'RAW PV WATTS'!F8029,-1))</f>
        <v>0</v>
      </c>
      <c r="G8026" s="81">
        <f t="shared" si="250"/>
        <v>0</v>
      </c>
    </row>
    <row r="8027" spans="1:7">
      <c r="A8027" s="74" t="e">
        <f t="shared" si="251"/>
        <v>#REF!</v>
      </c>
      <c r="B8027" s="60"/>
      <c r="C8027" s="73">
        <v>11</v>
      </c>
      <c r="D8027" s="73">
        <v>30</v>
      </c>
      <c r="E8027" s="73">
        <v>19</v>
      </c>
      <c r="F8027" s="79">
        <f>IF($C$9="south",'RAW PV WATTS'!D8030,IF('PV Watts SLC'!$C$9="west",'RAW PV WATTS'!F8030,-1))</f>
        <v>0</v>
      </c>
      <c r="G8027" s="81">
        <f t="shared" si="250"/>
        <v>0</v>
      </c>
    </row>
    <row r="8028" spans="1:7">
      <c r="A8028" s="74" t="e">
        <f t="shared" si="251"/>
        <v>#REF!</v>
      </c>
      <c r="B8028" s="60"/>
      <c r="C8028" s="73">
        <v>11</v>
      </c>
      <c r="D8028" s="73">
        <v>30</v>
      </c>
      <c r="E8028" s="73">
        <v>20</v>
      </c>
      <c r="F8028" s="79">
        <f>IF($C$9="south",'RAW PV WATTS'!D8031,IF('PV Watts SLC'!$C$9="west",'RAW PV WATTS'!F8031,-1))</f>
        <v>0</v>
      </c>
      <c r="G8028" s="81">
        <f t="shared" si="250"/>
        <v>0</v>
      </c>
    </row>
    <row r="8029" spans="1:7">
      <c r="A8029" s="74" t="e">
        <f t="shared" si="251"/>
        <v>#REF!</v>
      </c>
      <c r="B8029" s="60"/>
      <c r="C8029" s="73">
        <v>11</v>
      </c>
      <c r="D8029" s="73">
        <v>30</v>
      </c>
      <c r="E8029" s="73">
        <v>21</v>
      </c>
      <c r="F8029" s="79">
        <f>IF($C$9="south",'RAW PV WATTS'!D8032,IF('PV Watts SLC'!$C$9="west",'RAW PV WATTS'!F8032,-1))</f>
        <v>0</v>
      </c>
      <c r="G8029" s="81">
        <f t="shared" si="250"/>
        <v>0</v>
      </c>
    </row>
    <row r="8030" spans="1:7">
      <c r="A8030" s="74" t="e">
        <f t="shared" si="251"/>
        <v>#REF!</v>
      </c>
      <c r="B8030" s="60"/>
      <c r="C8030" s="73">
        <v>11</v>
      </c>
      <c r="D8030" s="73">
        <v>30</v>
      </c>
      <c r="E8030" s="73">
        <v>22</v>
      </c>
      <c r="F8030" s="79">
        <f>IF($C$9="south",'RAW PV WATTS'!D8033,IF('PV Watts SLC'!$C$9="west",'RAW PV WATTS'!F8033,-1))</f>
        <v>0</v>
      </c>
      <c r="G8030" s="81">
        <f t="shared" si="250"/>
        <v>0</v>
      </c>
    </row>
    <row r="8031" spans="1:7">
      <c r="A8031" s="74" t="e">
        <f t="shared" si="251"/>
        <v>#REF!</v>
      </c>
      <c r="B8031" s="60"/>
      <c r="C8031" s="73">
        <v>11</v>
      </c>
      <c r="D8031" s="73">
        <v>30</v>
      </c>
      <c r="E8031" s="73">
        <v>23</v>
      </c>
      <c r="F8031" s="79">
        <f>IF($C$9="south",'RAW PV WATTS'!D8034,IF('PV Watts SLC'!$C$9="west",'RAW PV WATTS'!F8034,-1))</f>
        <v>0</v>
      </c>
      <c r="G8031" s="81">
        <f t="shared" si="250"/>
        <v>0</v>
      </c>
    </row>
    <row r="8032" spans="1:7">
      <c r="A8032" s="74" t="e">
        <f t="shared" si="251"/>
        <v>#REF!</v>
      </c>
      <c r="B8032" s="60"/>
      <c r="C8032" s="73">
        <v>12</v>
      </c>
      <c r="D8032" s="73">
        <v>1</v>
      </c>
      <c r="E8032" s="73">
        <v>0</v>
      </c>
      <c r="F8032" s="79">
        <f>IF($C$9="south",'RAW PV WATTS'!D8035,IF('PV Watts SLC'!$C$9="west",'RAW PV WATTS'!F8035,-1))</f>
        <v>0</v>
      </c>
      <c r="G8032" s="81">
        <f t="shared" si="250"/>
        <v>0</v>
      </c>
    </row>
    <row r="8033" spans="1:7">
      <c r="A8033" s="74" t="e">
        <f t="shared" si="251"/>
        <v>#REF!</v>
      </c>
      <c r="B8033" s="60"/>
      <c r="C8033" s="73">
        <v>12</v>
      </c>
      <c r="D8033" s="73">
        <v>1</v>
      </c>
      <c r="E8033" s="73">
        <v>1</v>
      </c>
      <c r="F8033" s="79">
        <f>IF($C$9="south",'RAW PV WATTS'!D8036,IF('PV Watts SLC'!$C$9="west",'RAW PV WATTS'!F8036,-1))</f>
        <v>0</v>
      </c>
      <c r="G8033" s="81">
        <f t="shared" si="250"/>
        <v>0</v>
      </c>
    </row>
    <row r="8034" spans="1:7">
      <c r="A8034" s="74" t="e">
        <f t="shared" si="251"/>
        <v>#REF!</v>
      </c>
      <c r="B8034" s="60"/>
      <c r="C8034" s="73">
        <v>12</v>
      </c>
      <c r="D8034" s="73">
        <v>1</v>
      </c>
      <c r="E8034" s="73">
        <v>2</v>
      </c>
      <c r="F8034" s="79">
        <f>IF($C$9="south",'RAW PV WATTS'!D8037,IF('PV Watts SLC'!$C$9="west",'RAW PV WATTS'!F8037,-1))</f>
        <v>0</v>
      </c>
      <c r="G8034" s="81">
        <f t="shared" si="250"/>
        <v>0</v>
      </c>
    </row>
    <row r="8035" spans="1:7">
      <c r="A8035" s="74" t="e">
        <f t="shared" si="251"/>
        <v>#REF!</v>
      </c>
      <c r="B8035" s="60"/>
      <c r="C8035" s="73">
        <v>12</v>
      </c>
      <c r="D8035" s="73">
        <v>1</v>
      </c>
      <c r="E8035" s="73">
        <v>3</v>
      </c>
      <c r="F8035" s="79">
        <f>IF($C$9="south",'RAW PV WATTS'!D8038,IF('PV Watts SLC'!$C$9="west",'RAW PV WATTS'!F8038,-1))</f>
        <v>0</v>
      </c>
      <c r="G8035" s="81">
        <f t="shared" si="250"/>
        <v>0</v>
      </c>
    </row>
    <row r="8036" spans="1:7">
      <c r="A8036" s="74" t="e">
        <f t="shared" si="251"/>
        <v>#REF!</v>
      </c>
      <c r="B8036" s="60"/>
      <c r="C8036" s="73">
        <v>12</v>
      </c>
      <c r="D8036" s="73">
        <v>1</v>
      </c>
      <c r="E8036" s="73">
        <v>4</v>
      </c>
      <c r="F8036" s="79">
        <f>IF($C$9="south",'RAW PV WATTS'!D8039,IF('PV Watts SLC'!$C$9="west",'RAW PV WATTS'!F8039,-1))</f>
        <v>0</v>
      </c>
      <c r="G8036" s="81">
        <f t="shared" si="250"/>
        <v>0</v>
      </c>
    </row>
    <row r="8037" spans="1:7">
      <c r="A8037" s="74" t="e">
        <f t="shared" si="251"/>
        <v>#REF!</v>
      </c>
      <c r="B8037" s="60"/>
      <c r="C8037" s="73">
        <v>12</v>
      </c>
      <c r="D8037" s="73">
        <v>1</v>
      </c>
      <c r="E8037" s="73">
        <v>5</v>
      </c>
      <c r="F8037" s="79">
        <f>IF($C$9="south",'RAW PV WATTS'!D8040,IF('PV Watts SLC'!$C$9="west",'RAW PV WATTS'!F8040,-1))</f>
        <v>0</v>
      </c>
      <c r="G8037" s="81">
        <f t="shared" si="250"/>
        <v>0</v>
      </c>
    </row>
    <row r="8038" spans="1:7">
      <c r="A8038" s="74" t="e">
        <f t="shared" si="251"/>
        <v>#REF!</v>
      </c>
      <c r="B8038" s="60"/>
      <c r="C8038" s="73">
        <v>12</v>
      </c>
      <c r="D8038" s="73">
        <v>1</v>
      </c>
      <c r="E8038" s="73">
        <v>6</v>
      </c>
      <c r="F8038" s="79">
        <f>IF($C$9="south",'RAW PV WATTS'!D8041,IF('PV Watts SLC'!$C$9="west",'RAW PV WATTS'!F8041,-1))</f>
        <v>0</v>
      </c>
      <c r="G8038" s="81">
        <f t="shared" si="250"/>
        <v>0</v>
      </c>
    </row>
    <row r="8039" spans="1:7">
      <c r="A8039" s="74" t="e">
        <f t="shared" si="251"/>
        <v>#REF!</v>
      </c>
      <c r="B8039" s="60"/>
      <c r="C8039" s="73">
        <v>12</v>
      </c>
      <c r="D8039" s="73">
        <v>1</v>
      </c>
      <c r="E8039" s="73">
        <v>7</v>
      </c>
      <c r="F8039" s="79">
        <f>IF($C$9="south",'RAW PV WATTS'!D8042,IF('PV Watts SLC'!$C$9="west",'RAW PV WATTS'!F8042,-1))</f>
        <v>0.56399999999999995</v>
      </c>
      <c r="G8039" s="81">
        <f t="shared" si="250"/>
        <v>5.6399999999999994E-4</v>
      </c>
    </row>
    <row r="8040" spans="1:7">
      <c r="A8040" s="74" t="e">
        <f t="shared" si="251"/>
        <v>#REF!</v>
      </c>
      <c r="B8040" s="60"/>
      <c r="C8040" s="73">
        <v>12</v>
      </c>
      <c r="D8040" s="73">
        <v>1</v>
      </c>
      <c r="E8040" s="73">
        <v>8</v>
      </c>
      <c r="F8040" s="79">
        <f>IF($C$9="south",'RAW PV WATTS'!D8043,IF('PV Watts SLC'!$C$9="west",'RAW PV WATTS'!F8043,-1))</f>
        <v>140.511</v>
      </c>
      <c r="G8040" s="81">
        <f t="shared" si="250"/>
        <v>0.140511</v>
      </c>
    </row>
    <row r="8041" spans="1:7">
      <c r="A8041" s="74" t="e">
        <f t="shared" si="251"/>
        <v>#REF!</v>
      </c>
      <c r="B8041" s="60"/>
      <c r="C8041" s="73">
        <v>12</v>
      </c>
      <c r="D8041" s="73">
        <v>1</v>
      </c>
      <c r="E8041" s="73">
        <v>9</v>
      </c>
      <c r="F8041" s="79">
        <f>IF($C$9="south",'RAW PV WATTS'!D8044,IF('PV Watts SLC'!$C$9="west",'RAW PV WATTS'!F8044,-1))</f>
        <v>316.34399999999999</v>
      </c>
      <c r="G8041" s="81">
        <f t="shared" si="250"/>
        <v>0.31634400000000001</v>
      </c>
    </row>
    <row r="8042" spans="1:7">
      <c r="A8042" s="74" t="e">
        <f t="shared" si="251"/>
        <v>#REF!</v>
      </c>
      <c r="B8042" s="60"/>
      <c r="C8042" s="73">
        <v>12</v>
      </c>
      <c r="D8042" s="73">
        <v>1</v>
      </c>
      <c r="E8042" s="73">
        <v>10</v>
      </c>
      <c r="F8042" s="79">
        <f>IF($C$9="south",'RAW PV WATTS'!D8045,IF('PV Watts SLC'!$C$9="west",'RAW PV WATTS'!F8045,-1))</f>
        <v>474.09300000000002</v>
      </c>
      <c r="G8042" s="81">
        <f t="shared" si="250"/>
        <v>0.47409300000000004</v>
      </c>
    </row>
    <row r="8043" spans="1:7">
      <c r="A8043" s="74" t="e">
        <f t="shared" si="251"/>
        <v>#REF!</v>
      </c>
      <c r="B8043" s="60"/>
      <c r="C8043" s="73">
        <v>12</v>
      </c>
      <c r="D8043" s="73">
        <v>1</v>
      </c>
      <c r="E8043" s="73">
        <v>11</v>
      </c>
      <c r="F8043" s="79">
        <f>IF($C$9="south",'RAW PV WATTS'!D8046,IF('PV Watts SLC'!$C$9="west",'RAW PV WATTS'!F8046,-1))</f>
        <v>557.74</v>
      </c>
      <c r="G8043" s="81">
        <f t="shared" si="250"/>
        <v>0.55774000000000001</v>
      </c>
    </row>
    <row r="8044" spans="1:7">
      <c r="A8044" s="74" t="e">
        <f t="shared" si="251"/>
        <v>#REF!</v>
      </c>
      <c r="B8044" s="60"/>
      <c r="C8044" s="73">
        <v>12</v>
      </c>
      <c r="D8044" s="73">
        <v>1</v>
      </c>
      <c r="E8044" s="73">
        <v>12</v>
      </c>
      <c r="F8044" s="79">
        <f>IF($C$9="south",'RAW PV WATTS'!D8047,IF('PV Watts SLC'!$C$9="west",'RAW PV WATTS'!F8047,-1))</f>
        <v>578.22500000000002</v>
      </c>
      <c r="G8044" s="81">
        <f t="shared" si="250"/>
        <v>0.57822499999999999</v>
      </c>
    </row>
    <row r="8045" spans="1:7">
      <c r="A8045" s="74" t="e">
        <f t="shared" si="251"/>
        <v>#REF!</v>
      </c>
      <c r="B8045" s="60"/>
      <c r="C8045" s="73">
        <v>12</v>
      </c>
      <c r="D8045" s="73">
        <v>1</v>
      </c>
      <c r="E8045" s="73">
        <v>13</v>
      </c>
      <c r="F8045" s="79">
        <f>IF($C$9="south",'RAW PV WATTS'!D8048,IF('PV Watts SLC'!$C$9="west",'RAW PV WATTS'!F8048,-1))</f>
        <v>529.89499999999998</v>
      </c>
      <c r="G8045" s="81">
        <f t="shared" si="250"/>
        <v>0.529895</v>
      </c>
    </row>
    <row r="8046" spans="1:7">
      <c r="A8046" s="74" t="e">
        <f t="shared" si="251"/>
        <v>#REF!</v>
      </c>
      <c r="B8046" s="60"/>
      <c r="C8046" s="73">
        <v>12</v>
      </c>
      <c r="D8046" s="73">
        <v>1</v>
      </c>
      <c r="E8046" s="73">
        <v>14</v>
      </c>
      <c r="F8046" s="79">
        <f>IF($C$9="south",'RAW PV WATTS'!D8049,IF('PV Watts SLC'!$C$9="west",'RAW PV WATTS'!F8049,-1))</f>
        <v>415.642</v>
      </c>
      <c r="G8046" s="81">
        <f t="shared" si="250"/>
        <v>0.41564200000000001</v>
      </c>
    </row>
    <row r="8047" spans="1:7">
      <c r="A8047" s="74" t="e">
        <f t="shared" si="251"/>
        <v>#REF!</v>
      </c>
      <c r="B8047" s="60"/>
      <c r="C8047" s="73">
        <v>12</v>
      </c>
      <c r="D8047" s="73">
        <v>1</v>
      </c>
      <c r="E8047" s="73">
        <v>15</v>
      </c>
      <c r="F8047" s="79">
        <f>IF($C$9="south",'RAW PV WATTS'!D8050,IF('PV Watts SLC'!$C$9="west",'RAW PV WATTS'!F8050,-1))</f>
        <v>248.03299999999999</v>
      </c>
      <c r="G8047" s="81">
        <f t="shared" si="250"/>
        <v>0.24803299999999998</v>
      </c>
    </row>
    <row r="8048" spans="1:7">
      <c r="A8048" s="74" t="e">
        <f t="shared" si="251"/>
        <v>#REF!</v>
      </c>
      <c r="B8048" s="60"/>
      <c r="C8048" s="73">
        <v>12</v>
      </c>
      <c r="D8048" s="73">
        <v>1</v>
      </c>
      <c r="E8048" s="73">
        <v>16</v>
      </c>
      <c r="F8048" s="79">
        <f>IF($C$9="south",'RAW PV WATTS'!D8051,IF('PV Watts SLC'!$C$9="west",'RAW PV WATTS'!F8051,-1))</f>
        <v>61.164999999999999</v>
      </c>
      <c r="G8048" s="81">
        <f t="shared" si="250"/>
        <v>6.1164999999999997E-2</v>
      </c>
    </row>
    <row r="8049" spans="1:7">
      <c r="A8049" s="74" t="e">
        <f t="shared" si="251"/>
        <v>#REF!</v>
      </c>
      <c r="B8049" s="60"/>
      <c r="C8049" s="73">
        <v>12</v>
      </c>
      <c r="D8049" s="73">
        <v>1</v>
      </c>
      <c r="E8049" s="73">
        <v>17</v>
      </c>
      <c r="F8049" s="79">
        <f>IF($C$9="south",'RAW PV WATTS'!D8052,IF('PV Watts SLC'!$C$9="west",'RAW PV WATTS'!F8052,-1))</f>
        <v>0</v>
      </c>
      <c r="G8049" s="81">
        <f t="shared" si="250"/>
        <v>0</v>
      </c>
    </row>
    <row r="8050" spans="1:7">
      <c r="A8050" s="74" t="e">
        <f t="shared" si="251"/>
        <v>#REF!</v>
      </c>
      <c r="B8050" s="60"/>
      <c r="C8050" s="73">
        <v>12</v>
      </c>
      <c r="D8050" s="73">
        <v>1</v>
      </c>
      <c r="E8050" s="73">
        <v>18</v>
      </c>
      <c r="F8050" s="79">
        <f>IF($C$9="south",'RAW PV WATTS'!D8053,IF('PV Watts SLC'!$C$9="west",'RAW PV WATTS'!F8053,-1))</f>
        <v>0</v>
      </c>
      <c r="G8050" s="81">
        <f t="shared" si="250"/>
        <v>0</v>
      </c>
    </row>
    <row r="8051" spans="1:7">
      <c r="A8051" s="74" t="e">
        <f t="shared" si="251"/>
        <v>#REF!</v>
      </c>
      <c r="B8051" s="60"/>
      <c r="C8051" s="73">
        <v>12</v>
      </c>
      <c r="D8051" s="73">
        <v>1</v>
      </c>
      <c r="E8051" s="73">
        <v>19</v>
      </c>
      <c r="F8051" s="79">
        <f>IF($C$9="south",'RAW PV WATTS'!D8054,IF('PV Watts SLC'!$C$9="west",'RAW PV WATTS'!F8054,-1))</f>
        <v>0</v>
      </c>
      <c r="G8051" s="81">
        <f t="shared" si="250"/>
        <v>0</v>
      </c>
    </row>
    <row r="8052" spans="1:7">
      <c r="A8052" s="74" t="e">
        <f t="shared" si="251"/>
        <v>#REF!</v>
      </c>
      <c r="B8052" s="60"/>
      <c r="C8052" s="73">
        <v>12</v>
      </c>
      <c r="D8052" s="73">
        <v>1</v>
      </c>
      <c r="E8052" s="73">
        <v>20</v>
      </c>
      <c r="F8052" s="79">
        <f>IF($C$9="south",'RAW PV WATTS'!D8055,IF('PV Watts SLC'!$C$9="west",'RAW PV WATTS'!F8055,-1))</f>
        <v>0</v>
      </c>
      <c r="G8052" s="81">
        <f t="shared" si="250"/>
        <v>0</v>
      </c>
    </row>
    <row r="8053" spans="1:7">
      <c r="A8053" s="74" t="e">
        <f t="shared" si="251"/>
        <v>#REF!</v>
      </c>
      <c r="B8053" s="60"/>
      <c r="C8053" s="73">
        <v>12</v>
      </c>
      <c r="D8053" s="73">
        <v>1</v>
      </c>
      <c r="E8053" s="73">
        <v>21</v>
      </c>
      <c r="F8053" s="79">
        <f>IF($C$9="south",'RAW PV WATTS'!D8056,IF('PV Watts SLC'!$C$9="west",'RAW PV WATTS'!F8056,-1))</f>
        <v>0</v>
      </c>
      <c r="G8053" s="81">
        <f t="shared" si="250"/>
        <v>0</v>
      </c>
    </row>
    <row r="8054" spans="1:7">
      <c r="A8054" s="74" t="e">
        <f t="shared" si="251"/>
        <v>#REF!</v>
      </c>
      <c r="B8054" s="60"/>
      <c r="C8054" s="73">
        <v>12</v>
      </c>
      <c r="D8054" s="73">
        <v>1</v>
      </c>
      <c r="E8054" s="73">
        <v>22</v>
      </c>
      <c r="F8054" s="79">
        <f>IF($C$9="south",'RAW PV WATTS'!D8057,IF('PV Watts SLC'!$C$9="west",'RAW PV WATTS'!F8057,-1))</f>
        <v>0</v>
      </c>
      <c r="G8054" s="81">
        <f t="shared" si="250"/>
        <v>0</v>
      </c>
    </row>
    <row r="8055" spans="1:7">
      <c r="A8055" s="74" t="e">
        <f t="shared" si="251"/>
        <v>#REF!</v>
      </c>
      <c r="B8055" s="60"/>
      <c r="C8055" s="73">
        <v>12</v>
      </c>
      <c r="D8055" s="73">
        <v>1</v>
      </c>
      <c r="E8055" s="73">
        <v>23</v>
      </c>
      <c r="F8055" s="79">
        <f>IF($C$9="south",'RAW PV WATTS'!D8058,IF('PV Watts SLC'!$C$9="west",'RAW PV WATTS'!F8058,-1))</f>
        <v>0</v>
      </c>
      <c r="G8055" s="81">
        <f t="shared" si="250"/>
        <v>0</v>
      </c>
    </row>
    <row r="8056" spans="1:7">
      <c r="A8056" s="74" t="e">
        <f t="shared" si="251"/>
        <v>#REF!</v>
      </c>
      <c r="B8056" s="60"/>
      <c r="C8056" s="73">
        <v>12</v>
      </c>
      <c r="D8056" s="73">
        <v>2</v>
      </c>
      <c r="E8056" s="73">
        <v>0</v>
      </c>
      <c r="F8056" s="79">
        <f>IF($C$9="south",'RAW PV WATTS'!D8059,IF('PV Watts SLC'!$C$9="west",'RAW PV WATTS'!F8059,-1))</f>
        <v>0</v>
      </c>
      <c r="G8056" s="81">
        <f t="shared" si="250"/>
        <v>0</v>
      </c>
    </row>
    <row r="8057" spans="1:7">
      <c r="A8057" s="74" t="e">
        <f t="shared" si="251"/>
        <v>#REF!</v>
      </c>
      <c r="B8057" s="60"/>
      <c r="C8057" s="73">
        <v>12</v>
      </c>
      <c r="D8057" s="73">
        <v>2</v>
      </c>
      <c r="E8057" s="73">
        <v>1</v>
      </c>
      <c r="F8057" s="79">
        <f>IF($C$9="south",'RAW PV WATTS'!D8060,IF('PV Watts SLC'!$C$9="west",'RAW PV WATTS'!F8060,-1))</f>
        <v>0</v>
      </c>
      <c r="G8057" s="81">
        <f t="shared" si="250"/>
        <v>0</v>
      </c>
    </row>
    <row r="8058" spans="1:7">
      <c r="A8058" s="74" t="e">
        <f t="shared" si="251"/>
        <v>#REF!</v>
      </c>
      <c r="B8058" s="60"/>
      <c r="C8058" s="73">
        <v>12</v>
      </c>
      <c r="D8058" s="73">
        <v>2</v>
      </c>
      <c r="E8058" s="73">
        <v>2</v>
      </c>
      <c r="F8058" s="79">
        <f>IF($C$9="south",'RAW PV WATTS'!D8061,IF('PV Watts SLC'!$C$9="west",'RAW PV WATTS'!F8061,-1))</f>
        <v>0</v>
      </c>
      <c r="G8058" s="81">
        <f t="shared" si="250"/>
        <v>0</v>
      </c>
    </row>
    <row r="8059" spans="1:7">
      <c r="A8059" s="74" t="e">
        <f t="shared" si="251"/>
        <v>#REF!</v>
      </c>
      <c r="B8059" s="60"/>
      <c r="C8059" s="73">
        <v>12</v>
      </c>
      <c r="D8059" s="73">
        <v>2</v>
      </c>
      <c r="E8059" s="73">
        <v>3</v>
      </c>
      <c r="F8059" s="79">
        <f>IF($C$9="south",'RAW PV WATTS'!D8062,IF('PV Watts SLC'!$C$9="west",'RAW PV WATTS'!F8062,-1))</f>
        <v>0</v>
      </c>
      <c r="G8059" s="81">
        <f t="shared" si="250"/>
        <v>0</v>
      </c>
    </row>
    <row r="8060" spans="1:7">
      <c r="A8060" s="74" t="e">
        <f t="shared" si="251"/>
        <v>#REF!</v>
      </c>
      <c r="B8060" s="60"/>
      <c r="C8060" s="73">
        <v>12</v>
      </c>
      <c r="D8060" s="73">
        <v>2</v>
      </c>
      <c r="E8060" s="73">
        <v>4</v>
      </c>
      <c r="F8060" s="79">
        <f>IF($C$9="south",'RAW PV WATTS'!D8063,IF('PV Watts SLC'!$C$9="west",'RAW PV WATTS'!F8063,-1))</f>
        <v>0</v>
      </c>
      <c r="G8060" s="81">
        <f t="shared" si="250"/>
        <v>0</v>
      </c>
    </row>
    <row r="8061" spans="1:7">
      <c r="A8061" s="74" t="e">
        <f t="shared" si="251"/>
        <v>#REF!</v>
      </c>
      <c r="B8061" s="60"/>
      <c r="C8061" s="73">
        <v>12</v>
      </c>
      <c r="D8061" s="73">
        <v>2</v>
      </c>
      <c r="E8061" s="73">
        <v>5</v>
      </c>
      <c r="F8061" s="79">
        <f>IF($C$9="south",'RAW PV WATTS'!D8064,IF('PV Watts SLC'!$C$9="west",'RAW PV WATTS'!F8064,-1))</f>
        <v>0</v>
      </c>
      <c r="G8061" s="81">
        <f t="shared" si="250"/>
        <v>0</v>
      </c>
    </row>
    <row r="8062" spans="1:7">
      <c r="A8062" s="74" t="e">
        <f t="shared" si="251"/>
        <v>#REF!</v>
      </c>
      <c r="B8062" s="60"/>
      <c r="C8062" s="73">
        <v>12</v>
      </c>
      <c r="D8062" s="73">
        <v>2</v>
      </c>
      <c r="E8062" s="73">
        <v>6</v>
      </c>
      <c r="F8062" s="79">
        <f>IF($C$9="south",'RAW PV WATTS'!D8065,IF('PV Watts SLC'!$C$9="west",'RAW PV WATTS'!F8065,-1))</f>
        <v>0</v>
      </c>
      <c r="G8062" s="81">
        <f t="shared" si="250"/>
        <v>0</v>
      </c>
    </row>
    <row r="8063" spans="1:7">
      <c r="A8063" s="74" t="e">
        <f t="shared" si="251"/>
        <v>#REF!</v>
      </c>
      <c r="B8063" s="60"/>
      <c r="C8063" s="73">
        <v>12</v>
      </c>
      <c r="D8063" s="73">
        <v>2</v>
      </c>
      <c r="E8063" s="73">
        <v>7</v>
      </c>
      <c r="F8063" s="79">
        <f>IF($C$9="south",'RAW PV WATTS'!D8066,IF('PV Watts SLC'!$C$9="west",'RAW PV WATTS'!F8066,-1))</f>
        <v>0</v>
      </c>
      <c r="G8063" s="81">
        <f t="shared" si="250"/>
        <v>0</v>
      </c>
    </row>
    <row r="8064" spans="1:7">
      <c r="A8064" s="74" t="e">
        <f t="shared" si="251"/>
        <v>#REF!</v>
      </c>
      <c r="B8064" s="60"/>
      <c r="C8064" s="73">
        <v>12</v>
      </c>
      <c r="D8064" s="73">
        <v>2</v>
      </c>
      <c r="E8064" s="73">
        <v>8</v>
      </c>
      <c r="F8064" s="79">
        <f>IF($C$9="south",'RAW PV WATTS'!D8067,IF('PV Watts SLC'!$C$9="west",'RAW PV WATTS'!F8067,-1))</f>
        <v>102.759</v>
      </c>
      <c r="G8064" s="81">
        <f t="shared" si="250"/>
        <v>0.102759</v>
      </c>
    </row>
    <row r="8065" spans="1:7">
      <c r="A8065" s="74" t="e">
        <f t="shared" si="251"/>
        <v>#REF!</v>
      </c>
      <c r="B8065" s="60"/>
      <c r="C8065" s="73">
        <v>12</v>
      </c>
      <c r="D8065" s="73">
        <v>2</v>
      </c>
      <c r="E8065" s="73">
        <v>9</v>
      </c>
      <c r="F8065" s="79">
        <f>IF($C$9="south",'RAW PV WATTS'!D8068,IF('PV Watts SLC'!$C$9="west",'RAW PV WATTS'!F8068,-1))</f>
        <v>181.80799999999999</v>
      </c>
      <c r="G8065" s="81">
        <f t="shared" si="250"/>
        <v>0.181808</v>
      </c>
    </row>
    <row r="8066" spans="1:7">
      <c r="A8066" s="74" t="e">
        <f t="shared" si="251"/>
        <v>#REF!</v>
      </c>
      <c r="B8066" s="60"/>
      <c r="C8066" s="73">
        <v>12</v>
      </c>
      <c r="D8066" s="73">
        <v>2</v>
      </c>
      <c r="E8066" s="73">
        <v>10</v>
      </c>
      <c r="F8066" s="79">
        <f>IF($C$9="south",'RAW PV WATTS'!D8069,IF('PV Watts SLC'!$C$9="west",'RAW PV WATTS'!F8069,-1))</f>
        <v>380.97500000000002</v>
      </c>
      <c r="G8066" s="81">
        <f t="shared" si="250"/>
        <v>0.38097500000000001</v>
      </c>
    </row>
    <row r="8067" spans="1:7">
      <c r="A8067" s="74" t="e">
        <f t="shared" si="251"/>
        <v>#REF!</v>
      </c>
      <c r="B8067" s="60"/>
      <c r="C8067" s="73">
        <v>12</v>
      </c>
      <c r="D8067" s="73">
        <v>2</v>
      </c>
      <c r="E8067" s="73">
        <v>11</v>
      </c>
      <c r="F8067" s="79">
        <f>IF($C$9="south",'RAW PV WATTS'!D8070,IF('PV Watts SLC'!$C$9="west",'RAW PV WATTS'!F8070,-1))</f>
        <v>360.01900000000001</v>
      </c>
      <c r="G8067" s="81">
        <f t="shared" si="250"/>
        <v>0.36001899999999998</v>
      </c>
    </row>
    <row r="8068" spans="1:7">
      <c r="A8068" s="74" t="e">
        <f t="shared" si="251"/>
        <v>#REF!</v>
      </c>
      <c r="B8068" s="60"/>
      <c r="C8068" s="73">
        <v>12</v>
      </c>
      <c r="D8068" s="73">
        <v>2</v>
      </c>
      <c r="E8068" s="73">
        <v>12</v>
      </c>
      <c r="F8068" s="79">
        <f>IF($C$9="south",'RAW PV WATTS'!D8071,IF('PV Watts SLC'!$C$9="west",'RAW PV WATTS'!F8071,-1))</f>
        <v>515.84100000000001</v>
      </c>
      <c r="G8068" s="81">
        <f t="shared" si="250"/>
        <v>0.51584099999999999</v>
      </c>
    </row>
    <row r="8069" spans="1:7">
      <c r="A8069" s="74" t="e">
        <f t="shared" si="251"/>
        <v>#REF!</v>
      </c>
      <c r="B8069" s="60"/>
      <c r="C8069" s="73">
        <v>12</v>
      </c>
      <c r="D8069" s="73">
        <v>2</v>
      </c>
      <c r="E8069" s="73">
        <v>13</v>
      </c>
      <c r="F8069" s="79">
        <f>IF($C$9="south",'RAW PV WATTS'!D8072,IF('PV Watts SLC'!$C$9="west",'RAW PV WATTS'!F8072,-1))</f>
        <v>498.34</v>
      </c>
      <c r="G8069" s="81">
        <f t="shared" si="250"/>
        <v>0.49833999999999995</v>
      </c>
    </row>
    <row r="8070" spans="1:7">
      <c r="A8070" s="74" t="e">
        <f t="shared" si="251"/>
        <v>#REF!</v>
      </c>
      <c r="B8070" s="60"/>
      <c r="C8070" s="73">
        <v>12</v>
      </c>
      <c r="D8070" s="73">
        <v>2</v>
      </c>
      <c r="E8070" s="73">
        <v>14</v>
      </c>
      <c r="F8070" s="79">
        <f>IF($C$9="south",'RAW PV WATTS'!D8073,IF('PV Watts SLC'!$C$9="west",'RAW PV WATTS'!F8073,-1))</f>
        <v>390.42700000000002</v>
      </c>
      <c r="G8070" s="81">
        <f t="shared" si="250"/>
        <v>0.39042700000000002</v>
      </c>
    </row>
    <row r="8071" spans="1:7">
      <c r="A8071" s="74" t="e">
        <f t="shared" si="251"/>
        <v>#REF!</v>
      </c>
      <c r="B8071" s="60"/>
      <c r="C8071" s="73">
        <v>12</v>
      </c>
      <c r="D8071" s="73">
        <v>2</v>
      </c>
      <c r="E8071" s="73">
        <v>15</v>
      </c>
      <c r="F8071" s="79">
        <f>IF($C$9="south",'RAW PV WATTS'!D8074,IF('PV Watts SLC'!$C$9="west",'RAW PV WATTS'!F8074,-1))</f>
        <v>190.905</v>
      </c>
      <c r="G8071" s="81">
        <f t="shared" si="250"/>
        <v>0.19090499999999999</v>
      </c>
    </row>
    <row r="8072" spans="1:7">
      <c r="A8072" s="74" t="e">
        <f t="shared" si="251"/>
        <v>#REF!</v>
      </c>
      <c r="B8072" s="60"/>
      <c r="C8072" s="73">
        <v>12</v>
      </c>
      <c r="D8072" s="73">
        <v>2</v>
      </c>
      <c r="E8072" s="73">
        <v>16</v>
      </c>
      <c r="F8072" s="79">
        <f>IF($C$9="south",'RAW PV WATTS'!D8075,IF('PV Watts SLC'!$C$9="west",'RAW PV WATTS'!F8075,-1))</f>
        <v>55.48</v>
      </c>
      <c r="G8072" s="81">
        <f t="shared" si="250"/>
        <v>5.5479999999999995E-2</v>
      </c>
    </row>
    <row r="8073" spans="1:7">
      <c r="A8073" s="74" t="e">
        <f t="shared" si="251"/>
        <v>#REF!</v>
      </c>
      <c r="B8073" s="60"/>
      <c r="C8073" s="73">
        <v>12</v>
      </c>
      <c r="D8073" s="73">
        <v>2</v>
      </c>
      <c r="E8073" s="73">
        <v>17</v>
      </c>
      <c r="F8073" s="79">
        <f>IF($C$9="south",'RAW PV WATTS'!D8076,IF('PV Watts SLC'!$C$9="west",'RAW PV WATTS'!F8076,-1))</f>
        <v>0</v>
      </c>
      <c r="G8073" s="81">
        <f t="shared" si="250"/>
        <v>0</v>
      </c>
    </row>
    <row r="8074" spans="1:7">
      <c r="A8074" s="74" t="e">
        <f t="shared" si="251"/>
        <v>#REF!</v>
      </c>
      <c r="B8074" s="60"/>
      <c r="C8074" s="73">
        <v>12</v>
      </c>
      <c r="D8074" s="73">
        <v>2</v>
      </c>
      <c r="E8074" s="73">
        <v>18</v>
      </c>
      <c r="F8074" s="79">
        <f>IF($C$9="south",'RAW PV WATTS'!D8077,IF('PV Watts SLC'!$C$9="west",'RAW PV WATTS'!F8077,-1))</f>
        <v>0</v>
      </c>
      <c r="G8074" s="81">
        <f t="shared" si="250"/>
        <v>0</v>
      </c>
    </row>
    <row r="8075" spans="1:7">
      <c r="A8075" s="74" t="e">
        <f t="shared" si="251"/>
        <v>#REF!</v>
      </c>
      <c r="B8075" s="60"/>
      <c r="C8075" s="73">
        <v>12</v>
      </c>
      <c r="D8075" s="73">
        <v>2</v>
      </c>
      <c r="E8075" s="73">
        <v>19</v>
      </c>
      <c r="F8075" s="79">
        <f>IF($C$9="south",'RAW PV WATTS'!D8078,IF('PV Watts SLC'!$C$9="west",'RAW PV WATTS'!F8078,-1))</f>
        <v>0</v>
      </c>
      <c r="G8075" s="81">
        <f t="shared" si="250"/>
        <v>0</v>
      </c>
    </row>
    <row r="8076" spans="1:7">
      <c r="A8076" s="74" t="e">
        <f t="shared" si="251"/>
        <v>#REF!</v>
      </c>
      <c r="B8076" s="60"/>
      <c r="C8076" s="73">
        <v>12</v>
      </c>
      <c r="D8076" s="73">
        <v>2</v>
      </c>
      <c r="E8076" s="73">
        <v>20</v>
      </c>
      <c r="F8076" s="79">
        <f>IF($C$9="south",'RAW PV WATTS'!D8079,IF('PV Watts SLC'!$C$9="west",'RAW PV WATTS'!F8079,-1))</f>
        <v>0</v>
      </c>
      <c r="G8076" s="81">
        <f t="shared" si="250"/>
        <v>0</v>
      </c>
    </row>
    <row r="8077" spans="1:7">
      <c r="A8077" s="74" t="e">
        <f t="shared" si="251"/>
        <v>#REF!</v>
      </c>
      <c r="B8077" s="60"/>
      <c r="C8077" s="73">
        <v>12</v>
      </c>
      <c r="D8077" s="73">
        <v>2</v>
      </c>
      <c r="E8077" s="73">
        <v>21</v>
      </c>
      <c r="F8077" s="79">
        <f>IF($C$9="south",'RAW PV WATTS'!D8080,IF('PV Watts SLC'!$C$9="west",'RAW PV WATTS'!F8080,-1))</f>
        <v>0</v>
      </c>
      <c r="G8077" s="81">
        <f t="shared" si="250"/>
        <v>0</v>
      </c>
    </row>
    <row r="8078" spans="1:7">
      <c r="A8078" s="74" t="e">
        <f t="shared" si="251"/>
        <v>#REF!</v>
      </c>
      <c r="B8078" s="60"/>
      <c r="C8078" s="73">
        <v>12</v>
      </c>
      <c r="D8078" s="73">
        <v>2</v>
      </c>
      <c r="E8078" s="73">
        <v>22</v>
      </c>
      <c r="F8078" s="79">
        <f>IF($C$9="south",'RAW PV WATTS'!D8081,IF('PV Watts SLC'!$C$9="west",'RAW PV WATTS'!F8081,-1))</f>
        <v>0</v>
      </c>
      <c r="G8078" s="81">
        <f t="shared" si="250"/>
        <v>0</v>
      </c>
    </row>
    <row r="8079" spans="1:7">
      <c r="A8079" s="74" t="e">
        <f t="shared" si="251"/>
        <v>#REF!</v>
      </c>
      <c r="B8079" s="60"/>
      <c r="C8079" s="73">
        <v>12</v>
      </c>
      <c r="D8079" s="73">
        <v>2</v>
      </c>
      <c r="E8079" s="73">
        <v>23</v>
      </c>
      <c r="F8079" s="79">
        <f>IF($C$9="south",'RAW PV WATTS'!D8082,IF('PV Watts SLC'!$C$9="west",'RAW PV WATTS'!F8082,-1))</f>
        <v>0</v>
      </c>
      <c r="G8079" s="81">
        <f t="shared" si="250"/>
        <v>0</v>
      </c>
    </row>
    <row r="8080" spans="1:7">
      <c r="A8080" s="74" t="e">
        <f t="shared" si="251"/>
        <v>#REF!</v>
      </c>
      <c r="B8080" s="60"/>
      <c r="C8080" s="73">
        <v>12</v>
      </c>
      <c r="D8080" s="73">
        <v>3</v>
      </c>
      <c r="E8080" s="73">
        <v>0</v>
      </c>
      <c r="F8080" s="79">
        <f>IF($C$9="south",'RAW PV WATTS'!D8083,IF('PV Watts SLC'!$C$9="west",'RAW PV WATTS'!F8083,-1))</f>
        <v>0</v>
      </c>
      <c r="G8080" s="81">
        <f t="shared" si="250"/>
        <v>0</v>
      </c>
    </row>
    <row r="8081" spans="1:7">
      <c r="A8081" s="74" t="e">
        <f t="shared" si="251"/>
        <v>#REF!</v>
      </c>
      <c r="B8081" s="60"/>
      <c r="C8081" s="73">
        <v>12</v>
      </c>
      <c r="D8081" s="73">
        <v>3</v>
      </c>
      <c r="E8081" s="73">
        <v>1</v>
      </c>
      <c r="F8081" s="79">
        <f>IF($C$9="south",'RAW PV WATTS'!D8084,IF('PV Watts SLC'!$C$9="west",'RAW PV WATTS'!F8084,-1))</f>
        <v>0</v>
      </c>
      <c r="G8081" s="81">
        <f t="shared" ref="G8081:G8144" si="252">F8081/1000</f>
        <v>0</v>
      </c>
    </row>
    <row r="8082" spans="1:7">
      <c r="A8082" s="74" t="e">
        <f t="shared" ref="A8082:A8145" si="253">1/24+A8081</f>
        <v>#REF!</v>
      </c>
      <c r="B8082" s="60"/>
      <c r="C8082" s="73">
        <v>12</v>
      </c>
      <c r="D8082" s="73">
        <v>3</v>
      </c>
      <c r="E8082" s="73">
        <v>2</v>
      </c>
      <c r="F8082" s="79">
        <f>IF($C$9="south",'RAW PV WATTS'!D8085,IF('PV Watts SLC'!$C$9="west",'RAW PV WATTS'!F8085,-1))</f>
        <v>0</v>
      </c>
      <c r="G8082" s="81">
        <f t="shared" si="252"/>
        <v>0</v>
      </c>
    </row>
    <row r="8083" spans="1:7">
      <c r="A8083" s="74" t="e">
        <f t="shared" si="253"/>
        <v>#REF!</v>
      </c>
      <c r="B8083" s="60"/>
      <c r="C8083" s="73">
        <v>12</v>
      </c>
      <c r="D8083" s="73">
        <v>3</v>
      </c>
      <c r="E8083" s="73">
        <v>3</v>
      </c>
      <c r="F8083" s="79">
        <f>IF($C$9="south",'RAW PV WATTS'!D8086,IF('PV Watts SLC'!$C$9="west",'RAW PV WATTS'!F8086,-1))</f>
        <v>0</v>
      </c>
      <c r="G8083" s="81">
        <f t="shared" si="252"/>
        <v>0</v>
      </c>
    </row>
    <row r="8084" spans="1:7">
      <c r="A8084" s="74" t="e">
        <f t="shared" si="253"/>
        <v>#REF!</v>
      </c>
      <c r="B8084" s="60"/>
      <c r="C8084" s="73">
        <v>12</v>
      </c>
      <c r="D8084" s="73">
        <v>3</v>
      </c>
      <c r="E8084" s="73">
        <v>4</v>
      </c>
      <c r="F8084" s="79">
        <f>IF($C$9="south",'RAW PV WATTS'!D8087,IF('PV Watts SLC'!$C$9="west",'RAW PV WATTS'!F8087,-1))</f>
        <v>0</v>
      </c>
      <c r="G8084" s="81">
        <f t="shared" si="252"/>
        <v>0</v>
      </c>
    </row>
    <row r="8085" spans="1:7">
      <c r="A8085" s="74" t="e">
        <f t="shared" si="253"/>
        <v>#REF!</v>
      </c>
      <c r="B8085" s="60"/>
      <c r="C8085" s="73">
        <v>12</v>
      </c>
      <c r="D8085" s="73">
        <v>3</v>
      </c>
      <c r="E8085" s="73">
        <v>5</v>
      </c>
      <c r="F8085" s="79">
        <f>IF($C$9="south",'RAW PV WATTS'!D8088,IF('PV Watts SLC'!$C$9="west",'RAW PV WATTS'!F8088,-1))</f>
        <v>0</v>
      </c>
      <c r="G8085" s="81">
        <f t="shared" si="252"/>
        <v>0</v>
      </c>
    </row>
    <row r="8086" spans="1:7">
      <c r="A8086" s="74" t="e">
        <f t="shared" si="253"/>
        <v>#REF!</v>
      </c>
      <c r="B8086" s="60"/>
      <c r="C8086" s="73">
        <v>12</v>
      </c>
      <c r="D8086" s="73">
        <v>3</v>
      </c>
      <c r="E8086" s="73">
        <v>6</v>
      </c>
      <c r="F8086" s="79">
        <f>IF($C$9="south",'RAW PV WATTS'!D8089,IF('PV Watts SLC'!$C$9="west",'RAW PV WATTS'!F8089,-1))</f>
        <v>0</v>
      </c>
      <c r="G8086" s="81">
        <f t="shared" si="252"/>
        <v>0</v>
      </c>
    </row>
    <row r="8087" spans="1:7">
      <c r="A8087" s="74" t="e">
        <f t="shared" si="253"/>
        <v>#REF!</v>
      </c>
      <c r="B8087" s="60"/>
      <c r="C8087" s="73">
        <v>12</v>
      </c>
      <c r="D8087" s="73">
        <v>3</v>
      </c>
      <c r="E8087" s="73">
        <v>7</v>
      </c>
      <c r="F8087" s="79">
        <f>IF($C$9="south",'RAW PV WATTS'!D8090,IF('PV Watts SLC'!$C$9="west",'RAW PV WATTS'!F8090,-1))</f>
        <v>0</v>
      </c>
      <c r="G8087" s="81">
        <f t="shared" si="252"/>
        <v>0</v>
      </c>
    </row>
    <row r="8088" spans="1:7">
      <c r="A8088" s="74" t="e">
        <f t="shared" si="253"/>
        <v>#REF!</v>
      </c>
      <c r="B8088" s="60"/>
      <c r="C8088" s="73">
        <v>12</v>
      </c>
      <c r="D8088" s="73">
        <v>3</v>
      </c>
      <c r="E8088" s="73">
        <v>8</v>
      </c>
      <c r="F8088" s="79">
        <f>IF($C$9="south",'RAW PV WATTS'!D8091,IF('PV Watts SLC'!$C$9="west",'RAW PV WATTS'!F8091,-1))</f>
        <v>28.15</v>
      </c>
      <c r="G8088" s="81">
        <f t="shared" si="252"/>
        <v>2.8149999999999998E-2</v>
      </c>
    </row>
    <row r="8089" spans="1:7">
      <c r="A8089" s="74" t="e">
        <f t="shared" si="253"/>
        <v>#REF!</v>
      </c>
      <c r="B8089" s="60"/>
      <c r="C8089" s="73">
        <v>12</v>
      </c>
      <c r="D8089" s="73">
        <v>3</v>
      </c>
      <c r="E8089" s="73">
        <v>9</v>
      </c>
      <c r="F8089" s="79">
        <f>IF($C$9="south",'RAW PV WATTS'!D8092,IF('PV Watts SLC'!$C$9="west",'RAW PV WATTS'!F8092,-1))</f>
        <v>53.033999999999999</v>
      </c>
      <c r="G8089" s="81">
        <f t="shared" si="252"/>
        <v>5.3033999999999998E-2</v>
      </c>
    </row>
    <row r="8090" spans="1:7">
      <c r="A8090" s="74" t="e">
        <f t="shared" si="253"/>
        <v>#REF!</v>
      </c>
      <c r="B8090" s="60"/>
      <c r="C8090" s="73">
        <v>12</v>
      </c>
      <c r="D8090" s="73">
        <v>3</v>
      </c>
      <c r="E8090" s="73">
        <v>10</v>
      </c>
      <c r="F8090" s="79">
        <f>IF($C$9="south",'RAW PV WATTS'!D8093,IF('PV Watts SLC'!$C$9="west",'RAW PV WATTS'!F8093,-1))</f>
        <v>72.454999999999998</v>
      </c>
      <c r="G8090" s="81">
        <f t="shared" si="252"/>
        <v>7.2454999999999992E-2</v>
      </c>
    </row>
    <row r="8091" spans="1:7">
      <c r="A8091" s="74" t="e">
        <f t="shared" si="253"/>
        <v>#REF!</v>
      </c>
      <c r="B8091" s="60"/>
      <c r="C8091" s="73">
        <v>12</v>
      </c>
      <c r="D8091" s="73">
        <v>3</v>
      </c>
      <c r="E8091" s="73">
        <v>11</v>
      </c>
      <c r="F8091" s="79">
        <f>IF($C$9="south",'RAW PV WATTS'!D8094,IF('PV Watts SLC'!$C$9="west",'RAW PV WATTS'!F8094,-1))</f>
        <v>117.788</v>
      </c>
      <c r="G8091" s="81">
        <f t="shared" si="252"/>
        <v>0.11778799999999999</v>
      </c>
    </row>
    <row r="8092" spans="1:7">
      <c r="A8092" s="74" t="e">
        <f t="shared" si="253"/>
        <v>#REF!</v>
      </c>
      <c r="B8092" s="60"/>
      <c r="C8092" s="73">
        <v>12</v>
      </c>
      <c r="D8092" s="73">
        <v>3</v>
      </c>
      <c r="E8092" s="73">
        <v>12</v>
      </c>
      <c r="F8092" s="79">
        <f>IF($C$9="south",'RAW PV WATTS'!D8095,IF('PV Watts SLC'!$C$9="west",'RAW PV WATTS'!F8095,-1))</f>
        <v>95.072999999999993</v>
      </c>
      <c r="G8092" s="81">
        <f t="shared" si="252"/>
        <v>9.5072999999999991E-2</v>
      </c>
    </row>
    <row r="8093" spans="1:7">
      <c r="A8093" s="74" t="e">
        <f t="shared" si="253"/>
        <v>#REF!</v>
      </c>
      <c r="B8093" s="60"/>
      <c r="C8093" s="73">
        <v>12</v>
      </c>
      <c r="D8093" s="73">
        <v>3</v>
      </c>
      <c r="E8093" s="73">
        <v>13</v>
      </c>
      <c r="F8093" s="79">
        <f>IF($C$9="south",'RAW PV WATTS'!D8096,IF('PV Watts SLC'!$C$9="west",'RAW PV WATTS'!F8096,-1))</f>
        <v>84.155000000000001</v>
      </c>
      <c r="G8093" s="81">
        <f t="shared" si="252"/>
        <v>8.4155000000000008E-2</v>
      </c>
    </row>
    <row r="8094" spans="1:7">
      <c r="A8094" s="74" t="e">
        <f t="shared" si="253"/>
        <v>#REF!</v>
      </c>
      <c r="B8094" s="60"/>
      <c r="C8094" s="73">
        <v>12</v>
      </c>
      <c r="D8094" s="73">
        <v>3</v>
      </c>
      <c r="E8094" s="73">
        <v>14</v>
      </c>
      <c r="F8094" s="79">
        <f>IF($C$9="south",'RAW PV WATTS'!D8097,IF('PV Watts SLC'!$C$9="west",'RAW PV WATTS'!F8097,-1))</f>
        <v>63.966999999999999</v>
      </c>
      <c r="G8094" s="81">
        <f t="shared" si="252"/>
        <v>6.3966999999999996E-2</v>
      </c>
    </row>
    <row r="8095" spans="1:7">
      <c r="A8095" s="74" t="e">
        <f t="shared" si="253"/>
        <v>#REF!</v>
      </c>
      <c r="B8095" s="60"/>
      <c r="C8095" s="73">
        <v>12</v>
      </c>
      <c r="D8095" s="73">
        <v>3</v>
      </c>
      <c r="E8095" s="73">
        <v>15</v>
      </c>
      <c r="F8095" s="79">
        <f>IF($C$9="south",'RAW PV WATTS'!D8098,IF('PV Watts SLC'!$C$9="west",'RAW PV WATTS'!F8098,-1))</f>
        <v>44.113999999999997</v>
      </c>
      <c r="G8095" s="81">
        <f t="shared" si="252"/>
        <v>4.4114E-2</v>
      </c>
    </row>
    <row r="8096" spans="1:7">
      <c r="A8096" s="74" t="e">
        <f t="shared" si="253"/>
        <v>#REF!</v>
      </c>
      <c r="B8096" s="60"/>
      <c r="C8096" s="73">
        <v>12</v>
      </c>
      <c r="D8096" s="73">
        <v>3</v>
      </c>
      <c r="E8096" s="73">
        <v>16</v>
      </c>
      <c r="F8096" s="79">
        <f>IF($C$9="south",'RAW PV WATTS'!D8099,IF('PV Watts SLC'!$C$9="west",'RAW PV WATTS'!F8099,-1))</f>
        <v>11.64</v>
      </c>
      <c r="G8096" s="81">
        <f t="shared" si="252"/>
        <v>1.1640000000000001E-2</v>
      </c>
    </row>
    <row r="8097" spans="1:7">
      <c r="A8097" s="74" t="e">
        <f t="shared" si="253"/>
        <v>#REF!</v>
      </c>
      <c r="B8097" s="60"/>
      <c r="C8097" s="73">
        <v>12</v>
      </c>
      <c r="D8097" s="73">
        <v>3</v>
      </c>
      <c r="E8097" s="73">
        <v>17</v>
      </c>
      <c r="F8097" s="79">
        <f>IF($C$9="south",'RAW PV WATTS'!D8100,IF('PV Watts SLC'!$C$9="west",'RAW PV WATTS'!F8100,-1))</f>
        <v>0</v>
      </c>
      <c r="G8097" s="81">
        <f t="shared" si="252"/>
        <v>0</v>
      </c>
    </row>
    <row r="8098" spans="1:7">
      <c r="A8098" s="74" t="e">
        <f t="shared" si="253"/>
        <v>#REF!</v>
      </c>
      <c r="B8098" s="60"/>
      <c r="C8098" s="73">
        <v>12</v>
      </c>
      <c r="D8098" s="73">
        <v>3</v>
      </c>
      <c r="E8098" s="73">
        <v>18</v>
      </c>
      <c r="F8098" s="79">
        <f>IF($C$9="south",'RAW PV WATTS'!D8101,IF('PV Watts SLC'!$C$9="west",'RAW PV WATTS'!F8101,-1))</f>
        <v>0</v>
      </c>
      <c r="G8098" s="81">
        <f t="shared" si="252"/>
        <v>0</v>
      </c>
    </row>
    <row r="8099" spans="1:7">
      <c r="A8099" s="74" t="e">
        <f t="shared" si="253"/>
        <v>#REF!</v>
      </c>
      <c r="B8099" s="60"/>
      <c r="C8099" s="73">
        <v>12</v>
      </c>
      <c r="D8099" s="73">
        <v>3</v>
      </c>
      <c r="E8099" s="73">
        <v>19</v>
      </c>
      <c r="F8099" s="79">
        <f>IF($C$9="south",'RAW PV WATTS'!D8102,IF('PV Watts SLC'!$C$9="west",'RAW PV WATTS'!F8102,-1))</f>
        <v>0</v>
      </c>
      <c r="G8099" s="81">
        <f t="shared" si="252"/>
        <v>0</v>
      </c>
    </row>
    <row r="8100" spans="1:7">
      <c r="A8100" s="74" t="e">
        <f t="shared" si="253"/>
        <v>#REF!</v>
      </c>
      <c r="B8100" s="60"/>
      <c r="C8100" s="73">
        <v>12</v>
      </c>
      <c r="D8100" s="73">
        <v>3</v>
      </c>
      <c r="E8100" s="73">
        <v>20</v>
      </c>
      <c r="F8100" s="79">
        <f>IF($C$9="south",'RAW PV WATTS'!D8103,IF('PV Watts SLC'!$C$9="west",'RAW PV WATTS'!F8103,-1))</f>
        <v>0</v>
      </c>
      <c r="G8100" s="81">
        <f t="shared" si="252"/>
        <v>0</v>
      </c>
    </row>
    <row r="8101" spans="1:7">
      <c r="A8101" s="74" t="e">
        <f t="shared" si="253"/>
        <v>#REF!</v>
      </c>
      <c r="B8101" s="60"/>
      <c r="C8101" s="73">
        <v>12</v>
      </c>
      <c r="D8101" s="73">
        <v>3</v>
      </c>
      <c r="E8101" s="73">
        <v>21</v>
      </c>
      <c r="F8101" s="79">
        <f>IF($C$9="south",'RAW PV WATTS'!D8104,IF('PV Watts SLC'!$C$9="west",'RAW PV WATTS'!F8104,-1))</f>
        <v>0</v>
      </c>
      <c r="G8101" s="81">
        <f t="shared" si="252"/>
        <v>0</v>
      </c>
    </row>
    <row r="8102" spans="1:7">
      <c r="A8102" s="74" t="e">
        <f t="shared" si="253"/>
        <v>#REF!</v>
      </c>
      <c r="B8102" s="60"/>
      <c r="C8102" s="73">
        <v>12</v>
      </c>
      <c r="D8102" s="73">
        <v>3</v>
      </c>
      <c r="E8102" s="73">
        <v>22</v>
      </c>
      <c r="F8102" s="79">
        <f>IF($C$9="south",'RAW PV WATTS'!D8105,IF('PV Watts SLC'!$C$9="west",'RAW PV WATTS'!F8105,-1))</f>
        <v>0</v>
      </c>
      <c r="G8102" s="81">
        <f t="shared" si="252"/>
        <v>0</v>
      </c>
    </row>
    <row r="8103" spans="1:7">
      <c r="A8103" s="74" t="e">
        <f t="shared" si="253"/>
        <v>#REF!</v>
      </c>
      <c r="B8103" s="60"/>
      <c r="C8103" s="73">
        <v>12</v>
      </c>
      <c r="D8103" s="73">
        <v>3</v>
      </c>
      <c r="E8103" s="73">
        <v>23</v>
      </c>
      <c r="F8103" s="79">
        <f>IF($C$9="south",'RAW PV WATTS'!D8106,IF('PV Watts SLC'!$C$9="west",'RAW PV WATTS'!F8106,-1))</f>
        <v>0</v>
      </c>
      <c r="G8103" s="81">
        <f t="shared" si="252"/>
        <v>0</v>
      </c>
    </row>
    <row r="8104" spans="1:7">
      <c r="A8104" s="74" t="e">
        <f t="shared" si="253"/>
        <v>#REF!</v>
      </c>
      <c r="B8104" s="60"/>
      <c r="C8104" s="73">
        <v>12</v>
      </c>
      <c r="D8104" s="73">
        <v>4</v>
      </c>
      <c r="E8104" s="73">
        <v>0</v>
      </c>
      <c r="F8104" s="79">
        <f>IF($C$9="south",'RAW PV WATTS'!D8107,IF('PV Watts SLC'!$C$9="west",'RAW PV WATTS'!F8107,-1))</f>
        <v>0</v>
      </c>
      <c r="G8104" s="81">
        <f t="shared" si="252"/>
        <v>0</v>
      </c>
    </row>
    <row r="8105" spans="1:7">
      <c r="A8105" s="74" t="e">
        <f t="shared" si="253"/>
        <v>#REF!</v>
      </c>
      <c r="B8105" s="60"/>
      <c r="C8105" s="73">
        <v>12</v>
      </c>
      <c r="D8105" s="73">
        <v>4</v>
      </c>
      <c r="E8105" s="73">
        <v>1</v>
      </c>
      <c r="F8105" s="79">
        <f>IF($C$9="south",'RAW PV WATTS'!D8108,IF('PV Watts SLC'!$C$9="west",'RAW PV WATTS'!F8108,-1))</f>
        <v>0</v>
      </c>
      <c r="G8105" s="81">
        <f t="shared" si="252"/>
        <v>0</v>
      </c>
    </row>
    <row r="8106" spans="1:7">
      <c r="A8106" s="74" t="e">
        <f t="shared" si="253"/>
        <v>#REF!</v>
      </c>
      <c r="B8106" s="60"/>
      <c r="C8106" s="73">
        <v>12</v>
      </c>
      <c r="D8106" s="73">
        <v>4</v>
      </c>
      <c r="E8106" s="73">
        <v>2</v>
      </c>
      <c r="F8106" s="79">
        <f>IF($C$9="south",'RAW PV WATTS'!D8109,IF('PV Watts SLC'!$C$9="west",'RAW PV WATTS'!F8109,-1))</f>
        <v>0</v>
      </c>
      <c r="G8106" s="81">
        <f t="shared" si="252"/>
        <v>0</v>
      </c>
    </row>
    <row r="8107" spans="1:7">
      <c r="A8107" s="74" t="e">
        <f t="shared" si="253"/>
        <v>#REF!</v>
      </c>
      <c r="B8107" s="60"/>
      <c r="C8107" s="73">
        <v>12</v>
      </c>
      <c r="D8107" s="73">
        <v>4</v>
      </c>
      <c r="E8107" s="73">
        <v>3</v>
      </c>
      <c r="F8107" s="79">
        <f>IF($C$9="south",'RAW PV WATTS'!D8110,IF('PV Watts SLC'!$C$9="west",'RAW PV WATTS'!F8110,-1))</f>
        <v>0</v>
      </c>
      <c r="G8107" s="81">
        <f t="shared" si="252"/>
        <v>0</v>
      </c>
    </row>
    <row r="8108" spans="1:7">
      <c r="A8108" s="74" t="e">
        <f t="shared" si="253"/>
        <v>#REF!</v>
      </c>
      <c r="B8108" s="60"/>
      <c r="C8108" s="73">
        <v>12</v>
      </c>
      <c r="D8108" s="73">
        <v>4</v>
      </c>
      <c r="E8108" s="73">
        <v>4</v>
      </c>
      <c r="F8108" s="79">
        <f>IF($C$9="south",'RAW PV WATTS'!D8111,IF('PV Watts SLC'!$C$9="west",'RAW PV WATTS'!F8111,-1))</f>
        <v>0</v>
      </c>
      <c r="G8108" s="81">
        <f t="shared" si="252"/>
        <v>0</v>
      </c>
    </row>
    <row r="8109" spans="1:7">
      <c r="A8109" s="74" t="e">
        <f t="shared" si="253"/>
        <v>#REF!</v>
      </c>
      <c r="B8109" s="60"/>
      <c r="C8109" s="73">
        <v>12</v>
      </c>
      <c r="D8109" s="73">
        <v>4</v>
      </c>
      <c r="E8109" s="73">
        <v>5</v>
      </c>
      <c r="F8109" s="79">
        <f>IF($C$9="south",'RAW PV WATTS'!D8112,IF('PV Watts SLC'!$C$9="west",'RAW PV WATTS'!F8112,-1))</f>
        <v>0</v>
      </c>
      <c r="G8109" s="81">
        <f t="shared" si="252"/>
        <v>0</v>
      </c>
    </row>
    <row r="8110" spans="1:7">
      <c r="A8110" s="74" t="e">
        <f t="shared" si="253"/>
        <v>#REF!</v>
      </c>
      <c r="B8110" s="60"/>
      <c r="C8110" s="73">
        <v>12</v>
      </c>
      <c r="D8110" s="73">
        <v>4</v>
      </c>
      <c r="E8110" s="73">
        <v>6</v>
      </c>
      <c r="F8110" s="79">
        <f>IF($C$9="south",'RAW PV WATTS'!D8113,IF('PV Watts SLC'!$C$9="west",'RAW PV WATTS'!F8113,-1))</f>
        <v>0</v>
      </c>
      <c r="G8110" s="81">
        <f t="shared" si="252"/>
        <v>0</v>
      </c>
    </row>
    <row r="8111" spans="1:7">
      <c r="A8111" s="74" t="e">
        <f t="shared" si="253"/>
        <v>#REF!</v>
      </c>
      <c r="B8111" s="60"/>
      <c r="C8111" s="73">
        <v>12</v>
      </c>
      <c r="D8111" s="73">
        <v>4</v>
      </c>
      <c r="E8111" s="73">
        <v>7</v>
      </c>
      <c r="F8111" s="79">
        <f>IF($C$9="south",'RAW PV WATTS'!D8114,IF('PV Watts SLC'!$C$9="west",'RAW PV WATTS'!F8114,-1))</f>
        <v>0</v>
      </c>
      <c r="G8111" s="81">
        <f t="shared" si="252"/>
        <v>0</v>
      </c>
    </row>
    <row r="8112" spans="1:7">
      <c r="A8112" s="74" t="e">
        <f t="shared" si="253"/>
        <v>#REF!</v>
      </c>
      <c r="B8112" s="60"/>
      <c r="C8112" s="73">
        <v>12</v>
      </c>
      <c r="D8112" s="73">
        <v>4</v>
      </c>
      <c r="E8112" s="73">
        <v>8</v>
      </c>
      <c r="F8112" s="79">
        <f>IF($C$9="south",'RAW PV WATTS'!D8115,IF('PV Watts SLC'!$C$9="west",'RAW PV WATTS'!F8115,-1))</f>
        <v>18.942</v>
      </c>
      <c r="G8112" s="81">
        <f t="shared" si="252"/>
        <v>1.8942000000000001E-2</v>
      </c>
    </row>
    <row r="8113" spans="1:7">
      <c r="A8113" s="74" t="e">
        <f t="shared" si="253"/>
        <v>#REF!</v>
      </c>
      <c r="B8113" s="60"/>
      <c r="C8113" s="73">
        <v>12</v>
      </c>
      <c r="D8113" s="73">
        <v>4</v>
      </c>
      <c r="E8113" s="73">
        <v>9</v>
      </c>
      <c r="F8113" s="79">
        <f>IF($C$9="south",'RAW PV WATTS'!D8116,IF('PV Watts SLC'!$C$9="west",'RAW PV WATTS'!F8116,-1))</f>
        <v>51.612000000000002</v>
      </c>
      <c r="G8113" s="81">
        <f t="shared" si="252"/>
        <v>5.1612000000000005E-2</v>
      </c>
    </row>
    <row r="8114" spans="1:7">
      <c r="A8114" s="74" t="e">
        <f t="shared" si="253"/>
        <v>#REF!</v>
      </c>
      <c r="B8114" s="60"/>
      <c r="C8114" s="73">
        <v>12</v>
      </c>
      <c r="D8114" s="73">
        <v>4</v>
      </c>
      <c r="E8114" s="73">
        <v>10</v>
      </c>
      <c r="F8114" s="79">
        <f>IF($C$9="south",'RAW PV WATTS'!D8117,IF('PV Watts SLC'!$C$9="west",'RAW PV WATTS'!F8117,-1))</f>
        <v>83.096000000000004</v>
      </c>
      <c r="G8114" s="81">
        <f t="shared" si="252"/>
        <v>8.3096000000000003E-2</v>
      </c>
    </row>
    <row r="8115" spans="1:7">
      <c r="A8115" s="74" t="e">
        <f t="shared" si="253"/>
        <v>#REF!</v>
      </c>
      <c r="B8115" s="60"/>
      <c r="C8115" s="73">
        <v>12</v>
      </c>
      <c r="D8115" s="73">
        <v>4</v>
      </c>
      <c r="E8115" s="73">
        <v>11</v>
      </c>
      <c r="F8115" s="79">
        <f>IF($C$9="south",'RAW PV WATTS'!D8118,IF('PV Watts SLC'!$C$9="west",'RAW PV WATTS'!F8118,-1))</f>
        <v>155.786</v>
      </c>
      <c r="G8115" s="81">
        <f t="shared" si="252"/>
        <v>0.15578600000000001</v>
      </c>
    </row>
    <row r="8116" spans="1:7">
      <c r="A8116" s="74" t="e">
        <f t="shared" si="253"/>
        <v>#REF!</v>
      </c>
      <c r="B8116" s="60"/>
      <c r="C8116" s="73">
        <v>12</v>
      </c>
      <c r="D8116" s="73">
        <v>4</v>
      </c>
      <c r="E8116" s="73">
        <v>12</v>
      </c>
      <c r="F8116" s="79">
        <f>IF($C$9="south",'RAW PV WATTS'!D8119,IF('PV Watts SLC'!$C$9="west",'RAW PV WATTS'!F8119,-1))</f>
        <v>105.99299999999999</v>
      </c>
      <c r="G8116" s="81">
        <f t="shared" si="252"/>
        <v>0.10599299999999999</v>
      </c>
    </row>
    <row r="8117" spans="1:7">
      <c r="A8117" s="74" t="e">
        <f t="shared" si="253"/>
        <v>#REF!</v>
      </c>
      <c r="B8117" s="60"/>
      <c r="C8117" s="73">
        <v>12</v>
      </c>
      <c r="D8117" s="73">
        <v>4</v>
      </c>
      <c r="E8117" s="73">
        <v>13</v>
      </c>
      <c r="F8117" s="79">
        <f>IF($C$9="south",'RAW PV WATTS'!D8120,IF('PV Watts SLC'!$C$9="west",'RAW PV WATTS'!F8120,-1))</f>
        <v>123.81</v>
      </c>
      <c r="G8117" s="81">
        <f t="shared" si="252"/>
        <v>0.12381</v>
      </c>
    </row>
    <row r="8118" spans="1:7">
      <c r="A8118" s="74" t="e">
        <f t="shared" si="253"/>
        <v>#REF!</v>
      </c>
      <c r="B8118" s="60"/>
      <c r="C8118" s="73">
        <v>12</v>
      </c>
      <c r="D8118" s="73">
        <v>4</v>
      </c>
      <c r="E8118" s="73">
        <v>14</v>
      </c>
      <c r="F8118" s="79">
        <f>IF($C$9="south",'RAW PV WATTS'!D8121,IF('PV Watts SLC'!$C$9="west",'RAW PV WATTS'!F8121,-1))</f>
        <v>91.751000000000005</v>
      </c>
      <c r="G8118" s="81">
        <f t="shared" si="252"/>
        <v>9.1750999999999999E-2</v>
      </c>
    </row>
    <row r="8119" spans="1:7">
      <c r="A8119" s="74" t="e">
        <f t="shared" si="253"/>
        <v>#REF!</v>
      </c>
      <c r="B8119" s="60"/>
      <c r="C8119" s="73">
        <v>12</v>
      </c>
      <c r="D8119" s="73">
        <v>4</v>
      </c>
      <c r="E8119" s="73">
        <v>15</v>
      </c>
      <c r="F8119" s="79">
        <f>IF($C$9="south",'RAW PV WATTS'!D8122,IF('PV Watts SLC'!$C$9="west",'RAW PV WATTS'!F8122,-1))</f>
        <v>36.581000000000003</v>
      </c>
      <c r="G8119" s="81">
        <f t="shared" si="252"/>
        <v>3.6581000000000002E-2</v>
      </c>
    </row>
    <row r="8120" spans="1:7">
      <c r="A8120" s="74" t="e">
        <f t="shared" si="253"/>
        <v>#REF!</v>
      </c>
      <c r="B8120" s="60"/>
      <c r="C8120" s="73">
        <v>12</v>
      </c>
      <c r="D8120" s="73">
        <v>4</v>
      </c>
      <c r="E8120" s="73">
        <v>16</v>
      </c>
      <c r="F8120" s="79">
        <f>IF($C$9="south",'RAW PV WATTS'!D8123,IF('PV Watts SLC'!$C$9="west",'RAW PV WATTS'!F8123,-1))</f>
        <v>9.1639999999999997</v>
      </c>
      <c r="G8120" s="81">
        <f t="shared" si="252"/>
        <v>9.1640000000000003E-3</v>
      </c>
    </row>
    <row r="8121" spans="1:7">
      <c r="A8121" s="74" t="e">
        <f t="shared" si="253"/>
        <v>#REF!</v>
      </c>
      <c r="B8121" s="60"/>
      <c r="C8121" s="73">
        <v>12</v>
      </c>
      <c r="D8121" s="73">
        <v>4</v>
      </c>
      <c r="E8121" s="73">
        <v>17</v>
      </c>
      <c r="F8121" s="79">
        <f>IF($C$9="south",'RAW PV WATTS'!D8124,IF('PV Watts SLC'!$C$9="west",'RAW PV WATTS'!F8124,-1))</f>
        <v>0</v>
      </c>
      <c r="G8121" s="81">
        <f t="shared" si="252"/>
        <v>0</v>
      </c>
    </row>
    <row r="8122" spans="1:7">
      <c r="A8122" s="74" t="e">
        <f t="shared" si="253"/>
        <v>#REF!</v>
      </c>
      <c r="B8122" s="60"/>
      <c r="C8122" s="73">
        <v>12</v>
      </c>
      <c r="D8122" s="73">
        <v>4</v>
      </c>
      <c r="E8122" s="73">
        <v>18</v>
      </c>
      <c r="F8122" s="79">
        <f>IF($C$9="south",'RAW PV WATTS'!D8125,IF('PV Watts SLC'!$C$9="west",'RAW PV WATTS'!F8125,-1))</f>
        <v>0</v>
      </c>
      <c r="G8122" s="81">
        <f t="shared" si="252"/>
        <v>0</v>
      </c>
    </row>
    <row r="8123" spans="1:7">
      <c r="A8123" s="74" t="e">
        <f t="shared" si="253"/>
        <v>#REF!</v>
      </c>
      <c r="B8123" s="60"/>
      <c r="C8123" s="73">
        <v>12</v>
      </c>
      <c r="D8123" s="73">
        <v>4</v>
      </c>
      <c r="E8123" s="73">
        <v>19</v>
      </c>
      <c r="F8123" s="79">
        <f>IF($C$9="south",'RAW PV WATTS'!D8126,IF('PV Watts SLC'!$C$9="west",'RAW PV WATTS'!F8126,-1))</f>
        <v>0</v>
      </c>
      <c r="G8123" s="81">
        <f t="shared" si="252"/>
        <v>0</v>
      </c>
    </row>
    <row r="8124" spans="1:7">
      <c r="A8124" s="74" t="e">
        <f t="shared" si="253"/>
        <v>#REF!</v>
      </c>
      <c r="B8124" s="60"/>
      <c r="C8124" s="73">
        <v>12</v>
      </c>
      <c r="D8124" s="73">
        <v>4</v>
      </c>
      <c r="E8124" s="73">
        <v>20</v>
      </c>
      <c r="F8124" s="79">
        <f>IF($C$9="south",'RAW PV WATTS'!D8127,IF('PV Watts SLC'!$C$9="west",'RAW PV WATTS'!F8127,-1))</f>
        <v>0</v>
      </c>
      <c r="G8124" s="81">
        <f t="shared" si="252"/>
        <v>0</v>
      </c>
    </row>
    <row r="8125" spans="1:7">
      <c r="A8125" s="74" t="e">
        <f t="shared" si="253"/>
        <v>#REF!</v>
      </c>
      <c r="B8125" s="60"/>
      <c r="C8125" s="73">
        <v>12</v>
      </c>
      <c r="D8125" s="73">
        <v>4</v>
      </c>
      <c r="E8125" s="73">
        <v>21</v>
      </c>
      <c r="F8125" s="79">
        <f>IF($C$9="south",'RAW PV WATTS'!D8128,IF('PV Watts SLC'!$C$9="west",'RAW PV WATTS'!F8128,-1))</f>
        <v>0</v>
      </c>
      <c r="G8125" s="81">
        <f t="shared" si="252"/>
        <v>0</v>
      </c>
    </row>
    <row r="8126" spans="1:7">
      <c r="A8126" s="74" t="e">
        <f t="shared" si="253"/>
        <v>#REF!</v>
      </c>
      <c r="B8126" s="60"/>
      <c r="C8126" s="73">
        <v>12</v>
      </c>
      <c r="D8126" s="73">
        <v>4</v>
      </c>
      <c r="E8126" s="73">
        <v>22</v>
      </c>
      <c r="F8126" s="79">
        <f>IF($C$9="south",'RAW PV WATTS'!D8129,IF('PV Watts SLC'!$C$9="west",'RAW PV WATTS'!F8129,-1))</f>
        <v>0</v>
      </c>
      <c r="G8126" s="81">
        <f t="shared" si="252"/>
        <v>0</v>
      </c>
    </row>
    <row r="8127" spans="1:7">
      <c r="A8127" s="74" t="e">
        <f t="shared" si="253"/>
        <v>#REF!</v>
      </c>
      <c r="B8127" s="60"/>
      <c r="C8127" s="73">
        <v>12</v>
      </c>
      <c r="D8127" s="73">
        <v>4</v>
      </c>
      <c r="E8127" s="73">
        <v>23</v>
      </c>
      <c r="F8127" s="79">
        <f>IF($C$9="south",'RAW PV WATTS'!D8130,IF('PV Watts SLC'!$C$9="west",'RAW PV WATTS'!F8130,-1))</f>
        <v>0</v>
      </c>
      <c r="G8127" s="81">
        <f t="shared" si="252"/>
        <v>0</v>
      </c>
    </row>
    <row r="8128" spans="1:7">
      <c r="A8128" s="74" t="e">
        <f t="shared" si="253"/>
        <v>#REF!</v>
      </c>
      <c r="B8128" s="60"/>
      <c r="C8128" s="73">
        <v>12</v>
      </c>
      <c r="D8128" s="73">
        <v>5</v>
      </c>
      <c r="E8128" s="73">
        <v>0</v>
      </c>
      <c r="F8128" s="79">
        <f>IF($C$9="south",'RAW PV WATTS'!D8131,IF('PV Watts SLC'!$C$9="west",'RAW PV WATTS'!F8131,-1))</f>
        <v>0</v>
      </c>
      <c r="G8128" s="81">
        <f t="shared" si="252"/>
        <v>0</v>
      </c>
    </row>
    <row r="8129" spans="1:7">
      <c r="A8129" s="74" t="e">
        <f t="shared" si="253"/>
        <v>#REF!</v>
      </c>
      <c r="B8129" s="60"/>
      <c r="C8129" s="73">
        <v>12</v>
      </c>
      <c r="D8129" s="73">
        <v>5</v>
      </c>
      <c r="E8129" s="73">
        <v>1</v>
      </c>
      <c r="F8129" s="79">
        <f>IF($C$9="south",'RAW PV WATTS'!D8132,IF('PV Watts SLC'!$C$9="west",'RAW PV WATTS'!F8132,-1))</f>
        <v>0</v>
      </c>
      <c r="G8129" s="81">
        <f t="shared" si="252"/>
        <v>0</v>
      </c>
    </row>
    <row r="8130" spans="1:7">
      <c r="A8130" s="74" t="e">
        <f t="shared" si="253"/>
        <v>#REF!</v>
      </c>
      <c r="B8130" s="60"/>
      <c r="C8130" s="73">
        <v>12</v>
      </c>
      <c r="D8130" s="73">
        <v>5</v>
      </c>
      <c r="E8130" s="73">
        <v>2</v>
      </c>
      <c r="F8130" s="79">
        <f>IF($C$9="south",'RAW PV WATTS'!D8133,IF('PV Watts SLC'!$C$9="west",'RAW PV WATTS'!F8133,-1))</f>
        <v>0</v>
      </c>
      <c r="G8130" s="81">
        <f t="shared" si="252"/>
        <v>0</v>
      </c>
    </row>
    <row r="8131" spans="1:7">
      <c r="A8131" s="74" t="e">
        <f t="shared" si="253"/>
        <v>#REF!</v>
      </c>
      <c r="B8131" s="60"/>
      <c r="C8131" s="73">
        <v>12</v>
      </c>
      <c r="D8131" s="73">
        <v>5</v>
      </c>
      <c r="E8131" s="73">
        <v>3</v>
      </c>
      <c r="F8131" s="79">
        <f>IF($C$9="south",'RAW PV WATTS'!D8134,IF('PV Watts SLC'!$C$9="west",'RAW PV WATTS'!F8134,-1))</f>
        <v>0</v>
      </c>
      <c r="G8131" s="81">
        <f t="shared" si="252"/>
        <v>0</v>
      </c>
    </row>
    <row r="8132" spans="1:7">
      <c r="A8132" s="74" t="e">
        <f t="shared" si="253"/>
        <v>#REF!</v>
      </c>
      <c r="B8132" s="60"/>
      <c r="C8132" s="73">
        <v>12</v>
      </c>
      <c r="D8132" s="73">
        <v>5</v>
      </c>
      <c r="E8132" s="73">
        <v>4</v>
      </c>
      <c r="F8132" s="79">
        <f>IF($C$9="south",'RAW PV WATTS'!D8135,IF('PV Watts SLC'!$C$9="west",'RAW PV WATTS'!F8135,-1))</f>
        <v>0</v>
      </c>
      <c r="G8132" s="81">
        <f t="shared" si="252"/>
        <v>0</v>
      </c>
    </row>
    <row r="8133" spans="1:7">
      <c r="A8133" s="74" t="e">
        <f t="shared" si="253"/>
        <v>#REF!</v>
      </c>
      <c r="B8133" s="60"/>
      <c r="C8133" s="73">
        <v>12</v>
      </c>
      <c r="D8133" s="73">
        <v>5</v>
      </c>
      <c r="E8133" s="73">
        <v>5</v>
      </c>
      <c r="F8133" s="79">
        <f>IF($C$9="south",'RAW PV WATTS'!D8136,IF('PV Watts SLC'!$C$9="west",'RAW PV WATTS'!F8136,-1))</f>
        <v>0</v>
      </c>
      <c r="G8133" s="81">
        <f t="shared" si="252"/>
        <v>0</v>
      </c>
    </row>
    <row r="8134" spans="1:7">
      <c r="A8134" s="74" t="e">
        <f t="shared" si="253"/>
        <v>#REF!</v>
      </c>
      <c r="B8134" s="60"/>
      <c r="C8134" s="73">
        <v>12</v>
      </c>
      <c r="D8134" s="73">
        <v>5</v>
      </c>
      <c r="E8134" s="73">
        <v>6</v>
      </c>
      <c r="F8134" s="79">
        <f>IF($C$9="south",'RAW PV WATTS'!D8137,IF('PV Watts SLC'!$C$9="west",'RAW PV WATTS'!F8137,-1))</f>
        <v>0</v>
      </c>
      <c r="G8134" s="81">
        <f t="shared" si="252"/>
        <v>0</v>
      </c>
    </row>
    <row r="8135" spans="1:7">
      <c r="A8135" s="74" t="e">
        <f t="shared" si="253"/>
        <v>#REF!</v>
      </c>
      <c r="B8135" s="60"/>
      <c r="C8135" s="73">
        <v>12</v>
      </c>
      <c r="D8135" s="73">
        <v>5</v>
      </c>
      <c r="E8135" s="73">
        <v>7</v>
      </c>
      <c r="F8135" s="79">
        <f>IF($C$9="south",'RAW PV WATTS'!D8138,IF('PV Watts SLC'!$C$9="west",'RAW PV WATTS'!F8138,-1))</f>
        <v>0</v>
      </c>
      <c r="G8135" s="81">
        <f t="shared" si="252"/>
        <v>0</v>
      </c>
    </row>
    <row r="8136" spans="1:7">
      <c r="A8136" s="74" t="e">
        <f t="shared" si="253"/>
        <v>#REF!</v>
      </c>
      <c r="B8136" s="60"/>
      <c r="C8136" s="73">
        <v>12</v>
      </c>
      <c r="D8136" s="73">
        <v>5</v>
      </c>
      <c r="E8136" s="73">
        <v>8</v>
      </c>
      <c r="F8136" s="79">
        <f>IF($C$9="south",'RAW PV WATTS'!D8139,IF('PV Watts SLC'!$C$9="west",'RAW PV WATTS'!F8139,-1))</f>
        <v>17.096</v>
      </c>
      <c r="G8136" s="81">
        <f t="shared" si="252"/>
        <v>1.7096E-2</v>
      </c>
    </row>
    <row r="8137" spans="1:7">
      <c r="A8137" s="74" t="e">
        <f t="shared" si="253"/>
        <v>#REF!</v>
      </c>
      <c r="B8137" s="60"/>
      <c r="C8137" s="73">
        <v>12</v>
      </c>
      <c r="D8137" s="73">
        <v>5</v>
      </c>
      <c r="E8137" s="73">
        <v>9</v>
      </c>
      <c r="F8137" s="79">
        <f>IF($C$9="south",'RAW PV WATTS'!D8140,IF('PV Watts SLC'!$C$9="west",'RAW PV WATTS'!F8140,-1))</f>
        <v>51.664999999999999</v>
      </c>
      <c r="G8137" s="81">
        <f t="shared" si="252"/>
        <v>5.1665000000000003E-2</v>
      </c>
    </row>
    <row r="8138" spans="1:7">
      <c r="A8138" s="74" t="e">
        <f t="shared" si="253"/>
        <v>#REF!</v>
      </c>
      <c r="B8138" s="60"/>
      <c r="C8138" s="73">
        <v>12</v>
      </c>
      <c r="D8138" s="73">
        <v>5</v>
      </c>
      <c r="E8138" s="73">
        <v>10</v>
      </c>
      <c r="F8138" s="79">
        <f>IF($C$9="south",'RAW PV WATTS'!D8141,IF('PV Watts SLC'!$C$9="west",'RAW PV WATTS'!F8141,-1))</f>
        <v>83.125</v>
      </c>
      <c r="G8138" s="81">
        <f t="shared" si="252"/>
        <v>8.3125000000000004E-2</v>
      </c>
    </row>
    <row r="8139" spans="1:7">
      <c r="A8139" s="74" t="e">
        <f t="shared" si="253"/>
        <v>#REF!</v>
      </c>
      <c r="B8139" s="60"/>
      <c r="C8139" s="73">
        <v>12</v>
      </c>
      <c r="D8139" s="73">
        <v>5</v>
      </c>
      <c r="E8139" s="73">
        <v>11</v>
      </c>
      <c r="F8139" s="79">
        <f>IF($C$9="south",'RAW PV WATTS'!D8142,IF('PV Watts SLC'!$C$9="west",'RAW PV WATTS'!F8142,-1))</f>
        <v>103.575</v>
      </c>
      <c r="G8139" s="81">
        <f t="shared" si="252"/>
        <v>0.103575</v>
      </c>
    </row>
    <row r="8140" spans="1:7">
      <c r="A8140" s="74" t="e">
        <f t="shared" si="253"/>
        <v>#REF!</v>
      </c>
      <c r="B8140" s="60"/>
      <c r="C8140" s="73">
        <v>12</v>
      </c>
      <c r="D8140" s="73">
        <v>5</v>
      </c>
      <c r="E8140" s="73">
        <v>12</v>
      </c>
      <c r="F8140" s="79">
        <f>IF($C$9="south",'RAW PV WATTS'!D8143,IF('PV Watts SLC'!$C$9="west",'RAW PV WATTS'!F8143,-1))</f>
        <v>108.03100000000001</v>
      </c>
      <c r="G8140" s="81">
        <f t="shared" si="252"/>
        <v>0.108031</v>
      </c>
    </row>
    <row r="8141" spans="1:7">
      <c r="A8141" s="74" t="e">
        <f t="shared" si="253"/>
        <v>#REF!</v>
      </c>
      <c r="B8141" s="60"/>
      <c r="C8141" s="73">
        <v>12</v>
      </c>
      <c r="D8141" s="73">
        <v>5</v>
      </c>
      <c r="E8141" s="73">
        <v>13</v>
      </c>
      <c r="F8141" s="79">
        <f>IF($C$9="south",'RAW PV WATTS'!D8144,IF('PV Watts SLC'!$C$9="west",'RAW PV WATTS'!F8144,-1))</f>
        <v>98.052999999999997</v>
      </c>
      <c r="G8141" s="81">
        <f t="shared" si="252"/>
        <v>9.8053000000000001E-2</v>
      </c>
    </row>
    <row r="8142" spans="1:7">
      <c r="A8142" s="74" t="e">
        <f t="shared" si="253"/>
        <v>#REF!</v>
      </c>
      <c r="B8142" s="60"/>
      <c r="C8142" s="73">
        <v>12</v>
      </c>
      <c r="D8142" s="73">
        <v>5</v>
      </c>
      <c r="E8142" s="73">
        <v>14</v>
      </c>
      <c r="F8142" s="79">
        <f>IF($C$9="south",'RAW PV WATTS'!D8145,IF('PV Watts SLC'!$C$9="west",'RAW PV WATTS'!F8145,-1))</f>
        <v>118.738</v>
      </c>
      <c r="G8142" s="81">
        <f t="shared" si="252"/>
        <v>0.118738</v>
      </c>
    </row>
    <row r="8143" spans="1:7">
      <c r="A8143" s="74" t="e">
        <f t="shared" si="253"/>
        <v>#REF!</v>
      </c>
      <c r="B8143" s="60"/>
      <c r="C8143" s="73">
        <v>12</v>
      </c>
      <c r="D8143" s="73">
        <v>5</v>
      </c>
      <c r="E8143" s="73">
        <v>15</v>
      </c>
      <c r="F8143" s="79">
        <f>IF($C$9="south",'RAW PV WATTS'!D8146,IF('PV Watts SLC'!$C$9="west",'RAW PV WATTS'!F8146,-1))</f>
        <v>157.684</v>
      </c>
      <c r="G8143" s="81">
        <f t="shared" si="252"/>
        <v>0.15768399999999999</v>
      </c>
    </row>
    <row r="8144" spans="1:7">
      <c r="A8144" s="74" t="e">
        <f t="shared" si="253"/>
        <v>#REF!</v>
      </c>
      <c r="B8144" s="60"/>
      <c r="C8144" s="73">
        <v>12</v>
      </c>
      <c r="D8144" s="73">
        <v>5</v>
      </c>
      <c r="E8144" s="73">
        <v>16</v>
      </c>
      <c r="F8144" s="79">
        <f>IF($C$9="south",'RAW PV WATTS'!D8147,IF('PV Watts SLC'!$C$9="west",'RAW PV WATTS'!F8147,-1))</f>
        <v>59.290999999999997</v>
      </c>
      <c r="G8144" s="81">
        <f t="shared" si="252"/>
        <v>5.9290999999999996E-2</v>
      </c>
    </row>
    <row r="8145" spans="1:7">
      <c r="A8145" s="74" t="e">
        <f t="shared" si="253"/>
        <v>#REF!</v>
      </c>
      <c r="B8145" s="60"/>
      <c r="C8145" s="73">
        <v>12</v>
      </c>
      <c r="D8145" s="73">
        <v>5</v>
      </c>
      <c r="E8145" s="73">
        <v>17</v>
      </c>
      <c r="F8145" s="79">
        <f>IF($C$9="south",'RAW PV WATTS'!D8148,IF('PV Watts SLC'!$C$9="west",'RAW PV WATTS'!F8148,-1))</f>
        <v>0</v>
      </c>
      <c r="G8145" s="81">
        <f t="shared" ref="G8145:G8208" si="254">F8145/1000</f>
        <v>0</v>
      </c>
    </row>
    <row r="8146" spans="1:7">
      <c r="A8146" s="74" t="e">
        <f t="shared" ref="A8146:A8209" si="255">1/24+A8145</f>
        <v>#REF!</v>
      </c>
      <c r="B8146" s="60"/>
      <c r="C8146" s="73">
        <v>12</v>
      </c>
      <c r="D8146" s="73">
        <v>5</v>
      </c>
      <c r="E8146" s="73">
        <v>18</v>
      </c>
      <c r="F8146" s="79">
        <f>IF($C$9="south",'RAW PV WATTS'!D8149,IF('PV Watts SLC'!$C$9="west",'RAW PV WATTS'!F8149,-1))</f>
        <v>0</v>
      </c>
      <c r="G8146" s="81">
        <f t="shared" si="254"/>
        <v>0</v>
      </c>
    </row>
    <row r="8147" spans="1:7">
      <c r="A8147" s="74" t="e">
        <f t="shared" si="255"/>
        <v>#REF!</v>
      </c>
      <c r="B8147" s="60"/>
      <c r="C8147" s="73">
        <v>12</v>
      </c>
      <c r="D8147" s="73">
        <v>5</v>
      </c>
      <c r="E8147" s="73">
        <v>19</v>
      </c>
      <c r="F8147" s="79">
        <f>IF($C$9="south",'RAW PV WATTS'!D8150,IF('PV Watts SLC'!$C$9="west",'RAW PV WATTS'!F8150,-1))</f>
        <v>0</v>
      </c>
      <c r="G8147" s="81">
        <f t="shared" si="254"/>
        <v>0</v>
      </c>
    </row>
    <row r="8148" spans="1:7">
      <c r="A8148" s="74" t="e">
        <f t="shared" si="255"/>
        <v>#REF!</v>
      </c>
      <c r="B8148" s="60"/>
      <c r="C8148" s="73">
        <v>12</v>
      </c>
      <c r="D8148" s="73">
        <v>5</v>
      </c>
      <c r="E8148" s="73">
        <v>20</v>
      </c>
      <c r="F8148" s="79">
        <f>IF($C$9="south",'RAW PV WATTS'!D8151,IF('PV Watts SLC'!$C$9="west",'RAW PV WATTS'!F8151,-1))</f>
        <v>0</v>
      </c>
      <c r="G8148" s="81">
        <f t="shared" si="254"/>
        <v>0</v>
      </c>
    </row>
    <row r="8149" spans="1:7">
      <c r="A8149" s="74" t="e">
        <f t="shared" si="255"/>
        <v>#REF!</v>
      </c>
      <c r="B8149" s="60"/>
      <c r="C8149" s="73">
        <v>12</v>
      </c>
      <c r="D8149" s="73">
        <v>5</v>
      </c>
      <c r="E8149" s="73">
        <v>21</v>
      </c>
      <c r="F8149" s="79">
        <f>IF($C$9="south",'RAW PV WATTS'!D8152,IF('PV Watts SLC'!$C$9="west",'RAW PV WATTS'!F8152,-1))</f>
        <v>0</v>
      </c>
      <c r="G8149" s="81">
        <f t="shared" si="254"/>
        <v>0</v>
      </c>
    </row>
    <row r="8150" spans="1:7">
      <c r="A8150" s="74" t="e">
        <f t="shared" si="255"/>
        <v>#REF!</v>
      </c>
      <c r="B8150" s="60"/>
      <c r="C8150" s="73">
        <v>12</v>
      </c>
      <c r="D8150" s="73">
        <v>5</v>
      </c>
      <c r="E8150" s="73">
        <v>22</v>
      </c>
      <c r="F8150" s="79">
        <f>IF($C$9="south",'RAW PV WATTS'!D8153,IF('PV Watts SLC'!$C$9="west",'RAW PV WATTS'!F8153,-1))</f>
        <v>0</v>
      </c>
      <c r="G8150" s="81">
        <f t="shared" si="254"/>
        <v>0</v>
      </c>
    </row>
    <row r="8151" spans="1:7">
      <c r="A8151" s="74" t="e">
        <f t="shared" si="255"/>
        <v>#REF!</v>
      </c>
      <c r="B8151" s="60"/>
      <c r="C8151" s="73">
        <v>12</v>
      </c>
      <c r="D8151" s="73">
        <v>5</v>
      </c>
      <c r="E8151" s="73">
        <v>23</v>
      </c>
      <c r="F8151" s="79">
        <f>IF($C$9="south",'RAW PV WATTS'!D8154,IF('PV Watts SLC'!$C$9="west",'RAW PV WATTS'!F8154,-1))</f>
        <v>0</v>
      </c>
      <c r="G8151" s="81">
        <f t="shared" si="254"/>
        <v>0</v>
      </c>
    </row>
    <row r="8152" spans="1:7">
      <c r="A8152" s="74" t="e">
        <f t="shared" si="255"/>
        <v>#REF!</v>
      </c>
      <c r="B8152" s="60"/>
      <c r="C8152" s="73">
        <v>12</v>
      </c>
      <c r="D8152" s="73">
        <v>6</v>
      </c>
      <c r="E8152" s="73">
        <v>0</v>
      </c>
      <c r="F8152" s="79">
        <f>IF($C$9="south",'RAW PV WATTS'!D8155,IF('PV Watts SLC'!$C$9="west",'RAW PV WATTS'!F8155,-1))</f>
        <v>0</v>
      </c>
      <c r="G8152" s="81">
        <f t="shared" si="254"/>
        <v>0</v>
      </c>
    </row>
    <row r="8153" spans="1:7">
      <c r="A8153" s="74" t="e">
        <f t="shared" si="255"/>
        <v>#REF!</v>
      </c>
      <c r="B8153" s="60"/>
      <c r="C8153" s="73">
        <v>12</v>
      </c>
      <c r="D8153" s="73">
        <v>6</v>
      </c>
      <c r="E8153" s="73">
        <v>1</v>
      </c>
      <c r="F8153" s="79">
        <f>IF($C$9="south",'RAW PV WATTS'!D8156,IF('PV Watts SLC'!$C$9="west",'RAW PV WATTS'!F8156,-1))</f>
        <v>0</v>
      </c>
      <c r="G8153" s="81">
        <f t="shared" si="254"/>
        <v>0</v>
      </c>
    </row>
    <row r="8154" spans="1:7">
      <c r="A8154" s="74" t="e">
        <f t="shared" si="255"/>
        <v>#REF!</v>
      </c>
      <c r="B8154" s="60"/>
      <c r="C8154" s="73">
        <v>12</v>
      </c>
      <c r="D8154" s="73">
        <v>6</v>
      </c>
      <c r="E8154" s="73">
        <v>2</v>
      </c>
      <c r="F8154" s="79">
        <f>IF($C$9="south",'RAW PV WATTS'!D8157,IF('PV Watts SLC'!$C$9="west",'RAW PV WATTS'!F8157,-1))</f>
        <v>0</v>
      </c>
      <c r="G8154" s="81">
        <f t="shared" si="254"/>
        <v>0</v>
      </c>
    </row>
    <row r="8155" spans="1:7">
      <c r="A8155" s="74" t="e">
        <f t="shared" si="255"/>
        <v>#REF!</v>
      </c>
      <c r="B8155" s="60"/>
      <c r="C8155" s="73">
        <v>12</v>
      </c>
      <c r="D8155" s="73">
        <v>6</v>
      </c>
      <c r="E8155" s="73">
        <v>3</v>
      </c>
      <c r="F8155" s="79">
        <f>IF($C$9="south",'RAW PV WATTS'!D8158,IF('PV Watts SLC'!$C$9="west",'RAW PV WATTS'!F8158,-1))</f>
        <v>0</v>
      </c>
      <c r="G8155" s="81">
        <f t="shared" si="254"/>
        <v>0</v>
      </c>
    </row>
    <row r="8156" spans="1:7">
      <c r="A8156" s="74" t="e">
        <f t="shared" si="255"/>
        <v>#REF!</v>
      </c>
      <c r="B8156" s="60"/>
      <c r="C8156" s="73">
        <v>12</v>
      </c>
      <c r="D8156" s="73">
        <v>6</v>
      </c>
      <c r="E8156" s="73">
        <v>4</v>
      </c>
      <c r="F8156" s="79">
        <f>IF($C$9="south",'RAW PV WATTS'!D8159,IF('PV Watts SLC'!$C$9="west",'RAW PV WATTS'!F8159,-1))</f>
        <v>0</v>
      </c>
      <c r="G8156" s="81">
        <f t="shared" si="254"/>
        <v>0</v>
      </c>
    </row>
    <row r="8157" spans="1:7">
      <c r="A8157" s="74" t="e">
        <f t="shared" si="255"/>
        <v>#REF!</v>
      </c>
      <c r="B8157" s="60"/>
      <c r="C8157" s="73">
        <v>12</v>
      </c>
      <c r="D8157" s="73">
        <v>6</v>
      </c>
      <c r="E8157" s="73">
        <v>5</v>
      </c>
      <c r="F8157" s="79">
        <f>IF($C$9="south",'RAW PV WATTS'!D8160,IF('PV Watts SLC'!$C$9="west",'RAW PV WATTS'!F8160,-1))</f>
        <v>0</v>
      </c>
      <c r="G8157" s="81">
        <f t="shared" si="254"/>
        <v>0</v>
      </c>
    </row>
    <row r="8158" spans="1:7">
      <c r="A8158" s="74" t="e">
        <f t="shared" si="255"/>
        <v>#REF!</v>
      </c>
      <c r="B8158" s="60"/>
      <c r="C8158" s="73">
        <v>12</v>
      </c>
      <c r="D8158" s="73">
        <v>6</v>
      </c>
      <c r="E8158" s="73">
        <v>6</v>
      </c>
      <c r="F8158" s="79">
        <f>IF($C$9="south",'RAW PV WATTS'!D8161,IF('PV Watts SLC'!$C$9="west",'RAW PV WATTS'!F8161,-1))</f>
        <v>0</v>
      </c>
      <c r="G8158" s="81">
        <f t="shared" si="254"/>
        <v>0</v>
      </c>
    </row>
    <row r="8159" spans="1:7">
      <c r="A8159" s="74" t="e">
        <f t="shared" si="255"/>
        <v>#REF!</v>
      </c>
      <c r="B8159" s="60"/>
      <c r="C8159" s="73">
        <v>12</v>
      </c>
      <c r="D8159" s="73">
        <v>6</v>
      </c>
      <c r="E8159" s="73">
        <v>7</v>
      </c>
      <c r="F8159" s="79">
        <f>IF($C$9="south",'RAW PV WATTS'!D8162,IF('PV Watts SLC'!$C$9="west",'RAW PV WATTS'!F8162,-1))</f>
        <v>0</v>
      </c>
      <c r="G8159" s="81">
        <f t="shared" si="254"/>
        <v>0</v>
      </c>
    </row>
    <row r="8160" spans="1:7">
      <c r="A8160" s="74" t="e">
        <f t="shared" si="255"/>
        <v>#REF!</v>
      </c>
      <c r="B8160" s="60"/>
      <c r="C8160" s="73">
        <v>12</v>
      </c>
      <c r="D8160" s="73">
        <v>6</v>
      </c>
      <c r="E8160" s="73">
        <v>8</v>
      </c>
      <c r="F8160" s="79">
        <f>IF($C$9="south",'RAW PV WATTS'!D8163,IF('PV Watts SLC'!$C$9="west",'RAW PV WATTS'!F8163,-1))</f>
        <v>21.041</v>
      </c>
      <c r="G8160" s="81">
        <f t="shared" si="254"/>
        <v>2.1041000000000001E-2</v>
      </c>
    </row>
    <row r="8161" spans="1:7">
      <c r="A8161" s="74" t="e">
        <f t="shared" si="255"/>
        <v>#REF!</v>
      </c>
      <c r="B8161" s="60"/>
      <c r="C8161" s="73">
        <v>12</v>
      </c>
      <c r="D8161" s="73">
        <v>6</v>
      </c>
      <c r="E8161" s="73">
        <v>9</v>
      </c>
      <c r="F8161" s="79">
        <f>IF($C$9="south",'RAW PV WATTS'!D8164,IF('PV Watts SLC'!$C$9="west",'RAW PV WATTS'!F8164,-1))</f>
        <v>46.628999999999998</v>
      </c>
      <c r="G8161" s="81">
        <f t="shared" si="254"/>
        <v>4.6628999999999997E-2</v>
      </c>
    </row>
    <row r="8162" spans="1:7">
      <c r="A8162" s="74" t="e">
        <f t="shared" si="255"/>
        <v>#REF!</v>
      </c>
      <c r="B8162" s="60"/>
      <c r="C8162" s="73">
        <v>12</v>
      </c>
      <c r="D8162" s="73">
        <v>6</v>
      </c>
      <c r="E8162" s="73">
        <v>10</v>
      </c>
      <c r="F8162" s="79">
        <f>IF($C$9="south",'RAW PV WATTS'!D8165,IF('PV Watts SLC'!$C$9="west",'RAW PV WATTS'!F8165,-1))</f>
        <v>174.947</v>
      </c>
      <c r="G8162" s="81">
        <f t="shared" si="254"/>
        <v>0.17494699999999999</v>
      </c>
    </row>
    <row r="8163" spans="1:7">
      <c r="A8163" s="74" t="e">
        <f t="shared" si="255"/>
        <v>#REF!</v>
      </c>
      <c r="B8163" s="60"/>
      <c r="C8163" s="73">
        <v>12</v>
      </c>
      <c r="D8163" s="73">
        <v>6</v>
      </c>
      <c r="E8163" s="73">
        <v>11</v>
      </c>
      <c r="F8163" s="79">
        <f>IF($C$9="south",'RAW PV WATTS'!D8166,IF('PV Watts SLC'!$C$9="west",'RAW PV WATTS'!F8166,-1))</f>
        <v>96.14</v>
      </c>
      <c r="G8163" s="81">
        <f t="shared" si="254"/>
        <v>9.6140000000000003E-2</v>
      </c>
    </row>
    <row r="8164" spans="1:7">
      <c r="A8164" s="74" t="e">
        <f t="shared" si="255"/>
        <v>#REF!</v>
      </c>
      <c r="B8164" s="60"/>
      <c r="C8164" s="73">
        <v>12</v>
      </c>
      <c r="D8164" s="73">
        <v>6</v>
      </c>
      <c r="E8164" s="73">
        <v>12</v>
      </c>
      <c r="F8164" s="79">
        <f>IF($C$9="south",'RAW PV WATTS'!D8167,IF('PV Watts SLC'!$C$9="west",'RAW PV WATTS'!F8167,-1))</f>
        <v>101.126</v>
      </c>
      <c r="G8164" s="81">
        <f t="shared" si="254"/>
        <v>0.10112600000000001</v>
      </c>
    </row>
    <row r="8165" spans="1:7">
      <c r="A8165" s="74" t="e">
        <f t="shared" si="255"/>
        <v>#REF!</v>
      </c>
      <c r="B8165" s="60"/>
      <c r="C8165" s="73">
        <v>12</v>
      </c>
      <c r="D8165" s="73">
        <v>6</v>
      </c>
      <c r="E8165" s="73">
        <v>13</v>
      </c>
      <c r="F8165" s="79">
        <f>IF($C$9="south",'RAW PV WATTS'!D8168,IF('PV Watts SLC'!$C$9="west",'RAW PV WATTS'!F8168,-1))</f>
        <v>140.68700000000001</v>
      </c>
      <c r="G8165" s="81">
        <f t="shared" si="254"/>
        <v>0.14068700000000001</v>
      </c>
    </row>
    <row r="8166" spans="1:7">
      <c r="A8166" s="74" t="e">
        <f t="shared" si="255"/>
        <v>#REF!</v>
      </c>
      <c r="B8166" s="60"/>
      <c r="C8166" s="73">
        <v>12</v>
      </c>
      <c r="D8166" s="73">
        <v>6</v>
      </c>
      <c r="E8166" s="73">
        <v>14</v>
      </c>
      <c r="F8166" s="79">
        <f>IF($C$9="south",'RAW PV WATTS'!D8169,IF('PV Watts SLC'!$C$9="west",'RAW PV WATTS'!F8169,-1))</f>
        <v>281.49900000000002</v>
      </c>
      <c r="G8166" s="81">
        <f t="shared" si="254"/>
        <v>0.281499</v>
      </c>
    </row>
    <row r="8167" spans="1:7">
      <c r="A8167" s="74" t="e">
        <f t="shared" si="255"/>
        <v>#REF!</v>
      </c>
      <c r="B8167" s="60"/>
      <c r="C8167" s="73">
        <v>12</v>
      </c>
      <c r="D8167" s="73">
        <v>6</v>
      </c>
      <c r="E8167" s="73">
        <v>15</v>
      </c>
      <c r="F8167" s="79">
        <f>IF($C$9="south",'RAW PV WATTS'!D8170,IF('PV Watts SLC'!$C$9="west",'RAW PV WATTS'!F8170,-1))</f>
        <v>143.76300000000001</v>
      </c>
      <c r="G8167" s="81">
        <f t="shared" si="254"/>
        <v>0.143763</v>
      </c>
    </row>
    <row r="8168" spans="1:7">
      <c r="A8168" s="74" t="e">
        <f t="shared" si="255"/>
        <v>#REF!</v>
      </c>
      <c r="B8168" s="60"/>
      <c r="C8168" s="73">
        <v>12</v>
      </c>
      <c r="D8168" s="73">
        <v>6</v>
      </c>
      <c r="E8168" s="73">
        <v>16</v>
      </c>
      <c r="F8168" s="79">
        <f>IF($C$9="south",'RAW PV WATTS'!D8171,IF('PV Watts SLC'!$C$9="west",'RAW PV WATTS'!F8171,-1))</f>
        <v>17.192</v>
      </c>
      <c r="G8168" s="81">
        <f t="shared" si="254"/>
        <v>1.7191999999999999E-2</v>
      </c>
    </row>
    <row r="8169" spans="1:7">
      <c r="A8169" s="74" t="e">
        <f t="shared" si="255"/>
        <v>#REF!</v>
      </c>
      <c r="B8169" s="60"/>
      <c r="C8169" s="73">
        <v>12</v>
      </c>
      <c r="D8169" s="73">
        <v>6</v>
      </c>
      <c r="E8169" s="73">
        <v>17</v>
      </c>
      <c r="F8169" s="79">
        <f>IF($C$9="south",'RAW PV WATTS'!D8172,IF('PV Watts SLC'!$C$9="west",'RAW PV WATTS'!F8172,-1))</f>
        <v>0</v>
      </c>
      <c r="G8169" s="81">
        <f t="shared" si="254"/>
        <v>0</v>
      </c>
    </row>
    <row r="8170" spans="1:7">
      <c r="A8170" s="74" t="e">
        <f t="shared" si="255"/>
        <v>#REF!</v>
      </c>
      <c r="B8170" s="60"/>
      <c r="C8170" s="73">
        <v>12</v>
      </c>
      <c r="D8170" s="73">
        <v>6</v>
      </c>
      <c r="E8170" s="73">
        <v>18</v>
      </c>
      <c r="F8170" s="79">
        <f>IF($C$9="south",'RAW PV WATTS'!D8173,IF('PV Watts SLC'!$C$9="west",'RAW PV WATTS'!F8173,-1))</f>
        <v>0</v>
      </c>
      <c r="G8170" s="81">
        <f t="shared" si="254"/>
        <v>0</v>
      </c>
    </row>
    <row r="8171" spans="1:7">
      <c r="A8171" s="74" t="e">
        <f t="shared" si="255"/>
        <v>#REF!</v>
      </c>
      <c r="B8171" s="60"/>
      <c r="C8171" s="73">
        <v>12</v>
      </c>
      <c r="D8171" s="73">
        <v>6</v>
      </c>
      <c r="E8171" s="73">
        <v>19</v>
      </c>
      <c r="F8171" s="79">
        <f>IF($C$9="south",'RAW PV WATTS'!D8174,IF('PV Watts SLC'!$C$9="west",'RAW PV WATTS'!F8174,-1))</f>
        <v>0</v>
      </c>
      <c r="G8171" s="81">
        <f t="shared" si="254"/>
        <v>0</v>
      </c>
    </row>
    <row r="8172" spans="1:7">
      <c r="A8172" s="74" t="e">
        <f t="shared" si="255"/>
        <v>#REF!</v>
      </c>
      <c r="B8172" s="60"/>
      <c r="C8172" s="73">
        <v>12</v>
      </c>
      <c r="D8172" s="73">
        <v>6</v>
      </c>
      <c r="E8172" s="73">
        <v>20</v>
      </c>
      <c r="F8172" s="79">
        <f>IF($C$9="south",'RAW PV WATTS'!D8175,IF('PV Watts SLC'!$C$9="west",'RAW PV WATTS'!F8175,-1))</f>
        <v>0</v>
      </c>
      <c r="G8172" s="81">
        <f t="shared" si="254"/>
        <v>0</v>
      </c>
    </row>
    <row r="8173" spans="1:7">
      <c r="A8173" s="74" t="e">
        <f t="shared" si="255"/>
        <v>#REF!</v>
      </c>
      <c r="B8173" s="60"/>
      <c r="C8173" s="73">
        <v>12</v>
      </c>
      <c r="D8173" s="73">
        <v>6</v>
      </c>
      <c r="E8173" s="73">
        <v>21</v>
      </c>
      <c r="F8173" s="79">
        <f>IF($C$9="south",'RAW PV WATTS'!D8176,IF('PV Watts SLC'!$C$9="west",'RAW PV WATTS'!F8176,-1))</f>
        <v>0</v>
      </c>
      <c r="G8173" s="81">
        <f t="shared" si="254"/>
        <v>0</v>
      </c>
    </row>
    <row r="8174" spans="1:7">
      <c r="A8174" s="74" t="e">
        <f t="shared" si="255"/>
        <v>#REF!</v>
      </c>
      <c r="B8174" s="60"/>
      <c r="C8174" s="73">
        <v>12</v>
      </c>
      <c r="D8174" s="73">
        <v>6</v>
      </c>
      <c r="E8174" s="73">
        <v>22</v>
      </c>
      <c r="F8174" s="79">
        <f>IF($C$9="south",'RAW PV WATTS'!D8177,IF('PV Watts SLC'!$C$9="west",'RAW PV WATTS'!F8177,-1))</f>
        <v>0</v>
      </c>
      <c r="G8174" s="81">
        <f t="shared" si="254"/>
        <v>0</v>
      </c>
    </row>
    <row r="8175" spans="1:7">
      <c r="A8175" s="74" t="e">
        <f t="shared" si="255"/>
        <v>#REF!</v>
      </c>
      <c r="B8175" s="60"/>
      <c r="C8175" s="73">
        <v>12</v>
      </c>
      <c r="D8175" s="73">
        <v>6</v>
      </c>
      <c r="E8175" s="73">
        <v>23</v>
      </c>
      <c r="F8175" s="79">
        <f>IF($C$9="south",'RAW PV WATTS'!D8178,IF('PV Watts SLC'!$C$9="west",'RAW PV WATTS'!F8178,-1))</f>
        <v>0</v>
      </c>
      <c r="G8175" s="81">
        <f t="shared" si="254"/>
        <v>0</v>
      </c>
    </row>
    <row r="8176" spans="1:7">
      <c r="A8176" s="74" t="e">
        <f t="shared" si="255"/>
        <v>#REF!</v>
      </c>
      <c r="B8176" s="60"/>
      <c r="C8176" s="73">
        <v>12</v>
      </c>
      <c r="D8176" s="73">
        <v>7</v>
      </c>
      <c r="E8176" s="73">
        <v>0</v>
      </c>
      <c r="F8176" s="79">
        <f>IF($C$9="south",'RAW PV WATTS'!D8179,IF('PV Watts SLC'!$C$9="west",'RAW PV WATTS'!F8179,-1))</f>
        <v>0</v>
      </c>
      <c r="G8176" s="81">
        <f t="shared" si="254"/>
        <v>0</v>
      </c>
    </row>
    <row r="8177" spans="1:7">
      <c r="A8177" s="74" t="e">
        <f t="shared" si="255"/>
        <v>#REF!</v>
      </c>
      <c r="B8177" s="60"/>
      <c r="C8177" s="73">
        <v>12</v>
      </c>
      <c r="D8177" s="73">
        <v>7</v>
      </c>
      <c r="E8177" s="73">
        <v>1</v>
      </c>
      <c r="F8177" s="79">
        <f>IF($C$9="south",'RAW PV WATTS'!D8180,IF('PV Watts SLC'!$C$9="west",'RAW PV WATTS'!F8180,-1))</f>
        <v>0</v>
      </c>
      <c r="G8177" s="81">
        <f t="shared" si="254"/>
        <v>0</v>
      </c>
    </row>
    <row r="8178" spans="1:7">
      <c r="A8178" s="74" t="e">
        <f t="shared" si="255"/>
        <v>#REF!</v>
      </c>
      <c r="B8178" s="60"/>
      <c r="C8178" s="73">
        <v>12</v>
      </c>
      <c r="D8178" s="73">
        <v>7</v>
      </c>
      <c r="E8178" s="73">
        <v>2</v>
      </c>
      <c r="F8178" s="79">
        <f>IF($C$9="south",'RAW PV WATTS'!D8181,IF('PV Watts SLC'!$C$9="west",'RAW PV WATTS'!F8181,-1))</f>
        <v>0</v>
      </c>
      <c r="G8178" s="81">
        <f t="shared" si="254"/>
        <v>0</v>
      </c>
    </row>
    <row r="8179" spans="1:7">
      <c r="A8179" s="74" t="e">
        <f t="shared" si="255"/>
        <v>#REF!</v>
      </c>
      <c r="B8179" s="60"/>
      <c r="C8179" s="73">
        <v>12</v>
      </c>
      <c r="D8179" s="73">
        <v>7</v>
      </c>
      <c r="E8179" s="73">
        <v>3</v>
      </c>
      <c r="F8179" s="79">
        <f>IF($C$9="south",'RAW PV WATTS'!D8182,IF('PV Watts SLC'!$C$9="west",'RAW PV WATTS'!F8182,-1))</f>
        <v>0</v>
      </c>
      <c r="G8179" s="81">
        <f t="shared" si="254"/>
        <v>0</v>
      </c>
    </row>
    <row r="8180" spans="1:7">
      <c r="A8180" s="74" t="e">
        <f t="shared" si="255"/>
        <v>#REF!</v>
      </c>
      <c r="B8180" s="60"/>
      <c r="C8180" s="73">
        <v>12</v>
      </c>
      <c r="D8180" s="73">
        <v>7</v>
      </c>
      <c r="E8180" s="73">
        <v>4</v>
      </c>
      <c r="F8180" s="79">
        <f>IF($C$9="south",'RAW PV WATTS'!D8183,IF('PV Watts SLC'!$C$9="west",'RAW PV WATTS'!F8183,-1))</f>
        <v>0</v>
      </c>
      <c r="G8180" s="81">
        <f t="shared" si="254"/>
        <v>0</v>
      </c>
    </row>
    <row r="8181" spans="1:7">
      <c r="A8181" s="74" t="e">
        <f t="shared" si="255"/>
        <v>#REF!</v>
      </c>
      <c r="B8181" s="60"/>
      <c r="C8181" s="73">
        <v>12</v>
      </c>
      <c r="D8181" s="73">
        <v>7</v>
      </c>
      <c r="E8181" s="73">
        <v>5</v>
      </c>
      <c r="F8181" s="79">
        <f>IF($C$9="south",'RAW PV WATTS'!D8184,IF('PV Watts SLC'!$C$9="west",'RAW PV WATTS'!F8184,-1))</f>
        <v>0</v>
      </c>
      <c r="G8181" s="81">
        <f t="shared" si="254"/>
        <v>0</v>
      </c>
    </row>
    <row r="8182" spans="1:7">
      <c r="A8182" s="74" t="e">
        <f t="shared" si="255"/>
        <v>#REF!</v>
      </c>
      <c r="B8182" s="60"/>
      <c r="C8182" s="73">
        <v>12</v>
      </c>
      <c r="D8182" s="73">
        <v>7</v>
      </c>
      <c r="E8182" s="73">
        <v>6</v>
      </c>
      <c r="F8182" s="79">
        <f>IF($C$9="south",'RAW PV WATTS'!D8185,IF('PV Watts SLC'!$C$9="west",'RAW PV WATTS'!F8185,-1))</f>
        <v>0</v>
      </c>
      <c r="G8182" s="81">
        <f t="shared" si="254"/>
        <v>0</v>
      </c>
    </row>
    <row r="8183" spans="1:7">
      <c r="A8183" s="74" t="e">
        <f t="shared" si="255"/>
        <v>#REF!</v>
      </c>
      <c r="B8183" s="60"/>
      <c r="C8183" s="73">
        <v>12</v>
      </c>
      <c r="D8183" s="73">
        <v>7</v>
      </c>
      <c r="E8183" s="73">
        <v>7</v>
      </c>
      <c r="F8183" s="79">
        <f>IF($C$9="south",'RAW PV WATTS'!D8186,IF('PV Watts SLC'!$C$9="west",'RAW PV WATTS'!F8186,-1))</f>
        <v>0</v>
      </c>
      <c r="G8183" s="81">
        <f t="shared" si="254"/>
        <v>0</v>
      </c>
    </row>
    <row r="8184" spans="1:7">
      <c r="A8184" s="74" t="e">
        <f t="shared" si="255"/>
        <v>#REF!</v>
      </c>
      <c r="B8184" s="60"/>
      <c r="C8184" s="73">
        <v>12</v>
      </c>
      <c r="D8184" s="73">
        <v>7</v>
      </c>
      <c r="E8184" s="73">
        <v>8</v>
      </c>
      <c r="F8184" s="79">
        <f>IF($C$9="south",'RAW PV WATTS'!D8187,IF('PV Watts SLC'!$C$9="west",'RAW PV WATTS'!F8187,-1))</f>
        <v>18.009</v>
      </c>
      <c r="G8184" s="81">
        <f t="shared" si="254"/>
        <v>1.8009000000000001E-2</v>
      </c>
    </row>
    <row r="8185" spans="1:7">
      <c r="A8185" s="74" t="e">
        <f t="shared" si="255"/>
        <v>#REF!</v>
      </c>
      <c r="B8185" s="60"/>
      <c r="C8185" s="73">
        <v>12</v>
      </c>
      <c r="D8185" s="73">
        <v>7</v>
      </c>
      <c r="E8185" s="73">
        <v>9</v>
      </c>
      <c r="F8185" s="79">
        <f>IF($C$9="south",'RAW PV WATTS'!D8188,IF('PV Watts SLC'!$C$9="west",'RAW PV WATTS'!F8188,-1))</f>
        <v>55.039000000000001</v>
      </c>
      <c r="G8185" s="81">
        <f t="shared" si="254"/>
        <v>5.5039000000000005E-2</v>
      </c>
    </row>
    <row r="8186" spans="1:7">
      <c r="A8186" s="74" t="e">
        <f t="shared" si="255"/>
        <v>#REF!</v>
      </c>
      <c r="B8186" s="60"/>
      <c r="C8186" s="73">
        <v>12</v>
      </c>
      <c r="D8186" s="73">
        <v>7</v>
      </c>
      <c r="E8186" s="73">
        <v>10</v>
      </c>
      <c r="F8186" s="79">
        <f>IF($C$9="south",'RAW PV WATTS'!D8189,IF('PV Watts SLC'!$C$9="west",'RAW PV WATTS'!F8189,-1))</f>
        <v>113.866</v>
      </c>
      <c r="G8186" s="81">
        <f t="shared" si="254"/>
        <v>0.11386599999999999</v>
      </c>
    </row>
    <row r="8187" spans="1:7">
      <c r="A8187" s="74" t="e">
        <f t="shared" si="255"/>
        <v>#REF!</v>
      </c>
      <c r="B8187" s="60"/>
      <c r="C8187" s="73">
        <v>12</v>
      </c>
      <c r="D8187" s="73">
        <v>7</v>
      </c>
      <c r="E8187" s="73">
        <v>11</v>
      </c>
      <c r="F8187" s="79">
        <f>IF($C$9="south",'RAW PV WATTS'!D8190,IF('PV Watts SLC'!$C$9="west",'RAW PV WATTS'!F8190,-1))</f>
        <v>412.577</v>
      </c>
      <c r="G8187" s="81">
        <f t="shared" si="254"/>
        <v>0.41257699999999997</v>
      </c>
    </row>
    <row r="8188" spans="1:7">
      <c r="A8188" s="74" t="e">
        <f t="shared" si="255"/>
        <v>#REF!</v>
      </c>
      <c r="B8188" s="60"/>
      <c r="C8188" s="73">
        <v>12</v>
      </c>
      <c r="D8188" s="73">
        <v>7</v>
      </c>
      <c r="E8188" s="73">
        <v>12</v>
      </c>
      <c r="F8188" s="79">
        <f>IF($C$9="south",'RAW PV WATTS'!D8191,IF('PV Watts SLC'!$C$9="west",'RAW PV WATTS'!F8191,-1))</f>
        <v>287.28199999999998</v>
      </c>
      <c r="G8188" s="81">
        <f t="shared" si="254"/>
        <v>0.28728199999999998</v>
      </c>
    </row>
    <row r="8189" spans="1:7">
      <c r="A8189" s="74" t="e">
        <f t="shared" si="255"/>
        <v>#REF!</v>
      </c>
      <c r="B8189" s="60"/>
      <c r="C8189" s="73">
        <v>12</v>
      </c>
      <c r="D8189" s="73">
        <v>7</v>
      </c>
      <c r="E8189" s="73">
        <v>13</v>
      </c>
      <c r="F8189" s="79">
        <f>IF($C$9="south",'RAW PV WATTS'!D8192,IF('PV Watts SLC'!$C$9="west",'RAW PV WATTS'!F8192,-1))</f>
        <v>482.06599999999997</v>
      </c>
      <c r="G8189" s="81">
        <f t="shared" si="254"/>
        <v>0.48206599999999999</v>
      </c>
    </row>
    <row r="8190" spans="1:7">
      <c r="A8190" s="74" t="e">
        <f t="shared" si="255"/>
        <v>#REF!</v>
      </c>
      <c r="B8190" s="60"/>
      <c r="C8190" s="73">
        <v>12</v>
      </c>
      <c r="D8190" s="73">
        <v>7</v>
      </c>
      <c r="E8190" s="73">
        <v>14</v>
      </c>
      <c r="F8190" s="79">
        <f>IF($C$9="south",'RAW PV WATTS'!D8193,IF('PV Watts SLC'!$C$9="west",'RAW PV WATTS'!F8193,-1))</f>
        <v>438.59300000000002</v>
      </c>
      <c r="G8190" s="81">
        <f t="shared" si="254"/>
        <v>0.43859300000000001</v>
      </c>
    </row>
    <row r="8191" spans="1:7">
      <c r="A8191" s="74" t="e">
        <f t="shared" si="255"/>
        <v>#REF!</v>
      </c>
      <c r="B8191" s="60"/>
      <c r="C8191" s="73">
        <v>12</v>
      </c>
      <c r="D8191" s="73">
        <v>7</v>
      </c>
      <c r="E8191" s="73">
        <v>15</v>
      </c>
      <c r="F8191" s="79">
        <f>IF($C$9="south",'RAW PV WATTS'!D8194,IF('PV Watts SLC'!$C$9="west",'RAW PV WATTS'!F8194,-1))</f>
        <v>159.22</v>
      </c>
      <c r="G8191" s="81">
        <f t="shared" si="254"/>
        <v>0.15922</v>
      </c>
    </row>
    <row r="8192" spans="1:7">
      <c r="A8192" s="74" t="e">
        <f t="shared" si="255"/>
        <v>#REF!</v>
      </c>
      <c r="B8192" s="60"/>
      <c r="C8192" s="73">
        <v>12</v>
      </c>
      <c r="D8192" s="73">
        <v>7</v>
      </c>
      <c r="E8192" s="73">
        <v>16</v>
      </c>
      <c r="F8192" s="79">
        <f>IF($C$9="south",'RAW PV WATTS'!D8195,IF('PV Watts SLC'!$C$9="west",'RAW PV WATTS'!F8195,-1))</f>
        <v>51.491</v>
      </c>
      <c r="G8192" s="81">
        <f t="shared" si="254"/>
        <v>5.1491000000000002E-2</v>
      </c>
    </row>
    <row r="8193" spans="1:7">
      <c r="A8193" s="74" t="e">
        <f t="shared" si="255"/>
        <v>#REF!</v>
      </c>
      <c r="B8193" s="60"/>
      <c r="C8193" s="73">
        <v>12</v>
      </c>
      <c r="D8193" s="73">
        <v>7</v>
      </c>
      <c r="E8193" s="73">
        <v>17</v>
      </c>
      <c r="F8193" s="79">
        <f>IF($C$9="south",'RAW PV WATTS'!D8196,IF('PV Watts SLC'!$C$9="west",'RAW PV WATTS'!F8196,-1))</f>
        <v>0</v>
      </c>
      <c r="G8193" s="81">
        <f t="shared" si="254"/>
        <v>0</v>
      </c>
    </row>
    <row r="8194" spans="1:7">
      <c r="A8194" s="74" t="e">
        <f t="shared" si="255"/>
        <v>#REF!</v>
      </c>
      <c r="B8194" s="60"/>
      <c r="C8194" s="73">
        <v>12</v>
      </c>
      <c r="D8194" s="73">
        <v>7</v>
      </c>
      <c r="E8194" s="73">
        <v>18</v>
      </c>
      <c r="F8194" s="79">
        <f>IF($C$9="south",'RAW PV WATTS'!D8197,IF('PV Watts SLC'!$C$9="west",'RAW PV WATTS'!F8197,-1))</f>
        <v>0</v>
      </c>
      <c r="G8194" s="81">
        <f t="shared" si="254"/>
        <v>0</v>
      </c>
    </row>
    <row r="8195" spans="1:7">
      <c r="A8195" s="74" t="e">
        <f t="shared" si="255"/>
        <v>#REF!</v>
      </c>
      <c r="B8195" s="60"/>
      <c r="C8195" s="73">
        <v>12</v>
      </c>
      <c r="D8195" s="73">
        <v>7</v>
      </c>
      <c r="E8195" s="73">
        <v>19</v>
      </c>
      <c r="F8195" s="79">
        <f>IF($C$9="south",'RAW PV WATTS'!D8198,IF('PV Watts SLC'!$C$9="west",'RAW PV WATTS'!F8198,-1))</f>
        <v>0</v>
      </c>
      <c r="G8195" s="81">
        <f t="shared" si="254"/>
        <v>0</v>
      </c>
    </row>
    <row r="8196" spans="1:7">
      <c r="A8196" s="74" t="e">
        <f t="shared" si="255"/>
        <v>#REF!</v>
      </c>
      <c r="B8196" s="60"/>
      <c r="C8196" s="73">
        <v>12</v>
      </c>
      <c r="D8196" s="73">
        <v>7</v>
      </c>
      <c r="E8196" s="73">
        <v>20</v>
      </c>
      <c r="F8196" s="79">
        <f>IF($C$9="south",'RAW PV WATTS'!D8199,IF('PV Watts SLC'!$C$9="west",'RAW PV WATTS'!F8199,-1))</f>
        <v>0</v>
      </c>
      <c r="G8196" s="81">
        <f t="shared" si="254"/>
        <v>0</v>
      </c>
    </row>
    <row r="8197" spans="1:7">
      <c r="A8197" s="74" t="e">
        <f t="shared" si="255"/>
        <v>#REF!</v>
      </c>
      <c r="B8197" s="60"/>
      <c r="C8197" s="73">
        <v>12</v>
      </c>
      <c r="D8197" s="73">
        <v>7</v>
      </c>
      <c r="E8197" s="73">
        <v>21</v>
      </c>
      <c r="F8197" s="79">
        <f>IF($C$9="south",'RAW PV WATTS'!D8200,IF('PV Watts SLC'!$C$9="west",'RAW PV WATTS'!F8200,-1))</f>
        <v>0</v>
      </c>
      <c r="G8197" s="81">
        <f t="shared" si="254"/>
        <v>0</v>
      </c>
    </row>
    <row r="8198" spans="1:7">
      <c r="A8198" s="74" t="e">
        <f t="shared" si="255"/>
        <v>#REF!</v>
      </c>
      <c r="B8198" s="60"/>
      <c r="C8198" s="73">
        <v>12</v>
      </c>
      <c r="D8198" s="73">
        <v>7</v>
      </c>
      <c r="E8198" s="73">
        <v>22</v>
      </c>
      <c r="F8198" s="79">
        <f>IF($C$9="south",'RAW PV WATTS'!D8201,IF('PV Watts SLC'!$C$9="west",'RAW PV WATTS'!F8201,-1))</f>
        <v>0</v>
      </c>
      <c r="G8198" s="81">
        <f t="shared" si="254"/>
        <v>0</v>
      </c>
    </row>
    <row r="8199" spans="1:7">
      <c r="A8199" s="74" t="e">
        <f t="shared" si="255"/>
        <v>#REF!</v>
      </c>
      <c r="B8199" s="60"/>
      <c r="C8199" s="73">
        <v>12</v>
      </c>
      <c r="D8199" s="73">
        <v>7</v>
      </c>
      <c r="E8199" s="73">
        <v>23</v>
      </c>
      <c r="F8199" s="79">
        <f>IF($C$9="south",'RAW PV WATTS'!D8202,IF('PV Watts SLC'!$C$9="west",'RAW PV WATTS'!F8202,-1))</f>
        <v>0</v>
      </c>
      <c r="G8199" s="81">
        <f t="shared" si="254"/>
        <v>0</v>
      </c>
    </row>
    <row r="8200" spans="1:7">
      <c r="A8200" s="74" t="e">
        <f t="shared" si="255"/>
        <v>#REF!</v>
      </c>
      <c r="B8200" s="60"/>
      <c r="C8200" s="73">
        <v>12</v>
      </c>
      <c r="D8200" s="73">
        <v>8</v>
      </c>
      <c r="E8200" s="73">
        <v>0</v>
      </c>
      <c r="F8200" s="79">
        <f>IF($C$9="south",'RAW PV WATTS'!D8203,IF('PV Watts SLC'!$C$9="west",'RAW PV WATTS'!F8203,-1))</f>
        <v>0</v>
      </c>
      <c r="G8200" s="81">
        <f t="shared" si="254"/>
        <v>0</v>
      </c>
    </row>
    <row r="8201" spans="1:7">
      <c r="A8201" s="74" t="e">
        <f t="shared" si="255"/>
        <v>#REF!</v>
      </c>
      <c r="B8201" s="60"/>
      <c r="C8201" s="73">
        <v>12</v>
      </c>
      <c r="D8201" s="73">
        <v>8</v>
      </c>
      <c r="E8201" s="73">
        <v>1</v>
      </c>
      <c r="F8201" s="79">
        <f>IF($C$9="south",'RAW PV WATTS'!D8204,IF('PV Watts SLC'!$C$9="west",'RAW PV WATTS'!F8204,-1))</f>
        <v>0</v>
      </c>
      <c r="G8201" s="81">
        <f t="shared" si="254"/>
        <v>0</v>
      </c>
    </row>
    <row r="8202" spans="1:7">
      <c r="A8202" s="74" t="e">
        <f t="shared" si="255"/>
        <v>#REF!</v>
      </c>
      <c r="B8202" s="60"/>
      <c r="C8202" s="73">
        <v>12</v>
      </c>
      <c r="D8202" s="73">
        <v>8</v>
      </c>
      <c r="E8202" s="73">
        <v>2</v>
      </c>
      <c r="F8202" s="79">
        <f>IF($C$9="south",'RAW PV WATTS'!D8205,IF('PV Watts SLC'!$C$9="west",'RAW PV WATTS'!F8205,-1))</f>
        <v>0</v>
      </c>
      <c r="G8202" s="81">
        <f t="shared" si="254"/>
        <v>0</v>
      </c>
    </row>
    <row r="8203" spans="1:7">
      <c r="A8203" s="74" t="e">
        <f t="shared" si="255"/>
        <v>#REF!</v>
      </c>
      <c r="B8203" s="60"/>
      <c r="C8203" s="73">
        <v>12</v>
      </c>
      <c r="D8203" s="73">
        <v>8</v>
      </c>
      <c r="E8203" s="73">
        <v>3</v>
      </c>
      <c r="F8203" s="79">
        <f>IF($C$9="south",'RAW PV WATTS'!D8206,IF('PV Watts SLC'!$C$9="west",'RAW PV WATTS'!F8206,-1))</f>
        <v>0</v>
      </c>
      <c r="G8203" s="81">
        <f t="shared" si="254"/>
        <v>0</v>
      </c>
    </row>
    <row r="8204" spans="1:7">
      <c r="A8204" s="74" t="e">
        <f t="shared" si="255"/>
        <v>#REF!</v>
      </c>
      <c r="B8204" s="60"/>
      <c r="C8204" s="73">
        <v>12</v>
      </c>
      <c r="D8204" s="73">
        <v>8</v>
      </c>
      <c r="E8204" s="73">
        <v>4</v>
      </c>
      <c r="F8204" s="79">
        <f>IF($C$9="south",'RAW PV WATTS'!D8207,IF('PV Watts SLC'!$C$9="west",'RAW PV WATTS'!F8207,-1))</f>
        <v>0</v>
      </c>
      <c r="G8204" s="81">
        <f t="shared" si="254"/>
        <v>0</v>
      </c>
    </row>
    <row r="8205" spans="1:7">
      <c r="A8205" s="74" t="e">
        <f t="shared" si="255"/>
        <v>#REF!</v>
      </c>
      <c r="B8205" s="60"/>
      <c r="C8205" s="73">
        <v>12</v>
      </c>
      <c r="D8205" s="73">
        <v>8</v>
      </c>
      <c r="E8205" s="73">
        <v>5</v>
      </c>
      <c r="F8205" s="79">
        <f>IF($C$9="south",'RAW PV WATTS'!D8208,IF('PV Watts SLC'!$C$9="west",'RAW PV WATTS'!F8208,-1))</f>
        <v>0</v>
      </c>
      <c r="G8205" s="81">
        <f t="shared" si="254"/>
        <v>0</v>
      </c>
    </row>
    <row r="8206" spans="1:7">
      <c r="A8206" s="74" t="e">
        <f t="shared" si="255"/>
        <v>#REF!</v>
      </c>
      <c r="B8206" s="60"/>
      <c r="C8206" s="73">
        <v>12</v>
      </c>
      <c r="D8206" s="73">
        <v>8</v>
      </c>
      <c r="E8206" s="73">
        <v>6</v>
      </c>
      <c r="F8206" s="79">
        <f>IF($C$9="south",'RAW PV WATTS'!D8209,IF('PV Watts SLC'!$C$9="west",'RAW PV WATTS'!F8209,-1))</f>
        <v>0</v>
      </c>
      <c r="G8206" s="81">
        <f t="shared" si="254"/>
        <v>0</v>
      </c>
    </row>
    <row r="8207" spans="1:7">
      <c r="A8207" s="74" t="e">
        <f t="shared" si="255"/>
        <v>#REF!</v>
      </c>
      <c r="B8207" s="60"/>
      <c r="C8207" s="73">
        <v>12</v>
      </c>
      <c r="D8207" s="73">
        <v>8</v>
      </c>
      <c r="E8207" s="73">
        <v>7</v>
      </c>
      <c r="F8207" s="79">
        <f>IF($C$9="south",'RAW PV WATTS'!D8210,IF('PV Watts SLC'!$C$9="west",'RAW PV WATTS'!F8210,-1))</f>
        <v>0</v>
      </c>
      <c r="G8207" s="81">
        <f t="shared" si="254"/>
        <v>0</v>
      </c>
    </row>
    <row r="8208" spans="1:7">
      <c r="A8208" s="74" t="e">
        <f t="shared" si="255"/>
        <v>#REF!</v>
      </c>
      <c r="B8208" s="60"/>
      <c r="C8208" s="73">
        <v>12</v>
      </c>
      <c r="D8208" s="73">
        <v>8</v>
      </c>
      <c r="E8208" s="73">
        <v>8</v>
      </c>
      <c r="F8208" s="79">
        <f>IF($C$9="south",'RAW PV WATTS'!D8211,IF('PV Watts SLC'!$C$9="west",'RAW PV WATTS'!F8211,-1))</f>
        <v>83.55</v>
      </c>
      <c r="G8208" s="81">
        <f t="shared" si="254"/>
        <v>8.3549999999999999E-2</v>
      </c>
    </row>
    <row r="8209" spans="1:7">
      <c r="A8209" s="74" t="e">
        <f t="shared" si="255"/>
        <v>#REF!</v>
      </c>
      <c r="B8209" s="60"/>
      <c r="C8209" s="73">
        <v>12</v>
      </c>
      <c r="D8209" s="73">
        <v>8</v>
      </c>
      <c r="E8209" s="73">
        <v>9</v>
      </c>
      <c r="F8209" s="79">
        <f>IF($C$9="south",'RAW PV WATTS'!D8212,IF('PV Watts SLC'!$C$9="west",'RAW PV WATTS'!F8212,-1))</f>
        <v>276.19299999999998</v>
      </c>
      <c r="G8209" s="81">
        <f t="shared" ref="G8209:G8272" si="256">F8209/1000</f>
        <v>0.27619299999999997</v>
      </c>
    </row>
    <row r="8210" spans="1:7">
      <c r="A8210" s="74" t="e">
        <f t="shared" ref="A8210:A8273" si="257">1/24+A8209</f>
        <v>#REF!</v>
      </c>
      <c r="B8210" s="60"/>
      <c r="C8210" s="73">
        <v>12</v>
      </c>
      <c r="D8210" s="73">
        <v>8</v>
      </c>
      <c r="E8210" s="73">
        <v>10</v>
      </c>
      <c r="F8210" s="79">
        <f>IF($C$9="south",'RAW PV WATTS'!D8213,IF('PV Watts SLC'!$C$9="west",'RAW PV WATTS'!F8213,-1))</f>
        <v>338.90899999999999</v>
      </c>
      <c r="G8210" s="81">
        <f t="shared" si="256"/>
        <v>0.33890900000000002</v>
      </c>
    </row>
    <row r="8211" spans="1:7">
      <c r="A8211" s="74" t="e">
        <f t="shared" si="257"/>
        <v>#REF!</v>
      </c>
      <c r="B8211" s="60"/>
      <c r="C8211" s="73">
        <v>12</v>
      </c>
      <c r="D8211" s="73">
        <v>8</v>
      </c>
      <c r="E8211" s="73">
        <v>11</v>
      </c>
      <c r="F8211" s="79">
        <f>IF($C$9="south",'RAW PV WATTS'!D8214,IF('PV Watts SLC'!$C$9="west",'RAW PV WATTS'!F8214,-1))</f>
        <v>411.935</v>
      </c>
      <c r="G8211" s="81">
        <f t="shared" si="256"/>
        <v>0.411935</v>
      </c>
    </row>
    <row r="8212" spans="1:7">
      <c r="A8212" s="74" t="e">
        <f t="shared" si="257"/>
        <v>#REF!</v>
      </c>
      <c r="B8212" s="60"/>
      <c r="C8212" s="73">
        <v>12</v>
      </c>
      <c r="D8212" s="73">
        <v>8</v>
      </c>
      <c r="E8212" s="73">
        <v>12</v>
      </c>
      <c r="F8212" s="79">
        <f>IF($C$9="south",'RAW PV WATTS'!D8215,IF('PV Watts SLC'!$C$9="west",'RAW PV WATTS'!F8215,-1))</f>
        <v>266.25</v>
      </c>
      <c r="G8212" s="81">
        <f t="shared" si="256"/>
        <v>0.26624999999999999</v>
      </c>
    </row>
    <row r="8213" spans="1:7">
      <c r="A8213" s="74" t="e">
        <f t="shared" si="257"/>
        <v>#REF!</v>
      </c>
      <c r="B8213" s="60"/>
      <c r="C8213" s="73">
        <v>12</v>
      </c>
      <c r="D8213" s="73">
        <v>8</v>
      </c>
      <c r="E8213" s="73">
        <v>13</v>
      </c>
      <c r="F8213" s="79">
        <f>IF($C$9="south",'RAW PV WATTS'!D8216,IF('PV Watts SLC'!$C$9="west",'RAW PV WATTS'!F8216,-1))</f>
        <v>346.58699999999999</v>
      </c>
      <c r="G8213" s="81">
        <f t="shared" si="256"/>
        <v>0.34658699999999998</v>
      </c>
    </row>
    <row r="8214" spans="1:7">
      <c r="A8214" s="74" t="e">
        <f t="shared" si="257"/>
        <v>#REF!</v>
      </c>
      <c r="B8214" s="60"/>
      <c r="C8214" s="73">
        <v>12</v>
      </c>
      <c r="D8214" s="73">
        <v>8</v>
      </c>
      <c r="E8214" s="73">
        <v>14</v>
      </c>
      <c r="F8214" s="79">
        <f>IF($C$9="south",'RAW PV WATTS'!D8217,IF('PV Watts SLC'!$C$9="west",'RAW PV WATTS'!F8217,-1))</f>
        <v>306.45</v>
      </c>
      <c r="G8214" s="81">
        <f t="shared" si="256"/>
        <v>0.30645</v>
      </c>
    </row>
    <row r="8215" spans="1:7">
      <c r="A8215" s="74" t="e">
        <f t="shared" si="257"/>
        <v>#REF!</v>
      </c>
      <c r="B8215" s="60"/>
      <c r="C8215" s="73">
        <v>12</v>
      </c>
      <c r="D8215" s="73">
        <v>8</v>
      </c>
      <c r="E8215" s="73">
        <v>15</v>
      </c>
      <c r="F8215" s="79">
        <f>IF($C$9="south",'RAW PV WATTS'!D8218,IF('PV Watts SLC'!$C$9="west",'RAW PV WATTS'!F8218,-1))</f>
        <v>258.88099999999997</v>
      </c>
      <c r="G8215" s="81">
        <f t="shared" si="256"/>
        <v>0.25888099999999997</v>
      </c>
    </row>
    <row r="8216" spans="1:7">
      <c r="A8216" s="74" t="e">
        <f t="shared" si="257"/>
        <v>#REF!</v>
      </c>
      <c r="B8216" s="60"/>
      <c r="C8216" s="73">
        <v>12</v>
      </c>
      <c r="D8216" s="73">
        <v>8</v>
      </c>
      <c r="E8216" s="73">
        <v>16</v>
      </c>
      <c r="F8216" s="79">
        <f>IF($C$9="south",'RAW PV WATTS'!D8219,IF('PV Watts SLC'!$C$9="west",'RAW PV WATTS'!F8219,-1))</f>
        <v>65.661000000000001</v>
      </c>
      <c r="G8216" s="81">
        <f t="shared" si="256"/>
        <v>6.5660999999999997E-2</v>
      </c>
    </row>
    <row r="8217" spans="1:7">
      <c r="A8217" s="74" t="e">
        <f t="shared" si="257"/>
        <v>#REF!</v>
      </c>
      <c r="B8217" s="60"/>
      <c r="C8217" s="73">
        <v>12</v>
      </c>
      <c r="D8217" s="73">
        <v>8</v>
      </c>
      <c r="E8217" s="73">
        <v>17</v>
      </c>
      <c r="F8217" s="79">
        <f>IF($C$9="south",'RAW PV WATTS'!D8220,IF('PV Watts SLC'!$C$9="west",'RAW PV WATTS'!F8220,-1))</f>
        <v>0</v>
      </c>
      <c r="G8217" s="81">
        <f t="shared" si="256"/>
        <v>0</v>
      </c>
    </row>
    <row r="8218" spans="1:7">
      <c r="A8218" s="74" t="e">
        <f t="shared" si="257"/>
        <v>#REF!</v>
      </c>
      <c r="B8218" s="60"/>
      <c r="C8218" s="73">
        <v>12</v>
      </c>
      <c r="D8218" s="73">
        <v>8</v>
      </c>
      <c r="E8218" s="73">
        <v>18</v>
      </c>
      <c r="F8218" s="79">
        <f>IF($C$9="south",'RAW PV WATTS'!D8221,IF('PV Watts SLC'!$C$9="west",'RAW PV WATTS'!F8221,-1))</f>
        <v>0</v>
      </c>
      <c r="G8218" s="81">
        <f t="shared" si="256"/>
        <v>0</v>
      </c>
    </row>
    <row r="8219" spans="1:7">
      <c r="A8219" s="74" t="e">
        <f t="shared" si="257"/>
        <v>#REF!</v>
      </c>
      <c r="B8219" s="60"/>
      <c r="C8219" s="73">
        <v>12</v>
      </c>
      <c r="D8219" s="73">
        <v>8</v>
      </c>
      <c r="E8219" s="73">
        <v>19</v>
      </c>
      <c r="F8219" s="79">
        <f>IF($C$9="south",'RAW PV WATTS'!D8222,IF('PV Watts SLC'!$C$9="west",'RAW PV WATTS'!F8222,-1))</f>
        <v>0</v>
      </c>
      <c r="G8219" s="81">
        <f t="shared" si="256"/>
        <v>0</v>
      </c>
    </row>
    <row r="8220" spans="1:7">
      <c r="A8220" s="74" t="e">
        <f t="shared" si="257"/>
        <v>#REF!</v>
      </c>
      <c r="B8220" s="60"/>
      <c r="C8220" s="73">
        <v>12</v>
      </c>
      <c r="D8220" s="73">
        <v>8</v>
      </c>
      <c r="E8220" s="73">
        <v>20</v>
      </c>
      <c r="F8220" s="79">
        <f>IF($C$9="south",'RAW PV WATTS'!D8223,IF('PV Watts SLC'!$C$9="west",'RAW PV WATTS'!F8223,-1))</f>
        <v>0</v>
      </c>
      <c r="G8220" s="81">
        <f t="shared" si="256"/>
        <v>0</v>
      </c>
    </row>
    <row r="8221" spans="1:7">
      <c r="A8221" s="74" t="e">
        <f t="shared" si="257"/>
        <v>#REF!</v>
      </c>
      <c r="B8221" s="60"/>
      <c r="C8221" s="73">
        <v>12</v>
      </c>
      <c r="D8221" s="73">
        <v>8</v>
      </c>
      <c r="E8221" s="73">
        <v>21</v>
      </c>
      <c r="F8221" s="79">
        <f>IF($C$9="south",'RAW PV WATTS'!D8224,IF('PV Watts SLC'!$C$9="west",'RAW PV WATTS'!F8224,-1))</f>
        <v>0</v>
      </c>
      <c r="G8221" s="81">
        <f t="shared" si="256"/>
        <v>0</v>
      </c>
    </row>
    <row r="8222" spans="1:7">
      <c r="A8222" s="74" t="e">
        <f t="shared" si="257"/>
        <v>#REF!</v>
      </c>
      <c r="B8222" s="60"/>
      <c r="C8222" s="73">
        <v>12</v>
      </c>
      <c r="D8222" s="73">
        <v>8</v>
      </c>
      <c r="E8222" s="73">
        <v>22</v>
      </c>
      <c r="F8222" s="79">
        <f>IF($C$9="south",'RAW PV WATTS'!D8225,IF('PV Watts SLC'!$C$9="west",'RAW PV WATTS'!F8225,-1))</f>
        <v>0</v>
      </c>
      <c r="G8222" s="81">
        <f t="shared" si="256"/>
        <v>0</v>
      </c>
    </row>
    <row r="8223" spans="1:7">
      <c r="A8223" s="74" t="e">
        <f t="shared" si="257"/>
        <v>#REF!</v>
      </c>
      <c r="B8223" s="60"/>
      <c r="C8223" s="73">
        <v>12</v>
      </c>
      <c r="D8223" s="73">
        <v>8</v>
      </c>
      <c r="E8223" s="73">
        <v>23</v>
      </c>
      <c r="F8223" s="79">
        <f>IF($C$9="south",'RAW PV WATTS'!D8226,IF('PV Watts SLC'!$C$9="west",'RAW PV WATTS'!F8226,-1))</f>
        <v>0</v>
      </c>
      <c r="G8223" s="81">
        <f t="shared" si="256"/>
        <v>0</v>
      </c>
    </row>
    <row r="8224" spans="1:7">
      <c r="A8224" s="74" t="e">
        <f t="shared" si="257"/>
        <v>#REF!</v>
      </c>
      <c r="B8224" s="60"/>
      <c r="C8224" s="73">
        <v>12</v>
      </c>
      <c r="D8224" s="73">
        <v>9</v>
      </c>
      <c r="E8224" s="73">
        <v>0</v>
      </c>
      <c r="F8224" s="79">
        <f>IF($C$9="south",'RAW PV WATTS'!D8227,IF('PV Watts SLC'!$C$9="west",'RAW PV WATTS'!F8227,-1))</f>
        <v>0</v>
      </c>
      <c r="G8224" s="81">
        <f t="shared" si="256"/>
        <v>0</v>
      </c>
    </row>
    <row r="8225" spans="1:7">
      <c r="A8225" s="74" t="e">
        <f t="shared" si="257"/>
        <v>#REF!</v>
      </c>
      <c r="B8225" s="60"/>
      <c r="C8225" s="73">
        <v>12</v>
      </c>
      <c r="D8225" s="73">
        <v>9</v>
      </c>
      <c r="E8225" s="73">
        <v>1</v>
      </c>
      <c r="F8225" s="79">
        <f>IF($C$9="south",'RAW PV WATTS'!D8228,IF('PV Watts SLC'!$C$9="west",'RAW PV WATTS'!F8228,-1))</f>
        <v>0</v>
      </c>
      <c r="G8225" s="81">
        <f t="shared" si="256"/>
        <v>0</v>
      </c>
    </row>
    <row r="8226" spans="1:7">
      <c r="A8226" s="74" t="e">
        <f t="shared" si="257"/>
        <v>#REF!</v>
      </c>
      <c r="B8226" s="60"/>
      <c r="C8226" s="73">
        <v>12</v>
      </c>
      <c r="D8226" s="73">
        <v>9</v>
      </c>
      <c r="E8226" s="73">
        <v>2</v>
      </c>
      <c r="F8226" s="79">
        <f>IF($C$9="south",'RAW PV WATTS'!D8229,IF('PV Watts SLC'!$C$9="west",'RAW PV WATTS'!F8229,-1))</f>
        <v>0</v>
      </c>
      <c r="G8226" s="81">
        <f t="shared" si="256"/>
        <v>0</v>
      </c>
    </row>
    <row r="8227" spans="1:7">
      <c r="A8227" s="74" t="e">
        <f t="shared" si="257"/>
        <v>#REF!</v>
      </c>
      <c r="B8227" s="60"/>
      <c r="C8227" s="73">
        <v>12</v>
      </c>
      <c r="D8227" s="73">
        <v>9</v>
      </c>
      <c r="E8227" s="73">
        <v>3</v>
      </c>
      <c r="F8227" s="79">
        <f>IF($C$9="south",'RAW PV WATTS'!D8230,IF('PV Watts SLC'!$C$9="west",'RAW PV WATTS'!F8230,-1))</f>
        <v>0</v>
      </c>
      <c r="G8227" s="81">
        <f t="shared" si="256"/>
        <v>0</v>
      </c>
    </row>
    <row r="8228" spans="1:7">
      <c r="A8228" s="74" t="e">
        <f t="shared" si="257"/>
        <v>#REF!</v>
      </c>
      <c r="B8228" s="60"/>
      <c r="C8228" s="73">
        <v>12</v>
      </c>
      <c r="D8228" s="73">
        <v>9</v>
      </c>
      <c r="E8228" s="73">
        <v>4</v>
      </c>
      <c r="F8228" s="79">
        <f>IF($C$9="south",'RAW PV WATTS'!D8231,IF('PV Watts SLC'!$C$9="west",'RAW PV WATTS'!F8231,-1))</f>
        <v>0</v>
      </c>
      <c r="G8228" s="81">
        <f t="shared" si="256"/>
        <v>0</v>
      </c>
    </row>
    <row r="8229" spans="1:7">
      <c r="A8229" s="74" t="e">
        <f t="shared" si="257"/>
        <v>#REF!</v>
      </c>
      <c r="B8229" s="60"/>
      <c r="C8229" s="73">
        <v>12</v>
      </c>
      <c r="D8229" s="73">
        <v>9</v>
      </c>
      <c r="E8229" s="73">
        <v>5</v>
      </c>
      <c r="F8229" s="79">
        <f>IF($C$9="south",'RAW PV WATTS'!D8232,IF('PV Watts SLC'!$C$9="west",'RAW PV WATTS'!F8232,-1))</f>
        <v>0</v>
      </c>
      <c r="G8229" s="81">
        <f t="shared" si="256"/>
        <v>0</v>
      </c>
    </row>
    <row r="8230" spans="1:7">
      <c r="A8230" s="74" t="e">
        <f t="shared" si="257"/>
        <v>#REF!</v>
      </c>
      <c r="B8230" s="60"/>
      <c r="C8230" s="73">
        <v>12</v>
      </c>
      <c r="D8230" s="73">
        <v>9</v>
      </c>
      <c r="E8230" s="73">
        <v>6</v>
      </c>
      <c r="F8230" s="79">
        <f>IF($C$9="south",'RAW PV WATTS'!D8233,IF('PV Watts SLC'!$C$9="west",'RAW PV WATTS'!F8233,-1))</f>
        <v>0</v>
      </c>
      <c r="G8230" s="81">
        <f t="shared" si="256"/>
        <v>0</v>
      </c>
    </row>
    <row r="8231" spans="1:7">
      <c r="A8231" s="74" t="e">
        <f t="shared" si="257"/>
        <v>#REF!</v>
      </c>
      <c r="B8231" s="60"/>
      <c r="C8231" s="73">
        <v>12</v>
      </c>
      <c r="D8231" s="73">
        <v>9</v>
      </c>
      <c r="E8231" s="73">
        <v>7</v>
      </c>
      <c r="F8231" s="79">
        <f>IF($C$9="south",'RAW PV WATTS'!D8234,IF('PV Watts SLC'!$C$9="west",'RAW PV WATTS'!F8234,-1))</f>
        <v>0</v>
      </c>
      <c r="G8231" s="81">
        <f t="shared" si="256"/>
        <v>0</v>
      </c>
    </row>
    <row r="8232" spans="1:7">
      <c r="A8232" s="74" t="e">
        <f t="shared" si="257"/>
        <v>#REF!</v>
      </c>
      <c r="B8232" s="60"/>
      <c r="C8232" s="73">
        <v>12</v>
      </c>
      <c r="D8232" s="73">
        <v>9</v>
      </c>
      <c r="E8232" s="73">
        <v>8</v>
      </c>
      <c r="F8232" s="79">
        <f>IF($C$9="south",'RAW PV WATTS'!D8235,IF('PV Watts SLC'!$C$9="west",'RAW PV WATTS'!F8235,-1))</f>
        <v>84.287999999999997</v>
      </c>
      <c r="G8232" s="81">
        <f t="shared" si="256"/>
        <v>8.4288000000000002E-2</v>
      </c>
    </row>
    <row r="8233" spans="1:7">
      <c r="A8233" s="74" t="e">
        <f t="shared" si="257"/>
        <v>#REF!</v>
      </c>
      <c r="B8233" s="60"/>
      <c r="C8233" s="73">
        <v>12</v>
      </c>
      <c r="D8233" s="73">
        <v>9</v>
      </c>
      <c r="E8233" s="73">
        <v>9</v>
      </c>
      <c r="F8233" s="79">
        <f>IF($C$9="south",'RAW PV WATTS'!D8236,IF('PV Watts SLC'!$C$9="west",'RAW PV WATTS'!F8236,-1))</f>
        <v>232.09800000000001</v>
      </c>
      <c r="G8233" s="81">
        <f t="shared" si="256"/>
        <v>0.23209800000000003</v>
      </c>
    </row>
    <row r="8234" spans="1:7">
      <c r="A8234" s="74" t="e">
        <f t="shared" si="257"/>
        <v>#REF!</v>
      </c>
      <c r="B8234" s="60"/>
      <c r="C8234" s="73">
        <v>12</v>
      </c>
      <c r="D8234" s="73">
        <v>9</v>
      </c>
      <c r="E8234" s="73">
        <v>10</v>
      </c>
      <c r="F8234" s="79">
        <f>IF($C$9="south",'RAW PV WATTS'!D8237,IF('PV Watts SLC'!$C$9="west",'RAW PV WATTS'!F8237,-1))</f>
        <v>452.404</v>
      </c>
      <c r="G8234" s="81">
        <f t="shared" si="256"/>
        <v>0.45240399999999997</v>
      </c>
    </row>
    <row r="8235" spans="1:7">
      <c r="A8235" s="74" t="e">
        <f t="shared" si="257"/>
        <v>#REF!</v>
      </c>
      <c r="B8235" s="60"/>
      <c r="C8235" s="73">
        <v>12</v>
      </c>
      <c r="D8235" s="73">
        <v>9</v>
      </c>
      <c r="E8235" s="73">
        <v>11</v>
      </c>
      <c r="F8235" s="79">
        <f>IF($C$9="south",'RAW PV WATTS'!D8238,IF('PV Watts SLC'!$C$9="west",'RAW PV WATTS'!F8238,-1))</f>
        <v>484.24900000000002</v>
      </c>
      <c r="G8235" s="81">
        <f t="shared" si="256"/>
        <v>0.48424900000000004</v>
      </c>
    </row>
    <row r="8236" spans="1:7">
      <c r="A8236" s="74" t="e">
        <f t="shared" si="257"/>
        <v>#REF!</v>
      </c>
      <c r="B8236" s="60"/>
      <c r="C8236" s="73">
        <v>12</v>
      </c>
      <c r="D8236" s="73">
        <v>9</v>
      </c>
      <c r="E8236" s="73">
        <v>12</v>
      </c>
      <c r="F8236" s="79">
        <f>IF($C$9="south",'RAW PV WATTS'!D8239,IF('PV Watts SLC'!$C$9="west",'RAW PV WATTS'!F8239,-1))</f>
        <v>591.73099999999999</v>
      </c>
      <c r="G8236" s="81">
        <f t="shared" si="256"/>
        <v>0.59173100000000001</v>
      </c>
    </row>
    <row r="8237" spans="1:7">
      <c r="A8237" s="74" t="e">
        <f t="shared" si="257"/>
        <v>#REF!</v>
      </c>
      <c r="B8237" s="60"/>
      <c r="C8237" s="73">
        <v>12</v>
      </c>
      <c r="D8237" s="73">
        <v>9</v>
      </c>
      <c r="E8237" s="73">
        <v>13</v>
      </c>
      <c r="F8237" s="79">
        <f>IF($C$9="south",'RAW PV WATTS'!D8240,IF('PV Watts SLC'!$C$9="west",'RAW PV WATTS'!F8240,-1))</f>
        <v>540.94399999999996</v>
      </c>
      <c r="G8237" s="81">
        <f t="shared" si="256"/>
        <v>0.54094399999999998</v>
      </c>
    </row>
    <row r="8238" spans="1:7">
      <c r="A8238" s="74" t="e">
        <f t="shared" si="257"/>
        <v>#REF!</v>
      </c>
      <c r="B8238" s="60"/>
      <c r="C8238" s="73">
        <v>12</v>
      </c>
      <c r="D8238" s="73">
        <v>9</v>
      </c>
      <c r="E8238" s="73">
        <v>14</v>
      </c>
      <c r="F8238" s="79">
        <f>IF($C$9="south",'RAW PV WATTS'!D8241,IF('PV Watts SLC'!$C$9="west",'RAW PV WATTS'!F8241,-1))</f>
        <v>234.35499999999999</v>
      </c>
      <c r="G8238" s="81">
        <f t="shared" si="256"/>
        <v>0.23435499999999998</v>
      </c>
    </row>
    <row r="8239" spans="1:7">
      <c r="A8239" s="74" t="e">
        <f t="shared" si="257"/>
        <v>#REF!</v>
      </c>
      <c r="B8239" s="60"/>
      <c r="C8239" s="73">
        <v>12</v>
      </c>
      <c r="D8239" s="73">
        <v>9</v>
      </c>
      <c r="E8239" s="73">
        <v>15</v>
      </c>
      <c r="F8239" s="79">
        <f>IF($C$9="south",'RAW PV WATTS'!D8242,IF('PV Watts SLC'!$C$9="west",'RAW PV WATTS'!F8242,-1))</f>
        <v>84.075999999999993</v>
      </c>
      <c r="G8239" s="81">
        <f t="shared" si="256"/>
        <v>8.4075999999999998E-2</v>
      </c>
    </row>
    <row r="8240" spans="1:7">
      <c r="A8240" s="74" t="e">
        <f t="shared" si="257"/>
        <v>#REF!</v>
      </c>
      <c r="B8240" s="60"/>
      <c r="C8240" s="73">
        <v>12</v>
      </c>
      <c r="D8240" s="73">
        <v>9</v>
      </c>
      <c r="E8240" s="73">
        <v>16</v>
      </c>
      <c r="F8240" s="79">
        <f>IF($C$9="south",'RAW PV WATTS'!D8243,IF('PV Watts SLC'!$C$9="west",'RAW PV WATTS'!F8243,-1))</f>
        <v>20.492999999999999</v>
      </c>
      <c r="G8240" s="81">
        <f t="shared" si="256"/>
        <v>2.0492999999999997E-2</v>
      </c>
    </row>
    <row r="8241" spans="1:7">
      <c r="A8241" s="74" t="e">
        <f t="shared" si="257"/>
        <v>#REF!</v>
      </c>
      <c r="B8241" s="60"/>
      <c r="C8241" s="73">
        <v>12</v>
      </c>
      <c r="D8241" s="73">
        <v>9</v>
      </c>
      <c r="E8241" s="73">
        <v>17</v>
      </c>
      <c r="F8241" s="79">
        <f>IF($C$9="south",'RAW PV WATTS'!D8244,IF('PV Watts SLC'!$C$9="west",'RAW PV WATTS'!F8244,-1))</f>
        <v>0</v>
      </c>
      <c r="G8241" s="81">
        <f t="shared" si="256"/>
        <v>0</v>
      </c>
    </row>
    <row r="8242" spans="1:7">
      <c r="A8242" s="74" t="e">
        <f t="shared" si="257"/>
        <v>#REF!</v>
      </c>
      <c r="B8242" s="60"/>
      <c r="C8242" s="73">
        <v>12</v>
      </c>
      <c r="D8242" s="73">
        <v>9</v>
      </c>
      <c r="E8242" s="73">
        <v>18</v>
      </c>
      <c r="F8242" s="79">
        <f>IF($C$9="south",'RAW PV WATTS'!D8245,IF('PV Watts SLC'!$C$9="west",'RAW PV WATTS'!F8245,-1))</f>
        <v>0</v>
      </c>
      <c r="G8242" s="81">
        <f t="shared" si="256"/>
        <v>0</v>
      </c>
    </row>
    <row r="8243" spans="1:7">
      <c r="A8243" s="74" t="e">
        <f t="shared" si="257"/>
        <v>#REF!</v>
      </c>
      <c r="B8243" s="60"/>
      <c r="C8243" s="73">
        <v>12</v>
      </c>
      <c r="D8243" s="73">
        <v>9</v>
      </c>
      <c r="E8243" s="73">
        <v>19</v>
      </c>
      <c r="F8243" s="79">
        <f>IF($C$9="south",'RAW PV WATTS'!D8246,IF('PV Watts SLC'!$C$9="west",'RAW PV WATTS'!F8246,-1))</f>
        <v>0</v>
      </c>
      <c r="G8243" s="81">
        <f t="shared" si="256"/>
        <v>0</v>
      </c>
    </row>
    <row r="8244" spans="1:7">
      <c r="A8244" s="74" t="e">
        <f t="shared" si="257"/>
        <v>#REF!</v>
      </c>
      <c r="B8244" s="60"/>
      <c r="C8244" s="73">
        <v>12</v>
      </c>
      <c r="D8244" s="73">
        <v>9</v>
      </c>
      <c r="E8244" s="73">
        <v>20</v>
      </c>
      <c r="F8244" s="79">
        <f>IF($C$9="south",'RAW PV WATTS'!D8247,IF('PV Watts SLC'!$C$9="west",'RAW PV WATTS'!F8247,-1))</f>
        <v>0</v>
      </c>
      <c r="G8244" s="81">
        <f t="shared" si="256"/>
        <v>0</v>
      </c>
    </row>
    <row r="8245" spans="1:7">
      <c r="A8245" s="74" t="e">
        <f t="shared" si="257"/>
        <v>#REF!</v>
      </c>
      <c r="B8245" s="60"/>
      <c r="C8245" s="73">
        <v>12</v>
      </c>
      <c r="D8245" s="73">
        <v>9</v>
      </c>
      <c r="E8245" s="73">
        <v>21</v>
      </c>
      <c r="F8245" s="79">
        <f>IF($C$9="south",'RAW PV WATTS'!D8248,IF('PV Watts SLC'!$C$9="west",'RAW PV WATTS'!F8248,-1))</f>
        <v>0</v>
      </c>
      <c r="G8245" s="81">
        <f t="shared" si="256"/>
        <v>0</v>
      </c>
    </row>
    <row r="8246" spans="1:7">
      <c r="A8246" s="74" t="e">
        <f t="shared" si="257"/>
        <v>#REF!</v>
      </c>
      <c r="B8246" s="60"/>
      <c r="C8246" s="73">
        <v>12</v>
      </c>
      <c r="D8246" s="73">
        <v>9</v>
      </c>
      <c r="E8246" s="73">
        <v>22</v>
      </c>
      <c r="F8246" s="79">
        <f>IF($C$9="south",'RAW PV WATTS'!D8249,IF('PV Watts SLC'!$C$9="west",'RAW PV WATTS'!F8249,-1))</f>
        <v>0</v>
      </c>
      <c r="G8246" s="81">
        <f t="shared" si="256"/>
        <v>0</v>
      </c>
    </row>
    <row r="8247" spans="1:7">
      <c r="A8247" s="74" t="e">
        <f t="shared" si="257"/>
        <v>#REF!</v>
      </c>
      <c r="B8247" s="60"/>
      <c r="C8247" s="73">
        <v>12</v>
      </c>
      <c r="D8247" s="73">
        <v>9</v>
      </c>
      <c r="E8247" s="73">
        <v>23</v>
      </c>
      <c r="F8247" s="79">
        <f>IF($C$9="south",'RAW PV WATTS'!D8250,IF('PV Watts SLC'!$C$9="west",'RAW PV WATTS'!F8250,-1))</f>
        <v>0</v>
      </c>
      <c r="G8247" s="81">
        <f t="shared" si="256"/>
        <v>0</v>
      </c>
    </row>
    <row r="8248" spans="1:7">
      <c r="A8248" s="74" t="e">
        <f t="shared" si="257"/>
        <v>#REF!</v>
      </c>
      <c r="B8248" s="60"/>
      <c r="C8248" s="73">
        <v>12</v>
      </c>
      <c r="D8248" s="73">
        <v>10</v>
      </c>
      <c r="E8248" s="73">
        <v>0</v>
      </c>
      <c r="F8248" s="79">
        <f>IF($C$9="south",'RAW PV WATTS'!D8251,IF('PV Watts SLC'!$C$9="west",'RAW PV WATTS'!F8251,-1))</f>
        <v>0</v>
      </c>
      <c r="G8248" s="81">
        <f t="shared" si="256"/>
        <v>0</v>
      </c>
    </row>
    <row r="8249" spans="1:7">
      <c r="A8249" s="74" t="e">
        <f t="shared" si="257"/>
        <v>#REF!</v>
      </c>
      <c r="B8249" s="60"/>
      <c r="C8249" s="73">
        <v>12</v>
      </c>
      <c r="D8249" s="73">
        <v>10</v>
      </c>
      <c r="E8249" s="73">
        <v>1</v>
      </c>
      <c r="F8249" s="79">
        <f>IF($C$9="south",'RAW PV WATTS'!D8252,IF('PV Watts SLC'!$C$9="west",'RAW PV WATTS'!F8252,-1))</f>
        <v>0</v>
      </c>
      <c r="G8249" s="81">
        <f t="shared" si="256"/>
        <v>0</v>
      </c>
    </row>
    <row r="8250" spans="1:7">
      <c r="A8250" s="74" t="e">
        <f t="shared" si="257"/>
        <v>#REF!</v>
      </c>
      <c r="B8250" s="60"/>
      <c r="C8250" s="73">
        <v>12</v>
      </c>
      <c r="D8250" s="73">
        <v>10</v>
      </c>
      <c r="E8250" s="73">
        <v>2</v>
      </c>
      <c r="F8250" s="79">
        <f>IF($C$9="south",'RAW PV WATTS'!D8253,IF('PV Watts SLC'!$C$9="west",'RAW PV WATTS'!F8253,-1))</f>
        <v>0</v>
      </c>
      <c r="G8250" s="81">
        <f t="shared" si="256"/>
        <v>0</v>
      </c>
    </row>
    <row r="8251" spans="1:7">
      <c r="A8251" s="74" t="e">
        <f t="shared" si="257"/>
        <v>#REF!</v>
      </c>
      <c r="B8251" s="60"/>
      <c r="C8251" s="73">
        <v>12</v>
      </c>
      <c r="D8251" s="73">
        <v>10</v>
      </c>
      <c r="E8251" s="73">
        <v>3</v>
      </c>
      <c r="F8251" s="79">
        <f>IF($C$9="south",'RAW PV WATTS'!D8254,IF('PV Watts SLC'!$C$9="west",'RAW PV WATTS'!F8254,-1))</f>
        <v>0</v>
      </c>
      <c r="G8251" s="81">
        <f t="shared" si="256"/>
        <v>0</v>
      </c>
    </row>
    <row r="8252" spans="1:7">
      <c r="A8252" s="74" t="e">
        <f t="shared" si="257"/>
        <v>#REF!</v>
      </c>
      <c r="B8252" s="60"/>
      <c r="C8252" s="73">
        <v>12</v>
      </c>
      <c r="D8252" s="73">
        <v>10</v>
      </c>
      <c r="E8252" s="73">
        <v>4</v>
      </c>
      <c r="F8252" s="79">
        <f>IF($C$9="south",'RAW PV WATTS'!D8255,IF('PV Watts SLC'!$C$9="west",'RAW PV WATTS'!F8255,-1))</f>
        <v>0</v>
      </c>
      <c r="G8252" s="81">
        <f t="shared" si="256"/>
        <v>0</v>
      </c>
    </row>
    <row r="8253" spans="1:7">
      <c r="A8253" s="74" t="e">
        <f t="shared" si="257"/>
        <v>#REF!</v>
      </c>
      <c r="B8253" s="60"/>
      <c r="C8253" s="73">
        <v>12</v>
      </c>
      <c r="D8253" s="73">
        <v>10</v>
      </c>
      <c r="E8253" s="73">
        <v>5</v>
      </c>
      <c r="F8253" s="79">
        <f>IF($C$9="south",'RAW PV WATTS'!D8256,IF('PV Watts SLC'!$C$9="west",'RAW PV WATTS'!F8256,-1))</f>
        <v>0</v>
      </c>
      <c r="G8253" s="81">
        <f t="shared" si="256"/>
        <v>0</v>
      </c>
    </row>
    <row r="8254" spans="1:7">
      <c r="A8254" s="74" t="e">
        <f t="shared" si="257"/>
        <v>#REF!</v>
      </c>
      <c r="B8254" s="60"/>
      <c r="C8254" s="73">
        <v>12</v>
      </c>
      <c r="D8254" s="73">
        <v>10</v>
      </c>
      <c r="E8254" s="73">
        <v>6</v>
      </c>
      <c r="F8254" s="79">
        <f>IF($C$9="south",'RAW PV WATTS'!D8257,IF('PV Watts SLC'!$C$9="west",'RAW PV WATTS'!F8257,-1))</f>
        <v>0</v>
      </c>
      <c r="G8254" s="81">
        <f t="shared" si="256"/>
        <v>0</v>
      </c>
    </row>
    <row r="8255" spans="1:7">
      <c r="A8255" s="74" t="e">
        <f t="shared" si="257"/>
        <v>#REF!</v>
      </c>
      <c r="B8255" s="60"/>
      <c r="C8255" s="73">
        <v>12</v>
      </c>
      <c r="D8255" s="73">
        <v>10</v>
      </c>
      <c r="E8255" s="73">
        <v>7</v>
      </c>
      <c r="F8255" s="79">
        <f>IF($C$9="south",'RAW PV WATTS'!D8258,IF('PV Watts SLC'!$C$9="west",'RAW PV WATTS'!F8258,-1))</f>
        <v>0</v>
      </c>
      <c r="G8255" s="81">
        <f t="shared" si="256"/>
        <v>0</v>
      </c>
    </row>
    <row r="8256" spans="1:7">
      <c r="A8256" s="74" t="e">
        <f t="shared" si="257"/>
        <v>#REF!</v>
      </c>
      <c r="B8256" s="60"/>
      <c r="C8256" s="73">
        <v>12</v>
      </c>
      <c r="D8256" s="73">
        <v>10</v>
      </c>
      <c r="E8256" s="73">
        <v>8</v>
      </c>
      <c r="F8256" s="79">
        <f>IF($C$9="south",'RAW PV WATTS'!D8259,IF('PV Watts SLC'!$C$9="west",'RAW PV WATTS'!F8259,-1))</f>
        <v>124.616</v>
      </c>
      <c r="G8256" s="81">
        <f t="shared" si="256"/>
        <v>0.124616</v>
      </c>
    </row>
    <row r="8257" spans="1:7">
      <c r="A8257" s="74" t="e">
        <f t="shared" si="257"/>
        <v>#REF!</v>
      </c>
      <c r="B8257" s="60"/>
      <c r="C8257" s="73">
        <v>12</v>
      </c>
      <c r="D8257" s="73">
        <v>10</v>
      </c>
      <c r="E8257" s="73">
        <v>9</v>
      </c>
      <c r="F8257" s="79">
        <f>IF($C$9="south",'RAW PV WATTS'!D8260,IF('PV Watts SLC'!$C$9="west",'RAW PV WATTS'!F8260,-1))</f>
        <v>324.49099999999999</v>
      </c>
      <c r="G8257" s="81">
        <f t="shared" si="256"/>
        <v>0.32449099999999997</v>
      </c>
    </row>
    <row r="8258" spans="1:7">
      <c r="A8258" s="74" t="e">
        <f t="shared" si="257"/>
        <v>#REF!</v>
      </c>
      <c r="B8258" s="60"/>
      <c r="C8258" s="73">
        <v>12</v>
      </c>
      <c r="D8258" s="73">
        <v>10</v>
      </c>
      <c r="E8258" s="73">
        <v>10</v>
      </c>
      <c r="F8258" s="79">
        <f>IF($C$9="south",'RAW PV WATTS'!D8261,IF('PV Watts SLC'!$C$9="west",'RAW PV WATTS'!F8261,-1))</f>
        <v>478.35300000000001</v>
      </c>
      <c r="G8258" s="81">
        <f t="shared" si="256"/>
        <v>0.47835300000000003</v>
      </c>
    </row>
    <row r="8259" spans="1:7">
      <c r="A8259" s="74" t="e">
        <f t="shared" si="257"/>
        <v>#REF!</v>
      </c>
      <c r="B8259" s="60"/>
      <c r="C8259" s="73">
        <v>12</v>
      </c>
      <c r="D8259" s="73">
        <v>10</v>
      </c>
      <c r="E8259" s="73">
        <v>11</v>
      </c>
      <c r="F8259" s="79">
        <f>IF($C$9="south",'RAW PV WATTS'!D8262,IF('PV Watts SLC'!$C$9="west",'RAW PV WATTS'!F8262,-1))</f>
        <v>566.14300000000003</v>
      </c>
      <c r="G8259" s="81">
        <f t="shared" si="256"/>
        <v>0.56614300000000006</v>
      </c>
    </row>
    <row r="8260" spans="1:7">
      <c r="A8260" s="74" t="e">
        <f t="shared" si="257"/>
        <v>#REF!</v>
      </c>
      <c r="B8260" s="60"/>
      <c r="C8260" s="73">
        <v>12</v>
      </c>
      <c r="D8260" s="73">
        <v>10</v>
      </c>
      <c r="E8260" s="73">
        <v>12</v>
      </c>
      <c r="F8260" s="79">
        <f>IF($C$9="south",'RAW PV WATTS'!D8263,IF('PV Watts SLC'!$C$9="west",'RAW PV WATTS'!F8263,-1))</f>
        <v>584.06500000000005</v>
      </c>
      <c r="G8260" s="81">
        <f t="shared" si="256"/>
        <v>0.58406500000000006</v>
      </c>
    </row>
    <row r="8261" spans="1:7">
      <c r="A8261" s="74" t="e">
        <f t="shared" si="257"/>
        <v>#REF!</v>
      </c>
      <c r="B8261" s="60"/>
      <c r="C8261" s="73">
        <v>12</v>
      </c>
      <c r="D8261" s="73">
        <v>10</v>
      </c>
      <c r="E8261" s="73">
        <v>13</v>
      </c>
      <c r="F8261" s="79">
        <f>IF($C$9="south",'RAW PV WATTS'!D8264,IF('PV Watts SLC'!$C$9="west",'RAW PV WATTS'!F8264,-1))</f>
        <v>535.62599999999998</v>
      </c>
      <c r="G8261" s="81">
        <f t="shared" si="256"/>
        <v>0.53562599999999994</v>
      </c>
    </row>
    <row r="8262" spans="1:7">
      <c r="A8262" s="74" t="e">
        <f t="shared" si="257"/>
        <v>#REF!</v>
      </c>
      <c r="B8262" s="60"/>
      <c r="C8262" s="73">
        <v>12</v>
      </c>
      <c r="D8262" s="73">
        <v>10</v>
      </c>
      <c r="E8262" s="73">
        <v>14</v>
      </c>
      <c r="F8262" s="79">
        <f>IF($C$9="south",'RAW PV WATTS'!D8265,IF('PV Watts SLC'!$C$9="west",'RAW PV WATTS'!F8265,-1))</f>
        <v>409.327</v>
      </c>
      <c r="G8262" s="81">
        <f t="shared" si="256"/>
        <v>0.409327</v>
      </c>
    </row>
    <row r="8263" spans="1:7">
      <c r="A8263" s="74" t="e">
        <f t="shared" si="257"/>
        <v>#REF!</v>
      </c>
      <c r="B8263" s="60"/>
      <c r="C8263" s="73">
        <v>12</v>
      </c>
      <c r="D8263" s="73">
        <v>10</v>
      </c>
      <c r="E8263" s="73">
        <v>15</v>
      </c>
      <c r="F8263" s="79">
        <f>IF($C$9="south",'RAW PV WATTS'!D8266,IF('PV Watts SLC'!$C$9="west",'RAW PV WATTS'!F8266,-1))</f>
        <v>226.542</v>
      </c>
      <c r="G8263" s="81">
        <f t="shared" si="256"/>
        <v>0.22654199999999999</v>
      </c>
    </row>
    <row r="8264" spans="1:7">
      <c r="A8264" s="74" t="e">
        <f t="shared" si="257"/>
        <v>#REF!</v>
      </c>
      <c r="B8264" s="60"/>
      <c r="C8264" s="73">
        <v>12</v>
      </c>
      <c r="D8264" s="73">
        <v>10</v>
      </c>
      <c r="E8264" s="73">
        <v>16</v>
      </c>
      <c r="F8264" s="79">
        <f>IF($C$9="south",'RAW PV WATTS'!D8267,IF('PV Watts SLC'!$C$9="west",'RAW PV WATTS'!F8267,-1))</f>
        <v>27.260999999999999</v>
      </c>
      <c r="G8264" s="81">
        <f t="shared" si="256"/>
        <v>2.7261000000000001E-2</v>
      </c>
    </row>
    <row r="8265" spans="1:7">
      <c r="A8265" s="74" t="e">
        <f t="shared" si="257"/>
        <v>#REF!</v>
      </c>
      <c r="B8265" s="60"/>
      <c r="C8265" s="73">
        <v>12</v>
      </c>
      <c r="D8265" s="73">
        <v>10</v>
      </c>
      <c r="E8265" s="73">
        <v>17</v>
      </c>
      <c r="F8265" s="79">
        <f>IF($C$9="south",'RAW PV WATTS'!D8268,IF('PV Watts SLC'!$C$9="west",'RAW PV WATTS'!F8268,-1))</f>
        <v>0</v>
      </c>
      <c r="G8265" s="81">
        <f t="shared" si="256"/>
        <v>0</v>
      </c>
    </row>
    <row r="8266" spans="1:7">
      <c r="A8266" s="74" t="e">
        <f t="shared" si="257"/>
        <v>#REF!</v>
      </c>
      <c r="B8266" s="60"/>
      <c r="C8266" s="73">
        <v>12</v>
      </c>
      <c r="D8266" s="73">
        <v>10</v>
      </c>
      <c r="E8266" s="73">
        <v>18</v>
      </c>
      <c r="F8266" s="79">
        <f>IF($C$9="south",'RAW PV WATTS'!D8269,IF('PV Watts SLC'!$C$9="west",'RAW PV WATTS'!F8269,-1))</f>
        <v>0</v>
      </c>
      <c r="G8266" s="81">
        <f t="shared" si="256"/>
        <v>0</v>
      </c>
    </row>
    <row r="8267" spans="1:7">
      <c r="A8267" s="74" t="e">
        <f t="shared" si="257"/>
        <v>#REF!</v>
      </c>
      <c r="B8267" s="60"/>
      <c r="C8267" s="73">
        <v>12</v>
      </c>
      <c r="D8267" s="73">
        <v>10</v>
      </c>
      <c r="E8267" s="73">
        <v>19</v>
      </c>
      <c r="F8267" s="79">
        <f>IF($C$9="south",'RAW PV WATTS'!D8270,IF('PV Watts SLC'!$C$9="west",'RAW PV WATTS'!F8270,-1))</f>
        <v>0</v>
      </c>
      <c r="G8267" s="81">
        <f t="shared" si="256"/>
        <v>0</v>
      </c>
    </row>
    <row r="8268" spans="1:7">
      <c r="A8268" s="74" t="e">
        <f t="shared" si="257"/>
        <v>#REF!</v>
      </c>
      <c r="B8268" s="60"/>
      <c r="C8268" s="73">
        <v>12</v>
      </c>
      <c r="D8268" s="73">
        <v>10</v>
      </c>
      <c r="E8268" s="73">
        <v>20</v>
      </c>
      <c r="F8268" s="79">
        <f>IF($C$9="south",'RAW PV WATTS'!D8271,IF('PV Watts SLC'!$C$9="west",'RAW PV WATTS'!F8271,-1))</f>
        <v>0</v>
      </c>
      <c r="G8268" s="81">
        <f t="shared" si="256"/>
        <v>0</v>
      </c>
    </row>
    <row r="8269" spans="1:7">
      <c r="A8269" s="74" t="e">
        <f t="shared" si="257"/>
        <v>#REF!</v>
      </c>
      <c r="B8269" s="60"/>
      <c r="C8269" s="73">
        <v>12</v>
      </c>
      <c r="D8269" s="73">
        <v>10</v>
      </c>
      <c r="E8269" s="73">
        <v>21</v>
      </c>
      <c r="F8269" s="79">
        <f>IF($C$9="south",'RAW PV WATTS'!D8272,IF('PV Watts SLC'!$C$9="west",'RAW PV WATTS'!F8272,-1))</f>
        <v>0</v>
      </c>
      <c r="G8269" s="81">
        <f t="shared" si="256"/>
        <v>0</v>
      </c>
    </row>
    <row r="8270" spans="1:7">
      <c r="A8270" s="74" t="e">
        <f t="shared" si="257"/>
        <v>#REF!</v>
      </c>
      <c r="B8270" s="60"/>
      <c r="C8270" s="73">
        <v>12</v>
      </c>
      <c r="D8270" s="73">
        <v>10</v>
      </c>
      <c r="E8270" s="73">
        <v>22</v>
      </c>
      <c r="F8270" s="79">
        <f>IF($C$9="south",'RAW PV WATTS'!D8273,IF('PV Watts SLC'!$C$9="west",'RAW PV WATTS'!F8273,-1))</f>
        <v>0</v>
      </c>
      <c r="G8270" s="81">
        <f t="shared" si="256"/>
        <v>0</v>
      </c>
    </row>
    <row r="8271" spans="1:7">
      <c r="A8271" s="74" t="e">
        <f t="shared" si="257"/>
        <v>#REF!</v>
      </c>
      <c r="B8271" s="60"/>
      <c r="C8271" s="73">
        <v>12</v>
      </c>
      <c r="D8271" s="73">
        <v>10</v>
      </c>
      <c r="E8271" s="73">
        <v>23</v>
      </c>
      <c r="F8271" s="79">
        <f>IF($C$9="south",'RAW PV WATTS'!D8274,IF('PV Watts SLC'!$C$9="west",'RAW PV WATTS'!F8274,-1))</f>
        <v>0</v>
      </c>
      <c r="G8271" s="81">
        <f t="shared" si="256"/>
        <v>0</v>
      </c>
    </row>
    <row r="8272" spans="1:7">
      <c r="A8272" s="74" t="e">
        <f t="shared" si="257"/>
        <v>#REF!</v>
      </c>
      <c r="B8272" s="60"/>
      <c r="C8272" s="73">
        <v>12</v>
      </c>
      <c r="D8272" s="73">
        <v>11</v>
      </c>
      <c r="E8272" s="73">
        <v>0</v>
      </c>
      <c r="F8272" s="79">
        <f>IF($C$9="south",'RAW PV WATTS'!D8275,IF('PV Watts SLC'!$C$9="west",'RAW PV WATTS'!F8275,-1))</f>
        <v>0</v>
      </c>
      <c r="G8272" s="81">
        <f t="shared" si="256"/>
        <v>0</v>
      </c>
    </row>
    <row r="8273" spans="1:7">
      <c r="A8273" s="74" t="e">
        <f t="shared" si="257"/>
        <v>#REF!</v>
      </c>
      <c r="B8273" s="60"/>
      <c r="C8273" s="73">
        <v>12</v>
      </c>
      <c r="D8273" s="73">
        <v>11</v>
      </c>
      <c r="E8273" s="73">
        <v>1</v>
      </c>
      <c r="F8273" s="79">
        <f>IF($C$9="south",'RAW PV WATTS'!D8276,IF('PV Watts SLC'!$C$9="west",'RAW PV WATTS'!F8276,-1))</f>
        <v>0</v>
      </c>
      <c r="G8273" s="81">
        <f t="shared" ref="G8273:G8336" si="258">F8273/1000</f>
        <v>0</v>
      </c>
    </row>
    <row r="8274" spans="1:7">
      <c r="A8274" s="74" t="e">
        <f t="shared" ref="A8274:A8337" si="259">1/24+A8273</f>
        <v>#REF!</v>
      </c>
      <c r="B8274" s="60"/>
      <c r="C8274" s="73">
        <v>12</v>
      </c>
      <c r="D8274" s="73">
        <v>11</v>
      </c>
      <c r="E8274" s="73">
        <v>2</v>
      </c>
      <c r="F8274" s="79">
        <f>IF($C$9="south",'RAW PV WATTS'!D8277,IF('PV Watts SLC'!$C$9="west",'RAW PV WATTS'!F8277,-1))</f>
        <v>0</v>
      </c>
      <c r="G8274" s="81">
        <f t="shared" si="258"/>
        <v>0</v>
      </c>
    </row>
    <row r="8275" spans="1:7">
      <c r="A8275" s="74" t="e">
        <f t="shared" si="259"/>
        <v>#REF!</v>
      </c>
      <c r="B8275" s="60"/>
      <c r="C8275" s="73">
        <v>12</v>
      </c>
      <c r="D8275" s="73">
        <v>11</v>
      </c>
      <c r="E8275" s="73">
        <v>3</v>
      </c>
      <c r="F8275" s="79">
        <f>IF($C$9="south",'RAW PV WATTS'!D8278,IF('PV Watts SLC'!$C$9="west",'RAW PV WATTS'!F8278,-1))</f>
        <v>0</v>
      </c>
      <c r="G8275" s="81">
        <f t="shared" si="258"/>
        <v>0</v>
      </c>
    </row>
    <row r="8276" spans="1:7">
      <c r="A8276" s="74" t="e">
        <f t="shared" si="259"/>
        <v>#REF!</v>
      </c>
      <c r="B8276" s="60"/>
      <c r="C8276" s="73">
        <v>12</v>
      </c>
      <c r="D8276" s="73">
        <v>11</v>
      </c>
      <c r="E8276" s="73">
        <v>4</v>
      </c>
      <c r="F8276" s="79">
        <f>IF($C$9="south",'RAW PV WATTS'!D8279,IF('PV Watts SLC'!$C$9="west",'RAW PV WATTS'!F8279,-1))</f>
        <v>0</v>
      </c>
      <c r="G8276" s="81">
        <f t="shared" si="258"/>
        <v>0</v>
      </c>
    </row>
    <row r="8277" spans="1:7">
      <c r="A8277" s="74" t="e">
        <f t="shared" si="259"/>
        <v>#REF!</v>
      </c>
      <c r="B8277" s="60"/>
      <c r="C8277" s="73">
        <v>12</v>
      </c>
      <c r="D8277" s="73">
        <v>11</v>
      </c>
      <c r="E8277" s="73">
        <v>5</v>
      </c>
      <c r="F8277" s="79">
        <f>IF($C$9="south",'RAW PV WATTS'!D8280,IF('PV Watts SLC'!$C$9="west",'RAW PV WATTS'!F8280,-1))</f>
        <v>0</v>
      </c>
      <c r="G8277" s="81">
        <f t="shared" si="258"/>
        <v>0</v>
      </c>
    </row>
    <row r="8278" spans="1:7">
      <c r="A8278" s="74" t="e">
        <f t="shared" si="259"/>
        <v>#REF!</v>
      </c>
      <c r="B8278" s="60"/>
      <c r="C8278" s="73">
        <v>12</v>
      </c>
      <c r="D8278" s="73">
        <v>11</v>
      </c>
      <c r="E8278" s="73">
        <v>6</v>
      </c>
      <c r="F8278" s="79">
        <f>IF($C$9="south",'RAW PV WATTS'!D8281,IF('PV Watts SLC'!$C$9="west",'RAW PV WATTS'!F8281,-1))</f>
        <v>0</v>
      </c>
      <c r="G8278" s="81">
        <f t="shared" si="258"/>
        <v>0</v>
      </c>
    </row>
    <row r="8279" spans="1:7">
      <c r="A8279" s="74" t="e">
        <f t="shared" si="259"/>
        <v>#REF!</v>
      </c>
      <c r="B8279" s="60"/>
      <c r="C8279" s="73">
        <v>12</v>
      </c>
      <c r="D8279" s="73">
        <v>11</v>
      </c>
      <c r="E8279" s="73">
        <v>7</v>
      </c>
      <c r="F8279" s="79">
        <f>IF($C$9="south",'RAW PV WATTS'!D8282,IF('PV Watts SLC'!$C$9="west",'RAW PV WATTS'!F8282,-1))</f>
        <v>0</v>
      </c>
      <c r="G8279" s="81">
        <f t="shared" si="258"/>
        <v>0</v>
      </c>
    </row>
    <row r="8280" spans="1:7">
      <c r="A8280" s="74" t="e">
        <f t="shared" si="259"/>
        <v>#REF!</v>
      </c>
      <c r="B8280" s="60"/>
      <c r="C8280" s="73">
        <v>12</v>
      </c>
      <c r="D8280" s="73">
        <v>11</v>
      </c>
      <c r="E8280" s="73">
        <v>8</v>
      </c>
      <c r="F8280" s="79">
        <f>IF($C$9="south",'RAW PV WATTS'!D8283,IF('PV Watts SLC'!$C$9="west",'RAW PV WATTS'!F8283,-1))</f>
        <v>114.65900000000001</v>
      </c>
      <c r="G8280" s="81">
        <f t="shared" si="258"/>
        <v>0.11465900000000001</v>
      </c>
    </row>
    <row r="8281" spans="1:7">
      <c r="A8281" s="74" t="e">
        <f t="shared" si="259"/>
        <v>#REF!</v>
      </c>
      <c r="B8281" s="60"/>
      <c r="C8281" s="73">
        <v>12</v>
      </c>
      <c r="D8281" s="73">
        <v>11</v>
      </c>
      <c r="E8281" s="73">
        <v>9</v>
      </c>
      <c r="F8281" s="79">
        <f>IF($C$9="south",'RAW PV WATTS'!D8284,IF('PV Watts SLC'!$C$9="west",'RAW PV WATTS'!F8284,-1))</f>
        <v>311.29000000000002</v>
      </c>
      <c r="G8281" s="81">
        <f t="shared" si="258"/>
        <v>0.31129000000000001</v>
      </c>
    </row>
    <row r="8282" spans="1:7">
      <c r="A8282" s="74" t="e">
        <f t="shared" si="259"/>
        <v>#REF!</v>
      </c>
      <c r="B8282" s="60"/>
      <c r="C8282" s="73">
        <v>12</v>
      </c>
      <c r="D8282" s="73">
        <v>11</v>
      </c>
      <c r="E8282" s="73">
        <v>10</v>
      </c>
      <c r="F8282" s="79">
        <f>IF($C$9="south",'RAW PV WATTS'!D8285,IF('PV Watts SLC'!$C$9="west",'RAW PV WATTS'!F8285,-1))</f>
        <v>423.35500000000002</v>
      </c>
      <c r="G8282" s="81">
        <f t="shared" si="258"/>
        <v>0.42335500000000004</v>
      </c>
    </row>
    <row r="8283" spans="1:7">
      <c r="A8283" s="74" t="e">
        <f t="shared" si="259"/>
        <v>#REF!</v>
      </c>
      <c r="B8283" s="60"/>
      <c r="C8283" s="73">
        <v>12</v>
      </c>
      <c r="D8283" s="73">
        <v>11</v>
      </c>
      <c r="E8283" s="73">
        <v>11</v>
      </c>
      <c r="F8283" s="79">
        <f>IF($C$9="south",'RAW PV WATTS'!D8286,IF('PV Watts SLC'!$C$9="west",'RAW PV WATTS'!F8286,-1))</f>
        <v>234.67500000000001</v>
      </c>
      <c r="G8283" s="81">
        <f t="shared" si="258"/>
        <v>0.23467500000000002</v>
      </c>
    </row>
    <row r="8284" spans="1:7">
      <c r="A8284" s="74" t="e">
        <f t="shared" si="259"/>
        <v>#REF!</v>
      </c>
      <c r="B8284" s="60"/>
      <c r="C8284" s="73">
        <v>12</v>
      </c>
      <c r="D8284" s="73">
        <v>11</v>
      </c>
      <c r="E8284" s="73">
        <v>12</v>
      </c>
      <c r="F8284" s="79">
        <f>IF($C$9="south",'RAW PV WATTS'!D8287,IF('PV Watts SLC'!$C$9="west",'RAW PV WATTS'!F8287,-1))</f>
        <v>453.834</v>
      </c>
      <c r="G8284" s="81">
        <f t="shared" si="258"/>
        <v>0.45383400000000002</v>
      </c>
    </row>
    <row r="8285" spans="1:7">
      <c r="A8285" s="74" t="e">
        <f t="shared" si="259"/>
        <v>#REF!</v>
      </c>
      <c r="B8285" s="60"/>
      <c r="C8285" s="73">
        <v>12</v>
      </c>
      <c r="D8285" s="73">
        <v>11</v>
      </c>
      <c r="E8285" s="73">
        <v>13</v>
      </c>
      <c r="F8285" s="79">
        <f>IF($C$9="south",'RAW PV WATTS'!D8288,IF('PV Watts SLC'!$C$9="west",'RAW PV WATTS'!F8288,-1))</f>
        <v>496.09300000000002</v>
      </c>
      <c r="G8285" s="81">
        <f t="shared" si="258"/>
        <v>0.49609300000000001</v>
      </c>
    </row>
    <row r="8286" spans="1:7">
      <c r="A8286" s="74" t="e">
        <f t="shared" si="259"/>
        <v>#REF!</v>
      </c>
      <c r="B8286" s="60"/>
      <c r="C8286" s="73">
        <v>12</v>
      </c>
      <c r="D8286" s="73">
        <v>11</v>
      </c>
      <c r="E8286" s="73">
        <v>14</v>
      </c>
      <c r="F8286" s="79">
        <f>IF($C$9="south",'RAW PV WATTS'!D8289,IF('PV Watts SLC'!$C$9="west",'RAW PV WATTS'!F8289,-1))</f>
        <v>375.322</v>
      </c>
      <c r="G8286" s="81">
        <f t="shared" si="258"/>
        <v>0.37532199999999999</v>
      </c>
    </row>
    <row r="8287" spans="1:7">
      <c r="A8287" s="74" t="e">
        <f t="shared" si="259"/>
        <v>#REF!</v>
      </c>
      <c r="B8287" s="60"/>
      <c r="C8287" s="73">
        <v>12</v>
      </c>
      <c r="D8287" s="73">
        <v>11</v>
      </c>
      <c r="E8287" s="73">
        <v>15</v>
      </c>
      <c r="F8287" s="79">
        <f>IF($C$9="south",'RAW PV WATTS'!D8290,IF('PV Watts SLC'!$C$9="west",'RAW PV WATTS'!F8290,-1))</f>
        <v>173.40799999999999</v>
      </c>
      <c r="G8287" s="81">
        <f t="shared" si="258"/>
        <v>0.17340799999999998</v>
      </c>
    </row>
    <row r="8288" spans="1:7">
      <c r="A8288" s="74" t="e">
        <f t="shared" si="259"/>
        <v>#REF!</v>
      </c>
      <c r="B8288" s="60"/>
      <c r="C8288" s="73">
        <v>12</v>
      </c>
      <c r="D8288" s="73">
        <v>11</v>
      </c>
      <c r="E8288" s="73">
        <v>16</v>
      </c>
      <c r="F8288" s="79">
        <f>IF($C$9="south",'RAW PV WATTS'!D8291,IF('PV Watts SLC'!$C$9="west",'RAW PV WATTS'!F8291,-1))</f>
        <v>57.697000000000003</v>
      </c>
      <c r="G8288" s="81">
        <f t="shared" si="258"/>
        <v>5.7697000000000005E-2</v>
      </c>
    </row>
    <row r="8289" spans="1:7">
      <c r="A8289" s="74" t="e">
        <f t="shared" si="259"/>
        <v>#REF!</v>
      </c>
      <c r="B8289" s="60"/>
      <c r="C8289" s="73">
        <v>12</v>
      </c>
      <c r="D8289" s="73">
        <v>11</v>
      </c>
      <c r="E8289" s="73">
        <v>17</v>
      </c>
      <c r="F8289" s="79">
        <f>IF($C$9="south",'RAW PV WATTS'!D8292,IF('PV Watts SLC'!$C$9="west",'RAW PV WATTS'!F8292,-1))</f>
        <v>0</v>
      </c>
      <c r="G8289" s="81">
        <f t="shared" si="258"/>
        <v>0</v>
      </c>
    </row>
    <row r="8290" spans="1:7">
      <c r="A8290" s="74" t="e">
        <f t="shared" si="259"/>
        <v>#REF!</v>
      </c>
      <c r="B8290" s="60"/>
      <c r="C8290" s="73">
        <v>12</v>
      </c>
      <c r="D8290" s="73">
        <v>11</v>
      </c>
      <c r="E8290" s="73">
        <v>18</v>
      </c>
      <c r="F8290" s="79">
        <f>IF($C$9="south",'RAW PV WATTS'!D8293,IF('PV Watts SLC'!$C$9="west",'RAW PV WATTS'!F8293,-1))</f>
        <v>0</v>
      </c>
      <c r="G8290" s="81">
        <f t="shared" si="258"/>
        <v>0</v>
      </c>
    </row>
    <row r="8291" spans="1:7">
      <c r="A8291" s="74" t="e">
        <f t="shared" si="259"/>
        <v>#REF!</v>
      </c>
      <c r="B8291" s="60"/>
      <c r="C8291" s="73">
        <v>12</v>
      </c>
      <c r="D8291" s="73">
        <v>11</v>
      </c>
      <c r="E8291" s="73">
        <v>19</v>
      </c>
      <c r="F8291" s="79">
        <f>IF($C$9="south",'RAW PV WATTS'!D8294,IF('PV Watts SLC'!$C$9="west",'RAW PV WATTS'!F8294,-1))</f>
        <v>0</v>
      </c>
      <c r="G8291" s="81">
        <f t="shared" si="258"/>
        <v>0</v>
      </c>
    </row>
    <row r="8292" spans="1:7">
      <c r="A8292" s="74" t="e">
        <f t="shared" si="259"/>
        <v>#REF!</v>
      </c>
      <c r="B8292" s="60"/>
      <c r="C8292" s="73">
        <v>12</v>
      </c>
      <c r="D8292" s="73">
        <v>11</v>
      </c>
      <c r="E8292" s="73">
        <v>20</v>
      </c>
      <c r="F8292" s="79">
        <f>IF($C$9="south",'RAW PV WATTS'!D8295,IF('PV Watts SLC'!$C$9="west",'RAW PV WATTS'!F8295,-1))</f>
        <v>0</v>
      </c>
      <c r="G8292" s="81">
        <f t="shared" si="258"/>
        <v>0</v>
      </c>
    </row>
    <row r="8293" spans="1:7">
      <c r="A8293" s="74" t="e">
        <f t="shared" si="259"/>
        <v>#REF!</v>
      </c>
      <c r="B8293" s="60"/>
      <c r="C8293" s="73">
        <v>12</v>
      </c>
      <c r="D8293" s="73">
        <v>11</v>
      </c>
      <c r="E8293" s="73">
        <v>21</v>
      </c>
      <c r="F8293" s="79">
        <f>IF($C$9="south",'RAW PV WATTS'!D8296,IF('PV Watts SLC'!$C$9="west",'RAW PV WATTS'!F8296,-1))</f>
        <v>0</v>
      </c>
      <c r="G8293" s="81">
        <f t="shared" si="258"/>
        <v>0</v>
      </c>
    </row>
    <row r="8294" spans="1:7">
      <c r="A8294" s="74" t="e">
        <f t="shared" si="259"/>
        <v>#REF!</v>
      </c>
      <c r="B8294" s="60"/>
      <c r="C8294" s="73">
        <v>12</v>
      </c>
      <c r="D8294" s="73">
        <v>11</v>
      </c>
      <c r="E8294" s="73">
        <v>22</v>
      </c>
      <c r="F8294" s="79">
        <f>IF($C$9="south",'RAW PV WATTS'!D8297,IF('PV Watts SLC'!$C$9="west",'RAW PV WATTS'!F8297,-1))</f>
        <v>0</v>
      </c>
      <c r="G8294" s="81">
        <f t="shared" si="258"/>
        <v>0</v>
      </c>
    </row>
    <row r="8295" spans="1:7">
      <c r="A8295" s="74" t="e">
        <f t="shared" si="259"/>
        <v>#REF!</v>
      </c>
      <c r="B8295" s="60"/>
      <c r="C8295" s="73">
        <v>12</v>
      </c>
      <c r="D8295" s="73">
        <v>11</v>
      </c>
      <c r="E8295" s="73">
        <v>23</v>
      </c>
      <c r="F8295" s="79">
        <f>IF($C$9="south",'RAW PV WATTS'!D8298,IF('PV Watts SLC'!$C$9="west",'RAW PV WATTS'!F8298,-1))</f>
        <v>0</v>
      </c>
      <c r="G8295" s="81">
        <f t="shared" si="258"/>
        <v>0</v>
      </c>
    </row>
    <row r="8296" spans="1:7">
      <c r="A8296" s="74" t="e">
        <f t="shared" si="259"/>
        <v>#REF!</v>
      </c>
      <c r="B8296" s="60"/>
      <c r="C8296" s="73">
        <v>12</v>
      </c>
      <c r="D8296" s="73">
        <v>12</v>
      </c>
      <c r="E8296" s="73">
        <v>0</v>
      </c>
      <c r="F8296" s="79">
        <f>IF($C$9="south",'RAW PV WATTS'!D8299,IF('PV Watts SLC'!$C$9="west",'RAW PV WATTS'!F8299,-1))</f>
        <v>0</v>
      </c>
      <c r="G8296" s="81">
        <f t="shared" si="258"/>
        <v>0</v>
      </c>
    </row>
    <row r="8297" spans="1:7">
      <c r="A8297" s="74" t="e">
        <f t="shared" si="259"/>
        <v>#REF!</v>
      </c>
      <c r="B8297" s="60"/>
      <c r="C8297" s="73">
        <v>12</v>
      </c>
      <c r="D8297" s="73">
        <v>12</v>
      </c>
      <c r="E8297" s="73">
        <v>1</v>
      </c>
      <c r="F8297" s="79">
        <f>IF($C$9="south",'RAW PV WATTS'!D8300,IF('PV Watts SLC'!$C$9="west",'RAW PV WATTS'!F8300,-1))</f>
        <v>0</v>
      </c>
      <c r="G8297" s="81">
        <f t="shared" si="258"/>
        <v>0</v>
      </c>
    </row>
    <row r="8298" spans="1:7">
      <c r="A8298" s="74" t="e">
        <f t="shared" si="259"/>
        <v>#REF!</v>
      </c>
      <c r="B8298" s="60"/>
      <c r="C8298" s="73">
        <v>12</v>
      </c>
      <c r="D8298" s="73">
        <v>12</v>
      </c>
      <c r="E8298" s="73">
        <v>2</v>
      </c>
      <c r="F8298" s="79">
        <f>IF($C$9="south",'RAW PV WATTS'!D8301,IF('PV Watts SLC'!$C$9="west",'RAW PV WATTS'!F8301,-1))</f>
        <v>0</v>
      </c>
      <c r="G8298" s="81">
        <f t="shared" si="258"/>
        <v>0</v>
      </c>
    </row>
    <row r="8299" spans="1:7">
      <c r="A8299" s="74" t="e">
        <f t="shared" si="259"/>
        <v>#REF!</v>
      </c>
      <c r="B8299" s="60"/>
      <c r="C8299" s="73">
        <v>12</v>
      </c>
      <c r="D8299" s="73">
        <v>12</v>
      </c>
      <c r="E8299" s="73">
        <v>3</v>
      </c>
      <c r="F8299" s="79">
        <f>IF($C$9="south",'RAW PV WATTS'!D8302,IF('PV Watts SLC'!$C$9="west",'RAW PV WATTS'!F8302,-1))</f>
        <v>0</v>
      </c>
      <c r="G8299" s="81">
        <f t="shared" si="258"/>
        <v>0</v>
      </c>
    </row>
    <row r="8300" spans="1:7">
      <c r="A8300" s="74" t="e">
        <f t="shared" si="259"/>
        <v>#REF!</v>
      </c>
      <c r="B8300" s="60"/>
      <c r="C8300" s="73">
        <v>12</v>
      </c>
      <c r="D8300" s="73">
        <v>12</v>
      </c>
      <c r="E8300" s="73">
        <v>4</v>
      </c>
      <c r="F8300" s="79">
        <f>IF($C$9="south",'RAW PV WATTS'!D8303,IF('PV Watts SLC'!$C$9="west",'RAW PV WATTS'!F8303,-1))</f>
        <v>0</v>
      </c>
      <c r="G8300" s="81">
        <f t="shared" si="258"/>
        <v>0</v>
      </c>
    </row>
    <row r="8301" spans="1:7">
      <c r="A8301" s="74" t="e">
        <f t="shared" si="259"/>
        <v>#REF!</v>
      </c>
      <c r="B8301" s="60"/>
      <c r="C8301" s="73">
        <v>12</v>
      </c>
      <c r="D8301" s="73">
        <v>12</v>
      </c>
      <c r="E8301" s="73">
        <v>5</v>
      </c>
      <c r="F8301" s="79">
        <f>IF($C$9="south",'RAW PV WATTS'!D8304,IF('PV Watts SLC'!$C$9="west",'RAW PV WATTS'!F8304,-1))</f>
        <v>0</v>
      </c>
      <c r="G8301" s="81">
        <f t="shared" si="258"/>
        <v>0</v>
      </c>
    </row>
    <row r="8302" spans="1:7">
      <c r="A8302" s="74" t="e">
        <f t="shared" si="259"/>
        <v>#REF!</v>
      </c>
      <c r="B8302" s="60"/>
      <c r="C8302" s="73">
        <v>12</v>
      </c>
      <c r="D8302" s="73">
        <v>12</v>
      </c>
      <c r="E8302" s="73">
        <v>6</v>
      </c>
      <c r="F8302" s="79">
        <f>IF($C$9="south",'RAW PV WATTS'!D8305,IF('PV Watts SLC'!$C$9="west",'RAW PV WATTS'!F8305,-1))</f>
        <v>0</v>
      </c>
      <c r="G8302" s="81">
        <f t="shared" si="258"/>
        <v>0</v>
      </c>
    </row>
    <row r="8303" spans="1:7">
      <c r="A8303" s="74" t="e">
        <f t="shared" si="259"/>
        <v>#REF!</v>
      </c>
      <c r="B8303" s="60"/>
      <c r="C8303" s="73">
        <v>12</v>
      </c>
      <c r="D8303" s="73">
        <v>12</v>
      </c>
      <c r="E8303" s="73">
        <v>7</v>
      </c>
      <c r="F8303" s="79">
        <f>IF($C$9="south",'RAW PV WATTS'!D8306,IF('PV Watts SLC'!$C$9="west",'RAW PV WATTS'!F8306,-1))</f>
        <v>0</v>
      </c>
      <c r="G8303" s="81">
        <f t="shared" si="258"/>
        <v>0</v>
      </c>
    </row>
    <row r="8304" spans="1:7">
      <c r="A8304" s="74" t="e">
        <f t="shared" si="259"/>
        <v>#REF!</v>
      </c>
      <c r="B8304" s="60"/>
      <c r="C8304" s="73">
        <v>12</v>
      </c>
      <c r="D8304" s="73">
        <v>12</v>
      </c>
      <c r="E8304" s="73">
        <v>8</v>
      </c>
      <c r="F8304" s="79">
        <f>IF($C$9="south",'RAW PV WATTS'!D8307,IF('PV Watts SLC'!$C$9="west",'RAW PV WATTS'!F8307,-1))</f>
        <v>17.872</v>
      </c>
      <c r="G8304" s="81">
        <f t="shared" si="258"/>
        <v>1.7871999999999999E-2</v>
      </c>
    </row>
    <row r="8305" spans="1:7">
      <c r="A8305" s="74" t="e">
        <f t="shared" si="259"/>
        <v>#REF!</v>
      </c>
      <c r="B8305" s="60"/>
      <c r="C8305" s="73">
        <v>12</v>
      </c>
      <c r="D8305" s="73">
        <v>12</v>
      </c>
      <c r="E8305" s="73">
        <v>9</v>
      </c>
      <c r="F8305" s="79">
        <f>IF($C$9="south",'RAW PV WATTS'!D8308,IF('PV Watts SLC'!$C$9="west",'RAW PV WATTS'!F8308,-1))</f>
        <v>59.322000000000003</v>
      </c>
      <c r="G8305" s="81">
        <f t="shared" si="258"/>
        <v>5.9322E-2</v>
      </c>
    </row>
    <row r="8306" spans="1:7">
      <c r="A8306" s="74" t="e">
        <f t="shared" si="259"/>
        <v>#REF!</v>
      </c>
      <c r="B8306" s="60"/>
      <c r="C8306" s="73">
        <v>12</v>
      </c>
      <c r="D8306" s="73">
        <v>12</v>
      </c>
      <c r="E8306" s="73">
        <v>10</v>
      </c>
      <c r="F8306" s="79">
        <f>IF($C$9="south",'RAW PV WATTS'!D8309,IF('PV Watts SLC'!$C$9="west",'RAW PV WATTS'!F8309,-1))</f>
        <v>76.811000000000007</v>
      </c>
      <c r="G8306" s="81">
        <f t="shared" si="258"/>
        <v>7.6811000000000004E-2</v>
      </c>
    </row>
    <row r="8307" spans="1:7">
      <c r="A8307" s="74" t="e">
        <f t="shared" si="259"/>
        <v>#REF!</v>
      </c>
      <c r="B8307" s="60"/>
      <c r="C8307" s="73">
        <v>12</v>
      </c>
      <c r="D8307" s="73">
        <v>12</v>
      </c>
      <c r="E8307" s="73">
        <v>11</v>
      </c>
      <c r="F8307" s="79">
        <f>IF($C$9="south",'RAW PV WATTS'!D8310,IF('PV Watts SLC'!$C$9="west",'RAW PV WATTS'!F8310,-1))</f>
        <v>285.26</v>
      </c>
      <c r="G8307" s="81">
        <f t="shared" si="258"/>
        <v>0.28526000000000001</v>
      </c>
    </row>
    <row r="8308" spans="1:7">
      <c r="A8308" s="74" t="e">
        <f t="shared" si="259"/>
        <v>#REF!</v>
      </c>
      <c r="B8308" s="60"/>
      <c r="C8308" s="73">
        <v>12</v>
      </c>
      <c r="D8308" s="73">
        <v>12</v>
      </c>
      <c r="E8308" s="73">
        <v>12</v>
      </c>
      <c r="F8308" s="79">
        <f>IF($C$9="south",'RAW PV WATTS'!D8311,IF('PV Watts SLC'!$C$9="west",'RAW PV WATTS'!F8311,-1))</f>
        <v>504.77600000000001</v>
      </c>
      <c r="G8308" s="81">
        <f t="shared" si="258"/>
        <v>0.504776</v>
      </c>
    </row>
    <row r="8309" spans="1:7">
      <c r="A8309" s="74" t="e">
        <f t="shared" si="259"/>
        <v>#REF!</v>
      </c>
      <c r="B8309" s="60"/>
      <c r="C8309" s="73">
        <v>12</v>
      </c>
      <c r="D8309" s="73">
        <v>12</v>
      </c>
      <c r="E8309" s="73">
        <v>13</v>
      </c>
      <c r="F8309" s="79">
        <f>IF($C$9="south",'RAW PV WATTS'!D8312,IF('PV Watts SLC'!$C$9="west",'RAW PV WATTS'!F8312,-1))</f>
        <v>504.012</v>
      </c>
      <c r="G8309" s="81">
        <f t="shared" si="258"/>
        <v>0.50401200000000002</v>
      </c>
    </row>
    <row r="8310" spans="1:7">
      <c r="A8310" s="74" t="e">
        <f t="shared" si="259"/>
        <v>#REF!</v>
      </c>
      <c r="B8310" s="60"/>
      <c r="C8310" s="73">
        <v>12</v>
      </c>
      <c r="D8310" s="73">
        <v>12</v>
      </c>
      <c r="E8310" s="73">
        <v>14</v>
      </c>
      <c r="F8310" s="79">
        <f>IF($C$9="south",'RAW PV WATTS'!D8313,IF('PV Watts SLC'!$C$9="west",'RAW PV WATTS'!F8313,-1))</f>
        <v>421.71300000000002</v>
      </c>
      <c r="G8310" s="81">
        <f t="shared" si="258"/>
        <v>0.421713</v>
      </c>
    </row>
    <row r="8311" spans="1:7">
      <c r="A8311" s="74" t="e">
        <f t="shared" si="259"/>
        <v>#REF!</v>
      </c>
      <c r="B8311" s="60"/>
      <c r="C8311" s="73">
        <v>12</v>
      </c>
      <c r="D8311" s="73">
        <v>12</v>
      </c>
      <c r="E8311" s="73">
        <v>15</v>
      </c>
      <c r="F8311" s="79">
        <f>IF($C$9="south",'RAW PV WATTS'!D8314,IF('PV Watts SLC'!$C$9="west",'RAW PV WATTS'!F8314,-1))</f>
        <v>237.29400000000001</v>
      </c>
      <c r="G8311" s="81">
        <f t="shared" si="258"/>
        <v>0.237294</v>
      </c>
    </row>
    <row r="8312" spans="1:7">
      <c r="A8312" s="74" t="e">
        <f t="shared" si="259"/>
        <v>#REF!</v>
      </c>
      <c r="B8312" s="60"/>
      <c r="C8312" s="73">
        <v>12</v>
      </c>
      <c r="D8312" s="73">
        <v>12</v>
      </c>
      <c r="E8312" s="73">
        <v>16</v>
      </c>
      <c r="F8312" s="79">
        <f>IF($C$9="south",'RAW PV WATTS'!D8315,IF('PV Watts SLC'!$C$9="west",'RAW PV WATTS'!F8315,-1))</f>
        <v>36.472000000000001</v>
      </c>
      <c r="G8312" s="81">
        <f t="shared" si="258"/>
        <v>3.6472000000000004E-2</v>
      </c>
    </row>
    <row r="8313" spans="1:7">
      <c r="A8313" s="74" t="e">
        <f t="shared" si="259"/>
        <v>#REF!</v>
      </c>
      <c r="B8313" s="60"/>
      <c r="C8313" s="73">
        <v>12</v>
      </c>
      <c r="D8313" s="73">
        <v>12</v>
      </c>
      <c r="E8313" s="73">
        <v>17</v>
      </c>
      <c r="F8313" s="79">
        <f>IF($C$9="south",'RAW PV WATTS'!D8316,IF('PV Watts SLC'!$C$9="west",'RAW PV WATTS'!F8316,-1))</f>
        <v>0</v>
      </c>
      <c r="G8313" s="81">
        <f t="shared" si="258"/>
        <v>0</v>
      </c>
    </row>
    <row r="8314" spans="1:7">
      <c r="A8314" s="74" t="e">
        <f t="shared" si="259"/>
        <v>#REF!</v>
      </c>
      <c r="B8314" s="60"/>
      <c r="C8314" s="73">
        <v>12</v>
      </c>
      <c r="D8314" s="73">
        <v>12</v>
      </c>
      <c r="E8314" s="73">
        <v>18</v>
      </c>
      <c r="F8314" s="79">
        <f>IF($C$9="south",'RAW PV WATTS'!D8317,IF('PV Watts SLC'!$C$9="west",'RAW PV WATTS'!F8317,-1))</f>
        <v>0</v>
      </c>
      <c r="G8314" s="81">
        <f t="shared" si="258"/>
        <v>0</v>
      </c>
    </row>
    <row r="8315" spans="1:7">
      <c r="A8315" s="74" t="e">
        <f t="shared" si="259"/>
        <v>#REF!</v>
      </c>
      <c r="B8315" s="60"/>
      <c r="C8315" s="73">
        <v>12</v>
      </c>
      <c r="D8315" s="73">
        <v>12</v>
      </c>
      <c r="E8315" s="73">
        <v>19</v>
      </c>
      <c r="F8315" s="79">
        <f>IF($C$9="south",'RAW PV WATTS'!D8318,IF('PV Watts SLC'!$C$9="west",'RAW PV WATTS'!F8318,-1))</f>
        <v>0</v>
      </c>
      <c r="G8315" s="81">
        <f t="shared" si="258"/>
        <v>0</v>
      </c>
    </row>
    <row r="8316" spans="1:7">
      <c r="A8316" s="74" t="e">
        <f t="shared" si="259"/>
        <v>#REF!</v>
      </c>
      <c r="B8316" s="60"/>
      <c r="C8316" s="73">
        <v>12</v>
      </c>
      <c r="D8316" s="73">
        <v>12</v>
      </c>
      <c r="E8316" s="73">
        <v>20</v>
      </c>
      <c r="F8316" s="79">
        <f>IF($C$9="south",'RAW PV WATTS'!D8319,IF('PV Watts SLC'!$C$9="west",'RAW PV WATTS'!F8319,-1))</f>
        <v>0</v>
      </c>
      <c r="G8316" s="81">
        <f t="shared" si="258"/>
        <v>0</v>
      </c>
    </row>
    <row r="8317" spans="1:7">
      <c r="A8317" s="74" t="e">
        <f t="shared" si="259"/>
        <v>#REF!</v>
      </c>
      <c r="B8317" s="60"/>
      <c r="C8317" s="73">
        <v>12</v>
      </c>
      <c r="D8317" s="73">
        <v>12</v>
      </c>
      <c r="E8317" s="73">
        <v>21</v>
      </c>
      <c r="F8317" s="79">
        <f>IF($C$9="south",'RAW PV WATTS'!D8320,IF('PV Watts SLC'!$C$9="west",'RAW PV WATTS'!F8320,-1))</f>
        <v>0</v>
      </c>
      <c r="G8317" s="81">
        <f t="shared" si="258"/>
        <v>0</v>
      </c>
    </row>
    <row r="8318" spans="1:7">
      <c r="A8318" s="74" t="e">
        <f t="shared" si="259"/>
        <v>#REF!</v>
      </c>
      <c r="B8318" s="60"/>
      <c r="C8318" s="73">
        <v>12</v>
      </c>
      <c r="D8318" s="73">
        <v>12</v>
      </c>
      <c r="E8318" s="73">
        <v>22</v>
      </c>
      <c r="F8318" s="79">
        <f>IF($C$9="south",'RAW PV WATTS'!D8321,IF('PV Watts SLC'!$C$9="west",'RAW PV WATTS'!F8321,-1))</f>
        <v>0</v>
      </c>
      <c r="G8318" s="81">
        <f t="shared" si="258"/>
        <v>0</v>
      </c>
    </row>
    <row r="8319" spans="1:7">
      <c r="A8319" s="74" t="e">
        <f t="shared" si="259"/>
        <v>#REF!</v>
      </c>
      <c r="B8319" s="60"/>
      <c r="C8319" s="73">
        <v>12</v>
      </c>
      <c r="D8319" s="73">
        <v>12</v>
      </c>
      <c r="E8319" s="73">
        <v>23</v>
      </c>
      <c r="F8319" s="79">
        <f>IF($C$9="south",'RAW PV WATTS'!D8322,IF('PV Watts SLC'!$C$9="west",'RAW PV WATTS'!F8322,-1))</f>
        <v>0</v>
      </c>
      <c r="G8319" s="81">
        <f t="shared" si="258"/>
        <v>0</v>
      </c>
    </row>
    <row r="8320" spans="1:7">
      <c r="A8320" s="74" t="e">
        <f t="shared" si="259"/>
        <v>#REF!</v>
      </c>
      <c r="B8320" s="60"/>
      <c r="C8320" s="73">
        <v>12</v>
      </c>
      <c r="D8320" s="73">
        <v>13</v>
      </c>
      <c r="E8320" s="73">
        <v>0</v>
      </c>
      <c r="F8320" s="79">
        <f>IF($C$9="south",'RAW PV WATTS'!D8323,IF('PV Watts SLC'!$C$9="west",'RAW PV WATTS'!F8323,-1))</f>
        <v>0</v>
      </c>
      <c r="G8320" s="81">
        <f t="shared" si="258"/>
        <v>0</v>
      </c>
    </row>
    <row r="8321" spans="1:7">
      <c r="A8321" s="74" t="e">
        <f t="shared" si="259"/>
        <v>#REF!</v>
      </c>
      <c r="B8321" s="60"/>
      <c r="C8321" s="73">
        <v>12</v>
      </c>
      <c r="D8321" s="73">
        <v>13</v>
      </c>
      <c r="E8321" s="73">
        <v>1</v>
      </c>
      <c r="F8321" s="79">
        <f>IF($C$9="south",'RAW PV WATTS'!D8324,IF('PV Watts SLC'!$C$9="west",'RAW PV WATTS'!F8324,-1))</f>
        <v>0</v>
      </c>
      <c r="G8321" s="81">
        <f t="shared" si="258"/>
        <v>0</v>
      </c>
    </row>
    <row r="8322" spans="1:7">
      <c r="A8322" s="74" t="e">
        <f t="shared" si="259"/>
        <v>#REF!</v>
      </c>
      <c r="B8322" s="60"/>
      <c r="C8322" s="73">
        <v>12</v>
      </c>
      <c r="D8322" s="73">
        <v>13</v>
      </c>
      <c r="E8322" s="73">
        <v>2</v>
      </c>
      <c r="F8322" s="79">
        <f>IF($C$9="south",'RAW PV WATTS'!D8325,IF('PV Watts SLC'!$C$9="west",'RAW PV WATTS'!F8325,-1))</f>
        <v>0</v>
      </c>
      <c r="G8322" s="81">
        <f t="shared" si="258"/>
        <v>0</v>
      </c>
    </row>
    <row r="8323" spans="1:7">
      <c r="A8323" s="74" t="e">
        <f t="shared" si="259"/>
        <v>#REF!</v>
      </c>
      <c r="B8323" s="60"/>
      <c r="C8323" s="73">
        <v>12</v>
      </c>
      <c r="D8323" s="73">
        <v>13</v>
      </c>
      <c r="E8323" s="73">
        <v>3</v>
      </c>
      <c r="F8323" s="79">
        <f>IF($C$9="south",'RAW PV WATTS'!D8326,IF('PV Watts SLC'!$C$9="west",'RAW PV WATTS'!F8326,-1))</f>
        <v>0</v>
      </c>
      <c r="G8323" s="81">
        <f t="shared" si="258"/>
        <v>0</v>
      </c>
    </row>
    <row r="8324" spans="1:7">
      <c r="A8324" s="74" t="e">
        <f t="shared" si="259"/>
        <v>#REF!</v>
      </c>
      <c r="B8324" s="60"/>
      <c r="C8324" s="73">
        <v>12</v>
      </c>
      <c r="D8324" s="73">
        <v>13</v>
      </c>
      <c r="E8324" s="73">
        <v>4</v>
      </c>
      <c r="F8324" s="79">
        <f>IF($C$9="south",'RAW PV WATTS'!D8327,IF('PV Watts SLC'!$C$9="west",'RAW PV WATTS'!F8327,-1))</f>
        <v>0</v>
      </c>
      <c r="G8324" s="81">
        <f t="shared" si="258"/>
        <v>0</v>
      </c>
    </row>
    <row r="8325" spans="1:7">
      <c r="A8325" s="74" t="e">
        <f t="shared" si="259"/>
        <v>#REF!</v>
      </c>
      <c r="B8325" s="60"/>
      <c r="C8325" s="73">
        <v>12</v>
      </c>
      <c r="D8325" s="73">
        <v>13</v>
      </c>
      <c r="E8325" s="73">
        <v>5</v>
      </c>
      <c r="F8325" s="79">
        <f>IF($C$9="south",'RAW PV WATTS'!D8328,IF('PV Watts SLC'!$C$9="west",'RAW PV WATTS'!F8328,-1))</f>
        <v>0</v>
      </c>
      <c r="G8325" s="81">
        <f t="shared" si="258"/>
        <v>0</v>
      </c>
    </row>
    <row r="8326" spans="1:7">
      <c r="A8326" s="74" t="e">
        <f t="shared" si="259"/>
        <v>#REF!</v>
      </c>
      <c r="B8326" s="60"/>
      <c r="C8326" s="73">
        <v>12</v>
      </c>
      <c r="D8326" s="73">
        <v>13</v>
      </c>
      <c r="E8326" s="73">
        <v>6</v>
      </c>
      <c r="F8326" s="79">
        <f>IF($C$9="south",'RAW PV WATTS'!D8329,IF('PV Watts SLC'!$C$9="west",'RAW PV WATTS'!F8329,-1))</f>
        <v>0</v>
      </c>
      <c r="G8326" s="81">
        <f t="shared" si="258"/>
        <v>0</v>
      </c>
    </row>
    <row r="8327" spans="1:7">
      <c r="A8327" s="74" t="e">
        <f t="shared" si="259"/>
        <v>#REF!</v>
      </c>
      <c r="B8327" s="60"/>
      <c r="C8327" s="73">
        <v>12</v>
      </c>
      <c r="D8327" s="73">
        <v>13</v>
      </c>
      <c r="E8327" s="73">
        <v>7</v>
      </c>
      <c r="F8327" s="79">
        <f>IF($C$9="south",'RAW PV WATTS'!D8330,IF('PV Watts SLC'!$C$9="west",'RAW PV WATTS'!F8330,-1))</f>
        <v>0</v>
      </c>
      <c r="G8327" s="81">
        <f t="shared" si="258"/>
        <v>0</v>
      </c>
    </row>
    <row r="8328" spans="1:7">
      <c r="A8328" s="74" t="e">
        <f t="shared" si="259"/>
        <v>#REF!</v>
      </c>
      <c r="B8328" s="60"/>
      <c r="C8328" s="73">
        <v>12</v>
      </c>
      <c r="D8328" s="73">
        <v>13</v>
      </c>
      <c r="E8328" s="73">
        <v>8</v>
      </c>
      <c r="F8328" s="79">
        <f>IF($C$9="south",'RAW PV WATTS'!D8331,IF('PV Watts SLC'!$C$9="west",'RAW PV WATTS'!F8331,-1))</f>
        <v>12.613</v>
      </c>
      <c r="G8328" s="81">
        <f t="shared" si="258"/>
        <v>1.2612999999999999E-2</v>
      </c>
    </row>
    <row r="8329" spans="1:7">
      <c r="A8329" s="74" t="e">
        <f t="shared" si="259"/>
        <v>#REF!</v>
      </c>
      <c r="B8329" s="60"/>
      <c r="C8329" s="73">
        <v>12</v>
      </c>
      <c r="D8329" s="73">
        <v>13</v>
      </c>
      <c r="E8329" s="73">
        <v>9</v>
      </c>
      <c r="F8329" s="79">
        <f>IF($C$9="south",'RAW PV WATTS'!D8332,IF('PV Watts SLC'!$C$9="west",'RAW PV WATTS'!F8332,-1))</f>
        <v>27.861000000000001</v>
      </c>
      <c r="G8329" s="81">
        <f t="shared" si="258"/>
        <v>2.7861E-2</v>
      </c>
    </row>
    <row r="8330" spans="1:7">
      <c r="A8330" s="74" t="e">
        <f t="shared" si="259"/>
        <v>#REF!</v>
      </c>
      <c r="B8330" s="60"/>
      <c r="C8330" s="73">
        <v>12</v>
      </c>
      <c r="D8330" s="73">
        <v>13</v>
      </c>
      <c r="E8330" s="73">
        <v>10</v>
      </c>
      <c r="F8330" s="79">
        <f>IF($C$9="south",'RAW PV WATTS'!D8333,IF('PV Watts SLC'!$C$9="west",'RAW PV WATTS'!F8333,-1))</f>
        <v>47.279000000000003</v>
      </c>
      <c r="G8330" s="81">
        <f t="shared" si="258"/>
        <v>4.7279000000000002E-2</v>
      </c>
    </row>
    <row r="8331" spans="1:7">
      <c r="A8331" s="74" t="e">
        <f t="shared" si="259"/>
        <v>#REF!</v>
      </c>
      <c r="B8331" s="60"/>
      <c r="C8331" s="73">
        <v>12</v>
      </c>
      <c r="D8331" s="73">
        <v>13</v>
      </c>
      <c r="E8331" s="73">
        <v>11</v>
      </c>
      <c r="F8331" s="79">
        <f>IF($C$9="south",'RAW PV WATTS'!D8334,IF('PV Watts SLC'!$C$9="west",'RAW PV WATTS'!F8334,-1))</f>
        <v>61.500999999999998</v>
      </c>
      <c r="G8331" s="81">
        <f t="shared" si="258"/>
        <v>6.1501E-2</v>
      </c>
    </row>
    <row r="8332" spans="1:7">
      <c r="A8332" s="74" t="e">
        <f t="shared" si="259"/>
        <v>#REF!</v>
      </c>
      <c r="B8332" s="60"/>
      <c r="C8332" s="73">
        <v>12</v>
      </c>
      <c r="D8332" s="73">
        <v>13</v>
      </c>
      <c r="E8332" s="73">
        <v>12</v>
      </c>
      <c r="F8332" s="79">
        <f>IF($C$9="south",'RAW PV WATTS'!D8335,IF('PV Watts SLC'!$C$9="west",'RAW PV WATTS'!F8335,-1))</f>
        <v>65.040999999999997</v>
      </c>
      <c r="G8332" s="81">
        <f t="shared" si="258"/>
        <v>6.5041000000000002E-2</v>
      </c>
    </row>
    <row r="8333" spans="1:7">
      <c r="A8333" s="74" t="e">
        <f t="shared" si="259"/>
        <v>#REF!</v>
      </c>
      <c r="B8333" s="60"/>
      <c r="C8333" s="73">
        <v>12</v>
      </c>
      <c r="D8333" s="73">
        <v>13</v>
      </c>
      <c r="E8333" s="73">
        <v>13</v>
      </c>
      <c r="F8333" s="79">
        <f>IF($C$9="south",'RAW PV WATTS'!D8336,IF('PV Watts SLC'!$C$9="west",'RAW PV WATTS'!F8336,-1))</f>
        <v>58.816000000000003</v>
      </c>
      <c r="G8333" s="81">
        <f t="shared" si="258"/>
        <v>5.8816E-2</v>
      </c>
    </row>
    <row r="8334" spans="1:7">
      <c r="A8334" s="74" t="e">
        <f t="shared" si="259"/>
        <v>#REF!</v>
      </c>
      <c r="B8334" s="60"/>
      <c r="C8334" s="73">
        <v>12</v>
      </c>
      <c r="D8334" s="73">
        <v>13</v>
      </c>
      <c r="E8334" s="73">
        <v>14</v>
      </c>
      <c r="F8334" s="79">
        <f>IF($C$9="south",'RAW PV WATTS'!D8337,IF('PV Watts SLC'!$C$9="west",'RAW PV WATTS'!F8337,-1))</f>
        <v>42.780999999999999</v>
      </c>
      <c r="G8334" s="81">
        <f t="shared" si="258"/>
        <v>4.2781E-2</v>
      </c>
    </row>
    <row r="8335" spans="1:7">
      <c r="A8335" s="74" t="e">
        <f t="shared" si="259"/>
        <v>#REF!</v>
      </c>
      <c r="B8335" s="60"/>
      <c r="C8335" s="73">
        <v>12</v>
      </c>
      <c r="D8335" s="73">
        <v>13</v>
      </c>
      <c r="E8335" s="73">
        <v>15</v>
      </c>
      <c r="F8335" s="79">
        <f>IF($C$9="south",'RAW PV WATTS'!D8338,IF('PV Watts SLC'!$C$9="west",'RAW PV WATTS'!F8338,-1))</f>
        <v>24.091000000000001</v>
      </c>
      <c r="G8335" s="81">
        <f t="shared" si="258"/>
        <v>2.4091000000000001E-2</v>
      </c>
    </row>
    <row r="8336" spans="1:7">
      <c r="A8336" s="74" t="e">
        <f t="shared" si="259"/>
        <v>#REF!</v>
      </c>
      <c r="B8336" s="60"/>
      <c r="C8336" s="73">
        <v>12</v>
      </c>
      <c r="D8336" s="73">
        <v>13</v>
      </c>
      <c r="E8336" s="73">
        <v>16</v>
      </c>
      <c r="F8336" s="79">
        <f>IF($C$9="south",'RAW PV WATTS'!D8339,IF('PV Watts SLC'!$C$9="west",'RAW PV WATTS'!F8339,-1))</f>
        <v>6.141</v>
      </c>
      <c r="G8336" s="81">
        <f t="shared" si="258"/>
        <v>6.1409999999999998E-3</v>
      </c>
    </row>
    <row r="8337" spans="1:7">
      <c r="A8337" s="74" t="e">
        <f t="shared" si="259"/>
        <v>#REF!</v>
      </c>
      <c r="B8337" s="60"/>
      <c r="C8337" s="73">
        <v>12</v>
      </c>
      <c r="D8337" s="73">
        <v>13</v>
      </c>
      <c r="E8337" s="73">
        <v>17</v>
      </c>
      <c r="F8337" s="79">
        <f>IF($C$9="south",'RAW PV WATTS'!D8340,IF('PV Watts SLC'!$C$9="west",'RAW PV WATTS'!F8340,-1))</f>
        <v>0</v>
      </c>
      <c r="G8337" s="81">
        <f t="shared" ref="G8337:G8400" si="260">F8337/1000</f>
        <v>0</v>
      </c>
    </row>
    <row r="8338" spans="1:7">
      <c r="A8338" s="74" t="e">
        <f t="shared" ref="A8338:A8401" si="261">1/24+A8337</f>
        <v>#REF!</v>
      </c>
      <c r="B8338" s="60"/>
      <c r="C8338" s="73">
        <v>12</v>
      </c>
      <c r="D8338" s="73">
        <v>13</v>
      </c>
      <c r="E8338" s="73">
        <v>18</v>
      </c>
      <c r="F8338" s="79">
        <f>IF($C$9="south",'RAW PV WATTS'!D8341,IF('PV Watts SLC'!$C$9="west",'RAW PV WATTS'!F8341,-1))</f>
        <v>0</v>
      </c>
      <c r="G8338" s="81">
        <f t="shared" si="260"/>
        <v>0</v>
      </c>
    </row>
    <row r="8339" spans="1:7">
      <c r="A8339" s="74" t="e">
        <f t="shared" si="261"/>
        <v>#REF!</v>
      </c>
      <c r="B8339" s="60"/>
      <c r="C8339" s="73">
        <v>12</v>
      </c>
      <c r="D8339" s="73">
        <v>13</v>
      </c>
      <c r="E8339" s="73">
        <v>19</v>
      </c>
      <c r="F8339" s="79">
        <f>IF($C$9="south",'RAW PV WATTS'!D8342,IF('PV Watts SLC'!$C$9="west",'RAW PV WATTS'!F8342,-1))</f>
        <v>0</v>
      </c>
      <c r="G8339" s="81">
        <f t="shared" si="260"/>
        <v>0</v>
      </c>
    </row>
    <row r="8340" spans="1:7">
      <c r="A8340" s="74" t="e">
        <f t="shared" si="261"/>
        <v>#REF!</v>
      </c>
      <c r="B8340" s="60"/>
      <c r="C8340" s="73">
        <v>12</v>
      </c>
      <c r="D8340" s="73">
        <v>13</v>
      </c>
      <c r="E8340" s="73">
        <v>20</v>
      </c>
      <c r="F8340" s="79">
        <f>IF($C$9="south",'RAW PV WATTS'!D8343,IF('PV Watts SLC'!$C$9="west",'RAW PV WATTS'!F8343,-1))</f>
        <v>0</v>
      </c>
      <c r="G8340" s="81">
        <f t="shared" si="260"/>
        <v>0</v>
      </c>
    </row>
    <row r="8341" spans="1:7">
      <c r="A8341" s="74" t="e">
        <f t="shared" si="261"/>
        <v>#REF!</v>
      </c>
      <c r="B8341" s="60"/>
      <c r="C8341" s="73">
        <v>12</v>
      </c>
      <c r="D8341" s="73">
        <v>13</v>
      </c>
      <c r="E8341" s="73">
        <v>21</v>
      </c>
      <c r="F8341" s="79">
        <f>IF($C$9="south",'RAW PV WATTS'!D8344,IF('PV Watts SLC'!$C$9="west",'RAW PV WATTS'!F8344,-1))</f>
        <v>0</v>
      </c>
      <c r="G8341" s="81">
        <f t="shared" si="260"/>
        <v>0</v>
      </c>
    </row>
    <row r="8342" spans="1:7">
      <c r="A8342" s="74" t="e">
        <f t="shared" si="261"/>
        <v>#REF!</v>
      </c>
      <c r="B8342" s="60"/>
      <c r="C8342" s="73">
        <v>12</v>
      </c>
      <c r="D8342" s="73">
        <v>13</v>
      </c>
      <c r="E8342" s="73">
        <v>22</v>
      </c>
      <c r="F8342" s="79">
        <f>IF($C$9="south",'RAW PV WATTS'!D8345,IF('PV Watts SLC'!$C$9="west",'RAW PV WATTS'!F8345,-1))</f>
        <v>0</v>
      </c>
      <c r="G8342" s="81">
        <f t="shared" si="260"/>
        <v>0</v>
      </c>
    </row>
    <row r="8343" spans="1:7">
      <c r="A8343" s="74" t="e">
        <f t="shared" si="261"/>
        <v>#REF!</v>
      </c>
      <c r="B8343" s="60"/>
      <c r="C8343" s="73">
        <v>12</v>
      </c>
      <c r="D8343" s="73">
        <v>13</v>
      </c>
      <c r="E8343" s="73">
        <v>23</v>
      </c>
      <c r="F8343" s="79">
        <f>IF($C$9="south",'RAW PV WATTS'!D8346,IF('PV Watts SLC'!$C$9="west",'RAW PV WATTS'!F8346,-1))</f>
        <v>0</v>
      </c>
      <c r="G8343" s="81">
        <f t="shared" si="260"/>
        <v>0</v>
      </c>
    </row>
    <row r="8344" spans="1:7">
      <c r="A8344" s="74" t="e">
        <f t="shared" si="261"/>
        <v>#REF!</v>
      </c>
      <c r="B8344" s="60"/>
      <c r="C8344" s="73">
        <v>12</v>
      </c>
      <c r="D8344" s="73">
        <v>14</v>
      </c>
      <c r="E8344" s="73">
        <v>0</v>
      </c>
      <c r="F8344" s="79">
        <f>IF($C$9="south",'RAW PV WATTS'!D8347,IF('PV Watts SLC'!$C$9="west",'RAW PV WATTS'!F8347,-1))</f>
        <v>0</v>
      </c>
      <c r="G8344" s="81">
        <f t="shared" si="260"/>
        <v>0</v>
      </c>
    </row>
    <row r="8345" spans="1:7">
      <c r="A8345" s="74" t="e">
        <f t="shared" si="261"/>
        <v>#REF!</v>
      </c>
      <c r="B8345" s="60"/>
      <c r="C8345" s="73">
        <v>12</v>
      </c>
      <c r="D8345" s="73">
        <v>14</v>
      </c>
      <c r="E8345" s="73">
        <v>1</v>
      </c>
      <c r="F8345" s="79">
        <f>IF($C$9="south",'RAW PV WATTS'!D8348,IF('PV Watts SLC'!$C$9="west",'RAW PV WATTS'!F8348,-1))</f>
        <v>0</v>
      </c>
      <c r="G8345" s="81">
        <f t="shared" si="260"/>
        <v>0</v>
      </c>
    </row>
    <row r="8346" spans="1:7">
      <c r="A8346" s="74" t="e">
        <f t="shared" si="261"/>
        <v>#REF!</v>
      </c>
      <c r="B8346" s="60"/>
      <c r="C8346" s="73">
        <v>12</v>
      </c>
      <c r="D8346" s="73">
        <v>14</v>
      </c>
      <c r="E8346" s="73">
        <v>2</v>
      </c>
      <c r="F8346" s="79">
        <f>IF($C$9="south",'RAW PV WATTS'!D8349,IF('PV Watts SLC'!$C$9="west",'RAW PV WATTS'!F8349,-1))</f>
        <v>0</v>
      </c>
      <c r="G8346" s="81">
        <f t="shared" si="260"/>
        <v>0</v>
      </c>
    </row>
    <row r="8347" spans="1:7">
      <c r="A8347" s="74" t="e">
        <f t="shared" si="261"/>
        <v>#REF!</v>
      </c>
      <c r="B8347" s="60"/>
      <c r="C8347" s="73">
        <v>12</v>
      </c>
      <c r="D8347" s="73">
        <v>14</v>
      </c>
      <c r="E8347" s="73">
        <v>3</v>
      </c>
      <c r="F8347" s="79">
        <f>IF($C$9="south",'RAW PV WATTS'!D8350,IF('PV Watts SLC'!$C$9="west",'RAW PV WATTS'!F8350,-1))</f>
        <v>0</v>
      </c>
      <c r="G8347" s="81">
        <f t="shared" si="260"/>
        <v>0</v>
      </c>
    </row>
    <row r="8348" spans="1:7">
      <c r="A8348" s="74" t="e">
        <f t="shared" si="261"/>
        <v>#REF!</v>
      </c>
      <c r="B8348" s="60"/>
      <c r="C8348" s="73">
        <v>12</v>
      </c>
      <c r="D8348" s="73">
        <v>14</v>
      </c>
      <c r="E8348" s="73">
        <v>4</v>
      </c>
      <c r="F8348" s="79">
        <f>IF($C$9="south",'RAW PV WATTS'!D8351,IF('PV Watts SLC'!$C$9="west",'RAW PV WATTS'!F8351,-1))</f>
        <v>0</v>
      </c>
      <c r="G8348" s="81">
        <f t="shared" si="260"/>
        <v>0</v>
      </c>
    </row>
    <row r="8349" spans="1:7">
      <c r="A8349" s="74" t="e">
        <f t="shared" si="261"/>
        <v>#REF!</v>
      </c>
      <c r="B8349" s="60"/>
      <c r="C8349" s="73">
        <v>12</v>
      </c>
      <c r="D8349" s="73">
        <v>14</v>
      </c>
      <c r="E8349" s="73">
        <v>5</v>
      </c>
      <c r="F8349" s="79">
        <f>IF($C$9="south",'RAW PV WATTS'!D8352,IF('PV Watts SLC'!$C$9="west",'RAW PV WATTS'!F8352,-1))</f>
        <v>0</v>
      </c>
      <c r="G8349" s="81">
        <f t="shared" si="260"/>
        <v>0</v>
      </c>
    </row>
    <row r="8350" spans="1:7">
      <c r="A8350" s="74" t="e">
        <f t="shared" si="261"/>
        <v>#REF!</v>
      </c>
      <c r="B8350" s="60"/>
      <c r="C8350" s="73">
        <v>12</v>
      </c>
      <c r="D8350" s="73">
        <v>14</v>
      </c>
      <c r="E8350" s="73">
        <v>6</v>
      </c>
      <c r="F8350" s="79">
        <f>IF($C$9="south",'RAW PV WATTS'!D8353,IF('PV Watts SLC'!$C$9="west",'RAW PV WATTS'!F8353,-1))</f>
        <v>0</v>
      </c>
      <c r="G8350" s="81">
        <f t="shared" si="260"/>
        <v>0</v>
      </c>
    </row>
    <row r="8351" spans="1:7">
      <c r="A8351" s="74" t="e">
        <f t="shared" si="261"/>
        <v>#REF!</v>
      </c>
      <c r="B8351" s="60"/>
      <c r="C8351" s="73">
        <v>12</v>
      </c>
      <c r="D8351" s="73">
        <v>14</v>
      </c>
      <c r="E8351" s="73">
        <v>7</v>
      </c>
      <c r="F8351" s="79">
        <f>IF($C$9="south",'RAW PV WATTS'!D8354,IF('PV Watts SLC'!$C$9="west",'RAW PV WATTS'!F8354,-1))</f>
        <v>0</v>
      </c>
      <c r="G8351" s="81">
        <f t="shared" si="260"/>
        <v>0</v>
      </c>
    </row>
    <row r="8352" spans="1:7">
      <c r="A8352" s="74" t="e">
        <f t="shared" si="261"/>
        <v>#REF!</v>
      </c>
      <c r="B8352" s="60"/>
      <c r="C8352" s="73">
        <v>12</v>
      </c>
      <c r="D8352" s="73">
        <v>14</v>
      </c>
      <c r="E8352" s="73">
        <v>8</v>
      </c>
      <c r="F8352" s="79">
        <f>IF($C$9="south",'RAW PV WATTS'!D8355,IF('PV Watts SLC'!$C$9="west",'RAW PV WATTS'!F8355,-1))</f>
        <v>90.242000000000004</v>
      </c>
      <c r="G8352" s="81">
        <f t="shared" si="260"/>
        <v>9.0242000000000003E-2</v>
      </c>
    </row>
    <row r="8353" spans="1:7">
      <c r="A8353" s="74" t="e">
        <f t="shared" si="261"/>
        <v>#REF!</v>
      </c>
      <c r="B8353" s="60"/>
      <c r="C8353" s="73">
        <v>12</v>
      </c>
      <c r="D8353" s="73">
        <v>14</v>
      </c>
      <c r="E8353" s="73">
        <v>9</v>
      </c>
      <c r="F8353" s="79">
        <f>IF($C$9="south",'RAW PV WATTS'!D8356,IF('PV Watts SLC'!$C$9="west",'RAW PV WATTS'!F8356,-1))</f>
        <v>295.78100000000001</v>
      </c>
      <c r="G8353" s="81">
        <f t="shared" si="260"/>
        <v>0.29578100000000002</v>
      </c>
    </row>
    <row r="8354" spans="1:7">
      <c r="A8354" s="74" t="e">
        <f t="shared" si="261"/>
        <v>#REF!</v>
      </c>
      <c r="B8354" s="60"/>
      <c r="C8354" s="73">
        <v>12</v>
      </c>
      <c r="D8354" s="73">
        <v>14</v>
      </c>
      <c r="E8354" s="73">
        <v>10</v>
      </c>
      <c r="F8354" s="79">
        <f>IF($C$9="south",'RAW PV WATTS'!D8357,IF('PV Watts SLC'!$C$9="west",'RAW PV WATTS'!F8357,-1))</f>
        <v>453.81099999999998</v>
      </c>
      <c r="G8354" s="81">
        <f t="shared" si="260"/>
        <v>0.45381099999999996</v>
      </c>
    </row>
    <row r="8355" spans="1:7">
      <c r="A8355" s="74" t="e">
        <f t="shared" si="261"/>
        <v>#REF!</v>
      </c>
      <c r="B8355" s="60"/>
      <c r="C8355" s="73">
        <v>12</v>
      </c>
      <c r="D8355" s="73">
        <v>14</v>
      </c>
      <c r="E8355" s="73">
        <v>11</v>
      </c>
      <c r="F8355" s="79">
        <f>IF($C$9="south",'RAW PV WATTS'!D8358,IF('PV Watts SLC'!$C$9="west",'RAW PV WATTS'!F8358,-1))</f>
        <v>544.27099999999996</v>
      </c>
      <c r="G8355" s="81">
        <f t="shared" si="260"/>
        <v>0.54427099999999995</v>
      </c>
    </row>
    <row r="8356" spans="1:7">
      <c r="A8356" s="74" t="e">
        <f t="shared" si="261"/>
        <v>#REF!</v>
      </c>
      <c r="B8356" s="60"/>
      <c r="C8356" s="73">
        <v>12</v>
      </c>
      <c r="D8356" s="73">
        <v>14</v>
      </c>
      <c r="E8356" s="73">
        <v>12</v>
      </c>
      <c r="F8356" s="79">
        <f>IF($C$9="south",'RAW PV WATTS'!D8359,IF('PV Watts SLC'!$C$9="west",'RAW PV WATTS'!F8359,-1))</f>
        <v>568.33100000000002</v>
      </c>
      <c r="G8356" s="81">
        <f t="shared" si="260"/>
        <v>0.56833100000000003</v>
      </c>
    </row>
    <row r="8357" spans="1:7">
      <c r="A8357" s="74" t="e">
        <f t="shared" si="261"/>
        <v>#REF!</v>
      </c>
      <c r="B8357" s="60"/>
      <c r="C8357" s="73">
        <v>12</v>
      </c>
      <c r="D8357" s="73">
        <v>14</v>
      </c>
      <c r="E8357" s="73">
        <v>13</v>
      </c>
      <c r="F8357" s="79">
        <f>IF($C$9="south",'RAW PV WATTS'!D8360,IF('PV Watts SLC'!$C$9="west",'RAW PV WATTS'!F8360,-1))</f>
        <v>518.25400000000002</v>
      </c>
      <c r="G8357" s="81">
        <f t="shared" si="260"/>
        <v>0.51825399999999999</v>
      </c>
    </row>
    <row r="8358" spans="1:7">
      <c r="A8358" s="74" t="e">
        <f t="shared" si="261"/>
        <v>#REF!</v>
      </c>
      <c r="B8358" s="60"/>
      <c r="C8358" s="73">
        <v>12</v>
      </c>
      <c r="D8358" s="73">
        <v>14</v>
      </c>
      <c r="E8358" s="73">
        <v>14</v>
      </c>
      <c r="F8358" s="79">
        <f>IF($C$9="south",'RAW PV WATTS'!D8361,IF('PV Watts SLC'!$C$9="west",'RAW PV WATTS'!F8361,-1))</f>
        <v>410.08</v>
      </c>
      <c r="G8358" s="81">
        <f t="shared" si="260"/>
        <v>0.41008</v>
      </c>
    </row>
    <row r="8359" spans="1:7">
      <c r="A8359" s="74" t="e">
        <f t="shared" si="261"/>
        <v>#REF!</v>
      </c>
      <c r="B8359" s="60"/>
      <c r="C8359" s="73">
        <v>12</v>
      </c>
      <c r="D8359" s="73">
        <v>14</v>
      </c>
      <c r="E8359" s="73">
        <v>15</v>
      </c>
      <c r="F8359" s="79">
        <f>IF($C$9="south",'RAW PV WATTS'!D8362,IF('PV Watts SLC'!$C$9="west",'RAW PV WATTS'!F8362,-1))</f>
        <v>236.56299999999999</v>
      </c>
      <c r="G8359" s="81">
        <f t="shared" si="260"/>
        <v>0.236563</v>
      </c>
    </row>
    <row r="8360" spans="1:7">
      <c r="A8360" s="74" t="e">
        <f t="shared" si="261"/>
        <v>#REF!</v>
      </c>
      <c r="B8360" s="60"/>
      <c r="C8360" s="73">
        <v>12</v>
      </c>
      <c r="D8360" s="73">
        <v>14</v>
      </c>
      <c r="E8360" s="73">
        <v>16</v>
      </c>
      <c r="F8360" s="79">
        <f>IF($C$9="south",'RAW PV WATTS'!D8363,IF('PV Watts SLC'!$C$9="west",'RAW PV WATTS'!F8363,-1))</f>
        <v>46.16</v>
      </c>
      <c r="G8360" s="81">
        <f t="shared" si="260"/>
        <v>4.616E-2</v>
      </c>
    </row>
    <row r="8361" spans="1:7">
      <c r="A8361" s="74" t="e">
        <f t="shared" si="261"/>
        <v>#REF!</v>
      </c>
      <c r="B8361" s="60"/>
      <c r="C8361" s="73">
        <v>12</v>
      </c>
      <c r="D8361" s="73">
        <v>14</v>
      </c>
      <c r="E8361" s="73">
        <v>17</v>
      </c>
      <c r="F8361" s="79">
        <f>IF($C$9="south",'RAW PV WATTS'!D8364,IF('PV Watts SLC'!$C$9="west",'RAW PV WATTS'!F8364,-1))</f>
        <v>0</v>
      </c>
      <c r="G8361" s="81">
        <f t="shared" si="260"/>
        <v>0</v>
      </c>
    </row>
    <row r="8362" spans="1:7">
      <c r="A8362" s="74" t="e">
        <f t="shared" si="261"/>
        <v>#REF!</v>
      </c>
      <c r="B8362" s="60"/>
      <c r="C8362" s="73">
        <v>12</v>
      </c>
      <c r="D8362" s="73">
        <v>14</v>
      </c>
      <c r="E8362" s="73">
        <v>18</v>
      </c>
      <c r="F8362" s="79">
        <f>IF($C$9="south",'RAW PV WATTS'!D8365,IF('PV Watts SLC'!$C$9="west",'RAW PV WATTS'!F8365,-1))</f>
        <v>0</v>
      </c>
      <c r="G8362" s="81">
        <f t="shared" si="260"/>
        <v>0</v>
      </c>
    </row>
    <row r="8363" spans="1:7">
      <c r="A8363" s="74" t="e">
        <f t="shared" si="261"/>
        <v>#REF!</v>
      </c>
      <c r="B8363" s="60"/>
      <c r="C8363" s="73">
        <v>12</v>
      </c>
      <c r="D8363" s="73">
        <v>14</v>
      </c>
      <c r="E8363" s="73">
        <v>19</v>
      </c>
      <c r="F8363" s="79">
        <f>IF($C$9="south",'RAW PV WATTS'!D8366,IF('PV Watts SLC'!$C$9="west",'RAW PV WATTS'!F8366,-1))</f>
        <v>0</v>
      </c>
      <c r="G8363" s="81">
        <f t="shared" si="260"/>
        <v>0</v>
      </c>
    </row>
    <row r="8364" spans="1:7">
      <c r="A8364" s="74" t="e">
        <f t="shared" si="261"/>
        <v>#REF!</v>
      </c>
      <c r="B8364" s="60"/>
      <c r="C8364" s="73">
        <v>12</v>
      </c>
      <c r="D8364" s="73">
        <v>14</v>
      </c>
      <c r="E8364" s="73">
        <v>20</v>
      </c>
      <c r="F8364" s="79">
        <f>IF($C$9="south",'RAW PV WATTS'!D8367,IF('PV Watts SLC'!$C$9="west",'RAW PV WATTS'!F8367,-1))</f>
        <v>0</v>
      </c>
      <c r="G8364" s="81">
        <f t="shared" si="260"/>
        <v>0</v>
      </c>
    </row>
    <row r="8365" spans="1:7">
      <c r="A8365" s="74" t="e">
        <f t="shared" si="261"/>
        <v>#REF!</v>
      </c>
      <c r="B8365" s="60"/>
      <c r="C8365" s="73">
        <v>12</v>
      </c>
      <c r="D8365" s="73">
        <v>14</v>
      </c>
      <c r="E8365" s="73">
        <v>21</v>
      </c>
      <c r="F8365" s="79">
        <f>IF($C$9="south",'RAW PV WATTS'!D8368,IF('PV Watts SLC'!$C$9="west",'RAW PV WATTS'!F8368,-1))</f>
        <v>0</v>
      </c>
      <c r="G8365" s="81">
        <f t="shared" si="260"/>
        <v>0</v>
      </c>
    </row>
    <row r="8366" spans="1:7">
      <c r="A8366" s="74" t="e">
        <f t="shared" si="261"/>
        <v>#REF!</v>
      </c>
      <c r="B8366" s="60"/>
      <c r="C8366" s="73">
        <v>12</v>
      </c>
      <c r="D8366" s="73">
        <v>14</v>
      </c>
      <c r="E8366" s="73">
        <v>22</v>
      </c>
      <c r="F8366" s="79">
        <f>IF($C$9="south",'RAW PV WATTS'!D8369,IF('PV Watts SLC'!$C$9="west",'RAW PV WATTS'!F8369,-1))</f>
        <v>0</v>
      </c>
      <c r="G8366" s="81">
        <f t="shared" si="260"/>
        <v>0</v>
      </c>
    </row>
    <row r="8367" spans="1:7">
      <c r="A8367" s="74" t="e">
        <f t="shared" si="261"/>
        <v>#REF!</v>
      </c>
      <c r="B8367" s="60"/>
      <c r="C8367" s="73">
        <v>12</v>
      </c>
      <c r="D8367" s="73">
        <v>14</v>
      </c>
      <c r="E8367" s="73">
        <v>23</v>
      </c>
      <c r="F8367" s="79">
        <f>IF($C$9="south",'RAW PV WATTS'!D8370,IF('PV Watts SLC'!$C$9="west",'RAW PV WATTS'!F8370,-1))</f>
        <v>0</v>
      </c>
      <c r="G8367" s="81">
        <f t="shared" si="260"/>
        <v>0</v>
      </c>
    </row>
    <row r="8368" spans="1:7">
      <c r="A8368" s="74" t="e">
        <f t="shared" si="261"/>
        <v>#REF!</v>
      </c>
      <c r="B8368" s="60"/>
      <c r="C8368" s="73">
        <v>12</v>
      </c>
      <c r="D8368" s="73">
        <v>15</v>
      </c>
      <c r="E8368" s="73">
        <v>0</v>
      </c>
      <c r="F8368" s="79">
        <f>IF($C$9="south",'RAW PV WATTS'!D8371,IF('PV Watts SLC'!$C$9="west",'RAW PV WATTS'!F8371,-1))</f>
        <v>0</v>
      </c>
      <c r="G8368" s="81">
        <f t="shared" si="260"/>
        <v>0</v>
      </c>
    </row>
    <row r="8369" spans="1:7">
      <c r="A8369" s="74" t="e">
        <f t="shared" si="261"/>
        <v>#REF!</v>
      </c>
      <c r="B8369" s="60"/>
      <c r="C8369" s="73">
        <v>12</v>
      </c>
      <c r="D8369" s="73">
        <v>15</v>
      </c>
      <c r="E8369" s="73">
        <v>1</v>
      </c>
      <c r="F8369" s="79">
        <f>IF($C$9="south",'RAW PV WATTS'!D8372,IF('PV Watts SLC'!$C$9="west",'RAW PV WATTS'!F8372,-1))</f>
        <v>0</v>
      </c>
      <c r="G8369" s="81">
        <f t="shared" si="260"/>
        <v>0</v>
      </c>
    </row>
    <row r="8370" spans="1:7">
      <c r="A8370" s="74" t="e">
        <f t="shared" si="261"/>
        <v>#REF!</v>
      </c>
      <c r="B8370" s="60"/>
      <c r="C8370" s="73">
        <v>12</v>
      </c>
      <c r="D8370" s="73">
        <v>15</v>
      </c>
      <c r="E8370" s="73">
        <v>2</v>
      </c>
      <c r="F8370" s="79">
        <f>IF($C$9="south",'RAW PV WATTS'!D8373,IF('PV Watts SLC'!$C$9="west",'RAW PV WATTS'!F8373,-1))</f>
        <v>0</v>
      </c>
      <c r="G8370" s="81">
        <f t="shared" si="260"/>
        <v>0</v>
      </c>
    </row>
    <row r="8371" spans="1:7">
      <c r="A8371" s="74" t="e">
        <f t="shared" si="261"/>
        <v>#REF!</v>
      </c>
      <c r="B8371" s="60"/>
      <c r="C8371" s="73">
        <v>12</v>
      </c>
      <c r="D8371" s="73">
        <v>15</v>
      </c>
      <c r="E8371" s="73">
        <v>3</v>
      </c>
      <c r="F8371" s="79">
        <f>IF($C$9="south",'RAW PV WATTS'!D8374,IF('PV Watts SLC'!$C$9="west",'RAW PV WATTS'!F8374,-1))</f>
        <v>0</v>
      </c>
      <c r="G8371" s="81">
        <f t="shared" si="260"/>
        <v>0</v>
      </c>
    </row>
    <row r="8372" spans="1:7">
      <c r="A8372" s="74" t="e">
        <f t="shared" si="261"/>
        <v>#REF!</v>
      </c>
      <c r="B8372" s="60"/>
      <c r="C8372" s="73">
        <v>12</v>
      </c>
      <c r="D8372" s="73">
        <v>15</v>
      </c>
      <c r="E8372" s="73">
        <v>4</v>
      </c>
      <c r="F8372" s="79">
        <f>IF($C$9="south",'RAW PV WATTS'!D8375,IF('PV Watts SLC'!$C$9="west",'RAW PV WATTS'!F8375,-1))</f>
        <v>0</v>
      </c>
      <c r="G8372" s="81">
        <f t="shared" si="260"/>
        <v>0</v>
      </c>
    </row>
    <row r="8373" spans="1:7">
      <c r="A8373" s="74" t="e">
        <f t="shared" si="261"/>
        <v>#REF!</v>
      </c>
      <c r="B8373" s="60"/>
      <c r="C8373" s="73">
        <v>12</v>
      </c>
      <c r="D8373" s="73">
        <v>15</v>
      </c>
      <c r="E8373" s="73">
        <v>5</v>
      </c>
      <c r="F8373" s="79">
        <f>IF($C$9="south",'RAW PV WATTS'!D8376,IF('PV Watts SLC'!$C$9="west",'RAW PV WATTS'!F8376,-1))</f>
        <v>0</v>
      </c>
      <c r="G8373" s="81">
        <f t="shared" si="260"/>
        <v>0</v>
      </c>
    </row>
    <row r="8374" spans="1:7">
      <c r="A8374" s="74" t="e">
        <f t="shared" si="261"/>
        <v>#REF!</v>
      </c>
      <c r="B8374" s="60"/>
      <c r="C8374" s="73">
        <v>12</v>
      </c>
      <c r="D8374" s="73">
        <v>15</v>
      </c>
      <c r="E8374" s="73">
        <v>6</v>
      </c>
      <c r="F8374" s="79">
        <f>IF($C$9="south",'RAW PV WATTS'!D8377,IF('PV Watts SLC'!$C$9="west",'RAW PV WATTS'!F8377,-1))</f>
        <v>0</v>
      </c>
      <c r="G8374" s="81">
        <f t="shared" si="260"/>
        <v>0</v>
      </c>
    </row>
    <row r="8375" spans="1:7">
      <c r="A8375" s="74" t="e">
        <f t="shared" si="261"/>
        <v>#REF!</v>
      </c>
      <c r="B8375" s="60"/>
      <c r="C8375" s="73">
        <v>12</v>
      </c>
      <c r="D8375" s="73">
        <v>15</v>
      </c>
      <c r="E8375" s="73">
        <v>7</v>
      </c>
      <c r="F8375" s="79">
        <f>IF($C$9="south",'RAW PV WATTS'!D8378,IF('PV Watts SLC'!$C$9="west",'RAW PV WATTS'!F8378,-1))</f>
        <v>0</v>
      </c>
      <c r="G8375" s="81">
        <f t="shared" si="260"/>
        <v>0</v>
      </c>
    </row>
    <row r="8376" spans="1:7">
      <c r="A8376" s="74" t="e">
        <f t="shared" si="261"/>
        <v>#REF!</v>
      </c>
      <c r="B8376" s="60"/>
      <c r="C8376" s="73">
        <v>12</v>
      </c>
      <c r="D8376" s="73">
        <v>15</v>
      </c>
      <c r="E8376" s="73">
        <v>8</v>
      </c>
      <c r="F8376" s="79">
        <f>IF($C$9="south",'RAW PV WATTS'!D8379,IF('PV Watts SLC'!$C$9="west",'RAW PV WATTS'!F8379,-1))</f>
        <v>31.827999999999999</v>
      </c>
      <c r="G8376" s="81">
        <f t="shared" si="260"/>
        <v>3.1828000000000002E-2</v>
      </c>
    </row>
    <row r="8377" spans="1:7">
      <c r="A8377" s="74" t="e">
        <f t="shared" si="261"/>
        <v>#REF!</v>
      </c>
      <c r="B8377" s="60"/>
      <c r="C8377" s="73">
        <v>12</v>
      </c>
      <c r="D8377" s="73">
        <v>15</v>
      </c>
      <c r="E8377" s="73">
        <v>9</v>
      </c>
      <c r="F8377" s="79">
        <f>IF($C$9="south",'RAW PV WATTS'!D8380,IF('PV Watts SLC'!$C$9="west",'RAW PV WATTS'!F8380,-1))</f>
        <v>182.351</v>
      </c>
      <c r="G8377" s="81">
        <f t="shared" si="260"/>
        <v>0.18235099999999999</v>
      </c>
    </row>
    <row r="8378" spans="1:7">
      <c r="A8378" s="74" t="e">
        <f t="shared" si="261"/>
        <v>#REF!</v>
      </c>
      <c r="B8378" s="60"/>
      <c r="C8378" s="73">
        <v>12</v>
      </c>
      <c r="D8378" s="73">
        <v>15</v>
      </c>
      <c r="E8378" s="73">
        <v>10</v>
      </c>
      <c r="F8378" s="79">
        <f>IF($C$9="south",'RAW PV WATTS'!D8381,IF('PV Watts SLC'!$C$9="west",'RAW PV WATTS'!F8381,-1))</f>
        <v>223.73</v>
      </c>
      <c r="G8378" s="81">
        <f t="shared" si="260"/>
        <v>0.22372999999999998</v>
      </c>
    </row>
    <row r="8379" spans="1:7">
      <c r="A8379" s="74" t="e">
        <f t="shared" si="261"/>
        <v>#REF!</v>
      </c>
      <c r="B8379" s="60"/>
      <c r="C8379" s="73">
        <v>12</v>
      </c>
      <c r="D8379" s="73">
        <v>15</v>
      </c>
      <c r="E8379" s="73">
        <v>11</v>
      </c>
      <c r="F8379" s="79">
        <f>IF($C$9="south",'RAW PV WATTS'!D8382,IF('PV Watts SLC'!$C$9="west",'RAW PV WATTS'!F8382,-1))</f>
        <v>305.423</v>
      </c>
      <c r="G8379" s="81">
        <f t="shared" si="260"/>
        <v>0.305423</v>
      </c>
    </row>
    <row r="8380" spans="1:7">
      <c r="A8380" s="74" t="e">
        <f t="shared" si="261"/>
        <v>#REF!</v>
      </c>
      <c r="B8380" s="60"/>
      <c r="C8380" s="73">
        <v>12</v>
      </c>
      <c r="D8380" s="73">
        <v>15</v>
      </c>
      <c r="E8380" s="73">
        <v>12</v>
      </c>
      <c r="F8380" s="79">
        <f>IF($C$9="south",'RAW PV WATTS'!D8383,IF('PV Watts SLC'!$C$9="west",'RAW PV WATTS'!F8383,-1))</f>
        <v>318.33100000000002</v>
      </c>
      <c r="G8380" s="81">
        <f t="shared" si="260"/>
        <v>0.31833100000000003</v>
      </c>
    </row>
    <row r="8381" spans="1:7">
      <c r="A8381" s="74" t="e">
        <f t="shared" si="261"/>
        <v>#REF!</v>
      </c>
      <c r="B8381" s="60"/>
      <c r="C8381" s="73">
        <v>12</v>
      </c>
      <c r="D8381" s="73">
        <v>15</v>
      </c>
      <c r="E8381" s="73">
        <v>13</v>
      </c>
      <c r="F8381" s="79">
        <f>IF($C$9="south",'RAW PV WATTS'!D8384,IF('PV Watts SLC'!$C$9="west",'RAW PV WATTS'!F8384,-1))</f>
        <v>91.42</v>
      </c>
      <c r="G8381" s="81">
        <f t="shared" si="260"/>
        <v>9.1420000000000001E-2</v>
      </c>
    </row>
    <row r="8382" spans="1:7">
      <c r="A8382" s="74" t="e">
        <f t="shared" si="261"/>
        <v>#REF!</v>
      </c>
      <c r="B8382" s="60"/>
      <c r="C8382" s="73">
        <v>12</v>
      </c>
      <c r="D8382" s="73">
        <v>15</v>
      </c>
      <c r="E8382" s="73">
        <v>14</v>
      </c>
      <c r="F8382" s="79">
        <f>IF($C$9="south",'RAW PV WATTS'!D8385,IF('PV Watts SLC'!$C$9="west",'RAW PV WATTS'!F8385,-1))</f>
        <v>164.55699999999999</v>
      </c>
      <c r="G8382" s="81">
        <f t="shared" si="260"/>
        <v>0.16455699999999998</v>
      </c>
    </row>
    <row r="8383" spans="1:7">
      <c r="A8383" s="74" t="e">
        <f t="shared" si="261"/>
        <v>#REF!</v>
      </c>
      <c r="B8383" s="60"/>
      <c r="C8383" s="73">
        <v>12</v>
      </c>
      <c r="D8383" s="73">
        <v>15</v>
      </c>
      <c r="E8383" s="73">
        <v>15</v>
      </c>
      <c r="F8383" s="79">
        <f>IF($C$9="south",'RAW PV WATTS'!D8386,IF('PV Watts SLC'!$C$9="west",'RAW PV WATTS'!F8386,-1))</f>
        <v>35.594000000000001</v>
      </c>
      <c r="G8383" s="81">
        <f t="shared" si="260"/>
        <v>3.5594000000000001E-2</v>
      </c>
    </row>
    <row r="8384" spans="1:7">
      <c r="A8384" s="74" t="e">
        <f t="shared" si="261"/>
        <v>#REF!</v>
      </c>
      <c r="B8384" s="60"/>
      <c r="C8384" s="73">
        <v>12</v>
      </c>
      <c r="D8384" s="73">
        <v>15</v>
      </c>
      <c r="E8384" s="73">
        <v>16</v>
      </c>
      <c r="F8384" s="79">
        <f>IF($C$9="south",'RAW PV WATTS'!D8387,IF('PV Watts SLC'!$C$9="west",'RAW PV WATTS'!F8387,-1))</f>
        <v>10.641999999999999</v>
      </c>
      <c r="G8384" s="81">
        <f t="shared" si="260"/>
        <v>1.0641999999999999E-2</v>
      </c>
    </row>
    <row r="8385" spans="1:7">
      <c r="A8385" s="74" t="e">
        <f t="shared" si="261"/>
        <v>#REF!</v>
      </c>
      <c r="B8385" s="60"/>
      <c r="C8385" s="73">
        <v>12</v>
      </c>
      <c r="D8385" s="73">
        <v>15</v>
      </c>
      <c r="E8385" s="73">
        <v>17</v>
      </c>
      <c r="F8385" s="79">
        <f>IF($C$9="south",'RAW PV WATTS'!D8388,IF('PV Watts SLC'!$C$9="west",'RAW PV WATTS'!F8388,-1))</f>
        <v>0</v>
      </c>
      <c r="G8385" s="81">
        <f t="shared" si="260"/>
        <v>0</v>
      </c>
    </row>
    <row r="8386" spans="1:7">
      <c r="A8386" s="74" t="e">
        <f t="shared" si="261"/>
        <v>#REF!</v>
      </c>
      <c r="B8386" s="60"/>
      <c r="C8386" s="73">
        <v>12</v>
      </c>
      <c r="D8386" s="73">
        <v>15</v>
      </c>
      <c r="E8386" s="73">
        <v>18</v>
      </c>
      <c r="F8386" s="79">
        <f>IF($C$9="south",'RAW PV WATTS'!D8389,IF('PV Watts SLC'!$C$9="west",'RAW PV WATTS'!F8389,-1))</f>
        <v>0</v>
      </c>
      <c r="G8386" s="81">
        <f t="shared" si="260"/>
        <v>0</v>
      </c>
    </row>
    <row r="8387" spans="1:7">
      <c r="A8387" s="74" t="e">
        <f t="shared" si="261"/>
        <v>#REF!</v>
      </c>
      <c r="B8387" s="60"/>
      <c r="C8387" s="73">
        <v>12</v>
      </c>
      <c r="D8387" s="73">
        <v>15</v>
      </c>
      <c r="E8387" s="73">
        <v>19</v>
      </c>
      <c r="F8387" s="79">
        <f>IF($C$9="south",'RAW PV WATTS'!D8390,IF('PV Watts SLC'!$C$9="west",'RAW PV WATTS'!F8390,-1))</f>
        <v>0</v>
      </c>
      <c r="G8387" s="81">
        <f t="shared" si="260"/>
        <v>0</v>
      </c>
    </row>
    <row r="8388" spans="1:7">
      <c r="A8388" s="74" t="e">
        <f t="shared" si="261"/>
        <v>#REF!</v>
      </c>
      <c r="B8388" s="60"/>
      <c r="C8388" s="73">
        <v>12</v>
      </c>
      <c r="D8388" s="73">
        <v>15</v>
      </c>
      <c r="E8388" s="73">
        <v>20</v>
      </c>
      <c r="F8388" s="79">
        <f>IF($C$9="south",'RAW PV WATTS'!D8391,IF('PV Watts SLC'!$C$9="west",'RAW PV WATTS'!F8391,-1))</f>
        <v>0</v>
      </c>
      <c r="G8388" s="81">
        <f t="shared" si="260"/>
        <v>0</v>
      </c>
    </row>
    <row r="8389" spans="1:7">
      <c r="A8389" s="74" t="e">
        <f t="shared" si="261"/>
        <v>#REF!</v>
      </c>
      <c r="B8389" s="60"/>
      <c r="C8389" s="73">
        <v>12</v>
      </c>
      <c r="D8389" s="73">
        <v>15</v>
      </c>
      <c r="E8389" s="73">
        <v>21</v>
      </c>
      <c r="F8389" s="79">
        <f>IF($C$9="south",'RAW PV WATTS'!D8392,IF('PV Watts SLC'!$C$9="west",'RAW PV WATTS'!F8392,-1))</f>
        <v>0</v>
      </c>
      <c r="G8389" s="81">
        <f t="shared" si="260"/>
        <v>0</v>
      </c>
    </row>
    <row r="8390" spans="1:7">
      <c r="A8390" s="74" t="e">
        <f t="shared" si="261"/>
        <v>#REF!</v>
      </c>
      <c r="B8390" s="60"/>
      <c r="C8390" s="73">
        <v>12</v>
      </c>
      <c r="D8390" s="73">
        <v>15</v>
      </c>
      <c r="E8390" s="73">
        <v>22</v>
      </c>
      <c r="F8390" s="79">
        <f>IF($C$9="south",'RAW PV WATTS'!D8393,IF('PV Watts SLC'!$C$9="west",'RAW PV WATTS'!F8393,-1))</f>
        <v>0</v>
      </c>
      <c r="G8390" s="81">
        <f t="shared" si="260"/>
        <v>0</v>
      </c>
    </row>
    <row r="8391" spans="1:7">
      <c r="A8391" s="74" t="e">
        <f t="shared" si="261"/>
        <v>#REF!</v>
      </c>
      <c r="B8391" s="60"/>
      <c r="C8391" s="73">
        <v>12</v>
      </c>
      <c r="D8391" s="73">
        <v>15</v>
      </c>
      <c r="E8391" s="73">
        <v>23</v>
      </c>
      <c r="F8391" s="79">
        <f>IF($C$9="south",'RAW PV WATTS'!D8394,IF('PV Watts SLC'!$C$9="west",'RAW PV WATTS'!F8394,-1))</f>
        <v>0</v>
      </c>
      <c r="G8391" s="81">
        <f t="shared" si="260"/>
        <v>0</v>
      </c>
    </row>
    <row r="8392" spans="1:7">
      <c r="A8392" s="74" t="e">
        <f t="shared" si="261"/>
        <v>#REF!</v>
      </c>
      <c r="B8392" s="60"/>
      <c r="C8392" s="73">
        <v>12</v>
      </c>
      <c r="D8392" s="73">
        <v>16</v>
      </c>
      <c r="E8392" s="73">
        <v>0</v>
      </c>
      <c r="F8392" s="79">
        <f>IF($C$9="south",'RAW PV WATTS'!D8395,IF('PV Watts SLC'!$C$9="west",'RAW PV WATTS'!F8395,-1))</f>
        <v>0</v>
      </c>
      <c r="G8392" s="81">
        <f t="shared" si="260"/>
        <v>0</v>
      </c>
    </row>
    <row r="8393" spans="1:7">
      <c r="A8393" s="74" t="e">
        <f t="shared" si="261"/>
        <v>#REF!</v>
      </c>
      <c r="B8393" s="60"/>
      <c r="C8393" s="73">
        <v>12</v>
      </c>
      <c r="D8393" s="73">
        <v>16</v>
      </c>
      <c r="E8393" s="73">
        <v>1</v>
      </c>
      <c r="F8393" s="79">
        <f>IF($C$9="south",'RAW PV WATTS'!D8396,IF('PV Watts SLC'!$C$9="west",'RAW PV WATTS'!F8396,-1))</f>
        <v>0</v>
      </c>
      <c r="G8393" s="81">
        <f t="shared" si="260"/>
        <v>0</v>
      </c>
    </row>
    <row r="8394" spans="1:7">
      <c r="A8394" s="74" t="e">
        <f t="shared" si="261"/>
        <v>#REF!</v>
      </c>
      <c r="B8394" s="60"/>
      <c r="C8394" s="73">
        <v>12</v>
      </c>
      <c r="D8394" s="73">
        <v>16</v>
      </c>
      <c r="E8394" s="73">
        <v>2</v>
      </c>
      <c r="F8394" s="79">
        <f>IF($C$9="south",'RAW PV WATTS'!D8397,IF('PV Watts SLC'!$C$9="west",'RAW PV WATTS'!F8397,-1))</f>
        <v>0</v>
      </c>
      <c r="G8394" s="81">
        <f t="shared" si="260"/>
        <v>0</v>
      </c>
    </row>
    <row r="8395" spans="1:7">
      <c r="A8395" s="74" t="e">
        <f t="shared" si="261"/>
        <v>#REF!</v>
      </c>
      <c r="B8395" s="60"/>
      <c r="C8395" s="73">
        <v>12</v>
      </c>
      <c r="D8395" s="73">
        <v>16</v>
      </c>
      <c r="E8395" s="73">
        <v>3</v>
      </c>
      <c r="F8395" s="79">
        <f>IF($C$9="south",'RAW PV WATTS'!D8398,IF('PV Watts SLC'!$C$9="west",'RAW PV WATTS'!F8398,-1))</f>
        <v>0</v>
      </c>
      <c r="G8395" s="81">
        <f t="shared" si="260"/>
        <v>0</v>
      </c>
    </row>
    <row r="8396" spans="1:7">
      <c r="A8396" s="74" t="e">
        <f t="shared" si="261"/>
        <v>#REF!</v>
      </c>
      <c r="B8396" s="60"/>
      <c r="C8396" s="73">
        <v>12</v>
      </c>
      <c r="D8396" s="73">
        <v>16</v>
      </c>
      <c r="E8396" s="73">
        <v>4</v>
      </c>
      <c r="F8396" s="79">
        <f>IF($C$9="south",'RAW PV WATTS'!D8399,IF('PV Watts SLC'!$C$9="west",'RAW PV WATTS'!F8399,-1))</f>
        <v>0</v>
      </c>
      <c r="G8396" s="81">
        <f t="shared" si="260"/>
        <v>0</v>
      </c>
    </row>
    <row r="8397" spans="1:7">
      <c r="A8397" s="74" t="e">
        <f t="shared" si="261"/>
        <v>#REF!</v>
      </c>
      <c r="B8397" s="60"/>
      <c r="C8397" s="73">
        <v>12</v>
      </c>
      <c r="D8397" s="73">
        <v>16</v>
      </c>
      <c r="E8397" s="73">
        <v>5</v>
      </c>
      <c r="F8397" s="79">
        <f>IF($C$9="south",'RAW PV WATTS'!D8400,IF('PV Watts SLC'!$C$9="west",'RAW PV WATTS'!F8400,-1))</f>
        <v>0</v>
      </c>
      <c r="G8397" s="81">
        <f t="shared" si="260"/>
        <v>0</v>
      </c>
    </row>
    <row r="8398" spans="1:7">
      <c r="A8398" s="74" t="e">
        <f t="shared" si="261"/>
        <v>#REF!</v>
      </c>
      <c r="B8398" s="60"/>
      <c r="C8398" s="73">
        <v>12</v>
      </c>
      <c r="D8398" s="73">
        <v>16</v>
      </c>
      <c r="E8398" s="73">
        <v>6</v>
      </c>
      <c r="F8398" s="79">
        <f>IF($C$9="south",'RAW PV WATTS'!D8401,IF('PV Watts SLC'!$C$9="west",'RAW PV WATTS'!F8401,-1))</f>
        <v>0</v>
      </c>
      <c r="G8398" s="81">
        <f t="shared" si="260"/>
        <v>0</v>
      </c>
    </row>
    <row r="8399" spans="1:7">
      <c r="A8399" s="74" t="e">
        <f t="shared" si="261"/>
        <v>#REF!</v>
      </c>
      <c r="B8399" s="60"/>
      <c r="C8399" s="73">
        <v>12</v>
      </c>
      <c r="D8399" s="73">
        <v>16</v>
      </c>
      <c r="E8399" s="73">
        <v>7</v>
      </c>
      <c r="F8399" s="79">
        <f>IF($C$9="south",'RAW PV WATTS'!D8402,IF('PV Watts SLC'!$C$9="west",'RAW PV WATTS'!F8402,-1))</f>
        <v>0</v>
      </c>
      <c r="G8399" s="81">
        <f t="shared" si="260"/>
        <v>0</v>
      </c>
    </row>
    <row r="8400" spans="1:7">
      <c r="A8400" s="74" t="e">
        <f t="shared" si="261"/>
        <v>#REF!</v>
      </c>
      <c r="B8400" s="60"/>
      <c r="C8400" s="73">
        <v>12</v>
      </c>
      <c r="D8400" s="73">
        <v>16</v>
      </c>
      <c r="E8400" s="73">
        <v>8</v>
      </c>
      <c r="F8400" s="79">
        <f>IF($C$9="south",'RAW PV WATTS'!D8403,IF('PV Watts SLC'!$C$9="west",'RAW PV WATTS'!F8403,-1))</f>
        <v>14.263999999999999</v>
      </c>
      <c r="G8400" s="81">
        <f t="shared" si="260"/>
        <v>1.4263999999999999E-2</v>
      </c>
    </row>
    <row r="8401" spans="1:7">
      <c r="A8401" s="74" t="e">
        <f t="shared" si="261"/>
        <v>#REF!</v>
      </c>
      <c r="B8401" s="60"/>
      <c r="C8401" s="73">
        <v>12</v>
      </c>
      <c r="D8401" s="73">
        <v>16</v>
      </c>
      <c r="E8401" s="73">
        <v>9</v>
      </c>
      <c r="F8401" s="79">
        <f>IF($C$9="south",'RAW PV WATTS'!D8404,IF('PV Watts SLC'!$C$9="west",'RAW PV WATTS'!F8404,-1))</f>
        <v>47.962000000000003</v>
      </c>
      <c r="G8401" s="81">
        <f t="shared" ref="G8401:G8464" si="262">F8401/1000</f>
        <v>4.7962000000000005E-2</v>
      </c>
    </row>
    <row r="8402" spans="1:7">
      <c r="A8402" s="74" t="e">
        <f t="shared" ref="A8402:A8465" si="263">1/24+A8401</f>
        <v>#REF!</v>
      </c>
      <c r="B8402" s="60"/>
      <c r="C8402" s="73">
        <v>12</v>
      </c>
      <c r="D8402" s="73">
        <v>16</v>
      </c>
      <c r="E8402" s="73">
        <v>10</v>
      </c>
      <c r="F8402" s="79">
        <f>IF($C$9="south",'RAW PV WATTS'!D8405,IF('PV Watts SLC'!$C$9="west",'RAW PV WATTS'!F8405,-1))</f>
        <v>377.70499999999998</v>
      </c>
      <c r="G8402" s="81">
        <f t="shared" si="262"/>
        <v>0.37770499999999996</v>
      </c>
    </row>
    <row r="8403" spans="1:7">
      <c r="A8403" s="74" t="e">
        <f t="shared" si="263"/>
        <v>#REF!</v>
      </c>
      <c r="B8403" s="60"/>
      <c r="C8403" s="73">
        <v>12</v>
      </c>
      <c r="D8403" s="73">
        <v>16</v>
      </c>
      <c r="E8403" s="73">
        <v>11</v>
      </c>
      <c r="F8403" s="79">
        <f>IF($C$9="south",'RAW PV WATTS'!D8406,IF('PV Watts SLC'!$C$9="west",'RAW PV WATTS'!F8406,-1))</f>
        <v>102.02500000000001</v>
      </c>
      <c r="G8403" s="81">
        <f t="shared" si="262"/>
        <v>0.102025</v>
      </c>
    </row>
    <row r="8404" spans="1:7">
      <c r="A8404" s="74" t="e">
        <f t="shared" si="263"/>
        <v>#REF!</v>
      </c>
      <c r="B8404" s="60"/>
      <c r="C8404" s="73">
        <v>12</v>
      </c>
      <c r="D8404" s="73">
        <v>16</v>
      </c>
      <c r="E8404" s="73">
        <v>12</v>
      </c>
      <c r="F8404" s="79">
        <f>IF($C$9="south",'RAW PV WATTS'!D8407,IF('PV Watts SLC'!$C$9="west",'RAW PV WATTS'!F8407,-1))</f>
        <v>183.79</v>
      </c>
      <c r="G8404" s="81">
        <f t="shared" si="262"/>
        <v>0.18378999999999998</v>
      </c>
    </row>
    <row r="8405" spans="1:7">
      <c r="A8405" s="74" t="e">
        <f t="shared" si="263"/>
        <v>#REF!</v>
      </c>
      <c r="B8405" s="60"/>
      <c r="C8405" s="73">
        <v>12</v>
      </c>
      <c r="D8405" s="73">
        <v>16</v>
      </c>
      <c r="E8405" s="73">
        <v>13</v>
      </c>
      <c r="F8405" s="79">
        <f>IF($C$9="south",'RAW PV WATTS'!D8408,IF('PV Watts SLC'!$C$9="west",'RAW PV WATTS'!F8408,-1))</f>
        <v>97.744</v>
      </c>
      <c r="G8405" s="81">
        <f t="shared" si="262"/>
        <v>9.7743999999999998E-2</v>
      </c>
    </row>
    <row r="8406" spans="1:7">
      <c r="A8406" s="74" t="e">
        <f t="shared" si="263"/>
        <v>#REF!</v>
      </c>
      <c r="B8406" s="60"/>
      <c r="C8406" s="73">
        <v>12</v>
      </c>
      <c r="D8406" s="73">
        <v>16</v>
      </c>
      <c r="E8406" s="73">
        <v>14</v>
      </c>
      <c r="F8406" s="79">
        <f>IF($C$9="south",'RAW PV WATTS'!D8409,IF('PV Watts SLC'!$C$9="west",'RAW PV WATTS'!F8409,-1))</f>
        <v>74.033000000000001</v>
      </c>
      <c r="G8406" s="81">
        <f t="shared" si="262"/>
        <v>7.4033000000000002E-2</v>
      </c>
    </row>
    <row r="8407" spans="1:7">
      <c r="A8407" s="74" t="e">
        <f t="shared" si="263"/>
        <v>#REF!</v>
      </c>
      <c r="B8407" s="60"/>
      <c r="C8407" s="73">
        <v>12</v>
      </c>
      <c r="D8407" s="73">
        <v>16</v>
      </c>
      <c r="E8407" s="73">
        <v>15</v>
      </c>
      <c r="F8407" s="79">
        <f>IF($C$9="south",'RAW PV WATTS'!D8410,IF('PV Watts SLC'!$C$9="west",'RAW PV WATTS'!F8410,-1))</f>
        <v>151.72300000000001</v>
      </c>
      <c r="G8407" s="81">
        <f t="shared" si="262"/>
        <v>0.15172300000000002</v>
      </c>
    </row>
    <row r="8408" spans="1:7">
      <c r="A8408" s="74" t="e">
        <f t="shared" si="263"/>
        <v>#REF!</v>
      </c>
      <c r="B8408" s="60"/>
      <c r="C8408" s="73">
        <v>12</v>
      </c>
      <c r="D8408" s="73">
        <v>16</v>
      </c>
      <c r="E8408" s="73">
        <v>16</v>
      </c>
      <c r="F8408" s="79">
        <f>IF($C$9="south",'RAW PV WATTS'!D8411,IF('PV Watts SLC'!$C$9="west",'RAW PV WATTS'!F8411,-1))</f>
        <v>27.504999999999999</v>
      </c>
      <c r="G8408" s="81">
        <f t="shared" si="262"/>
        <v>2.7504999999999998E-2</v>
      </c>
    </row>
    <row r="8409" spans="1:7">
      <c r="A8409" s="74" t="e">
        <f t="shared" si="263"/>
        <v>#REF!</v>
      </c>
      <c r="B8409" s="60"/>
      <c r="C8409" s="73">
        <v>12</v>
      </c>
      <c r="D8409" s="73">
        <v>16</v>
      </c>
      <c r="E8409" s="73">
        <v>17</v>
      </c>
      <c r="F8409" s="79">
        <f>IF($C$9="south",'RAW PV WATTS'!D8412,IF('PV Watts SLC'!$C$9="west",'RAW PV WATTS'!F8412,-1))</f>
        <v>0</v>
      </c>
      <c r="G8409" s="81">
        <f t="shared" si="262"/>
        <v>0</v>
      </c>
    </row>
    <row r="8410" spans="1:7">
      <c r="A8410" s="74" t="e">
        <f t="shared" si="263"/>
        <v>#REF!</v>
      </c>
      <c r="B8410" s="60"/>
      <c r="C8410" s="73">
        <v>12</v>
      </c>
      <c r="D8410" s="73">
        <v>16</v>
      </c>
      <c r="E8410" s="73">
        <v>18</v>
      </c>
      <c r="F8410" s="79">
        <f>IF($C$9="south",'RAW PV WATTS'!D8413,IF('PV Watts SLC'!$C$9="west",'RAW PV WATTS'!F8413,-1))</f>
        <v>0</v>
      </c>
      <c r="G8410" s="81">
        <f t="shared" si="262"/>
        <v>0</v>
      </c>
    </row>
    <row r="8411" spans="1:7">
      <c r="A8411" s="74" t="e">
        <f t="shared" si="263"/>
        <v>#REF!</v>
      </c>
      <c r="B8411" s="60"/>
      <c r="C8411" s="73">
        <v>12</v>
      </c>
      <c r="D8411" s="73">
        <v>16</v>
      </c>
      <c r="E8411" s="73">
        <v>19</v>
      </c>
      <c r="F8411" s="79">
        <f>IF($C$9="south",'RAW PV WATTS'!D8414,IF('PV Watts SLC'!$C$9="west",'RAW PV WATTS'!F8414,-1))</f>
        <v>0</v>
      </c>
      <c r="G8411" s="81">
        <f t="shared" si="262"/>
        <v>0</v>
      </c>
    </row>
    <row r="8412" spans="1:7">
      <c r="A8412" s="74" t="e">
        <f t="shared" si="263"/>
        <v>#REF!</v>
      </c>
      <c r="B8412" s="60"/>
      <c r="C8412" s="73">
        <v>12</v>
      </c>
      <c r="D8412" s="73">
        <v>16</v>
      </c>
      <c r="E8412" s="73">
        <v>20</v>
      </c>
      <c r="F8412" s="79">
        <f>IF($C$9="south",'RAW PV WATTS'!D8415,IF('PV Watts SLC'!$C$9="west",'RAW PV WATTS'!F8415,-1))</f>
        <v>0</v>
      </c>
      <c r="G8412" s="81">
        <f t="shared" si="262"/>
        <v>0</v>
      </c>
    </row>
    <row r="8413" spans="1:7">
      <c r="A8413" s="74" t="e">
        <f t="shared" si="263"/>
        <v>#REF!</v>
      </c>
      <c r="B8413" s="60"/>
      <c r="C8413" s="73">
        <v>12</v>
      </c>
      <c r="D8413" s="73">
        <v>16</v>
      </c>
      <c r="E8413" s="73">
        <v>21</v>
      </c>
      <c r="F8413" s="79">
        <f>IF($C$9="south",'RAW PV WATTS'!D8416,IF('PV Watts SLC'!$C$9="west",'RAW PV WATTS'!F8416,-1))</f>
        <v>0</v>
      </c>
      <c r="G8413" s="81">
        <f t="shared" si="262"/>
        <v>0</v>
      </c>
    </row>
    <row r="8414" spans="1:7">
      <c r="A8414" s="74" t="e">
        <f t="shared" si="263"/>
        <v>#REF!</v>
      </c>
      <c r="B8414" s="60"/>
      <c r="C8414" s="73">
        <v>12</v>
      </c>
      <c r="D8414" s="73">
        <v>16</v>
      </c>
      <c r="E8414" s="73">
        <v>22</v>
      </c>
      <c r="F8414" s="79">
        <f>IF($C$9="south",'RAW PV WATTS'!D8417,IF('PV Watts SLC'!$C$9="west",'RAW PV WATTS'!F8417,-1))</f>
        <v>0</v>
      </c>
      <c r="G8414" s="81">
        <f t="shared" si="262"/>
        <v>0</v>
      </c>
    </row>
    <row r="8415" spans="1:7">
      <c r="A8415" s="74" t="e">
        <f t="shared" si="263"/>
        <v>#REF!</v>
      </c>
      <c r="B8415" s="60"/>
      <c r="C8415" s="73">
        <v>12</v>
      </c>
      <c r="D8415" s="73">
        <v>16</v>
      </c>
      <c r="E8415" s="73">
        <v>23</v>
      </c>
      <c r="F8415" s="79">
        <f>IF($C$9="south",'RAW PV WATTS'!D8418,IF('PV Watts SLC'!$C$9="west",'RAW PV WATTS'!F8418,-1))</f>
        <v>0</v>
      </c>
      <c r="G8415" s="81">
        <f t="shared" si="262"/>
        <v>0</v>
      </c>
    </row>
    <row r="8416" spans="1:7">
      <c r="A8416" s="74" t="e">
        <f t="shared" si="263"/>
        <v>#REF!</v>
      </c>
      <c r="B8416" s="60"/>
      <c r="C8416" s="73">
        <v>12</v>
      </c>
      <c r="D8416" s="73">
        <v>17</v>
      </c>
      <c r="E8416" s="73">
        <v>0</v>
      </c>
      <c r="F8416" s="79">
        <f>IF($C$9="south",'RAW PV WATTS'!D8419,IF('PV Watts SLC'!$C$9="west",'RAW PV WATTS'!F8419,-1))</f>
        <v>0</v>
      </c>
      <c r="G8416" s="81">
        <f t="shared" si="262"/>
        <v>0</v>
      </c>
    </row>
    <row r="8417" spans="1:7">
      <c r="A8417" s="74" t="e">
        <f t="shared" si="263"/>
        <v>#REF!</v>
      </c>
      <c r="B8417" s="60"/>
      <c r="C8417" s="73">
        <v>12</v>
      </c>
      <c r="D8417" s="73">
        <v>17</v>
      </c>
      <c r="E8417" s="73">
        <v>1</v>
      </c>
      <c r="F8417" s="79">
        <f>IF($C$9="south",'RAW PV WATTS'!D8420,IF('PV Watts SLC'!$C$9="west",'RAW PV WATTS'!F8420,-1))</f>
        <v>0</v>
      </c>
      <c r="G8417" s="81">
        <f t="shared" si="262"/>
        <v>0</v>
      </c>
    </row>
    <row r="8418" spans="1:7">
      <c r="A8418" s="74" t="e">
        <f t="shared" si="263"/>
        <v>#REF!</v>
      </c>
      <c r="B8418" s="60"/>
      <c r="C8418" s="73">
        <v>12</v>
      </c>
      <c r="D8418" s="73">
        <v>17</v>
      </c>
      <c r="E8418" s="73">
        <v>2</v>
      </c>
      <c r="F8418" s="79">
        <f>IF($C$9="south",'RAW PV WATTS'!D8421,IF('PV Watts SLC'!$C$9="west",'RAW PV WATTS'!F8421,-1))</f>
        <v>0</v>
      </c>
      <c r="G8418" s="81">
        <f t="shared" si="262"/>
        <v>0</v>
      </c>
    </row>
    <row r="8419" spans="1:7">
      <c r="A8419" s="74" t="e">
        <f t="shared" si="263"/>
        <v>#REF!</v>
      </c>
      <c r="B8419" s="60"/>
      <c r="C8419" s="73">
        <v>12</v>
      </c>
      <c r="D8419" s="73">
        <v>17</v>
      </c>
      <c r="E8419" s="73">
        <v>3</v>
      </c>
      <c r="F8419" s="79">
        <f>IF($C$9="south",'RAW PV WATTS'!D8422,IF('PV Watts SLC'!$C$9="west",'RAW PV WATTS'!F8422,-1))</f>
        <v>0</v>
      </c>
      <c r="G8419" s="81">
        <f t="shared" si="262"/>
        <v>0</v>
      </c>
    </row>
    <row r="8420" spans="1:7">
      <c r="A8420" s="74" t="e">
        <f t="shared" si="263"/>
        <v>#REF!</v>
      </c>
      <c r="B8420" s="60"/>
      <c r="C8420" s="73">
        <v>12</v>
      </c>
      <c r="D8420" s="73">
        <v>17</v>
      </c>
      <c r="E8420" s="73">
        <v>4</v>
      </c>
      <c r="F8420" s="79">
        <f>IF($C$9="south",'RAW PV WATTS'!D8423,IF('PV Watts SLC'!$C$9="west",'RAW PV WATTS'!F8423,-1))</f>
        <v>0</v>
      </c>
      <c r="G8420" s="81">
        <f t="shared" si="262"/>
        <v>0</v>
      </c>
    </row>
    <row r="8421" spans="1:7">
      <c r="A8421" s="74" t="e">
        <f t="shared" si="263"/>
        <v>#REF!</v>
      </c>
      <c r="B8421" s="60"/>
      <c r="C8421" s="73">
        <v>12</v>
      </c>
      <c r="D8421" s="73">
        <v>17</v>
      </c>
      <c r="E8421" s="73">
        <v>5</v>
      </c>
      <c r="F8421" s="79">
        <f>IF($C$9="south",'RAW PV WATTS'!D8424,IF('PV Watts SLC'!$C$9="west",'RAW PV WATTS'!F8424,-1))</f>
        <v>0</v>
      </c>
      <c r="G8421" s="81">
        <f t="shared" si="262"/>
        <v>0</v>
      </c>
    </row>
    <row r="8422" spans="1:7">
      <c r="A8422" s="74" t="e">
        <f t="shared" si="263"/>
        <v>#REF!</v>
      </c>
      <c r="B8422" s="60"/>
      <c r="C8422" s="73">
        <v>12</v>
      </c>
      <c r="D8422" s="73">
        <v>17</v>
      </c>
      <c r="E8422" s="73">
        <v>6</v>
      </c>
      <c r="F8422" s="79">
        <f>IF($C$9="south",'RAW PV WATTS'!D8425,IF('PV Watts SLC'!$C$9="west",'RAW PV WATTS'!F8425,-1))</f>
        <v>0</v>
      </c>
      <c r="G8422" s="81">
        <f t="shared" si="262"/>
        <v>0</v>
      </c>
    </row>
    <row r="8423" spans="1:7">
      <c r="A8423" s="74" t="e">
        <f t="shared" si="263"/>
        <v>#REF!</v>
      </c>
      <c r="B8423" s="60"/>
      <c r="C8423" s="73">
        <v>12</v>
      </c>
      <c r="D8423" s="73">
        <v>17</v>
      </c>
      <c r="E8423" s="73">
        <v>7</v>
      </c>
      <c r="F8423" s="79">
        <f>IF($C$9="south",'RAW PV WATTS'!D8426,IF('PV Watts SLC'!$C$9="west",'RAW PV WATTS'!F8426,-1))</f>
        <v>0</v>
      </c>
      <c r="G8423" s="81">
        <f t="shared" si="262"/>
        <v>0</v>
      </c>
    </row>
    <row r="8424" spans="1:7">
      <c r="A8424" s="74" t="e">
        <f t="shared" si="263"/>
        <v>#REF!</v>
      </c>
      <c r="B8424" s="60"/>
      <c r="C8424" s="73">
        <v>12</v>
      </c>
      <c r="D8424" s="73">
        <v>17</v>
      </c>
      <c r="E8424" s="73">
        <v>8</v>
      </c>
      <c r="F8424" s="79">
        <f>IF($C$9="south",'RAW PV WATTS'!D8427,IF('PV Watts SLC'!$C$9="west",'RAW PV WATTS'!F8427,-1))</f>
        <v>116.35899999999999</v>
      </c>
      <c r="G8424" s="81">
        <f t="shared" si="262"/>
        <v>0.11635899999999999</v>
      </c>
    </row>
    <row r="8425" spans="1:7">
      <c r="A8425" s="74" t="e">
        <f t="shared" si="263"/>
        <v>#REF!</v>
      </c>
      <c r="B8425" s="60"/>
      <c r="C8425" s="73">
        <v>12</v>
      </c>
      <c r="D8425" s="73">
        <v>17</v>
      </c>
      <c r="E8425" s="73">
        <v>9</v>
      </c>
      <c r="F8425" s="79">
        <f>IF($C$9="south",'RAW PV WATTS'!D8428,IF('PV Watts SLC'!$C$9="west",'RAW PV WATTS'!F8428,-1))</f>
        <v>311.32600000000002</v>
      </c>
      <c r="G8425" s="81">
        <f t="shared" si="262"/>
        <v>0.31132600000000005</v>
      </c>
    </row>
    <row r="8426" spans="1:7">
      <c r="A8426" s="74" t="e">
        <f t="shared" si="263"/>
        <v>#REF!</v>
      </c>
      <c r="B8426" s="60"/>
      <c r="C8426" s="73">
        <v>12</v>
      </c>
      <c r="D8426" s="73">
        <v>17</v>
      </c>
      <c r="E8426" s="73">
        <v>10</v>
      </c>
      <c r="F8426" s="79">
        <f>IF($C$9="south",'RAW PV WATTS'!D8429,IF('PV Watts SLC'!$C$9="west",'RAW PV WATTS'!F8429,-1))</f>
        <v>462.923</v>
      </c>
      <c r="G8426" s="81">
        <f t="shared" si="262"/>
        <v>0.46292300000000003</v>
      </c>
    </row>
    <row r="8427" spans="1:7">
      <c r="A8427" s="74" t="e">
        <f t="shared" si="263"/>
        <v>#REF!</v>
      </c>
      <c r="B8427" s="60"/>
      <c r="C8427" s="73">
        <v>12</v>
      </c>
      <c r="D8427" s="73">
        <v>17</v>
      </c>
      <c r="E8427" s="73">
        <v>11</v>
      </c>
      <c r="F8427" s="79">
        <f>IF($C$9="south",'RAW PV WATTS'!D8430,IF('PV Watts SLC'!$C$9="west",'RAW PV WATTS'!F8430,-1))</f>
        <v>548.93799999999999</v>
      </c>
      <c r="G8427" s="81">
        <f t="shared" si="262"/>
        <v>0.54893800000000004</v>
      </c>
    </row>
    <row r="8428" spans="1:7">
      <c r="A8428" s="74" t="e">
        <f t="shared" si="263"/>
        <v>#REF!</v>
      </c>
      <c r="B8428" s="60"/>
      <c r="C8428" s="73">
        <v>12</v>
      </c>
      <c r="D8428" s="73">
        <v>17</v>
      </c>
      <c r="E8428" s="73">
        <v>12</v>
      </c>
      <c r="F8428" s="79">
        <f>IF($C$9="south",'RAW PV WATTS'!D8431,IF('PV Watts SLC'!$C$9="west",'RAW PV WATTS'!F8431,-1))</f>
        <v>572.14</v>
      </c>
      <c r="G8428" s="81">
        <f t="shared" si="262"/>
        <v>0.57213999999999998</v>
      </c>
    </row>
    <row r="8429" spans="1:7">
      <c r="A8429" s="74" t="e">
        <f t="shared" si="263"/>
        <v>#REF!</v>
      </c>
      <c r="B8429" s="60"/>
      <c r="C8429" s="73">
        <v>12</v>
      </c>
      <c r="D8429" s="73">
        <v>17</v>
      </c>
      <c r="E8429" s="73">
        <v>13</v>
      </c>
      <c r="F8429" s="79">
        <f>IF($C$9="south",'RAW PV WATTS'!D8432,IF('PV Watts SLC'!$C$9="west",'RAW PV WATTS'!F8432,-1))</f>
        <v>525.45799999999997</v>
      </c>
      <c r="G8429" s="81">
        <f t="shared" si="262"/>
        <v>0.52545799999999998</v>
      </c>
    </row>
    <row r="8430" spans="1:7">
      <c r="A8430" s="74" t="e">
        <f t="shared" si="263"/>
        <v>#REF!</v>
      </c>
      <c r="B8430" s="60"/>
      <c r="C8430" s="73">
        <v>12</v>
      </c>
      <c r="D8430" s="73">
        <v>17</v>
      </c>
      <c r="E8430" s="73">
        <v>14</v>
      </c>
      <c r="F8430" s="79">
        <f>IF($C$9="south",'RAW PV WATTS'!D8433,IF('PV Watts SLC'!$C$9="west",'RAW PV WATTS'!F8433,-1))</f>
        <v>425.68700000000001</v>
      </c>
      <c r="G8430" s="81">
        <f t="shared" si="262"/>
        <v>0.42568700000000004</v>
      </c>
    </row>
    <row r="8431" spans="1:7">
      <c r="A8431" s="74" t="e">
        <f t="shared" si="263"/>
        <v>#REF!</v>
      </c>
      <c r="B8431" s="60"/>
      <c r="C8431" s="73">
        <v>12</v>
      </c>
      <c r="D8431" s="73">
        <v>17</v>
      </c>
      <c r="E8431" s="73">
        <v>15</v>
      </c>
      <c r="F8431" s="79">
        <f>IF($C$9="south",'RAW PV WATTS'!D8434,IF('PV Watts SLC'!$C$9="west",'RAW PV WATTS'!F8434,-1))</f>
        <v>271.84199999999998</v>
      </c>
      <c r="G8431" s="81">
        <f t="shared" si="262"/>
        <v>0.27184199999999997</v>
      </c>
    </row>
    <row r="8432" spans="1:7">
      <c r="A8432" s="74" t="e">
        <f t="shared" si="263"/>
        <v>#REF!</v>
      </c>
      <c r="B8432" s="60"/>
      <c r="C8432" s="73">
        <v>12</v>
      </c>
      <c r="D8432" s="73">
        <v>17</v>
      </c>
      <c r="E8432" s="73">
        <v>16</v>
      </c>
      <c r="F8432" s="79">
        <f>IF($C$9="south",'RAW PV WATTS'!D8435,IF('PV Watts SLC'!$C$9="west",'RAW PV WATTS'!F8435,-1))</f>
        <v>74.483999999999995</v>
      </c>
      <c r="G8432" s="81">
        <f t="shared" si="262"/>
        <v>7.4483999999999995E-2</v>
      </c>
    </row>
    <row r="8433" spans="1:7">
      <c r="A8433" s="74" t="e">
        <f t="shared" si="263"/>
        <v>#REF!</v>
      </c>
      <c r="B8433" s="60"/>
      <c r="C8433" s="73">
        <v>12</v>
      </c>
      <c r="D8433" s="73">
        <v>17</v>
      </c>
      <c r="E8433" s="73">
        <v>17</v>
      </c>
      <c r="F8433" s="79">
        <f>IF($C$9="south",'RAW PV WATTS'!D8436,IF('PV Watts SLC'!$C$9="west",'RAW PV WATTS'!F8436,-1))</f>
        <v>0</v>
      </c>
      <c r="G8433" s="81">
        <f t="shared" si="262"/>
        <v>0</v>
      </c>
    </row>
    <row r="8434" spans="1:7">
      <c r="A8434" s="74" t="e">
        <f t="shared" si="263"/>
        <v>#REF!</v>
      </c>
      <c r="B8434" s="60"/>
      <c r="C8434" s="73">
        <v>12</v>
      </c>
      <c r="D8434" s="73">
        <v>17</v>
      </c>
      <c r="E8434" s="73">
        <v>18</v>
      </c>
      <c r="F8434" s="79">
        <f>IF($C$9="south",'RAW PV WATTS'!D8437,IF('PV Watts SLC'!$C$9="west",'RAW PV WATTS'!F8437,-1))</f>
        <v>0</v>
      </c>
      <c r="G8434" s="81">
        <f t="shared" si="262"/>
        <v>0</v>
      </c>
    </row>
    <row r="8435" spans="1:7">
      <c r="A8435" s="74" t="e">
        <f t="shared" si="263"/>
        <v>#REF!</v>
      </c>
      <c r="B8435" s="60"/>
      <c r="C8435" s="73">
        <v>12</v>
      </c>
      <c r="D8435" s="73">
        <v>17</v>
      </c>
      <c r="E8435" s="73">
        <v>19</v>
      </c>
      <c r="F8435" s="79">
        <f>IF($C$9="south",'RAW PV WATTS'!D8438,IF('PV Watts SLC'!$C$9="west",'RAW PV WATTS'!F8438,-1))</f>
        <v>0</v>
      </c>
      <c r="G8435" s="81">
        <f t="shared" si="262"/>
        <v>0</v>
      </c>
    </row>
    <row r="8436" spans="1:7">
      <c r="A8436" s="74" t="e">
        <f t="shared" si="263"/>
        <v>#REF!</v>
      </c>
      <c r="B8436" s="60"/>
      <c r="C8436" s="73">
        <v>12</v>
      </c>
      <c r="D8436" s="73">
        <v>17</v>
      </c>
      <c r="E8436" s="73">
        <v>20</v>
      </c>
      <c r="F8436" s="79">
        <f>IF($C$9="south",'RAW PV WATTS'!D8439,IF('PV Watts SLC'!$C$9="west",'RAW PV WATTS'!F8439,-1))</f>
        <v>0</v>
      </c>
      <c r="G8436" s="81">
        <f t="shared" si="262"/>
        <v>0</v>
      </c>
    </row>
    <row r="8437" spans="1:7">
      <c r="A8437" s="74" t="e">
        <f t="shared" si="263"/>
        <v>#REF!</v>
      </c>
      <c r="B8437" s="60"/>
      <c r="C8437" s="73">
        <v>12</v>
      </c>
      <c r="D8437" s="73">
        <v>17</v>
      </c>
      <c r="E8437" s="73">
        <v>21</v>
      </c>
      <c r="F8437" s="79">
        <f>IF($C$9="south",'RAW PV WATTS'!D8440,IF('PV Watts SLC'!$C$9="west",'RAW PV WATTS'!F8440,-1))</f>
        <v>0</v>
      </c>
      <c r="G8437" s="81">
        <f t="shared" si="262"/>
        <v>0</v>
      </c>
    </row>
    <row r="8438" spans="1:7">
      <c r="A8438" s="74" t="e">
        <f t="shared" si="263"/>
        <v>#REF!</v>
      </c>
      <c r="B8438" s="60"/>
      <c r="C8438" s="73">
        <v>12</v>
      </c>
      <c r="D8438" s="73">
        <v>17</v>
      </c>
      <c r="E8438" s="73">
        <v>22</v>
      </c>
      <c r="F8438" s="79">
        <f>IF($C$9="south",'RAW PV WATTS'!D8441,IF('PV Watts SLC'!$C$9="west",'RAW PV WATTS'!F8441,-1))</f>
        <v>0</v>
      </c>
      <c r="G8438" s="81">
        <f t="shared" si="262"/>
        <v>0</v>
      </c>
    </row>
    <row r="8439" spans="1:7">
      <c r="A8439" s="74" t="e">
        <f t="shared" si="263"/>
        <v>#REF!</v>
      </c>
      <c r="B8439" s="60"/>
      <c r="C8439" s="73">
        <v>12</v>
      </c>
      <c r="D8439" s="73">
        <v>17</v>
      </c>
      <c r="E8439" s="73">
        <v>23</v>
      </c>
      <c r="F8439" s="79">
        <f>IF($C$9="south",'RAW PV WATTS'!D8442,IF('PV Watts SLC'!$C$9="west",'RAW PV WATTS'!F8442,-1))</f>
        <v>0</v>
      </c>
      <c r="G8439" s="81">
        <f t="shared" si="262"/>
        <v>0</v>
      </c>
    </row>
    <row r="8440" spans="1:7">
      <c r="A8440" s="74" t="e">
        <f t="shared" si="263"/>
        <v>#REF!</v>
      </c>
      <c r="B8440" s="60"/>
      <c r="C8440" s="73">
        <v>12</v>
      </c>
      <c r="D8440" s="73">
        <v>18</v>
      </c>
      <c r="E8440" s="73">
        <v>0</v>
      </c>
      <c r="F8440" s="79">
        <f>IF($C$9="south",'RAW PV WATTS'!D8443,IF('PV Watts SLC'!$C$9="west",'RAW PV WATTS'!F8443,-1))</f>
        <v>0</v>
      </c>
      <c r="G8440" s="81">
        <f t="shared" si="262"/>
        <v>0</v>
      </c>
    </row>
    <row r="8441" spans="1:7">
      <c r="A8441" s="74" t="e">
        <f t="shared" si="263"/>
        <v>#REF!</v>
      </c>
      <c r="B8441" s="60"/>
      <c r="C8441" s="73">
        <v>12</v>
      </c>
      <c r="D8441" s="73">
        <v>18</v>
      </c>
      <c r="E8441" s="73">
        <v>1</v>
      </c>
      <c r="F8441" s="79">
        <f>IF($C$9="south",'RAW PV WATTS'!D8444,IF('PV Watts SLC'!$C$9="west",'RAW PV WATTS'!F8444,-1))</f>
        <v>0</v>
      </c>
      <c r="G8441" s="81">
        <f t="shared" si="262"/>
        <v>0</v>
      </c>
    </row>
    <row r="8442" spans="1:7">
      <c r="A8442" s="74" t="e">
        <f t="shared" si="263"/>
        <v>#REF!</v>
      </c>
      <c r="B8442" s="60"/>
      <c r="C8442" s="73">
        <v>12</v>
      </c>
      <c r="D8442" s="73">
        <v>18</v>
      </c>
      <c r="E8442" s="73">
        <v>2</v>
      </c>
      <c r="F8442" s="79">
        <f>IF($C$9="south",'RAW PV WATTS'!D8445,IF('PV Watts SLC'!$C$9="west",'RAW PV WATTS'!F8445,-1))</f>
        <v>0</v>
      </c>
      <c r="G8442" s="81">
        <f t="shared" si="262"/>
        <v>0</v>
      </c>
    </row>
    <row r="8443" spans="1:7">
      <c r="A8443" s="74" t="e">
        <f t="shared" si="263"/>
        <v>#REF!</v>
      </c>
      <c r="B8443" s="60"/>
      <c r="C8443" s="73">
        <v>12</v>
      </c>
      <c r="D8443" s="73">
        <v>18</v>
      </c>
      <c r="E8443" s="73">
        <v>3</v>
      </c>
      <c r="F8443" s="79">
        <f>IF($C$9="south",'RAW PV WATTS'!D8446,IF('PV Watts SLC'!$C$9="west",'RAW PV WATTS'!F8446,-1))</f>
        <v>0</v>
      </c>
      <c r="G8443" s="81">
        <f t="shared" si="262"/>
        <v>0</v>
      </c>
    </row>
    <row r="8444" spans="1:7">
      <c r="A8444" s="74" t="e">
        <f t="shared" si="263"/>
        <v>#REF!</v>
      </c>
      <c r="B8444" s="60"/>
      <c r="C8444" s="73">
        <v>12</v>
      </c>
      <c r="D8444" s="73">
        <v>18</v>
      </c>
      <c r="E8444" s="73">
        <v>4</v>
      </c>
      <c r="F8444" s="79">
        <f>IF($C$9="south",'RAW PV WATTS'!D8447,IF('PV Watts SLC'!$C$9="west",'RAW PV WATTS'!F8447,-1))</f>
        <v>0</v>
      </c>
      <c r="G8444" s="81">
        <f t="shared" si="262"/>
        <v>0</v>
      </c>
    </row>
    <row r="8445" spans="1:7">
      <c r="A8445" s="74" t="e">
        <f t="shared" si="263"/>
        <v>#REF!</v>
      </c>
      <c r="B8445" s="60"/>
      <c r="C8445" s="73">
        <v>12</v>
      </c>
      <c r="D8445" s="73">
        <v>18</v>
      </c>
      <c r="E8445" s="73">
        <v>5</v>
      </c>
      <c r="F8445" s="79">
        <f>IF($C$9="south",'RAW PV WATTS'!D8448,IF('PV Watts SLC'!$C$9="west",'RAW PV WATTS'!F8448,-1))</f>
        <v>0</v>
      </c>
      <c r="G8445" s="81">
        <f t="shared" si="262"/>
        <v>0</v>
      </c>
    </row>
    <row r="8446" spans="1:7">
      <c r="A8446" s="74" t="e">
        <f t="shared" si="263"/>
        <v>#REF!</v>
      </c>
      <c r="B8446" s="60"/>
      <c r="C8446" s="73">
        <v>12</v>
      </c>
      <c r="D8446" s="73">
        <v>18</v>
      </c>
      <c r="E8446" s="73">
        <v>6</v>
      </c>
      <c r="F8446" s="79">
        <f>IF($C$9="south",'RAW PV WATTS'!D8449,IF('PV Watts SLC'!$C$9="west",'RAW PV WATTS'!F8449,-1))</f>
        <v>0</v>
      </c>
      <c r="G8446" s="81">
        <f t="shared" si="262"/>
        <v>0</v>
      </c>
    </row>
    <row r="8447" spans="1:7">
      <c r="A8447" s="74" t="e">
        <f t="shared" si="263"/>
        <v>#REF!</v>
      </c>
      <c r="B8447" s="60"/>
      <c r="C8447" s="73">
        <v>12</v>
      </c>
      <c r="D8447" s="73">
        <v>18</v>
      </c>
      <c r="E8447" s="73">
        <v>7</v>
      </c>
      <c r="F8447" s="79">
        <f>IF($C$9="south",'RAW PV WATTS'!D8450,IF('PV Watts SLC'!$C$9="west",'RAW PV WATTS'!F8450,-1))</f>
        <v>0</v>
      </c>
      <c r="G8447" s="81">
        <f t="shared" si="262"/>
        <v>0</v>
      </c>
    </row>
    <row r="8448" spans="1:7">
      <c r="A8448" s="74" t="e">
        <f t="shared" si="263"/>
        <v>#REF!</v>
      </c>
      <c r="B8448" s="60"/>
      <c r="C8448" s="73">
        <v>12</v>
      </c>
      <c r="D8448" s="73">
        <v>18</v>
      </c>
      <c r="E8448" s="73">
        <v>8</v>
      </c>
      <c r="F8448" s="79">
        <f>IF($C$9="south",'RAW PV WATTS'!D8451,IF('PV Watts SLC'!$C$9="west",'RAW PV WATTS'!F8451,-1))</f>
        <v>101.65600000000001</v>
      </c>
      <c r="G8448" s="81">
        <f t="shared" si="262"/>
        <v>0.10165600000000001</v>
      </c>
    </row>
    <row r="8449" spans="1:7">
      <c r="A8449" s="74" t="e">
        <f t="shared" si="263"/>
        <v>#REF!</v>
      </c>
      <c r="B8449" s="60"/>
      <c r="C8449" s="73">
        <v>12</v>
      </c>
      <c r="D8449" s="73">
        <v>18</v>
      </c>
      <c r="E8449" s="73">
        <v>9</v>
      </c>
      <c r="F8449" s="79">
        <f>IF($C$9="south",'RAW PV WATTS'!D8452,IF('PV Watts SLC'!$C$9="west",'RAW PV WATTS'!F8452,-1))</f>
        <v>298.21300000000002</v>
      </c>
      <c r="G8449" s="81">
        <f t="shared" si="262"/>
        <v>0.29821300000000001</v>
      </c>
    </row>
    <row r="8450" spans="1:7">
      <c r="A8450" s="74" t="e">
        <f t="shared" si="263"/>
        <v>#REF!</v>
      </c>
      <c r="B8450" s="60"/>
      <c r="C8450" s="73">
        <v>12</v>
      </c>
      <c r="D8450" s="73">
        <v>18</v>
      </c>
      <c r="E8450" s="73">
        <v>10</v>
      </c>
      <c r="F8450" s="79">
        <f>IF($C$9="south",'RAW PV WATTS'!D8453,IF('PV Watts SLC'!$C$9="west",'RAW PV WATTS'!F8453,-1))</f>
        <v>365.45100000000002</v>
      </c>
      <c r="G8450" s="81">
        <f t="shared" si="262"/>
        <v>0.36545100000000003</v>
      </c>
    </row>
    <row r="8451" spans="1:7">
      <c r="A8451" s="74" t="e">
        <f t="shared" si="263"/>
        <v>#REF!</v>
      </c>
      <c r="B8451" s="60"/>
      <c r="C8451" s="73">
        <v>12</v>
      </c>
      <c r="D8451" s="73">
        <v>18</v>
      </c>
      <c r="E8451" s="73">
        <v>11</v>
      </c>
      <c r="F8451" s="79">
        <f>IF($C$9="south",'RAW PV WATTS'!D8454,IF('PV Watts SLC'!$C$9="west",'RAW PV WATTS'!F8454,-1))</f>
        <v>303.49</v>
      </c>
      <c r="G8451" s="81">
        <f t="shared" si="262"/>
        <v>0.30348999999999998</v>
      </c>
    </row>
    <row r="8452" spans="1:7">
      <c r="A8452" s="74" t="e">
        <f t="shared" si="263"/>
        <v>#REF!</v>
      </c>
      <c r="B8452" s="60"/>
      <c r="C8452" s="73">
        <v>12</v>
      </c>
      <c r="D8452" s="73">
        <v>18</v>
      </c>
      <c r="E8452" s="73">
        <v>12</v>
      </c>
      <c r="F8452" s="79">
        <f>IF($C$9="south",'RAW PV WATTS'!D8455,IF('PV Watts SLC'!$C$9="west",'RAW PV WATTS'!F8455,-1))</f>
        <v>198.393</v>
      </c>
      <c r="G8452" s="81">
        <f t="shared" si="262"/>
        <v>0.19839300000000001</v>
      </c>
    </row>
    <row r="8453" spans="1:7">
      <c r="A8453" s="74" t="e">
        <f t="shared" si="263"/>
        <v>#REF!</v>
      </c>
      <c r="B8453" s="60"/>
      <c r="C8453" s="73">
        <v>12</v>
      </c>
      <c r="D8453" s="73">
        <v>18</v>
      </c>
      <c r="E8453" s="73">
        <v>13</v>
      </c>
      <c r="F8453" s="79">
        <f>IF($C$9="south",'RAW PV WATTS'!D8456,IF('PV Watts SLC'!$C$9="west",'RAW PV WATTS'!F8456,-1))</f>
        <v>243.65899999999999</v>
      </c>
      <c r="G8453" s="81">
        <f t="shared" si="262"/>
        <v>0.24365899999999999</v>
      </c>
    </row>
    <row r="8454" spans="1:7">
      <c r="A8454" s="74" t="e">
        <f t="shared" si="263"/>
        <v>#REF!</v>
      </c>
      <c r="B8454" s="60"/>
      <c r="C8454" s="73">
        <v>12</v>
      </c>
      <c r="D8454" s="73">
        <v>18</v>
      </c>
      <c r="E8454" s="73">
        <v>14</v>
      </c>
      <c r="F8454" s="79">
        <f>IF($C$9="south",'RAW PV WATTS'!D8457,IF('PV Watts SLC'!$C$9="west",'RAW PV WATTS'!F8457,-1))</f>
        <v>302.01799999999997</v>
      </c>
      <c r="G8454" s="81">
        <f t="shared" si="262"/>
        <v>0.30201799999999995</v>
      </c>
    </row>
    <row r="8455" spans="1:7">
      <c r="A8455" s="74" t="e">
        <f t="shared" si="263"/>
        <v>#REF!</v>
      </c>
      <c r="B8455" s="60"/>
      <c r="C8455" s="73">
        <v>12</v>
      </c>
      <c r="D8455" s="73">
        <v>18</v>
      </c>
      <c r="E8455" s="73">
        <v>15</v>
      </c>
      <c r="F8455" s="79">
        <f>IF($C$9="south",'RAW PV WATTS'!D8458,IF('PV Watts SLC'!$C$9="west",'RAW PV WATTS'!F8458,-1))</f>
        <v>52.384</v>
      </c>
      <c r="G8455" s="81">
        <f t="shared" si="262"/>
        <v>5.2384E-2</v>
      </c>
    </row>
    <row r="8456" spans="1:7">
      <c r="A8456" s="74" t="e">
        <f t="shared" si="263"/>
        <v>#REF!</v>
      </c>
      <c r="B8456" s="60"/>
      <c r="C8456" s="73">
        <v>12</v>
      </c>
      <c r="D8456" s="73">
        <v>18</v>
      </c>
      <c r="E8456" s="73">
        <v>16</v>
      </c>
      <c r="F8456" s="79">
        <f>IF($C$9="south",'RAW PV WATTS'!D8459,IF('PV Watts SLC'!$C$9="west",'RAW PV WATTS'!F8459,-1))</f>
        <v>13.263999999999999</v>
      </c>
      <c r="G8456" s="81">
        <f t="shared" si="262"/>
        <v>1.3264E-2</v>
      </c>
    </row>
    <row r="8457" spans="1:7">
      <c r="A8457" s="74" t="e">
        <f t="shared" si="263"/>
        <v>#REF!</v>
      </c>
      <c r="B8457" s="60"/>
      <c r="C8457" s="73">
        <v>12</v>
      </c>
      <c r="D8457" s="73">
        <v>18</v>
      </c>
      <c r="E8457" s="73">
        <v>17</v>
      </c>
      <c r="F8457" s="79">
        <f>IF($C$9="south",'RAW PV WATTS'!D8460,IF('PV Watts SLC'!$C$9="west",'RAW PV WATTS'!F8460,-1))</f>
        <v>0</v>
      </c>
      <c r="G8457" s="81">
        <f t="shared" si="262"/>
        <v>0</v>
      </c>
    </row>
    <row r="8458" spans="1:7">
      <c r="A8458" s="74" t="e">
        <f t="shared" si="263"/>
        <v>#REF!</v>
      </c>
      <c r="B8458" s="60"/>
      <c r="C8458" s="73">
        <v>12</v>
      </c>
      <c r="D8458" s="73">
        <v>18</v>
      </c>
      <c r="E8458" s="73">
        <v>18</v>
      </c>
      <c r="F8458" s="79">
        <f>IF($C$9="south",'RAW PV WATTS'!D8461,IF('PV Watts SLC'!$C$9="west",'RAW PV WATTS'!F8461,-1))</f>
        <v>0</v>
      </c>
      <c r="G8458" s="81">
        <f t="shared" si="262"/>
        <v>0</v>
      </c>
    </row>
    <row r="8459" spans="1:7">
      <c r="A8459" s="74" t="e">
        <f t="shared" si="263"/>
        <v>#REF!</v>
      </c>
      <c r="B8459" s="60"/>
      <c r="C8459" s="73">
        <v>12</v>
      </c>
      <c r="D8459" s="73">
        <v>18</v>
      </c>
      <c r="E8459" s="73">
        <v>19</v>
      </c>
      <c r="F8459" s="79">
        <f>IF($C$9="south",'RAW PV WATTS'!D8462,IF('PV Watts SLC'!$C$9="west",'RAW PV WATTS'!F8462,-1))</f>
        <v>0</v>
      </c>
      <c r="G8459" s="81">
        <f t="shared" si="262"/>
        <v>0</v>
      </c>
    </row>
    <row r="8460" spans="1:7">
      <c r="A8460" s="74" t="e">
        <f t="shared" si="263"/>
        <v>#REF!</v>
      </c>
      <c r="B8460" s="60"/>
      <c r="C8460" s="73">
        <v>12</v>
      </c>
      <c r="D8460" s="73">
        <v>18</v>
      </c>
      <c r="E8460" s="73">
        <v>20</v>
      </c>
      <c r="F8460" s="79">
        <f>IF($C$9="south",'RAW PV WATTS'!D8463,IF('PV Watts SLC'!$C$9="west",'RAW PV WATTS'!F8463,-1))</f>
        <v>0</v>
      </c>
      <c r="G8460" s="81">
        <f t="shared" si="262"/>
        <v>0</v>
      </c>
    </row>
    <row r="8461" spans="1:7">
      <c r="A8461" s="74" t="e">
        <f t="shared" si="263"/>
        <v>#REF!</v>
      </c>
      <c r="B8461" s="60"/>
      <c r="C8461" s="73">
        <v>12</v>
      </c>
      <c r="D8461" s="73">
        <v>18</v>
      </c>
      <c r="E8461" s="73">
        <v>21</v>
      </c>
      <c r="F8461" s="79">
        <f>IF($C$9="south",'RAW PV WATTS'!D8464,IF('PV Watts SLC'!$C$9="west",'RAW PV WATTS'!F8464,-1))</f>
        <v>0</v>
      </c>
      <c r="G8461" s="81">
        <f t="shared" si="262"/>
        <v>0</v>
      </c>
    </row>
    <row r="8462" spans="1:7">
      <c r="A8462" s="74" t="e">
        <f t="shared" si="263"/>
        <v>#REF!</v>
      </c>
      <c r="B8462" s="60"/>
      <c r="C8462" s="73">
        <v>12</v>
      </c>
      <c r="D8462" s="73">
        <v>18</v>
      </c>
      <c r="E8462" s="73">
        <v>22</v>
      </c>
      <c r="F8462" s="79">
        <f>IF($C$9="south",'RAW PV WATTS'!D8465,IF('PV Watts SLC'!$C$9="west",'RAW PV WATTS'!F8465,-1))</f>
        <v>0</v>
      </c>
      <c r="G8462" s="81">
        <f t="shared" si="262"/>
        <v>0</v>
      </c>
    </row>
    <row r="8463" spans="1:7">
      <c r="A8463" s="74" t="e">
        <f t="shared" si="263"/>
        <v>#REF!</v>
      </c>
      <c r="B8463" s="60"/>
      <c r="C8463" s="73">
        <v>12</v>
      </c>
      <c r="D8463" s="73">
        <v>18</v>
      </c>
      <c r="E8463" s="73">
        <v>23</v>
      </c>
      <c r="F8463" s="79">
        <f>IF($C$9="south",'RAW PV WATTS'!D8466,IF('PV Watts SLC'!$C$9="west",'RAW PV WATTS'!F8466,-1))</f>
        <v>0</v>
      </c>
      <c r="G8463" s="81">
        <f t="shared" si="262"/>
        <v>0</v>
      </c>
    </row>
    <row r="8464" spans="1:7">
      <c r="A8464" s="74" t="e">
        <f t="shared" si="263"/>
        <v>#REF!</v>
      </c>
      <c r="B8464" s="60"/>
      <c r="C8464" s="73">
        <v>12</v>
      </c>
      <c r="D8464" s="73">
        <v>19</v>
      </c>
      <c r="E8464" s="73">
        <v>0</v>
      </c>
      <c r="F8464" s="79">
        <f>IF($C$9="south",'RAW PV WATTS'!D8467,IF('PV Watts SLC'!$C$9="west",'RAW PV WATTS'!F8467,-1))</f>
        <v>0</v>
      </c>
      <c r="G8464" s="81">
        <f t="shared" si="262"/>
        <v>0</v>
      </c>
    </row>
    <row r="8465" spans="1:7">
      <c r="A8465" s="74" t="e">
        <f t="shared" si="263"/>
        <v>#REF!</v>
      </c>
      <c r="B8465" s="60"/>
      <c r="C8465" s="73">
        <v>12</v>
      </c>
      <c r="D8465" s="73">
        <v>19</v>
      </c>
      <c r="E8465" s="73">
        <v>1</v>
      </c>
      <c r="F8465" s="79">
        <f>IF($C$9="south",'RAW PV WATTS'!D8468,IF('PV Watts SLC'!$C$9="west",'RAW PV WATTS'!F8468,-1))</f>
        <v>0</v>
      </c>
      <c r="G8465" s="81">
        <f t="shared" ref="G8465:G8528" si="264">F8465/1000</f>
        <v>0</v>
      </c>
    </row>
    <row r="8466" spans="1:7">
      <c r="A8466" s="74" t="e">
        <f t="shared" ref="A8466:A8529" si="265">1/24+A8465</f>
        <v>#REF!</v>
      </c>
      <c r="B8466" s="60"/>
      <c r="C8466" s="73">
        <v>12</v>
      </c>
      <c r="D8466" s="73">
        <v>19</v>
      </c>
      <c r="E8466" s="73">
        <v>2</v>
      </c>
      <c r="F8466" s="79">
        <f>IF($C$9="south",'RAW PV WATTS'!D8469,IF('PV Watts SLC'!$C$9="west",'RAW PV WATTS'!F8469,-1))</f>
        <v>0</v>
      </c>
      <c r="G8466" s="81">
        <f t="shared" si="264"/>
        <v>0</v>
      </c>
    </row>
    <row r="8467" spans="1:7">
      <c r="A8467" s="74" t="e">
        <f t="shared" si="265"/>
        <v>#REF!</v>
      </c>
      <c r="B8467" s="60"/>
      <c r="C8467" s="73">
        <v>12</v>
      </c>
      <c r="D8467" s="73">
        <v>19</v>
      </c>
      <c r="E8467" s="73">
        <v>3</v>
      </c>
      <c r="F8467" s="79">
        <f>IF($C$9="south",'RAW PV WATTS'!D8470,IF('PV Watts SLC'!$C$9="west",'RAW PV WATTS'!F8470,-1))</f>
        <v>0</v>
      </c>
      <c r="G8467" s="81">
        <f t="shared" si="264"/>
        <v>0</v>
      </c>
    </row>
    <row r="8468" spans="1:7">
      <c r="A8468" s="74" t="e">
        <f t="shared" si="265"/>
        <v>#REF!</v>
      </c>
      <c r="B8468" s="60"/>
      <c r="C8468" s="73">
        <v>12</v>
      </c>
      <c r="D8468" s="73">
        <v>19</v>
      </c>
      <c r="E8468" s="73">
        <v>4</v>
      </c>
      <c r="F8468" s="79">
        <f>IF($C$9="south",'RAW PV WATTS'!D8471,IF('PV Watts SLC'!$C$9="west",'RAW PV WATTS'!F8471,-1))</f>
        <v>0</v>
      </c>
      <c r="G8468" s="81">
        <f t="shared" si="264"/>
        <v>0</v>
      </c>
    </row>
    <row r="8469" spans="1:7">
      <c r="A8469" s="74" t="e">
        <f t="shared" si="265"/>
        <v>#REF!</v>
      </c>
      <c r="B8469" s="60"/>
      <c r="C8469" s="73">
        <v>12</v>
      </c>
      <c r="D8469" s="73">
        <v>19</v>
      </c>
      <c r="E8469" s="73">
        <v>5</v>
      </c>
      <c r="F8469" s="79">
        <f>IF($C$9="south",'RAW PV WATTS'!D8472,IF('PV Watts SLC'!$C$9="west",'RAW PV WATTS'!F8472,-1))</f>
        <v>0</v>
      </c>
      <c r="G8469" s="81">
        <f t="shared" si="264"/>
        <v>0</v>
      </c>
    </row>
    <row r="8470" spans="1:7">
      <c r="A8470" s="74" t="e">
        <f t="shared" si="265"/>
        <v>#REF!</v>
      </c>
      <c r="B8470" s="60"/>
      <c r="C8470" s="73">
        <v>12</v>
      </c>
      <c r="D8470" s="73">
        <v>19</v>
      </c>
      <c r="E8470" s="73">
        <v>6</v>
      </c>
      <c r="F8470" s="79">
        <f>IF($C$9="south",'RAW PV WATTS'!D8473,IF('PV Watts SLC'!$C$9="west",'RAW PV WATTS'!F8473,-1))</f>
        <v>0</v>
      </c>
      <c r="G8470" s="81">
        <f t="shared" si="264"/>
        <v>0</v>
      </c>
    </row>
    <row r="8471" spans="1:7">
      <c r="A8471" s="74" t="e">
        <f t="shared" si="265"/>
        <v>#REF!</v>
      </c>
      <c r="B8471" s="60"/>
      <c r="C8471" s="73">
        <v>12</v>
      </c>
      <c r="D8471" s="73">
        <v>19</v>
      </c>
      <c r="E8471" s="73">
        <v>7</v>
      </c>
      <c r="F8471" s="79">
        <f>IF($C$9="south",'RAW PV WATTS'!D8474,IF('PV Watts SLC'!$C$9="west",'RAW PV WATTS'!F8474,-1))</f>
        <v>0</v>
      </c>
      <c r="G8471" s="81">
        <f t="shared" si="264"/>
        <v>0</v>
      </c>
    </row>
    <row r="8472" spans="1:7">
      <c r="A8472" s="74" t="e">
        <f t="shared" si="265"/>
        <v>#REF!</v>
      </c>
      <c r="B8472" s="60"/>
      <c r="C8472" s="73">
        <v>12</v>
      </c>
      <c r="D8472" s="73">
        <v>19</v>
      </c>
      <c r="E8472" s="73">
        <v>8</v>
      </c>
      <c r="F8472" s="79">
        <f>IF($C$9="south",'RAW PV WATTS'!D8475,IF('PV Watts SLC'!$C$9="west",'RAW PV WATTS'!F8475,-1))</f>
        <v>117.319</v>
      </c>
      <c r="G8472" s="81">
        <f t="shared" si="264"/>
        <v>0.11731900000000001</v>
      </c>
    </row>
    <row r="8473" spans="1:7">
      <c r="A8473" s="74" t="e">
        <f t="shared" si="265"/>
        <v>#REF!</v>
      </c>
      <c r="B8473" s="60"/>
      <c r="C8473" s="73">
        <v>12</v>
      </c>
      <c r="D8473" s="73">
        <v>19</v>
      </c>
      <c r="E8473" s="73">
        <v>9</v>
      </c>
      <c r="F8473" s="79">
        <f>IF($C$9="south",'RAW PV WATTS'!D8476,IF('PV Watts SLC'!$C$9="west",'RAW PV WATTS'!F8476,-1))</f>
        <v>303.03199999999998</v>
      </c>
      <c r="G8473" s="81">
        <f t="shared" si="264"/>
        <v>0.30303199999999997</v>
      </c>
    </row>
    <row r="8474" spans="1:7">
      <c r="A8474" s="74" t="e">
        <f t="shared" si="265"/>
        <v>#REF!</v>
      </c>
      <c r="B8474" s="60"/>
      <c r="C8474" s="73">
        <v>12</v>
      </c>
      <c r="D8474" s="73">
        <v>19</v>
      </c>
      <c r="E8474" s="73">
        <v>10</v>
      </c>
      <c r="F8474" s="79">
        <f>IF($C$9="south",'RAW PV WATTS'!D8477,IF('PV Watts SLC'!$C$9="west",'RAW PV WATTS'!F8477,-1))</f>
        <v>460.82600000000002</v>
      </c>
      <c r="G8474" s="81">
        <f t="shared" si="264"/>
        <v>0.46082600000000001</v>
      </c>
    </row>
    <row r="8475" spans="1:7">
      <c r="A8475" s="74" t="e">
        <f t="shared" si="265"/>
        <v>#REF!</v>
      </c>
      <c r="B8475" s="60"/>
      <c r="C8475" s="73">
        <v>12</v>
      </c>
      <c r="D8475" s="73">
        <v>19</v>
      </c>
      <c r="E8475" s="73">
        <v>11</v>
      </c>
      <c r="F8475" s="79">
        <f>IF($C$9="south",'RAW PV WATTS'!D8478,IF('PV Watts SLC'!$C$9="west",'RAW PV WATTS'!F8478,-1))</f>
        <v>542.86</v>
      </c>
      <c r="G8475" s="81">
        <f t="shared" si="264"/>
        <v>0.54286000000000001</v>
      </c>
    </row>
    <row r="8476" spans="1:7">
      <c r="A8476" s="74" t="e">
        <f t="shared" si="265"/>
        <v>#REF!</v>
      </c>
      <c r="B8476" s="60"/>
      <c r="C8476" s="73">
        <v>12</v>
      </c>
      <c r="D8476" s="73">
        <v>19</v>
      </c>
      <c r="E8476" s="73">
        <v>12</v>
      </c>
      <c r="F8476" s="79">
        <f>IF($C$9="south",'RAW PV WATTS'!D8479,IF('PV Watts SLC'!$C$9="west",'RAW PV WATTS'!F8479,-1))</f>
        <v>571.66800000000001</v>
      </c>
      <c r="G8476" s="81">
        <f t="shared" si="264"/>
        <v>0.57166799999999995</v>
      </c>
    </row>
    <row r="8477" spans="1:7">
      <c r="A8477" s="74" t="e">
        <f t="shared" si="265"/>
        <v>#REF!</v>
      </c>
      <c r="B8477" s="60"/>
      <c r="C8477" s="73">
        <v>12</v>
      </c>
      <c r="D8477" s="73">
        <v>19</v>
      </c>
      <c r="E8477" s="73">
        <v>13</v>
      </c>
      <c r="F8477" s="79">
        <f>IF($C$9="south",'RAW PV WATTS'!D8480,IF('PV Watts SLC'!$C$9="west",'RAW PV WATTS'!F8480,-1))</f>
        <v>537.375</v>
      </c>
      <c r="G8477" s="81">
        <f t="shared" si="264"/>
        <v>0.53737500000000005</v>
      </c>
    </row>
    <row r="8478" spans="1:7">
      <c r="A8478" s="74" t="e">
        <f t="shared" si="265"/>
        <v>#REF!</v>
      </c>
      <c r="B8478" s="60"/>
      <c r="C8478" s="73">
        <v>12</v>
      </c>
      <c r="D8478" s="73">
        <v>19</v>
      </c>
      <c r="E8478" s="73">
        <v>14</v>
      </c>
      <c r="F8478" s="79">
        <f>IF($C$9="south",'RAW PV WATTS'!D8481,IF('PV Watts SLC'!$C$9="west",'RAW PV WATTS'!F8481,-1))</f>
        <v>398.185</v>
      </c>
      <c r="G8478" s="81">
        <f t="shared" si="264"/>
        <v>0.39818500000000001</v>
      </c>
    </row>
    <row r="8479" spans="1:7">
      <c r="A8479" s="74" t="e">
        <f t="shared" si="265"/>
        <v>#REF!</v>
      </c>
      <c r="B8479" s="60"/>
      <c r="C8479" s="73">
        <v>12</v>
      </c>
      <c r="D8479" s="73">
        <v>19</v>
      </c>
      <c r="E8479" s="73">
        <v>15</v>
      </c>
      <c r="F8479" s="79">
        <f>IF($C$9="south",'RAW PV WATTS'!D8482,IF('PV Watts SLC'!$C$9="west",'RAW PV WATTS'!F8482,-1))</f>
        <v>274.45699999999999</v>
      </c>
      <c r="G8479" s="81">
        <f t="shared" si="264"/>
        <v>0.27445700000000001</v>
      </c>
    </row>
    <row r="8480" spans="1:7">
      <c r="A8480" s="74" t="e">
        <f t="shared" si="265"/>
        <v>#REF!</v>
      </c>
      <c r="B8480" s="60"/>
      <c r="C8480" s="73">
        <v>12</v>
      </c>
      <c r="D8480" s="73">
        <v>19</v>
      </c>
      <c r="E8480" s="73">
        <v>16</v>
      </c>
      <c r="F8480" s="79">
        <f>IF($C$9="south",'RAW PV WATTS'!D8483,IF('PV Watts SLC'!$C$9="west",'RAW PV WATTS'!F8483,-1))</f>
        <v>79.067999999999998</v>
      </c>
      <c r="G8480" s="81">
        <f t="shared" si="264"/>
        <v>7.9067999999999999E-2</v>
      </c>
    </row>
    <row r="8481" spans="1:7">
      <c r="A8481" s="74" t="e">
        <f t="shared" si="265"/>
        <v>#REF!</v>
      </c>
      <c r="B8481" s="60"/>
      <c r="C8481" s="73">
        <v>12</v>
      </c>
      <c r="D8481" s="73">
        <v>19</v>
      </c>
      <c r="E8481" s="73">
        <v>17</v>
      </c>
      <c r="F8481" s="79">
        <f>IF($C$9="south",'RAW PV WATTS'!D8484,IF('PV Watts SLC'!$C$9="west",'RAW PV WATTS'!F8484,-1))</f>
        <v>0</v>
      </c>
      <c r="G8481" s="81">
        <f t="shared" si="264"/>
        <v>0</v>
      </c>
    </row>
    <row r="8482" spans="1:7">
      <c r="A8482" s="74" t="e">
        <f t="shared" si="265"/>
        <v>#REF!</v>
      </c>
      <c r="B8482" s="60"/>
      <c r="C8482" s="73">
        <v>12</v>
      </c>
      <c r="D8482" s="73">
        <v>19</v>
      </c>
      <c r="E8482" s="73">
        <v>18</v>
      </c>
      <c r="F8482" s="79">
        <f>IF($C$9="south",'RAW PV WATTS'!D8485,IF('PV Watts SLC'!$C$9="west",'RAW PV WATTS'!F8485,-1))</f>
        <v>0</v>
      </c>
      <c r="G8482" s="81">
        <f t="shared" si="264"/>
        <v>0</v>
      </c>
    </row>
    <row r="8483" spans="1:7">
      <c r="A8483" s="74" t="e">
        <f t="shared" si="265"/>
        <v>#REF!</v>
      </c>
      <c r="B8483" s="60"/>
      <c r="C8483" s="73">
        <v>12</v>
      </c>
      <c r="D8483" s="73">
        <v>19</v>
      </c>
      <c r="E8483" s="73">
        <v>19</v>
      </c>
      <c r="F8483" s="79">
        <f>IF($C$9="south",'RAW PV WATTS'!D8486,IF('PV Watts SLC'!$C$9="west",'RAW PV WATTS'!F8486,-1))</f>
        <v>0</v>
      </c>
      <c r="G8483" s="81">
        <f t="shared" si="264"/>
        <v>0</v>
      </c>
    </row>
    <row r="8484" spans="1:7">
      <c r="A8484" s="74" t="e">
        <f t="shared" si="265"/>
        <v>#REF!</v>
      </c>
      <c r="B8484" s="60"/>
      <c r="C8484" s="73">
        <v>12</v>
      </c>
      <c r="D8484" s="73">
        <v>19</v>
      </c>
      <c r="E8484" s="73">
        <v>20</v>
      </c>
      <c r="F8484" s="79">
        <f>IF($C$9="south",'RAW PV WATTS'!D8487,IF('PV Watts SLC'!$C$9="west",'RAW PV WATTS'!F8487,-1))</f>
        <v>0</v>
      </c>
      <c r="G8484" s="81">
        <f t="shared" si="264"/>
        <v>0</v>
      </c>
    </row>
    <row r="8485" spans="1:7">
      <c r="A8485" s="74" t="e">
        <f t="shared" si="265"/>
        <v>#REF!</v>
      </c>
      <c r="B8485" s="60"/>
      <c r="C8485" s="73">
        <v>12</v>
      </c>
      <c r="D8485" s="73">
        <v>19</v>
      </c>
      <c r="E8485" s="73">
        <v>21</v>
      </c>
      <c r="F8485" s="79">
        <f>IF($C$9="south",'RAW PV WATTS'!D8488,IF('PV Watts SLC'!$C$9="west",'RAW PV WATTS'!F8488,-1))</f>
        <v>0</v>
      </c>
      <c r="G8485" s="81">
        <f t="shared" si="264"/>
        <v>0</v>
      </c>
    </row>
    <row r="8486" spans="1:7">
      <c r="A8486" s="74" t="e">
        <f t="shared" si="265"/>
        <v>#REF!</v>
      </c>
      <c r="B8486" s="60"/>
      <c r="C8486" s="73">
        <v>12</v>
      </c>
      <c r="D8486" s="73">
        <v>19</v>
      </c>
      <c r="E8486" s="73">
        <v>22</v>
      </c>
      <c r="F8486" s="79">
        <f>IF($C$9="south",'RAW PV WATTS'!D8489,IF('PV Watts SLC'!$C$9="west",'RAW PV WATTS'!F8489,-1))</f>
        <v>0</v>
      </c>
      <c r="G8486" s="81">
        <f t="shared" si="264"/>
        <v>0</v>
      </c>
    </row>
    <row r="8487" spans="1:7">
      <c r="A8487" s="74" t="e">
        <f t="shared" si="265"/>
        <v>#REF!</v>
      </c>
      <c r="B8487" s="60"/>
      <c r="C8487" s="73">
        <v>12</v>
      </c>
      <c r="D8487" s="73">
        <v>19</v>
      </c>
      <c r="E8487" s="73">
        <v>23</v>
      </c>
      <c r="F8487" s="79">
        <f>IF($C$9="south",'RAW PV WATTS'!D8490,IF('PV Watts SLC'!$C$9="west",'RAW PV WATTS'!F8490,-1))</f>
        <v>0</v>
      </c>
      <c r="G8487" s="81">
        <f t="shared" si="264"/>
        <v>0</v>
      </c>
    </row>
    <row r="8488" spans="1:7">
      <c r="A8488" s="74" t="e">
        <f t="shared" si="265"/>
        <v>#REF!</v>
      </c>
      <c r="B8488" s="60"/>
      <c r="C8488" s="73">
        <v>12</v>
      </c>
      <c r="D8488" s="73">
        <v>20</v>
      </c>
      <c r="E8488" s="73">
        <v>0</v>
      </c>
      <c r="F8488" s="79">
        <f>IF($C$9="south",'RAW PV WATTS'!D8491,IF('PV Watts SLC'!$C$9="west",'RAW PV WATTS'!F8491,-1))</f>
        <v>0</v>
      </c>
      <c r="G8488" s="81">
        <f t="shared" si="264"/>
        <v>0</v>
      </c>
    </row>
    <row r="8489" spans="1:7">
      <c r="A8489" s="74" t="e">
        <f t="shared" si="265"/>
        <v>#REF!</v>
      </c>
      <c r="B8489" s="60"/>
      <c r="C8489" s="73">
        <v>12</v>
      </c>
      <c r="D8489" s="73">
        <v>20</v>
      </c>
      <c r="E8489" s="73">
        <v>1</v>
      </c>
      <c r="F8489" s="79">
        <f>IF($C$9="south",'RAW PV WATTS'!D8492,IF('PV Watts SLC'!$C$9="west",'RAW PV WATTS'!F8492,-1))</f>
        <v>0</v>
      </c>
      <c r="G8489" s="81">
        <f t="shared" si="264"/>
        <v>0</v>
      </c>
    </row>
    <row r="8490" spans="1:7">
      <c r="A8490" s="74" t="e">
        <f t="shared" si="265"/>
        <v>#REF!</v>
      </c>
      <c r="B8490" s="60"/>
      <c r="C8490" s="73">
        <v>12</v>
      </c>
      <c r="D8490" s="73">
        <v>20</v>
      </c>
      <c r="E8490" s="73">
        <v>2</v>
      </c>
      <c r="F8490" s="79">
        <f>IF($C$9="south",'RAW PV WATTS'!D8493,IF('PV Watts SLC'!$C$9="west",'RAW PV WATTS'!F8493,-1))</f>
        <v>0</v>
      </c>
      <c r="G8490" s="81">
        <f t="shared" si="264"/>
        <v>0</v>
      </c>
    </row>
    <row r="8491" spans="1:7">
      <c r="A8491" s="74" t="e">
        <f t="shared" si="265"/>
        <v>#REF!</v>
      </c>
      <c r="B8491" s="60"/>
      <c r="C8491" s="73">
        <v>12</v>
      </c>
      <c r="D8491" s="73">
        <v>20</v>
      </c>
      <c r="E8491" s="73">
        <v>3</v>
      </c>
      <c r="F8491" s="79">
        <f>IF($C$9="south",'RAW PV WATTS'!D8494,IF('PV Watts SLC'!$C$9="west",'RAW PV WATTS'!F8494,-1))</f>
        <v>0</v>
      </c>
      <c r="G8491" s="81">
        <f t="shared" si="264"/>
        <v>0</v>
      </c>
    </row>
    <row r="8492" spans="1:7">
      <c r="A8492" s="74" t="e">
        <f t="shared" si="265"/>
        <v>#REF!</v>
      </c>
      <c r="B8492" s="60"/>
      <c r="C8492" s="73">
        <v>12</v>
      </c>
      <c r="D8492" s="73">
        <v>20</v>
      </c>
      <c r="E8492" s="73">
        <v>4</v>
      </c>
      <c r="F8492" s="79">
        <f>IF($C$9="south",'RAW PV WATTS'!D8495,IF('PV Watts SLC'!$C$9="west",'RAW PV WATTS'!F8495,-1))</f>
        <v>0</v>
      </c>
      <c r="G8492" s="81">
        <f t="shared" si="264"/>
        <v>0</v>
      </c>
    </row>
    <row r="8493" spans="1:7">
      <c r="A8493" s="74" t="e">
        <f t="shared" si="265"/>
        <v>#REF!</v>
      </c>
      <c r="B8493" s="60"/>
      <c r="C8493" s="73">
        <v>12</v>
      </c>
      <c r="D8493" s="73">
        <v>20</v>
      </c>
      <c r="E8493" s="73">
        <v>5</v>
      </c>
      <c r="F8493" s="79">
        <f>IF($C$9="south",'RAW PV WATTS'!D8496,IF('PV Watts SLC'!$C$9="west",'RAW PV WATTS'!F8496,-1))</f>
        <v>0</v>
      </c>
      <c r="G8493" s="81">
        <f t="shared" si="264"/>
        <v>0</v>
      </c>
    </row>
    <row r="8494" spans="1:7">
      <c r="A8494" s="74" t="e">
        <f t="shared" si="265"/>
        <v>#REF!</v>
      </c>
      <c r="B8494" s="60"/>
      <c r="C8494" s="73">
        <v>12</v>
      </c>
      <c r="D8494" s="73">
        <v>20</v>
      </c>
      <c r="E8494" s="73">
        <v>6</v>
      </c>
      <c r="F8494" s="79">
        <f>IF($C$9="south",'RAW PV WATTS'!D8497,IF('PV Watts SLC'!$C$9="west",'RAW PV WATTS'!F8497,-1))</f>
        <v>0</v>
      </c>
      <c r="G8494" s="81">
        <f t="shared" si="264"/>
        <v>0</v>
      </c>
    </row>
    <row r="8495" spans="1:7">
      <c r="A8495" s="74" t="e">
        <f t="shared" si="265"/>
        <v>#REF!</v>
      </c>
      <c r="B8495" s="60"/>
      <c r="C8495" s="73">
        <v>12</v>
      </c>
      <c r="D8495" s="73">
        <v>20</v>
      </c>
      <c r="E8495" s="73">
        <v>7</v>
      </c>
      <c r="F8495" s="79">
        <f>IF($C$9="south",'RAW PV WATTS'!D8498,IF('PV Watts SLC'!$C$9="west",'RAW PV WATTS'!F8498,-1))</f>
        <v>0</v>
      </c>
      <c r="G8495" s="81">
        <f t="shared" si="264"/>
        <v>0</v>
      </c>
    </row>
    <row r="8496" spans="1:7">
      <c r="A8496" s="74" t="e">
        <f t="shared" si="265"/>
        <v>#REF!</v>
      </c>
      <c r="B8496" s="60"/>
      <c r="C8496" s="73">
        <v>12</v>
      </c>
      <c r="D8496" s="73">
        <v>20</v>
      </c>
      <c r="E8496" s="73">
        <v>8</v>
      </c>
      <c r="F8496" s="79">
        <f>IF($C$9="south",'RAW PV WATTS'!D8499,IF('PV Watts SLC'!$C$9="west",'RAW PV WATTS'!F8499,-1))</f>
        <v>42.179000000000002</v>
      </c>
      <c r="G8496" s="81">
        <f t="shared" si="264"/>
        <v>4.2179000000000001E-2</v>
      </c>
    </row>
    <row r="8497" spans="1:7">
      <c r="A8497" s="74" t="e">
        <f t="shared" si="265"/>
        <v>#REF!</v>
      </c>
      <c r="B8497" s="60"/>
      <c r="C8497" s="73">
        <v>12</v>
      </c>
      <c r="D8497" s="73">
        <v>20</v>
      </c>
      <c r="E8497" s="73">
        <v>9</v>
      </c>
      <c r="F8497" s="79">
        <f>IF($C$9="south",'RAW PV WATTS'!D8500,IF('PV Watts SLC'!$C$9="west",'RAW PV WATTS'!F8500,-1))</f>
        <v>175.429</v>
      </c>
      <c r="G8497" s="81">
        <f t="shared" si="264"/>
        <v>0.175429</v>
      </c>
    </row>
    <row r="8498" spans="1:7">
      <c r="A8498" s="74" t="e">
        <f t="shared" si="265"/>
        <v>#REF!</v>
      </c>
      <c r="B8498" s="60"/>
      <c r="C8498" s="73">
        <v>12</v>
      </c>
      <c r="D8498" s="73">
        <v>20</v>
      </c>
      <c r="E8498" s="73">
        <v>10</v>
      </c>
      <c r="F8498" s="79">
        <f>IF($C$9="south",'RAW PV WATTS'!D8501,IF('PV Watts SLC'!$C$9="west",'RAW PV WATTS'!F8501,-1))</f>
        <v>312.83</v>
      </c>
      <c r="G8498" s="81">
        <f t="shared" si="264"/>
        <v>0.31283</v>
      </c>
    </row>
    <row r="8499" spans="1:7">
      <c r="A8499" s="74" t="e">
        <f t="shared" si="265"/>
        <v>#REF!</v>
      </c>
      <c r="B8499" s="60"/>
      <c r="C8499" s="73">
        <v>12</v>
      </c>
      <c r="D8499" s="73">
        <v>20</v>
      </c>
      <c r="E8499" s="73">
        <v>11</v>
      </c>
      <c r="F8499" s="79">
        <f>IF($C$9="south",'RAW PV WATTS'!D8502,IF('PV Watts SLC'!$C$9="west",'RAW PV WATTS'!F8502,-1))</f>
        <v>404.05599999999998</v>
      </c>
      <c r="G8499" s="81">
        <f t="shared" si="264"/>
        <v>0.40405599999999997</v>
      </c>
    </row>
    <row r="8500" spans="1:7">
      <c r="A8500" s="74" t="e">
        <f t="shared" si="265"/>
        <v>#REF!</v>
      </c>
      <c r="B8500" s="60"/>
      <c r="C8500" s="73">
        <v>12</v>
      </c>
      <c r="D8500" s="73">
        <v>20</v>
      </c>
      <c r="E8500" s="73">
        <v>12</v>
      </c>
      <c r="F8500" s="79">
        <f>IF($C$9="south",'RAW PV WATTS'!D8503,IF('PV Watts SLC'!$C$9="west",'RAW PV WATTS'!F8503,-1))</f>
        <v>429.17899999999997</v>
      </c>
      <c r="G8500" s="81">
        <f t="shared" si="264"/>
        <v>0.42917899999999998</v>
      </c>
    </row>
    <row r="8501" spans="1:7">
      <c r="A8501" s="74" t="e">
        <f t="shared" si="265"/>
        <v>#REF!</v>
      </c>
      <c r="B8501" s="60"/>
      <c r="C8501" s="73">
        <v>12</v>
      </c>
      <c r="D8501" s="73">
        <v>20</v>
      </c>
      <c r="E8501" s="73">
        <v>13</v>
      </c>
      <c r="F8501" s="79">
        <f>IF($C$9="south",'RAW PV WATTS'!D8504,IF('PV Watts SLC'!$C$9="west",'RAW PV WATTS'!F8504,-1))</f>
        <v>383.83100000000002</v>
      </c>
      <c r="G8501" s="81">
        <f t="shared" si="264"/>
        <v>0.38383100000000003</v>
      </c>
    </row>
    <row r="8502" spans="1:7">
      <c r="A8502" s="74" t="e">
        <f t="shared" si="265"/>
        <v>#REF!</v>
      </c>
      <c r="B8502" s="60"/>
      <c r="C8502" s="73">
        <v>12</v>
      </c>
      <c r="D8502" s="73">
        <v>20</v>
      </c>
      <c r="E8502" s="73">
        <v>14</v>
      </c>
      <c r="F8502" s="79">
        <f>IF($C$9="south",'RAW PV WATTS'!D8505,IF('PV Watts SLC'!$C$9="west",'RAW PV WATTS'!F8505,-1))</f>
        <v>289.64999999999998</v>
      </c>
      <c r="G8502" s="81">
        <f t="shared" si="264"/>
        <v>0.28964999999999996</v>
      </c>
    </row>
    <row r="8503" spans="1:7">
      <c r="A8503" s="74" t="e">
        <f t="shared" si="265"/>
        <v>#REF!</v>
      </c>
      <c r="B8503" s="60"/>
      <c r="C8503" s="73">
        <v>12</v>
      </c>
      <c r="D8503" s="73">
        <v>20</v>
      </c>
      <c r="E8503" s="73">
        <v>15</v>
      </c>
      <c r="F8503" s="79">
        <f>IF($C$9="south",'RAW PV WATTS'!D8506,IF('PV Watts SLC'!$C$9="west",'RAW PV WATTS'!F8506,-1))</f>
        <v>148.066</v>
      </c>
      <c r="G8503" s="81">
        <f t="shared" si="264"/>
        <v>0.148066</v>
      </c>
    </row>
    <row r="8504" spans="1:7">
      <c r="A8504" s="74" t="e">
        <f t="shared" si="265"/>
        <v>#REF!</v>
      </c>
      <c r="B8504" s="60"/>
      <c r="C8504" s="73">
        <v>12</v>
      </c>
      <c r="D8504" s="73">
        <v>20</v>
      </c>
      <c r="E8504" s="73">
        <v>16</v>
      </c>
      <c r="F8504" s="79">
        <f>IF($C$9="south",'RAW PV WATTS'!D8507,IF('PV Watts SLC'!$C$9="west",'RAW PV WATTS'!F8507,-1))</f>
        <v>24.331</v>
      </c>
      <c r="G8504" s="81">
        <f t="shared" si="264"/>
        <v>2.4330999999999998E-2</v>
      </c>
    </row>
    <row r="8505" spans="1:7">
      <c r="A8505" s="74" t="e">
        <f t="shared" si="265"/>
        <v>#REF!</v>
      </c>
      <c r="B8505" s="60"/>
      <c r="C8505" s="73">
        <v>12</v>
      </c>
      <c r="D8505" s="73">
        <v>20</v>
      </c>
      <c r="E8505" s="73">
        <v>17</v>
      </c>
      <c r="F8505" s="79">
        <f>IF($C$9="south",'RAW PV WATTS'!D8508,IF('PV Watts SLC'!$C$9="west",'RAW PV WATTS'!F8508,-1))</f>
        <v>0</v>
      </c>
      <c r="G8505" s="81">
        <f t="shared" si="264"/>
        <v>0</v>
      </c>
    </row>
    <row r="8506" spans="1:7">
      <c r="A8506" s="74" t="e">
        <f t="shared" si="265"/>
        <v>#REF!</v>
      </c>
      <c r="B8506" s="60"/>
      <c r="C8506" s="73">
        <v>12</v>
      </c>
      <c r="D8506" s="73">
        <v>20</v>
      </c>
      <c r="E8506" s="73">
        <v>18</v>
      </c>
      <c r="F8506" s="79">
        <f>IF($C$9="south",'RAW PV WATTS'!D8509,IF('PV Watts SLC'!$C$9="west",'RAW PV WATTS'!F8509,-1))</f>
        <v>0</v>
      </c>
      <c r="G8506" s="81">
        <f t="shared" si="264"/>
        <v>0</v>
      </c>
    </row>
    <row r="8507" spans="1:7">
      <c r="A8507" s="74" t="e">
        <f t="shared" si="265"/>
        <v>#REF!</v>
      </c>
      <c r="B8507" s="60"/>
      <c r="C8507" s="73">
        <v>12</v>
      </c>
      <c r="D8507" s="73">
        <v>20</v>
      </c>
      <c r="E8507" s="73">
        <v>19</v>
      </c>
      <c r="F8507" s="79">
        <f>IF($C$9="south",'RAW PV WATTS'!D8510,IF('PV Watts SLC'!$C$9="west",'RAW PV WATTS'!F8510,-1))</f>
        <v>0</v>
      </c>
      <c r="G8507" s="81">
        <f t="shared" si="264"/>
        <v>0</v>
      </c>
    </row>
    <row r="8508" spans="1:7">
      <c r="A8508" s="74" t="e">
        <f t="shared" si="265"/>
        <v>#REF!</v>
      </c>
      <c r="B8508" s="60"/>
      <c r="C8508" s="73">
        <v>12</v>
      </c>
      <c r="D8508" s="73">
        <v>20</v>
      </c>
      <c r="E8508" s="73">
        <v>20</v>
      </c>
      <c r="F8508" s="79">
        <f>IF($C$9="south",'RAW PV WATTS'!D8511,IF('PV Watts SLC'!$C$9="west",'RAW PV WATTS'!F8511,-1))</f>
        <v>0</v>
      </c>
      <c r="G8508" s="81">
        <f t="shared" si="264"/>
        <v>0</v>
      </c>
    </row>
    <row r="8509" spans="1:7">
      <c r="A8509" s="74" t="e">
        <f t="shared" si="265"/>
        <v>#REF!</v>
      </c>
      <c r="B8509" s="60"/>
      <c r="C8509" s="73">
        <v>12</v>
      </c>
      <c r="D8509" s="73">
        <v>20</v>
      </c>
      <c r="E8509" s="73">
        <v>21</v>
      </c>
      <c r="F8509" s="79">
        <f>IF($C$9="south",'RAW PV WATTS'!D8512,IF('PV Watts SLC'!$C$9="west",'RAW PV WATTS'!F8512,-1))</f>
        <v>0</v>
      </c>
      <c r="G8509" s="81">
        <f t="shared" si="264"/>
        <v>0</v>
      </c>
    </row>
    <row r="8510" spans="1:7">
      <c r="A8510" s="74" t="e">
        <f t="shared" si="265"/>
        <v>#REF!</v>
      </c>
      <c r="B8510" s="60"/>
      <c r="C8510" s="73">
        <v>12</v>
      </c>
      <c r="D8510" s="73">
        <v>20</v>
      </c>
      <c r="E8510" s="73">
        <v>22</v>
      </c>
      <c r="F8510" s="79">
        <f>IF($C$9="south",'RAW PV WATTS'!D8513,IF('PV Watts SLC'!$C$9="west",'RAW PV WATTS'!F8513,-1))</f>
        <v>0</v>
      </c>
      <c r="G8510" s="81">
        <f t="shared" si="264"/>
        <v>0</v>
      </c>
    </row>
    <row r="8511" spans="1:7">
      <c r="A8511" s="74" t="e">
        <f t="shared" si="265"/>
        <v>#REF!</v>
      </c>
      <c r="B8511" s="60"/>
      <c r="C8511" s="73">
        <v>12</v>
      </c>
      <c r="D8511" s="73">
        <v>20</v>
      </c>
      <c r="E8511" s="73">
        <v>23</v>
      </c>
      <c r="F8511" s="79">
        <f>IF($C$9="south",'RAW PV WATTS'!D8514,IF('PV Watts SLC'!$C$9="west",'RAW PV WATTS'!F8514,-1))</f>
        <v>0</v>
      </c>
      <c r="G8511" s="81">
        <f t="shared" si="264"/>
        <v>0</v>
      </c>
    </row>
    <row r="8512" spans="1:7">
      <c r="A8512" s="74" t="e">
        <f t="shared" si="265"/>
        <v>#REF!</v>
      </c>
      <c r="B8512" s="60"/>
      <c r="C8512" s="73">
        <v>12</v>
      </c>
      <c r="D8512" s="73">
        <v>21</v>
      </c>
      <c r="E8512" s="73">
        <v>0</v>
      </c>
      <c r="F8512" s="79">
        <f>IF($C$9="south",'RAW PV WATTS'!D8515,IF('PV Watts SLC'!$C$9="west",'RAW PV WATTS'!F8515,-1))</f>
        <v>0</v>
      </c>
      <c r="G8512" s="81">
        <f t="shared" si="264"/>
        <v>0</v>
      </c>
    </row>
    <row r="8513" spans="1:7">
      <c r="A8513" s="74" t="e">
        <f t="shared" si="265"/>
        <v>#REF!</v>
      </c>
      <c r="B8513" s="60"/>
      <c r="C8513" s="73">
        <v>12</v>
      </c>
      <c r="D8513" s="73">
        <v>21</v>
      </c>
      <c r="E8513" s="73">
        <v>1</v>
      </c>
      <c r="F8513" s="79">
        <f>IF($C$9="south",'RAW PV WATTS'!D8516,IF('PV Watts SLC'!$C$9="west",'RAW PV WATTS'!F8516,-1))</f>
        <v>0</v>
      </c>
      <c r="G8513" s="81">
        <f t="shared" si="264"/>
        <v>0</v>
      </c>
    </row>
    <row r="8514" spans="1:7">
      <c r="A8514" s="74" t="e">
        <f t="shared" si="265"/>
        <v>#REF!</v>
      </c>
      <c r="B8514" s="60"/>
      <c r="C8514" s="73">
        <v>12</v>
      </c>
      <c r="D8514" s="73">
        <v>21</v>
      </c>
      <c r="E8514" s="73">
        <v>2</v>
      </c>
      <c r="F8514" s="79">
        <f>IF($C$9="south",'RAW PV WATTS'!D8517,IF('PV Watts SLC'!$C$9="west",'RAW PV WATTS'!F8517,-1))</f>
        <v>0</v>
      </c>
      <c r="G8514" s="81">
        <f t="shared" si="264"/>
        <v>0</v>
      </c>
    </row>
    <row r="8515" spans="1:7">
      <c r="A8515" s="74" t="e">
        <f t="shared" si="265"/>
        <v>#REF!</v>
      </c>
      <c r="B8515" s="60"/>
      <c r="C8515" s="73">
        <v>12</v>
      </c>
      <c r="D8515" s="73">
        <v>21</v>
      </c>
      <c r="E8515" s="73">
        <v>3</v>
      </c>
      <c r="F8515" s="79">
        <f>IF($C$9="south",'RAW PV WATTS'!D8518,IF('PV Watts SLC'!$C$9="west",'RAW PV WATTS'!F8518,-1))</f>
        <v>0</v>
      </c>
      <c r="G8515" s="81">
        <f t="shared" si="264"/>
        <v>0</v>
      </c>
    </row>
    <row r="8516" spans="1:7">
      <c r="A8516" s="74" t="e">
        <f t="shared" si="265"/>
        <v>#REF!</v>
      </c>
      <c r="B8516" s="60"/>
      <c r="C8516" s="73">
        <v>12</v>
      </c>
      <c r="D8516" s="73">
        <v>21</v>
      </c>
      <c r="E8516" s="73">
        <v>4</v>
      </c>
      <c r="F8516" s="79">
        <f>IF($C$9="south",'RAW PV WATTS'!D8519,IF('PV Watts SLC'!$C$9="west",'RAW PV WATTS'!F8519,-1))</f>
        <v>0</v>
      </c>
      <c r="G8516" s="81">
        <f t="shared" si="264"/>
        <v>0</v>
      </c>
    </row>
    <row r="8517" spans="1:7">
      <c r="A8517" s="74" t="e">
        <f t="shared" si="265"/>
        <v>#REF!</v>
      </c>
      <c r="B8517" s="60"/>
      <c r="C8517" s="73">
        <v>12</v>
      </c>
      <c r="D8517" s="73">
        <v>21</v>
      </c>
      <c r="E8517" s="73">
        <v>5</v>
      </c>
      <c r="F8517" s="79">
        <f>IF($C$9="south",'RAW PV WATTS'!D8520,IF('PV Watts SLC'!$C$9="west",'RAW PV WATTS'!F8520,-1))</f>
        <v>0</v>
      </c>
      <c r="G8517" s="81">
        <f t="shared" si="264"/>
        <v>0</v>
      </c>
    </row>
    <row r="8518" spans="1:7">
      <c r="A8518" s="74" t="e">
        <f t="shared" si="265"/>
        <v>#REF!</v>
      </c>
      <c r="B8518" s="60"/>
      <c r="C8518" s="73">
        <v>12</v>
      </c>
      <c r="D8518" s="73">
        <v>21</v>
      </c>
      <c r="E8518" s="73">
        <v>6</v>
      </c>
      <c r="F8518" s="79">
        <f>IF($C$9="south",'RAW PV WATTS'!D8521,IF('PV Watts SLC'!$C$9="west",'RAW PV WATTS'!F8521,-1))</f>
        <v>0</v>
      </c>
      <c r="G8518" s="81">
        <f t="shared" si="264"/>
        <v>0</v>
      </c>
    </row>
    <row r="8519" spans="1:7">
      <c r="A8519" s="74" t="e">
        <f t="shared" si="265"/>
        <v>#REF!</v>
      </c>
      <c r="B8519" s="60"/>
      <c r="C8519" s="73">
        <v>12</v>
      </c>
      <c r="D8519" s="73">
        <v>21</v>
      </c>
      <c r="E8519" s="73">
        <v>7</v>
      </c>
      <c r="F8519" s="79">
        <f>IF($C$9="south",'RAW PV WATTS'!D8522,IF('PV Watts SLC'!$C$9="west",'RAW PV WATTS'!F8522,-1))</f>
        <v>0</v>
      </c>
      <c r="G8519" s="81">
        <f t="shared" si="264"/>
        <v>0</v>
      </c>
    </row>
    <row r="8520" spans="1:7">
      <c r="A8520" s="74" t="e">
        <f t="shared" si="265"/>
        <v>#REF!</v>
      </c>
      <c r="B8520" s="60"/>
      <c r="C8520" s="73">
        <v>12</v>
      </c>
      <c r="D8520" s="73">
        <v>21</v>
      </c>
      <c r="E8520" s="73">
        <v>8</v>
      </c>
      <c r="F8520" s="79">
        <f>IF($C$9="south",'RAW PV WATTS'!D8523,IF('PV Watts SLC'!$C$9="west",'RAW PV WATTS'!F8523,-1))</f>
        <v>87.991</v>
      </c>
      <c r="G8520" s="81">
        <f t="shared" si="264"/>
        <v>8.7991E-2</v>
      </c>
    </row>
    <row r="8521" spans="1:7">
      <c r="A8521" s="74" t="e">
        <f t="shared" si="265"/>
        <v>#REF!</v>
      </c>
      <c r="B8521" s="60"/>
      <c r="C8521" s="73">
        <v>12</v>
      </c>
      <c r="D8521" s="73">
        <v>21</v>
      </c>
      <c r="E8521" s="73">
        <v>9</v>
      </c>
      <c r="F8521" s="79">
        <f>IF($C$9="south",'RAW PV WATTS'!D8524,IF('PV Watts SLC'!$C$9="west",'RAW PV WATTS'!F8524,-1))</f>
        <v>235.68</v>
      </c>
      <c r="G8521" s="81">
        <f t="shared" si="264"/>
        <v>0.23568</v>
      </c>
    </row>
    <row r="8522" spans="1:7">
      <c r="A8522" s="74" t="e">
        <f t="shared" si="265"/>
        <v>#REF!</v>
      </c>
      <c r="B8522" s="60"/>
      <c r="C8522" s="73">
        <v>12</v>
      </c>
      <c r="D8522" s="73">
        <v>21</v>
      </c>
      <c r="E8522" s="73">
        <v>10</v>
      </c>
      <c r="F8522" s="79">
        <f>IF($C$9="south",'RAW PV WATTS'!D8525,IF('PV Watts SLC'!$C$9="west",'RAW PV WATTS'!F8525,-1))</f>
        <v>379.416</v>
      </c>
      <c r="G8522" s="81">
        <f t="shared" si="264"/>
        <v>0.37941599999999998</v>
      </c>
    </row>
    <row r="8523" spans="1:7">
      <c r="A8523" s="74" t="e">
        <f t="shared" si="265"/>
        <v>#REF!</v>
      </c>
      <c r="B8523" s="60"/>
      <c r="C8523" s="73">
        <v>12</v>
      </c>
      <c r="D8523" s="73">
        <v>21</v>
      </c>
      <c r="E8523" s="73">
        <v>11</v>
      </c>
      <c r="F8523" s="79">
        <f>IF($C$9="south",'RAW PV WATTS'!D8526,IF('PV Watts SLC'!$C$9="west",'RAW PV WATTS'!F8526,-1))</f>
        <v>476.32400000000001</v>
      </c>
      <c r="G8523" s="81">
        <f t="shared" si="264"/>
        <v>0.47632400000000003</v>
      </c>
    </row>
    <row r="8524" spans="1:7">
      <c r="A8524" s="74" t="e">
        <f t="shared" si="265"/>
        <v>#REF!</v>
      </c>
      <c r="B8524" s="60"/>
      <c r="C8524" s="73">
        <v>12</v>
      </c>
      <c r="D8524" s="73">
        <v>21</v>
      </c>
      <c r="E8524" s="73">
        <v>12</v>
      </c>
      <c r="F8524" s="79">
        <f>IF($C$9="south",'RAW PV WATTS'!D8527,IF('PV Watts SLC'!$C$9="west",'RAW PV WATTS'!F8527,-1))</f>
        <v>497.25299999999999</v>
      </c>
      <c r="G8524" s="81">
        <f t="shared" si="264"/>
        <v>0.497253</v>
      </c>
    </row>
    <row r="8525" spans="1:7">
      <c r="A8525" s="74" t="e">
        <f t="shared" si="265"/>
        <v>#REF!</v>
      </c>
      <c r="B8525" s="60"/>
      <c r="C8525" s="73">
        <v>12</v>
      </c>
      <c r="D8525" s="73">
        <v>21</v>
      </c>
      <c r="E8525" s="73">
        <v>13</v>
      </c>
      <c r="F8525" s="79">
        <f>IF($C$9="south",'RAW PV WATTS'!D8528,IF('PV Watts SLC'!$C$9="west",'RAW PV WATTS'!F8528,-1))</f>
        <v>535.64200000000005</v>
      </c>
      <c r="G8525" s="81">
        <f t="shared" si="264"/>
        <v>0.53564200000000006</v>
      </c>
    </row>
    <row r="8526" spans="1:7">
      <c r="A8526" s="74" t="e">
        <f t="shared" si="265"/>
        <v>#REF!</v>
      </c>
      <c r="B8526" s="60"/>
      <c r="C8526" s="73">
        <v>12</v>
      </c>
      <c r="D8526" s="73">
        <v>21</v>
      </c>
      <c r="E8526" s="73">
        <v>14</v>
      </c>
      <c r="F8526" s="79">
        <f>IF($C$9="south",'RAW PV WATTS'!D8529,IF('PV Watts SLC'!$C$9="west",'RAW PV WATTS'!F8529,-1))</f>
        <v>429.54899999999998</v>
      </c>
      <c r="G8526" s="81">
        <f t="shared" si="264"/>
        <v>0.42954899999999996</v>
      </c>
    </row>
    <row r="8527" spans="1:7">
      <c r="A8527" s="74" t="e">
        <f t="shared" si="265"/>
        <v>#REF!</v>
      </c>
      <c r="B8527" s="60"/>
      <c r="C8527" s="73">
        <v>12</v>
      </c>
      <c r="D8527" s="73">
        <v>21</v>
      </c>
      <c r="E8527" s="73">
        <v>15</v>
      </c>
      <c r="F8527" s="79">
        <f>IF($C$9="south",'RAW PV WATTS'!D8530,IF('PV Watts SLC'!$C$9="west",'RAW PV WATTS'!F8530,-1))</f>
        <v>274.79700000000003</v>
      </c>
      <c r="G8527" s="81">
        <f t="shared" si="264"/>
        <v>0.27479700000000001</v>
      </c>
    </row>
    <row r="8528" spans="1:7">
      <c r="A8528" s="74" t="e">
        <f t="shared" si="265"/>
        <v>#REF!</v>
      </c>
      <c r="B8528" s="60"/>
      <c r="C8528" s="73">
        <v>12</v>
      </c>
      <c r="D8528" s="73">
        <v>21</v>
      </c>
      <c r="E8528" s="73">
        <v>16</v>
      </c>
      <c r="F8528" s="79">
        <f>IF($C$9="south",'RAW PV WATTS'!D8531,IF('PV Watts SLC'!$C$9="west",'RAW PV WATTS'!F8531,-1))</f>
        <v>73.242999999999995</v>
      </c>
      <c r="G8528" s="81">
        <f t="shared" si="264"/>
        <v>7.3242999999999989E-2</v>
      </c>
    </row>
    <row r="8529" spans="1:7">
      <c r="A8529" s="74" t="e">
        <f t="shared" si="265"/>
        <v>#REF!</v>
      </c>
      <c r="B8529" s="60"/>
      <c r="C8529" s="73">
        <v>12</v>
      </c>
      <c r="D8529" s="73">
        <v>21</v>
      </c>
      <c r="E8529" s="73">
        <v>17</v>
      </c>
      <c r="F8529" s="79">
        <f>IF($C$9="south",'RAW PV WATTS'!D8532,IF('PV Watts SLC'!$C$9="west",'RAW PV WATTS'!F8532,-1))</f>
        <v>0</v>
      </c>
      <c r="G8529" s="81">
        <f t="shared" ref="G8529:G8592" si="266">F8529/1000</f>
        <v>0</v>
      </c>
    </row>
    <row r="8530" spans="1:7">
      <c r="A8530" s="74" t="e">
        <f t="shared" ref="A8530:A8593" si="267">1/24+A8529</f>
        <v>#REF!</v>
      </c>
      <c r="B8530" s="60"/>
      <c r="C8530" s="73">
        <v>12</v>
      </c>
      <c r="D8530" s="73">
        <v>21</v>
      </c>
      <c r="E8530" s="73">
        <v>18</v>
      </c>
      <c r="F8530" s="79">
        <f>IF($C$9="south",'RAW PV WATTS'!D8533,IF('PV Watts SLC'!$C$9="west",'RAW PV WATTS'!F8533,-1))</f>
        <v>0</v>
      </c>
      <c r="G8530" s="81">
        <f t="shared" si="266"/>
        <v>0</v>
      </c>
    </row>
    <row r="8531" spans="1:7">
      <c r="A8531" s="74" t="e">
        <f t="shared" si="267"/>
        <v>#REF!</v>
      </c>
      <c r="B8531" s="60"/>
      <c r="C8531" s="73">
        <v>12</v>
      </c>
      <c r="D8531" s="73">
        <v>21</v>
      </c>
      <c r="E8531" s="73">
        <v>19</v>
      </c>
      <c r="F8531" s="79">
        <f>IF($C$9="south",'RAW PV WATTS'!D8534,IF('PV Watts SLC'!$C$9="west",'RAW PV WATTS'!F8534,-1))</f>
        <v>0</v>
      </c>
      <c r="G8531" s="81">
        <f t="shared" si="266"/>
        <v>0</v>
      </c>
    </row>
    <row r="8532" spans="1:7">
      <c r="A8532" s="74" t="e">
        <f t="shared" si="267"/>
        <v>#REF!</v>
      </c>
      <c r="B8532" s="60"/>
      <c r="C8532" s="73">
        <v>12</v>
      </c>
      <c r="D8532" s="73">
        <v>21</v>
      </c>
      <c r="E8532" s="73">
        <v>20</v>
      </c>
      <c r="F8532" s="79">
        <f>IF($C$9="south",'RAW PV WATTS'!D8535,IF('PV Watts SLC'!$C$9="west",'RAW PV WATTS'!F8535,-1))</f>
        <v>0</v>
      </c>
      <c r="G8532" s="81">
        <f t="shared" si="266"/>
        <v>0</v>
      </c>
    </row>
    <row r="8533" spans="1:7">
      <c r="A8533" s="74" t="e">
        <f t="shared" si="267"/>
        <v>#REF!</v>
      </c>
      <c r="B8533" s="60"/>
      <c r="C8533" s="73">
        <v>12</v>
      </c>
      <c r="D8533" s="73">
        <v>21</v>
      </c>
      <c r="E8533" s="73">
        <v>21</v>
      </c>
      <c r="F8533" s="79">
        <f>IF($C$9="south",'RAW PV WATTS'!D8536,IF('PV Watts SLC'!$C$9="west",'RAW PV WATTS'!F8536,-1))</f>
        <v>0</v>
      </c>
      <c r="G8533" s="81">
        <f t="shared" si="266"/>
        <v>0</v>
      </c>
    </row>
    <row r="8534" spans="1:7">
      <c r="A8534" s="74" t="e">
        <f t="shared" si="267"/>
        <v>#REF!</v>
      </c>
      <c r="B8534" s="60"/>
      <c r="C8534" s="73">
        <v>12</v>
      </c>
      <c r="D8534" s="73">
        <v>21</v>
      </c>
      <c r="E8534" s="73">
        <v>22</v>
      </c>
      <c r="F8534" s="79">
        <f>IF($C$9="south",'RAW PV WATTS'!D8537,IF('PV Watts SLC'!$C$9="west",'RAW PV WATTS'!F8537,-1))</f>
        <v>0</v>
      </c>
      <c r="G8534" s="81">
        <f t="shared" si="266"/>
        <v>0</v>
      </c>
    </row>
    <row r="8535" spans="1:7">
      <c r="A8535" s="74" t="e">
        <f t="shared" si="267"/>
        <v>#REF!</v>
      </c>
      <c r="B8535" s="60"/>
      <c r="C8535" s="73">
        <v>12</v>
      </c>
      <c r="D8535" s="73">
        <v>21</v>
      </c>
      <c r="E8535" s="73">
        <v>23</v>
      </c>
      <c r="F8535" s="79">
        <f>IF($C$9="south",'RAW PV WATTS'!D8538,IF('PV Watts SLC'!$C$9="west",'RAW PV WATTS'!F8538,-1))</f>
        <v>0</v>
      </c>
      <c r="G8535" s="81">
        <f t="shared" si="266"/>
        <v>0</v>
      </c>
    </row>
    <row r="8536" spans="1:7">
      <c r="A8536" s="74" t="e">
        <f t="shared" si="267"/>
        <v>#REF!</v>
      </c>
      <c r="B8536" s="60"/>
      <c r="C8536" s="73">
        <v>12</v>
      </c>
      <c r="D8536" s="73">
        <v>22</v>
      </c>
      <c r="E8536" s="73">
        <v>0</v>
      </c>
      <c r="F8536" s="79">
        <f>IF($C$9="south",'RAW PV WATTS'!D8539,IF('PV Watts SLC'!$C$9="west",'RAW PV WATTS'!F8539,-1))</f>
        <v>0</v>
      </c>
      <c r="G8536" s="81">
        <f t="shared" si="266"/>
        <v>0</v>
      </c>
    </row>
    <row r="8537" spans="1:7">
      <c r="A8537" s="74" t="e">
        <f t="shared" si="267"/>
        <v>#REF!</v>
      </c>
      <c r="B8537" s="60"/>
      <c r="C8537" s="73">
        <v>12</v>
      </c>
      <c r="D8537" s="73">
        <v>22</v>
      </c>
      <c r="E8537" s="73">
        <v>1</v>
      </c>
      <c r="F8537" s="79">
        <f>IF($C$9="south",'RAW PV WATTS'!D8540,IF('PV Watts SLC'!$C$9="west",'RAW PV WATTS'!F8540,-1))</f>
        <v>0</v>
      </c>
      <c r="G8537" s="81">
        <f t="shared" si="266"/>
        <v>0</v>
      </c>
    </row>
    <row r="8538" spans="1:7">
      <c r="A8538" s="74" t="e">
        <f t="shared" si="267"/>
        <v>#REF!</v>
      </c>
      <c r="B8538" s="60"/>
      <c r="C8538" s="73">
        <v>12</v>
      </c>
      <c r="D8538" s="73">
        <v>22</v>
      </c>
      <c r="E8538" s="73">
        <v>2</v>
      </c>
      <c r="F8538" s="79">
        <f>IF($C$9="south",'RAW PV WATTS'!D8541,IF('PV Watts SLC'!$C$9="west",'RAW PV WATTS'!F8541,-1))</f>
        <v>0</v>
      </c>
      <c r="G8538" s="81">
        <f t="shared" si="266"/>
        <v>0</v>
      </c>
    </row>
    <row r="8539" spans="1:7">
      <c r="A8539" s="74" t="e">
        <f t="shared" si="267"/>
        <v>#REF!</v>
      </c>
      <c r="B8539" s="60"/>
      <c r="C8539" s="73">
        <v>12</v>
      </c>
      <c r="D8539" s="73">
        <v>22</v>
      </c>
      <c r="E8539" s="73">
        <v>3</v>
      </c>
      <c r="F8539" s="79">
        <f>IF($C$9="south",'RAW PV WATTS'!D8542,IF('PV Watts SLC'!$C$9="west",'RAW PV WATTS'!F8542,-1))</f>
        <v>0</v>
      </c>
      <c r="G8539" s="81">
        <f t="shared" si="266"/>
        <v>0</v>
      </c>
    </row>
    <row r="8540" spans="1:7">
      <c r="A8540" s="74" t="e">
        <f t="shared" si="267"/>
        <v>#REF!</v>
      </c>
      <c r="B8540" s="60"/>
      <c r="C8540" s="73">
        <v>12</v>
      </c>
      <c r="D8540" s="73">
        <v>22</v>
      </c>
      <c r="E8540" s="73">
        <v>4</v>
      </c>
      <c r="F8540" s="79">
        <f>IF($C$9="south",'RAW PV WATTS'!D8543,IF('PV Watts SLC'!$C$9="west",'RAW PV WATTS'!F8543,-1))</f>
        <v>0</v>
      </c>
      <c r="G8540" s="81">
        <f t="shared" si="266"/>
        <v>0</v>
      </c>
    </row>
    <row r="8541" spans="1:7">
      <c r="A8541" s="74" t="e">
        <f t="shared" si="267"/>
        <v>#REF!</v>
      </c>
      <c r="B8541" s="60"/>
      <c r="C8541" s="73">
        <v>12</v>
      </c>
      <c r="D8541" s="73">
        <v>22</v>
      </c>
      <c r="E8541" s="73">
        <v>5</v>
      </c>
      <c r="F8541" s="79">
        <f>IF($C$9="south",'RAW PV WATTS'!D8544,IF('PV Watts SLC'!$C$9="west",'RAW PV WATTS'!F8544,-1))</f>
        <v>0</v>
      </c>
      <c r="G8541" s="81">
        <f t="shared" si="266"/>
        <v>0</v>
      </c>
    </row>
    <row r="8542" spans="1:7">
      <c r="A8542" s="74" t="e">
        <f t="shared" si="267"/>
        <v>#REF!</v>
      </c>
      <c r="B8542" s="60"/>
      <c r="C8542" s="73">
        <v>12</v>
      </c>
      <c r="D8542" s="73">
        <v>22</v>
      </c>
      <c r="E8542" s="73">
        <v>6</v>
      </c>
      <c r="F8542" s="79">
        <f>IF($C$9="south",'RAW PV WATTS'!D8545,IF('PV Watts SLC'!$C$9="west",'RAW PV WATTS'!F8545,-1))</f>
        <v>0</v>
      </c>
      <c r="G8542" s="81">
        <f t="shared" si="266"/>
        <v>0</v>
      </c>
    </row>
    <row r="8543" spans="1:7">
      <c r="A8543" s="74" t="e">
        <f t="shared" si="267"/>
        <v>#REF!</v>
      </c>
      <c r="B8543" s="60"/>
      <c r="C8543" s="73">
        <v>12</v>
      </c>
      <c r="D8543" s="73">
        <v>22</v>
      </c>
      <c r="E8543" s="73">
        <v>7</v>
      </c>
      <c r="F8543" s="79">
        <f>IF($C$9="south",'RAW PV WATTS'!D8546,IF('PV Watts SLC'!$C$9="west",'RAW PV WATTS'!F8546,-1))</f>
        <v>0</v>
      </c>
      <c r="G8543" s="81">
        <f t="shared" si="266"/>
        <v>0</v>
      </c>
    </row>
    <row r="8544" spans="1:7">
      <c r="A8544" s="74" t="e">
        <f t="shared" si="267"/>
        <v>#REF!</v>
      </c>
      <c r="B8544" s="60"/>
      <c r="C8544" s="73">
        <v>12</v>
      </c>
      <c r="D8544" s="73">
        <v>22</v>
      </c>
      <c r="E8544" s="73">
        <v>8</v>
      </c>
      <c r="F8544" s="79">
        <f>IF($C$9="south",'RAW PV WATTS'!D8547,IF('PV Watts SLC'!$C$9="west",'RAW PV WATTS'!F8547,-1))</f>
        <v>105.55500000000001</v>
      </c>
      <c r="G8544" s="81">
        <f t="shared" si="266"/>
        <v>0.10555500000000001</v>
      </c>
    </row>
    <row r="8545" spans="1:7">
      <c r="A8545" s="74" t="e">
        <f t="shared" si="267"/>
        <v>#REF!</v>
      </c>
      <c r="B8545" s="60"/>
      <c r="C8545" s="73">
        <v>12</v>
      </c>
      <c r="D8545" s="73">
        <v>22</v>
      </c>
      <c r="E8545" s="73">
        <v>9</v>
      </c>
      <c r="F8545" s="79">
        <f>IF($C$9="south",'RAW PV WATTS'!D8548,IF('PV Watts SLC'!$C$9="west",'RAW PV WATTS'!F8548,-1))</f>
        <v>266.55500000000001</v>
      </c>
      <c r="G8545" s="81">
        <f t="shared" si="266"/>
        <v>0.26655499999999999</v>
      </c>
    </row>
    <row r="8546" spans="1:7">
      <c r="A8546" s="74" t="e">
        <f t="shared" si="267"/>
        <v>#REF!</v>
      </c>
      <c r="B8546" s="60"/>
      <c r="C8546" s="73">
        <v>12</v>
      </c>
      <c r="D8546" s="73">
        <v>22</v>
      </c>
      <c r="E8546" s="73">
        <v>10</v>
      </c>
      <c r="F8546" s="79">
        <f>IF($C$9="south",'RAW PV WATTS'!D8549,IF('PV Watts SLC'!$C$9="west",'RAW PV WATTS'!F8549,-1))</f>
        <v>408.786</v>
      </c>
      <c r="G8546" s="81">
        <f t="shared" si="266"/>
        <v>0.40878599999999998</v>
      </c>
    </row>
    <row r="8547" spans="1:7">
      <c r="A8547" s="74" t="e">
        <f t="shared" si="267"/>
        <v>#REF!</v>
      </c>
      <c r="B8547" s="60"/>
      <c r="C8547" s="73">
        <v>12</v>
      </c>
      <c r="D8547" s="73">
        <v>22</v>
      </c>
      <c r="E8547" s="73">
        <v>11</v>
      </c>
      <c r="F8547" s="79">
        <f>IF($C$9="south",'RAW PV WATTS'!D8550,IF('PV Watts SLC'!$C$9="west",'RAW PV WATTS'!F8550,-1))</f>
        <v>515.327</v>
      </c>
      <c r="G8547" s="81">
        <f t="shared" si="266"/>
        <v>0.51532699999999998</v>
      </c>
    </row>
    <row r="8548" spans="1:7">
      <c r="A8548" s="74" t="e">
        <f t="shared" si="267"/>
        <v>#REF!</v>
      </c>
      <c r="B8548" s="60"/>
      <c r="C8548" s="73">
        <v>12</v>
      </c>
      <c r="D8548" s="73">
        <v>22</v>
      </c>
      <c r="E8548" s="73">
        <v>12</v>
      </c>
      <c r="F8548" s="79">
        <f>IF($C$9="south",'RAW PV WATTS'!D8551,IF('PV Watts SLC'!$C$9="west",'RAW PV WATTS'!F8551,-1))</f>
        <v>531.53300000000002</v>
      </c>
      <c r="G8548" s="81">
        <f t="shared" si="266"/>
        <v>0.53153300000000003</v>
      </c>
    </row>
    <row r="8549" spans="1:7">
      <c r="A8549" s="74" t="e">
        <f t="shared" si="267"/>
        <v>#REF!</v>
      </c>
      <c r="B8549" s="60"/>
      <c r="C8549" s="73">
        <v>12</v>
      </c>
      <c r="D8549" s="73">
        <v>22</v>
      </c>
      <c r="E8549" s="73">
        <v>13</v>
      </c>
      <c r="F8549" s="79">
        <f>IF($C$9="south",'RAW PV WATTS'!D8552,IF('PV Watts SLC'!$C$9="west",'RAW PV WATTS'!F8552,-1))</f>
        <v>270.18700000000001</v>
      </c>
      <c r="G8549" s="81">
        <f t="shared" si="266"/>
        <v>0.27018700000000001</v>
      </c>
    </row>
    <row r="8550" spans="1:7">
      <c r="A8550" s="74" t="e">
        <f t="shared" si="267"/>
        <v>#REF!</v>
      </c>
      <c r="B8550" s="60"/>
      <c r="C8550" s="73">
        <v>12</v>
      </c>
      <c r="D8550" s="73">
        <v>22</v>
      </c>
      <c r="E8550" s="73">
        <v>14</v>
      </c>
      <c r="F8550" s="79">
        <f>IF($C$9="south",'RAW PV WATTS'!D8553,IF('PV Watts SLC'!$C$9="west",'RAW PV WATTS'!F8553,-1))</f>
        <v>298.2</v>
      </c>
      <c r="G8550" s="81">
        <f t="shared" si="266"/>
        <v>0.29819999999999997</v>
      </c>
    </row>
    <row r="8551" spans="1:7">
      <c r="A8551" s="74" t="e">
        <f t="shared" si="267"/>
        <v>#REF!</v>
      </c>
      <c r="B8551" s="60"/>
      <c r="C8551" s="73">
        <v>12</v>
      </c>
      <c r="D8551" s="73">
        <v>22</v>
      </c>
      <c r="E8551" s="73">
        <v>15</v>
      </c>
      <c r="F8551" s="79">
        <f>IF($C$9="south",'RAW PV WATTS'!D8554,IF('PV Watts SLC'!$C$9="west",'RAW PV WATTS'!F8554,-1))</f>
        <v>76.986999999999995</v>
      </c>
      <c r="G8551" s="81">
        <f t="shared" si="266"/>
        <v>7.6987E-2</v>
      </c>
    </row>
    <row r="8552" spans="1:7">
      <c r="A8552" s="74" t="e">
        <f t="shared" si="267"/>
        <v>#REF!</v>
      </c>
      <c r="B8552" s="60"/>
      <c r="C8552" s="73">
        <v>12</v>
      </c>
      <c r="D8552" s="73">
        <v>22</v>
      </c>
      <c r="E8552" s="73">
        <v>16</v>
      </c>
      <c r="F8552" s="79">
        <f>IF($C$9="south",'RAW PV WATTS'!D8555,IF('PV Watts SLC'!$C$9="west",'RAW PV WATTS'!F8555,-1))</f>
        <v>17.923999999999999</v>
      </c>
      <c r="G8552" s="81">
        <f t="shared" si="266"/>
        <v>1.7923999999999999E-2</v>
      </c>
    </row>
    <row r="8553" spans="1:7">
      <c r="A8553" s="74" t="e">
        <f t="shared" si="267"/>
        <v>#REF!</v>
      </c>
      <c r="B8553" s="60"/>
      <c r="C8553" s="73">
        <v>12</v>
      </c>
      <c r="D8553" s="73">
        <v>22</v>
      </c>
      <c r="E8553" s="73">
        <v>17</v>
      </c>
      <c r="F8553" s="79">
        <f>IF($C$9="south",'RAW PV WATTS'!D8556,IF('PV Watts SLC'!$C$9="west",'RAW PV WATTS'!F8556,-1))</f>
        <v>0</v>
      </c>
      <c r="G8553" s="81">
        <f t="shared" si="266"/>
        <v>0</v>
      </c>
    </row>
    <row r="8554" spans="1:7">
      <c r="A8554" s="74" t="e">
        <f t="shared" si="267"/>
        <v>#REF!</v>
      </c>
      <c r="B8554" s="60"/>
      <c r="C8554" s="73">
        <v>12</v>
      </c>
      <c r="D8554" s="73">
        <v>22</v>
      </c>
      <c r="E8554" s="73">
        <v>18</v>
      </c>
      <c r="F8554" s="79">
        <f>IF($C$9="south",'RAW PV WATTS'!D8557,IF('PV Watts SLC'!$C$9="west",'RAW PV WATTS'!F8557,-1))</f>
        <v>0</v>
      </c>
      <c r="G8554" s="81">
        <f t="shared" si="266"/>
        <v>0</v>
      </c>
    </row>
    <row r="8555" spans="1:7">
      <c r="A8555" s="74" t="e">
        <f t="shared" si="267"/>
        <v>#REF!</v>
      </c>
      <c r="B8555" s="60"/>
      <c r="C8555" s="73">
        <v>12</v>
      </c>
      <c r="D8555" s="73">
        <v>22</v>
      </c>
      <c r="E8555" s="73">
        <v>19</v>
      </c>
      <c r="F8555" s="79">
        <f>IF($C$9="south",'RAW PV WATTS'!D8558,IF('PV Watts SLC'!$C$9="west",'RAW PV WATTS'!F8558,-1))</f>
        <v>0</v>
      </c>
      <c r="G8555" s="81">
        <f t="shared" si="266"/>
        <v>0</v>
      </c>
    </row>
    <row r="8556" spans="1:7">
      <c r="A8556" s="74" t="e">
        <f t="shared" si="267"/>
        <v>#REF!</v>
      </c>
      <c r="B8556" s="60"/>
      <c r="C8556" s="73">
        <v>12</v>
      </c>
      <c r="D8556" s="73">
        <v>22</v>
      </c>
      <c r="E8556" s="73">
        <v>20</v>
      </c>
      <c r="F8556" s="79">
        <f>IF($C$9="south",'RAW PV WATTS'!D8559,IF('PV Watts SLC'!$C$9="west",'RAW PV WATTS'!F8559,-1))</f>
        <v>0</v>
      </c>
      <c r="G8556" s="81">
        <f t="shared" si="266"/>
        <v>0</v>
      </c>
    </row>
    <row r="8557" spans="1:7">
      <c r="A8557" s="74" t="e">
        <f t="shared" si="267"/>
        <v>#REF!</v>
      </c>
      <c r="B8557" s="60"/>
      <c r="C8557" s="73">
        <v>12</v>
      </c>
      <c r="D8557" s="73">
        <v>22</v>
      </c>
      <c r="E8557" s="73">
        <v>21</v>
      </c>
      <c r="F8557" s="79">
        <f>IF($C$9="south",'RAW PV WATTS'!D8560,IF('PV Watts SLC'!$C$9="west",'RAW PV WATTS'!F8560,-1))</f>
        <v>0</v>
      </c>
      <c r="G8557" s="81">
        <f t="shared" si="266"/>
        <v>0</v>
      </c>
    </row>
    <row r="8558" spans="1:7">
      <c r="A8558" s="74" t="e">
        <f t="shared" si="267"/>
        <v>#REF!</v>
      </c>
      <c r="B8558" s="60"/>
      <c r="C8558" s="73">
        <v>12</v>
      </c>
      <c r="D8558" s="73">
        <v>22</v>
      </c>
      <c r="E8558" s="73">
        <v>22</v>
      </c>
      <c r="F8558" s="79">
        <f>IF($C$9="south",'RAW PV WATTS'!D8561,IF('PV Watts SLC'!$C$9="west",'RAW PV WATTS'!F8561,-1))</f>
        <v>0</v>
      </c>
      <c r="G8558" s="81">
        <f t="shared" si="266"/>
        <v>0</v>
      </c>
    </row>
    <row r="8559" spans="1:7">
      <c r="A8559" s="74" t="e">
        <f t="shared" si="267"/>
        <v>#REF!</v>
      </c>
      <c r="B8559" s="60"/>
      <c r="C8559" s="73">
        <v>12</v>
      </c>
      <c r="D8559" s="73">
        <v>22</v>
      </c>
      <c r="E8559" s="73">
        <v>23</v>
      </c>
      <c r="F8559" s="79">
        <f>IF($C$9="south",'RAW PV WATTS'!D8562,IF('PV Watts SLC'!$C$9="west",'RAW PV WATTS'!F8562,-1))</f>
        <v>0</v>
      </c>
      <c r="G8559" s="81">
        <f t="shared" si="266"/>
        <v>0</v>
      </c>
    </row>
    <row r="8560" spans="1:7">
      <c r="A8560" s="74" t="e">
        <f t="shared" si="267"/>
        <v>#REF!</v>
      </c>
      <c r="B8560" s="60"/>
      <c r="C8560" s="73">
        <v>12</v>
      </c>
      <c r="D8560" s="73">
        <v>23</v>
      </c>
      <c r="E8560" s="73">
        <v>0</v>
      </c>
      <c r="F8560" s="79">
        <f>IF($C$9="south",'RAW PV WATTS'!D8563,IF('PV Watts SLC'!$C$9="west",'RAW PV WATTS'!F8563,-1))</f>
        <v>0</v>
      </c>
      <c r="G8560" s="81">
        <f t="shared" si="266"/>
        <v>0</v>
      </c>
    </row>
    <row r="8561" spans="1:7">
      <c r="A8561" s="74" t="e">
        <f t="shared" si="267"/>
        <v>#REF!</v>
      </c>
      <c r="B8561" s="60"/>
      <c r="C8561" s="73">
        <v>12</v>
      </c>
      <c r="D8561" s="73">
        <v>23</v>
      </c>
      <c r="E8561" s="73">
        <v>1</v>
      </c>
      <c r="F8561" s="79">
        <f>IF($C$9="south",'RAW PV WATTS'!D8564,IF('PV Watts SLC'!$C$9="west",'RAW PV WATTS'!F8564,-1))</f>
        <v>0</v>
      </c>
      <c r="G8561" s="81">
        <f t="shared" si="266"/>
        <v>0</v>
      </c>
    </row>
    <row r="8562" spans="1:7">
      <c r="A8562" s="74" t="e">
        <f t="shared" si="267"/>
        <v>#REF!</v>
      </c>
      <c r="B8562" s="60"/>
      <c r="C8562" s="73">
        <v>12</v>
      </c>
      <c r="D8562" s="73">
        <v>23</v>
      </c>
      <c r="E8562" s="73">
        <v>2</v>
      </c>
      <c r="F8562" s="79">
        <f>IF($C$9="south",'RAW PV WATTS'!D8565,IF('PV Watts SLC'!$C$9="west",'RAW PV WATTS'!F8565,-1))</f>
        <v>0</v>
      </c>
      <c r="G8562" s="81">
        <f t="shared" si="266"/>
        <v>0</v>
      </c>
    </row>
    <row r="8563" spans="1:7">
      <c r="A8563" s="74" t="e">
        <f t="shared" si="267"/>
        <v>#REF!</v>
      </c>
      <c r="B8563" s="60"/>
      <c r="C8563" s="73">
        <v>12</v>
      </c>
      <c r="D8563" s="73">
        <v>23</v>
      </c>
      <c r="E8563" s="73">
        <v>3</v>
      </c>
      <c r="F8563" s="79">
        <f>IF($C$9="south",'RAW PV WATTS'!D8566,IF('PV Watts SLC'!$C$9="west",'RAW PV WATTS'!F8566,-1))</f>
        <v>0</v>
      </c>
      <c r="G8563" s="81">
        <f t="shared" si="266"/>
        <v>0</v>
      </c>
    </row>
    <row r="8564" spans="1:7">
      <c r="A8564" s="74" t="e">
        <f t="shared" si="267"/>
        <v>#REF!</v>
      </c>
      <c r="B8564" s="60"/>
      <c r="C8564" s="73">
        <v>12</v>
      </c>
      <c r="D8564" s="73">
        <v>23</v>
      </c>
      <c r="E8564" s="73">
        <v>4</v>
      </c>
      <c r="F8564" s="79">
        <f>IF($C$9="south",'RAW PV WATTS'!D8567,IF('PV Watts SLC'!$C$9="west",'RAW PV WATTS'!F8567,-1))</f>
        <v>0</v>
      </c>
      <c r="G8564" s="81">
        <f t="shared" si="266"/>
        <v>0</v>
      </c>
    </row>
    <row r="8565" spans="1:7">
      <c r="A8565" s="74" t="e">
        <f t="shared" si="267"/>
        <v>#REF!</v>
      </c>
      <c r="B8565" s="60"/>
      <c r="C8565" s="73">
        <v>12</v>
      </c>
      <c r="D8565" s="73">
        <v>23</v>
      </c>
      <c r="E8565" s="73">
        <v>5</v>
      </c>
      <c r="F8565" s="79">
        <f>IF($C$9="south",'RAW PV WATTS'!D8568,IF('PV Watts SLC'!$C$9="west",'RAW PV WATTS'!F8568,-1))</f>
        <v>0</v>
      </c>
      <c r="G8565" s="81">
        <f t="shared" si="266"/>
        <v>0</v>
      </c>
    </row>
    <row r="8566" spans="1:7">
      <c r="A8566" s="74" t="e">
        <f t="shared" si="267"/>
        <v>#REF!</v>
      </c>
      <c r="B8566" s="60"/>
      <c r="C8566" s="73">
        <v>12</v>
      </c>
      <c r="D8566" s="73">
        <v>23</v>
      </c>
      <c r="E8566" s="73">
        <v>6</v>
      </c>
      <c r="F8566" s="79">
        <f>IF($C$9="south",'RAW PV WATTS'!D8569,IF('PV Watts SLC'!$C$9="west",'RAW PV WATTS'!F8569,-1))</f>
        <v>0</v>
      </c>
      <c r="G8566" s="81">
        <f t="shared" si="266"/>
        <v>0</v>
      </c>
    </row>
    <row r="8567" spans="1:7">
      <c r="A8567" s="74" t="e">
        <f t="shared" si="267"/>
        <v>#REF!</v>
      </c>
      <c r="B8567" s="60"/>
      <c r="C8567" s="73">
        <v>12</v>
      </c>
      <c r="D8567" s="73">
        <v>23</v>
      </c>
      <c r="E8567" s="73">
        <v>7</v>
      </c>
      <c r="F8567" s="79">
        <f>IF($C$9="south",'RAW PV WATTS'!D8570,IF('PV Watts SLC'!$C$9="west",'RAW PV WATTS'!F8570,-1))</f>
        <v>0</v>
      </c>
      <c r="G8567" s="81">
        <f t="shared" si="266"/>
        <v>0</v>
      </c>
    </row>
    <row r="8568" spans="1:7">
      <c r="A8568" s="74" t="e">
        <f t="shared" si="267"/>
        <v>#REF!</v>
      </c>
      <c r="B8568" s="60"/>
      <c r="C8568" s="73">
        <v>12</v>
      </c>
      <c r="D8568" s="73">
        <v>23</v>
      </c>
      <c r="E8568" s="73">
        <v>8</v>
      </c>
      <c r="F8568" s="79">
        <f>IF($C$9="south",'RAW PV WATTS'!D8571,IF('PV Watts SLC'!$C$9="west",'RAW PV WATTS'!F8571,-1))</f>
        <v>32.793999999999997</v>
      </c>
      <c r="G8568" s="81">
        <f t="shared" si="266"/>
        <v>3.2793999999999997E-2</v>
      </c>
    </row>
    <row r="8569" spans="1:7">
      <c r="A8569" s="74" t="e">
        <f t="shared" si="267"/>
        <v>#REF!</v>
      </c>
      <c r="B8569" s="60"/>
      <c r="C8569" s="73">
        <v>12</v>
      </c>
      <c r="D8569" s="73">
        <v>23</v>
      </c>
      <c r="E8569" s="73">
        <v>9</v>
      </c>
      <c r="F8569" s="79">
        <f>IF($C$9="south",'RAW PV WATTS'!D8572,IF('PV Watts SLC'!$C$9="west",'RAW PV WATTS'!F8572,-1))</f>
        <v>69.944999999999993</v>
      </c>
      <c r="G8569" s="81">
        <f t="shared" si="266"/>
        <v>6.9944999999999993E-2</v>
      </c>
    </row>
    <row r="8570" spans="1:7">
      <c r="A8570" s="74" t="e">
        <f t="shared" si="267"/>
        <v>#REF!</v>
      </c>
      <c r="B8570" s="60"/>
      <c r="C8570" s="73">
        <v>12</v>
      </c>
      <c r="D8570" s="73">
        <v>23</v>
      </c>
      <c r="E8570" s="73">
        <v>10</v>
      </c>
      <c r="F8570" s="79">
        <f>IF($C$9="south",'RAW PV WATTS'!D8573,IF('PV Watts SLC'!$C$9="west",'RAW PV WATTS'!F8573,-1))</f>
        <v>213.03800000000001</v>
      </c>
      <c r="G8570" s="81">
        <f t="shared" si="266"/>
        <v>0.21303800000000001</v>
      </c>
    </row>
    <row r="8571" spans="1:7">
      <c r="A8571" s="74" t="e">
        <f t="shared" si="267"/>
        <v>#REF!</v>
      </c>
      <c r="B8571" s="60"/>
      <c r="C8571" s="73">
        <v>12</v>
      </c>
      <c r="D8571" s="73">
        <v>23</v>
      </c>
      <c r="E8571" s="73">
        <v>11</v>
      </c>
      <c r="F8571" s="79">
        <f>IF($C$9="south",'RAW PV WATTS'!D8574,IF('PV Watts SLC'!$C$9="west",'RAW PV WATTS'!F8574,-1))</f>
        <v>215.84100000000001</v>
      </c>
      <c r="G8571" s="81">
        <f t="shared" si="266"/>
        <v>0.21584100000000001</v>
      </c>
    </row>
    <row r="8572" spans="1:7">
      <c r="A8572" s="74" t="e">
        <f t="shared" si="267"/>
        <v>#REF!</v>
      </c>
      <c r="B8572" s="60"/>
      <c r="C8572" s="73">
        <v>12</v>
      </c>
      <c r="D8572" s="73">
        <v>23</v>
      </c>
      <c r="E8572" s="73">
        <v>12</v>
      </c>
      <c r="F8572" s="79">
        <f>IF($C$9="south",'RAW PV WATTS'!D8575,IF('PV Watts SLC'!$C$9="west",'RAW PV WATTS'!F8575,-1))</f>
        <v>97.525999999999996</v>
      </c>
      <c r="G8572" s="81">
        <f t="shared" si="266"/>
        <v>9.7526000000000002E-2</v>
      </c>
    </row>
    <row r="8573" spans="1:7">
      <c r="A8573" s="74" t="e">
        <f t="shared" si="267"/>
        <v>#REF!</v>
      </c>
      <c r="B8573" s="60"/>
      <c r="C8573" s="73">
        <v>12</v>
      </c>
      <c r="D8573" s="73">
        <v>23</v>
      </c>
      <c r="E8573" s="73">
        <v>13</v>
      </c>
      <c r="F8573" s="79">
        <f>IF($C$9="south",'RAW PV WATTS'!D8576,IF('PV Watts SLC'!$C$9="west",'RAW PV WATTS'!F8576,-1))</f>
        <v>88.950999999999993</v>
      </c>
      <c r="G8573" s="81">
        <f t="shared" si="266"/>
        <v>8.8950999999999988E-2</v>
      </c>
    </row>
    <row r="8574" spans="1:7">
      <c r="A8574" s="74" t="e">
        <f t="shared" si="267"/>
        <v>#REF!</v>
      </c>
      <c r="B8574" s="60"/>
      <c r="C8574" s="73">
        <v>12</v>
      </c>
      <c r="D8574" s="73">
        <v>23</v>
      </c>
      <c r="E8574" s="73">
        <v>14</v>
      </c>
      <c r="F8574" s="79">
        <f>IF($C$9="south",'RAW PV WATTS'!D8577,IF('PV Watts SLC'!$C$9="west",'RAW PV WATTS'!F8577,-1))</f>
        <v>66.716999999999999</v>
      </c>
      <c r="G8574" s="81">
        <f t="shared" si="266"/>
        <v>6.6716999999999999E-2</v>
      </c>
    </row>
    <row r="8575" spans="1:7">
      <c r="A8575" s="74" t="e">
        <f t="shared" si="267"/>
        <v>#REF!</v>
      </c>
      <c r="B8575" s="60"/>
      <c r="C8575" s="73">
        <v>12</v>
      </c>
      <c r="D8575" s="73">
        <v>23</v>
      </c>
      <c r="E8575" s="73">
        <v>15</v>
      </c>
      <c r="F8575" s="79">
        <f>IF($C$9="south",'RAW PV WATTS'!D8578,IF('PV Watts SLC'!$C$9="west",'RAW PV WATTS'!F8578,-1))</f>
        <v>36.554000000000002</v>
      </c>
      <c r="G8575" s="81">
        <f t="shared" si="266"/>
        <v>3.6554000000000003E-2</v>
      </c>
    </row>
    <row r="8576" spans="1:7">
      <c r="A8576" s="74" t="e">
        <f t="shared" si="267"/>
        <v>#REF!</v>
      </c>
      <c r="B8576" s="60"/>
      <c r="C8576" s="73">
        <v>12</v>
      </c>
      <c r="D8576" s="73">
        <v>23</v>
      </c>
      <c r="E8576" s="73">
        <v>16</v>
      </c>
      <c r="F8576" s="79">
        <f>IF($C$9="south",'RAW PV WATTS'!D8579,IF('PV Watts SLC'!$C$9="west",'RAW PV WATTS'!F8579,-1))</f>
        <v>20.89</v>
      </c>
      <c r="G8576" s="81">
        <f t="shared" si="266"/>
        <v>2.0889999999999999E-2</v>
      </c>
    </row>
    <row r="8577" spans="1:7">
      <c r="A8577" s="74" t="e">
        <f t="shared" si="267"/>
        <v>#REF!</v>
      </c>
      <c r="B8577" s="60"/>
      <c r="C8577" s="73">
        <v>12</v>
      </c>
      <c r="D8577" s="73">
        <v>23</v>
      </c>
      <c r="E8577" s="73">
        <v>17</v>
      </c>
      <c r="F8577" s="79">
        <f>IF($C$9="south",'RAW PV WATTS'!D8580,IF('PV Watts SLC'!$C$9="west",'RAW PV WATTS'!F8580,-1))</f>
        <v>0</v>
      </c>
      <c r="G8577" s="81">
        <f t="shared" si="266"/>
        <v>0</v>
      </c>
    </row>
    <row r="8578" spans="1:7">
      <c r="A8578" s="74" t="e">
        <f t="shared" si="267"/>
        <v>#REF!</v>
      </c>
      <c r="B8578" s="60"/>
      <c r="C8578" s="73">
        <v>12</v>
      </c>
      <c r="D8578" s="73">
        <v>23</v>
      </c>
      <c r="E8578" s="73">
        <v>18</v>
      </c>
      <c r="F8578" s="79">
        <f>IF($C$9="south",'RAW PV WATTS'!D8581,IF('PV Watts SLC'!$C$9="west",'RAW PV WATTS'!F8581,-1))</f>
        <v>0</v>
      </c>
      <c r="G8578" s="81">
        <f t="shared" si="266"/>
        <v>0</v>
      </c>
    </row>
    <row r="8579" spans="1:7">
      <c r="A8579" s="74" t="e">
        <f t="shared" si="267"/>
        <v>#REF!</v>
      </c>
      <c r="B8579" s="60"/>
      <c r="C8579" s="73">
        <v>12</v>
      </c>
      <c r="D8579" s="73">
        <v>23</v>
      </c>
      <c r="E8579" s="73">
        <v>19</v>
      </c>
      <c r="F8579" s="79">
        <f>IF($C$9="south",'RAW PV WATTS'!D8582,IF('PV Watts SLC'!$C$9="west",'RAW PV WATTS'!F8582,-1))</f>
        <v>0</v>
      </c>
      <c r="G8579" s="81">
        <f t="shared" si="266"/>
        <v>0</v>
      </c>
    </row>
    <row r="8580" spans="1:7">
      <c r="A8580" s="74" t="e">
        <f t="shared" si="267"/>
        <v>#REF!</v>
      </c>
      <c r="B8580" s="60"/>
      <c r="C8580" s="73">
        <v>12</v>
      </c>
      <c r="D8580" s="73">
        <v>23</v>
      </c>
      <c r="E8580" s="73">
        <v>20</v>
      </c>
      <c r="F8580" s="79">
        <f>IF($C$9="south",'RAW PV WATTS'!D8583,IF('PV Watts SLC'!$C$9="west",'RAW PV WATTS'!F8583,-1))</f>
        <v>0</v>
      </c>
      <c r="G8580" s="81">
        <f t="shared" si="266"/>
        <v>0</v>
      </c>
    </row>
    <row r="8581" spans="1:7">
      <c r="A8581" s="74" t="e">
        <f t="shared" si="267"/>
        <v>#REF!</v>
      </c>
      <c r="B8581" s="60"/>
      <c r="C8581" s="73">
        <v>12</v>
      </c>
      <c r="D8581" s="73">
        <v>23</v>
      </c>
      <c r="E8581" s="73">
        <v>21</v>
      </c>
      <c r="F8581" s="79">
        <f>IF($C$9="south",'RAW PV WATTS'!D8584,IF('PV Watts SLC'!$C$9="west",'RAW PV WATTS'!F8584,-1))</f>
        <v>0</v>
      </c>
      <c r="G8581" s="81">
        <f t="shared" si="266"/>
        <v>0</v>
      </c>
    </row>
    <row r="8582" spans="1:7">
      <c r="A8582" s="74" t="e">
        <f t="shared" si="267"/>
        <v>#REF!</v>
      </c>
      <c r="B8582" s="60"/>
      <c r="C8582" s="73">
        <v>12</v>
      </c>
      <c r="D8582" s="73">
        <v>23</v>
      </c>
      <c r="E8582" s="73">
        <v>22</v>
      </c>
      <c r="F8582" s="79">
        <f>IF($C$9="south",'RAW PV WATTS'!D8585,IF('PV Watts SLC'!$C$9="west",'RAW PV WATTS'!F8585,-1))</f>
        <v>0</v>
      </c>
      <c r="G8582" s="81">
        <f t="shared" si="266"/>
        <v>0</v>
      </c>
    </row>
    <row r="8583" spans="1:7">
      <c r="A8583" s="74" t="e">
        <f t="shared" si="267"/>
        <v>#REF!</v>
      </c>
      <c r="B8583" s="60"/>
      <c r="C8583" s="73">
        <v>12</v>
      </c>
      <c r="D8583" s="73">
        <v>23</v>
      </c>
      <c r="E8583" s="73">
        <v>23</v>
      </c>
      <c r="F8583" s="79">
        <f>IF($C$9="south",'RAW PV WATTS'!D8586,IF('PV Watts SLC'!$C$9="west",'RAW PV WATTS'!F8586,-1))</f>
        <v>0</v>
      </c>
      <c r="G8583" s="81">
        <f t="shared" si="266"/>
        <v>0</v>
      </c>
    </row>
    <row r="8584" spans="1:7">
      <c r="A8584" s="74" t="e">
        <f t="shared" si="267"/>
        <v>#REF!</v>
      </c>
      <c r="B8584" s="60"/>
      <c r="C8584" s="73">
        <v>12</v>
      </c>
      <c r="D8584" s="73">
        <v>24</v>
      </c>
      <c r="E8584" s="73">
        <v>0</v>
      </c>
      <c r="F8584" s="79">
        <f>IF($C$9="south",'RAW PV WATTS'!D8587,IF('PV Watts SLC'!$C$9="west",'RAW PV WATTS'!F8587,-1))</f>
        <v>0</v>
      </c>
      <c r="G8584" s="81">
        <f t="shared" si="266"/>
        <v>0</v>
      </c>
    </row>
    <row r="8585" spans="1:7">
      <c r="A8585" s="74" t="e">
        <f t="shared" si="267"/>
        <v>#REF!</v>
      </c>
      <c r="B8585" s="60"/>
      <c r="C8585" s="73">
        <v>12</v>
      </c>
      <c r="D8585" s="73">
        <v>24</v>
      </c>
      <c r="E8585" s="73">
        <v>1</v>
      </c>
      <c r="F8585" s="79">
        <f>IF($C$9="south",'RAW PV WATTS'!D8588,IF('PV Watts SLC'!$C$9="west",'RAW PV WATTS'!F8588,-1))</f>
        <v>0</v>
      </c>
      <c r="G8585" s="81">
        <f t="shared" si="266"/>
        <v>0</v>
      </c>
    </row>
    <row r="8586" spans="1:7">
      <c r="A8586" s="74" t="e">
        <f t="shared" si="267"/>
        <v>#REF!</v>
      </c>
      <c r="B8586" s="60"/>
      <c r="C8586" s="73">
        <v>12</v>
      </c>
      <c r="D8586" s="73">
        <v>24</v>
      </c>
      <c r="E8586" s="73">
        <v>2</v>
      </c>
      <c r="F8586" s="79">
        <f>IF($C$9="south",'RAW PV WATTS'!D8589,IF('PV Watts SLC'!$C$9="west",'RAW PV WATTS'!F8589,-1))</f>
        <v>0</v>
      </c>
      <c r="G8586" s="81">
        <f t="shared" si="266"/>
        <v>0</v>
      </c>
    </row>
    <row r="8587" spans="1:7">
      <c r="A8587" s="74" t="e">
        <f t="shared" si="267"/>
        <v>#REF!</v>
      </c>
      <c r="B8587" s="60"/>
      <c r="C8587" s="73">
        <v>12</v>
      </c>
      <c r="D8587" s="73">
        <v>24</v>
      </c>
      <c r="E8587" s="73">
        <v>3</v>
      </c>
      <c r="F8587" s="79">
        <f>IF($C$9="south",'RAW PV WATTS'!D8590,IF('PV Watts SLC'!$C$9="west",'RAW PV WATTS'!F8590,-1))</f>
        <v>0</v>
      </c>
      <c r="G8587" s="81">
        <f t="shared" si="266"/>
        <v>0</v>
      </c>
    </row>
    <row r="8588" spans="1:7">
      <c r="A8588" s="74" t="e">
        <f t="shared" si="267"/>
        <v>#REF!</v>
      </c>
      <c r="B8588" s="60"/>
      <c r="C8588" s="73">
        <v>12</v>
      </c>
      <c r="D8588" s="73">
        <v>24</v>
      </c>
      <c r="E8588" s="73">
        <v>4</v>
      </c>
      <c r="F8588" s="79">
        <f>IF($C$9="south",'RAW PV WATTS'!D8591,IF('PV Watts SLC'!$C$9="west",'RAW PV WATTS'!F8591,-1))</f>
        <v>0</v>
      </c>
      <c r="G8588" s="81">
        <f t="shared" si="266"/>
        <v>0</v>
      </c>
    </row>
    <row r="8589" spans="1:7">
      <c r="A8589" s="74" t="e">
        <f t="shared" si="267"/>
        <v>#REF!</v>
      </c>
      <c r="B8589" s="60"/>
      <c r="C8589" s="73">
        <v>12</v>
      </c>
      <c r="D8589" s="73">
        <v>24</v>
      </c>
      <c r="E8589" s="73">
        <v>5</v>
      </c>
      <c r="F8589" s="79">
        <f>IF($C$9="south",'RAW PV WATTS'!D8592,IF('PV Watts SLC'!$C$9="west",'RAW PV WATTS'!F8592,-1))</f>
        <v>0</v>
      </c>
      <c r="G8589" s="81">
        <f t="shared" si="266"/>
        <v>0</v>
      </c>
    </row>
    <row r="8590" spans="1:7">
      <c r="A8590" s="74" t="e">
        <f t="shared" si="267"/>
        <v>#REF!</v>
      </c>
      <c r="B8590" s="60"/>
      <c r="C8590" s="73">
        <v>12</v>
      </c>
      <c r="D8590" s="73">
        <v>24</v>
      </c>
      <c r="E8590" s="73">
        <v>6</v>
      </c>
      <c r="F8590" s="79">
        <f>IF($C$9="south",'RAW PV WATTS'!D8593,IF('PV Watts SLC'!$C$9="west",'RAW PV WATTS'!F8593,-1))</f>
        <v>0</v>
      </c>
      <c r="G8590" s="81">
        <f t="shared" si="266"/>
        <v>0</v>
      </c>
    </row>
    <row r="8591" spans="1:7">
      <c r="A8591" s="74" t="e">
        <f t="shared" si="267"/>
        <v>#REF!</v>
      </c>
      <c r="B8591" s="60"/>
      <c r="C8591" s="73">
        <v>12</v>
      </c>
      <c r="D8591" s="73">
        <v>24</v>
      </c>
      <c r="E8591" s="73">
        <v>7</v>
      </c>
      <c r="F8591" s="79">
        <f>IF($C$9="south",'RAW PV WATTS'!D8594,IF('PV Watts SLC'!$C$9="west",'RAW PV WATTS'!F8594,-1))</f>
        <v>0</v>
      </c>
      <c r="G8591" s="81">
        <f t="shared" si="266"/>
        <v>0</v>
      </c>
    </row>
    <row r="8592" spans="1:7">
      <c r="A8592" s="74" t="e">
        <f t="shared" si="267"/>
        <v>#REF!</v>
      </c>
      <c r="B8592" s="60"/>
      <c r="C8592" s="73">
        <v>12</v>
      </c>
      <c r="D8592" s="73">
        <v>24</v>
      </c>
      <c r="E8592" s="73">
        <v>8</v>
      </c>
      <c r="F8592" s="79">
        <f>IF($C$9="south",'RAW PV WATTS'!D8595,IF('PV Watts SLC'!$C$9="west",'RAW PV WATTS'!F8595,-1))</f>
        <v>40.390999999999998</v>
      </c>
      <c r="G8592" s="81">
        <f t="shared" si="266"/>
        <v>4.0390999999999996E-2</v>
      </c>
    </row>
    <row r="8593" spans="1:7">
      <c r="A8593" s="74" t="e">
        <f t="shared" si="267"/>
        <v>#REF!</v>
      </c>
      <c r="B8593" s="60"/>
      <c r="C8593" s="73">
        <v>12</v>
      </c>
      <c r="D8593" s="73">
        <v>24</v>
      </c>
      <c r="E8593" s="73">
        <v>9</v>
      </c>
      <c r="F8593" s="79">
        <f>IF($C$9="south",'RAW PV WATTS'!D8596,IF('PV Watts SLC'!$C$9="west",'RAW PV WATTS'!F8596,-1))</f>
        <v>119.04600000000001</v>
      </c>
      <c r="G8593" s="81">
        <f t="shared" ref="G8593:G8656" si="268">F8593/1000</f>
        <v>0.11904600000000001</v>
      </c>
    </row>
    <row r="8594" spans="1:7">
      <c r="A8594" s="74" t="e">
        <f t="shared" ref="A8594:A8657" si="269">1/24+A8593</f>
        <v>#REF!</v>
      </c>
      <c r="B8594" s="60"/>
      <c r="C8594" s="73">
        <v>12</v>
      </c>
      <c r="D8594" s="73">
        <v>24</v>
      </c>
      <c r="E8594" s="73">
        <v>10</v>
      </c>
      <c r="F8594" s="79">
        <f>IF($C$9="south",'RAW PV WATTS'!D8597,IF('PV Watts SLC'!$C$9="west",'RAW PV WATTS'!F8597,-1))</f>
        <v>64.988</v>
      </c>
      <c r="G8594" s="81">
        <f t="shared" si="268"/>
        <v>6.4988000000000004E-2</v>
      </c>
    </row>
    <row r="8595" spans="1:7">
      <c r="A8595" s="74" t="e">
        <f t="shared" si="269"/>
        <v>#REF!</v>
      </c>
      <c r="B8595" s="60"/>
      <c r="C8595" s="73">
        <v>12</v>
      </c>
      <c r="D8595" s="73">
        <v>24</v>
      </c>
      <c r="E8595" s="73">
        <v>11</v>
      </c>
      <c r="F8595" s="79">
        <f>IF($C$9="south",'RAW PV WATTS'!D8598,IF('PV Watts SLC'!$C$9="west",'RAW PV WATTS'!F8598,-1))</f>
        <v>101.07599999999999</v>
      </c>
      <c r="G8595" s="81">
        <f t="shared" si="268"/>
        <v>0.101076</v>
      </c>
    </row>
    <row r="8596" spans="1:7">
      <c r="A8596" s="74" t="e">
        <f t="shared" si="269"/>
        <v>#REF!</v>
      </c>
      <c r="B8596" s="60"/>
      <c r="C8596" s="73">
        <v>12</v>
      </c>
      <c r="D8596" s="73">
        <v>24</v>
      </c>
      <c r="E8596" s="73">
        <v>12</v>
      </c>
      <c r="F8596" s="79">
        <f>IF($C$9="south",'RAW PV WATTS'!D8599,IF('PV Watts SLC'!$C$9="west",'RAW PV WATTS'!F8599,-1))</f>
        <v>107.405</v>
      </c>
      <c r="G8596" s="81">
        <f t="shared" si="268"/>
        <v>0.107405</v>
      </c>
    </row>
    <row r="8597" spans="1:7">
      <c r="A8597" s="74" t="e">
        <f t="shared" si="269"/>
        <v>#REF!</v>
      </c>
      <c r="B8597" s="60"/>
      <c r="C8597" s="73">
        <v>12</v>
      </c>
      <c r="D8597" s="73">
        <v>24</v>
      </c>
      <c r="E8597" s="73">
        <v>13</v>
      </c>
      <c r="F8597" s="79">
        <f>IF($C$9="south",'RAW PV WATTS'!D8600,IF('PV Watts SLC'!$C$9="west",'RAW PV WATTS'!F8600,-1))</f>
        <v>127.11499999999999</v>
      </c>
      <c r="G8597" s="81">
        <f t="shared" si="268"/>
        <v>0.12711500000000001</v>
      </c>
    </row>
    <row r="8598" spans="1:7">
      <c r="A8598" s="74" t="e">
        <f t="shared" si="269"/>
        <v>#REF!</v>
      </c>
      <c r="B8598" s="60"/>
      <c r="C8598" s="73">
        <v>12</v>
      </c>
      <c r="D8598" s="73">
        <v>24</v>
      </c>
      <c r="E8598" s="73">
        <v>14</v>
      </c>
      <c r="F8598" s="79">
        <f>IF($C$9="south",'RAW PV WATTS'!D8601,IF('PV Watts SLC'!$C$9="west",'RAW PV WATTS'!F8601,-1))</f>
        <v>75.894999999999996</v>
      </c>
      <c r="G8598" s="81">
        <f t="shared" si="268"/>
        <v>7.589499999999999E-2</v>
      </c>
    </row>
    <row r="8599" spans="1:7">
      <c r="A8599" s="74" t="e">
        <f t="shared" si="269"/>
        <v>#REF!</v>
      </c>
      <c r="B8599" s="60"/>
      <c r="C8599" s="73">
        <v>12</v>
      </c>
      <c r="D8599" s="73">
        <v>24</v>
      </c>
      <c r="E8599" s="73">
        <v>15</v>
      </c>
      <c r="F8599" s="79">
        <f>IF($C$9="south",'RAW PV WATTS'!D8602,IF('PV Watts SLC'!$C$9="west",'RAW PV WATTS'!F8602,-1))</f>
        <v>41.113</v>
      </c>
      <c r="G8599" s="81">
        <f t="shared" si="268"/>
        <v>4.1112999999999997E-2</v>
      </c>
    </row>
    <row r="8600" spans="1:7">
      <c r="A8600" s="74" t="e">
        <f t="shared" si="269"/>
        <v>#REF!</v>
      </c>
      <c r="B8600" s="60"/>
      <c r="C8600" s="73">
        <v>12</v>
      </c>
      <c r="D8600" s="73">
        <v>24</v>
      </c>
      <c r="E8600" s="73">
        <v>16</v>
      </c>
      <c r="F8600" s="79">
        <f>IF($C$9="south",'RAW PV WATTS'!D8603,IF('PV Watts SLC'!$C$9="west",'RAW PV WATTS'!F8603,-1))</f>
        <v>15.936</v>
      </c>
      <c r="G8600" s="81">
        <f t="shared" si="268"/>
        <v>1.5935999999999999E-2</v>
      </c>
    </row>
    <row r="8601" spans="1:7">
      <c r="A8601" s="74" t="e">
        <f t="shared" si="269"/>
        <v>#REF!</v>
      </c>
      <c r="B8601" s="60"/>
      <c r="C8601" s="73">
        <v>12</v>
      </c>
      <c r="D8601" s="73">
        <v>24</v>
      </c>
      <c r="E8601" s="73">
        <v>17</v>
      </c>
      <c r="F8601" s="79">
        <f>IF($C$9="south",'RAW PV WATTS'!D8604,IF('PV Watts SLC'!$C$9="west",'RAW PV WATTS'!F8604,-1))</f>
        <v>0</v>
      </c>
      <c r="G8601" s="81">
        <f t="shared" si="268"/>
        <v>0</v>
      </c>
    </row>
    <row r="8602" spans="1:7">
      <c r="A8602" s="74" t="e">
        <f t="shared" si="269"/>
        <v>#REF!</v>
      </c>
      <c r="B8602" s="60"/>
      <c r="C8602" s="73">
        <v>12</v>
      </c>
      <c r="D8602" s="73">
        <v>24</v>
      </c>
      <c r="E8602" s="73">
        <v>18</v>
      </c>
      <c r="F8602" s="79">
        <f>IF($C$9="south",'RAW PV WATTS'!D8605,IF('PV Watts SLC'!$C$9="west",'RAW PV WATTS'!F8605,-1))</f>
        <v>0</v>
      </c>
      <c r="G8602" s="81">
        <f t="shared" si="268"/>
        <v>0</v>
      </c>
    </row>
    <row r="8603" spans="1:7">
      <c r="A8603" s="74" t="e">
        <f t="shared" si="269"/>
        <v>#REF!</v>
      </c>
      <c r="B8603" s="60"/>
      <c r="C8603" s="73">
        <v>12</v>
      </c>
      <c r="D8603" s="73">
        <v>24</v>
      </c>
      <c r="E8603" s="73">
        <v>19</v>
      </c>
      <c r="F8603" s="79">
        <f>IF($C$9="south",'RAW PV WATTS'!D8606,IF('PV Watts SLC'!$C$9="west",'RAW PV WATTS'!F8606,-1))</f>
        <v>0</v>
      </c>
      <c r="G8603" s="81">
        <f t="shared" si="268"/>
        <v>0</v>
      </c>
    </row>
    <row r="8604" spans="1:7">
      <c r="A8604" s="74" t="e">
        <f t="shared" si="269"/>
        <v>#REF!</v>
      </c>
      <c r="B8604" s="60"/>
      <c r="C8604" s="73">
        <v>12</v>
      </c>
      <c r="D8604" s="73">
        <v>24</v>
      </c>
      <c r="E8604" s="73">
        <v>20</v>
      </c>
      <c r="F8604" s="79">
        <f>IF($C$9="south",'RAW PV WATTS'!D8607,IF('PV Watts SLC'!$C$9="west",'RAW PV WATTS'!F8607,-1))</f>
        <v>0</v>
      </c>
      <c r="G8604" s="81">
        <f t="shared" si="268"/>
        <v>0</v>
      </c>
    </row>
    <row r="8605" spans="1:7">
      <c r="A8605" s="74" t="e">
        <f t="shared" si="269"/>
        <v>#REF!</v>
      </c>
      <c r="B8605" s="60"/>
      <c r="C8605" s="73">
        <v>12</v>
      </c>
      <c r="D8605" s="73">
        <v>24</v>
      </c>
      <c r="E8605" s="73">
        <v>21</v>
      </c>
      <c r="F8605" s="79">
        <f>IF($C$9="south",'RAW PV WATTS'!D8608,IF('PV Watts SLC'!$C$9="west",'RAW PV WATTS'!F8608,-1))</f>
        <v>0</v>
      </c>
      <c r="G8605" s="81">
        <f t="shared" si="268"/>
        <v>0</v>
      </c>
    </row>
    <row r="8606" spans="1:7">
      <c r="A8606" s="74" t="e">
        <f t="shared" si="269"/>
        <v>#REF!</v>
      </c>
      <c r="B8606" s="60"/>
      <c r="C8606" s="73">
        <v>12</v>
      </c>
      <c r="D8606" s="73">
        <v>24</v>
      </c>
      <c r="E8606" s="73">
        <v>22</v>
      </c>
      <c r="F8606" s="79">
        <f>IF($C$9="south",'RAW PV WATTS'!D8609,IF('PV Watts SLC'!$C$9="west",'RAW PV WATTS'!F8609,-1))</f>
        <v>0</v>
      </c>
      <c r="G8606" s="81">
        <f t="shared" si="268"/>
        <v>0</v>
      </c>
    </row>
    <row r="8607" spans="1:7">
      <c r="A8607" s="74" t="e">
        <f t="shared" si="269"/>
        <v>#REF!</v>
      </c>
      <c r="B8607" s="60"/>
      <c r="C8607" s="73">
        <v>12</v>
      </c>
      <c r="D8607" s="73">
        <v>24</v>
      </c>
      <c r="E8607" s="73">
        <v>23</v>
      </c>
      <c r="F8607" s="79">
        <f>IF($C$9="south",'RAW PV WATTS'!D8610,IF('PV Watts SLC'!$C$9="west",'RAW PV WATTS'!F8610,-1))</f>
        <v>0</v>
      </c>
      <c r="G8607" s="81">
        <f t="shared" si="268"/>
        <v>0</v>
      </c>
    </row>
    <row r="8608" spans="1:7">
      <c r="A8608" s="74" t="e">
        <f t="shared" si="269"/>
        <v>#REF!</v>
      </c>
      <c r="B8608" s="60"/>
      <c r="C8608" s="73">
        <v>12</v>
      </c>
      <c r="D8608" s="73">
        <v>25</v>
      </c>
      <c r="E8608" s="73">
        <v>0</v>
      </c>
      <c r="F8608" s="79">
        <f>IF($C$9="south",'RAW PV WATTS'!D8611,IF('PV Watts SLC'!$C$9="west",'RAW PV WATTS'!F8611,-1))</f>
        <v>0</v>
      </c>
      <c r="G8608" s="81">
        <f t="shared" si="268"/>
        <v>0</v>
      </c>
    </row>
    <row r="8609" spans="1:7">
      <c r="A8609" s="74" t="e">
        <f t="shared" si="269"/>
        <v>#REF!</v>
      </c>
      <c r="B8609" s="60"/>
      <c r="C8609" s="73">
        <v>12</v>
      </c>
      <c r="D8609" s="73">
        <v>25</v>
      </c>
      <c r="E8609" s="73">
        <v>1</v>
      </c>
      <c r="F8609" s="79">
        <f>IF($C$9="south",'RAW PV WATTS'!D8612,IF('PV Watts SLC'!$C$9="west",'RAW PV WATTS'!F8612,-1))</f>
        <v>0</v>
      </c>
      <c r="G8609" s="81">
        <f t="shared" si="268"/>
        <v>0</v>
      </c>
    </row>
    <row r="8610" spans="1:7">
      <c r="A8610" s="74" t="e">
        <f t="shared" si="269"/>
        <v>#REF!</v>
      </c>
      <c r="B8610" s="60"/>
      <c r="C8610" s="73">
        <v>12</v>
      </c>
      <c r="D8610" s="73">
        <v>25</v>
      </c>
      <c r="E8610" s="73">
        <v>2</v>
      </c>
      <c r="F8610" s="79">
        <f>IF($C$9="south",'RAW PV WATTS'!D8613,IF('PV Watts SLC'!$C$9="west",'RAW PV WATTS'!F8613,-1))</f>
        <v>0</v>
      </c>
      <c r="G8610" s="81">
        <f t="shared" si="268"/>
        <v>0</v>
      </c>
    </row>
    <row r="8611" spans="1:7">
      <c r="A8611" s="74" t="e">
        <f t="shared" si="269"/>
        <v>#REF!</v>
      </c>
      <c r="B8611" s="60"/>
      <c r="C8611" s="73">
        <v>12</v>
      </c>
      <c r="D8611" s="73">
        <v>25</v>
      </c>
      <c r="E8611" s="73">
        <v>3</v>
      </c>
      <c r="F8611" s="79">
        <f>IF($C$9="south",'RAW PV WATTS'!D8614,IF('PV Watts SLC'!$C$9="west",'RAW PV WATTS'!F8614,-1))</f>
        <v>0</v>
      </c>
      <c r="G8611" s="81">
        <f t="shared" si="268"/>
        <v>0</v>
      </c>
    </row>
    <row r="8612" spans="1:7">
      <c r="A8612" s="74" t="e">
        <f t="shared" si="269"/>
        <v>#REF!</v>
      </c>
      <c r="B8612" s="60"/>
      <c r="C8612" s="73">
        <v>12</v>
      </c>
      <c r="D8612" s="73">
        <v>25</v>
      </c>
      <c r="E8612" s="73">
        <v>4</v>
      </c>
      <c r="F8612" s="79">
        <f>IF($C$9="south",'RAW PV WATTS'!D8615,IF('PV Watts SLC'!$C$9="west",'RAW PV WATTS'!F8615,-1))</f>
        <v>0</v>
      </c>
      <c r="G8612" s="81">
        <f t="shared" si="268"/>
        <v>0</v>
      </c>
    </row>
    <row r="8613" spans="1:7">
      <c r="A8613" s="74" t="e">
        <f t="shared" si="269"/>
        <v>#REF!</v>
      </c>
      <c r="B8613" s="60"/>
      <c r="C8613" s="73">
        <v>12</v>
      </c>
      <c r="D8613" s="73">
        <v>25</v>
      </c>
      <c r="E8613" s="73">
        <v>5</v>
      </c>
      <c r="F8613" s="79">
        <f>IF($C$9="south",'RAW PV WATTS'!D8616,IF('PV Watts SLC'!$C$9="west",'RAW PV WATTS'!F8616,-1))</f>
        <v>0</v>
      </c>
      <c r="G8613" s="81">
        <f t="shared" si="268"/>
        <v>0</v>
      </c>
    </row>
    <row r="8614" spans="1:7">
      <c r="A8614" s="74" t="e">
        <f t="shared" si="269"/>
        <v>#REF!</v>
      </c>
      <c r="B8614" s="60"/>
      <c r="C8614" s="73">
        <v>12</v>
      </c>
      <c r="D8614" s="73">
        <v>25</v>
      </c>
      <c r="E8614" s="73">
        <v>6</v>
      </c>
      <c r="F8614" s="79">
        <f>IF($C$9="south",'RAW PV WATTS'!D8617,IF('PV Watts SLC'!$C$9="west",'RAW PV WATTS'!F8617,-1))</f>
        <v>0</v>
      </c>
      <c r="G8614" s="81">
        <f t="shared" si="268"/>
        <v>0</v>
      </c>
    </row>
    <row r="8615" spans="1:7">
      <c r="A8615" s="74" t="e">
        <f t="shared" si="269"/>
        <v>#REF!</v>
      </c>
      <c r="B8615" s="60"/>
      <c r="C8615" s="73">
        <v>12</v>
      </c>
      <c r="D8615" s="73">
        <v>25</v>
      </c>
      <c r="E8615" s="73">
        <v>7</v>
      </c>
      <c r="F8615" s="79">
        <f>IF($C$9="south",'RAW PV WATTS'!D8618,IF('PV Watts SLC'!$C$9="west",'RAW PV WATTS'!F8618,-1))</f>
        <v>0</v>
      </c>
      <c r="G8615" s="81">
        <f t="shared" si="268"/>
        <v>0</v>
      </c>
    </row>
    <row r="8616" spans="1:7">
      <c r="A8616" s="74" t="e">
        <f t="shared" si="269"/>
        <v>#REF!</v>
      </c>
      <c r="B8616" s="60"/>
      <c r="C8616" s="73">
        <v>12</v>
      </c>
      <c r="D8616" s="73">
        <v>25</v>
      </c>
      <c r="E8616" s="73">
        <v>8</v>
      </c>
      <c r="F8616" s="79">
        <f>IF($C$9="south",'RAW PV WATTS'!D8619,IF('PV Watts SLC'!$C$9="west",'RAW PV WATTS'!F8619,-1))</f>
        <v>46.204999999999998</v>
      </c>
      <c r="G8616" s="81">
        <f t="shared" si="268"/>
        <v>4.6204999999999996E-2</v>
      </c>
    </row>
    <row r="8617" spans="1:7">
      <c r="A8617" s="74" t="e">
        <f t="shared" si="269"/>
        <v>#REF!</v>
      </c>
      <c r="B8617" s="60"/>
      <c r="C8617" s="73">
        <v>12</v>
      </c>
      <c r="D8617" s="73">
        <v>25</v>
      </c>
      <c r="E8617" s="73">
        <v>9</v>
      </c>
      <c r="F8617" s="79">
        <f>IF($C$9="south",'RAW PV WATTS'!D8620,IF('PV Watts SLC'!$C$9="west",'RAW PV WATTS'!F8620,-1))</f>
        <v>196.434</v>
      </c>
      <c r="G8617" s="81">
        <f t="shared" si="268"/>
        <v>0.196434</v>
      </c>
    </row>
    <row r="8618" spans="1:7">
      <c r="A8618" s="74" t="e">
        <f t="shared" si="269"/>
        <v>#REF!</v>
      </c>
      <c r="B8618" s="60"/>
      <c r="C8618" s="73">
        <v>12</v>
      </c>
      <c r="D8618" s="73">
        <v>25</v>
      </c>
      <c r="E8618" s="73">
        <v>10</v>
      </c>
      <c r="F8618" s="79">
        <f>IF($C$9="south",'RAW PV WATTS'!D8621,IF('PV Watts SLC'!$C$9="west",'RAW PV WATTS'!F8621,-1))</f>
        <v>346.50900000000001</v>
      </c>
      <c r="G8618" s="81">
        <f t="shared" si="268"/>
        <v>0.34650900000000001</v>
      </c>
    </row>
    <row r="8619" spans="1:7">
      <c r="A8619" s="74" t="e">
        <f t="shared" si="269"/>
        <v>#REF!</v>
      </c>
      <c r="B8619" s="60"/>
      <c r="C8619" s="73">
        <v>12</v>
      </c>
      <c r="D8619" s="73">
        <v>25</v>
      </c>
      <c r="E8619" s="73">
        <v>11</v>
      </c>
      <c r="F8619" s="79">
        <f>IF($C$9="south",'RAW PV WATTS'!D8622,IF('PV Watts SLC'!$C$9="west",'RAW PV WATTS'!F8622,-1))</f>
        <v>443.93900000000002</v>
      </c>
      <c r="G8619" s="81">
        <f t="shared" si="268"/>
        <v>0.44393900000000003</v>
      </c>
    </row>
    <row r="8620" spans="1:7">
      <c r="A8620" s="74" t="e">
        <f t="shared" si="269"/>
        <v>#REF!</v>
      </c>
      <c r="B8620" s="60"/>
      <c r="C8620" s="73">
        <v>12</v>
      </c>
      <c r="D8620" s="73">
        <v>25</v>
      </c>
      <c r="E8620" s="73">
        <v>12</v>
      </c>
      <c r="F8620" s="79">
        <f>IF($C$9="south",'RAW PV WATTS'!D8623,IF('PV Watts SLC'!$C$9="west",'RAW PV WATTS'!F8623,-1))</f>
        <v>471.62</v>
      </c>
      <c r="G8620" s="81">
        <f t="shared" si="268"/>
        <v>0.47161999999999998</v>
      </c>
    </row>
    <row r="8621" spans="1:7">
      <c r="A8621" s="74" t="e">
        <f t="shared" si="269"/>
        <v>#REF!</v>
      </c>
      <c r="B8621" s="60"/>
      <c r="C8621" s="73">
        <v>12</v>
      </c>
      <c r="D8621" s="73">
        <v>25</v>
      </c>
      <c r="E8621" s="73">
        <v>13</v>
      </c>
      <c r="F8621" s="79">
        <f>IF($C$9="south",'RAW PV WATTS'!D8624,IF('PV Watts SLC'!$C$9="west",'RAW PV WATTS'!F8624,-1))</f>
        <v>428.238</v>
      </c>
      <c r="G8621" s="81">
        <f t="shared" si="268"/>
        <v>0.42823800000000001</v>
      </c>
    </row>
    <row r="8622" spans="1:7">
      <c r="A8622" s="74" t="e">
        <f t="shared" si="269"/>
        <v>#REF!</v>
      </c>
      <c r="B8622" s="60"/>
      <c r="C8622" s="73">
        <v>12</v>
      </c>
      <c r="D8622" s="73">
        <v>25</v>
      </c>
      <c r="E8622" s="73">
        <v>14</v>
      </c>
      <c r="F8622" s="79">
        <f>IF($C$9="south",'RAW PV WATTS'!D8625,IF('PV Watts SLC'!$C$9="west",'RAW PV WATTS'!F8625,-1))</f>
        <v>336.96899999999999</v>
      </c>
      <c r="G8622" s="81">
        <f t="shared" si="268"/>
        <v>0.33696900000000002</v>
      </c>
    </row>
    <row r="8623" spans="1:7">
      <c r="A8623" s="74" t="e">
        <f t="shared" si="269"/>
        <v>#REF!</v>
      </c>
      <c r="B8623" s="60"/>
      <c r="C8623" s="73">
        <v>12</v>
      </c>
      <c r="D8623" s="73">
        <v>25</v>
      </c>
      <c r="E8623" s="73">
        <v>15</v>
      </c>
      <c r="F8623" s="79">
        <f>IF($C$9="south",'RAW PV WATTS'!D8626,IF('PV Watts SLC'!$C$9="west",'RAW PV WATTS'!F8626,-1))</f>
        <v>176.471</v>
      </c>
      <c r="G8623" s="81">
        <f t="shared" si="268"/>
        <v>0.17647100000000002</v>
      </c>
    </row>
    <row r="8624" spans="1:7">
      <c r="A8624" s="74" t="e">
        <f t="shared" si="269"/>
        <v>#REF!</v>
      </c>
      <c r="B8624" s="60"/>
      <c r="C8624" s="73">
        <v>12</v>
      </c>
      <c r="D8624" s="73">
        <v>25</v>
      </c>
      <c r="E8624" s="73">
        <v>16</v>
      </c>
      <c r="F8624" s="79">
        <f>IF($C$9="south",'RAW PV WATTS'!D8627,IF('PV Watts SLC'!$C$9="west",'RAW PV WATTS'!F8627,-1))</f>
        <v>16.202000000000002</v>
      </c>
      <c r="G8624" s="81">
        <f t="shared" si="268"/>
        <v>1.6202000000000001E-2</v>
      </c>
    </row>
    <row r="8625" spans="1:7">
      <c r="A8625" s="74" t="e">
        <f t="shared" si="269"/>
        <v>#REF!</v>
      </c>
      <c r="B8625" s="60"/>
      <c r="C8625" s="73">
        <v>12</v>
      </c>
      <c r="D8625" s="73">
        <v>25</v>
      </c>
      <c r="E8625" s="73">
        <v>17</v>
      </c>
      <c r="F8625" s="79">
        <f>IF($C$9="south",'RAW PV WATTS'!D8628,IF('PV Watts SLC'!$C$9="west",'RAW PV WATTS'!F8628,-1))</f>
        <v>0</v>
      </c>
      <c r="G8625" s="81">
        <f t="shared" si="268"/>
        <v>0</v>
      </c>
    </row>
    <row r="8626" spans="1:7">
      <c r="A8626" s="74" t="e">
        <f t="shared" si="269"/>
        <v>#REF!</v>
      </c>
      <c r="B8626" s="60"/>
      <c r="C8626" s="73">
        <v>12</v>
      </c>
      <c r="D8626" s="73">
        <v>25</v>
      </c>
      <c r="E8626" s="73">
        <v>18</v>
      </c>
      <c r="F8626" s="79">
        <f>IF($C$9="south",'RAW PV WATTS'!D8629,IF('PV Watts SLC'!$C$9="west",'RAW PV WATTS'!F8629,-1))</f>
        <v>0</v>
      </c>
      <c r="G8626" s="81">
        <f t="shared" si="268"/>
        <v>0</v>
      </c>
    </row>
    <row r="8627" spans="1:7">
      <c r="A8627" s="74" t="e">
        <f t="shared" si="269"/>
        <v>#REF!</v>
      </c>
      <c r="B8627" s="60"/>
      <c r="C8627" s="73">
        <v>12</v>
      </c>
      <c r="D8627" s="73">
        <v>25</v>
      </c>
      <c r="E8627" s="73">
        <v>19</v>
      </c>
      <c r="F8627" s="79">
        <f>IF($C$9="south",'RAW PV WATTS'!D8630,IF('PV Watts SLC'!$C$9="west",'RAW PV WATTS'!F8630,-1))</f>
        <v>0</v>
      </c>
      <c r="G8627" s="81">
        <f t="shared" si="268"/>
        <v>0</v>
      </c>
    </row>
    <row r="8628" spans="1:7">
      <c r="A8628" s="74" t="e">
        <f t="shared" si="269"/>
        <v>#REF!</v>
      </c>
      <c r="B8628" s="60"/>
      <c r="C8628" s="73">
        <v>12</v>
      </c>
      <c r="D8628" s="73">
        <v>25</v>
      </c>
      <c r="E8628" s="73">
        <v>20</v>
      </c>
      <c r="F8628" s="79">
        <f>IF($C$9="south",'RAW PV WATTS'!D8631,IF('PV Watts SLC'!$C$9="west",'RAW PV WATTS'!F8631,-1))</f>
        <v>0</v>
      </c>
      <c r="G8628" s="81">
        <f t="shared" si="268"/>
        <v>0</v>
      </c>
    </row>
    <row r="8629" spans="1:7">
      <c r="A8629" s="74" t="e">
        <f t="shared" si="269"/>
        <v>#REF!</v>
      </c>
      <c r="B8629" s="60"/>
      <c r="C8629" s="73">
        <v>12</v>
      </c>
      <c r="D8629" s="73">
        <v>25</v>
      </c>
      <c r="E8629" s="73">
        <v>21</v>
      </c>
      <c r="F8629" s="79">
        <f>IF($C$9="south",'RAW PV WATTS'!D8632,IF('PV Watts SLC'!$C$9="west",'RAW PV WATTS'!F8632,-1))</f>
        <v>0</v>
      </c>
      <c r="G8629" s="81">
        <f t="shared" si="268"/>
        <v>0</v>
      </c>
    </row>
    <row r="8630" spans="1:7">
      <c r="A8630" s="74" t="e">
        <f t="shared" si="269"/>
        <v>#REF!</v>
      </c>
      <c r="B8630" s="60"/>
      <c r="C8630" s="73">
        <v>12</v>
      </c>
      <c r="D8630" s="73">
        <v>25</v>
      </c>
      <c r="E8630" s="73">
        <v>22</v>
      </c>
      <c r="F8630" s="79">
        <f>IF($C$9="south",'RAW PV WATTS'!D8633,IF('PV Watts SLC'!$C$9="west",'RAW PV WATTS'!F8633,-1))</f>
        <v>0</v>
      </c>
      <c r="G8630" s="81">
        <f t="shared" si="268"/>
        <v>0</v>
      </c>
    </row>
    <row r="8631" spans="1:7">
      <c r="A8631" s="74" t="e">
        <f t="shared" si="269"/>
        <v>#REF!</v>
      </c>
      <c r="B8631" s="60"/>
      <c r="C8631" s="73">
        <v>12</v>
      </c>
      <c r="D8631" s="73">
        <v>25</v>
      </c>
      <c r="E8631" s="73">
        <v>23</v>
      </c>
      <c r="F8631" s="79">
        <f>IF($C$9="south",'RAW PV WATTS'!D8634,IF('PV Watts SLC'!$C$9="west",'RAW PV WATTS'!F8634,-1))</f>
        <v>0</v>
      </c>
      <c r="G8631" s="81">
        <f t="shared" si="268"/>
        <v>0</v>
      </c>
    </row>
    <row r="8632" spans="1:7">
      <c r="A8632" s="74" t="e">
        <f t="shared" si="269"/>
        <v>#REF!</v>
      </c>
      <c r="B8632" s="60"/>
      <c r="C8632" s="73">
        <v>12</v>
      </c>
      <c r="D8632" s="73">
        <v>26</v>
      </c>
      <c r="E8632" s="73">
        <v>0</v>
      </c>
      <c r="F8632" s="79">
        <f>IF($C$9="south",'RAW PV WATTS'!D8635,IF('PV Watts SLC'!$C$9="west",'RAW PV WATTS'!F8635,-1))</f>
        <v>0</v>
      </c>
      <c r="G8632" s="81">
        <f t="shared" si="268"/>
        <v>0</v>
      </c>
    </row>
    <row r="8633" spans="1:7">
      <c r="A8633" s="74" t="e">
        <f t="shared" si="269"/>
        <v>#REF!</v>
      </c>
      <c r="B8633" s="60"/>
      <c r="C8633" s="73">
        <v>12</v>
      </c>
      <c r="D8633" s="73">
        <v>26</v>
      </c>
      <c r="E8633" s="73">
        <v>1</v>
      </c>
      <c r="F8633" s="79">
        <f>IF($C$9="south",'RAW PV WATTS'!D8636,IF('PV Watts SLC'!$C$9="west",'RAW PV WATTS'!F8636,-1))</f>
        <v>0</v>
      </c>
      <c r="G8633" s="81">
        <f t="shared" si="268"/>
        <v>0</v>
      </c>
    </row>
    <row r="8634" spans="1:7">
      <c r="A8634" s="74" t="e">
        <f t="shared" si="269"/>
        <v>#REF!</v>
      </c>
      <c r="B8634" s="60"/>
      <c r="C8634" s="73">
        <v>12</v>
      </c>
      <c r="D8634" s="73">
        <v>26</v>
      </c>
      <c r="E8634" s="73">
        <v>2</v>
      </c>
      <c r="F8634" s="79">
        <f>IF($C$9="south",'RAW PV WATTS'!D8637,IF('PV Watts SLC'!$C$9="west",'RAW PV WATTS'!F8637,-1))</f>
        <v>0</v>
      </c>
      <c r="G8634" s="81">
        <f t="shared" si="268"/>
        <v>0</v>
      </c>
    </row>
    <row r="8635" spans="1:7">
      <c r="A8635" s="74" t="e">
        <f t="shared" si="269"/>
        <v>#REF!</v>
      </c>
      <c r="B8635" s="60"/>
      <c r="C8635" s="73">
        <v>12</v>
      </c>
      <c r="D8635" s="73">
        <v>26</v>
      </c>
      <c r="E8635" s="73">
        <v>3</v>
      </c>
      <c r="F8635" s="79">
        <f>IF($C$9="south",'RAW PV WATTS'!D8638,IF('PV Watts SLC'!$C$9="west",'RAW PV WATTS'!F8638,-1))</f>
        <v>0</v>
      </c>
      <c r="G8635" s="81">
        <f t="shared" si="268"/>
        <v>0</v>
      </c>
    </row>
    <row r="8636" spans="1:7">
      <c r="A8636" s="74" t="e">
        <f t="shared" si="269"/>
        <v>#REF!</v>
      </c>
      <c r="B8636" s="60"/>
      <c r="C8636" s="73">
        <v>12</v>
      </c>
      <c r="D8636" s="73">
        <v>26</v>
      </c>
      <c r="E8636" s="73">
        <v>4</v>
      </c>
      <c r="F8636" s="79">
        <f>IF($C$9="south",'RAW PV WATTS'!D8639,IF('PV Watts SLC'!$C$9="west",'RAW PV WATTS'!F8639,-1))</f>
        <v>0</v>
      </c>
      <c r="G8636" s="81">
        <f t="shared" si="268"/>
        <v>0</v>
      </c>
    </row>
    <row r="8637" spans="1:7">
      <c r="A8637" s="74" t="e">
        <f t="shared" si="269"/>
        <v>#REF!</v>
      </c>
      <c r="B8637" s="60"/>
      <c r="C8637" s="73">
        <v>12</v>
      </c>
      <c r="D8637" s="73">
        <v>26</v>
      </c>
      <c r="E8637" s="73">
        <v>5</v>
      </c>
      <c r="F8637" s="79">
        <f>IF($C$9="south",'RAW PV WATTS'!D8640,IF('PV Watts SLC'!$C$9="west",'RAW PV WATTS'!F8640,-1))</f>
        <v>0</v>
      </c>
      <c r="G8637" s="81">
        <f t="shared" si="268"/>
        <v>0</v>
      </c>
    </row>
    <row r="8638" spans="1:7">
      <c r="A8638" s="74" t="e">
        <f t="shared" si="269"/>
        <v>#REF!</v>
      </c>
      <c r="B8638" s="60"/>
      <c r="C8638" s="73">
        <v>12</v>
      </c>
      <c r="D8638" s="73">
        <v>26</v>
      </c>
      <c r="E8638" s="73">
        <v>6</v>
      </c>
      <c r="F8638" s="79">
        <f>IF($C$9="south",'RAW PV WATTS'!D8641,IF('PV Watts SLC'!$C$9="west",'RAW PV WATTS'!F8641,-1))</f>
        <v>0</v>
      </c>
      <c r="G8638" s="81">
        <f t="shared" si="268"/>
        <v>0</v>
      </c>
    </row>
    <row r="8639" spans="1:7">
      <c r="A8639" s="74" t="e">
        <f t="shared" si="269"/>
        <v>#REF!</v>
      </c>
      <c r="B8639" s="60"/>
      <c r="C8639" s="73">
        <v>12</v>
      </c>
      <c r="D8639" s="73">
        <v>26</v>
      </c>
      <c r="E8639" s="73">
        <v>7</v>
      </c>
      <c r="F8639" s="79">
        <f>IF($C$9="south",'RAW PV WATTS'!D8642,IF('PV Watts SLC'!$C$9="west",'RAW PV WATTS'!F8642,-1))</f>
        <v>0</v>
      </c>
      <c r="G8639" s="81">
        <f t="shared" si="268"/>
        <v>0</v>
      </c>
    </row>
    <row r="8640" spans="1:7">
      <c r="A8640" s="74" t="e">
        <f t="shared" si="269"/>
        <v>#REF!</v>
      </c>
      <c r="B8640" s="60"/>
      <c r="C8640" s="73">
        <v>12</v>
      </c>
      <c r="D8640" s="73">
        <v>26</v>
      </c>
      <c r="E8640" s="73">
        <v>8</v>
      </c>
      <c r="F8640" s="79">
        <f>IF($C$9="south",'RAW PV WATTS'!D8643,IF('PV Watts SLC'!$C$9="west",'RAW PV WATTS'!F8643,-1))</f>
        <v>14.103</v>
      </c>
      <c r="G8640" s="81">
        <f t="shared" si="268"/>
        <v>1.4102999999999999E-2</v>
      </c>
    </row>
    <row r="8641" spans="1:7">
      <c r="A8641" s="74" t="e">
        <f t="shared" si="269"/>
        <v>#REF!</v>
      </c>
      <c r="B8641" s="60"/>
      <c r="C8641" s="73">
        <v>12</v>
      </c>
      <c r="D8641" s="73">
        <v>26</v>
      </c>
      <c r="E8641" s="73">
        <v>9</v>
      </c>
      <c r="F8641" s="79">
        <f>IF($C$9="south",'RAW PV WATTS'!D8644,IF('PV Watts SLC'!$C$9="west",'RAW PV WATTS'!F8644,-1))</f>
        <v>38.204999999999998</v>
      </c>
      <c r="G8641" s="81">
        <f t="shared" si="268"/>
        <v>3.8204999999999996E-2</v>
      </c>
    </row>
    <row r="8642" spans="1:7">
      <c r="A8642" s="74" t="e">
        <f t="shared" si="269"/>
        <v>#REF!</v>
      </c>
      <c r="B8642" s="60"/>
      <c r="C8642" s="73">
        <v>12</v>
      </c>
      <c r="D8642" s="73">
        <v>26</v>
      </c>
      <c r="E8642" s="73">
        <v>10</v>
      </c>
      <c r="F8642" s="79">
        <f>IF($C$9="south",'RAW PV WATTS'!D8645,IF('PV Watts SLC'!$C$9="west",'RAW PV WATTS'!F8645,-1))</f>
        <v>65.120999999999995</v>
      </c>
      <c r="G8642" s="81">
        <f t="shared" si="268"/>
        <v>6.5120999999999998E-2</v>
      </c>
    </row>
    <row r="8643" spans="1:7">
      <c r="A8643" s="74" t="e">
        <f t="shared" si="269"/>
        <v>#REF!</v>
      </c>
      <c r="B8643" s="60"/>
      <c r="C8643" s="73">
        <v>12</v>
      </c>
      <c r="D8643" s="73">
        <v>26</v>
      </c>
      <c r="E8643" s="73">
        <v>11</v>
      </c>
      <c r="F8643" s="79">
        <f>IF($C$9="south",'RAW PV WATTS'!D8646,IF('PV Watts SLC'!$C$9="west",'RAW PV WATTS'!F8646,-1))</f>
        <v>69.756</v>
      </c>
      <c r="G8643" s="81">
        <f t="shared" si="268"/>
        <v>6.9755999999999999E-2</v>
      </c>
    </row>
    <row r="8644" spans="1:7">
      <c r="A8644" s="74" t="e">
        <f t="shared" si="269"/>
        <v>#REF!</v>
      </c>
      <c r="B8644" s="60"/>
      <c r="C8644" s="73">
        <v>12</v>
      </c>
      <c r="D8644" s="73">
        <v>26</v>
      </c>
      <c r="E8644" s="73">
        <v>12</v>
      </c>
      <c r="F8644" s="79">
        <f>IF($C$9="south",'RAW PV WATTS'!D8647,IF('PV Watts SLC'!$C$9="west",'RAW PV WATTS'!F8647,-1))</f>
        <v>75.671999999999997</v>
      </c>
      <c r="G8644" s="81">
        <f t="shared" si="268"/>
        <v>7.5672000000000003E-2</v>
      </c>
    </row>
    <row r="8645" spans="1:7">
      <c r="A8645" s="74" t="e">
        <f t="shared" si="269"/>
        <v>#REF!</v>
      </c>
      <c r="B8645" s="60"/>
      <c r="C8645" s="73">
        <v>12</v>
      </c>
      <c r="D8645" s="73">
        <v>26</v>
      </c>
      <c r="E8645" s="73">
        <v>13</v>
      </c>
      <c r="F8645" s="79">
        <f>IF($C$9="south",'RAW PV WATTS'!D8648,IF('PV Watts SLC'!$C$9="west",'RAW PV WATTS'!F8648,-1))</f>
        <v>68.655000000000001</v>
      </c>
      <c r="G8645" s="81">
        <f t="shared" si="268"/>
        <v>6.8655000000000008E-2</v>
      </c>
    </row>
    <row r="8646" spans="1:7">
      <c r="A8646" s="74" t="e">
        <f t="shared" si="269"/>
        <v>#REF!</v>
      </c>
      <c r="B8646" s="60"/>
      <c r="C8646" s="73">
        <v>12</v>
      </c>
      <c r="D8646" s="73">
        <v>26</v>
      </c>
      <c r="E8646" s="73">
        <v>14</v>
      </c>
      <c r="F8646" s="79">
        <f>IF($C$9="south",'RAW PV WATTS'!D8649,IF('PV Watts SLC'!$C$9="west",'RAW PV WATTS'!F8649,-1))</f>
        <v>63.256999999999998</v>
      </c>
      <c r="G8646" s="81">
        <f t="shared" si="268"/>
        <v>6.3256999999999994E-2</v>
      </c>
    </row>
    <row r="8647" spans="1:7">
      <c r="A8647" s="74" t="e">
        <f t="shared" si="269"/>
        <v>#REF!</v>
      </c>
      <c r="B8647" s="60"/>
      <c r="C8647" s="73">
        <v>12</v>
      </c>
      <c r="D8647" s="73">
        <v>26</v>
      </c>
      <c r="E8647" s="73">
        <v>15</v>
      </c>
      <c r="F8647" s="79">
        <f>IF($C$9="south",'RAW PV WATTS'!D8650,IF('PV Watts SLC'!$C$9="west",'RAW PV WATTS'!F8650,-1))</f>
        <v>45.359000000000002</v>
      </c>
      <c r="G8647" s="81">
        <f t="shared" si="268"/>
        <v>4.5359000000000003E-2</v>
      </c>
    </row>
    <row r="8648" spans="1:7">
      <c r="A8648" s="74" t="e">
        <f t="shared" si="269"/>
        <v>#REF!</v>
      </c>
      <c r="B8648" s="60"/>
      <c r="C8648" s="73">
        <v>12</v>
      </c>
      <c r="D8648" s="73">
        <v>26</v>
      </c>
      <c r="E8648" s="73">
        <v>16</v>
      </c>
      <c r="F8648" s="79">
        <f>IF($C$9="south",'RAW PV WATTS'!D8651,IF('PV Watts SLC'!$C$9="west",'RAW PV WATTS'!F8651,-1))</f>
        <v>28.393000000000001</v>
      </c>
      <c r="G8648" s="81">
        <f t="shared" si="268"/>
        <v>2.8393000000000002E-2</v>
      </c>
    </row>
    <row r="8649" spans="1:7">
      <c r="A8649" s="74" t="e">
        <f t="shared" si="269"/>
        <v>#REF!</v>
      </c>
      <c r="B8649" s="60"/>
      <c r="C8649" s="73">
        <v>12</v>
      </c>
      <c r="D8649" s="73">
        <v>26</v>
      </c>
      <c r="E8649" s="73">
        <v>17</v>
      </c>
      <c r="F8649" s="79">
        <f>IF($C$9="south",'RAW PV WATTS'!D8652,IF('PV Watts SLC'!$C$9="west",'RAW PV WATTS'!F8652,-1))</f>
        <v>0</v>
      </c>
      <c r="G8649" s="81">
        <f t="shared" si="268"/>
        <v>0</v>
      </c>
    </row>
    <row r="8650" spans="1:7">
      <c r="A8650" s="74" t="e">
        <f t="shared" si="269"/>
        <v>#REF!</v>
      </c>
      <c r="B8650" s="60"/>
      <c r="C8650" s="73">
        <v>12</v>
      </c>
      <c r="D8650" s="73">
        <v>26</v>
      </c>
      <c r="E8650" s="73">
        <v>18</v>
      </c>
      <c r="F8650" s="79">
        <f>IF($C$9="south",'RAW PV WATTS'!D8653,IF('PV Watts SLC'!$C$9="west",'RAW PV WATTS'!F8653,-1))</f>
        <v>0</v>
      </c>
      <c r="G8650" s="81">
        <f t="shared" si="268"/>
        <v>0</v>
      </c>
    </row>
    <row r="8651" spans="1:7">
      <c r="A8651" s="74" t="e">
        <f t="shared" si="269"/>
        <v>#REF!</v>
      </c>
      <c r="B8651" s="60"/>
      <c r="C8651" s="73">
        <v>12</v>
      </c>
      <c r="D8651" s="73">
        <v>26</v>
      </c>
      <c r="E8651" s="73">
        <v>19</v>
      </c>
      <c r="F8651" s="79">
        <f>IF($C$9="south",'RAW PV WATTS'!D8654,IF('PV Watts SLC'!$C$9="west",'RAW PV WATTS'!F8654,-1))</f>
        <v>0</v>
      </c>
      <c r="G8651" s="81">
        <f t="shared" si="268"/>
        <v>0</v>
      </c>
    </row>
    <row r="8652" spans="1:7">
      <c r="A8652" s="74" t="e">
        <f t="shared" si="269"/>
        <v>#REF!</v>
      </c>
      <c r="B8652" s="60"/>
      <c r="C8652" s="73">
        <v>12</v>
      </c>
      <c r="D8652" s="73">
        <v>26</v>
      </c>
      <c r="E8652" s="73">
        <v>20</v>
      </c>
      <c r="F8652" s="79">
        <f>IF($C$9="south",'RAW PV WATTS'!D8655,IF('PV Watts SLC'!$C$9="west",'RAW PV WATTS'!F8655,-1))</f>
        <v>0</v>
      </c>
      <c r="G8652" s="81">
        <f t="shared" si="268"/>
        <v>0</v>
      </c>
    </row>
    <row r="8653" spans="1:7">
      <c r="A8653" s="74" t="e">
        <f t="shared" si="269"/>
        <v>#REF!</v>
      </c>
      <c r="B8653" s="60"/>
      <c r="C8653" s="73">
        <v>12</v>
      </c>
      <c r="D8653" s="73">
        <v>26</v>
      </c>
      <c r="E8653" s="73">
        <v>21</v>
      </c>
      <c r="F8653" s="79">
        <f>IF($C$9="south",'RAW PV WATTS'!D8656,IF('PV Watts SLC'!$C$9="west",'RAW PV WATTS'!F8656,-1))</f>
        <v>0</v>
      </c>
      <c r="G8653" s="81">
        <f t="shared" si="268"/>
        <v>0</v>
      </c>
    </row>
    <row r="8654" spans="1:7">
      <c r="A8654" s="74" t="e">
        <f t="shared" si="269"/>
        <v>#REF!</v>
      </c>
      <c r="B8654" s="60"/>
      <c r="C8654" s="73">
        <v>12</v>
      </c>
      <c r="D8654" s="73">
        <v>26</v>
      </c>
      <c r="E8654" s="73">
        <v>22</v>
      </c>
      <c r="F8654" s="79">
        <f>IF($C$9="south",'RAW PV WATTS'!D8657,IF('PV Watts SLC'!$C$9="west",'RAW PV WATTS'!F8657,-1))</f>
        <v>0</v>
      </c>
      <c r="G8654" s="81">
        <f t="shared" si="268"/>
        <v>0</v>
      </c>
    </row>
    <row r="8655" spans="1:7">
      <c r="A8655" s="74" t="e">
        <f t="shared" si="269"/>
        <v>#REF!</v>
      </c>
      <c r="B8655" s="60"/>
      <c r="C8655" s="73">
        <v>12</v>
      </c>
      <c r="D8655" s="73">
        <v>26</v>
      </c>
      <c r="E8655" s="73">
        <v>23</v>
      </c>
      <c r="F8655" s="79">
        <f>IF($C$9="south",'RAW PV WATTS'!D8658,IF('PV Watts SLC'!$C$9="west",'RAW PV WATTS'!F8658,-1))</f>
        <v>0</v>
      </c>
      <c r="G8655" s="81">
        <f t="shared" si="268"/>
        <v>0</v>
      </c>
    </row>
    <row r="8656" spans="1:7">
      <c r="A8656" s="74" t="e">
        <f t="shared" si="269"/>
        <v>#REF!</v>
      </c>
      <c r="B8656" s="60"/>
      <c r="C8656" s="73">
        <v>12</v>
      </c>
      <c r="D8656" s="73">
        <v>27</v>
      </c>
      <c r="E8656" s="73">
        <v>0</v>
      </c>
      <c r="F8656" s="79">
        <f>IF($C$9="south",'RAW PV WATTS'!D8659,IF('PV Watts SLC'!$C$9="west",'RAW PV WATTS'!F8659,-1))</f>
        <v>0</v>
      </c>
      <c r="G8656" s="81">
        <f t="shared" si="268"/>
        <v>0</v>
      </c>
    </row>
    <row r="8657" spans="1:7">
      <c r="A8657" s="74" t="e">
        <f t="shared" si="269"/>
        <v>#REF!</v>
      </c>
      <c r="B8657" s="60"/>
      <c r="C8657" s="73">
        <v>12</v>
      </c>
      <c r="D8657" s="73">
        <v>27</v>
      </c>
      <c r="E8657" s="73">
        <v>1</v>
      </c>
      <c r="F8657" s="79">
        <f>IF($C$9="south",'RAW PV WATTS'!D8660,IF('PV Watts SLC'!$C$9="west",'RAW PV WATTS'!F8660,-1))</f>
        <v>0</v>
      </c>
      <c r="G8657" s="81">
        <f t="shared" ref="G8657:G8720" si="270">F8657/1000</f>
        <v>0</v>
      </c>
    </row>
    <row r="8658" spans="1:7">
      <c r="A8658" s="74" t="e">
        <f t="shared" ref="A8658:A8721" si="271">1/24+A8657</f>
        <v>#REF!</v>
      </c>
      <c r="B8658" s="60"/>
      <c r="C8658" s="73">
        <v>12</v>
      </c>
      <c r="D8658" s="73">
        <v>27</v>
      </c>
      <c r="E8658" s="73">
        <v>2</v>
      </c>
      <c r="F8658" s="79">
        <f>IF($C$9="south",'RAW PV WATTS'!D8661,IF('PV Watts SLC'!$C$9="west",'RAW PV WATTS'!F8661,-1))</f>
        <v>0</v>
      </c>
      <c r="G8658" s="81">
        <f t="shared" si="270"/>
        <v>0</v>
      </c>
    </row>
    <row r="8659" spans="1:7">
      <c r="A8659" s="74" t="e">
        <f t="shared" si="271"/>
        <v>#REF!</v>
      </c>
      <c r="B8659" s="60"/>
      <c r="C8659" s="73">
        <v>12</v>
      </c>
      <c r="D8659" s="73">
        <v>27</v>
      </c>
      <c r="E8659" s="73">
        <v>3</v>
      </c>
      <c r="F8659" s="79">
        <f>IF($C$9="south",'RAW PV WATTS'!D8662,IF('PV Watts SLC'!$C$9="west",'RAW PV WATTS'!F8662,-1))</f>
        <v>0</v>
      </c>
      <c r="G8659" s="81">
        <f t="shared" si="270"/>
        <v>0</v>
      </c>
    </row>
    <row r="8660" spans="1:7">
      <c r="A8660" s="74" t="e">
        <f t="shared" si="271"/>
        <v>#REF!</v>
      </c>
      <c r="B8660" s="60"/>
      <c r="C8660" s="73">
        <v>12</v>
      </c>
      <c r="D8660" s="73">
        <v>27</v>
      </c>
      <c r="E8660" s="73">
        <v>4</v>
      </c>
      <c r="F8660" s="79">
        <f>IF($C$9="south",'RAW PV WATTS'!D8663,IF('PV Watts SLC'!$C$9="west",'RAW PV WATTS'!F8663,-1))</f>
        <v>0</v>
      </c>
      <c r="G8660" s="81">
        <f t="shared" si="270"/>
        <v>0</v>
      </c>
    </row>
    <row r="8661" spans="1:7">
      <c r="A8661" s="74" t="e">
        <f t="shared" si="271"/>
        <v>#REF!</v>
      </c>
      <c r="B8661" s="60"/>
      <c r="C8661" s="73">
        <v>12</v>
      </c>
      <c r="D8661" s="73">
        <v>27</v>
      </c>
      <c r="E8661" s="73">
        <v>5</v>
      </c>
      <c r="F8661" s="79">
        <f>IF($C$9="south",'RAW PV WATTS'!D8664,IF('PV Watts SLC'!$C$9="west",'RAW PV WATTS'!F8664,-1))</f>
        <v>0</v>
      </c>
      <c r="G8661" s="81">
        <f t="shared" si="270"/>
        <v>0</v>
      </c>
    </row>
    <row r="8662" spans="1:7">
      <c r="A8662" s="74" t="e">
        <f t="shared" si="271"/>
        <v>#REF!</v>
      </c>
      <c r="B8662" s="60"/>
      <c r="C8662" s="73">
        <v>12</v>
      </c>
      <c r="D8662" s="73">
        <v>27</v>
      </c>
      <c r="E8662" s="73">
        <v>6</v>
      </c>
      <c r="F8662" s="79">
        <f>IF($C$9="south",'RAW PV WATTS'!D8665,IF('PV Watts SLC'!$C$9="west",'RAW PV WATTS'!F8665,-1))</f>
        <v>0</v>
      </c>
      <c r="G8662" s="81">
        <f t="shared" si="270"/>
        <v>0</v>
      </c>
    </row>
    <row r="8663" spans="1:7">
      <c r="A8663" s="74" t="e">
        <f t="shared" si="271"/>
        <v>#REF!</v>
      </c>
      <c r="B8663" s="60"/>
      <c r="C8663" s="73">
        <v>12</v>
      </c>
      <c r="D8663" s="73">
        <v>27</v>
      </c>
      <c r="E8663" s="73">
        <v>7</v>
      </c>
      <c r="F8663" s="79">
        <f>IF($C$9="south",'RAW PV WATTS'!D8666,IF('PV Watts SLC'!$C$9="west",'RAW PV WATTS'!F8666,-1))</f>
        <v>0</v>
      </c>
      <c r="G8663" s="81">
        <f t="shared" si="270"/>
        <v>0</v>
      </c>
    </row>
    <row r="8664" spans="1:7">
      <c r="A8664" s="74" t="e">
        <f t="shared" si="271"/>
        <v>#REF!</v>
      </c>
      <c r="B8664" s="60"/>
      <c r="C8664" s="73">
        <v>12</v>
      </c>
      <c r="D8664" s="73">
        <v>27</v>
      </c>
      <c r="E8664" s="73">
        <v>8</v>
      </c>
      <c r="F8664" s="79">
        <f>IF($C$9="south",'RAW PV WATTS'!D8667,IF('PV Watts SLC'!$C$9="west",'RAW PV WATTS'!F8667,-1))</f>
        <v>69.099000000000004</v>
      </c>
      <c r="G8664" s="81">
        <f t="shared" si="270"/>
        <v>6.9099000000000008E-2</v>
      </c>
    </row>
    <row r="8665" spans="1:7">
      <c r="A8665" s="74" t="e">
        <f t="shared" si="271"/>
        <v>#REF!</v>
      </c>
      <c r="B8665" s="60"/>
      <c r="C8665" s="73">
        <v>12</v>
      </c>
      <c r="D8665" s="73">
        <v>27</v>
      </c>
      <c r="E8665" s="73">
        <v>9</v>
      </c>
      <c r="F8665" s="79">
        <f>IF($C$9="south",'RAW PV WATTS'!D8668,IF('PV Watts SLC'!$C$9="west",'RAW PV WATTS'!F8668,-1))</f>
        <v>208.30500000000001</v>
      </c>
      <c r="G8665" s="81">
        <f t="shared" si="270"/>
        <v>0.20830500000000002</v>
      </c>
    </row>
    <row r="8666" spans="1:7">
      <c r="A8666" s="74" t="e">
        <f t="shared" si="271"/>
        <v>#REF!</v>
      </c>
      <c r="B8666" s="60"/>
      <c r="C8666" s="73">
        <v>12</v>
      </c>
      <c r="D8666" s="73">
        <v>27</v>
      </c>
      <c r="E8666" s="73">
        <v>10</v>
      </c>
      <c r="F8666" s="79">
        <f>IF($C$9="south",'RAW PV WATTS'!D8669,IF('PV Watts SLC'!$C$9="west",'RAW PV WATTS'!F8669,-1))</f>
        <v>385.774</v>
      </c>
      <c r="G8666" s="81">
        <f t="shared" si="270"/>
        <v>0.38577400000000001</v>
      </c>
    </row>
    <row r="8667" spans="1:7">
      <c r="A8667" s="74" t="e">
        <f t="shared" si="271"/>
        <v>#REF!</v>
      </c>
      <c r="B8667" s="60"/>
      <c r="C8667" s="73">
        <v>12</v>
      </c>
      <c r="D8667" s="73">
        <v>27</v>
      </c>
      <c r="E8667" s="73">
        <v>11</v>
      </c>
      <c r="F8667" s="79">
        <f>IF($C$9="south",'RAW PV WATTS'!D8670,IF('PV Watts SLC'!$C$9="west",'RAW PV WATTS'!F8670,-1))</f>
        <v>485.32299999999998</v>
      </c>
      <c r="G8667" s="81">
        <f t="shared" si="270"/>
        <v>0.485323</v>
      </c>
    </row>
    <row r="8668" spans="1:7">
      <c r="A8668" s="74" t="e">
        <f t="shared" si="271"/>
        <v>#REF!</v>
      </c>
      <c r="B8668" s="60"/>
      <c r="C8668" s="73">
        <v>12</v>
      </c>
      <c r="D8668" s="73">
        <v>27</v>
      </c>
      <c r="E8668" s="73">
        <v>12</v>
      </c>
      <c r="F8668" s="79">
        <f>IF($C$9="south",'RAW PV WATTS'!D8671,IF('PV Watts SLC'!$C$9="west",'RAW PV WATTS'!F8671,-1))</f>
        <v>505.14299999999997</v>
      </c>
      <c r="G8668" s="81">
        <f t="shared" si="270"/>
        <v>0.50514300000000001</v>
      </c>
    </row>
    <row r="8669" spans="1:7">
      <c r="A8669" s="74" t="e">
        <f t="shared" si="271"/>
        <v>#REF!</v>
      </c>
      <c r="B8669" s="60"/>
      <c r="C8669" s="73">
        <v>12</v>
      </c>
      <c r="D8669" s="73">
        <v>27</v>
      </c>
      <c r="E8669" s="73">
        <v>13</v>
      </c>
      <c r="F8669" s="79">
        <f>IF($C$9="south",'RAW PV WATTS'!D8672,IF('PV Watts SLC'!$C$9="west",'RAW PV WATTS'!F8672,-1))</f>
        <v>473.30799999999999</v>
      </c>
      <c r="G8669" s="81">
        <f t="shared" si="270"/>
        <v>0.47330800000000001</v>
      </c>
    </row>
    <row r="8670" spans="1:7">
      <c r="A8670" s="74" t="e">
        <f t="shared" si="271"/>
        <v>#REF!</v>
      </c>
      <c r="B8670" s="60"/>
      <c r="C8670" s="73">
        <v>12</v>
      </c>
      <c r="D8670" s="73">
        <v>27</v>
      </c>
      <c r="E8670" s="73">
        <v>14</v>
      </c>
      <c r="F8670" s="79">
        <f>IF($C$9="south",'RAW PV WATTS'!D8673,IF('PV Watts SLC'!$C$9="west",'RAW PV WATTS'!F8673,-1))</f>
        <v>367.18</v>
      </c>
      <c r="G8670" s="81">
        <f t="shared" si="270"/>
        <v>0.36718000000000001</v>
      </c>
    </row>
    <row r="8671" spans="1:7">
      <c r="A8671" s="74" t="e">
        <f t="shared" si="271"/>
        <v>#REF!</v>
      </c>
      <c r="B8671" s="60"/>
      <c r="C8671" s="73">
        <v>12</v>
      </c>
      <c r="D8671" s="73">
        <v>27</v>
      </c>
      <c r="E8671" s="73">
        <v>15</v>
      </c>
      <c r="F8671" s="79">
        <f>IF($C$9="south",'RAW PV WATTS'!D8674,IF('PV Watts SLC'!$C$9="west",'RAW PV WATTS'!F8674,-1))</f>
        <v>226.4</v>
      </c>
      <c r="G8671" s="81">
        <f t="shared" si="270"/>
        <v>0.22640000000000002</v>
      </c>
    </row>
    <row r="8672" spans="1:7">
      <c r="A8672" s="74" t="e">
        <f t="shared" si="271"/>
        <v>#REF!</v>
      </c>
      <c r="B8672" s="60"/>
      <c r="C8672" s="73">
        <v>12</v>
      </c>
      <c r="D8672" s="73">
        <v>27</v>
      </c>
      <c r="E8672" s="73">
        <v>16</v>
      </c>
      <c r="F8672" s="79">
        <f>IF($C$9="south",'RAW PV WATTS'!D8675,IF('PV Watts SLC'!$C$9="west",'RAW PV WATTS'!F8675,-1))</f>
        <v>48.451000000000001</v>
      </c>
      <c r="G8672" s="81">
        <f t="shared" si="270"/>
        <v>4.8451000000000001E-2</v>
      </c>
    </row>
    <row r="8673" spans="1:7">
      <c r="A8673" s="74" t="e">
        <f t="shared" si="271"/>
        <v>#REF!</v>
      </c>
      <c r="B8673" s="60"/>
      <c r="C8673" s="73">
        <v>12</v>
      </c>
      <c r="D8673" s="73">
        <v>27</v>
      </c>
      <c r="E8673" s="73">
        <v>17</v>
      </c>
      <c r="F8673" s="79">
        <f>IF($C$9="south",'RAW PV WATTS'!D8676,IF('PV Watts SLC'!$C$9="west",'RAW PV WATTS'!F8676,-1))</f>
        <v>0</v>
      </c>
      <c r="G8673" s="81">
        <f t="shared" si="270"/>
        <v>0</v>
      </c>
    </row>
    <row r="8674" spans="1:7">
      <c r="A8674" s="74" t="e">
        <f t="shared" si="271"/>
        <v>#REF!</v>
      </c>
      <c r="B8674" s="60"/>
      <c r="C8674" s="73">
        <v>12</v>
      </c>
      <c r="D8674" s="73">
        <v>27</v>
      </c>
      <c r="E8674" s="73">
        <v>18</v>
      </c>
      <c r="F8674" s="79">
        <f>IF($C$9="south",'RAW PV WATTS'!D8677,IF('PV Watts SLC'!$C$9="west",'RAW PV WATTS'!F8677,-1))</f>
        <v>0</v>
      </c>
      <c r="G8674" s="81">
        <f t="shared" si="270"/>
        <v>0</v>
      </c>
    </row>
    <row r="8675" spans="1:7">
      <c r="A8675" s="74" t="e">
        <f t="shared" si="271"/>
        <v>#REF!</v>
      </c>
      <c r="B8675" s="60"/>
      <c r="C8675" s="73">
        <v>12</v>
      </c>
      <c r="D8675" s="73">
        <v>27</v>
      </c>
      <c r="E8675" s="73">
        <v>19</v>
      </c>
      <c r="F8675" s="79">
        <f>IF($C$9="south",'RAW PV WATTS'!D8678,IF('PV Watts SLC'!$C$9="west",'RAW PV WATTS'!F8678,-1))</f>
        <v>0</v>
      </c>
      <c r="G8675" s="81">
        <f t="shared" si="270"/>
        <v>0</v>
      </c>
    </row>
    <row r="8676" spans="1:7">
      <c r="A8676" s="74" t="e">
        <f t="shared" si="271"/>
        <v>#REF!</v>
      </c>
      <c r="B8676" s="60"/>
      <c r="C8676" s="73">
        <v>12</v>
      </c>
      <c r="D8676" s="73">
        <v>27</v>
      </c>
      <c r="E8676" s="73">
        <v>20</v>
      </c>
      <c r="F8676" s="79">
        <f>IF($C$9="south",'RAW PV WATTS'!D8679,IF('PV Watts SLC'!$C$9="west",'RAW PV WATTS'!F8679,-1))</f>
        <v>0</v>
      </c>
      <c r="G8676" s="81">
        <f t="shared" si="270"/>
        <v>0</v>
      </c>
    </row>
    <row r="8677" spans="1:7">
      <c r="A8677" s="74" t="e">
        <f t="shared" si="271"/>
        <v>#REF!</v>
      </c>
      <c r="B8677" s="60"/>
      <c r="C8677" s="73">
        <v>12</v>
      </c>
      <c r="D8677" s="73">
        <v>27</v>
      </c>
      <c r="E8677" s="73">
        <v>21</v>
      </c>
      <c r="F8677" s="79">
        <f>IF($C$9="south",'RAW PV WATTS'!D8680,IF('PV Watts SLC'!$C$9="west",'RAW PV WATTS'!F8680,-1))</f>
        <v>0</v>
      </c>
      <c r="G8677" s="81">
        <f t="shared" si="270"/>
        <v>0</v>
      </c>
    </row>
    <row r="8678" spans="1:7">
      <c r="A8678" s="74" t="e">
        <f t="shared" si="271"/>
        <v>#REF!</v>
      </c>
      <c r="B8678" s="60"/>
      <c r="C8678" s="73">
        <v>12</v>
      </c>
      <c r="D8678" s="73">
        <v>27</v>
      </c>
      <c r="E8678" s="73">
        <v>22</v>
      </c>
      <c r="F8678" s="79">
        <f>IF($C$9="south",'RAW PV WATTS'!D8681,IF('PV Watts SLC'!$C$9="west",'RAW PV WATTS'!F8681,-1))</f>
        <v>0</v>
      </c>
      <c r="G8678" s="81">
        <f t="shared" si="270"/>
        <v>0</v>
      </c>
    </row>
    <row r="8679" spans="1:7">
      <c r="A8679" s="74" t="e">
        <f t="shared" si="271"/>
        <v>#REF!</v>
      </c>
      <c r="B8679" s="60"/>
      <c r="C8679" s="73">
        <v>12</v>
      </c>
      <c r="D8679" s="73">
        <v>27</v>
      </c>
      <c r="E8679" s="73">
        <v>23</v>
      </c>
      <c r="F8679" s="79">
        <f>IF($C$9="south",'RAW PV WATTS'!D8682,IF('PV Watts SLC'!$C$9="west",'RAW PV WATTS'!F8682,-1))</f>
        <v>0</v>
      </c>
      <c r="G8679" s="81">
        <f t="shared" si="270"/>
        <v>0</v>
      </c>
    </row>
    <row r="8680" spans="1:7">
      <c r="A8680" s="74" t="e">
        <f t="shared" si="271"/>
        <v>#REF!</v>
      </c>
      <c r="B8680" s="60"/>
      <c r="C8680" s="73">
        <v>12</v>
      </c>
      <c r="D8680" s="73">
        <v>28</v>
      </c>
      <c r="E8680" s="73">
        <v>0</v>
      </c>
      <c r="F8680" s="79">
        <f>IF($C$9="south",'RAW PV WATTS'!D8683,IF('PV Watts SLC'!$C$9="west",'RAW PV WATTS'!F8683,-1))</f>
        <v>0</v>
      </c>
      <c r="G8680" s="81">
        <f t="shared" si="270"/>
        <v>0</v>
      </c>
    </row>
    <row r="8681" spans="1:7">
      <c r="A8681" s="74" t="e">
        <f t="shared" si="271"/>
        <v>#REF!</v>
      </c>
      <c r="B8681" s="60"/>
      <c r="C8681" s="73">
        <v>12</v>
      </c>
      <c r="D8681" s="73">
        <v>28</v>
      </c>
      <c r="E8681" s="73">
        <v>1</v>
      </c>
      <c r="F8681" s="79">
        <f>IF($C$9="south",'RAW PV WATTS'!D8684,IF('PV Watts SLC'!$C$9="west",'RAW PV WATTS'!F8684,-1))</f>
        <v>0</v>
      </c>
      <c r="G8681" s="81">
        <f t="shared" si="270"/>
        <v>0</v>
      </c>
    </row>
    <row r="8682" spans="1:7">
      <c r="A8682" s="74" t="e">
        <f t="shared" si="271"/>
        <v>#REF!</v>
      </c>
      <c r="B8682" s="60"/>
      <c r="C8682" s="73">
        <v>12</v>
      </c>
      <c r="D8682" s="73">
        <v>28</v>
      </c>
      <c r="E8682" s="73">
        <v>2</v>
      </c>
      <c r="F8682" s="79">
        <f>IF($C$9="south",'RAW PV WATTS'!D8685,IF('PV Watts SLC'!$C$9="west",'RAW PV WATTS'!F8685,-1))</f>
        <v>0</v>
      </c>
      <c r="G8682" s="81">
        <f t="shared" si="270"/>
        <v>0</v>
      </c>
    </row>
    <row r="8683" spans="1:7">
      <c r="A8683" s="74" t="e">
        <f t="shared" si="271"/>
        <v>#REF!</v>
      </c>
      <c r="B8683" s="60"/>
      <c r="C8683" s="73">
        <v>12</v>
      </c>
      <c r="D8683" s="73">
        <v>28</v>
      </c>
      <c r="E8683" s="73">
        <v>3</v>
      </c>
      <c r="F8683" s="79">
        <f>IF($C$9="south",'RAW PV WATTS'!D8686,IF('PV Watts SLC'!$C$9="west",'RAW PV WATTS'!F8686,-1))</f>
        <v>0</v>
      </c>
      <c r="G8683" s="81">
        <f t="shared" si="270"/>
        <v>0</v>
      </c>
    </row>
    <row r="8684" spans="1:7">
      <c r="A8684" s="74" t="e">
        <f t="shared" si="271"/>
        <v>#REF!</v>
      </c>
      <c r="B8684" s="60"/>
      <c r="C8684" s="73">
        <v>12</v>
      </c>
      <c r="D8684" s="73">
        <v>28</v>
      </c>
      <c r="E8684" s="73">
        <v>4</v>
      </c>
      <c r="F8684" s="79">
        <f>IF($C$9="south",'RAW PV WATTS'!D8687,IF('PV Watts SLC'!$C$9="west",'RAW PV WATTS'!F8687,-1))</f>
        <v>0</v>
      </c>
      <c r="G8684" s="81">
        <f t="shared" si="270"/>
        <v>0</v>
      </c>
    </row>
    <row r="8685" spans="1:7">
      <c r="A8685" s="74" t="e">
        <f t="shared" si="271"/>
        <v>#REF!</v>
      </c>
      <c r="B8685" s="60"/>
      <c r="C8685" s="73">
        <v>12</v>
      </c>
      <c r="D8685" s="73">
        <v>28</v>
      </c>
      <c r="E8685" s="73">
        <v>5</v>
      </c>
      <c r="F8685" s="79">
        <f>IF($C$9="south",'RAW PV WATTS'!D8688,IF('PV Watts SLC'!$C$9="west",'RAW PV WATTS'!F8688,-1))</f>
        <v>0</v>
      </c>
      <c r="G8685" s="81">
        <f t="shared" si="270"/>
        <v>0</v>
      </c>
    </row>
    <row r="8686" spans="1:7">
      <c r="A8686" s="74" t="e">
        <f t="shared" si="271"/>
        <v>#REF!</v>
      </c>
      <c r="B8686" s="60"/>
      <c r="C8686" s="73">
        <v>12</v>
      </c>
      <c r="D8686" s="73">
        <v>28</v>
      </c>
      <c r="E8686" s="73">
        <v>6</v>
      </c>
      <c r="F8686" s="79">
        <f>IF($C$9="south",'RAW PV WATTS'!D8689,IF('PV Watts SLC'!$C$9="west",'RAW PV WATTS'!F8689,-1))</f>
        <v>0</v>
      </c>
      <c r="G8686" s="81">
        <f t="shared" si="270"/>
        <v>0</v>
      </c>
    </row>
    <row r="8687" spans="1:7">
      <c r="A8687" s="74" t="e">
        <f t="shared" si="271"/>
        <v>#REF!</v>
      </c>
      <c r="B8687" s="60"/>
      <c r="C8687" s="73">
        <v>12</v>
      </c>
      <c r="D8687" s="73">
        <v>28</v>
      </c>
      <c r="E8687" s="73">
        <v>7</v>
      </c>
      <c r="F8687" s="79">
        <f>IF($C$9="south",'RAW PV WATTS'!D8690,IF('PV Watts SLC'!$C$9="west",'RAW PV WATTS'!F8690,-1))</f>
        <v>0</v>
      </c>
      <c r="G8687" s="81">
        <f t="shared" si="270"/>
        <v>0</v>
      </c>
    </row>
    <row r="8688" spans="1:7">
      <c r="A8688" s="74" t="e">
        <f t="shared" si="271"/>
        <v>#REF!</v>
      </c>
      <c r="B8688" s="60"/>
      <c r="C8688" s="73">
        <v>12</v>
      </c>
      <c r="D8688" s="73">
        <v>28</v>
      </c>
      <c r="E8688" s="73">
        <v>8</v>
      </c>
      <c r="F8688" s="79">
        <f>IF($C$9="south",'RAW PV WATTS'!D8691,IF('PV Watts SLC'!$C$9="west",'RAW PV WATTS'!F8691,-1))</f>
        <v>31.414000000000001</v>
      </c>
      <c r="G8688" s="81">
        <f t="shared" si="270"/>
        <v>3.1414000000000004E-2</v>
      </c>
    </row>
    <row r="8689" spans="1:7">
      <c r="A8689" s="74" t="e">
        <f t="shared" si="271"/>
        <v>#REF!</v>
      </c>
      <c r="B8689" s="60"/>
      <c r="C8689" s="73">
        <v>12</v>
      </c>
      <c r="D8689" s="73">
        <v>28</v>
      </c>
      <c r="E8689" s="73">
        <v>9</v>
      </c>
      <c r="F8689" s="79">
        <f>IF($C$9="south",'RAW PV WATTS'!D8692,IF('PV Watts SLC'!$C$9="west",'RAW PV WATTS'!F8692,-1))</f>
        <v>98.302000000000007</v>
      </c>
      <c r="G8689" s="81">
        <f t="shared" si="270"/>
        <v>9.8302E-2</v>
      </c>
    </row>
    <row r="8690" spans="1:7">
      <c r="A8690" s="74" t="e">
        <f t="shared" si="271"/>
        <v>#REF!</v>
      </c>
      <c r="B8690" s="60"/>
      <c r="C8690" s="73">
        <v>12</v>
      </c>
      <c r="D8690" s="73">
        <v>28</v>
      </c>
      <c r="E8690" s="73">
        <v>10</v>
      </c>
      <c r="F8690" s="79">
        <f>IF($C$9="south",'RAW PV WATTS'!D8693,IF('PV Watts SLC'!$C$9="west",'RAW PV WATTS'!F8693,-1))</f>
        <v>290.76400000000001</v>
      </c>
      <c r="G8690" s="81">
        <f t="shared" si="270"/>
        <v>0.29076400000000002</v>
      </c>
    </row>
    <row r="8691" spans="1:7">
      <c r="A8691" s="74" t="e">
        <f t="shared" si="271"/>
        <v>#REF!</v>
      </c>
      <c r="B8691" s="60"/>
      <c r="C8691" s="73">
        <v>12</v>
      </c>
      <c r="D8691" s="73">
        <v>28</v>
      </c>
      <c r="E8691" s="73">
        <v>11</v>
      </c>
      <c r="F8691" s="79">
        <f>IF($C$9="south",'RAW PV WATTS'!D8694,IF('PV Watts SLC'!$C$9="west",'RAW PV WATTS'!F8694,-1))</f>
        <v>274.88799999999998</v>
      </c>
      <c r="G8691" s="81">
        <f t="shared" si="270"/>
        <v>0.27488799999999997</v>
      </c>
    </row>
    <row r="8692" spans="1:7">
      <c r="A8692" s="74" t="e">
        <f t="shared" si="271"/>
        <v>#REF!</v>
      </c>
      <c r="B8692" s="60"/>
      <c r="C8692" s="73">
        <v>12</v>
      </c>
      <c r="D8692" s="73">
        <v>28</v>
      </c>
      <c r="E8692" s="73">
        <v>12</v>
      </c>
      <c r="F8692" s="79">
        <f>IF($C$9="south",'RAW PV WATTS'!D8695,IF('PV Watts SLC'!$C$9="west",'RAW PV WATTS'!F8695,-1))</f>
        <v>265.75700000000001</v>
      </c>
      <c r="G8692" s="81">
        <f t="shared" si="270"/>
        <v>0.26575700000000002</v>
      </c>
    </row>
    <row r="8693" spans="1:7">
      <c r="A8693" s="74" t="e">
        <f t="shared" si="271"/>
        <v>#REF!</v>
      </c>
      <c r="B8693" s="60"/>
      <c r="C8693" s="73">
        <v>12</v>
      </c>
      <c r="D8693" s="73">
        <v>28</v>
      </c>
      <c r="E8693" s="73">
        <v>13</v>
      </c>
      <c r="F8693" s="79">
        <f>IF($C$9="south",'RAW PV WATTS'!D8696,IF('PV Watts SLC'!$C$9="west",'RAW PV WATTS'!F8696,-1))</f>
        <v>162.36500000000001</v>
      </c>
      <c r="G8693" s="81">
        <f t="shared" si="270"/>
        <v>0.16236500000000001</v>
      </c>
    </row>
    <row r="8694" spans="1:7">
      <c r="A8694" s="74" t="e">
        <f t="shared" si="271"/>
        <v>#REF!</v>
      </c>
      <c r="B8694" s="60"/>
      <c r="C8694" s="73">
        <v>12</v>
      </c>
      <c r="D8694" s="73">
        <v>28</v>
      </c>
      <c r="E8694" s="73">
        <v>14</v>
      </c>
      <c r="F8694" s="79">
        <f>IF($C$9="south",'RAW PV WATTS'!D8697,IF('PV Watts SLC'!$C$9="west",'RAW PV WATTS'!F8697,-1))</f>
        <v>65.043000000000006</v>
      </c>
      <c r="G8694" s="81">
        <f t="shared" si="270"/>
        <v>6.5043000000000004E-2</v>
      </c>
    </row>
    <row r="8695" spans="1:7">
      <c r="A8695" s="74" t="e">
        <f t="shared" si="271"/>
        <v>#REF!</v>
      </c>
      <c r="B8695" s="60"/>
      <c r="C8695" s="73">
        <v>12</v>
      </c>
      <c r="D8695" s="73">
        <v>28</v>
      </c>
      <c r="E8695" s="73">
        <v>15</v>
      </c>
      <c r="F8695" s="79">
        <f>IF($C$9="south",'RAW PV WATTS'!D8698,IF('PV Watts SLC'!$C$9="west",'RAW PV WATTS'!F8698,-1))</f>
        <v>42.67</v>
      </c>
      <c r="G8695" s="81">
        <f t="shared" si="270"/>
        <v>4.267E-2</v>
      </c>
    </row>
    <row r="8696" spans="1:7">
      <c r="A8696" s="74" t="e">
        <f t="shared" si="271"/>
        <v>#REF!</v>
      </c>
      <c r="B8696" s="60"/>
      <c r="C8696" s="73">
        <v>12</v>
      </c>
      <c r="D8696" s="73">
        <v>28</v>
      </c>
      <c r="E8696" s="73">
        <v>16</v>
      </c>
      <c r="F8696" s="79">
        <f>IF($C$9="south",'RAW PV WATTS'!D8699,IF('PV Watts SLC'!$C$9="west",'RAW PV WATTS'!F8699,-1))</f>
        <v>17.087</v>
      </c>
      <c r="G8696" s="81">
        <f t="shared" si="270"/>
        <v>1.7086999999999998E-2</v>
      </c>
    </row>
    <row r="8697" spans="1:7">
      <c r="A8697" s="74" t="e">
        <f t="shared" si="271"/>
        <v>#REF!</v>
      </c>
      <c r="B8697" s="60"/>
      <c r="C8697" s="73">
        <v>12</v>
      </c>
      <c r="D8697" s="73">
        <v>28</v>
      </c>
      <c r="E8697" s="73">
        <v>17</v>
      </c>
      <c r="F8697" s="79">
        <f>IF($C$9="south",'RAW PV WATTS'!D8700,IF('PV Watts SLC'!$C$9="west",'RAW PV WATTS'!F8700,-1))</f>
        <v>0</v>
      </c>
      <c r="G8697" s="81">
        <f t="shared" si="270"/>
        <v>0</v>
      </c>
    </row>
    <row r="8698" spans="1:7">
      <c r="A8698" s="74" t="e">
        <f t="shared" si="271"/>
        <v>#REF!</v>
      </c>
      <c r="B8698" s="60"/>
      <c r="C8698" s="73">
        <v>12</v>
      </c>
      <c r="D8698" s="73">
        <v>28</v>
      </c>
      <c r="E8698" s="73">
        <v>18</v>
      </c>
      <c r="F8698" s="79">
        <f>IF($C$9="south",'RAW PV WATTS'!D8701,IF('PV Watts SLC'!$C$9="west",'RAW PV WATTS'!F8701,-1))</f>
        <v>0</v>
      </c>
      <c r="G8698" s="81">
        <f t="shared" si="270"/>
        <v>0</v>
      </c>
    </row>
    <row r="8699" spans="1:7">
      <c r="A8699" s="74" t="e">
        <f t="shared" si="271"/>
        <v>#REF!</v>
      </c>
      <c r="B8699" s="60"/>
      <c r="C8699" s="73">
        <v>12</v>
      </c>
      <c r="D8699" s="73">
        <v>28</v>
      </c>
      <c r="E8699" s="73">
        <v>19</v>
      </c>
      <c r="F8699" s="79">
        <f>IF($C$9="south",'RAW PV WATTS'!D8702,IF('PV Watts SLC'!$C$9="west",'RAW PV WATTS'!F8702,-1))</f>
        <v>0</v>
      </c>
      <c r="G8699" s="81">
        <f t="shared" si="270"/>
        <v>0</v>
      </c>
    </row>
    <row r="8700" spans="1:7">
      <c r="A8700" s="74" t="e">
        <f t="shared" si="271"/>
        <v>#REF!</v>
      </c>
      <c r="B8700" s="60"/>
      <c r="C8700" s="73">
        <v>12</v>
      </c>
      <c r="D8700" s="73">
        <v>28</v>
      </c>
      <c r="E8700" s="73">
        <v>20</v>
      </c>
      <c r="F8700" s="79">
        <f>IF($C$9="south",'RAW PV WATTS'!D8703,IF('PV Watts SLC'!$C$9="west",'RAW PV WATTS'!F8703,-1))</f>
        <v>0</v>
      </c>
      <c r="G8700" s="81">
        <f t="shared" si="270"/>
        <v>0</v>
      </c>
    </row>
    <row r="8701" spans="1:7">
      <c r="A8701" s="74" t="e">
        <f t="shared" si="271"/>
        <v>#REF!</v>
      </c>
      <c r="B8701" s="60"/>
      <c r="C8701" s="73">
        <v>12</v>
      </c>
      <c r="D8701" s="73">
        <v>28</v>
      </c>
      <c r="E8701" s="73">
        <v>21</v>
      </c>
      <c r="F8701" s="79">
        <f>IF($C$9="south",'RAW PV WATTS'!D8704,IF('PV Watts SLC'!$C$9="west",'RAW PV WATTS'!F8704,-1))</f>
        <v>0</v>
      </c>
      <c r="G8701" s="81">
        <f t="shared" si="270"/>
        <v>0</v>
      </c>
    </row>
    <row r="8702" spans="1:7">
      <c r="A8702" s="74" t="e">
        <f t="shared" si="271"/>
        <v>#REF!</v>
      </c>
      <c r="B8702" s="60"/>
      <c r="C8702" s="73">
        <v>12</v>
      </c>
      <c r="D8702" s="73">
        <v>28</v>
      </c>
      <c r="E8702" s="73">
        <v>22</v>
      </c>
      <c r="F8702" s="79">
        <f>IF($C$9="south",'RAW PV WATTS'!D8705,IF('PV Watts SLC'!$C$9="west",'RAW PV WATTS'!F8705,-1))</f>
        <v>0</v>
      </c>
      <c r="G8702" s="81">
        <f t="shared" si="270"/>
        <v>0</v>
      </c>
    </row>
    <row r="8703" spans="1:7">
      <c r="A8703" s="74" t="e">
        <f t="shared" si="271"/>
        <v>#REF!</v>
      </c>
      <c r="B8703" s="60"/>
      <c r="C8703" s="73">
        <v>12</v>
      </c>
      <c r="D8703" s="73">
        <v>28</v>
      </c>
      <c r="E8703" s="73">
        <v>23</v>
      </c>
      <c r="F8703" s="79">
        <f>IF($C$9="south",'RAW PV WATTS'!D8706,IF('PV Watts SLC'!$C$9="west",'RAW PV WATTS'!F8706,-1))</f>
        <v>0</v>
      </c>
      <c r="G8703" s="81">
        <f t="shared" si="270"/>
        <v>0</v>
      </c>
    </row>
    <row r="8704" spans="1:7">
      <c r="A8704" s="74" t="e">
        <f t="shared" si="271"/>
        <v>#REF!</v>
      </c>
      <c r="B8704" s="60"/>
      <c r="C8704" s="73">
        <v>12</v>
      </c>
      <c r="D8704" s="73">
        <v>29</v>
      </c>
      <c r="E8704" s="73">
        <v>0</v>
      </c>
      <c r="F8704" s="79">
        <f>IF($C$9="south",'RAW PV WATTS'!D8707,IF('PV Watts SLC'!$C$9="west",'RAW PV WATTS'!F8707,-1))</f>
        <v>0</v>
      </c>
      <c r="G8704" s="81">
        <f t="shared" si="270"/>
        <v>0</v>
      </c>
    </row>
    <row r="8705" spans="1:7">
      <c r="A8705" s="74" t="e">
        <f t="shared" si="271"/>
        <v>#REF!</v>
      </c>
      <c r="B8705" s="60"/>
      <c r="C8705" s="73">
        <v>12</v>
      </c>
      <c r="D8705" s="73">
        <v>29</v>
      </c>
      <c r="E8705" s="73">
        <v>1</v>
      </c>
      <c r="F8705" s="79">
        <f>IF($C$9="south",'RAW PV WATTS'!D8708,IF('PV Watts SLC'!$C$9="west",'RAW PV WATTS'!F8708,-1))</f>
        <v>0</v>
      </c>
      <c r="G8705" s="81">
        <f t="shared" si="270"/>
        <v>0</v>
      </c>
    </row>
    <row r="8706" spans="1:7">
      <c r="A8706" s="74" t="e">
        <f t="shared" si="271"/>
        <v>#REF!</v>
      </c>
      <c r="B8706" s="60"/>
      <c r="C8706" s="73">
        <v>12</v>
      </c>
      <c r="D8706" s="73">
        <v>29</v>
      </c>
      <c r="E8706" s="73">
        <v>2</v>
      </c>
      <c r="F8706" s="79">
        <f>IF($C$9="south",'RAW PV WATTS'!D8709,IF('PV Watts SLC'!$C$9="west",'RAW PV WATTS'!F8709,-1))</f>
        <v>0</v>
      </c>
      <c r="G8706" s="81">
        <f t="shared" si="270"/>
        <v>0</v>
      </c>
    </row>
    <row r="8707" spans="1:7">
      <c r="A8707" s="74" t="e">
        <f t="shared" si="271"/>
        <v>#REF!</v>
      </c>
      <c r="B8707" s="60"/>
      <c r="C8707" s="73">
        <v>12</v>
      </c>
      <c r="D8707" s="73">
        <v>29</v>
      </c>
      <c r="E8707" s="73">
        <v>3</v>
      </c>
      <c r="F8707" s="79">
        <f>IF($C$9="south",'RAW PV WATTS'!D8710,IF('PV Watts SLC'!$C$9="west",'RAW PV WATTS'!F8710,-1))</f>
        <v>0</v>
      </c>
      <c r="G8707" s="81">
        <f t="shared" si="270"/>
        <v>0</v>
      </c>
    </row>
    <row r="8708" spans="1:7">
      <c r="A8708" s="74" t="e">
        <f t="shared" si="271"/>
        <v>#REF!</v>
      </c>
      <c r="B8708" s="60"/>
      <c r="C8708" s="73">
        <v>12</v>
      </c>
      <c r="D8708" s="73">
        <v>29</v>
      </c>
      <c r="E8708" s="73">
        <v>4</v>
      </c>
      <c r="F8708" s="79">
        <f>IF($C$9="south",'RAW PV WATTS'!D8711,IF('PV Watts SLC'!$C$9="west",'RAW PV WATTS'!F8711,-1))</f>
        <v>0</v>
      </c>
      <c r="G8708" s="81">
        <f t="shared" si="270"/>
        <v>0</v>
      </c>
    </row>
    <row r="8709" spans="1:7">
      <c r="A8709" s="74" t="e">
        <f t="shared" si="271"/>
        <v>#REF!</v>
      </c>
      <c r="B8709" s="60"/>
      <c r="C8709" s="73">
        <v>12</v>
      </c>
      <c r="D8709" s="73">
        <v>29</v>
      </c>
      <c r="E8709" s="73">
        <v>5</v>
      </c>
      <c r="F8709" s="79">
        <f>IF($C$9="south",'RAW PV WATTS'!D8712,IF('PV Watts SLC'!$C$9="west",'RAW PV WATTS'!F8712,-1))</f>
        <v>0</v>
      </c>
      <c r="G8709" s="81">
        <f t="shared" si="270"/>
        <v>0</v>
      </c>
    </row>
    <row r="8710" spans="1:7">
      <c r="A8710" s="74" t="e">
        <f t="shared" si="271"/>
        <v>#REF!</v>
      </c>
      <c r="B8710" s="60"/>
      <c r="C8710" s="73">
        <v>12</v>
      </c>
      <c r="D8710" s="73">
        <v>29</v>
      </c>
      <c r="E8710" s="73">
        <v>6</v>
      </c>
      <c r="F8710" s="79">
        <f>IF($C$9="south",'RAW PV WATTS'!D8713,IF('PV Watts SLC'!$C$9="west",'RAW PV WATTS'!F8713,-1))</f>
        <v>0</v>
      </c>
      <c r="G8710" s="81">
        <f t="shared" si="270"/>
        <v>0</v>
      </c>
    </row>
    <row r="8711" spans="1:7">
      <c r="A8711" s="74" t="e">
        <f t="shared" si="271"/>
        <v>#REF!</v>
      </c>
      <c r="B8711" s="60"/>
      <c r="C8711" s="73">
        <v>12</v>
      </c>
      <c r="D8711" s="73">
        <v>29</v>
      </c>
      <c r="E8711" s="73">
        <v>7</v>
      </c>
      <c r="F8711" s="79">
        <f>IF($C$9="south",'RAW PV WATTS'!D8714,IF('PV Watts SLC'!$C$9="west",'RAW PV WATTS'!F8714,-1))</f>
        <v>0</v>
      </c>
      <c r="G8711" s="81">
        <f t="shared" si="270"/>
        <v>0</v>
      </c>
    </row>
    <row r="8712" spans="1:7">
      <c r="A8712" s="74" t="e">
        <f t="shared" si="271"/>
        <v>#REF!</v>
      </c>
      <c r="B8712" s="60"/>
      <c r="C8712" s="73">
        <v>12</v>
      </c>
      <c r="D8712" s="73">
        <v>29</v>
      </c>
      <c r="E8712" s="73">
        <v>8</v>
      </c>
      <c r="F8712" s="79">
        <f>IF($C$9="south",'RAW PV WATTS'!D8715,IF('PV Watts SLC'!$C$9="west",'RAW PV WATTS'!F8715,-1))</f>
        <v>8.8409999999999993</v>
      </c>
      <c r="G8712" s="81">
        <f t="shared" si="270"/>
        <v>8.8409999999999999E-3</v>
      </c>
    </row>
    <row r="8713" spans="1:7">
      <c r="A8713" s="74" t="e">
        <f t="shared" si="271"/>
        <v>#REF!</v>
      </c>
      <c r="B8713" s="60"/>
      <c r="C8713" s="73">
        <v>12</v>
      </c>
      <c r="D8713" s="73">
        <v>29</v>
      </c>
      <c r="E8713" s="73">
        <v>9</v>
      </c>
      <c r="F8713" s="79">
        <f>IF($C$9="south",'RAW PV WATTS'!D8716,IF('PV Watts SLC'!$C$9="west",'RAW PV WATTS'!F8716,-1))</f>
        <v>37.488</v>
      </c>
      <c r="G8713" s="81">
        <f t="shared" si="270"/>
        <v>3.7488E-2</v>
      </c>
    </row>
    <row r="8714" spans="1:7">
      <c r="A8714" s="74" t="e">
        <f t="shared" si="271"/>
        <v>#REF!</v>
      </c>
      <c r="B8714" s="60"/>
      <c r="C8714" s="73">
        <v>12</v>
      </c>
      <c r="D8714" s="73">
        <v>29</v>
      </c>
      <c r="E8714" s="73">
        <v>10</v>
      </c>
      <c r="F8714" s="79">
        <f>IF($C$9="south",'RAW PV WATTS'!D8717,IF('PV Watts SLC'!$C$9="west",'RAW PV WATTS'!F8717,-1))</f>
        <v>65.692999999999998</v>
      </c>
      <c r="G8714" s="81">
        <f t="shared" si="270"/>
        <v>6.5693000000000001E-2</v>
      </c>
    </row>
    <row r="8715" spans="1:7">
      <c r="A8715" s="74" t="e">
        <f t="shared" si="271"/>
        <v>#REF!</v>
      </c>
      <c r="B8715" s="60"/>
      <c r="C8715" s="73">
        <v>12</v>
      </c>
      <c r="D8715" s="73">
        <v>29</v>
      </c>
      <c r="E8715" s="73">
        <v>11</v>
      </c>
      <c r="F8715" s="79">
        <f>IF($C$9="south",'RAW PV WATTS'!D8718,IF('PV Watts SLC'!$C$9="west",'RAW PV WATTS'!F8718,-1))</f>
        <v>84.77</v>
      </c>
      <c r="G8715" s="81">
        <f t="shared" si="270"/>
        <v>8.4769999999999998E-2</v>
      </c>
    </row>
    <row r="8716" spans="1:7">
      <c r="A8716" s="74" t="e">
        <f t="shared" si="271"/>
        <v>#REF!</v>
      </c>
      <c r="B8716" s="60"/>
      <c r="C8716" s="73">
        <v>12</v>
      </c>
      <c r="D8716" s="73">
        <v>29</v>
      </c>
      <c r="E8716" s="73">
        <v>12</v>
      </c>
      <c r="F8716" s="79">
        <f>IF($C$9="south",'RAW PV WATTS'!D8719,IF('PV Watts SLC'!$C$9="west",'RAW PV WATTS'!F8719,-1))</f>
        <v>91.201999999999998</v>
      </c>
      <c r="G8716" s="81">
        <f t="shared" si="270"/>
        <v>9.1201999999999991E-2</v>
      </c>
    </row>
    <row r="8717" spans="1:7">
      <c r="A8717" s="74" t="e">
        <f t="shared" si="271"/>
        <v>#REF!</v>
      </c>
      <c r="B8717" s="60"/>
      <c r="C8717" s="73">
        <v>12</v>
      </c>
      <c r="D8717" s="73">
        <v>29</v>
      </c>
      <c r="E8717" s="73">
        <v>13</v>
      </c>
      <c r="F8717" s="79">
        <f>IF($C$9="south",'RAW PV WATTS'!D8720,IF('PV Watts SLC'!$C$9="west",'RAW PV WATTS'!F8720,-1))</f>
        <v>68.558999999999997</v>
      </c>
      <c r="G8717" s="81">
        <f t="shared" si="270"/>
        <v>6.8558999999999995E-2</v>
      </c>
    </row>
    <row r="8718" spans="1:7">
      <c r="A8718" s="74" t="e">
        <f t="shared" si="271"/>
        <v>#REF!</v>
      </c>
      <c r="B8718" s="60"/>
      <c r="C8718" s="73">
        <v>12</v>
      </c>
      <c r="D8718" s="73">
        <v>29</v>
      </c>
      <c r="E8718" s="73">
        <v>14</v>
      </c>
      <c r="F8718" s="79">
        <f>IF($C$9="south",'RAW PV WATTS'!D8721,IF('PV Watts SLC'!$C$9="west",'RAW PV WATTS'!F8721,-1))</f>
        <v>81.356999999999999</v>
      </c>
      <c r="G8718" s="81">
        <f t="shared" si="270"/>
        <v>8.1356999999999999E-2</v>
      </c>
    </row>
    <row r="8719" spans="1:7">
      <c r="A8719" s="74" t="e">
        <f t="shared" si="271"/>
        <v>#REF!</v>
      </c>
      <c r="B8719" s="60"/>
      <c r="C8719" s="73">
        <v>12</v>
      </c>
      <c r="D8719" s="73">
        <v>29</v>
      </c>
      <c r="E8719" s="73">
        <v>15</v>
      </c>
      <c r="F8719" s="79">
        <f>IF($C$9="south",'RAW PV WATTS'!D8722,IF('PV Watts SLC'!$C$9="west",'RAW PV WATTS'!F8722,-1))</f>
        <v>46.947000000000003</v>
      </c>
      <c r="G8719" s="81">
        <f t="shared" si="270"/>
        <v>4.6947000000000003E-2</v>
      </c>
    </row>
    <row r="8720" spans="1:7">
      <c r="A8720" s="74" t="e">
        <f t="shared" si="271"/>
        <v>#REF!</v>
      </c>
      <c r="B8720" s="60"/>
      <c r="C8720" s="73">
        <v>12</v>
      </c>
      <c r="D8720" s="73">
        <v>29</v>
      </c>
      <c r="E8720" s="73">
        <v>16</v>
      </c>
      <c r="F8720" s="79">
        <f>IF($C$9="south",'RAW PV WATTS'!D8723,IF('PV Watts SLC'!$C$9="west",'RAW PV WATTS'!F8723,-1))</f>
        <v>8.75</v>
      </c>
      <c r="G8720" s="81">
        <f t="shared" si="270"/>
        <v>8.7500000000000008E-3</v>
      </c>
    </row>
    <row r="8721" spans="1:7">
      <c r="A8721" s="74" t="e">
        <f t="shared" si="271"/>
        <v>#REF!</v>
      </c>
      <c r="B8721" s="60"/>
      <c r="C8721" s="73">
        <v>12</v>
      </c>
      <c r="D8721" s="73">
        <v>29</v>
      </c>
      <c r="E8721" s="73">
        <v>17</v>
      </c>
      <c r="F8721" s="79">
        <f>IF($C$9="south",'RAW PV WATTS'!D8724,IF('PV Watts SLC'!$C$9="west",'RAW PV WATTS'!F8724,-1))</f>
        <v>0</v>
      </c>
      <c r="G8721" s="81">
        <f t="shared" ref="G8721:G8775" si="272">F8721/1000</f>
        <v>0</v>
      </c>
    </row>
    <row r="8722" spans="1:7">
      <c r="A8722" s="74" t="e">
        <f t="shared" ref="A8722:A8775" si="273">1/24+A8721</f>
        <v>#REF!</v>
      </c>
      <c r="B8722" s="60"/>
      <c r="C8722" s="73">
        <v>12</v>
      </c>
      <c r="D8722" s="73">
        <v>29</v>
      </c>
      <c r="E8722" s="73">
        <v>18</v>
      </c>
      <c r="F8722" s="79">
        <f>IF($C$9="south",'RAW PV WATTS'!D8725,IF('PV Watts SLC'!$C$9="west",'RAW PV WATTS'!F8725,-1))</f>
        <v>0</v>
      </c>
      <c r="G8722" s="81">
        <f t="shared" si="272"/>
        <v>0</v>
      </c>
    </row>
    <row r="8723" spans="1:7">
      <c r="A8723" s="74" t="e">
        <f t="shared" si="273"/>
        <v>#REF!</v>
      </c>
      <c r="B8723" s="60"/>
      <c r="C8723" s="73">
        <v>12</v>
      </c>
      <c r="D8723" s="73">
        <v>29</v>
      </c>
      <c r="E8723" s="73">
        <v>19</v>
      </c>
      <c r="F8723" s="79">
        <f>IF($C$9="south",'RAW PV WATTS'!D8726,IF('PV Watts SLC'!$C$9="west",'RAW PV WATTS'!F8726,-1))</f>
        <v>0</v>
      </c>
      <c r="G8723" s="81">
        <f t="shared" si="272"/>
        <v>0</v>
      </c>
    </row>
    <row r="8724" spans="1:7">
      <c r="A8724" s="74" t="e">
        <f t="shared" si="273"/>
        <v>#REF!</v>
      </c>
      <c r="B8724" s="60"/>
      <c r="C8724" s="73">
        <v>12</v>
      </c>
      <c r="D8724" s="73">
        <v>29</v>
      </c>
      <c r="E8724" s="73">
        <v>20</v>
      </c>
      <c r="F8724" s="79">
        <f>IF($C$9="south",'RAW PV WATTS'!D8727,IF('PV Watts SLC'!$C$9="west",'RAW PV WATTS'!F8727,-1))</f>
        <v>0</v>
      </c>
      <c r="G8724" s="81">
        <f t="shared" si="272"/>
        <v>0</v>
      </c>
    </row>
    <row r="8725" spans="1:7">
      <c r="A8725" s="74" t="e">
        <f t="shared" si="273"/>
        <v>#REF!</v>
      </c>
      <c r="B8725" s="60"/>
      <c r="C8725" s="73">
        <v>12</v>
      </c>
      <c r="D8725" s="73">
        <v>29</v>
      </c>
      <c r="E8725" s="73">
        <v>21</v>
      </c>
      <c r="F8725" s="79">
        <f>IF($C$9="south",'RAW PV WATTS'!D8728,IF('PV Watts SLC'!$C$9="west",'RAW PV WATTS'!F8728,-1))</f>
        <v>0</v>
      </c>
      <c r="G8725" s="81">
        <f t="shared" si="272"/>
        <v>0</v>
      </c>
    </row>
    <row r="8726" spans="1:7">
      <c r="A8726" s="74" t="e">
        <f t="shared" si="273"/>
        <v>#REF!</v>
      </c>
      <c r="B8726" s="60"/>
      <c r="C8726" s="73">
        <v>12</v>
      </c>
      <c r="D8726" s="73">
        <v>29</v>
      </c>
      <c r="E8726" s="73">
        <v>22</v>
      </c>
      <c r="F8726" s="79">
        <f>IF($C$9="south",'RAW PV WATTS'!D8729,IF('PV Watts SLC'!$C$9="west",'RAW PV WATTS'!F8729,-1))</f>
        <v>0</v>
      </c>
      <c r="G8726" s="81">
        <f t="shared" si="272"/>
        <v>0</v>
      </c>
    </row>
    <row r="8727" spans="1:7">
      <c r="A8727" s="74" t="e">
        <f t="shared" si="273"/>
        <v>#REF!</v>
      </c>
      <c r="B8727" s="60"/>
      <c r="C8727" s="73">
        <v>12</v>
      </c>
      <c r="D8727" s="73">
        <v>29</v>
      </c>
      <c r="E8727" s="73">
        <v>23</v>
      </c>
      <c r="F8727" s="79">
        <f>IF($C$9="south",'RAW PV WATTS'!D8730,IF('PV Watts SLC'!$C$9="west",'RAW PV WATTS'!F8730,-1))</f>
        <v>0</v>
      </c>
      <c r="G8727" s="81">
        <f t="shared" si="272"/>
        <v>0</v>
      </c>
    </row>
    <row r="8728" spans="1:7">
      <c r="A8728" s="74" t="e">
        <f t="shared" si="273"/>
        <v>#REF!</v>
      </c>
      <c r="B8728" s="60"/>
      <c r="C8728" s="73">
        <v>12</v>
      </c>
      <c r="D8728" s="73">
        <v>30</v>
      </c>
      <c r="E8728" s="73">
        <v>0</v>
      </c>
      <c r="F8728" s="79">
        <f>IF($C$9="south",'RAW PV WATTS'!D8731,IF('PV Watts SLC'!$C$9="west",'RAW PV WATTS'!F8731,-1))</f>
        <v>0</v>
      </c>
      <c r="G8728" s="81">
        <f t="shared" si="272"/>
        <v>0</v>
      </c>
    </row>
    <row r="8729" spans="1:7">
      <c r="A8729" s="74" t="e">
        <f t="shared" si="273"/>
        <v>#REF!</v>
      </c>
      <c r="B8729" s="60"/>
      <c r="C8729" s="73">
        <v>12</v>
      </c>
      <c r="D8729" s="73">
        <v>30</v>
      </c>
      <c r="E8729" s="73">
        <v>1</v>
      </c>
      <c r="F8729" s="79">
        <f>IF($C$9="south",'RAW PV WATTS'!D8732,IF('PV Watts SLC'!$C$9="west",'RAW PV WATTS'!F8732,-1))</f>
        <v>0</v>
      </c>
      <c r="G8729" s="81">
        <f t="shared" si="272"/>
        <v>0</v>
      </c>
    </row>
    <row r="8730" spans="1:7">
      <c r="A8730" s="74" t="e">
        <f t="shared" si="273"/>
        <v>#REF!</v>
      </c>
      <c r="B8730" s="60"/>
      <c r="C8730" s="73">
        <v>12</v>
      </c>
      <c r="D8730" s="73">
        <v>30</v>
      </c>
      <c r="E8730" s="73">
        <v>2</v>
      </c>
      <c r="F8730" s="79">
        <f>IF($C$9="south",'RAW PV WATTS'!D8733,IF('PV Watts SLC'!$C$9="west",'RAW PV WATTS'!F8733,-1))</f>
        <v>0</v>
      </c>
      <c r="G8730" s="81">
        <f t="shared" si="272"/>
        <v>0</v>
      </c>
    </row>
    <row r="8731" spans="1:7">
      <c r="A8731" s="74" t="e">
        <f t="shared" si="273"/>
        <v>#REF!</v>
      </c>
      <c r="B8731" s="60"/>
      <c r="C8731" s="73">
        <v>12</v>
      </c>
      <c r="D8731" s="73">
        <v>30</v>
      </c>
      <c r="E8731" s="73">
        <v>3</v>
      </c>
      <c r="F8731" s="79">
        <f>IF($C$9="south",'RAW PV WATTS'!D8734,IF('PV Watts SLC'!$C$9="west",'RAW PV WATTS'!F8734,-1))</f>
        <v>0</v>
      </c>
      <c r="G8731" s="81">
        <f t="shared" si="272"/>
        <v>0</v>
      </c>
    </row>
    <row r="8732" spans="1:7">
      <c r="A8732" s="74" t="e">
        <f t="shared" si="273"/>
        <v>#REF!</v>
      </c>
      <c r="B8732" s="60"/>
      <c r="C8732" s="73">
        <v>12</v>
      </c>
      <c r="D8732" s="73">
        <v>30</v>
      </c>
      <c r="E8732" s="73">
        <v>4</v>
      </c>
      <c r="F8732" s="79">
        <f>IF($C$9="south",'RAW PV WATTS'!D8735,IF('PV Watts SLC'!$C$9="west",'RAW PV WATTS'!F8735,-1))</f>
        <v>0</v>
      </c>
      <c r="G8732" s="81">
        <f t="shared" si="272"/>
        <v>0</v>
      </c>
    </row>
    <row r="8733" spans="1:7">
      <c r="A8733" s="74" t="e">
        <f t="shared" si="273"/>
        <v>#REF!</v>
      </c>
      <c r="B8733" s="60"/>
      <c r="C8733" s="73">
        <v>12</v>
      </c>
      <c r="D8733" s="73">
        <v>30</v>
      </c>
      <c r="E8733" s="73">
        <v>5</v>
      </c>
      <c r="F8733" s="79">
        <f>IF($C$9="south",'RAW PV WATTS'!D8736,IF('PV Watts SLC'!$C$9="west",'RAW PV WATTS'!F8736,-1))</f>
        <v>0</v>
      </c>
      <c r="G8733" s="81">
        <f t="shared" si="272"/>
        <v>0</v>
      </c>
    </row>
    <row r="8734" spans="1:7">
      <c r="A8734" s="74" t="e">
        <f t="shared" si="273"/>
        <v>#REF!</v>
      </c>
      <c r="B8734" s="60"/>
      <c r="C8734" s="73">
        <v>12</v>
      </c>
      <c r="D8734" s="73">
        <v>30</v>
      </c>
      <c r="E8734" s="73">
        <v>6</v>
      </c>
      <c r="F8734" s="79">
        <f>IF($C$9="south",'RAW PV WATTS'!D8737,IF('PV Watts SLC'!$C$9="west",'RAW PV WATTS'!F8737,-1))</f>
        <v>0</v>
      </c>
      <c r="G8734" s="81">
        <f t="shared" si="272"/>
        <v>0</v>
      </c>
    </row>
    <row r="8735" spans="1:7">
      <c r="A8735" s="74" t="e">
        <f t="shared" si="273"/>
        <v>#REF!</v>
      </c>
      <c r="B8735" s="60"/>
      <c r="C8735" s="73">
        <v>12</v>
      </c>
      <c r="D8735" s="73">
        <v>30</v>
      </c>
      <c r="E8735" s="73">
        <v>7</v>
      </c>
      <c r="F8735" s="79">
        <f>IF($C$9="south",'RAW PV WATTS'!D8738,IF('PV Watts SLC'!$C$9="west",'RAW PV WATTS'!F8738,-1))</f>
        <v>0</v>
      </c>
      <c r="G8735" s="81">
        <f t="shared" si="272"/>
        <v>0</v>
      </c>
    </row>
    <row r="8736" spans="1:7">
      <c r="A8736" s="74" t="e">
        <f t="shared" si="273"/>
        <v>#REF!</v>
      </c>
      <c r="B8736" s="60"/>
      <c r="C8736" s="73">
        <v>12</v>
      </c>
      <c r="D8736" s="73">
        <v>30</v>
      </c>
      <c r="E8736" s="73">
        <v>8</v>
      </c>
      <c r="F8736" s="79">
        <f>IF($C$9="south",'RAW PV WATTS'!D8739,IF('PV Watts SLC'!$C$9="west",'RAW PV WATTS'!F8739,-1))</f>
        <v>40.162999999999997</v>
      </c>
      <c r="G8736" s="81">
        <f t="shared" si="272"/>
        <v>4.0162999999999997E-2</v>
      </c>
    </row>
    <row r="8737" spans="1:7">
      <c r="A8737" s="74" t="e">
        <f t="shared" si="273"/>
        <v>#REF!</v>
      </c>
      <c r="B8737" s="60"/>
      <c r="C8737" s="73">
        <v>12</v>
      </c>
      <c r="D8737" s="73">
        <v>30</v>
      </c>
      <c r="E8737" s="73">
        <v>9</v>
      </c>
      <c r="F8737" s="79">
        <f>IF($C$9="south",'RAW PV WATTS'!D8740,IF('PV Watts SLC'!$C$9="west",'RAW PV WATTS'!F8740,-1))</f>
        <v>227.74700000000001</v>
      </c>
      <c r="G8737" s="81">
        <f t="shared" si="272"/>
        <v>0.227747</v>
      </c>
    </row>
    <row r="8738" spans="1:7">
      <c r="A8738" s="74" t="e">
        <f t="shared" si="273"/>
        <v>#REF!</v>
      </c>
      <c r="B8738" s="60"/>
      <c r="C8738" s="73">
        <v>12</v>
      </c>
      <c r="D8738" s="73">
        <v>30</v>
      </c>
      <c r="E8738" s="73">
        <v>10</v>
      </c>
      <c r="F8738" s="79">
        <f>IF($C$9="south",'RAW PV WATTS'!D8741,IF('PV Watts SLC'!$C$9="west",'RAW PV WATTS'!F8741,-1))</f>
        <v>238.001</v>
      </c>
      <c r="G8738" s="81">
        <f t="shared" si="272"/>
        <v>0.23800100000000002</v>
      </c>
    </row>
    <row r="8739" spans="1:7">
      <c r="A8739" s="74" t="e">
        <f t="shared" si="273"/>
        <v>#REF!</v>
      </c>
      <c r="B8739" s="60"/>
      <c r="C8739" s="73">
        <v>12</v>
      </c>
      <c r="D8739" s="73">
        <v>30</v>
      </c>
      <c r="E8739" s="73">
        <v>11</v>
      </c>
      <c r="F8739" s="79">
        <f>IF($C$9="south",'RAW PV WATTS'!D8742,IF('PV Watts SLC'!$C$9="west",'RAW PV WATTS'!F8742,-1))</f>
        <v>102.157</v>
      </c>
      <c r="G8739" s="81">
        <f t="shared" si="272"/>
        <v>0.102157</v>
      </c>
    </row>
    <row r="8740" spans="1:7">
      <c r="A8740" s="74" t="e">
        <f t="shared" si="273"/>
        <v>#REF!</v>
      </c>
      <c r="B8740" s="60"/>
      <c r="C8740" s="73">
        <v>12</v>
      </c>
      <c r="D8740" s="73">
        <v>30</v>
      </c>
      <c r="E8740" s="73">
        <v>12</v>
      </c>
      <c r="F8740" s="79">
        <f>IF($C$9="south",'RAW PV WATTS'!D8743,IF('PV Watts SLC'!$C$9="west",'RAW PV WATTS'!F8743,-1))</f>
        <v>136.93799999999999</v>
      </c>
      <c r="G8740" s="81">
        <f t="shared" si="272"/>
        <v>0.13693799999999998</v>
      </c>
    </row>
    <row r="8741" spans="1:7">
      <c r="A8741" s="74" t="e">
        <f t="shared" si="273"/>
        <v>#REF!</v>
      </c>
      <c r="B8741" s="60"/>
      <c r="C8741" s="73">
        <v>12</v>
      </c>
      <c r="D8741" s="73">
        <v>30</v>
      </c>
      <c r="E8741" s="73">
        <v>13</v>
      </c>
      <c r="F8741" s="79">
        <f>IF($C$9="south",'RAW PV WATTS'!D8744,IF('PV Watts SLC'!$C$9="west",'RAW PV WATTS'!F8744,-1))</f>
        <v>305.59199999999998</v>
      </c>
      <c r="G8741" s="81">
        <f t="shared" si="272"/>
        <v>0.30559199999999997</v>
      </c>
    </row>
    <row r="8742" spans="1:7">
      <c r="A8742" s="74" t="e">
        <f t="shared" si="273"/>
        <v>#REF!</v>
      </c>
      <c r="B8742" s="60"/>
      <c r="C8742" s="73">
        <v>12</v>
      </c>
      <c r="D8742" s="73">
        <v>30</v>
      </c>
      <c r="E8742" s="73">
        <v>14</v>
      </c>
      <c r="F8742" s="79">
        <f>IF($C$9="south",'RAW PV WATTS'!D8745,IF('PV Watts SLC'!$C$9="west",'RAW PV WATTS'!F8745,-1))</f>
        <v>263.72199999999998</v>
      </c>
      <c r="G8742" s="81">
        <f t="shared" si="272"/>
        <v>0.26372199999999996</v>
      </c>
    </row>
    <row r="8743" spans="1:7">
      <c r="A8743" s="74" t="e">
        <f t="shared" si="273"/>
        <v>#REF!</v>
      </c>
      <c r="B8743" s="60"/>
      <c r="C8743" s="73">
        <v>12</v>
      </c>
      <c r="D8743" s="73">
        <v>30</v>
      </c>
      <c r="E8743" s="73">
        <v>15</v>
      </c>
      <c r="F8743" s="79">
        <f>IF($C$9="south",'RAW PV WATTS'!D8746,IF('PV Watts SLC'!$C$9="west",'RAW PV WATTS'!F8746,-1))</f>
        <v>198.619</v>
      </c>
      <c r="G8743" s="81">
        <f t="shared" si="272"/>
        <v>0.19861899999999999</v>
      </c>
    </row>
    <row r="8744" spans="1:7">
      <c r="A8744" s="74" t="e">
        <f t="shared" si="273"/>
        <v>#REF!</v>
      </c>
      <c r="B8744" s="60"/>
      <c r="C8744" s="73">
        <v>12</v>
      </c>
      <c r="D8744" s="73">
        <v>30</v>
      </c>
      <c r="E8744" s="73">
        <v>16</v>
      </c>
      <c r="F8744" s="79">
        <f>IF($C$9="south",'RAW PV WATTS'!D8747,IF('PV Watts SLC'!$C$9="west",'RAW PV WATTS'!F8747,-1))</f>
        <v>87.14</v>
      </c>
      <c r="G8744" s="81">
        <f t="shared" si="272"/>
        <v>8.7139999999999995E-2</v>
      </c>
    </row>
    <row r="8745" spans="1:7">
      <c r="A8745" s="74" t="e">
        <f t="shared" si="273"/>
        <v>#REF!</v>
      </c>
      <c r="B8745" s="60"/>
      <c r="C8745" s="73">
        <v>12</v>
      </c>
      <c r="D8745" s="73">
        <v>30</v>
      </c>
      <c r="E8745" s="73">
        <v>17</v>
      </c>
      <c r="F8745" s="79">
        <f>IF($C$9="south",'RAW PV WATTS'!D8748,IF('PV Watts SLC'!$C$9="west",'RAW PV WATTS'!F8748,-1))</f>
        <v>0</v>
      </c>
      <c r="G8745" s="81">
        <f t="shared" si="272"/>
        <v>0</v>
      </c>
    </row>
    <row r="8746" spans="1:7">
      <c r="A8746" s="74" t="e">
        <f t="shared" si="273"/>
        <v>#REF!</v>
      </c>
      <c r="B8746" s="60"/>
      <c r="C8746" s="73">
        <v>12</v>
      </c>
      <c r="D8746" s="73">
        <v>30</v>
      </c>
      <c r="E8746" s="73">
        <v>18</v>
      </c>
      <c r="F8746" s="79">
        <f>IF($C$9="south",'RAW PV WATTS'!D8749,IF('PV Watts SLC'!$C$9="west",'RAW PV WATTS'!F8749,-1))</f>
        <v>0</v>
      </c>
      <c r="G8746" s="81">
        <f t="shared" si="272"/>
        <v>0</v>
      </c>
    </row>
    <row r="8747" spans="1:7">
      <c r="A8747" s="74" t="e">
        <f t="shared" si="273"/>
        <v>#REF!</v>
      </c>
      <c r="B8747" s="60"/>
      <c r="C8747" s="73">
        <v>12</v>
      </c>
      <c r="D8747" s="73">
        <v>30</v>
      </c>
      <c r="E8747" s="73">
        <v>19</v>
      </c>
      <c r="F8747" s="79">
        <f>IF($C$9="south",'RAW PV WATTS'!D8750,IF('PV Watts SLC'!$C$9="west",'RAW PV WATTS'!F8750,-1))</f>
        <v>0</v>
      </c>
      <c r="G8747" s="81">
        <f t="shared" si="272"/>
        <v>0</v>
      </c>
    </row>
    <row r="8748" spans="1:7">
      <c r="A8748" s="74" t="e">
        <f t="shared" si="273"/>
        <v>#REF!</v>
      </c>
      <c r="B8748" s="60"/>
      <c r="C8748" s="73">
        <v>12</v>
      </c>
      <c r="D8748" s="73">
        <v>30</v>
      </c>
      <c r="E8748" s="73">
        <v>20</v>
      </c>
      <c r="F8748" s="79">
        <f>IF($C$9="south",'RAW PV WATTS'!D8751,IF('PV Watts SLC'!$C$9="west",'RAW PV WATTS'!F8751,-1))</f>
        <v>0</v>
      </c>
      <c r="G8748" s="81">
        <f t="shared" si="272"/>
        <v>0</v>
      </c>
    </row>
    <row r="8749" spans="1:7">
      <c r="A8749" s="74" t="e">
        <f t="shared" si="273"/>
        <v>#REF!</v>
      </c>
      <c r="B8749" s="60"/>
      <c r="C8749" s="73">
        <v>12</v>
      </c>
      <c r="D8749" s="73">
        <v>30</v>
      </c>
      <c r="E8749" s="73">
        <v>21</v>
      </c>
      <c r="F8749" s="79">
        <f>IF($C$9="south",'RAW PV WATTS'!D8752,IF('PV Watts SLC'!$C$9="west",'RAW PV WATTS'!F8752,-1))</f>
        <v>0</v>
      </c>
      <c r="G8749" s="81">
        <f t="shared" si="272"/>
        <v>0</v>
      </c>
    </row>
    <row r="8750" spans="1:7">
      <c r="A8750" s="74" t="e">
        <f t="shared" si="273"/>
        <v>#REF!</v>
      </c>
      <c r="B8750" s="60"/>
      <c r="C8750" s="73">
        <v>12</v>
      </c>
      <c r="D8750" s="73">
        <v>30</v>
      </c>
      <c r="E8750" s="73">
        <v>22</v>
      </c>
      <c r="F8750" s="79">
        <f>IF($C$9="south",'RAW PV WATTS'!D8753,IF('PV Watts SLC'!$C$9="west",'RAW PV WATTS'!F8753,-1))</f>
        <v>0</v>
      </c>
      <c r="G8750" s="81">
        <f t="shared" si="272"/>
        <v>0</v>
      </c>
    </row>
    <row r="8751" spans="1:7">
      <c r="A8751" s="74" t="e">
        <f t="shared" si="273"/>
        <v>#REF!</v>
      </c>
      <c r="B8751" s="60"/>
      <c r="C8751" s="73">
        <v>12</v>
      </c>
      <c r="D8751" s="73">
        <v>30</v>
      </c>
      <c r="E8751" s="73">
        <v>23</v>
      </c>
      <c r="F8751" s="79">
        <f>IF($C$9="south",'RAW PV WATTS'!D8754,IF('PV Watts SLC'!$C$9="west",'RAW PV WATTS'!F8754,-1))</f>
        <v>0</v>
      </c>
      <c r="G8751" s="81">
        <f t="shared" si="272"/>
        <v>0</v>
      </c>
    </row>
    <row r="8752" spans="1:7">
      <c r="A8752" s="74" t="e">
        <f t="shared" si="273"/>
        <v>#REF!</v>
      </c>
      <c r="B8752" s="60"/>
      <c r="C8752" s="73">
        <v>12</v>
      </c>
      <c r="D8752" s="73">
        <v>31</v>
      </c>
      <c r="E8752" s="73">
        <v>0</v>
      </c>
      <c r="F8752" s="79">
        <f>IF($C$9="south",'RAW PV WATTS'!D8755,IF('PV Watts SLC'!$C$9="west",'RAW PV WATTS'!F8755,-1))</f>
        <v>0</v>
      </c>
      <c r="G8752" s="81">
        <f t="shared" si="272"/>
        <v>0</v>
      </c>
    </row>
    <row r="8753" spans="1:7">
      <c r="A8753" s="74" t="e">
        <f t="shared" si="273"/>
        <v>#REF!</v>
      </c>
      <c r="B8753" s="60"/>
      <c r="C8753" s="73">
        <v>12</v>
      </c>
      <c r="D8753" s="73">
        <v>31</v>
      </c>
      <c r="E8753" s="73">
        <v>1</v>
      </c>
      <c r="F8753" s="79">
        <f>IF($C$9="south",'RAW PV WATTS'!D8756,IF('PV Watts SLC'!$C$9="west",'RAW PV WATTS'!F8756,-1))</f>
        <v>0</v>
      </c>
      <c r="G8753" s="81">
        <f t="shared" si="272"/>
        <v>0</v>
      </c>
    </row>
    <row r="8754" spans="1:7">
      <c r="A8754" s="74" t="e">
        <f t="shared" si="273"/>
        <v>#REF!</v>
      </c>
      <c r="B8754" s="60"/>
      <c r="C8754" s="73">
        <v>12</v>
      </c>
      <c r="D8754" s="73">
        <v>31</v>
      </c>
      <c r="E8754" s="73">
        <v>2</v>
      </c>
      <c r="F8754" s="79">
        <f>IF($C$9="south",'RAW PV WATTS'!D8757,IF('PV Watts SLC'!$C$9="west",'RAW PV WATTS'!F8757,-1))</f>
        <v>0</v>
      </c>
      <c r="G8754" s="81">
        <f t="shared" si="272"/>
        <v>0</v>
      </c>
    </row>
    <row r="8755" spans="1:7">
      <c r="A8755" s="74" t="e">
        <f t="shared" si="273"/>
        <v>#REF!</v>
      </c>
      <c r="B8755" s="60"/>
      <c r="C8755" s="73">
        <v>12</v>
      </c>
      <c r="D8755" s="73">
        <v>31</v>
      </c>
      <c r="E8755" s="73">
        <v>3</v>
      </c>
      <c r="F8755" s="79">
        <f>IF($C$9="south",'RAW PV WATTS'!D8758,IF('PV Watts SLC'!$C$9="west",'RAW PV WATTS'!F8758,-1))</f>
        <v>0</v>
      </c>
      <c r="G8755" s="81">
        <f t="shared" si="272"/>
        <v>0</v>
      </c>
    </row>
    <row r="8756" spans="1:7">
      <c r="A8756" s="74" t="e">
        <f t="shared" si="273"/>
        <v>#REF!</v>
      </c>
      <c r="B8756" s="60"/>
      <c r="C8756" s="73">
        <v>12</v>
      </c>
      <c r="D8756" s="73">
        <v>31</v>
      </c>
      <c r="E8756" s="73">
        <v>4</v>
      </c>
      <c r="F8756" s="79">
        <f>IF($C$9="south",'RAW PV WATTS'!D8759,IF('PV Watts SLC'!$C$9="west",'RAW PV WATTS'!F8759,-1))</f>
        <v>0</v>
      </c>
      <c r="G8756" s="81">
        <f t="shared" si="272"/>
        <v>0</v>
      </c>
    </row>
    <row r="8757" spans="1:7">
      <c r="A8757" s="74" t="e">
        <f t="shared" si="273"/>
        <v>#REF!</v>
      </c>
      <c r="B8757" s="60"/>
      <c r="C8757" s="73">
        <v>12</v>
      </c>
      <c r="D8757" s="73">
        <v>31</v>
      </c>
      <c r="E8757" s="73">
        <v>5</v>
      </c>
      <c r="F8757" s="79">
        <f>IF($C$9="south",'RAW PV WATTS'!D8760,IF('PV Watts SLC'!$C$9="west",'RAW PV WATTS'!F8760,-1))</f>
        <v>0</v>
      </c>
      <c r="G8757" s="81">
        <f t="shared" si="272"/>
        <v>0</v>
      </c>
    </row>
    <row r="8758" spans="1:7">
      <c r="A8758" s="74" t="e">
        <f t="shared" si="273"/>
        <v>#REF!</v>
      </c>
      <c r="B8758" s="60"/>
      <c r="C8758" s="73">
        <v>12</v>
      </c>
      <c r="D8758" s="73">
        <v>31</v>
      </c>
      <c r="E8758" s="73">
        <v>6</v>
      </c>
      <c r="F8758" s="79">
        <f>IF($C$9="south",'RAW PV WATTS'!D8761,IF('PV Watts SLC'!$C$9="west",'RAW PV WATTS'!F8761,-1))</f>
        <v>0</v>
      </c>
      <c r="G8758" s="81">
        <f t="shared" si="272"/>
        <v>0</v>
      </c>
    </row>
    <row r="8759" spans="1:7">
      <c r="A8759" s="74" t="e">
        <f t="shared" si="273"/>
        <v>#REF!</v>
      </c>
      <c r="B8759" s="60"/>
      <c r="C8759" s="73">
        <v>12</v>
      </c>
      <c r="D8759" s="73">
        <v>31</v>
      </c>
      <c r="E8759" s="73">
        <v>7</v>
      </c>
      <c r="F8759" s="79">
        <f>IF($C$9="south",'RAW PV WATTS'!D8762,IF('PV Watts SLC'!$C$9="west",'RAW PV WATTS'!F8762,-1))</f>
        <v>0</v>
      </c>
      <c r="G8759" s="81">
        <f t="shared" si="272"/>
        <v>0</v>
      </c>
    </row>
    <row r="8760" spans="1:7">
      <c r="A8760" s="74" t="e">
        <f t="shared" si="273"/>
        <v>#REF!</v>
      </c>
      <c r="B8760" s="60"/>
      <c r="C8760" s="73">
        <v>12</v>
      </c>
      <c r="D8760" s="73">
        <v>31</v>
      </c>
      <c r="E8760" s="73">
        <v>8</v>
      </c>
      <c r="F8760" s="79">
        <f>IF($C$9="south",'RAW PV WATTS'!D8763,IF('PV Watts SLC'!$C$9="west",'RAW PV WATTS'!F8763,-1))</f>
        <v>106.895</v>
      </c>
      <c r="G8760" s="81">
        <f t="shared" si="272"/>
        <v>0.10689499999999999</v>
      </c>
    </row>
    <row r="8761" spans="1:7">
      <c r="A8761" s="74" t="e">
        <f t="shared" si="273"/>
        <v>#REF!</v>
      </c>
      <c r="B8761" s="60"/>
      <c r="C8761" s="73">
        <v>12</v>
      </c>
      <c r="D8761" s="73">
        <v>31</v>
      </c>
      <c r="E8761" s="73">
        <v>9</v>
      </c>
      <c r="F8761" s="79">
        <f>IF($C$9="south",'RAW PV WATTS'!D8764,IF('PV Watts SLC'!$C$9="west",'RAW PV WATTS'!F8764,-1))</f>
        <v>322.43799999999999</v>
      </c>
      <c r="G8761" s="81">
        <f t="shared" si="272"/>
        <v>0.322438</v>
      </c>
    </row>
    <row r="8762" spans="1:7">
      <c r="A8762" s="74" t="e">
        <f t="shared" si="273"/>
        <v>#REF!</v>
      </c>
      <c r="B8762" s="60"/>
      <c r="C8762" s="73">
        <v>12</v>
      </c>
      <c r="D8762" s="73">
        <v>31</v>
      </c>
      <c r="E8762" s="73">
        <v>10</v>
      </c>
      <c r="F8762" s="79">
        <f>IF($C$9="south",'RAW PV WATTS'!D8765,IF('PV Watts SLC'!$C$9="west",'RAW PV WATTS'!F8765,-1))</f>
        <v>490.76299999999998</v>
      </c>
      <c r="G8762" s="81">
        <f t="shared" si="272"/>
        <v>0.49076299999999995</v>
      </c>
    </row>
    <row r="8763" spans="1:7">
      <c r="A8763" s="74" t="e">
        <f t="shared" si="273"/>
        <v>#REF!</v>
      </c>
      <c r="B8763" s="60"/>
      <c r="C8763" s="73">
        <v>12</v>
      </c>
      <c r="D8763" s="73">
        <v>31</v>
      </c>
      <c r="E8763" s="73">
        <v>11</v>
      </c>
      <c r="F8763" s="79">
        <f>IF($C$9="south",'RAW PV WATTS'!D8766,IF('PV Watts SLC'!$C$9="west",'RAW PV WATTS'!F8766,-1))</f>
        <v>585.476</v>
      </c>
      <c r="G8763" s="81">
        <f t="shared" si="272"/>
        <v>0.585476</v>
      </c>
    </row>
    <row r="8764" spans="1:7">
      <c r="A8764" s="74" t="e">
        <f t="shared" si="273"/>
        <v>#REF!</v>
      </c>
      <c r="B8764" s="60"/>
      <c r="C8764" s="73">
        <v>12</v>
      </c>
      <c r="D8764" s="73">
        <v>31</v>
      </c>
      <c r="E8764" s="73">
        <v>12</v>
      </c>
      <c r="F8764" s="79">
        <f>IF($C$9="south",'RAW PV WATTS'!D8767,IF('PV Watts SLC'!$C$9="west",'RAW PV WATTS'!F8767,-1))</f>
        <v>588.59500000000003</v>
      </c>
      <c r="G8764" s="81">
        <f t="shared" si="272"/>
        <v>0.58859499999999998</v>
      </c>
    </row>
    <row r="8765" spans="1:7">
      <c r="A8765" s="74" t="e">
        <f t="shared" si="273"/>
        <v>#REF!</v>
      </c>
      <c r="B8765" s="60"/>
      <c r="C8765" s="73">
        <v>12</v>
      </c>
      <c r="D8765" s="73">
        <v>31</v>
      </c>
      <c r="E8765" s="73">
        <v>13</v>
      </c>
      <c r="F8765" s="79">
        <f>IF($C$9="south",'RAW PV WATTS'!D8768,IF('PV Watts SLC'!$C$9="west",'RAW PV WATTS'!F8768,-1))</f>
        <v>559.428</v>
      </c>
      <c r="G8765" s="81">
        <f t="shared" si="272"/>
        <v>0.55942800000000004</v>
      </c>
    </row>
    <row r="8766" spans="1:7">
      <c r="A8766" s="74" t="e">
        <f t="shared" si="273"/>
        <v>#REF!</v>
      </c>
      <c r="B8766" s="60"/>
      <c r="C8766" s="73">
        <v>12</v>
      </c>
      <c r="D8766" s="73">
        <v>31</v>
      </c>
      <c r="E8766" s="73">
        <v>14</v>
      </c>
      <c r="F8766" s="79">
        <f>IF($C$9="south",'RAW PV WATTS'!D8769,IF('PV Watts SLC'!$C$9="west",'RAW PV WATTS'!F8769,-1))</f>
        <v>492.49799999999999</v>
      </c>
      <c r="G8766" s="81">
        <f t="shared" si="272"/>
        <v>0.49249799999999999</v>
      </c>
    </row>
    <row r="8767" spans="1:7">
      <c r="A8767" s="74" t="e">
        <f t="shared" si="273"/>
        <v>#REF!</v>
      </c>
      <c r="B8767" s="60"/>
      <c r="C8767" s="73">
        <v>12</v>
      </c>
      <c r="D8767" s="73">
        <v>31</v>
      </c>
      <c r="E8767" s="73">
        <v>15</v>
      </c>
      <c r="F8767" s="79">
        <f>IF($C$9="south",'RAW PV WATTS'!D8770,IF('PV Watts SLC'!$C$9="west",'RAW PV WATTS'!F8770,-1))</f>
        <v>327.14</v>
      </c>
      <c r="G8767" s="81">
        <f t="shared" si="272"/>
        <v>0.32713999999999999</v>
      </c>
    </row>
    <row r="8768" spans="1:7">
      <c r="A8768" s="74" t="e">
        <f t="shared" si="273"/>
        <v>#REF!</v>
      </c>
      <c r="B8768" s="60"/>
      <c r="C8768" s="73">
        <v>12</v>
      </c>
      <c r="D8768" s="73">
        <v>31</v>
      </c>
      <c r="E8768" s="73">
        <v>16</v>
      </c>
      <c r="F8768" s="79">
        <f>IF($C$9="south",'RAW PV WATTS'!D8771,IF('PV Watts SLC'!$C$9="west",'RAW PV WATTS'!F8771,-1))</f>
        <v>119.545</v>
      </c>
      <c r="G8768" s="81">
        <f t="shared" si="272"/>
        <v>0.119545</v>
      </c>
    </row>
    <row r="8769" spans="1:7">
      <c r="A8769" s="74" t="e">
        <f t="shared" si="273"/>
        <v>#REF!</v>
      </c>
      <c r="B8769" s="60"/>
      <c r="C8769" s="73">
        <v>12</v>
      </c>
      <c r="D8769" s="73">
        <v>31</v>
      </c>
      <c r="E8769" s="73">
        <v>17</v>
      </c>
      <c r="F8769" s="79">
        <f>IF($C$9="south",'RAW PV WATTS'!D8772,IF('PV Watts SLC'!$C$9="west",'RAW PV WATTS'!F8772,-1))</f>
        <v>0</v>
      </c>
      <c r="G8769" s="81">
        <f t="shared" si="272"/>
        <v>0</v>
      </c>
    </row>
    <row r="8770" spans="1:7">
      <c r="A8770" s="74" t="e">
        <f t="shared" si="273"/>
        <v>#REF!</v>
      </c>
      <c r="B8770" s="60"/>
      <c r="C8770" s="73">
        <v>12</v>
      </c>
      <c r="D8770" s="73">
        <v>31</v>
      </c>
      <c r="E8770" s="73">
        <v>18</v>
      </c>
      <c r="F8770" s="79">
        <f>IF($C$9="south",'RAW PV WATTS'!D8773,IF('PV Watts SLC'!$C$9="west",'RAW PV WATTS'!F8773,-1))</f>
        <v>0</v>
      </c>
      <c r="G8770" s="81">
        <f t="shared" si="272"/>
        <v>0</v>
      </c>
    </row>
    <row r="8771" spans="1:7">
      <c r="A8771" s="74" t="e">
        <f t="shared" si="273"/>
        <v>#REF!</v>
      </c>
      <c r="B8771" s="60"/>
      <c r="C8771" s="73">
        <v>12</v>
      </c>
      <c r="D8771" s="73">
        <v>31</v>
      </c>
      <c r="E8771" s="73">
        <v>19</v>
      </c>
      <c r="F8771" s="79">
        <f>IF($C$9="south",'RAW PV WATTS'!D8774,IF('PV Watts SLC'!$C$9="west",'RAW PV WATTS'!F8774,-1))</f>
        <v>0</v>
      </c>
      <c r="G8771" s="81">
        <f t="shared" si="272"/>
        <v>0</v>
      </c>
    </row>
    <row r="8772" spans="1:7">
      <c r="A8772" s="74" t="e">
        <f t="shared" si="273"/>
        <v>#REF!</v>
      </c>
      <c r="B8772" s="60"/>
      <c r="C8772" s="73">
        <v>12</v>
      </c>
      <c r="D8772" s="73">
        <v>31</v>
      </c>
      <c r="E8772" s="73">
        <v>20</v>
      </c>
      <c r="F8772" s="79">
        <f>IF($C$9="south",'RAW PV WATTS'!D8775,IF('PV Watts SLC'!$C$9="west",'RAW PV WATTS'!F8775,-1))</f>
        <v>0</v>
      </c>
      <c r="G8772" s="81">
        <f t="shared" si="272"/>
        <v>0</v>
      </c>
    </row>
    <row r="8773" spans="1:7">
      <c r="A8773" s="74" t="e">
        <f t="shared" si="273"/>
        <v>#REF!</v>
      </c>
      <c r="B8773" s="60"/>
      <c r="C8773" s="73">
        <v>12</v>
      </c>
      <c r="D8773" s="73">
        <v>31</v>
      </c>
      <c r="E8773" s="73">
        <v>21</v>
      </c>
      <c r="F8773" s="79">
        <f>IF($C$9="south",'RAW PV WATTS'!D8776,IF('PV Watts SLC'!$C$9="west",'RAW PV WATTS'!F8776,-1))</f>
        <v>0</v>
      </c>
      <c r="G8773" s="81">
        <f t="shared" si="272"/>
        <v>0</v>
      </c>
    </row>
    <row r="8774" spans="1:7">
      <c r="A8774" s="74" t="e">
        <f t="shared" si="273"/>
        <v>#REF!</v>
      </c>
      <c r="B8774" s="60"/>
      <c r="C8774" s="73">
        <v>12</v>
      </c>
      <c r="D8774" s="73">
        <v>31</v>
      </c>
      <c r="E8774" s="73">
        <v>22</v>
      </c>
      <c r="F8774" s="79">
        <f>IF($C$9="south",'RAW PV WATTS'!D8777,IF('PV Watts SLC'!$C$9="west",'RAW PV WATTS'!F8777,-1))</f>
        <v>0</v>
      </c>
      <c r="G8774" s="81">
        <f t="shared" si="272"/>
        <v>0</v>
      </c>
    </row>
    <row r="8775" spans="1:7">
      <c r="A8775" s="74" t="e">
        <f t="shared" si="273"/>
        <v>#REF!</v>
      </c>
      <c r="B8775" s="60"/>
      <c r="C8775" s="73">
        <v>12</v>
      </c>
      <c r="D8775" s="73">
        <v>31</v>
      </c>
      <c r="E8775" s="73">
        <v>23</v>
      </c>
      <c r="F8775" s="79">
        <f>IF($C$9="south",'RAW PV WATTS'!D8778,IF('PV Watts SLC'!$C$9="west",'RAW PV WATTS'!F8778,-1))</f>
        <v>0</v>
      </c>
      <c r="G8775" s="81">
        <f t="shared" si="272"/>
        <v>0</v>
      </c>
    </row>
    <row r="8776" spans="1:7">
      <c r="A8776" s="66"/>
      <c r="F8776" s="73"/>
    </row>
  </sheetData>
  <dataValidations disablePrompts="1" count="1">
    <dataValidation type="list" allowBlank="1" showInputMessage="1" showErrorMessage="1" sqref="C9">
      <formula1>$L$3:$L$4</formula1>
    </dataValidation>
  </dataValidation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78"/>
  <sheetViews>
    <sheetView workbookViewId="0">
      <selection activeCell="M24" sqref="M24"/>
    </sheetView>
  </sheetViews>
  <sheetFormatPr defaultColWidth="8.85546875" defaultRowHeight="15"/>
  <cols>
    <col min="5" max="5" width="8.85546875" style="4"/>
  </cols>
  <sheetData>
    <row r="1" spans="1:4">
      <c r="A1" s="4" t="s">
        <v>74</v>
      </c>
      <c r="B1" s="4"/>
      <c r="C1" s="4"/>
      <c r="D1" s="4"/>
    </row>
    <row r="2" spans="1:4">
      <c r="A2" s="4" t="s">
        <v>75</v>
      </c>
      <c r="B2" s="4" t="s">
        <v>76</v>
      </c>
      <c r="C2" s="4"/>
      <c r="D2" s="4"/>
    </row>
    <row r="3" spans="1:4">
      <c r="A3" s="4" t="s">
        <v>77</v>
      </c>
      <c r="B3" s="4" t="s">
        <v>78</v>
      </c>
      <c r="C3" s="4"/>
      <c r="D3" s="4"/>
    </row>
    <row r="4" spans="1:4">
      <c r="A4" s="4" t="s">
        <v>60</v>
      </c>
      <c r="B4" s="4">
        <v>40.770000000000003</v>
      </c>
      <c r="C4" s="4"/>
      <c r="D4" s="4"/>
    </row>
    <row r="5" spans="1:4">
      <c r="A5" s="4" t="s">
        <v>61</v>
      </c>
      <c r="B5" s="4">
        <v>111.97</v>
      </c>
      <c r="C5" s="4"/>
      <c r="D5" s="4"/>
    </row>
    <row r="6" spans="1:4">
      <c r="A6" s="4" t="s">
        <v>79</v>
      </c>
      <c r="B6" s="4">
        <v>1288</v>
      </c>
      <c r="C6" s="4"/>
      <c r="D6" s="4"/>
    </row>
    <row r="7" spans="1:4">
      <c r="A7" s="4" t="s">
        <v>80</v>
      </c>
      <c r="B7" s="4">
        <v>1</v>
      </c>
      <c r="C7" s="4"/>
      <c r="D7" s="4"/>
    </row>
    <row r="8" spans="1:4">
      <c r="A8" s="4" t="s">
        <v>81</v>
      </c>
      <c r="B8" s="4" t="s">
        <v>82</v>
      </c>
      <c r="C8" s="4"/>
      <c r="D8" s="4"/>
    </row>
    <row r="9" spans="1:4">
      <c r="A9" s="4" t="s">
        <v>63</v>
      </c>
      <c r="B9" s="4" t="s">
        <v>83</v>
      </c>
      <c r="C9" s="4"/>
      <c r="D9" s="4"/>
    </row>
    <row r="10" spans="1:4">
      <c r="A10" s="4" t="s">
        <v>65</v>
      </c>
      <c r="B10" s="4">
        <v>20</v>
      </c>
      <c r="C10" s="4"/>
      <c r="D10" s="4"/>
    </row>
    <row r="11" spans="1:4">
      <c r="A11" s="4" t="s">
        <v>66</v>
      </c>
      <c r="B11" s="4">
        <v>180</v>
      </c>
      <c r="C11" s="4"/>
      <c r="D11" s="4"/>
    </row>
    <row r="12" spans="1:4">
      <c r="A12" s="4" t="s">
        <v>84</v>
      </c>
      <c r="B12" s="4">
        <v>14</v>
      </c>
      <c r="C12" s="4"/>
      <c r="D12" s="4"/>
    </row>
    <row r="13" spans="1:4">
      <c r="A13" s="4" t="s">
        <v>85</v>
      </c>
      <c r="B13" s="4">
        <v>96</v>
      </c>
      <c r="C13" s="4"/>
      <c r="D13" s="4"/>
    </row>
    <row r="14" spans="1:4">
      <c r="A14" s="4" t="s">
        <v>68</v>
      </c>
      <c r="B14" s="4">
        <v>1.1000000000000001</v>
      </c>
      <c r="C14" s="4"/>
      <c r="D14" s="4"/>
    </row>
    <row r="15" spans="1:4">
      <c r="A15" s="4" t="s">
        <v>86</v>
      </c>
      <c r="B15" s="4">
        <v>0.1</v>
      </c>
      <c r="C15" s="4"/>
      <c r="D15" s="4"/>
    </row>
    <row r="16" spans="1:4">
      <c r="A16" s="4" t="s">
        <v>87</v>
      </c>
      <c r="B16" s="4" t="s">
        <v>88</v>
      </c>
      <c r="C16" s="4"/>
      <c r="D16" s="4"/>
    </row>
    <row r="17" spans="1:7">
      <c r="A17" s="4"/>
      <c r="B17" s="4"/>
      <c r="C17" s="4"/>
      <c r="D17" s="4" t="s">
        <v>90</v>
      </c>
      <c r="F17" t="s">
        <v>91</v>
      </c>
    </row>
    <row r="18" spans="1:7">
      <c r="A18" s="4" t="s">
        <v>2</v>
      </c>
      <c r="B18" s="4" t="s">
        <v>12</v>
      </c>
      <c r="C18" s="4" t="s">
        <v>13</v>
      </c>
      <c r="D18" t="s">
        <v>89</v>
      </c>
      <c r="E18" s="4" t="s">
        <v>3</v>
      </c>
      <c r="F18" t="s">
        <v>92</v>
      </c>
      <c r="G18" t="s">
        <v>3</v>
      </c>
    </row>
    <row r="19" spans="1:7">
      <c r="A19" s="4">
        <v>1</v>
      </c>
      <c r="B19" s="4">
        <v>1</v>
      </c>
      <c r="C19" s="4">
        <v>0</v>
      </c>
      <c r="D19" s="4">
        <v>0</v>
      </c>
      <c r="E19" s="4">
        <f>D19/1000</f>
        <v>0</v>
      </c>
      <c r="F19" s="4">
        <v>0</v>
      </c>
      <c r="G19">
        <f>F19/1000</f>
        <v>0</v>
      </c>
    </row>
    <row r="20" spans="1:7">
      <c r="A20" s="4">
        <v>1</v>
      </c>
      <c r="B20" s="4">
        <v>1</v>
      </c>
      <c r="C20" s="4">
        <v>1</v>
      </c>
      <c r="D20" s="4">
        <v>0</v>
      </c>
      <c r="E20" s="4">
        <f t="shared" ref="E20:E83" si="0">D20/1000</f>
        <v>0</v>
      </c>
      <c r="F20" s="4">
        <v>0</v>
      </c>
      <c r="G20" s="4">
        <f t="shared" ref="G20:G83" si="1">F20/1000</f>
        <v>0</v>
      </c>
    </row>
    <row r="21" spans="1:7">
      <c r="A21" s="4">
        <v>1</v>
      </c>
      <c r="B21" s="4">
        <v>1</v>
      </c>
      <c r="C21" s="4">
        <v>2</v>
      </c>
      <c r="D21" s="4">
        <v>0</v>
      </c>
      <c r="E21" s="4">
        <f t="shared" si="0"/>
        <v>0</v>
      </c>
      <c r="F21" s="4">
        <v>0</v>
      </c>
      <c r="G21" s="4">
        <f t="shared" si="1"/>
        <v>0</v>
      </c>
    </row>
    <row r="22" spans="1:7">
      <c r="A22" s="4">
        <v>1</v>
      </c>
      <c r="B22" s="4">
        <v>1</v>
      </c>
      <c r="C22" s="4">
        <v>3</v>
      </c>
      <c r="D22" s="4">
        <v>0</v>
      </c>
      <c r="E22" s="4">
        <f t="shared" si="0"/>
        <v>0</v>
      </c>
      <c r="F22" s="4">
        <v>0</v>
      </c>
      <c r="G22" s="4">
        <f t="shared" si="1"/>
        <v>0</v>
      </c>
    </row>
    <row r="23" spans="1:7">
      <c r="A23" s="4">
        <v>1</v>
      </c>
      <c r="B23" s="4">
        <v>1</v>
      </c>
      <c r="C23" s="4">
        <v>4</v>
      </c>
      <c r="D23" s="4">
        <v>0</v>
      </c>
      <c r="E23" s="4">
        <f t="shared" si="0"/>
        <v>0</v>
      </c>
      <c r="F23" s="4">
        <v>0</v>
      </c>
      <c r="G23" s="4">
        <f t="shared" si="1"/>
        <v>0</v>
      </c>
    </row>
    <row r="24" spans="1:7">
      <c r="A24" s="4">
        <v>1</v>
      </c>
      <c r="B24" s="4">
        <v>1</v>
      </c>
      <c r="C24" s="4">
        <v>5</v>
      </c>
      <c r="D24" s="4">
        <v>0</v>
      </c>
      <c r="E24" s="4">
        <f t="shared" si="0"/>
        <v>0</v>
      </c>
      <c r="F24" s="4">
        <v>0</v>
      </c>
      <c r="G24" s="4">
        <f t="shared" si="1"/>
        <v>0</v>
      </c>
    </row>
    <row r="25" spans="1:7">
      <c r="A25" s="4">
        <v>1</v>
      </c>
      <c r="B25" s="4">
        <v>1</v>
      </c>
      <c r="C25" s="4">
        <v>6</v>
      </c>
      <c r="D25" s="4">
        <v>0</v>
      </c>
      <c r="E25" s="4">
        <f t="shared" si="0"/>
        <v>0</v>
      </c>
      <c r="F25" s="4">
        <v>0</v>
      </c>
      <c r="G25" s="4">
        <f t="shared" si="1"/>
        <v>0</v>
      </c>
    </row>
    <row r="26" spans="1:7">
      <c r="A26" s="4">
        <v>1</v>
      </c>
      <c r="B26" s="4">
        <v>1</v>
      </c>
      <c r="C26" s="4">
        <v>7</v>
      </c>
      <c r="D26" s="4">
        <v>0</v>
      </c>
      <c r="E26" s="4">
        <f t="shared" si="0"/>
        <v>0</v>
      </c>
      <c r="F26" s="4">
        <v>0</v>
      </c>
      <c r="G26" s="4">
        <f t="shared" si="1"/>
        <v>0</v>
      </c>
    </row>
    <row r="27" spans="1:7">
      <c r="A27" s="4">
        <v>1</v>
      </c>
      <c r="B27" s="4">
        <v>1</v>
      </c>
      <c r="C27" s="4">
        <v>8</v>
      </c>
      <c r="D27" s="4">
        <v>124.91500000000001</v>
      </c>
      <c r="E27" s="4">
        <f t="shared" si="0"/>
        <v>0.12491500000000001</v>
      </c>
      <c r="F27" s="4">
        <v>28.591999999999999</v>
      </c>
      <c r="G27" s="4">
        <f t="shared" si="1"/>
        <v>2.8591999999999999E-2</v>
      </c>
    </row>
    <row r="28" spans="1:7">
      <c r="A28" s="4">
        <v>1</v>
      </c>
      <c r="B28" s="4">
        <v>1</v>
      </c>
      <c r="C28" s="4">
        <v>9</v>
      </c>
      <c r="D28" s="4">
        <v>304.62299999999999</v>
      </c>
      <c r="E28" s="4">
        <f t="shared" si="0"/>
        <v>0.30462299999999998</v>
      </c>
      <c r="F28" s="4">
        <v>22.905000000000001</v>
      </c>
      <c r="G28" s="4">
        <f t="shared" si="1"/>
        <v>2.2905000000000002E-2</v>
      </c>
    </row>
    <row r="29" spans="1:7">
      <c r="A29" s="4">
        <v>1</v>
      </c>
      <c r="B29" s="4">
        <v>1</v>
      </c>
      <c r="C29" s="4">
        <v>10</v>
      </c>
      <c r="D29" s="4">
        <v>382.48599999999999</v>
      </c>
      <c r="E29" s="4">
        <f t="shared" si="0"/>
        <v>0.38248599999999999</v>
      </c>
      <c r="F29" s="4">
        <v>127.688</v>
      </c>
      <c r="G29" s="4">
        <f t="shared" si="1"/>
        <v>0.127688</v>
      </c>
    </row>
    <row r="30" spans="1:7">
      <c r="A30" s="4">
        <v>1</v>
      </c>
      <c r="B30" s="4">
        <v>1</v>
      </c>
      <c r="C30" s="4">
        <v>11</v>
      </c>
      <c r="D30" s="4">
        <v>456.34800000000001</v>
      </c>
      <c r="E30" s="4">
        <f t="shared" si="0"/>
        <v>0.45634800000000003</v>
      </c>
      <c r="F30" s="4">
        <v>207.608</v>
      </c>
      <c r="G30" s="4">
        <f t="shared" si="1"/>
        <v>0.20760800000000001</v>
      </c>
    </row>
    <row r="31" spans="1:7">
      <c r="A31" s="4">
        <v>1</v>
      </c>
      <c r="B31" s="4">
        <v>1</v>
      </c>
      <c r="C31" s="4">
        <v>12</v>
      </c>
      <c r="D31" s="4">
        <v>329.012</v>
      </c>
      <c r="E31" s="4">
        <f t="shared" si="0"/>
        <v>0.32901200000000003</v>
      </c>
      <c r="F31" s="4">
        <v>208.011</v>
      </c>
      <c r="G31" s="4">
        <f t="shared" si="1"/>
        <v>0.208011</v>
      </c>
    </row>
    <row r="32" spans="1:7">
      <c r="A32" s="4">
        <v>1</v>
      </c>
      <c r="B32" s="4">
        <v>1</v>
      </c>
      <c r="C32" s="4">
        <v>13</v>
      </c>
      <c r="D32" s="4">
        <v>132.24600000000001</v>
      </c>
      <c r="E32" s="4">
        <f t="shared" si="0"/>
        <v>0.132246</v>
      </c>
      <c r="F32" s="4">
        <v>127.209</v>
      </c>
      <c r="G32" s="4">
        <f t="shared" si="1"/>
        <v>0.12720900000000002</v>
      </c>
    </row>
    <row r="33" spans="1:7">
      <c r="A33" s="4">
        <v>1</v>
      </c>
      <c r="B33" s="4">
        <v>1</v>
      </c>
      <c r="C33" s="4">
        <v>14</v>
      </c>
      <c r="D33" s="4">
        <v>104.514</v>
      </c>
      <c r="E33" s="4">
        <f t="shared" si="0"/>
        <v>0.104514</v>
      </c>
      <c r="F33" s="4">
        <v>102.187</v>
      </c>
      <c r="G33" s="4">
        <f t="shared" si="1"/>
        <v>0.102187</v>
      </c>
    </row>
    <row r="34" spans="1:7">
      <c r="A34" s="4">
        <v>1</v>
      </c>
      <c r="B34" s="4">
        <v>1</v>
      </c>
      <c r="C34" s="4">
        <v>15</v>
      </c>
      <c r="D34" s="4">
        <v>46.494999999999997</v>
      </c>
      <c r="E34" s="4">
        <f t="shared" si="0"/>
        <v>4.6494999999999995E-2</v>
      </c>
      <c r="F34" s="4">
        <v>46.435000000000002</v>
      </c>
      <c r="G34" s="4">
        <f t="shared" si="1"/>
        <v>4.6435000000000004E-2</v>
      </c>
    </row>
    <row r="35" spans="1:7">
      <c r="A35" s="4">
        <v>1</v>
      </c>
      <c r="B35" s="4">
        <v>1</v>
      </c>
      <c r="C35" s="4">
        <v>16</v>
      </c>
      <c r="D35" s="4">
        <v>13.255000000000001</v>
      </c>
      <c r="E35" s="4">
        <f t="shared" si="0"/>
        <v>1.3255000000000001E-2</v>
      </c>
      <c r="F35" s="4">
        <v>13.255000000000001</v>
      </c>
      <c r="G35" s="4">
        <f t="shared" si="1"/>
        <v>1.3255000000000001E-2</v>
      </c>
    </row>
    <row r="36" spans="1:7">
      <c r="A36" s="4">
        <v>1</v>
      </c>
      <c r="B36" s="4">
        <v>1</v>
      </c>
      <c r="C36" s="4">
        <v>17</v>
      </c>
      <c r="D36" s="4">
        <v>0</v>
      </c>
      <c r="E36" s="4">
        <f t="shared" si="0"/>
        <v>0</v>
      </c>
      <c r="F36" s="4">
        <v>0</v>
      </c>
      <c r="G36" s="4">
        <f t="shared" si="1"/>
        <v>0</v>
      </c>
    </row>
    <row r="37" spans="1:7">
      <c r="A37" s="4">
        <v>1</v>
      </c>
      <c r="B37" s="4">
        <v>1</v>
      </c>
      <c r="C37" s="4">
        <v>18</v>
      </c>
      <c r="D37" s="4">
        <v>0</v>
      </c>
      <c r="E37" s="4">
        <f t="shared" si="0"/>
        <v>0</v>
      </c>
      <c r="F37" s="4">
        <v>0</v>
      </c>
      <c r="G37" s="4">
        <f t="shared" si="1"/>
        <v>0</v>
      </c>
    </row>
    <row r="38" spans="1:7">
      <c r="A38" s="4">
        <v>1</v>
      </c>
      <c r="B38" s="4">
        <v>1</v>
      </c>
      <c r="C38" s="4">
        <v>19</v>
      </c>
      <c r="D38" s="4">
        <v>0</v>
      </c>
      <c r="E38" s="4">
        <f t="shared" si="0"/>
        <v>0</v>
      </c>
      <c r="F38" s="4">
        <v>0</v>
      </c>
      <c r="G38" s="4">
        <f t="shared" si="1"/>
        <v>0</v>
      </c>
    </row>
    <row r="39" spans="1:7">
      <c r="A39" s="4">
        <v>1</v>
      </c>
      <c r="B39" s="4">
        <v>1</v>
      </c>
      <c r="C39" s="4">
        <v>20</v>
      </c>
      <c r="D39" s="4">
        <v>0</v>
      </c>
      <c r="E39" s="4">
        <f t="shared" si="0"/>
        <v>0</v>
      </c>
      <c r="F39" s="4">
        <v>0</v>
      </c>
      <c r="G39" s="4">
        <f t="shared" si="1"/>
        <v>0</v>
      </c>
    </row>
    <row r="40" spans="1:7">
      <c r="A40" s="4">
        <v>1</v>
      </c>
      <c r="B40" s="4">
        <v>1</v>
      </c>
      <c r="C40" s="4">
        <v>21</v>
      </c>
      <c r="D40" s="4">
        <v>0</v>
      </c>
      <c r="E40" s="4">
        <f t="shared" si="0"/>
        <v>0</v>
      </c>
      <c r="F40" s="4">
        <v>0</v>
      </c>
      <c r="G40" s="4">
        <f t="shared" si="1"/>
        <v>0</v>
      </c>
    </row>
    <row r="41" spans="1:7">
      <c r="A41" s="4">
        <v>1</v>
      </c>
      <c r="B41" s="4">
        <v>1</v>
      </c>
      <c r="C41" s="4">
        <v>22</v>
      </c>
      <c r="D41" s="4">
        <v>0</v>
      </c>
      <c r="E41" s="4">
        <f t="shared" si="0"/>
        <v>0</v>
      </c>
      <c r="F41" s="4">
        <v>0</v>
      </c>
      <c r="G41" s="4">
        <f t="shared" si="1"/>
        <v>0</v>
      </c>
    </row>
    <row r="42" spans="1:7">
      <c r="A42" s="4">
        <v>1</v>
      </c>
      <c r="B42" s="4">
        <v>1</v>
      </c>
      <c r="C42" s="4">
        <v>23</v>
      </c>
      <c r="D42" s="4">
        <v>0</v>
      </c>
      <c r="E42" s="4">
        <f t="shared" si="0"/>
        <v>0</v>
      </c>
      <c r="F42" s="4">
        <v>0</v>
      </c>
      <c r="G42" s="4">
        <f t="shared" si="1"/>
        <v>0</v>
      </c>
    </row>
    <row r="43" spans="1:7">
      <c r="A43" s="4">
        <v>1</v>
      </c>
      <c r="B43" s="4">
        <v>2</v>
      </c>
      <c r="C43" s="4">
        <v>0</v>
      </c>
      <c r="D43" s="4">
        <v>0</v>
      </c>
      <c r="E43" s="4">
        <f t="shared" si="0"/>
        <v>0</v>
      </c>
      <c r="F43" s="4">
        <v>0</v>
      </c>
      <c r="G43" s="4">
        <f t="shared" si="1"/>
        <v>0</v>
      </c>
    </row>
    <row r="44" spans="1:7">
      <c r="A44" s="4">
        <v>1</v>
      </c>
      <c r="B44" s="4">
        <v>2</v>
      </c>
      <c r="C44" s="4">
        <v>1</v>
      </c>
      <c r="D44" s="4">
        <v>0</v>
      </c>
      <c r="E44" s="4">
        <f t="shared" si="0"/>
        <v>0</v>
      </c>
      <c r="F44" s="4">
        <v>0</v>
      </c>
      <c r="G44" s="4">
        <f t="shared" si="1"/>
        <v>0</v>
      </c>
    </row>
    <row r="45" spans="1:7">
      <c r="A45" s="4">
        <v>1</v>
      </c>
      <c r="B45" s="4">
        <v>2</v>
      </c>
      <c r="C45" s="4">
        <v>2</v>
      </c>
      <c r="D45" s="4">
        <v>0</v>
      </c>
      <c r="E45" s="4">
        <f t="shared" si="0"/>
        <v>0</v>
      </c>
      <c r="F45" s="4">
        <v>0</v>
      </c>
      <c r="G45" s="4">
        <f t="shared" si="1"/>
        <v>0</v>
      </c>
    </row>
    <row r="46" spans="1:7">
      <c r="A46" s="4">
        <v>1</v>
      </c>
      <c r="B46" s="4">
        <v>2</v>
      </c>
      <c r="C46" s="4">
        <v>3</v>
      </c>
      <c r="D46" s="4">
        <v>0</v>
      </c>
      <c r="E46" s="4">
        <f t="shared" si="0"/>
        <v>0</v>
      </c>
      <c r="F46" s="4">
        <v>0</v>
      </c>
      <c r="G46" s="4">
        <f t="shared" si="1"/>
        <v>0</v>
      </c>
    </row>
    <row r="47" spans="1:7">
      <c r="A47" s="4">
        <v>1</v>
      </c>
      <c r="B47" s="4">
        <v>2</v>
      </c>
      <c r="C47" s="4">
        <v>4</v>
      </c>
      <c r="D47" s="4">
        <v>0</v>
      </c>
      <c r="E47" s="4">
        <f t="shared" si="0"/>
        <v>0</v>
      </c>
      <c r="F47" s="4">
        <v>0</v>
      </c>
      <c r="G47" s="4">
        <f t="shared" si="1"/>
        <v>0</v>
      </c>
    </row>
    <row r="48" spans="1:7">
      <c r="A48" s="4">
        <v>1</v>
      </c>
      <c r="B48" s="4">
        <v>2</v>
      </c>
      <c r="C48" s="4">
        <v>5</v>
      </c>
      <c r="D48" s="4">
        <v>0</v>
      </c>
      <c r="E48" s="4">
        <f t="shared" si="0"/>
        <v>0</v>
      </c>
      <c r="F48" s="4">
        <v>0</v>
      </c>
      <c r="G48" s="4">
        <f t="shared" si="1"/>
        <v>0</v>
      </c>
    </row>
    <row r="49" spans="1:7">
      <c r="A49" s="4">
        <v>1</v>
      </c>
      <c r="B49" s="4">
        <v>2</v>
      </c>
      <c r="C49" s="4">
        <v>6</v>
      </c>
      <c r="D49" s="4">
        <v>0</v>
      </c>
      <c r="E49" s="4">
        <f t="shared" si="0"/>
        <v>0</v>
      </c>
      <c r="F49" s="4">
        <v>0</v>
      </c>
      <c r="G49" s="4">
        <f t="shared" si="1"/>
        <v>0</v>
      </c>
    </row>
    <row r="50" spans="1:7">
      <c r="A50" s="4">
        <v>1</v>
      </c>
      <c r="B50" s="4">
        <v>2</v>
      </c>
      <c r="C50" s="4">
        <v>7</v>
      </c>
      <c r="D50" s="4">
        <v>0</v>
      </c>
      <c r="E50" s="4">
        <f t="shared" si="0"/>
        <v>0</v>
      </c>
      <c r="F50" s="4">
        <v>0</v>
      </c>
      <c r="G50" s="4">
        <f t="shared" si="1"/>
        <v>0</v>
      </c>
    </row>
    <row r="51" spans="1:7">
      <c r="A51" s="4">
        <v>1</v>
      </c>
      <c r="B51" s="4">
        <v>2</v>
      </c>
      <c r="C51" s="4">
        <v>8</v>
      </c>
      <c r="D51" s="4">
        <v>23.039000000000001</v>
      </c>
      <c r="E51" s="4">
        <f t="shared" si="0"/>
        <v>2.3039E-2</v>
      </c>
      <c r="F51" s="4">
        <v>19.991</v>
      </c>
      <c r="G51" s="4">
        <f t="shared" si="1"/>
        <v>1.9990999999999998E-2</v>
      </c>
    </row>
    <row r="52" spans="1:7">
      <c r="A52" s="4">
        <v>1</v>
      </c>
      <c r="B52" s="4">
        <v>2</v>
      </c>
      <c r="C52" s="4">
        <v>9</v>
      </c>
      <c r="D52" s="4">
        <v>69.572000000000003</v>
      </c>
      <c r="E52" s="4">
        <f t="shared" si="0"/>
        <v>6.9572000000000009E-2</v>
      </c>
      <c r="F52" s="4">
        <v>60.942999999999998</v>
      </c>
      <c r="G52" s="4">
        <f t="shared" si="1"/>
        <v>6.0942999999999997E-2</v>
      </c>
    </row>
    <row r="53" spans="1:7">
      <c r="A53" s="4">
        <v>1</v>
      </c>
      <c r="B53" s="4">
        <v>2</v>
      </c>
      <c r="C53" s="4">
        <v>10</v>
      </c>
      <c r="D53" s="4">
        <v>111.67700000000001</v>
      </c>
      <c r="E53" s="4">
        <f t="shared" si="0"/>
        <v>0.11167700000000001</v>
      </c>
      <c r="F53" s="4">
        <v>100.71</v>
      </c>
      <c r="G53" s="4">
        <f t="shared" si="1"/>
        <v>0.10070999999999999</v>
      </c>
    </row>
    <row r="54" spans="1:7">
      <c r="A54" s="4">
        <v>1</v>
      </c>
      <c r="B54" s="4">
        <v>2</v>
      </c>
      <c r="C54" s="4">
        <v>11</v>
      </c>
      <c r="D54" s="4">
        <v>160.31800000000001</v>
      </c>
      <c r="E54" s="4">
        <f t="shared" si="0"/>
        <v>0.16031800000000002</v>
      </c>
      <c r="F54" s="4">
        <v>143.62700000000001</v>
      </c>
      <c r="G54" s="4">
        <f t="shared" si="1"/>
        <v>0.143627</v>
      </c>
    </row>
    <row r="55" spans="1:7">
      <c r="A55" s="4">
        <v>1</v>
      </c>
      <c r="B55" s="4">
        <v>2</v>
      </c>
      <c r="C55" s="4">
        <v>12</v>
      </c>
      <c r="D55" s="4">
        <v>231.00700000000001</v>
      </c>
      <c r="E55" s="4">
        <f t="shared" si="0"/>
        <v>0.23100700000000002</v>
      </c>
      <c r="F55" s="4">
        <v>206.62</v>
      </c>
      <c r="G55" s="4">
        <f t="shared" si="1"/>
        <v>0.20662</v>
      </c>
    </row>
    <row r="56" spans="1:7">
      <c r="A56" s="4">
        <v>1</v>
      </c>
      <c r="B56" s="4">
        <v>2</v>
      </c>
      <c r="C56" s="4">
        <v>13</v>
      </c>
      <c r="D56" s="4">
        <v>166.048</v>
      </c>
      <c r="E56" s="4">
        <f t="shared" si="0"/>
        <v>0.166048</v>
      </c>
      <c r="F56" s="4">
        <v>156.667</v>
      </c>
      <c r="G56" s="4">
        <f t="shared" si="1"/>
        <v>0.156667</v>
      </c>
    </row>
    <row r="57" spans="1:7">
      <c r="A57" s="4">
        <v>1</v>
      </c>
      <c r="B57" s="4">
        <v>2</v>
      </c>
      <c r="C57" s="4">
        <v>14</v>
      </c>
      <c r="D57" s="4">
        <v>142.68100000000001</v>
      </c>
      <c r="E57" s="4">
        <f t="shared" si="0"/>
        <v>0.142681</v>
      </c>
      <c r="F57" s="4">
        <v>137.661</v>
      </c>
      <c r="G57" s="4">
        <f t="shared" si="1"/>
        <v>0.13766100000000001</v>
      </c>
    </row>
    <row r="58" spans="1:7">
      <c r="A58" s="4">
        <v>1</v>
      </c>
      <c r="B58" s="4">
        <v>2</v>
      </c>
      <c r="C58" s="4">
        <v>15</v>
      </c>
      <c r="D58" s="4">
        <v>123.59399999999999</v>
      </c>
      <c r="E58" s="4">
        <f t="shared" si="0"/>
        <v>0.123594</v>
      </c>
      <c r="F58" s="4">
        <v>121.922</v>
      </c>
      <c r="G58" s="4">
        <f t="shared" si="1"/>
        <v>0.121922</v>
      </c>
    </row>
    <row r="59" spans="1:7">
      <c r="A59" s="4">
        <v>1</v>
      </c>
      <c r="B59" s="4">
        <v>2</v>
      </c>
      <c r="C59" s="4">
        <v>16</v>
      </c>
      <c r="D59" s="4">
        <v>33.844000000000001</v>
      </c>
      <c r="E59" s="4">
        <f t="shared" si="0"/>
        <v>3.3843999999999999E-2</v>
      </c>
      <c r="F59" s="4">
        <v>35.127000000000002</v>
      </c>
      <c r="G59" s="4">
        <f t="shared" si="1"/>
        <v>3.5127000000000005E-2</v>
      </c>
    </row>
    <row r="60" spans="1:7">
      <c r="A60" s="4">
        <v>1</v>
      </c>
      <c r="B60" s="4">
        <v>2</v>
      </c>
      <c r="C60" s="4">
        <v>17</v>
      </c>
      <c r="D60" s="4">
        <v>0</v>
      </c>
      <c r="E60" s="4">
        <f t="shared" si="0"/>
        <v>0</v>
      </c>
      <c r="F60" s="4">
        <v>0</v>
      </c>
      <c r="G60" s="4">
        <f t="shared" si="1"/>
        <v>0</v>
      </c>
    </row>
    <row r="61" spans="1:7">
      <c r="A61" s="4">
        <v>1</v>
      </c>
      <c r="B61" s="4">
        <v>2</v>
      </c>
      <c r="C61" s="4">
        <v>18</v>
      </c>
      <c r="D61" s="4">
        <v>0</v>
      </c>
      <c r="E61" s="4">
        <f t="shared" si="0"/>
        <v>0</v>
      </c>
      <c r="F61" s="4">
        <v>0</v>
      </c>
      <c r="G61" s="4">
        <f t="shared" si="1"/>
        <v>0</v>
      </c>
    </row>
    <row r="62" spans="1:7">
      <c r="A62" s="4">
        <v>1</v>
      </c>
      <c r="B62" s="4">
        <v>2</v>
      </c>
      <c r="C62" s="4">
        <v>19</v>
      </c>
      <c r="D62" s="4">
        <v>0</v>
      </c>
      <c r="E62" s="4">
        <f t="shared" si="0"/>
        <v>0</v>
      </c>
      <c r="F62" s="4">
        <v>0</v>
      </c>
      <c r="G62" s="4">
        <f t="shared" si="1"/>
        <v>0</v>
      </c>
    </row>
    <row r="63" spans="1:7">
      <c r="A63" s="4">
        <v>1</v>
      </c>
      <c r="B63" s="4">
        <v>2</v>
      </c>
      <c r="C63" s="4">
        <v>20</v>
      </c>
      <c r="D63" s="4">
        <v>0</v>
      </c>
      <c r="E63" s="4">
        <f t="shared" si="0"/>
        <v>0</v>
      </c>
      <c r="F63" s="4">
        <v>0</v>
      </c>
      <c r="G63" s="4">
        <f t="shared" si="1"/>
        <v>0</v>
      </c>
    </row>
    <row r="64" spans="1:7">
      <c r="A64" s="4">
        <v>1</v>
      </c>
      <c r="B64" s="4">
        <v>2</v>
      </c>
      <c r="C64" s="4">
        <v>21</v>
      </c>
      <c r="D64" s="4">
        <v>0</v>
      </c>
      <c r="E64" s="4">
        <f t="shared" si="0"/>
        <v>0</v>
      </c>
      <c r="F64" s="4">
        <v>0</v>
      </c>
      <c r="G64" s="4">
        <f t="shared" si="1"/>
        <v>0</v>
      </c>
    </row>
    <row r="65" spans="1:7">
      <c r="A65" s="4">
        <v>1</v>
      </c>
      <c r="B65" s="4">
        <v>2</v>
      </c>
      <c r="C65" s="4">
        <v>22</v>
      </c>
      <c r="D65" s="4">
        <v>0</v>
      </c>
      <c r="E65" s="4">
        <f t="shared" si="0"/>
        <v>0</v>
      </c>
      <c r="F65" s="4">
        <v>0</v>
      </c>
      <c r="G65" s="4">
        <f t="shared" si="1"/>
        <v>0</v>
      </c>
    </row>
    <row r="66" spans="1:7">
      <c r="A66" s="4">
        <v>1</v>
      </c>
      <c r="B66" s="4">
        <v>2</v>
      </c>
      <c r="C66" s="4">
        <v>23</v>
      </c>
      <c r="D66" s="4">
        <v>0</v>
      </c>
      <c r="E66" s="4">
        <f t="shared" si="0"/>
        <v>0</v>
      </c>
      <c r="F66" s="4">
        <v>0</v>
      </c>
      <c r="G66" s="4">
        <f t="shared" si="1"/>
        <v>0</v>
      </c>
    </row>
    <row r="67" spans="1:7">
      <c r="A67" s="4">
        <v>1</v>
      </c>
      <c r="B67" s="4">
        <v>3</v>
      </c>
      <c r="C67" s="4">
        <v>0</v>
      </c>
      <c r="D67" s="4">
        <v>0</v>
      </c>
      <c r="E67" s="4">
        <f t="shared" si="0"/>
        <v>0</v>
      </c>
      <c r="F67" s="4">
        <v>0</v>
      </c>
      <c r="G67" s="4">
        <f t="shared" si="1"/>
        <v>0</v>
      </c>
    </row>
    <row r="68" spans="1:7">
      <c r="A68" s="4">
        <v>1</v>
      </c>
      <c r="B68" s="4">
        <v>3</v>
      </c>
      <c r="C68" s="4">
        <v>1</v>
      </c>
      <c r="D68" s="4">
        <v>0</v>
      </c>
      <c r="E68" s="4">
        <f t="shared" si="0"/>
        <v>0</v>
      </c>
      <c r="F68" s="4">
        <v>0</v>
      </c>
      <c r="G68" s="4">
        <f t="shared" si="1"/>
        <v>0</v>
      </c>
    </row>
    <row r="69" spans="1:7">
      <c r="A69" s="4">
        <v>1</v>
      </c>
      <c r="B69" s="4">
        <v>3</v>
      </c>
      <c r="C69" s="4">
        <v>2</v>
      </c>
      <c r="D69" s="4">
        <v>0</v>
      </c>
      <c r="E69" s="4">
        <f t="shared" si="0"/>
        <v>0</v>
      </c>
      <c r="F69" s="4">
        <v>0</v>
      </c>
      <c r="G69" s="4">
        <f t="shared" si="1"/>
        <v>0</v>
      </c>
    </row>
    <row r="70" spans="1:7">
      <c r="A70" s="4">
        <v>1</v>
      </c>
      <c r="B70" s="4">
        <v>3</v>
      </c>
      <c r="C70" s="4">
        <v>3</v>
      </c>
      <c r="D70" s="4">
        <v>0</v>
      </c>
      <c r="E70" s="4">
        <f t="shared" si="0"/>
        <v>0</v>
      </c>
      <c r="F70" s="4">
        <v>0</v>
      </c>
      <c r="G70" s="4">
        <f t="shared" si="1"/>
        <v>0</v>
      </c>
    </row>
    <row r="71" spans="1:7">
      <c r="A71" s="4">
        <v>1</v>
      </c>
      <c r="B71" s="4">
        <v>3</v>
      </c>
      <c r="C71" s="4">
        <v>4</v>
      </c>
      <c r="D71" s="4">
        <v>0</v>
      </c>
      <c r="E71" s="4">
        <f t="shared" si="0"/>
        <v>0</v>
      </c>
      <c r="F71" s="4">
        <v>0</v>
      </c>
      <c r="G71" s="4">
        <f t="shared" si="1"/>
        <v>0</v>
      </c>
    </row>
    <row r="72" spans="1:7">
      <c r="A72" s="4">
        <v>1</v>
      </c>
      <c r="B72" s="4">
        <v>3</v>
      </c>
      <c r="C72" s="4">
        <v>5</v>
      </c>
      <c r="D72" s="4">
        <v>0</v>
      </c>
      <c r="E72" s="4">
        <f t="shared" si="0"/>
        <v>0</v>
      </c>
      <c r="F72" s="4">
        <v>0</v>
      </c>
      <c r="G72" s="4">
        <f t="shared" si="1"/>
        <v>0</v>
      </c>
    </row>
    <row r="73" spans="1:7">
      <c r="A73" s="4">
        <v>1</v>
      </c>
      <c r="B73" s="4">
        <v>3</v>
      </c>
      <c r="C73" s="4">
        <v>6</v>
      </c>
      <c r="D73" s="4">
        <v>0</v>
      </c>
      <c r="E73" s="4">
        <f t="shared" si="0"/>
        <v>0</v>
      </c>
      <c r="F73" s="4">
        <v>0</v>
      </c>
      <c r="G73" s="4">
        <f t="shared" si="1"/>
        <v>0</v>
      </c>
    </row>
    <row r="74" spans="1:7">
      <c r="A74" s="4">
        <v>1</v>
      </c>
      <c r="B74" s="4">
        <v>3</v>
      </c>
      <c r="C74" s="4">
        <v>7</v>
      </c>
      <c r="D74" s="4">
        <v>0</v>
      </c>
      <c r="E74" s="4">
        <f t="shared" si="0"/>
        <v>0</v>
      </c>
      <c r="F74" s="4">
        <v>0</v>
      </c>
      <c r="G74" s="4">
        <f t="shared" si="1"/>
        <v>0</v>
      </c>
    </row>
    <row r="75" spans="1:7">
      <c r="A75" s="4">
        <v>1</v>
      </c>
      <c r="B75" s="4">
        <v>3</v>
      </c>
      <c r="C75" s="4">
        <v>8</v>
      </c>
      <c r="D75" s="4">
        <v>144.292</v>
      </c>
      <c r="E75" s="4">
        <f t="shared" si="0"/>
        <v>0.144292</v>
      </c>
      <c r="F75" s="4">
        <v>8.0969999999999995</v>
      </c>
      <c r="G75" s="4">
        <f t="shared" si="1"/>
        <v>8.097E-3</v>
      </c>
    </row>
    <row r="76" spans="1:7">
      <c r="A76" s="4">
        <v>1</v>
      </c>
      <c r="B76" s="4">
        <v>3</v>
      </c>
      <c r="C76" s="4">
        <v>9</v>
      </c>
      <c r="D76" s="4">
        <v>358.09899999999999</v>
      </c>
      <c r="E76" s="4">
        <f t="shared" si="0"/>
        <v>0.358099</v>
      </c>
      <c r="F76" s="4">
        <v>17.478000000000002</v>
      </c>
      <c r="G76" s="4">
        <f t="shared" si="1"/>
        <v>1.7478E-2</v>
      </c>
    </row>
    <row r="77" spans="1:7">
      <c r="A77" s="4">
        <v>1</v>
      </c>
      <c r="B77" s="4">
        <v>3</v>
      </c>
      <c r="C77" s="4">
        <v>10</v>
      </c>
      <c r="D77" s="4">
        <v>498.33100000000002</v>
      </c>
      <c r="E77" s="4">
        <f t="shared" si="0"/>
        <v>0.49833100000000002</v>
      </c>
      <c r="F77" s="4">
        <v>117.047</v>
      </c>
      <c r="G77" s="4">
        <f t="shared" si="1"/>
        <v>0.117047</v>
      </c>
    </row>
    <row r="78" spans="1:7">
      <c r="A78" s="4">
        <v>1</v>
      </c>
      <c r="B78" s="4">
        <v>3</v>
      </c>
      <c r="C78" s="4">
        <v>11</v>
      </c>
      <c r="D78" s="4">
        <v>617.96600000000001</v>
      </c>
      <c r="E78" s="4">
        <f t="shared" si="0"/>
        <v>0.61796600000000002</v>
      </c>
      <c r="F78" s="4">
        <v>264.62900000000002</v>
      </c>
      <c r="G78" s="4">
        <f t="shared" si="1"/>
        <v>0.264629</v>
      </c>
    </row>
    <row r="79" spans="1:7">
      <c r="A79" s="4">
        <v>1</v>
      </c>
      <c r="B79" s="4">
        <v>3</v>
      </c>
      <c r="C79" s="4">
        <v>12</v>
      </c>
      <c r="D79" s="4">
        <v>611.57799999999997</v>
      </c>
      <c r="E79" s="4">
        <f t="shared" si="0"/>
        <v>0.61157799999999995</v>
      </c>
      <c r="F79" s="4">
        <v>361.983</v>
      </c>
      <c r="G79" s="4">
        <f t="shared" si="1"/>
        <v>0.361983</v>
      </c>
    </row>
    <row r="80" spans="1:7">
      <c r="A80" s="4">
        <v>1</v>
      </c>
      <c r="B80" s="4">
        <v>3</v>
      </c>
      <c r="C80" s="4">
        <v>13</v>
      </c>
      <c r="D80" s="4">
        <v>558.91</v>
      </c>
      <c r="E80" s="4">
        <f t="shared" si="0"/>
        <v>0.55891000000000002</v>
      </c>
      <c r="F80" s="4">
        <v>386.35</v>
      </c>
      <c r="G80" s="4">
        <f t="shared" si="1"/>
        <v>0.38635000000000003</v>
      </c>
    </row>
    <row r="81" spans="1:7">
      <c r="A81" s="4">
        <v>1</v>
      </c>
      <c r="B81" s="4">
        <v>3</v>
      </c>
      <c r="C81" s="4">
        <v>14</v>
      </c>
      <c r="D81" s="4">
        <v>527.71400000000006</v>
      </c>
      <c r="E81" s="4">
        <f t="shared" si="0"/>
        <v>0.52771400000000002</v>
      </c>
      <c r="F81" s="4">
        <v>418.608</v>
      </c>
      <c r="G81" s="4">
        <f t="shared" si="1"/>
        <v>0.41860799999999998</v>
      </c>
    </row>
    <row r="82" spans="1:7">
      <c r="A82" s="4">
        <v>1</v>
      </c>
      <c r="B82" s="4">
        <v>3</v>
      </c>
      <c r="C82" s="4">
        <v>15</v>
      </c>
      <c r="D82" s="4">
        <v>348.44600000000003</v>
      </c>
      <c r="E82" s="4">
        <f t="shared" si="0"/>
        <v>0.34844600000000003</v>
      </c>
      <c r="F82" s="4">
        <v>328.02300000000002</v>
      </c>
      <c r="G82" s="4">
        <f t="shared" si="1"/>
        <v>0.32802300000000001</v>
      </c>
    </row>
    <row r="83" spans="1:7">
      <c r="A83" s="4">
        <v>1</v>
      </c>
      <c r="B83" s="4">
        <v>3</v>
      </c>
      <c r="C83" s="4">
        <v>16</v>
      </c>
      <c r="D83" s="4">
        <v>103.057</v>
      </c>
      <c r="E83" s="4">
        <f t="shared" si="0"/>
        <v>0.103057</v>
      </c>
      <c r="F83" s="4">
        <v>125.301</v>
      </c>
      <c r="G83" s="4">
        <f t="shared" si="1"/>
        <v>0.125301</v>
      </c>
    </row>
    <row r="84" spans="1:7">
      <c r="A84" s="4">
        <v>1</v>
      </c>
      <c r="B84" s="4">
        <v>3</v>
      </c>
      <c r="C84" s="4">
        <v>17</v>
      </c>
      <c r="D84" s="4">
        <v>1.2</v>
      </c>
      <c r="E84" s="4">
        <f t="shared" ref="E84:E147" si="2">D84/1000</f>
        <v>1.1999999999999999E-3</v>
      </c>
      <c r="F84" s="4">
        <v>4.8689999999999998</v>
      </c>
      <c r="G84" s="4">
        <f t="shared" ref="G84:G147" si="3">F84/1000</f>
        <v>4.8690000000000001E-3</v>
      </c>
    </row>
    <row r="85" spans="1:7">
      <c r="A85" s="4">
        <v>1</v>
      </c>
      <c r="B85" s="4">
        <v>3</v>
      </c>
      <c r="C85" s="4">
        <v>18</v>
      </c>
      <c r="D85" s="4">
        <v>0</v>
      </c>
      <c r="E85" s="4">
        <f t="shared" si="2"/>
        <v>0</v>
      </c>
      <c r="F85" s="4">
        <v>0</v>
      </c>
      <c r="G85" s="4">
        <f t="shared" si="3"/>
        <v>0</v>
      </c>
    </row>
    <row r="86" spans="1:7">
      <c r="A86" s="4">
        <v>1</v>
      </c>
      <c r="B86" s="4">
        <v>3</v>
      </c>
      <c r="C86" s="4">
        <v>19</v>
      </c>
      <c r="D86" s="4">
        <v>0</v>
      </c>
      <c r="E86" s="4">
        <f t="shared" si="2"/>
        <v>0</v>
      </c>
      <c r="F86" s="4">
        <v>0</v>
      </c>
      <c r="G86" s="4">
        <f t="shared" si="3"/>
        <v>0</v>
      </c>
    </row>
    <row r="87" spans="1:7">
      <c r="A87" s="4">
        <v>1</v>
      </c>
      <c r="B87" s="4">
        <v>3</v>
      </c>
      <c r="C87" s="4">
        <v>20</v>
      </c>
      <c r="D87" s="4">
        <v>0</v>
      </c>
      <c r="E87" s="4">
        <f t="shared" si="2"/>
        <v>0</v>
      </c>
      <c r="F87" s="4">
        <v>0</v>
      </c>
      <c r="G87" s="4">
        <f t="shared" si="3"/>
        <v>0</v>
      </c>
    </row>
    <row r="88" spans="1:7">
      <c r="A88" s="4">
        <v>1</v>
      </c>
      <c r="B88" s="4">
        <v>3</v>
      </c>
      <c r="C88" s="4">
        <v>21</v>
      </c>
      <c r="D88" s="4">
        <v>0</v>
      </c>
      <c r="E88" s="4">
        <f t="shared" si="2"/>
        <v>0</v>
      </c>
      <c r="F88" s="4">
        <v>0</v>
      </c>
      <c r="G88" s="4">
        <f t="shared" si="3"/>
        <v>0</v>
      </c>
    </row>
    <row r="89" spans="1:7">
      <c r="A89" s="4">
        <v>1</v>
      </c>
      <c r="B89" s="4">
        <v>3</v>
      </c>
      <c r="C89" s="4">
        <v>22</v>
      </c>
      <c r="D89" s="4">
        <v>0</v>
      </c>
      <c r="E89" s="4">
        <f t="shared" si="2"/>
        <v>0</v>
      </c>
      <c r="F89" s="4">
        <v>0</v>
      </c>
      <c r="G89" s="4">
        <f t="shared" si="3"/>
        <v>0</v>
      </c>
    </row>
    <row r="90" spans="1:7">
      <c r="A90" s="4">
        <v>1</v>
      </c>
      <c r="B90" s="4">
        <v>3</v>
      </c>
      <c r="C90" s="4">
        <v>23</v>
      </c>
      <c r="D90" s="4">
        <v>0</v>
      </c>
      <c r="E90" s="4">
        <f t="shared" si="2"/>
        <v>0</v>
      </c>
      <c r="F90" s="4">
        <v>0</v>
      </c>
      <c r="G90" s="4">
        <f t="shared" si="3"/>
        <v>0</v>
      </c>
    </row>
    <row r="91" spans="1:7">
      <c r="A91" s="4">
        <v>1</v>
      </c>
      <c r="B91" s="4">
        <v>4</v>
      </c>
      <c r="C91" s="4">
        <v>0</v>
      </c>
      <c r="D91" s="4">
        <v>0</v>
      </c>
      <c r="E91" s="4">
        <f t="shared" si="2"/>
        <v>0</v>
      </c>
      <c r="F91" s="4">
        <v>0</v>
      </c>
      <c r="G91" s="4">
        <f t="shared" si="3"/>
        <v>0</v>
      </c>
    </row>
    <row r="92" spans="1:7">
      <c r="A92" s="4">
        <v>1</v>
      </c>
      <c r="B92" s="4">
        <v>4</v>
      </c>
      <c r="C92" s="4">
        <v>1</v>
      </c>
      <c r="D92" s="4">
        <v>0</v>
      </c>
      <c r="E92" s="4">
        <f t="shared" si="2"/>
        <v>0</v>
      </c>
      <c r="F92" s="4">
        <v>0</v>
      </c>
      <c r="G92" s="4">
        <f t="shared" si="3"/>
        <v>0</v>
      </c>
    </row>
    <row r="93" spans="1:7">
      <c r="A93" s="4">
        <v>1</v>
      </c>
      <c r="B93" s="4">
        <v>4</v>
      </c>
      <c r="C93" s="4">
        <v>2</v>
      </c>
      <c r="D93" s="4">
        <v>0</v>
      </c>
      <c r="E93" s="4">
        <f t="shared" si="2"/>
        <v>0</v>
      </c>
      <c r="F93" s="4">
        <v>0</v>
      </c>
      <c r="G93" s="4">
        <f t="shared" si="3"/>
        <v>0</v>
      </c>
    </row>
    <row r="94" spans="1:7">
      <c r="A94" s="4">
        <v>1</v>
      </c>
      <c r="B94" s="4">
        <v>4</v>
      </c>
      <c r="C94" s="4">
        <v>3</v>
      </c>
      <c r="D94" s="4">
        <v>0</v>
      </c>
      <c r="E94" s="4">
        <f t="shared" si="2"/>
        <v>0</v>
      </c>
      <c r="F94" s="4">
        <v>0</v>
      </c>
      <c r="G94" s="4">
        <f t="shared" si="3"/>
        <v>0</v>
      </c>
    </row>
    <row r="95" spans="1:7">
      <c r="A95" s="4">
        <v>1</v>
      </c>
      <c r="B95" s="4">
        <v>4</v>
      </c>
      <c r="C95" s="4">
        <v>4</v>
      </c>
      <c r="D95" s="4">
        <v>0</v>
      </c>
      <c r="E95" s="4">
        <f t="shared" si="2"/>
        <v>0</v>
      </c>
      <c r="F95" s="4">
        <v>0</v>
      </c>
      <c r="G95" s="4">
        <f t="shared" si="3"/>
        <v>0</v>
      </c>
    </row>
    <row r="96" spans="1:7">
      <c r="A96" s="4">
        <v>1</v>
      </c>
      <c r="B96" s="4">
        <v>4</v>
      </c>
      <c r="C96" s="4">
        <v>5</v>
      </c>
      <c r="D96" s="4">
        <v>0</v>
      </c>
      <c r="E96" s="4">
        <f t="shared" si="2"/>
        <v>0</v>
      </c>
      <c r="F96" s="4">
        <v>0</v>
      </c>
      <c r="G96" s="4">
        <f t="shared" si="3"/>
        <v>0</v>
      </c>
    </row>
    <row r="97" spans="1:7">
      <c r="A97" s="4">
        <v>1</v>
      </c>
      <c r="B97" s="4">
        <v>4</v>
      </c>
      <c r="C97" s="4">
        <v>6</v>
      </c>
      <c r="D97" s="4">
        <v>0</v>
      </c>
      <c r="E97" s="4">
        <f t="shared" si="2"/>
        <v>0</v>
      </c>
      <c r="F97" s="4">
        <v>0</v>
      </c>
      <c r="G97" s="4">
        <f t="shared" si="3"/>
        <v>0</v>
      </c>
    </row>
    <row r="98" spans="1:7">
      <c r="A98" s="4">
        <v>1</v>
      </c>
      <c r="B98" s="4">
        <v>4</v>
      </c>
      <c r="C98" s="4">
        <v>7</v>
      </c>
      <c r="D98" s="4">
        <v>0</v>
      </c>
      <c r="E98" s="4">
        <f t="shared" si="2"/>
        <v>0</v>
      </c>
      <c r="F98" s="4">
        <v>0</v>
      </c>
      <c r="G98" s="4">
        <f t="shared" si="3"/>
        <v>0</v>
      </c>
    </row>
    <row r="99" spans="1:7">
      <c r="A99" s="4">
        <v>1</v>
      </c>
      <c r="B99" s="4">
        <v>4</v>
      </c>
      <c r="C99" s="4">
        <v>8</v>
      </c>
      <c r="D99" s="4">
        <v>56.167000000000002</v>
      </c>
      <c r="E99" s="4">
        <f t="shared" si="2"/>
        <v>5.6167000000000002E-2</v>
      </c>
      <c r="F99" s="4">
        <v>25.751000000000001</v>
      </c>
      <c r="G99" s="4">
        <f t="shared" si="3"/>
        <v>2.5751E-2</v>
      </c>
    </row>
    <row r="100" spans="1:7">
      <c r="A100" s="4">
        <v>1</v>
      </c>
      <c r="B100" s="4">
        <v>4</v>
      </c>
      <c r="C100" s="4">
        <v>9</v>
      </c>
      <c r="D100" s="4">
        <v>160.62799999999999</v>
      </c>
      <c r="E100" s="4">
        <f t="shared" si="2"/>
        <v>0.16062799999999999</v>
      </c>
      <c r="F100" s="4">
        <v>59.875</v>
      </c>
      <c r="G100" s="4">
        <f t="shared" si="3"/>
        <v>5.9874999999999998E-2</v>
      </c>
    </row>
    <row r="101" spans="1:7">
      <c r="A101" s="4">
        <v>1</v>
      </c>
      <c r="B101" s="4">
        <v>4</v>
      </c>
      <c r="C101" s="4">
        <v>10</v>
      </c>
      <c r="D101" s="4">
        <v>496.08199999999999</v>
      </c>
      <c r="E101" s="4">
        <f t="shared" si="2"/>
        <v>0.49608199999999997</v>
      </c>
      <c r="F101" s="4">
        <v>131.011</v>
      </c>
      <c r="G101" s="4">
        <f t="shared" si="3"/>
        <v>0.13101099999999999</v>
      </c>
    </row>
    <row r="102" spans="1:7">
      <c r="A102" s="4">
        <v>1</v>
      </c>
      <c r="B102" s="4">
        <v>4</v>
      </c>
      <c r="C102" s="4">
        <v>11</v>
      </c>
      <c r="D102" s="4">
        <v>624.39400000000001</v>
      </c>
      <c r="E102" s="4">
        <f t="shared" si="2"/>
        <v>0.624394</v>
      </c>
      <c r="F102" s="4">
        <v>264.721</v>
      </c>
      <c r="G102" s="4">
        <f t="shared" si="3"/>
        <v>0.26472099999999998</v>
      </c>
    </row>
    <row r="103" spans="1:7">
      <c r="A103" s="4">
        <v>1</v>
      </c>
      <c r="B103" s="4">
        <v>4</v>
      </c>
      <c r="C103" s="4">
        <v>12</v>
      </c>
      <c r="D103" s="4">
        <v>578.51099999999997</v>
      </c>
      <c r="E103" s="4">
        <f t="shared" si="2"/>
        <v>0.578511</v>
      </c>
      <c r="F103" s="4">
        <v>355.94299999999998</v>
      </c>
      <c r="G103" s="4">
        <f t="shared" si="3"/>
        <v>0.35594300000000001</v>
      </c>
    </row>
    <row r="104" spans="1:7">
      <c r="A104" s="4">
        <v>1</v>
      </c>
      <c r="B104" s="4">
        <v>4</v>
      </c>
      <c r="C104" s="4">
        <v>13</v>
      </c>
      <c r="D104" s="4">
        <v>225.56700000000001</v>
      </c>
      <c r="E104" s="4">
        <f t="shared" si="2"/>
        <v>0.22556700000000002</v>
      </c>
      <c r="F104" s="4">
        <v>198.7</v>
      </c>
      <c r="G104" s="4">
        <f t="shared" si="3"/>
        <v>0.19869999999999999</v>
      </c>
    </row>
    <row r="105" spans="1:7">
      <c r="A105" s="4">
        <v>1</v>
      </c>
      <c r="B105" s="4">
        <v>4</v>
      </c>
      <c r="C105" s="4">
        <v>14</v>
      </c>
      <c r="D105" s="4">
        <v>485.60399999999998</v>
      </c>
      <c r="E105" s="4">
        <f t="shared" si="2"/>
        <v>0.48560399999999998</v>
      </c>
      <c r="F105" s="4">
        <v>386.274</v>
      </c>
      <c r="G105" s="4">
        <f t="shared" si="3"/>
        <v>0.38627400000000001</v>
      </c>
    </row>
    <row r="106" spans="1:7">
      <c r="A106" s="4">
        <v>1</v>
      </c>
      <c r="B106" s="4">
        <v>4</v>
      </c>
      <c r="C106" s="4">
        <v>15</v>
      </c>
      <c r="D106" s="4">
        <v>214.25299999999999</v>
      </c>
      <c r="E106" s="4">
        <f t="shared" si="2"/>
        <v>0.214253</v>
      </c>
      <c r="F106" s="4">
        <v>206.691</v>
      </c>
      <c r="G106" s="4">
        <f t="shared" si="3"/>
        <v>0.20669100000000001</v>
      </c>
    </row>
    <row r="107" spans="1:7">
      <c r="A107" s="4">
        <v>1</v>
      </c>
      <c r="B107" s="4">
        <v>4</v>
      </c>
      <c r="C107" s="4">
        <v>16</v>
      </c>
      <c r="D107" s="4">
        <v>72.253</v>
      </c>
      <c r="E107" s="4">
        <f t="shared" si="2"/>
        <v>7.2252999999999998E-2</v>
      </c>
      <c r="F107" s="4">
        <v>82.433999999999997</v>
      </c>
      <c r="G107" s="4">
        <f t="shared" si="3"/>
        <v>8.2433999999999993E-2</v>
      </c>
    </row>
    <row r="108" spans="1:7">
      <c r="A108" s="4">
        <v>1</v>
      </c>
      <c r="B108" s="4">
        <v>4</v>
      </c>
      <c r="C108" s="4">
        <v>17</v>
      </c>
      <c r="D108" s="4">
        <v>0</v>
      </c>
      <c r="E108" s="4">
        <f t="shared" si="2"/>
        <v>0</v>
      </c>
      <c r="F108" s="4">
        <v>0</v>
      </c>
      <c r="G108" s="4">
        <f t="shared" si="3"/>
        <v>0</v>
      </c>
    </row>
    <row r="109" spans="1:7">
      <c r="A109" s="4">
        <v>1</v>
      </c>
      <c r="B109" s="4">
        <v>4</v>
      </c>
      <c r="C109" s="4">
        <v>18</v>
      </c>
      <c r="D109" s="4">
        <v>0</v>
      </c>
      <c r="E109" s="4">
        <f t="shared" si="2"/>
        <v>0</v>
      </c>
      <c r="F109" s="4">
        <v>0</v>
      </c>
      <c r="G109" s="4">
        <f t="shared" si="3"/>
        <v>0</v>
      </c>
    </row>
    <row r="110" spans="1:7">
      <c r="A110" s="4">
        <v>1</v>
      </c>
      <c r="B110" s="4">
        <v>4</v>
      </c>
      <c r="C110" s="4">
        <v>19</v>
      </c>
      <c r="D110" s="4">
        <v>0</v>
      </c>
      <c r="E110" s="4">
        <f t="shared" si="2"/>
        <v>0</v>
      </c>
      <c r="F110" s="4">
        <v>0</v>
      </c>
      <c r="G110" s="4">
        <f t="shared" si="3"/>
        <v>0</v>
      </c>
    </row>
    <row r="111" spans="1:7">
      <c r="A111" s="4">
        <v>1</v>
      </c>
      <c r="B111" s="4">
        <v>4</v>
      </c>
      <c r="C111" s="4">
        <v>20</v>
      </c>
      <c r="D111" s="4">
        <v>0</v>
      </c>
      <c r="E111" s="4">
        <f t="shared" si="2"/>
        <v>0</v>
      </c>
      <c r="F111" s="4">
        <v>0</v>
      </c>
      <c r="G111" s="4">
        <f t="shared" si="3"/>
        <v>0</v>
      </c>
    </row>
    <row r="112" spans="1:7">
      <c r="A112" s="4">
        <v>1</v>
      </c>
      <c r="B112" s="4">
        <v>4</v>
      </c>
      <c r="C112" s="4">
        <v>21</v>
      </c>
      <c r="D112" s="4">
        <v>0</v>
      </c>
      <c r="E112" s="4">
        <f t="shared" si="2"/>
        <v>0</v>
      </c>
      <c r="F112" s="4">
        <v>0</v>
      </c>
      <c r="G112" s="4">
        <f t="shared" si="3"/>
        <v>0</v>
      </c>
    </row>
    <row r="113" spans="1:7">
      <c r="A113" s="4">
        <v>1</v>
      </c>
      <c r="B113" s="4">
        <v>4</v>
      </c>
      <c r="C113" s="4">
        <v>22</v>
      </c>
      <c r="D113" s="4">
        <v>0</v>
      </c>
      <c r="E113" s="4">
        <f t="shared" si="2"/>
        <v>0</v>
      </c>
      <c r="F113" s="4">
        <v>0</v>
      </c>
      <c r="G113" s="4">
        <f t="shared" si="3"/>
        <v>0</v>
      </c>
    </row>
    <row r="114" spans="1:7">
      <c r="A114" s="4">
        <v>1</v>
      </c>
      <c r="B114" s="4">
        <v>4</v>
      </c>
      <c r="C114" s="4">
        <v>23</v>
      </c>
      <c r="D114" s="4">
        <v>0</v>
      </c>
      <c r="E114" s="4">
        <f t="shared" si="2"/>
        <v>0</v>
      </c>
      <c r="F114" s="4">
        <v>0</v>
      </c>
      <c r="G114" s="4">
        <f t="shared" si="3"/>
        <v>0</v>
      </c>
    </row>
    <row r="115" spans="1:7">
      <c r="A115" s="4">
        <v>1</v>
      </c>
      <c r="B115" s="4">
        <v>5</v>
      </c>
      <c r="C115" s="4">
        <v>0</v>
      </c>
      <c r="D115" s="4">
        <v>0</v>
      </c>
      <c r="E115" s="4">
        <f t="shared" si="2"/>
        <v>0</v>
      </c>
      <c r="F115" s="4">
        <v>0</v>
      </c>
      <c r="G115" s="4">
        <f t="shared" si="3"/>
        <v>0</v>
      </c>
    </row>
    <row r="116" spans="1:7">
      <c r="A116" s="4">
        <v>1</v>
      </c>
      <c r="B116" s="4">
        <v>5</v>
      </c>
      <c r="C116" s="4">
        <v>1</v>
      </c>
      <c r="D116" s="4">
        <v>0</v>
      </c>
      <c r="E116" s="4">
        <f t="shared" si="2"/>
        <v>0</v>
      </c>
      <c r="F116" s="4">
        <v>0</v>
      </c>
      <c r="G116" s="4">
        <f t="shared" si="3"/>
        <v>0</v>
      </c>
    </row>
    <row r="117" spans="1:7">
      <c r="A117" s="4">
        <v>1</v>
      </c>
      <c r="B117" s="4">
        <v>5</v>
      </c>
      <c r="C117" s="4">
        <v>2</v>
      </c>
      <c r="D117" s="4">
        <v>0</v>
      </c>
      <c r="E117" s="4">
        <f t="shared" si="2"/>
        <v>0</v>
      </c>
      <c r="F117" s="4">
        <v>0</v>
      </c>
      <c r="G117" s="4">
        <f t="shared" si="3"/>
        <v>0</v>
      </c>
    </row>
    <row r="118" spans="1:7">
      <c r="A118" s="4">
        <v>1</v>
      </c>
      <c r="B118" s="4">
        <v>5</v>
      </c>
      <c r="C118" s="4">
        <v>3</v>
      </c>
      <c r="D118" s="4">
        <v>0</v>
      </c>
      <c r="E118" s="4">
        <f t="shared" si="2"/>
        <v>0</v>
      </c>
      <c r="F118" s="4">
        <v>0</v>
      </c>
      <c r="G118" s="4">
        <f t="shared" si="3"/>
        <v>0</v>
      </c>
    </row>
    <row r="119" spans="1:7">
      <c r="A119" s="4">
        <v>1</v>
      </c>
      <c r="B119" s="4">
        <v>5</v>
      </c>
      <c r="C119" s="4">
        <v>4</v>
      </c>
      <c r="D119" s="4">
        <v>0</v>
      </c>
      <c r="E119" s="4">
        <f t="shared" si="2"/>
        <v>0</v>
      </c>
      <c r="F119" s="4">
        <v>0</v>
      </c>
      <c r="G119" s="4">
        <f t="shared" si="3"/>
        <v>0</v>
      </c>
    </row>
    <row r="120" spans="1:7">
      <c r="A120" s="4">
        <v>1</v>
      </c>
      <c r="B120" s="4">
        <v>5</v>
      </c>
      <c r="C120" s="4">
        <v>5</v>
      </c>
      <c r="D120" s="4">
        <v>0</v>
      </c>
      <c r="E120" s="4">
        <f t="shared" si="2"/>
        <v>0</v>
      </c>
      <c r="F120" s="4">
        <v>0</v>
      </c>
      <c r="G120" s="4">
        <f t="shared" si="3"/>
        <v>0</v>
      </c>
    </row>
    <row r="121" spans="1:7">
      <c r="A121" s="4">
        <v>1</v>
      </c>
      <c r="B121" s="4">
        <v>5</v>
      </c>
      <c r="C121" s="4">
        <v>6</v>
      </c>
      <c r="D121" s="4">
        <v>0</v>
      </c>
      <c r="E121" s="4">
        <f t="shared" si="2"/>
        <v>0</v>
      </c>
      <c r="F121" s="4">
        <v>0</v>
      </c>
      <c r="G121" s="4">
        <f t="shared" si="3"/>
        <v>0</v>
      </c>
    </row>
    <row r="122" spans="1:7">
      <c r="A122" s="4">
        <v>1</v>
      </c>
      <c r="B122" s="4">
        <v>5</v>
      </c>
      <c r="C122" s="4">
        <v>7</v>
      </c>
      <c r="D122" s="4">
        <v>0</v>
      </c>
      <c r="E122" s="4">
        <f t="shared" si="2"/>
        <v>0</v>
      </c>
      <c r="F122" s="4">
        <v>0</v>
      </c>
      <c r="G122" s="4">
        <f t="shared" si="3"/>
        <v>0</v>
      </c>
    </row>
    <row r="123" spans="1:7">
      <c r="A123" s="4">
        <v>1</v>
      </c>
      <c r="B123" s="4">
        <v>5</v>
      </c>
      <c r="C123" s="4">
        <v>8</v>
      </c>
      <c r="D123" s="4">
        <v>24.245000000000001</v>
      </c>
      <c r="E123" s="4">
        <f t="shared" si="2"/>
        <v>2.4245000000000003E-2</v>
      </c>
      <c r="F123" s="4">
        <v>21.209</v>
      </c>
      <c r="G123" s="4">
        <f t="shared" si="3"/>
        <v>2.1208999999999999E-2</v>
      </c>
    </row>
    <row r="124" spans="1:7">
      <c r="A124" s="4">
        <v>1</v>
      </c>
      <c r="B124" s="4">
        <v>5</v>
      </c>
      <c r="C124" s="4">
        <v>9</v>
      </c>
      <c r="D124" s="4">
        <v>117.348</v>
      </c>
      <c r="E124" s="4">
        <f t="shared" si="2"/>
        <v>0.11734799999999999</v>
      </c>
      <c r="F124" s="4">
        <v>60.526000000000003</v>
      </c>
      <c r="G124" s="4">
        <f t="shared" si="3"/>
        <v>6.0526000000000003E-2</v>
      </c>
    </row>
    <row r="125" spans="1:7">
      <c r="A125" s="4">
        <v>1</v>
      </c>
      <c r="B125" s="4">
        <v>5</v>
      </c>
      <c r="C125" s="4">
        <v>10</v>
      </c>
      <c r="D125" s="4">
        <v>450.62799999999999</v>
      </c>
      <c r="E125" s="4">
        <f t="shared" si="2"/>
        <v>0.45062799999999997</v>
      </c>
      <c r="F125" s="4">
        <v>124.205</v>
      </c>
      <c r="G125" s="4">
        <f t="shared" si="3"/>
        <v>0.124205</v>
      </c>
    </row>
    <row r="126" spans="1:7">
      <c r="A126" s="4">
        <v>1</v>
      </c>
      <c r="B126" s="4">
        <v>5</v>
      </c>
      <c r="C126" s="4">
        <v>11</v>
      </c>
      <c r="D126" s="4">
        <v>524.39</v>
      </c>
      <c r="E126" s="4">
        <f t="shared" si="2"/>
        <v>0.52439000000000002</v>
      </c>
      <c r="F126" s="4">
        <v>245.19200000000001</v>
      </c>
      <c r="G126" s="4">
        <f t="shared" si="3"/>
        <v>0.24519200000000002</v>
      </c>
    </row>
    <row r="127" spans="1:7">
      <c r="A127" s="4">
        <v>1</v>
      </c>
      <c r="B127" s="4">
        <v>5</v>
      </c>
      <c r="C127" s="4">
        <v>12</v>
      </c>
      <c r="D127" s="4">
        <v>580.27200000000005</v>
      </c>
      <c r="E127" s="4">
        <f t="shared" si="2"/>
        <v>0.58027200000000001</v>
      </c>
      <c r="F127" s="4">
        <v>344.22800000000001</v>
      </c>
      <c r="G127" s="4">
        <f t="shared" si="3"/>
        <v>0.34422800000000003</v>
      </c>
    </row>
    <row r="128" spans="1:7">
      <c r="A128" s="4">
        <v>1</v>
      </c>
      <c r="B128" s="4">
        <v>5</v>
      </c>
      <c r="C128" s="4">
        <v>13</v>
      </c>
      <c r="D128" s="4">
        <v>559.90099999999995</v>
      </c>
      <c r="E128" s="4">
        <f t="shared" si="2"/>
        <v>0.55990099999999998</v>
      </c>
      <c r="F128" s="4">
        <v>390.7</v>
      </c>
      <c r="G128" s="4">
        <f t="shared" si="3"/>
        <v>0.39069999999999999</v>
      </c>
    </row>
    <row r="129" spans="1:7">
      <c r="A129" s="4">
        <v>1</v>
      </c>
      <c r="B129" s="4">
        <v>5</v>
      </c>
      <c r="C129" s="4">
        <v>14</v>
      </c>
      <c r="D129" s="4">
        <v>465.06599999999997</v>
      </c>
      <c r="E129" s="4">
        <f t="shared" si="2"/>
        <v>0.46506599999999998</v>
      </c>
      <c r="F129" s="4">
        <v>375.80500000000001</v>
      </c>
      <c r="G129" s="4">
        <f t="shared" si="3"/>
        <v>0.375805</v>
      </c>
    </row>
    <row r="130" spans="1:7">
      <c r="A130" s="4">
        <v>1</v>
      </c>
      <c r="B130" s="4">
        <v>5</v>
      </c>
      <c r="C130" s="4">
        <v>15</v>
      </c>
      <c r="D130" s="4">
        <v>297.93299999999999</v>
      </c>
      <c r="E130" s="4">
        <f t="shared" si="2"/>
        <v>0.297933</v>
      </c>
      <c r="F130" s="4">
        <v>281.60199999999998</v>
      </c>
      <c r="G130" s="4">
        <f t="shared" si="3"/>
        <v>0.28160199999999996</v>
      </c>
    </row>
    <row r="131" spans="1:7">
      <c r="A131" s="4">
        <v>1</v>
      </c>
      <c r="B131" s="4">
        <v>5</v>
      </c>
      <c r="C131" s="4">
        <v>16</v>
      </c>
      <c r="D131" s="4">
        <v>57.51</v>
      </c>
      <c r="E131" s="4">
        <f t="shared" si="2"/>
        <v>5.7509999999999999E-2</v>
      </c>
      <c r="F131" s="4">
        <v>66.522000000000006</v>
      </c>
      <c r="G131" s="4">
        <f t="shared" si="3"/>
        <v>6.6522000000000012E-2</v>
      </c>
    </row>
    <row r="132" spans="1:7">
      <c r="A132" s="4">
        <v>1</v>
      </c>
      <c r="B132" s="4">
        <v>5</v>
      </c>
      <c r="C132" s="4">
        <v>17</v>
      </c>
      <c r="D132" s="4">
        <v>0</v>
      </c>
      <c r="E132" s="4">
        <f t="shared" si="2"/>
        <v>0</v>
      </c>
      <c r="F132" s="4">
        <v>0</v>
      </c>
      <c r="G132" s="4">
        <f t="shared" si="3"/>
        <v>0</v>
      </c>
    </row>
    <row r="133" spans="1:7">
      <c r="A133" s="4">
        <v>1</v>
      </c>
      <c r="B133" s="4">
        <v>5</v>
      </c>
      <c r="C133" s="4">
        <v>18</v>
      </c>
      <c r="D133" s="4">
        <v>0</v>
      </c>
      <c r="E133" s="4">
        <f t="shared" si="2"/>
        <v>0</v>
      </c>
      <c r="F133" s="4">
        <v>0</v>
      </c>
      <c r="G133" s="4">
        <f t="shared" si="3"/>
        <v>0</v>
      </c>
    </row>
    <row r="134" spans="1:7">
      <c r="A134" s="4">
        <v>1</v>
      </c>
      <c r="B134" s="4">
        <v>5</v>
      </c>
      <c r="C134" s="4">
        <v>19</v>
      </c>
      <c r="D134" s="4">
        <v>0</v>
      </c>
      <c r="E134" s="4">
        <f t="shared" si="2"/>
        <v>0</v>
      </c>
      <c r="F134" s="4">
        <v>0</v>
      </c>
      <c r="G134" s="4">
        <f t="shared" si="3"/>
        <v>0</v>
      </c>
    </row>
    <row r="135" spans="1:7">
      <c r="A135" s="4">
        <v>1</v>
      </c>
      <c r="B135" s="4">
        <v>5</v>
      </c>
      <c r="C135" s="4">
        <v>20</v>
      </c>
      <c r="D135" s="4">
        <v>0</v>
      </c>
      <c r="E135" s="4">
        <f t="shared" si="2"/>
        <v>0</v>
      </c>
      <c r="F135" s="4">
        <v>0</v>
      </c>
      <c r="G135" s="4">
        <f t="shared" si="3"/>
        <v>0</v>
      </c>
    </row>
    <row r="136" spans="1:7">
      <c r="A136" s="4">
        <v>1</v>
      </c>
      <c r="B136" s="4">
        <v>5</v>
      </c>
      <c r="C136" s="4">
        <v>21</v>
      </c>
      <c r="D136" s="4">
        <v>0</v>
      </c>
      <c r="E136" s="4">
        <f t="shared" si="2"/>
        <v>0</v>
      </c>
      <c r="F136" s="4">
        <v>0</v>
      </c>
      <c r="G136" s="4">
        <f t="shared" si="3"/>
        <v>0</v>
      </c>
    </row>
    <row r="137" spans="1:7">
      <c r="A137" s="4">
        <v>1</v>
      </c>
      <c r="B137" s="4">
        <v>5</v>
      </c>
      <c r="C137" s="4">
        <v>22</v>
      </c>
      <c r="D137" s="4">
        <v>0</v>
      </c>
      <c r="E137" s="4">
        <f t="shared" si="2"/>
        <v>0</v>
      </c>
      <c r="F137" s="4">
        <v>0</v>
      </c>
      <c r="G137" s="4">
        <f t="shared" si="3"/>
        <v>0</v>
      </c>
    </row>
    <row r="138" spans="1:7">
      <c r="A138" s="4">
        <v>1</v>
      </c>
      <c r="B138" s="4">
        <v>5</v>
      </c>
      <c r="C138" s="4">
        <v>23</v>
      </c>
      <c r="D138" s="4">
        <v>0</v>
      </c>
      <c r="E138" s="4">
        <f t="shared" si="2"/>
        <v>0</v>
      </c>
      <c r="F138" s="4">
        <v>0</v>
      </c>
      <c r="G138" s="4">
        <f t="shared" si="3"/>
        <v>0</v>
      </c>
    </row>
    <row r="139" spans="1:7">
      <c r="A139" s="4">
        <v>1</v>
      </c>
      <c r="B139" s="4">
        <v>6</v>
      </c>
      <c r="C139" s="4">
        <v>0</v>
      </c>
      <c r="D139" s="4">
        <v>0</v>
      </c>
      <c r="E139" s="4">
        <f t="shared" si="2"/>
        <v>0</v>
      </c>
      <c r="F139" s="4">
        <v>0</v>
      </c>
      <c r="G139" s="4">
        <f t="shared" si="3"/>
        <v>0</v>
      </c>
    </row>
    <row r="140" spans="1:7">
      <c r="A140" s="4">
        <v>1</v>
      </c>
      <c r="B140" s="4">
        <v>6</v>
      </c>
      <c r="C140" s="4">
        <v>1</v>
      </c>
      <c r="D140" s="4">
        <v>0</v>
      </c>
      <c r="E140" s="4">
        <f t="shared" si="2"/>
        <v>0</v>
      </c>
      <c r="F140" s="4">
        <v>0</v>
      </c>
      <c r="G140" s="4">
        <f t="shared" si="3"/>
        <v>0</v>
      </c>
    </row>
    <row r="141" spans="1:7">
      <c r="A141" s="4">
        <v>1</v>
      </c>
      <c r="B141" s="4">
        <v>6</v>
      </c>
      <c r="C141" s="4">
        <v>2</v>
      </c>
      <c r="D141" s="4">
        <v>0</v>
      </c>
      <c r="E141" s="4">
        <f t="shared" si="2"/>
        <v>0</v>
      </c>
      <c r="F141" s="4">
        <v>0</v>
      </c>
      <c r="G141" s="4">
        <f t="shared" si="3"/>
        <v>0</v>
      </c>
    </row>
    <row r="142" spans="1:7">
      <c r="A142" s="4">
        <v>1</v>
      </c>
      <c r="B142" s="4">
        <v>6</v>
      </c>
      <c r="C142" s="4">
        <v>3</v>
      </c>
      <c r="D142" s="4">
        <v>0</v>
      </c>
      <c r="E142" s="4">
        <f t="shared" si="2"/>
        <v>0</v>
      </c>
      <c r="F142" s="4">
        <v>0</v>
      </c>
      <c r="G142" s="4">
        <f t="shared" si="3"/>
        <v>0</v>
      </c>
    </row>
    <row r="143" spans="1:7">
      <c r="A143" s="4">
        <v>1</v>
      </c>
      <c r="B143" s="4">
        <v>6</v>
      </c>
      <c r="C143" s="4">
        <v>4</v>
      </c>
      <c r="D143" s="4">
        <v>0</v>
      </c>
      <c r="E143" s="4">
        <f t="shared" si="2"/>
        <v>0</v>
      </c>
      <c r="F143" s="4">
        <v>0</v>
      </c>
      <c r="G143" s="4">
        <f t="shared" si="3"/>
        <v>0</v>
      </c>
    </row>
    <row r="144" spans="1:7">
      <c r="A144" s="4">
        <v>1</v>
      </c>
      <c r="B144" s="4">
        <v>6</v>
      </c>
      <c r="C144" s="4">
        <v>5</v>
      </c>
      <c r="D144" s="4">
        <v>0</v>
      </c>
      <c r="E144" s="4">
        <f t="shared" si="2"/>
        <v>0</v>
      </c>
      <c r="F144" s="4">
        <v>0</v>
      </c>
      <c r="G144" s="4">
        <f t="shared" si="3"/>
        <v>0</v>
      </c>
    </row>
    <row r="145" spans="1:7">
      <c r="A145" s="4">
        <v>1</v>
      </c>
      <c r="B145" s="4">
        <v>6</v>
      </c>
      <c r="C145" s="4">
        <v>6</v>
      </c>
      <c r="D145" s="4">
        <v>0</v>
      </c>
      <c r="E145" s="4">
        <f t="shared" si="2"/>
        <v>0</v>
      </c>
      <c r="F145" s="4">
        <v>0</v>
      </c>
      <c r="G145" s="4">
        <f t="shared" si="3"/>
        <v>0</v>
      </c>
    </row>
    <row r="146" spans="1:7">
      <c r="A146" s="4">
        <v>1</v>
      </c>
      <c r="B146" s="4">
        <v>6</v>
      </c>
      <c r="C146" s="4">
        <v>7</v>
      </c>
      <c r="D146" s="4">
        <v>0</v>
      </c>
      <c r="E146" s="4">
        <f t="shared" si="2"/>
        <v>0</v>
      </c>
      <c r="F146" s="4">
        <v>0</v>
      </c>
      <c r="G146" s="4">
        <f t="shared" si="3"/>
        <v>0</v>
      </c>
    </row>
    <row r="147" spans="1:7">
      <c r="A147" s="4">
        <v>1</v>
      </c>
      <c r="B147" s="4">
        <v>6</v>
      </c>
      <c r="C147" s="4">
        <v>8</v>
      </c>
      <c r="D147" s="4">
        <v>65.016999999999996</v>
      </c>
      <c r="E147" s="4">
        <f t="shared" si="2"/>
        <v>6.5016999999999991E-2</v>
      </c>
      <c r="F147" s="4">
        <v>27.686</v>
      </c>
      <c r="G147" s="4">
        <f t="shared" si="3"/>
        <v>2.7685999999999999E-2</v>
      </c>
    </row>
    <row r="148" spans="1:7">
      <c r="A148" s="4">
        <v>1</v>
      </c>
      <c r="B148" s="4">
        <v>6</v>
      </c>
      <c r="C148" s="4">
        <v>9</v>
      </c>
      <c r="D148" s="4">
        <v>268.976</v>
      </c>
      <c r="E148" s="4">
        <f t="shared" ref="E148:E211" si="4">D148/1000</f>
        <v>0.26897599999999999</v>
      </c>
      <c r="F148" s="4">
        <v>52.18</v>
      </c>
      <c r="G148" s="4">
        <f t="shared" ref="G148:G211" si="5">F148/1000</f>
        <v>5.2179999999999997E-2</v>
      </c>
    </row>
    <row r="149" spans="1:7">
      <c r="A149" s="4">
        <v>1</v>
      </c>
      <c r="B149" s="4">
        <v>6</v>
      </c>
      <c r="C149" s="4">
        <v>10</v>
      </c>
      <c r="D149" s="4">
        <v>389.86700000000002</v>
      </c>
      <c r="E149" s="4">
        <f t="shared" si="4"/>
        <v>0.38986700000000002</v>
      </c>
      <c r="F149" s="4">
        <v>138.411</v>
      </c>
      <c r="G149" s="4">
        <f t="shared" si="5"/>
        <v>0.13841100000000001</v>
      </c>
    </row>
    <row r="150" spans="1:7">
      <c r="A150" s="4">
        <v>1</v>
      </c>
      <c r="B150" s="4">
        <v>6</v>
      </c>
      <c r="C150" s="4">
        <v>11</v>
      </c>
      <c r="D150" s="4">
        <v>216.42400000000001</v>
      </c>
      <c r="E150" s="4">
        <f t="shared" si="4"/>
        <v>0.21642400000000001</v>
      </c>
      <c r="F150" s="4">
        <v>168.1</v>
      </c>
      <c r="G150" s="4">
        <f t="shared" si="5"/>
        <v>0.1681</v>
      </c>
    </row>
    <row r="151" spans="1:7">
      <c r="A151" s="4">
        <v>1</v>
      </c>
      <c r="B151" s="4">
        <v>6</v>
      </c>
      <c r="C151" s="4">
        <v>12</v>
      </c>
      <c r="D151" s="4">
        <v>275.87900000000002</v>
      </c>
      <c r="E151" s="4">
        <f t="shared" si="4"/>
        <v>0.27587900000000004</v>
      </c>
      <c r="F151" s="4">
        <v>209.56200000000001</v>
      </c>
      <c r="G151" s="4">
        <f t="shared" si="5"/>
        <v>0.209562</v>
      </c>
    </row>
    <row r="152" spans="1:7">
      <c r="A152" s="4">
        <v>1</v>
      </c>
      <c r="B152" s="4">
        <v>6</v>
      </c>
      <c r="C152" s="4">
        <v>13</v>
      </c>
      <c r="D152" s="4">
        <v>286.13200000000001</v>
      </c>
      <c r="E152" s="4">
        <f t="shared" si="4"/>
        <v>0.286132</v>
      </c>
      <c r="F152" s="4">
        <v>241.453</v>
      </c>
      <c r="G152" s="4">
        <f t="shared" si="5"/>
        <v>0.241453</v>
      </c>
    </row>
    <row r="153" spans="1:7">
      <c r="A153" s="4">
        <v>1</v>
      </c>
      <c r="B153" s="4">
        <v>6</v>
      </c>
      <c r="C153" s="4">
        <v>14</v>
      </c>
      <c r="D153" s="4">
        <v>418.34300000000002</v>
      </c>
      <c r="E153" s="4">
        <f t="shared" si="4"/>
        <v>0.41834300000000002</v>
      </c>
      <c r="F153" s="4">
        <v>343.084</v>
      </c>
      <c r="G153" s="4">
        <f t="shared" si="5"/>
        <v>0.343084</v>
      </c>
    </row>
    <row r="154" spans="1:7">
      <c r="A154" s="4">
        <v>1</v>
      </c>
      <c r="B154" s="4">
        <v>6</v>
      </c>
      <c r="C154" s="4">
        <v>15</v>
      </c>
      <c r="D154" s="4">
        <v>271.048</v>
      </c>
      <c r="E154" s="4">
        <f t="shared" si="4"/>
        <v>0.27104800000000001</v>
      </c>
      <c r="F154" s="4">
        <v>257.15600000000001</v>
      </c>
      <c r="G154" s="4">
        <f t="shared" si="5"/>
        <v>0.257156</v>
      </c>
    </row>
    <row r="155" spans="1:7">
      <c r="A155" s="4">
        <v>1</v>
      </c>
      <c r="B155" s="4">
        <v>6</v>
      </c>
      <c r="C155" s="4">
        <v>16</v>
      </c>
      <c r="D155" s="4">
        <v>65.602000000000004</v>
      </c>
      <c r="E155" s="4">
        <f t="shared" si="4"/>
        <v>6.5602000000000008E-2</v>
      </c>
      <c r="F155" s="4">
        <v>74.430999999999997</v>
      </c>
      <c r="G155" s="4">
        <f t="shared" si="5"/>
        <v>7.4430999999999997E-2</v>
      </c>
    </row>
    <row r="156" spans="1:7">
      <c r="A156" s="4">
        <v>1</v>
      </c>
      <c r="B156" s="4">
        <v>6</v>
      </c>
      <c r="C156" s="4">
        <v>17</v>
      </c>
      <c r="D156" s="4">
        <v>0</v>
      </c>
      <c r="E156" s="4">
        <f t="shared" si="4"/>
        <v>0</v>
      </c>
      <c r="F156" s="4">
        <v>0</v>
      </c>
      <c r="G156" s="4">
        <f t="shared" si="5"/>
        <v>0</v>
      </c>
    </row>
    <row r="157" spans="1:7">
      <c r="A157" s="4">
        <v>1</v>
      </c>
      <c r="B157" s="4">
        <v>6</v>
      </c>
      <c r="C157" s="4">
        <v>18</v>
      </c>
      <c r="D157" s="4">
        <v>0</v>
      </c>
      <c r="E157" s="4">
        <f t="shared" si="4"/>
        <v>0</v>
      </c>
      <c r="F157" s="4">
        <v>0</v>
      </c>
      <c r="G157" s="4">
        <f t="shared" si="5"/>
        <v>0</v>
      </c>
    </row>
    <row r="158" spans="1:7">
      <c r="A158" s="4">
        <v>1</v>
      </c>
      <c r="B158" s="4">
        <v>6</v>
      </c>
      <c r="C158" s="4">
        <v>19</v>
      </c>
      <c r="D158" s="4">
        <v>0</v>
      </c>
      <c r="E158" s="4">
        <f t="shared" si="4"/>
        <v>0</v>
      </c>
      <c r="F158" s="4">
        <v>0</v>
      </c>
      <c r="G158" s="4">
        <f t="shared" si="5"/>
        <v>0</v>
      </c>
    </row>
    <row r="159" spans="1:7">
      <c r="A159" s="4">
        <v>1</v>
      </c>
      <c r="B159" s="4">
        <v>6</v>
      </c>
      <c r="C159" s="4">
        <v>20</v>
      </c>
      <c r="D159" s="4">
        <v>0</v>
      </c>
      <c r="E159" s="4">
        <f t="shared" si="4"/>
        <v>0</v>
      </c>
      <c r="F159" s="4">
        <v>0</v>
      </c>
      <c r="G159" s="4">
        <f t="shared" si="5"/>
        <v>0</v>
      </c>
    </row>
    <row r="160" spans="1:7">
      <c r="A160" s="4">
        <v>1</v>
      </c>
      <c r="B160" s="4">
        <v>6</v>
      </c>
      <c r="C160" s="4">
        <v>21</v>
      </c>
      <c r="D160" s="4">
        <v>0</v>
      </c>
      <c r="E160" s="4">
        <f t="shared" si="4"/>
        <v>0</v>
      </c>
      <c r="F160" s="4">
        <v>0</v>
      </c>
      <c r="G160" s="4">
        <f t="shared" si="5"/>
        <v>0</v>
      </c>
    </row>
    <row r="161" spans="1:7">
      <c r="A161" s="4">
        <v>1</v>
      </c>
      <c r="B161" s="4">
        <v>6</v>
      </c>
      <c r="C161" s="4">
        <v>22</v>
      </c>
      <c r="D161" s="4">
        <v>0</v>
      </c>
      <c r="E161" s="4">
        <f t="shared" si="4"/>
        <v>0</v>
      </c>
      <c r="F161" s="4">
        <v>0</v>
      </c>
      <c r="G161" s="4">
        <f t="shared" si="5"/>
        <v>0</v>
      </c>
    </row>
    <row r="162" spans="1:7">
      <c r="A162" s="4">
        <v>1</v>
      </c>
      <c r="B162" s="4">
        <v>6</v>
      </c>
      <c r="C162" s="4">
        <v>23</v>
      </c>
      <c r="D162" s="4">
        <v>0</v>
      </c>
      <c r="E162" s="4">
        <f t="shared" si="4"/>
        <v>0</v>
      </c>
      <c r="F162" s="4">
        <v>0</v>
      </c>
      <c r="G162" s="4">
        <f t="shared" si="5"/>
        <v>0</v>
      </c>
    </row>
    <row r="163" spans="1:7">
      <c r="A163" s="4">
        <v>1</v>
      </c>
      <c r="B163" s="4">
        <v>7</v>
      </c>
      <c r="C163" s="4">
        <v>0</v>
      </c>
      <c r="D163" s="4">
        <v>0</v>
      </c>
      <c r="E163" s="4">
        <f t="shared" si="4"/>
        <v>0</v>
      </c>
      <c r="F163" s="4">
        <v>0</v>
      </c>
      <c r="G163" s="4">
        <f t="shared" si="5"/>
        <v>0</v>
      </c>
    </row>
    <row r="164" spans="1:7">
      <c r="A164" s="4">
        <v>1</v>
      </c>
      <c r="B164" s="4">
        <v>7</v>
      </c>
      <c r="C164" s="4">
        <v>1</v>
      </c>
      <c r="D164" s="4">
        <v>0</v>
      </c>
      <c r="E164" s="4">
        <f t="shared" si="4"/>
        <v>0</v>
      </c>
      <c r="F164" s="4">
        <v>0</v>
      </c>
      <c r="G164" s="4">
        <f t="shared" si="5"/>
        <v>0</v>
      </c>
    </row>
    <row r="165" spans="1:7">
      <c r="A165" s="4">
        <v>1</v>
      </c>
      <c r="B165" s="4">
        <v>7</v>
      </c>
      <c r="C165" s="4">
        <v>2</v>
      </c>
      <c r="D165" s="4">
        <v>0</v>
      </c>
      <c r="E165" s="4">
        <f t="shared" si="4"/>
        <v>0</v>
      </c>
      <c r="F165" s="4">
        <v>0</v>
      </c>
      <c r="G165" s="4">
        <f t="shared" si="5"/>
        <v>0</v>
      </c>
    </row>
    <row r="166" spans="1:7">
      <c r="A166" s="4">
        <v>1</v>
      </c>
      <c r="B166" s="4">
        <v>7</v>
      </c>
      <c r="C166" s="4">
        <v>3</v>
      </c>
      <c r="D166" s="4">
        <v>0</v>
      </c>
      <c r="E166" s="4">
        <f t="shared" si="4"/>
        <v>0</v>
      </c>
      <c r="F166" s="4">
        <v>0</v>
      </c>
      <c r="G166" s="4">
        <f t="shared" si="5"/>
        <v>0</v>
      </c>
    </row>
    <row r="167" spans="1:7">
      <c r="A167" s="4">
        <v>1</v>
      </c>
      <c r="B167" s="4">
        <v>7</v>
      </c>
      <c r="C167" s="4">
        <v>4</v>
      </c>
      <c r="D167" s="4">
        <v>0</v>
      </c>
      <c r="E167" s="4">
        <f t="shared" si="4"/>
        <v>0</v>
      </c>
      <c r="F167" s="4">
        <v>0</v>
      </c>
      <c r="G167" s="4">
        <f t="shared" si="5"/>
        <v>0</v>
      </c>
    </row>
    <row r="168" spans="1:7">
      <c r="A168" s="4">
        <v>1</v>
      </c>
      <c r="B168" s="4">
        <v>7</v>
      </c>
      <c r="C168" s="4">
        <v>5</v>
      </c>
      <c r="D168" s="4">
        <v>0</v>
      </c>
      <c r="E168" s="4">
        <f t="shared" si="4"/>
        <v>0</v>
      </c>
      <c r="F168" s="4">
        <v>0</v>
      </c>
      <c r="G168" s="4">
        <f t="shared" si="5"/>
        <v>0</v>
      </c>
    </row>
    <row r="169" spans="1:7">
      <c r="A169" s="4">
        <v>1</v>
      </c>
      <c r="B169" s="4">
        <v>7</v>
      </c>
      <c r="C169" s="4">
        <v>6</v>
      </c>
      <c r="D169" s="4">
        <v>0</v>
      </c>
      <c r="E169" s="4">
        <f t="shared" si="4"/>
        <v>0</v>
      </c>
      <c r="F169" s="4">
        <v>0</v>
      </c>
      <c r="G169" s="4">
        <f t="shared" si="5"/>
        <v>0</v>
      </c>
    </row>
    <row r="170" spans="1:7">
      <c r="A170" s="4">
        <v>1</v>
      </c>
      <c r="B170" s="4">
        <v>7</v>
      </c>
      <c r="C170" s="4">
        <v>7</v>
      </c>
      <c r="D170" s="4">
        <v>0</v>
      </c>
      <c r="E170" s="4">
        <f t="shared" si="4"/>
        <v>0</v>
      </c>
      <c r="F170" s="4">
        <v>0</v>
      </c>
      <c r="G170" s="4">
        <f t="shared" si="5"/>
        <v>0</v>
      </c>
    </row>
    <row r="171" spans="1:7">
      <c r="A171" s="4">
        <v>1</v>
      </c>
      <c r="B171" s="4">
        <v>7</v>
      </c>
      <c r="C171" s="4">
        <v>8</v>
      </c>
      <c r="D171" s="4">
        <v>47.12</v>
      </c>
      <c r="E171" s="4">
        <f t="shared" si="4"/>
        <v>4.7119999999999995E-2</v>
      </c>
      <c r="F171" s="4">
        <v>29.536000000000001</v>
      </c>
      <c r="G171" s="4">
        <f t="shared" si="5"/>
        <v>2.9536E-2</v>
      </c>
    </row>
    <row r="172" spans="1:7">
      <c r="A172" s="4">
        <v>1</v>
      </c>
      <c r="B172" s="4">
        <v>7</v>
      </c>
      <c r="C172" s="4">
        <v>9</v>
      </c>
      <c r="D172" s="4">
        <v>125.399</v>
      </c>
      <c r="E172" s="4">
        <f t="shared" si="4"/>
        <v>0.12539900000000001</v>
      </c>
      <c r="F172" s="4">
        <v>90.241</v>
      </c>
      <c r="G172" s="4">
        <f t="shared" si="5"/>
        <v>9.0241000000000002E-2</v>
      </c>
    </row>
    <row r="173" spans="1:7">
      <c r="A173" s="4">
        <v>1</v>
      </c>
      <c r="B173" s="4">
        <v>7</v>
      </c>
      <c r="C173" s="4">
        <v>10</v>
      </c>
      <c r="D173" s="4">
        <v>193.696</v>
      </c>
      <c r="E173" s="4">
        <f t="shared" si="4"/>
        <v>0.19369600000000001</v>
      </c>
      <c r="F173" s="4">
        <v>130.92400000000001</v>
      </c>
      <c r="G173" s="4">
        <f t="shared" si="5"/>
        <v>0.13092400000000001</v>
      </c>
    </row>
    <row r="174" spans="1:7">
      <c r="A174" s="4">
        <v>1</v>
      </c>
      <c r="B174" s="4">
        <v>7</v>
      </c>
      <c r="C174" s="4">
        <v>11</v>
      </c>
      <c r="D174" s="4">
        <v>157.26</v>
      </c>
      <c r="E174" s="4">
        <f t="shared" si="4"/>
        <v>0.15725999999999998</v>
      </c>
      <c r="F174" s="4">
        <v>143.93899999999999</v>
      </c>
      <c r="G174" s="4">
        <f t="shared" si="5"/>
        <v>0.14393899999999998</v>
      </c>
    </row>
    <row r="175" spans="1:7">
      <c r="A175" s="4">
        <v>1</v>
      </c>
      <c r="B175" s="4">
        <v>7</v>
      </c>
      <c r="C175" s="4">
        <v>12</v>
      </c>
      <c r="D175" s="4">
        <v>257.24200000000002</v>
      </c>
      <c r="E175" s="4">
        <f t="shared" si="4"/>
        <v>0.25724200000000003</v>
      </c>
      <c r="F175" s="4">
        <v>194.61699999999999</v>
      </c>
      <c r="G175" s="4">
        <f t="shared" si="5"/>
        <v>0.19461699999999998</v>
      </c>
    </row>
    <row r="176" spans="1:7">
      <c r="A176" s="4">
        <v>1</v>
      </c>
      <c r="B176" s="4">
        <v>7</v>
      </c>
      <c r="C176" s="4">
        <v>13</v>
      </c>
      <c r="D176" s="4">
        <v>151.655</v>
      </c>
      <c r="E176" s="4">
        <f t="shared" si="4"/>
        <v>0.15165500000000001</v>
      </c>
      <c r="F176" s="4">
        <v>144.80600000000001</v>
      </c>
      <c r="G176" s="4">
        <f t="shared" si="5"/>
        <v>0.14480600000000002</v>
      </c>
    </row>
    <row r="177" spans="1:7">
      <c r="A177" s="4">
        <v>1</v>
      </c>
      <c r="B177" s="4">
        <v>7</v>
      </c>
      <c r="C177" s="4">
        <v>14</v>
      </c>
      <c r="D177" s="4">
        <v>197.37899999999999</v>
      </c>
      <c r="E177" s="4">
        <f t="shared" si="4"/>
        <v>0.197379</v>
      </c>
      <c r="F177" s="4">
        <v>181.304</v>
      </c>
      <c r="G177" s="4">
        <f t="shared" si="5"/>
        <v>0.18130399999999999</v>
      </c>
    </row>
    <row r="178" spans="1:7">
      <c r="A178" s="4">
        <v>1</v>
      </c>
      <c r="B178" s="4">
        <v>7</v>
      </c>
      <c r="C178" s="4">
        <v>15</v>
      </c>
      <c r="D178" s="4">
        <v>228.26</v>
      </c>
      <c r="E178" s="4">
        <f t="shared" si="4"/>
        <v>0.22825999999999999</v>
      </c>
      <c r="F178" s="4">
        <v>218.61</v>
      </c>
      <c r="G178" s="4">
        <f t="shared" si="5"/>
        <v>0.21861000000000003</v>
      </c>
    </row>
    <row r="179" spans="1:7">
      <c r="A179" s="4">
        <v>1</v>
      </c>
      <c r="B179" s="4">
        <v>7</v>
      </c>
      <c r="C179" s="4">
        <v>16</v>
      </c>
      <c r="D179" s="4">
        <v>47.774999999999999</v>
      </c>
      <c r="E179" s="4">
        <f t="shared" si="4"/>
        <v>4.7774999999999998E-2</v>
      </c>
      <c r="F179" s="4">
        <v>51.534999999999997</v>
      </c>
      <c r="G179" s="4">
        <f t="shared" si="5"/>
        <v>5.1534999999999997E-2</v>
      </c>
    </row>
    <row r="180" spans="1:7">
      <c r="A180" s="4">
        <v>1</v>
      </c>
      <c r="B180" s="4">
        <v>7</v>
      </c>
      <c r="C180" s="4">
        <v>17</v>
      </c>
      <c r="D180" s="4">
        <v>0</v>
      </c>
      <c r="E180" s="4">
        <f t="shared" si="4"/>
        <v>0</v>
      </c>
      <c r="F180" s="4">
        <v>0</v>
      </c>
      <c r="G180" s="4">
        <f t="shared" si="5"/>
        <v>0</v>
      </c>
    </row>
    <row r="181" spans="1:7">
      <c r="A181" s="4">
        <v>1</v>
      </c>
      <c r="B181" s="4">
        <v>7</v>
      </c>
      <c r="C181" s="4">
        <v>18</v>
      </c>
      <c r="D181" s="4">
        <v>0</v>
      </c>
      <c r="E181" s="4">
        <f t="shared" si="4"/>
        <v>0</v>
      </c>
      <c r="F181" s="4">
        <v>0</v>
      </c>
      <c r="G181" s="4">
        <f t="shared" si="5"/>
        <v>0</v>
      </c>
    </row>
    <row r="182" spans="1:7">
      <c r="A182" s="4">
        <v>1</v>
      </c>
      <c r="B182" s="4">
        <v>7</v>
      </c>
      <c r="C182" s="4">
        <v>19</v>
      </c>
      <c r="D182" s="4">
        <v>0</v>
      </c>
      <c r="E182" s="4">
        <f t="shared" si="4"/>
        <v>0</v>
      </c>
      <c r="F182" s="4">
        <v>0</v>
      </c>
      <c r="G182" s="4">
        <f t="shared" si="5"/>
        <v>0</v>
      </c>
    </row>
    <row r="183" spans="1:7">
      <c r="A183" s="4">
        <v>1</v>
      </c>
      <c r="B183" s="4">
        <v>7</v>
      </c>
      <c r="C183" s="4">
        <v>20</v>
      </c>
      <c r="D183" s="4">
        <v>0</v>
      </c>
      <c r="E183" s="4">
        <f t="shared" si="4"/>
        <v>0</v>
      </c>
      <c r="F183" s="4">
        <v>0</v>
      </c>
      <c r="G183" s="4">
        <f t="shared" si="5"/>
        <v>0</v>
      </c>
    </row>
    <row r="184" spans="1:7">
      <c r="A184" s="4">
        <v>1</v>
      </c>
      <c r="B184" s="4">
        <v>7</v>
      </c>
      <c r="C184" s="4">
        <v>21</v>
      </c>
      <c r="D184" s="4">
        <v>0</v>
      </c>
      <c r="E184" s="4">
        <f t="shared" si="4"/>
        <v>0</v>
      </c>
      <c r="F184" s="4">
        <v>0</v>
      </c>
      <c r="G184" s="4">
        <f t="shared" si="5"/>
        <v>0</v>
      </c>
    </row>
    <row r="185" spans="1:7">
      <c r="A185" s="4">
        <v>1</v>
      </c>
      <c r="B185" s="4">
        <v>7</v>
      </c>
      <c r="C185" s="4">
        <v>22</v>
      </c>
      <c r="D185" s="4">
        <v>0</v>
      </c>
      <c r="E185" s="4">
        <f t="shared" si="4"/>
        <v>0</v>
      </c>
      <c r="F185" s="4">
        <v>0</v>
      </c>
      <c r="G185" s="4">
        <f t="shared" si="5"/>
        <v>0</v>
      </c>
    </row>
    <row r="186" spans="1:7">
      <c r="A186" s="4">
        <v>1</v>
      </c>
      <c r="B186" s="4">
        <v>7</v>
      </c>
      <c r="C186" s="4">
        <v>23</v>
      </c>
      <c r="D186" s="4">
        <v>0</v>
      </c>
      <c r="E186" s="4">
        <f t="shared" si="4"/>
        <v>0</v>
      </c>
      <c r="F186" s="4">
        <v>0</v>
      </c>
      <c r="G186" s="4">
        <f t="shared" si="5"/>
        <v>0</v>
      </c>
    </row>
    <row r="187" spans="1:7">
      <c r="A187" s="4">
        <v>1</v>
      </c>
      <c r="B187" s="4">
        <v>8</v>
      </c>
      <c r="C187" s="4">
        <v>0</v>
      </c>
      <c r="D187" s="4">
        <v>0</v>
      </c>
      <c r="E187" s="4">
        <f t="shared" si="4"/>
        <v>0</v>
      </c>
      <c r="F187" s="4">
        <v>0</v>
      </c>
      <c r="G187" s="4">
        <f t="shared" si="5"/>
        <v>0</v>
      </c>
    </row>
    <row r="188" spans="1:7">
      <c r="A188" s="4">
        <v>1</v>
      </c>
      <c r="B188" s="4">
        <v>8</v>
      </c>
      <c r="C188" s="4">
        <v>1</v>
      </c>
      <c r="D188" s="4">
        <v>0</v>
      </c>
      <c r="E188" s="4">
        <f t="shared" si="4"/>
        <v>0</v>
      </c>
      <c r="F188" s="4">
        <v>0</v>
      </c>
      <c r="G188" s="4">
        <f t="shared" si="5"/>
        <v>0</v>
      </c>
    </row>
    <row r="189" spans="1:7">
      <c r="A189" s="4">
        <v>1</v>
      </c>
      <c r="B189" s="4">
        <v>8</v>
      </c>
      <c r="C189" s="4">
        <v>2</v>
      </c>
      <c r="D189" s="4">
        <v>0</v>
      </c>
      <c r="E189" s="4">
        <f t="shared" si="4"/>
        <v>0</v>
      </c>
      <c r="F189" s="4">
        <v>0</v>
      </c>
      <c r="G189" s="4">
        <f t="shared" si="5"/>
        <v>0</v>
      </c>
    </row>
    <row r="190" spans="1:7">
      <c r="A190" s="4">
        <v>1</v>
      </c>
      <c r="B190" s="4">
        <v>8</v>
      </c>
      <c r="C190" s="4">
        <v>3</v>
      </c>
      <c r="D190" s="4">
        <v>0</v>
      </c>
      <c r="E190" s="4">
        <f t="shared" si="4"/>
        <v>0</v>
      </c>
      <c r="F190" s="4">
        <v>0</v>
      </c>
      <c r="G190" s="4">
        <f t="shared" si="5"/>
        <v>0</v>
      </c>
    </row>
    <row r="191" spans="1:7">
      <c r="A191" s="4">
        <v>1</v>
      </c>
      <c r="B191" s="4">
        <v>8</v>
      </c>
      <c r="C191" s="4">
        <v>4</v>
      </c>
      <c r="D191" s="4">
        <v>0</v>
      </c>
      <c r="E191" s="4">
        <f t="shared" si="4"/>
        <v>0</v>
      </c>
      <c r="F191" s="4">
        <v>0</v>
      </c>
      <c r="G191" s="4">
        <f t="shared" si="5"/>
        <v>0</v>
      </c>
    </row>
    <row r="192" spans="1:7">
      <c r="A192" s="4">
        <v>1</v>
      </c>
      <c r="B192" s="4">
        <v>8</v>
      </c>
      <c r="C192" s="4">
        <v>5</v>
      </c>
      <c r="D192" s="4">
        <v>0</v>
      </c>
      <c r="E192" s="4">
        <f t="shared" si="4"/>
        <v>0</v>
      </c>
      <c r="F192" s="4">
        <v>0</v>
      </c>
      <c r="G192" s="4">
        <f t="shared" si="5"/>
        <v>0</v>
      </c>
    </row>
    <row r="193" spans="1:7">
      <c r="A193" s="4">
        <v>1</v>
      </c>
      <c r="B193" s="4">
        <v>8</v>
      </c>
      <c r="C193" s="4">
        <v>6</v>
      </c>
      <c r="D193" s="4">
        <v>0</v>
      </c>
      <c r="E193" s="4">
        <f t="shared" si="4"/>
        <v>0</v>
      </c>
      <c r="F193" s="4">
        <v>0</v>
      </c>
      <c r="G193" s="4">
        <f t="shared" si="5"/>
        <v>0</v>
      </c>
    </row>
    <row r="194" spans="1:7">
      <c r="A194" s="4">
        <v>1</v>
      </c>
      <c r="B194" s="4">
        <v>8</v>
      </c>
      <c r="C194" s="4">
        <v>7</v>
      </c>
      <c r="D194" s="4">
        <v>0</v>
      </c>
      <c r="E194" s="4">
        <f t="shared" si="4"/>
        <v>0</v>
      </c>
      <c r="F194" s="4">
        <v>0</v>
      </c>
      <c r="G194" s="4">
        <f t="shared" si="5"/>
        <v>0</v>
      </c>
    </row>
    <row r="195" spans="1:7">
      <c r="A195" s="4">
        <v>1</v>
      </c>
      <c r="B195" s="4">
        <v>8</v>
      </c>
      <c r="C195" s="4">
        <v>8</v>
      </c>
      <c r="D195" s="4">
        <v>16.509</v>
      </c>
      <c r="E195" s="4">
        <f t="shared" si="4"/>
        <v>1.6508999999999999E-2</v>
      </c>
      <c r="F195" s="4">
        <v>16.009</v>
      </c>
      <c r="G195" s="4">
        <f t="shared" si="5"/>
        <v>1.6008999999999999E-2</v>
      </c>
    </row>
    <row r="196" spans="1:7">
      <c r="A196" s="4">
        <v>1</v>
      </c>
      <c r="B196" s="4">
        <v>8</v>
      </c>
      <c r="C196" s="4">
        <v>9</v>
      </c>
      <c r="D196" s="4">
        <v>40.417999999999999</v>
      </c>
      <c r="E196" s="4">
        <f t="shared" si="4"/>
        <v>4.0418000000000003E-2</v>
      </c>
      <c r="F196" s="4">
        <v>40.170999999999999</v>
      </c>
      <c r="G196" s="4">
        <f t="shared" si="5"/>
        <v>4.0170999999999998E-2</v>
      </c>
    </row>
    <row r="197" spans="1:7">
      <c r="A197" s="4">
        <v>1</v>
      </c>
      <c r="B197" s="4">
        <v>8</v>
      </c>
      <c r="C197" s="4">
        <v>10</v>
      </c>
      <c r="D197" s="4">
        <v>74.853999999999999</v>
      </c>
      <c r="E197" s="4">
        <f t="shared" si="4"/>
        <v>7.4854000000000004E-2</v>
      </c>
      <c r="F197" s="4">
        <v>68.959000000000003</v>
      </c>
      <c r="G197" s="4">
        <f t="shared" si="5"/>
        <v>6.8959000000000006E-2</v>
      </c>
    </row>
    <row r="198" spans="1:7">
      <c r="A198" s="4">
        <v>1</v>
      </c>
      <c r="B198" s="4">
        <v>8</v>
      </c>
      <c r="C198" s="4">
        <v>11</v>
      </c>
      <c r="D198" s="4">
        <v>171.33699999999999</v>
      </c>
      <c r="E198" s="4">
        <f t="shared" si="4"/>
        <v>0.17133699999999999</v>
      </c>
      <c r="F198" s="4">
        <v>151.298</v>
      </c>
      <c r="G198" s="4">
        <f t="shared" si="5"/>
        <v>0.15129799999999999</v>
      </c>
    </row>
    <row r="199" spans="1:7">
      <c r="A199" s="4">
        <v>1</v>
      </c>
      <c r="B199" s="4">
        <v>8</v>
      </c>
      <c r="C199" s="4">
        <v>12</v>
      </c>
      <c r="D199" s="4">
        <v>123.414</v>
      </c>
      <c r="E199" s="4">
        <f t="shared" si="4"/>
        <v>0.123414</v>
      </c>
      <c r="F199" s="4">
        <v>115.95099999999999</v>
      </c>
      <c r="G199" s="4">
        <f t="shared" si="5"/>
        <v>0.115951</v>
      </c>
    </row>
    <row r="200" spans="1:7">
      <c r="A200" s="4">
        <v>1</v>
      </c>
      <c r="B200" s="4">
        <v>8</v>
      </c>
      <c r="C200" s="4">
        <v>13</v>
      </c>
      <c r="D200" s="4">
        <v>185.61600000000001</v>
      </c>
      <c r="E200" s="4">
        <f t="shared" si="4"/>
        <v>0.185616</v>
      </c>
      <c r="F200" s="4">
        <v>173.72399999999999</v>
      </c>
      <c r="G200" s="4">
        <f t="shared" si="5"/>
        <v>0.17372399999999999</v>
      </c>
    </row>
    <row r="201" spans="1:7">
      <c r="A201" s="4">
        <v>1</v>
      </c>
      <c r="B201" s="4">
        <v>8</v>
      </c>
      <c r="C201" s="4">
        <v>14</v>
      </c>
      <c r="D201" s="4">
        <v>52.932000000000002</v>
      </c>
      <c r="E201" s="4">
        <f t="shared" si="4"/>
        <v>5.2932E-2</v>
      </c>
      <c r="F201" s="4">
        <v>52.942</v>
      </c>
      <c r="G201" s="4">
        <f t="shared" si="5"/>
        <v>5.2942000000000003E-2</v>
      </c>
    </row>
    <row r="202" spans="1:7">
      <c r="A202" s="4">
        <v>1</v>
      </c>
      <c r="B202" s="4">
        <v>8</v>
      </c>
      <c r="C202" s="4">
        <v>15</v>
      </c>
      <c r="D202" s="4">
        <v>50.725000000000001</v>
      </c>
      <c r="E202" s="4">
        <f t="shared" si="4"/>
        <v>5.0724999999999999E-2</v>
      </c>
      <c r="F202" s="4">
        <v>50.57</v>
      </c>
      <c r="G202" s="4">
        <f t="shared" si="5"/>
        <v>5.0569999999999997E-2</v>
      </c>
    </row>
    <row r="203" spans="1:7">
      <c r="A203" s="4">
        <v>1</v>
      </c>
      <c r="B203" s="4">
        <v>8</v>
      </c>
      <c r="C203" s="4">
        <v>16</v>
      </c>
      <c r="D203" s="4">
        <v>22.172000000000001</v>
      </c>
      <c r="E203" s="4">
        <f t="shared" si="4"/>
        <v>2.2172000000000001E-2</v>
      </c>
      <c r="F203" s="4">
        <v>23.24</v>
      </c>
      <c r="G203" s="4">
        <f t="shared" si="5"/>
        <v>2.3239999999999997E-2</v>
      </c>
    </row>
    <row r="204" spans="1:7">
      <c r="A204" s="4">
        <v>1</v>
      </c>
      <c r="B204" s="4">
        <v>8</v>
      </c>
      <c r="C204" s="4">
        <v>17</v>
      </c>
      <c r="D204" s="4">
        <v>0</v>
      </c>
      <c r="E204" s="4">
        <f t="shared" si="4"/>
        <v>0</v>
      </c>
      <c r="F204" s="4">
        <v>0</v>
      </c>
      <c r="G204" s="4">
        <f t="shared" si="5"/>
        <v>0</v>
      </c>
    </row>
    <row r="205" spans="1:7">
      <c r="A205" s="4">
        <v>1</v>
      </c>
      <c r="B205" s="4">
        <v>8</v>
      </c>
      <c r="C205" s="4">
        <v>18</v>
      </c>
      <c r="D205" s="4">
        <v>0</v>
      </c>
      <c r="E205" s="4">
        <f t="shared" si="4"/>
        <v>0</v>
      </c>
      <c r="F205" s="4">
        <v>0</v>
      </c>
      <c r="G205" s="4">
        <f t="shared" si="5"/>
        <v>0</v>
      </c>
    </row>
    <row r="206" spans="1:7">
      <c r="A206" s="4">
        <v>1</v>
      </c>
      <c r="B206" s="4">
        <v>8</v>
      </c>
      <c r="C206" s="4">
        <v>19</v>
      </c>
      <c r="D206" s="4">
        <v>0</v>
      </c>
      <c r="E206" s="4">
        <f t="shared" si="4"/>
        <v>0</v>
      </c>
      <c r="F206" s="4">
        <v>0</v>
      </c>
      <c r="G206" s="4">
        <f t="shared" si="5"/>
        <v>0</v>
      </c>
    </row>
    <row r="207" spans="1:7">
      <c r="A207" s="4">
        <v>1</v>
      </c>
      <c r="B207" s="4">
        <v>8</v>
      </c>
      <c r="C207" s="4">
        <v>20</v>
      </c>
      <c r="D207" s="4">
        <v>0</v>
      </c>
      <c r="E207" s="4">
        <f t="shared" si="4"/>
        <v>0</v>
      </c>
      <c r="F207" s="4">
        <v>0</v>
      </c>
      <c r="G207" s="4">
        <f t="shared" si="5"/>
        <v>0</v>
      </c>
    </row>
    <row r="208" spans="1:7">
      <c r="A208" s="4">
        <v>1</v>
      </c>
      <c r="B208" s="4">
        <v>8</v>
      </c>
      <c r="C208" s="4">
        <v>21</v>
      </c>
      <c r="D208" s="4">
        <v>0</v>
      </c>
      <c r="E208" s="4">
        <f t="shared" si="4"/>
        <v>0</v>
      </c>
      <c r="F208" s="4">
        <v>0</v>
      </c>
      <c r="G208" s="4">
        <f t="shared" si="5"/>
        <v>0</v>
      </c>
    </row>
    <row r="209" spans="1:7">
      <c r="A209" s="4">
        <v>1</v>
      </c>
      <c r="B209" s="4">
        <v>8</v>
      </c>
      <c r="C209" s="4">
        <v>22</v>
      </c>
      <c r="D209" s="4">
        <v>0</v>
      </c>
      <c r="E209" s="4">
        <f t="shared" si="4"/>
        <v>0</v>
      </c>
      <c r="F209" s="4">
        <v>0</v>
      </c>
      <c r="G209" s="4">
        <f t="shared" si="5"/>
        <v>0</v>
      </c>
    </row>
    <row r="210" spans="1:7">
      <c r="A210" s="4">
        <v>1</v>
      </c>
      <c r="B210" s="4">
        <v>8</v>
      </c>
      <c r="C210" s="4">
        <v>23</v>
      </c>
      <c r="D210" s="4">
        <v>0</v>
      </c>
      <c r="E210" s="4">
        <f t="shared" si="4"/>
        <v>0</v>
      </c>
      <c r="F210" s="4">
        <v>0</v>
      </c>
      <c r="G210" s="4">
        <f t="shared" si="5"/>
        <v>0</v>
      </c>
    </row>
    <row r="211" spans="1:7">
      <c r="A211" s="4">
        <v>1</v>
      </c>
      <c r="B211" s="4">
        <v>9</v>
      </c>
      <c r="C211" s="4">
        <v>0</v>
      </c>
      <c r="D211" s="4">
        <v>0</v>
      </c>
      <c r="E211" s="4">
        <f t="shared" si="4"/>
        <v>0</v>
      </c>
      <c r="F211" s="4">
        <v>0</v>
      </c>
      <c r="G211" s="4">
        <f t="shared" si="5"/>
        <v>0</v>
      </c>
    </row>
    <row r="212" spans="1:7">
      <c r="A212" s="4">
        <v>1</v>
      </c>
      <c r="B212" s="4">
        <v>9</v>
      </c>
      <c r="C212" s="4">
        <v>1</v>
      </c>
      <c r="D212" s="4">
        <v>0</v>
      </c>
      <c r="E212" s="4">
        <f t="shared" ref="E212:E275" si="6">D212/1000</f>
        <v>0</v>
      </c>
      <c r="F212" s="4">
        <v>0</v>
      </c>
      <c r="G212" s="4">
        <f t="shared" ref="G212:G275" si="7">F212/1000</f>
        <v>0</v>
      </c>
    </row>
    <row r="213" spans="1:7">
      <c r="A213" s="4">
        <v>1</v>
      </c>
      <c r="B213" s="4">
        <v>9</v>
      </c>
      <c r="C213" s="4">
        <v>2</v>
      </c>
      <c r="D213" s="4">
        <v>0</v>
      </c>
      <c r="E213" s="4">
        <f t="shared" si="6"/>
        <v>0</v>
      </c>
      <c r="F213" s="4">
        <v>0</v>
      </c>
      <c r="G213" s="4">
        <f t="shared" si="7"/>
        <v>0</v>
      </c>
    </row>
    <row r="214" spans="1:7">
      <c r="A214" s="4">
        <v>1</v>
      </c>
      <c r="B214" s="4">
        <v>9</v>
      </c>
      <c r="C214" s="4">
        <v>3</v>
      </c>
      <c r="D214" s="4">
        <v>0</v>
      </c>
      <c r="E214" s="4">
        <f t="shared" si="6"/>
        <v>0</v>
      </c>
      <c r="F214" s="4">
        <v>0</v>
      </c>
      <c r="G214" s="4">
        <f t="shared" si="7"/>
        <v>0</v>
      </c>
    </row>
    <row r="215" spans="1:7">
      <c r="A215" s="4">
        <v>1</v>
      </c>
      <c r="B215" s="4">
        <v>9</v>
      </c>
      <c r="C215" s="4">
        <v>4</v>
      </c>
      <c r="D215" s="4">
        <v>0</v>
      </c>
      <c r="E215" s="4">
        <f t="shared" si="6"/>
        <v>0</v>
      </c>
      <c r="F215" s="4">
        <v>0</v>
      </c>
      <c r="G215" s="4">
        <f t="shared" si="7"/>
        <v>0</v>
      </c>
    </row>
    <row r="216" spans="1:7">
      <c r="A216" s="4">
        <v>1</v>
      </c>
      <c r="B216" s="4">
        <v>9</v>
      </c>
      <c r="C216" s="4">
        <v>5</v>
      </c>
      <c r="D216" s="4">
        <v>0</v>
      </c>
      <c r="E216" s="4">
        <f t="shared" si="6"/>
        <v>0</v>
      </c>
      <c r="F216" s="4">
        <v>0</v>
      </c>
      <c r="G216" s="4">
        <f t="shared" si="7"/>
        <v>0</v>
      </c>
    </row>
    <row r="217" spans="1:7">
      <c r="A217" s="4">
        <v>1</v>
      </c>
      <c r="B217" s="4">
        <v>9</v>
      </c>
      <c r="C217" s="4">
        <v>6</v>
      </c>
      <c r="D217" s="4">
        <v>0</v>
      </c>
      <c r="E217" s="4">
        <f t="shared" si="6"/>
        <v>0</v>
      </c>
      <c r="F217" s="4">
        <v>0</v>
      </c>
      <c r="G217" s="4">
        <f t="shared" si="7"/>
        <v>0</v>
      </c>
    </row>
    <row r="218" spans="1:7">
      <c r="A218" s="4">
        <v>1</v>
      </c>
      <c r="B218" s="4">
        <v>9</v>
      </c>
      <c r="C218" s="4">
        <v>7</v>
      </c>
      <c r="D218" s="4">
        <v>0</v>
      </c>
      <c r="E218" s="4">
        <f t="shared" si="6"/>
        <v>0</v>
      </c>
      <c r="F218" s="4">
        <v>0</v>
      </c>
      <c r="G218" s="4">
        <f t="shared" si="7"/>
        <v>0</v>
      </c>
    </row>
    <row r="219" spans="1:7">
      <c r="A219" s="4">
        <v>1</v>
      </c>
      <c r="B219" s="4">
        <v>9</v>
      </c>
      <c r="C219" s="4">
        <v>8</v>
      </c>
      <c r="D219" s="4">
        <v>60.645000000000003</v>
      </c>
      <c r="E219" s="4">
        <f t="shared" si="6"/>
        <v>6.0645000000000004E-2</v>
      </c>
      <c r="F219" s="4">
        <v>29.405000000000001</v>
      </c>
      <c r="G219" s="4">
        <f t="shared" si="7"/>
        <v>2.9405000000000001E-2</v>
      </c>
    </row>
    <row r="220" spans="1:7">
      <c r="A220" s="4">
        <v>1</v>
      </c>
      <c r="B220" s="4">
        <v>9</v>
      </c>
      <c r="C220" s="4">
        <v>9</v>
      </c>
      <c r="D220" s="4">
        <v>184.71600000000001</v>
      </c>
      <c r="E220" s="4">
        <f t="shared" si="6"/>
        <v>0.18471600000000002</v>
      </c>
      <c r="F220" s="4">
        <v>59.277999999999999</v>
      </c>
      <c r="G220" s="4">
        <f t="shared" si="7"/>
        <v>5.9277999999999997E-2</v>
      </c>
    </row>
    <row r="221" spans="1:7">
      <c r="A221" s="4">
        <v>1</v>
      </c>
      <c r="B221" s="4">
        <v>9</v>
      </c>
      <c r="C221" s="4">
        <v>10</v>
      </c>
      <c r="D221" s="4">
        <v>335.87200000000001</v>
      </c>
      <c r="E221" s="4">
        <f t="shared" si="6"/>
        <v>0.335872</v>
      </c>
      <c r="F221" s="4">
        <v>118.52800000000001</v>
      </c>
      <c r="G221" s="4">
        <f t="shared" si="7"/>
        <v>0.11852800000000001</v>
      </c>
    </row>
    <row r="222" spans="1:7">
      <c r="A222" s="4">
        <v>1</v>
      </c>
      <c r="B222" s="4">
        <v>9</v>
      </c>
      <c r="C222" s="4">
        <v>11</v>
      </c>
      <c r="D222" s="4">
        <v>383.61200000000002</v>
      </c>
      <c r="E222" s="4">
        <f t="shared" si="6"/>
        <v>0.38361200000000001</v>
      </c>
      <c r="F222" s="4">
        <v>204.57499999999999</v>
      </c>
      <c r="G222" s="4">
        <f t="shared" si="7"/>
        <v>0.20457499999999998</v>
      </c>
    </row>
    <row r="223" spans="1:7">
      <c r="A223" s="4">
        <v>1</v>
      </c>
      <c r="B223" s="4">
        <v>9</v>
      </c>
      <c r="C223" s="4">
        <v>12</v>
      </c>
      <c r="D223" s="4">
        <v>466.58699999999999</v>
      </c>
      <c r="E223" s="4">
        <f t="shared" si="6"/>
        <v>0.46658699999999997</v>
      </c>
      <c r="F223" s="4">
        <v>298.88099999999997</v>
      </c>
      <c r="G223" s="4">
        <f t="shared" si="7"/>
        <v>0.29888099999999995</v>
      </c>
    </row>
    <row r="224" spans="1:7">
      <c r="A224" s="4">
        <v>1</v>
      </c>
      <c r="B224" s="4">
        <v>9</v>
      </c>
      <c r="C224" s="4">
        <v>13</v>
      </c>
      <c r="D224" s="4">
        <v>483.18799999999999</v>
      </c>
      <c r="E224" s="4">
        <f t="shared" si="6"/>
        <v>0.48318800000000001</v>
      </c>
      <c r="F224" s="4">
        <v>352.47199999999998</v>
      </c>
      <c r="G224" s="4">
        <f t="shared" si="7"/>
        <v>0.35247200000000001</v>
      </c>
    </row>
    <row r="225" spans="1:7">
      <c r="A225" s="4">
        <v>1</v>
      </c>
      <c r="B225" s="4">
        <v>9</v>
      </c>
      <c r="C225" s="4">
        <v>14</v>
      </c>
      <c r="D225" s="4">
        <v>451.10300000000001</v>
      </c>
      <c r="E225" s="4">
        <f t="shared" si="6"/>
        <v>0.45110300000000003</v>
      </c>
      <c r="F225" s="4">
        <v>364.60500000000002</v>
      </c>
      <c r="G225" s="4">
        <f t="shared" si="7"/>
        <v>0.36460500000000001</v>
      </c>
    </row>
    <row r="226" spans="1:7">
      <c r="A226" s="4">
        <v>1</v>
      </c>
      <c r="B226" s="4">
        <v>9</v>
      </c>
      <c r="C226" s="4">
        <v>15</v>
      </c>
      <c r="D226" s="4">
        <v>302.452</v>
      </c>
      <c r="E226" s="4">
        <f t="shared" si="6"/>
        <v>0.302452</v>
      </c>
      <c r="F226" s="4">
        <v>285.14999999999998</v>
      </c>
      <c r="G226" s="4">
        <f t="shared" si="7"/>
        <v>0.28514999999999996</v>
      </c>
    </row>
    <row r="227" spans="1:7">
      <c r="A227" s="4">
        <v>1</v>
      </c>
      <c r="B227" s="4">
        <v>9</v>
      </c>
      <c r="C227" s="4">
        <v>16</v>
      </c>
      <c r="D227" s="4">
        <v>139.626</v>
      </c>
      <c r="E227" s="4">
        <f t="shared" si="6"/>
        <v>0.139626</v>
      </c>
      <c r="F227" s="4">
        <v>174.00899999999999</v>
      </c>
      <c r="G227" s="4">
        <f t="shared" si="7"/>
        <v>0.174009</v>
      </c>
    </row>
    <row r="228" spans="1:7">
      <c r="A228" s="4">
        <v>1</v>
      </c>
      <c r="B228" s="4">
        <v>9</v>
      </c>
      <c r="C228" s="4">
        <v>17</v>
      </c>
      <c r="D228" s="4">
        <v>5.367</v>
      </c>
      <c r="E228" s="4">
        <f t="shared" si="6"/>
        <v>5.3670000000000002E-3</v>
      </c>
      <c r="F228" s="4">
        <v>11.547000000000001</v>
      </c>
      <c r="G228" s="4">
        <f t="shared" si="7"/>
        <v>1.1547E-2</v>
      </c>
    </row>
    <row r="229" spans="1:7">
      <c r="A229" s="4">
        <v>1</v>
      </c>
      <c r="B229" s="4">
        <v>9</v>
      </c>
      <c r="C229" s="4">
        <v>18</v>
      </c>
      <c r="D229" s="4">
        <v>0</v>
      </c>
      <c r="E229" s="4">
        <f t="shared" si="6"/>
        <v>0</v>
      </c>
      <c r="F229" s="4">
        <v>0</v>
      </c>
      <c r="G229" s="4">
        <f t="shared" si="7"/>
        <v>0</v>
      </c>
    </row>
    <row r="230" spans="1:7">
      <c r="A230" s="4">
        <v>1</v>
      </c>
      <c r="B230" s="4">
        <v>9</v>
      </c>
      <c r="C230" s="4">
        <v>19</v>
      </c>
      <c r="D230" s="4">
        <v>0</v>
      </c>
      <c r="E230" s="4">
        <f t="shared" si="6"/>
        <v>0</v>
      </c>
      <c r="F230" s="4">
        <v>0</v>
      </c>
      <c r="G230" s="4">
        <f t="shared" si="7"/>
        <v>0</v>
      </c>
    </row>
    <row r="231" spans="1:7">
      <c r="A231" s="4">
        <v>1</v>
      </c>
      <c r="B231" s="4">
        <v>9</v>
      </c>
      <c r="C231" s="4">
        <v>20</v>
      </c>
      <c r="D231" s="4">
        <v>0</v>
      </c>
      <c r="E231" s="4">
        <f t="shared" si="6"/>
        <v>0</v>
      </c>
      <c r="F231" s="4">
        <v>0</v>
      </c>
      <c r="G231" s="4">
        <f t="shared" si="7"/>
        <v>0</v>
      </c>
    </row>
    <row r="232" spans="1:7">
      <c r="A232" s="4">
        <v>1</v>
      </c>
      <c r="B232" s="4">
        <v>9</v>
      </c>
      <c r="C232" s="4">
        <v>21</v>
      </c>
      <c r="D232" s="4">
        <v>0</v>
      </c>
      <c r="E232" s="4">
        <f t="shared" si="6"/>
        <v>0</v>
      </c>
      <c r="F232" s="4">
        <v>0</v>
      </c>
      <c r="G232" s="4">
        <f t="shared" si="7"/>
        <v>0</v>
      </c>
    </row>
    <row r="233" spans="1:7">
      <c r="A233" s="4">
        <v>1</v>
      </c>
      <c r="B233" s="4">
        <v>9</v>
      </c>
      <c r="C233" s="4">
        <v>22</v>
      </c>
      <c r="D233" s="4">
        <v>0</v>
      </c>
      <c r="E233" s="4">
        <f t="shared" si="6"/>
        <v>0</v>
      </c>
      <c r="F233" s="4">
        <v>0</v>
      </c>
      <c r="G233" s="4">
        <f t="shared" si="7"/>
        <v>0</v>
      </c>
    </row>
    <row r="234" spans="1:7">
      <c r="A234" s="4">
        <v>1</v>
      </c>
      <c r="B234" s="4">
        <v>9</v>
      </c>
      <c r="C234" s="4">
        <v>23</v>
      </c>
      <c r="D234" s="4">
        <v>0</v>
      </c>
      <c r="E234" s="4">
        <f t="shared" si="6"/>
        <v>0</v>
      </c>
      <c r="F234" s="4">
        <v>0</v>
      </c>
      <c r="G234" s="4">
        <f t="shared" si="7"/>
        <v>0</v>
      </c>
    </row>
    <row r="235" spans="1:7">
      <c r="A235" s="4">
        <v>1</v>
      </c>
      <c r="B235" s="4">
        <v>10</v>
      </c>
      <c r="C235" s="4">
        <v>0</v>
      </c>
      <c r="D235" s="4">
        <v>0</v>
      </c>
      <c r="E235" s="4">
        <f t="shared" si="6"/>
        <v>0</v>
      </c>
      <c r="F235" s="4">
        <v>0</v>
      </c>
      <c r="G235" s="4">
        <f t="shared" si="7"/>
        <v>0</v>
      </c>
    </row>
    <row r="236" spans="1:7">
      <c r="A236" s="4">
        <v>1</v>
      </c>
      <c r="B236" s="4">
        <v>10</v>
      </c>
      <c r="C236" s="4">
        <v>1</v>
      </c>
      <c r="D236" s="4">
        <v>0</v>
      </c>
      <c r="E236" s="4">
        <f t="shared" si="6"/>
        <v>0</v>
      </c>
      <c r="F236" s="4">
        <v>0</v>
      </c>
      <c r="G236" s="4">
        <f t="shared" si="7"/>
        <v>0</v>
      </c>
    </row>
    <row r="237" spans="1:7">
      <c r="A237" s="4">
        <v>1</v>
      </c>
      <c r="B237" s="4">
        <v>10</v>
      </c>
      <c r="C237" s="4">
        <v>2</v>
      </c>
      <c r="D237" s="4">
        <v>0</v>
      </c>
      <c r="E237" s="4">
        <f t="shared" si="6"/>
        <v>0</v>
      </c>
      <c r="F237" s="4">
        <v>0</v>
      </c>
      <c r="G237" s="4">
        <f t="shared" si="7"/>
        <v>0</v>
      </c>
    </row>
    <row r="238" spans="1:7">
      <c r="A238" s="4">
        <v>1</v>
      </c>
      <c r="B238" s="4">
        <v>10</v>
      </c>
      <c r="C238" s="4">
        <v>3</v>
      </c>
      <c r="D238" s="4">
        <v>0</v>
      </c>
      <c r="E238" s="4">
        <f t="shared" si="6"/>
        <v>0</v>
      </c>
      <c r="F238" s="4">
        <v>0</v>
      </c>
      <c r="G238" s="4">
        <f t="shared" si="7"/>
        <v>0</v>
      </c>
    </row>
    <row r="239" spans="1:7">
      <c r="A239" s="4">
        <v>1</v>
      </c>
      <c r="B239" s="4">
        <v>10</v>
      </c>
      <c r="C239" s="4">
        <v>4</v>
      </c>
      <c r="D239" s="4">
        <v>0</v>
      </c>
      <c r="E239" s="4">
        <f t="shared" si="6"/>
        <v>0</v>
      </c>
      <c r="F239" s="4">
        <v>0</v>
      </c>
      <c r="G239" s="4">
        <f t="shared" si="7"/>
        <v>0</v>
      </c>
    </row>
    <row r="240" spans="1:7">
      <c r="A240" s="4">
        <v>1</v>
      </c>
      <c r="B240" s="4">
        <v>10</v>
      </c>
      <c r="C240" s="4">
        <v>5</v>
      </c>
      <c r="D240" s="4">
        <v>0</v>
      </c>
      <c r="E240" s="4">
        <f t="shared" si="6"/>
        <v>0</v>
      </c>
      <c r="F240" s="4">
        <v>0</v>
      </c>
      <c r="G240" s="4">
        <f t="shared" si="7"/>
        <v>0</v>
      </c>
    </row>
    <row r="241" spans="1:7">
      <c r="A241" s="4">
        <v>1</v>
      </c>
      <c r="B241" s="4">
        <v>10</v>
      </c>
      <c r="C241" s="4">
        <v>6</v>
      </c>
      <c r="D241" s="4">
        <v>0</v>
      </c>
      <c r="E241" s="4">
        <f t="shared" si="6"/>
        <v>0</v>
      </c>
      <c r="F241" s="4">
        <v>0</v>
      </c>
      <c r="G241" s="4">
        <f t="shared" si="7"/>
        <v>0</v>
      </c>
    </row>
    <row r="242" spans="1:7">
      <c r="A242" s="4">
        <v>1</v>
      </c>
      <c r="B242" s="4">
        <v>10</v>
      </c>
      <c r="C242" s="4">
        <v>7</v>
      </c>
      <c r="D242" s="4">
        <v>0</v>
      </c>
      <c r="E242" s="4">
        <f t="shared" si="6"/>
        <v>0</v>
      </c>
      <c r="F242" s="4">
        <v>0</v>
      </c>
      <c r="G242" s="4">
        <f t="shared" si="7"/>
        <v>0</v>
      </c>
    </row>
    <row r="243" spans="1:7">
      <c r="A243" s="4">
        <v>1</v>
      </c>
      <c r="B243" s="4">
        <v>10</v>
      </c>
      <c r="C243" s="4">
        <v>8</v>
      </c>
      <c r="D243" s="4">
        <v>7.8070000000000004</v>
      </c>
      <c r="E243" s="4">
        <f t="shared" si="6"/>
        <v>7.8070000000000006E-3</v>
      </c>
      <c r="F243" s="4">
        <v>7.8070000000000004</v>
      </c>
      <c r="G243" s="4">
        <f t="shared" si="7"/>
        <v>7.8070000000000006E-3</v>
      </c>
    </row>
    <row r="244" spans="1:7">
      <c r="A244" s="4">
        <v>1</v>
      </c>
      <c r="B244" s="4">
        <v>10</v>
      </c>
      <c r="C244" s="4">
        <v>9</v>
      </c>
      <c r="D244" s="4">
        <v>23.847999999999999</v>
      </c>
      <c r="E244" s="4">
        <f t="shared" si="6"/>
        <v>2.3847999999999998E-2</v>
      </c>
      <c r="F244" s="4">
        <v>23.847999999999999</v>
      </c>
      <c r="G244" s="4">
        <f t="shared" si="7"/>
        <v>2.3847999999999998E-2</v>
      </c>
    </row>
    <row r="245" spans="1:7">
      <c r="A245" s="4">
        <v>1</v>
      </c>
      <c r="B245" s="4">
        <v>10</v>
      </c>
      <c r="C245" s="4">
        <v>10</v>
      </c>
      <c r="D245" s="4">
        <v>50.417999999999999</v>
      </c>
      <c r="E245" s="4">
        <f t="shared" si="6"/>
        <v>5.0417999999999998E-2</v>
      </c>
      <c r="F245" s="4">
        <v>49.97</v>
      </c>
      <c r="G245" s="4">
        <f t="shared" si="7"/>
        <v>4.9970000000000001E-2</v>
      </c>
    </row>
    <row r="246" spans="1:7">
      <c r="A246" s="4">
        <v>1</v>
      </c>
      <c r="B246" s="4">
        <v>10</v>
      </c>
      <c r="C246" s="4">
        <v>11</v>
      </c>
      <c r="D246" s="4">
        <v>108.932</v>
      </c>
      <c r="E246" s="4">
        <f t="shared" si="6"/>
        <v>0.108932</v>
      </c>
      <c r="F246" s="4">
        <v>103.76</v>
      </c>
      <c r="G246" s="4">
        <f t="shared" si="7"/>
        <v>0.10376000000000001</v>
      </c>
    </row>
    <row r="247" spans="1:7">
      <c r="A247" s="4">
        <v>1</v>
      </c>
      <c r="B247" s="4">
        <v>10</v>
      </c>
      <c r="C247" s="4">
        <v>12</v>
      </c>
      <c r="D247" s="4">
        <v>141.214</v>
      </c>
      <c r="E247" s="4">
        <f t="shared" si="6"/>
        <v>0.14121400000000001</v>
      </c>
      <c r="F247" s="4">
        <v>133.18299999999999</v>
      </c>
      <c r="G247" s="4">
        <f t="shared" si="7"/>
        <v>0.133183</v>
      </c>
    </row>
    <row r="248" spans="1:7">
      <c r="A248" s="4">
        <v>1</v>
      </c>
      <c r="B248" s="4">
        <v>10</v>
      </c>
      <c r="C248" s="4">
        <v>13</v>
      </c>
      <c r="D248" s="4">
        <v>187.482</v>
      </c>
      <c r="E248" s="4">
        <f t="shared" si="6"/>
        <v>0.18748200000000001</v>
      </c>
      <c r="F248" s="4">
        <v>174.863</v>
      </c>
      <c r="G248" s="4">
        <f t="shared" si="7"/>
        <v>0.17486299999999999</v>
      </c>
    </row>
    <row r="249" spans="1:7">
      <c r="A249" s="4">
        <v>1</v>
      </c>
      <c r="B249" s="4">
        <v>10</v>
      </c>
      <c r="C249" s="4">
        <v>14</v>
      </c>
      <c r="D249" s="4">
        <v>177.364</v>
      </c>
      <c r="E249" s="4">
        <f t="shared" si="6"/>
        <v>0.17736399999999999</v>
      </c>
      <c r="F249" s="4">
        <v>168.15100000000001</v>
      </c>
      <c r="G249" s="4">
        <f t="shared" si="7"/>
        <v>0.16815100000000002</v>
      </c>
    </row>
    <row r="250" spans="1:7">
      <c r="A250" s="4">
        <v>1</v>
      </c>
      <c r="B250" s="4">
        <v>10</v>
      </c>
      <c r="C250" s="4">
        <v>15</v>
      </c>
      <c r="D250" s="4">
        <v>43.517000000000003</v>
      </c>
      <c r="E250" s="4">
        <f t="shared" si="6"/>
        <v>4.3517E-2</v>
      </c>
      <c r="F250" s="4">
        <v>43.54</v>
      </c>
      <c r="G250" s="4">
        <f t="shared" si="7"/>
        <v>4.3540000000000002E-2</v>
      </c>
    </row>
    <row r="251" spans="1:7">
      <c r="A251" s="4">
        <v>1</v>
      </c>
      <c r="B251" s="4">
        <v>10</v>
      </c>
      <c r="C251" s="4">
        <v>16</v>
      </c>
      <c r="D251" s="4">
        <v>15.478</v>
      </c>
      <c r="E251" s="4">
        <f t="shared" si="6"/>
        <v>1.5478E-2</v>
      </c>
      <c r="F251" s="4">
        <v>15.478</v>
      </c>
      <c r="G251" s="4">
        <f t="shared" si="7"/>
        <v>1.5478E-2</v>
      </c>
    </row>
    <row r="252" spans="1:7">
      <c r="A252" s="4">
        <v>1</v>
      </c>
      <c r="B252" s="4">
        <v>10</v>
      </c>
      <c r="C252" s="4">
        <v>17</v>
      </c>
      <c r="D252" s="4">
        <v>0</v>
      </c>
      <c r="E252" s="4">
        <f t="shared" si="6"/>
        <v>0</v>
      </c>
      <c r="F252" s="4">
        <v>0</v>
      </c>
      <c r="G252" s="4">
        <f t="shared" si="7"/>
        <v>0</v>
      </c>
    </row>
    <row r="253" spans="1:7">
      <c r="A253" s="4">
        <v>1</v>
      </c>
      <c r="B253" s="4">
        <v>10</v>
      </c>
      <c r="C253" s="4">
        <v>18</v>
      </c>
      <c r="D253" s="4">
        <v>0</v>
      </c>
      <c r="E253" s="4">
        <f t="shared" si="6"/>
        <v>0</v>
      </c>
      <c r="F253" s="4">
        <v>0</v>
      </c>
      <c r="G253" s="4">
        <f t="shared" si="7"/>
        <v>0</v>
      </c>
    </row>
    <row r="254" spans="1:7">
      <c r="A254" s="4">
        <v>1</v>
      </c>
      <c r="B254" s="4">
        <v>10</v>
      </c>
      <c r="C254" s="4">
        <v>19</v>
      </c>
      <c r="D254" s="4">
        <v>0</v>
      </c>
      <c r="E254" s="4">
        <f t="shared" si="6"/>
        <v>0</v>
      </c>
      <c r="F254" s="4">
        <v>0</v>
      </c>
      <c r="G254" s="4">
        <f t="shared" si="7"/>
        <v>0</v>
      </c>
    </row>
    <row r="255" spans="1:7">
      <c r="A255" s="4">
        <v>1</v>
      </c>
      <c r="B255" s="4">
        <v>10</v>
      </c>
      <c r="C255" s="4">
        <v>20</v>
      </c>
      <c r="D255" s="4">
        <v>0</v>
      </c>
      <c r="E255" s="4">
        <f t="shared" si="6"/>
        <v>0</v>
      </c>
      <c r="F255" s="4">
        <v>0</v>
      </c>
      <c r="G255" s="4">
        <f t="shared" si="7"/>
        <v>0</v>
      </c>
    </row>
    <row r="256" spans="1:7">
      <c r="A256" s="4">
        <v>1</v>
      </c>
      <c r="B256" s="4">
        <v>10</v>
      </c>
      <c r="C256" s="4">
        <v>21</v>
      </c>
      <c r="D256" s="4">
        <v>0</v>
      </c>
      <c r="E256" s="4">
        <f t="shared" si="6"/>
        <v>0</v>
      </c>
      <c r="F256" s="4">
        <v>0</v>
      </c>
      <c r="G256" s="4">
        <f t="shared" si="7"/>
        <v>0</v>
      </c>
    </row>
    <row r="257" spans="1:7">
      <c r="A257" s="4">
        <v>1</v>
      </c>
      <c r="B257" s="4">
        <v>10</v>
      </c>
      <c r="C257" s="4">
        <v>22</v>
      </c>
      <c r="D257" s="4">
        <v>0</v>
      </c>
      <c r="E257" s="4">
        <f t="shared" si="6"/>
        <v>0</v>
      </c>
      <c r="F257" s="4">
        <v>0</v>
      </c>
      <c r="G257" s="4">
        <f t="shared" si="7"/>
        <v>0</v>
      </c>
    </row>
    <row r="258" spans="1:7">
      <c r="A258" s="4">
        <v>1</v>
      </c>
      <c r="B258" s="4">
        <v>10</v>
      </c>
      <c r="C258" s="4">
        <v>23</v>
      </c>
      <c r="D258" s="4">
        <v>0</v>
      </c>
      <c r="E258" s="4">
        <f t="shared" si="6"/>
        <v>0</v>
      </c>
      <c r="F258" s="4">
        <v>0</v>
      </c>
      <c r="G258" s="4">
        <f t="shared" si="7"/>
        <v>0</v>
      </c>
    </row>
    <row r="259" spans="1:7">
      <c r="A259" s="4">
        <v>1</v>
      </c>
      <c r="B259" s="4">
        <v>11</v>
      </c>
      <c r="C259" s="4">
        <v>0</v>
      </c>
      <c r="D259" s="4">
        <v>0</v>
      </c>
      <c r="E259" s="4">
        <f t="shared" si="6"/>
        <v>0</v>
      </c>
      <c r="F259" s="4">
        <v>0</v>
      </c>
      <c r="G259" s="4">
        <f t="shared" si="7"/>
        <v>0</v>
      </c>
    </row>
    <row r="260" spans="1:7">
      <c r="A260" s="4">
        <v>1</v>
      </c>
      <c r="B260" s="4">
        <v>11</v>
      </c>
      <c r="C260" s="4">
        <v>1</v>
      </c>
      <c r="D260" s="4">
        <v>0</v>
      </c>
      <c r="E260" s="4">
        <f t="shared" si="6"/>
        <v>0</v>
      </c>
      <c r="F260" s="4">
        <v>0</v>
      </c>
      <c r="G260" s="4">
        <f t="shared" si="7"/>
        <v>0</v>
      </c>
    </row>
    <row r="261" spans="1:7">
      <c r="A261" s="4">
        <v>1</v>
      </c>
      <c r="B261" s="4">
        <v>11</v>
      </c>
      <c r="C261" s="4">
        <v>2</v>
      </c>
      <c r="D261" s="4">
        <v>0</v>
      </c>
      <c r="E261" s="4">
        <f t="shared" si="6"/>
        <v>0</v>
      </c>
      <c r="F261" s="4">
        <v>0</v>
      </c>
      <c r="G261" s="4">
        <f t="shared" si="7"/>
        <v>0</v>
      </c>
    </row>
    <row r="262" spans="1:7">
      <c r="A262" s="4">
        <v>1</v>
      </c>
      <c r="B262" s="4">
        <v>11</v>
      </c>
      <c r="C262" s="4">
        <v>3</v>
      </c>
      <c r="D262" s="4">
        <v>0</v>
      </c>
      <c r="E262" s="4">
        <f t="shared" si="6"/>
        <v>0</v>
      </c>
      <c r="F262" s="4">
        <v>0</v>
      </c>
      <c r="G262" s="4">
        <f t="shared" si="7"/>
        <v>0</v>
      </c>
    </row>
    <row r="263" spans="1:7">
      <c r="A263" s="4">
        <v>1</v>
      </c>
      <c r="B263" s="4">
        <v>11</v>
      </c>
      <c r="C263" s="4">
        <v>4</v>
      </c>
      <c r="D263" s="4">
        <v>0</v>
      </c>
      <c r="E263" s="4">
        <f t="shared" si="6"/>
        <v>0</v>
      </c>
      <c r="F263" s="4">
        <v>0</v>
      </c>
      <c r="G263" s="4">
        <f t="shared" si="7"/>
        <v>0</v>
      </c>
    </row>
    <row r="264" spans="1:7">
      <c r="A264" s="4">
        <v>1</v>
      </c>
      <c r="B264" s="4">
        <v>11</v>
      </c>
      <c r="C264" s="4">
        <v>5</v>
      </c>
      <c r="D264" s="4">
        <v>0</v>
      </c>
      <c r="E264" s="4">
        <f t="shared" si="6"/>
        <v>0</v>
      </c>
      <c r="F264" s="4">
        <v>0</v>
      </c>
      <c r="G264" s="4">
        <f t="shared" si="7"/>
        <v>0</v>
      </c>
    </row>
    <row r="265" spans="1:7">
      <c r="A265" s="4">
        <v>1</v>
      </c>
      <c r="B265" s="4">
        <v>11</v>
      </c>
      <c r="C265" s="4">
        <v>6</v>
      </c>
      <c r="D265" s="4">
        <v>0</v>
      </c>
      <c r="E265" s="4">
        <f t="shared" si="6"/>
        <v>0</v>
      </c>
      <c r="F265" s="4">
        <v>0</v>
      </c>
      <c r="G265" s="4">
        <f t="shared" si="7"/>
        <v>0</v>
      </c>
    </row>
    <row r="266" spans="1:7">
      <c r="A266" s="4">
        <v>1</v>
      </c>
      <c r="B266" s="4">
        <v>11</v>
      </c>
      <c r="C266" s="4">
        <v>7</v>
      </c>
      <c r="D266" s="4">
        <v>0</v>
      </c>
      <c r="E266" s="4">
        <f t="shared" si="6"/>
        <v>0</v>
      </c>
      <c r="F266" s="4">
        <v>0</v>
      </c>
      <c r="G266" s="4">
        <f t="shared" si="7"/>
        <v>0</v>
      </c>
    </row>
    <row r="267" spans="1:7">
      <c r="A267" s="4">
        <v>1</v>
      </c>
      <c r="B267" s="4">
        <v>11</v>
      </c>
      <c r="C267" s="4">
        <v>8</v>
      </c>
      <c r="D267" s="4">
        <v>86.814999999999998</v>
      </c>
      <c r="E267" s="4">
        <f t="shared" si="6"/>
        <v>8.6815000000000003E-2</v>
      </c>
      <c r="F267" s="4">
        <v>38.634</v>
      </c>
      <c r="G267" s="4">
        <f t="shared" si="7"/>
        <v>3.8634000000000002E-2</v>
      </c>
    </row>
    <row r="268" spans="1:7">
      <c r="A268" s="4">
        <v>1</v>
      </c>
      <c r="B268" s="4">
        <v>11</v>
      </c>
      <c r="C268" s="4">
        <v>9</v>
      </c>
      <c r="D268" s="4">
        <v>164.434</v>
      </c>
      <c r="E268" s="4">
        <f t="shared" si="6"/>
        <v>0.164434</v>
      </c>
      <c r="F268" s="4">
        <v>72.965000000000003</v>
      </c>
      <c r="G268" s="4">
        <f t="shared" si="7"/>
        <v>7.2965000000000002E-2</v>
      </c>
    </row>
    <row r="269" spans="1:7">
      <c r="A269" s="4">
        <v>1</v>
      </c>
      <c r="B269" s="4">
        <v>11</v>
      </c>
      <c r="C269" s="4">
        <v>10</v>
      </c>
      <c r="D269" s="4">
        <v>343.20600000000002</v>
      </c>
      <c r="E269" s="4">
        <f t="shared" si="6"/>
        <v>0.34320600000000001</v>
      </c>
      <c r="F269" s="4">
        <v>135.78200000000001</v>
      </c>
      <c r="G269" s="4">
        <f t="shared" si="7"/>
        <v>0.13578200000000001</v>
      </c>
    </row>
    <row r="270" spans="1:7">
      <c r="A270" s="4">
        <v>1</v>
      </c>
      <c r="B270" s="4">
        <v>11</v>
      </c>
      <c r="C270" s="4">
        <v>11</v>
      </c>
      <c r="D270" s="4">
        <v>461.42500000000001</v>
      </c>
      <c r="E270" s="4">
        <f t="shared" si="6"/>
        <v>0.46142500000000003</v>
      </c>
      <c r="F270" s="4">
        <v>251.41900000000001</v>
      </c>
      <c r="G270" s="4">
        <f t="shared" si="7"/>
        <v>0.251419</v>
      </c>
    </row>
    <row r="271" spans="1:7">
      <c r="A271" s="4">
        <v>1</v>
      </c>
      <c r="B271" s="4">
        <v>11</v>
      </c>
      <c r="C271" s="4">
        <v>12</v>
      </c>
      <c r="D271" s="4">
        <v>452.81099999999998</v>
      </c>
      <c r="E271" s="4">
        <f t="shared" si="6"/>
        <v>0.45281099999999996</v>
      </c>
      <c r="F271" s="4">
        <v>301.858</v>
      </c>
      <c r="G271" s="4">
        <f t="shared" si="7"/>
        <v>0.30185800000000002</v>
      </c>
    </row>
    <row r="272" spans="1:7">
      <c r="A272" s="4">
        <v>1</v>
      </c>
      <c r="B272" s="4">
        <v>11</v>
      </c>
      <c r="C272" s="4">
        <v>13</v>
      </c>
      <c r="D272" s="4">
        <v>448.69600000000003</v>
      </c>
      <c r="E272" s="4">
        <f t="shared" si="6"/>
        <v>0.44869600000000004</v>
      </c>
      <c r="F272" s="4">
        <v>340.565</v>
      </c>
      <c r="G272" s="4">
        <f t="shared" si="7"/>
        <v>0.34056500000000001</v>
      </c>
    </row>
    <row r="273" spans="1:7">
      <c r="A273" s="4">
        <v>1</v>
      </c>
      <c r="B273" s="4">
        <v>11</v>
      </c>
      <c r="C273" s="4">
        <v>14</v>
      </c>
      <c r="D273" s="4">
        <v>334.36900000000003</v>
      </c>
      <c r="E273" s="4">
        <f t="shared" si="6"/>
        <v>0.33436900000000003</v>
      </c>
      <c r="F273" s="4">
        <v>291.94</v>
      </c>
      <c r="G273" s="4">
        <f t="shared" si="7"/>
        <v>0.29193999999999998</v>
      </c>
    </row>
    <row r="274" spans="1:7">
      <c r="A274" s="4">
        <v>1</v>
      </c>
      <c r="B274" s="4">
        <v>11</v>
      </c>
      <c r="C274" s="4">
        <v>15</v>
      </c>
      <c r="D274" s="4">
        <v>251.81700000000001</v>
      </c>
      <c r="E274" s="4">
        <f t="shared" si="6"/>
        <v>0.25181700000000001</v>
      </c>
      <c r="F274" s="4">
        <v>242.63300000000001</v>
      </c>
      <c r="G274" s="4">
        <f t="shared" si="7"/>
        <v>0.24263300000000002</v>
      </c>
    </row>
    <row r="275" spans="1:7">
      <c r="A275" s="4">
        <v>1</v>
      </c>
      <c r="B275" s="4">
        <v>11</v>
      </c>
      <c r="C275" s="4">
        <v>16</v>
      </c>
      <c r="D275" s="4">
        <v>123.818</v>
      </c>
      <c r="E275" s="4">
        <f t="shared" si="6"/>
        <v>0.123818</v>
      </c>
      <c r="F275" s="4">
        <v>150.43600000000001</v>
      </c>
      <c r="G275" s="4">
        <f t="shared" si="7"/>
        <v>0.15043600000000001</v>
      </c>
    </row>
    <row r="276" spans="1:7">
      <c r="A276" s="4">
        <v>1</v>
      </c>
      <c r="B276" s="4">
        <v>11</v>
      </c>
      <c r="C276" s="4">
        <v>17</v>
      </c>
      <c r="D276" s="4">
        <v>5.5650000000000004</v>
      </c>
      <c r="E276" s="4">
        <f t="shared" ref="E276:E339" si="8">D276/1000</f>
        <v>5.5650000000000005E-3</v>
      </c>
      <c r="F276" s="4">
        <v>9.2789999999999999</v>
      </c>
      <c r="G276" s="4">
        <f t="shared" ref="G276:G339" si="9">F276/1000</f>
        <v>9.2789999999999991E-3</v>
      </c>
    </row>
    <row r="277" spans="1:7">
      <c r="A277" s="4">
        <v>1</v>
      </c>
      <c r="B277" s="4">
        <v>11</v>
      </c>
      <c r="C277" s="4">
        <v>18</v>
      </c>
      <c r="D277" s="4">
        <v>0</v>
      </c>
      <c r="E277" s="4">
        <f t="shared" si="8"/>
        <v>0</v>
      </c>
      <c r="F277" s="4">
        <v>0</v>
      </c>
      <c r="G277" s="4">
        <f t="shared" si="9"/>
        <v>0</v>
      </c>
    </row>
    <row r="278" spans="1:7">
      <c r="A278" s="4">
        <v>1</v>
      </c>
      <c r="B278" s="4">
        <v>11</v>
      </c>
      <c r="C278" s="4">
        <v>19</v>
      </c>
      <c r="D278" s="4">
        <v>0</v>
      </c>
      <c r="E278" s="4">
        <f t="shared" si="8"/>
        <v>0</v>
      </c>
      <c r="F278" s="4">
        <v>0</v>
      </c>
      <c r="G278" s="4">
        <f t="shared" si="9"/>
        <v>0</v>
      </c>
    </row>
    <row r="279" spans="1:7">
      <c r="A279" s="4">
        <v>1</v>
      </c>
      <c r="B279" s="4">
        <v>11</v>
      </c>
      <c r="C279" s="4">
        <v>20</v>
      </c>
      <c r="D279" s="4">
        <v>0</v>
      </c>
      <c r="E279" s="4">
        <f t="shared" si="8"/>
        <v>0</v>
      </c>
      <c r="F279" s="4">
        <v>0</v>
      </c>
      <c r="G279" s="4">
        <f t="shared" si="9"/>
        <v>0</v>
      </c>
    </row>
    <row r="280" spans="1:7">
      <c r="A280" s="4">
        <v>1</v>
      </c>
      <c r="B280" s="4">
        <v>11</v>
      </c>
      <c r="C280" s="4">
        <v>21</v>
      </c>
      <c r="D280" s="4">
        <v>0</v>
      </c>
      <c r="E280" s="4">
        <f t="shared" si="8"/>
        <v>0</v>
      </c>
      <c r="F280" s="4">
        <v>0</v>
      </c>
      <c r="G280" s="4">
        <f t="shared" si="9"/>
        <v>0</v>
      </c>
    </row>
    <row r="281" spans="1:7">
      <c r="A281" s="4">
        <v>1</v>
      </c>
      <c r="B281" s="4">
        <v>11</v>
      </c>
      <c r="C281" s="4">
        <v>22</v>
      </c>
      <c r="D281" s="4">
        <v>0</v>
      </c>
      <c r="E281" s="4">
        <f t="shared" si="8"/>
        <v>0</v>
      </c>
      <c r="F281" s="4">
        <v>0</v>
      </c>
      <c r="G281" s="4">
        <f t="shared" si="9"/>
        <v>0</v>
      </c>
    </row>
    <row r="282" spans="1:7">
      <c r="A282" s="4">
        <v>1</v>
      </c>
      <c r="B282" s="4">
        <v>11</v>
      </c>
      <c r="C282" s="4">
        <v>23</v>
      </c>
      <c r="D282" s="4">
        <v>0</v>
      </c>
      <c r="E282" s="4">
        <f t="shared" si="8"/>
        <v>0</v>
      </c>
      <c r="F282" s="4">
        <v>0</v>
      </c>
      <c r="G282" s="4">
        <f t="shared" si="9"/>
        <v>0</v>
      </c>
    </row>
    <row r="283" spans="1:7">
      <c r="A283" s="4">
        <v>1</v>
      </c>
      <c r="B283" s="4">
        <v>12</v>
      </c>
      <c r="C283" s="4">
        <v>0</v>
      </c>
      <c r="D283" s="4">
        <v>0</v>
      </c>
      <c r="E283" s="4">
        <f t="shared" si="8"/>
        <v>0</v>
      </c>
      <c r="F283" s="4">
        <v>0</v>
      </c>
      <c r="G283" s="4">
        <f t="shared" si="9"/>
        <v>0</v>
      </c>
    </row>
    <row r="284" spans="1:7">
      <c r="A284" s="4">
        <v>1</v>
      </c>
      <c r="B284" s="4">
        <v>12</v>
      </c>
      <c r="C284" s="4">
        <v>1</v>
      </c>
      <c r="D284" s="4">
        <v>0</v>
      </c>
      <c r="E284" s="4">
        <f t="shared" si="8"/>
        <v>0</v>
      </c>
      <c r="F284" s="4">
        <v>0</v>
      </c>
      <c r="G284" s="4">
        <f t="shared" si="9"/>
        <v>0</v>
      </c>
    </row>
    <row r="285" spans="1:7">
      <c r="A285" s="4">
        <v>1</v>
      </c>
      <c r="B285" s="4">
        <v>12</v>
      </c>
      <c r="C285" s="4">
        <v>2</v>
      </c>
      <c r="D285" s="4">
        <v>0</v>
      </c>
      <c r="E285" s="4">
        <f t="shared" si="8"/>
        <v>0</v>
      </c>
      <c r="F285" s="4">
        <v>0</v>
      </c>
      <c r="G285" s="4">
        <f t="shared" si="9"/>
        <v>0</v>
      </c>
    </row>
    <row r="286" spans="1:7">
      <c r="A286" s="4">
        <v>1</v>
      </c>
      <c r="B286" s="4">
        <v>12</v>
      </c>
      <c r="C286" s="4">
        <v>3</v>
      </c>
      <c r="D286" s="4">
        <v>0</v>
      </c>
      <c r="E286" s="4">
        <f t="shared" si="8"/>
        <v>0</v>
      </c>
      <c r="F286" s="4">
        <v>0</v>
      </c>
      <c r="G286" s="4">
        <f t="shared" si="9"/>
        <v>0</v>
      </c>
    </row>
    <row r="287" spans="1:7">
      <c r="A287" s="4">
        <v>1</v>
      </c>
      <c r="B287" s="4">
        <v>12</v>
      </c>
      <c r="C287" s="4">
        <v>4</v>
      </c>
      <c r="D287" s="4">
        <v>0</v>
      </c>
      <c r="E287" s="4">
        <f t="shared" si="8"/>
        <v>0</v>
      </c>
      <c r="F287" s="4">
        <v>0</v>
      </c>
      <c r="G287" s="4">
        <f t="shared" si="9"/>
        <v>0</v>
      </c>
    </row>
    <row r="288" spans="1:7">
      <c r="A288" s="4">
        <v>1</v>
      </c>
      <c r="B288" s="4">
        <v>12</v>
      </c>
      <c r="C288" s="4">
        <v>5</v>
      </c>
      <c r="D288" s="4">
        <v>0</v>
      </c>
      <c r="E288" s="4">
        <f t="shared" si="8"/>
        <v>0</v>
      </c>
      <c r="F288" s="4">
        <v>0</v>
      </c>
      <c r="G288" s="4">
        <f t="shared" si="9"/>
        <v>0</v>
      </c>
    </row>
    <row r="289" spans="1:7">
      <c r="A289" s="4">
        <v>1</v>
      </c>
      <c r="B289" s="4">
        <v>12</v>
      </c>
      <c r="C289" s="4">
        <v>6</v>
      </c>
      <c r="D289" s="4">
        <v>0</v>
      </c>
      <c r="E289" s="4">
        <f t="shared" si="8"/>
        <v>0</v>
      </c>
      <c r="F289" s="4">
        <v>0</v>
      </c>
      <c r="G289" s="4">
        <f t="shared" si="9"/>
        <v>0</v>
      </c>
    </row>
    <row r="290" spans="1:7">
      <c r="A290" s="4">
        <v>1</v>
      </c>
      <c r="B290" s="4">
        <v>12</v>
      </c>
      <c r="C290" s="4">
        <v>7</v>
      </c>
      <c r="D290" s="4">
        <v>0</v>
      </c>
      <c r="E290" s="4">
        <f t="shared" si="8"/>
        <v>0</v>
      </c>
      <c r="F290" s="4">
        <v>0</v>
      </c>
      <c r="G290" s="4">
        <f t="shared" si="9"/>
        <v>0</v>
      </c>
    </row>
    <row r="291" spans="1:7">
      <c r="A291" s="4">
        <v>1</v>
      </c>
      <c r="B291" s="4">
        <v>12</v>
      </c>
      <c r="C291" s="4">
        <v>8</v>
      </c>
      <c r="D291" s="4">
        <v>76.879000000000005</v>
      </c>
      <c r="E291" s="4">
        <f t="shared" si="8"/>
        <v>7.6879000000000003E-2</v>
      </c>
      <c r="F291" s="4">
        <v>27.568000000000001</v>
      </c>
      <c r="G291" s="4">
        <f t="shared" si="9"/>
        <v>2.7568000000000002E-2</v>
      </c>
    </row>
    <row r="292" spans="1:7">
      <c r="A292" s="4">
        <v>1</v>
      </c>
      <c r="B292" s="4">
        <v>12</v>
      </c>
      <c r="C292" s="4">
        <v>9</v>
      </c>
      <c r="D292" s="4">
        <v>296.42700000000002</v>
      </c>
      <c r="E292" s="4">
        <f t="shared" si="8"/>
        <v>0.296427</v>
      </c>
      <c r="F292" s="4">
        <v>50.451000000000001</v>
      </c>
      <c r="G292" s="4">
        <f t="shared" si="9"/>
        <v>5.0451000000000003E-2</v>
      </c>
    </row>
    <row r="293" spans="1:7">
      <c r="A293" s="4">
        <v>1</v>
      </c>
      <c r="B293" s="4">
        <v>12</v>
      </c>
      <c r="C293" s="4">
        <v>10</v>
      </c>
      <c r="D293" s="4">
        <v>431.32499999999999</v>
      </c>
      <c r="E293" s="4">
        <f t="shared" si="8"/>
        <v>0.43132500000000001</v>
      </c>
      <c r="F293" s="4">
        <v>108.126</v>
      </c>
      <c r="G293" s="4">
        <f t="shared" si="9"/>
        <v>0.108126</v>
      </c>
    </row>
    <row r="294" spans="1:7">
      <c r="A294" s="4">
        <v>1</v>
      </c>
      <c r="B294" s="4">
        <v>12</v>
      </c>
      <c r="C294" s="4">
        <v>11</v>
      </c>
      <c r="D294" s="4">
        <v>492.62799999999999</v>
      </c>
      <c r="E294" s="4">
        <f t="shared" si="8"/>
        <v>0.49262800000000001</v>
      </c>
      <c r="F294" s="4">
        <v>241.797</v>
      </c>
      <c r="G294" s="4">
        <f t="shared" si="9"/>
        <v>0.24179699999999998</v>
      </c>
    </row>
    <row r="295" spans="1:7">
      <c r="A295" s="4">
        <v>1</v>
      </c>
      <c r="B295" s="4">
        <v>12</v>
      </c>
      <c r="C295" s="4">
        <v>12</v>
      </c>
      <c r="D295" s="4">
        <v>442.28199999999998</v>
      </c>
      <c r="E295" s="4">
        <f t="shared" si="8"/>
        <v>0.44228200000000001</v>
      </c>
      <c r="F295" s="4">
        <v>297.536</v>
      </c>
      <c r="G295" s="4">
        <f t="shared" si="9"/>
        <v>0.29753600000000002</v>
      </c>
    </row>
    <row r="296" spans="1:7">
      <c r="A296" s="4">
        <v>1</v>
      </c>
      <c r="B296" s="4">
        <v>12</v>
      </c>
      <c r="C296" s="4">
        <v>13</v>
      </c>
      <c r="D296" s="4">
        <v>434.94099999999997</v>
      </c>
      <c r="E296" s="4">
        <f t="shared" si="8"/>
        <v>0.43494099999999997</v>
      </c>
      <c r="F296" s="4">
        <v>324.529</v>
      </c>
      <c r="G296" s="4">
        <f t="shared" si="9"/>
        <v>0.32452900000000001</v>
      </c>
    </row>
    <row r="297" spans="1:7">
      <c r="A297" s="4">
        <v>1</v>
      </c>
      <c r="B297" s="4">
        <v>12</v>
      </c>
      <c r="C297" s="4">
        <v>14</v>
      </c>
      <c r="D297" s="4">
        <v>233.952</v>
      </c>
      <c r="E297" s="4">
        <f t="shared" si="8"/>
        <v>0.23395199999999999</v>
      </c>
      <c r="F297" s="4">
        <v>210.976</v>
      </c>
      <c r="G297" s="4">
        <f t="shared" si="9"/>
        <v>0.210976</v>
      </c>
    </row>
    <row r="298" spans="1:7">
      <c r="A298" s="4">
        <v>1</v>
      </c>
      <c r="B298" s="4">
        <v>12</v>
      </c>
      <c r="C298" s="4">
        <v>15</v>
      </c>
      <c r="D298" s="4">
        <v>255.631</v>
      </c>
      <c r="E298" s="4">
        <f t="shared" si="8"/>
        <v>0.255631</v>
      </c>
      <c r="F298" s="4">
        <v>246.22499999999999</v>
      </c>
      <c r="G298" s="4">
        <f t="shared" si="9"/>
        <v>0.246225</v>
      </c>
    </row>
    <row r="299" spans="1:7">
      <c r="A299" s="4">
        <v>1</v>
      </c>
      <c r="B299" s="4">
        <v>12</v>
      </c>
      <c r="C299" s="4">
        <v>16</v>
      </c>
      <c r="D299" s="4">
        <v>55.152000000000001</v>
      </c>
      <c r="E299" s="4">
        <f t="shared" si="8"/>
        <v>5.5152E-2</v>
      </c>
      <c r="F299" s="4">
        <v>62.53</v>
      </c>
      <c r="G299" s="4">
        <f t="shared" si="9"/>
        <v>6.2530000000000002E-2</v>
      </c>
    </row>
    <row r="300" spans="1:7">
      <c r="A300" s="4">
        <v>1</v>
      </c>
      <c r="B300" s="4">
        <v>12</v>
      </c>
      <c r="C300" s="4">
        <v>17</v>
      </c>
      <c r="D300" s="4">
        <v>0</v>
      </c>
      <c r="E300" s="4">
        <f t="shared" si="8"/>
        <v>0</v>
      </c>
      <c r="F300" s="4">
        <v>0</v>
      </c>
      <c r="G300" s="4">
        <f t="shared" si="9"/>
        <v>0</v>
      </c>
    </row>
    <row r="301" spans="1:7">
      <c r="A301" s="4">
        <v>1</v>
      </c>
      <c r="B301" s="4">
        <v>12</v>
      </c>
      <c r="C301" s="4">
        <v>18</v>
      </c>
      <c r="D301" s="4">
        <v>0</v>
      </c>
      <c r="E301" s="4">
        <f t="shared" si="8"/>
        <v>0</v>
      </c>
      <c r="F301" s="4">
        <v>0</v>
      </c>
      <c r="G301" s="4">
        <f t="shared" si="9"/>
        <v>0</v>
      </c>
    </row>
    <row r="302" spans="1:7">
      <c r="A302" s="4">
        <v>1</v>
      </c>
      <c r="B302" s="4">
        <v>12</v>
      </c>
      <c r="C302" s="4">
        <v>19</v>
      </c>
      <c r="D302" s="4">
        <v>0</v>
      </c>
      <c r="E302" s="4">
        <f t="shared" si="8"/>
        <v>0</v>
      </c>
      <c r="F302" s="4">
        <v>0</v>
      </c>
      <c r="G302" s="4">
        <f t="shared" si="9"/>
        <v>0</v>
      </c>
    </row>
    <row r="303" spans="1:7">
      <c r="A303" s="4">
        <v>1</v>
      </c>
      <c r="B303" s="4">
        <v>12</v>
      </c>
      <c r="C303" s="4">
        <v>20</v>
      </c>
      <c r="D303" s="4">
        <v>0</v>
      </c>
      <c r="E303" s="4">
        <f t="shared" si="8"/>
        <v>0</v>
      </c>
      <c r="F303" s="4">
        <v>0</v>
      </c>
      <c r="G303" s="4">
        <f t="shared" si="9"/>
        <v>0</v>
      </c>
    </row>
    <row r="304" spans="1:7">
      <c r="A304" s="4">
        <v>1</v>
      </c>
      <c r="B304" s="4">
        <v>12</v>
      </c>
      <c r="C304" s="4">
        <v>21</v>
      </c>
      <c r="D304" s="4">
        <v>0</v>
      </c>
      <c r="E304" s="4">
        <f t="shared" si="8"/>
        <v>0</v>
      </c>
      <c r="F304" s="4">
        <v>0</v>
      </c>
      <c r="G304" s="4">
        <f t="shared" si="9"/>
        <v>0</v>
      </c>
    </row>
    <row r="305" spans="1:7">
      <c r="A305" s="4">
        <v>1</v>
      </c>
      <c r="B305" s="4">
        <v>12</v>
      </c>
      <c r="C305" s="4">
        <v>22</v>
      </c>
      <c r="D305" s="4">
        <v>0</v>
      </c>
      <c r="E305" s="4">
        <f t="shared" si="8"/>
        <v>0</v>
      </c>
      <c r="F305" s="4">
        <v>0</v>
      </c>
      <c r="G305" s="4">
        <f t="shared" si="9"/>
        <v>0</v>
      </c>
    </row>
    <row r="306" spans="1:7">
      <c r="A306" s="4">
        <v>1</v>
      </c>
      <c r="B306" s="4">
        <v>12</v>
      </c>
      <c r="C306" s="4">
        <v>23</v>
      </c>
      <c r="D306" s="4">
        <v>0</v>
      </c>
      <c r="E306" s="4">
        <f t="shared" si="8"/>
        <v>0</v>
      </c>
      <c r="F306" s="4">
        <v>0</v>
      </c>
      <c r="G306" s="4">
        <f t="shared" si="9"/>
        <v>0</v>
      </c>
    </row>
    <row r="307" spans="1:7">
      <c r="A307" s="4">
        <v>1</v>
      </c>
      <c r="B307" s="4">
        <v>13</v>
      </c>
      <c r="C307" s="4">
        <v>0</v>
      </c>
      <c r="D307" s="4">
        <v>0</v>
      </c>
      <c r="E307" s="4">
        <f t="shared" si="8"/>
        <v>0</v>
      </c>
      <c r="F307" s="4">
        <v>0</v>
      </c>
      <c r="G307" s="4">
        <f t="shared" si="9"/>
        <v>0</v>
      </c>
    </row>
    <row r="308" spans="1:7">
      <c r="A308" s="4">
        <v>1</v>
      </c>
      <c r="B308" s="4">
        <v>13</v>
      </c>
      <c r="C308" s="4">
        <v>1</v>
      </c>
      <c r="D308" s="4">
        <v>0</v>
      </c>
      <c r="E308" s="4">
        <f t="shared" si="8"/>
        <v>0</v>
      </c>
      <c r="F308" s="4">
        <v>0</v>
      </c>
      <c r="G308" s="4">
        <f t="shared" si="9"/>
        <v>0</v>
      </c>
    </row>
    <row r="309" spans="1:7">
      <c r="A309" s="4">
        <v>1</v>
      </c>
      <c r="B309" s="4">
        <v>13</v>
      </c>
      <c r="C309" s="4">
        <v>2</v>
      </c>
      <c r="D309" s="4">
        <v>0</v>
      </c>
      <c r="E309" s="4">
        <f t="shared" si="8"/>
        <v>0</v>
      </c>
      <c r="F309" s="4">
        <v>0</v>
      </c>
      <c r="G309" s="4">
        <f t="shared" si="9"/>
        <v>0</v>
      </c>
    </row>
    <row r="310" spans="1:7">
      <c r="A310" s="4">
        <v>1</v>
      </c>
      <c r="B310" s="4">
        <v>13</v>
      </c>
      <c r="C310" s="4">
        <v>3</v>
      </c>
      <c r="D310" s="4">
        <v>0</v>
      </c>
      <c r="E310" s="4">
        <f t="shared" si="8"/>
        <v>0</v>
      </c>
      <c r="F310" s="4">
        <v>0</v>
      </c>
      <c r="G310" s="4">
        <f t="shared" si="9"/>
        <v>0</v>
      </c>
    </row>
    <row r="311" spans="1:7">
      <c r="A311" s="4">
        <v>1</v>
      </c>
      <c r="B311" s="4">
        <v>13</v>
      </c>
      <c r="C311" s="4">
        <v>4</v>
      </c>
      <c r="D311" s="4">
        <v>0</v>
      </c>
      <c r="E311" s="4">
        <f t="shared" si="8"/>
        <v>0</v>
      </c>
      <c r="F311" s="4">
        <v>0</v>
      </c>
      <c r="G311" s="4">
        <f t="shared" si="9"/>
        <v>0</v>
      </c>
    </row>
    <row r="312" spans="1:7">
      <c r="A312" s="4">
        <v>1</v>
      </c>
      <c r="B312" s="4">
        <v>13</v>
      </c>
      <c r="C312" s="4">
        <v>5</v>
      </c>
      <c r="D312" s="4">
        <v>0</v>
      </c>
      <c r="E312" s="4">
        <f t="shared" si="8"/>
        <v>0</v>
      </c>
      <c r="F312" s="4">
        <v>0</v>
      </c>
      <c r="G312" s="4">
        <f t="shared" si="9"/>
        <v>0</v>
      </c>
    </row>
    <row r="313" spans="1:7">
      <c r="A313" s="4">
        <v>1</v>
      </c>
      <c r="B313" s="4">
        <v>13</v>
      </c>
      <c r="C313" s="4">
        <v>6</v>
      </c>
      <c r="D313" s="4">
        <v>0</v>
      </c>
      <c r="E313" s="4">
        <f t="shared" si="8"/>
        <v>0</v>
      </c>
      <c r="F313" s="4">
        <v>0</v>
      </c>
      <c r="G313" s="4">
        <f t="shared" si="9"/>
        <v>0</v>
      </c>
    </row>
    <row r="314" spans="1:7">
      <c r="A314" s="4">
        <v>1</v>
      </c>
      <c r="B314" s="4">
        <v>13</v>
      </c>
      <c r="C314" s="4">
        <v>7</v>
      </c>
      <c r="D314" s="4">
        <v>0</v>
      </c>
      <c r="E314" s="4">
        <f t="shared" si="8"/>
        <v>0</v>
      </c>
      <c r="F314" s="4">
        <v>0</v>
      </c>
      <c r="G314" s="4">
        <f t="shared" si="9"/>
        <v>0</v>
      </c>
    </row>
    <row r="315" spans="1:7">
      <c r="A315" s="4">
        <v>1</v>
      </c>
      <c r="B315" s="4">
        <v>13</v>
      </c>
      <c r="C315" s="4">
        <v>8</v>
      </c>
      <c r="D315" s="4">
        <v>17.266999999999999</v>
      </c>
      <c r="E315" s="4">
        <f t="shared" si="8"/>
        <v>1.7267000000000001E-2</v>
      </c>
      <c r="F315" s="4">
        <v>16.960999999999999</v>
      </c>
      <c r="G315" s="4">
        <f t="shared" si="9"/>
        <v>1.6960999999999997E-2</v>
      </c>
    </row>
    <row r="316" spans="1:7">
      <c r="A316" s="4">
        <v>1</v>
      </c>
      <c r="B316" s="4">
        <v>13</v>
      </c>
      <c r="C316" s="4">
        <v>9</v>
      </c>
      <c r="D316" s="4">
        <v>76.507000000000005</v>
      </c>
      <c r="E316" s="4">
        <f t="shared" si="8"/>
        <v>7.6507000000000006E-2</v>
      </c>
      <c r="F316" s="4">
        <v>66.197999999999993</v>
      </c>
      <c r="G316" s="4">
        <f t="shared" si="9"/>
        <v>6.6197999999999993E-2</v>
      </c>
    </row>
    <row r="317" spans="1:7">
      <c r="A317" s="4">
        <v>1</v>
      </c>
      <c r="B317" s="4">
        <v>13</v>
      </c>
      <c r="C317" s="4">
        <v>10</v>
      </c>
      <c r="D317" s="4">
        <v>88.652000000000001</v>
      </c>
      <c r="E317" s="4">
        <f t="shared" si="8"/>
        <v>8.8651999999999995E-2</v>
      </c>
      <c r="F317" s="4">
        <v>83.396000000000001</v>
      </c>
      <c r="G317" s="4">
        <f t="shared" si="9"/>
        <v>8.3395999999999998E-2</v>
      </c>
    </row>
    <row r="318" spans="1:7">
      <c r="A318" s="4">
        <v>1</v>
      </c>
      <c r="B318" s="4">
        <v>13</v>
      </c>
      <c r="C318" s="4">
        <v>11</v>
      </c>
      <c r="D318" s="4">
        <v>542.33699999999999</v>
      </c>
      <c r="E318" s="4">
        <f t="shared" si="8"/>
        <v>0.54233699999999996</v>
      </c>
      <c r="F318" s="4">
        <v>286.50799999999998</v>
      </c>
      <c r="G318" s="4">
        <f t="shared" si="9"/>
        <v>0.28650799999999998</v>
      </c>
    </row>
    <row r="319" spans="1:7">
      <c r="A319" s="4">
        <v>1</v>
      </c>
      <c r="B319" s="4">
        <v>13</v>
      </c>
      <c r="C319" s="4">
        <v>12</v>
      </c>
      <c r="D319" s="4">
        <v>266.483</v>
      </c>
      <c r="E319" s="4">
        <f t="shared" si="8"/>
        <v>0.26648300000000003</v>
      </c>
      <c r="F319" s="4">
        <v>194.887</v>
      </c>
      <c r="G319" s="4">
        <f t="shared" si="9"/>
        <v>0.194887</v>
      </c>
    </row>
    <row r="320" spans="1:7">
      <c r="A320" s="4">
        <v>1</v>
      </c>
      <c r="B320" s="4">
        <v>13</v>
      </c>
      <c r="C320" s="4">
        <v>13</v>
      </c>
      <c r="D320" s="4">
        <v>193.53200000000001</v>
      </c>
      <c r="E320" s="4">
        <f t="shared" si="8"/>
        <v>0.19353200000000001</v>
      </c>
      <c r="F320" s="4">
        <v>166.35499999999999</v>
      </c>
      <c r="G320" s="4">
        <f t="shared" si="9"/>
        <v>0.166355</v>
      </c>
    </row>
    <row r="321" spans="1:7">
      <c r="A321" s="4">
        <v>1</v>
      </c>
      <c r="B321" s="4">
        <v>13</v>
      </c>
      <c r="C321" s="4">
        <v>14</v>
      </c>
      <c r="D321" s="4">
        <v>278.78100000000001</v>
      </c>
      <c r="E321" s="4">
        <f t="shared" si="8"/>
        <v>0.278781</v>
      </c>
      <c r="F321" s="4">
        <v>240.21600000000001</v>
      </c>
      <c r="G321" s="4">
        <f t="shared" si="9"/>
        <v>0.24021600000000001</v>
      </c>
    </row>
    <row r="322" spans="1:7">
      <c r="A322" s="4">
        <v>1</v>
      </c>
      <c r="B322" s="4">
        <v>13</v>
      </c>
      <c r="C322" s="4">
        <v>15</v>
      </c>
      <c r="D322" s="4">
        <v>14.846</v>
      </c>
      <c r="E322" s="4">
        <f t="shared" si="8"/>
        <v>1.4846E-2</v>
      </c>
      <c r="F322" s="4">
        <v>14.824</v>
      </c>
      <c r="G322" s="4">
        <f t="shared" si="9"/>
        <v>1.4824E-2</v>
      </c>
    </row>
    <row r="323" spans="1:7">
      <c r="A323" s="4">
        <v>1</v>
      </c>
      <c r="B323" s="4">
        <v>13</v>
      </c>
      <c r="C323" s="4">
        <v>16</v>
      </c>
      <c r="D323" s="4">
        <v>10.162000000000001</v>
      </c>
      <c r="E323" s="4">
        <f t="shared" si="8"/>
        <v>1.0162000000000001E-2</v>
      </c>
      <c r="F323" s="4">
        <v>10.162000000000001</v>
      </c>
      <c r="G323" s="4">
        <f t="shared" si="9"/>
        <v>1.0162000000000001E-2</v>
      </c>
    </row>
    <row r="324" spans="1:7">
      <c r="A324" s="4">
        <v>1</v>
      </c>
      <c r="B324" s="4">
        <v>13</v>
      </c>
      <c r="C324" s="4">
        <v>17</v>
      </c>
      <c r="D324" s="4">
        <v>0</v>
      </c>
      <c r="E324" s="4">
        <f t="shared" si="8"/>
        <v>0</v>
      </c>
      <c r="F324" s="4">
        <v>0</v>
      </c>
      <c r="G324" s="4">
        <f t="shared" si="9"/>
        <v>0</v>
      </c>
    </row>
    <row r="325" spans="1:7">
      <c r="A325" s="4">
        <v>1</v>
      </c>
      <c r="B325" s="4">
        <v>13</v>
      </c>
      <c r="C325" s="4">
        <v>18</v>
      </c>
      <c r="D325" s="4">
        <v>0</v>
      </c>
      <c r="E325" s="4">
        <f t="shared" si="8"/>
        <v>0</v>
      </c>
      <c r="F325" s="4">
        <v>0</v>
      </c>
      <c r="G325" s="4">
        <f t="shared" si="9"/>
        <v>0</v>
      </c>
    </row>
    <row r="326" spans="1:7">
      <c r="A326" s="4">
        <v>1</v>
      </c>
      <c r="B326" s="4">
        <v>13</v>
      </c>
      <c r="C326" s="4">
        <v>19</v>
      </c>
      <c r="D326" s="4">
        <v>0</v>
      </c>
      <c r="E326" s="4">
        <f t="shared" si="8"/>
        <v>0</v>
      </c>
      <c r="F326" s="4">
        <v>0</v>
      </c>
      <c r="G326" s="4">
        <f t="shared" si="9"/>
        <v>0</v>
      </c>
    </row>
    <row r="327" spans="1:7">
      <c r="A327" s="4">
        <v>1</v>
      </c>
      <c r="B327" s="4">
        <v>13</v>
      </c>
      <c r="C327" s="4">
        <v>20</v>
      </c>
      <c r="D327" s="4">
        <v>0</v>
      </c>
      <c r="E327" s="4">
        <f t="shared" si="8"/>
        <v>0</v>
      </c>
      <c r="F327" s="4">
        <v>0</v>
      </c>
      <c r="G327" s="4">
        <f t="shared" si="9"/>
        <v>0</v>
      </c>
    </row>
    <row r="328" spans="1:7">
      <c r="A328" s="4">
        <v>1</v>
      </c>
      <c r="B328" s="4">
        <v>13</v>
      </c>
      <c r="C328" s="4">
        <v>21</v>
      </c>
      <c r="D328" s="4">
        <v>0</v>
      </c>
      <c r="E328" s="4">
        <f t="shared" si="8"/>
        <v>0</v>
      </c>
      <c r="F328" s="4">
        <v>0</v>
      </c>
      <c r="G328" s="4">
        <f t="shared" si="9"/>
        <v>0</v>
      </c>
    </row>
    <row r="329" spans="1:7">
      <c r="A329" s="4">
        <v>1</v>
      </c>
      <c r="B329" s="4">
        <v>13</v>
      </c>
      <c r="C329" s="4">
        <v>22</v>
      </c>
      <c r="D329" s="4">
        <v>0</v>
      </c>
      <c r="E329" s="4">
        <f t="shared" si="8"/>
        <v>0</v>
      </c>
      <c r="F329" s="4">
        <v>0</v>
      </c>
      <c r="G329" s="4">
        <f t="shared" si="9"/>
        <v>0</v>
      </c>
    </row>
    <row r="330" spans="1:7">
      <c r="A330" s="4">
        <v>1</v>
      </c>
      <c r="B330" s="4">
        <v>13</v>
      </c>
      <c r="C330" s="4">
        <v>23</v>
      </c>
      <c r="D330" s="4">
        <v>0</v>
      </c>
      <c r="E330" s="4">
        <f t="shared" si="8"/>
        <v>0</v>
      </c>
      <c r="F330" s="4">
        <v>0</v>
      </c>
      <c r="G330" s="4">
        <f t="shared" si="9"/>
        <v>0</v>
      </c>
    </row>
    <row r="331" spans="1:7">
      <c r="A331" s="4">
        <v>1</v>
      </c>
      <c r="B331" s="4">
        <v>14</v>
      </c>
      <c r="C331" s="4">
        <v>0</v>
      </c>
      <c r="D331" s="4">
        <v>0</v>
      </c>
      <c r="E331" s="4">
        <f t="shared" si="8"/>
        <v>0</v>
      </c>
      <c r="F331" s="4">
        <v>0</v>
      </c>
      <c r="G331" s="4">
        <f t="shared" si="9"/>
        <v>0</v>
      </c>
    </row>
    <row r="332" spans="1:7">
      <c r="A332" s="4">
        <v>1</v>
      </c>
      <c r="B332" s="4">
        <v>14</v>
      </c>
      <c r="C332" s="4">
        <v>1</v>
      </c>
      <c r="D332" s="4">
        <v>0</v>
      </c>
      <c r="E332" s="4">
        <f t="shared" si="8"/>
        <v>0</v>
      </c>
      <c r="F332" s="4">
        <v>0</v>
      </c>
      <c r="G332" s="4">
        <f t="shared" si="9"/>
        <v>0</v>
      </c>
    </row>
    <row r="333" spans="1:7">
      <c r="A333" s="4">
        <v>1</v>
      </c>
      <c r="B333" s="4">
        <v>14</v>
      </c>
      <c r="C333" s="4">
        <v>2</v>
      </c>
      <c r="D333" s="4">
        <v>0</v>
      </c>
      <c r="E333" s="4">
        <f t="shared" si="8"/>
        <v>0</v>
      </c>
      <c r="F333" s="4">
        <v>0</v>
      </c>
      <c r="G333" s="4">
        <f t="shared" si="9"/>
        <v>0</v>
      </c>
    </row>
    <row r="334" spans="1:7">
      <c r="A334" s="4">
        <v>1</v>
      </c>
      <c r="B334" s="4">
        <v>14</v>
      </c>
      <c r="C334" s="4">
        <v>3</v>
      </c>
      <c r="D334" s="4">
        <v>0</v>
      </c>
      <c r="E334" s="4">
        <f t="shared" si="8"/>
        <v>0</v>
      </c>
      <c r="F334" s="4">
        <v>0</v>
      </c>
      <c r="G334" s="4">
        <f t="shared" si="9"/>
        <v>0</v>
      </c>
    </row>
    <row r="335" spans="1:7">
      <c r="A335" s="4">
        <v>1</v>
      </c>
      <c r="B335" s="4">
        <v>14</v>
      </c>
      <c r="C335" s="4">
        <v>4</v>
      </c>
      <c r="D335" s="4">
        <v>0</v>
      </c>
      <c r="E335" s="4">
        <f t="shared" si="8"/>
        <v>0</v>
      </c>
      <c r="F335" s="4">
        <v>0</v>
      </c>
      <c r="G335" s="4">
        <f t="shared" si="9"/>
        <v>0</v>
      </c>
    </row>
    <row r="336" spans="1:7">
      <c r="A336" s="4">
        <v>1</v>
      </c>
      <c r="B336" s="4">
        <v>14</v>
      </c>
      <c r="C336" s="4">
        <v>5</v>
      </c>
      <c r="D336" s="4">
        <v>0</v>
      </c>
      <c r="E336" s="4">
        <f t="shared" si="8"/>
        <v>0</v>
      </c>
      <c r="F336" s="4">
        <v>0</v>
      </c>
      <c r="G336" s="4">
        <f t="shared" si="9"/>
        <v>0</v>
      </c>
    </row>
    <row r="337" spans="1:7">
      <c r="A337" s="4">
        <v>1</v>
      </c>
      <c r="B337" s="4">
        <v>14</v>
      </c>
      <c r="C337" s="4">
        <v>6</v>
      </c>
      <c r="D337" s="4">
        <v>0</v>
      </c>
      <c r="E337" s="4">
        <f t="shared" si="8"/>
        <v>0</v>
      </c>
      <c r="F337" s="4">
        <v>0</v>
      </c>
      <c r="G337" s="4">
        <f t="shared" si="9"/>
        <v>0</v>
      </c>
    </row>
    <row r="338" spans="1:7">
      <c r="A338" s="4">
        <v>1</v>
      </c>
      <c r="B338" s="4">
        <v>14</v>
      </c>
      <c r="C338" s="4">
        <v>7</v>
      </c>
      <c r="D338" s="4">
        <v>0</v>
      </c>
      <c r="E338" s="4">
        <f t="shared" si="8"/>
        <v>0</v>
      </c>
      <c r="F338" s="4">
        <v>0</v>
      </c>
      <c r="G338" s="4">
        <f t="shared" si="9"/>
        <v>0</v>
      </c>
    </row>
    <row r="339" spans="1:7">
      <c r="A339" s="4">
        <v>1</v>
      </c>
      <c r="B339" s="4">
        <v>14</v>
      </c>
      <c r="C339" s="4">
        <v>8</v>
      </c>
      <c r="D339" s="4">
        <v>7.625</v>
      </c>
      <c r="E339" s="4">
        <f t="shared" si="8"/>
        <v>7.6249999999999998E-3</v>
      </c>
      <c r="F339" s="4">
        <v>7.625</v>
      </c>
      <c r="G339" s="4">
        <f t="shared" si="9"/>
        <v>7.6249999999999998E-3</v>
      </c>
    </row>
    <row r="340" spans="1:7">
      <c r="A340" s="4">
        <v>1</v>
      </c>
      <c r="B340" s="4">
        <v>14</v>
      </c>
      <c r="C340" s="4">
        <v>9</v>
      </c>
      <c r="D340" s="4">
        <v>56.610999999999997</v>
      </c>
      <c r="E340" s="4">
        <f t="shared" ref="E340:E403" si="10">D340/1000</f>
        <v>5.6610999999999995E-2</v>
      </c>
      <c r="F340" s="4">
        <v>53.308</v>
      </c>
      <c r="G340" s="4">
        <f t="shared" ref="G340:G403" si="11">F340/1000</f>
        <v>5.3308000000000001E-2</v>
      </c>
    </row>
    <row r="341" spans="1:7">
      <c r="A341" s="4">
        <v>1</v>
      </c>
      <c r="B341" s="4">
        <v>14</v>
      </c>
      <c r="C341" s="4">
        <v>10</v>
      </c>
      <c r="D341" s="4">
        <v>55.652999999999999</v>
      </c>
      <c r="E341" s="4">
        <f t="shared" si="10"/>
        <v>5.5653000000000001E-2</v>
      </c>
      <c r="F341" s="4">
        <v>55.655000000000001</v>
      </c>
      <c r="G341" s="4">
        <f t="shared" si="11"/>
        <v>5.5655000000000003E-2</v>
      </c>
    </row>
    <row r="342" spans="1:7">
      <c r="A342" s="4">
        <v>1</v>
      </c>
      <c r="B342" s="4">
        <v>14</v>
      </c>
      <c r="C342" s="4">
        <v>11</v>
      </c>
      <c r="D342" s="4">
        <v>90.334000000000003</v>
      </c>
      <c r="E342" s="4">
        <f t="shared" si="10"/>
        <v>9.0333999999999998E-2</v>
      </c>
      <c r="F342" s="4">
        <v>87.381</v>
      </c>
      <c r="G342" s="4">
        <f t="shared" si="11"/>
        <v>8.7381E-2</v>
      </c>
    </row>
    <row r="343" spans="1:7">
      <c r="A343" s="4">
        <v>1</v>
      </c>
      <c r="B343" s="4">
        <v>14</v>
      </c>
      <c r="C343" s="4">
        <v>12</v>
      </c>
      <c r="D343" s="4">
        <v>93.593999999999994</v>
      </c>
      <c r="E343" s="4">
        <f t="shared" si="10"/>
        <v>9.3593999999999997E-2</v>
      </c>
      <c r="F343" s="4">
        <v>88.998000000000005</v>
      </c>
      <c r="G343" s="4">
        <f t="shared" si="11"/>
        <v>8.8998000000000008E-2</v>
      </c>
    </row>
    <row r="344" spans="1:7">
      <c r="A344" s="4">
        <v>1</v>
      </c>
      <c r="B344" s="4">
        <v>14</v>
      </c>
      <c r="C344" s="4">
        <v>13</v>
      </c>
      <c r="D344" s="4">
        <v>91.72</v>
      </c>
      <c r="E344" s="4">
        <f t="shared" si="10"/>
        <v>9.1719999999999996E-2</v>
      </c>
      <c r="F344" s="4">
        <v>90.41</v>
      </c>
      <c r="G344" s="4">
        <f t="shared" si="11"/>
        <v>9.040999999999999E-2</v>
      </c>
    </row>
    <row r="345" spans="1:7">
      <c r="A345" s="4">
        <v>1</v>
      </c>
      <c r="B345" s="4">
        <v>14</v>
      </c>
      <c r="C345" s="4">
        <v>14</v>
      </c>
      <c r="D345" s="4">
        <v>53.453000000000003</v>
      </c>
      <c r="E345" s="4">
        <f t="shared" si="10"/>
        <v>5.3453000000000001E-2</v>
      </c>
      <c r="F345" s="4">
        <v>53.453000000000003</v>
      </c>
      <c r="G345" s="4">
        <f t="shared" si="11"/>
        <v>5.3453000000000001E-2</v>
      </c>
    </row>
    <row r="346" spans="1:7">
      <c r="A346" s="4">
        <v>1</v>
      </c>
      <c r="B346" s="4">
        <v>14</v>
      </c>
      <c r="C346" s="4">
        <v>15</v>
      </c>
      <c r="D346" s="4">
        <v>127.501</v>
      </c>
      <c r="E346" s="4">
        <f t="shared" si="10"/>
        <v>0.127501</v>
      </c>
      <c r="F346" s="4">
        <v>124.958</v>
      </c>
      <c r="G346" s="4">
        <f t="shared" si="11"/>
        <v>0.124958</v>
      </c>
    </row>
    <row r="347" spans="1:7">
      <c r="A347" s="4">
        <v>1</v>
      </c>
      <c r="B347" s="4">
        <v>14</v>
      </c>
      <c r="C347" s="4">
        <v>16</v>
      </c>
      <c r="D347" s="4">
        <v>80.105999999999995</v>
      </c>
      <c r="E347" s="4">
        <f t="shared" si="10"/>
        <v>8.0105999999999997E-2</v>
      </c>
      <c r="F347" s="4">
        <v>87.444999999999993</v>
      </c>
      <c r="G347" s="4">
        <f t="shared" si="11"/>
        <v>8.7444999999999995E-2</v>
      </c>
    </row>
    <row r="348" spans="1:7">
      <c r="A348" s="4">
        <v>1</v>
      </c>
      <c r="B348" s="4">
        <v>14</v>
      </c>
      <c r="C348" s="4">
        <v>17</v>
      </c>
      <c r="D348" s="4">
        <v>0</v>
      </c>
      <c r="E348" s="4">
        <f t="shared" si="10"/>
        <v>0</v>
      </c>
      <c r="F348" s="4">
        <v>0</v>
      </c>
      <c r="G348" s="4">
        <f t="shared" si="11"/>
        <v>0</v>
      </c>
    </row>
    <row r="349" spans="1:7">
      <c r="A349" s="4">
        <v>1</v>
      </c>
      <c r="B349" s="4">
        <v>14</v>
      </c>
      <c r="C349" s="4">
        <v>18</v>
      </c>
      <c r="D349" s="4">
        <v>0</v>
      </c>
      <c r="E349" s="4">
        <f t="shared" si="10"/>
        <v>0</v>
      </c>
      <c r="F349" s="4">
        <v>0</v>
      </c>
      <c r="G349" s="4">
        <f t="shared" si="11"/>
        <v>0</v>
      </c>
    </row>
    <row r="350" spans="1:7">
      <c r="A350" s="4">
        <v>1</v>
      </c>
      <c r="B350" s="4">
        <v>14</v>
      </c>
      <c r="C350" s="4">
        <v>19</v>
      </c>
      <c r="D350" s="4">
        <v>0</v>
      </c>
      <c r="E350" s="4">
        <f t="shared" si="10"/>
        <v>0</v>
      </c>
      <c r="F350" s="4">
        <v>0</v>
      </c>
      <c r="G350" s="4">
        <f t="shared" si="11"/>
        <v>0</v>
      </c>
    </row>
    <row r="351" spans="1:7">
      <c r="A351" s="4">
        <v>1</v>
      </c>
      <c r="B351" s="4">
        <v>14</v>
      </c>
      <c r="C351" s="4">
        <v>20</v>
      </c>
      <c r="D351" s="4">
        <v>0</v>
      </c>
      <c r="E351" s="4">
        <f t="shared" si="10"/>
        <v>0</v>
      </c>
      <c r="F351" s="4">
        <v>0</v>
      </c>
      <c r="G351" s="4">
        <f t="shared" si="11"/>
        <v>0</v>
      </c>
    </row>
    <row r="352" spans="1:7">
      <c r="A352" s="4">
        <v>1</v>
      </c>
      <c r="B352" s="4">
        <v>14</v>
      </c>
      <c r="C352" s="4">
        <v>21</v>
      </c>
      <c r="D352" s="4">
        <v>0</v>
      </c>
      <c r="E352" s="4">
        <f t="shared" si="10"/>
        <v>0</v>
      </c>
      <c r="F352" s="4">
        <v>0</v>
      </c>
      <c r="G352" s="4">
        <f t="shared" si="11"/>
        <v>0</v>
      </c>
    </row>
    <row r="353" spans="1:7">
      <c r="A353" s="4">
        <v>1</v>
      </c>
      <c r="B353" s="4">
        <v>14</v>
      </c>
      <c r="C353" s="4">
        <v>22</v>
      </c>
      <c r="D353" s="4">
        <v>0</v>
      </c>
      <c r="E353" s="4">
        <f t="shared" si="10"/>
        <v>0</v>
      </c>
      <c r="F353" s="4">
        <v>0</v>
      </c>
      <c r="G353" s="4">
        <f t="shared" si="11"/>
        <v>0</v>
      </c>
    </row>
    <row r="354" spans="1:7">
      <c r="A354" s="4">
        <v>1</v>
      </c>
      <c r="B354" s="4">
        <v>14</v>
      </c>
      <c r="C354" s="4">
        <v>23</v>
      </c>
      <c r="D354" s="4">
        <v>0</v>
      </c>
      <c r="E354" s="4">
        <f t="shared" si="10"/>
        <v>0</v>
      </c>
      <c r="F354" s="4">
        <v>0</v>
      </c>
      <c r="G354" s="4">
        <f t="shared" si="11"/>
        <v>0</v>
      </c>
    </row>
    <row r="355" spans="1:7">
      <c r="A355" s="4">
        <v>1</v>
      </c>
      <c r="B355" s="4">
        <v>15</v>
      </c>
      <c r="C355" s="4">
        <v>0</v>
      </c>
      <c r="D355" s="4">
        <v>0</v>
      </c>
      <c r="E355" s="4">
        <f t="shared" si="10"/>
        <v>0</v>
      </c>
      <c r="F355" s="4">
        <v>0</v>
      </c>
      <c r="G355" s="4">
        <f t="shared" si="11"/>
        <v>0</v>
      </c>
    </row>
    <row r="356" spans="1:7">
      <c r="A356" s="4">
        <v>1</v>
      </c>
      <c r="B356" s="4">
        <v>15</v>
      </c>
      <c r="C356" s="4">
        <v>1</v>
      </c>
      <c r="D356" s="4">
        <v>0</v>
      </c>
      <c r="E356" s="4">
        <f t="shared" si="10"/>
        <v>0</v>
      </c>
      <c r="F356" s="4">
        <v>0</v>
      </c>
      <c r="G356" s="4">
        <f t="shared" si="11"/>
        <v>0</v>
      </c>
    </row>
    <row r="357" spans="1:7">
      <c r="A357" s="4">
        <v>1</v>
      </c>
      <c r="B357" s="4">
        <v>15</v>
      </c>
      <c r="C357" s="4">
        <v>2</v>
      </c>
      <c r="D357" s="4">
        <v>0</v>
      </c>
      <c r="E357" s="4">
        <f t="shared" si="10"/>
        <v>0</v>
      </c>
      <c r="F357" s="4">
        <v>0</v>
      </c>
      <c r="G357" s="4">
        <f t="shared" si="11"/>
        <v>0</v>
      </c>
    </row>
    <row r="358" spans="1:7">
      <c r="A358" s="4">
        <v>1</v>
      </c>
      <c r="B358" s="4">
        <v>15</v>
      </c>
      <c r="C358" s="4">
        <v>3</v>
      </c>
      <c r="D358" s="4">
        <v>0</v>
      </c>
      <c r="E358" s="4">
        <f t="shared" si="10"/>
        <v>0</v>
      </c>
      <c r="F358" s="4">
        <v>0</v>
      </c>
      <c r="G358" s="4">
        <f t="shared" si="11"/>
        <v>0</v>
      </c>
    </row>
    <row r="359" spans="1:7">
      <c r="A359" s="4">
        <v>1</v>
      </c>
      <c r="B359" s="4">
        <v>15</v>
      </c>
      <c r="C359" s="4">
        <v>4</v>
      </c>
      <c r="D359" s="4">
        <v>0</v>
      </c>
      <c r="E359" s="4">
        <f t="shared" si="10"/>
        <v>0</v>
      </c>
      <c r="F359" s="4">
        <v>0</v>
      </c>
      <c r="G359" s="4">
        <f t="shared" si="11"/>
        <v>0</v>
      </c>
    </row>
    <row r="360" spans="1:7">
      <c r="A360" s="4">
        <v>1</v>
      </c>
      <c r="B360" s="4">
        <v>15</v>
      </c>
      <c r="C360" s="4">
        <v>5</v>
      </c>
      <c r="D360" s="4">
        <v>0</v>
      </c>
      <c r="E360" s="4">
        <f t="shared" si="10"/>
        <v>0</v>
      </c>
      <c r="F360" s="4">
        <v>0</v>
      </c>
      <c r="G360" s="4">
        <f t="shared" si="11"/>
        <v>0</v>
      </c>
    </row>
    <row r="361" spans="1:7">
      <c r="A361" s="4">
        <v>1</v>
      </c>
      <c r="B361" s="4">
        <v>15</v>
      </c>
      <c r="C361" s="4">
        <v>6</v>
      </c>
      <c r="D361" s="4">
        <v>0</v>
      </c>
      <c r="E361" s="4">
        <f t="shared" si="10"/>
        <v>0</v>
      </c>
      <c r="F361" s="4">
        <v>0</v>
      </c>
      <c r="G361" s="4">
        <f t="shared" si="11"/>
        <v>0</v>
      </c>
    </row>
    <row r="362" spans="1:7">
      <c r="A362" s="4">
        <v>1</v>
      </c>
      <c r="B362" s="4">
        <v>15</v>
      </c>
      <c r="C362" s="4">
        <v>7</v>
      </c>
      <c r="D362" s="4">
        <v>0</v>
      </c>
      <c r="E362" s="4">
        <f t="shared" si="10"/>
        <v>0</v>
      </c>
      <c r="F362" s="4">
        <v>0</v>
      </c>
      <c r="G362" s="4">
        <f t="shared" si="11"/>
        <v>0</v>
      </c>
    </row>
    <row r="363" spans="1:7">
      <c r="A363" s="4">
        <v>1</v>
      </c>
      <c r="B363" s="4">
        <v>15</v>
      </c>
      <c r="C363" s="4">
        <v>8</v>
      </c>
      <c r="D363" s="4">
        <v>56.823</v>
      </c>
      <c r="E363" s="4">
        <f t="shared" si="10"/>
        <v>5.6822999999999999E-2</v>
      </c>
      <c r="F363" s="4">
        <v>20.864000000000001</v>
      </c>
      <c r="G363" s="4">
        <f t="shared" si="11"/>
        <v>2.0864000000000001E-2</v>
      </c>
    </row>
    <row r="364" spans="1:7">
      <c r="A364" s="4">
        <v>1</v>
      </c>
      <c r="B364" s="4">
        <v>15</v>
      </c>
      <c r="C364" s="4">
        <v>9</v>
      </c>
      <c r="D364" s="4">
        <v>112.79</v>
      </c>
      <c r="E364" s="4">
        <f t="shared" si="10"/>
        <v>0.11279</v>
      </c>
      <c r="F364" s="4">
        <v>87.543000000000006</v>
      </c>
      <c r="G364" s="4">
        <f t="shared" si="11"/>
        <v>8.754300000000001E-2</v>
      </c>
    </row>
    <row r="365" spans="1:7">
      <c r="A365" s="4">
        <v>1</v>
      </c>
      <c r="B365" s="4">
        <v>15</v>
      </c>
      <c r="C365" s="4">
        <v>10</v>
      </c>
      <c r="D365" s="4">
        <v>125.75</v>
      </c>
      <c r="E365" s="4">
        <f t="shared" si="10"/>
        <v>0.12575</v>
      </c>
      <c r="F365" s="4">
        <v>107.054</v>
      </c>
      <c r="G365" s="4">
        <f t="shared" si="11"/>
        <v>0.107054</v>
      </c>
    </row>
    <row r="366" spans="1:7">
      <c r="A366" s="4">
        <v>1</v>
      </c>
      <c r="B366" s="4">
        <v>15</v>
      </c>
      <c r="C366" s="4">
        <v>11</v>
      </c>
      <c r="D366" s="4">
        <v>177.899</v>
      </c>
      <c r="E366" s="4">
        <f t="shared" si="10"/>
        <v>0.177899</v>
      </c>
      <c r="F366" s="4">
        <v>146.50899999999999</v>
      </c>
      <c r="G366" s="4">
        <f t="shared" si="11"/>
        <v>0.14650899999999997</v>
      </c>
    </row>
    <row r="367" spans="1:7">
      <c r="A367" s="4">
        <v>1</v>
      </c>
      <c r="B367" s="4">
        <v>15</v>
      </c>
      <c r="C367" s="4">
        <v>12</v>
      </c>
      <c r="D367" s="4">
        <v>148.63499999999999</v>
      </c>
      <c r="E367" s="4">
        <f t="shared" si="10"/>
        <v>0.14863499999999999</v>
      </c>
      <c r="F367" s="4">
        <v>139.71199999999999</v>
      </c>
      <c r="G367" s="4">
        <f t="shared" si="11"/>
        <v>0.139712</v>
      </c>
    </row>
    <row r="368" spans="1:7">
      <c r="A368" s="4">
        <v>1</v>
      </c>
      <c r="B368" s="4">
        <v>15</v>
      </c>
      <c r="C368" s="4">
        <v>13</v>
      </c>
      <c r="D368" s="4">
        <v>90.207999999999998</v>
      </c>
      <c r="E368" s="4">
        <f t="shared" si="10"/>
        <v>9.0207999999999997E-2</v>
      </c>
      <c r="F368" s="4">
        <v>87.756</v>
      </c>
      <c r="G368" s="4">
        <f t="shared" si="11"/>
        <v>8.7756000000000001E-2</v>
      </c>
    </row>
    <row r="369" spans="1:7">
      <c r="A369" s="4">
        <v>1</v>
      </c>
      <c r="B369" s="4">
        <v>15</v>
      </c>
      <c r="C369" s="4">
        <v>14</v>
      </c>
      <c r="D369" s="4">
        <v>47.055</v>
      </c>
      <c r="E369" s="4">
        <f t="shared" si="10"/>
        <v>4.7055E-2</v>
      </c>
      <c r="F369" s="4">
        <v>47.055999999999997</v>
      </c>
      <c r="G369" s="4">
        <f t="shared" si="11"/>
        <v>4.7056000000000001E-2</v>
      </c>
    </row>
    <row r="370" spans="1:7">
      <c r="A370" s="4">
        <v>1</v>
      </c>
      <c r="B370" s="4">
        <v>15</v>
      </c>
      <c r="C370" s="4">
        <v>15</v>
      </c>
      <c r="D370" s="4">
        <v>24.861999999999998</v>
      </c>
      <c r="E370" s="4">
        <f t="shared" si="10"/>
        <v>2.4861999999999999E-2</v>
      </c>
      <c r="F370" s="4">
        <v>24.861999999999998</v>
      </c>
      <c r="G370" s="4">
        <f t="shared" si="11"/>
        <v>2.4861999999999999E-2</v>
      </c>
    </row>
    <row r="371" spans="1:7">
      <c r="A371" s="4">
        <v>1</v>
      </c>
      <c r="B371" s="4">
        <v>15</v>
      </c>
      <c r="C371" s="4">
        <v>16</v>
      </c>
      <c r="D371" s="4">
        <v>1.617</v>
      </c>
      <c r="E371" s="4">
        <f t="shared" si="10"/>
        <v>1.6169999999999999E-3</v>
      </c>
      <c r="F371" s="4">
        <v>1.617</v>
      </c>
      <c r="G371" s="4">
        <f t="shared" si="11"/>
        <v>1.6169999999999999E-3</v>
      </c>
    </row>
    <row r="372" spans="1:7">
      <c r="A372" s="4">
        <v>1</v>
      </c>
      <c r="B372" s="4">
        <v>15</v>
      </c>
      <c r="C372" s="4">
        <v>17</v>
      </c>
      <c r="D372" s="4">
        <v>0</v>
      </c>
      <c r="E372" s="4">
        <f t="shared" si="10"/>
        <v>0</v>
      </c>
      <c r="F372" s="4">
        <v>0</v>
      </c>
      <c r="G372" s="4">
        <f t="shared" si="11"/>
        <v>0</v>
      </c>
    </row>
    <row r="373" spans="1:7">
      <c r="A373" s="4">
        <v>1</v>
      </c>
      <c r="B373" s="4">
        <v>15</v>
      </c>
      <c r="C373" s="4">
        <v>18</v>
      </c>
      <c r="D373" s="4">
        <v>0</v>
      </c>
      <c r="E373" s="4">
        <f t="shared" si="10"/>
        <v>0</v>
      </c>
      <c r="F373" s="4">
        <v>0</v>
      </c>
      <c r="G373" s="4">
        <f t="shared" si="11"/>
        <v>0</v>
      </c>
    </row>
    <row r="374" spans="1:7">
      <c r="A374" s="4">
        <v>1</v>
      </c>
      <c r="B374" s="4">
        <v>15</v>
      </c>
      <c r="C374" s="4">
        <v>19</v>
      </c>
      <c r="D374" s="4">
        <v>0</v>
      </c>
      <c r="E374" s="4">
        <f t="shared" si="10"/>
        <v>0</v>
      </c>
      <c r="F374" s="4">
        <v>0</v>
      </c>
      <c r="G374" s="4">
        <f t="shared" si="11"/>
        <v>0</v>
      </c>
    </row>
    <row r="375" spans="1:7">
      <c r="A375" s="4">
        <v>1</v>
      </c>
      <c r="B375" s="4">
        <v>15</v>
      </c>
      <c r="C375" s="4">
        <v>20</v>
      </c>
      <c r="D375" s="4">
        <v>0</v>
      </c>
      <c r="E375" s="4">
        <f t="shared" si="10"/>
        <v>0</v>
      </c>
      <c r="F375" s="4">
        <v>0</v>
      </c>
      <c r="G375" s="4">
        <f t="shared" si="11"/>
        <v>0</v>
      </c>
    </row>
    <row r="376" spans="1:7">
      <c r="A376" s="4">
        <v>1</v>
      </c>
      <c r="B376" s="4">
        <v>15</v>
      </c>
      <c r="C376" s="4">
        <v>21</v>
      </c>
      <c r="D376" s="4">
        <v>0</v>
      </c>
      <c r="E376" s="4">
        <f t="shared" si="10"/>
        <v>0</v>
      </c>
      <c r="F376" s="4">
        <v>0</v>
      </c>
      <c r="G376" s="4">
        <f t="shared" si="11"/>
        <v>0</v>
      </c>
    </row>
    <row r="377" spans="1:7">
      <c r="A377" s="4">
        <v>1</v>
      </c>
      <c r="B377" s="4">
        <v>15</v>
      </c>
      <c r="C377" s="4">
        <v>22</v>
      </c>
      <c r="D377" s="4">
        <v>0</v>
      </c>
      <c r="E377" s="4">
        <f t="shared" si="10"/>
        <v>0</v>
      </c>
      <c r="F377" s="4">
        <v>0</v>
      </c>
      <c r="G377" s="4">
        <f t="shared" si="11"/>
        <v>0</v>
      </c>
    </row>
    <row r="378" spans="1:7">
      <c r="A378" s="4">
        <v>1</v>
      </c>
      <c r="B378" s="4">
        <v>15</v>
      </c>
      <c r="C378" s="4">
        <v>23</v>
      </c>
      <c r="D378" s="4">
        <v>0</v>
      </c>
      <c r="E378" s="4">
        <f t="shared" si="10"/>
        <v>0</v>
      </c>
      <c r="F378" s="4">
        <v>0</v>
      </c>
      <c r="G378" s="4">
        <f t="shared" si="11"/>
        <v>0</v>
      </c>
    </row>
    <row r="379" spans="1:7">
      <c r="A379" s="4">
        <v>1</v>
      </c>
      <c r="B379" s="4">
        <v>16</v>
      </c>
      <c r="C379" s="4">
        <v>0</v>
      </c>
      <c r="D379" s="4">
        <v>0</v>
      </c>
      <c r="E379" s="4">
        <f t="shared" si="10"/>
        <v>0</v>
      </c>
      <c r="F379" s="4">
        <v>0</v>
      </c>
      <c r="G379" s="4">
        <f t="shared" si="11"/>
        <v>0</v>
      </c>
    </row>
    <row r="380" spans="1:7">
      <c r="A380" s="4">
        <v>1</v>
      </c>
      <c r="B380" s="4">
        <v>16</v>
      </c>
      <c r="C380" s="4">
        <v>1</v>
      </c>
      <c r="D380" s="4">
        <v>0</v>
      </c>
      <c r="E380" s="4">
        <f t="shared" si="10"/>
        <v>0</v>
      </c>
      <c r="F380" s="4">
        <v>0</v>
      </c>
      <c r="G380" s="4">
        <f t="shared" si="11"/>
        <v>0</v>
      </c>
    </row>
    <row r="381" spans="1:7">
      <c r="A381" s="4">
        <v>1</v>
      </c>
      <c r="B381" s="4">
        <v>16</v>
      </c>
      <c r="C381" s="4">
        <v>2</v>
      </c>
      <c r="D381" s="4">
        <v>0</v>
      </c>
      <c r="E381" s="4">
        <f t="shared" si="10"/>
        <v>0</v>
      </c>
      <c r="F381" s="4">
        <v>0</v>
      </c>
      <c r="G381" s="4">
        <f t="shared" si="11"/>
        <v>0</v>
      </c>
    </row>
    <row r="382" spans="1:7">
      <c r="A382" s="4">
        <v>1</v>
      </c>
      <c r="B382" s="4">
        <v>16</v>
      </c>
      <c r="C382" s="4">
        <v>3</v>
      </c>
      <c r="D382" s="4">
        <v>0</v>
      </c>
      <c r="E382" s="4">
        <f t="shared" si="10"/>
        <v>0</v>
      </c>
      <c r="F382" s="4">
        <v>0</v>
      </c>
      <c r="G382" s="4">
        <f t="shared" si="11"/>
        <v>0</v>
      </c>
    </row>
    <row r="383" spans="1:7">
      <c r="A383" s="4">
        <v>1</v>
      </c>
      <c r="B383" s="4">
        <v>16</v>
      </c>
      <c r="C383" s="4">
        <v>4</v>
      </c>
      <c r="D383" s="4">
        <v>0</v>
      </c>
      <c r="E383" s="4">
        <f t="shared" si="10"/>
        <v>0</v>
      </c>
      <c r="F383" s="4">
        <v>0</v>
      </c>
      <c r="G383" s="4">
        <f t="shared" si="11"/>
        <v>0</v>
      </c>
    </row>
    <row r="384" spans="1:7">
      <c r="A384" s="4">
        <v>1</v>
      </c>
      <c r="B384" s="4">
        <v>16</v>
      </c>
      <c r="C384" s="4">
        <v>5</v>
      </c>
      <c r="D384" s="4">
        <v>0</v>
      </c>
      <c r="E384" s="4">
        <f t="shared" si="10"/>
        <v>0</v>
      </c>
      <c r="F384" s="4">
        <v>0</v>
      </c>
      <c r="G384" s="4">
        <f t="shared" si="11"/>
        <v>0</v>
      </c>
    </row>
    <row r="385" spans="1:7">
      <c r="A385" s="4">
        <v>1</v>
      </c>
      <c r="B385" s="4">
        <v>16</v>
      </c>
      <c r="C385" s="4">
        <v>6</v>
      </c>
      <c r="D385" s="4">
        <v>0</v>
      </c>
      <c r="E385" s="4">
        <f t="shared" si="10"/>
        <v>0</v>
      </c>
      <c r="F385" s="4">
        <v>0</v>
      </c>
      <c r="G385" s="4">
        <f t="shared" si="11"/>
        <v>0</v>
      </c>
    </row>
    <row r="386" spans="1:7">
      <c r="A386" s="4">
        <v>1</v>
      </c>
      <c r="B386" s="4">
        <v>16</v>
      </c>
      <c r="C386" s="4">
        <v>7</v>
      </c>
      <c r="D386" s="4">
        <v>0</v>
      </c>
      <c r="E386" s="4">
        <f t="shared" si="10"/>
        <v>0</v>
      </c>
      <c r="F386" s="4">
        <v>0</v>
      </c>
      <c r="G386" s="4">
        <f t="shared" si="11"/>
        <v>0</v>
      </c>
    </row>
    <row r="387" spans="1:7">
      <c r="A387" s="4">
        <v>1</v>
      </c>
      <c r="B387" s="4">
        <v>16</v>
      </c>
      <c r="C387" s="4">
        <v>8</v>
      </c>
      <c r="D387" s="4">
        <v>8.8320000000000007</v>
      </c>
      <c r="E387" s="4">
        <f t="shared" si="10"/>
        <v>8.8320000000000013E-3</v>
      </c>
      <c r="F387" s="4">
        <v>8.8320000000000007</v>
      </c>
      <c r="G387" s="4">
        <f t="shared" si="11"/>
        <v>8.8320000000000013E-3</v>
      </c>
    </row>
    <row r="388" spans="1:7">
      <c r="A388" s="4">
        <v>1</v>
      </c>
      <c r="B388" s="4">
        <v>16</v>
      </c>
      <c r="C388" s="4">
        <v>9</v>
      </c>
      <c r="D388" s="4">
        <v>67.34</v>
      </c>
      <c r="E388" s="4">
        <f t="shared" si="10"/>
        <v>6.7339999999999997E-2</v>
      </c>
      <c r="F388" s="4">
        <v>61.344999999999999</v>
      </c>
      <c r="G388" s="4">
        <f t="shared" si="11"/>
        <v>6.1344999999999997E-2</v>
      </c>
    </row>
    <row r="389" spans="1:7">
      <c r="A389" s="4">
        <v>1</v>
      </c>
      <c r="B389" s="4">
        <v>16</v>
      </c>
      <c r="C389" s="4">
        <v>10</v>
      </c>
      <c r="D389" s="4">
        <v>374.09399999999999</v>
      </c>
      <c r="E389" s="4">
        <f t="shared" si="10"/>
        <v>0.37409399999999998</v>
      </c>
      <c r="F389" s="4">
        <v>181.04599999999999</v>
      </c>
      <c r="G389" s="4">
        <f t="shared" si="11"/>
        <v>0.18104599999999998</v>
      </c>
    </row>
    <row r="390" spans="1:7">
      <c r="A390" s="4">
        <v>1</v>
      </c>
      <c r="B390" s="4">
        <v>16</v>
      </c>
      <c r="C390" s="4">
        <v>11</v>
      </c>
      <c r="D390" s="4">
        <v>214.34399999999999</v>
      </c>
      <c r="E390" s="4">
        <f t="shared" si="10"/>
        <v>0.21434400000000001</v>
      </c>
      <c r="F390" s="4">
        <v>186.77799999999999</v>
      </c>
      <c r="G390" s="4">
        <f t="shared" si="11"/>
        <v>0.186778</v>
      </c>
    </row>
    <row r="391" spans="1:7">
      <c r="A391" s="4">
        <v>1</v>
      </c>
      <c r="B391" s="4">
        <v>16</v>
      </c>
      <c r="C391" s="4">
        <v>12</v>
      </c>
      <c r="D391" s="4">
        <v>427.33699999999999</v>
      </c>
      <c r="E391" s="4">
        <f t="shared" si="10"/>
        <v>0.42733699999999997</v>
      </c>
      <c r="F391" s="4">
        <v>331.17099999999999</v>
      </c>
      <c r="G391" s="4">
        <f t="shared" si="11"/>
        <v>0.33117099999999999</v>
      </c>
    </row>
    <row r="392" spans="1:7">
      <c r="A392" s="4">
        <v>1</v>
      </c>
      <c r="B392" s="4">
        <v>16</v>
      </c>
      <c r="C392" s="4">
        <v>13</v>
      </c>
      <c r="D392" s="4">
        <v>300.57100000000003</v>
      </c>
      <c r="E392" s="4">
        <f t="shared" si="10"/>
        <v>0.30057100000000003</v>
      </c>
      <c r="F392" s="4">
        <v>268.47800000000001</v>
      </c>
      <c r="G392" s="4">
        <f t="shared" si="11"/>
        <v>0.26847799999999999</v>
      </c>
    </row>
    <row r="393" spans="1:7">
      <c r="A393" s="4">
        <v>1</v>
      </c>
      <c r="B393" s="4">
        <v>16</v>
      </c>
      <c r="C393" s="4">
        <v>14</v>
      </c>
      <c r="D393" s="4">
        <v>136.93700000000001</v>
      </c>
      <c r="E393" s="4">
        <f t="shared" si="10"/>
        <v>0.136937</v>
      </c>
      <c r="F393" s="4">
        <v>132.97900000000001</v>
      </c>
      <c r="G393" s="4">
        <f t="shared" si="11"/>
        <v>0.13297900000000001</v>
      </c>
    </row>
    <row r="394" spans="1:7">
      <c r="A394" s="4">
        <v>1</v>
      </c>
      <c r="B394" s="4">
        <v>16</v>
      </c>
      <c r="C394" s="4">
        <v>15</v>
      </c>
      <c r="D394" s="4">
        <v>141.38399999999999</v>
      </c>
      <c r="E394" s="4">
        <f t="shared" si="10"/>
        <v>0.14138399999999998</v>
      </c>
      <c r="F394" s="4">
        <v>139.589</v>
      </c>
      <c r="G394" s="4">
        <f t="shared" si="11"/>
        <v>0.13958899999999999</v>
      </c>
    </row>
    <row r="395" spans="1:7">
      <c r="A395" s="4">
        <v>1</v>
      </c>
      <c r="B395" s="4">
        <v>16</v>
      </c>
      <c r="C395" s="4">
        <v>16</v>
      </c>
      <c r="D395" s="4">
        <v>43.350999999999999</v>
      </c>
      <c r="E395" s="4">
        <f t="shared" si="10"/>
        <v>4.3351000000000001E-2</v>
      </c>
      <c r="F395" s="4">
        <v>44.529000000000003</v>
      </c>
      <c r="G395" s="4">
        <f t="shared" si="11"/>
        <v>4.4529000000000006E-2</v>
      </c>
    </row>
    <row r="396" spans="1:7">
      <c r="A396" s="4">
        <v>1</v>
      </c>
      <c r="B396" s="4">
        <v>16</v>
      </c>
      <c r="C396" s="4">
        <v>17</v>
      </c>
      <c r="D396" s="4">
        <v>0</v>
      </c>
      <c r="E396" s="4">
        <f t="shared" si="10"/>
        <v>0</v>
      </c>
      <c r="F396" s="4">
        <v>0</v>
      </c>
      <c r="G396" s="4">
        <f t="shared" si="11"/>
        <v>0</v>
      </c>
    </row>
    <row r="397" spans="1:7">
      <c r="A397" s="4">
        <v>1</v>
      </c>
      <c r="B397" s="4">
        <v>16</v>
      </c>
      <c r="C397" s="4">
        <v>18</v>
      </c>
      <c r="D397" s="4">
        <v>0</v>
      </c>
      <c r="E397" s="4">
        <f t="shared" si="10"/>
        <v>0</v>
      </c>
      <c r="F397" s="4">
        <v>0</v>
      </c>
      <c r="G397" s="4">
        <f t="shared" si="11"/>
        <v>0</v>
      </c>
    </row>
    <row r="398" spans="1:7">
      <c r="A398" s="4">
        <v>1</v>
      </c>
      <c r="B398" s="4">
        <v>16</v>
      </c>
      <c r="C398" s="4">
        <v>19</v>
      </c>
      <c r="D398" s="4">
        <v>0</v>
      </c>
      <c r="E398" s="4">
        <f t="shared" si="10"/>
        <v>0</v>
      </c>
      <c r="F398" s="4">
        <v>0</v>
      </c>
      <c r="G398" s="4">
        <f t="shared" si="11"/>
        <v>0</v>
      </c>
    </row>
    <row r="399" spans="1:7">
      <c r="A399" s="4">
        <v>1</v>
      </c>
      <c r="B399" s="4">
        <v>16</v>
      </c>
      <c r="C399" s="4">
        <v>20</v>
      </c>
      <c r="D399" s="4">
        <v>0</v>
      </c>
      <c r="E399" s="4">
        <f t="shared" si="10"/>
        <v>0</v>
      </c>
      <c r="F399" s="4">
        <v>0</v>
      </c>
      <c r="G399" s="4">
        <f t="shared" si="11"/>
        <v>0</v>
      </c>
    </row>
    <row r="400" spans="1:7">
      <c r="A400" s="4">
        <v>1</v>
      </c>
      <c r="B400" s="4">
        <v>16</v>
      </c>
      <c r="C400" s="4">
        <v>21</v>
      </c>
      <c r="D400" s="4">
        <v>0</v>
      </c>
      <c r="E400" s="4">
        <f t="shared" si="10"/>
        <v>0</v>
      </c>
      <c r="F400" s="4">
        <v>0</v>
      </c>
      <c r="G400" s="4">
        <f t="shared" si="11"/>
        <v>0</v>
      </c>
    </row>
    <row r="401" spans="1:7">
      <c r="A401" s="4">
        <v>1</v>
      </c>
      <c r="B401" s="4">
        <v>16</v>
      </c>
      <c r="C401" s="4">
        <v>22</v>
      </c>
      <c r="D401" s="4">
        <v>0</v>
      </c>
      <c r="E401" s="4">
        <f t="shared" si="10"/>
        <v>0</v>
      </c>
      <c r="F401" s="4">
        <v>0</v>
      </c>
      <c r="G401" s="4">
        <f t="shared" si="11"/>
        <v>0</v>
      </c>
    </row>
    <row r="402" spans="1:7">
      <c r="A402" s="4">
        <v>1</v>
      </c>
      <c r="B402" s="4">
        <v>16</v>
      </c>
      <c r="C402" s="4">
        <v>23</v>
      </c>
      <c r="D402" s="4">
        <v>0</v>
      </c>
      <c r="E402" s="4">
        <f t="shared" si="10"/>
        <v>0</v>
      </c>
      <c r="F402" s="4">
        <v>0</v>
      </c>
      <c r="G402" s="4">
        <f t="shared" si="11"/>
        <v>0</v>
      </c>
    </row>
    <row r="403" spans="1:7">
      <c r="A403" s="4">
        <v>1</v>
      </c>
      <c r="B403" s="4">
        <v>17</v>
      </c>
      <c r="C403" s="4">
        <v>0</v>
      </c>
      <c r="D403" s="4">
        <v>0</v>
      </c>
      <c r="E403" s="4">
        <f t="shared" si="10"/>
        <v>0</v>
      </c>
      <c r="F403" s="4">
        <v>0</v>
      </c>
      <c r="G403" s="4">
        <f t="shared" si="11"/>
        <v>0</v>
      </c>
    </row>
    <row r="404" spans="1:7">
      <c r="A404" s="4">
        <v>1</v>
      </c>
      <c r="B404" s="4">
        <v>17</v>
      </c>
      <c r="C404" s="4">
        <v>1</v>
      </c>
      <c r="D404" s="4">
        <v>0</v>
      </c>
      <c r="E404" s="4">
        <f t="shared" ref="E404:E467" si="12">D404/1000</f>
        <v>0</v>
      </c>
      <c r="F404" s="4">
        <v>0</v>
      </c>
      <c r="G404" s="4">
        <f t="shared" ref="G404:G467" si="13">F404/1000</f>
        <v>0</v>
      </c>
    </row>
    <row r="405" spans="1:7">
      <c r="A405" s="4">
        <v>1</v>
      </c>
      <c r="B405" s="4">
        <v>17</v>
      </c>
      <c r="C405" s="4">
        <v>2</v>
      </c>
      <c r="D405" s="4">
        <v>0</v>
      </c>
      <c r="E405" s="4">
        <f t="shared" si="12"/>
        <v>0</v>
      </c>
      <c r="F405" s="4">
        <v>0</v>
      </c>
      <c r="G405" s="4">
        <f t="shared" si="13"/>
        <v>0</v>
      </c>
    </row>
    <row r="406" spans="1:7">
      <c r="A406" s="4">
        <v>1</v>
      </c>
      <c r="B406" s="4">
        <v>17</v>
      </c>
      <c r="C406" s="4">
        <v>3</v>
      </c>
      <c r="D406" s="4">
        <v>0</v>
      </c>
      <c r="E406" s="4">
        <f t="shared" si="12"/>
        <v>0</v>
      </c>
      <c r="F406" s="4">
        <v>0</v>
      </c>
      <c r="G406" s="4">
        <f t="shared" si="13"/>
        <v>0</v>
      </c>
    </row>
    <row r="407" spans="1:7">
      <c r="A407" s="4">
        <v>1</v>
      </c>
      <c r="B407" s="4">
        <v>17</v>
      </c>
      <c r="C407" s="4">
        <v>4</v>
      </c>
      <c r="D407" s="4">
        <v>0</v>
      </c>
      <c r="E407" s="4">
        <f t="shared" si="12"/>
        <v>0</v>
      </c>
      <c r="F407" s="4">
        <v>0</v>
      </c>
      <c r="G407" s="4">
        <f t="shared" si="13"/>
        <v>0</v>
      </c>
    </row>
    <row r="408" spans="1:7">
      <c r="A408" s="4">
        <v>1</v>
      </c>
      <c r="B408" s="4">
        <v>17</v>
      </c>
      <c r="C408" s="4">
        <v>5</v>
      </c>
      <c r="D408" s="4">
        <v>0</v>
      </c>
      <c r="E408" s="4">
        <f t="shared" si="12"/>
        <v>0</v>
      </c>
      <c r="F408" s="4">
        <v>0</v>
      </c>
      <c r="G408" s="4">
        <f t="shared" si="13"/>
        <v>0</v>
      </c>
    </row>
    <row r="409" spans="1:7">
      <c r="A409" s="4">
        <v>1</v>
      </c>
      <c r="B409" s="4">
        <v>17</v>
      </c>
      <c r="C409" s="4">
        <v>6</v>
      </c>
      <c r="D409" s="4">
        <v>0</v>
      </c>
      <c r="E409" s="4">
        <f t="shared" si="12"/>
        <v>0</v>
      </c>
      <c r="F409" s="4">
        <v>0</v>
      </c>
      <c r="G409" s="4">
        <f t="shared" si="13"/>
        <v>0</v>
      </c>
    </row>
    <row r="410" spans="1:7">
      <c r="A410" s="4">
        <v>1</v>
      </c>
      <c r="B410" s="4">
        <v>17</v>
      </c>
      <c r="C410" s="4">
        <v>7</v>
      </c>
      <c r="D410" s="4">
        <v>0</v>
      </c>
      <c r="E410" s="4">
        <f t="shared" si="12"/>
        <v>0</v>
      </c>
      <c r="F410" s="4">
        <v>0</v>
      </c>
      <c r="G410" s="4">
        <f t="shared" si="13"/>
        <v>0</v>
      </c>
    </row>
    <row r="411" spans="1:7">
      <c r="A411" s="4">
        <v>1</v>
      </c>
      <c r="B411" s="4">
        <v>17</v>
      </c>
      <c r="C411" s="4">
        <v>8</v>
      </c>
      <c r="D411" s="4">
        <v>17.148</v>
      </c>
      <c r="E411" s="4">
        <f t="shared" si="12"/>
        <v>1.7148E-2</v>
      </c>
      <c r="F411" s="4">
        <v>17.148</v>
      </c>
      <c r="G411" s="4">
        <f t="shared" si="13"/>
        <v>1.7148E-2</v>
      </c>
    </row>
    <row r="412" spans="1:7">
      <c r="A412" s="4">
        <v>1</v>
      </c>
      <c r="B412" s="4">
        <v>17</v>
      </c>
      <c r="C412" s="4">
        <v>9</v>
      </c>
      <c r="D412" s="4">
        <v>209.60599999999999</v>
      </c>
      <c r="E412" s="4">
        <f t="shared" si="12"/>
        <v>0.20960599999999999</v>
      </c>
      <c r="F412" s="4">
        <v>88.323999999999998</v>
      </c>
      <c r="G412" s="4">
        <f t="shared" si="13"/>
        <v>8.8324E-2</v>
      </c>
    </row>
    <row r="413" spans="1:7">
      <c r="A413" s="4">
        <v>1</v>
      </c>
      <c r="B413" s="4">
        <v>17</v>
      </c>
      <c r="C413" s="4">
        <v>10</v>
      </c>
      <c r="D413" s="4">
        <v>433.02</v>
      </c>
      <c r="E413" s="4">
        <f t="shared" si="12"/>
        <v>0.43301999999999996</v>
      </c>
      <c r="F413" s="4">
        <v>162.095</v>
      </c>
      <c r="G413" s="4">
        <f t="shared" si="13"/>
        <v>0.16209499999999999</v>
      </c>
    </row>
    <row r="414" spans="1:7">
      <c r="A414" s="4">
        <v>1</v>
      </c>
      <c r="B414" s="4">
        <v>17</v>
      </c>
      <c r="C414" s="4">
        <v>11</v>
      </c>
      <c r="D414" s="4">
        <v>471.66</v>
      </c>
      <c r="E414" s="4">
        <f t="shared" si="12"/>
        <v>0.47166000000000002</v>
      </c>
      <c r="F414" s="4">
        <v>272.30700000000002</v>
      </c>
      <c r="G414" s="4">
        <f t="shared" si="13"/>
        <v>0.27230700000000002</v>
      </c>
    </row>
    <row r="415" spans="1:7">
      <c r="A415" s="4">
        <v>1</v>
      </c>
      <c r="B415" s="4">
        <v>17</v>
      </c>
      <c r="C415" s="4">
        <v>12</v>
      </c>
      <c r="D415" s="4">
        <v>250.14699999999999</v>
      </c>
      <c r="E415" s="4">
        <f t="shared" si="12"/>
        <v>0.25014700000000001</v>
      </c>
      <c r="F415" s="4">
        <v>201.49100000000001</v>
      </c>
      <c r="G415" s="4">
        <f t="shared" si="13"/>
        <v>0.201491</v>
      </c>
    </row>
    <row r="416" spans="1:7">
      <c r="A416" s="4">
        <v>1</v>
      </c>
      <c r="B416" s="4">
        <v>17</v>
      </c>
      <c r="C416" s="4">
        <v>13</v>
      </c>
      <c r="D416" s="4">
        <v>215.499</v>
      </c>
      <c r="E416" s="4">
        <f t="shared" si="12"/>
        <v>0.215499</v>
      </c>
      <c r="F416" s="4">
        <v>199.66200000000001</v>
      </c>
      <c r="G416" s="4">
        <f t="shared" si="13"/>
        <v>0.19966200000000001</v>
      </c>
    </row>
    <row r="417" spans="1:7">
      <c r="A417" s="4">
        <v>1</v>
      </c>
      <c r="B417" s="4">
        <v>17</v>
      </c>
      <c r="C417" s="4">
        <v>14</v>
      </c>
      <c r="D417" s="4">
        <v>254.274</v>
      </c>
      <c r="E417" s="4">
        <f t="shared" si="12"/>
        <v>0.254274</v>
      </c>
      <c r="F417" s="4">
        <v>238.23500000000001</v>
      </c>
      <c r="G417" s="4">
        <f t="shared" si="13"/>
        <v>0.238235</v>
      </c>
    </row>
    <row r="418" spans="1:7">
      <c r="A418" s="4">
        <v>1</v>
      </c>
      <c r="B418" s="4">
        <v>17</v>
      </c>
      <c r="C418" s="4">
        <v>15</v>
      </c>
      <c r="D418" s="4">
        <v>173.149</v>
      </c>
      <c r="E418" s="4">
        <f t="shared" si="12"/>
        <v>0.173149</v>
      </c>
      <c r="F418" s="4">
        <v>169.07900000000001</v>
      </c>
      <c r="G418" s="4">
        <f t="shared" si="13"/>
        <v>0.16907900000000001</v>
      </c>
    </row>
    <row r="419" spans="1:7">
      <c r="A419" s="4">
        <v>1</v>
      </c>
      <c r="B419" s="4">
        <v>17</v>
      </c>
      <c r="C419" s="4">
        <v>16</v>
      </c>
      <c r="D419" s="4">
        <v>59.308999999999997</v>
      </c>
      <c r="E419" s="4">
        <f t="shared" si="12"/>
        <v>5.9309000000000001E-2</v>
      </c>
      <c r="F419" s="4">
        <v>62.268000000000001</v>
      </c>
      <c r="G419" s="4">
        <f t="shared" si="13"/>
        <v>6.2268000000000004E-2</v>
      </c>
    </row>
    <row r="420" spans="1:7">
      <c r="A420" s="4">
        <v>1</v>
      </c>
      <c r="B420" s="4">
        <v>17</v>
      </c>
      <c r="C420" s="4">
        <v>17</v>
      </c>
      <c r="D420" s="4">
        <v>0</v>
      </c>
      <c r="E420" s="4">
        <f t="shared" si="12"/>
        <v>0</v>
      </c>
      <c r="F420" s="4">
        <v>0</v>
      </c>
      <c r="G420" s="4">
        <f t="shared" si="13"/>
        <v>0</v>
      </c>
    </row>
    <row r="421" spans="1:7">
      <c r="A421" s="4">
        <v>1</v>
      </c>
      <c r="B421" s="4">
        <v>17</v>
      </c>
      <c r="C421" s="4">
        <v>18</v>
      </c>
      <c r="D421" s="4">
        <v>0</v>
      </c>
      <c r="E421" s="4">
        <f t="shared" si="12"/>
        <v>0</v>
      </c>
      <c r="F421" s="4">
        <v>0</v>
      </c>
      <c r="G421" s="4">
        <f t="shared" si="13"/>
        <v>0</v>
      </c>
    </row>
    <row r="422" spans="1:7">
      <c r="A422" s="4">
        <v>1</v>
      </c>
      <c r="B422" s="4">
        <v>17</v>
      </c>
      <c r="C422" s="4">
        <v>19</v>
      </c>
      <c r="D422" s="4">
        <v>0</v>
      </c>
      <c r="E422" s="4">
        <f t="shared" si="12"/>
        <v>0</v>
      </c>
      <c r="F422" s="4">
        <v>0</v>
      </c>
      <c r="G422" s="4">
        <f t="shared" si="13"/>
        <v>0</v>
      </c>
    </row>
    <row r="423" spans="1:7">
      <c r="A423" s="4">
        <v>1</v>
      </c>
      <c r="B423" s="4">
        <v>17</v>
      </c>
      <c r="C423" s="4">
        <v>20</v>
      </c>
      <c r="D423" s="4">
        <v>0</v>
      </c>
      <c r="E423" s="4">
        <f t="shared" si="12"/>
        <v>0</v>
      </c>
      <c r="F423" s="4">
        <v>0</v>
      </c>
      <c r="G423" s="4">
        <f t="shared" si="13"/>
        <v>0</v>
      </c>
    </row>
    <row r="424" spans="1:7">
      <c r="A424" s="4">
        <v>1</v>
      </c>
      <c r="B424" s="4">
        <v>17</v>
      </c>
      <c r="C424" s="4">
        <v>21</v>
      </c>
      <c r="D424" s="4">
        <v>0</v>
      </c>
      <c r="E424" s="4">
        <f t="shared" si="12"/>
        <v>0</v>
      </c>
      <c r="F424" s="4">
        <v>0</v>
      </c>
      <c r="G424" s="4">
        <f t="shared" si="13"/>
        <v>0</v>
      </c>
    </row>
    <row r="425" spans="1:7">
      <c r="A425" s="4">
        <v>1</v>
      </c>
      <c r="B425" s="4">
        <v>17</v>
      </c>
      <c r="C425" s="4">
        <v>22</v>
      </c>
      <c r="D425" s="4">
        <v>0</v>
      </c>
      <c r="E425" s="4">
        <f t="shared" si="12"/>
        <v>0</v>
      </c>
      <c r="F425" s="4">
        <v>0</v>
      </c>
      <c r="G425" s="4">
        <f t="shared" si="13"/>
        <v>0</v>
      </c>
    </row>
    <row r="426" spans="1:7">
      <c r="A426" s="4">
        <v>1</v>
      </c>
      <c r="B426" s="4">
        <v>17</v>
      </c>
      <c r="C426" s="4">
        <v>23</v>
      </c>
      <c r="D426" s="4">
        <v>0</v>
      </c>
      <c r="E426" s="4">
        <f t="shared" si="12"/>
        <v>0</v>
      </c>
      <c r="F426" s="4">
        <v>0</v>
      </c>
      <c r="G426" s="4">
        <f t="shared" si="13"/>
        <v>0</v>
      </c>
    </row>
    <row r="427" spans="1:7">
      <c r="A427" s="4">
        <v>1</v>
      </c>
      <c r="B427" s="4">
        <v>18</v>
      </c>
      <c r="C427" s="4">
        <v>0</v>
      </c>
      <c r="D427" s="4">
        <v>0</v>
      </c>
      <c r="E427" s="4">
        <f t="shared" si="12"/>
        <v>0</v>
      </c>
      <c r="F427" s="4">
        <v>0</v>
      </c>
      <c r="G427" s="4">
        <f t="shared" si="13"/>
        <v>0</v>
      </c>
    </row>
    <row r="428" spans="1:7">
      <c r="A428" s="4">
        <v>1</v>
      </c>
      <c r="B428" s="4">
        <v>18</v>
      </c>
      <c r="C428" s="4">
        <v>1</v>
      </c>
      <c r="D428" s="4">
        <v>0</v>
      </c>
      <c r="E428" s="4">
        <f t="shared" si="12"/>
        <v>0</v>
      </c>
      <c r="F428" s="4">
        <v>0</v>
      </c>
      <c r="G428" s="4">
        <f t="shared" si="13"/>
        <v>0</v>
      </c>
    </row>
    <row r="429" spans="1:7">
      <c r="A429" s="4">
        <v>1</v>
      </c>
      <c r="B429" s="4">
        <v>18</v>
      </c>
      <c r="C429" s="4">
        <v>2</v>
      </c>
      <c r="D429" s="4">
        <v>0</v>
      </c>
      <c r="E429" s="4">
        <f t="shared" si="12"/>
        <v>0</v>
      </c>
      <c r="F429" s="4">
        <v>0</v>
      </c>
      <c r="G429" s="4">
        <f t="shared" si="13"/>
        <v>0</v>
      </c>
    </row>
    <row r="430" spans="1:7">
      <c r="A430" s="4">
        <v>1</v>
      </c>
      <c r="B430" s="4">
        <v>18</v>
      </c>
      <c r="C430" s="4">
        <v>3</v>
      </c>
      <c r="D430" s="4">
        <v>0</v>
      </c>
      <c r="E430" s="4">
        <f t="shared" si="12"/>
        <v>0</v>
      </c>
      <c r="F430" s="4">
        <v>0</v>
      </c>
      <c r="G430" s="4">
        <f t="shared" si="13"/>
        <v>0</v>
      </c>
    </row>
    <row r="431" spans="1:7">
      <c r="A431" s="4">
        <v>1</v>
      </c>
      <c r="B431" s="4">
        <v>18</v>
      </c>
      <c r="C431" s="4">
        <v>4</v>
      </c>
      <c r="D431" s="4">
        <v>0</v>
      </c>
      <c r="E431" s="4">
        <f t="shared" si="12"/>
        <v>0</v>
      </c>
      <c r="F431" s="4">
        <v>0</v>
      </c>
      <c r="G431" s="4">
        <f t="shared" si="13"/>
        <v>0</v>
      </c>
    </row>
    <row r="432" spans="1:7">
      <c r="A432" s="4">
        <v>1</v>
      </c>
      <c r="B432" s="4">
        <v>18</v>
      </c>
      <c r="C432" s="4">
        <v>5</v>
      </c>
      <c r="D432" s="4">
        <v>0</v>
      </c>
      <c r="E432" s="4">
        <f t="shared" si="12"/>
        <v>0</v>
      </c>
      <c r="F432" s="4">
        <v>0</v>
      </c>
      <c r="G432" s="4">
        <f t="shared" si="13"/>
        <v>0</v>
      </c>
    </row>
    <row r="433" spans="1:7">
      <c r="A433" s="4">
        <v>1</v>
      </c>
      <c r="B433" s="4">
        <v>18</v>
      </c>
      <c r="C433" s="4">
        <v>6</v>
      </c>
      <c r="D433" s="4">
        <v>0</v>
      </c>
      <c r="E433" s="4">
        <f t="shared" si="12"/>
        <v>0</v>
      </c>
      <c r="F433" s="4">
        <v>0</v>
      </c>
      <c r="G433" s="4">
        <f t="shared" si="13"/>
        <v>0</v>
      </c>
    </row>
    <row r="434" spans="1:7">
      <c r="A434" s="4">
        <v>1</v>
      </c>
      <c r="B434" s="4">
        <v>18</v>
      </c>
      <c r="C434" s="4">
        <v>7</v>
      </c>
      <c r="D434" s="4">
        <v>0</v>
      </c>
      <c r="E434" s="4">
        <f t="shared" si="12"/>
        <v>0</v>
      </c>
      <c r="F434" s="4">
        <v>0</v>
      </c>
      <c r="G434" s="4">
        <f t="shared" si="13"/>
        <v>0</v>
      </c>
    </row>
    <row r="435" spans="1:7">
      <c r="A435" s="4">
        <v>1</v>
      </c>
      <c r="B435" s="4">
        <v>18</v>
      </c>
      <c r="C435" s="4">
        <v>8</v>
      </c>
      <c r="D435" s="4">
        <v>122.27200000000001</v>
      </c>
      <c r="E435" s="4">
        <f t="shared" si="12"/>
        <v>0.12227200000000001</v>
      </c>
      <c r="F435" s="4">
        <v>14.8</v>
      </c>
      <c r="G435" s="4">
        <f t="shared" si="13"/>
        <v>1.4800000000000001E-2</v>
      </c>
    </row>
    <row r="436" spans="1:7">
      <c r="A436" s="4">
        <v>1</v>
      </c>
      <c r="B436" s="4">
        <v>18</v>
      </c>
      <c r="C436" s="4">
        <v>9</v>
      </c>
      <c r="D436" s="4">
        <v>315.66899999999998</v>
      </c>
      <c r="E436" s="4">
        <f t="shared" si="12"/>
        <v>0.31566899999999998</v>
      </c>
      <c r="F436" s="4">
        <v>23.125</v>
      </c>
      <c r="G436" s="4">
        <f t="shared" si="13"/>
        <v>2.3125E-2</v>
      </c>
    </row>
    <row r="437" spans="1:7">
      <c r="A437" s="4">
        <v>1</v>
      </c>
      <c r="B437" s="4">
        <v>18</v>
      </c>
      <c r="C437" s="4">
        <v>10</v>
      </c>
      <c r="D437" s="4">
        <v>480.71699999999998</v>
      </c>
      <c r="E437" s="4">
        <f t="shared" si="12"/>
        <v>0.48071700000000001</v>
      </c>
      <c r="F437" s="4">
        <v>140.64699999999999</v>
      </c>
      <c r="G437" s="4">
        <f t="shared" si="13"/>
        <v>0.14064699999999999</v>
      </c>
    </row>
    <row r="438" spans="1:7">
      <c r="A438" s="4">
        <v>1</v>
      </c>
      <c r="B438" s="4">
        <v>18</v>
      </c>
      <c r="C438" s="4">
        <v>11</v>
      </c>
      <c r="D438" s="4">
        <v>554.91899999999998</v>
      </c>
      <c r="E438" s="4">
        <f t="shared" si="12"/>
        <v>0.55491899999999994</v>
      </c>
      <c r="F438" s="4">
        <v>291.34100000000001</v>
      </c>
      <c r="G438" s="4">
        <f t="shared" si="13"/>
        <v>0.29134100000000002</v>
      </c>
    </row>
    <row r="439" spans="1:7">
      <c r="A439" s="4">
        <v>1</v>
      </c>
      <c r="B439" s="4">
        <v>18</v>
      </c>
      <c r="C439" s="4">
        <v>12</v>
      </c>
      <c r="D439" s="4">
        <v>559.32899999999995</v>
      </c>
      <c r="E439" s="4">
        <f t="shared" si="12"/>
        <v>0.55932899999999997</v>
      </c>
      <c r="F439" s="4">
        <v>386.63</v>
      </c>
      <c r="G439" s="4">
        <f t="shared" si="13"/>
        <v>0.38662999999999997</v>
      </c>
    </row>
    <row r="440" spans="1:7">
      <c r="A440" s="4">
        <v>1</v>
      </c>
      <c r="B440" s="4">
        <v>18</v>
      </c>
      <c r="C440" s="4">
        <v>13</v>
      </c>
      <c r="D440" s="4">
        <v>526.70500000000004</v>
      </c>
      <c r="E440" s="4">
        <f t="shared" si="12"/>
        <v>0.52670500000000009</v>
      </c>
      <c r="F440" s="4">
        <v>420.27800000000002</v>
      </c>
      <c r="G440" s="4">
        <f t="shared" si="13"/>
        <v>0.42027800000000004</v>
      </c>
    </row>
    <row r="441" spans="1:7">
      <c r="A441" s="4">
        <v>1</v>
      </c>
      <c r="B441" s="4">
        <v>18</v>
      </c>
      <c r="C441" s="4">
        <v>14</v>
      </c>
      <c r="D441" s="4">
        <v>527.52200000000005</v>
      </c>
      <c r="E441" s="4">
        <f t="shared" si="12"/>
        <v>0.52752200000000005</v>
      </c>
      <c r="F441" s="4">
        <v>426.88200000000001</v>
      </c>
      <c r="G441" s="4">
        <f t="shared" si="13"/>
        <v>0.42688199999999998</v>
      </c>
    </row>
    <row r="442" spans="1:7">
      <c r="A442" s="4">
        <v>1</v>
      </c>
      <c r="B442" s="4">
        <v>18</v>
      </c>
      <c r="C442" s="4">
        <v>15</v>
      </c>
      <c r="D442" s="4">
        <v>296.59199999999998</v>
      </c>
      <c r="E442" s="4">
        <f t="shared" si="12"/>
        <v>0.29659199999999997</v>
      </c>
      <c r="F442" s="4">
        <v>288.50099999999998</v>
      </c>
      <c r="G442" s="4">
        <f t="shared" si="13"/>
        <v>0.28850099999999995</v>
      </c>
    </row>
    <row r="443" spans="1:7">
      <c r="A443" s="4">
        <v>1</v>
      </c>
      <c r="B443" s="4">
        <v>18</v>
      </c>
      <c r="C443" s="4">
        <v>16</v>
      </c>
      <c r="D443" s="4">
        <v>65.899000000000001</v>
      </c>
      <c r="E443" s="4">
        <f t="shared" si="12"/>
        <v>6.5898999999999999E-2</v>
      </c>
      <c r="F443" s="4">
        <v>70.903999999999996</v>
      </c>
      <c r="G443" s="4">
        <f t="shared" si="13"/>
        <v>7.0903999999999995E-2</v>
      </c>
    </row>
    <row r="444" spans="1:7">
      <c r="A444" s="4">
        <v>1</v>
      </c>
      <c r="B444" s="4">
        <v>18</v>
      </c>
      <c r="C444" s="4">
        <v>17</v>
      </c>
      <c r="D444" s="4">
        <v>0</v>
      </c>
      <c r="E444" s="4">
        <f t="shared" si="12"/>
        <v>0</v>
      </c>
      <c r="F444" s="4">
        <v>0</v>
      </c>
      <c r="G444" s="4">
        <f t="shared" si="13"/>
        <v>0</v>
      </c>
    </row>
    <row r="445" spans="1:7">
      <c r="A445" s="4">
        <v>1</v>
      </c>
      <c r="B445" s="4">
        <v>18</v>
      </c>
      <c r="C445" s="4">
        <v>18</v>
      </c>
      <c r="D445" s="4">
        <v>0</v>
      </c>
      <c r="E445" s="4">
        <f t="shared" si="12"/>
        <v>0</v>
      </c>
      <c r="F445" s="4">
        <v>0</v>
      </c>
      <c r="G445" s="4">
        <f t="shared" si="13"/>
        <v>0</v>
      </c>
    </row>
    <row r="446" spans="1:7">
      <c r="A446" s="4">
        <v>1</v>
      </c>
      <c r="B446" s="4">
        <v>18</v>
      </c>
      <c r="C446" s="4">
        <v>19</v>
      </c>
      <c r="D446" s="4">
        <v>0</v>
      </c>
      <c r="E446" s="4">
        <f t="shared" si="12"/>
        <v>0</v>
      </c>
      <c r="F446" s="4">
        <v>0</v>
      </c>
      <c r="G446" s="4">
        <f t="shared" si="13"/>
        <v>0</v>
      </c>
    </row>
    <row r="447" spans="1:7">
      <c r="A447" s="4">
        <v>1</v>
      </c>
      <c r="B447" s="4">
        <v>18</v>
      </c>
      <c r="C447" s="4">
        <v>20</v>
      </c>
      <c r="D447" s="4">
        <v>0</v>
      </c>
      <c r="E447" s="4">
        <f t="shared" si="12"/>
        <v>0</v>
      </c>
      <c r="F447" s="4">
        <v>0</v>
      </c>
      <c r="G447" s="4">
        <f t="shared" si="13"/>
        <v>0</v>
      </c>
    </row>
    <row r="448" spans="1:7">
      <c r="A448" s="4">
        <v>1</v>
      </c>
      <c r="B448" s="4">
        <v>18</v>
      </c>
      <c r="C448" s="4">
        <v>21</v>
      </c>
      <c r="D448" s="4">
        <v>0</v>
      </c>
      <c r="E448" s="4">
        <f t="shared" si="12"/>
        <v>0</v>
      </c>
      <c r="F448" s="4">
        <v>0</v>
      </c>
      <c r="G448" s="4">
        <f t="shared" si="13"/>
        <v>0</v>
      </c>
    </row>
    <row r="449" spans="1:7">
      <c r="A449" s="4">
        <v>1</v>
      </c>
      <c r="B449" s="4">
        <v>18</v>
      </c>
      <c r="C449" s="4">
        <v>22</v>
      </c>
      <c r="D449" s="4">
        <v>0</v>
      </c>
      <c r="E449" s="4">
        <f t="shared" si="12"/>
        <v>0</v>
      </c>
      <c r="F449" s="4">
        <v>0</v>
      </c>
      <c r="G449" s="4">
        <f t="shared" si="13"/>
        <v>0</v>
      </c>
    </row>
    <row r="450" spans="1:7">
      <c r="A450" s="4">
        <v>1</v>
      </c>
      <c r="B450" s="4">
        <v>18</v>
      </c>
      <c r="C450" s="4">
        <v>23</v>
      </c>
      <c r="D450" s="4">
        <v>0</v>
      </c>
      <c r="E450" s="4">
        <f t="shared" si="12"/>
        <v>0</v>
      </c>
      <c r="F450" s="4">
        <v>0</v>
      </c>
      <c r="G450" s="4">
        <f t="shared" si="13"/>
        <v>0</v>
      </c>
    </row>
    <row r="451" spans="1:7">
      <c r="A451" s="4">
        <v>1</v>
      </c>
      <c r="B451" s="4">
        <v>19</v>
      </c>
      <c r="C451" s="4">
        <v>0</v>
      </c>
      <c r="D451" s="4">
        <v>0</v>
      </c>
      <c r="E451" s="4">
        <f t="shared" si="12"/>
        <v>0</v>
      </c>
      <c r="F451" s="4">
        <v>0</v>
      </c>
      <c r="G451" s="4">
        <f t="shared" si="13"/>
        <v>0</v>
      </c>
    </row>
    <row r="452" spans="1:7">
      <c r="A452" s="4">
        <v>1</v>
      </c>
      <c r="B452" s="4">
        <v>19</v>
      </c>
      <c r="C452" s="4">
        <v>1</v>
      </c>
      <c r="D452" s="4">
        <v>0</v>
      </c>
      <c r="E452" s="4">
        <f t="shared" si="12"/>
        <v>0</v>
      </c>
      <c r="F452" s="4">
        <v>0</v>
      </c>
      <c r="G452" s="4">
        <f t="shared" si="13"/>
        <v>0</v>
      </c>
    </row>
    <row r="453" spans="1:7">
      <c r="A453" s="4">
        <v>1</v>
      </c>
      <c r="B453" s="4">
        <v>19</v>
      </c>
      <c r="C453" s="4">
        <v>2</v>
      </c>
      <c r="D453" s="4">
        <v>0</v>
      </c>
      <c r="E453" s="4">
        <f t="shared" si="12"/>
        <v>0</v>
      </c>
      <c r="F453" s="4">
        <v>0</v>
      </c>
      <c r="G453" s="4">
        <f t="shared" si="13"/>
        <v>0</v>
      </c>
    </row>
    <row r="454" spans="1:7">
      <c r="A454" s="4">
        <v>1</v>
      </c>
      <c r="B454" s="4">
        <v>19</v>
      </c>
      <c r="C454" s="4">
        <v>3</v>
      </c>
      <c r="D454" s="4">
        <v>0</v>
      </c>
      <c r="E454" s="4">
        <f t="shared" si="12"/>
        <v>0</v>
      </c>
      <c r="F454" s="4">
        <v>0</v>
      </c>
      <c r="G454" s="4">
        <f t="shared" si="13"/>
        <v>0</v>
      </c>
    </row>
    <row r="455" spans="1:7">
      <c r="A455" s="4">
        <v>1</v>
      </c>
      <c r="B455" s="4">
        <v>19</v>
      </c>
      <c r="C455" s="4">
        <v>4</v>
      </c>
      <c r="D455" s="4">
        <v>0</v>
      </c>
      <c r="E455" s="4">
        <f t="shared" si="12"/>
        <v>0</v>
      </c>
      <c r="F455" s="4">
        <v>0</v>
      </c>
      <c r="G455" s="4">
        <f t="shared" si="13"/>
        <v>0</v>
      </c>
    </row>
    <row r="456" spans="1:7">
      <c r="A456" s="4">
        <v>1</v>
      </c>
      <c r="B456" s="4">
        <v>19</v>
      </c>
      <c r="C456" s="4">
        <v>5</v>
      </c>
      <c r="D456" s="4">
        <v>0</v>
      </c>
      <c r="E456" s="4">
        <f t="shared" si="12"/>
        <v>0</v>
      </c>
      <c r="F456" s="4">
        <v>0</v>
      </c>
      <c r="G456" s="4">
        <f t="shared" si="13"/>
        <v>0</v>
      </c>
    </row>
    <row r="457" spans="1:7">
      <c r="A457" s="4">
        <v>1</v>
      </c>
      <c r="B457" s="4">
        <v>19</v>
      </c>
      <c r="C457" s="4">
        <v>6</v>
      </c>
      <c r="D457" s="4">
        <v>0</v>
      </c>
      <c r="E457" s="4">
        <f t="shared" si="12"/>
        <v>0</v>
      </c>
      <c r="F457" s="4">
        <v>0</v>
      </c>
      <c r="G457" s="4">
        <f t="shared" si="13"/>
        <v>0</v>
      </c>
    </row>
    <row r="458" spans="1:7">
      <c r="A458" s="4">
        <v>1</v>
      </c>
      <c r="B458" s="4">
        <v>19</v>
      </c>
      <c r="C458" s="4">
        <v>7</v>
      </c>
      <c r="D458" s="4">
        <v>0</v>
      </c>
      <c r="E458" s="4">
        <f t="shared" si="12"/>
        <v>0</v>
      </c>
      <c r="F458" s="4">
        <v>0</v>
      </c>
      <c r="G458" s="4">
        <f t="shared" si="13"/>
        <v>0</v>
      </c>
    </row>
    <row r="459" spans="1:7">
      <c r="A459" s="4">
        <v>1</v>
      </c>
      <c r="B459" s="4">
        <v>19</v>
      </c>
      <c r="C459" s="4">
        <v>8</v>
      </c>
      <c r="D459" s="4">
        <v>84.584999999999994</v>
      </c>
      <c r="E459" s="4">
        <f t="shared" si="12"/>
        <v>8.4584999999999994E-2</v>
      </c>
      <c r="F459" s="4">
        <v>37.784999999999997</v>
      </c>
      <c r="G459" s="4">
        <f t="shared" si="13"/>
        <v>3.7784999999999999E-2</v>
      </c>
    </row>
    <row r="460" spans="1:7">
      <c r="A460" s="4">
        <v>1</v>
      </c>
      <c r="B460" s="4">
        <v>19</v>
      </c>
      <c r="C460" s="4">
        <v>9</v>
      </c>
      <c r="D460" s="4">
        <v>125.1</v>
      </c>
      <c r="E460" s="4">
        <f t="shared" si="12"/>
        <v>0.12509999999999999</v>
      </c>
      <c r="F460" s="4">
        <v>82.911000000000001</v>
      </c>
      <c r="G460" s="4">
        <f t="shared" si="13"/>
        <v>8.2910999999999999E-2</v>
      </c>
    </row>
    <row r="461" spans="1:7">
      <c r="A461" s="4">
        <v>1</v>
      </c>
      <c r="B461" s="4">
        <v>19</v>
      </c>
      <c r="C461" s="4">
        <v>10</v>
      </c>
      <c r="D461" s="4">
        <v>141.78100000000001</v>
      </c>
      <c r="E461" s="4">
        <f t="shared" si="12"/>
        <v>0.14178100000000002</v>
      </c>
      <c r="F461" s="4">
        <v>124.211</v>
      </c>
      <c r="G461" s="4">
        <f t="shared" si="13"/>
        <v>0.124211</v>
      </c>
    </row>
    <row r="462" spans="1:7">
      <c r="A462" s="4">
        <v>1</v>
      </c>
      <c r="B462" s="4">
        <v>19</v>
      </c>
      <c r="C462" s="4">
        <v>11</v>
      </c>
      <c r="D462" s="4">
        <v>119.75</v>
      </c>
      <c r="E462" s="4">
        <f t="shared" si="12"/>
        <v>0.11975</v>
      </c>
      <c r="F462" s="4">
        <v>113.99</v>
      </c>
      <c r="G462" s="4">
        <f t="shared" si="13"/>
        <v>0.11398999999999999</v>
      </c>
    </row>
    <row r="463" spans="1:7">
      <c r="A463" s="4">
        <v>1</v>
      </c>
      <c r="B463" s="4">
        <v>19</v>
      </c>
      <c r="C463" s="4">
        <v>12</v>
      </c>
      <c r="D463" s="4">
        <v>165.68600000000001</v>
      </c>
      <c r="E463" s="4">
        <f t="shared" si="12"/>
        <v>0.165686</v>
      </c>
      <c r="F463" s="4">
        <v>155.92099999999999</v>
      </c>
      <c r="G463" s="4">
        <f t="shared" si="13"/>
        <v>0.155921</v>
      </c>
    </row>
    <row r="464" spans="1:7">
      <c r="A464" s="4">
        <v>1</v>
      </c>
      <c r="B464" s="4">
        <v>19</v>
      </c>
      <c r="C464" s="4">
        <v>13</v>
      </c>
      <c r="D464" s="4">
        <v>353.38499999999999</v>
      </c>
      <c r="E464" s="4">
        <f t="shared" si="12"/>
        <v>0.353385</v>
      </c>
      <c r="F464" s="4">
        <v>291.98700000000002</v>
      </c>
      <c r="G464" s="4">
        <f t="shared" si="13"/>
        <v>0.291987</v>
      </c>
    </row>
    <row r="465" spans="1:7">
      <c r="A465" s="4">
        <v>1</v>
      </c>
      <c r="B465" s="4">
        <v>19</v>
      </c>
      <c r="C465" s="4">
        <v>14</v>
      </c>
      <c r="D465" s="4">
        <v>378.12599999999998</v>
      </c>
      <c r="E465" s="4">
        <f t="shared" si="12"/>
        <v>0.37812599999999996</v>
      </c>
      <c r="F465" s="4">
        <v>327.40300000000002</v>
      </c>
      <c r="G465" s="4">
        <f t="shared" si="13"/>
        <v>0.327403</v>
      </c>
    </row>
    <row r="466" spans="1:7">
      <c r="A466" s="4">
        <v>1</v>
      </c>
      <c r="B466" s="4">
        <v>19</v>
      </c>
      <c r="C466" s="4">
        <v>15</v>
      </c>
      <c r="D466" s="4">
        <v>196.84399999999999</v>
      </c>
      <c r="E466" s="4">
        <f t="shared" si="12"/>
        <v>0.19684399999999999</v>
      </c>
      <c r="F466" s="4">
        <v>191.80099999999999</v>
      </c>
      <c r="G466" s="4">
        <f t="shared" si="13"/>
        <v>0.191801</v>
      </c>
    </row>
    <row r="467" spans="1:7">
      <c r="A467" s="4">
        <v>1</v>
      </c>
      <c r="B467" s="4">
        <v>19</v>
      </c>
      <c r="C467" s="4">
        <v>16</v>
      </c>
      <c r="D467" s="4">
        <v>59.920999999999999</v>
      </c>
      <c r="E467" s="4">
        <f t="shared" si="12"/>
        <v>5.9921000000000002E-2</v>
      </c>
      <c r="F467" s="4">
        <v>63.701999999999998</v>
      </c>
      <c r="G467" s="4">
        <f t="shared" si="13"/>
        <v>6.3701999999999995E-2</v>
      </c>
    </row>
    <row r="468" spans="1:7">
      <c r="A468" s="4">
        <v>1</v>
      </c>
      <c r="B468" s="4">
        <v>19</v>
      </c>
      <c r="C468" s="4">
        <v>17</v>
      </c>
      <c r="D468" s="4">
        <v>1.829</v>
      </c>
      <c r="E468" s="4">
        <f t="shared" ref="E468:E531" si="14">D468/1000</f>
        <v>1.8289999999999999E-3</v>
      </c>
      <c r="F468" s="4">
        <v>3.6469999999999998</v>
      </c>
      <c r="G468" s="4">
        <f t="shared" ref="G468:G531" si="15">F468/1000</f>
        <v>3.6469999999999996E-3</v>
      </c>
    </row>
    <row r="469" spans="1:7">
      <c r="A469" s="4">
        <v>1</v>
      </c>
      <c r="B469" s="4">
        <v>19</v>
      </c>
      <c r="C469" s="4">
        <v>18</v>
      </c>
      <c r="D469" s="4">
        <v>0</v>
      </c>
      <c r="E469" s="4">
        <f t="shared" si="14"/>
        <v>0</v>
      </c>
      <c r="F469" s="4">
        <v>0</v>
      </c>
      <c r="G469" s="4">
        <f t="shared" si="15"/>
        <v>0</v>
      </c>
    </row>
    <row r="470" spans="1:7">
      <c r="A470" s="4">
        <v>1</v>
      </c>
      <c r="B470" s="4">
        <v>19</v>
      </c>
      <c r="C470" s="4">
        <v>19</v>
      </c>
      <c r="D470" s="4">
        <v>0</v>
      </c>
      <c r="E470" s="4">
        <f t="shared" si="14"/>
        <v>0</v>
      </c>
      <c r="F470" s="4">
        <v>0</v>
      </c>
      <c r="G470" s="4">
        <f t="shared" si="15"/>
        <v>0</v>
      </c>
    </row>
    <row r="471" spans="1:7">
      <c r="A471" s="4">
        <v>1</v>
      </c>
      <c r="B471" s="4">
        <v>19</v>
      </c>
      <c r="C471" s="4">
        <v>20</v>
      </c>
      <c r="D471" s="4">
        <v>0</v>
      </c>
      <c r="E471" s="4">
        <f t="shared" si="14"/>
        <v>0</v>
      </c>
      <c r="F471" s="4">
        <v>0</v>
      </c>
      <c r="G471" s="4">
        <f t="shared" si="15"/>
        <v>0</v>
      </c>
    </row>
    <row r="472" spans="1:7">
      <c r="A472" s="4">
        <v>1</v>
      </c>
      <c r="B472" s="4">
        <v>19</v>
      </c>
      <c r="C472" s="4">
        <v>21</v>
      </c>
      <c r="D472" s="4">
        <v>0</v>
      </c>
      <c r="E472" s="4">
        <f t="shared" si="14"/>
        <v>0</v>
      </c>
      <c r="F472" s="4">
        <v>0</v>
      </c>
      <c r="G472" s="4">
        <f t="shared" si="15"/>
        <v>0</v>
      </c>
    </row>
    <row r="473" spans="1:7">
      <c r="A473" s="4">
        <v>1</v>
      </c>
      <c r="B473" s="4">
        <v>19</v>
      </c>
      <c r="C473" s="4">
        <v>22</v>
      </c>
      <c r="D473" s="4">
        <v>0</v>
      </c>
      <c r="E473" s="4">
        <f t="shared" si="14"/>
        <v>0</v>
      </c>
      <c r="F473" s="4">
        <v>0</v>
      </c>
      <c r="G473" s="4">
        <f t="shared" si="15"/>
        <v>0</v>
      </c>
    </row>
    <row r="474" spans="1:7">
      <c r="A474" s="4">
        <v>1</v>
      </c>
      <c r="B474" s="4">
        <v>19</v>
      </c>
      <c r="C474" s="4">
        <v>23</v>
      </c>
      <c r="D474" s="4">
        <v>0</v>
      </c>
      <c r="E474" s="4">
        <f t="shared" si="14"/>
        <v>0</v>
      </c>
      <c r="F474" s="4">
        <v>0</v>
      </c>
      <c r="G474" s="4">
        <f t="shared" si="15"/>
        <v>0</v>
      </c>
    </row>
    <row r="475" spans="1:7">
      <c r="A475" s="4">
        <v>1</v>
      </c>
      <c r="B475" s="4">
        <v>20</v>
      </c>
      <c r="C475" s="4">
        <v>0</v>
      </c>
      <c r="D475" s="4">
        <v>0</v>
      </c>
      <c r="E475" s="4">
        <f t="shared" si="14"/>
        <v>0</v>
      </c>
      <c r="F475" s="4">
        <v>0</v>
      </c>
      <c r="G475" s="4">
        <f t="shared" si="15"/>
        <v>0</v>
      </c>
    </row>
    <row r="476" spans="1:7">
      <c r="A476" s="4">
        <v>1</v>
      </c>
      <c r="B476" s="4">
        <v>20</v>
      </c>
      <c r="C476" s="4">
        <v>1</v>
      </c>
      <c r="D476" s="4">
        <v>0</v>
      </c>
      <c r="E476" s="4">
        <f t="shared" si="14"/>
        <v>0</v>
      </c>
      <c r="F476" s="4">
        <v>0</v>
      </c>
      <c r="G476" s="4">
        <f t="shared" si="15"/>
        <v>0</v>
      </c>
    </row>
    <row r="477" spans="1:7">
      <c r="A477" s="4">
        <v>1</v>
      </c>
      <c r="B477" s="4">
        <v>20</v>
      </c>
      <c r="C477" s="4">
        <v>2</v>
      </c>
      <c r="D477" s="4">
        <v>0</v>
      </c>
      <c r="E477" s="4">
        <f t="shared" si="14"/>
        <v>0</v>
      </c>
      <c r="F477" s="4">
        <v>0</v>
      </c>
      <c r="G477" s="4">
        <f t="shared" si="15"/>
        <v>0</v>
      </c>
    </row>
    <row r="478" spans="1:7">
      <c r="A478" s="4">
        <v>1</v>
      </c>
      <c r="B478" s="4">
        <v>20</v>
      </c>
      <c r="C478" s="4">
        <v>3</v>
      </c>
      <c r="D478" s="4">
        <v>0</v>
      </c>
      <c r="E478" s="4">
        <f t="shared" si="14"/>
        <v>0</v>
      </c>
      <c r="F478" s="4">
        <v>0</v>
      </c>
      <c r="G478" s="4">
        <f t="shared" si="15"/>
        <v>0</v>
      </c>
    </row>
    <row r="479" spans="1:7">
      <c r="A479" s="4">
        <v>1</v>
      </c>
      <c r="B479" s="4">
        <v>20</v>
      </c>
      <c r="C479" s="4">
        <v>4</v>
      </c>
      <c r="D479" s="4">
        <v>0</v>
      </c>
      <c r="E479" s="4">
        <f t="shared" si="14"/>
        <v>0</v>
      </c>
      <c r="F479" s="4">
        <v>0</v>
      </c>
      <c r="G479" s="4">
        <f t="shared" si="15"/>
        <v>0</v>
      </c>
    </row>
    <row r="480" spans="1:7">
      <c r="A480" s="4">
        <v>1</v>
      </c>
      <c r="B480" s="4">
        <v>20</v>
      </c>
      <c r="C480" s="4">
        <v>5</v>
      </c>
      <c r="D480" s="4">
        <v>0</v>
      </c>
      <c r="E480" s="4">
        <f t="shared" si="14"/>
        <v>0</v>
      </c>
      <c r="F480" s="4">
        <v>0</v>
      </c>
      <c r="G480" s="4">
        <f t="shared" si="15"/>
        <v>0</v>
      </c>
    </row>
    <row r="481" spans="1:7">
      <c r="A481" s="4">
        <v>1</v>
      </c>
      <c r="B481" s="4">
        <v>20</v>
      </c>
      <c r="C481" s="4">
        <v>6</v>
      </c>
      <c r="D481" s="4">
        <v>0</v>
      </c>
      <c r="E481" s="4">
        <f t="shared" si="14"/>
        <v>0</v>
      </c>
      <c r="F481" s="4">
        <v>0</v>
      </c>
      <c r="G481" s="4">
        <f t="shared" si="15"/>
        <v>0</v>
      </c>
    </row>
    <row r="482" spans="1:7">
      <c r="A482" s="4">
        <v>1</v>
      </c>
      <c r="B482" s="4">
        <v>20</v>
      </c>
      <c r="C482" s="4">
        <v>7</v>
      </c>
      <c r="D482" s="4">
        <v>0</v>
      </c>
      <c r="E482" s="4">
        <f t="shared" si="14"/>
        <v>0</v>
      </c>
      <c r="F482" s="4">
        <v>0</v>
      </c>
      <c r="G482" s="4">
        <f t="shared" si="15"/>
        <v>0</v>
      </c>
    </row>
    <row r="483" spans="1:7">
      <c r="A483" s="4">
        <v>1</v>
      </c>
      <c r="B483" s="4">
        <v>20</v>
      </c>
      <c r="C483" s="4">
        <v>8</v>
      </c>
      <c r="D483" s="4">
        <v>100.97</v>
      </c>
      <c r="E483" s="4">
        <f t="shared" si="14"/>
        <v>0.10097</v>
      </c>
      <c r="F483" s="4">
        <v>30.236999999999998</v>
      </c>
      <c r="G483" s="4">
        <f t="shared" si="15"/>
        <v>3.0237E-2</v>
      </c>
    </row>
    <row r="484" spans="1:7">
      <c r="A484" s="4">
        <v>1</v>
      </c>
      <c r="B484" s="4">
        <v>20</v>
      </c>
      <c r="C484" s="4">
        <v>9</v>
      </c>
      <c r="D484" s="4">
        <v>301.91300000000001</v>
      </c>
      <c r="E484" s="4">
        <f t="shared" si="14"/>
        <v>0.30191299999999999</v>
      </c>
      <c r="F484" s="4">
        <v>33.329000000000001</v>
      </c>
      <c r="G484" s="4">
        <f t="shared" si="15"/>
        <v>3.3328999999999998E-2</v>
      </c>
    </row>
    <row r="485" spans="1:7">
      <c r="A485" s="4">
        <v>1</v>
      </c>
      <c r="B485" s="4">
        <v>20</v>
      </c>
      <c r="C485" s="4">
        <v>10</v>
      </c>
      <c r="D485" s="4">
        <v>467.738</v>
      </c>
      <c r="E485" s="4">
        <f t="shared" si="14"/>
        <v>0.46773799999999999</v>
      </c>
      <c r="F485" s="4">
        <v>150.99</v>
      </c>
      <c r="G485" s="4">
        <f t="shared" si="15"/>
        <v>0.15099000000000001</v>
      </c>
    </row>
    <row r="486" spans="1:7">
      <c r="A486" s="4">
        <v>1</v>
      </c>
      <c r="B486" s="4">
        <v>20</v>
      </c>
      <c r="C486" s="4">
        <v>11</v>
      </c>
      <c r="D486" s="4">
        <v>533.23699999999997</v>
      </c>
      <c r="E486" s="4">
        <f t="shared" si="14"/>
        <v>0.53323699999999996</v>
      </c>
      <c r="F486" s="4">
        <v>268.06799999999998</v>
      </c>
      <c r="G486" s="4">
        <f t="shared" si="15"/>
        <v>0.26806799999999997</v>
      </c>
    </row>
    <row r="487" spans="1:7">
      <c r="A487" s="4">
        <v>1</v>
      </c>
      <c r="B487" s="4">
        <v>20</v>
      </c>
      <c r="C487" s="4">
        <v>12</v>
      </c>
      <c r="D487" s="4">
        <v>566.00599999999997</v>
      </c>
      <c r="E487" s="4">
        <f t="shared" si="14"/>
        <v>0.56600600000000001</v>
      </c>
      <c r="F487" s="4">
        <v>370.43299999999999</v>
      </c>
      <c r="G487" s="4">
        <f t="shared" si="15"/>
        <v>0.37043300000000001</v>
      </c>
    </row>
    <row r="488" spans="1:7">
      <c r="A488" s="4">
        <v>1</v>
      </c>
      <c r="B488" s="4">
        <v>20</v>
      </c>
      <c r="C488" s="4">
        <v>13</v>
      </c>
      <c r="D488" s="4">
        <v>492.27199999999999</v>
      </c>
      <c r="E488" s="4">
        <f t="shared" si="14"/>
        <v>0.49227199999999999</v>
      </c>
      <c r="F488" s="4">
        <v>385.30799999999999</v>
      </c>
      <c r="G488" s="4">
        <f t="shared" si="15"/>
        <v>0.38530799999999998</v>
      </c>
    </row>
    <row r="489" spans="1:7">
      <c r="A489" s="4">
        <v>1</v>
      </c>
      <c r="B489" s="4">
        <v>20</v>
      </c>
      <c r="C489" s="4">
        <v>14</v>
      </c>
      <c r="D489" s="4">
        <v>423.81299999999999</v>
      </c>
      <c r="E489" s="4">
        <f t="shared" si="14"/>
        <v>0.423813</v>
      </c>
      <c r="F489" s="4">
        <v>371.09199999999998</v>
      </c>
      <c r="G489" s="4">
        <f t="shared" si="15"/>
        <v>0.37109199999999998</v>
      </c>
    </row>
    <row r="490" spans="1:7">
      <c r="A490" s="4">
        <v>1</v>
      </c>
      <c r="B490" s="4">
        <v>20</v>
      </c>
      <c r="C490" s="4">
        <v>15</v>
      </c>
      <c r="D490" s="4">
        <v>286.09300000000002</v>
      </c>
      <c r="E490" s="4">
        <f t="shared" si="14"/>
        <v>0.28609300000000004</v>
      </c>
      <c r="F490" s="4">
        <v>277.89499999999998</v>
      </c>
      <c r="G490" s="4">
        <f t="shared" si="15"/>
        <v>0.277895</v>
      </c>
    </row>
    <row r="491" spans="1:7">
      <c r="A491" s="4">
        <v>1</v>
      </c>
      <c r="B491" s="4">
        <v>20</v>
      </c>
      <c r="C491" s="4">
        <v>16</v>
      </c>
      <c r="D491" s="4">
        <v>86.2</v>
      </c>
      <c r="E491" s="4">
        <f t="shared" si="14"/>
        <v>8.6199999999999999E-2</v>
      </c>
      <c r="F491" s="4">
        <v>95.668000000000006</v>
      </c>
      <c r="G491" s="4">
        <f t="shared" si="15"/>
        <v>9.5668000000000003E-2</v>
      </c>
    </row>
    <row r="492" spans="1:7">
      <c r="A492" s="4">
        <v>1</v>
      </c>
      <c r="B492" s="4">
        <v>20</v>
      </c>
      <c r="C492" s="4">
        <v>17</v>
      </c>
      <c r="D492" s="4">
        <v>0.434</v>
      </c>
      <c r="E492" s="4">
        <f t="shared" si="14"/>
        <v>4.3399999999999998E-4</v>
      </c>
      <c r="F492" s="4">
        <v>0.85899999999999999</v>
      </c>
      <c r="G492" s="4">
        <f t="shared" si="15"/>
        <v>8.5899999999999995E-4</v>
      </c>
    </row>
    <row r="493" spans="1:7">
      <c r="A493" s="4">
        <v>1</v>
      </c>
      <c r="B493" s="4">
        <v>20</v>
      </c>
      <c r="C493" s="4">
        <v>18</v>
      </c>
      <c r="D493" s="4">
        <v>0</v>
      </c>
      <c r="E493" s="4">
        <f t="shared" si="14"/>
        <v>0</v>
      </c>
      <c r="F493" s="4">
        <v>0</v>
      </c>
      <c r="G493" s="4">
        <f t="shared" si="15"/>
        <v>0</v>
      </c>
    </row>
    <row r="494" spans="1:7">
      <c r="A494" s="4">
        <v>1</v>
      </c>
      <c r="B494" s="4">
        <v>20</v>
      </c>
      <c r="C494" s="4">
        <v>19</v>
      </c>
      <c r="D494" s="4">
        <v>0</v>
      </c>
      <c r="E494" s="4">
        <f t="shared" si="14"/>
        <v>0</v>
      </c>
      <c r="F494" s="4">
        <v>0</v>
      </c>
      <c r="G494" s="4">
        <f t="shared" si="15"/>
        <v>0</v>
      </c>
    </row>
    <row r="495" spans="1:7">
      <c r="A495" s="4">
        <v>1</v>
      </c>
      <c r="B495" s="4">
        <v>20</v>
      </c>
      <c r="C495" s="4">
        <v>20</v>
      </c>
      <c r="D495" s="4">
        <v>0</v>
      </c>
      <c r="E495" s="4">
        <f t="shared" si="14"/>
        <v>0</v>
      </c>
      <c r="F495" s="4">
        <v>0</v>
      </c>
      <c r="G495" s="4">
        <f t="shared" si="15"/>
        <v>0</v>
      </c>
    </row>
    <row r="496" spans="1:7">
      <c r="A496" s="4">
        <v>1</v>
      </c>
      <c r="B496" s="4">
        <v>20</v>
      </c>
      <c r="C496" s="4">
        <v>21</v>
      </c>
      <c r="D496" s="4">
        <v>0</v>
      </c>
      <c r="E496" s="4">
        <f t="shared" si="14"/>
        <v>0</v>
      </c>
      <c r="F496" s="4">
        <v>0</v>
      </c>
      <c r="G496" s="4">
        <f t="shared" si="15"/>
        <v>0</v>
      </c>
    </row>
    <row r="497" spans="1:7">
      <c r="A497" s="4">
        <v>1</v>
      </c>
      <c r="B497" s="4">
        <v>20</v>
      </c>
      <c r="C497" s="4">
        <v>22</v>
      </c>
      <c r="D497" s="4">
        <v>0</v>
      </c>
      <c r="E497" s="4">
        <f t="shared" si="14"/>
        <v>0</v>
      </c>
      <c r="F497" s="4">
        <v>0</v>
      </c>
      <c r="G497" s="4">
        <f t="shared" si="15"/>
        <v>0</v>
      </c>
    </row>
    <row r="498" spans="1:7">
      <c r="A498" s="4">
        <v>1</v>
      </c>
      <c r="B498" s="4">
        <v>20</v>
      </c>
      <c r="C498" s="4">
        <v>23</v>
      </c>
      <c r="D498" s="4">
        <v>0</v>
      </c>
      <c r="E498" s="4">
        <f t="shared" si="14"/>
        <v>0</v>
      </c>
      <c r="F498" s="4">
        <v>0</v>
      </c>
      <c r="G498" s="4">
        <f t="shared" si="15"/>
        <v>0</v>
      </c>
    </row>
    <row r="499" spans="1:7">
      <c r="A499" s="4">
        <v>1</v>
      </c>
      <c r="B499" s="4">
        <v>21</v>
      </c>
      <c r="C499" s="4">
        <v>0</v>
      </c>
      <c r="D499" s="4">
        <v>0</v>
      </c>
      <c r="E499" s="4">
        <f t="shared" si="14"/>
        <v>0</v>
      </c>
      <c r="F499" s="4">
        <v>0</v>
      </c>
      <c r="G499" s="4">
        <f t="shared" si="15"/>
        <v>0</v>
      </c>
    </row>
    <row r="500" spans="1:7">
      <c r="A500" s="4">
        <v>1</v>
      </c>
      <c r="B500" s="4">
        <v>21</v>
      </c>
      <c r="C500" s="4">
        <v>1</v>
      </c>
      <c r="D500" s="4">
        <v>0</v>
      </c>
      <c r="E500" s="4">
        <f t="shared" si="14"/>
        <v>0</v>
      </c>
      <c r="F500" s="4">
        <v>0</v>
      </c>
      <c r="G500" s="4">
        <f t="shared" si="15"/>
        <v>0</v>
      </c>
    </row>
    <row r="501" spans="1:7">
      <c r="A501" s="4">
        <v>1</v>
      </c>
      <c r="B501" s="4">
        <v>21</v>
      </c>
      <c r="C501" s="4">
        <v>2</v>
      </c>
      <c r="D501" s="4">
        <v>0</v>
      </c>
      <c r="E501" s="4">
        <f t="shared" si="14"/>
        <v>0</v>
      </c>
      <c r="F501" s="4">
        <v>0</v>
      </c>
      <c r="G501" s="4">
        <f t="shared" si="15"/>
        <v>0</v>
      </c>
    </row>
    <row r="502" spans="1:7">
      <c r="A502" s="4">
        <v>1</v>
      </c>
      <c r="B502" s="4">
        <v>21</v>
      </c>
      <c r="C502" s="4">
        <v>3</v>
      </c>
      <c r="D502" s="4">
        <v>0</v>
      </c>
      <c r="E502" s="4">
        <f t="shared" si="14"/>
        <v>0</v>
      </c>
      <c r="F502" s="4">
        <v>0</v>
      </c>
      <c r="G502" s="4">
        <f t="shared" si="15"/>
        <v>0</v>
      </c>
    </row>
    <row r="503" spans="1:7">
      <c r="A503" s="4">
        <v>1</v>
      </c>
      <c r="B503" s="4">
        <v>21</v>
      </c>
      <c r="C503" s="4">
        <v>4</v>
      </c>
      <c r="D503" s="4">
        <v>0</v>
      </c>
      <c r="E503" s="4">
        <f t="shared" si="14"/>
        <v>0</v>
      </c>
      <c r="F503" s="4">
        <v>0</v>
      </c>
      <c r="G503" s="4">
        <f t="shared" si="15"/>
        <v>0</v>
      </c>
    </row>
    <row r="504" spans="1:7">
      <c r="A504" s="4">
        <v>1</v>
      </c>
      <c r="B504" s="4">
        <v>21</v>
      </c>
      <c r="C504" s="4">
        <v>5</v>
      </c>
      <c r="D504" s="4">
        <v>0</v>
      </c>
      <c r="E504" s="4">
        <f t="shared" si="14"/>
        <v>0</v>
      </c>
      <c r="F504" s="4">
        <v>0</v>
      </c>
      <c r="G504" s="4">
        <f t="shared" si="15"/>
        <v>0</v>
      </c>
    </row>
    <row r="505" spans="1:7">
      <c r="A505" s="4">
        <v>1</v>
      </c>
      <c r="B505" s="4">
        <v>21</v>
      </c>
      <c r="C505" s="4">
        <v>6</v>
      </c>
      <c r="D505" s="4">
        <v>0</v>
      </c>
      <c r="E505" s="4">
        <f t="shared" si="14"/>
        <v>0</v>
      </c>
      <c r="F505" s="4">
        <v>0</v>
      </c>
      <c r="G505" s="4">
        <f t="shared" si="15"/>
        <v>0</v>
      </c>
    </row>
    <row r="506" spans="1:7">
      <c r="A506" s="4">
        <v>1</v>
      </c>
      <c r="B506" s="4">
        <v>21</v>
      </c>
      <c r="C506" s="4">
        <v>7</v>
      </c>
      <c r="D506" s="4">
        <v>0</v>
      </c>
      <c r="E506" s="4">
        <f t="shared" si="14"/>
        <v>0</v>
      </c>
      <c r="F506" s="4">
        <v>0</v>
      </c>
      <c r="G506" s="4">
        <f t="shared" si="15"/>
        <v>0</v>
      </c>
    </row>
    <row r="507" spans="1:7">
      <c r="A507" s="4">
        <v>1</v>
      </c>
      <c r="B507" s="4">
        <v>21</v>
      </c>
      <c r="C507" s="4">
        <v>8</v>
      </c>
      <c r="D507" s="4">
        <v>135.696</v>
      </c>
      <c r="E507" s="4">
        <f t="shared" si="14"/>
        <v>0.13569600000000001</v>
      </c>
      <c r="F507" s="4">
        <v>44.808999999999997</v>
      </c>
      <c r="G507" s="4">
        <f t="shared" si="15"/>
        <v>4.4808999999999995E-2</v>
      </c>
    </row>
    <row r="508" spans="1:7">
      <c r="A508" s="4">
        <v>1</v>
      </c>
      <c r="B508" s="4">
        <v>21</v>
      </c>
      <c r="C508" s="4">
        <v>9</v>
      </c>
      <c r="D508" s="4">
        <v>361.11599999999999</v>
      </c>
      <c r="E508" s="4">
        <f t="shared" si="14"/>
        <v>0.36111599999999999</v>
      </c>
      <c r="F508" s="4">
        <v>75.096000000000004</v>
      </c>
      <c r="G508" s="4">
        <f t="shared" si="15"/>
        <v>7.509600000000001E-2</v>
      </c>
    </row>
    <row r="509" spans="1:7">
      <c r="A509" s="4">
        <v>1</v>
      </c>
      <c r="B509" s="4">
        <v>21</v>
      </c>
      <c r="C509" s="4">
        <v>10</v>
      </c>
      <c r="D509" s="4">
        <v>230.11600000000001</v>
      </c>
      <c r="E509" s="4">
        <f t="shared" si="14"/>
        <v>0.23011600000000001</v>
      </c>
      <c r="F509" s="4">
        <v>140.077</v>
      </c>
      <c r="G509" s="4">
        <f t="shared" si="15"/>
        <v>0.14007700000000001</v>
      </c>
    </row>
    <row r="510" spans="1:7">
      <c r="A510" s="4">
        <v>1</v>
      </c>
      <c r="B510" s="4">
        <v>21</v>
      </c>
      <c r="C510" s="4">
        <v>11</v>
      </c>
      <c r="D510" s="4">
        <v>552.63499999999999</v>
      </c>
      <c r="E510" s="4">
        <f t="shared" si="14"/>
        <v>0.55263499999999999</v>
      </c>
      <c r="F510" s="4">
        <v>299.23700000000002</v>
      </c>
      <c r="G510" s="4">
        <f t="shared" si="15"/>
        <v>0.29923700000000003</v>
      </c>
    </row>
    <row r="511" spans="1:7">
      <c r="A511" s="4">
        <v>1</v>
      </c>
      <c r="B511" s="4">
        <v>21</v>
      </c>
      <c r="C511" s="4">
        <v>12</v>
      </c>
      <c r="D511" s="4">
        <v>541.03700000000003</v>
      </c>
      <c r="E511" s="4">
        <f t="shared" si="14"/>
        <v>0.54103699999999999</v>
      </c>
      <c r="F511" s="4">
        <v>355.96699999999998</v>
      </c>
      <c r="G511" s="4">
        <f t="shared" si="15"/>
        <v>0.35596699999999998</v>
      </c>
    </row>
    <row r="512" spans="1:7">
      <c r="A512" s="4">
        <v>1</v>
      </c>
      <c r="B512" s="4">
        <v>21</v>
      </c>
      <c r="C512" s="4">
        <v>13</v>
      </c>
      <c r="D512" s="4">
        <v>509.113</v>
      </c>
      <c r="E512" s="4">
        <f t="shared" si="14"/>
        <v>0.50911300000000004</v>
      </c>
      <c r="F512" s="4">
        <v>393.20800000000003</v>
      </c>
      <c r="G512" s="4">
        <f t="shared" si="15"/>
        <v>0.393208</v>
      </c>
    </row>
    <row r="513" spans="1:7">
      <c r="A513" s="4">
        <v>1</v>
      </c>
      <c r="B513" s="4">
        <v>21</v>
      </c>
      <c r="C513" s="4">
        <v>14</v>
      </c>
      <c r="D513" s="4">
        <v>438.52699999999999</v>
      </c>
      <c r="E513" s="4">
        <f t="shared" si="14"/>
        <v>0.438527</v>
      </c>
      <c r="F513" s="4">
        <v>380.00900000000001</v>
      </c>
      <c r="G513" s="4">
        <f t="shared" si="15"/>
        <v>0.38000900000000004</v>
      </c>
    </row>
    <row r="514" spans="1:7">
      <c r="A514" s="4">
        <v>1</v>
      </c>
      <c r="B514" s="4">
        <v>21</v>
      </c>
      <c r="C514" s="4">
        <v>15</v>
      </c>
      <c r="D514" s="4">
        <v>284.23099999999999</v>
      </c>
      <c r="E514" s="4">
        <f t="shared" si="14"/>
        <v>0.28423100000000001</v>
      </c>
      <c r="F514" s="4">
        <v>275.83300000000003</v>
      </c>
      <c r="G514" s="4">
        <f t="shared" si="15"/>
        <v>0.27583300000000005</v>
      </c>
    </row>
    <row r="515" spans="1:7">
      <c r="A515" s="4">
        <v>1</v>
      </c>
      <c r="B515" s="4">
        <v>21</v>
      </c>
      <c r="C515" s="4">
        <v>16</v>
      </c>
      <c r="D515" s="4">
        <v>95.795000000000002</v>
      </c>
      <c r="E515" s="4">
        <f t="shared" si="14"/>
        <v>9.5795000000000005E-2</v>
      </c>
      <c r="F515" s="4">
        <v>107.68600000000001</v>
      </c>
      <c r="G515" s="4">
        <f t="shared" si="15"/>
        <v>0.107686</v>
      </c>
    </row>
    <row r="516" spans="1:7">
      <c r="A516" s="4">
        <v>1</v>
      </c>
      <c r="B516" s="4">
        <v>21</v>
      </c>
      <c r="C516" s="4">
        <v>17</v>
      </c>
      <c r="D516" s="4">
        <v>0.11</v>
      </c>
      <c r="E516" s="4">
        <f t="shared" si="14"/>
        <v>1.1E-4</v>
      </c>
      <c r="F516" s="4">
        <v>1.1339999999999999</v>
      </c>
      <c r="G516" s="4">
        <f t="shared" si="15"/>
        <v>1.1339999999999998E-3</v>
      </c>
    </row>
    <row r="517" spans="1:7">
      <c r="A517" s="4">
        <v>1</v>
      </c>
      <c r="B517" s="4">
        <v>21</v>
      </c>
      <c r="C517" s="4">
        <v>18</v>
      </c>
      <c r="D517" s="4">
        <v>0</v>
      </c>
      <c r="E517" s="4">
        <f t="shared" si="14"/>
        <v>0</v>
      </c>
      <c r="F517" s="4">
        <v>0</v>
      </c>
      <c r="G517" s="4">
        <f t="shared" si="15"/>
        <v>0</v>
      </c>
    </row>
    <row r="518" spans="1:7">
      <c r="A518" s="4">
        <v>1</v>
      </c>
      <c r="B518" s="4">
        <v>21</v>
      </c>
      <c r="C518" s="4">
        <v>19</v>
      </c>
      <c r="D518" s="4">
        <v>0</v>
      </c>
      <c r="E518" s="4">
        <f t="shared" si="14"/>
        <v>0</v>
      </c>
      <c r="F518" s="4">
        <v>0</v>
      </c>
      <c r="G518" s="4">
        <f t="shared" si="15"/>
        <v>0</v>
      </c>
    </row>
    <row r="519" spans="1:7">
      <c r="A519" s="4">
        <v>1</v>
      </c>
      <c r="B519" s="4">
        <v>21</v>
      </c>
      <c r="C519" s="4">
        <v>20</v>
      </c>
      <c r="D519" s="4">
        <v>0</v>
      </c>
      <c r="E519" s="4">
        <f t="shared" si="14"/>
        <v>0</v>
      </c>
      <c r="F519" s="4">
        <v>0</v>
      </c>
      <c r="G519" s="4">
        <f t="shared" si="15"/>
        <v>0</v>
      </c>
    </row>
    <row r="520" spans="1:7">
      <c r="A520" s="4">
        <v>1</v>
      </c>
      <c r="B520" s="4">
        <v>21</v>
      </c>
      <c r="C520" s="4">
        <v>21</v>
      </c>
      <c r="D520" s="4">
        <v>0</v>
      </c>
      <c r="E520" s="4">
        <f t="shared" si="14"/>
        <v>0</v>
      </c>
      <c r="F520" s="4">
        <v>0</v>
      </c>
      <c r="G520" s="4">
        <f t="shared" si="15"/>
        <v>0</v>
      </c>
    </row>
    <row r="521" spans="1:7">
      <c r="A521" s="4">
        <v>1</v>
      </c>
      <c r="B521" s="4">
        <v>21</v>
      </c>
      <c r="C521" s="4">
        <v>22</v>
      </c>
      <c r="D521" s="4">
        <v>0</v>
      </c>
      <c r="E521" s="4">
        <f t="shared" si="14"/>
        <v>0</v>
      </c>
      <c r="F521" s="4">
        <v>0</v>
      </c>
      <c r="G521" s="4">
        <f t="shared" si="15"/>
        <v>0</v>
      </c>
    </row>
    <row r="522" spans="1:7">
      <c r="A522" s="4">
        <v>1</v>
      </c>
      <c r="B522" s="4">
        <v>21</v>
      </c>
      <c r="C522" s="4">
        <v>23</v>
      </c>
      <c r="D522" s="4">
        <v>0</v>
      </c>
      <c r="E522" s="4">
        <f t="shared" si="14"/>
        <v>0</v>
      </c>
      <c r="F522" s="4">
        <v>0</v>
      </c>
      <c r="G522" s="4">
        <f t="shared" si="15"/>
        <v>0</v>
      </c>
    </row>
    <row r="523" spans="1:7">
      <c r="A523" s="4">
        <v>1</v>
      </c>
      <c r="B523" s="4">
        <v>22</v>
      </c>
      <c r="C523" s="4">
        <v>0</v>
      </c>
      <c r="D523" s="4">
        <v>0</v>
      </c>
      <c r="E523" s="4">
        <f t="shared" si="14"/>
        <v>0</v>
      </c>
      <c r="F523" s="4">
        <v>0</v>
      </c>
      <c r="G523" s="4">
        <f t="shared" si="15"/>
        <v>0</v>
      </c>
    </row>
    <row r="524" spans="1:7">
      <c r="A524" s="4">
        <v>1</v>
      </c>
      <c r="B524" s="4">
        <v>22</v>
      </c>
      <c r="C524" s="4">
        <v>1</v>
      </c>
      <c r="D524" s="4">
        <v>0</v>
      </c>
      <c r="E524" s="4">
        <f t="shared" si="14"/>
        <v>0</v>
      </c>
      <c r="F524" s="4">
        <v>0</v>
      </c>
      <c r="G524" s="4">
        <f t="shared" si="15"/>
        <v>0</v>
      </c>
    </row>
    <row r="525" spans="1:7">
      <c r="A525" s="4">
        <v>1</v>
      </c>
      <c r="B525" s="4">
        <v>22</v>
      </c>
      <c r="C525" s="4">
        <v>2</v>
      </c>
      <c r="D525" s="4">
        <v>0</v>
      </c>
      <c r="E525" s="4">
        <f t="shared" si="14"/>
        <v>0</v>
      </c>
      <c r="F525" s="4">
        <v>0</v>
      </c>
      <c r="G525" s="4">
        <f t="shared" si="15"/>
        <v>0</v>
      </c>
    </row>
    <row r="526" spans="1:7">
      <c r="A526" s="4">
        <v>1</v>
      </c>
      <c r="B526" s="4">
        <v>22</v>
      </c>
      <c r="C526" s="4">
        <v>3</v>
      </c>
      <c r="D526" s="4">
        <v>0</v>
      </c>
      <c r="E526" s="4">
        <f t="shared" si="14"/>
        <v>0</v>
      </c>
      <c r="F526" s="4">
        <v>0</v>
      </c>
      <c r="G526" s="4">
        <f t="shared" si="15"/>
        <v>0</v>
      </c>
    </row>
    <row r="527" spans="1:7">
      <c r="A527" s="4">
        <v>1</v>
      </c>
      <c r="B527" s="4">
        <v>22</v>
      </c>
      <c r="C527" s="4">
        <v>4</v>
      </c>
      <c r="D527" s="4">
        <v>0</v>
      </c>
      <c r="E527" s="4">
        <f t="shared" si="14"/>
        <v>0</v>
      </c>
      <c r="F527" s="4">
        <v>0</v>
      </c>
      <c r="G527" s="4">
        <f t="shared" si="15"/>
        <v>0</v>
      </c>
    </row>
    <row r="528" spans="1:7">
      <c r="A528" s="4">
        <v>1</v>
      </c>
      <c r="B528" s="4">
        <v>22</v>
      </c>
      <c r="C528" s="4">
        <v>5</v>
      </c>
      <c r="D528" s="4">
        <v>0</v>
      </c>
      <c r="E528" s="4">
        <f t="shared" si="14"/>
        <v>0</v>
      </c>
      <c r="F528" s="4">
        <v>0</v>
      </c>
      <c r="G528" s="4">
        <f t="shared" si="15"/>
        <v>0</v>
      </c>
    </row>
    <row r="529" spans="1:7">
      <c r="A529" s="4">
        <v>1</v>
      </c>
      <c r="B529" s="4">
        <v>22</v>
      </c>
      <c r="C529" s="4">
        <v>6</v>
      </c>
      <c r="D529" s="4">
        <v>0</v>
      </c>
      <c r="E529" s="4">
        <f t="shared" si="14"/>
        <v>0</v>
      </c>
      <c r="F529" s="4">
        <v>0</v>
      </c>
      <c r="G529" s="4">
        <f t="shared" si="15"/>
        <v>0</v>
      </c>
    </row>
    <row r="530" spans="1:7">
      <c r="A530" s="4">
        <v>1</v>
      </c>
      <c r="B530" s="4">
        <v>22</v>
      </c>
      <c r="C530" s="4">
        <v>7</v>
      </c>
      <c r="D530" s="4">
        <v>0</v>
      </c>
      <c r="E530" s="4">
        <f t="shared" si="14"/>
        <v>0</v>
      </c>
      <c r="F530" s="4">
        <v>0</v>
      </c>
      <c r="G530" s="4">
        <f t="shared" si="15"/>
        <v>0</v>
      </c>
    </row>
    <row r="531" spans="1:7">
      <c r="A531" s="4">
        <v>1</v>
      </c>
      <c r="B531" s="4">
        <v>22</v>
      </c>
      <c r="C531" s="4">
        <v>8</v>
      </c>
      <c r="D531" s="4">
        <v>150.35499999999999</v>
      </c>
      <c r="E531" s="4">
        <f t="shared" si="14"/>
        <v>0.15035499999999999</v>
      </c>
      <c r="F531" s="4">
        <v>38.097999999999999</v>
      </c>
      <c r="G531" s="4">
        <f t="shared" si="15"/>
        <v>3.8098E-2</v>
      </c>
    </row>
    <row r="532" spans="1:7">
      <c r="A532" s="4">
        <v>1</v>
      </c>
      <c r="B532" s="4">
        <v>22</v>
      </c>
      <c r="C532" s="4">
        <v>9</v>
      </c>
      <c r="D532" s="4">
        <v>309.70800000000003</v>
      </c>
      <c r="E532" s="4">
        <f t="shared" ref="E532:E595" si="16">D532/1000</f>
        <v>0.30970800000000004</v>
      </c>
      <c r="F532" s="4">
        <v>22.475999999999999</v>
      </c>
      <c r="G532" s="4">
        <f t="shared" ref="G532:G595" si="17">F532/1000</f>
        <v>2.2475999999999999E-2</v>
      </c>
    </row>
    <row r="533" spans="1:7">
      <c r="A533" s="4">
        <v>1</v>
      </c>
      <c r="B533" s="4">
        <v>22</v>
      </c>
      <c r="C533" s="4">
        <v>10</v>
      </c>
      <c r="D533" s="4">
        <v>470.62400000000002</v>
      </c>
      <c r="E533" s="4">
        <f t="shared" si="16"/>
        <v>0.47062400000000004</v>
      </c>
      <c r="F533" s="4">
        <v>151.114</v>
      </c>
      <c r="G533" s="4">
        <f t="shared" si="17"/>
        <v>0.151114</v>
      </c>
    </row>
    <row r="534" spans="1:7">
      <c r="A534" s="4">
        <v>1</v>
      </c>
      <c r="B534" s="4">
        <v>22</v>
      </c>
      <c r="C534" s="4">
        <v>11</v>
      </c>
      <c r="D534" s="4">
        <v>584.303</v>
      </c>
      <c r="E534" s="4">
        <f t="shared" si="16"/>
        <v>0.58430300000000002</v>
      </c>
      <c r="F534" s="4">
        <v>286.30099999999999</v>
      </c>
      <c r="G534" s="4">
        <f t="shared" si="17"/>
        <v>0.28630099999999997</v>
      </c>
    </row>
    <row r="535" spans="1:7">
      <c r="A535" s="4">
        <v>1</v>
      </c>
      <c r="B535" s="4">
        <v>22</v>
      </c>
      <c r="C535" s="4">
        <v>12</v>
      </c>
      <c r="D535" s="4">
        <v>596.55100000000004</v>
      </c>
      <c r="E535" s="4">
        <f t="shared" si="16"/>
        <v>0.59655100000000005</v>
      </c>
      <c r="F535" s="4">
        <v>373.608</v>
      </c>
      <c r="G535" s="4">
        <f t="shared" si="17"/>
        <v>0.373608</v>
      </c>
    </row>
    <row r="536" spans="1:7">
      <c r="A536" s="4">
        <v>1</v>
      </c>
      <c r="B536" s="4">
        <v>22</v>
      </c>
      <c r="C536" s="4">
        <v>13</v>
      </c>
      <c r="D536" s="4">
        <v>567.54100000000005</v>
      </c>
      <c r="E536" s="4">
        <f t="shared" si="16"/>
        <v>0.56754100000000007</v>
      </c>
      <c r="F536" s="4">
        <v>414.38400000000001</v>
      </c>
      <c r="G536" s="4">
        <f t="shared" si="17"/>
        <v>0.41438400000000003</v>
      </c>
    </row>
    <row r="537" spans="1:7">
      <c r="A537" s="4">
        <v>1</v>
      </c>
      <c r="B537" s="4">
        <v>22</v>
      </c>
      <c r="C537" s="4">
        <v>14</v>
      </c>
      <c r="D537" s="4">
        <v>475.02100000000002</v>
      </c>
      <c r="E537" s="4">
        <f t="shared" si="16"/>
        <v>0.47502100000000003</v>
      </c>
      <c r="F537" s="4">
        <v>400.08100000000002</v>
      </c>
      <c r="G537" s="4">
        <f t="shared" si="17"/>
        <v>0.40008100000000002</v>
      </c>
    </row>
    <row r="538" spans="1:7">
      <c r="A538" s="4">
        <v>1</v>
      </c>
      <c r="B538" s="4">
        <v>22</v>
      </c>
      <c r="C538" s="4">
        <v>15</v>
      </c>
      <c r="D538" s="4">
        <v>180.06399999999999</v>
      </c>
      <c r="E538" s="4">
        <f t="shared" si="16"/>
        <v>0.180064</v>
      </c>
      <c r="F538" s="4">
        <v>176.904</v>
      </c>
      <c r="G538" s="4">
        <f t="shared" si="17"/>
        <v>0.17690400000000001</v>
      </c>
    </row>
    <row r="539" spans="1:7">
      <c r="A539" s="4">
        <v>1</v>
      </c>
      <c r="B539" s="4">
        <v>22</v>
      </c>
      <c r="C539" s="4">
        <v>16</v>
      </c>
      <c r="D539" s="4">
        <v>64.641000000000005</v>
      </c>
      <c r="E539" s="4">
        <f t="shared" si="16"/>
        <v>6.4641000000000004E-2</v>
      </c>
      <c r="F539" s="4">
        <v>67.123999999999995</v>
      </c>
      <c r="G539" s="4">
        <f t="shared" si="17"/>
        <v>6.7123999999999989E-2</v>
      </c>
    </row>
    <row r="540" spans="1:7">
      <c r="A540" s="4">
        <v>1</v>
      </c>
      <c r="B540" s="4">
        <v>22</v>
      </c>
      <c r="C540" s="4">
        <v>17</v>
      </c>
      <c r="D540" s="4">
        <v>0.77300000000000002</v>
      </c>
      <c r="E540" s="4">
        <f t="shared" si="16"/>
        <v>7.7300000000000003E-4</v>
      </c>
      <c r="F540" s="4">
        <v>0.77200000000000002</v>
      </c>
      <c r="G540" s="4">
        <f t="shared" si="17"/>
        <v>7.7200000000000001E-4</v>
      </c>
    </row>
    <row r="541" spans="1:7">
      <c r="A541" s="4">
        <v>1</v>
      </c>
      <c r="B541" s="4">
        <v>22</v>
      </c>
      <c r="C541" s="4">
        <v>18</v>
      </c>
      <c r="D541" s="4">
        <v>0</v>
      </c>
      <c r="E541" s="4">
        <f t="shared" si="16"/>
        <v>0</v>
      </c>
      <c r="F541" s="4">
        <v>0</v>
      </c>
      <c r="G541" s="4">
        <f t="shared" si="17"/>
        <v>0</v>
      </c>
    </row>
    <row r="542" spans="1:7">
      <c r="A542" s="4">
        <v>1</v>
      </c>
      <c r="B542" s="4">
        <v>22</v>
      </c>
      <c r="C542" s="4">
        <v>19</v>
      </c>
      <c r="D542" s="4">
        <v>0</v>
      </c>
      <c r="E542" s="4">
        <f t="shared" si="16"/>
        <v>0</v>
      </c>
      <c r="F542" s="4">
        <v>0</v>
      </c>
      <c r="G542" s="4">
        <f t="shared" si="17"/>
        <v>0</v>
      </c>
    </row>
    <row r="543" spans="1:7">
      <c r="A543" s="4">
        <v>1</v>
      </c>
      <c r="B543" s="4">
        <v>22</v>
      </c>
      <c r="C543" s="4">
        <v>20</v>
      </c>
      <c r="D543" s="4">
        <v>0</v>
      </c>
      <c r="E543" s="4">
        <f t="shared" si="16"/>
        <v>0</v>
      </c>
      <c r="F543" s="4">
        <v>0</v>
      </c>
      <c r="G543" s="4">
        <f t="shared" si="17"/>
        <v>0</v>
      </c>
    </row>
    <row r="544" spans="1:7">
      <c r="A544" s="4">
        <v>1</v>
      </c>
      <c r="B544" s="4">
        <v>22</v>
      </c>
      <c r="C544" s="4">
        <v>21</v>
      </c>
      <c r="D544" s="4">
        <v>0</v>
      </c>
      <c r="E544" s="4">
        <f t="shared" si="16"/>
        <v>0</v>
      </c>
      <c r="F544" s="4">
        <v>0</v>
      </c>
      <c r="G544" s="4">
        <f t="shared" si="17"/>
        <v>0</v>
      </c>
    </row>
    <row r="545" spans="1:7">
      <c r="A545" s="4">
        <v>1</v>
      </c>
      <c r="B545" s="4">
        <v>22</v>
      </c>
      <c r="C545" s="4">
        <v>22</v>
      </c>
      <c r="D545" s="4">
        <v>0</v>
      </c>
      <c r="E545" s="4">
        <f t="shared" si="16"/>
        <v>0</v>
      </c>
      <c r="F545" s="4">
        <v>0</v>
      </c>
      <c r="G545" s="4">
        <f t="shared" si="17"/>
        <v>0</v>
      </c>
    </row>
    <row r="546" spans="1:7">
      <c r="A546" s="4">
        <v>1</v>
      </c>
      <c r="B546" s="4">
        <v>22</v>
      </c>
      <c r="C546" s="4">
        <v>23</v>
      </c>
      <c r="D546" s="4">
        <v>0</v>
      </c>
      <c r="E546" s="4">
        <f t="shared" si="16"/>
        <v>0</v>
      </c>
      <c r="F546" s="4">
        <v>0</v>
      </c>
      <c r="G546" s="4">
        <f t="shared" si="17"/>
        <v>0</v>
      </c>
    </row>
    <row r="547" spans="1:7">
      <c r="A547" s="4">
        <v>1</v>
      </c>
      <c r="B547" s="4">
        <v>23</v>
      </c>
      <c r="C547" s="4">
        <v>0</v>
      </c>
      <c r="D547" s="4">
        <v>0</v>
      </c>
      <c r="E547" s="4">
        <f t="shared" si="16"/>
        <v>0</v>
      </c>
      <c r="F547" s="4">
        <v>0</v>
      </c>
      <c r="G547" s="4">
        <f t="shared" si="17"/>
        <v>0</v>
      </c>
    </row>
    <row r="548" spans="1:7">
      <c r="A548" s="4">
        <v>1</v>
      </c>
      <c r="B548" s="4">
        <v>23</v>
      </c>
      <c r="C548" s="4">
        <v>1</v>
      </c>
      <c r="D548" s="4">
        <v>0</v>
      </c>
      <c r="E548" s="4">
        <f t="shared" si="16"/>
        <v>0</v>
      </c>
      <c r="F548" s="4">
        <v>0</v>
      </c>
      <c r="G548" s="4">
        <f t="shared" si="17"/>
        <v>0</v>
      </c>
    </row>
    <row r="549" spans="1:7">
      <c r="A549" s="4">
        <v>1</v>
      </c>
      <c r="B549" s="4">
        <v>23</v>
      </c>
      <c r="C549" s="4">
        <v>2</v>
      </c>
      <c r="D549" s="4">
        <v>0</v>
      </c>
      <c r="E549" s="4">
        <f t="shared" si="16"/>
        <v>0</v>
      </c>
      <c r="F549" s="4">
        <v>0</v>
      </c>
      <c r="G549" s="4">
        <f t="shared" si="17"/>
        <v>0</v>
      </c>
    </row>
    <row r="550" spans="1:7">
      <c r="A550" s="4">
        <v>1</v>
      </c>
      <c r="B550" s="4">
        <v>23</v>
      </c>
      <c r="C550" s="4">
        <v>3</v>
      </c>
      <c r="D550" s="4">
        <v>0</v>
      </c>
      <c r="E550" s="4">
        <f t="shared" si="16"/>
        <v>0</v>
      </c>
      <c r="F550" s="4">
        <v>0</v>
      </c>
      <c r="G550" s="4">
        <f t="shared" si="17"/>
        <v>0</v>
      </c>
    </row>
    <row r="551" spans="1:7">
      <c r="A551" s="4">
        <v>1</v>
      </c>
      <c r="B551" s="4">
        <v>23</v>
      </c>
      <c r="C551" s="4">
        <v>4</v>
      </c>
      <c r="D551" s="4">
        <v>0</v>
      </c>
      <c r="E551" s="4">
        <f t="shared" si="16"/>
        <v>0</v>
      </c>
      <c r="F551" s="4">
        <v>0</v>
      </c>
      <c r="G551" s="4">
        <f t="shared" si="17"/>
        <v>0</v>
      </c>
    </row>
    <row r="552" spans="1:7">
      <c r="A552" s="4">
        <v>1</v>
      </c>
      <c r="B552" s="4">
        <v>23</v>
      </c>
      <c r="C552" s="4">
        <v>5</v>
      </c>
      <c r="D552" s="4">
        <v>0</v>
      </c>
      <c r="E552" s="4">
        <f t="shared" si="16"/>
        <v>0</v>
      </c>
      <c r="F552" s="4">
        <v>0</v>
      </c>
      <c r="G552" s="4">
        <f t="shared" si="17"/>
        <v>0</v>
      </c>
    </row>
    <row r="553" spans="1:7">
      <c r="A553" s="4">
        <v>1</v>
      </c>
      <c r="B553" s="4">
        <v>23</v>
      </c>
      <c r="C553" s="4">
        <v>6</v>
      </c>
      <c r="D553" s="4">
        <v>0</v>
      </c>
      <c r="E553" s="4">
        <f t="shared" si="16"/>
        <v>0</v>
      </c>
      <c r="F553" s="4">
        <v>0</v>
      </c>
      <c r="G553" s="4">
        <f t="shared" si="17"/>
        <v>0</v>
      </c>
    </row>
    <row r="554" spans="1:7">
      <c r="A554" s="4">
        <v>1</v>
      </c>
      <c r="B554" s="4">
        <v>23</v>
      </c>
      <c r="C554" s="4">
        <v>7</v>
      </c>
      <c r="D554" s="4">
        <v>0</v>
      </c>
      <c r="E554" s="4">
        <f t="shared" si="16"/>
        <v>0</v>
      </c>
      <c r="F554" s="4">
        <v>0</v>
      </c>
      <c r="G554" s="4">
        <f t="shared" si="17"/>
        <v>0</v>
      </c>
    </row>
    <row r="555" spans="1:7">
      <c r="A555" s="4">
        <v>1</v>
      </c>
      <c r="B555" s="4">
        <v>23</v>
      </c>
      <c r="C555" s="4">
        <v>8</v>
      </c>
      <c r="D555" s="4">
        <v>14.166</v>
      </c>
      <c r="E555" s="4">
        <f t="shared" si="16"/>
        <v>1.4166E-2</v>
      </c>
      <c r="F555" s="4">
        <v>14.166</v>
      </c>
      <c r="G555" s="4">
        <f t="shared" si="17"/>
        <v>1.4166E-2</v>
      </c>
    </row>
    <row r="556" spans="1:7">
      <c r="A556" s="4">
        <v>1</v>
      </c>
      <c r="B556" s="4">
        <v>23</v>
      </c>
      <c r="C556" s="4">
        <v>9</v>
      </c>
      <c r="D556" s="4">
        <v>46.545999999999999</v>
      </c>
      <c r="E556" s="4">
        <f t="shared" si="16"/>
        <v>4.6545999999999997E-2</v>
      </c>
      <c r="F556" s="4">
        <v>46.259</v>
      </c>
      <c r="G556" s="4">
        <f t="shared" si="17"/>
        <v>4.6259000000000002E-2</v>
      </c>
    </row>
    <row r="557" spans="1:7">
      <c r="A557" s="4">
        <v>1</v>
      </c>
      <c r="B557" s="4">
        <v>23</v>
      </c>
      <c r="C557" s="4">
        <v>10</v>
      </c>
      <c r="D557" s="4">
        <v>85.87</v>
      </c>
      <c r="E557" s="4">
        <f t="shared" si="16"/>
        <v>8.5870000000000002E-2</v>
      </c>
      <c r="F557" s="4">
        <v>82.683000000000007</v>
      </c>
      <c r="G557" s="4">
        <f t="shared" si="17"/>
        <v>8.2683000000000006E-2</v>
      </c>
    </row>
    <row r="558" spans="1:7">
      <c r="A558" s="4">
        <v>1</v>
      </c>
      <c r="B558" s="4">
        <v>23</v>
      </c>
      <c r="C558" s="4">
        <v>11</v>
      </c>
      <c r="D558" s="4">
        <v>154.98599999999999</v>
      </c>
      <c r="E558" s="4">
        <f t="shared" si="16"/>
        <v>0.15498599999999998</v>
      </c>
      <c r="F558" s="4">
        <v>143.791</v>
      </c>
      <c r="G558" s="4">
        <f t="shared" si="17"/>
        <v>0.143791</v>
      </c>
    </row>
    <row r="559" spans="1:7">
      <c r="A559" s="4">
        <v>1</v>
      </c>
      <c r="B559" s="4">
        <v>23</v>
      </c>
      <c r="C559" s="4">
        <v>12</v>
      </c>
      <c r="D559" s="4">
        <v>287.48399999999998</v>
      </c>
      <c r="E559" s="4">
        <f t="shared" si="16"/>
        <v>0.28748399999999996</v>
      </c>
      <c r="F559" s="4">
        <v>235.584</v>
      </c>
      <c r="G559" s="4">
        <f t="shared" si="17"/>
        <v>0.23558400000000002</v>
      </c>
    </row>
    <row r="560" spans="1:7">
      <c r="A560" s="4">
        <v>1</v>
      </c>
      <c r="B560" s="4">
        <v>23</v>
      </c>
      <c r="C560" s="4">
        <v>13</v>
      </c>
      <c r="D560" s="4">
        <v>334.524</v>
      </c>
      <c r="E560" s="4">
        <f t="shared" si="16"/>
        <v>0.33452399999999999</v>
      </c>
      <c r="F560" s="4">
        <v>277.57799999999997</v>
      </c>
      <c r="G560" s="4">
        <f t="shared" si="17"/>
        <v>0.27757799999999999</v>
      </c>
    </row>
    <row r="561" spans="1:7">
      <c r="A561" s="4">
        <v>1</v>
      </c>
      <c r="B561" s="4">
        <v>23</v>
      </c>
      <c r="C561" s="4">
        <v>14</v>
      </c>
      <c r="D561" s="4">
        <v>396.44</v>
      </c>
      <c r="E561" s="4">
        <f t="shared" si="16"/>
        <v>0.39644000000000001</v>
      </c>
      <c r="F561" s="4">
        <v>337.05399999999997</v>
      </c>
      <c r="G561" s="4">
        <f t="shared" si="17"/>
        <v>0.33705399999999996</v>
      </c>
    </row>
    <row r="562" spans="1:7">
      <c r="A562" s="4">
        <v>1</v>
      </c>
      <c r="B562" s="4">
        <v>23</v>
      </c>
      <c r="C562" s="4">
        <v>15</v>
      </c>
      <c r="D562" s="4">
        <v>263.98</v>
      </c>
      <c r="E562" s="4">
        <f t="shared" si="16"/>
        <v>0.26397999999999999</v>
      </c>
      <c r="F562" s="4">
        <v>255.494</v>
      </c>
      <c r="G562" s="4">
        <f t="shared" si="17"/>
        <v>0.255494</v>
      </c>
    </row>
    <row r="563" spans="1:7">
      <c r="A563" s="4">
        <v>1</v>
      </c>
      <c r="B563" s="4">
        <v>23</v>
      </c>
      <c r="C563" s="4">
        <v>16</v>
      </c>
      <c r="D563" s="4">
        <v>29.562000000000001</v>
      </c>
      <c r="E563" s="4">
        <f t="shared" si="16"/>
        <v>2.9562000000000001E-2</v>
      </c>
      <c r="F563" s="4">
        <v>29.614999999999998</v>
      </c>
      <c r="G563" s="4">
        <f t="shared" si="17"/>
        <v>2.9614999999999999E-2</v>
      </c>
    </row>
    <row r="564" spans="1:7">
      <c r="A564" s="4">
        <v>1</v>
      </c>
      <c r="B564" s="4">
        <v>23</v>
      </c>
      <c r="C564" s="4">
        <v>17</v>
      </c>
      <c r="D564" s="4">
        <v>1.4810000000000001</v>
      </c>
      <c r="E564" s="4">
        <f t="shared" si="16"/>
        <v>1.4810000000000001E-3</v>
      </c>
      <c r="F564" s="4">
        <v>1.4810000000000001</v>
      </c>
      <c r="G564" s="4">
        <f t="shared" si="17"/>
        <v>1.4810000000000001E-3</v>
      </c>
    </row>
    <row r="565" spans="1:7">
      <c r="A565" s="4">
        <v>1</v>
      </c>
      <c r="B565" s="4">
        <v>23</v>
      </c>
      <c r="C565" s="4">
        <v>18</v>
      </c>
      <c r="D565" s="4">
        <v>0</v>
      </c>
      <c r="E565" s="4">
        <f t="shared" si="16"/>
        <v>0</v>
      </c>
      <c r="F565" s="4">
        <v>0</v>
      </c>
      <c r="G565" s="4">
        <f t="shared" si="17"/>
        <v>0</v>
      </c>
    </row>
    <row r="566" spans="1:7">
      <c r="A566" s="4">
        <v>1</v>
      </c>
      <c r="B566" s="4">
        <v>23</v>
      </c>
      <c r="C566" s="4">
        <v>19</v>
      </c>
      <c r="D566" s="4">
        <v>0</v>
      </c>
      <c r="E566" s="4">
        <f t="shared" si="16"/>
        <v>0</v>
      </c>
      <c r="F566" s="4">
        <v>0</v>
      </c>
      <c r="G566" s="4">
        <f t="shared" si="17"/>
        <v>0</v>
      </c>
    </row>
    <row r="567" spans="1:7">
      <c r="A567" s="4">
        <v>1</v>
      </c>
      <c r="B567" s="4">
        <v>23</v>
      </c>
      <c r="C567" s="4">
        <v>20</v>
      </c>
      <c r="D567" s="4">
        <v>0</v>
      </c>
      <c r="E567" s="4">
        <f t="shared" si="16"/>
        <v>0</v>
      </c>
      <c r="F567" s="4">
        <v>0</v>
      </c>
      <c r="G567" s="4">
        <f t="shared" si="17"/>
        <v>0</v>
      </c>
    </row>
    <row r="568" spans="1:7">
      <c r="A568" s="4">
        <v>1</v>
      </c>
      <c r="B568" s="4">
        <v>23</v>
      </c>
      <c r="C568" s="4">
        <v>21</v>
      </c>
      <c r="D568" s="4">
        <v>0</v>
      </c>
      <c r="E568" s="4">
        <f t="shared" si="16"/>
        <v>0</v>
      </c>
      <c r="F568" s="4">
        <v>0</v>
      </c>
      <c r="G568" s="4">
        <f t="shared" si="17"/>
        <v>0</v>
      </c>
    </row>
    <row r="569" spans="1:7">
      <c r="A569" s="4">
        <v>1</v>
      </c>
      <c r="B569" s="4">
        <v>23</v>
      </c>
      <c r="C569" s="4">
        <v>22</v>
      </c>
      <c r="D569" s="4">
        <v>0</v>
      </c>
      <c r="E569" s="4">
        <f t="shared" si="16"/>
        <v>0</v>
      </c>
      <c r="F569" s="4">
        <v>0</v>
      </c>
      <c r="G569" s="4">
        <f t="shared" si="17"/>
        <v>0</v>
      </c>
    </row>
    <row r="570" spans="1:7">
      <c r="A570" s="4">
        <v>1</v>
      </c>
      <c r="B570" s="4">
        <v>23</v>
      </c>
      <c r="C570" s="4">
        <v>23</v>
      </c>
      <c r="D570" s="4">
        <v>0</v>
      </c>
      <c r="E570" s="4">
        <f t="shared" si="16"/>
        <v>0</v>
      </c>
      <c r="F570" s="4">
        <v>0</v>
      </c>
      <c r="G570" s="4">
        <f t="shared" si="17"/>
        <v>0</v>
      </c>
    </row>
    <row r="571" spans="1:7">
      <c r="A571" s="4">
        <v>1</v>
      </c>
      <c r="B571" s="4">
        <v>24</v>
      </c>
      <c r="C571" s="4">
        <v>0</v>
      </c>
      <c r="D571" s="4">
        <v>0</v>
      </c>
      <c r="E571" s="4">
        <f t="shared" si="16"/>
        <v>0</v>
      </c>
      <c r="F571" s="4">
        <v>0</v>
      </c>
      <c r="G571" s="4">
        <f t="shared" si="17"/>
        <v>0</v>
      </c>
    </row>
    <row r="572" spans="1:7">
      <c r="A572" s="4">
        <v>1</v>
      </c>
      <c r="B572" s="4">
        <v>24</v>
      </c>
      <c r="C572" s="4">
        <v>1</v>
      </c>
      <c r="D572" s="4">
        <v>0</v>
      </c>
      <c r="E572" s="4">
        <f t="shared" si="16"/>
        <v>0</v>
      </c>
      <c r="F572" s="4">
        <v>0</v>
      </c>
      <c r="G572" s="4">
        <f t="shared" si="17"/>
        <v>0</v>
      </c>
    </row>
    <row r="573" spans="1:7">
      <c r="A573" s="4">
        <v>1</v>
      </c>
      <c r="B573" s="4">
        <v>24</v>
      </c>
      <c r="C573" s="4">
        <v>2</v>
      </c>
      <c r="D573" s="4">
        <v>0</v>
      </c>
      <c r="E573" s="4">
        <f t="shared" si="16"/>
        <v>0</v>
      </c>
      <c r="F573" s="4">
        <v>0</v>
      </c>
      <c r="G573" s="4">
        <f t="shared" si="17"/>
        <v>0</v>
      </c>
    </row>
    <row r="574" spans="1:7">
      <c r="A574" s="4">
        <v>1</v>
      </c>
      <c r="B574" s="4">
        <v>24</v>
      </c>
      <c r="C574" s="4">
        <v>3</v>
      </c>
      <c r="D574" s="4">
        <v>0</v>
      </c>
      <c r="E574" s="4">
        <f t="shared" si="16"/>
        <v>0</v>
      </c>
      <c r="F574" s="4">
        <v>0</v>
      </c>
      <c r="G574" s="4">
        <f t="shared" si="17"/>
        <v>0</v>
      </c>
    </row>
    <row r="575" spans="1:7">
      <c r="A575" s="4">
        <v>1</v>
      </c>
      <c r="B575" s="4">
        <v>24</v>
      </c>
      <c r="C575" s="4">
        <v>4</v>
      </c>
      <c r="D575" s="4">
        <v>0</v>
      </c>
      <c r="E575" s="4">
        <f t="shared" si="16"/>
        <v>0</v>
      </c>
      <c r="F575" s="4">
        <v>0</v>
      </c>
      <c r="G575" s="4">
        <f t="shared" si="17"/>
        <v>0</v>
      </c>
    </row>
    <row r="576" spans="1:7">
      <c r="A576" s="4">
        <v>1</v>
      </c>
      <c r="B576" s="4">
        <v>24</v>
      </c>
      <c r="C576" s="4">
        <v>5</v>
      </c>
      <c r="D576" s="4">
        <v>0</v>
      </c>
      <c r="E576" s="4">
        <f t="shared" si="16"/>
        <v>0</v>
      </c>
      <c r="F576" s="4">
        <v>0</v>
      </c>
      <c r="G576" s="4">
        <f t="shared" si="17"/>
        <v>0</v>
      </c>
    </row>
    <row r="577" spans="1:7">
      <c r="A577" s="4">
        <v>1</v>
      </c>
      <c r="B577" s="4">
        <v>24</v>
      </c>
      <c r="C577" s="4">
        <v>6</v>
      </c>
      <c r="D577" s="4">
        <v>0</v>
      </c>
      <c r="E577" s="4">
        <f t="shared" si="16"/>
        <v>0</v>
      </c>
      <c r="F577" s="4">
        <v>0</v>
      </c>
      <c r="G577" s="4">
        <f t="shared" si="17"/>
        <v>0</v>
      </c>
    </row>
    <row r="578" spans="1:7">
      <c r="A578" s="4">
        <v>1</v>
      </c>
      <c r="B578" s="4">
        <v>24</v>
      </c>
      <c r="C578" s="4">
        <v>7</v>
      </c>
      <c r="D578" s="4">
        <v>0</v>
      </c>
      <c r="E578" s="4">
        <f t="shared" si="16"/>
        <v>0</v>
      </c>
      <c r="F578" s="4">
        <v>0</v>
      </c>
      <c r="G578" s="4">
        <f t="shared" si="17"/>
        <v>0</v>
      </c>
    </row>
    <row r="579" spans="1:7">
      <c r="A579" s="4">
        <v>1</v>
      </c>
      <c r="B579" s="4">
        <v>24</v>
      </c>
      <c r="C579" s="4">
        <v>8</v>
      </c>
      <c r="D579" s="4">
        <v>21.417999999999999</v>
      </c>
      <c r="E579" s="4">
        <f t="shared" si="16"/>
        <v>2.1418E-2</v>
      </c>
      <c r="F579" s="4">
        <v>20.042000000000002</v>
      </c>
      <c r="G579" s="4">
        <f t="shared" si="17"/>
        <v>2.0042000000000001E-2</v>
      </c>
    </row>
    <row r="580" spans="1:7">
      <c r="A580" s="4">
        <v>1</v>
      </c>
      <c r="B580" s="4">
        <v>24</v>
      </c>
      <c r="C580" s="4">
        <v>9</v>
      </c>
      <c r="D580" s="4">
        <v>386.83300000000003</v>
      </c>
      <c r="E580" s="4">
        <f t="shared" si="16"/>
        <v>0.38683300000000004</v>
      </c>
      <c r="F580" s="4">
        <v>56.62</v>
      </c>
      <c r="G580" s="4">
        <f t="shared" si="17"/>
        <v>5.6619999999999997E-2</v>
      </c>
    </row>
    <row r="581" spans="1:7">
      <c r="A581" s="4">
        <v>1</v>
      </c>
      <c r="B581" s="4">
        <v>24</v>
      </c>
      <c r="C581" s="4">
        <v>10</v>
      </c>
      <c r="D581" s="4">
        <v>532.45100000000002</v>
      </c>
      <c r="E581" s="4">
        <f t="shared" si="16"/>
        <v>0.53245100000000001</v>
      </c>
      <c r="F581" s="4">
        <v>173.95400000000001</v>
      </c>
      <c r="G581" s="4">
        <f t="shared" si="17"/>
        <v>0.173954</v>
      </c>
    </row>
    <row r="582" spans="1:7">
      <c r="A582" s="4">
        <v>1</v>
      </c>
      <c r="B582" s="4">
        <v>24</v>
      </c>
      <c r="C582" s="4">
        <v>11</v>
      </c>
      <c r="D582" s="4">
        <v>601.75900000000001</v>
      </c>
      <c r="E582" s="4">
        <f t="shared" si="16"/>
        <v>0.60175900000000004</v>
      </c>
      <c r="F582" s="4">
        <v>287.15800000000002</v>
      </c>
      <c r="G582" s="4">
        <f t="shared" si="17"/>
        <v>0.28715800000000002</v>
      </c>
    </row>
    <row r="583" spans="1:7">
      <c r="A583" s="4">
        <v>1</v>
      </c>
      <c r="B583" s="4">
        <v>24</v>
      </c>
      <c r="C583" s="4">
        <v>12</v>
      </c>
      <c r="D583" s="4">
        <v>690.79899999999998</v>
      </c>
      <c r="E583" s="4">
        <f t="shared" si="16"/>
        <v>0.69079899999999994</v>
      </c>
      <c r="F583" s="4">
        <v>413.18099999999998</v>
      </c>
      <c r="G583" s="4">
        <f t="shared" si="17"/>
        <v>0.41318099999999996</v>
      </c>
    </row>
    <row r="584" spans="1:7">
      <c r="A584" s="4">
        <v>1</v>
      </c>
      <c r="B584" s="4">
        <v>24</v>
      </c>
      <c r="C584" s="4">
        <v>13</v>
      </c>
      <c r="D584" s="4">
        <v>658.94899999999996</v>
      </c>
      <c r="E584" s="4">
        <f t="shared" si="16"/>
        <v>0.65894900000000001</v>
      </c>
      <c r="F584" s="4">
        <v>478.25400000000002</v>
      </c>
      <c r="G584" s="4">
        <f t="shared" si="17"/>
        <v>0.47825400000000001</v>
      </c>
    </row>
    <row r="585" spans="1:7">
      <c r="A585" s="4">
        <v>1</v>
      </c>
      <c r="B585" s="4">
        <v>24</v>
      </c>
      <c r="C585" s="4">
        <v>14</v>
      </c>
      <c r="D585" s="4">
        <v>523.36400000000003</v>
      </c>
      <c r="E585" s="4">
        <f t="shared" si="16"/>
        <v>0.52336400000000005</v>
      </c>
      <c r="F585" s="4">
        <v>444.48200000000003</v>
      </c>
      <c r="G585" s="4">
        <f t="shared" si="17"/>
        <v>0.44448200000000004</v>
      </c>
    </row>
    <row r="586" spans="1:7">
      <c r="A586" s="4">
        <v>1</v>
      </c>
      <c r="B586" s="4">
        <v>24</v>
      </c>
      <c r="C586" s="4">
        <v>15</v>
      </c>
      <c r="D586" s="4">
        <v>365.21899999999999</v>
      </c>
      <c r="E586" s="4">
        <f t="shared" si="16"/>
        <v>0.36521900000000002</v>
      </c>
      <c r="F586" s="4">
        <v>353.59</v>
      </c>
      <c r="G586" s="4">
        <f t="shared" si="17"/>
        <v>0.35358999999999996</v>
      </c>
    </row>
    <row r="587" spans="1:7">
      <c r="A587" s="4">
        <v>1</v>
      </c>
      <c r="B587" s="4">
        <v>24</v>
      </c>
      <c r="C587" s="4">
        <v>16</v>
      </c>
      <c r="D587" s="4">
        <v>134.25</v>
      </c>
      <c r="E587" s="4">
        <f t="shared" si="16"/>
        <v>0.13425000000000001</v>
      </c>
      <c r="F587" s="4">
        <v>158.184</v>
      </c>
      <c r="G587" s="4">
        <f t="shared" si="17"/>
        <v>0.15818399999999999</v>
      </c>
    </row>
    <row r="588" spans="1:7">
      <c r="A588" s="4">
        <v>1</v>
      </c>
      <c r="B588" s="4">
        <v>24</v>
      </c>
      <c r="C588" s="4">
        <v>17</v>
      </c>
      <c r="D588" s="4">
        <v>0.51800000000000002</v>
      </c>
      <c r="E588" s="4">
        <f t="shared" si="16"/>
        <v>5.1800000000000001E-4</v>
      </c>
      <c r="F588" s="4">
        <v>1.9990000000000001</v>
      </c>
      <c r="G588" s="4">
        <f t="shared" si="17"/>
        <v>1.9989999999999999E-3</v>
      </c>
    </row>
    <row r="589" spans="1:7">
      <c r="A589" s="4">
        <v>1</v>
      </c>
      <c r="B589" s="4">
        <v>24</v>
      </c>
      <c r="C589" s="4">
        <v>18</v>
      </c>
      <c r="D589" s="4">
        <v>0</v>
      </c>
      <c r="E589" s="4">
        <f t="shared" si="16"/>
        <v>0</v>
      </c>
      <c r="F589" s="4">
        <v>0</v>
      </c>
      <c r="G589" s="4">
        <f t="shared" si="17"/>
        <v>0</v>
      </c>
    </row>
    <row r="590" spans="1:7">
      <c r="A590" s="4">
        <v>1</v>
      </c>
      <c r="B590" s="4">
        <v>24</v>
      </c>
      <c r="C590" s="4">
        <v>19</v>
      </c>
      <c r="D590" s="4">
        <v>0</v>
      </c>
      <c r="E590" s="4">
        <f t="shared" si="16"/>
        <v>0</v>
      </c>
      <c r="F590" s="4">
        <v>0</v>
      </c>
      <c r="G590" s="4">
        <f t="shared" si="17"/>
        <v>0</v>
      </c>
    </row>
    <row r="591" spans="1:7">
      <c r="A591" s="4">
        <v>1</v>
      </c>
      <c r="B591" s="4">
        <v>24</v>
      </c>
      <c r="C591" s="4">
        <v>20</v>
      </c>
      <c r="D591" s="4">
        <v>0</v>
      </c>
      <c r="E591" s="4">
        <f t="shared" si="16"/>
        <v>0</v>
      </c>
      <c r="F591" s="4">
        <v>0</v>
      </c>
      <c r="G591" s="4">
        <f t="shared" si="17"/>
        <v>0</v>
      </c>
    </row>
    <row r="592" spans="1:7">
      <c r="A592" s="4">
        <v>1</v>
      </c>
      <c r="B592" s="4">
        <v>24</v>
      </c>
      <c r="C592" s="4">
        <v>21</v>
      </c>
      <c r="D592" s="4">
        <v>0</v>
      </c>
      <c r="E592" s="4">
        <f t="shared" si="16"/>
        <v>0</v>
      </c>
      <c r="F592" s="4">
        <v>0</v>
      </c>
      <c r="G592" s="4">
        <f t="shared" si="17"/>
        <v>0</v>
      </c>
    </row>
    <row r="593" spans="1:7">
      <c r="A593" s="4">
        <v>1</v>
      </c>
      <c r="B593" s="4">
        <v>24</v>
      </c>
      <c r="C593" s="4">
        <v>22</v>
      </c>
      <c r="D593" s="4">
        <v>0</v>
      </c>
      <c r="E593" s="4">
        <f t="shared" si="16"/>
        <v>0</v>
      </c>
      <c r="F593" s="4">
        <v>0</v>
      </c>
      <c r="G593" s="4">
        <f t="shared" si="17"/>
        <v>0</v>
      </c>
    </row>
    <row r="594" spans="1:7">
      <c r="A594" s="4">
        <v>1</v>
      </c>
      <c r="B594" s="4">
        <v>24</v>
      </c>
      <c r="C594" s="4">
        <v>23</v>
      </c>
      <c r="D594" s="4">
        <v>0</v>
      </c>
      <c r="E594" s="4">
        <f t="shared" si="16"/>
        <v>0</v>
      </c>
      <c r="F594" s="4">
        <v>0</v>
      </c>
      <c r="G594" s="4">
        <f t="shared" si="17"/>
        <v>0</v>
      </c>
    </row>
    <row r="595" spans="1:7">
      <c r="A595" s="4">
        <v>1</v>
      </c>
      <c r="B595" s="4">
        <v>25</v>
      </c>
      <c r="C595" s="4">
        <v>0</v>
      </c>
      <c r="D595" s="4">
        <v>0</v>
      </c>
      <c r="E595" s="4">
        <f t="shared" si="16"/>
        <v>0</v>
      </c>
      <c r="F595" s="4">
        <v>0</v>
      </c>
      <c r="G595" s="4">
        <f t="shared" si="17"/>
        <v>0</v>
      </c>
    </row>
    <row r="596" spans="1:7">
      <c r="A596" s="4">
        <v>1</v>
      </c>
      <c r="B596" s="4">
        <v>25</v>
      </c>
      <c r="C596" s="4">
        <v>1</v>
      </c>
      <c r="D596" s="4">
        <v>0</v>
      </c>
      <c r="E596" s="4">
        <f t="shared" ref="E596:E659" si="18">D596/1000</f>
        <v>0</v>
      </c>
      <c r="F596" s="4">
        <v>0</v>
      </c>
      <c r="G596" s="4">
        <f t="shared" ref="G596:G659" si="19">F596/1000</f>
        <v>0</v>
      </c>
    </row>
    <row r="597" spans="1:7">
      <c r="A597" s="4">
        <v>1</v>
      </c>
      <c r="B597" s="4">
        <v>25</v>
      </c>
      <c r="C597" s="4">
        <v>2</v>
      </c>
      <c r="D597" s="4">
        <v>0</v>
      </c>
      <c r="E597" s="4">
        <f t="shared" si="18"/>
        <v>0</v>
      </c>
      <c r="F597" s="4">
        <v>0</v>
      </c>
      <c r="G597" s="4">
        <f t="shared" si="19"/>
        <v>0</v>
      </c>
    </row>
    <row r="598" spans="1:7">
      <c r="A598" s="4">
        <v>1</v>
      </c>
      <c r="B598" s="4">
        <v>25</v>
      </c>
      <c r="C598" s="4">
        <v>3</v>
      </c>
      <c r="D598" s="4">
        <v>0</v>
      </c>
      <c r="E598" s="4">
        <f t="shared" si="18"/>
        <v>0</v>
      </c>
      <c r="F598" s="4">
        <v>0</v>
      </c>
      <c r="G598" s="4">
        <f t="shared" si="19"/>
        <v>0</v>
      </c>
    </row>
    <row r="599" spans="1:7">
      <c r="A599" s="4">
        <v>1</v>
      </c>
      <c r="B599" s="4">
        <v>25</v>
      </c>
      <c r="C599" s="4">
        <v>4</v>
      </c>
      <c r="D599" s="4">
        <v>0</v>
      </c>
      <c r="E599" s="4">
        <f t="shared" si="18"/>
        <v>0</v>
      </c>
      <c r="F599" s="4">
        <v>0</v>
      </c>
      <c r="G599" s="4">
        <f t="shared" si="19"/>
        <v>0</v>
      </c>
    </row>
    <row r="600" spans="1:7">
      <c r="A600" s="4">
        <v>1</v>
      </c>
      <c r="B600" s="4">
        <v>25</v>
      </c>
      <c r="C600" s="4">
        <v>5</v>
      </c>
      <c r="D600" s="4">
        <v>0</v>
      </c>
      <c r="E600" s="4">
        <f t="shared" si="18"/>
        <v>0</v>
      </c>
      <c r="F600" s="4">
        <v>0</v>
      </c>
      <c r="G600" s="4">
        <f t="shared" si="19"/>
        <v>0</v>
      </c>
    </row>
    <row r="601" spans="1:7">
      <c r="A601" s="4">
        <v>1</v>
      </c>
      <c r="B601" s="4">
        <v>25</v>
      </c>
      <c r="C601" s="4">
        <v>6</v>
      </c>
      <c r="D601" s="4">
        <v>0</v>
      </c>
      <c r="E601" s="4">
        <f t="shared" si="18"/>
        <v>0</v>
      </c>
      <c r="F601" s="4">
        <v>0</v>
      </c>
      <c r="G601" s="4">
        <f t="shared" si="19"/>
        <v>0</v>
      </c>
    </row>
    <row r="602" spans="1:7">
      <c r="A602" s="4">
        <v>1</v>
      </c>
      <c r="B602" s="4">
        <v>25</v>
      </c>
      <c r="C602" s="4">
        <v>7</v>
      </c>
      <c r="D602" s="4">
        <v>0</v>
      </c>
      <c r="E602" s="4">
        <f t="shared" si="18"/>
        <v>0</v>
      </c>
      <c r="F602" s="4">
        <v>0</v>
      </c>
      <c r="G602" s="4">
        <f t="shared" si="19"/>
        <v>0</v>
      </c>
    </row>
    <row r="603" spans="1:7">
      <c r="A603" s="4">
        <v>1</v>
      </c>
      <c r="B603" s="4">
        <v>25</v>
      </c>
      <c r="C603" s="4">
        <v>8</v>
      </c>
      <c r="D603" s="4">
        <v>64.156000000000006</v>
      </c>
      <c r="E603" s="4">
        <f t="shared" si="18"/>
        <v>6.4156000000000005E-2</v>
      </c>
      <c r="F603" s="4">
        <v>41.067999999999998</v>
      </c>
      <c r="G603" s="4">
        <f t="shared" si="19"/>
        <v>4.1068E-2</v>
      </c>
    </row>
    <row r="604" spans="1:7">
      <c r="A604" s="4">
        <v>1</v>
      </c>
      <c r="B604" s="4">
        <v>25</v>
      </c>
      <c r="C604" s="4">
        <v>9</v>
      </c>
      <c r="D604" s="4">
        <v>185.00399999999999</v>
      </c>
      <c r="E604" s="4">
        <f t="shared" si="18"/>
        <v>0.185004</v>
      </c>
      <c r="F604" s="4">
        <v>102.255</v>
      </c>
      <c r="G604" s="4">
        <f t="shared" si="19"/>
        <v>0.102255</v>
      </c>
    </row>
    <row r="605" spans="1:7">
      <c r="A605" s="4">
        <v>1</v>
      </c>
      <c r="B605" s="4">
        <v>25</v>
      </c>
      <c r="C605" s="4">
        <v>10</v>
      </c>
      <c r="D605" s="4">
        <v>309.64600000000002</v>
      </c>
      <c r="E605" s="4">
        <f t="shared" si="18"/>
        <v>0.30964600000000003</v>
      </c>
      <c r="F605" s="4">
        <v>181.43799999999999</v>
      </c>
      <c r="G605" s="4">
        <f t="shared" si="19"/>
        <v>0.18143799999999999</v>
      </c>
    </row>
    <row r="606" spans="1:7">
      <c r="A606" s="4">
        <v>1</v>
      </c>
      <c r="B606" s="4">
        <v>25</v>
      </c>
      <c r="C606" s="4">
        <v>11</v>
      </c>
      <c r="D606" s="4">
        <v>482.23200000000003</v>
      </c>
      <c r="E606" s="4">
        <f t="shared" si="18"/>
        <v>0.48223200000000005</v>
      </c>
      <c r="F606" s="4">
        <v>298.66399999999999</v>
      </c>
      <c r="G606" s="4">
        <f t="shared" si="19"/>
        <v>0.29866399999999999</v>
      </c>
    </row>
    <row r="607" spans="1:7">
      <c r="A607" s="4">
        <v>1</v>
      </c>
      <c r="B607" s="4">
        <v>25</v>
      </c>
      <c r="C607" s="4">
        <v>12</v>
      </c>
      <c r="D607" s="4">
        <v>396.661</v>
      </c>
      <c r="E607" s="4">
        <f t="shared" si="18"/>
        <v>0.39666099999999999</v>
      </c>
      <c r="F607" s="4">
        <v>300.47800000000001</v>
      </c>
      <c r="G607" s="4">
        <f t="shared" si="19"/>
        <v>0.30047800000000002</v>
      </c>
    </row>
    <row r="608" spans="1:7">
      <c r="A608" s="4">
        <v>1</v>
      </c>
      <c r="B608" s="4">
        <v>25</v>
      </c>
      <c r="C608" s="4">
        <v>13</v>
      </c>
      <c r="D608" s="4">
        <v>164.11099999999999</v>
      </c>
      <c r="E608" s="4">
        <f t="shared" si="18"/>
        <v>0.16411099999999998</v>
      </c>
      <c r="F608" s="4">
        <v>156.352</v>
      </c>
      <c r="G608" s="4">
        <f t="shared" si="19"/>
        <v>0.15635199999999999</v>
      </c>
    </row>
    <row r="609" spans="1:7">
      <c r="A609" s="4">
        <v>1</v>
      </c>
      <c r="B609" s="4">
        <v>25</v>
      </c>
      <c r="C609" s="4">
        <v>14</v>
      </c>
      <c r="D609" s="4">
        <v>209.78100000000001</v>
      </c>
      <c r="E609" s="4">
        <f t="shared" si="18"/>
        <v>0.209781</v>
      </c>
      <c r="F609" s="4">
        <v>200.29599999999999</v>
      </c>
      <c r="G609" s="4">
        <f t="shared" si="19"/>
        <v>0.200296</v>
      </c>
    </row>
    <row r="610" spans="1:7">
      <c r="A610" s="4">
        <v>1</v>
      </c>
      <c r="B610" s="4">
        <v>25</v>
      </c>
      <c r="C610" s="4">
        <v>15</v>
      </c>
      <c r="D610" s="4">
        <v>126.628</v>
      </c>
      <c r="E610" s="4">
        <f t="shared" si="18"/>
        <v>0.12662799999999999</v>
      </c>
      <c r="F610" s="4">
        <v>125.72</v>
      </c>
      <c r="G610" s="4">
        <f t="shared" si="19"/>
        <v>0.12572</v>
      </c>
    </row>
    <row r="611" spans="1:7">
      <c r="A611" s="4">
        <v>1</v>
      </c>
      <c r="B611" s="4">
        <v>25</v>
      </c>
      <c r="C611" s="4">
        <v>16</v>
      </c>
      <c r="D611" s="4">
        <v>124.76900000000001</v>
      </c>
      <c r="E611" s="4">
        <f t="shared" si="18"/>
        <v>0.124769</v>
      </c>
      <c r="F611" s="4">
        <v>137.404</v>
      </c>
      <c r="G611" s="4">
        <f t="shared" si="19"/>
        <v>0.137404</v>
      </c>
    </row>
    <row r="612" spans="1:7">
      <c r="A612" s="4">
        <v>1</v>
      </c>
      <c r="B612" s="4">
        <v>25</v>
      </c>
      <c r="C612" s="4">
        <v>17</v>
      </c>
      <c r="D612" s="4">
        <v>3.3889999999999998</v>
      </c>
      <c r="E612" s="4">
        <f t="shared" si="18"/>
        <v>3.3889999999999997E-3</v>
      </c>
      <c r="F612" s="4">
        <v>3.3860000000000001</v>
      </c>
      <c r="G612" s="4">
        <f t="shared" si="19"/>
        <v>3.3860000000000001E-3</v>
      </c>
    </row>
    <row r="613" spans="1:7">
      <c r="A613" s="4">
        <v>1</v>
      </c>
      <c r="B613" s="4">
        <v>25</v>
      </c>
      <c r="C613" s="4">
        <v>18</v>
      </c>
      <c r="D613" s="4">
        <v>0</v>
      </c>
      <c r="E613" s="4">
        <f t="shared" si="18"/>
        <v>0</v>
      </c>
      <c r="F613" s="4">
        <v>0</v>
      </c>
      <c r="G613" s="4">
        <f t="shared" si="19"/>
        <v>0</v>
      </c>
    </row>
    <row r="614" spans="1:7">
      <c r="A614" s="4">
        <v>1</v>
      </c>
      <c r="B614" s="4">
        <v>25</v>
      </c>
      <c r="C614" s="4">
        <v>19</v>
      </c>
      <c r="D614" s="4">
        <v>0</v>
      </c>
      <c r="E614" s="4">
        <f t="shared" si="18"/>
        <v>0</v>
      </c>
      <c r="F614" s="4">
        <v>0</v>
      </c>
      <c r="G614" s="4">
        <f t="shared" si="19"/>
        <v>0</v>
      </c>
    </row>
    <row r="615" spans="1:7">
      <c r="A615" s="4">
        <v>1</v>
      </c>
      <c r="B615" s="4">
        <v>25</v>
      </c>
      <c r="C615" s="4">
        <v>20</v>
      </c>
      <c r="D615" s="4">
        <v>0</v>
      </c>
      <c r="E615" s="4">
        <f t="shared" si="18"/>
        <v>0</v>
      </c>
      <c r="F615" s="4">
        <v>0</v>
      </c>
      <c r="G615" s="4">
        <f t="shared" si="19"/>
        <v>0</v>
      </c>
    </row>
    <row r="616" spans="1:7">
      <c r="A616" s="4">
        <v>1</v>
      </c>
      <c r="B616" s="4">
        <v>25</v>
      </c>
      <c r="C616" s="4">
        <v>21</v>
      </c>
      <c r="D616" s="4">
        <v>0</v>
      </c>
      <c r="E616" s="4">
        <f t="shared" si="18"/>
        <v>0</v>
      </c>
      <c r="F616" s="4">
        <v>0</v>
      </c>
      <c r="G616" s="4">
        <f t="shared" si="19"/>
        <v>0</v>
      </c>
    </row>
    <row r="617" spans="1:7">
      <c r="A617" s="4">
        <v>1</v>
      </c>
      <c r="B617" s="4">
        <v>25</v>
      </c>
      <c r="C617" s="4">
        <v>22</v>
      </c>
      <c r="D617" s="4">
        <v>0</v>
      </c>
      <c r="E617" s="4">
        <f t="shared" si="18"/>
        <v>0</v>
      </c>
      <c r="F617" s="4">
        <v>0</v>
      </c>
      <c r="G617" s="4">
        <f t="shared" si="19"/>
        <v>0</v>
      </c>
    </row>
    <row r="618" spans="1:7">
      <c r="A618" s="4">
        <v>1</v>
      </c>
      <c r="B618" s="4">
        <v>25</v>
      </c>
      <c r="C618" s="4">
        <v>23</v>
      </c>
      <c r="D618" s="4">
        <v>0</v>
      </c>
      <c r="E618" s="4">
        <f t="shared" si="18"/>
        <v>0</v>
      </c>
      <c r="F618" s="4">
        <v>0</v>
      </c>
      <c r="G618" s="4">
        <f t="shared" si="19"/>
        <v>0</v>
      </c>
    </row>
    <row r="619" spans="1:7">
      <c r="A619" s="4">
        <v>1</v>
      </c>
      <c r="B619" s="4">
        <v>26</v>
      </c>
      <c r="C619" s="4">
        <v>0</v>
      </c>
      <c r="D619" s="4">
        <v>0</v>
      </c>
      <c r="E619" s="4">
        <f t="shared" si="18"/>
        <v>0</v>
      </c>
      <c r="F619" s="4">
        <v>0</v>
      </c>
      <c r="G619" s="4">
        <f t="shared" si="19"/>
        <v>0</v>
      </c>
    </row>
    <row r="620" spans="1:7">
      <c r="A620" s="4">
        <v>1</v>
      </c>
      <c r="B620" s="4">
        <v>26</v>
      </c>
      <c r="C620" s="4">
        <v>1</v>
      </c>
      <c r="D620" s="4">
        <v>0</v>
      </c>
      <c r="E620" s="4">
        <f t="shared" si="18"/>
        <v>0</v>
      </c>
      <c r="F620" s="4">
        <v>0</v>
      </c>
      <c r="G620" s="4">
        <f t="shared" si="19"/>
        <v>0</v>
      </c>
    </row>
    <row r="621" spans="1:7">
      <c r="A621" s="4">
        <v>1</v>
      </c>
      <c r="B621" s="4">
        <v>26</v>
      </c>
      <c r="C621" s="4">
        <v>2</v>
      </c>
      <c r="D621" s="4">
        <v>0</v>
      </c>
      <c r="E621" s="4">
        <f t="shared" si="18"/>
        <v>0</v>
      </c>
      <c r="F621" s="4">
        <v>0</v>
      </c>
      <c r="G621" s="4">
        <f t="shared" si="19"/>
        <v>0</v>
      </c>
    </row>
    <row r="622" spans="1:7">
      <c r="A622" s="4">
        <v>1</v>
      </c>
      <c r="B622" s="4">
        <v>26</v>
      </c>
      <c r="C622" s="4">
        <v>3</v>
      </c>
      <c r="D622" s="4">
        <v>0</v>
      </c>
      <c r="E622" s="4">
        <f t="shared" si="18"/>
        <v>0</v>
      </c>
      <c r="F622" s="4">
        <v>0</v>
      </c>
      <c r="G622" s="4">
        <f t="shared" si="19"/>
        <v>0</v>
      </c>
    </row>
    <row r="623" spans="1:7">
      <c r="A623" s="4">
        <v>1</v>
      </c>
      <c r="B623" s="4">
        <v>26</v>
      </c>
      <c r="C623" s="4">
        <v>4</v>
      </c>
      <c r="D623" s="4">
        <v>0</v>
      </c>
      <c r="E623" s="4">
        <f t="shared" si="18"/>
        <v>0</v>
      </c>
      <c r="F623" s="4">
        <v>0</v>
      </c>
      <c r="G623" s="4">
        <f t="shared" si="19"/>
        <v>0</v>
      </c>
    </row>
    <row r="624" spans="1:7">
      <c r="A624" s="4">
        <v>1</v>
      </c>
      <c r="B624" s="4">
        <v>26</v>
      </c>
      <c r="C624" s="4">
        <v>5</v>
      </c>
      <c r="D624" s="4">
        <v>0</v>
      </c>
      <c r="E624" s="4">
        <f t="shared" si="18"/>
        <v>0</v>
      </c>
      <c r="F624" s="4">
        <v>0</v>
      </c>
      <c r="G624" s="4">
        <f t="shared" si="19"/>
        <v>0</v>
      </c>
    </row>
    <row r="625" spans="1:7">
      <c r="A625" s="4">
        <v>1</v>
      </c>
      <c r="B625" s="4">
        <v>26</v>
      </c>
      <c r="C625" s="4">
        <v>6</v>
      </c>
      <c r="D625" s="4">
        <v>0</v>
      </c>
      <c r="E625" s="4">
        <f t="shared" si="18"/>
        <v>0</v>
      </c>
      <c r="F625" s="4">
        <v>0</v>
      </c>
      <c r="G625" s="4">
        <f t="shared" si="19"/>
        <v>0</v>
      </c>
    </row>
    <row r="626" spans="1:7">
      <c r="A626" s="4">
        <v>1</v>
      </c>
      <c r="B626" s="4">
        <v>26</v>
      </c>
      <c r="C626" s="4">
        <v>7</v>
      </c>
      <c r="D626" s="4">
        <v>0</v>
      </c>
      <c r="E626" s="4">
        <f t="shared" si="18"/>
        <v>0</v>
      </c>
      <c r="F626" s="4">
        <v>0</v>
      </c>
      <c r="G626" s="4">
        <f t="shared" si="19"/>
        <v>0</v>
      </c>
    </row>
    <row r="627" spans="1:7">
      <c r="A627" s="4">
        <v>1</v>
      </c>
      <c r="B627" s="4">
        <v>26</v>
      </c>
      <c r="C627" s="4">
        <v>8</v>
      </c>
      <c r="D627" s="4">
        <v>26.79</v>
      </c>
      <c r="E627" s="4">
        <f t="shared" si="18"/>
        <v>2.6789999999999998E-2</v>
      </c>
      <c r="F627" s="4">
        <v>25.172000000000001</v>
      </c>
      <c r="G627" s="4">
        <f t="shared" si="19"/>
        <v>2.5172E-2</v>
      </c>
    </row>
    <row r="628" spans="1:7">
      <c r="A628" s="4">
        <v>1</v>
      </c>
      <c r="B628" s="4">
        <v>26</v>
      </c>
      <c r="C628" s="4">
        <v>9</v>
      </c>
      <c r="D628" s="4">
        <v>106.866</v>
      </c>
      <c r="E628" s="4">
        <f t="shared" si="18"/>
        <v>0.106866</v>
      </c>
      <c r="F628" s="4">
        <v>83.954999999999998</v>
      </c>
      <c r="G628" s="4">
        <f t="shared" si="19"/>
        <v>8.3955000000000002E-2</v>
      </c>
    </row>
    <row r="629" spans="1:7">
      <c r="A629" s="4">
        <v>1</v>
      </c>
      <c r="B629" s="4">
        <v>26</v>
      </c>
      <c r="C629" s="4">
        <v>10</v>
      </c>
      <c r="D629" s="4">
        <v>425.40699999999998</v>
      </c>
      <c r="E629" s="4">
        <f t="shared" si="18"/>
        <v>0.42540699999999998</v>
      </c>
      <c r="F629" s="4">
        <v>189.65199999999999</v>
      </c>
      <c r="G629" s="4">
        <f t="shared" si="19"/>
        <v>0.18965199999999999</v>
      </c>
    </row>
    <row r="630" spans="1:7">
      <c r="A630" s="4">
        <v>1</v>
      </c>
      <c r="B630" s="4">
        <v>26</v>
      </c>
      <c r="C630" s="4">
        <v>11</v>
      </c>
      <c r="D630" s="4">
        <v>125.504</v>
      </c>
      <c r="E630" s="4">
        <f t="shared" si="18"/>
        <v>0.125504</v>
      </c>
      <c r="F630" s="4">
        <v>118.529</v>
      </c>
      <c r="G630" s="4">
        <f t="shared" si="19"/>
        <v>0.118529</v>
      </c>
    </row>
    <row r="631" spans="1:7">
      <c r="A631" s="4">
        <v>1</v>
      </c>
      <c r="B631" s="4">
        <v>26</v>
      </c>
      <c r="C631" s="4">
        <v>12</v>
      </c>
      <c r="D631" s="4">
        <v>114.313</v>
      </c>
      <c r="E631" s="4">
        <f t="shared" si="18"/>
        <v>0.114313</v>
      </c>
      <c r="F631" s="4">
        <v>109.182</v>
      </c>
      <c r="G631" s="4">
        <f t="shared" si="19"/>
        <v>0.109182</v>
      </c>
    </row>
    <row r="632" spans="1:7">
      <c r="A632" s="4">
        <v>1</v>
      </c>
      <c r="B632" s="4">
        <v>26</v>
      </c>
      <c r="C632" s="4">
        <v>13</v>
      </c>
      <c r="D632" s="4">
        <v>191.517</v>
      </c>
      <c r="E632" s="4">
        <f t="shared" si="18"/>
        <v>0.19151699999999999</v>
      </c>
      <c r="F632" s="4">
        <v>182.273</v>
      </c>
      <c r="G632" s="4">
        <f t="shared" si="19"/>
        <v>0.18227299999999999</v>
      </c>
    </row>
    <row r="633" spans="1:7">
      <c r="A633" s="4">
        <v>1</v>
      </c>
      <c r="B633" s="4">
        <v>26</v>
      </c>
      <c r="C633" s="4">
        <v>14</v>
      </c>
      <c r="D633" s="4">
        <v>167.233</v>
      </c>
      <c r="E633" s="4">
        <f t="shared" si="18"/>
        <v>0.16723299999999999</v>
      </c>
      <c r="F633" s="4">
        <v>162.13399999999999</v>
      </c>
      <c r="G633" s="4">
        <f t="shared" si="19"/>
        <v>0.16213399999999997</v>
      </c>
    </row>
    <row r="634" spans="1:7">
      <c r="A634" s="4">
        <v>1</v>
      </c>
      <c r="B634" s="4">
        <v>26</v>
      </c>
      <c r="C634" s="4">
        <v>15</v>
      </c>
      <c r="D634" s="4">
        <v>103.286</v>
      </c>
      <c r="E634" s="4">
        <f t="shared" si="18"/>
        <v>0.103286</v>
      </c>
      <c r="F634" s="4">
        <v>102.813</v>
      </c>
      <c r="G634" s="4">
        <f t="shared" si="19"/>
        <v>0.102813</v>
      </c>
    </row>
    <row r="635" spans="1:7">
      <c r="A635" s="4">
        <v>1</v>
      </c>
      <c r="B635" s="4">
        <v>26</v>
      </c>
      <c r="C635" s="4">
        <v>16</v>
      </c>
      <c r="D635" s="4">
        <v>33.048999999999999</v>
      </c>
      <c r="E635" s="4">
        <f t="shared" si="18"/>
        <v>3.3049000000000002E-2</v>
      </c>
      <c r="F635" s="4">
        <v>33.134</v>
      </c>
      <c r="G635" s="4">
        <f t="shared" si="19"/>
        <v>3.3134000000000004E-2</v>
      </c>
    </row>
    <row r="636" spans="1:7">
      <c r="A636" s="4">
        <v>1</v>
      </c>
      <c r="B636" s="4">
        <v>26</v>
      </c>
      <c r="C636" s="4">
        <v>17</v>
      </c>
      <c r="D636" s="4">
        <v>0.70599999999999996</v>
      </c>
      <c r="E636" s="4">
        <f t="shared" si="18"/>
        <v>7.0599999999999992E-4</v>
      </c>
      <c r="F636" s="4">
        <v>0.70599999999999996</v>
      </c>
      <c r="G636" s="4">
        <f t="shared" si="19"/>
        <v>7.0599999999999992E-4</v>
      </c>
    </row>
    <row r="637" spans="1:7">
      <c r="A637" s="4">
        <v>1</v>
      </c>
      <c r="B637" s="4">
        <v>26</v>
      </c>
      <c r="C637" s="4">
        <v>18</v>
      </c>
      <c r="D637" s="4">
        <v>0</v>
      </c>
      <c r="E637" s="4">
        <f t="shared" si="18"/>
        <v>0</v>
      </c>
      <c r="F637" s="4">
        <v>0</v>
      </c>
      <c r="G637" s="4">
        <f t="shared" si="19"/>
        <v>0</v>
      </c>
    </row>
    <row r="638" spans="1:7">
      <c r="A638" s="4">
        <v>1</v>
      </c>
      <c r="B638" s="4">
        <v>26</v>
      </c>
      <c r="C638" s="4">
        <v>19</v>
      </c>
      <c r="D638" s="4">
        <v>0</v>
      </c>
      <c r="E638" s="4">
        <f t="shared" si="18"/>
        <v>0</v>
      </c>
      <c r="F638" s="4">
        <v>0</v>
      </c>
      <c r="G638" s="4">
        <f t="shared" si="19"/>
        <v>0</v>
      </c>
    </row>
    <row r="639" spans="1:7">
      <c r="A639" s="4">
        <v>1</v>
      </c>
      <c r="B639" s="4">
        <v>26</v>
      </c>
      <c r="C639" s="4">
        <v>20</v>
      </c>
      <c r="D639" s="4">
        <v>0</v>
      </c>
      <c r="E639" s="4">
        <f t="shared" si="18"/>
        <v>0</v>
      </c>
      <c r="F639" s="4">
        <v>0</v>
      </c>
      <c r="G639" s="4">
        <f t="shared" si="19"/>
        <v>0</v>
      </c>
    </row>
    <row r="640" spans="1:7">
      <c r="A640" s="4">
        <v>1</v>
      </c>
      <c r="B640" s="4">
        <v>26</v>
      </c>
      <c r="C640" s="4">
        <v>21</v>
      </c>
      <c r="D640" s="4">
        <v>0</v>
      </c>
      <c r="E640" s="4">
        <f t="shared" si="18"/>
        <v>0</v>
      </c>
      <c r="F640" s="4">
        <v>0</v>
      </c>
      <c r="G640" s="4">
        <f t="shared" si="19"/>
        <v>0</v>
      </c>
    </row>
    <row r="641" spans="1:7">
      <c r="A641" s="4">
        <v>1</v>
      </c>
      <c r="B641" s="4">
        <v>26</v>
      </c>
      <c r="C641" s="4">
        <v>22</v>
      </c>
      <c r="D641" s="4">
        <v>0</v>
      </c>
      <c r="E641" s="4">
        <f t="shared" si="18"/>
        <v>0</v>
      </c>
      <c r="F641" s="4">
        <v>0</v>
      </c>
      <c r="G641" s="4">
        <f t="shared" si="19"/>
        <v>0</v>
      </c>
    </row>
    <row r="642" spans="1:7">
      <c r="A642" s="4">
        <v>1</v>
      </c>
      <c r="B642" s="4">
        <v>26</v>
      </c>
      <c r="C642" s="4">
        <v>23</v>
      </c>
      <c r="D642" s="4">
        <v>0</v>
      </c>
      <c r="E642" s="4">
        <f t="shared" si="18"/>
        <v>0</v>
      </c>
      <c r="F642" s="4">
        <v>0</v>
      </c>
      <c r="G642" s="4">
        <f t="shared" si="19"/>
        <v>0</v>
      </c>
    </row>
    <row r="643" spans="1:7">
      <c r="A643" s="4">
        <v>1</v>
      </c>
      <c r="B643" s="4">
        <v>27</v>
      </c>
      <c r="C643" s="4">
        <v>0</v>
      </c>
      <c r="D643" s="4">
        <v>0</v>
      </c>
      <c r="E643" s="4">
        <f t="shared" si="18"/>
        <v>0</v>
      </c>
      <c r="F643" s="4">
        <v>0</v>
      </c>
      <c r="G643" s="4">
        <f t="shared" si="19"/>
        <v>0</v>
      </c>
    </row>
    <row r="644" spans="1:7">
      <c r="A644" s="4">
        <v>1</v>
      </c>
      <c r="B644" s="4">
        <v>27</v>
      </c>
      <c r="C644" s="4">
        <v>1</v>
      </c>
      <c r="D644" s="4">
        <v>0</v>
      </c>
      <c r="E644" s="4">
        <f t="shared" si="18"/>
        <v>0</v>
      </c>
      <c r="F644" s="4">
        <v>0</v>
      </c>
      <c r="G644" s="4">
        <f t="shared" si="19"/>
        <v>0</v>
      </c>
    </row>
    <row r="645" spans="1:7">
      <c r="A645" s="4">
        <v>1</v>
      </c>
      <c r="B645" s="4">
        <v>27</v>
      </c>
      <c r="C645" s="4">
        <v>2</v>
      </c>
      <c r="D645" s="4">
        <v>0</v>
      </c>
      <c r="E645" s="4">
        <f t="shared" si="18"/>
        <v>0</v>
      </c>
      <c r="F645" s="4">
        <v>0</v>
      </c>
      <c r="G645" s="4">
        <f t="shared" si="19"/>
        <v>0</v>
      </c>
    </row>
    <row r="646" spans="1:7">
      <c r="A646" s="4">
        <v>1</v>
      </c>
      <c r="B646" s="4">
        <v>27</v>
      </c>
      <c r="C646" s="4">
        <v>3</v>
      </c>
      <c r="D646" s="4">
        <v>0</v>
      </c>
      <c r="E646" s="4">
        <f t="shared" si="18"/>
        <v>0</v>
      </c>
      <c r="F646" s="4">
        <v>0</v>
      </c>
      <c r="G646" s="4">
        <f t="shared" si="19"/>
        <v>0</v>
      </c>
    </row>
    <row r="647" spans="1:7">
      <c r="A647" s="4">
        <v>1</v>
      </c>
      <c r="B647" s="4">
        <v>27</v>
      </c>
      <c r="C647" s="4">
        <v>4</v>
      </c>
      <c r="D647" s="4">
        <v>0</v>
      </c>
      <c r="E647" s="4">
        <f t="shared" si="18"/>
        <v>0</v>
      </c>
      <c r="F647" s="4">
        <v>0</v>
      </c>
      <c r="G647" s="4">
        <f t="shared" si="19"/>
        <v>0</v>
      </c>
    </row>
    <row r="648" spans="1:7">
      <c r="A648" s="4">
        <v>1</v>
      </c>
      <c r="B648" s="4">
        <v>27</v>
      </c>
      <c r="C648" s="4">
        <v>5</v>
      </c>
      <c r="D648" s="4">
        <v>0</v>
      </c>
      <c r="E648" s="4">
        <f t="shared" si="18"/>
        <v>0</v>
      </c>
      <c r="F648" s="4">
        <v>0</v>
      </c>
      <c r="G648" s="4">
        <f t="shared" si="19"/>
        <v>0</v>
      </c>
    </row>
    <row r="649" spans="1:7">
      <c r="A649" s="4">
        <v>1</v>
      </c>
      <c r="B649" s="4">
        <v>27</v>
      </c>
      <c r="C649" s="4">
        <v>6</v>
      </c>
      <c r="D649" s="4">
        <v>0</v>
      </c>
      <c r="E649" s="4">
        <f t="shared" si="18"/>
        <v>0</v>
      </c>
      <c r="F649" s="4">
        <v>0</v>
      </c>
      <c r="G649" s="4">
        <f t="shared" si="19"/>
        <v>0</v>
      </c>
    </row>
    <row r="650" spans="1:7">
      <c r="A650" s="4">
        <v>1</v>
      </c>
      <c r="B650" s="4">
        <v>27</v>
      </c>
      <c r="C650" s="4">
        <v>7</v>
      </c>
      <c r="D650" s="4">
        <v>0</v>
      </c>
      <c r="E650" s="4">
        <f t="shared" si="18"/>
        <v>0</v>
      </c>
      <c r="F650" s="4">
        <v>0</v>
      </c>
      <c r="G650" s="4">
        <f t="shared" si="19"/>
        <v>0</v>
      </c>
    </row>
    <row r="651" spans="1:7">
      <c r="A651" s="4">
        <v>1</v>
      </c>
      <c r="B651" s="4">
        <v>27</v>
      </c>
      <c r="C651" s="4">
        <v>8</v>
      </c>
      <c r="D651" s="4">
        <v>166.12899999999999</v>
      </c>
      <c r="E651" s="4">
        <f t="shared" si="18"/>
        <v>0.166129</v>
      </c>
      <c r="F651" s="4">
        <v>44.444000000000003</v>
      </c>
      <c r="G651" s="4">
        <f t="shared" si="19"/>
        <v>4.4444000000000004E-2</v>
      </c>
    </row>
    <row r="652" spans="1:7">
      <c r="A652" s="4">
        <v>1</v>
      </c>
      <c r="B652" s="4">
        <v>27</v>
      </c>
      <c r="C652" s="4">
        <v>9</v>
      </c>
      <c r="D652" s="4">
        <v>362.048</v>
      </c>
      <c r="E652" s="4">
        <f t="shared" si="18"/>
        <v>0.36204799999999998</v>
      </c>
      <c r="F652" s="4">
        <v>77.263999999999996</v>
      </c>
      <c r="G652" s="4">
        <f t="shared" si="19"/>
        <v>7.7263999999999999E-2</v>
      </c>
    </row>
    <row r="653" spans="1:7">
      <c r="A653" s="4">
        <v>1</v>
      </c>
      <c r="B653" s="4">
        <v>27</v>
      </c>
      <c r="C653" s="4">
        <v>10</v>
      </c>
      <c r="D653" s="4">
        <v>300.90600000000001</v>
      </c>
      <c r="E653" s="4">
        <f t="shared" si="18"/>
        <v>0.30090600000000001</v>
      </c>
      <c r="F653" s="4">
        <v>196.10400000000001</v>
      </c>
      <c r="G653" s="4">
        <f t="shared" si="19"/>
        <v>0.196104</v>
      </c>
    </row>
    <row r="654" spans="1:7">
      <c r="A654" s="4">
        <v>1</v>
      </c>
      <c r="B654" s="4">
        <v>27</v>
      </c>
      <c r="C654" s="4">
        <v>11</v>
      </c>
      <c r="D654" s="4">
        <v>425.58300000000003</v>
      </c>
      <c r="E654" s="4">
        <f t="shared" si="18"/>
        <v>0.42558300000000004</v>
      </c>
      <c r="F654" s="4">
        <v>304.61599999999999</v>
      </c>
      <c r="G654" s="4">
        <f t="shared" si="19"/>
        <v>0.304616</v>
      </c>
    </row>
    <row r="655" spans="1:7">
      <c r="A655" s="4">
        <v>1</v>
      </c>
      <c r="B655" s="4">
        <v>27</v>
      </c>
      <c r="C655" s="4">
        <v>12</v>
      </c>
      <c r="D655" s="4">
        <v>388.91699999999997</v>
      </c>
      <c r="E655" s="4">
        <f t="shared" si="18"/>
        <v>0.38891699999999996</v>
      </c>
      <c r="F655" s="4">
        <v>297.16500000000002</v>
      </c>
      <c r="G655" s="4">
        <f t="shared" si="19"/>
        <v>0.29716500000000001</v>
      </c>
    </row>
    <row r="656" spans="1:7">
      <c r="A656" s="4">
        <v>1</v>
      </c>
      <c r="B656" s="4">
        <v>27</v>
      </c>
      <c r="C656" s="4">
        <v>13</v>
      </c>
      <c r="D656" s="4">
        <v>385.59</v>
      </c>
      <c r="E656" s="4">
        <f t="shared" si="18"/>
        <v>0.38558999999999999</v>
      </c>
      <c r="F656" s="4">
        <v>304.54500000000002</v>
      </c>
      <c r="G656" s="4">
        <f t="shared" si="19"/>
        <v>0.30454500000000001</v>
      </c>
    </row>
    <row r="657" spans="1:7">
      <c r="A657" s="4">
        <v>1</v>
      </c>
      <c r="B657" s="4">
        <v>27</v>
      </c>
      <c r="C657" s="4">
        <v>14</v>
      </c>
      <c r="D657" s="4">
        <v>513.70500000000004</v>
      </c>
      <c r="E657" s="4">
        <f t="shared" si="18"/>
        <v>0.51370500000000008</v>
      </c>
      <c r="F657" s="4">
        <v>448.315</v>
      </c>
      <c r="G657" s="4">
        <f t="shared" si="19"/>
        <v>0.44831500000000002</v>
      </c>
    </row>
    <row r="658" spans="1:7">
      <c r="A658" s="4">
        <v>1</v>
      </c>
      <c r="B658" s="4">
        <v>27</v>
      </c>
      <c r="C658" s="4">
        <v>15</v>
      </c>
      <c r="D658" s="4">
        <v>406.685</v>
      </c>
      <c r="E658" s="4">
        <f t="shared" si="18"/>
        <v>0.40668500000000002</v>
      </c>
      <c r="F658" s="4">
        <v>396.12</v>
      </c>
      <c r="G658" s="4">
        <f t="shared" si="19"/>
        <v>0.39612000000000003</v>
      </c>
    </row>
    <row r="659" spans="1:7">
      <c r="A659" s="4">
        <v>1</v>
      </c>
      <c r="B659" s="4">
        <v>27</v>
      </c>
      <c r="C659" s="4">
        <v>16</v>
      </c>
      <c r="D659" s="4">
        <v>144.39599999999999</v>
      </c>
      <c r="E659" s="4">
        <f t="shared" si="18"/>
        <v>0.144396</v>
      </c>
      <c r="F659" s="4">
        <v>167.24700000000001</v>
      </c>
      <c r="G659" s="4">
        <f t="shared" si="19"/>
        <v>0.16724700000000001</v>
      </c>
    </row>
    <row r="660" spans="1:7">
      <c r="A660" s="4">
        <v>1</v>
      </c>
      <c r="B660" s="4">
        <v>27</v>
      </c>
      <c r="C660" s="4">
        <v>17</v>
      </c>
      <c r="D660" s="4">
        <v>3.5219999999999998</v>
      </c>
      <c r="E660" s="4">
        <f t="shared" ref="E660:E723" si="20">D660/1000</f>
        <v>3.522E-3</v>
      </c>
      <c r="F660" s="4">
        <v>4.452</v>
      </c>
      <c r="G660" s="4">
        <f t="shared" ref="G660:G723" si="21">F660/1000</f>
        <v>4.4520000000000002E-3</v>
      </c>
    </row>
    <row r="661" spans="1:7">
      <c r="A661" s="4">
        <v>1</v>
      </c>
      <c r="B661" s="4">
        <v>27</v>
      </c>
      <c r="C661" s="4">
        <v>18</v>
      </c>
      <c r="D661" s="4">
        <v>0</v>
      </c>
      <c r="E661" s="4">
        <f t="shared" si="20"/>
        <v>0</v>
      </c>
      <c r="F661" s="4">
        <v>0</v>
      </c>
      <c r="G661" s="4">
        <f t="shared" si="21"/>
        <v>0</v>
      </c>
    </row>
    <row r="662" spans="1:7">
      <c r="A662" s="4">
        <v>1</v>
      </c>
      <c r="B662" s="4">
        <v>27</v>
      </c>
      <c r="C662" s="4">
        <v>19</v>
      </c>
      <c r="D662" s="4">
        <v>0</v>
      </c>
      <c r="E662" s="4">
        <f t="shared" si="20"/>
        <v>0</v>
      </c>
      <c r="F662" s="4">
        <v>0</v>
      </c>
      <c r="G662" s="4">
        <f t="shared" si="21"/>
        <v>0</v>
      </c>
    </row>
    <row r="663" spans="1:7">
      <c r="A663" s="4">
        <v>1</v>
      </c>
      <c r="B663" s="4">
        <v>27</v>
      </c>
      <c r="C663" s="4">
        <v>20</v>
      </c>
      <c r="D663" s="4">
        <v>0</v>
      </c>
      <c r="E663" s="4">
        <f t="shared" si="20"/>
        <v>0</v>
      </c>
      <c r="F663" s="4">
        <v>0</v>
      </c>
      <c r="G663" s="4">
        <f t="shared" si="21"/>
        <v>0</v>
      </c>
    </row>
    <row r="664" spans="1:7">
      <c r="A664" s="4">
        <v>1</v>
      </c>
      <c r="B664" s="4">
        <v>27</v>
      </c>
      <c r="C664" s="4">
        <v>21</v>
      </c>
      <c r="D664" s="4">
        <v>0</v>
      </c>
      <c r="E664" s="4">
        <f t="shared" si="20"/>
        <v>0</v>
      </c>
      <c r="F664" s="4">
        <v>0</v>
      </c>
      <c r="G664" s="4">
        <f t="shared" si="21"/>
        <v>0</v>
      </c>
    </row>
    <row r="665" spans="1:7">
      <c r="A665" s="4">
        <v>1</v>
      </c>
      <c r="B665" s="4">
        <v>27</v>
      </c>
      <c r="C665" s="4">
        <v>22</v>
      </c>
      <c r="D665" s="4">
        <v>0</v>
      </c>
      <c r="E665" s="4">
        <f t="shared" si="20"/>
        <v>0</v>
      </c>
      <c r="F665" s="4">
        <v>0</v>
      </c>
      <c r="G665" s="4">
        <f t="shared" si="21"/>
        <v>0</v>
      </c>
    </row>
    <row r="666" spans="1:7">
      <c r="A666" s="4">
        <v>1</v>
      </c>
      <c r="B666" s="4">
        <v>27</v>
      </c>
      <c r="C666" s="4">
        <v>23</v>
      </c>
      <c r="D666" s="4">
        <v>0</v>
      </c>
      <c r="E666" s="4">
        <f t="shared" si="20"/>
        <v>0</v>
      </c>
      <c r="F666" s="4">
        <v>0</v>
      </c>
      <c r="G666" s="4">
        <f t="shared" si="21"/>
        <v>0</v>
      </c>
    </row>
    <row r="667" spans="1:7">
      <c r="A667" s="4">
        <v>1</v>
      </c>
      <c r="B667" s="4">
        <v>28</v>
      </c>
      <c r="C667" s="4">
        <v>0</v>
      </c>
      <c r="D667" s="4">
        <v>0</v>
      </c>
      <c r="E667" s="4">
        <f t="shared" si="20"/>
        <v>0</v>
      </c>
      <c r="F667" s="4">
        <v>0</v>
      </c>
      <c r="G667" s="4">
        <f t="shared" si="21"/>
        <v>0</v>
      </c>
    </row>
    <row r="668" spans="1:7">
      <c r="A668" s="4">
        <v>1</v>
      </c>
      <c r="B668" s="4">
        <v>28</v>
      </c>
      <c r="C668" s="4">
        <v>1</v>
      </c>
      <c r="D668" s="4">
        <v>0</v>
      </c>
      <c r="E668" s="4">
        <f t="shared" si="20"/>
        <v>0</v>
      </c>
      <c r="F668" s="4">
        <v>0</v>
      </c>
      <c r="G668" s="4">
        <f t="shared" si="21"/>
        <v>0</v>
      </c>
    </row>
    <row r="669" spans="1:7">
      <c r="A669" s="4">
        <v>1</v>
      </c>
      <c r="B669" s="4">
        <v>28</v>
      </c>
      <c r="C669" s="4">
        <v>2</v>
      </c>
      <c r="D669" s="4">
        <v>0</v>
      </c>
      <c r="E669" s="4">
        <f t="shared" si="20"/>
        <v>0</v>
      </c>
      <c r="F669" s="4">
        <v>0</v>
      </c>
      <c r="G669" s="4">
        <f t="shared" si="21"/>
        <v>0</v>
      </c>
    </row>
    <row r="670" spans="1:7">
      <c r="A670" s="4">
        <v>1</v>
      </c>
      <c r="B670" s="4">
        <v>28</v>
      </c>
      <c r="C670" s="4">
        <v>3</v>
      </c>
      <c r="D670" s="4">
        <v>0</v>
      </c>
      <c r="E670" s="4">
        <f t="shared" si="20"/>
        <v>0</v>
      </c>
      <c r="F670" s="4">
        <v>0</v>
      </c>
      <c r="G670" s="4">
        <f t="shared" si="21"/>
        <v>0</v>
      </c>
    </row>
    <row r="671" spans="1:7">
      <c r="A671" s="4">
        <v>1</v>
      </c>
      <c r="B671" s="4">
        <v>28</v>
      </c>
      <c r="C671" s="4">
        <v>4</v>
      </c>
      <c r="D671" s="4">
        <v>0</v>
      </c>
      <c r="E671" s="4">
        <f t="shared" si="20"/>
        <v>0</v>
      </c>
      <c r="F671" s="4">
        <v>0</v>
      </c>
      <c r="G671" s="4">
        <f t="shared" si="21"/>
        <v>0</v>
      </c>
    </row>
    <row r="672" spans="1:7">
      <c r="A672" s="4">
        <v>1</v>
      </c>
      <c r="B672" s="4">
        <v>28</v>
      </c>
      <c r="C672" s="4">
        <v>5</v>
      </c>
      <c r="D672" s="4">
        <v>0</v>
      </c>
      <c r="E672" s="4">
        <f t="shared" si="20"/>
        <v>0</v>
      </c>
      <c r="F672" s="4">
        <v>0</v>
      </c>
      <c r="G672" s="4">
        <f t="shared" si="21"/>
        <v>0</v>
      </c>
    </row>
    <row r="673" spans="1:7">
      <c r="A673" s="4">
        <v>1</v>
      </c>
      <c r="B673" s="4">
        <v>28</v>
      </c>
      <c r="C673" s="4">
        <v>6</v>
      </c>
      <c r="D673" s="4">
        <v>0</v>
      </c>
      <c r="E673" s="4">
        <f t="shared" si="20"/>
        <v>0</v>
      </c>
      <c r="F673" s="4">
        <v>0</v>
      </c>
      <c r="G673" s="4">
        <f t="shared" si="21"/>
        <v>0</v>
      </c>
    </row>
    <row r="674" spans="1:7">
      <c r="A674" s="4">
        <v>1</v>
      </c>
      <c r="B674" s="4">
        <v>28</v>
      </c>
      <c r="C674" s="4">
        <v>7</v>
      </c>
      <c r="D674" s="4">
        <v>0</v>
      </c>
      <c r="E674" s="4">
        <f t="shared" si="20"/>
        <v>0</v>
      </c>
      <c r="F674" s="4">
        <v>0</v>
      </c>
      <c r="G674" s="4">
        <f t="shared" si="21"/>
        <v>0</v>
      </c>
    </row>
    <row r="675" spans="1:7">
      <c r="A675" s="4">
        <v>1</v>
      </c>
      <c r="B675" s="4">
        <v>28</v>
      </c>
      <c r="C675" s="4">
        <v>8</v>
      </c>
      <c r="D675" s="4">
        <v>17.154</v>
      </c>
      <c r="E675" s="4">
        <f t="shared" si="20"/>
        <v>1.7153999999999999E-2</v>
      </c>
      <c r="F675" s="4">
        <v>10.220000000000001</v>
      </c>
      <c r="G675" s="4">
        <f t="shared" si="21"/>
        <v>1.022E-2</v>
      </c>
    </row>
    <row r="676" spans="1:7">
      <c r="A676" s="4">
        <v>1</v>
      </c>
      <c r="B676" s="4">
        <v>28</v>
      </c>
      <c r="C676" s="4">
        <v>9</v>
      </c>
      <c r="D676" s="4">
        <v>112.35299999999999</v>
      </c>
      <c r="E676" s="4">
        <f t="shared" si="20"/>
        <v>0.11235299999999999</v>
      </c>
      <c r="F676" s="4">
        <v>92.072000000000003</v>
      </c>
      <c r="G676" s="4">
        <f t="shared" si="21"/>
        <v>9.2072000000000001E-2</v>
      </c>
    </row>
    <row r="677" spans="1:7">
      <c r="A677" s="4">
        <v>1</v>
      </c>
      <c r="B677" s="4">
        <v>28</v>
      </c>
      <c r="C677" s="4">
        <v>10</v>
      </c>
      <c r="D677" s="4">
        <v>513.68299999999999</v>
      </c>
      <c r="E677" s="4">
        <f t="shared" si="20"/>
        <v>0.513683</v>
      </c>
      <c r="F677" s="4">
        <v>184.19800000000001</v>
      </c>
      <c r="G677" s="4">
        <f t="shared" si="21"/>
        <v>0.184198</v>
      </c>
    </row>
    <row r="678" spans="1:7">
      <c r="A678" s="4">
        <v>1</v>
      </c>
      <c r="B678" s="4">
        <v>28</v>
      </c>
      <c r="C678" s="4">
        <v>11</v>
      </c>
      <c r="D678" s="4">
        <v>663.87400000000002</v>
      </c>
      <c r="E678" s="4">
        <f t="shared" si="20"/>
        <v>0.66387400000000008</v>
      </c>
      <c r="F678" s="4">
        <v>324.3</v>
      </c>
      <c r="G678" s="4">
        <f t="shared" si="21"/>
        <v>0.32430000000000003</v>
      </c>
    </row>
    <row r="679" spans="1:7">
      <c r="A679" s="4">
        <v>1</v>
      </c>
      <c r="B679" s="4">
        <v>28</v>
      </c>
      <c r="C679" s="4">
        <v>12</v>
      </c>
      <c r="D679" s="4">
        <v>691.50699999999995</v>
      </c>
      <c r="E679" s="4">
        <f t="shared" si="20"/>
        <v>0.69150699999999998</v>
      </c>
      <c r="F679" s="4">
        <v>431.738</v>
      </c>
      <c r="G679" s="4">
        <f t="shared" si="21"/>
        <v>0.43173800000000001</v>
      </c>
    </row>
    <row r="680" spans="1:7">
      <c r="A680" s="4">
        <v>1</v>
      </c>
      <c r="B680" s="4">
        <v>28</v>
      </c>
      <c r="C680" s="4">
        <v>13</v>
      </c>
      <c r="D680" s="4">
        <v>474.19499999999999</v>
      </c>
      <c r="E680" s="4">
        <f t="shared" si="20"/>
        <v>0.47419499999999998</v>
      </c>
      <c r="F680" s="4">
        <v>372.173</v>
      </c>
      <c r="G680" s="4">
        <f t="shared" si="21"/>
        <v>0.37217299999999998</v>
      </c>
    </row>
    <row r="681" spans="1:7">
      <c r="A681" s="4">
        <v>1</v>
      </c>
      <c r="B681" s="4">
        <v>28</v>
      </c>
      <c r="C681" s="4">
        <v>14</v>
      </c>
      <c r="D681" s="4">
        <v>217.51599999999999</v>
      </c>
      <c r="E681" s="4">
        <f t="shared" si="20"/>
        <v>0.21751599999999999</v>
      </c>
      <c r="F681" s="4">
        <v>207.501</v>
      </c>
      <c r="G681" s="4">
        <f t="shared" si="21"/>
        <v>0.20750099999999999</v>
      </c>
    </row>
    <row r="682" spans="1:7">
      <c r="A682" s="4">
        <v>1</v>
      </c>
      <c r="B682" s="4">
        <v>28</v>
      </c>
      <c r="C682" s="4">
        <v>15</v>
      </c>
      <c r="D682" s="4">
        <v>93.350999999999999</v>
      </c>
      <c r="E682" s="4">
        <f t="shared" si="20"/>
        <v>9.3351000000000003E-2</v>
      </c>
      <c r="F682" s="4">
        <v>93.006</v>
      </c>
      <c r="G682" s="4">
        <f t="shared" si="21"/>
        <v>9.3006000000000005E-2</v>
      </c>
    </row>
    <row r="683" spans="1:7">
      <c r="A683" s="4">
        <v>1</v>
      </c>
      <c r="B683" s="4">
        <v>28</v>
      </c>
      <c r="C683" s="4">
        <v>16</v>
      </c>
      <c r="D683" s="4">
        <v>81.789000000000001</v>
      </c>
      <c r="E683" s="4">
        <f t="shared" si="20"/>
        <v>8.1789000000000001E-2</v>
      </c>
      <c r="F683" s="4">
        <v>86.033000000000001</v>
      </c>
      <c r="G683" s="4">
        <f t="shared" si="21"/>
        <v>8.6032999999999998E-2</v>
      </c>
    </row>
    <row r="684" spans="1:7">
      <c r="A684" s="4">
        <v>1</v>
      </c>
      <c r="B684" s="4">
        <v>28</v>
      </c>
      <c r="C684" s="4">
        <v>17</v>
      </c>
      <c r="D684" s="4">
        <v>4.9539999999999997</v>
      </c>
      <c r="E684" s="4">
        <f t="shared" si="20"/>
        <v>4.9540000000000001E-3</v>
      </c>
      <c r="F684" s="4">
        <v>5.7229999999999999</v>
      </c>
      <c r="G684" s="4">
        <f t="shared" si="21"/>
        <v>5.7229999999999998E-3</v>
      </c>
    </row>
    <row r="685" spans="1:7">
      <c r="A685" s="4">
        <v>1</v>
      </c>
      <c r="B685" s="4">
        <v>28</v>
      </c>
      <c r="C685" s="4">
        <v>18</v>
      </c>
      <c r="D685" s="4">
        <v>0</v>
      </c>
      <c r="E685" s="4">
        <f t="shared" si="20"/>
        <v>0</v>
      </c>
      <c r="F685" s="4">
        <v>0</v>
      </c>
      <c r="G685" s="4">
        <f t="shared" si="21"/>
        <v>0</v>
      </c>
    </row>
    <row r="686" spans="1:7">
      <c r="A686" s="4">
        <v>1</v>
      </c>
      <c r="B686" s="4">
        <v>28</v>
      </c>
      <c r="C686" s="4">
        <v>19</v>
      </c>
      <c r="D686" s="4">
        <v>0</v>
      </c>
      <c r="E686" s="4">
        <f t="shared" si="20"/>
        <v>0</v>
      </c>
      <c r="F686" s="4">
        <v>0</v>
      </c>
      <c r="G686" s="4">
        <f t="shared" si="21"/>
        <v>0</v>
      </c>
    </row>
    <row r="687" spans="1:7">
      <c r="A687" s="4">
        <v>1</v>
      </c>
      <c r="B687" s="4">
        <v>28</v>
      </c>
      <c r="C687" s="4">
        <v>20</v>
      </c>
      <c r="D687" s="4">
        <v>0</v>
      </c>
      <c r="E687" s="4">
        <f t="shared" si="20"/>
        <v>0</v>
      </c>
      <c r="F687" s="4">
        <v>0</v>
      </c>
      <c r="G687" s="4">
        <f t="shared" si="21"/>
        <v>0</v>
      </c>
    </row>
    <row r="688" spans="1:7">
      <c r="A688" s="4">
        <v>1</v>
      </c>
      <c r="B688" s="4">
        <v>28</v>
      </c>
      <c r="C688" s="4">
        <v>21</v>
      </c>
      <c r="D688" s="4">
        <v>0</v>
      </c>
      <c r="E688" s="4">
        <f t="shared" si="20"/>
        <v>0</v>
      </c>
      <c r="F688" s="4">
        <v>0</v>
      </c>
      <c r="G688" s="4">
        <f t="shared" si="21"/>
        <v>0</v>
      </c>
    </row>
    <row r="689" spans="1:7">
      <c r="A689" s="4">
        <v>1</v>
      </c>
      <c r="B689" s="4">
        <v>28</v>
      </c>
      <c r="C689" s="4">
        <v>22</v>
      </c>
      <c r="D689" s="4">
        <v>0</v>
      </c>
      <c r="E689" s="4">
        <f t="shared" si="20"/>
        <v>0</v>
      </c>
      <c r="F689" s="4">
        <v>0</v>
      </c>
      <c r="G689" s="4">
        <f t="shared" si="21"/>
        <v>0</v>
      </c>
    </row>
    <row r="690" spans="1:7">
      <c r="A690" s="4">
        <v>1</v>
      </c>
      <c r="B690" s="4">
        <v>28</v>
      </c>
      <c r="C690" s="4">
        <v>23</v>
      </c>
      <c r="D690" s="4">
        <v>0</v>
      </c>
      <c r="E690" s="4">
        <f t="shared" si="20"/>
        <v>0</v>
      </c>
      <c r="F690" s="4">
        <v>0</v>
      </c>
      <c r="G690" s="4">
        <f t="shared" si="21"/>
        <v>0</v>
      </c>
    </row>
    <row r="691" spans="1:7">
      <c r="A691" s="4">
        <v>1</v>
      </c>
      <c r="B691" s="4">
        <v>29</v>
      </c>
      <c r="C691" s="4">
        <v>0</v>
      </c>
      <c r="D691" s="4">
        <v>0</v>
      </c>
      <c r="E691" s="4">
        <f t="shared" si="20"/>
        <v>0</v>
      </c>
      <c r="F691" s="4">
        <v>0</v>
      </c>
      <c r="G691" s="4">
        <f t="shared" si="21"/>
        <v>0</v>
      </c>
    </row>
    <row r="692" spans="1:7">
      <c r="A692" s="4">
        <v>1</v>
      </c>
      <c r="B692" s="4">
        <v>29</v>
      </c>
      <c r="C692" s="4">
        <v>1</v>
      </c>
      <c r="D692" s="4">
        <v>0</v>
      </c>
      <c r="E692" s="4">
        <f t="shared" si="20"/>
        <v>0</v>
      </c>
      <c r="F692" s="4">
        <v>0</v>
      </c>
      <c r="G692" s="4">
        <f t="shared" si="21"/>
        <v>0</v>
      </c>
    </row>
    <row r="693" spans="1:7">
      <c r="A693" s="4">
        <v>1</v>
      </c>
      <c r="B693" s="4">
        <v>29</v>
      </c>
      <c r="C693" s="4">
        <v>2</v>
      </c>
      <c r="D693" s="4">
        <v>0</v>
      </c>
      <c r="E693" s="4">
        <f t="shared" si="20"/>
        <v>0</v>
      </c>
      <c r="F693" s="4">
        <v>0</v>
      </c>
      <c r="G693" s="4">
        <f t="shared" si="21"/>
        <v>0</v>
      </c>
    </row>
    <row r="694" spans="1:7">
      <c r="A694" s="4">
        <v>1</v>
      </c>
      <c r="B694" s="4">
        <v>29</v>
      </c>
      <c r="C694" s="4">
        <v>3</v>
      </c>
      <c r="D694" s="4">
        <v>0</v>
      </c>
      <c r="E694" s="4">
        <f t="shared" si="20"/>
        <v>0</v>
      </c>
      <c r="F694" s="4">
        <v>0</v>
      </c>
      <c r="G694" s="4">
        <f t="shared" si="21"/>
        <v>0</v>
      </c>
    </row>
    <row r="695" spans="1:7">
      <c r="A695" s="4">
        <v>1</v>
      </c>
      <c r="B695" s="4">
        <v>29</v>
      </c>
      <c r="C695" s="4">
        <v>4</v>
      </c>
      <c r="D695" s="4">
        <v>0</v>
      </c>
      <c r="E695" s="4">
        <f t="shared" si="20"/>
        <v>0</v>
      </c>
      <c r="F695" s="4">
        <v>0</v>
      </c>
      <c r="G695" s="4">
        <f t="shared" si="21"/>
        <v>0</v>
      </c>
    </row>
    <row r="696" spans="1:7">
      <c r="A696" s="4">
        <v>1</v>
      </c>
      <c r="B696" s="4">
        <v>29</v>
      </c>
      <c r="C696" s="4">
        <v>5</v>
      </c>
      <c r="D696" s="4">
        <v>0</v>
      </c>
      <c r="E696" s="4">
        <f t="shared" si="20"/>
        <v>0</v>
      </c>
      <c r="F696" s="4">
        <v>0</v>
      </c>
      <c r="G696" s="4">
        <f t="shared" si="21"/>
        <v>0</v>
      </c>
    </row>
    <row r="697" spans="1:7">
      <c r="A697" s="4">
        <v>1</v>
      </c>
      <c r="B697" s="4">
        <v>29</v>
      </c>
      <c r="C697" s="4">
        <v>6</v>
      </c>
      <c r="D697" s="4">
        <v>0</v>
      </c>
      <c r="E697" s="4">
        <f t="shared" si="20"/>
        <v>0</v>
      </c>
      <c r="F697" s="4">
        <v>0</v>
      </c>
      <c r="G697" s="4">
        <f t="shared" si="21"/>
        <v>0</v>
      </c>
    </row>
    <row r="698" spans="1:7">
      <c r="A698" s="4">
        <v>1</v>
      </c>
      <c r="B698" s="4">
        <v>29</v>
      </c>
      <c r="C698" s="4">
        <v>7</v>
      </c>
      <c r="D698" s="4">
        <v>0</v>
      </c>
      <c r="E698" s="4">
        <f t="shared" si="20"/>
        <v>0</v>
      </c>
      <c r="F698" s="4">
        <v>0</v>
      </c>
      <c r="G698" s="4">
        <f t="shared" si="21"/>
        <v>0</v>
      </c>
    </row>
    <row r="699" spans="1:7">
      <c r="A699" s="4">
        <v>1</v>
      </c>
      <c r="B699" s="4">
        <v>29</v>
      </c>
      <c r="C699" s="4">
        <v>8</v>
      </c>
      <c r="D699" s="4">
        <v>16.143000000000001</v>
      </c>
      <c r="E699" s="4">
        <f t="shared" si="20"/>
        <v>1.6143000000000001E-2</v>
      </c>
      <c r="F699" s="4">
        <v>15.911</v>
      </c>
      <c r="G699" s="4">
        <f t="shared" si="21"/>
        <v>1.5910999999999998E-2</v>
      </c>
    </row>
    <row r="700" spans="1:7">
      <c r="A700" s="4">
        <v>1</v>
      </c>
      <c r="B700" s="4">
        <v>29</v>
      </c>
      <c r="C700" s="4">
        <v>9</v>
      </c>
      <c r="D700" s="4">
        <v>131.68100000000001</v>
      </c>
      <c r="E700" s="4">
        <f t="shared" si="20"/>
        <v>0.13168100000000002</v>
      </c>
      <c r="F700" s="4">
        <v>49.814</v>
      </c>
      <c r="G700" s="4">
        <f t="shared" si="21"/>
        <v>4.9813999999999997E-2</v>
      </c>
    </row>
    <row r="701" spans="1:7">
      <c r="A701" s="4">
        <v>1</v>
      </c>
      <c r="B701" s="4">
        <v>29</v>
      </c>
      <c r="C701" s="4">
        <v>10</v>
      </c>
      <c r="D701" s="4">
        <v>440.34300000000002</v>
      </c>
      <c r="E701" s="4">
        <f t="shared" si="20"/>
        <v>0.44034300000000004</v>
      </c>
      <c r="F701" s="4">
        <v>207.30799999999999</v>
      </c>
      <c r="G701" s="4">
        <f t="shared" si="21"/>
        <v>0.20730799999999999</v>
      </c>
    </row>
    <row r="702" spans="1:7">
      <c r="A702" s="4">
        <v>1</v>
      </c>
      <c r="B702" s="4">
        <v>29</v>
      </c>
      <c r="C702" s="4">
        <v>11</v>
      </c>
      <c r="D702" s="4">
        <v>361.60300000000001</v>
      </c>
      <c r="E702" s="4">
        <f t="shared" si="20"/>
        <v>0.36160300000000001</v>
      </c>
      <c r="F702" s="4">
        <v>246.64099999999999</v>
      </c>
      <c r="G702" s="4">
        <f t="shared" si="21"/>
        <v>0.246641</v>
      </c>
    </row>
    <row r="703" spans="1:7">
      <c r="A703" s="4">
        <v>1</v>
      </c>
      <c r="B703" s="4">
        <v>29</v>
      </c>
      <c r="C703" s="4">
        <v>12</v>
      </c>
      <c r="D703" s="4">
        <v>321.79300000000001</v>
      </c>
      <c r="E703" s="4">
        <f t="shared" si="20"/>
        <v>0.321793</v>
      </c>
      <c r="F703" s="4">
        <v>252.149</v>
      </c>
      <c r="G703" s="4">
        <f t="shared" si="21"/>
        <v>0.25214900000000001</v>
      </c>
    </row>
    <row r="704" spans="1:7">
      <c r="A704" s="4">
        <v>1</v>
      </c>
      <c r="B704" s="4">
        <v>29</v>
      </c>
      <c r="C704" s="4">
        <v>13</v>
      </c>
      <c r="D704" s="4">
        <v>253.78700000000001</v>
      </c>
      <c r="E704" s="4">
        <f t="shared" si="20"/>
        <v>0.25378699999999998</v>
      </c>
      <c r="F704" s="4">
        <v>236.03299999999999</v>
      </c>
      <c r="G704" s="4">
        <f t="shared" si="21"/>
        <v>0.23603299999999999</v>
      </c>
    </row>
    <row r="705" spans="1:7">
      <c r="A705" s="4">
        <v>1</v>
      </c>
      <c r="B705" s="4">
        <v>29</v>
      </c>
      <c r="C705" s="4">
        <v>14</v>
      </c>
      <c r="D705" s="4">
        <v>155.80199999999999</v>
      </c>
      <c r="E705" s="4">
        <f t="shared" si="20"/>
        <v>0.155802</v>
      </c>
      <c r="F705" s="4">
        <v>151.78700000000001</v>
      </c>
      <c r="G705" s="4">
        <f t="shared" si="21"/>
        <v>0.15178700000000001</v>
      </c>
    </row>
    <row r="706" spans="1:7">
      <c r="A706" s="4">
        <v>1</v>
      </c>
      <c r="B706" s="4">
        <v>29</v>
      </c>
      <c r="C706" s="4">
        <v>15</v>
      </c>
      <c r="D706" s="4">
        <v>201.12299999999999</v>
      </c>
      <c r="E706" s="4">
        <f t="shared" si="20"/>
        <v>0.201123</v>
      </c>
      <c r="F706" s="4">
        <v>197.608</v>
      </c>
      <c r="G706" s="4">
        <f t="shared" si="21"/>
        <v>0.19760800000000001</v>
      </c>
    </row>
    <row r="707" spans="1:7">
      <c r="A707" s="4">
        <v>1</v>
      </c>
      <c r="B707" s="4">
        <v>29</v>
      </c>
      <c r="C707" s="4">
        <v>16</v>
      </c>
      <c r="D707" s="4">
        <v>182.85499999999999</v>
      </c>
      <c r="E707" s="4">
        <f t="shared" si="20"/>
        <v>0.18285499999999999</v>
      </c>
      <c r="F707" s="4">
        <v>224.37299999999999</v>
      </c>
      <c r="G707" s="4">
        <f t="shared" si="21"/>
        <v>0.22437299999999999</v>
      </c>
    </row>
    <row r="708" spans="1:7">
      <c r="A708" s="4">
        <v>1</v>
      </c>
      <c r="B708" s="4">
        <v>29</v>
      </c>
      <c r="C708" s="4">
        <v>17</v>
      </c>
      <c r="D708" s="4">
        <v>8.93</v>
      </c>
      <c r="E708" s="4">
        <f t="shared" si="20"/>
        <v>8.9300000000000004E-3</v>
      </c>
      <c r="F708" s="4">
        <v>18.710999999999999</v>
      </c>
      <c r="G708" s="4">
        <f t="shared" si="21"/>
        <v>1.8710999999999998E-2</v>
      </c>
    </row>
    <row r="709" spans="1:7">
      <c r="A709" s="4">
        <v>1</v>
      </c>
      <c r="B709" s="4">
        <v>29</v>
      </c>
      <c r="C709" s="4">
        <v>18</v>
      </c>
      <c r="D709" s="4">
        <v>0</v>
      </c>
      <c r="E709" s="4">
        <f t="shared" si="20"/>
        <v>0</v>
      </c>
      <c r="F709" s="4">
        <v>0</v>
      </c>
      <c r="G709" s="4">
        <f t="shared" si="21"/>
        <v>0</v>
      </c>
    </row>
    <row r="710" spans="1:7">
      <c r="A710" s="4">
        <v>1</v>
      </c>
      <c r="B710" s="4">
        <v>29</v>
      </c>
      <c r="C710" s="4">
        <v>19</v>
      </c>
      <c r="D710" s="4">
        <v>0</v>
      </c>
      <c r="E710" s="4">
        <f t="shared" si="20"/>
        <v>0</v>
      </c>
      <c r="F710" s="4">
        <v>0</v>
      </c>
      <c r="G710" s="4">
        <f t="shared" si="21"/>
        <v>0</v>
      </c>
    </row>
    <row r="711" spans="1:7">
      <c r="A711" s="4">
        <v>1</v>
      </c>
      <c r="B711" s="4">
        <v>29</v>
      </c>
      <c r="C711" s="4">
        <v>20</v>
      </c>
      <c r="D711" s="4">
        <v>0</v>
      </c>
      <c r="E711" s="4">
        <f t="shared" si="20"/>
        <v>0</v>
      </c>
      <c r="F711" s="4">
        <v>0</v>
      </c>
      <c r="G711" s="4">
        <f t="shared" si="21"/>
        <v>0</v>
      </c>
    </row>
    <row r="712" spans="1:7">
      <c r="A712" s="4">
        <v>1</v>
      </c>
      <c r="B712" s="4">
        <v>29</v>
      </c>
      <c r="C712" s="4">
        <v>21</v>
      </c>
      <c r="D712" s="4">
        <v>0</v>
      </c>
      <c r="E712" s="4">
        <f t="shared" si="20"/>
        <v>0</v>
      </c>
      <c r="F712" s="4">
        <v>0</v>
      </c>
      <c r="G712" s="4">
        <f t="shared" si="21"/>
        <v>0</v>
      </c>
    </row>
    <row r="713" spans="1:7">
      <c r="A713" s="4">
        <v>1</v>
      </c>
      <c r="B713" s="4">
        <v>29</v>
      </c>
      <c r="C713" s="4">
        <v>22</v>
      </c>
      <c r="D713" s="4">
        <v>0</v>
      </c>
      <c r="E713" s="4">
        <f t="shared" si="20"/>
        <v>0</v>
      </c>
      <c r="F713" s="4">
        <v>0</v>
      </c>
      <c r="G713" s="4">
        <f t="shared" si="21"/>
        <v>0</v>
      </c>
    </row>
    <row r="714" spans="1:7">
      <c r="A714" s="4">
        <v>1</v>
      </c>
      <c r="B714" s="4">
        <v>29</v>
      </c>
      <c r="C714" s="4">
        <v>23</v>
      </c>
      <c r="D714" s="4">
        <v>0</v>
      </c>
      <c r="E714" s="4">
        <f t="shared" si="20"/>
        <v>0</v>
      </c>
      <c r="F714" s="4">
        <v>0</v>
      </c>
      <c r="G714" s="4">
        <f t="shared" si="21"/>
        <v>0</v>
      </c>
    </row>
    <row r="715" spans="1:7">
      <c r="A715" s="4">
        <v>1</v>
      </c>
      <c r="B715" s="4">
        <v>30</v>
      </c>
      <c r="C715" s="4">
        <v>0</v>
      </c>
      <c r="D715" s="4">
        <v>0</v>
      </c>
      <c r="E715" s="4">
        <f t="shared" si="20"/>
        <v>0</v>
      </c>
      <c r="F715" s="4">
        <v>0</v>
      </c>
      <c r="G715" s="4">
        <f t="shared" si="21"/>
        <v>0</v>
      </c>
    </row>
    <row r="716" spans="1:7">
      <c r="A716" s="4">
        <v>1</v>
      </c>
      <c r="B716" s="4">
        <v>30</v>
      </c>
      <c r="C716" s="4">
        <v>1</v>
      </c>
      <c r="D716" s="4">
        <v>0</v>
      </c>
      <c r="E716" s="4">
        <f t="shared" si="20"/>
        <v>0</v>
      </c>
      <c r="F716" s="4">
        <v>0</v>
      </c>
      <c r="G716" s="4">
        <f t="shared" si="21"/>
        <v>0</v>
      </c>
    </row>
    <row r="717" spans="1:7">
      <c r="A717" s="4">
        <v>1</v>
      </c>
      <c r="B717" s="4">
        <v>30</v>
      </c>
      <c r="C717" s="4">
        <v>2</v>
      </c>
      <c r="D717" s="4">
        <v>0</v>
      </c>
      <c r="E717" s="4">
        <f t="shared" si="20"/>
        <v>0</v>
      </c>
      <c r="F717" s="4">
        <v>0</v>
      </c>
      <c r="G717" s="4">
        <f t="shared" si="21"/>
        <v>0</v>
      </c>
    </row>
    <row r="718" spans="1:7">
      <c r="A718" s="4">
        <v>1</v>
      </c>
      <c r="B718" s="4">
        <v>30</v>
      </c>
      <c r="C718" s="4">
        <v>3</v>
      </c>
      <c r="D718" s="4">
        <v>0</v>
      </c>
      <c r="E718" s="4">
        <f t="shared" si="20"/>
        <v>0</v>
      </c>
      <c r="F718" s="4">
        <v>0</v>
      </c>
      <c r="G718" s="4">
        <f t="shared" si="21"/>
        <v>0</v>
      </c>
    </row>
    <row r="719" spans="1:7">
      <c r="A719" s="4">
        <v>1</v>
      </c>
      <c r="B719" s="4">
        <v>30</v>
      </c>
      <c r="C719" s="4">
        <v>4</v>
      </c>
      <c r="D719" s="4">
        <v>0</v>
      </c>
      <c r="E719" s="4">
        <f t="shared" si="20"/>
        <v>0</v>
      </c>
      <c r="F719" s="4">
        <v>0</v>
      </c>
      <c r="G719" s="4">
        <f t="shared" si="21"/>
        <v>0</v>
      </c>
    </row>
    <row r="720" spans="1:7">
      <c r="A720" s="4">
        <v>1</v>
      </c>
      <c r="B720" s="4">
        <v>30</v>
      </c>
      <c r="C720" s="4">
        <v>5</v>
      </c>
      <c r="D720" s="4">
        <v>0</v>
      </c>
      <c r="E720" s="4">
        <f t="shared" si="20"/>
        <v>0</v>
      </c>
      <c r="F720" s="4">
        <v>0</v>
      </c>
      <c r="G720" s="4">
        <f t="shared" si="21"/>
        <v>0</v>
      </c>
    </row>
    <row r="721" spans="1:7">
      <c r="A721" s="4">
        <v>1</v>
      </c>
      <c r="B721" s="4">
        <v>30</v>
      </c>
      <c r="C721" s="4">
        <v>6</v>
      </c>
      <c r="D721" s="4">
        <v>0</v>
      </c>
      <c r="E721" s="4">
        <f t="shared" si="20"/>
        <v>0</v>
      </c>
      <c r="F721" s="4">
        <v>0</v>
      </c>
      <c r="G721" s="4">
        <f t="shared" si="21"/>
        <v>0</v>
      </c>
    </row>
    <row r="722" spans="1:7">
      <c r="A722" s="4">
        <v>1</v>
      </c>
      <c r="B722" s="4">
        <v>30</v>
      </c>
      <c r="C722" s="4">
        <v>7</v>
      </c>
      <c r="D722" s="4">
        <v>0</v>
      </c>
      <c r="E722" s="4">
        <f t="shared" si="20"/>
        <v>0</v>
      </c>
      <c r="F722" s="4">
        <v>0</v>
      </c>
      <c r="G722" s="4">
        <f t="shared" si="21"/>
        <v>0</v>
      </c>
    </row>
    <row r="723" spans="1:7">
      <c r="A723" s="4">
        <v>1</v>
      </c>
      <c r="B723" s="4">
        <v>30</v>
      </c>
      <c r="C723" s="4">
        <v>8</v>
      </c>
      <c r="D723" s="4">
        <v>22.324000000000002</v>
      </c>
      <c r="E723" s="4">
        <f t="shared" si="20"/>
        <v>2.2324E-2</v>
      </c>
      <c r="F723" s="4">
        <v>22.324000000000002</v>
      </c>
      <c r="G723" s="4">
        <f t="shared" si="21"/>
        <v>2.2324E-2</v>
      </c>
    </row>
    <row r="724" spans="1:7">
      <c r="A724" s="4">
        <v>1</v>
      </c>
      <c r="B724" s="4">
        <v>30</v>
      </c>
      <c r="C724" s="4">
        <v>9</v>
      </c>
      <c r="D724" s="4">
        <v>67.658000000000001</v>
      </c>
      <c r="E724" s="4">
        <f t="shared" ref="E724:E787" si="22">D724/1000</f>
        <v>6.7657999999999996E-2</v>
      </c>
      <c r="F724" s="4">
        <v>63.677999999999997</v>
      </c>
      <c r="G724" s="4">
        <f t="shared" ref="G724:G787" si="23">F724/1000</f>
        <v>6.3677999999999998E-2</v>
      </c>
    </row>
    <row r="725" spans="1:7">
      <c r="A725" s="4">
        <v>1</v>
      </c>
      <c r="B725" s="4">
        <v>30</v>
      </c>
      <c r="C725" s="4">
        <v>10</v>
      </c>
      <c r="D725" s="4">
        <v>151.15</v>
      </c>
      <c r="E725" s="4">
        <f t="shared" si="22"/>
        <v>0.15115000000000001</v>
      </c>
      <c r="F725" s="4">
        <v>134.791</v>
      </c>
      <c r="G725" s="4">
        <f t="shared" si="23"/>
        <v>0.13479099999999999</v>
      </c>
    </row>
    <row r="726" spans="1:7">
      <c r="A726" s="4">
        <v>1</v>
      </c>
      <c r="B726" s="4">
        <v>30</v>
      </c>
      <c r="C726" s="4">
        <v>11</v>
      </c>
      <c r="D726" s="4">
        <v>232.11500000000001</v>
      </c>
      <c r="E726" s="4">
        <f t="shared" si="22"/>
        <v>0.23211500000000002</v>
      </c>
      <c r="F726" s="4">
        <v>203.977</v>
      </c>
      <c r="G726" s="4">
        <f t="shared" si="23"/>
        <v>0.20397699999999999</v>
      </c>
    </row>
    <row r="727" spans="1:7">
      <c r="A727" s="4">
        <v>1</v>
      </c>
      <c r="B727" s="4">
        <v>30</v>
      </c>
      <c r="C727" s="4">
        <v>12</v>
      </c>
      <c r="D727" s="4">
        <v>162.602</v>
      </c>
      <c r="E727" s="4">
        <f t="shared" si="22"/>
        <v>0.162602</v>
      </c>
      <c r="F727" s="4">
        <v>154.422</v>
      </c>
      <c r="G727" s="4">
        <f t="shared" si="23"/>
        <v>0.154422</v>
      </c>
    </row>
    <row r="728" spans="1:7">
      <c r="A728" s="4">
        <v>1</v>
      </c>
      <c r="B728" s="4">
        <v>30</v>
      </c>
      <c r="C728" s="4">
        <v>13</v>
      </c>
      <c r="D728" s="4">
        <v>128.66499999999999</v>
      </c>
      <c r="E728" s="4">
        <f t="shared" si="22"/>
        <v>0.128665</v>
      </c>
      <c r="F728" s="4">
        <v>125.33</v>
      </c>
      <c r="G728" s="4">
        <f t="shared" si="23"/>
        <v>0.12533</v>
      </c>
    </row>
    <row r="729" spans="1:7">
      <c r="A729" s="4">
        <v>1</v>
      </c>
      <c r="B729" s="4">
        <v>30</v>
      </c>
      <c r="C729" s="4">
        <v>14</v>
      </c>
      <c r="D729" s="4">
        <v>104.562</v>
      </c>
      <c r="E729" s="4">
        <f t="shared" si="22"/>
        <v>0.104562</v>
      </c>
      <c r="F729" s="4">
        <v>103.29</v>
      </c>
      <c r="G729" s="4">
        <f t="shared" si="23"/>
        <v>0.10329000000000001</v>
      </c>
    </row>
    <row r="730" spans="1:7">
      <c r="A730" s="4">
        <v>1</v>
      </c>
      <c r="B730" s="4">
        <v>30</v>
      </c>
      <c r="C730" s="4">
        <v>15</v>
      </c>
      <c r="D730" s="4">
        <v>76.225999999999999</v>
      </c>
      <c r="E730" s="4">
        <f t="shared" si="22"/>
        <v>7.6226000000000002E-2</v>
      </c>
      <c r="F730" s="4">
        <v>76.091999999999999</v>
      </c>
      <c r="G730" s="4">
        <f t="shared" si="23"/>
        <v>7.6091999999999993E-2</v>
      </c>
    </row>
    <row r="731" spans="1:7">
      <c r="A731" s="4">
        <v>1</v>
      </c>
      <c r="B731" s="4">
        <v>30</v>
      </c>
      <c r="C731" s="4">
        <v>16</v>
      </c>
      <c r="D731" s="4">
        <v>52.679000000000002</v>
      </c>
      <c r="E731" s="4">
        <f t="shared" si="22"/>
        <v>5.2679000000000004E-2</v>
      </c>
      <c r="F731" s="4">
        <v>53.875</v>
      </c>
      <c r="G731" s="4">
        <f t="shared" si="23"/>
        <v>5.3874999999999999E-2</v>
      </c>
    </row>
    <row r="732" spans="1:7">
      <c r="A732" s="4">
        <v>1</v>
      </c>
      <c r="B732" s="4">
        <v>30</v>
      </c>
      <c r="C732" s="4">
        <v>17</v>
      </c>
      <c r="D732" s="4">
        <v>12.276</v>
      </c>
      <c r="E732" s="4">
        <f t="shared" si="22"/>
        <v>1.2276E-2</v>
      </c>
      <c r="F732" s="4">
        <v>12.757999999999999</v>
      </c>
      <c r="G732" s="4">
        <f t="shared" si="23"/>
        <v>1.2757999999999999E-2</v>
      </c>
    </row>
    <row r="733" spans="1:7">
      <c r="A733" s="4">
        <v>1</v>
      </c>
      <c r="B733" s="4">
        <v>30</v>
      </c>
      <c r="C733" s="4">
        <v>18</v>
      </c>
      <c r="D733" s="4">
        <v>0</v>
      </c>
      <c r="E733" s="4">
        <f t="shared" si="22"/>
        <v>0</v>
      </c>
      <c r="F733" s="4">
        <v>0</v>
      </c>
      <c r="G733" s="4">
        <f t="shared" si="23"/>
        <v>0</v>
      </c>
    </row>
    <row r="734" spans="1:7">
      <c r="A734" s="4">
        <v>1</v>
      </c>
      <c r="B734" s="4">
        <v>30</v>
      </c>
      <c r="C734" s="4">
        <v>19</v>
      </c>
      <c r="D734" s="4">
        <v>0</v>
      </c>
      <c r="E734" s="4">
        <f t="shared" si="22"/>
        <v>0</v>
      </c>
      <c r="F734" s="4">
        <v>0</v>
      </c>
      <c r="G734" s="4">
        <f t="shared" si="23"/>
        <v>0</v>
      </c>
    </row>
    <row r="735" spans="1:7">
      <c r="A735" s="4">
        <v>1</v>
      </c>
      <c r="B735" s="4">
        <v>30</v>
      </c>
      <c r="C735" s="4">
        <v>20</v>
      </c>
      <c r="D735" s="4">
        <v>0</v>
      </c>
      <c r="E735" s="4">
        <f t="shared" si="22"/>
        <v>0</v>
      </c>
      <c r="F735" s="4">
        <v>0</v>
      </c>
      <c r="G735" s="4">
        <f t="shared" si="23"/>
        <v>0</v>
      </c>
    </row>
    <row r="736" spans="1:7">
      <c r="A736" s="4">
        <v>1</v>
      </c>
      <c r="B736" s="4">
        <v>30</v>
      </c>
      <c r="C736" s="4">
        <v>21</v>
      </c>
      <c r="D736" s="4">
        <v>0</v>
      </c>
      <c r="E736" s="4">
        <f t="shared" si="22"/>
        <v>0</v>
      </c>
      <c r="F736" s="4">
        <v>0</v>
      </c>
      <c r="G736" s="4">
        <f t="shared" si="23"/>
        <v>0</v>
      </c>
    </row>
    <row r="737" spans="1:7">
      <c r="A737" s="4">
        <v>1</v>
      </c>
      <c r="B737" s="4">
        <v>30</v>
      </c>
      <c r="C737" s="4">
        <v>22</v>
      </c>
      <c r="D737" s="4">
        <v>0</v>
      </c>
      <c r="E737" s="4">
        <f t="shared" si="22"/>
        <v>0</v>
      </c>
      <c r="F737" s="4">
        <v>0</v>
      </c>
      <c r="G737" s="4">
        <f t="shared" si="23"/>
        <v>0</v>
      </c>
    </row>
    <row r="738" spans="1:7">
      <c r="A738" s="4">
        <v>1</v>
      </c>
      <c r="B738" s="4">
        <v>30</v>
      </c>
      <c r="C738" s="4">
        <v>23</v>
      </c>
      <c r="D738" s="4">
        <v>0</v>
      </c>
      <c r="E738" s="4">
        <f t="shared" si="22"/>
        <v>0</v>
      </c>
      <c r="F738" s="4">
        <v>0</v>
      </c>
      <c r="G738" s="4">
        <f t="shared" si="23"/>
        <v>0</v>
      </c>
    </row>
    <row r="739" spans="1:7">
      <c r="A739" s="4">
        <v>1</v>
      </c>
      <c r="B739" s="4">
        <v>31</v>
      </c>
      <c r="C739" s="4">
        <v>0</v>
      </c>
      <c r="D739" s="4">
        <v>0</v>
      </c>
      <c r="E739" s="4">
        <f t="shared" si="22"/>
        <v>0</v>
      </c>
      <c r="F739" s="4">
        <v>0</v>
      </c>
      <c r="G739" s="4">
        <f t="shared" si="23"/>
        <v>0</v>
      </c>
    </row>
    <row r="740" spans="1:7">
      <c r="A740" s="4">
        <v>1</v>
      </c>
      <c r="B740" s="4">
        <v>31</v>
      </c>
      <c r="C740" s="4">
        <v>1</v>
      </c>
      <c r="D740" s="4">
        <v>0</v>
      </c>
      <c r="E740" s="4">
        <f t="shared" si="22"/>
        <v>0</v>
      </c>
      <c r="F740" s="4">
        <v>0</v>
      </c>
      <c r="G740" s="4">
        <f t="shared" si="23"/>
        <v>0</v>
      </c>
    </row>
    <row r="741" spans="1:7">
      <c r="A741" s="4">
        <v>1</v>
      </c>
      <c r="B741" s="4">
        <v>31</v>
      </c>
      <c r="C741" s="4">
        <v>2</v>
      </c>
      <c r="D741" s="4">
        <v>0</v>
      </c>
      <c r="E741" s="4">
        <f t="shared" si="22"/>
        <v>0</v>
      </c>
      <c r="F741" s="4">
        <v>0</v>
      </c>
      <c r="G741" s="4">
        <f t="shared" si="23"/>
        <v>0</v>
      </c>
    </row>
    <row r="742" spans="1:7">
      <c r="A742" s="4">
        <v>1</v>
      </c>
      <c r="B742" s="4">
        <v>31</v>
      </c>
      <c r="C742" s="4">
        <v>3</v>
      </c>
      <c r="D742" s="4">
        <v>0</v>
      </c>
      <c r="E742" s="4">
        <f t="shared" si="22"/>
        <v>0</v>
      </c>
      <c r="F742" s="4">
        <v>0</v>
      </c>
      <c r="G742" s="4">
        <f t="shared" si="23"/>
        <v>0</v>
      </c>
    </row>
    <row r="743" spans="1:7">
      <c r="A743" s="4">
        <v>1</v>
      </c>
      <c r="B743" s="4">
        <v>31</v>
      </c>
      <c r="C743" s="4">
        <v>4</v>
      </c>
      <c r="D743" s="4">
        <v>0</v>
      </c>
      <c r="E743" s="4">
        <f t="shared" si="22"/>
        <v>0</v>
      </c>
      <c r="F743" s="4">
        <v>0</v>
      </c>
      <c r="G743" s="4">
        <f t="shared" si="23"/>
        <v>0</v>
      </c>
    </row>
    <row r="744" spans="1:7">
      <c r="A744" s="4">
        <v>1</v>
      </c>
      <c r="B744" s="4">
        <v>31</v>
      </c>
      <c r="C744" s="4">
        <v>5</v>
      </c>
      <c r="D744" s="4">
        <v>0</v>
      </c>
      <c r="E744" s="4">
        <f t="shared" si="22"/>
        <v>0</v>
      </c>
      <c r="F744" s="4">
        <v>0</v>
      </c>
      <c r="G744" s="4">
        <f t="shared" si="23"/>
        <v>0</v>
      </c>
    </row>
    <row r="745" spans="1:7">
      <c r="A745" s="4">
        <v>1</v>
      </c>
      <c r="B745" s="4">
        <v>31</v>
      </c>
      <c r="C745" s="4">
        <v>6</v>
      </c>
      <c r="D745" s="4">
        <v>0</v>
      </c>
      <c r="E745" s="4">
        <f t="shared" si="22"/>
        <v>0</v>
      </c>
      <c r="F745" s="4">
        <v>0</v>
      </c>
      <c r="G745" s="4">
        <f t="shared" si="23"/>
        <v>0</v>
      </c>
    </row>
    <row r="746" spans="1:7">
      <c r="A746" s="4">
        <v>1</v>
      </c>
      <c r="B746" s="4">
        <v>31</v>
      </c>
      <c r="C746" s="4">
        <v>7</v>
      </c>
      <c r="D746" s="4">
        <v>2.0539999999999998</v>
      </c>
      <c r="E746" s="4">
        <f t="shared" si="22"/>
        <v>2.0539999999999998E-3</v>
      </c>
      <c r="F746" s="4">
        <v>1.85</v>
      </c>
      <c r="G746" s="4">
        <f t="shared" si="23"/>
        <v>1.8500000000000001E-3</v>
      </c>
    </row>
    <row r="747" spans="1:7">
      <c r="A747" s="4">
        <v>1</v>
      </c>
      <c r="B747" s="4">
        <v>31</v>
      </c>
      <c r="C747" s="4">
        <v>8</v>
      </c>
      <c r="D747" s="4">
        <v>53.776000000000003</v>
      </c>
      <c r="E747" s="4">
        <f t="shared" si="22"/>
        <v>5.3776000000000004E-2</v>
      </c>
      <c r="F747" s="4">
        <v>43.421999999999997</v>
      </c>
      <c r="G747" s="4">
        <f t="shared" si="23"/>
        <v>4.3421999999999995E-2</v>
      </c>
    </row>
    <row r="748" spans="1:7">
      <c r="A748" s="4">
        <v>1</v>
      </c>
      <c r="B748" s="4">
        <v>31</v>
      </c>
      <c r="C748" s="4">
        <v>9</v>
      </c>
      <c r="D748" s="4">
        <v>124.964</v>
      </c>
      <c r="E748" s="4">
        <f t="shared" si="22"/>
        <v>0.12496399999999999</v>
      </c>
      <c r="F748" s="4">
        <v>101.697</v>
      </c>
      <c r="G748" s="4">
        <f t="shared" si="23"/>
        <v>0.10169700000000001</v>
      </c>
    </row>
    <row r="749" spans="1:7">
      <c r="A749" s="4">
        <v>1</v>
      </c>
      <c r="B749" s="4">
        <v>31</v>
      </c>
      <c r="C749" s="4">
        <v>10</v>
      </c>
      <c r="D749" s="4">
        <v>252.899</v>
      </c>
      <c r="E749" s="4">
        <f t="shared" si="22"/>
        <v>0.25289899999999998</v>
      </c>
      <c r="F749" s="4">
        <v>181.197</v>
      </c>
      <c r="G749" s="4">
        <f t="shared" si="23"/>
        <v>0.181197</v>
      </c>
    </row>
    <row r="750" spans="1:7">
      <c r="A750" s="4">
        <v>1</v>
      </c>
      <c r="B750" s="4">
        <v>31</v>
      </c>
      <c r="C750" s="4">
        <v>11</v>
      </c>
      <c r="D750" s="4">
        <v>215.64099999999999</v>
      </c>
      <c r="E750" s="4">
        <f t="shared" si="22"/>
        <v>0.215641</v>
      </c>
      <c r="F750" s="4">
        <v>174.393</v>
      </c>
      <c r="G750" s="4">
        <f t="shared" si="23"/>
        <v>0.17439299999999999</v>
      </c>
    </row>
    <row r="751" spans="1:7">
      <c r="A751" s="4">
        <v>1</v>
      </c>
      <c r="B751" s="4">
        <v>31</v>
      </c>
      <c r="C751" s="4">
        <v>12</v>
      </c>
      <c r="D751" s="4">
        <v>475.964</v>
      </c>
      <c r="E751" s="4">
        <f t="shared" si="22"/>
        <v>0.475964</v>
      </c>
      <c r="F751" s="4">
        <v>344.483</v>
      </c>
      <c r="G751" s="4">
        <f t="shared" si="23"/>
        <v>0.34448299999999998</v>
      </c>
    </row>
    <row r="752" spans="1:7">
      <c r="A752" s="4">
        <v>1</v>
      </c>
      <c r="B752" s="4">
        <v>31</v>
      </c>
      <c r="C752" s="4">
        <v>13</v>
      </c>
      <c r="D752" s="4">
        <v>405.40600000000001</v>
      </c>
      <c r="E752" s="4">
        <f t="shared" si="22"/>
        <v>0.40540599999999999</v>
      </c>
      <c r="F752" s="4">
        <v>334.608</v>
      </c>
      <c r="G752" s="4">
        <f t="shared" si="23"/>
        <v>0.33460800000000002</v>
      </c>
    </row>
    <row r="753" spans="1:7">
      <c r="A753" s="4">
        <v>1</v>
      </c>
      <c r="B753" s="4">
        <v>31</v>
      </c>
      <c r="C753" s="4">
        <v>14</v>
      </c>
      <c r="D753" s="4">
        <v>508.197</v>
      </c>
      <c r="E753" s="4">
        <f t="shared" si="22"/>
        <v>0.50819700000000001</v>
      </c>
      <c r="F753" s="4">
        <v>431.00599999999997</v>
      </c>
      <c r="G753" s="4">
        <f t="shared" si="23"/>
        <v>0.43100599999999994</v>
      </c>
    </row>
    <row r="754" spans="1:7">
      <c r="A754" s="4">
        <v>1</v>
      </c>
      <c r="B754" s="4">
        <v>31</v>
      </c>
      <c r="C754" s="4">
        <v>15</v>
      </c>
      <c r="D754" s="4">
        <v>317.827</v>
      </c>
      <c r="E754" s="4">
        <f t="shared" si="22"/>
        <v>0.31782699999999997</v>
      </c>
      <c r="F754" s="4">
        <v>311.02199999999999</v>
      </c>
      <c r="G754" s="4">
        <f t="shared" si="23"/>
        <v>0.31102199999999997</v>
      </c>
    </row>
    <row r="755" spans="1:7">
      <c r="A755" s="4">
        <v>1</v>
      </c>
      <c r="B755" s="4">
        <v>31</v>
      </c>
      <c r="C755" s="4">
        <v>16</v>
      </c>
      <c r="D755" s="4">
        <v>150.12100000000001</v>
      </c>
      <c r="E755" s="4">
        <f t="shared" si="22"/>
        <v>0.150121</v>
      </c>
      <c r="F755" s="4">
        <v>173.92699999999999</v>
      </c>
      <c r="G755" s="4">
        <f t="shared" si="23"/>
        <v>0.173927</v>
      </c>
    </row>
    <row r="756" spans="1:7">
      <c r="A756" s="4">
        <v>1</v>
      </c>
      <c r="B756" s="4">
        <v>31</v>
      </c>
      <c r="C756" s="4">
        <v>17</v>
      </c>
      <c r="D756" s="4">
        <v>27.303999999999998</v>
      </c>
      <c r="E756" s="4">
        <f t="shared" si="22"/>
        <v>2.7303999999999998E-2</v>
      </c>
      <c r="F756" s="4">
        <v>37.831000000000003</v>
      </c>
      <c r="G756" s="4">
        <f t="shared" si="23"/>
        <v>3.7831000000000004E-2</v>
      </c>
    </row>
    <row r="757" spans="1:7">
      <c r="A757" s="4">
        <v>1</v>
      </c>
      <c r="B757" s="4">
        <v>31</v>
      </c>
      <c r="C757" s="4">
        <v>18</v>
      </c>
      <c r="D757" s="4">
        <v>0</v>
      </c>
      <c r="E757" s="4">
        <f t="shared" si="22"/>
        <v>0</v>
      </c>
      <c r="F757" s="4">
        <v>0</v>
      </c>
      <c r="G757" s="4">
        <f t="shared" si="23"/>
        <v>0</v>
      </c>
    </row>
    <row r="758" spans="1:7">
      <c r="A758" s="4">
        <v>1</v>
      </c>
      <c r="B758" s="4">
        <v>31</v>
      </c>
      <c r="C758" s="4">
        <v>19</v>
      </c>
      <c r="D758" s="4">
        <v>0</v>
      </c>
      <c r="E758" s="4">
        <f t="shared" si="22"/>
        <v>0</v>
      </c>
      <c r="F758" s="4">
        <v>0</v>
      </c>
      <c r="G758" s="4">
        <f t="shared" si="23"/>
        <v>0</v>
      </c>
    </row>
    <row r="759" spans="1:7">
      <c r="A759" s="4">
        <v>1</v>
      </c>
      <c r="B759" s="4">
        <v>31</v>
      </c>
      <c r="C759" s="4">
        <v>20</v>
      </c>
      <c r="D759" s="4">
        <v>0</v>
      </c>
      <c r="E759" s="4">
        <f t="shared" si="22"/>
        <v>0</v>
      </c>
      <c r="F759" s="4">
        <v>0</v>
      </c>
      <c r="G759" s="4">
        <f t="shared" si="23"/>
        <v>0</v>
      </c>
    </row>
    <row r="760" spans="1:7">
      <c r="A760" s="4">
        <v>1</v>
      </c>
      <c r="B760" s="4">
        <v>31</v>
      </c>
      <c r="C760" s="4">
        <v>21</v>
      </c>
      <c r="D760" s="4">
        <v>0</v>
      </c>
      <c r="E760" s="4">
        <f t="shared" si="22"/>
        <v>0</v>
      </c>
      <c r="F760" s="4">
        <v>0</v>
      </c>
      <c r="G760" s="4">
        <f t="shared" si="23"/>
        <v>0</v>
      </c>
    </row>
    <row r="761" spans="1:7">
      <c r="A761" s="4">
        <v>1</v>
      </c>
      <c r="B761" s="4">
        <v>31</v>
      </c>
      <c r="C761" s="4">
        <v>22</v>
      </c>
      <c r="D761" s="4">
        <v>0</v>
      </c>
      <c r="E761" s="4">
        <f t="shared" si="22"/>
        <v>0</v>
      </c>
      <c r="F761" s="4">
        <v>0</v>
      </c>
      <c r="G761" s="4">
        <f t="shared" si="23"/>
        <v>0</v>
      </c>
    </row>
    <row r="762" spans="1:7">
      <c r="A762" s="4">
        <v>1</v>
      </c>
      <c r="B762" s="4">
        <v>31</v>
      </c>
      <c r="C762" s="4">
        <v>23</v>
      </c>
      <c r="D762" s="4">
        <v>0</v>
      </c>
      <c r="E762" s="4">
        <f t="shared" si="22"/>
        <v>0</v>
      </c>
      <c r="F762" s="4">
        <v>0</v>
      </c>
      <c r="G762" s="4">
        <f t="shared" si="23"/>
        <v>0</v>
      </c>
    </row>
    <row r="763" spans="1:7">
      <c r="A763" s="4">
        <v>2</v>
      </c>
      <c r="B763" s="4">
        <v>1</v>
      </c>
      <c r="C763" s="4">
        <v>0</v>
      </c>
      <c r="D763" s="4">
        <v>0</v>
      </c>
      <c r="E763" s="4">
        <f t="shared" si="22"/>
        <v>0</v>
      </c>
      <c r="F763" s="4">
        <v>0</v>
      </c>
      <c r="G763" s="4">
        <f t="shared" si="23"/>
        <v>0</v>
      </c>
    </row>
    <row r="764" spans="1:7">
      <c r="A764" s="4">
        <v>2</v>
      </c>
      <c r="B764" s="4">
        <v>1</v>
      </c>
      <c r="C764" s="4">
        <v>1</v>
      </c>
      <c r="D764" s="4">
        <v>0</v>
      </c>
      <c r="E764" s="4">
        <f t="shared" si="22"/>
        <v>0</v>
      </c>
      <c r="F764" s="4">
        <v>0</v>
      </c>
      <c r="G764" s="4">
        <f t="shared" si="23"/>
        <v>0</v>
      </c>
    </row>
    <row r="765" spans="1:7">
      <c r="A765" s="4">
        <v>2</v>
      </c>
      <c r="B765" s="4">
        <v>1</v>
      </c>
      <c r="C765" s="4">
        <v>2</v>
      </c>
      <c r="D765" s="4">
        <v>0</v>
      </c>
      <c r="E765" s="4">
        <f t="shared" si="22"/>
        <v>0</v>
      </c>
      <c r="F765" s="4">
        <v>0</v>
      </c>
      <c r="G765" s="4">
        <f t="shared" si="23"/>
        <v>0</v>
      </c>
    </row>
    <row r="766" spans="1:7">
      <c r="A766" s="4">
        <v>2</v>
      </c>
      <c r="B766" s="4">
        <v>1</v>
      </c>
      <c r="C766" s="4">
        <v>3</v>
      </c>
      <c r="D766" s="4">
        <v>0</v>
      </c>
      <c r="E766" s="4">
        <f t="shared" si="22"/>
        <v>0</v>
      </c>
      <c r="F766" s="4">
        <v>0</v>
      </c>
      <c r="G766" s="4">
        <f t="shared" si="23"/>
        <v>0</v>
      </c>
    </row>
    <row r="767" spans="1:7">
      <c r="A767" s="4">
        <v>2</v>
      </c>
      <c r="B767" s="4">
        <v>1</v>
      </c>
      <c r="C767" s="4">
        <v>4</v>
      </c>
      <c r="D767" s="4">
        <v>0</v>
      </c>
      <c r="E767" s="4">
        <f t="shared" si="22"/>
        <v>0</v>
      </c>
      <c r="F767" s="4">
        <v>0</v>
      </c>
      <c r="G767" s="4">
        <f t="shared" si="23"/>
        <v>0</v>
      </c>
    </row>
    <row r="768" spans="1:7">
      <c r="A768" s="4">
        <v>2</v>
      </c>
      <c r="B768" s="4">
        <v>1</v>
      </c>
      <c r="C768" s="4">
        <v>5</v>
      </c>
      <c r="D768" s="4">
        <v>0</v>
      </c>
      <c r="E768" s="4">
        <f t="shared" si="22"/>
        <v>0</v>
      </c>
      <c r="F768" s="4">
        <v>0</v>
      </c>
      <c r="G768" s="4">
        <f t="shared" si="23"/>
        <v>0</v>
      </c>
    </row>
    <row r="769" spans="1:7">
      <c r="A769" s="4">
        <v>2</v>
      </c>
      <c r="B769" s="4">
        <v>1</v>
      </c>
      <c r="C769" s="4">
        <v>6</v>
      </c>
      <c r="D769" s="4">
        <v>0</v>
      </c>
      <c r="E769" s="4">
        <f t="shared" si="22"/>
        <v>0</v>
      </c>
      <c r="F769" s="4">
        <v>0</v>
      </c>
      <c r="G769" s="4">
        <f t="shared" si="23"/>
        <v>0</v>
      </c>
    </row>
    <row r="770" spans="1:7">
      <c r="A770" s="4">
        <v>2</v>
      </c>
      <c r="B770" s="4">
        <v>1</v>
      </c>
      <c r="C770" s="4">
        <v>7</v>
      </c>
      <c r="D770" s="4">
        <v>0</v>
      </c>
      <c r="E770" s="4">
        <f t="shared" si="22"/>
        <v>0</v>
      </c>
      <c r="F770" s="4">
        <v>0</v>
      </c>
      <c r="G770" s="4">
        <f t="shared" si="23"/>
        <v>0</v>
      </c>
    </row>
    <row r="771" spans="1:7">
      <c r="A771" s="4">
        <v>2</v>
      </c>
      <c r="B771" s="4">
        <v>1</v>
      </c>
      <c r="C771" s="4">
        <v>8</v>
      </c>
      <c r="D771" s="4">
        <v>85.617000000000004</v>
      </c>
      <c r="E771" s="4">
        <f t="shared" si="22"/>
        <v>8.5616999999999999E-2</v>
      </c>
      <c r="F771" s="4">
        <v>23.864000000000001</v>
      </c>
      <c r="G771" s="4">
        <f t="shared" si="23"/>
        <v>2.3864E-2</v>
      </c>
    </row>
    <row r="772" spans="1:7">
      <c r="A772" s="4">
        <v>2</v>
      </c>
      <c r="B772" s="4">
        <v>1</v>
      </c>
      <c r="C772" s="4">
        <v>9</v>
      </c>
      <c r="D772" s="4">
        <v>173.935</v>
      </c>
      <c r="E772" s="4">
        <f t="shared" si="22"/>
        <v>0.17393500000000001</v>
      </c>
      <c r="F772" s="4">
        <v>88.643000000000001</v>
      </c>
      <c r="G772" s="4">
        <f t="shared" si="23"/>
        <v>8.8643E-2</v>
      </c>
    </row>
    <row r="773" spans="1:7">
      <c r="A773" s="4">
        <v>2</v>
      </c>
      <c r="B773" s="4">
        <v>1</v>
      </c>
      <c r="C773" s="4">
        <v>10</v>
      </c>
      <c r="D773" s="4">
        <v>284.90800000000002</v>
      </c>
      <c r="E773" s="4">
        <f t="shared" si="22"/>
        <v>0.28490799999999999</v>
      </c>
      <c r="F773" s="4">
        <v>173.911</v>
      </c>
      <c r="G773" s="4">
        <f t="shared" si="23"/>
        <v>0.17391100000000001</v>
      </c>
    </row>
    <row r="774" spans="1:7">
      <c r="A774" s="4">
        <v>2</v>
      </c>
      <c r="B774" s="4">
        <v>1</v>
      </c>
      <c r="C774" s="4">
        <v>11</v>
      </c>
      <c r="D774" s="4">
        <v>348.673</v>
      </c>
      <c r="E774" s="4">
        <f t="shared" si="22"/>
        <v>0.34867300000000001</v>
      </c>
      <c r="F774" s="4">
        <v>244.82599999999999</v>
      </c>
      <c r="G774" s="4">
        <f t="shared" si="23"/>
        <v>0.24482599999999999</v>
      </c>
    </row>
    <row r="775" spans="1:7">
      <c r="A775" s="4">
        <v>2</v>
      </c>
      <c r="B775" s="4">
        <v>1</v>
      </c>
      <c r="C775" s="4">
        <v>12</v>
      </c>
      <c r="D775" s="4">
        <v>288.08699999999999</v>
      </c>
      <c r="E775" s="4">
        <f t="shared" si="22"/>
        <v>0.28808699999999998</v>
      </c>
      <c r="F775" s="4">
        <v>240.012</v>
      </c>
      <c r="G775" s="4">
        <f t="shared" si="23"/>
        <v>0.240012</v>
      </c>
    </row>
    <row r="776" spans="1:7">
      <c r="A776" s="4">
        <v>2</v>
      </c>
      <c r="B776" s="4">
        <v>1</v>
      </c>
      <c r="C776" s="4">
        <v>13</v>
      </c>
      <c r="D776" s="4">
        <v>280.68599999999998</v>
      </c>
      <c r="E776" s="4">
        <f t="shared" si="22"/>
        <v>0.28068599999999999</v>
      </c>
      <c r="F776" s="4">
        <v>247.39500000000001</v>
      </c>
      <c r="G776" s="4">
        <f t="shared" si="23"/>
        <v>0.247395</v>
      </c>
    </row>
    <row r="777" spans="1:7">
      <c r="A777" s="4">
        <v>2</v>
      </c>
      <c r="B777" s="4">
        <v>1</v>
      </c>
      <c r="C777" s="4">
        <v>14</v>
      </c>
      <c r="D777" s="4">
        <v>240.49199999999999</v>
      </c>
      <c r="E777" s="4">
        <f t="shared" si="22"/>
        <v>0.24049199999999998</v>
      </c>
      <c r="F777" s="4">
        <v>223.40100000000001</v>
      </c>
      <c r="G777" s="4">
        <f t="shared" si="23"/>
        <v>0.22340100000000002</v>
      </c>
    </row>
    <row r="778" spans="1:7">
      <c r="A778" s="4">
        <v>2</v>
      </c>
      <c r="B778" s="4">
        <v>1</v>
      </c>
      <c r="C778" s="4">
        <v>15</v>
      </c>
      <c r="D778" s="4">
        <v>170.51300000000001</v>
      </c>
      <c r="E778" s="4">
        <f t="shared" si="22"/>
        <v>0.170513</v>
      </c>
      <c r="F778" s="4">
        <v>168.755</v>
      </c>
      <c r="G778" s="4">
        <f t="shared" si="23"/>
        <v>0.16875499999999999</v>
      </c>
    </row>
    <row r="779" spans="1:7">
      <c r="A779" s="4">
        <v>2</v>
      </c>
      <c r="B779" s="4">
        <v>1</v>
      </c>
      <c r="C779" s="4">
        <v>16</v>
      </c>
      <c r="D779" s="4">
        <v>144.215</v>
      </c>
      <c r="E779" s="4">
        <f t="shared" si="22"/>
        <v>0.14421500000000001</v>
      </c>
      <c r="F779" s="4">
        <v>162.49100000000001</v>
      </c>
      <c r="G779" s="4">
        <f t="shared" si="23"/>
        <v>0.16249100000000002</v>
      </c>
    </row>
    <row r="780" spans="1:7">
      <c r="A780" s="4">
        <v>2</v>
      </c>
      <c r="B780" s="4">
        <v>1</v>
      </c>
      <c r="C780" s="4">
        <v>17</v>
      </c>
      <c r="D780" s="4">
        <v>9.0310000000000006</v>
      </c>
      <c r="E780" s="4">
        <f t="shared" si="22"/>
        <v>9.0310000000000008E-3</v>
      </c>
      <c r="F780" s="4">
        <v>18.7</v>
      </c>
      <c r="G780" s="4">
        <f t="shared" si="23"/>
        <v>1.8699999999999998E-2</v>
      </c>
    </row>
    <row r="781" spans="1:7">
      <c r="A781" s="4">
        <v>2</v>
      </c>
      <c r="B781" s="4">
        <v>1</v>
      </c>
      <c r="C781" s="4">
        <v>18</v>
      </c>
      <c r="D781" s="4">
        <v>0</v>
      </c>
      <c r="E781" s="4">
        <f t="shared" si="22"/>
        <v>0</v>
      </c>
      <c r="F781" s="4">
        <v>0</v>
      </c>
      <c r="G781" s="4">
        <f t="shared" si="23"/>
        <v>0</v>
      </c>
    </row>
    <row r="782" spans="1:7">
      <c r="A782" s="4">
        <v>2</v>
      </c>
      <c r="B782" s="4">
        <v>1</v>
      </c>
      <c r="C782" s="4">
        <v>19</v>
      </c>
      <c r="D782" s="4">
        <v>0</v>
      </c>
      <c r="E782" s="4">
        <f t="shared" si="22"/>
        <v>0</v>
      </c>
      <c r="F782" s="4">
        <v>0</v>
      </c>
      <c r="G782" s="4">
        <f t="shared" si="23"/>
        <v>0</v>
      </c>
    </row>
    <row r="783" spans="1:7">
      <c r="A783" s="4">
        <v>2</v>
      </c>
      <c r="B783" s="4">
        <v>1</v>
      </c>
      <c r="C783" s="4">
        <v>20</v>
      </c>
      <c r="D783" s="4">
        <v>0</v>
      </c>
      <c r="E783" s="4">
        <f t="shared" si="22"/>
        <v>0</v>
      </c>
      <c r="F783" s="4">
        <v>0</v>
      </c>
      <c r="G783" s="4">
        <f t="shared" si="23"/>
        <v>0</v>
      </c>
    </row>
    <row r="784" spans="1:7">
      <c r="A784" s="4">
        <v>2</v>
      </c>
      <c r="B784" s="4">
        <v>1</v>
      </c>
      <c r="C784" s="4">
        <v>21</v>
      </c>
      <c r="D784" s="4">
        <v>0</v>
      </c>
      <c r="E784" s="4">
        <f t="shared" si="22"/>
        <v>0</v>
      </c>
      <c r="F784" s="4">
        <v>0</v>
      </c>
      <c r="G784" s="4">
        <f t="shared" si="23"/>
        <v>0</v>
      </c>
    </row>
    <row r="785" spans="1:7">
      <c r="A785" s="4">
        <v>2</v>
      </c>
      <c r="B785" s="4">
        <v>1</v>
      </c>
      <c r="C785" s="4">
        <v>22</v>
      </c>
      <c r="D785" s="4">
        <v>0</v>
      </c>
      <c r="E785" s="4">
        <f t="shared" si="22"/>
        <v>0</v>
      </c>
      <c r="F785" s="4">
        <v>0</v>
      </c>
      <c r="G785" s="4">
        <f t="shared" si="23"/>
        <v>0</v>
      </c>
    </row>
    <row r="786" spans="1:7">
      <c r="A786" s="4">
        <v>2</v>
      </c>
      <c r="B786" s="4">
        <v>1</v>
      </c>
      <c r="C786" s="4">
        <v>23</v>
      </c>
      <c r="D786" s="4">
        <v>0</v>
      </c>
      <c r="E786" s="4">
        <f t="shared" si="22"/>
        <v>0</v>
      </c>
      <c r="F786" s="4">
        <v>0</v>
      </c>
      <c r="G786" s="4">
        <f t="shared" si="23"/>
        <v>0</v>
      </c>
    </row>
    <row r="787" spans="1:7">
      <c r="A787" s="4">
        <v>2</v>
      </c>
      <c r="B787" s="4">
        <v>2</v>
      </c>
      <c r="C787" s="4">
        <v>0</v>
      </c>
      <c r="D787" s="4">
        <v>0</v>
      </c>
      <c r="E787" s="4">
        <f t="shared" si="22"/>
        <v>0</v>
      </c>
      <c r="F787" s="4">
        <v>0</v>
      </c>
      <c r="G787" s="4">
        <f t="shared" si="23"/>
        <v>0</v>
      </c>
    </row>
    <row r="788" spans="1:7">
      <c r="A788" s="4">
        <v>2</v>
      </c>
      <c r="B788" s="4">
        <v>2</v>
      </c>
      <c r="C788" s="4">
        <v>1</v>
      </c>
      <c r="D788" s="4">
        <v>0</v>
      </c>
      <c r="E788" s="4">
        <f t="shared" ref="E788:E851" si="24">D788/1000</f>
        <v>0</v>
      </c>
      <c r="F788" s="4">
        <v>0</v>
      </c>
      <c r="G788" s="4">
        <f t="shared" ref="G788:G851" si="25">F788/1000</f>
        <v>0</v>
      </c>
    </row>
    <row r="789" spans="1:7">
      <c r="A789" s="4">
        <v>2</v>
      </c>
      <c r="B789" s="4">
        <v>2</v>
      </c>
      <c r="C789" s="4">
        <v>2</v>
      </c>
      <c r="D789" s="4">
        <v>0</v>
      </c>
      <c r="E789" s="4">
        <f t="shared" si="24"/>
        <v>0</v>
      </c>
      <c r="F789" s="4">
        <v>0</v>
      </c>
      <c r="G789" s="4">
        <f t="shared" si="25"/>
        <v>0</v>
      </c>
    </row>
    <row r="790" spans="1:7">
      <c r="A790" s="4">
        <v>2</v>
      </c>
      <c r="B790" s="4">
        <v>2</v>
      </c>
      <c r="C790" s="4">
        <v>3</v>
      </c>
      <c r="D790" s="4">
        <v>0</v>
      </c>
      <c r="E790" s="4">
        <f t="shared" si="24"/>
        <v>0</v>
      </c>
      <c r="F790" s="4">
        <v>0</v>
      </c>
      <c r="G790" s="4">
        <f t="shared" si="25"/>
        <v>0</v>
      </c>
    </row>
    <row r="791" spans="1:7">
      <c r="A791" s="4">
        <v>2</v>
      </c>
      <c r="B791" s="4">
        <v>2</v>
      </c>
      <c r="C791" s="4">
        <v>4</v>
      </c>
      <c r="D791" s="4">
        <v>0</v>
      </c>
      <c r="E791" s="4">
        <f t="shared" si="24"/>
        <v>0</v>
      </c>
      <c r="F791" s="4">
        <v>0</v>
      </c>
      <c r="G791" s="4">
        <f t="shared" si="25"/>
        <v>0</v>
      </c>
    </row>
    <row r="792" spans="1:7">
      <c r="A792" s="4">
        <v>2</v>
      </c>
      <c r="B792" s="4">
        <v>2</v>
      </c>
      <c r="C792" s="4">
        <v>5</v>
      </c>
      <c r="D792" s="4">
        <v>0</v>
      </c>
      <c r="E792" s="4">
        <f t="shared" si="24"/>
        <v>0</v>
      </c>
      <c r="F792" s="4">
        <v>0</v>
      </c>
      <c r="G792" s="4">
        <f t="shared" si="25"/>
        <v>0</v>
      </c>
    </row>
    <row r="793" spans="1:7">
      <c r="A793" s="4">
        <v>2</v>
      </c>
      <c r="B793" s="4">
        <v>2</v>
      </c>
      <c r="C793" s="4">
        <v>6</v>
      </c>
      <c r="D793" s="4">
        <v>0</v>
      </c>
      <c r="E793" s="4">
        <f t="shared" si="24"/>
        <v>0</v>
      </c>
      <c r="F793" s="4">
        <v>0</v>
      </c>
      <c r="G793" s="4">
        <f t="shared" si="25"/>
        <v>0</v>
      </c>
    </row>
    <row r="794" spans="1:7">
      <c r="A794" s="4">
        <v>2</v>
      </c>
      <c r="B794" s="4">
        <v>2</v>
      </c>
      <c r="C794" s="4">
        <v>7</v>
      </c>
      <c r="D794" s="4">
        <v>0</v>
      </c>
      <c r="E794" s="4">
        <f t="shared" si="24"/>
        <v>0</v>
      </c>
      <c r="F794" s="4">
        <v>0</v>
      </c>
      <c r="G794" s="4">
        <f t="shared" si="25"/>
        <v>0</v>
      </c>
    </row>
    <row r="795" spans="1:7">
      <c r="A795" s="4">
        <v>2</v>
      </c>
      <c r="B795" s="4">
        <v>2</v>
      </c>
      <c r="C795" s="4">
        <v>8</v>
      </c>
      <c r="D795" s="4">
        <v>27.123999999999999</v>
      </c>
      <c r="E795" s="4">
        <f t="shared" si="24"/>
        <v>2.7123999999999999E-2</v>
      </c>
      <c r="F795" s="4">
        <v>26.661999999999999</v>
      </c>
      <c r="G795" s="4">
        <f t="shared" si="25"/>
        <v>2.6661999999999998E-2</v>
      </c>
    </row>
    <row r="796" spans="1:7">
      <c r="A796" s="4">
        <v>2</v>
      </c>
      <c r="B796" s="4">
        <v>2</v>
      </c>
      <c r="C796" s="4">
        <v>9</v>
      </c>
      <c r="D796" s="4">
        <v>112.66800000000001</v>
      </c>
      <c r="E796" s="4">
        <f t="shared" si="24"/>
        <v>0.112668</v>
      </c>
      <c r="F796" s="4">
        <v>92.028000000000006</v>
      </c>
      <c r="G796" s="4">
        <f t="shared" si="25"/>
        <v>9.2028000000000013E-2</v>
      </c>
    </row>
    <row r="797" spans="1:7">
      <c r="A797" s="4">
        <v>2</v>
      </c>
      <c r="B797" s="4">
        <v>2</v>
      </c>
      <c r="C797" s="4">
        <v>10</v>
      </c>
      <c r="D797" s="4">
        <v>170.96799999999999</v>
      </c>
      <c r="E797" s="4">
        <f t="shared" si="24"/>
        <v>0.17096799999999998</v>
      </c>
      <c r="F797" s="4">
        <v>146.828</v>
      </c>
      <c r="G797" s="4">
        <f t="shared" si="25"/>
        <v>0.14682800000000001</v>
      </c>
    </row>
    <row r="798" spans="1:7">
      <c r="A798" s="4">
        <v>2</v>
      </c>
      <c r="B798" s="4">
        <v>2</v>
      </c>
      <c r="C798" s="4">
        <v>11</v>
      </c>
      <c r="D798" s="4">
        <v>129.47300000000001</v>
      </c>
      <c r="E798" s="4">
        <f t="shared" si="24"/>
        <v>0.129473</v>
      </c>
      <c r="F798" s="4">
        <v>124.131</v>
      </c>
      <c r="G798" s="4">
        <f t="shared" si="25"/>
        <v>0.12413100000000001</v>
      </c>
    </row>
    <row r="799" spans="1:7">
      <c r="A799" s="4">
        <v>2</v>
      </c>
      <c r="B799" s="4">
        <v>2</v>
      </c>
      <c r="C799" s="4">
        <v>12</v>
      </c>
      <c r="D799" s="4">
        <v>108.869</v>
      </c>
      <c r="E799" s="4">
        <f t="shared" si="24"/>
        <v>0.10886899999999999</v>
      </c>
      <c r="F799" s="4">
        <v>106.88</v>
      </c>
      <c r="G799" s="4">
        <f t="shared" si="25"/>
        <v>0.10687999999999999</v>
      </c>
    </row>
    <row r="800" spans="1:7">
      <c r="A800" s="4">
        <v>2</v>
      </c>
      <c r="B800" s="4">
        <v>2</v>
      </c>
      <c r="C800" s="4">
        <v>13</v>
      </c>
      <c r="D800" s="4">
        <v>105.45099999999999</v>
      </c>
      <c r="E800" s="4">
        <f t="shared" si="24"/>
        <v>0.10545099999999999</v>
      </c>
      <c r="F800" s="4">
        <v>104.11799999999999</v>
      </c>
      <c r="G800" s="4">
        <f t="shared" si="25"/>
        <v>0.10411799999999999</v>
      </c>
    </row>
    <row r="801" spans="1:7">
      <c r="A801" s="4">
        <v>2</v>
      </c>
      <c r="B801" s="4">
        <v>2</v>
      </c>
      <c r="C801" s="4">
        <v>14</v>
      </c>
      <c r="D801" s="4">
        <v>88.668000000000006</v>
      </c>
      <c r="E801" s="4">
        <f t="shared" si="24"/>
        <v>8.8668000000000011E-2</v>
      </c>
      <c r="F801" s="4">
        <v>88.156999999999996</v>
      </c>
      <c r="G801" s="4">
        <f t="shared" si="25"/>
        <v>8.8156999999999999E-2</v>
      </c>
    </row>
    <row r="802" spans="1:7">
      <c r="A802" s="4">
        <v>2</v>
      </c>
      <c r="B802" s="4">
        <v>2</v>
      </c>
      <c r="C802" s="4">
        <v>15</v>
      </c>
      <c r="D802" s="4">
        <v>67.69</v>
      </c>
      <c r="E802" s="4">
        <f t="shared" si="24"/>
        <v>6.769E-2</v>
      </c>
      <c r="F802" s="4">
        <v>67.647000000000006</v>
      </c>
      <c r="G802" s="4">
        <f t="shared" si="25"/>
        <v>6.7646999999999999E-2</v>
      </c>
    </row>
    <row r="803" spans="1:7">
      <c r="A803" s="4">
        <v>2</v>
      </c>
      <c r="B803" s="4">
        <v>2</v>
      </c>
      <c r="C803" s="4">
        <v>16</v>
      </c>
      <c r="D803" s="4">
        <v>70.790000000000006</v>
      </c>
      <c r="E803" s="4">
        <f t="shared" si="24"/>
        <v>7.0790000000000006E-2</v>
      </c>
      <c r="F803" s="4">
        <v>72.888000000000005</v>
      </c>
      <c r="G803" s="4">
        <f t="shared" si="25"/>
        <v>7.2888000000000008E-2</v>
      </c>
    </row>
    <row r="804" spans="1:7">
      <c r="A804" s="4">
        <v>2</v>
      </c>
      <c r="B804" s="4">
        <v>2</v>
      </c>
      <c r="C804" s="4">
        <v>17</v>
      </c>
      <c r="D804" s="4">
        <v>0</v>
      </c>
      <c r="E804" s="4">
        <f t="shared" si="24"/>
        <v>0</v>
      </c>
      <c r="F804" s="4">
        <v>0</v>
      </c>
      <c r="G804" s="4">
        <f t="shared" si="25"/>
        <v>0</v>
      </c>
    </row>
    <row r="805" spans="1:7">
      <c r="A805" s="4">
        <v>2</v>
      </c>
      <c r="B805" s="4">
        <v>2</v>
      </c>
      <c r="C805" s="4">
        <v>18</v>
      </c>
      <c r="D805" s="4">
        <v>0</v>
      </c>
      <c r="E805" s="4">
        <f t="shared" si="24"/>
        <v>0</v>
      </c>
      <c r="F805" s="4">
        <v>0</v>
      </c>
      <c r="G805" s="4">
        <f t="shared" si="25"/>
        <v>0</v>
      </c>
    </row>
    <row r="806" spans="1:7">
      <c r="A806" s="4">
        <v>2</v>
      </c>
      <c r="B806" s="4">
        <v>2</v>
      </c>
      <c r="C806" s="4">
        <v>19</v>
      </c>
      <c r="D806" s="4">
        <v>0</v>
      </c>
      <c r="E806" s="4">
        <f t="shared" si="24"/>
        <v>0</v>
      </c>
      <c r="F806" s="4">
        <v>0</v>
      </c>
      <c r="G806" s="4">
        <f t="shared" si="25"/>
        <v>0</v>
      </c>
    </row>
    <row r="807" spans="1:7">
      <c r="A807" s="4">
        <v>2</v>
      </c>
      <c r="B807" s="4">
        <v>2</v>
      </c>
      <c r="C807" s="4">
        <v>20</v>
      </c>
      <c r="D807" s="4">
        <v>0</v>
      </c>
      <c r="E807" s="4">
        <f t="shared" si="24"/>
        <v>0</v>
      </c>
      <c r="F807" s="4">
        <v>0</v>
      </c>
      <c r="G807" s="4">
        <f t="shared" si="25"/>
        <v>0</v>
      </c>
    </row>
    <row r="808" spans="1:7">
      <c r="A808" s="4">
        <v>2</v>
      </c>
      <c r="B808" s="4">
        <v>2</v>
      </c>
      <c r="C808" s="4">
        <v>21</v>
      </c>
      <c r="D808" s="4">
        <v>0</v>
      </c>
      <c r="E808" s="4">
        <f t="shared" si="24"/>
        <v>0</v>
      </c>
      <c r="F808" s="4">
        <v>0</v>
      </c>
      <c r="G808" s="4">
        <f t="shared" si="25"/>
        <v>0</v>
      </c>
    </row>
    <row r="809" spans="1:7">
      <c r="A809" s="4">
        <v>2</v>
      </c>
      <c r="B809" s="4">
        <v>2</v>
      </c>
      <c r="C809" s="4">
        <v>22</v>
      </c>
      <c r="D809" s="4">
        <v>0</v>
      </c>
      <c r="E809" s="4">
        <f t="shared" si="24"/>
        <v>0</v>
      </c>
      <c r="F809" s="4">
        <v>0</v>
      </c>
      <c r="G809" s="4">
        <f t="shared" si="25"/>
        <v>0</v>
      </c>
    </row>
    <row r="810" spans="1:7">
      <c r="A810" s="4">
        <v>2</v>
      </c>
      <c r="B810" s="4">
        <v>2</v>
      </c>
      <c r="C810" s="4">
        <v>23</v>
      </c>
      <c r="D810" s="4">
        <v>0</v>
      </c>
      <c r="E810" s="4">
        <f t="shared" si="24"/>
        <v>0</v>
      </c>
      <c r="F810" s="4">
        <v>0</v>
      </c>
      <c r="G810" s="4">
        <f t="shared" si="25"/>
        <v>0</v>
      </c>
    </row>
    <row r="811" spans="1:7">
      <c r="A811" s="4">
        <v>2</v>
      </c>
      <c r="B811" s="4">
        <v>3</v>
      </c>
      <c r="C811" s="4">
        <v>0</v>
      </c>
      <c r="D811" s="4">
        <v>0</v>
      </c>
      <c r="E811" s="4">
        <f t="shared" si="24"/>
        <v>0</v>
      </c>
      <c r="F811" s="4">
        <v>0</v>
      </c>
      <c r="G811" s="4">
        <f t="shared" si="25"/>
        <v>0</v>
      </c>
    </row>
    <row r="812" spans="1:7">
      <c r="A812" s="4">
        <v>2</v>
      </c>
      <c r="B812" s="4">
        <v>3</v>
      </c>
      <c r="C812" s="4">
        <v>1</v>
      </c>
      <c r="D812" s="4">
        <v>0</v>
      </c>
      <c r="E812" s="4">
        <f t="shared" si="24"/>
        <v>0</v>
      </c>
      <c r="F812" s="4">
        <v>0</v>
      </c>
      <c r="G812" s="4">
        <f t="shared" si="25"/>
        <v>0</v>
      </c>
    </row>
    <row r="813" spans="1:7">
      <c r="A813" s="4">
        <v>2</v>
      </c>
      <c r="B813" s="4">
        <v>3</v>
      </c>
      <c r="C813" s="4">
        <v>2</v>
      </c>
      <c r="D813" s="4">
        <v>0</v>
      </c>
      <c r="E813" s="4">
        <f t="shared" si="24"/>
        <v>0</v>
      </c>
      <c r="F813" s="4">
        <v>0</v>
      </c>
      <c r="G813" s="4">
        <f t="shared" si="25"/>
        <v>0</v>
      </c>
    </row>
    <row r="814" spans="1:7">
      <c r="A814" s="4">
        <v>2</v>
      </c>
      <c r="B814" s="4">
        <v>3</v>
      </c>
      <c r="C814" s="4">
        <v>3</v>
      </c>
      <c r="D814" s="4">
        <v>0</v>
      </c>
      <c r="E814" s="4">
        <f t="shared" si="24"/>
        <v>0</v>
      </c>
      <c r="F814" s="4">
        <v>0</v>
      </c>
      <c r="G814" s="4">
        <f t="shared" si="25"/>
        <v>0</v>
      </c>
    </row>
    <row r="815" spans="1:7">
      <c r="A815" s="4">
        <v>2</v>
      </c>
      <c r="B815" s="4">
        <v>3</v>
      </c>
      <c r="C815" s="4">
        <v>4</v>
      </c>
      <c r="D815" s="4">
        <v>0</v>
      </c>
      <c r="E815" s="4">
        <f t="shared" si="24"/>
        <v>0</v>
      </c>
      <c r="F815" s="4">
        <v>0</v>
      </c>
      <c r="G815" s="4">
        <f t="shared" si="25"/>
        <v>0</v>
      </c>
    </row>
    <row r="816" spans="1:7">
      <c r="A816" s="4">
        <v>2</v>
      </c>
      <c r="B816" s="4">
        <v>3</v>
      </c>
      <c r="C816" s="4">
        <v>5</v>
      </c>
      <c r="D816" s="4">
        <v>0</v>
      </c>
      <c r="E816" s="4">
        <f t="shared" si="24"/>
        <v>0</v>
      </c>
      <c r="F816" s="4">
        <v>0</v>
      </c>
      <c r="G816" s="4">
        <f t="shared" si="25"/>
        <v>0</v>
      </c>
    </row>
    <row r="817" spans="1:7">
      <c r="A817" s="4">
        <v>2</v>
      </c>
      <c r="B817" s="4">
        <v>3</v>
      </c>
      <c r="C817" s="4">
        <v>6</v>
      </c>
      <c r="D817" s="4">
        <v>0</v>
      </c>
      <c r="E817" s="4">
        <f t="shared" si="24"/>
        <v>0</v>
      </c>
      <c r="F817" s="4">
        <v>0</v>
      </c>
      <c r="G817" s="4">
        <f t="shared" si="25"/>
        <v>0</v>
      </c>
    </row>
    <row r="818" spans="1:7">
      <c r="A818" s="4">
        <v>2</v>
      </c>
      <c r="B818" s="4">
        <v>3</v>
      </c>
      <c r="C818" s="4">
        <v>7</v>
      </c>
      <c r="D818" s="4">
        <v>0</v>
      </c>
      <c r="E818" s="4">
        <f t="shared" si="24"/>
        <v>0</v>
      </c>
      <c r="F818" s="4">
        <v>0</v>
      </c>
      <c r="G818" s="4">
        <f t="shared" si="25"/>
        <v>0</v>
      </c>
    </row>
    <row r="819" spans="1:7">
      <c r="A819" s="4">
        <v>2</v>
      </c>
      <c r="B819" s="4">
        <v>3</v>
      </c>
      <c r="C819" s="4">
        <v>8</v>
      </c>
      <c r="D819" s="4">
        <v>24.643000000000001</v>
      </c>
      <c r="E819" s="4">
        <f t="shared" si="24"/>
        <v>2.4643000000000002E-2</v>
      </c>
      <c r="F819" s="4">
        <v>24.643000000000001</v>
      </c>
      <c r="G819" s="4">
        <f t="shared" si="25"/>
        <v>2.4643000000000002E-2</v>
      </c>
    </row>
    <row r="820" spans="1:7">
      <c r="A820" s="4">
        <v>2</v>
      </c>
      <c r="B820" s="4">
        <v>3</v>
      </c>
      <c r="C820" s="4">
        <v>9</v>
      </c>
      <c r="D820" s="4">
        <v>44.232999999999997</v>
      </c>
      <c r="E820" s="4">
        <f t="shared" si="24"/>
        <v>4.4232999999999995E-2</v>
      </c>
      <c r="F820" s="4">
        <v>44.232999999999997</v>
      </c>
      <c r="G820" s="4">
        <f t="shared" si="25"/>
        <v>4.4232999999999995E-2</v>
      </c>
    </row>
    <row r="821" spans="1:7">
      <c r="A821" s="4">
        <v>2</v>
      </c>
      <c r="B821" s="4">
        <v>3</v>
      </c>
      <c r="C821" s="4">
        <v>10</v>
      </c>
      <c r="D821" s="4">
        <v>153.815</v>
      </c>
      <c r="E821" s="4">
        <f t="shared" si="24"/>
        <v>0.15381500000000001</v>
      </c>
      <c r="F821" s="4">
        <v>135.70400000000001</v>
      </c>
      <c r="G821" s="4">
        <f t="shared" si="25"/>
        <v>0.13570400000000002</v>
      </c>
    </row>
    <row r="822" spans="1:7">
      <c r="A822" s="4">
        <v>2</v>
      </c>
      <c r="B822" s="4">
        <v>3</v>
      </c>
      <c r="C822" s="4">
        <v>11</v>
      </c>
      <c r="D822" s="4">
        <v>173.56800000000001</v>
      </c>
      <c r="E822" s="4">
        <f t="shared" si="24"/>
        <v>0.173568</v>
      </c>
      <c r="F822" s="4">
        <v>160.28299999999999</v>
      </c>
      <c r="G822" s="4">
        <f t="shared" si="25"/>
        <v>0.16028299999999998</v>
      </c>
    </row>
    <row r="823" spans="1:7">
      <c r="A823" s="4">
        <v>2</v>
      </c>
      <c r="B823" s="4">
        <v>3</v>
      </c>
      <c r="C823" s="4">
        <v>12</v>
      </c>
      <c r="D823" s="4">
        <v>119.211</v>
      </c>
      <c r="E823" s="4">
        <f t="shared" si="24"/>
        <v>0.119211</v>
      </c>
      <c r="F823" s="4">
        <v>116.483</v>
      </c>
      <c r="G823" s="4">
        <f t="shared" si="25"/>
        <v>0.116483</v>
      </c>
    </row>
    <row r="824" spans="1:7">
      <c r="A824" s="4">
        <v>2</v>
      </c>
      <c r="B824" s="4">
        <v>3</v>
      </c>
      <c r="C824" s="4">
        <v>13</v>
      </c>
      <c r="D824" s="4">
        <v>92.22</v>
      </c>
      <c r="E824" s="4">
        <f t="shared" si="24"/>
        <v>9.2219999999999996E-2</v>
      </c>
      <c r="F824" s="4">
        <v>91.519000000000005</v>
      </c>
      <c r="G824" s="4">
        <f t="shared" si="25"/>
        <v>9.1519000000000003E-2</v>
      </c>
    </row>
    <row r="825" spans="1:7">
      <c r="A825" s="4">
        <v>2</v>
      </c>
      <c r="B825" s="4">
        <v>3</v>
      </c>
      <c r="C825" s="4">
        <v>14</v>
      </c>
      <c r="D825" s="4">
        <v>211.94300000000001</v>
      </c>
      <c r="E825" s="4">
        <f t="shared" si="24"/>
        <v>0.21194300000000002</v>
      </c>
      <c r="F825" s="4">
        <v>199.613</v>
      </c>
      <c r="G825" s="4">
        <f t="shared" si="25"/>
        <v>0.19961300000000001</v>
      </c>
    </row>
    <row r="826" spans="1:7">
      <c r="A826" s="4">
        <v>2</v>
      </c>
      <c r="B826" s="4">
        <v>3</v>
      </c>
      <c r="C826" s="4">
        <v>15</v>
      </c>
      <c r="D826" s="4">
        <v>310.96499999999997</v>
      </c>
      <c r="E826" s="4">
        <f t="shared" si="24"/>
        <v>0.31096499999999999</v>
      </c>
      <c r="F826" s="4">
        <v>306.11500000000001</v>
      </c>
      <c r="G826" s="4">
        <f t="shared" si="25"/>
        <v>0.30611500000000003</v>
      </c>
    </row>
    <row r="827" spans="1:7">
      <c r="A827" s="4">
        <v>2</v>
      </c>
      <c r="B827" s="4">
        <v>3</v>
      </c>
      <c r="C827" s="4">
        <v>16</v>
      </c>
      <c r="D827" s="4">
        <v>178.02600000000001</v>
      </c>
      <c r="E827" s="4">
        <f t="shared" si="24"/>
        <v>0.17802600000000002</v>
      </c>
      <c r="F827" s="4">
        <v>202.77199999999999</v>
      </c>
      <c r="G827" s="4">
        <f t="shared" si="25"/>
        <v>0.20277199999999998</v>
      </c>
    </row>
    <row r="828" spans="1:7">
      <c r="A828" s="4">
        <v>2</v>
      </c>
      <c r="B828" s="4">
        <v>3</v>
      </c>
      <c r="C828" s="4">
        <v>17</v>
      </c>
      <c r="D828" s="4">
        <v>16.071000000000002</v>
      </c>
      <c r="E828" s="4">
        <f t="shared" si="24"/>
        <v>1.6071000000000002E-2</v>
      </c>
      <c r="F828" s="4">
        <v>31.625</v>
      </c>
      <c r="G828" s="4">
        <f t="shared" si="25"/>
        <v>3.1625E-2</v>
      </c>
    </row>
    <row r="829" spans="1:7">
      <c r="A829" s="4">
        <v>2</v>
      </c>
      <c r="B829" s="4">
        <v>3</v>
      </c>
      <c r="C829" s="4">
        <v>18</v>
      </c>
      <c r="D829" s="4">
        <v>0</v>
      </c>
      <c r="E829" s="4">
        <f t="shared" si="24"/>
        <v>0</v>
      </c>
      <c r="F829" s="4">
        <v>0</v>
      </c>
      <c r="G829" s="4">
        <f t="shared" si="25"/>
        <v>0</v>
      </c>
    </row>
    <row r="830" spans="1:7">
      <c r="A830" s="4">
        <v>2</v>
      </c>
      <c r="B830" s="4">
        <v>3</v>
      </c>
      <c r="C830" s="4">
        <v>19</v>
      </c>
      <c r="D830" s="4">
        <v>0</v>
      </c>
      <c r="E830" s="4">
        <f t="shared" si="24"/>
        <v>0</v>
      </c>
      <c r="F830" s="4">
        <v>0</v>
      </c>
      <c r="G830" s="4">
        <f t="shared" si="25"/>
        <v>0</v>
      </c>
    </row>
    <row r="831" spans="1:7">
      <c r="A831" s="4">
        <v>2</v>
      </c>
      <c r="B831" s="4">
        <v>3</v>
      </c>
      <c r="C831" s="4">
        <v>20</v>
      </c>
      <c r="D831" s="4">
        <v>0</v>
      </c>
      <c r="E831" s="4">
        <f t="shared" si="24"/>
        <v>0</v>
      </c>
      <c r="F831" s="4">
        <v>0</v>
      </c>
      <c r="G831" s="4">
        <f t="shared" si="25"/>
        <v>0</v>
      </c>
    </row>
    <row r="832" spans="1:7">
      <c r="A832" s="4">
        <v>2</v>
      </c>
      <c r="B832" s="4">
        <v>3</v>
      </c>
      <c r="C832" s="4">
        <v>21</v>
      </c>
      <c r="D832" s="4">
        <v>0</v>
      </c>
      <c r="E832" s="4">
        <f t="shared" si="24"/>
        <v>0</v>
      </c>
      <c r="F832" s="4">
        <v>0</v>
      </c>
      <c r="G832" s="4">
        <f t="shared" si="25"/>
        <v>0</v>
      </c>
    </row>
    <row r="833" spans="1:7">
      <c r="A833" s="4">
        <v>2</v>
      </c>
      <c r="B833" s="4">
        <v>3</v>
      </c>
      <c r="C833" s="4">
        <v>22</v>
      </c>
      <c r="D833" s="4">
        <v>0</v>
      </c>
      <c r="E833" s="4">
        <f t="shared" si="24"/>
        <v>0</v>
      </c>
      <c r="F833" s="4">
        <v>0</v>
      </c>
      <c r="G833" s="4">
        <f t="shared" si="25"/>
        <v>0</v>
      </c>
    </row>
    <row r="834" spans="1:7">
      <c r="A834" s="4">
        <v>2</v>
      </c>
      <c r="B834" s="4">
        <v>3</v>
      </c>
      <c r="C834" s="4">
        <v>23</v>
      </c>
      <c r="D834" s="4">
        <v>0</v>
      </c>
      <c r="E834" s="4">
        <f t="shared" si="24"/>
        <v>0</v>
      </c>
      <c r="F834" s="4">
        <v>0</v>
      </c>
      <c r="G834" s="4">
        <f t="shared" si="25"/>
        <v>0</v>
      </c>
    </row>
    <row r="835" spans="1:7">
      <c r="A835" s="4">
        <v>2</v>
      </c>
      <c r="B835" s="4">
        <v>4</v>
      </c>
      <c r="C835" s="4">
        <v>0</v>
      </c>
      <c r="D835" s="4">
        <v>0</v>
      </c>
      <c r="E835" s="4">
        <f t="shared" si="24"/>
        <v>0</v>
      </c>
      <c r="F835" s="4">
        <v>0</v>
      </c>
      <c r="G835" s="4">
        <f t="shared" si="25"/>
        <v>0</v>
      </c>
    </row>
    <row r="836" spans="1:7">
      <c r="A836" s="4">
        <v>2</v>
      </c>
      <c r="B836" s="4">
        <v>4</v>
      </c>
      <c r="C836" s="4">
        <v>1</v>
      </c>
      <c r="D836" s="4">
        <v>0</v>
      </c>
      <c r="E836" s="4">
        <f t="shared" si="24"/>
        <v>0</v>
      </c>
      <c r="F836" s="4">
        <v>0</v>
      </c>
      <c r="G836" s="4">
        <f t="shared" si="25"/>
        <v>0</v>
      </c>
    </row>
    <row r="837" spans="1:7">
      <c r="A837" s="4">
        <v>2</v>
      </c>
      <c r="B837" s="4">
        <v>4</v>
      </c>
      <c r="C837" s="4">
        <v>2</v>
      </c>
      <c r="D837" s="4">
        <v>0</v>
      </c>
      <c r="E837" s="4">
        <f t="shared" si="24"/>
        <v>0</v>
      </c>
      <c r="F837" s="4">
        <v>0</v>
      </c>
      <c r="G837" s="4">
        <f t="shared" si="25"/>
        <v>0</v>
      </c>
    </row>
    <row r="838" spans="1:7">
      <c r="A838" s="4">
        <v>2</v>
      </c>
      <c r="B838" s="4">
        <v>4</v>
      </c>
      <c r="C838" s="4">
        <v>3</v>
      </c>
      <c r="D838" s="4">
        <v>0</v>
      </c>
      <c r="E838" s="4">
        <f t="shared" si="24"/>
        <v>0</v>
      </c>
      <c r="F838" s="4">
        <v>0</v>
      </c>
      <c r="G838" s="4">
        <f t="shared" si="25"/>
        <v>0</v>
      </c>
    </row>
    <row r="839" spans="1:7">
      <c r="A839" s="4">
        <v>2</v>
      </c>
      <c r="B839" s="4">
        <v>4</v>
      </c>
      <c r="C839" s="4">
        <v>4</v>
      </c>
      <c r="D839" s="4">
        <v>0</v>
      </c>
      <c r="E839" s="4">
        <f t="shared" si="24"/>
        <v>0</v>
      </c>
      <c r="F839" s="4">
        <v>0</v>
      </c>
      <c r="G839" s="4">
        <f t="shared" si="25"/>
        <v>0</v>
      </c>
    </row>
    <row r="840" spans="1:7">
      <c r="A840" s="4">
        <v>2</v>
      </c>
      <c r="B840" s="4">
        <v>4</v>
      </c>
      <c r="C840" s="4">
        <v>5</v>
      </c>
      <c r="D840" s="4">
        <v>0</v>
      </c>
      <c r="E840" s="4">
        <f t="shared" si="24"/>
        <v>0</v>
      </c>
      <c r="F840" s="4">
        <v>0</v>
      </c>
      <c r="G840" s="4">
        <f t="shared" si="25"/>
        <v>0</v>
      </c>
    </row>
    <row r="841" spans="1:7">
      <c r="A841" s="4">
        <v>2</v>
      </c>
      <c r="B841" s="4">
        <v>4</v>
      </c>
      <c r="C841" s="4">
        <v>6</v>
      </c>
      <c r="D841" s="4">
        <v>0</v>
      </c>
      <c r="E841" s="4">
        <f t="shared" si="24"/>
        <v>0</v>
      </c>
      <c r="F841" s="4">
        <v>0</v>
      </c>
      <c r="G841" s="4">
        <f t="shared" si="25"/>
        <v>0</v>
      </c>
    </row>
    <row r="842" spans="1:7">
      <c r="A842" s="4">
        <v>2</v>
      </c>
      <c r="B842" s="4">
        <v>4</v>
      </c>
      <c r="C842" s="4">
        <v>7</v>
      </c>
      <c r="D842" s="4">
        <v>0</v>
      </c>
      <c r="E842" s="4">
        <f t="shared" si="24"/>
        <v>0</v>
      </c>
      <c r="F842" s="4">
        <v>0</v>
      </c>
      <c r="G842" s="4">
        <f t="shared" si="25"/>
        <v>0</v>
      </c>
    </row>
    <row r="843" spans="1:7">
      <c r="A843" s="4">
        <v>2</v>
      </c>
      <c r="B843" s="4">
        <v>4</v>
      </c>
      <c r="C843" s="4">
        <v>8</v>
      </c>
      <c r="D843" s="4">
        <v>62.051000000000002</v>
      </c>
      <c r="E843" s="4">
        <f t="shared" si="24"/>
        <v>6.2051000000000002E-2</v>
      </c>
      <c r="F843" s="4">
        <v>35.395000000000003</v>
      </c>
      <c r="G843" s="4">
        <f t="shared" si="25"/>
        <v>3.5395000000000003E-2</v>
      </c>
    </row>
    <row r="844" spans="1:7">
      <c r="A844" s="4">
        <v>2</v>
      </c>
      <c r="B844" s="4">
        <v>4</v>
      </c>
      <c r="C844" s="4">
        <v>9</v>
      </c>
      <c r="D844" s="4">
        <v>197.22900000000001</v>
      </c>
      <c r="E844" s="4">
        <f t="shared" si="24"/>
        <v>0.19722900000000002</v>
      </c>
      <c r="F844" s="4">
        <v>100.614</v>
      </c>
      <c r="G844" s="4">
        <f t="shared" si="25"/>
        <v>0.10061400000000001</v>
      </c>
    </row>
    <row r="845" spans="1:7">
      <c r="A845" s="4">
        <v>2</v>
      </c>
      <c r="B845" s="4">
        <v>4</v>
      </c>
      <c r="C845" s="4">
        <v>10</v>
      </c>
      <c r="D845" s="4">
        <v>296.31900000000002</v>
      </c>
      <c r="E845" s="4">
        <f t="shared" si="24"/>
        <v>0.296319</v>
      </c>
      <c r="F845" s="4">
        <v>189.98</v>
      </c>
      <c r="G845" s="4">
        <f t="shared" si="25"/>
        <v>0.18997999999999998</v>
      </c>
    </row>
    <row r="846" spans="1:7">
      <c r="A846" s="4">
        <v>2</v>
      </c>
      <c r="B846" s="4">
        <v>4</v>
      </c>
      <c r="C846" s="4">
        <v>11</v>
      </c>
      <c r="D846" s="4">
        <v>342.18299999999999</v>
      </c>
      <c r="E846" s="4">
        <f t="shared" si="24"/>
        <v>0.34218300000000001</v>
      </c>
      <c r="F846" s="4">
        <v>257.53899999999999</v>
      </c>
      <c r="G846" s="4">
        <f t="shared" si="25"/>
        <v>0.25753899999999996</v>
      </c>
    </row>
    <row r="847" spans="1:7">
      <c r="A847" s="4">
        <v>2</v>
      </c>
      <c r="B847" s="4">
        <v>4</v>
      </c>
      <c r="C847" s="4">
        <v>12</v>
      </c>
      <c r="D847" s="4">
        <v>358.01600000000002</v>
      </c>
      <c r="E847" s="4">
        <f t="shared" si="24"/>
        <v>0.358016</v>
      </c>
      <c r="F847" s="4">
        <v>293.59500000000003</v>
      </c>
      <c r="G847" s="4">
        <f t="shared" si="25"/>
        <v>0.29359500000000005</v>
      </c>
    </row>
    <row r="848" spans="1:7">
      <c r="A848" s="4">
        <v>2</v>
      </c>
      <c r="B848" s="4">
        <v>4</v>
      </c>
      <c r="C848" s="4">
        <v>13</v>
      </c>
      <c r="D848" s="4">
        <v>327.53899999999999</v>
      </c>
      <c r="E848" s="4">
        <f t="shared" si="24"/>
        <v>0.32753899999999997</v>
      </c>
      <c r="F848" s="4">
        <v>285.60399999999998</v>
      </c>
      <c r="G848" s="4">
        <f t="shared" si="25"/>
        <v>0.28560399999999997</v>
      </c>
    </row>
    <row r="849" spans="1:7">
      <c r="A849" s="4">
        <v>2</v>
      </c>
      <c r="B849" s="4">
        <v>4</v>
      </c>
      <c r="C849" s="4">
        <v>14</v>
      </c>
      <c r="D849" s="4">
        <v>156.71600000000001</v>
      </c>
      <c r="E849" s="4">
        <f t="shared" si="24"/>
        <v>0.15671600000000002</v>
      </c>
      <c r="F849" s="4">
        <v>153.11600000000001</v>
      </c>
      <c r="G849" s="4">
        <f t="shared" si="25"/>
        <v>0.153116</v>
      </c>
    </row>
    <row r="850" spans="1:7">
      <c r="A850" s="4">
        <v>2</v>
      </c>
      <c r="B850" s="4">
        <v>4</v>
      </c>
      <c r="C850" s="4">
        <v>15</v>
      </c>
      <c r="D850" s="4">
        <v>222.32300000000001</v>
      </c>
      <c r="E850" s="4">
        <f t="shared" si="24"/>
        <v>0.22232300000000002</v>
      </c>
      <c r="F850" s="4">
        <v>220.124</v>
      </c>
      <c r="G850" s="4">
        <f t="shared" si="25"/>
        <v>0.22012399999999999</v>
      </c>
    </row>
    <row r="851" spans="1:7">
      <c r="A851" s="4">
        <v>2</v>
      </c>
      <c r="B851" s="4">
        <v>4</v>
      </c>
      <c r="C851" s="4">
        <v>16</v>
      </c>
      <c r="D851" s="4">
        <v>190.97200000000001</v>
      </c>
      <c r="E851" s="4">
        <f t="shared" si="24"/>
        <v>0.190972</v>
      </c>
      <c r="F851" s="4">
        <v>217.07400000000001</v>
      </c>
      <c r="G851" s="4">
        <f t="shared" si="25"/>
        <v>0.21707400000000002</v>
      </c>
    </row>
    <row r="852" spans="1:7">
      <c r="A852" s="4">
        <v>2</v>
      </c>
      <c r="B852" s="4">
        <v>4</v>
      </c>
      <c r="C852" s="4">
        <v>17</v>
      </c>
      <c r="D852" s="4">
        <v>18.95</v>
      </c>
      <c r="E852" s="4">
        <f t="shared" ref="E852:E915" si="26">D852/1000</f>
        <v>1.8949999999999998E-2</v>
      </c>
      <c r="F852" s="4">
        <v>35.762</v>
      </c>
      <c r="G852" s="4">
        <f t="shared" ref="G852:G915" si="27">F852/1000</f>
        <v>3.5762000000000002E-2</v>
      </c>
    </row>
    <row r="853" spans="1:7">
      <c r="A853" s="4">
        <v>2</v>
      </c>
      <c r="B853" s="4">
        <v>4</v>
      </c>
      <c r="C853" s="4">
        <v>18</v>
      </c>
      <c r="D853" s="4">
        <v>0</v>
      </c>
      <c r="E853" s="4">
        <f t="shared" si="26"/>
        <v>0</v>
      </c>
      <c r="F853" s="4">
        <v>0</v>
      </c>
      <c r="G853" s="4">
        <f t="shared" si="27"/>
        <v>0</v>
      </c>
    </row>
    <row r="854" spans="1:7">
      <c r="A854" s="4">
        <v>2</v>
      </c>
      <c r="B854" s="4">
        <v>4</v>
      </c>
      <c r="C854" s="4">
        <v>19</v>
      </c>
      <c r="D854" s="4">
        <v>0</v>
      </c>
      <c r="E854" s="4">
        <f t="shared" si="26"/>
        <v>0</v>
      </c>
      <c r="F854" s="4">
        <v>0</v>
      </c>
      <c r="G854" s="4">
        <f t="shared" si="27"/>
        <v>0</v>
      </c>
    </row>
    <row r="855" spans="1:7">
      <c r="A855" s="4">
        <v>2</v>
      </c>
      <c r="B855" s="4">
        <v>4</v>
      </c>
      <c r="C855" s="4">
        <v>20</v>
      </c>
      <c r="D855" s="4">
        <v>0</v>
      </c>
      <c r="E855" s="4">
        <f t="shared" si="26"/>
        <v>0</v>
      </c>
      <c r="F855" s="4">
        <v>0</v>
      </c>
      <c r="G855" s="4">
        <f t="shared" si="27"/>
        <v>0</v>
      </c>
    </row>
    <row r="856" spans="1:7">
      <c r="A856" s="4">
        <v>2</v>
      </c>
      <c r="B856" s="4">
        <v>4</v>
      </c>
      <c r="C856" s="4">
        <v>21</v>
      </c>
      <c r="D856" s="4">
        <v>0</v>
      </c>
      <c r="E856" s="4">
        <f t="shared" si="26"/>
        <v>0</v>
      </c>
      <c r="F856" s="4">
        <v>0</v>
      </c>
      <c r="G856" s="4">
        <f t="shared" si="27"/>
        <v>0</v>
      </c>
    </row>
    <row r="857" spans="1:7">
      <c r="A857" s="4">
        <v>2</v>
      </c>
      <c r="B857" s="4">
        <v>4</v>
      </c>
      <c r="C857" s="4">
        <v>22</v>
      </c>
      <c r="D857" s="4">
        <v>0</v>
      </c>
      <c r="E857" s="4">
        <f t="shared" si="26"/>
        <v>0</v>
      </c>
      <c r="F857" s="4">
        <v>0</v>
      </c>
      <c r="G857" s="4">
        <f t="shared" si="27"/>
        <v>0</v>
      </c>
    </row>
    <row r="858" spans="1:7">
      <c r="A858" s="4">
        <v>2</v>
      </c>
      <c r="B858" s="4">
        <v>4</v>
      </c>
      <c r="C858" s="4">
        <v>23</v>
      </c>
      <c r="D858" s="4">
        <v>0</v>
      </c>
      <c r="E858" s="4">
        <f t="shared" si="26"/>
        <v>0</v>
      </c>
      <c r="F858" s="4">
        <v>0</v>
      </c>
      <c r="G858" s="4">
        <f t="shared" si="27"/>
        <v>0</v>
      </c>
    </row>
    <row r="859" spans="1:7">
      <c r="A859" s="4">
        <v>2</v>
      </c>
      <c r="B859" s="4">
        <v>5</v>
      </c>
      <c r="C859" s="4">
        <v>0</v>
      </c>
      <c r="D859" s="4">
        <v>0</v>
      </c>
      <c r="E859" s="4">
        <f t="shared" si="26"/>
        <v>0</v>
      </c>
      <c r="F859" s="4">
        <v>0</v>
      </c>
      <c r="G859" s="4">
        <f t="shared" si="27"/>
        <v>0</v>
      </c>
    </row>
    <row r="860" spans="1:7">
      <c r="A860" s="4">
        <v>2</v>
      </c>
      <c r="B860" s="4">
        <v>5</v>
      </c>
      <c r="C860" s="4">
        <v>1</v>
      </c>
      <c r="D860" s="4">
        <v>0</v>
      </c>
      <c r="E860" s="4">
        <f t="shared" si="26"/>
        <v>0</v>
      </c>
      <c r="F860" s="4">
        <v>0</v>
      </c>
      <c r="G860" s="4">
        <f t="shared" si="27"/>
        <v>0</v>
      </c>
    </row>
    <row r="861" spans="1:7">
      <c r="A861" s="4">
        <v>2</v>
      </c>
      <c r="B861" s="4">
        <v>5</v>
      </c>
      <c r="C861" s="4">
        <v>2</v>
      </c>
      <c r="D861" s="4">
        <v>0</v>
      </c>
      <c r="E861" s="4">
        <f t="shared" si="26"/>
        <v>0</v>
      </c>
      <c r="F861" s="4">
        <v>0</v>
      </c>
      <c r="G861" s="4">
        <f t="shared" si="27"/>
        <v>0</v>
      </c>
    </row>
    <row r="862" spans="1:7">
      <c r="A862" s="4">
        <v>2</v>
      </c>
      <c r="B862" s="4">
        <v>5</v>
      </c>
      <c r="C862" s="4">
        <v>3</v>
      </c>
      <c r="D862" s="4">
        <v>0</v>
      </c>
      <c r="E862" s="4">
        <f t="shared" si="26"/>
        <v>0</v>
      </c>
      <c r="F862" s="4">
        <v>0</v>
      </c>
      <c r="G862" s="4">
        <f t="shared" si="27"/>
        <v>0</v>
      </c>
    </row>
    <row r="863" spans="1:7">
      <c r="A863" s="4">
        <v>2</v>
      </c>
      <c r="B863" s="4">
        <v>5</v>
      </c>
      <c r="C863" s="4">
        <v>4</v>
      </c>
      <c r="D863" s="4">
        <v>0</v>
      </c>
      <c r="E863" s="4">
        <f t="shared" si="26"/>
        <v>0</v>
      </c>
      <c r="F863" s="4">
        <v>0</v>
      </c>
      <c r="G863" s="4">
        <f t="shared" si="27"/>
        <v>0</v>
      </c>
    </row>
    <row r="864" spans="1:7">
      <c r="A864" s="4">
        <v>2</v>
      </c>
      <c r="B864" s="4">
        <v>5</v>
      </c>
      <c r="C864" s="4">
        <v>5</v>
      </c>
      <c r="D864" s="4">
        <v>0</v>
      </c>
      <c r="E864" s="4">
        <f t="shared" si="26"/>
        <v>0</v>
      </c>
      <c r="F864" s="4">
        <v>0</v>
      </c>
      <c r="G864" s="4">
        <f t="shared" si="27"/>
        <v>0</v>
      </c>
    </row>
    <row r="865" spans="1:7">
      <c r="A865" s="4">
        <v>2</v>
      </c>
      <c r="B865" s="4">
        <v>5</v>
      </c>
      <c r="C865" s="4">
        <v>6</v>
      </c>
      <c r="D865" s="4">
        <v>0</v>
      </c>
      <c r="E865" s="4">
        <f t="shared" si="26"/>
        <v>0</v>
      </c>
      <c r="F865" s="4">
        <v>0</v>
      </c>
      <c r="G865" s="4">
        <f t="shared" si="27"/>
        <v>0</v>
      </c>
    </row>
    <row r="866" spans="1:7">
      <c r="A866" s="4">
        <v>2</v>
      </c>
      <c r="B866" s="4">
        <v>5</v>
      </c>
      <c r="C866" s="4">
        <v>7</v>
      </c>
      <c r="D866" s="4">
        <v>0</v>
      </c>
      <c r="E866" s="4">
        <f t="shared" si="26"/>
        <v>0</v>
      </c>
      <c r="F866" s="4">
        <v>0</v>
      </c>
      <c r="G866" s="4">
        <f t="shared" si="27"/>
        <v>0</v>
      </c>
    </row>
    <row r="867" spans="1:7">
      <c r="A867" s="4">
        <v>2</v>
      </c>
      <c r="B867" s="4">
        <v>5</v>
      </c>
      <c r="C867" s="4">
        <v>8</v>
      </c>
      <c r="D867" s="4">
        <v>154.29</v>
      </c>
      <c r="E867" s="4">
        <f t="shared" si="26"/>
        <v>0.15428999999999998</v>
      </c>
      <c r="F867" s="4">
        <v>38.316000000000003</v>
      </c>
      <c r="G867" s="4">
        <f t="shared" si="27"/>
        <v>3.8316000000000003E-2</v>
      </c>
    </row>
    <row r="868" spans="1:7">
      <c r="A868" s="4">
        <v>2</v>
      </c>
      <c r="B868" s="4">
        <v>5</v>
      </c>
      <c r="C868" s="4">
        <v>9</v>
      </c>
      <c r="D868" s="4">
        <v>267.55599999999998</v>
      </c>
      <c r="E868" s="4">
        <f t="shared" si="26"/>
        <v>0.26755599999999996</v>
      </c>
      <c r="F868" s="4">
        <v>91.373999999999995</v>
      </c>
      <c r="G868" s="4">
        <f t="shared" si="27"/>
        <v>9.1373999999999997E-2</v>
      </c>
    </row>
    <row r="869" spans="1:7">
      <c r="A869" s="4">
        <v>2</v>
      </c>
      <c r="B869" s="4">
        <v>5</v>
      </c>
      <c r="C869" s="4">
        <v>10</v>
      </c>
      <c r="D869" s="4">
        <v>244.577</v>
      </c>
      <c r="E869" s="4">
        <f t="shared" si="26"/>
        <v>0.24457699999999999</v>
      </c>
      <c r="F869" s="4">
        <v>174.11199999999999</v>
      </c>
      <c r="G869" s="4">
        <f t="shared" si="27"/>
        <v>0.17411199999999999</v>
      </c>
    </row>
    <row r="870" spans="1:7">
      <c r="A870" s="4">
        <v>2</v>
      </c>
      <c r="B870" s="4">
        <v>5</v>
      </c>
      <c r="C870" s="4">
        <v>11</v>
      </c>
      <c r="D870" s="4">
        <v>377.24200000000002</v>
      </c>
      <c r="E870" s="4">
        <f t="shared" si="26"/>
        <v>0.37724200000000002</v>
      </c>
      <c r="F870" s="4">
        <v>266.57900000000001</v>
      </c>
      <c r="G870" s="4">
        <f t="shared" si="27"/>
        <v>0.26657900000000001</v>
      </c>
    </row>
    <row r="871" spans="1:7">
      <c r="A871" s="4">
        <v>2</v>
      </c>
      <c r="B871" s="4">
        <v>5</v>
      </c>
      <c r="C871" s="4">
        <v>12</v>
      </c>
      <c r="D871" s="4">
        <v>245.03</v>
      </c>
      <c r="E871" s="4">
        <f t="shared" si="26"/>
        <v>0.24503</v>
      </c>
      <c r="F871" s="4">
        <v>222.24700000000001</v>
      </c>
      <c r="G871" s="4">
        <f t="shared" si="27"/>
        <v>0.22224700000000003</v>
      </c>
    </row>
    <row r="872" spans="1:7">
      <c r="A872" s="4">
        <v>2</v>
      </c>
      <c r="B872" s="4">
        <v>5</v>
      </c>
      <c r="C872" s="4">
        <v>13</v>
      </c>
      <c r="D872" s="4">
        <v>214.505</v>
      </c>
      <c r="E872" s="4">
        <f t="shared" si="26"/>
        <v>0.214505</v>
      </c>
      <c r="F872" s="4">
        <v>203.29400000000001</v>
      </c>
      <c r="G872" s="4">
        <f t="shared" si="27"/>
        <v>0.203294</v>
      </c>
    </row>
    <row r="873" spans="1:7">
      <c r="A873" s="4">
        <v>2</v>
      </c>
      <c r="B873" s="4">
        <v>5</v>
      </c>
      <c r="C873" s="4">
        <v>14</v>
      </c>
      <c r="D873" s="4">
        <v>123.142</v>
      </c>
      <c r="E873" s="4">
        <f t="shared" si="26"/>
        <v>0.123142</v>
      </c>
      <c r="F873" s="4">
        <v>121.58799999999999</v>
      </c>
      <c r="G873" s="4">
        <f t="shared" si="27"/>
        <v>0.12158799999999999</v>
      </c>
    </row>
    <row r="874" spans="1:7">
      <c r="A874" s="4">
        <v>2</v>
      </c>
      <c r="B874" s="4">
        <v>5</v>
      </c>
      <c r="C874" s="4">
        <v>15</v>
      </c>
      <c r="D874" s="4">
        <v>52.427999999999997</v>
      </c>
      <c r="E874" s="4">
        <f t="shared" si="26"/>
        <v>5.2427999999999995E-2</v>
      </c>
      <c r="F874" s="4">
        <v>52.429000000000002</v>
      </c>
      <c r="G874" s="4">
        <f t="shared" si="27"/>
        <v>5.2429000000000003E-2</v>
      </c>
    </row>
    <row r="875" spans="1:7">
      <c r="A875" s="4">
        <v>2</v>
      </c>
      <c r="B875" s="4">
        <v>5</v>
      </c>
      <c r="C875" s="4">
        <v>16</v>
      </c>
      <c r="D875" s="4">
        <v>79.662999999999997</v>
      </c>
      <c r="E875" s="4">
        <f t="shared" si="26"/>
        <v>7.9662999999999998E-2</v>
      </c>
      <c r="F875" s="4">
        <v>82.218000000000004</v>
      </c>
      <c r="G875" s="4">
        <f t="shared" si="27"/>
        <v>8.2217999999999999E-2</v>
      </c>
    </row>
    <row r="876" spans="1:7">
      <c r="A876" s="4">
        <v>2</v>
      </c>
      <c r="B876" s="4">
        <v>5</v>
      </c>
      <c r="C876" s="4">
        <v>17</v>
      </c>
      <c r="D876" s="4">
        <v>1.758</v>
      </c>
      <c r="E876" s="4">
        <f t="shared" si="26"/>
        <v>1.758E-3</v>
      </c>
      <c r="F876" s="4">
        <v>1.7569999999999999</v>
      </c>
      <c r="G876" s="4">
        <f t="shared" si="27"/>
        <v>1.7569999999999999E-3</v>
      </c>
    </row>
    <row r="877" spans="1:7">
      <c r="A877" s="4">
        <v>2</v>
      </c>
      <c r="B877" s="4">
        <v>5</v>
      </c>
      <c r="C877" s="4">
        <v>18</v>
      </c>
      <c r="D877" s="4">
        <v>0</v>
      </c>
      <c r="E877" s="4">
        <f t="shared" si="26"/>
        <v>0</v>
      </c>
      <c r="F877" s="4">
        <v>0</v>
      </c>
      <c r="G877" s="4">
        <f t="shared" si="27"/>
        <v>0</v>
      </c>
    </row>
    <row r="878" spans="1:7">
      <c r="A878" s="4">
        <v>2</v>
      </c>
      <c r="B878" s="4">
        <v>5</v>
      </c>
      <c r="C878" s="4">
        <v>19</v>
      </c>
      <c r="D878" s="4">
        <v>0</v>
      </c>
      <c r="E878" s="4">
        <f t="shared" si="26"/>
        <v>0</v>
      </c>
      <c r="F878" s="4">
        <v>0</v>
      </c>
      <c r="G878" s="4">
        <f t="shared" si="27"/>
        <v>0</v>
      </c>
    </row>
    <row r="879" spans="1:7">
      <c r="A879" s="4">
        <v>2</v>
      </c>
      <c r="B879" s="4">
        <v>5</v>
      </c>
      <c r="C879" s="4">
        <v>20</v>
      </c>
      <c r="D879" s="4">
        <v>0</v>
      </c>
      <c r="E879" s="4">
        <f t="shared" si="26"/>
        <v>0</v>
      </c>
      <c r="F879" s="4">
        <v>0</v>
      </c>
      <c r="G879" s="4">
        <f t="shared" si="27"/>
        <v>0</v>
      </c>
    </row>
    <row r="880" spans="1:7">
      <c r="A880" s="4">
        <v>2</v>
      </c>
      <c r="B880" s="4">
        <v>5</v>
      </c>
      <c r="C880" s="4">
        <v>21</v>
      </c>
      <c r="D880" s="4">
        <v>0</v>
      </c>
      <c r="E880" s="4">
        <f t="shared" si="26"/>
        <v>0</v>
      </c>
      <c r="F880" s="4">
        <v>0</v>
      </c>
      <c r="G880" s="4">
        <f t="shared" si="27"/>
        <v>0</v>
      </c>
    </row>
    <row r="881" spans="1:7">
      <c r="A881" s="4">
        <v>2</v>
      </c>
      <c r="B881" s="4">
        <v>5</v>
      </c>
      <c r="C881" s="4">
        <v>22</v>
      </c>
      <c r="D881" s="4">
        <v>0</v>
      </c>
      <c r="E881" s="4">
        <f t="shared" si="26"/>
        <v>0</v>
      </c>
      <c r="F881" s="4">
        <v>0</v>
      </c>
      <c r="G881" s="4">
        <f t="shared" si="27"/>
        <v>0</v>
      </c>
    </row>
    <row r="882" spans="1:7">
      <c r="A882" s="4">
        <v>2</v>
      </c>
      <c r="B882" s="4">
        <v>5</v>
      </c>
      <c r="C882" s="4">
        <v>23</v>
      </c>
      <c r="D882" s="4">
        <v>0</v>
      </c>
      <c r="E882" s="4">
        <f t="shared" si="26"/>
        <v>0</v>
      </c>
      <c r="F882" s="4">
        <v>0</v>
      </c>
      <c r="G882" s="4">
        <f t="shared" si="27"/>
        <v>0</v>
      </c>
    </row>
    <row r="883" spans="1:7">
      <c r="A883" s="4">
        <v>2</v>
      </c>
      <c r="B883" s="4">
        <v>6</v>
      </c>
      <c r="C883" s="4">
        <v>0</v>
      </c>
      <c r="D883" s="4">
        <v>0</v>
      </c>
      <c r="E883" s="4">
        <f t="shared" si="26"/>
        <v>0</v>
      </c>
      <c r="F883" s="4">
        <v>0</v>
      </c>
      <c r="G883" s="4">
        <f t="shared" si="27"/>
        <v>0</v>
      </c>
    </row>
    <row r="884" spans="1:7">
      <c r="A884" s="4">
        <v>2</v>
      </c>
      <c r="B884" s="4">
        <v>6</v>
      </c>
      <c r="C884" s="4">
        <v>1</v>
      </c>
      <c r="D884" s="4">
        <v>0</v>
      </c>
      <c r="E884" s="4">
        <f t="shared" si="26"/>
        <v>0</v>
      </c>
      <c r="F884" s="4">
        <v>0</v>
      </c>
      <c r="G884" s="4">
        <f t="shared" si="27"/>
        <v>0</v>
      </c>
    </row>
    <row r="885" spans="1:7">
      <c r="A885" s="4">
        <v>2</v>
      </c>
      <c r="B885" s="4">
        <v>6</v>
      </c>
      <c r="C885" s="4">
        <v>2</v>
      </c>
      <c r="D885" s="4">
        <v>0</v>
      </c>
      <c r="E885" s="4">
        <f t="shared" si="26"/>
        <v>0</v>
      </c>
      <c r="F885" s="4">
        <v>0</v>
      </c>
      <c r="G885" s="4">
        <f t="shared" si="27"/>
        <v>0</v>
      </c>
    </row>
    <row r="886" spans="1:7">
      <c r="A886" s="4">
        <v>2</v>
      </c>
      <c r="B886" s="4">
        <v>6</v>
      </c>
      <c r="C886" s="4">
        <v>3</v>
      </c>
      <c r="D886" s="4">
        <v>0</v>
      </c>
      <c r="E886" s="4">
        <f t="shared" si="26"/>
        <v>0</v>
      </c>
      <c r="F886" s="4">
        <v>0</v>
      </c>
      <c r="G886" s="4">
        <f t="shared" si="27"/>
        <v>0</v>
      </c>
    </row>
    <row r="887" spans="1:7">
      <c r="A887" s="4">
        <v>2</v>
      </c>
      <c r="B887" s="4">
        <v>6</v>
      </c>
      <c r="C887" s="4">
        <v>4</v>
      </c>
      <c r="D887" s="4">
        <v>0</v>
      </c>
      <c r="E887" s="4">
        <f t="shared" si="26"/>
        <v>0</v>
      </c>
      <c r="F887" s="4">
        <v>0</v>
      </c>
      <c r="G887" s="4">
        <f t="shared" si="27"/>
        <v>0</v>
      </c>
    </row>
    <row r="888" spans="1:7">
      <c r="A888" s="4">
        <v>2</v>
      </c>
      <c r="B888" s="4">
        <v>6</v>
      </c>
      <c r="C888" s="4">
        <v>5</v>
      </c>
      <c r="D888" s="4">
        <v>0</v>
      </c>
      <c r="E888" s="4">
        <f t="shared" si="26"/>
        <v>0</v>
      </c>
      <c r="F888" s="4">
        <v>0</v>
      </c>
      <c r="G888" s="4">
        <f t="shared" si="27"/>
        <v>0</v>
      </c>
    </row>
    <row r="889" spans="1:7">
      <c r="A889" s="4">
        <v>2</v>
      </c>
      <c r="B889" s="4">
        <v>6</v>
      </c>
      <c r="C889" s="4">
        <v>6</v>
      </c>
      <c r="D889" s="4">
        <v>0</v>
      </c>
      <c r="E889" s="4">
        <f t="shared" si="26"/>
        <v>0</v>
      </c>
      <c r="F889" s="4">
        <v>0</v>
      </c>
      <c r="G889" s="4">
        <f t="shared" si="27"/>
        <v>0</v>
      </c>
    </row>
    <row r="890" spans="1:7">
      <c r="A890" s="4">
        <v>2</v>
      </c>
      <c r="B890" s="4">
        <v>6</v>
      </c>
      <c r="C890" s="4">
        <v>7</v>
      </c>
      <c r="D890" s="4">
        <v>0</v>
      </c>
      <c r="E890" s="4">
        <f t="shared" si="26"/>
        <v>0</v>
      </c>
      <c r="F890" s="4">
        <v>0</v>
      </c>
      <c r="G890" s="4">
        <f t="shared" si="27"/>
        <v>0</v>
      </c>
    </row>
    <row r="891" spans="1:7">
      <c r="A891" s="4">
        <v>2</v>
      </c>
      <c r="B891" s="4">
        <v>6</v>
      </c>
      <c r="C891" s="4">
        <v>8</v>
      </c>
      <c r="D891" s="4">
        <v>165.07599999999999</v>
      </c>
      <c r="E891" s="4">
        <f t="shared" si="26"/>
        <v>0.165076</v>
      </c>
      <c r="F891" s="4">
        <v>23.998999999999999</v>
      </c>
      <c r="G891" s="4">
        <f t="shared" si="27"/>
        <v>2.3998999999999999E-2</v>
      </c>
    </row>
    <row r="892" spans="1:7">
      <c r="A892" s="4">
        <v>2</v>
      </c>
      <c r="B892" s="4">
        <v>6</v>
      </c>
      <c r="C892" s="4">
        <v>9</v>
      </c>
      <c r="D892" s="4">
        <v>351.851</v>
      </c>
      <c r="E892" s="4">
        <f t="shared" si="26"/>
        <v>0.35185100000000002</v>
      </c>
      <c r="F892" s="4">
        <v>83.3</v>
      </c>
      <c r="G892" s="4">
        <f t="shared" si="27"/>
        <v>8.3299999999999999E-2</v>
      </c>
    </row>
    <row r="893" spans="1:7">
      <c r="A893" s="4">
        <v>2</v>
      </c>
      <c r="B893" s="4">
        <v>6</v>
      </c>
      <c r="C893" s="4">
        <v>10</v>
      </c>
      <c r="D893" s="4">
        <v>111.44799999999999</v>
      </c>
      <c r="E893" s="4">
        <f t="shared" si="26"/>
        <v>0.11144799999999999</v>
      </c>
      <c r="F893" s="4">
        <v>106.849</v>
      </c>
      <c r="G893" s="4">
        <f t="shared" si="27"/>
        <v>0.106849</v>
      </c>
    </row>
    <row r="894" spans="1:7">
      <c r="A894" s="4">
        <v>2</v>
      </c>
      <c r="B894" s="4">
        <v>6</v>
      </c>
      <c r="C894" s="4">
        <v>11</v>
      </c>
      <c r="D894" s="4">
        <v>136.84299999999999</v>
      </c>
      <c r="E894" s="4">
        <f t="shared" si="26"/>
        <v>0.13684299999999999</v>
      </c>
      <c r="F894" s="4">
        <v>131.262</v>
      </c>
      <c r="G894" s="4">
        <f t="shared" si="27"/>
        <v>0.13126199999999999</v>
      </c>
    </row>
    <row r="895" spans="1:7">
      <c r="A895" s="4">
        <v>2</v>
      </c>
      <c r="B895" s="4">
        <v>6</v>
      </c>
      <c r="C895" s="4">
        <v>12</v>
      </c>
      <c r="D895" s="4">
        <v>233.02600000000001</v>
      </c>
      <c r="E895" s="4">
        <f t="shared" si="26"/>
        <v>0.23302600000000001</v>
      </c>
      <c r="F895" s="4">
        <v>213.20099999999999</v>
      </c>
      <c r="G895" s="4">
        <f t="shared" si="27"/>
        <v>0.213201</v>
      </c>
    </row>
    <row r="896" spans="1:7">
      <c r="A896" s="4">
        <v>2</v>
      </c>
      <c r="B896" s="4">
        <v>6</v>
      </c>
      <c r="C896" s="4">
        <v>13</v>
      </c>
      <c r="D896" s="4">
        <v>202.43199999999999</v>
      </c>
      <c r="E896" s="4">
        <f t="shared" si="26"/>
        <v>0.202432</v>
      </c>
      <c r="F896" s="4">
        <v>192.642</v>
      </c>
      <c r="G896" s="4">
        <f t="shared" si="27"/>
        <v>0.19264200000000001</v>
      </c>
    </row>
    <row r="897" spans="1:7">
      <c r="A897" s="4">
        <v>2</v>
      </c>
      <c r="B897" s="4">
        <v>6</v>
      </c>
      <c r="C897" s="4">
        <v>14</v>
      </c>
      <c r="D897" s="4">
        <v>172.20599999999999</v>
      </c>
      <c r="E897" s="4">
        <f t="shared" si="26"/>
        <v>0.172206</v>
      </c>
      <c r="F897" s="4">
        <v>167.977</v>
      </c>
      <c r="G897" s="4">
        <f t="shared" si="27"/>
        <v>0.16797700000000002</v>
      </c>
    </row>
    <row r="898" spans="1:7">
      <c r="A898" s="4">
        <v>2</v>
      </c>
      <c r="B898" s="4">
        <v>6</v>
      </c>
      <c r="C898" s="4">
        <v>15</v>
      </c>
      <c r="D898" s="4">
        <v>167.90700000000001</v>
      </c>
      <c r="E898" s="4">
        <f t="shared" si="26"/>
        <v>0.167907</v>
      </c>
      <c r="F898" s="4">
        <v>167.08500000000001</v>
      </c>
      <c r="G898" s="4">
        <f t="shared" si="27"/>
        <v>0.16708500000000001</v>
      </c>
    </row>
    <row r="899" spans="1:7">
      <c r="A899" s="4">
        <v>2</v>
      </c>
      <c r="B899" s="4">
        <v>6</v>
      </c>
      <c r="C899" s="4">
        <v>16</v>
      </c>
      <c r="D899" s="4">
        <v>200.61500000000001</v>
      </c>
      <c r="E899" s="4">
        <f t="shared" si="26"/>
        <v>0.20061500000000002</v>
      </c>
      <c r="F899" s="4">
        <v>228.886</v>
      </c>
      <c r="G899" s="4">
        <f t="shared" si="27"/>
        <v>0.22888600000000001</v>
      </c>
    </row>
    <row r="900" spans="1:7">
      <c r="A900" s="4">
        <v>2</v>
      </c>
      <c r="B900" s="4">
        <v>6</v>
      </c>
      <c r="C900" s="4">
        <v>17</v>
      </c>
      <c r="D900" s="4">
        <v>23.643999999999998</v>
      </c>
      <c r="E900" s="4">
        <f t="shared" si="26"/>
        <v>2.3643999999999998E-2</v>
      </c>
      <c r="F900" s="4">
        <v>44.043999999999997</v>
      </c>
      <c r="G900" s="4">
        <f t="shared" si="27"/>
        <v>4.4044E-2</v>
      </c>
    </row>
    <row r="901" spans="1:7">
      <c r="A901" s="4">
        <v>2</v>
      </c>
      <c r="B901" s="4">
        <v>6</v>
      </c>
      <c r="C901" s="4">
        <v>18</v>
      </c>
      <c r="D901" s="4">
        <v>0</v>
      </c>
      <c r="E901" s="4">
        <f t="shared" si="26"/>
        <v>0</v>
      </c>
      <c r="F901" s="4">
        <v>0</v>
      </c>
      <c r="G901" s="4">
        <f t="shared" si="27"/>
        <v>0</v>
      </c>
    </row>
    <row r="902" spans="1:7">
      <c r="A902" s="4">
        <v>2</v>
      </c>
      <c r="B902" s="4">
        <v>6</v>
      </c>
      <c r="C902" s="4">
        <v>19</v>
      </c>
      <c r="D902" s="4">
        <v>0</v>
      </c>
      <c r="E902" s="4">
        <f t="shared" si="26"/>
        <v>0</v>
      </c>
      <c r="F902" s="4">
        <v>0</v>
      </c>
      <c r="G902" s="4">
        <f t="shared" si="27"/>
        <v>0</v>
      </c>
    </row>
    <row r="903" spans="1:7">
      <c r="A903" s="4">
        <v>2</v>
      </c>
      <c r="B903" s="4">
        <v>6</v>
      </c>
      <c r="C903" s="4">
        <v>20</v>
      </c>
      <c r="D903" s="4">
        <v>0</v>
      </c>
      <c r="E903" s="4">
        <f t="shared" si="26"/>
        <v>0</v>
      </c>
      <c r="F903" s="4">
        <v>0</v>
      </c>
      <c r="G903" s="4">
        <f t="shared" si="27"/>
        <v>0</v>
      </c>
    </row>
    <row r="904" spans="1:7">
      <c r="A904" s="4">
        <v>2</v>
      </c>
      <c r="B904" s="4">
        <v>6</v>
      </c>
      <c r="C904" s="4">
        <v>21</v>
      </c>
      <c r="D904" s="4">
        <v>0</v>
      </c>
      <c r="E904" s="4">
        <f t="shared" si="26"/>
        <v>0</v>
      </c>
      <c r="F904" s="4">
        <v>0</v>
      </c>
      <c r="G904" s="4">
        <f t="shared" si="27"/>
        <v>0</v>
      </c>
    </row>
    <row r="905" spans="1:7">
      <c r="A905" s="4">
        <v>2</v>
      </c>
      <c r="B905" s="4">
        <v>6</v>
      </c>
      <c r="C905" s="4">
        <v>22</v>
      </c>
      <c r="D905" s="4">
        <v>0</v>
      </c>
      <c r="E905" s="4">
        <f t="shared" si="26"/>
        <v>0</v>
      </c>
      <c r="F905" s="4">
        <v>0</v>
      </c>
      <c r="G905" s="4">
        <f t="shared" si="27"/>
        <v>0</v>
      </c>
    </row>
    <row r="906" spans="1:7">
      <c r="A906" s="4">
        <v>2</v>
      </c>
      <c r="B906" s="4">
        <v>6</v>
      </c>
      <c r="C906" s="4">
        <v>23</v>
      </c>
      <c r="D906" s="4">
        <v>0</v>
      </c>
      <c r="E906" s="4">
        <f t="shared" si="26"/>
        <v>0</v>
      </c>
      <c r="F906" s="4">
        <v>0</v>
      </c>
      <c r="G906" s="4">
        <f t="shared" si="27"/>
        <v>0</v>
      </c>
    </row>
    <row r="907" spans="1:7">
      <c r="A907" s="4">
        <v>2</v>
      </c>
      <c r="B907" s="4">
        <v>7</v>
      </c>
      <c r="C907" s="4">
        <v>0</v>
      </c>
      <c r="D907" s="4">
        <v>0</v>
      </c>
      <c r="E907" s="4">
        <f t="shared" si="26"/>
        <v>0</v>
      </c>
      <c r="F907" s="4">
        <v>0</v>
      </c>
      <c r="G907" s="4">
        <f t="shared" si="27"/>
        <v>0</v>
      </c>
    </row>
    <row r="908" spans="1:7">
      <c r="A908" s="4">
        <v>2</v>
      </c>
      <c r="B908" s="4">
        <v>7</v>
      </c>
      <c r="C908" s="4">
        <v>1</v>
      </c>
      <c r="D908" s="4">
        <v>0</v>
      </c>
      <c r="E908" s="4">
        <f t="shared" si="26"/>
        <v>0</v>
      </c>
      <c r="F908" s="4">
        <v>0</v>
      </c>
      <c r="G908" s="4">
        <f t="shared" si="27"/>
        <v>0</v>
      </c>
    </row>
    <row r="909" spans="1:7">
      <c r="A909" s="4">
        <v>2</v>
      </c>
      <c r="B909" s="4">
        <v>7</v>
      </c>
      <c r="C909" s="4">
        <v>2</v>
      </c>
      <c r="D909" s="4">
        <v>0</v>
      </c>
      <c r="E909" s="4">
        <f t="shared" si="26"/>
        <v>0</v>
      </c>
      <c r="F909" s="4">
        <v>0</v>
      </c>
      <c r="G909" s="4">
        <f t="shared" si="27"/>
        <v>0</v>
      </c>
    </row>
    <row r="910" spans="1:7">
      <c r="A910" s="4">
        <v>2</v>
      </c>
      <c r="B910" s="4">
        <v>7</v>
      </c>
      <c r="C910" s="4">
        <v>3</v>
      </c>
      <c r="D910" s="4">
        <v>0</v>
      </c>
      <c r="E910" s="4">
        <f t="shared" si="26"/>
        <v>0</v>
      </c>
      <c r="F910" s="4">
        <v>0</v>
      </c>
      <c r="G910" s="4">
        <f t="shared" si="27"/>
        <v>0</v>
      </c>
    </row>
    <row r="911" spans="1:7">
      <c r="A911" s="4">
        <v>2</v>
      </c>
      <c r="B911" s="4">
        <v>7</v>
      </c>
      <c r="C911" s="4">
        <v>4</v>
      </c>
      <c r="D911" s="4">
        <v>0</v>
      </c>
      <c r="E911" s="4">
        <f t="shared" si="26"/>
        <v>0</v>
      </c>
      <c r="F911" s="4">
        <v>0</v>
      </c>
      <c r="G911" s="4">
        <f t="shared" si="27"/>
        <v>0</v>
      </c>
    </row>
    <row r="912" spans="1:7">
      <c r="A912" s="4">
        <v>2</v>
      </c>
      <c r="B912" s="4">
        <v>7</v>
      </c>
      <c r="C912" s="4">
        <v>5</v>
      </c>
      <c r="D912" s="4">
        <v>0</v>
      </c>
      <c r="E912" s="4">
        <f t="shared" si="26"/>
        <v>0</v>
      </c>
      <c r="F912" s="4">
        <v>0</v>
      </c>
      <c r="G912" s="4">
        <f t="shared" si="27"/>
        <v>0</v>
      </c>
    </row>
    <row r="913" spans="1:7">
      <c r="A913" s="4">
        <v>2</v>
      </c>
      <c r="B913" s="4">
        <v>7</v>
      </c>
      <c r="C913" s="4">
        <v>6</v>
      </c>
      <c r="D913" s="4">
        <v>0</v>
      </c>
      <c r="E913" s="4">
        <f t="shared" si="26"/>
        <v>0</v>
      </c>
      <c r="F913" s="4">
        <v>0</v>
      </c>
      <c r="G913" s="4">
        <f t="shared" si="27"/>
        <v>0</v>
      </c>
    </row>
    <row r="914" spans="1:7">
      <c r="A914" s="4">
        <v>2</v>
      </c>
      <c r="B914" s="4">
        <v>7</v>
      </c>
      <c r="C914" s="4">
        <v>7</v>
      </c>
      <c r="D914" s="4">
        <v>0</v>
      </c>
      <c r="E914" s="4">
        <f t="shared" si="26"/>
        <v>0</v>
      </c>
      <c r="F914" s="4">
        <v>0</v>
      </c>
      <c r="G914" s="4">
        <f t="shared" si="27"/>
        <v>0</v>
      </c>
    </row>
    <row r="915" spans="1:7">
      <c r="A915" s="4">
        <v>2</v>
      </c>
      <c r="B915" s="4">
        <v>7</v>
      </c>
      <c r="C915" s="4">
        <v>8</v>
      </c>
      <c r="D915" s="4">
        <v>156.62799999999999</v>
      </c>
      <c r="E915" s="4">
        <f t="shared" si="26"/>
        <v>0.15662799999999999</v>
      </c>
      <c r="F915" s="4">
        <v>23.184000000000001</v>
      </c>
      <c r="G915" s="4">
        <f t="shared" si="27"/>
        <v>2.3184E-2</v>
      </c>
    </row>
    <row r="916" spans="1:7">
      <c r="A916" s="4">
        <v>2</v>
      </c>
      <c r="B916" s="4">
        <v>7</v>
      </c>
      <c r="C916" s="4">
        <v>9</v>
      </c>
      <c r="D916" s="4">
        <v>338.233</v>
      </c>
      <c r="E916" s="4">
        <f t="shared" ref="E916:E979" si="28">D916/1000</f>
        <v>0.33823300000000001</v>
      </c>
      <c r="F916" s="4">
        <v>68.738</v>
      </c>
      <c r="G916" s="4">
        <f t="shared" ref="G916:G979" si="29">F916/1000</f>
        <v>6.8737999999999994E-2</v>
      </c>
    </row>
    <row r="917" spans="1:7">
      <c r="A917" s="4">
        <v>2</v>
      </c>
      <c r="B917" s="4">
        <v>7</v>
      </c>
      <c r="C917" s="4">
        <v>10</v>
      </c>
      <c r="D917" s="4">
        <v>381.089</v>
      </c>
      <c r="E917" s="4">
        <f t="shared" si="28"/>
        <v>0.38108900000000001</v>
      </c>
      <c r="F917" s="4">
        <v>200.97200000000001</v>
      </c>
      <c r="G917" s="4">
        <f t="shared" si="29"/>
        <v>0.20097200000000001</v>
      </c>
    </row>
    <row r="918" spans="1:7">
      <c r="A918" s="4">
        <v>2</v>
      </c>
      <c r="B918" s="4">
        <v>7</v>
      </c>
      <c r="C918" s="4">
        <v>11</v>
      </c>
      <c r="D918" s="4">
        <v>288.399</v>
      </c>
      <c r="E918" s="4">
        <f t="shared" si="28"/>
        <v>0.28839900000000002</v>
      </c>
      <c r="F918" s="4">
        <v>228.154</v>
      </c>
      <c r="G918" s="4">
        <f t="shared" si="29"/>
        <v>0.228154</v>
      </c>
    </row>
    <row r="919" spans="1:7">
      <c r="A919" s="4">
        <v>2</v>
      </c>
      <c r="B919" s="4">
        <v>7</v>
      </c>
      <c r="C919" s="4">
        <v>12</v>
      </c>
      <c r="D919" s="4">
        <v>594.15899999999999</v>
      </c>
      <c r="E919" s="4">
        <f t="shared" si="28"/>
        <v>0.59415899999999999</v>
      </c>
      <c r="F919" s="4">
        <v>416.42899999999997</v>
      </c>
      <c r="G919" s="4">
        <f t="shared" si="29"/>
        <v>0.41642899999999999</v>
      </c>
    </row>
    <row r="920" spans="1:7">
      <c r="A920" s="4">
        <v>2</v>
      </c>
      <c r="B920" s="4">
        <v>7</v>
      </c>
      <c r="C920" s="4">
        <v>13</v>
      </c>
      <c r="D920" s="4">
        <v>624.74</v>
      </c>
      <c r="E920" s="4">
        <f t="shared" si="28"/>
        <v>0.62473999999999996</v>
      </c>
      <c r="F920" s="4">
        <v>490.19299999999998</v>
      </c>
      <c r="G920" s="4">
        <f t="shared" si="29"/>
        <v>0.49019299999999999</v>
      </c>
    </row>
    <row r="921" spans="1:7">
      <c r="A921" s="4">
        <v>2</v>
      </c>
      <c r="B921" s="4">
        <v>7</v>
      </c>
      <c r="C921" s="4">
        <v>14</v>
      </c>
      <c r="D921" s="4">
        <v>294.39600000000002</v>
      </c>
      <c r="E921" s="4">
        <f t="shared" si="28"/>
        <v>0.29439599999999999</v>
      </c>
      <c r="F921" s="4">
        <v>273.774</v>
      </c>
      <c r="G921" s="4">
        <f t="shared" si="29"/>
        <v>0.27377400000000002</v>
      </c>
    </row>
    <row r="922" spans="1:7">
      <c r="A922" s="4">
        <v>2</v>
      </c>
      <c r="B922" s="4">
        <v>7</v>
      </c>
      <c r="C922" s="4">
        <v>15</v>
      </c>
      <c r="D922" s="4">
        <v>217.03</v>
      </c>
      <c r="E922" s="4">
        <f t="shared" si="28"/>
        <v>0.21703</v>
      </c>
      <c r="F922" s="4">
        <v>215.828</v>
      </c>
      <c r="G922" s="4">
        <f t="shared" si="29"/>
        <v>0.21582799999999999</v>
      </c>
    </row>
    <row r="923" spans="1:7">
      <c r="A923" s="4">
        <v>2</v>
      </c>
      <c r="B923" s="4">
        <v>7</v>
      </c>
      <c r="C923" s="4">
        <v>16</v>
      </c>
      <c r="D923" s="4">
        <v>230.05199999999999</v>
      </c>
      <c r="E923" s="4">
        <f t="shared" si="28"/>
        <v>0.23005199999999998</v>
      </c>
      <c r="F923" s="4">
        <v>266.238</v>
      </c>
      <c r="G923" s="4">
        <f t="shared" si="29"/>
        <v>0.26623799999999997</v>
      </c>
    </row>
    <row r="924" spans="1:7">
      <c r="A924" s="4">
        <v>2</v>
      </c>
      <c r="B924" s="4">
        <v>7</v>
      </c>
      <c r="C924" s="4">
        <v>17</v>
      </c>
      <c r="D924" s="4">
        <v>31.152999999999999</v>
      </c>
      <c r="E924" s="4">
        <f t="shared" si="28"/>
        <v>3.1153E-2</v>
      </c>
      <c r="F924" s="4">
        <v>58.972000000000001</v>
      </c>
      <c r="G924" s="4">
        <f t="shared" si="29"/>
        <v>5.8972000000000004E-2</v>
      </c>
    </row>
    <row r="925" spans="1:7">
      <c r="A925" s="4">
        <v>2</v>
      </c>
      <c r="B925" s="4">
        <v>7</v>
      </c>
      <c r="C925" s="4">
        <v>18</v>
      </c>
      <c r="D925" s="4">
        <v>0</v>
      </c>
      <c r="E925" s="4">
        <f t="shared" si="28"/>
        <v>0</v>
      </c>
      <c r="F925" s="4">
        <v>0</v>
      </c>
      <c r="G925" s="4">
        <f t="shared" si="29"/>
        <v>0</v>
      </c>
    </row>
    <row r="926" spans="1:7">
      <c r="A926" s="4">
        <v>2</v>
      </c>
      <c r="B926" s="4">
        <v>7</v>
      </c>
      <c r="C926" s="4">
        <v>19</v>
      </c>
      <c r="D926" s="4">
        <v>0</v>
      </c>
      <c r="E926" s="4">
        <f t="shared" si="28"/>
        <v>0</v>
      </c>
      <c r="F926" s="4">
        <v>0</v>
      </c>
      <c r="G926" s="4">
        <f t="shared" si="29"/>
        <v>0</v>
      </c>
    </row>
    <row r="927" spans="1:7">
      <c r="A927" s="4">
        <v>2</v>
      </c>
      <c r="B927" s="4">
        <v>7</v>
      </c>
      <c r="C927" s="4">
        <v>20</v>
      </c>
      <c r="D927" s="4">
        <v>0</v>
      </c>
      <c r="E927" s="4">
        <f t="shared" si="28"/>
        <v>0</v>
      </c>
      <c r="F927" s="4">
        <v>0</v>
      </c>
      <c r="G927" s="4">
        <f t="shared" si="29"/>
        <v>0</v>
      </c>
    </row>
    <row r="928" spans="1:7">
      <c r="A928" s="4">
        <v>2</v>
      </c>
      <c r="B928" s="4">
        <v>7</v>
      </c>
      <c r="C928" s="4">
        <v>21</v>
      </c>
      <c r="D928" s="4">
        <v>0</v>
      </c>
      <c r="E928" s="4">
        <f t="shared" si="28"/>
        <v>0</v>
      </c>
      <c r="F928" s="4">
        <v>0</v>
      </c>
      <c r="G928" s="4">
        <f t="shared" si="29"/>
        <v>0</v>
      </c>
    </row>
    <row r="929" spans="1:7">
      <c r="A929" s="4">
        <v>2</v>
      </c>
      <c r="B929" s="4">
        <v>7</v>
      </c>
      <c r="C929" s="4">
        <v>22</v>
      </c>
      <c r="D929" s="4">
        <v>0</v>
      </c>
      <c r="E929" s="4">
        <f t="shared" si="28"/>
        <v>0</v>
      </c>
      <c r="F929" s="4">
        <v>0</v>
      </c>
      <c r="G929" s="4">
        <f t="shared" si="29"/>
        <v>0</v>
      </c>
    </row>
    <row r="930" spans="1:7">
      <c r="A930" s="4">
        <v>2</v>
      </c>
      <c r="B930" s="4">
        <v>7</v>
      </c>
      <c r="C930" s="4">
        <v>23</v>
      </c>
      <c r="D930" s="4">
        <v>0</v>
      </c>
      <c r="E930" s="4">
        <f t="shared" si="28"/>
        <v>0</v>
      </c>
      <c r="F930" s="4">
        <v>0</v>
      </c>
      <c r="G930" s="4">
        <f t="shared" si="29"/>
        <v>0</v>
      </c>
    </row>
    <row r="931" spans="1:7">
      <c r="A931" s="4">
        <v>2</v>
      </c>
      <c r="B931" s="4">
        <v>8</v>
      </c>
      <c r="C931" s="4">
        <v>0</v>
      </c>
      <c r="D931" s="4">
        <v>0</v>
      </c>
      <c r="E931" s="4">
        <f t="shared" si="28"/>
        <v>0</v>
      </c>
      <c r="F931" s="4">
        <v>0</v>
      </c>
      <c r="G931" s="4">
        <f t="shared" si="29"/>
        <v>0</v>
      </c>
    </row>
    <row r="932" spans="1:7">
      <c r="A932" s="4">
        <v>2</v>
      </c>
      <c r="B932" s="4">
        <v>8</v>
      </c>
      <c r="C932" s="4">
        <v>1</v>
      </c>
      <c r="D932" s="4">
        <v>0</v>
      </c>
      <c r="E932" s="4">
        <f t="shared" si="28"/>
        <v>0</v>
      </c>
      <c r="F932" s="4">
        <v>0</v>
      </c>
      <c r="G932" s="4">
        <f t="shared" si="29"/>
        <v>0</v>
      </c>
    </row>
    <row r="933" spans="1:7">
      <c r="A933" s="4">
        <v>2</v>
      </c>
      <c r="B933" s="4">
        <v>8</v>
      </c>
      <c r="C933" s="4">
        <v>2</v>
      </c>
      <c r="D933" s="4">
        <v>0</v>
      </c>
      <c r="E933" s="4">
        <f t="shared" si="28"/>
        <v>0</v>
      </c>
      <c r="F933" s="4">
        <v>0</v>
      </c>
      <c r="G933" s="4">
        <f t="shared" si="29"/>
        <v>0</v>
      </c>
    </row>
    <row r="934" spans="1:7">
      <c r="A934" s="4">
        <v>2</v>
      </c>
      <c r="B934" s="4">
        <v>8</v>
      </c>
      <c r="C934" s="4">
        <v>3</v>
      </c>
      <c r="D934" s="4">
        <v>0</v>
      </c>
      <c r="E934" s="4">
        <f t="shared" si="28"/>
        <v>0</v>
      </c>
      <c r="F934" s="4">
        <v>0</v>
      </c>
      <c r="G934" s="4">
        <f t="shared" si="29"/>
        <v>0</v>
      </c>
    </row>
    <row r="935" spans="1:7">
      <c r="A935" s="4">
        <v>2</v>
      </c>
      <c r="B935" s="4">
        <v>8</v>
      </c>
      <c r="C935" s="4">
        <v>4</v>
      </c>
      <c r="D935" s="4">
        <v>0</v>
      </c>
      <c r="E935" s="4">
        <f t="shared" si="28"/>
        <v>0</v>
      </c>
      <c r="F935" s="4">
        <v>0</v>
      </c>
      <c r="G935" s="4">
        <f t="shared" si="29"/>
        <v>0</v>
      </c>
    </row>
    <row r="936" spans="1:7">
      <c r="A936" s="4">
        <v>2</v>
      </c>
      <c r="B936" s="4">
        <v>8</v>
      </c>
      <c r="C936" s="4">
        <v>5</v>
      </c>
      <c r="D936" s="4">
        <v>0</v>
      </c>
      <c r="E936" s="4">
        <f t="shared" si="28"/>
        <v>0</v>
      </c>
      <c r="F936" s="4">
        <v>0</v>
      </c>
      <c r="G936" s="4">
        <f t="shared" si="29"/>
        <v>0</v>
      </c>
    </row>
    <row r="937" spans="1:7">
      <c r="A937" s="4">
        <v>2</v>
      </c>
      <c r="B937" s="4">
        <v>8</v>
      </c>
      <c r="C937" s="4">
        <v>6</v>
      </c>
      <c r="D937" s="4">
        <v>0</v>
      </c>
      <c r="E937" s="4">
        <f t="shared" si="28"/>
        <v>0</v>
      </c>
      <c r="F937" s="4">
        <v>0</v>
      </c>
      <c r="G937" s="4">
        <f t="shared" si="29"/>
        <v>0</v>
      </c>
    </row>
    <row r="938" spans="1:7">
      <c r="A938" s="4">
        <v>2</v>
      </c>
      <c r="B938" s="4">
        <v>8</v>
      </c>
      <c r="C938" s="4">
        <v>7</v>
      </c>
      <c r="D938" s="4">
        <v>0</v>
      </c>
      <c r="E938" s="4">
        <f t="shared" si="28"/>
        <v>0</v>
      </c>
      <c r="F938" s="4">
        <v>0</v>
      </c>
      <c r="G938" s="4">
        <f t="shared" si="29"/>
        <v>0</v>
      </c>
    </row>
    <row r="939" spans="1:7">
      <c r="A939" s="4">
        <v>2</v>
      </c>
      <c r="B939" s="4">
        <v>8</v>
      </c>
      <c r="C939" s="4">
        <v>8</v>
      </c>
      <c r="D939" s="4">
        <v>166.39400000000001</v>
      </c>
      <c r="E939" s="4">
        <f t="shared" si="28"/>
        <v>0.16639400000000001</v>
      </c>
      <c r="F939" s="4">
        <v>41.185000000000002</v>
      </c>
      <c r="G939" s="4">
        <f t="shared" si="29"/>
        <v>4.1184999999999999E-2</v>
      </c>
    </row>
    <row r="940" spans="1:7">
      <c r="A940" s="4">
        <v>2</v>
      </c>
      <c r="B940" s="4">
        <v>8</v>
      </c>
      <c r="C940" s="4">
        <v>9</v>
      </c>
      <c r="D940" s="4">
        <v>265.68900000000002</v>
      </c>
      <c r="E940" s="4">
        <f t="shared" si="28"/>
        <v>0.26568900000000001</v>
      </c>
      <c r="F940" s="4">
        <v>100.12</v>
      </c>
      <c r="G940" s="4">
        <f t="shared" si="29"/>
        <v>0.10012</v>
      </c>
    </row>
    <row r="941" spans="1:7">
      <c r="A941" s="4">
        <v>2</v>
      </c>
      <c r="B941" s="4">
        <v>8</v>
      </c>
      <c r="C941" s="4">
        <v>10</v>
      </c>
      <c r="D941" s="4">
        <v>472.05599999999998</v>
      </c>
      <c r="E941" s="4">
        <f t="shared" si="28"/>
        <v>0.47205599999999998</v>
      </c>
      <c r="F941" s="4">
        <v>203.916</v>
      </c>
      <c r="G941" s="4">
        <f t="shared" si="29"/>
        <v>0.20391599999999999</v>
      </c>
    </row>
    <row r="942" spans="1:7">
      <c r="A942" s="4">
        <v>2</v>
      </c>
      <c r="B942" s="4">
        <v>8</v>
      </c>
      <c r="C942" s="4">
        <v>11</v>
      </c>
      <c r="D942" s="4">
        <v>488.108</v>
      </c>
      <c r="E942" s="4">
        <f t="shared" si="28"/>
        <v>0.48810799999999999</v>
      </c>
      <c r="F942" s="4">
        <v>307.59899999999999</v>
      </c>
      <c r="G942" s="4">
        <f t="shared" si="29"/>
        <v>0.30759900000000001</v>
      </c>
    </row>
    <row r="943" spans="1:7">
      <c r="A943" s="4">
        <v>2</v>
      </c>
      <c r="B943" s="4">
        <v>8</v>
      </c>
      <c r="C943" s="4">
        <v>12</v>
      </c>
      <c r="D943" s="4">
        <v>500.88099999999997</v>
      </c>
      <c r="E943" s="4">
        <f t="shared" si="28"/>
        <v>0.50088100000000002</v>
      </c>
      <c r="F943" s="4">
        <v>369.57299999999998</v>
      </c>
      <c r="G943" s="4">
        <f t="shared" si="29"/>
        <v>0.36957299999999998</v>
      </c>
    </row>
    <row r="944" spans="1:7">
      <c r="A944" s="4">
        <v>2</v>
      </c>
      <c r="B944" s="4">
        <v>8</v>
      </c>
      <c r="C944" s="4">
        <v>13</v>
      </c>
      <c r="D944" s="4">
        <v>488.37799999999999</v>
      </c>
      <c r="E944" s="4">
        <f t="shared" si="28"/>
        <v>0.48837799999999998</v>
      </c>
      <c r="F944" s="4">
        <v>395.45</v>
      </c>
      <c r="G944" s="4">
        <f t="shared" si="29"/>
        <v>0.39544999999999997</v>
      </c>
    </row>
    <row r="945" spans="1:7">
      <c r="A945" s="4">
        <v>2</v>
      </c>
      <c r="B945" s="4">
        <v>8</v>
      </c>
      <c r="C945" s="4">
        <v>14</v>
      </c>
      <c r="D945" s="4">
        <v>381.01299999999998</v>
      </c>
      <c r="E945" s="4">
        <f t="shared" si="28"/>
        <v>0.38101299999999999</v>
      </c>
      <c r="F945" s="4">
        <v>347.827</v>
      </c>
      <c r="G945" s="4">
        <f t="shared" si="29"/>
        <v>0.347827</v>
      </c>
    </row>
    <row r="946" spans="1:7">
      <c r="A946" s="4">
        <v>2</v>
      </c>
      <c r="B946" s="4">
        <v>8</v>
      </c>
      <c r="C946" s="4">
        <v>15</v>
      </c>
      <c r="D946" s="4">
        <v>302.50200000000001</v>
      </c>
      <c r="E946" s="4">
        <f t="shared" si="28"/>
        <v>0.30250199999999999</v>
      </c>
      <c r="F946" s="4">
        <v>300.697</v>
      </c>
      <c r="G946" s="4">
        <f t="shared" si="29"/>
        <v>0.30069699999999999</v>
      </c>
    </row>
    <row r="947" spans="1:7">
      <c r="A947" s="4">
        <v>2</v>
      </c>
      <c r="B947" s="4">
        <v>8</v>
      </c>
      <c r="C947" s="4">
        <v>16</v>
      </c>
      <c r="D947" s="4">
        <v>265.03199999999998</v>
      </c>
      <c r="E947" s="4">
        <f t="shared" si="28"/>
        <v>0.26503199999999999</v>
      </c>
      <c r="F947" s="4">
        <v>306.52699999999999</v>
      </c>
      <c r="G947" s="4">
        <f t="shared" si="29"/>
        <v>0.30652699999999999</v>
      </c>
    </row>
    <row r="948" spans="1:7">
      <c r="A948" s="4">
        <v>2</v>
      </c>
      <c r="B948" s="4">
        <v>8</v>
      </c>
      <c r="C948" s="4">
        <v>17</v>
      </c>
      <c r="D948" s="4">
        <v>38.338000000000001</v>
      </c>
      <c r="E948" s="4">
        <f t="shared" si="28"/>
        <v>3.8338000000000004E-2</v>
      </c>
      <c r="F948" s="4">
        <v>70.966999999999999</v>
      </c>
      <c r="G948" s="4">
        <f t="shared" si="29"/>
        <v>7.0967000000000002E-2</v>
      </c>
    </row>
    <row r="949" spans="1:7">
      <c r="A949" s="4">
        <v>2</v>
      </c>
      <c r="B949" s="4">
        <v>8</v>
      </c>
      <c r="C949" s="4">
        <v>18</v>
      </c>
      <c r="D949" s="4">
        <v>0</v>
      </c>
      <c r="E949" s="4">
        <f t="shared" si="28"/>
        <v>0</v>
      </c>
      <c r="F949" s="4">
        <v>0</v>
      </c>
      <c r="G949" s="4">
        <f t="shared" si="29"/>
        <v>0</v>
      </c>
    </row>
    <row r="950" spans="1:7">
      <c r="A950" s="4">
        <v>2</v>
      </c>
      <c r="B950" s="4">
        <v>8</v>
      </c>
      <c r="C950" s="4">
        <v>19</v>
      </c>
      <c r="D950" s="4">
        <v>0</v>
      </c>
      <c r="E950" s="4">
        <f t="shared" si="28"/>
        <v>0</v>
      </c>
      <c r="F950" s="4">
        <v>0</v>
      </c>
      <c r="G950" s="4">
        <f t="shared" si="29"/>
        <v>0</v>
      </c>
    </row>
    <row r="951" spans="1:7">
      <c r="A951" s="4">
        <v>2</v>
      </c>
      <c r="B951" s="4">
        <v>8</v>
      </c>
      <c r="C951" s="4">
        <v>20</v>
      </c>
      <c r="D951" s="4">
        <v>0</v>
      </c>
      <c r="E951" s="4">
        <f t="shared" si="28"/>
        <v>0</v>
      </c>
      <c r="F951" s="4">
        <v>0</v>
      </c>
      <c r="G951" s="4">
        <f t="shared" si="29"/>
        <v>0</v>
      </c>
    </row>
    <row r="952" spans="1:7">
      <c r="A952" s="4">
        <v>2</v>
      </c>
      <c r="B952" s="4">
        <v>8</v>
      </c>
      <c r="C952" s="4">
        <v>21</v>
      </c>
      <c r="D952" s="4">
        <v>0</v>
      </c>
      <c r="E952" s="4">
        <f t="shared" si="28"/>
        <v>0</v>
      </c>
      <c r="F952" s="4">
        <v>0</v>
      </c>
      <c r="G952" s="4">
        <f t="shared" si="29"/>
        <v>0</v>
      </c>
    </row>
    <row r="953" spans="1:7">
      <c r="A953" s="4">
        <v>2</v>
      </c>
      <c r="B953" s="4">
        <v>8</v>
      </c>
      <c r="C953" s="4">
        <v>22</v>
      </c>
      <c r="D953" s="4">
        <v>0</v>
      </c>
      <c r="E953" s="4">
        <f t="shared" si="28"/>
        <v>0</v>
      </c>
      <c r="F953" s="4">
        <v>0</v>
      </c>
      <c r="G953" s="4">
        <f t="shared" si="29"/>
        <v>0</v>
      </c>
    </row>
    <row r="954" spans="1:7">
      <c r="A954" s="4">
        <v>2</v>
      </c>
      <c r="B954" s="4">
        <v>8</v>
      </c>
      <c r="C954" s="4">
        <v>23</v>
      </c>
      <c r="D954" s="4">
        <v>0</v>
      </c>
      <c r="E954" s="4">
        <f t="shared" si="28"/>
        <v>0</v>
      </c>
      <c r="F954" s="4">
        <v>0</v>
      </c>
      <c r="G954" s="4">
        <f t="shared" si="29"/>
        <v>0</v>
      </c>
    </row>
    <row r="955" spans="1:7">
      <c r="A955" s="4">
        <v>2</v>
      </c>
      <c r="B955" s="4">
        <v>9</v>
      </c>
      <c r="C955" s="4">
        <v>0</v>
      </c>
      <c r="D955" s="4">
        <v>0</v>
      </c>
      <c r="E955" s="4">
        <f t="shared" si="28"/>
        <v>0</v>
      </c>
      <c r="F955" s="4">
        <v>0</v>
      </c>
      <c r="G955" s="4">
        <f t="shared" si="29"/>
        <v>0</v>
      </c>
    </row>
    <row r="956" spans="1:7">
      <c r="A956" s="4">
        <v>2</v>
      </c>
      <c r="B956" s="4">
        <v>9</v>
      </c>
      <c r="C956" s="4">
        <v>1</v>
      </c>
      <c r="D956" s="4">
        <v>0</v>
      </c>
      <c r="E956" s="4">
        <f t="shared" si="28"/>
        <v>0</v>
      </c>
      <c r="F956" s="4">
        <v>0</v>
      </c>
      <c r="G956" s="4">
        <f t="shared" si="29"/>
        <v>0</v>
      </c>
    </row>
    <row r="957" spans="1:7">
      <c r="A957" s="4">
        <v>2</v>
      </c>
      <c r="B957" s="4">
        <v>9</v>
      </c>
      <c r="C957" s="4">
        <v>2</v>
      </c>
      <c r="D957" s="4">
        <v>0</v>
      </c>
      <c r="E957" s="4">
        <f t="shared" si="28"/>
        <v>0</v>
      </c>
      <c r="F957" s="4">
        <v>0</v>
      </c>
      <c r="G957" s="4">
        <f t="shared" si="29"/>
        <v>0</v>
      </c>
    </row>
    <row r="958" spans="1:7">
      <c r="A958" s="4">
        <v>2</v>
      </c>
      <c r="B958" s="4">
        <v>9</v>
      </c>
      <c r="C958" s="4">
        <v>3</v>
      </c>
      <c r="D958" s="4">
        <v>0</v>
      </c>
      <c r="E958" s="4">
        <f t="shared" si="28"/>
        <v>0</v>
      </c>
      <c r="F958" s="4">
        <v>0</v>
      </c>
      <c r="G958" s="4">
        <f t="shared" si="29"/>
        <v>0</v>
      </c>
    </row>
    <row r="959" spans="1:7">
      <c r="A959" s="4">
        <v>2</v>
      </c>
      <c r="B959" s="4">
        <v>9</v>
      </c>
      <c r="C959" s="4">
        <v>4</v>
      </c>
      <c r="D959" s="4">
        <v>0</v>
      </c>
      <c r="E959" s="4">
        <f t="shared" si="28"/>
        <v>0</v>
      </c>
      <c r="F959" s="4">
        <v>0</v>
      </c>
      <c r="G959" s="4">
        <f t="shared" si="29"/>
        <v>0</v>
      </c>
    </row>
    <row r="960" spans="1:7">
      <c r="A960" s="4">
        <v>2</v>
      </c>
      <c r="B960" s="4">
        <v>9</v>
      </c>
      <c r="C960" s="4">
        <v>5</v>
      </c>
      <c r="D960" s="4">
        <v>0</v>
      </c>
      <c r="E960" s="4">
        <f t="shared" si="28"/>
        <v>0</v>
      </c>
      <c r="F960" s="4">
        <v>0</v>
      </c>
      <c r="G960" s="4">
        <f t="shared" si="29"/>
        <v>0</v>
      </c>
    </row>
    <row r="961" spans="1:7">
      <c r="A961" s="4">
        <v>2</v>
      </c>
      <c r="B961" s="4">
        <v>9</v>
      </c>
      <c r="C961" s="4">
        <v>6</v>
      </c>
      <c r="D961" s="4">
        <v>0</v>
      </c>
      <c r="E961" s="4">
        <f t="shared" si="28"/>
        <v>0</v>
      </c>
      <c r="F961" s="4">
        <v>0</v>
      </c>
      <c r="G961" s="4">
        <f t="shared" si="29"/>
        <v>0</v>
      </c>
    </row>
    <row r="962" spans="1:7">
      <c r="A962" s="4">
        <v>2</v>
      </c>
      <c r="B962" s="4">
        <v>9</v>
      </c>
      <c r="C962" s="4">
        <v>7</v>
      </c>
      <c r="D962" s="4">
        <v>0</v>
      </c>
      <c r="E962" s="4">
        <f t="shared" si="28"/>
        <v>0</v>
      </c>
      <c r="F962" s="4">
        <v>0</v>
      </c>
      <c r="G962" s="4">
        <f t="shared" si="29"/>
        <v>0</v>
      </c>
    </row>
    <row r="963" spans="1:7">
      <c r="A963" s="4">
        <v>2</v>
      </c>
      <c r="B963" s="4">
        <v>9</v>
      </c>
      <c r="C963" s="4">
        <v>8</v>
      </c>
      <c r="D963" s="4">
        <v>147.38200000000001</v>
      </c>
      <c r="E963" s="4">
        <f t="shared" si="28"/>
        <v>0.14738200000000001</v>
      </c>
      <c r="F963" s="4">
        <v>35.584000000000003</v>
      </c>
      <c r="G963" s="4">
        <f t="shared" si="29"/>
        <v>3.5584000000000005E-2</v>
      </c>
    </row>
    <row r="964" spans="1:7">
      <c r="A964" s="4">
        <v>2</v>
      </c>
      <c r="B964" s="4">
        <v>9</v>
      </c>
      <c r="C964" s="4">
        <v>9</v>
      </c>
      <c r="D964" s="4">
        <v>283.35700000000003</v>
      </c>
      <c r="E964" s="4">
        <f t="shared" si="28"/>
        <v>0.28335700000000003</v>
      </c>
      <c r="F964" s="4">
        <v>94.986999999999995</v>
      </c>
      <c r="G964" s="4">
        <f t="shared" si="29"/>
        <v>9.4986999999999988E-2</v>
      </c>
    </row>
    <row r="965" spans="1:7">
      <c r="A965" s="4">
        <v>2</v>
      </c>
      <c r="B965" s="4">
        <v>9</v>
      </c>
      <c r="C965" s="4">
        <v>10</v>
      </c>
      <c r="D965" s="4">
        <v>318.29899999999998</v>
      </c>
      <c r="E965" s="4">
        <f t="shared" si="28"/>
        <v>0.318299</v>
      </c>
      <c r="F965" s="4">
        <v>199.41399999999999</v>
      </c>
      <c r="G965" s="4">
        <f t="shared" si="29"/>
        <v>0.19941399999999998</v>
      </c>
    </row>
    <row r="966" spans="1:7">
      <c r="A966" s="4">
        <v>2</v>
      </c>
      <c r="B966" s="4">
        <v>9</v>
      </c>
      <c r="C966" s="4">
        <v>11</v>
      </c>
      <c r="D966" s="4">
        <v>228.06</v>
      </c>
      <c r="E966" s="4">
        <f t="shared" si="28"/>
        <v>0.22806000000000001</v>
      </c>
      <c r="F966" s="4">
        <v>202.17599999999999</v>
      </c>
      <c r="G966" s="4">
        <f t="shared" si="29"/>
        <v>0.20217599999999999</v>
      </c>
    </row>
    <row r="967" spans="1:7">
      <c r="A967" s="4">
        <v>2</v>
      </c>
      <c r="B967" s="4">
        <v>9</v>
      </c>
      <c r="C967" s="4">
        <v>12</v>
      </c>
      <c r="D967" s="4">
        <v>384.95600000000002</v>
      </c>
      <c r="E967" s="4">
        <f t="shared" si="28"/>
        <v>0.38495600000000002</v>
      </c>
      <c r="F967" s="4">
        <v>308.08499999999998</v>
      </c>
      <c r="G967" s="4">
        <f t="shared" si="29"/>
        <v>0.308085</v>
      </c>
    </row>
    <row r="968" spans="1:7">
      <c r="A968" s="4">
        <v>2</v>
      </c>
      <c r="B968" s="4">
        <v>9</v>
      </c>
      <c r="C968" s="4">
        <v>13</v>
      </c>
      <c r="D968" s="4">
        <v>353.09500000000003</v>
      </c>
      <c r="E968" s="4">
        <f t="shared" si="28"/>
        <v>0.35309500000000005</v>
      </c>
      <c r="F968" s="4">
        <v>311.00299999999999</v>
      </c>
      <c r="G968" s="4">
        <f t="shared" si="29"/>
        <v>0.31100299999999997</v>
      </c>
    </row>
    <row r="969" spans="1:7">
      <c r="A969" s="4">
        <v>2</v>
      </c>
      <c r="B969" s="4">
        <v>9</v>
      </c>
      <c r="C969" s="4">
        <v>14</v>
      </c>
      <c r="D969" s="4">
        <v>298.19499999999999</v>
      </c>
      <c r="E969" s="4">
        <f t="shared" si="28"/>
        <v>0.29819499999999999</v>
      </c>
      <c r="F969" s="4">
        <v>278.31599999999997</v>
      </c>
      <c r="G969" s="4">
        <f t="shared" si="29"/>
        <v>0.27831599999999995</v>
      </c>
    </row>
    <row r="970" spans="1:7">
      <c r="A970" s="4">
        <v>2</v>
      </c>
      <c r="B970" s="4">
        <v>9</v>
      </c>
      <c r="C970" s="4">
        <v>15</v>
      </c>
      <c r="D970" s="4">
        <v>325.673</v>
      </c>
      <c r="E970" s="4">
        <f t="shared" si="28"/>
        <v>0.32567299999999999</v>
      </c>
      <c r="F970" s="4">
        <v>324.00599999999997</v>
      </c>
      <c r="G970" s="4">
        <f t="shared" si="29"/>
        <v>0.32400599999999996</v>
      </c>
    </row>
    <row r="971" spans="1:7">
      <c r="A971" s="4">
        <v>2</v>
      </c>
      <c r="B971" s="4">
        <v>9</v>
      </c>
      <c r="C971" s="4">
        <v>16</v>
      </c>
      <c r="D971" s="4">
        <v>228.464</v>
      </c>
      <c r="E971" s="4">
        <f t="shared" si="28"/>
        <v>0.228464</v>
      </c>
      <c r="F971" s="4">
        <v>267.93400000000003</v>
      </c>
      <c r="G971" s="4">
        <f t="shared" si="29"/>
        <v>0.26793400000000001</v>
      </c>
    </row>
    <row r="972" spans="1:7">
      <c r="A972" s="4">
        <v>2</v>
      </c>
      <c r="B972" s="4">
        <v>9</v>
      </c>
      <c r="C972" s="4">
        <v>17</v>
      </c>
      <c r="D972" s="4">
        <v>39.779000000000003</v>
      </c>
      <c r="E972" s="4">
        <f t="shared" si="28"/>
        <v>3.9779000000000002E-2</v>
      </c>
      <c r="F972" s="4">
        <v>77.971999999999994</v>
      </c>
      <c r="G972" s="4">
        <f t="shared" si="29"/>
        <v>7.7972E-2</v>
      </c>
    </row>
    <row r="973" spans="1:7">
      <c r="A973" s="4">
        <v>2</v>
      </c>
      <c r="B973" s="4">
        <v>9</v>
      </c>
      <c r="C973" s="4">
        <v>18</v>
      </c>
      <c r="D973" s="4">
        <v>0</v>
      </c>
      <c r="E973" s="4">
        <f t="shared" si="28"/>
        <v>0</v>
      </c>
      <c r="F973" s="4">
        <v>0</v>
      </c>
      <c r="G973" s="4">
        <f t="shared" si="29"/>
        <v>0</v>
      </c>
    </row>
    <row r="974" spans="1:7">
      <c r="A974" s="4">
        <v>2</v>
      </c>
      <c r="B974" s="4">
        <v>9</v>
      </c>
      <c r="C974" s="4">
        <v>19</v>
      </c>
      <c r="D974" s="4">
        <v>0</v>
      </c>
      <c r="E974" s="4">
        <f t="shared" si="28"/>
        <v>0</v>
      </c>
      <c r="F974" s="4">
        <v>0</v>
      </c>
      <c r="G974" s="4">
        <f t="shared" si="29"/>
        <v>0</v>
      </c>
    </row>
    <row r="975" spans="1:7">
      <c r="A975" s="4">
        <v>2</v>
      </c>
      <c r="B975" s="4">
        <v>9</v>
      </c>
      <c r="C975" s="4">
        <v>20</v>
      </c>
      <c r="D975" s="4">
        <v>0</v>
      </c>
      <c r="E975" s="4">
        <f t="shared" si="28"/>
        <v>0</v>
      </c>
      <c r="F975" s="4">
        <v>0</v>
      </c>
      <c r="G975" s="4">
        <f t="shared" si="29"/>
        <v>0</v>
      </c>
    </row>
    <row r="976" spans="1:7">
      <c r="A976" s="4">
        <v>2</v>
      </c>
      <c r="B976" s="4">
        <v>9</v>
      </c>
      <c r="C976" s="4">
        <v>21</v>
      </c>
      <c r="D976" s="4">
        <v>0</v>
      </c>
      <c r="E976" s="4">
        <f t="shared" si="28"/>
        <v>0</v>
      </c>
      <c r="F976" s="4">
        <v>0</v>
      </c>
      <c r="G976" s="4">
        <f t="shared" si="29"/>
        <v>0</v>
      </c>
    </row>
    <row r="977" spans="1:7">
      <c r="A977" s="4">
        <v>2</v>
      </c>
      <c r="B977" s="4">
        <v>9</v>
      </c>
      <c r="C977" s="4">
        <v>22</v>
      </c>
      <c r="D977" s="4">
        <v>0</v>
      </c>
      <c r="E977" s="4">
        <f t="shared" si="28"/>
        <v>0</v>
      </c>
      <c r="F977" s="4">
        <v>0</v>
      </c>
      <c r="G977" s="4">
        <f t="shared" si="29"/>
        <v>0</v>
      </c>
    </row>
    <row r="978" spans="1:7">
      <c r="A978" s="4">
        <v>2</v>
      </c>
      <c r="B978" s="4">
        <v>9</v>
      </c>
      <c r="C978" s="4">
        <v>23</v>
      </c>
      <c r="D978" s="4">
        <v>0</v>
      </c>
      <c r="E978" s="4">
        <f t="shared" si="28"/>
        <v>0</v>
      </c>
      <c r="F978" s="4">
        <v>0</v>
      </c>
      <c r="G978" s="4">
        <f t="shared" si="29"/>
        <v>0</v>
      </c>
    </row>
    <row r="979" spans="1:7">
      <c r="A979" s="4">
        <v>2</v>
      </c>
      <c r="B979" s="4">
        <v>10</v>
      </c>
      <c r="C979" s="4">
        <v>0</v>
      </c>
      <c r="D979" s="4">
        <v>0</v>
      </c>
      <c r="E979" s="4">
        <f t="shared" si="28"/>
        <v>0</v>
      </c>
      <c r="F979" s="4">
        <v>0</v>
      </c>
      <c r="G979" s="4">
        <f t="shared" si="29"/>
        <v>0</v>
      </c>
    </row>
    <row r="980" spans="1:7">
      <c r="A980" s="4">
        <v>2</v>
      </c>
      <c r="B980" s="4">
        <v>10</v>
      </c>
      <c r="C980" s="4">
        <v>1</v>
      </c>
      <c r="D980" s="4">
        <v>0</v>
      </c>
      <c r="E980" s="4">
        <f t="shared" ref="E980:E1043" si="30">D980/1000</f>
        <v>0</v>
      </c>
      <c r="F980" s="4">
        <v>0</v>
      </c>
      <c r="G980" s="4">
        <f t="shared" ref="G980:G1043" si="31">F980/1000</f>
        <v>0</v>
      </c>
    </row>
    <row r="981" spans="1:7">
      <c r="A981" s="4">
        <v>2</v>
      </c>
      <c r="B981" s="4">
        <v>10</v>
      </c>
      <c r="C981" s="4">
        <v>2</v>
      </c>
      <c r="D981" s="4">
        <v>0</v>
      </c>
      <c r="E981" s="4">
        <f t="shared" si="30"/>
        <v>0</v>
      </c>
      <c r="F981" s="4">
        <v>0</v>
      </c>
      <c r="G981" s="4">
        <f t="shared" si="31"/>
        <v>0</v>
      </c>
    </row>
    <row r="982" spans="1:7">
      <c r="A982" s="4">
        <v>2</v>
      </c>
      <c r="B982" s="4">
        <v>10</v>
      </c>
      <c r="C982" s="4">
        <v>3</v>
      </c>
      <c r="D982" s="4">
        <v>0</v>
      </c>
      <c r="E982" s="4">
        <f t="shared" si="30"/>
        <v>0</v>
      </c>
      <c r="F982" s="4">
        <v>0</v>
      </c>
      <c r="G982" s="4">
        <f t="shared" si="31"/>
        <v>0</v>
      </c>
    </row>
    <row r="983" spans="1:7">
      <c r="A983" s="4">
        <v>2</v>
      </c>
      <c r="B983" s="4">
        <v>10</v>
      </c>
      <c r="C983" s="4">
        <v>4</v>
      </c>
      <c r="D983" s="4">
        <v>0</v>
      </c>
      <c r="E983" s="4">
        <f t="shared" si="30"/>
        <v>0</v>
      </c>
      <c r="F983" s="4">
        <v>0</v>
      </c>
      <c r="G983" s="4">
        <f t="shared" si="31"/>
        <v>0</v>
      </c>
    </row>
    <row r="984" spans="1:7">
      <c r="A984" s="4">
        <v>2</v>
      </c>
      <c r="B984" s="4">
        <v>10</v>
      </c>
      <c r="C984" s="4">
        <v>5</v>
      </c>
      <c r="D984" s="4">
        <v>0</v>
      </c>
      <c r="E984" s="4">
        <f t="shared" si="30"/>
        <v>0</v>
      </c>
      <c r="F984" s="4">
        <v>0</v>
      </c>
      <c r="G984" s="4">
        <f t="shared" si="31"/>
        <v>0</v>
      </c>
    </row>
    <row r="985" spans="1:7">
      <c r="A985" s="4">
        <v>2</v>
      </c>
      <c r="B985" s="4">
        <v>10</v>
      </c>
      <c r="C985" s="4">
        <v>6</v>
      </c>
      <c r="D985" s="4">
        <v>0</v>
      </c>
      <c r="E985" s="4">
        <f t="shared" si="30"/>
        <v>0</v>
      </c>
      <c r="F985" s="4">
        <v>0</v>
      </c>
      <c r="G985" s="4">
        <f t="shared" si="31"/>
        <v>0</v>
      </c>
    </row>
    <row r="986" spans="1:7">
      <c r="A986" s="4">
        <v>2</v>
      </c>
      <c r="B986" s="4">
        <v>10</v>
      </c>
      <c r="C986" s="4">
        <v>7</v>
      </c>
      <c r="D986" s="4">
        <v>0</v>
      </c>
      <c r="E986" s="4">
        <f t="shared" si="30"/>
        <v>0</v>
      </c>
      <c r="F986" s="4">
        <v>0</v>
      </c>
      <c r="G986" s="4">
        <f t="shared" si="31"/>
        <v>0</v>
      </c>
    </row>
    <row r="987" spans="1:7">
      <c r="A987" s="4">
        <v>2</v>
      </c>
      <c r="B987" s="4">
        <v>10</v>
      </c>
      <c r="C987" s="4">
        <v>8</v>
      </c>
      <c r="D987" s="4">
        <v>44.582999999999998</v>
      </c>
      <c r="E987" s="4">
        <f t="shared" si="30"/>
        <v>4.4582999999999998E-2</v>
      </c>
      <c r="F987" s="4">
        <v>39.457999999999998</v>
      </c>
      <c r="G987" s="4">
        <f t="shared" si="31"/>
        <v>3.9458E-2</v>
      </c>
    </row>
    <row r="988" spans="1:7">
      <c r="A988" s="4">
        <v>2</v>
      </c>
      <c r="B988" s="4">
        <v>10</v>
      </c>
      <c r="C988" s="4">
        <v>9</v>
      </c>
      <c r="D988" s="4">
        <v>251.44900000000001</v>
      </c>
      <c r="E988" s="4">
        <f t="shared" si="30"/>
        <v>0.25144900000000003</v>
      </c>
      <c r="F988" s="4">
        <v>104.218</v>
      </c>
      <c r="G988" s="4">
        <f t="shared" si="31"/>
        <v>0.10421800000000001</v>
      </c>
    </row>
    <row r="989" spans="1:7">
      <c r="A989" s="4">
        <v>2</v>
      </c>
      <c r="B989" s="4">
        <v>10</v>
      </c>
      <c r="C989" s="4">
        <v>10</v>
      </c>
      <c r="D989" s="4">
        <v>253.47200000000001</v>
      </c>
      <c r="E989" s="4">
        <f t="shared" si="30"/>
        <v>0.25347200000000003</v>
      </c>
      <c r="F989" s="4">
        <v>179.601</v>
      </c>
      <c r="G989" s="4">
        <f t="shared" si="31"/>
        <v>0.17960100000000001</v>
      </c>
    </row>
    <row r="990" spans="1:7">
      <c r="A990" s="4">
        <v>2</v>
      </c>
      <c r="B990" s="4">
        <v>10</v>
      </c>
      <c r="C990" s="4">
        <v>11</v>
      </c>
      <c r="D990" s="4">
        <v>548.37900000000002</v>
      </c>
      <c r="E990" s="4">
        <f t="shared" si="30"/>
        <v>0.54837900000000006</v>
      </c>
      <c r="F990" s="4">
        <v>334.19400000000002</v>
      </c>
      <c r="G990" s="4">
        <f t="shared" si="31"/>
        <v>0.33419399999999999</v>
      </c>
    </row>
    <row r="991" spans="1:7">
      <c r="A991" s="4">
        <v>2</v>
      </c>
      <c r="B991" s="4">
        <v>10</v>
      </c>
      <c r="C991" s="4">
        <v>12</v>
      </c>
      <c r="D991" s="4">
        <v>698.96299999999997</v>
      </c>
      <c r="E991" s="4">
        <f t="shared" si="30"/>
        <v>0.698963</v>
      </c>
      <c r="F991" s="4">
        <v>476.041</v>
      </c>
      <c r="G991" s="4">
        <f t="shared" si="31"/>
        <v>0.47604099999999999</v>
      </c>
    </row>
    <row r="992" spans="1:7">
      <c r="A992" s="4">
        <v>2</v>
      </c>
      <c r="B992" s="4">
        <v>10</v>
      </c>
      <c r="C992" s="4">
        <v>13</v>
      </c>
      <c r="D992" s="4">
        <v>575.77200000000005</v>
      </c>
      <c r="E992" s="4">
        <f t="shared" si="30"/>
        <v>0.57577200000000006</v>
      </c>
      <c r="F992" s="4">
        <v>452.60500000000002</v>
      </c>
      <c r="G992" s="4">
        <f t="shared" si="31"/>
        <v>0.45260500000000004</v>
      </c>
    </row>
    <row r="993" spans="1:7">
      <c r="A993" s="4">
        <v>2</v>
      </c>
      <c r="B993" s="4">
        <v>10</v>
      </c>
      <c r="C993" s="4">
        <v>14</v>
      </c>
      <c r="D993" s="4">
        <v>516.88800000000003</v>
      </c>
      <c r="E993" s="4">
        <f t="shared" si="30"/>
        <v>0.51688800000000001</v>
      </c>
      <c r="F993" s="4">
        <v>454.214</v>
      </c>
      <c r="G993" s="4">
        <f t="shared" si="31"/>
        <v>0.45421400000000001</v>
      </c>
    </row>
    <row r="994" spans="1:7">
      <c r="A994" s="4">
        <v>2</v>
      </c>
      <c r="B994" s="4">
        <v>10</v>
      </c>
      <c r="C994" s="4">
        <v>15</v>
      </c>
      <c r="D994" s="4">
        <v>404.01600000000002</v>
      </c>
      <c r="E994" s="4">
        <f t="shared" si="30"/>
        <v>0.40401600000000004</v>
      </c>
      <c r="F994" s="4">
        <v>402.64100000000002</v>
      </c>
      <c r="G994" s="4">
        <f t="shared" si="31"/>
        <v>0.40264100000000003</v>
      </c>
    </row>
    <row r="995" spans="1:7">
      <c r="A995" s="4">
        <v>2</v>
      </c>
      <c r="B995" s="4">
        <v>10</v>
      </c>
      <c r="C995" s="4">
        <v>16</v>
      </c>
      <c r="D995" s="4">
        <v>205.88200000000001</v>
      </c>
      <c r="E995" s="4">
        <f t="shared" si="30"/>
        <v>0.20588200000000001</v>
      </c>
      <c r="F995" s="4">
        <v>239.81399999999999</v>
      </c>
      <c r="G995" s="4">
        <f t="shared" si="31"/>
        <v>0.239814</v>
      </c>
    </row>
    <row r="996" spans="1:7">
      <c r="A996" s="4">
        <v>2</v>
      </c>
      <c r="B996" s="4">
        <v>10</v>
      </c>
      <c r="C996" s="4">
        <v>17</v>
      </c>
      <c r="D996" s="4">
        <v>34.024000000000001</v>
      </c>
      <c r="E996" s="4">
        <f t="shared" si="30"/>
        <v>3.4023999999999999E-2</v>
      </c>
      <c r="F996" s="4">
        <v>65.031999999999996</v>
      </c>
      <c r="G996" s="4">
        <f t="shared" si="31"/>
        <v>6.5031999999999993E-2</v>
      </c>
    </row>
    <row r="997" spans="1:7">
      <c r="A997" s="4">
        <v>2</v>
      </c>
      <c r="B997" s="4">
        <v>10</v>
      </c>
      <c r="C997" s="4">
        <v>18</v>
      </c>
      <c r="D997" s="4">
        <v>0</v>
      </c>
      <c r="E997" s="4">
        <f t="shared" si="30"/>
        <v>0</v>
      </c>
      <c r="F997" s="4">
        <v>0</v>
      </c>
      <c r="G997" s="4">
        <f t="shared" si="31"/>
        <v>0</v>
      </c>
    </row>
    <row r="998" spans="1:7">
      <c r="A998" s="4">
        <v>2</v>
      </c>
      <c r="B998" s="4">
        <v>10</v>
      </c>
      <c r="C998" s="4">
        <v>19</v>
      </c>
      <c r="D998" s="4">
        <v>0</v>
      </c>
      <c r="E998" s="4">
        <f t="shared" si="30"/>
        <v>0</v>
      </c>
      <c r="F998" s="4">
        <v>0</v>
      </c>
      <c r="G998" s="4">
        <f t="shared" si="31"/>
        <v>0</v>
      </c>
    </row>
    <row r="999" spans="1:7">
      <c r="A999" s="4">
        <v>2</v>
      </c>
      <c r="B999" s="4">
        <v>10</v>
      </c>
      <c r="C999" s="4">
        <v>20</v>
      </c>
      <c r="D999" s="4">
        <v>0</v>
      </c>
      <c r="E999" s="4">
        <f t="shared" si="30"/>
        <v>0</v>
      </c>
      <c r="F999" s="4">
        <v>0</v>
      </c>
      <c r="G999" s="4">
        <f t="shared" si="31"/>
        <v>0</v>
      </c>
    </row>
    <row r="1000" spans="1:7">
      <c r="A1000" s="4">
        <v>2</v>
      </c>
      <c r="B1000" s="4">
        <v>10</v>
      </c>
      <c r="C1000" s="4">
        <v>21</v>
      </c>
      <c r="D1000" s="4">
        <v>0</v>
      </c>
      <c r="E1000" s="4">
        <f t="shared" si="30"/>
        <v>0</v>
      </c>
      <c r="F1000" s="4">
        <v>0</v>
      </c>
      <c r="G1000" s="4">
        <f t="shared" si="31"/>
        <v>0</v>
      </c>
    </row>
    <row r="1001" spans="1:7">
      <c r="A1001" s="4">
        <v>2</v>
      </c>
      <c r="B1001" s="4">
        <v>10</v>
      </c>
      <c r="C1001" s="4">
        <v>22</v>
      </c>
      <c r="D1001" s="4">
        <v>0</v>
      </c>
      <c r="E1001" s="4">
        <f t="shared" si="30"/>
        <v>0</v>
      </c>
      <c r="F1001" s="4">
        <v>0</v>
      </c>
      <c r="G1001" s="4">
        <f t="shared" si="31"/>
        <v>0</v>
      </c>
    </row>
    <row r="1002" spans="1:7">
      <c r="A1002" s="4">
        <v>2</v>
      </c>
      <c r="B1002" s="4">
        <v>10</v>
      </c>
      <c r="C1002" s="4">
        <v>23</v>
      </c>
      <c r="D1002" s="4">
        <v>0</v>
      </c>
      <c r="E1002" s="4">
        <f t="shared" si="30"/>
        <v>0</v>
      </c>
      <c r="F1002" s="4">
        <v>0</v>
      </c>
      <c r="G1002" s="4">
        <f t="shared" si="31"/>
        <v>0</v>
      </c>
    </row>
    <row r="1003" spans="1:7">
      <c r="A1003" s="4">
        <v>2</v>
      </c>
      <c r="B1003" s="4">
        <v>11</v>
      </c>
      <c r="C1003" s="4">
        <v>0</v>
      </c>
      <c r="D1003" s="4">
        <v>0</v>
      </c>
      <c r="E1003" s="4">
        <f t="shared" si="30"/>
        <v>0</v>
      </c>
      <c r="F1003" s="4">
        <v>0</v>
      </c>
      <c r="G1003" s="4">
        <f t="shared" si="31"/>
        <v>0</v>
      </c>
    </row>
    <row r="1004" spans="1:7">
      <c r="A1004" s="4">
        <v>2</v>
      </c>
      <c r="B1004" s="4">
        <v>11</v>
      </c>
      <c r="C1004" s="4">
        <v>1</v>
      </c>
      <c r="D1004" s="4">
        <v>0</v>
      </c>
      <c r="E1004" s="4">
        <f t="shared" si="30"/>
        <v>0</v>
      </c>
      <c r="F1004" s="4">
        <v>0</v>
      </c>
      <c r="G1004" s="4">
        <f t="shared" si="31"/>
        <v>0</v>
      </c>
    </row>
    <row r="1005" spans="1:7">
      <c r="A1005" s="4">
        <v>2</v>
      </c>
      <c r="B1005" s="4">
        <v>11</v>
      </c>
      <c r="C1005" s="4">
        <v>2</v>
      </c>
      <c r="D1005" s="4">
        <v>0</v>
      </c>
      <c r="E1005" s="4">
        <f t="shared" si="30"/>
        <v>0</v>
      </c>
      <c r="F1005" s="4">
        <v>0</v>
      </c>
      <c r="G1005" s="4">
        <f t="shared" si="31"/>
        <v>0</v>
      </c>
    </row>
    <row r="1006" spans="1:7">
      <c r="A1006" s="4">
        <v>2</v>
      </c>
      <c r="B1006" s="4">
        <v>11</v>
      </c>
      <c r="C1006" s="4">
        <v>3</v>
      </c>
      <c r="D1006" s="4">
        <v>0</v>
      </c>
      <c r="E1006" s="4">
        <f t="shared" si="30"/>
        <v>0</v>
      </c>
      <c r="F1006" s="4">
        <v>0</v>
      </c>
      <c r="G1006" s="4">
        <f t="shared" si="31"/>
        <v>0</v>
      </c>
    </row>
    <row r="1007" spans="1:7">
      <c r="A1007" s="4">
        <v>2</v>
      </c>
      <c r="B1007" s="4">
        <v>11</v>
      </c>
      <c r="C1007" s="4">
        <v>4</v>
      </c>
      <c r="D1007" s="4">
        <v>0</v>
      </c>
      <c r="E1007" s="4">
        <f t="shared" si="30"/>
        <v>0</v>
      </c>
      <c r="F1007" s="4">
        <v>0</v>
      </c>
      <c r="G1007" s="4">
        <f t="shared" si="31"/>
        <v>0</v>
      </c>
    </row>
    <row r="1008" spans="1:7">
      <c r="A1008" s="4">
        <v>2</v>
      </c>
      <c r="B1008" s="4">
        <v>11</v>
      </c>
      <c r="C1008" s="4">
        <v>5</v>
      </c>
      <c r="D1008" s="4">
        <v>0</v>
      </c>
      <c r="E1008" s="4">
        <f t="shared" si="30"/>
        <v>0</v>
      </c>
      <c r="F1008" s="4">
        <v>0</v>
      </c>
      <c r="G1008" s="4">
        <f t="shared" si="31"/>
        <v>0</v>
      </c>
    </row>
    <row r="1009" spans="1:7">
      <c r="A1009" s="4">
        <v>2</v>
      </c>
      <c r="B1009" s="4">
        <v>11</v>
      </c>
      <c r="C1009" s="4">
        <v>6</v>
      </c>
      <c r="D1009" s="4">
        <v>0</v>
      </c>
      <c r="E1009" s="4">
        <f t="shared" si="30"/>
        <v>0</v>
      </c>
      <c r="F1009" s="4">
        <v>0</v>
      </c>
      <c r="G1009" s="4">
        <f t="shared" si="31"/>
        <v>0</v>
      </c>
    </row>
    <row r="1010" spans="1:7">
      <c r="A1010" s="4">
        <v>2</v>
      </c>
      <c r="B1010" s="4">
        <v>11</v>
      </c>
      <c r="C1010" s="4">
        <v>7</v>
      </c>
      <c r="D1010" s="4">
        <v>0</v>
      </c>
      <c r="E1010" s="4">
        <f t="shared" si="30"/>
        <v>0</v>
      </c>
      <c r="F1010" s="4">
        <v>0</v>
      </c>
      <c r="G1010" s="4">
        <f t="shared" si="31"/>
        <v>0</v>
      </c>
    </row>
    <row r="1011" spans="1:7">
      <c r="A1011" s="4">
        <v>2</v>
      </c>
      <c r="B1011" s="4">
        <v>11</v>
      </c>
      <c r="C1011" s="4">
        <v>8</v>
      </c>
      <c r="D1011" s="4">
        <v>133.62700000000001</v>
      </c>
      <c r="E1011" s="4">
        <f t="shared" si="30"/>
        <v>0.133627</v>
      </c>
      <c r="F1011" s="4">
        <v>31.786999999999999</v>
      </c>
      <c r="G1011" s="4">
        <f t="shared" si="31"/>
        <v>3.1786999999999996E-2</v>
      </c>
    </row>
    <row r="1012" spans="1:7">
      <c r="A1012" s="4">
        <v>2</v>
      </c>
      <c r="B1012" s="4">
        <v>11</v>
      </c>
      <c r="C1012" s="4">
        <v>9</v>
      </c>
      <c r="D1012" s="4">
        <v>216.518</v>
      </c>
      <c r="E1012" s="4">
        <f t="shared" si="30"/>
        <v>0.21651799999999999</v>
      </c>
      <c r="F1012" s="4">
        <v>114.307</v>
      </c>
      <c r="G1012" s="4">
        <f t="shared" si="31"/>
        <v>0.11430700000000001</v>
      </c>
    </row>
    <row r="1013" spans="1:7">
      <c r="A1013" s="4">
        <v>2</v>
      </c>
      <c r="B1013" s="4">
        <v>11</v>
      </c>
      <c r="C1013" s="4">
        <v>10</v>
      </c>
      <c r="D1013" s="4">
        <v>319.45600000000002</v>
      </c>
      <c r="E1013" s="4">
        <f t="shared" si="30"/>
        <v>0.31945600000000002</v>
      </c>
      <c r="F1013" s="4">
        <v>208.07599999999999</v>
      </c>
      <c r="G1013" s="4">
        <f t="shared" si="31"/>
        <v>0.20807599999999998</v>
      </c>
    </row>
    <row r="1014" spans="1:7">
      <c r="A1014" s="4">
        <v>2</v>
      </c>
      <c r="B1014" s="4">
        <v>11</v>
      </c>
      <c r="C1014" s="4">
        <v>11</v>
      </c>
      <c r="D1014" s="4">
        <v>415.18599999999998</v>
      </c>
      <c r="E1014" s="4">
        <f t="shared" si="30"/>
        <v>0.415186</v>
      </c>
      <c r="F1014" s="4">
        <v>290.714</v>
      </c>
      <c r="G1014" s="4">
        <f t="shared" si="31"/>
        <v>0.29071399999999997</v>
      </c>
    </row>
    <row r="1015" spans="1:7">
      <c r="A1015" s="4">
        <v>2</v>
      </c>
      <c r="B1015" s="4">
        <v>11</v>
      </c>
      <c r="C1015" s="4">
        <v>12</v>
      </c>
      <c r="D1015" s="4">
        <v>580.03599999999994</v>
      </c>
      <c r="E1015" s="4">
        <f t="shared" si="30"/>
        <v>0.580036</v>
      </c>
      <c r="F1015" s="4">
        <v>407.65300000000002</v>
      </c>
      <c r="G1015" s="4">
        <f t="shared" si="31"/>
        <v>0.40765300000000004</v>
      </c>
    </row>
    <row r="1016" spans="1:7">
      <c r="A1016" s="4">
        <v>2</v>
      </c>
      <c r="B1016" s="4">
        <v>11</v>
      </c>
      <c r="C1016" s="4">
        <v>13</v>
      </c>
      <c r="D1016" s="4">
        <v>659.30499999999995</v>
      </c>
      <c r="E1016" s="4">
        <f t="shared" si="30"/>
        <v>0.65930499999999992</v>
      </c>
      <c r="F1016" s="4">
        <v>510.02199999999999</v>
      </c>
      <c r="G1016" s="4">
        <f t="shared" si="31"/>
        <v>0.51002199999999998</v>
      </c>
    </row>
    <row r="1017" spans="1:7">
      <c r="A1017" s="4">
        <v>2</v>
      </c>
      <c r="B1017" s="4">
        <v>11</v>
      </c>
      <c r="C1017" s="4">
        <v>14</v>
      </c>
      <c r="D1017" s="4">
        <v>554.90599999999995</v>
      </c>
      <c r="E1017" s="4">
        <f t="shared" si="30"/>
        <v>0.5549059999999999</v>
      </c>
      <c r="F1017" s="4">
        <v>490.976</v>
      </c>
      <c r="G1017" s="4">
        <f t="shared" si="31"/>
        <v>0.49097600000000002</v>
      </c>
    </row>
    <row r="1018" spans="1:7">
      <c r="A1018" s="4">
        <v>2</v>
      </c>
      <c r="B1018" s="4">
        <v>11</v>
      </c>
      <c r="C1018" s="4">
        <v>15</v>
      </c>
      <c r="D1018" s="4">
        <v>345.83600000000001</v>
      </c>
      <c r="E1018" s="4">
        <f t="shared" si="30"/>
        <v>0.34583600000000003</v>
      </c>
      <c r="F1018" s="4">
        <v>345.75799999999998</v>
      </c>
      <c r="G1018" s="4">
        <f t="shared" si="31"/>
        <v>0.34575799999999995</v>
      </c>
    </row>
    <row r="1019" spans="1:7">
      <c r="A1019" s="4">
        <v>2</v>
      </c>
      <c r="B1019" s="4">
        <v>11</v>
      </c>
      <c r="C1019" s="4">
        <v>16</v>
      </c>
      <c r="D1019" s="4">
        <v>252.57900000000001</v>
      </c>
      <c r="E1019" s="4">
        <f t="shared" si="30"/>
        <v>0.252579</v>
      </c>
      <c r="F1019" s="4">
        <v>300.49900000000002</v>
      </c>
      <c r="G1019" s="4">
        <f t="shared" si="31"/>
        <v>0.30049900000000002</v>
      </c>
    </row>
    <row r="1020" spans="1:7">
      <c r="A1020" s="4">
        <v>2</v>
      </c>
      <c r="B1020" s="4">
        <v>11</v>
      </c>
      <c r="C1020" s="4">
        <v>17</v>
      </c>
      <c r="D1020" s="4">
        <v>46.47</v>
      </c>
      <c r="E1020" s="4">
        <f t="shared" si="30"/>
        <v>4.6469999999999997E-2</v>
      </c>
      <c r="F1020" s="4">
        <v>93.716999999999999</v>
      </c>
      <c r="G1020" s="4">
        <f t="shared" si="31"/>
        <v>9.3716999999999995E-2</v>
      </c>
    </row>
    <row r="1021" spans="1:7">
      <c r="A1021" s="4">
        <v>2</v>
      </c>
      <c r="B1021" s="4">
        <v>11</v>
      </c>
      <c r="C1021" s="4">
        <v>18</v>
      </c>
      <c r="D1021" s="4">
        <v>0</v>
      </c>
      <c r="E1021" s="4">
        <f t="shared" si="30"/>
        <v>0</v>
      </c>
      <c r="F1021" s="4">
        <v>0</v>
      </c>
      <c r="G1021" s="4">
        <f t="shared" si="31"/>
        <v>0</v>
      </c>
    </row>
    <row r="1022" spans="1:7">
      <c r="A1022" s="4">
        <v>2</v>
      </c>
      <c r="B1022" s="4">
        <v>11</v>
      </c>
      <c r="C1022" s="4">
        <v>19</v>
      </c>
      <c r="D1022" s="4">
        <v>0</v>
      </c>
      <c r="E1022" s="4">
        <f t="shared" si="30"/>
        <v>0</v>
      </c>
      <c r="F1022" s="4">
        <v>0</v>
      </c>
      <c r="G1022" s="4">
        <f t="shared" si="31"/>
        <v>0</v>
      </c>
    </row>
    <row r="1023" spans="1:7">
      <c r="A1023" s="4">
        <v>2</v>
      </c>
      <c r="B1023" s="4">
        <v>11</v>
      </c>
      <c r="C1023" s="4">
        <v>20</v>
      </c>
      <c r="D1023" s="4">
        <v>0</v>
      </c>
      <c r="E1023" s="4">
        <f t="shared" si="30"/>
        <v>0</v>
      </c>
      <c r="F1023" s="4">
        <v>0</v>
      </c>
      <c r="G1023" s="4">
        <f t="shared" si="31"/>
        <v>0</v>
      </c>
    </row>
    <row r="1024" spans="1:7">
      <c r="A1024" s="4">
        <v>2</v>
      </c>
      <c r="B1024" s="4">
        <v>11</v>
      </c>
      <c r="C1024" s="4">
        <v>21</v>
      </c>
      <c r="D1024" s="4">
        <v>0</v>
      </c>
      <c r="E1024" s="4">
        <f t="shared" si="30"/>
        <v>0</v>
      </c>
      <c r="F1024" s="4">
        <v>0</v>
      </c>
      <c r="G1024" s="4">
        <f t="shared" si="31"/>
        <v>0</v>
      </c>
    </row>
    <row r="1025" spans="1:7">
      <c r="A1025" s="4">
        <v>2</v>
      </c>
      <c r="B1025" s="4">
        <v>11</v>
      </c>
      <c r="C1025" s="4">
        <v>22</v>
      </c>
      <c r="D1025" s="4">
        <v>0</v>
      </c>
      <c r="E1025" s="4">
        <f t="shared" si="30"/>
        <v>0</v>
      </c>
      <c r="F1025" s="4">
        <v>0</v>
      </c>
      <c r="G1025" s="4">
        <f t="shared" si="31"/>
        <v>0</v>
      </c>
    </row>
    <row r="1026" spans="1:7">
      <c r="A1026" s="4">
        <v>2</v>
      </c>
      <c r="B1026" s="4">
        <v>11</v>
      </c>
      <c r="C1026" s="4">
        <v>23</v>
      </c>
      <c r="D1026" s="4">
        <v>0</v>
      </c>
      <c r="E1026" s="4">
        <f t="shared" si="30"/>
        <v>0</v>
      </c>
      <c r="F1026" s="4">
        <v>0</v>
      </c>
      <c r="G1026" s="4">
        <f t="shared" si="31"/>
        <v>0</v>
      </c>
    </row>
    <row r="1027" spans="1:7">
      <c r="A1027" s="4">
        <v>2</v>
      </c>
      <c r="B1027" s="4">
        <v>12</v>
      </c>
      <c r="C1027" s="4">
        <v>0</v>
      </c>
      <c r="D1027" s="4">
        <v>0</v>
      </c>
      <c r="E1027" s="4">
        <f t="shared" si="30"/>
        <v>0</v>
      </c>
      <c r="F1027" s="4">
        <v>0</v>
      </c>
      <c r="G1027" s="4">
        <f t="shared" si="31"/>
        <v>0</v>
      </c>
    </row>
    <row r="1028" spans="1:7">
      <c r="A1028" s="4">
        <v>2</v>
      </c>
      <c r="B1028" s="4">
        <v>12</v>
      </c>
      <c r="C1028" s="4">
        <v>1</v>
      </c>
      <c r="D1028" s="4">
        <v>0</v>
      </c>
      <c r="E1028" s="4">
        <f t="shared" si="30"/>
        <v>0</v>
      </c>
      <c r="F1028" s="4">
        <v>0</v>
      </c>
      <c r="G1028" s="4">
        <f t="shared" si="31"/>
        <v>0</v>
      </c>
    </row>
    <row r="1029" spans="1:7">
      <c r="A1029" s="4">
        <v>2</v>
      </c>
      <c r="B1029" s="4">
        <v>12</v>
      </c>
      <c r="C1029" s="4">
        <v>2</v>
      </c>
      <c r="D1029" s="4">
        <v>0</v>
      </c>
      <c r="E1029" s="4">
        <f t="shared" si="30"/>
        <v>0</v>
      </c>
      <c r="F1029" s="4">
        <v>0</v>
      </c>
      <c r="G1029" s="4">
        <f t="shared" si="31"/>
        <v>0</v>
      </c>
    </row>
    <row r="1030" spans="1:7">
      <c r="A1030" s="4">
        <v>2</v>
      </c>
      <c r="B1030" s="4">
        <v>12</v>
      </c>
      <c r="C1030" s="4">
        <v>3</v>
      </c>
      <c r="D1030" s="4">
        <v>0</v>
      </c>
      <c r="E1030" s="4">
        <f t="shared" si="30"/>
        <v>0</v>
      </c>
      <c r="F1030" s="4">
        <v>0</v>
      </c>
      <c r="G1030" s="4">
        <f t="shared" si="31"/>
        <v>0</v>
      </c>
    </row>
    <row r="1031" spans="1:7">
      <c r="A1031" s="4">
        <v>2</v>
      </c>
      <c r="B1031" s="4">
        <v>12</v>
      </c>
      <c r="C1031" s="4">
        <v>4</v>
      </c>
      <c r="D1031" s="4">
        <v>0</v>
      </c>
      <c r="E1031" s="4">
        <f t="shared" si="30"/>
        <v>0</v>
      </c>
      <c r="F1031" s="4">
        <v>0</v>
      </c>
      <c r="G1031" s="4">
        <f t="shared" si="31"/>
        <v>0</v>
      </c>
    </row>
    <row r="1032" spans="1:7">
      <c r="A1032" s="4">
        <v>2</v>
      </c>
      <c r="B1032" s="4">
        <v>12</v>
      </c>
      <c r="C1032" s="4">
        <v>5</v>
      </c>
      <c r="D1032" s="4">
        <v>0</v>
      </c>
      <c r="E1032" s="4">
        <f t="shared" si="30"/>
        <v>0</v>
      </c>
      <c r="F1032" s="4">
        <v>0</v>
      </c>
      <c r="G1032" s="4">
        <f t="shared" si="31"/>
        <v>0</v>
      </c>
    </row>
    <row r="1033" spans="1:7">
      <c r="A1033" s="4">
        <v>2</v>
      </c>
      <c r="B1033" s="4">
        <v>12</v>
      </c>
      <c r="C1033" s="4">
        <v>6</v>
      </c>
      <c r="D1033" s="4">
        <v>0</v>
      </c>
      <c r="E1033" s="4">
        <f t="shared" si="30"/>
        <v>0</v>
      </c>
      <c r="F1033" s="4">
        <v>0</v>
      </c>
      <c r="G1033" s="4">
        <f t="shared" si="31"/>
        <v>0</v>
      </c>
    </row>
    <row r="1034" spans="1:7">
      <c r="A1034" s="4">
        <v>2</v>
      </c>
      <c r="B1034" s="4">
        <v>12</v>
      </c>
      <c r="C1034" s="4">
        <v>7</v>
      </c>
      <c r="D1034" s="4">
        <v>2.8889999999999998</v>
      </c>
      <c r="E1034" s="4">
        <f t="shared" si="30"/>
        <v>2.8889999999999996E-3</v>
      </c>
      <c r="F1034" s="4">
        <v>0</v>
      </c>
      <c r="G1034" s="4">
        <f t="shared" si="31"/>
        <v>0</v>
      </c>
    </row>
    <row r="1035" spans="1:7">
      <c r="A1035" s="4">
        <v>2</v>
      </c>
      <c r="B1035" s="4">
        <v>12</v>
      </c>
      <c r="C1035" s="4">
        <v>8</v>
      </c>
      <c r="D1035" s="4">
        <v>161.4</v>
      </c>
      <c r="E1035" s="4">
        <f t="shared" si="30"/>
        <v>0.16140000000000002</v>
      </c>
      <c r="F1035" s="4">
        <v>35.454000000000001</v>
      </c>
      <c r="G1035" s="4">
        <f t="shared" si="31"/>
        <v>3.5453999999999999E-2</v>
      </c>
    </row>
    <row r="1036" spans="1:7">
      <c r="A1036" s="4">
        <v>2</v>
      </c>
      <c r="B1036" s="4">
        <v>12</v>
      </c>
      <c r="C1036" s="4">
        <v>9</v>
      </c>
      <c r="D1036" s="4">
        <v>227.059</v>
      </c>
      <c r="E1036" s="4">
        <f t="shared" si="30"/>
        <v>0.22705900000000001</v>
      </c>
      <c r="F1036" s="4">
        <v>107.526</v>
      </c>
      <c r="G1036" s="4">
        <f t="shared" si="31"/>
        <v>0.107526</v>
      </c>
    </row>
    <row r="1037" spans="1:7">
      <c r="A1037" s="4">
        <v>2</v>
      </c>
      <c r="B1037" s="4">
        <v>12</v>
      </c>
      <c r="C1037" s="4">
        <v>10</v>
      </c>
      <c r="D1037" s="4">
        <v>511.76799999999997</v>
      </c>
      <c r="E1037" s="4">
        <f t="shared" si="30"/>
        <v>0.511768</v>
      </c>
      <c r="F1037" s="4">
        <v>219.31100000000001</v>
      </c>
      <c r="G1037" s="4">
        <f t="shared" si="31"/>
        <v>0.21931100000000001</v>
      </c>
    </row>
    <row r="1038" spans="1:7">
      <c r="A1038" s="4">
        <v>2</v>
      </c>
      <c r="B1038" s="4">
        <v>12</v>
      </c>
      <c r="C1038" s="4">
        <v>11</v>
      </c>
      <c r="D1038" s="4">
        <v>633.34299999999996</v>
      </c>
      <c r="E1038" s="4">
        <f t="shared" si="30"/>
        <v>0.63334299999999999</v>
      </c>
      <c r="F1038" s="4">
        <v>360.82400000000001</v>
      </c>
      <c r="G1038" s="4">
        <f t="shared" si="31"/>
        <v>0.36082400000000003</v>
      </c>
    </row>
    <row r="1039" spans="1:7">
      <c r="A1039" s="4">
        <v>2</v>
      </c>
      <c r="B1039" s="4">
        <v>12</v>
      </c>
      <c r="C1039" s="4">
        <v>12</v>
      </c>
      <c r="D1039" s="4">
        <v>680.98299999999995</v>
      </c>
      <c r="E1039" s="4">
        <f t="shared" si="30"/>
        <v>0.68098299999999989</v>
      </c>
      <c r="F1039" s="4">
        <v>483.42099999999999</v>
      </c>
      <c r="G1039" s="4">
        <f t="shared" si="31"/>
        <v>0.48342099999999999</v>
      </c>
    </row>
    <row r="1040" spans="1:7">
      <c r="A1040" s="4">
        <v>2</v>
      </c>
      <c r="B1040" s="4">
        <v>12</v>
      </c>
      <c r="C1040" s="4">
        <v>13</v>
      </c>
      <c r="D1040" s="4">
        <v>389.89499999999998</v>
      </c>
      <c r="E1040" s="4">
        <f t="shared" si="30"/>
        <v>0.38989499999999999</v>
      </c>
      <c r="F1040" s="4">
        <v>333.60700000000003</v>
      </c>
      <c r="G1040" s="4">
        <f t="shared" si="31"/>
        <v>0.33360700000000004</v>
      </c>
    </row>
    <row r="1041" spans="1:7">
      <c r="A1041" s="4">
        <v>2</v>
      </c>
      <c r="B1041" s="4">
        <v>12</v>
      </c>
      <c r="C1041" s="4">
        <v>14</v>
      </c>
      <c r="D1041" s="4">
        <v>326.40499999999997</v>
      </c>
      <c r="E1041" s="4">
        <f t="shared" si="30"/>
        <v>0.32640499999999995</v>
      </c>
      <c r="F1041" s="4">
        <v>304.00200000000001</v>
      </c>
      <c r="G1041" s="4">
        <f t="shared" si="31"/>
        <v>0.30400199999999999</v>
      </c>
    </row>
    <row r="1042" spans="1:7">
      <c r="A1042" s="4">
        <v>2</v>
      </c>
      <c r="B1042" s="4">
        <v>12</v>
      </c>
      <c r="C1042" s="4">
        <v>15</v>
      </c>
      <c r="D1042" s="4">
        <v>250.53800000000001</v>
      </c>
      <c r="E1042" s="4">
        <f t="shared" si="30"/>
        <v>0.25053800000000004</v>
      </c>
      <c r="F1042" s="4">
        <v>250.624</v>
      </c>
      <c r="G1042" s="4">
        <f t="shared" si="31"/>
        <v>0.25062400000000001</v>
      </c>
    </row>
    <row r="1043" spans="1:7">
      <c r="A1043" s="4">
        <v>2</v>
      </c>
      <c r="B1043" s="4">
        <v>12</v>
      </c>
      <c r="C1043" s="4">
        <v>16</v>
      </c>
      <c r="D1043" s="4">
        <v>173.41300000000001</v>
      </c>
      <c r="E1043" s="4">
        <f t="shared" si="30"/>
        <v>0.17341300000000001</v>
      </c>
      <c r="F1043" s="4">
        <v>193.91499999999999</v>
      </c>
      <c r="G1043" s="4">
        <f t="shared" si="31"/>
        <v>0.193915</v>
      </c>
    </row>
    <row r="1044" spans="1:7">
      <c r="A1044" s="4">
        <v>2</v>
      </c>
      <c r="B1044" s="4">
        <v>12</v>
      </c>
      <c r="C1044" s="4">
        <v>17</v>
      </c>
      <c r="D1044" s="4">
        <v>23.681000000000001</v>
      </c>
      <c r="E1044" s="4">
        <f t="shared" ref="E1044:E1107" si="32">D1044/1000</f>
        <v>2.3681000000000001E-2</v>
      </c>
      <c r="F1044" s="4">
        <v>36.314999999999998</v>
      </c>
      <c r="G1044" s="4">
        <f t="shared" ref="G1044:G1107" si="33">F1044/1000</f>
        <v>3.6315E-2</v>
      </c>
    </row>
    <row r="1045" spans="1:7">
      <c r="A1045" s="4">
        <v>2</v>
      </c>
      <c r="B1045" s="4">
        <v>12</v>
      </c>
      <c r="C1045" s="4">
        <v>18</v>
      </c>
      <c r="D1045" s="4">
        <v>0</v>
      </c>
      <c r="E1045" s="4">
        <f t="shared" si="32"/>
        <v>0</v>
      </c>
      <c r="F1045" s="4">
        <v>0</v>
      </c>
      <c r="G1045" s="4">
        <f t="shared" si="33"/>
        <v>0</v>
      </c>
    </row>
    <row r="1046" spans="1:7">
      <c r="A1046" s="4">
        <v>2</v>
      </c>
      <c r="B1046" s="4">
        <v>12</v>
      </c>
      <c r="C1046" s="4">
        <v>19</v>
      </c>
      <c r="D1046" s="4">
        <v>0</v>
      </c>
      <c r="E1046" s="4">
        <f t="shared" si="32"/>
        <v>0</v>
      </c>
      <c r="F1046" s="4">
        <v>0</v>
      </c>
      <c r="G1046" s="4">
        <f t="shared" si="33"/>
        <v>0</v>
      </c>
    </row>
    <row r="1047" spans="1:7">
      <c r="A1047" s="4">
        <v>2</v>
      </c>
      <c r="B1047" s="4">
        <v>12</v>
      </c>
      <c r="C1047" s="4">
        <v>20</v>
      </c>
      <c r="D1047" s="4">
        <v>0</v>
      </c>
      <c r="E1047" s="4">
        <f t="shared" si="32"/>
        <v>0</v>
      </c>
      <c r="F1047" s="4">
        <v>0</v>
      </c>
      <c r="G1047" s="4">
        <f t="shared" si="33"/>
        <v>0</v>
      </c>
    </row>
    <row r="1048" spans="1:7">
      <c r="A1048" s="4">
        <v>2</v>
      </c>
      <c r="B1048" s="4">
        <v>12</v>
      </c>
      <c r="C1048" s="4">
        <v>21</v>
      </c>
      <c r="D1048" s="4">
        <v>0</v>
      </c>
      <c r="E1048" s="4">
        <f t="shared" si="32"/>
        <v>0</v>
      </c>
      <c r="F1048" s="4">
        <v>0</v>
      </c>
      <c r="G1048" s="4">
        <f t="shared" si="33"/>
        <v>0</v>
      </c>
    </row>
    <row r="1049" spans="1:7">
      <c r="A1049" s="4">
        <v>2</v>
      </c>
      <c r="B1049" s="4">
        <v>12</v>
      </c>
      <c r="C1049" s="4">
        <v>22</v>
      </c>
      <c r="D1049" s="4">
        <v>0</v>
      </c>
      <c r="E1049" s="4">
        <f t="shared" si="32"/>
        <v>0</v>
      </c>
      <c r="F1049" s="4">
        <v>0</v>
      </c>
      <c r="G1049" s="4">
        <f t="shared" si="33"/>
        <v>0</v>
      </c>
    </row>
    <row r="1050" spans="1:7">
      <c r="A1050" s="4">
        <v>2</v>
      </c>
      <c r="B1050" s="4">
        <v>12</v>
      </c>
      <c r="C1050" s="4">
        <v>23</v>
      </c>
      <c r="D1050" s="4">
        <v>0</v>
      </c>
      <c r="E1050" s="4">
        <f t="shared" si="32"/>
        <v>0</v>
      </c>
      <c r="F1050" s="4">
        <v>0</v>
      </c>
      <c r="G1050" s="4">
        <f t="shared" si="33"/>
        <v>0</v>
      </c>
    </row>
    <row r="1051" spans="1:7">
      <c r="A1051" s="4">
        <v>2</v>
      </c>
      <c r="B1051" s="4">
        <v>13</v>
      </c>
      <c r="C1051" s="4">
        <v>0</v>
      </c>
      <c r="D1051" s="4">
        <v>0</v>
      </c>
      <c r="E1051" s="4">
        <f t="shared" si="32"/>
        <v>0</v>
      </c>
      <c r="F1051" s="4">
        <v>0</v>
      </c>
      <c r="G1051" s="4">
        <f t="shared" si="33"/>
        <v>0</v>
      </c>
    </row>
    <row r="1052" spans="1:7">
      <c r="A1052" s="4">
        <v>2</v>
      </c>
      <c r="B1052" s="4">
        <v>13</v>
      </c>
      <c r="C1052" s="4">
        <v>1</v>
      </c>
      <c r="D1052" s="4">
        <v>0</v>
      </c>
      <c r="E1052" s="4">
        <f t="shared" si="32"/>
        <v>0</v>
      </c>
      <c r="F1052" s="4">
        <v>0</v>
      </c>
      <c r="G1052" s="4">
        <f t="shared" si="33"/>
        <v>0</v>
      </c>
    </row>
    <row r="1053" spans="1:7">
      <c r="A1053" s="4">
        <v>2</v>
      </c>
      <c r="B1053" s="4">
        <v>13</v>
      </c>
      <c r="C1053" s="4">
        <v>2</v>
      </c>
      <c r="D1053" s="4">
        <v>0</v>
      </c>
      <c r="E1053" s="4">
        <f t="shared" si="32"/>
        <v>0</v>
      </c>
      <c r="F1053" s="4">
        <v>0</v>
      </c>
      <c r="G1053" s="4">
        <f t="shared" si="33"/>
        <v>0</v>
      </c>
    </row>
    <row r="1054" spans="1:7">
      <c r="A1054" s="4">
        <v>2</v>
      </c>
      <c r="B1054" s="4">
        <v>13</v>
      </c>
      <c r="C1054" s="4">
        <v>3</v>
      </c>
      <c r="D1054" s="4">
        <v>0</v>
      </c>
      <c r="E1054" s="4">
        <f t="shared" si="32"/>
        <v>0</v>
      </c>
      <c r="F1054" s="4">
        <v>0</v>
      </c>
      <c r="G1054" s="4">
        <f t="shared" si="33"/>
        <v>0</v>
      </c>
    </row>
    <row r="1055" spans="1:7">
      <c r="A1055" s="4">
        <v>2</v>
      </c>
      <c r="B1055" s="4">
        <v>13</v>
      </c>
      <c r="C1055" s="4">
        <v>4</v>
      </c>
      <c r="D1055" s="4">
        <v>0</v>
      </c>
      <c r="E1055" s="4">
        <f t="shared" si="32"/>
        <v>0</v>
      </c>
      <c r="F1055" s="4">
        <v>0</v>
      </c>
      <c r="G1055" s="4">
        <f t="shared" si="33"/>
        <v>0</v>
      </c>
    </row>
    <row r="1056" spans="1:7">
      <c r="A1056" s="4">
        <v>2</v>
      </c>
      <c r="B1056" s="4">
        <v>13</v>
      </c>
      <c r="C1056" s="4">
        <v>5</v>
      </c>
      <c r="D1056" s="4">
        <v>0</v>
      </c>
      <c r="E1056" s="4">
        <f t="shared" si="32"/>
        <v>0</v>
      </c>
      <c r="F1056" s="4">
        <v>0</v>
      </c>
      <c r="G1056" s="4">
        <f t="shared" si="33"/>
        <v>0</v>
      </c>
    </row>
    <row r="1057" spans="1:7">
      <c r="A1057" s="4">
        <v>2</v>
      </c>
      <c r="B1057" s="4">
        <v>13</v>
      </c>
      <c r="C1057" s="4">
        <v>6</v>
      </c>
      <c r="D1057" s="4">
        <v>0</v>
      </c>
      <c r="E1057" s="4">
        <f t="shared" si="32"/>
        <v>0</v>
      </c>
      <c r="F1057" s="4">
        <v>0</v>
      </c>
      <c r="G1057" s="4">
        <f t="shared" si="33"/>
        <v>0</v>
      </c>
    </row>
    <row r="1058" spans="1:7">
      <c r="A1058" s="4">
        <v>2</v>
      </c>
      <c r="B1058" s="4">
        <v>13</v>
      </c>
      <c r="C1058" s="4">
        <v>7</v>
      </c>
      <c r="D1058" s="4">
        <v>1.919</v>
      </c>
      <c r="E1058" s="4">
        <f t="shared" si="32"/>
        <v>1.9190000000000001E-3</v>
      </c>
      <c r="F1058" s="4">
        <v>0</v>
      </c>
      <c r="G1058" s="4">
        <f t="shared" si="33"/>
        <v>0</v>
      </c>
    </row>
    <row r="1059" spans="1:7">
      <c r="A1059" s="4">
        <v>2</v>
      </c>
      <c r="B1059" s="4">
        <v>13</v>
      </c>
      <c r="C1059" s="4">
        <v>8</v>
      </c>
      <c r="D1059" s="4">
        <v>90.134</v>
      </c>
      <c r="E1059" s="4">
        <f t="shared" si="32"/>
        <v>9.0134000000000006E-2</v>
      </c>
      <c r="F1059" s="4">
        <v>45.152999999999999</v>
      </c>
      <c r="G1059" s="4">
        <f t="shared" si="33"/>
        <v>4.5152999999999999E-2</v>
      </c>
    </row>
    <row r="1060" spans="1:7">
      <c r="A1060" s="4">
        <v>2</v>
      </c>
      <c r="B1060" s="4">
        <v>13</v>
      </c>
      <c r="C1060" s="4">
        <v>9</v>
      </c>
      <c r="D1060" s="4">
        <v>65.174000000000007</v>
      </c>
      <c r="E1060" s="4">
        <f t="shared" si="32"/>
        <v>6.517400000000001E-2</v>
      </c>
      <c r="F1060" s="4">
        <v>63.716000000000001</v>
      </c>
      <c r="G1060" s="4">
        <f t="shared" si="33"/>
        <v>6.3715999999999995E-2</v>
      </c>
    </row>
    <row r="1061" spans="1:7">
      <c r="A1061" s="4">
        <v>2</v>
      </c>
      <c r="B1061" s="4">
        <v>13</v>
      </c>
      <c r="C1061" s="4">
        <v>10</v>
      </c>
      <c r="D1061" s="4">
        <v>63.488999999999997</v>
      </c>
      <c r="E1061" s="4">
        <f t="shared" si="32"/>
        <v>6.3489000000000004E-2</v>
      </c>
      <c r="F1061" s="4">
        <v>63.49</v>
      </c>
      <c r="G1061" s="4">
        <f t="shared" si="33"/>
        <v>6.3490000000000005E-2</v>
      </c>
    </row>
    <row r="1062" spans="1:7">
      <c r="A1062" s="4">
        <v>2</v>
      </c>
      <c r="B1062" s="4">
        <v>13</v>
      </c>
      <c r="C1062" s="4">
        <v>11</v>
      </c>
      <c r="D1062" s="4">
        <v>264.58</v>
      </c>
      <c r="E1062" s="4">
        <f t="shared" si="32"/>
        <v>0.26457999999999998</v>
      </c>
      <c r="F1062" s="4">
        <v>218.50399999999999</v>
      </c>
      <c r="G1062" s="4">
        <f t="shared" si="33"/>
        <v>0.218504</v>
      </c>
    </row>
    <row r="1063" spans="1:7">
      <c r="A1063" s="4">
        <v>2</v>
      </c>
      <c r="B1063" s="4">
        <v>13</v>
      </c>
      <c r="C1063" s="4">
        <v>12</v>
      </c>
      <c r="D1063" s="4">
        <v>243.363</v>
      </c>
      <c r="E1063" s="4">
        <f t="shared" si="32"/>
        <v>0.243363</v>
      </c>
      <c r="F1063" s="4">
        <v>222.98699999999999</v>
      </c>
      <c r="G1063" s="4">
        <f t="shared" si="33"/>
        <v>0.22298699999999999</v>
      </c>
    </row>
    <row r="1064" spans="1:7">
      <c r="A1064" s="4">
        <v>2</v>
      </c>
      <c r="B1064" s="4">
        <v>13</v>
      </c>
      <c r="C1064" s="4">
        <v>13</v>
      </c>
      <c r="D1064" s="4">
        <v>331.03300000000002</v>
      </c>
      <c r="E1064" s="4">
        <f t="shared" si="32"/>
        <v>0.33103300000000002</v>
      </c>
      <c r="F1064" s="4">
        <v>293.22399999999999</v>
      </c>
      <c r="G1064" s="4">
        <f t="shared" si="33"/>
        <v>0.29322399999999998</v>
      </c>
    </row>
    <row r="1065" spans="1:7">
      <c r="A1065" s="4">
        <v>2</v>
      </c>
      <c r="B1065" s="4">
        <v>13</v>
      </c>
      <c r="C1065" s="4">
        <v>14</v>
      </c>
      <c r="D1065" s="4">
        <v>179.54</v>
      </c>
      <c r="E1065" s="4">
        <f t="shared" si="32"/>
        <v>0.17954000000000001</v>
      </c>
      <c r="F1065" s="4">
        <v>175.24700000000001</v>
      </c>
      <c r="G1065" s="4">
        <f t="shared" si="33"/>
        <v>0.17524700000000001</v>
      </c>
    </row>
    <row r="1066" spans="1:7">
      <c r="A1066" s="4">
        <v>2</v>
      </c>
      <c r="B1066" s="4">
        <v>13</v>
      </c>
      <c r="C1066" s="4">
        <v>15</v>
      </c>
      <c r="D1066" s="4">
        <v>134.851</v>
      </c>
      <c r="E1066" s="4">
        <f t="shared" si="32"/>
        <v>0.134851</v>
      </c>
      <c r="F1066" s="4">
        <v>134.91200000000001</v>
      </c>
      <c r="G1066" s="4">
        <f t="shared" si="33"/>
        <v>0.134912</v>
      </c>
    </row>
    <row r="1067" spans="1:7">
      <c r="A1067" s="4">
        <v>2</v>
      </c>
      <c r="B1067" s="4">
        <v>13</v>
      </c>
      <c r="C1067" s="4">
        <v>16</v>
      </c>
      <c r="D1067" s="4">
        <v>85.123000000000005</v>
      </c>
      <c r="E1067" s="4">
        <f t="shared" si="32"/>
        <v>8.5123000000000004E-2</v>
      </c>
      <c r="F1067" s="4">
        <v>87.808000000000007</v>
      </c>
      <c r="G1067" s="4">
        <f t="shared" si="33"/>
        <v>8.7808000000000011E-2</v>
      </c>
    </row>
    <row r="1068" spans="1:7">
      <c r="A1068" s="4">
        <v>2</v>
      </c>
      <c r="B1068" s="4">
        <v>13</v>
      </c>
      <c r="C1068" s="4">
        <v>17</v>
      </c>
      <c r="D1068" s="4">
        <v>8.5120000000000005</v>
      </c>
      <c r="E1068" s="4">
        <f t="shared" si="32"/>
        <v>8.5120000000000005E-3</v>
      </c>
      <c r="F1068" s="4">
        <v>8.5109999999999992</v>
      </c>
      <c r="G1068" s="4">
        <f t="shared" si="33"/>
        <v>8.5109999999999995E-3</v>
      </c>
    </row>
    <row r="1069" spans="1:7">
      <c r="A1069" s="4">
        <v>2</v>
      </c>
      <c r="B1069" s="4">
        <v>13</v>
      </c>
      <c r="C1069" s="4">
        <v>18</v>
      </c>
      <c r="D1069" s="4">
        <v>0</v>
      </c>
      <c r="E1069" s="4">
        <f t="shared" si="32"/>
        <v>0</v>
      </c>
      <c r="F1069" s="4">
        <v>0</v>
      </c>
      <c r="G1069" s="4">
        <f t="shared" si="33"/>
        <v>0</v>
      </c>
    </row>
    <row r="1070" spans="1:7">
      <c r="A1070" s="4">
        <v>2</v>
      </c>
      <c r="B1070" s="4">
        <v>13</v>
      </c>
      <c r="C1070" s="4">
        <v>19</v>
      </c>
      <c r="D1070" s="4">
        <v>0</v>
      </c>
      <c r="E1070" s="4">
        <f t="shared" si="32"/>
        <v>0</v>
      </c>
      <c r="F1070" s="4">
        <v>0</v>
      </c>
      <c r="G1070" s="4">
        <f t="shared" si="33"/>
        <v>0</v>
      </c>
    </row>
    <row r="1071" spans="1:7">
      <c r="A1071" s="4">
        <v>2</v>
      </c>
      <c r="B1071" s="4">
        <v>13</v>
      </c>
      <c r="C1071" s="4">
        <v>20</v>
      </c>
      <c r="D1071" s="4">
        <v>0</v>
      </c>
      <c r="E1071" s="4">
        <f t="shared" si="32"/>
        <v>0</v>
      </c>
      <c r="F1071" s="4">
        <v>0</v>
      </c>
      <c r="G1071" s="4">
        <f t="shared" si="33"/>
        <v>0</v>
      </c>
    </row>
    <row r="1072" spans="1:7">
      <c r="A1072" s="4">
        <v>2</v>
      </c>
      <c r="B1072" s="4">
        <v>13</v>
      </c>
      <c r="C1072" s="4">
        <v>21</v>
      </c>
      <c r="D1072" s="4">
        <v>0</v>
      </c>
      <c r="E1072" s="4">
        <f t="shared" si="32"/>
        <v>0</v>
      </c>
      <c r="F1072" s="4">
        <v>0</v>
      </c>
      <c r="G1072" s="4">
        <f t="shared" si="33"/>
        <v>0</v>
      </c>
    </row>
    <row r="1073" spans="1:7">
      <c r="A1073" s="4">
        <v>2</v>
      </c>
      <c r="B1073" s="4">
        <v>13</v>
      </c>
      <c r="C1073" s="4">
        <v>22</v>
      </c>
      <c r="D1073" s="4">
        <v>0</v>
      </c>
      <c r="E1073" s="4">
        <f t="shared" si="32"/>
        <v>0</v>
      </c>
      <c r="F1073" s="4">
        <v>0</v>
      </c>
      <c r="G1073" s="4">
        <f t="shared" si="33"/>
        <v>0</v>
      </c>
    </row>
    <row r="1074" spans="1:7">
      <c r="A1074" s="4">
        <v>2</v>
      </c>
      <c r="B1074" s="4">
        <v>13</v>
      </c>
      <c r="C1074" s="4">
        <v>23</v>
      </c>
      <c r="D1074" s="4">
        <v>0</v>
      </c>
      <c r="E1074" s="4">
        <f t="shared" si="32"/>
        <v>0</v>
      </c>
      <c r="F1074" s="4">
        <v>0</v>
      </c>
      <c r="G1074" s="4">
        <f t="shared" si="33"/>
        <v>0</v>
      </c>
    </row>
    <row r="1075" spans="1:7">
      <c r="A1075" s="4">
        <v>2</v>
      </c>
      <c r="B1075" s="4">
        <v>14</v>
      </c>
      <c r="C1075" s="4">
        <v>0</v>
      </c>
      <c r="D1075" s="4">
        <v>0</v>
      </c>
      <c r="E1075" s="4">
        <f t="shared" si="32"/>
        <v>0</v>
      </c>
      <c r="F1075" s="4">
        <v>0</v>
      </c>
      <c r="G1075" s="4">
        <f t="shared" si="33"/>
        <v>0</v>
      </c>
    </row>
    <row r="1076" spans="1:7">
      <c r="A1076" s="4">
        <v>2</v>
      </c>
      <c r="B1076" s="4">
        <v>14</v>
      </c>
      <c r="C1076" s="4">
        <v>1</v>
      </c>
      <c r="D1076" s="4">
        <v>0</v>
      </c>
      <c r="E1076" s="4">
        <f t="shared" si="32"/>
        <v>0</v>
      </c>
      <c r="F1076" s="4">
        <v>0</v>
      </c>
      <c r="G1076" s="4">
        <f t="shared" si="33"/>
        <v>0</v>
      </c>
    </row>
    <row r="1077" spans="1:7">
      <c r="A1077" s="4">
        <v>2</v>
      </c>
      <c r="B1077" s="4">
        <v>14</v>
      </c>
      <c r="C1077" s="4">
        <v>2</v>
      </c>
      <c r="D1077" s="4">
        <v>0</v>
      </c>
      <c r="E1077" s="4">
        <f t="shared" si="32"/>
        <v>0</v>
      </c>
      <c r="F1077" s="4">
        <v>0</v>
      </c>
      <c r="G1077" s="4">
        <f t="shared" si="33"/>
        <v>0</v>
      </c>
    </row>
    <row r="1078" spans="1:7">
      <c r="A1078" s="4">
        <v>2</v>
      </c>
      <c r="B1078" s="4">
        <v>14</v>
      </c>
      <c r="C1078" s="4">
        <v>3</v>
      </c>
      <c r="D1078" s="4">
        <v>0</v>
      </c>
      <c r="E1078" s="4">
        <f t="shared" si="32"/>
        <v>0</v>
      </c>
      <c r="F1078" s="4">
        <v>0</v>
      </c>
      <c r="G1078" s="4">
        <f t="shared" si="33"/>
        <v>0</v>
      </c>
    </row>
    <row r="1079" spans="1:7">
      <c r="A1079" s="4">
        <v>2</v>
      </c>
      <c r="B1079" s="4">
        <v>14</v>
      </c>
      <c r="C1079" s="4">
        <v>4</v>
      </c>
      <c r="D1079" s="4">
        <v>0</v>
      </c>
      <c r="E1079" s="4">
        <f t="shared" si="32"/>
        <v>0</v>
      </c>
      <c r="F1079" s="4">
        <v>0</v>
      </c>
      <c r="G1079" s="4">
        <f t="shared" si="33"/>
        <v>0</v>
      </c>
    </row>
    <row r="1080" spans="1:7">
      <c r="A1080" s="4">
        <v>2</v>
      </c>
      <c r="B1080" s="4">
        <v>14</v>
      </c>
      <c r="C1080" s="4">
        <v>5</v>
      </c>
      <c r="D1080" s="4">
        <v>0</v>
      </c>
      <c r="E1080" s="4">
        <f t="shared" si="32"/>
        <v>0</v>
      </c>
      <c r="F1080" s="4">
        <v>0</v>
      </c>
      <c r="G1080" s="4">
        <f t="shared" si="33"/>
        <v>0</v>
      </c>
    </row>
    <row r="1081" spans="1:7">
      <c r="A1081" s="4">
        <v>2</v>
      </c>
      <c r="B1081" s="4">
        <v>14</v>
      </c>
      <c r="C1081" s="4">
        <v>6</v>
      </c>
      <c r="D1081" s="4">
        <v>0</v>
      </c>
      <c r="E1081" s="4">
        <f t="shared" si="32"/>
        <v>0</v>
      </c>
      <c r="F1081" s="4">
        <v>0</v>
      </c>
      <c r="G1081" s="4">
        <f t="shared" si="33"/>
        <v>0</v>
      </c>
    </row>
    <row r="1082" spans="1:7">
      <c r="A1082" s="4">
        <v>2</v>
      </c>
      <c r="B1082" s="4">
        <v>14</v>
      </c>
      <c r="C1082" s="4">
        <v>7</v>
      </c>
      <c r="D1082" s="4">
        <v>5.6529999999999996</v>
      </c>
      <c r="E1082" s="4">
        <f t="shared" si="32"/>
        <v>5.6529999999999992E-3</v>
      </c>
      <c r="F1082" s="4">
        <v>0</v>
      </c>
      <c r="G1082" s="4">
        <f t="shared" si="33"/>
        <v>0</v>
      </c>
    </row>
    <row r="1083" spans="1:7">
      <c r="A1083" s="4">
        <v>2</v>
      </c>
      <c r="B1083" s="4">
        <v>14</v>
      </c>
      <c r="C1083" s="4">
        <v>8</v>
      </c>
      <c r="D1083" s="4">
        <v>175.14099999999999</v>
      </c>
      <c r="E1083" s="4">
        <f t="shared" si="32"/>
        <v>0.17514099999999999</v>
      </c>
      <c r="F1083" s="4">
        <v>24.49</v>
      </c>
      <c r="G1083" s="4">
        <f t="shared" si="33"/>
        <v>2.4489999999999998E-2</v>
      </c>
    </row>
    <row r="1084" spans="1:7">
      <c r="A1084" s="4">
        <v>2</v>
      </c>
      <c r="B1084" s="4">
        <v>14</v>
      </c>
      <c r="C1084" s="4">
        <v>9</v>
      </c>
      <c r="D1084" s="4">
        <v>379.95400000000001</v>
      </c>
      <c r="E1084" s="4">
        <f t="shared" si="32"/>
        <v>0.37995400000000001</v>
      </c>
      <c r="F1084" s="4">
        <v>105.389</v>
      </c>
      <c r="G1084" s="4">
        <f t="shared" si="33"/>
        <v>0.105389</v>
      </c>
    </row>
    <row r="1085" spans="1:7">
      <c r="A1085" s="4">
        <v>2</v>
      </c>
      <c r="B1085" s="4">
        <v>14</v>
      </c>
      <c r="C1085" s="4">
        <v>10</v>
      </c>
      <c r="D1085" s="4">
        <v>212.84800000000001</v>
      </c>
      <c r="E1085" s="4">
        <f t="shared" si="32"/>
        <v>0.21284800000000001</v>
      </c>
      <c r="F1085" s="4">
        <v>165.136</v>
      </c>
      <c r="G1085" s="4">
        <f t="shared" si="33"/>
        <v>0.16513600000000001</v>
      </c>
    </row>
    <row r="1086" spans="1:7">
      <c r="A1086" s="4">
        <v>2</v>
      </c>
      <c r="B1086" s="4">
        <v>14</v>
      </c>
      <c r="C1086" s="4">
        <v>11</v>
      </c>
      <c r="D1086" s="4">
        <v>187.352</v>
      </c>
      <c r="E1086" s="4">
        <f t="shared" si="32"/>
        <v>0.18735199999999999</v>
      </c>
      <c r="F1086" s="4">
        <v>169.607</v>
      </c>
      <c r="G1086" s="4">
        <f t="shared" si="33"/>
        <v>0.16960700000000001</v>
      </c>
    </row>
    <row r="1087" spans="1:7">
      <c r="A1087" s="4">
        <v>2</v>
      </c>
      <c r="B1087" s="4">
        <v>14</v>
      </c>
      <c r="C1087" s="4">
        <v>12</v>
      </c>
      <c r="D1087" s="4">
        <v>619.64200000000005</v>
      </c>
      <c r="E1087" s="4">
        <f t="shared" si="32"/>
        <v>0.61964200000000003</v>
      </c>
      <c r="F1087" s="4">
        <v>442.68900000000002</v>
      </c>
      <c r="G1087" s="4">
        <f t="shared" si="33"/>
        <v>0.442689</v>
      </c>
    </row>
    <row r="1088" spans="1:7">
      <c r="A1088" s="4">
        <v>2</v>
      </c>
      <c r="B1088" s="4">
        <v>14</v>
      </c>
      <c r="C1088" s="4">
        <v>13</v>
      </c>
      <c r="D1088" s="4">
        <v>568.73199999999997</v>
      </c>
      <c r="E1088" s="4">
        <f t="shared" si="32"/>
        <v>0.56873200000000002</v>
      </c>
      <c r="F1088" s="4">
        <v>456.86799999999999</v>
      </c>
      <c r="G1088" s="4">
        <f t="shared" si="33"/>
        <v>0.456868</v>
      </c>
    </row>
    <row r="1089" spans="1:7">
      <c r="A1089" s="4">
        <v>2</v>
      </c>
      <c r="B1089" s="4">
        <v>14</v>
      </c>
      <c r="C1089" s="4">
        <v>14</v>
      </c>
      <c r="D1089" s="4">
        <v>310.33</v>
      </c>
      <c r="E1089" s="4">
        <f t="shared" si="32"/>
        <v>0.31032999999999999</v>
      </c>
      <c r="F1089" s="4">
        <v>290.20400000000001</v>
      </c>
      <c r="G1089" s="4">
        <f t="shared" si="33"/>
        <v>0.29020400000000002</v>
      </c>
    </row>
    <row r="1090" spans="1:7">
      <c r="A1090" s="4">
        <v>2</v>
      </c>
      <c r="B1090" s="4">
        <v>14</v>
      </c>
      <c r="C1090" s="4">
        <v>15</v>
      </c>
      <c r="D1090" s="4">
        <v>210.53700000000001</v>
      </c>
      <c r="E1090" s="4">
        <f t="shared" si="32"/>
        <v>0.210537</v>
      </c>
      <c r="F1090" s="4">
        <v>211.1</v>
      </c>
      <c r="G1090" s="4">
        <f t="shared" si="33"/>
        <v>0.21109999999999998</v>
      </c>
    </row>
    <row r="1091" spans="1:7">
      <c r="A1091" s="4">
        <v>2</v>
      </c>
      <c r="B1091" s="4">
        <v>14</v>
      </c>
      <c r="C1091" s="4">
        <v>16</v>
      </c>
      <c r="D1091" s="4">
        <v>287.029</v>
      </c>
      <c r="E1091" s="4">
        <f t="shared" si="32"/>
        <v>0.28702899999999998</v>
      </c>
      <c r="F1091" s="4">
        <v>337.053</v>
      </c>
      <c r="G1091" s="4">
        <f t="shared" si="33"/>
        <v>0.33705299999999999</v>
      </c>
    </row>
    <row r="1092" spans="1:7">
      <c r="A1092" s="4">
        <v>2</v>
      </c>
      <c r="B1092" s="4">
        <v>14</v>
      </c>
      <c r="C1092" s="4">
        <v>17</v>
      </c>
      <c r="D1092" s="4">
        <v>56.682000000000002</v>
      </c>
      <c r="E1092" s="4">
        <f t="shared" si="32"/>
        <v>5.6682000000000003E-2</v>
      </c>
      <c r="F1092" s="4">
        <v>106.262</v>
      </c>
      <c r="G1092" s="4">
        <f t="shared" si="33"/>
        <v>0.106262</v>
      </c>
    </row>
    <row r="1093" spans="1:7">
      <c r="A1093" s="4">
        <v>2</v>
      </c>
      <c r="B1093" s="4">
        <v>14</v>
      </c>
      <c r="C1093" s="4">
        <v>18</v>
      </c>
      <c r="D1093" s="4">
        <v>0</v>
      </c>
      <c r="E1093" s="4">
        <f t="shared" si="32"/>
        <v>0</v>
      </c>
      <c r="F1093" s="4">
        <v>0</v>
      </c>
      <c r="G1093" s="4">
        <f t="shared" si="33"/>
        <v>0</v>
      </c>
    </row>
    <row r="1094" spans="1:7">
      <c r="A1094" s="4">
        <v>2</v>
      </c>
      <c r="B1094" s="4">
        <v>14</v>
      </c>
      <c r="C1094" s="4">
        <v>19</v>
      </c>
      <c r="D1094" s="4">
        <v>0</v>
      </c>
      <c r="E1094" s="4">
        <f t="shared" si="32"/>
        <v>0</v>
      </c>
      <c r="F1094" s="4">
        <v>0</v>
      </c>
      <c r="G1094" s="4">
        <f t="shared" si="33"/>
        <v>0</v>
      </c>
    </row>
    <row r="1095" spans="1:7">
      <c r="A1095" s="4">
        <v>2</v>
      </c>
      <c r="B1095" s="4">
        <v>14</v>
      </c>
      <c r="C1095" s="4">
        <v>20</v>
      </c>
      <c r="D1095" s="4">
        <v>0</v>
      </c>
      <c r="E1095" s="4">
        <f t="shared" si="32"/>
        <v>0</v>
      </c>
      <c r="F1095" s="4">
        <v>0</v>
      </c>
      <c r="G1095" s="4">
        <f t="shared" si="33"/>
        <v>0</v>
      </c>
    </row>
    <row r="1096" spans="1:7">
      <c r="A1096" s="4">
        <v>2</v>
      </c>
      <c r="B1096" s="4">
        <v>14</v>
      </c>
      <c r="C1096" s="4">
        <v>21</v>
      </c>
      <c r="D1096" s="4">
        <v>0</v>
      </c>
      <c r="E1096" s="4">
        <f t="shared" si="32"/>
        <v>0</v>
      </c>
      <c r="F1096" s="4">
        <v>0</v>
      </c>
      <c r="G1096" s="4">
        <f t="shared" si="33"/>
        <v>0</v>
      </c>
    </row>
    <row r="1097" spans="1:7">
      <c r="A1097" s="4">
        <v>2</v>
      </c>
      <c r="B1097" s="4">
        <v>14</v>
      </c>
      <c r="C1097" s="4">
        <v>22</v>
      </c>
      <c r="D1097" s="4">
        <v>0</v>
      </c>
      <c r="E1097" s="4">
        <f t="shared" si="32"/>
        <v>0</v>
      </c>
      <c r="F1097" s="4">
        <v>0</v>
      </c>
      <c r="G1097" s="4">
        <f t="shared" si="33"/>
        <v>0</v>
      </c>
    </row>
    <row r="1098" spans="1:7">
      <c r="A1098" s="4">
        <v>2</v>
      </c>
      <c r="B1098" s="4">
        <v>14</v>
      </c>
      <c r="C1098" s="4">
        <v>23</v>
      </c>
      <c r="D1098" s="4">
        <v>0</v>
      </c>
      <c r="E1098" s="4">
        <f t="shared" si="32"/>
        <v>0</v>
      </c>
      <c r="F1098" s="4">
        <v>0</v>
      </c>
      <c r="G1098" s="4">
        <f t="shared" si="33"/>
        <v>0</v>
      </c>
    </row>
    <row r="1099" spans="1:7">
      <c r="A1099" s="4">
        <v>2</v>
      </c>
      <c r="B1099" s="4">
        <v>15</v>
      </c>
      <c r="C1099" s="4">
        <v>0</v>
      </c>
      <c r="D1099" s="4">
        <v>0</v>
      </c>
      <c r="E1099" s="4">
        <f t="shared" si="32"/>
        <v>0</v>
      </c>
      <c r="F1099" s="4">
        <v>0</v>
      </c>
      <c r="G1099" s="4">
        <f t="shared" si="33"/>
        <v>0</v>
      </c>
    </row>
    <row r="1100" spans="1:7">
      <c r="A1100" s="4">
        <v>2</v>
      </c>
      <c r="B1100" s="4">
        <v>15</v>
      </c>
      <c r="C1100" s="4">
        <v>1</v>
      </c>
      <c r="D1100" s="4">
        <v>0</v>
      </c>
      <c r="E1100" s="4">
        <f t="shared" si="32"/>
        <v>0</v>
      </c>
      <c r="F1100" s="4">
        <v>0</v>
      </c>
      <c r="G1100" s="4">
        <f t="shared" si="33"/>
        <v>0</v>
      </c>
    </row>
    <row r="1101" spans="1:7">
      <c r="A1101" s="4">
        <v>2</v>
      </c>
      <c r="B1101" s="4">
        <v>15</v>
      </c>
      <c r="C1101" s="4">
        <v>2</v>
      </c>
      <c r="D1101" s="4">
        <v>0</v>
      </c>
      <c r="E1101" s="4">
        <f t="shared" si="32"/>
        <v>0</v>
      </c>
      <c r="F1101" s="4">
        <v>0</v>
      </c>
      <c r="G1101" s="4">
        <f t="shared" si="33"/>
        <v>0</v>
      </c>
    </row>
    <row r="1102" spans="1:7">
      <c r="A1102" s="4">
        <v>2</v>
      </c>
      <c r="B1102" s="4">
        <v>15</v>
      </c>
      <c r="C1102" s="4">
        <v>3</v>
      </c>
      <c r="D1102" s="4">
        <v>0</v>
      </c>
      <c r="E1102" s="4">
        <f t="shared" si="32"/>
        <v>0</v>
      </c>
      <c r="F1102" s="4">
        <v>0</v>
      </c>
      <c r="G1102" s="4">
        <f t="shared" si="33"/>
        <v>0</v>
      </c>
    </row>
    <row r="1103" spans="1:7">
      <c r="A1103" s="4">
        <v>2</v>
      </c>
      <c r="B1103" s="4">
        <v>15</v>
      </c>
      <c r="C1103" s="4">
        <v>4</v>
      </c>
      <c r="D1103" s="4">
        <v>0</v>
      </c>
      <c r="E1103" s="4">
        <f t="shared" si="32"/>
        <v>0</v>
      </c>
      <c r="F1103" s="4">
        <v>0</v>
      </c>
      <c r="G1103" s="4">
        <f t="shared" si="33"/>
        <v>0</v>
      </c>
    </row>
    <row r="1104" spans="1:7">
      <c r="A1104" s="4">
        <v>2</v>
      </c>
      <c r="B1104" s="4">
        <v>15</v>
      </c>
      <c r="C1104" s="4">
        <v>5</v>
      </c>
      <c r="D1104" s="4">
        <v>0</v>
      </c>
      <c r="E1104" s="4">
        <f t="shared" si="32"/>
        <v>0</v>
      </c>
      <c r="F1104" s="4">
        <v>0</v>
      </c>
      <c r="G1104" s="4">
        <f t="shared" si="33"/>
        <v>0</v>
      </c>
    </row>
    <row r="1105" spans="1:7">
      <c r="A1105" s="4">
        <v>2</v>
      </c>
      <c r="B1105" s="4">
        <v>15</v>
      </c>
      <c r="C1105" s="4">
        <v>6</v>
      </c>
      <c r="D1105" s="4">
        <v>0</v>
      </c>
      <c r="E1105" s="4">
        <f t="shared" si="32"/>
        <v>0</v>
      </c>
      <c r="F1105" s="4">
        <v>0</v>
      </c>
      <c r="G1105" s="4">
        <f t="shared" si="33"/>
        <v>0</v>
      </c>
    </row>
    <row r="1106" spans="1:7">
      <c r="A1106" s="4">
        <v>2</v>
      </c>
      <c r="B1106" s="4">
        <v>15</v>
      </c>
      <c r="C1106" s="4">
        <v>7</v>
      </c>
      <c r="D1106" s="4">
        <v>5.9240000000000004</v>
      </c>
      <c r="E1106" s="4">
        <f t="shared" si="32"/>
        <v>5.9240000000000004E-3</v>
      </c>
      <c r="F1106" s="4">
        <v>0</v>
      </c>
      <c r="G1106" s="4">
        <f t="shared" si="33"/>
        <v>0</v>
      </c>
    </row>
    <row r="1107" spans="1:7">
      <c r="A1107" s="4">
        <v>2</v>
      </c>
      <c r="B1107" s="4">
        <v>15</v>
      </c>
      <c r="C1107" s="4">
        <v>8</v>
      </c>
      <c r="D1107" s="4">
        <v>193.322</v>
      </c>
      <c r="E1107" s="4">
        <f t="shared" si="32"/>
        <v>0.19332199999999999</v>
      </c>
      <c r="F1107" s="4">
        <v>25.414000000000001</v>
      </c>
      <c r="G1107" s="4">
        <f t="shared" si="33"/>
        <v>2.5414000000000003E-2</v>
      </c>
    </row>
    <row r="1108" spans="1:7">
      <c r="A1108" s="4">
        <v>2</v>
      </c>
      <c r="B1108" s="4">
        <v>15</v>
      </c>
      <c r="C1108" s="4">
        <v>9</v>
      </c>
      <c r="D1108" s="4">
        <v>406.34500000000003</v>
      </c>
      <c r="E1108" s="4">
        <f t="shared" ref="E1108:E1171" si="34">D1108/1000</f>
        <v>0.40634500000000001</v>
      </c>
      <c r="F1108" s="4">
        <v>67.527000000000001</v>
      </c>
      <c r="G1108" s="4">
        <f t="shared" ref="G1108:G1171" si="35">F1108/1000</f>
        <v>6.7527000000000004E-2</v>
      </c>
    </row>
    <row r="1109" spans="1:7">
      <c r="A1109" s="4">
        <v>2</v>
      </c>
      <c r="B1109" s="4">
        <v>15</v>
      </c>
      <c r="C1109" s="4">
        <v>10</v>
      </c>
      <c r="D1109" s="4">
        <v>571.03399999999999</v>
      </c>
      <c r="E1109" s="4">
        <f t="shared" si="34"/>
        <v>0.57103400000000004</v>
      </c>
      <c r="F1109" s="4">
        <v>221.36199999999999</v>
      </c>
      <c r="G1109" s="4">
        <f t="shared" si="35"/>
        <v>0.221362</v>
      </c>
    </row>
    <row r="1110" spans="1:7">
      <c r="A1110" s="4">
        <v>2</v>
      </c>
      <c r="B1110" s="4">
        <v>15</v>
      </c>
      <c r="C1110" s="4">
        <v>11</v>
      </c>
      <c r="D1110" s="4">
        <v>692.101</v>
      </c>
      <c r="E1110" s="4">
        <f t="shared" si="34"/>
        <v>0.69210099999999997</v>
      </c>
      <c r="F1110" s="4">
        <v>384.27199999999999</v>
      </c>
      <c r="G1110" s="4">
        <f t="shared" si="35"/>
        <v>0.384272</v>
      </c>
    </row>
    <row r="1111" spans="1:7">
      <c r="A1111" s="4">
        <v>2</v>
      </c>
      <c r="B1111" s="4">
        <v>15</v>
      </c>
      <c r="C1111" s="4">
        <v>12</v>
      </c>
      <c r="D1111" s="4">
        <v>734.15099999999995</v>
      </c>
      <c r="E1111" s="4">
        <f t="shared" si="34"/>
        <v>0.734151</v>
      </c>
      <c r="F1111" s="4">
        <v>497.20299999999997</v>
      </c>
      <c r="G1111" s="4">
        <f t="shared" si="35"/>
        <v>0.49720299999999995</v>
      </c>
    </row>
    <row r="1112" spans="1:7">
      <c r="A1112" s="4">
        <v>2</v>
      </c>
      <c r="B1112" s="4">
        <v>15</v>
      </c>
      <c r="C1112" s="4">
        <v>13</v>
      </c>
      <c r="D1112" s="4">
        <v>705.93600000000004</v>
      </c>
      <c r="E1112" s="4">
        <f t="shared" si="34"/>
        <v>0.70593600000000001</v>
      </c>
      <c r="F1112" s="4">
        <v>550.11699999999996</v>
      </c>
      <c r="G1112" s="4">
        <f t="shared" si="35"/>
        <v>0.55011699999999997</v>
      </c>
    </row>
    <row r="1113" spans="1:7">
      <c r="A1113" s="4">
        <v>2</v>
      </c>
      <c r="B1113" s="4">
        <v>15</v>
      </c>
      <c r="C1113" s="4">
        <v>14</v>
      </c>
      <c r="D1113" s="4">
        <v>592.30899999999997</v>
      </c>
      <c r="E1113" s="4">
        <f t="shared" si="34"/>
        <v>0.59230899999999997</v>
      </c>
      <c r="F1113" s="4">
        <v>525.56299999999999</v>
      </c>
      <c r="G1113" s="4">
        <f t="shared" si="35"/>
        <v>0.525563</v>
      </c>
    </row>
    <row r="1114" spans="1:7">
      <c r="A1114" s="4">
        <v>2</v>
      </c>
      <c r="B1114" s="4">
        <v>15</v>
      </c>
      <c r="C1114" s="4">
        <v>15</v>
      </c>
      <c r="D1114" s="4">
        <v>491.173</v>
      </c>
      <c r="E1114" s="4">
        <f t="shared" si="34"/>
        <v>0.49117300000000003</v>
      </c>
      <c r="F1114" s="4">
        <v>495.73</v>
      </c>
      <c r="G1114" s="4">
        <f t="shared" si="35"/>
        <v>0.49573</v>
      </c>
    </row>
    <row r="1115" spans="1:7">
      <c r="A1115" s="4">
        <v>2</v>
      </c>
      <c r="B1115" s="4">
        <v>15</v>
      </c>
      <c r="C1115" s="4">
        <v>16</v>
      </c>
      <c r="D1115" s="4">
        <v>310.51499999999999</v>
      </c>
      <c r="E1115" s="4">
        <f t="shared" si="34"/>
        <v>0.31051499999999999</v>
      </c>
      <c r="F1115" s="4">
        <v>380.35500000000002</v>
      </c>
      <c r="G1115" s="4">
        <f t="shared" si="35"/>
        <v>0.380355</v>
      </c>
    </row>
    <row r="1116" spans="1:7">
      <c r="A1116" s="4">
        <v>2</v>
      </c>
      <c r="B1116" s="4">
        <v>15</v>
      </c>
      <c r="C1116" s="4">
        <v>17</v>
      </c>
      <c r="D1116" s="4">
        <v>0</v>
      </c>
      <c r="E1116" s="4">
        <f t="shared" si="34"/>
        <v>0</v>
      </c>
      <c r="F1116" s="4">
        <v>0</v>
      </c>
      <c r="G1116" s="4">
        <f t="shared" si="35"/>
        <v>0</v>
      </c>
    </row>
    <row r="1117" spans="1:7">
      <c r="A1117" s="4">
        <v>2</v>
      </c>
      <c r="B1117" s="4">
        <v>15</v>
      </c>
      <c r="C1117" s="4">
        <v>18</v>
      </c>
      <c r="D1117" s="4">
        <v>0</v>
      </c>
      <c r="E1117" s="4">
        <f t="shared" si="34"/>
        <v>0</v>
      </c>
      <c r="F1117" s="4">
        <v>0</v>
      </c>
      <c r="G1117" s="4">
        <f t="shared" si="35"/>
        <v>0</v>
      </c>
    </row>
    <row r="1118" spans="1:7">
      <c r="A1118" s="4">
        <v>2</v>
      </c>
      <c r="B1118" s="4">
        <v>15</v>
      </c>
      <c r="C1118" s="4">
        <v>19</v>
      </c>
      <c r="D1118" s="4">
        <v>0</v>
      </c>
      <c r="E1118" s="4">
        <f t="shared" si="34"/>
        <v>0</v>
      </c>
      <c r="F1118" s="4">
        <v>0</v>
      </c>
      <c r="G1118" s="4">
        <f t="shared" si="35"/>
        <v>0</v>
      </c>
    </row>
    <row r="1119" spans="1:7">
      <c r="A1119" s="4">
        <v>2</v>
      </c>
      <c r="B1119" s="4">
        <v>15</v>
      </c>
      <c r="C1119" s="4">
        <v>20</v>
      </c>
      <c r="D1119" s="4">
        <v>0</v>
      </c>
      <c r="E1119" s="4">
        <f t="shared" si="34"/>
        <v>0</v>
      </c>
      <c r="F1119" s="4">
        <v>0</v>
      </c>
      <c r="G1119" s="4">
        <f t="shared" si="35"/>
        <v>0</v>
      </c>
    </row>
    <row r="1120" spans="1:7">
      <c r="A1120" s="4">
        <v>2</v>
      </c>
      <c r="B1120" s="4">
        <v>15</v>
      </c>
      <c r="C1120" s="4">
        <v>21</v>
      </c>
      <c r="D1120" s="4">
        <v>0</v>
      </c>
      <c r="E1120" s="4">
        <f t="shared" si="34"/>
        <v>0</v>
      </c>
      <c r="F1120" s="4">
        <v>0</v>
      </c>
      <c r="G1120" s="4">
        <f t="shared" si="35"/>
        <v>0</v>
      </c>
    </row>
    <row r="1121" spans="1:7">
      <c r="A1121" s="4">
        <v>2</v>
      </c>
      <c r="B1121" s="4">
        <v>15</v>
      </c>
      <c r="C1121" s="4">
        <v>22</v>
      </c>
      <c r="D1121" s="4">
        <v>0</v>
      </c>
      <c r="E1121" s="4">
        <f t="shared" si="34"/>
        <v>0</v>
      </c>
      <c r="F1121" s="4">
        <v>0</v>
      </c>
      <c r="G1121" s="4">
        <f t="shared" si="35"/>
        <v>0</v>
      </c>
    </row>
    <row r="1122" spans="1:7">
      <c r="A1122" s="4">
        <v>2</v>
      </c>
      <c r="B1122" s="4">
        <v>15</v>
      </c>
      <c r="C1122" s="4">
        <v>23</v>
      </c>
      <c r="D1122" s="4">
        <v>0</v>
      </c>
      <c r="E1122" s="4">
        <f t="shared" si="34"/>
        <v>0</v>
      </c>
      <c r="F1122" s="4">
        <v>0</v>
      </c>
      <c r="G1122" s="4">
        <f t="shared" si="35"/>
        <v>0</v>
      </c>
    </row>
    <row r="1123" spans="1:7">
      <c r="A1123" s="4">
        <v>2</v>
      </c>
      <c r="B1123" s="4">
        <v>16</v>
      </c>
      <c r="C1123" s="4">
        <v>0</v>
      </c>
      <c r="D1123" s="4">
        <v>0</v>
      </c>
      <c r="E1123" s="4">
        <f t="shared" si="34"/>
        <v>0</v>
      </c>
      <c r="F1123" s="4">
        <v>0</v>
      </c>
      <c r="G1123" s="4">
        <f t="shared" si="35"/>
        <v>0</v>
      </c>
    </row>
    <row r="1124" spans="1:7">
      <c r="A1124" s="4">
        <v>2</v>
      </c>
      <c r="B1124" s="4">
        <v>16</v>
      </c>
      <c r="C1124" s="4">
        <v>1</v>
      </c>
      <c r="D1124" s="4">
        <v>0</v>
      </c>
      <c r="E1124" s="4">
        <f t="shared" si="34"/>
        <v>0</v>
      </c>
      <c r="F1124" s="4">
        <v>0</v>
      </c>
      <c r="G1124" s="4">
        <f t="shared" si="35"/>
        <v>0</v>
      </c>
    </row>
    <row r="1125" spans="1:7">
      <c r="A1125" s="4">
        <v>2</v>
      </c>
      <c r="B1125" s="4">
        <v>16</v>
      </c>
      <c r="C1125" s="4">
        <v>2</v>
      </c>
      <c r="D1125" s="4">
        <v>0</v>
      </c>
      <c r="E1125" s="4">
        <f t="shared" si="34"/>
        <v>0</v>
      </c>
      <c r="F1125" s="4">
        <v>0</v>
      </c>
      <c r="G1125" s="4">
        <f t="shared" si="35"/>
        <v>0</v>
      </c>
    </row>
    <row r="1126" spans="1:7">
      <c r="A1126" s="4">
        <v>2</v>
      </c>
      <c r="B1126" s="4">
        <v>16</v>
      </c>
      <c r="C1126" s="4">
        <v>3</v>
      </c>
      <c r="D1126" s="4">
        <v>0</v>
      </c>
      <c r="E1126" s="4">
        <f t="shared" si="34"/>
        <v>0</v>
      </c>
      <c r="F1126" s="4">
        <v>0</v>
      </c>
      <c r="G1126" s="4">
        <f t="shared" si="35"/>
        <v>0</v>
      </c>
    </row>
    <row r="1127" spans="1:7">
      <c r="A1127" s="4">
        <v>2</v>
      </c>
      <c r="B1127" s="4">
        <v>16</v>
      </c>
      <c r="C1127" s="4">
        <v>4</v>
      </c>
      <c r="D1127" s="4">
        <v>0</v>
      </c>
      <c r="E1127" s="4">
        <f t="shared" si="34"/>
        <v>0</v>
      </c>
      <c r="F1127" s="4">
        <v>0</v>
      </c>
      <c r="G1127" s="4">
        <f t="shared" si="35"/>
        <v>0</v>
      </c>
    </row>
    <row r="1128" spans="1:7">
      <c r="A1128" s="4">
        <v>2</v>
      </c>
      <c r="B1128" s="4">
        <v>16</v>
      </c>
      <c r="C1128" s="4">
        <v>5</v>
      </c>
      <c r="D1128" s="4">
        <v>0</v>
      </c>
      <c r="E1128" s="4">
        <f t="shared" si="34"/>
        <v>0</v>
      </c>
      <c r="F1128" s="4">
        <v>0</v>
      </c>
      <c r="G1128" s="4">
        <f t="shared" si="35"/>
        <v>0</v>
      </c>
    </row>
    <row r="1129" spans="1:7">
      <c r="A1129" s="4">
        <v>2</v>
      </c>
      <c r="B1129" s="4">
        <v>16</v>
      </c>
      <c r="C1129" s="4">
        <v>6</v>
      </c>
      <c r="D1129" s="4">
        <v>0</v>
      </c>
      <c r="E1129" s="4">
        <f t="shared" si="34"/>
        <v>0</v>
      </c>
      <c r="F1129" s="4">
        <v>0</v>
      </c>
      <c r="G1129" s="4">
        <f t="shared" si="35"/>
        <v>0</v>
      </c>
    </row>
    <row r="1130" spans="1:7">
      <c r="A1130" s="4">
        <v>2</v>
      </c>
      <c r="B1130" s="4">
        <v>16</v>
      </c>
      <c r="C1130" s="4">
        <v>7</v>
      </c>
      <c r="D1130" s="4">
        <v>1.821</v>
      </c>
      <c r="E1130" s="4">
        <f t="shared" si="34"/>
        <v>1.8209999999999999E-3</v>
      </c>
      <c r="F1130" s="4">
        <v>0</v>
      </c>
      <c r="G1130" s="4">
        <f t="shared" si="35"/>
        <v>0</v>
      </c>
    </row>
    <row r="1131" spans="1:7">
      <c r="A1131" s="4">
        <v>2</v>
      </c>
      <c r="B1131" s="4">
        <v>16</v>
      </c>
      <c r="C1131" s="4">
        <v>8</v>
      </c>
      <c r="D1131" s="4">
        <v>68.378</v>
      </c>
      <c r="E1131" s="4">
        <f t="shared" si="34"/>
        <v>6.8377999999999994E-2</v>
      </c>
      <c r="F1131" s="4">
        <v>47.734999999999999</v>
      </c>
      <c r="G1131" s="4">
        <f t="shared" si="35"/>
        <v>4.7735E-2</v>
      </c>
    </row>
    <row r="1132" spans="1:7">
      <c r="A1132" s="4">
        <v>2</v>
      </c>
      <c r="B1132" s="4">
        <v>16</v>
      </c>
      <c r="C1132" s="4">
        <v>9</v>
      </c>
      <c r="D1132" s="4">
        <v>383.96800000000002</v>
      </c>
      <c r="E1132" s="4">
        <f t="shared" si="34"/>
        <v>0.38396800000000003</v>
      </c>
      <c r="F1132" s="4">
        <v>101.746</v>
      </c>
      <c r="G1132" s="4">
        <f t="shared" si="35"/>
        <v>0.10174599999999999</v>
      </c>
    </row>
    <row r="1133" spans="1:7">
      <c r="A1133" s="4">
        <v>2</v>
      </c>
      <c r="B1133" s="4">
        <v>16</v>
      </c>
      <c r="C1133" s="4">
        <v>10</v>
      </c>
      <c r="D1133" s="4">
        <v>541.39400000000001</v>
      </c>
      <c r="E1133" s="4">
        <f t="shared" si="34"/>
        <v>0.54139400000000004</v>
      </c>
      <c r="F1133" s="4">
        <v>243.35900000000001</v>
      </c>
      <c r="G1133" s="4">
        <f t="shared" si="35"/>
        <v>0.24335900000000002</v>
      </c>
    </row>
    <row r="1134" spans="1:7">
      <c r="A1134" s="4">
        <v>2</v>
      </c>
      <c r="B1134" s="4">
        <v>16</v>
      </c>
      <c r="C1134" s="4">
        <v>11</v>
      </c>
      <c r="D1134" s="4">
        <v>316.58100000000002</v>
      </c>
      <c r="E1134" s="4">
        <f t="shared" si="34"/>
        <v>0.316581</v>
      </c>
      <c r="F1134" s="4">
        <v>247.20699999999999</v>
      </c>
      <c r="G1134" s="4">
        <f t="shared" si="35"/>
        <v>0.24720699999999998</v>
      </c>
    </row>
    <row r="1135" spans="1:7">
      <c r="A1135" s="4">
        <v>2</v>
      </c>
      <c r="B1135" s="4">
        <v>16</v>
      </c>
      <c r="C1135" s="4">
        <v>12</v>
      </c>
      <c r="D1135" s="4">
        <v>198.90700000000001</v>
      </c>
      <c r="E1135" s="4">
        <f t="shared" si="34"/>
        <v>0.198907</v>
      </c>
      <c r="F1135" s="4">
        <v>187.11699999999999</v>
      </c>
      <c r="G1135" s="4">
        <f t="shared" si="35"/>
        <v>0.18711699999999998</v>
      </c>
    </row>
    <row r="1136" spans="1:7">
      <c r="A1136" s="4">
        <v>2</v>
      </c>
      <c r="B1136" s="4">
        <v>16</v>
      </c>
      <c r="C1136" s="4">
        <v>13</v>
      </c>
      <c r="D1136" s="4">
        <v>110.399</v>
      </c>
      <c r="E1136" s="4">
        <f t="shared" si="34"/>
        <v>0.110399</v>
      </c>
      <c r="F1136" s="4">
        <v>109.15</v>
      </c>
      <c r="G1136" s="4">
        <f t="shared" si="35"/>
        <v>0.10915000000000001</v>
      </c>
    </row>
    <row r="1137" spans="1:7">
      <c r="A1137" s="4">
        <v>2</v>
      </c>
      <c r="B1137" s="4">
        <v>16</v>
      </c>
      <c r="C1137" s="4">
        <v>14</v>
      </c>
      <c r="D1137" s="4">
        <v>79.784000000000006</v>
      </c>
      <c r="E1137" s="4">
        <f t="shared" si="34"/>
        <v>7.9784000000000008E-2</v>
      </c>
      <c r="F1137" s="4">
        <v>79.667000000000002</v>
      </c>
      <c r="G1137" s="4">
        <f t="shared" si="35"/>
        <v>7.9667000000000002E-2</v>
      </c>
    </row>
    <row r="1138" spans="1:7">
      <c r="A1138" s="4">
        <v>2</v>
      </c>
      <c r="B1138" s="4">
        <v>16</v>
      </c>
      <c r="C1138" s="4">
        <v>15</v>
      </c>
      <c r="D1138" s="4">
        <v>69.632999999999996</v>
      </c>
      <c r="E1138" s="4">
        <f t="shared" si="34"/>
        <v>6.9633E-2</v>
      </c>
      <c r="F1138" s="4">
        <v>69.644000000000005</v>
      </c>
      <c r="G1138" s="4">
        <f t="shared" si="35"/>
        <v>6.9644000000000011E-2</v>
      </c>
    </row>
    <row r="1139" spans="1:7">
      <c r="A1139" s="4">
        <v>2</v>
      </c>
      <c r="B1139" s="4">
        <v>16</v>
      </c>
      <c r="C1139" s="4">
        <v>16</v>
      </c>
      <c r="D1139" s="4">
        <v>121.938</v>
      </c>
      <c r="E1139" s="4">
        <f t="shared" si="34"/>
        <v>0.121938</v>
      </c>
      <c r="F1139" s="4">
        <v>131.791</v>
      </c>
      <c r="G1139" s="4">
        <f t="shared" si="35"/>
        <v>0.13179099999999999</v>
      </c>
    </row>
    <row r="1140" spans="1:7">
      <c r="A1140" s="4">
        <v>2</v>
      </c>
      <c r="B1140" s="4">
        <v>16</v>
      </c>
      <c r="C1140" s="4">
        <v>17</v>
      </c>
      <c r="D1140" s="4">
        <v>0</v>
      </c>
      <c r="E1140" s="4">
        <f t="shared" si="34"/>
        <v>0</v>
      </c>
      <c r="F1140" s="4">
        <v>0</v>
      </c>
      <c r="G1140" s="4">
        <f t="shared" si="35"/>
        <v>0</v>
      </c>
    </row>
    <row r="1141" spans="1:7">
      <c r="A1141" s="4">
        <v>2</v>
      </c>
      <c r="B1141" s="4">
        <v>16</v>
      </c>
      <c r="C1141" s="4">
        <v>18</v>
      </c>
      <c r="D1141" s="4">
        <v>0</v>
      </c>
      <c r="E1141" s="4">
        <f t="shared" si="34"/>
        <v>0</v>
      </c>
      <c r="F1141" s="4">
        <v>0</v>
      </c>
      <c r="G1141" s="4">
        <f t="shared" si="35"/>
        <v>0</v>
      </c>
    </row>
    <row r="1142" spans="1:7">
      <c r="A1142" s="4">
        <v>2</v>
      </c>
      <c r="B1142" s="4">
        <v>16</v>
      </c>
      <c r="C1142" s="4">
        <v>19</v>
      </c>
      <c r="D1142" s="4">
        <v>0</v>
      </c>
      <c r="E1142" s="4">
        <f t="shared" si="34"/>
        <v>0</v>
      </c>
      <c r="F1142" s="4">
        <v>0</v>
      </c>
      <c r="G1142" s="4">
        <f t="shared" si="35"/>
        <v>0</v>
      </c>
    </row>
    <row r="1143" spans="1:7">
      <c r="A1143" s="4">
        <v>2</v>
      </c>
      <c r="B1143" s="4">
        <v>16</v>
      </c>
      <c r="C1143" s="4">
        <v>20</v>
      </c>
      <c r="D1143" s="4">
        <v>0</v>
      </c>
      <c r="E1143" s="4">
        <f t="shared" si="34"/>
        <v>0</v>
      </c>
      <c r="F1143" s="4">
        <v>0</v>
      </c>
      <c r="G1143" s="4">
        <f t="shared" si="35"/>
        <v>0</v>
      </c>
    </row>
    <row r="1144" spans="1:7">
      <c r="A1144" s="4">
        <v>2</v>
      </c>
      <c r="B1144" s="4">
        <v>16</v>
      </c>
      <c r="C1144" s="4">
        <v>21</v>
      </c>
      <c r="D1144" s="4">
        <v>0</v>
      </c>
      <c r="E1144" s="4">
        <f t="shared" si="34"/>
        <v>0</v>
      </c>
      <c r="F1144" s="4">
        <v>0</v>
      </c>
      <c r="G1144" s="4">
        <f t="shared" si="35"/>
        <v>0</v>
      </c>
    </row>
    <row r="1145" spans="1:7">
      <c r="A1145" s="4">
        <v>2</v>
      </c>
      <c r="B1145" s="4">
        <v>16</v>
      </c>
      <c r="C1145" s="4">
        <v>22</v>
      </c>
      <c r="D1145" s="4">
        <v>0</v>
      </c>
      <c r="E1145" s="4">
        <f t="shared" si="34"/>
        <v>0</v>
      </c>
      <c r="F1145" s="4">
        <v>0</v>
      </c>
      <c r="G1145" s="4">
        <f t="shared" si="35"/>
        <v>0</v>
      </c>
    </row>
    <row r="1146" spans="1:7">
      <c r="A1146" s="4">
        <v>2</v>
      </c>
      <c r="B1146" s="4">
        <v>16</v>
      </c>
      <c r="C1146" s="4">
        <v>23</v>
      </c>
      <c r="D1146" s="4">
        <v>0</v>
      </c>
      <c r="E1146" s="4">
        <f t="shared" si="34"/>
        <v>0</v>
      </c>
      <c r="F1146" s="4">
        <v>0</v>
      </c>
      <c r="G1146" s="4">
        <f t="shared" si="35"/>
        <v>0</v>
      </c>
    </row>
    <row r="1147" spans="1:7">
      <c r="A1147" s="4">
        <v>2</v>
      </c>
      <c r="B1147" s="4">
        <v>17</v>
      </c>
      <c r="C1147" s="4">
        <v>0</v>
      </c>
      <c r="D1147" s="4">
        <v>0</v>
      </c>
      <c r="E1147" s="4">
        <f t="shared" si="34"/>
        <v>0</v>
      </c>
      <c r="F1147" s="4">
        <v>0</v>
      </c>
      <c r="G1147" s="4">
        <f t="shared" si="35"/>
        <v>0</v>
      </c>
    </row>
    <row r="1148" spans="1:7">
      <c r="A1148" s="4">
        <v>2</v>
      </c>
      <c r="B1148" s="4">
        <v>17</v>
      </c>
      <c r="C1148" s="4">
        <v>1</v>
      </c>
      <c r="D1148" s="4">
        <v>0</v>
      </c>
      <c r="E1148" s="4">
        <f t="shared" si="34"/>
        <v>0</v>
      </c>
      <c r="F1148" s="4">
        <v>0</v>
      </c>
      <c r="G1148" s="4">
        <f t="shared" si="35"/>
        <v>0</v>
      </c>
    </row>
    <row r="1149" spans="1:7">
      <c r="A1149" s="4">
        <v>2</v>
      </c>
      <c r="B1149" s="4">
        <v>17</v>
      </c>
      <c r="C1149" s="4">
        <v>2</v>
      </c>
      <c r="D1149" s="4">
        <v>0</v>
      </c>
      <c r="E1149" s="4">
        <f t="shared" si="34"/>
        <v>0</v>
      </c>
      <c r="F1149" s="4">
        <v>0</v>
      </c>
      <c r="G1149" s="4">
        <f t="shared" si="35"/>
        <v>0</v>
      </c>
    </row>
    <row r="1150" spans="1:7">
      <c r="A1150" s="4">
        <v>2</v>
      </c>
      <c r="B1150" s="4">
        <v>17</v>
      </c>
      <c r="C1150" s="4">
        <v>3</v>
      </c>
      <c r="D1150" s="4">
        <v>0</v>
      </c>
      <c r="E1150" s="4">
        <f t="shared" si="34"/>
        <v>0</v>
      </c>
      <c r="F1150" s="4">
        <v>0</v>
      </c>
      <c r="G1150" s="4">
        <f t="shared" si="35"/>
        <v>0</v>
      </c>
    </row>
    <row r="1151" spans="1:7">
      <c r="A1151" s="4">
        <v>2</v>
      </c>
      <c r="B1151" s="4">
        <v>17</v>
      </c>
      <c r="C1151" s="4">
        <v>4</v>
      </c>
      <c r="D1151" s="4">
        <v>0</v>
      </c>
      <c r="E1151" s="4">
        <f t="shared" si="34"/>
        <v>0</v>
      </c>
      <c r="F1151" s="4">
        <v>0</v>
      </c>
      <c r="G1151" s="4">
        <f t="shared" si="35"/>
        <v>0</v>
      </c>
    </row>
    <row r="1152" spans="1:7">
      <c r="A1152" s="4">
        <v>2</v>
      </c>
      <c r="B1152" s="4">
        <v>17</v>
      </c>
      <c r="C1152" s="4">
        <v>5</v>
      </c>
      <c r="D1152" s="4">
        <v>0</v>
      </c>
      <c r="E1152" s="4">
        <f t="shared" si="34"/>
        <v>0</v>
      </c>
      <c r="F1152" s="4">
        <v>0</v>
      </c>
      <c r="G1152" s="4">
        <f t="shared" si="35"/>
        <v>0</v>
      </c>
    </row>
    <row r="1153" spans="1:7">
      <c r="A1153" s="4">
        <v>2</v>
      </c>
      <c r="B1153" s="4">
        <v>17</v>
      </c>
      <c r="C1153" s="4">
        <v>6</v>
      </c>
      <c r="D1153" s="4">
        <v>0</v>
      </c>
      <c r="E1153" s="4">
        <f t="shared" si="34"/>
        <v>0</v>
      </c>
      <c r="F1153" s="4">
        <v>0</v>
      </c>
      <c r="G1153" s="4">
        <f t="shared" si="35"/>
        <v>0</v>
      </c>
    </row>
    <row r="1154" spans="1:7">
      <c r="A1154" s="4">
        <v>2</v>
      </c>
      <c r="B1154" s="4">
        <v>17</v>
      </c>
      <c r="C1154" s="4">
        <v>7</v>
      </c>
      <c r="D1154" s="4">
        <v>0.377</v>
      </c>
      <c r="E1154" s="4">
        <f t="shared" si="34"/>
        <v>3.77E-4</v>
      </c>
      <c r="F1154" s="4">
        <v>0</v>
      </c>
      <c r="G1154" s="4">
        <f t="shared" si="35"/>
        <v>0</v>
      </c>
    </row>
    <row r="1155" spans="1:7">
      <c r="A1155" s="4">
        <v>2</v>
      </c>
      <c r="B1155" s="4">
        <v>17</v>
      </c>
      <c r="C1155" s="4">
        <v>8</v>
      </c>
      <c r="D1155" s="4">
        <v>168.47200000000001</v>
      </c>
      <c r="E1155" s="4">
        <f t="shared" si="34"/>
        <v>0.16847200000000001</v>
      </c>
      <c r="F1155" s="4">
        <v>47.216000000000001</v>
      </c>
      <c r="G1155" s="4">
        <f t="shared" si="35"/>
        <v>4.7216000000000001E-2</v>
      </c>
    </row>
    <row r="1156" spans="1:7">
      <c r="A1156" s="4">
        <v>2</v>
      </c>
      <c r="B1156" s="4">
        <v>17</v>
      </c>
      <c r="C1156" s="4">
        <v>9</v>
      </c>
      <c r="D1156" s="4">
        <v>421.714</v>
      </c>
      <c r="E1156" s="4">
        <f t="shared" si="34"/>
        <v>0.42171399999999998</v>
      </c>
      <c r="F1156" s="4">
        <v>87.238</v>
      </c>
      <c r="G1156" s="4">
        <f t="shared" si="35"/>
        <v>8.7237999999999996E-2</v>
      </c>
    </row>
    <row r="1157" spans="1:7">
      <c r="A1157" s="4">
        <v>2</v>
      </c>
      <c r="B1157" s="4">
        <v>17</v>
      </c>
      <c r="C1157" s="4">
        <v>10</v>
      </c>
      <c r="D1157" s="4">
        <v>592.096</v>
      </c>
      <c r="E1157" s="4">
        <f t="shared" si="34"/>
        <v>0.59209599999999996</v>
      </c>
      <c r="F1157" s="4">
        <v>236.196</v>
      </c>
      <c r="G1157" s="4">
        <f t="shared" si="35"/>
        <v>0.23619599999999999</v>
      </c>
    </row>
    <row r="1158" spans="1:7">
      <c r="A1158" s="4">
        <v>2</v>
      </c>
      <c r="B1158" s="4">
        <v>17</v>
      </c>
      <c r="C1158" s="4">
        <v>11</v>
      </c>
      <c r="D1158" s="4">
        <v>686.34799999999996</v>
      </c>
      <c r="E1158" s="4">
        <f t="shared" si="34"/>
        <v>0.68634799999999996</v>
      </c>
      <c r="F1158" s="4">
        <v>391.77600000000001</v>
      </c>
      <c r="G1158" s="4">
        <f t="shared" si="35"/>
        <v>0.39177600000000001</v>
      </c>
    </row>
    <row r="1159" spans="1:7">
      <c r="A1159" s="4">
        <v>2</v>
      </c>
      <c r="B1159" s="4">
        <v>17</v>
      </c>
      <c r="C1159" s="4">
        <v>12</v>
      </c>
      <c r="D1159" s="4">
        <v>716.99800000000005</v>
      </c>
      <c r="E1159" s="4">
        <f t="shared" si="34"/>
        <v>0.71699800000000002</v>
      </c>
      <c r="F1159" s="4">
        <v>505.56200000000001</v>
      </c>
      <c r="G1159" s="4">
        <f t="shared" si="35"/>
        <v>0.50556200000000007</v>
      </c>
    </row>
    <row r="1160" spans="1:7">
      <c r="A1160" s="4">
        <v>2</v>
      </c>
      <c r="B1160" s="4">
        <v>17</v>
      </c>
      <c r="C1160" s="4">
        <v>13</v>
      </c>
      <c r="D1160" s="4">
        <v>596.86800000000005</v>
      </c>
      <c r="E1160" s="4">
        <f t="shared" si="34"/>
        <v>0.59686800000000007</v>
      </c>
      <c r="F1160" s="4">
        <v>483.60599999999999</v>
      </c>
      <c r="G1160" s="4">
        <f t="shared" si="35"/>
        <v>0.48360599999999998</v>
      </c>
    </row>
    <row r="1161" spans="1:7">
      <c r="A1161" s="4">
        <v>2</v>
      </c>
      <c r="B1161" s="4">
        <v>17</v>
      </c>
      <c r="C1161" s="4">
        <v>14</v>
      </c>
      <c r="D1161" s="4">
        <v>581.70600000000002</v>
      </c>
      <c r="E1161" s="4">
        <f t="shared" si="34"/>
        <v>0.58170600000000006</v>
      </c>
      <c r="F1161" s="4">
        <v>519.25400000000002</v>
      </c>
      <c r="G1161" s="4">
        <f t="shared" si="35"/>
        <v>0.51925399999999999</v>
      </c>
    </row>
    <row r="1162" spans="1:7">
      <c r="A1162" s="4">
        <v>2</v>
      </c>
      <c r="B1162" s="4">
        <v>17</v>
      </c>
      <c r="C1162" s="4">
        <v>15</v>
      </c>
      <c r="D1162" s="4">
        <v>387.23899999999998</v>
      </c>
      <c r="E1162" s="4">
        <f t="shared" si="34"/>
        <v>0.387239</v>
      </c>
      <c r="F1162" s="4">
        <v>391.84</v>
      </c>
      <c r="G1162" s="4">
        <f t="shared" si="35"/>
        <v>0.39183999999999997</v>
      </c>
    </row>
    <row r="1163" spans="1:7">
      <c r="A1163" s="4">
        <v>2</v>
      </c>
      <c r="B1163" s="4">
        <v>17</v>
      </c>
      <c r="C1163" s="4">
        <v>16</v>
      </c>
      <c r="D1163" s="4">
        <v>242.261</v>
      </c>
      <c r="E1163" s="4">
        <f t="shared" si="34"/>
        <v>0.242261</v>
      </c>
      <c r="F1163" s="4">
        <v>287.06900000000002</v>
      </c>
      <c r="G1163" s="4">
        <f t="shared" si="35"/>
        <v>0.28706900000000002</v>
      </c>
    </row>
    <row r="1164" spans="1:7">
      <c r="A1164" s="4">
        <v>2</v>
      </c>
      <c r="B1164" s="4">
        <v>17</v>
      </c>
      <c r="C1164" s="4">
        <v>17</v>
      </c>
      <c r="D1164" s="4">
        <v>0</v>
      </c>
      <c r="E1164" s="4">
        <f t="shared" si="34"/>
        <v>0</v>
      </c>
      <c r="F1164" s="4">
        <v>0</v>
      </c>
      <c r="G1164" s="4">
        <f t="shared" si="35"/>
        <v>0</v>
      </c>
    </row>
    <row r="1165" spans="1:7">
      <c r="A1165" s="4">
        <v>2</v>
      </c>
      <c r="B1165" s="4">
        <v>17</v>
      </c>
      <c r="C1165" s="4">
        <v>18</v>
      </c>
      <c r="D1165" s="4">
        <v>0</v>
      </c>
      <c r="E1165" s="4">
        <f t="shared" si="34"/>
        <v>0</v>
      </c>
      <c r="F1165" s="4">
        <v>0</v>
      </c>
      <c r="G1165" s="4">
        <f t="shared" si="35"/>
        <v>0</v>
      </c>
    </row>
    <row r="1166" spans="1:7">
      <c r="A1166" s="4">
        <v>2</v>
      </c>
      <c r="B1166" s="4">
        <v>17</v>
      </c>
      <c r="C1166" s="4">
        <v>19</v>
      </c>
      <c r="D1166" s="4">
        <v>0</v>
      </c>
      <c r="E1166" s="4">
        <f t="shared" si="34"/>
        <v>0</v>
      </c>
      <c r="F1166" s="4">
        <v>0</v>
      </c>
      <c r="G1166" s="4">
        <f t="shared" si="35"/>
        <v>0</v>
      </c>
    </row>
    <row r="1167" spans="1:7">
      <c r="A1167" s="4">
        <v>2</v>
      </c>
      <c r="B1167" s="4">
        <v>17</v>
      </c>
      <c r="C1167" s="4">
        <v>20</v>
      </c>
      <c r="D1167" s="4">
        <v>0</v>
      </c>
      <c r="E1167" s="4">
        <f t="shared" si="34"/>
        <v>0</v>
      </c>
      <c r="F1167" s="4">
        <v>0</v>
      </c>
      <c r="G1167" s="4">
        <f t="shared" si="35"/>
        <v>0</v>
      </c>
    </row>
    <row r="1168" spans="1:7">
      <c r="A1168" s="4">
        <v>2</v>
      </c>
      <c r="B1168" s="4">
        <v>17</v>
      </c>
      <c r="C1168" s="4">
        <v>21</v>
      </c>
      <c r="D1168" s="4">
        <v>0</v>
      </c>
      <c r="E1168" s="4">
        <f t="shared" si="34"/>
        <v>0</v>
      </c>
      <c r="F1168" s="4">
        <v>0</v>
      </c>
      <c r="G1168" s="4">
        <f t="shared" si="35"/>
        <v>0</v>
      </c>
    </row>
    <row r="1169" spans="1:7">
      <c r="A1169" s="4">
        <v>2</v>
      </c>
      <c r="B1169" s="4">
        <v>17</v>
      </c>
      <c r="C1169" s="4">
        <v>22</v>
      </c>
      <c r="D1169" s="4">
        <v>0</v>
      </c>
      <c r="E1169" s="4">
        <f t="shared" si="34"/>
        <v>0</v>
      </c>
      <c r="F1169" s="4">
        <v>0</v>
      </c>
      <c r="G1169" s="4">
        <f t="shared" si="35"/>
        <v>0</v>
      </c>
    </row>
    <row r="1170" spans="1:7">
      <c r="A1170" s="4">
        <v>2</v>
      </c>
      <c r="B1170" s="4">
        <v>17</v>
      </c>
      <c r="C1170" s="4">
        <v>23</v>
      </c>
      <c r="D1170" s="4">
        <v>0</v>
      </c>
      <c r="E1170" s="4">
        <f t="shared" si="34"/>
        <v>0</v>
      </c>
      <c r="F1170" s="4">
        <v>0</v>
      </c>
      <c r="G1170" s="4">
        <f t="shared" si="35"/>
        <v>0</v>
      </c>
    </row>
    <row r="1171" spans="1:7">
      <c r="A1171" s="4">
        <v>2</v>
      </c>
      <c r="B1171" s="4">
        <v>18</v>
      </c>
      <c r="C1171" s="4">
        <v>0</v>
      </c>
      <c r="D1171" s="4">
        <v>0</v>
      </c>
      <c r="E1171" s="4">
        <f t="shared" si="34"/>
        <v>0</v>
      </c>
      <c r="F1171" s="4">
        <v>0</v>
      </c>
      <c r="G1171" s="4">
        <f t="shared" si="35"/>
        <v>0</v>
      </c>
    </row>
    <row r="1172" spans="1:7">
      <c r="A1172" s="4">
        <v>2</v>
      </c>
      <c r="B1172" s="4">
        <v>18</v>
      </c>
      <c r="C1172" s="4">
        <v>1</v>
      </c>
      <c r="D1172" s="4">
        <v>0</v>
      </c>
      <c r="E1172" s="4">
        <f t="shared" ref="E1172:E1235" si="36">D1172/1000</f>
        <v>0</v>
      </c>
      <c r="F1172" s="4">
        <v>0</v>
      </c>
      <c r="G1172" s="4">
        <f t="shared" ref="G1172:G1235" si="37">F1172/1000</f>
        <v>0</v>
      </c>
    </row>
    <row r="1173" spans="1:7">
      <c r="A1173" s="4">
        <v>2</v>
      </c>
      <c r="B1173" s="4">
        <v>18</v>
      </c>
      <c r="C1173" s="4">
        <v>2</v>
      </c>
      <c r="D1173" s="4">
        <v>0</v>
      </c>
      <c r="E1173" s="4">
        <f t="shared" si="36"/>
        <v>0</v>
      </c>
      <c r="F1173" s="4">
        <v>0</v>
      </c>
      <c r="G1173" s="4">
        <f t="shared" si="37"/>
        <v>0</v>
      </c>
    </row>
    <row r="1174" spans="1:7">
      <c r="A1174" s="4">
        <v>2</v>
      </c>
      <c r="B1174" s="4">
        <v>18</v>
      </c>
      <c r="C1174" s="4">
        <v>3</v>
      </c>
      <c r="D1174" s="4">
        <v>0</v>
      </c>
      <c r="E1174" s="4">
        <f t="shared" si="36"/>
        <v>0</v>
      </c>
      <c r="F1174" s="4">
        <v>0</v>
      </c>
      <c r="G1174" s="4">
        <f t="shared" si="37"/>
        <v>0</v>
      </c>
    </row>
    <row r="1175" spans="1:7">
      <c r="A1175" s="4">
        <v>2</v>
      </c>
      <c r="B1175" s="4">
        <v>18</v>
      </c>
      <c r="C1175" s="4">
        <v>4</v>
      </c>
      <c r="D1175" s="4">
        <v>0</v>
      </c>
      <c r="E1175" s="4">
        <f t="shared" si="36"/>
        <v>0</v>
      </c>
      <c r="F1175" s="4">
        <v>0</v>
      </c>
      <c r="G1175" s="4">
        <f t="shared" si="37"/>
        <v>0</v>
      </c>
    </row>
    <row r="1176" spans="1:7">
      <c r="A1176" s="4">
        <v>2</v>
      </c>
      <c r="B1176" s="4">
        <v>18</v>
      </c>
      <c r="C1176" s="4">
        <v>5</v>
      </c>
      <c r="D1176" s="4">
        <v>0</v>
      </c>
      <c r="E1176" s="4">
        <f t="shared" si="36"/>
        <v>0</v>
      </c>
      <c r="F1176" s="4">
        <v>0</v>
      </c>
      <c r="G1176" s="4">
        <f t="shared" si="37"/>
        <v>0</v>
      </c>
    </row>
    <row r="1177" spans="1:7">
      <c r="A1177" s="4">
        <v>2</v>
      </c>
      <c r="B1177" s="4">
        <v>18</v>
      </c>
      <c r="C1177" s="4">
        <v>6</v>
      </c>
      <c r="D1177" s="4">
        <v>0</v>
      </c>
      <c r="E1177" s="4">
        <f t="shared" si="36"/>
        <v>0</v>
      </c>
      <c r="F1177" s="4">
        <v>0</v>
      </c>
      <c r="G1177" s="4">
        <f t="shared" si="37"/>
        <v>0</v>
      </c>
    </row>
    <row r="1178" spans="1:7">
      <c r="A1178" s="4">
        <v>2</v>
      </c>
      <c r="B1178" s="4">
        <v>18</v>
      </c>
      <c r="C1178" s="4">
        <v>7</v>
      </c>
      <c r="D1178" s="4">
        <v>13.186999999999999</v>
      </c>
      <c r="E1178" s="4">
        <f t="shared" si="36"/>
        <v>1.3186999999999999E-2</v>
      </c>
      <c r="F1178" s="4">
        <v>0</v>
      </c>
      <c r="G1178" s="4">
        <f t="shared" si="37"/>
        <v>0</v>
      </c>
    </row>
    <row r="1179" spans="1:7">
      <c r="A1179" s="4">
        <v>2</v>
      </c>
      <c r="B1179" s="4">
        <v>18</v>
      </c>
      <c r="C1179" s="4">
        <v>8</v>
      </c>
      <c r="D1179" s="4">
        <v>199.626</v>
      </c>
      <c r="E1179" s="4">
        <f t="shared" si="36"/>
        <v>0.199626</v>
      </c>
      <c r="F1179" s="4">
        <v>24.271000000000001</v>
      </c>
      <c r="G1179" s="4">
        <f t="shared" si="37"/>
        <v>2.4271000000000001E-2</v>
      </c>
    </row>
    <row r="1180" spans="1:7">
      <c r="A1180" s="4">
        <v>2</v>
      </c>
      <c r="B1180" s="4">
        <v>18</v>
      </c>
      <c r="C1180" s="4">
        <v>9</v>
      </c>
      <c r="D1180" s="4">
        <v>407.59500000000003</v>
      </c>
      <c r="E1180" s="4">
        <f t="shared" si="36"/>
        <v>0.40759500000000004</v>
      </c>
      <c r="F1180" s="4">
        <v>83.415999999999997</v>
      </c>
      <c r="G1180" s="4">
        <f t="shared" si="37"/>
        <v>8.341599999999999E-2</v>
      </c>
    </row>
    <row r="1181" spans="1:7">
      <c r="A1181" s="4">
        <v>2</v>
      </c>
      <c r="B1181" s="4">
        <v>18</v>
      </c>
      <c r="C1181" s="4">
        <v>10</v>
      </c>
      <c r="D1181" s="4">
        <v>488.26299999999998</v>
      </c>
      <c r="E1181" s="4">
        <f t="shared" si="36"/>
        <v>0.488263</v>
      </c>
      <c r="F1181" s="4">
        <v>223.10300000000001</v>
      </c>
      <c r="G1181" s="4">
        <f t="shared" si="37"/>
        <v>0.223103</v>
      </c>
    </row>
    <row r="1182" spans="1:7">
      <c r="A1182" s="4">
        <v>2</v>
      </c>
      <c r="B1182" s="4">
        <v>18</v>
      </c>
      <c r="C1182" s="4">
        <v>11</v>
      </c>
      <c r="D1182" s="4">
        <v>605.70699999999999</v>
      </c>
      <c r="E1182" s="4">
        <f t="shared" si="36"/>
        <v>0.605707</v>
      </c>
      <c r="F1182" s="4">
        <v>364.274</v>
      </c>
      <c r="G1182" s="4">
        <f t="shared" si="37"/>
        <v>0.36427399999999999</v>
      </c>
    </row>
    <row r="1183" spans="1:7">
      <c r="A1183" s="4">
        <v>2</v>
      </c>
      <c r="B1183" s="4">
        <v>18</v>
      </c>
      <c r="C1183" s="4">
        <v>12</v>
      </c>
      <c r="D1183" s="4">
        <v>724.45100000000002</v>
      </c>
      <c r="E1183" s="4">
        <f t="shared" si="36"/>
        <v>0.72445100000000007</v>
      </c>
      <c r="F1183" s="4">
        <v>512.66700000000003</v>
      </c>
      <c r="G1183" s="4">
        <f t="shared" si="37"/>
        <v>0.51266699999999998</v>
      </c>
    </row>
    <row r="1184" spans="1:7">
      <c r="A1184" s="4">
        <v>2</v>
      </c>
      <c r="B1184" s="4">
        <v>18</v>
      </c>
      <c r="C1184" s="4">
        <v>13</v>
      </c>
      <c r="D1184" s="4">
        <v>600.22</v>
      </c>
      <c r="E1184" s="4">
        <f t="shared" si="36"/>
        <v>0.60021999999999998</v>
      </c>
      <c r="F1184" s="4">
        <v>485.64800000000002</v>
      </c>
      <c r="G1184" s="4">
        <f t="shared" si="37"/>
        <v>0.48564800000000002</v>
      </c>
    </row>
    <row r="1185" spans="1:7">
      <c r="A1185" s="4">
        <v>2</v>
      </c>
      <c r="B1185" s="4">
        <v>18</v>
      </c>
      <c r="C1185" s="4">
        <v>14</v>
      </c>
      <c r="D1185" s="4">
        <v>593.09400000000005</v>
      </c>
      <c r="E1185" s="4">
        <f t="shared" si="36"/>
        <v>0.59309400000000001</v>
      </c>
      <c r="F1185" s="4">
        <v>526.39300000000003</v>
      </c>
      <c r="G1185" s="4">
        <f t="shared" si="37"/>
        <v>0.526393</v>
      </c>
    </row>
    <row r="1186" spans="1:7">
      <c r="A1186" s="4">
        <v>2</v>
      </c>
      <c r="B1186" s="4">
        <v>18</v>
      </c>
      <c r="C1186" s="4">
        <v>15</v>
      </c>
      <c r="D1186" s="4">
        <v>478.161</v>
      </c>
      <c r="E1186" s="4">
        <f t="shared" si="36"/>
        <v>0.478161</v>
      </c>
      <c r="F1186" s="4">
        <v>485.97300000000001</v>
      </c>
      <c r="G1186" s="4">
        <f t="shared" si="37"/>
        <v>0.48597299999999999</v>
      </c>
    </row>
    <row r="1187" spans="1:7">
      <c r="A1187" s="4">
        <v>2</v>
      </c>
      <c r="B1187" s="4">
        <v>18</v>
      </c>
      <c r="C1187" s="4">
        <v>16</v>
      </c>
      <c r="D1187" s="4">
        <v>323.49799999999999</v>
      </c>
      <c r="E1187" s="4">
        <f t="shared" si="36"/>
        <v>0.32349800000000001</v>
      </c>
      <c r="F1187" s="4">
        <v>396.95499999999998</v>
      </c>
      <c r="G1187" s="4">
        <f t="shared" si="37"/>
        <v>0.396955</v>
      </c>
    </row>
    <row r="1188" spans="1:7">
      <c r="A1188" s="4">
        <v>2</v>
      </c>
      <c r="B1188" s="4">
        <v>18</v>
      </c>
      <c r="C1188" s="4">
        <v>17</v>
      </c>
      <c r="D1188" s="4">
        <v>0</v>
      </c>
      <c r="E1188" s="4">
        <f t="shared" si="36"/>
        <v>0</v>
      </c>
      <c r="F1188" s="4">
        <v>0</v>
      </c>
      <c r="G1188" s="4">
        <f t="shared" si="37"/>
        <v>0</v>
      </c>
    </row>
    <row r="1189" spans="1:7">
      <c r="A1189" s="4">
        <v>2</v>
      </c>
      <c r="B1189" s="4">
        <v>18</v>
      </c>
      <c r="C1189" s="4">
        <v>18</v>
      </c>
      <c r="D1189" s="4">
        <v>0</v>
      </c>
      <c r="E1189" s="4">
        <f t="shared" si="36"/>
        <v>0</v>
      </c>
      <c r="F1189" s="4">
        <v>0</v>
      </c>
      <c r="G1189" s="4">
        <f t="shared" si="37"/>
        <v>0</v>
      </c>
    </row>
    <row r="1190" spans="1:7">
      <c r="A1190" s="4">
        <v>2</v>
      </c>
      <c r="B1190" s="4">
        <v>18</v>
      </c>
      <c r="C1190" s="4">
        <v>19</v>
      </c>
      <c r="D1190" s="4">
        <v>0</v>
      </c>
      <c r="E1190" s="4">
        <f t="shared" si="36"/>
        <v>0</v>
      </c>
      <c r="F1190" s="4">
        <v>0</v>
      </c>
      <c r="G1190" s="4">
        <f t="shared" si="37"/>
        <v>0</v>
      </c>
    </row>
    <row r="1191" spans="1:7">
      <c r="A1191" s="4">
        <v>2</v>
      </c>
      <c r="B1191" s="4">
        <v>18</v>
      </c>
      <c r="C1191" s="4">
        <v>20</v>
      </c>
      <c r="D1191" s="4">
        <v>0</v>
      </c>
      <c r="E1191" s="4">
        <f t="shared" si="36"/>
        <v>0</v>
      </c>
      <c r="F1191" s="4">
        <v>0</v>
      </c>
      <c r="G1191" s="4">
        <f t="shared" si="37"/>
        <v>0</v>
      </c>
    </row>
    <row r="1192" spans="1:7">
      <c r="A1192" s="4">
        <v>2</v>
      </c>
      <c r="B1192" s="4">
        <v>18</v>
      </c>
      <c r="C1192" s="4">
        <v>21</v>
      </c>
      <c r="D1192" s="4">
        <v>0</v>
      </c>
      <c r="E1192" s="4">
        <f t="shared" si="36"/>
        <v>0</v>
      </c>
      <c r="F1192" s="4">
        <v>0</v>
      </c>
      <c r="G1192" s="4">
        <f t="shared" si="37"/>
        <v>0</v>
      </c>
    </row>
    <row r="1193" spans="1:7">
      <c r="A1193" s="4">
        <v>2</v>
      </c>
      <c r="B1193" s="4">
        <v>18</v>
      </c>
      <c r="C1193" s="4">
        <v>22</v>
      </c>
      <c r="D1193" s="4">
        <v>0</v>
      </c>
      <c r="E1193" s="4">
        <f t="shared" si="36"/>
        <v>0</v>
      </c>
      <c r="F1193" s="4">
        <v>0</v>
      </c>
      <c r="G1193" s="4">
        <f t="shared" si="37"/>
        <v>0</v>
      </c>
    </row>
    <row r="1194" spans="1:7">
      <c r="A1194" s="4">
        <v>2</v>
      </c>
      <c r="B1194" s="4">
        <v>18</v>
      </c>
      <c r="C1194" s="4">
        <v>23</v>
      </c>
      <c r="D1194" s="4">
        <v>0</v>
      </c>
      <c r="E1194" s="4">
        <f t="shared" si="36"/>
        <v>0</v>
      </c>
      <c r="F1194" s="4">
        <v>0</v>
      </c>
      <c r="G1194" s="4">
        <f t="shared" si="37"/>
        <v>0</v>
      </c>
    </row>
    <row r="1195" spans="1:7">
      <c r="A1195" s="4">
        <v>2</v>
      </c>
      <c r="B1195" s="4">
        <v>19</v>
      </c>
      <c r="C1195" s="4">
        <v>0</v>
      </c>
      <c r="D1195" s="4">
        <v>0</v>
      </c>
      <c r="E1195" s="4">
        <f t="shared" si="36"/>
        <v>0</v>
      </c>
      <c r="F1195" s="4">
        <v>0</v>
      </c>
      <c r="G1195" s="4">
        <f t="shared" si="37"/>
        <v>0</v>
      </c>
    </row>
    <row r="1196" spans="1:7">
      <c r="A1196" s="4">
        <v>2</v>
      </c>
      <c r="B1196" s="4">
        <v>19</v>
      </c>
      <c r="C1196" s="4">
        <v>1</v>
      </c>
      <c r="D1196" s="4">
        <v>0</v>
      </c>
      <c r="E1196" s="4">
        <f t="shared" si="36"/>
        <v>0</v>
      </c>
      <c r="F1196" s="4">
        <v>0</v>
      </c>
      <c r="G1196" s="4">
        <f t="shared" si="37"/>
        <v>0</v>
      </c>
    </row>
    <row r="1197" spans="1:7">
      <c r="A1197" s="4">
        <v>2</v>
      </c>
      <c r="B1197" s="4">
        <v>19</v>
      </c>
      <c r="C1197" s="4">
        <v>2</v>
      </c>
      <c r="D1197" s="4">
        <v>0</v>
      </c>
      <c r="E1197" s="4">
        <f t="shared" si="36"/>
        <v>0</v>
      </c>
      <c r="F1197" s="4">
        <v>0</v>
      </c>
      <c r="G1197" s="4">
        <f t="shared" si="37"/>
        <v>0</v>
      </c>
    </row>
    <row r="1198" spans="1:7">
      <c r="A1198" s="4">
        <v>2</v>
      </c>
      <c r="B1198" s="4">
        <v>19</v>
      </c>
      <c r="C1198" s="4">
        <v>3</v>
      </c>
      <c r="D1198" s="4">
        <v>0</v>
      </c>
      <c r="E1198" s="4">
        <f t="shared" si="36"/>
        <v>0</v>
      </c>
      <c r="F1198" s="4">
        <v>0</v>
      </c>
      <c r="G1198" s="4">
        <f t="shared" si="37"/>
        <v>0</v>
      </c>
    </row>
    <row r="1199" spans="1:7">
      <c r="A1199" s="4">
        <v>2</v>
      </c>
      <c r="B1199" s="4">
        <v>19</v>
      </c>
      <c r="C1199" s="4">
        <v>4</v>
      </c>
      <c r="D1199" s="4">
        <v>0</v>
      </c>
      <c r="E1199" s="4">
        <f t="shared" si="36"/>
        <v>0</v>
      </c>
      <c r="F1199" s="4">
        <v>0</v>
      </c>
      <c r="G1199" s="4">
        <f t="shared" si="37"/>
        <v>0</v>
      </c>
    </row>
    <row r="1200" spans="1:7">
      <c r="A1200" s="4">
        <v>2</v>
      </c>
      <c r="B1200" s="4">
        <v>19</v>
      </c>
      <c r="C1200" s="4">
        <v>5</v>
      </c>
      <c r="D1200" s="4">
        <v>0</v>
      </c>
      <c r="E1200" s="4">
        <f t="shared" si="36"/>
        <v>0</v>
      </c>
      <c r="F1200" s="4">
        <v>0</v>
      </c>
      <c r="G1200" s="4">
        <f t="shared" si="37"/>
        <v>0</v>
      </c>
    </row>
    <row r="1201" spans="1:7">
      <c r="A1201" s="4">
        <v>2</v>
      </c>
      <c r="B1201" s="4">
        <v>19</v>
      </c>
      <c r="C1201" s="4">
        <v>6</v>
      </c>
      <c r="D1201" s="4">
        <v>0</v>
      </c>
      <c r="E1201" s="4">
        <f t="shared" si="36"/>
        <v>0</v>
      </c>
      <c r="F1201" s="4">
        <v>0</v>
      </c>
      <c r="G1201" s="4">
        <f t="shared" si="37"/>
        <v>0</v>
      </c>
    </row>
    <row r="1202" spans="1:7">
      <c r="A1202" s="4">
        <v>2</v>
      </c>
      <c r="B1202" s="4">
        <v>19</v>
      </c>
      <c r="C1202" s="4">
        <v>7</v>
      </c>
      <c r="D1202" s="4">
        <v>16.079000000000001</v>
      </c>
      <c r="E1202" s="4">
        <f t="shared" si="36"/>
        <v>1.6079E-2</v>
      </c>
      <c r="F1202" s="4">
        <v>0</v>
      </c>
      <c r="G1202" s="4">
        <f t="shared" si="37"/>
        <v>0</v>
      </c>
    </row>
    <row r="1203" spans="1:7">
      <c r="A1203" s="4">
        <v>2</v>
      </c>
      <c r="B1203" s="4">
        <v>19</v>
      </c>
      <c r="C1203" s="4">
        <v>8</v>
      </c>
      <c r="D1203" s="4">
        <v>216.79300000000001</v>
      </c>
      <c r="E1203" s="4">
        <f t="shared" si="36"/>
        <v>0.21679300000000001</v>
      </c>
      <c r="F1203" s="4">
        <v>27.754999999999999</v>
      </c>
      <c r="G1203" s="4">
        <f t="shared" si="37"/>
        <v>2.7754999999999998E-2</v>
      </c>
    </row>
    <row r="1204" spans="1:7">
      <c r="A1204" s="4">
        <v>2</v>
      </c>
      <c r="B1204" s="4">
        <v>19</v>
      </c>
      <c r="C1204" s="4">
        <v>9</v>
      </c>
      <c r="D1204" s="4">
        <v>435.25799999999998</v>
      </c>
      <c r="E1204" s="4">
        <f t="shared" si="36"/>
        <v>0.43525799999999998</v>
      </c>
      <c r="F1204" s="4">
        <v>77.450999999999993</v>
      </c>
      <c r="G1204" s="4">
        <f t="shared" si="37"/>
        <v>7.7450999999999992E-2</v>
      </c>
    </row>
    <row r="1205" spans="1:7">
      <c r="A1205" s="4">
        <v>2</v>
      </c>
      <c r="B1205" s="4">
        <v>19</v>
      </c>
      <c r="C1205" s="4">
        <v>10</v>
      </c>
      <c r="D1205" s="4">
        <v>593.19899999999996</v>
      </c>
      <c r="E1205" s="4">
        <f t="shared" si="36"/>
        <v>0.59319899999999992</v>
      </c>
      <c r="F1205" s="4">
        <v>248.84100000000001</v>
      </c>
      <c r="G1205" s="4">
        <f t="shared" si="37"/>
        <v>0.24884100000000001</v>
      </c>
    </row>
    <row r="1206" spans="1:7">
      <c r="A1206" s="4">
        <v>2</v>
      </c>
      <c r="B1206" s="4">
        <v>19</v>
      </c>
      <c r="C1206" s="4">
        <v>11</v>
      </c>
      <c r="D1206" s="4">
        <v>666.64700000000005</v>
      </c>
      <c r="E1206" s="4">
        <f t="shared" si="36"/>
        <v>0.6666470000000001</v>
      </c>
      <c r="F1206" s="4">
        <v>384.79399999999998</v>
      </c>
      <c r="G1206" s="4">
        <f t="shared" si="37"/>
        <v>0.38479399999999997</v>
      </c>
    </row>
    <row r="1207" spans="1:7">
      <c r="A1207" s="4">
        <v>2</v>
      </c>
      <c r="B1207" s="4">
        <v>19</v>
      </c>
      <c r="C1207" s="4">
        <v>12</v>
      </c>
      <c r="D1207" s="4">
        <v>715.74599999999998</v>
      </c>
      <c r="E1207" s="4">
        <f t="shared" si="36"/>
        <v>0.71574599999999999</v>
      </c>
      <c r="F1207" s="4">
        <v>499.73099999999999</v>
      </c>
      <c r="G1207" s="4">
        <f t="shared" si="37"/>
        <v>0.49973099999999998</v>
      </c>
    </row>
    <row r="1208" spans="1:7">
      <c r="A1208" s="4">
        <v>2</v>
      </c>
      <c r="B1208" s="4">
        <v>19</v>
      </c>
      <c r="C1208" s="4">
        <v>13</v>
      </c>
      <c r="D1208" s="4">
        <v>643.71199999999999</v>
      </c>
      <c r="E1208" s="4">
        <f t="shared" si="36"/>
        <v>0.64371199999999995</v>
      </c>
      <c r="F1208" s="4">
        <v>514.78899999999999</v>
      </c>
      <c r="G1208" s="4">
        <f t="shared" si="37"/>
        <v>0.51478899999999994</v>
      </c>
    </row>
    <row r="1209" spans="1:7">
      <c r="A1209" s="4">
        <v>2</v>
      </c>
      <c r="B1209" s="4">
        <v>19</v>
      </c>
      <c r="C1209" s="4">
        <v>14</v>
      </c>
      <c r="D1209" s="4">
        <v>522.49400000000003</v>
      </c>
      <c r="E1209" s="4">
        <f t="shared" si="36"/>
        <v>0.52249400000000001</v>
      </c>
      <c r="F1209" s="4">
        <v>471.399</v>
      </c>
      <c r="G1209" s="4">
        <f t="shared" si="37"/>
        <v>0.47139900000000001</v>
      </c>
    </row>
    <row r="1210" spans="1:7">
      <c r="A1210" s="4">
        <v>2</v>
      </c>
      <c r="B1210" s="4">
        <v>19</v>
      </c>
      <c r="C1210" s="4">
        <v>15</v>
      </c>
      <c r="D1210" s="4">
        <v>485.435</v>
      </c>
      <c r="E1210" s="4">
        <f t="shared" si="36"/>
        <v>0.48543500000000001</v>
      </c>
      <c r="F1210" s="4">
        <v>494.33300000000003</v>
      </c>
      <c r="G1210" s="4">
        <f t="shared" si="37"/>
        <v>0.49433300000000002</v>
      </c>
    </row>
    <row r="1211" spans="1:7">
      <c r="A1211" s="4">
        <v>2</v>
      </c>
      <c r="B1211" s="4">
        <v>19</v>
      </c>
      <c r="C1211" s="4">
        <v>16</v>
      </c>
      <c r="D1211" s="4">
        <v>321.96499999999997</v>
      </c>
      <c r="E1211" s="4">
        <f t="shared" si="36"/>
        <v>0.321965</v>
      </c>
      <c r="F1211" s="4">
        <v>399.69600000000003</v>
      </c>
      <c r="G1211" s="4">
        <f t="shared" si="37"/>
        <v>0.39969600000000005</v>
      </c>
    </row>
    <row r="1212" spans="1:7">
      <c r="A1212" s="4">
        <v>2</v>
      </c>
      <c r="B1212" s="4">
        <v>19</v>
      </c>
      <c r="C1212" s="4">
        <v>17</v>
      </c>
      <c r="D1212" s="4">
        <v>0</v>
      </c>
      <c r="E1212" s="4">
        <f t="shared" si="36"/>
        <v>0</v>
      </c>
      <c r="F1212" s="4">
        <v>0</v>
      </c>
      <c r="G1212" s="4">
        <f t="shared" si="37"/>
        <v>0</v>
      </c>
    </row>
    <row r="1213" spans="1:7">
      <c r="A1213" s="4">
        <v>2</v>
      </c>
      <c r="B1213" s="4">
        <v>19</v>
      </c>
      <c r="C1213" s="4">
        <v>18</v>
      </c>
      <c r="D1213" s="4">
        <v>0</v>
      </c>
      <c r="E1213" s="4">
        <f t="shared" si="36"/>
        <v>0</v>
      </c>
      <c r="F1213" s="4">
        <v>0</v>
      </c>
      <c r="G1213" s="4">
        <f t="shared" si="37"/>
        <v>0</v>
      </c>
    </row>
    <row r="1214" spans="1:7">
      <c r="A1214" s="4">
        <v>2</v>
      </c>
      <c r="B1214" s="4">
        <v>19</v>
      </c>
      <c r="C1214" s="4">
        <v>19</v>
      </c>
      <c r="D1214" s="4">
        <v>0</v>
      </c>
      <c r="E1214" s="4">
        <f t="shared" si="36"/>
        <v>0</v>
      </c>
      <c r="F1214" s="4">
        <v>0</v>
      </c>
      <c r="G1214" s="4">
        <f t="shared" si="37"/>
        <v>0</v>
      </c>
    </row>
    <row r="1215" spans="1:7">
      <c r="A1215" s="4">
        <v>2</v>
      </c>
      <c r="B1215" s="4">
        <v>19</v>
      </c>
      <c r="C1215" s="4">
        <v>20</v>
      </c>
      <c r="D1215" s="4">
        <v>0</v>
      </c>
      <c r="E1215" s="4">
        <f t="shared" si="36"/>
        <v>0</v>
      </c>
      <c r="F1215" s="4">
        <v>0</v>
      </c>
      <c r="G1215" s="4">
        <f t="shared" si="37"/>
        <v>0</v>
      </c>
    </row>
    <row r="1216" spans="1:7">
      <c r="A1216" s="4">
        <v>2</v>
      </c>
      <c r="B1216" s="4">
        <v>19</v>
      </c>
      <c r="C1216" s="4">
        <v>21</v>
      </c>
      <c r="D1216" s="4">
        <v>0</v>
      </c>
      <c r="E1216" s="4">
        <f t="shared" si="36"/>
        <v>0</v>
      </c>
      <c r="F1216" s="4">
        <v>0</v>
      </c>
      <c r="G1216" s="4">
        <f t="shared" si="37"/>
        <v>0</v>
      </c>
    </row>
    <row r="1217" spans="1:7">
      <c r="A1217" s="4">
        <v>2</v>
      </c>
      <c r="B1217" s="4">
        <v>19</v>
      </c>
      <c r="C1217" s="4">
        <v>22</v>
      </c>
      <c r="D1217" s="4">
        <v>0</v>
      </c>
      <c r="E1217" s="4">
        <f t="shared" si="36"/>
        <v>0</v>
      </c>
      <c r="F1217" s="4">
        <v>0</v>
      </c>
      <c r="G1217" s="4">
        <f t="shared" si="37"/>
        <v>0</v>
      </c>
    </row>
    <row r="1218" spans="1:7">
      <c r="A1218" s="4">
        <v>2</v>
      </c>
      <c r="B1218" s="4">
        <v>19</v>
      </c>
      <c r="C1218" s="4">
        <v>23</v>
      </c>
      <c r="D1218" s="4">
        <v>0</v>
      </c>
      <c r="E1218" s="4">
        <f t="shared" si="36"/>
        <v>0</v>
      </c>
      <c r="F1218" s="4">
        <v>0</v>
      </c>
      <c r="G1218" s="4">
        <f t="shared" si="37"/>
        <v>0</v>
      </c>
    </row>
    <row r="1219" spans="1:7">
      <c r="A1219" s="4">
        <v>2</v>
      </c>
      <c r="B1219" s="4">
        <v>20</v>
      </c>
      <c r="C1219" s="4">
        <v>0</v>
      </c>
      <c r="D1219" s="4">
        <v>0</v>
      </c>
      <c r="E1219" s="4">
        <f t="shared" si="36"/>
        <v>0</v>
      </c>
      <c r="F1219" s="4">
        <v>0</v>
      </c>
      <c r="G1219" s="4">
        <f t="shared" si="37"/>
        <v>0</v>
      </c>
    </row>
    <row r="1220" spans="1:7">
      <c r="A1220" s="4">
        <v>2</v>
      </c>
      <c r="B1220" s="4">
        <v>20</v>
      </c>
      <c r="C1220" s="4">
        <v>1</v>
      </c>
      <c r="D1220" s="4">
        <v>0</v>
      </c>
      <c r="E1220" s="4">
        <f t="shared" si="36"/>
        <v>0</v>
      </c>
      <c r="F1220" s="4">
        <v>0</v>
      </c>
      <c r="G1220" s="4">
        <f t="shared" si="37"/>
        <v>0</v>
      </c>
    </row>
    <row r="1221" spans="1:7">
      <c r="A1221" s="4">
        <v>2</v>
      </c>
      <c r="B1221" s="4">
        <v>20</v>
      </c>
      <c r="C1221" s="4">
        <v>2</v>
      </c>
      <c r="D1221" s="4">
        <v>0</v>
      </c>
      <c r="E1221" s="4">
        <f t="shared" si="36"/>
        <v>0</v>
      </c>
      <c r="F1221" s="4">
        <v>0</v>
      </c>
      <c r="G1221" s="4">
        <f t="shared" si="37"/>
        <v>0</v>
      </c>
    </row>
    <row r="1222" spans="1:7">
      <c r="A1222" s="4">
        <v>2</v>
      </c>
      <c r="B1222" s="4">
        <v>20</v>
      </c>
      <c r="C1222" s="4">
        <v>3</v>
      </c>
      <c r="D1222" s="4">
        <v>0</v>
      </c>
      <c r="E1222" s="4">
        <f t="shared" si="36"/>
        <v>0</v>
      </c>
      <c r="F1222" s="4">
        <v>0</v>
      </c>
      <c r="G1222" s="4">
        <f t="shared" si="37"/>
        <v>0</v>
      </c>
    </row>
    <row r="1223" spans="1:7">
      <c r="A1223" s="4">
        <v>2</v>
      </c>
      <c r="B1223" s="4">
        <v>20</v>
      </c>
      <c r="C1223" s="4">
        <v>4</v>
      </c>
      <c r="D1223" s="4">
        <v>0</v>
      </c>
      <c r="E1223" s="4">
        <f t="shared" si="36"/>
        <v>0</v>
      </c>
      <c r="F1223" s="4">
        <v>0</v>
      </c>
      <c r="G1223" s="4">
        <f t="shared" si="37"/>
        <v>0</v>
      </c>
    </row>
    <row r="1224" spans="1:7">
      <c r="A1224" s="4">
        <v>2</v>
      </c>
      <c r="B1224" s="4">
        <v>20</v>
      </c>
      <c r="C1224" s="4">
        <v>5</v>
      </c>
      <c r="D1224" s="4">
        <v>0</v>
      </c>
      <c r="E1224" s="4">
        <f t="shared" si="36"/>
        <v>0</v>
      </c>
      <c r="F1224" s="4">
        <v>0</v>
      </c>
      <c r="G1224" s="4">
        <f t="shared" si="37"/>
        <v>0</v>
      </c>
    </row>
    <row r="1225" spans="1:7">
      <c r="A1225" s="4">
        <v>2</v>
      </c>
      <c r="B1225" s="4">
        <v>20</v>
      </c>
      <c r="C1225" s="4">
        <v>6</v>
      </c>
      <c r="D1225" s="4">
        <v>0</v>
      </c>
      <c r="E1225" s="4">
        <f t="shared" si="36"/>
        <v>0</v>
      </c>
      <c r="F1225" s="4">
        <v>0</v>
      </c>
      <c r="G1225" s="4">
        <f t="shared" si="37"/>
        <v>0</v>
      </c>
    </row>
    <row r="1226" spans="1:7">
      <c r="A1226" s="4">
        <v>2</v>
      </c>
      <c r="B1226" s="4">
        <v>20</v>
      </c>
      <c r="C1226" s="4">
        <v>7</v>
      </c>
      <c r="D1226" s="4">
        <v>14.618</v>
      </c>
      <c r="E1226" s="4">
        <f t="shared" si="36"/>
        <v>1.4618000000000001E-2</v>
      </c>
      <c r="F1226" s="4">
        <v>0.38500000000000001</v>
      </c>
      <c r="G1226" s="4">
        <f t="shared" si="37"/>
        <v>3.8500000000000003E-4</v>
      </c>
    </row>
    <row r="1227" spans="1:7">
      <c r="A1227" s="4">
        <v>2</v>
      </c>
      <c r="B1227" s="4">
        <v>20</v>
      </c>
      <c r="C1227" s="4">
        <v>8</v>
      </c>
      <c r="D1227" s="4">
        <v>135.59299999999999</v>
      </c>
      <c r="E1227" s="4">
        <f t="shared" si="36"/>
        <v>0.13559299999999999</v>
      </c>
      <c r="F1227" s="4">
        <v>50.194000000000003</v>
      </c>
      <c r="G1227" s="4">
        <f t="shared" si="37"/>
        <v>5.0194000000000003E-2</v>
      </c>
    </row>
    <row r="1228" spans="1:7">
      <c r="A1228" s="4">
        <v>2</v>
      </c>
      <c r="B1228" s="4">
        <v>20</v>
      </c>
      <c r="C1228" s="4">
        <v>9</v>
      </c>
      <c r="D1228" s="4">
        <v>286.69900000000001</v>
      </c>
      <c r="E1228" s="4">
        <f t="shared" si="36"/>
        <v>0.28669900000000004</v>
      </c>
      <c r="F1228" s="4">
        <v>122.411</v>
      </c>
      <c r="G1228" s="4">
        <f t="shared" si="37"/>
        <v>0.12241100000000001</v>
      </c>
    </row>
    <row r="1229" spans="1:7">
      <c r="A1229" s="4">
        <v>2</v>
      </c>
      <c r="B1229" s="4">
        <v>20</v>
      </c>
      <c r="C1229" s="4">
        <v>10</v>
      </c>
      <c r="D1229" s="4">
        <v>565.75699999999995</v>
      </c>
      <c r="E1229" s="4">
        <f t="shared" si="36"/>
        <v>0.56575699999999995</v>
      </c>
      <c r="F1229" s="4">
        <v>259.89499999999998</v>
      </c>
      <c r="G1229" s="4">
        <f t="shared" si="37"/>
        <v>0.25989499999999999</v>
      </c>
    </row>
    <row r="1230" spans="1:7">
      <c r="A1230" s="4">
        <v>2</v>
      </c>
      <c r="B1230" s="4">
        <v>20</v>
      </c>
      <c r="C1230" s="4">
        <v>11</v>
      </c>
      <c r="D1230" s="4">
        <v>583.91600000000005</v>
      </c>
      <c r="E1230" s="4">
        <f t="shared" si="36"/>
        <v>0.5839160000000001</v>
      </c>
      <c r="F1230" s="4">
        <v>361.029</v>
      </c>
      <c r="G1230" s="4">
        <f t="shared" si="37"/>
        <v>0.36102899999999999</v>
      </c>
    </row>
    <row r="1231" spans="1:7">
      <c r="A1231" s="4">
        <v>2</v>
      </c>
      <c r="B1231" s="4">
        <v>20</v>
      </c>
      <c r="C1231" s="4">
        <v>12</v>
      </c>
      <c r="D1231" s="4">
        <v>487.09699999999998</v>
      </c>
      <c r="E1231" s="4">
        <f t="shared" si="36"/>
        <v>0.487097</v>
      </c>
      <c r="F1231" s="4">
        <v>377.09</v>
      </c>
      <c r="G1231" s="4">
        <f t="shared" si="37"/>
        <v>0.37708999999999998</v>
      </c>
    </row>
    <row r="1232" spans="1:7">
      <c r="A1232" s="4">
        <v>2</v>
      </c>
      <c r="B1232" s="4">
        <v>20</v>
      </c>
      <c r="C1232" s="4">
        <v>13</v>
      </c>
      <c r="D1232" s="4">
        <v>502.94600000000003</v>
      </c>
      <c r="E1232" s="4">
        <f t="shared" si="36"/>
        <v>0.502946</v>
      </c>
      <c r="F1232" s="4">
        <v>422.44900000000001</v>
      </c>
      <c r="G1232" s="4">
        <f t="shared" si="37"/>
        <v>0.42244900000000002</v>
      </c>
    </row>
    <row r="1233" spans="1:7">
      <c r="A1233" s="4">
        <v>2</v>
      </c>
      <c r="B1233" s="4">
        <v>20</v>
      </c>
      <c r="C1233" s="4">
        <v>14</v>
      </c>
      <c r="D1233" s="4">
        <v>646.11400000000003</v>
      </c>
      <c r="E1233" s="4">
        <f t="shared" si="36"/>
        <v>0.64611400000000008</v>
      </c>
      <c r="F1233" s="4">
        <v>582.55899999999997</v>
      </c>
      <c r="G1233" s="4">
        <f t="shared" si="37"/>
        <v>0.58255899999999994</v>
      </c>
    </row>
    <row r="1234" spans="1:7">
      <c r="A1234" s="4">
        <v>2</v>
      </c>
      <c r="B1234" s="4">
        <v>20</v>
      </c>
      <c r="C1234" s="4">
        <v>15</v>
      </c>
      <c r="D1234" s="4">
        <v>517.92399999999998</v>
      </c>
      <c r="E1234" s="4">
        <f t="shared" si="36"/>
        <v>0.51792399999999994</v>
      </c>
      <c r="F1234" s="4">
        <v>528.55200000000002</v>
      </c>
      <c r="G1234" s="4">
        <f t="shared" si="37"/>
        <v>0.52855200000000002</v>
      </c>
    </row>
    <row r="1235" spans="1:7">
      <c r="A1235" s="4">
        <v>2</v>
      </c>
      <c r="B1235" s="4">
        <v>20</v>
      </c>
      <c r="C1235" s="4">
        <v>16</v>
      </c>
      <c r="D1235" s="4">
        <v>279.03699999999998</v>
      </c>
      <c r="E1235" s="4">
        <f t="shared" si="36"/>
        <v>0.27903699999999998</v>
      </c>
      <c r="F1235" s="4">
        <v>335.27</v>
      </c>
      <c r="G1235" s="4">
        <f t="shared" si="37"/>
        <v>0.33526999999999996</v>
      </c>
    </row>
    <row r="1236" spans="1:7">
      <c r="A1236" s="4">
        <v>2</v>
      </c>
      <c r="B1236" s="4">
        <v>20</v>
      </c>
      <c r="C1236" s="4">
        <v>17</v>
      </c>
      <c r="D1236" s="4">
        <v>104.645</v>
      </c>
      <c r="E1236" s="4">
        <f t="shared" ref="E1236:E1299" si="38">D1236/1000</f>
        <v>0.104645</v>
      </c>
      <c r="F1236" s="4">
        <v>147.227</v>
      </c>
      <c r="G1236" s="4">
        <f t="shared" ref="G1236:G1299" si="39">F1236/1000</f>
        <v>0.147227</v>
      </c>
    </row>
    <row r="1237" spans="1:7">
      <c r="A1237" s="4">
        <v>2</v>
      </c>
      <c r="B1237" s="4">
        <v>20</v>
      </c>
      <c r="C1237" s="4">
        <v>18</v>
      </c>
      <c r="D1237" s="4">
        <v>0</v>
      </c>
      <c r="E1237" s="4">
        <f t="shared" si="38"/>
        <v>0</v>
      </c>
      <c r="F1237" s="4">
        <v>0</v>
      </c>
      <c r="G1237" s="4">
        <f t="shared" si="39"/>
        <v>0</v>
      </c>
    </row>
    <row r="1238" spans="1:7">
      <c r="A1238" s="4">
        <v>2</v>
      </c>
      <c r="B1238" s="4">
        <v>20</v>
      </c>
      <c r="C1238" s="4">
        <v>19</v>
      </c>
      <c r="D1238" s="4">
        <v>0</v>
      </c>
      <c r="E1238" s="4">
        <f t="shared" si="38"/>
        <v>0</v>
      </c>
      <c r="F1238" s="4">
        <v>0</v>
      </c>
      <c r="G1238" s="4">
        <f t="shared" si="39"/>
        <v>0</v>
      </c>
    </row>
    <row r="1239" spans="1:7">
      <c r="A1239" s="4">
        <v>2</v>
      </c>
      <c r="B1239" s="4">
        <v>20</v>
      </c>
      <c r="C1239" s="4">
        <v>20</v>
      </c>
      <c r="D1239" s="4">
        <v>0</v>
      </c>
      <c r="E1239" s="4">
        <f t="shared" si="38"/>
        <v>0</v>
      </c>
      <c r="F1239" s="4">
        <v>0</v>
      </c>
      <c r="G1239" s="4">
        <f t="shared" si="39"/>
        <v>0</v>
      </c>
    </row>
    <row r="1240" spans="1:7">
      <c r="A1240" s="4">
        <v>2</v>
      </c>
      <c r="B1240" s="4">
        <v>20</v>
      </c>
      <c r="C1240" s="4">
        <v>21</v>
      </c>
      <c r="D1240" s="4">
        <v>0</v>
      </c>
      <c r="E1240" s="4">
        <f t="shared" si="38"/>
        <v>0</v>
      </c>
      <c r="F1240" s="4">
        <v>0</v>
      </c>
      <c r="G1240" s="4">
        <f t="shared" si="39"/>
        <v>0</v>
      </c>
    </row>
    <row r="1241" spans="1:7">
      <c r="A1241" s="4">
        <v>2</v>
      </c>
      <c r="B1241" s="4">
        <v>20</v>
      </c>
      <c r="C1241" s="4">
        <v>22</v>
      </c>
      <c r="D1241" s="4">
        <v>0</v>
      </c>
      <c r="E1241" s="4">
        <f t="shared" si="38"/>
        <v>0</v>
      </c>
      <c r="F1241" s="4">
        <v>0</v>
      </c>
      <c r="G1241" s="4">
        <f t="shared" si="39"/>
        <v>0</v>
      </c>
    </row>
    <row r="1242" spans="1:7">
      <c r="A1242" s="4">
        <v>2</v>
      </c>
      <c r="B1242" s="4">
        <v>20</v>
      </c>
      <c r="C1242" s="4">
        <v>23</v>
      </c>
      <c r="D1242" s="4">
        <v>0</v>
      </c>
      <c r="E1242" s="4">
        <f t="shared" si="38"/>
        <v>0</v>
      </c>
      <c r="F1242" s="4">
        <v>0</v>
      </c>
      <c r="G1242" s="4">
        <f t="shared" si="39"/>
        <v>0</v>
      </c>
    </row>
    <row r="1243" spans="1:7">
      <c r="A1243" s="4">
        <v>2</v>
      </c>
      <c r="B1243" s="4">
        <v>21</v>
      </c>
      <c r="C1243" s="4">
        <v>0</v>
      </c>
      <c r="D1243" s="4">
        <v>0</v>
      </c>
      <c r="E1243" s="4">
        <f t="shared" si="38"/>
        <v>0</v>
      </c>
      <c r="F1243" s="4">
        <v>0</v>
      </c>
      <c r="G1243" s="4">
        <f t="shared" si="39"/>
        <v>0</v>
      </c>
    </row>
    <row r="1244" spans="1:7">
      <c r="A1244" s="4">
        <v>2</v>
      </c>
      <c r="B1244" s="4">
        <v>21</v>
      </c>
      <c r="C1244" s="4">
        <v>1</v>
      </c>
      <c r="D1244" s="4">
        <v>0</v>
      </c>
      <c r="E1244" s="4">
        <f t="shared" si="38"/>
        <v>0</v>
      </c>
      <c r="F1244" s="4">
        <v>0</v>
      </c>
      <c r="G1244" s="4">
        <f t="shared" si="39"/>
        <v>0</v>
      </c>
    </row>
    <row r="1245" spans="1:7">
      <c r="A1245" s="4">
        <v>2</v>
      </c>
      <c r="B1245" s="4">
        <v>21</v>
      </c>
      <c r="C1245" s="4">
        <v>2</v>
      </c>
      <c r="D1245" s="4">
        <v>0</v>
      </c>
      <c r="E1245" s="4">
        <f t="shared" si="38"/>
        <v>0</v>
      </c>
      <c r="F1245" s="4">
        <v>0</v>
      </c>
      <c r="G1245" s="4">
        <f t="shared" si="39"/>
        <v>0</v>
      </c>
    </row>
    <row r="1246" spans="1:7">
      <c r="A1246" s="4">
        <v>2</v>
      </c>
      <c r="B1246" s="4">
        <v>21</v>
      </c>
      <c r="C1246" s="4">
        <v>3</v>
      </c>
      <c r="D1246" s="4">
        <v>0</v>
      </c>
      <c r="E1246" s="4">
        <f t="shared" si="38"/>
        <v>0</v>
      </c>
      <c r="F1246" s="4">
        <v>0</v>
      </c>
      <c r="G1246" s="4">
        <f t="shared" si="39"/>
        <v>0</v>
      </c>
    </row>
    <row r="1247" spans="1:7">
      <c r="A1247" s="4">
        <v>2</v>
      </c>
      <c r="B1247" s="4">
        <v>21</v>
      </c>
      <c r="C1247" s="4">
        <v>4</v>
      </c>
      <c r="D1247" s="4">
        <v>0</v>
      </c>
      <c r="E1247" s="4">
        <f t="shared" si="38"/>
        <v>0</v>
      </c>
      <c r="F1247" s="4">
        <v>0</v>
      </c>
      <c r="G1247" s="4">
        <f t="shared" si="39"/>
        <v>0</v>
      </c>
    </row>
    <row r="1248" spans="1:7">
      <c r="A1248" s="4">
        <v>2</v>
      </c>
      <c r="B1248" s="4">
        <v>21</v>
      </c>
      <c r="C1248" s="4">
        <v>5</v>
      </c>
      <c r="D1248" s="4">
        <v>0</v>
      </c>
      <c r="E1248" s="4">
        <f t="shared" si="38"/>
        <v>0</v>
      </c>
      <c r="F1248" s="4">
        <v>0</v>
      </c>
      <c r="G1248" s="4">
        <f t="shared" si="39"/>
        <v>0</v>
      </c>
    </row>
    <row r="1249" spans="1:7">
      <c r="A1249" s="4">
        <v>2</v>
      </c>
      <c r="B1249" s="4">
        <v>21</v>
      </c>
      <c r="C1249" s="4">
        <v>6</v>
      </c>
      <c r="D1249" s="4">
        <v>0</v>
      </c>
      <c r="E1249" s="4">
        <f t="shared" si="38"/>
        <v>0</v>
      </c>
      <c r="F1249" s="4">
        <v>0</v>
      </c>
      <c r="G1249" s="4">
        <f t="shared" si="39"/>
        <v>0</v>
      </c>
    </row>
    <row r="1250" spans="1:7">
      <c r="A1250" s="4">
        <v>2</v>
      </c>
      <c r="B1250" s="4">
        <v>21</v>
      </c>
      <c r="C1250" s="4">
        <v>7</v>
      </c>
      <c r="D1250" s="4">
        <v>7.5540000000000003</v>
      </c>
      <c r="E1250" s="4">
        <f t="shared" si="38"/>
        <v>7.554E-3</v>
      </c>
      <c r="F1250" s="4">
        <v>0</v>
      </c>
      <c r="G1250" s="4">
        <f t="shared" si="39"/>
        <v>0</v>
      </c>
    </row>
    <row r="1251" spans="1:7">
      <c r="A1251" s="4">
        <v>2</v>
      </c>
      <c r="B1251" s="4">
        <v>21</v>
      </c>
      <c r="C1251" s="4">
        <v>8</v>
      </c>
      <c r="D1251" s="4">
        <v>30.79</v>
      </c>
      <c r="E1251" s="4">
        <f t="shared" si="38"/>
        <v>3.0789999999999998E-2</v>
      </c>
      <c r="F1251" s="4">
        <v>30.797999999999998</v>
      </c>
      <c r="G1251" s="4">
        <f t="shared" si="39"/>
        <v>3.0797999999999999E-2</v>
      </c>
    </row>
    <row r="1252" spans="1:7">
      <c r="A1252" s="4">
        <v>2</v>
      </c>
      <c r="B1252" s="4">
        <v>21</v>
      </c>
      <c r="C1252" s="4">
        <v>9</v>
      </c>
      <c r="D1252" s="4">
        <v>57.878999999999998</v>
      </c>
      <c r="E1252" s="4">
        <f t="shared" si="38"/>
        <v>5.7879E-2</v>
      </c>
      <c r="F1252" s="4">
        <v>57.878999999999998</v>
      </c>
      <c r="G1252" s="4">
        <f t="shared" si="39"/>
        <v>5.7879E-2</v>
      </c>
    </row>
    <row r="1253" spans="1:7">
      <c r="A1253" s="4">
        <v>2</v>
      </c>
      <c r="B1253" s="4">
        <v>21</v>
      </c>
      <c r="C1253" s="4">
        <v>10</v>
      </c>
      <c r="D1253" s="4">
        <v>333.51400000000001</v>
      </c>
      <c r="E1253" s="4">
        <f t="shared" si="38"/>
        <v>0.33351400000000003</v>
      </c>
      <c r="F1253" s="4">
        <v>218.82300000000001</v>
      </c>
      <c r="G1253" s="4">
        <f t="shared" si="39"/>
        <v>0.21882300000000002</v>
      </c>
    </row>
    <row r="1254" spans="1:7">
      <c r="A1254" s="4">
        <v>2</v>
      </c>
      <c r="B1254" s="4">
        <v>21</v>
      </c>
      <c r="C1254" s="4">
        <v>11</v>
      </c>
      <c r="D1254" s="4">
        <v>670.79</v>
      </c>
      <c r="E1254" s="4">
        <f t="shared" si="38"/>
        <v>0.67079</v>
      </c>
      <c r="F1254" s="4">
        <v>420.55799999999999</v>
      </c>
      <c r="G1254" s="4">
        <f t="shared" si="39"/>
        <v>0.42055799999999999</v>
      </c>
    </row>
    <row r="1255" spans="1:7">
      <c r="A1255" s="4">
        <v>2</v>
      </c>
      <c r="B1255" s="4">
        <v>21</v>
      </c>
      <c r="C1255" s="4">
        <v>12</v>
      </c>
      <c r="D1255" s="4">
        <v>710.58600000000001</v>
      </c>
      <c r="E1255" s="4">
        <f t="shared" si="38"/>
        <v>0.71058600000000005</v>
      </c>
      <c r="F1255" s="4">
        <v>501.21499999999997</v>
      </c>
      <c r="G1255" s="4">
        <f t="shared" si="39"/>
        <v>0.50121499999999997</v>
      </c>
    </row>
    <row r="1256" spans="1:7">
      <c r="A1256" s="4">
        <v>2</v>
      </c>
      <c r="B1256" s="4">
        <v>21</v>
      </c>
      <c r="C1256" s="4">
        <v>13</v>
      </c>
      <c r="D1256" s="4">
        <v>744.28</v>
      </c>
      <c r="E1256" s="4">
        <f t="shared" si="38"/>
        <v>0.74427999999999994</v>
      </c>
      <c r="F1256" s="4">
        <v>593.14099999999996</v>
      </c>
      <c r="G1256" s="4">
        <f t="shared" si="39"/>
        <v>0.59314099999999992</v>
      </c>
    </row>
    <row r="1257" spans="1:7">
      <c r="A1257" s="4">
        <v>2</v>
      </c>
      <c r="B1257" s="4">
        <v>21</v>
      </c>
      <c r="C1257" s="4">
        <v>14</v>
      </c>
      <c r="D1257" s="4">
        <v>672.096</v>
      </c>
      <c r="E1257" s="4">
        <f t="shared" si="38"/>
        <v>0.67209600000000003</v>
      </c>
      <c r="F1257" s="4">
        <v>600.90200000000004</v>
      </c>
      <c r="G1257" s="4">
        <f t="shared" si="39"/>
        <v>0.60090200000000005</v>
      </c>
    </row>
    <row r="1258" spans="1:7">
      <c r="A1258" s="4">
        <v>2</v>
      </c>
      <c r="B1258" s="4">
        <v>21</v>
      </c>
      <c r="C1258" s="4">
        <v>15</v>
      </c>
      <c r="D1258" s="4">
        <v>526.73699999999997</v>
      </c>
      <c r="E1258" s="4">
        <f t="shared" si="38"/>
        <v>0.52673700000000001</v>
      </c>
      <c r="F1258" s="4">
        <v>539.572</v>
      </c>
      <c r="G1258" s="4">
        <f t="shared" si="39"/>
        <v>0.53957200000000005</v>
      </c>
    </row>
    <row r="1259" spans="1:7">
      <c r="A1259" s="4">
        <v>2</v>
      </c>
      <c r="B1259" s="4">
        <v>21</v>
      </c>
      <c r="C1259" s="4">
        <v>16</v>
      </c>
      <c r="D1259" s="4">
        <v>318.161</v>
      </c>
      <c r="E1259" s="4">
        <f t="shared" si="38"/>
        <v>0.31816100000000003</v>
      </c>
      <c r="F1259" s="4">
        <v>396.22300000000001</v>
      </c>
      <c r="G1259" s="4">
        <f t="shared" si="39"/>
        <v>0.39622299999999999</v>
      </c>
    </row>
    <row r="1260" spans="1:7">
      <c r="A1260" s="4">
        <v>2</v>
      </c>
      <c r="B1260" s="4">
        <v>21</v>
      </c>
      <c r="C1260" s="4">
        <v>17</v>
      </c>
      <c r="D1260" s="4">
        <v>909.09100000000001</v>
      </c>
      <c r="E1260" s="4">
        <f t="shared" si="38"/>
        <v>0.90909099999999998</v>
      </c>
      <c r="F1260" s="4">
        <v>909.09100000000001</v>
      </c>
      <c r="G1260" s="4">
        <f t="shared" si="39"/>
        <v>0.90909099999999998</v>
      </c>
    </row>
    <row r="1261" spans="1:7">
      <c r="A1261" s="4">
        <v>2</v>
      </c>
      <c r="B1261" s="4">
        <v>21</v>
      </c>
      <c r="C1261" s="4">
        <v>18</v>
      </c>
      <c r="D1261" s="4">
        <v>0</v>
      </c>
      <c r="E1261" s="4">
        <f t="shared" si="38"/>
        <v>0</v>
      </c>
      <c r="F1261" s="4">
        <v>0</v>
      </c>
      <c r="G1261" s="4">
        <f t="shared" si="39"/>
        <v>0</v>
      </c>
    </row>
    <row r="1262" spans="1:7">
      <c r="A1262" s="4">
        <v>2</v>
      </c>
      <c r="B1262" s="4">
        <v>21</v>
      </c>
      <c r="C1262" s="4">
        <v>19</v>
      </c>
      <c r="D1262" s="4">
        <v>0</v>
      </c>
      <c r="E1262" s="4">
        <f t="shared" si="38"/>
        <v>0</v>
      </c>
      <c r="F1262" s="4">
        <v>0</v>
      </c>
      <c r="G1262" s="4">
        <f t="shared" si="39"/>
        <v>0</v>
      </c>
    </row>
    <row r="1263" spans="1:7">
      <c r="A1263" s="4">
        <v>2</v>
      </c>
      <c r="B1263" s="4">
        <v>21</v>
      </c>
      <c r="C1263" s="4">
        <v>20</v>
      </c>
      <c r="D1263" s="4">
        <v>0</v>
      </c>
      <c r="E1263" s="4">
        <f t="shared" si="38"/>
        <v>0</v>
      </c>
      <c r="F1263" s="4">
        <v>0</v>
      </c>
      <c r="G1263" s="4">
        <f t="shared" si="39"/>
        <v>0</v>
      </c>
    </row>
    <row r="1264" spans="1:7">
      <c r="A1264" s="4">
        <v>2</v>
      </c>
      <c r="B1264" s="4">
        <v>21</v>
      </c>
      <c r="C1264" s="4">
        <v>21</v>
      </c>
      <c r="D1264" s="4">
        <v>0</v>
      </c>
      <c r="E1264" s="4">
        <f t="shared" si="38"/>
        <v>0</v>
      </c>
      <c r="F1264" s="4">
        <v>0</v>
      </c>
      <c r="G1264" s="4">
        <f t="shared" si="39"/>
        <v>0</v>
      </c>
    </row>
    <row r="1265" spans="1:7">
      <c r="A1265" s="4">
        <v>2</v>
      </c>
      <c r="B1265" s="4">
        <v>21</v>
      </c>
      <c r="C1265" s="4">
        <v>22</v>
      </c>
      <c r="D1265" s="4">
        <v>0</v>
      </c>
      <c r="E1265" s="4">
        <f t="shared" si="38"/>
        <v>0</v>
      </c>
      <c r="F1265" s="4">
        <v>0</v>
      </c>
      <c r="G1265" s="4">
        <f t="shared" si="39"/>
        <v>0</v>
      </c>
    </row>
    <row r="1266" spans="1:7">
      <c r="A1266" s="4">
        <v>2</v>
      </c>
      <c r="B1266" s="4">
        <v>21</v>
      </c>
      <c r="C1266" s="4">
        <v>23</v>
      </c>
      <c r="D1266" s="4">
        <v>0</v>
      </c>
      <c r="E1266" s="4">
        <f t="shared" si="38"/>
        <v>0</v>
      </c>
      <c r="F1266" s="4">
        <v>0</v>
      </c>
      <c r="G1266" s="4">
        <f t="shared" si="39"/>
        <v>0</v>
      </c>
    </row>
    <row r="1267" spans="1:7">
      <c r="A1267" s="4">
        <v>2</v>
      </c>
      <c r="B1267" s="4">
        <v>22</v>
      </c>
      <c r="C1267" s="4">
        <v>0</v>
      </c>
      <c r="D1267" s="4">
        <v>0</v>
      </c>
      <c r="E1267" s="4">
        <f t="shared" si="38"/>
        <v>0</v>
      </c>
      <c r="F1267" s="4">
        <v>0</v>
      </c>
      <c r="G1267" s="4">
        <f t="shared" si="39"/>
        <v>0</v>
      </c>
    </row>
    <row r="1268" spans="1:7">
      <c r="A1268" s="4">
        <v>2</v>
      </c>
      <c r="B1268" s="4">
        <v>22</v>
      </c>
      <c r="C1268" s="4">
        <v>1</v>
      </c>
      <c r="D1268" s="4">
        <v>0</v>
      </c>
      <c r="E1268" s="4">
        <f t="shared" si="38"/>
        <v>0</v>
      </c>
      <c r="F1268" s="4">
        <v>0</v>
      </c>
      <c r="G1268" s="4">
        <f t="shared" si="39"/>
        <v>0</v>
      </c>
    </row>
    <row r="1269" spans="1:7">
      <c r="A1269" s="4">
        <v>2</v>
      </c>
      <c r="B1269" s="4">
        <v>22</v>
      </c>
      <c r="C1269" s="4">
        <v>2</v>
      </c>
      <c r="D1269" s="4">
        <v>0</v>
      </c>
      <c r="E1269" s="4">
        <f t="shared" si="38"/>
        <v>0</v>
      </c>
      <c r="F1269" s="4">
        <v>0</v>
      </c>
      <c r="G1269" s="4">
        <f t="shared" si="39"/>
        <v>0</v>
      </c>
    </row>
    <row r="1270" spans="1:7">
      <c r="A1270" s="4">
        <v>2</v>
      </c>
      <c r="B1270" s="4">
        <v>22</v>
      </c>
      <c r="C1270" s="4">
        <v>3</v>
      </c>
      <c r="D1270" s="4">
        <v>0</v>
      </c>
      <c r="E1270" s="4">
        <f t="shared" si="38"/>
        <v>0</v>
      </c>
      <c r="F1270" s="4">
        <v>0</v>
      </c>
      <c r="G1270" s="4">
        <f t="shared" si="39"/>
        <v>0</v>
      </c>
    </row>
    <row r="1271" spans="1:7">
      <c r="A1271" s="4">
        <v>2</v>
      </c>
      <c r="B1271" s="4">
        <v>22</v>
      </c>
      <c r="C1271" s="4">
        <v>4</v>
      </c>
      <c r="D1271" s="4">
        <v>0</v>
      </c>
      <c r="E1271" s="4">
        <f t="shared" si="38"/>
        <v>0</v>
      </c>
      <c r="F1271" s="4">
        <v>0</v>
      </c>
      <c r="G1271" s="4">
        <f t="shared" si="39"/>
        <v>0</v>
      </c>
    </row>
    <row r="1272" spans="1:7">
      <c r="A1272" s="4">
        <v>2</v>
      </c>
      <c r="B1272" s="4">
        <v>22</v>
      </c>
      <c r="C1272" s="4">
        <v>5</v>
      </c>
      <c r="D1272" s="4">
        <v>0</v>
      </c>
      <c r="E1272" s="4">
        <f t="shared" si="38"/>
        <v>0</v>
      </c>
      <c r="F1272" s="4">
        <v>0</v>
      </c>
      <c r="G1272" s="4">
        <f t="shared" si="39"/>
        <v>0</v>
      </c>
    </row>
    <row r="1273" spans="1:7">
      <c r="A1273" s="4">
        <v>2</v>
      </c>
      <c r="B1273" s="4">
        <v>22</v>
      </c>
      <c r="C1273" s="4">
        <v>6</v>
      </c>
      <c r="D1273" s="4">
        <v>0</v>
      </c>
      <c r="E1273" s="4">
        <f t="shared" si="38"/>
        <v>0</v>
      </c>
      <c r="F1273" s="4">
        <v>0</v>
      </c>
      <c r="G1273" s="4">
        <f t="shared" si="39"/>
        <v>0</v>
      </c>
    </row>
    <row r="1274" spans="1:7">
      <c r="A1274" s="4">
        <v>2</v>
      </c>
      <c r="B1274" s="4">
        <v>22</v>
      </c>
      <c r="C1274" s="4">
        <v>7</v>
      </c>
      <c r="D1274" s="4">
        <v>2.867</v>
      </c>
      <c r="E1274" s="4">
        <f t="shared" si="38"/>
        <v>2.8670000000000002E-3</v>
      </c>
      <c r="F1274" s="4">
        <v>1.534</v>
      </c>
      <c r="G1274" s="4">
        <f t="shared" si="39"/>
        <v>1.534E-3</v>
      </c>
    </row>
    <row r="1275" spans="1:7">
      <c r="A1275" s="4">
        <v>2</v>
      </c>
      <c r="B1275" s="4">
        <v>22</v>
      </c>
      <c r="C1275" s="4">
        <v>8</v>
      </c>
      <c r="D1275" s="4">
        <v>102.91800000000001</v>
      </c>
      <c r="E1275" s="4">
        <f t="shared" si="38"/>
        <v>0.10291800000000001</v>
      </c>
      <c r="F1275" s="4">
        <v>58.101999999999997</v>
      </c>
      <c r="G1275" s="4">
        <f t="shared" si="39"/>
        <v>5.8101999999999994E-2</v>
      </c>
    </row>
    <row r="1276" spans="1:7">
      <c r="A1276" s="4">
        <v>2</v>
      </c>
      <c r="B1276" s="4">
        <v>22</v>
      </c>
      <c r="C1276" s="4">
        <v>9</v>
      </c>
      <c r="D1276" s="4">
        <v>58.716999999999999</v>
      </c>
      <c r="E1276" s="4">
        <f t="shared" si="38"/>
        <v>5.8716999999999998E-2</v>
      </c>
      <c r="F1276" s="4">
        <v>58.762999999999998</v>
      </c>
      <c r="G1276" s="4">
        <f t="shared" si="39"/>
        <v>5.8762999999999996E-2</v>
      </c>
    </row>
    <row r="1277" spans="1:7">
      <c r="A1277" s="4">
        <v>2</v>
      </c>
      <c r="B1277" s="4">
        <v>22</v>
      </c>
      <c r="C1277" s="4">
        <v>10</v>
      </c>
      <c r="D1277" s="4">
        <v>150.54900000000001</v>
      </c>
      <c r="E1277" s="4">
        <f t="shared" si="38"/>
        <v>0.15054900000000002</v>
      </c>
      <c r="F1277" s="4">
        <v>139.65799999999999</v>
      </c>
      <c r="G1277" s="4">
        <f t="shared" si="39"/>
        <v>0.13965799999999998</v>
      </c>
    </row>
    <row r="1278" spans="1:7">
      <c r="A1278" s="4">
        <v>2</v>
      </c>
      <c r="B1278" s="4">
        <v>22</v>
      </c>
      <c r="C1278" s="4">
        <v>11</v>
      </c>
      <c r="D1278" s="4">
        <v>405.93799999999999</v>
      </c>
      <c r="E1278" s="4">
        <f t="shared" si="38"/>
        <v>0.40593799999999997</v>
      </c>
      <c r="F1278" s="4">
        <v>300.608</v>
      </c>
      <c r="G1278" s="4">
        <f t="shared" si="39"/>
        <v>0.30060799999999999</v>
      </c>
    </row>
    <row r="1279" spans="1:7">
      <c r="A1279" s="4">
        <v>2</v>
      </c>
      <c r="B1279" s="4">
        <v>22</v>
      </c>
      <c r="C1279" s="4">
        <v>12</v>
      </c>
      <c r="D1279" s="4">
        <v>763.27499999999998</v>
      </c>
      <c r="E1279" s="4">
        <f t="shared" si="38"/>
        <v>0.76327499999999993</v>
      </c>
      <c r="F1279" s="4">
        <v>545.59199999999998</v>
      </c>
      <c r="G1279" s="4">
        <f t="shared" si="39"/>
        <v>0.54559199999999997</v>
      </c>
    </row>
    <row r="1280" spans="1:7">
      <c r="A1280" s="4">
        <v>2</v>
      </c>
      <c r="B1280" s="4">
        <v>22</v>
      </c>
      <c r="C1280" s="4">
        <v>13</v>
      </c>
      <c r="D1280" s="4">
        <v>784.13800000000003</v>
      </c>
      <c r="E1280" s="4">
        <f t="shared" si="38"/>
        <v>0.784138</v>
      </c>
      <c r="F1280" s="4">
        <v>622.87599999999998</v>
      </c>
      <c r="G1280" s="4">
        <f t="shared" si="39"/>
        <v>0.62287599999999999</v>
      </c>
    </row>
    <row r="1281" spans="1:7">
      <c r="A1281" s="4">
        <v>2</v>
      </c>
      <c r="B1281" s="4">
        <v>22</v>
      </c>
      <c r="C1281" s="4">
        <v>14</v>
      </c>
      <c r="D1281" s="4">
        <v>713.63400000000001</v>
      </c>
      <c r="E1281" s="4">
        <f t="shared" si="38"/>
        <v>0.71363399999999999</v>
      </c>
      <c r="F1281" s="4">
        <v>638.14200000000005</v>
      </c>
      <c r="G1281" s="4">
        <f t="shared" si="39"/>
        <v>0.6381420000000001</v>
      </c>
    </row>
    <row r="1282" spans="1:7">
      <c r="A1282" s="4">
        <v>2</v>
      </c>
      <c r="B1282" s="4">
        <v>22</v>
      </c>
      <c r="C1282" s="4">
        <v>15</v>
      </c>
      <c r="D1282" s="4">
        <v>515.56899999999996</v>
      </c>
      <c r="E1282" s="4">
        <f t="shared" si="38"/>
        <v>0.51556899999999994</v>
      </c>
      <c r="F1282" s="4">
        <v>528.40700000000004</v>
      </c>
      <c r="G1282" s="4">
        <f t="shared" si="39"/>
        <v>0.52840700000000007</v>
      </c>
    </row>
    <row r="1283" spans="1:7">
      <c r="A1283" s="4">
        <v>2</v>
      </c>
      <c r="B1283" s="4">
        <v>22</v>
      </c>
      <c r="C1283" s="4">
        <v>16</v>
      </c>
      <c r="D1283" s="4">
        <v>284.74599999999998</v>
      </c>
      <c r="E1283" s="4">
        <f t="shared" si="38"/>
        <v>0.284746</v>
      </c>
      <c r="F1283" s="4">
        <v>347.15800000000002</v>
      </c>
      <c r="G1283" s="4">
        <f t="shared" si="39"/>
        <v>0.34715800000000002</v>
      </c>
    </row>
    <row r="1284" spans="1:7">
      <c r="A1284" s="4">
        <v>2</v>
      </c>
      <c r="B1284" s="4">
        <v>22</v>
      </c>
      <c r="C1284" s="4">
        <v>17</v>
      </c>
      <c r="D1284" s="4">
        <v>163.23500000000001</v>
      </c>
      <c r="E1284" s="4">
        <f t="shared" si="38"/>
        <v>0.16323500000000002</v>
      </c>
      <c r="F1284" s="4">
        <v>247.86099999999999</v>
      </c>
      <c r="G1284" s="4">
        <f t="shared" si="39"/>
        <v>0.247861</v>
      </c>
    </row>
    <row r="1285" spans="1:7">
      <c r="A1285" s="4">
        <v>2</v>
      </c>
      <c r="B1285" s="4">
        <v>22</v>
      </c>
      <c r="C1285" s="4">
        <v>18</v>
      </c>
      <c r="D1285" s="4">
        <v>0</v>
      </c>
      <c r="E1285" s="4">
        <f t="shared" si="38"/>
        <v>0</v>
      </c>
      <c r="F1285" s="4">
        <v>0</v>
      </c>
      <c r="G1285" s="4">
        <f t="shared" si="39"/>
        <v>0</v>
      </c>
    </row>
    <row r="1286" spans="1:7">
      <c r="A1286" s="4">
        <v>2</v>
      </c>
      <c r="B1286" s="4">
        <v>22</v>
      </c>
      <c r="C1286" s="4">
        <v>19</v>
      </c>
      <c r="D1286" s="4">
        <v>0</v>
      </c>
      <c r="E1286" s="4">
        <f t="shared" si="38"/>
        <v>0</v>
      </c>
      <c r="F1286" s="4">
        <v>0</v>
      </c>
      <c r="G1286" s="4">
        <f t="shared" si="39"/>
        <v>0</v>
      </c>
    </row>
    <row r="1287" spans="1:7">
      <c r="A1287" s="4">
        <v>2</v>
      </c>
      <c r="B1287" s="4">
        <v>22</v>
      </c>
      <c r="C1287" s="4">
        <v>20</v>
      </c>
      <c r="D1287" s="4">
        <v>0</v>
      </c>
      <c r="E1287" s="4">
        <f t="shared" si="38"/>
        <v>0</v>
      </c>
      <c r="F1287" s="4">
        <v>0</v>
      </c>
      <c r="G1287" s="4">
        <f t="shared" si="39"/>
        <v>0</v>
      </c>
    </row>
    <row r="1288" spans="1:7">
      <c r="A1288" s="4">
        <v>2</v>
      </c>
      <c r="B1288" s="4">
        <v>22</v>
      </c>
      <c r="C1288" s="4">
        <v>21</v>
      </c>
      <c r="D1288" s="4">
        <v>0</v>
      </c>
      <c r="E1288" s="4">
        <f t="shared" si="38"/>
        <v>0</v>
      </c>
      <c r="F1288" s="4">
        <v>0</v>
      </c>
      <c r="G1288" s="4">
        <f t="shared" si="39"/>
        <v>0</v>
      </c>
    </row>
    <row r="1289" spans="1:7">
      <c r="A1289" s="4">
        <v>2</v>
      </c>
      <c r="B1289" s="4">
        <v>22</v>
      </c>
      <c r="C1289" s="4">
        <v>22</v>
      </c>
      <c r="D1289" s="4">
        <v>0</v>
      </c>
      <c r="E1289" s="4">
        <f t="shared" si="38"/>
        <v>0</v>
      </c>
      <c r="F1289" s="4">
        <v>0</v>
      </c>
      <c r="G1289" s="4">
        <f t="shared" si="39"/>
        <v>0</v>
      </c>
    </row>
    <row r="1290" spans="1:7">
      <c r="A1290" s="4">
        <v>2</v>
      </c>
      <c r="B1290" s="4">
        <v>22</v>
      </c>
      <c r="C1290" s="4">
        <v>23</v>
      </c>
      <c r="D1290" s="4">
        <v>0</v>
      </c>
      <c r="E1290" s="4">
        <f t="shared" si="38"/>
        <v>0</v>
      </c>
      <c r="F1290" s="4">
        <v>0</v>
      </c>
      <c r="G1290" s="4">
        <f t="shared" si="39"/>
        <v>0</v>
      </c>
    </row>
    <row r="1291" spans="1:7">
      <c r="A1291" s="4">
        <v>2</v>
      </c>
      <c r="B1291" s="4">
        <v>23</v>
      </c>
      <c r="C1291" s="4">
        <v>0</v>
      </c>
      <c r="D1291" s="4">
        <v>0</v>
      </c>
      <c r="E1291" s="4">
        <f t="shared" si="38"/>
        <v>0</v>
      </c>
      <c r="F1291" s="4">
        <v>0</v>
      </c>
      <c r="G1291" s="4">
        <f t="shared" si="39"/>
        <v>0</v>
      </c>
    </row>
    <row r="1292" spans="1:7">
      <c r="A1292" s="4">
        <v>2</v>
      </c>
      <c r="B1292" s="4">
        <v>23</v>
      </c>
      <c r="C1292" s="4">
        <v>1</v>
      </c>
      <c r="D1292" s="4">
        <v>0</v>
      </c>
      <c r="E1292" s="4">
        <f t="shared" si="38"/>
        <v>0</v>
      </c>
      <c r="F1292" s="4">
        <v>0</v>
      </c>
      <c r="G1292" s="4">
        <f t="shared" si="39"/>
        <v>0</v>
      </c>
    </row>
    <row r="1293" spans="1:7">
      <c r="A1293" s="4">
        <v>2</v>
      </c>
      <c r="B1293" s="4">
        <v>23</v>
      </c>
      <c r="C1293" s="4">
        <v>2</v>
      </c>
      <c r="D1293" s="4">
        <v>0</v>
      </c>
      <c r="E1293" s="4">
        <f t="shared" si="38"/>
        <v>0</v>
      </c>
      <c r="F1293" s="4">
        <v>0</v>
      </c>
      <c r="G1293" s="4">
        <f t="shared" si="39"/>
        <v>0</v>
      </c>
    </row>
    <row r="1294" spans="1:7">
      <c r="A1294" s="4">
        <v>2</v>
      </c>
      <c r="B1294" s="4">
        <v>23</v>
      </c>
      <c r="C1294" s="4">
        <v>3</v>
      </c>
      <c r="D1294" s="4">
        <v>0</v>
      </c>
      <c r="E1294" s="4">
        <f t="shared" si="38"/>
        <v>0</v>
      </c>
      <c r="F1294" s="4">
        <v>0</v>
      </c>
      <c r="G1294" s="4">
        <f t="shared" si="39"/>
        <v>0</v>
      </c>
    </row>
    <row r="1295" spans="1:7">
      <c r="A1295" s="4">
        <v>2</v>
      </c>
      <c r="B1295" s="4">
        <v>23</v>
      </c>
      <c r="C1295" s="4">
        <v>4</v>
      </c>
      <c r="D1295" s="4">
        <v>0</v>
      </c>
      <c r="E1295" s="4">
        <f t="shared" si="38"/>
        <v>0</v>
      </c>
      <c r="F1295" s="4">
        <v>0</v>
      </c>
      <c r="G1295" s="4">
        <f t="shared" si="39"/>
        <v>0</v>
      </c>
    </row>
    <row r="1296" spans="1:7">
      <c r="A1296" s="4">
        <v>2</v>
      </c>
      <c r="B1296" s="4">
        <v>23</v>
      </c>
      <c r="C1296" s="4">
        <v>5</v>
      </c>
      <c r="D1296" s="4">
        <v>0</v>
      </c>
      <c r="E1296" s="4">
        <f t="shared" si="38"/>
        <v>0</v>
      </c>
      <c r="F1296" s="4">
        <v>0</v>
      </c>
      <c r="G1296" s="4">
        <f t="shared" si="39"/>
        <v>0</v>
      </c>
    </row>
    <row r="1297" spans="1:7">
      <c r="A1297" s="4">
        <v>2</v>
      </c>
      <c r="B1297" s="4">
        <v>23</v>
      </c>
      <c r="C1297" s="4">
        <v>6</v>
      </c>
      <c r="D1297" s="4">
        <v>0</v>
      </c>
      <c r="E1297" s="4">
        <f t="shared" si="38"/>
        <v>0</v>
      </c>
      <c r="F1297" s="4">
        <v>0</v>
      </c>
      <c r="G1297" s="4">
        <f t="shared" si="39"/>
        <v>0</v>
      </c>
    </row>
    <row r="1298" spans="1:7">
      <c r="A1298" s="4">
        <v>2</v>
      </c>
      <c r="B1298" s="4">
        <v>23</v>
      </c>
      <c r="C1298" s="4">
        <v>7</v>
      </c>
      <c r="D1298" s="4">
        <v>7.4539999999999997</v>
      </c>
      <c r="E1298" s="4">
        <f t="shared" si="38"/>
        <v>7.4539999999999997E-3</v>
      </c>
      <c r="F1298" s="4">
        <v>1.903</v>
      </c>
      <c r="G1298" s="4">
        <f t="shared" si="39"/>
        <v>1.903E-3</v>
      </c>
    </row>
    <row r="1299" spans="1:7">
      <c r="A1299" s="4">
        <v>2</v>
      </c>
      <c r="B1299" s="4">
        <v>23</v>
      </c>
      <c r="C1299" s="4">
        <v>8</v>
      </c>
      <c r="D1299" s="4">
        <v>28.454999999999998</v>
      </c>
      <c r="E1299" s="4">
        <f t="shared" si="38"/>
        <v>2.8454999999999998E-2</v>
      </c>
      <c r="F1299" s="4">
        <v>28.457000000000001</v>
      </c>
      <c r="G1299" s="4">
        <f t="shared" si="39"/>
        <v>2.8457E-2</v>
      </c>
    </row>
    <row r="1300" spans="1:7">
      <c r="A1300" s="4">
        <v>2</v>
      </c>
      <c r="B1300" s="4">
        <v>23</v>
      </c>
      <c r="C1300" s="4">
        <v>9</v>
      </c>
      <c r="D1300" s="4">
        <v>293.08699999999999</v>
      </c>
      <c r="E1300" s="4">
        <f t="shared" ref="E1300:E1363" si="40">D1300/1000</f>
        <v>0.29308699999999999</v>
      </c>
      <c r="F1300" s="4">
        <v>135.83699999999999</v>
      </c>
      <c r="G1300" s="4">
        <f t="shared" ref="G1300:G1363" si="41">F1300/1000</f>
        <v>0.13583699999999999</v>
      </c>
    </row>
    <row r="1301" spans="1:7">
      <c r="A1301" s="4">
        <v>2</v>
      </c>
      <c r="B1301" s="4">
        <v>23</v>
      </c>
      <c r="C1301" s="4">
        <v>10</v>
      </c>
      <c r="D1301" s="4">
        <v>447.15499999999997</v>
      </c>
      <c r="E1301" s="4">
        <f t="shared" si="40"/>
        <v>0.44715499999999997</v>
      </c>
      <c r="F1301" s="4">
        <v>242.036</v>
      </c>
      <c r="G1301" s="4">
        <f t="shared" si="41"/>
        <v>0.242036</v>
      </c>
    </row>
    <row r="1302" spans="1:7">
      <c r="A1302" s="4">
        <v>2</v>
      </c>
      <c r="B1302" s="4">
        <v>23</v>
      </c>
      <c r="C1302" s="4">
        <v>11</v>
      </c>
      <c r="D1302" s="4">
        <v>504.68299999999999</v>
      </c>
      <c r="E1302" s="4">
        <f t="shared" si="40"/>
        <v>0.50468299999999999</v>
      </c>
      <c r="F1302" s="4">
        <v>345.11200000000002</v>
      </c>
      <c r="G1302" s="4">
        <f t="shared" si="41"/>
        <v>0.34511200000000003</v>
      </c>
    </row>
    <row r="1303" spans="1:7">
      <c r="A1303" s="4">
        <v>2</v>
      </c>
      <c r="B1303" s="4">
        <v>23</v>
      </c>
      <c r="C1303" s="4">
        <v>12</v>
      </c>
      <c r="D1303" s="4">
        <v>544.98</v>
      </c>
      <c r="E1303" s="4">
        <f t="shared" si="40"/>
        <v>0.54498000000000002</v>
      </c>
      <c r="F1303" s="4">
        <v>416.83699999999999</v>
      </c>
      <c r="G1303" s="4">
        <f t="shared" si="41"/>
        <v>0.41683700000000001</v>
      </c>
    </row>
    <row r="1304" spans="1:7">
      <c r="A1304" s="4">
        <v>2</v>
      </c>
      <c r="B1304" s="4">
        <v>23</v>
      </c>
      <c r="C1304" s="4">
        <v>13</v>
      </c>
      <c r="D1304" s="4">
        <v>424.976</v>
      </c>
      <c r="E1304" s="4">
        <f t="shared" si="40"/>
        <v>0.42497600000000002</v>
      </c>
      <c r="F1304" s="4">
        <v>370.05799999999999</v>
      </c>
      <c r="G1304" s="4">
        <f t="shared" si="41"/>
        <v>0.370058</v>
      </c>
    </row>
    <row r="1305" spans="1:7">
      <c r="A1305" s="4">
        <v>2</v>
      </c>
      <c r="B1305" s="4">
        <v>23</v>
      </c>
      <c r="C1305" s="4">
        <v>14</v>
      </c>
      <c r="D1305" s="4">
        <v>621.70600000000002</v>
      </c>
      <c r="E1305" s="4">
        <f t="shared" si="40"/>
        <v>0.62170599999999998</v>
      </c>
      <c r="F1305" s="4">
        <v>564.428</v>
      </c>
      <c r="G1305" s="4">
        <f t="shared" si="41"/>
        <v>0.56442800000000004</v>
      </c>
    </row>
    <row r="1306" spans="1:7">
      <c r="A1306" s="4">
        <v>2</v>
      </c>
      <c r="B1306" s="4">
        <v>23</v>
      </c>
      <c r="C1306" s="4">
        <v>15</v>
      </c>
      <c r="D1306" s="4">
        <v>461.46199999999999</v>
      </c>
      <c r="E1306" s="4">
        <f t="shared" si="40"/>
        <v>0.46146199999999998</v>
      </c>
      <c r="F1306" s="4">
        <v>473.47</v>
      </c>
      <c r="G1306" s="4">
        <f t="shared" si="41"/>
        <v>0.47347</v>
      </c>
    </row>
    <row r="1307" spans="1:7">
      <c r="A1307" s="4">
        <v>2</v>
      </c>
      <c r="B1307" s="4">
        <v>23</v>
      </c>
      <c r="C1307" s="4">
        <v>16</v>
      </c>
      <c r="D1307" s="4">
        <v>343.89499999999998</v>
      </c>
      <c r="E1307" s="4">
        <f t="shared" si="40"/>
        <v>0.34389500000000001</v>
      </c>
      <c r="F1307" s="4">
        <v>421.49200000000002</v>
      </c>
      <c r="G1307" s="4">
        <f t="shared" si="41"/>
        <v>0.42149200000000003</v>
      </c>
    </row>
    <row r="1308" spans="1:7">
      <c r="A1308" s="4">
        <v>2</v>
      </c>
      <c r="B1308" s="4">
        <v>23</v>
      </c>
      <c r="C1308" s="4">
        <v>17</v>
      </c>
      <c r="D1308" s="4">
        <v>132.24799999999999</v>
      </c>
      <c r="E1308" s="4">
        <f t="shared" si="40"/>
        <v>0.13224799999999998</v>
      </c>
      <c r="F1308" s="4">
        <v>190.08199999999999</v>
      </c>
      <c r="G1308" s="4">
        <f t="shared" si="41"/>
        <v>0.190082</v>
      </c>
    </row>
    <row r="1309" spans="1:7">
      <c r="A1309" s="4">
        <v>2</v>
      </c>
      <c r="B1309" s="4">
        <v>23</v>
      </c>
      <c r="C1309" s="4">
        <v>18</v>
      </c>
      <c r="D1309" s="4">
        <v>0</v>
      </c>
      <c r="E1309" s="4">
        <f t="shared" si="40"/>
        <v>0</v>
      </c>
      <c r="F1309" s="4">
        <v>0</v>
      </c>
      <c r="G1309" s="4">
        <f t="shared" si="41"/>
        <v>0</v>
      </c>
    </row>
    <row r="1310" spans="1:7">
      <c r="A1310" s="4">
        <v>2</v>
      </c>
      <c r="B1310" s="4">
        <v>23</v>
      </c>
      <c r="C1310" s="4">
        <v>19</v>
      </c>
      <c r="D1310" s="4">
        <v>0</v>
      </c>
      <c r="E1310" s="4">
        <f t="shared" si="40"/>
        <v>0</v>
      </c>
      <c r="F1310" s="4">
        <v>0</v>
      </c>
      <c r="G1310" s="4">
        <f t="shared" si="41"/>
        <v>0</v>
      </c>
    </row>
    <row r="1311" spans="1:7">
      <c r="A1311" s="4">
        <v>2</v>
      </c>
      <c r="B1311" s="4">
        <v>23</v>
      </c>
      <c r="C1311" s="4">
        <v>20</v>
      </c>
      <c r="D1311" s="4">
        <v>0</v>
      </c>
      <c r="E1311" s="4">
        <f t="shared" si="40"/>
        <v>0</v>
      </c>
      <c r="F1311" s="4">
        <v>0</v>
      </c>
      <c r="G1311" s="4">
        <f t="shared" si="41"/>
        <v>0</v>
      </c>
    </row>
    <row r="1312" spans="1:7">
      <c r="A1312" s="4">
        <v>2</v>
      </c>
      <c r="B1312" s="4">
        <v>23</v>
      </c>
      <c r="C1312" s="4">
        <v>21</v>
      </c>
      <c r="D1312" s="4">
        <v>0</v>
      </c>
      <c r="E1312" s="4">
        <f t="shared" si="40"/>
        <v>0</v>
      </c>
      <c r="F1312" s="4">
        <v>0</v>
      </c>
      <c r="G1312" s="4">
        <f t="shared" si="41"/>
        <v>0</v>
      </c>
    </row>
    <row r="1313" spans="1:7">
      <c r="A1313" s="4">
        <v>2</v>
      </c>
      <c r="B1313" s="4">
        <v>23</v>
      </c>
      <c r="C1313" s="4">
        <v>22</v>
      </c>
      <c r="D1313" s="4">
        <v>0</v>
      </c>
      <c r="E1313" s="4">
        <f t="shared" si="40"/>
        <v>0</v>
      </c>
      <c r="F1313" s="4">
        <v>0</v>
      </c>
      <c r="G1313" s="4">
        <f t="shared" si="41"/>
        <v>0</v>
      </c>
    </row>
    <row r="1314" spans="1:7">
      <c r="A1314" s="4">
        <v>2</v>
      </c>
      <c r="B1314" s="4">
        <v>23</v>
      </c>
      <c r="C1314" s="4">
        <v>23</v>
      </c>
      <c r="D1314" s="4">
        <v>0</v>
      </c>
      <c r="E1314" s="4">
        <f t="shared" si="40"/>
        <v>0</v>
      </c>
      <c r="F1314" s="4">
        <v>0</v>
      </c>
      <c r="G1314" s="4">
        <f t="shared" si="41"/>
        <v>0</v>
      </c>
    </row>
    <row r="1315" spans="1:7">
      <c r="A1315" s="4">
        <v>2</v>
      </c>
      <c r="B1315" s="4">
        <v>24</v>
      </c>
      <c r="C1315" s="4">
        <v>0</v>
      </c>
      <c r="D1315" s="4">
        <v>0</v>
      </c>
      <c r="E1315" s="4">
        <f t="shared" si="40"/>
        <v>0</v>
      </c>
      <c r="F1315" s="4">
        <v>0</v>
      </c>
      <c r="G1315" s="4">
        <f t="shared" si="41"/>
        <v>0</v>
      </c>
    </row>
    <row r="1316" spans="1:7">
      <c r="A1316" s="4">
        <v>2</v>
      </c>
      <c r="B1316" s="4">
        <v>24</v>
      </c>
      <c r="C1316" s="4">
        <v>1</v>
      </c>
      <c r="D1316" s="4">
        <v>0</v>
      </c>
      <c r="E1316" s="4">
        <f t="shared" si="40"/>
        <v>0</v>
      </c>
      <c r="F1316" s="4">
        <v>0</v>
      </c>
      <c r="G1316" s="4">
        <f t="shared" si="41"/>
        <v>0</v>
      </c>
    </row>
    <row r="1317" spans="1:7">
      <c r="A1317" s="4">
        <v>2</v>
      </c>
      <c r="B1317" s="4">
        <v>24</v>
      </c>
      <c r="C1317" s="4">
        <v>2</v>
      </c>
      <c r="D1317" s="4">
        <v>0</v>
      </c>
      <c r="E1317" s="4">
        <f t="shared" si="40"/>
        <v>0</v>
      </c>
      <c r="F1317" s="4">
        <v>0</v>
      </c>
      <c r="G1317" s="4">
        <f t="shared" si="41"/>
        <v>0</v>
      </c>
    </row>
    <row r="1318" spans="1:7">
      <c r="A1318" s="4">
        <v>2</v>
      </c>
      <c r="B1318" s="4">
        <v>24</v>
      </c>
      <c r="C1318" s="4">
        <v>3</v>
      </c>
      <c r="D1318" s="4">
        <v>0</v>
      </c>
      <c r="E1318" s="4">
        <f t="shared" si="40"/>
        <v>0</v>
      </c>
      <c r="F1318" s="4">
        <v>0</v>
      </c>
      <c r="G1318" s="4">
        <f t="shared" si="41"/>
        <v>0</v>
      </c>
    </row>
    <row r="1319" spans="1:7">
      <c r="A1319" s="4">
        <v>2</v>
      </c>
      <c r="B1319" s="4">
        <v>24</v>
      </c>
      <c r="C1319" s="4">
        <v>4</v>
      </c>
      <c r="D1319" s="4">
        <v>0</v>
      </c>
      <c r="E1319" s="4">
        <f t="shared" si="40"/>
        <v>0</v>
      </c>
      <c r="F1319" s="4">
        <v>0</v>
      </c>
      <c r="G1319" s="4">
        <f t="shared" si="41"/>
        <v>0</v>
      </c>
    </row>
    <row r="1320" spans="1:7">
      <c r="A1320" s="4">
        <v>2</v>
      </c>
      <c r="B1320" s="4">
        <v>24</v>
      </c>
      <c r="C1320" s="4">
        <v>5</v>
      </c>
      <c r="D1320" s="4">
        <v>0</v>
      </c>
      <c r="E1320" s="4">
        <f t="shared" si="40"/>
        <v>0</v>
      </c>
      <c r="F1320" s="4">
        <v>0</v>
      </c>
      <c r="G1320" s="4">
        <f t="shared" si="41"/>
        <v>0</v>
      </c>
    </row>
    <row r="1321" spans="1:7">
      <c r="A1321" s="4">
        <v>2</v>
      </c>
      <c r="B1321" s="4">
        <v>24</v>
      </c>
      <c r="C1321" s="4">
        <v>6</v>
      </c>
      <c r="D1321" s="4">
        <v>0</v>
      </c>
      <c r="E1321" s="4">
        <f t="shared" si="40"/>
        <v>0</v>
      </c>
      <c r="F1321" s="4">
        <v>0</v>
      </c>
      <c r="G1321" s="4">
        <f t="shared" si="41"/>
        <v>0</v>
      </c>
    </row>
    <row r="1322" spans="1:7">
      <c r="A1322" s="4">
        <v>2</v>
      </c>
      <c r="B1322" s="4">
        <v>24</v>
      </c>
      <c r="C1322" s="4">
        <v>7</v>
      </c>
      <c r="D1322" s="4">
        <v>28.88</v>
      </c>
      <c r="E1322" s="4">
        <f t="shared" si="40"/>
        <v>2.8879999999999999E-2</v>
      </c>
      <c r="F1322" s="4">
        <v>3.4590000000000001</v>
      </c>
      <c r="G1322" s="4">
        <f t="shared" si="41"/>
        <v>3.4590000000000003E-3</v>
      </c>
    </row>
    <row r="1323" spans="1:7">
      <c r="A1323" s="4">
        <v>2</v>
      </c>
      <c r="B1323" s="4">
        <v>24</v>
      </c>
      <c r="C1323" s="4">
        <v>8</v>
      </c>
      <c r="D1323" s="4">
        <v>200.84399999999999</v>
      </c>
      <c r="E1323" s="4">
        <f t="shared" si="40"/>
        <v>0.20084399999999999</v>
      </c>
      <c r="F1323" s="4">
        <v>48.085000000000001</v>
      </c>
      <c r="G1323" s="4">
        <f t="shared" si="41"/>
        <v>4.8085000000000003E-2</v>
      </c>
    </row>
    <row r="1324" spans="1:7">
      <c r="A1324" s="4">
        <v>2</v>
      </c>
      <c r="B1324" s="4">
        <v>24</v>
      </c>
      <c r="C1324" s="4">
        <v>9</v>
      </c>
      <c r="D1324" s="4">
        <v>449.005</v>
      </c>
      <c r="E1324" s="4">
        <f t="shared" si="40"/>
        <v>0.44900499999999999</v>
      </c>
      <c r="F1324" s="4">
        <v>142.12100000000001</v>
      </c>
      <c r="G1324" s="4">
        <f t="shared" si="41"/>
        <v>0.142121</v>
      </c>
    </row>
    <row r="1325" spans="1:7">
      <c r="A1325" s="4">
        <v>2</v>
      </c>
      <c r="B1325" s="4">
        <v>24</v>
      </c>
      <c r="C1325" s="4">
        <v>10</v>
      </c>
      <c r="D1325" s="4">
        <v>401.07799999999997</v>
      </c>
      <c r="E1325" s="4">
        <f t="shared" si="40"/>
        <v>0.40107799999999999</v>
      </c>
      <c r="F1325" s="4">
        <v>247.89500000000001</v>
      </c>
      <c r="G1325" s="4">
        <f t="shared" si="41"/>
        <v>0.247895</v>
      </c>
    </row>
    <row r="1326" spans="1:7">
      <c r="A1326" s="4">
        <v>2</v>
      </c>
      <c r="B1326" s="4">
        <v>24</v>
      </c>
      <c r="C1326" s="4">
        <v>11</v>
      </c>
      <c r="D1326" s="4">
        <v>529.43899999999996</v>
      </c>
      <c r="E1326" s="4">
        <f t="shared" si="40"/>
        <v>0.52943899999999999</v>
      </c>
      <c r="F1326" s="4">
        <v>362.904</v>
      </c>
      <c r="G1326" s="4">
        <f t="shared" si="41"/>
        <v>0.362904</v>
      </c>
    </row>
    <row r="1327" spans="1:7">
      <c r="A1327" s="4">
        <v>2</v>
      </c>
      <c r="B1327" s="4">
        <v>24</v>
      </c>
      <c r="C1327" s="4">
        <v>12</v>
      </c>
      <c r="D1327" s="4">
        <v>422.642</v>
      </c>
      <c r="E1327" s="4">
        <f t="shared" si="40"/>
        <v>0.42264200000000002</v>
      </c>
      <c r="F1327" s="4">
        <v>347.41300000000001</v>
      </c>
      <c r="G1327" s="4">
        <f t="shared" si="41"/>
        <v>0.34741300000000003</v>
      </c>
    </row>
    <row r="1328" spans="1:7">
      <c r="A1328" s="4">
        <v>2</v>
      </c>
      <c r="B1328" s="4">
        <v>24</v>
      </c>
      <c r="C1328" s="4">
        <v>13</v>
      </c>
      <c r="D1328" s="4">
        <v>591.29899999999998</v>
      </c>
      <c r="E1328" s="4">
        <f t="shared" si="40"/>
        <v>0.59129900000000002</v>
      </c>
      <c r="F1328" s="4">
        <v>494.06200000000001</v>
      </c>
      <c r="G1328" s="4">
        <f t="shared" si="41"/>
        <v>0.494062</v>
      </c>
    </row>
    <row r="1329" spans="1:7">
      <c r="A1329" s="4">
        <v>2</v>
      </c>
      <c r="B1329" s="4">
        <v>24</v>
      </c>
      <c r="C1329" s="4">
        <v>14</v>
      </c>
      <c r="D1329" s="4">
        <v>200.61099999999999</v>
      </c>
      <c r="E1329" s="4">
        <f t="shared" si="40"/>
        <v>0.20061099999999998</v>
      </c>
      <c r="F1329" s="4">
        <v>196.845</v>
      </c>
      <c r="G1329" s="4">
        <f t="shared" si="41"/>
        <v>0.19684499999999999</v>
      </c>
    </row>
    <row r="1330" spans="1:7">
      <c r="A1330" s="4">
        <v>2</v>
      </c>
      <c r="B1330" s="4">
        <v>24</v>
      </c>
      <c r="C1330" s="4">
        <v>15</v>
      </c>
      <c r="D1330" s="4">
        <v>245.49700000000001</v>
      </c>
      <c r="E1330" s="4">
        <f t="shared" si="40"/>
        <v>0.24549700000000002</v>
      </c>
      <c r="F1330" s="4">
        <v>248.999</v>
      </c>
      <c r="G1330" s="4">
        <f t="shared" si="41"/>
        <v>0.248999</v>
      </c>
    </row>
    <row r="1331" spans="1:7">
      <c r="A1331" s="4">
        <v>2</v>
      </c>
      <c r="B1331" s="4">
        <v>24</v>
      </c>
      <c r="C1331" s="4">
        <v>16</v>
      </c>
      <c r="D1331" s="4">
        <v>94.335999999999999</v>
      </c>
      <c r="E1331" s="4">
        <f t="shared" si="40"/>
        <v>9.4336000000000003E-2</v>
      </c>
      <c r="F1331" s="4">
        <v>97.036000000000001</v>
      </c>
      <c r="G1331" s="4">
        <f t="shared" si="41"/>
        <v>9.7035999999999997E-2</v>
      </c>
    </row>
    <row r="1332" spans="1:7">
      <c r="A1332" s="4">
        <v>2</v>
      </c>
      <c r="B1332" s="4">
        <v>24</v>
      </c>
      <c r="C1332" s="4">
        <v>17</v>
      </c>
      <c r="D1332" s="4">
        <v>46.689</v>
      </c>
      <c r="E1332" s="4">
        <f t="shared" si="40"/>
        <v>4.6689000000000001E-2</v>
      </c>
      <c r="F1332" s="4">
        <v>53.436999999999998</v>
      </c>
      <c r="G1332" s="4">
        <f t="shared" si="41"/>
        <v>5.3436999999999998E-2</v>
      </c>
    </row>
    <row r="1333" spans="1:7">
      <c r="A1333" s="4">
        <v>2</v>
      </c>
      <c r="B1333" s="4">
        <v>24</v>
      </c>
      <c r="C1333" s="4">
        <v>18</v>
      </c>
      <c r="D1333" s="4">
        <v>0</v>
      </c>
      <c r="E1333" s="4">
        <f t="shared" si="40"/>
        <v>0</v>
      </c>
      <c r="F1333" s="4">
        <v>0</v>
      </c>
      <c r="G1333" s="4">
        <f t="shared" si="41"/>
        <v>0</v>
      </c>
    </row>
    <row r="1334" spans="1:7">
      <c r="A1334" s="4">
        <v>2</v>
      </c>
      <c r="B1334" s="4">
        <v>24</v>
      </c>
      <c r="C1334" s="4">
        <v>19</v>
      </c>
      <c r="D1334" s="4">
        <v>0</v>
      </c>
      <c r="E1334" s="4">
        <f t="shared" si="40"/>
        <v>0</v>
      </c>
      <c r="F1334" s="4">
        <v>0</v>
      </c>
      <c r="G1334" s="4">
        <f t="shared" si="41"/>
        <v>0</v>
      </c>
    </row>
    <row r="1335" spans="1:7">
      <c r="A1335" s="4">
        <v>2</v>
      </c>
      <c r="B1335" s="4">
        <v>24</v>
      </c>
      <c r="C1335" s="4">
        <v>20</v>
      </c>
      <c r="D1335" s="4">
        <v>0</v>
      </c>
      <c r="E1335" s="4">
        <f t="shared" si="40"/>
        <v>0</v>
      </c>
      <c r="F1335" s="4">
        <v>0</v>
      </c>
      <c r="G1335" s="4">
        <f t="shared" si="41"/>
        <v>0</v>
      </c>
    </row>
    <row r="1336" spans="1:7">
      <c r="A1336" s="4">
        <v>2</v>
      </c>
      <c r="B1336" s="4">
        <v>24</v>
      </c>
      <c r="C1336" s="4">
        <v>21</v>
      </c>
      <c r="D1336" s="4">
        <v>0</v>
      </c>
      <c r="E1336" s="4">
        <f t="shared" si="40"/>
        <v>0</v>
      </c>
      <c r="F1336" s="4">
        <v>0</v>
      </c>
      <c r="G1336" s="4">
        <f t="shared" si="41"/>
        <v>0</v>
      </c>
    </row>
    <row r="1337" spans="1:7">
      <c r="A1337" s="4">
        <v>2</v>
      </c>
      <c r="B1337" s="4">
        <v>24</v>
      </c>
      <c r="C1337" s="4">
        <v>22</v>
      </c>
      <c r="D1337" s="4">
        <v>0</v>
      </c>
      <c r="E1337" s="4">
        <f t="shared" si="40"/>
        <v>0</v>
      </c>
      <c r="F1337" s="4">
        <v>0</v>
      </c>
      <c r="G1337" s="4">
        <f t="shared" si="41"/>
        <v>0</v>
      </c>
    </row>
    <row r="1338" spans="1:7">
      <c r="A1338" s="4">
        <v>2</v>
      </c>
      <c r="B1338" s="4">
        <v>24</v>
      </c>
      <c r="C1338" s="4">
        <v>23</v>
      </c>
      <c r="D1338" s="4">
        <v>0</v>
      </c>
      <c r="E1338" s="4">
        <f t="shared" si="40"/>
        <v>0</v>
      </c>
      <c r="F1338" s="4">
        <v>0</v>
      </c>
      <c r="G1338" s="4">
        <f t="shared" si="41"/>
        <v>0</v>
      </c>
    </row>
    <row r="1339" spans="1:7">
      <c r="A1339" s="4">
        <v>2</v>
      </c>
      <c r="B1339" s="4">
        <v>25</v>
      </c>
      <c r="C1339" s="4">
        <v>0</v>
      </c>
      <c r="D1339" s="4">
        <v>0</v>
      </c>
      <c r="E1339" s="4">
        <f t="shared" si="40"/>
        <v>0</v>
      </c>
      <c r="F1339" s="4">
        <v>0</v>
      </c>
      <c r="G1339" s="4">
        <f t="shared" si="41"/>
        <v>0</v>
      </c>
    </row>
    <row r="1340" spans="1:7">
      <c r="A1340" s="4">
        <v>2</v>
      </c>
      <c r="B1340" s="4">
        <v>25</v>
      </c>
      <c r="C1340" s="4">
        <v>1</v>
      </c>
      <c r="D1340" s="4">
        <v>0</v>
      </c>
      <c r="E1340" s="4">
        <f t="shared" si="40"/>
        <v>0</v>
      </c>
      <c r="F1340" s="4">
        <v>0</v>
      </c>
      <c r="G1340" s="4">
        <f t="shared" si="41"/>
        <v>0</v>
      </c>
    </row>
    <row r="1341" spans="1:7">
      <c r="A1341" s="4">
        <v>2</v>
      </c>
      <c r="B1341" s="4">
        <v>25</v>
      </c>
      <c r="C1341" s="4">
        <v>2</v>
      </c>
      <c r="D1341" s="4">
        <v>0</v>
      </c>
      <c r="E1341" s="4">
        <f t="shared" si="40"/>
        <v>0</v>
      </c>
      <c r="F1341" s="4">
        <v>0</v>
      </c>
      <c r="G1341" s="4">
        <f t="shared" si="41"/>
        <v>0</v>
      </c>
    </row>
    <row r="1342" spans="1:7">
      <c r="A1342" s="4">
        <v>2</v>
      </c>
      <c r="B1342" s="4">
        <v>25</v>
      </c>
      <c r="C1342" s="4">
        <v>3</v>
      </c>
      <c r="D1342" s="4">
        <v>0</v>
      </c>
      <c r="E1342" s="4">
        <f t="shared" si="40"/>
        <v>0</v>
      </c>
      <c r="F1342" s="4">
        <v>0</v>
      </c>
      <c r="G1342" s="4">
        <f t="shared" si="41"/>
        <v>0</v>
      </c>
    </row>
    <row r="1343" spans="1:7">
      <c r="A1343" s="4">
        <v>2</v>
      </c>
      <c r="B1343" s="4">
        <v>25</v>
      </c>
      <c r="C1343" s="4">
        <v>4</v>
      </c>
      <c r="D1343" s="4">
        <v>0</v>
      </c>
      <c r="E1343" s="4">
        <f t="shared" si="40"/>
        <v>0</v>
      </c>
      <c r="F1343" s="4">
        <v>0</v>
      </c>
      <c r="G1343" s="4">
        <f t="shared" si="41"/>
        <v>0</v>
      </c>
    </row>
    <row r="1344" spans="1:7">
      <c r="A1344" s="4">
        <v>2</v>
      </c>
      <c r="B1344" s="4">
        <v>25</v>
      </c>
      <c r="C1344" s="4">
        <v>5</v>
      </c>
      <c r="D1344" s="4">
        <v>0</v>
      </c>
      <c r="E1344" s="4">
        <f t="shared" si="40"/>
        <v>0</v>
      </c>
      <c r="F1344" s="4">
        <v>0</v>
      </c>
      <c r="G1344" s="4">
        <f t="shared" si="41"/>
        <v>0</v>
      </c>
    </row>
    <row r="1345" spans="1:7">
      <c r="A1345" s="4">
        <v>2</v>
      </c>
      <c r="B1345" s="4">
        <v>25</v>
      </c>
      <c r="C1345" s="4">
        <v>6</v>
      </c>
      <c r="D1345" s="4">
        <v>0</v>
      </c>
      <c r="E1345" s="4">
        <f t="shared" si="40"/>
        <v>0</v>
      </c>
      <c r="F1345" s="4">
        <v>0</v>
      </c>
      <c r="G1345" s="4">
        <f t="shared" si="41"/>
        <v>0</v>
      </c>
    </row>
    <row r="1346" spans="1:7">
      <c r="A1346" s="4">
        <v>2</v>
      </c>
      <c r="B1346" s="4">
        <v>25</v>
      </c>
      <c r="C1346" s="4">
        <v>7</v>
      </c>
      <c r="D1346" s="4">
        <v>14.897</v>
      </c>
      <c r="E1346" s="4">
        <f t="shared" si="40"/>
        <v>1.4897000000000001E-2</v>
      </c>
      <c r="F1346" s="4">
        <v>3.2130000000000001</v>
      </c>
      <c r="G1346" s="4">
        <f t="shared" si="41"/>
        <v>3.2130000000000001E-3</v>
      </c>
    </row>
    <row r="1347" spans="1:7">
      <c r="A1347" s="4">
        <v>2</v>
      </c>
      <c r="B1347" s="4">
        <v>25</v>
      </c>
      <c r="C1347" s="4">
        <v>8</v>
      </c>
      <c r="D1347" s="4">
        <v>26.356000000000002</v>
      </c>
      <c r="E1347" s="4">
        <f t="shared" si="40"/>
        <v>2.6356000000000001E-2</v>
      </c>
      <c r="F1347" s="4">
        <v>26.366</v>
      </c>
      <c r="G1347" s="4">
        <f t="shared" si="41"/>
        <v>2.6366000000000001E-2</v>
      </c>
    </row>
    <row r="1348" spans="1:7">
      <c r="A1348" s="4">
        <v>2</v>
      </c>
      <c r="B1348" s="4">
        <v>25</v>
      </c>
      <c r="C1348" s="4">
        <v>9</v>
      </c>
      <c r="D1348" s="4">
        <v>51.610999999999997</v>
      </c>
      <c r="E1348" s="4">
        <f t="shared" si="40"/>
        <v>5.1610999999999997E-2</v>
      </c>
      <c r="F1348" s="4">
        <v>51.610999999999997</v>
      </c>
      <c r="G1348" s="4">
        <f t="shared" si="41"/>
        <v>5.1610999999999997E-2</v>
      </c>
    </row>
    <row r="1349" spans="1:7">
      <c r="A1349" s="4">
        <v>2</v>
      </c>
      <c r="B1349" s="4">
        <v>25</v>
      </c>
      <c r="C1349" s="4">
        <v>10</v>
      </c>
      <c r="D1349" s="4">
        <v>176.09700000000001</v>
      </c>
      <c r="E1349" s="4">
        <f t="shared" si="40"/>
        <v>0.176097</v>
      </c>
      <c r="F1349" s="4">
        <v>158.49799999999999</v>
      </c>
      <c r="G1349" s="4">
        <f t="shared" si="41"/>
        <v>0.158498</v>
      </c>
    </row>
    <row r="1350" spans="1:7">
      <c r="A1350" s="4">
        <v>2</v>
      </c>
      <c r="B1350" s="4">
        <v>25</v>
      </c>
      <c r="C1350" s="4">
        <v>11</v>
      </c>
      <c r="D1350" s="4">
        <v>535.649</v>
      </c>
      <c r="E1350" s="4">
        <f t="shared" si="40"/>
        <v>0.53564900000000004</v>
      </c>
      <c r="F1350" s="4">
        <v>371.863</v>
      </c>
      <c r="G1350" s="4">
        <f t="shared" si="41"/>
        <v>0.371863</v>
      </c>
    </row>
    <row r="1351" spans="1:7">
      <c r="A1351" s="4">
        <v>2</v>
      </c>
      <c r="B1351" s="4">
        <v>25</v>
      </c>
      <c r="C1351" s="4">
        <v>12</v>
      </c>
      <c r="D1351" s="4">
        <v>337.22199999999998</v>
      </c>
      <c r="E1351" s="4">
        <f t="shared" si="40"/>
        <v>0.33722199999999997</v>
      </c>
      <c r="F1351" s="4">
        <v>295.839</v>
      </c>
      <c r="G1351" s="4">
        <f t="shared" si="41"/>
        <v>0.29583900000000002</v>
      </c>
    </row>
    <row r="1352" spans="1:7">
      <c r="A1352" s="4">
        <v>2</v>
      </c>
      <c r="B1352" s="4">
        <v>25</v>
      </c>
      <c r="C1352" s="4">
        <v>13</v>
      </c>
      <c r="D1352" s="4">
        <v>363.87099999999998</v>
      </c>
      <c r="E1352" s="4">
        <f t="shared" si="40"/>
        <v>0.363871</v>
      </c>
      <c r="F1352" s="4">
        <v>329.34699999999998</v>
      </c>
      <c r="G1352" s="4">
        <f t="shared" si="41"/>
        <v>0.329347</v>
      </c>
    </row>
    <row r="1353" spans="1:7">
      <c r="A1353" s="4">
        <v>2</v>
      </c>
      <c r="B1353" s="4">
        <v>25</v>
      </c>
      <c r="C1353" s="4">
        <v>14</v>
      </c>
      <c r="D1353" s="4">
        <v>234.78299999999999</v>
      </c>
      <c r="E1353" s="4">
        <f t="shared" si="40"/>
        <v>0.23478299999999999</v>
      </c>
      <c r="F1353" s="4">
        <v>229.738</v>
      </c>
      <c r="G1353" s="4">
        <f t="shared" si="41"/>
        <v>0.229738</v>
      </c>
    </row>
    <row r="1354" spans="1:7">
      <c r="A1354" s="4">
        <v>2</v>
      </c>
      <c r="B1354" s="4">
        <v>25</v>
      </c>
      <c r="C1354" s="4">
        <v>15</v>
      </c>
      <c r="D1354" s="4">
        <v>169.245</v>
      </c>
      <c r="E1354" s="4">
        <f t="shared" si="40"/>
        <v>0.16924500000000001</v>
      </c>
      <c r="F1354" s="4">
        <v>170.25299999999999</v>
      </c>
      <c r="G1354" s="4">
        <f t="shared" si="41"/>
        <v>0.17025299999999999</v>
      </c>
    </row>
    <row r="1355" spans="1:7">
      <c r="A1355" s="4">
        <v>2</v>
      </c>
      <c r="B1355" s="4">
        <v>25</v>
      </c>
      <c r="C1355" s="4">
        <v>16</v>
      </c>
      <c r="D1355" s="4">
        <v>93.483999999999995</v>
      </c>
      <c r="E1355" s="4">
        <f t="shared" si="40"/>
        <v>9.3483999999999998E-2</v>
      </c>
      <c r="F1355" s="4">
        <v>96.048000000000002</v>
      </c>
      <c r="G1355" s="4">
        <f t="shared" si="41"/>
        <v>9.6048000000000008E-2</v>
      </c>
    </row>
    <row r="1356" spans="1:7">
      <c r="A1356" s="4">
        <v>2</v>
      </c>
      <c r="B1356" s="4">
        <v>25</v>
      </c>
      <c r="C1356" s="4">
        <v>17</v>
      </c>
      <c r="D1356" s="4">
        <v>39.878</v>
      </c>
      <c r="E1356" s="4">
        <f t="shared" si="40"/>
        <v>3.9877999999999997E-2</v>
      </c>
      <c r="F1356" s="4">
        <v>43.984000000000002</v>
      </c>
      <c r="G1356" s="4">
        <f t="shared" si="41"/>
        <v>4.3984000000000002E-2</v>
      </c>
    </row>
    <row r="1357" spans="1:7">
      <c r="A1357" s="4">
        <v>2</v>
      </c>
      <c r="B1357" s="4">
        <v>25</v>
      </c>
      <c r="C1357" s="4">
        <v>18</v>
      </c>
      <c r="D1357" s="4">
        <v>0</v>
      </c>
      <c r="E1357" s="4">
        <f t="shared" si="40"/>
        <v>0</v>
      </c>
      <c r="F1357" s="4">
        <v>0</v>
      </c>
      <c r="G1357" s="4">
        <f t="shared" si="41"/>
        <v>0</v>
      </c>
    </row>
    <row r="1358" spans="1:7">
      <c r="A1358" s="4">
        <v>2</v>
      </c>
      <c r="B1358" s="4">
        <v>25</v>
      </c>
      <c r="C1358" s="4">
        <v>19</v>
      </c>
      <c r="D1358" s="4">
        <v>0</v>
      </c>
      <c r="E1358" s="4">
        <f t="shared" si="40"/>
        <v>0</v>
      </c>
      <c r="F1358" s="4">
        <v>0</v>
      </c>
      <c r="G1358" s="4">
        <f t="shared" si="41"/>
        <v>0</v>
      </c>
    </row>
    <row r="1359" spans="1:7">
      <c r="A1359" s="4">
        <v>2</v>
      </c>
      <c r="B1359" s="4">
        <v>25</v>
      </c>
      <c r="C1359" s="4">
        <v>20</v>
      </c>
      <c r="D1359" s="4">
        <v>0</v>
      </c>
      <c r="E1359" s="4">
        <f t="shared" si="40"/>
        <v>0</v>
      </c>
      <c r="F1359" s="4">
        <v>0</v>
      </c>
      <c r="G1359" s="4">
        <f t="shared" si="41"/>
        <v>0</v>
      </c>
    </row>
    <row r="1360" spans="1:7">
      <c r="A1360" s="4">
        <v>2</v>
      </c>
      <c r="B1360" s="4">
        <v>25</v>
      </c>
      <c r="C1360" s="4">
        <v>21</v>
      </c>
      <c r="D1360" s="4">
        <v>0</v>
      </c>
      <c r="E1360" s="4">
        <f t="shared" si="40"/>
        <v>0</v>
      </c>
      <c r="F1360" s="4">
        <v>0</v>
      </c>
      <c r="G1360" s="4">
        <f t="shared" si="41"/>
        <v>0</v>
      </c>
    </row>
    <row r="1361" spans="1:7">
      <c r="A1361" s="4">
        <v>2</v>
      </c>
      <c r="B1361" s="4">
        <v>25</v>
      </c>
      <c r="C1361" s="4">
        <v>22</v>
      </c>
      <c r="D1361" s="4">
        <v>0</v>
      </c>
      <c r="E1361" s="4">
        <f t="shared" si="40"/>
        <v>0</v>
      </c>
      <c r="F1361" s="4">
        <v>0</v>
      </c>
      <c r="G1361" s="4">
        <f t="shared" si="41"/>
        <v>0</v>
      </c>
    </row>
    <row r="1362" spans="1:7">
      <c r="A1362" s="4">
        <v>2</v>
      </c>
      <c r="B1362" s="4">
        <v>25</v>
      </c>
      <c r="C1362" s="4">
        <v>23</v>
      </c>
      <c r="D1362" s="4">
        <v>0</v>
      </c>
      <c r="E1362" s="4">
        <f t="shared" si="40"/>
        <v>0</v>
      </c>
      <c r="F1362" s="4">
        <v>0</v>
      </c>
      <c r="G1362" s="4">
        <f t="shared" si="41"/>
        <v>0</v>
      </c>
    </row>
    <row r="1363" spans="1:7">
      <c r="A1363" s="4">
        <v>2</v>
      </c>
      <c r="B1363" s="4">
        <v>26</v>
      </c>
      <c r="C1363" s="4">
        <v>0</v>
      </c>
      <c r="D1363" s="4">
        <v>0</v>
      </c>
      <c r="E1363" s="4">
        <f t="shared" si="40"/>
        <v>0</v>
      </c>
      <c r="F1363" s="4">
        <v>0</v>
      </c>
      <c r="G1363" s="4">
        <f t="shared" si="41"/>
        <v>0</v>
      </c>
    </row>
    <row r="1364" spans="1:7">
      <c r="A1364" s="4">
        <v>2</v>
      </c>
      <c r="B1364" s="4">
        <v>26</v>
      </c>
      <c r="C1364" s="4">
        <v>1</v>
      </c>
      <c r="D1364" s="4">
        <v>0</v>
      </c>
      <c r="E1364" s="4">
        <f t="shared" ref="E1364:E1427" si="42">D1364/1000</f>
        <v>0</v>
      </c>
      <c r="F1364" s="4">
        <v>0</v>
      </c>
      <c r="G1364" s="4">
        <f t="shared" ref="G1364:G1427" si="43">F1364/1000</f>
        <v>0</v>
      </c>
    </row>
    <row r="1365" spans="1:7">
      <c r="A1365" s="4">
        <v>2</v>
      </c>
      <c r="B1365" s="4">
        <v>26</v>
      </c>
      <c r="C1365" s="4">
        <v>2</v>
      </c>
      <c r="D1365" s="4">
        <v>0</v>
      </c>
      <c r="E1365" s="4">
        <f t="shared" si="42"/>
        <v>0</v>
      </c>
      <c r="F1365" s="4">
        <v>0</v>
      </c>
      <c r="G1365" s="4">
        <f t="shared" si="43"/>
        <v>0</v>
      </c>
    </row>
    <row r="1366" spans="1:7">
      <c r="A1366" s="4">
        <v>2</v>
      </c>
      <c r="B1366" s="4">
        <v>26</v>
      </c>
      <c r="C1366" s="4">
        <v>3</v>
      </c>
      <c r="D1366" s="4">
        <v>0</v>
      </c>
      <c r="E1366" s="4">
        <f t="shared" si="42"/>
        <v>0</v>
      </c>
      <c r="F1366" s="4">
        <v>0</v>
      </c>
      <c r="G1366" s="4">
        <f t="shared" si="43"/>
        <v>0</v>
      </c>
    </row>
    <row r="1367" spans="1:7">
      <c r="A1367" s="4">
        <v>2</v>
      </c>
      <c r="B1367" s="4">
        <v>26</v>
      </c>
      <c r="C1367" s="4">
        <v>4</v>
      </c>
      <c r="D1367" s="4">
        <v>0</v>
      </c>
      <c r="E1367" s="4">
        <f t="shared" si="42"/>
        <v>0</v>
      </c>
      <c r="F1367" s="4">
        <v>0</v>
      </c>
      <c r="G1367" s="4">
        <f t="shared" si="43"/>
        <v>0</v>
      </c>
    </row>
    <row r="1368" spans="1:7">
      <c r="A1368" s="4">
        <v>2</v>
      </c>
      <c r="B1368" s="4">
        <v>26</v>
      </c>
      <c r="C1368" s="4">
        <v>5</v>
      </c>
      <c r="D1368" s="4">
        <v>0</v>
      </c>
      <c r="E1368" s="4">
        <f t="shared" si="42"/>
        <v>0</v>
      </c>
      <c r="F1368" s="4">
        <v>0</v>
      </c>
      <c r="G1368" s="4">
        <f t="shared" si="43"/>
        <v>0</v>
      </c>
    </row>
    <row r="1369" spans="1:7">
      <c r="A1369" s="4">
        <v>2</v>
      </c>
      <c r="B1369" s="4">
        <v>26</v>
      </c>
      <c r="C1369" s="4">
        <v>6</v>
      </c>
      <c r="D1369" s="4">
        <v>0</v>
      </c>
      <c r="E1369" s="4">
        <f t="shared" si="42"/>
        <v>0</v>
      </c>
      <c r="F1369" s="4">
        <v>0</v>
      </c>
      <c r="G1369" s="4">
        <f t="shared" si="43"/>
        <v>0</v>
      </c>
    </row>
    <row r="1370" spans="1:7">
      <c r="A1370" s="4">
        <v>2</v>
      </c>
      <c r="B1370" s="4">
        <v>26</v>
      </c>
      <c r="C1370" s="4">
        <v>7</v>
      </c>
      <c r="D1370" s="4">
        <v>19.887</v>
      </c>
      <c r="E1370" s="4">
        <f t="shared" si="42"/>
        <v>1.9887000000000002E-2</v>
      </c>
      <c r="F1370" s="4">
        <v>5.3940000000000001</v>
      </c>
      <c r="G1370" s="4">
        <f t="shared" si="43"/>
        <v>5.3940000000000004E-3</v>
      </c>
    </row>
    <row r="1371" spans="1:7">
      <c r="A1371" s="4">
        <v>2</v>
      </c>
      <c r="B1371" s="4">
        <v>26</v>
      </c>
      <c r="C1371" s="4">
        <v>8</v>
      </c>
      <c r="D1371" s="4">
        <v>92.772999999999996</v>
      </c>
      <c r="E1371" s="4">
        <f t="shared" si="42"/>
        <v>9.2772999999999994E-2</v>
      </c>
      <c r="F1371" s="4">
        <v>65.745000000000005</v>
      </c>
      <c r="G1371" s="4">
        <f t="shared" si="43"/>
        <v>6.5744999999999998E-2</v>
      </c>
    </row>
    <row r="1372" spans="1:7">
      <c r="A1372" s="4">
        <v>2</v>
      </c>
      <c r="B1372" s="4">
        <v>26</v>
      </c>
      <c r="C1372" s="4">
        <v>9</v>
      </c>
      <c r="D1372" s="4">
        <v>277.13900000000001</v>
      </c>
      <c r="E1372" s="4">
        <f t="shared" si="42"/>
        <v>0.27713900000000002</v>
      </c>
      <c r="F1372" s="4">
        <v>147.23099999999999</v>
      </c>
      <c r="G1372" s="4">
        <f t="shared" si="43"/>
        <v>0.147231</v>
      </c>
    </row>
    <row r="1373" spans="1:7">
      <c r="A1373" s="4">
        <v>2</v>
      </c>
      <c r="B1373" s="4">
        <v>26</v>
      </c>
      <c r="C1373" s="4">
        <v>10</v>
      </c>
      <c r="D1373" s="4">
        <v>626.80899999999997</v>
      </c>
      <c r="E1373" s="4">
        <f t="shared" si="42"/>
        <v>0.62680899999999995</v>
      </c>
      <c r="F1373" s="4">
        <v>316.95400000000001</v>
      </c>
      <c r="G1373" s="4">
        <f t="shared" si="43"/>
        <v>0.31695400000000001</v>
      </c>
    </row>
    <row r="1374" spans="1:7">
      <c r="A1374" s="4">
        <v>2</v>
      </c>
      <c r="B1374" s="4">
        <v>26</v>
      </c>
      <c r="C1374" s="4">
        <v>11</v>
      </c>
      <c r="D1374" s="4">
        <v>474.32600000000002</v>
      </c>
      <c r="E1374" s="4">
        <f t="shared" si="42"/>
        <v>0.47432600000000003</v>
      </c>
      <c r="F1374" s="4">
        <v>340.95</v>
      </c>
      <c r="G1374" s="4">
        <f t="shared" si="43"/>
        <v>0.34094999999999998</v>
      </c>
    </row>
    <row r="1375" spans="1:7">
      <c r="A1375" s="4">
        <v>2</v>
      </c>
      <c r="B1375" s="4">
        <v>26</v>
      </c>
      <c r="C1375" s="4">
        <v>12</v>
      </c>
      <c r="D1375" s="4">
        <v>534.19100000000003</v>
      </c>
      <c r="E1375" s="4">
        <f t="shared" si="42"/>
        <v>0.53419100000000008</v>
      </c>
      <c r="F1375" s="4">
        <v>420.38400000000001</v>
      </c>
      <c r="G1375" s="4">
        <f t="shared" si="43"/>
        <v>0.42038400000000004</v>
      </c>
    </row>
    <row r="1376" spans="1:7">
      <c r="A1376" s="4">
        <v>2</v>
      </c>
      <c r="B1376" s="4">
        <v>26</v>
      </c>
      <c r="C1376" s="4">
        <v>13</v>
      </c>
      <c r="D1376" s="4">
        <v>401.23899999999998</v>
      </c>
      <c r="E1376" s="4">
        <f t="shared" si="42"/>
        <v>0.40123899999999996</v>
      </c>
      <c r="F1376" s="4">
        <v>354.98700000000002</v>
      </c>
      <c r="G1376" s="4">
        <f t="shared" si="43"/>
        <v>0.354987</v>
      </c>
    </row>
    <row r="1377" spans="1:7">
      <c r="A1377" s="4">
        <v>2</v>
      </c>
      <c r="B1377" s="4">
        <v>26</v>
      </c>
      <c r="C1377" s="4">
        <v>14</v>
      </c>
      <c r="D1377" s="4">
        <v>568.95500000000004</v>
      </c>
      <c r="E1377" s="4">
        <f t="shared" si="42"/>
        <v>0.56895499999999999</v>
      </c>
      <c r="F1377" s="4">
        <v>523.12</v>
      </c>
      <c r="G1377" s="4">
        <f t="shared" si="43"/>
        <v>0.52312000000000003</v>
      </c>
    </row>
    <row r="1378" spans="1:7">
      <c r="A1378" s="4">
        <v>2</v>
      </c>
      <c r="B1378" s="4">
        <v>26</v>
      </c>
      <c r="C1378" s="4">
        <v>15</v>
      </c>
      <c r="D1378" s="4">
        <v>312.83100000000002</v>
      </c>
      <c r="E1378" s="4">
        <f t="shared" si="42"/>
        <v>0.31283100000000003</v>
      </c>
      <c r="F1378" s="4">
        <v>320.596</v>
      </c>
      <c r="G1378" s="4">
        <f t="shared" si="43"/>
        <v>0.32059599999999999</v>
      </c>
    </row>
    <row r="1379" spans="1:7">
      <c r="A1379" s="4">
        <v>2</v>
      </c>
      <c r="B1379" s="4">
        <v>26</v>
      </c>
      <c r="C1379" s="4">
        <v>16</v>
      </c>
      <c r="D1379" s="4">
        <v>321.18700000000001</v>
      </c>
      <c r="E1379" s="4">
        <f t="shared" si="42"/>
        <v>0.321187</v>
      </c>
      <c r="F1379" s="4">
        <v>387.68900000000002</v>
      </c>
      <c r="G1379" s="4">
        <f t="shared" si="43"/>
        <v>0.38768900000000001</v>
      </c>
    </row>
    <row r="1380" spans="1:7">
      <c r="A1380" s="4">
        <v>2</v>
      </c>
      <c r="B1380" s="4">
        <v>26</v>
      </c>
      <c r="C1380" s="4">
        <v>17</v>
      </c>
      <c r="D1380" s="4">
        <v>33.807000000000002</v>
      </c>
      <c r="E1380" s="4">
        <f t="shared" si="42"/>
        <v>3.3807000000000004E-2</v>
      </c>
      <c r="F1380" s="4">
        <v>36.055</v>
      </c>
      <c r="G1380" s="4">
        <f t="shared" si="43"/>
        <v>3.6054999999999997E-2</v>
      </c>
    </row>
    <row r="1381" spans="1:7">
      <c r="A1381" s="4">
        <v>2</v>
      </c>
      <c r="B1381" s="4">
        <v>26</v>
      </c>
      <c r="C1381" s="4">
        <v>18</v>
      </c>
      <c r="D1381" s="4">
        <v>0</v>
      </c>
      <c r="E1381" s="4">
        <f t="shared" si="42"/>
        <v>0</v>
      </c>
      <c r="F1381" s="4">
        <v>0</v>
      </c>
      <c r="G1381" s="4">
        <f t="shared" si="43"/>
        <v>0</v>
      </c>
    </row>
    <row r="1382" spans="1:7">
      <c r="A1382" s="4">
        <v>2</v>
      </c>
      <c r="B1382" s="4">
        <v>26</v>
      </c>
      <c r="C1382" s="4">
        <v>19</v>
      </c>
      <c r="D1382" s="4">
        <v>0</v>
      </c>
      <c r="E1382" s="4">
        <f t="shared" si="42"/>
        <v>0</v>
      </c>
      <c r="F1382" s="4">
        <v>0</v>
      </c>
      <c r="G1382" s="4">
        <f t="shared" si="43"/>
        <v>0</v>
      </c>
    </row>
    <row r="1383" spans="1:7">
      <c r="A1383" s="4">
        <v>2</v>
      </c>
      <c r="B1383" s="4">
        <v>26</v>
      </c>
      <c r="C1383" s="4">
        <v>20</v>
      </c>
      <c r="D1383" s="4">
        <v>0</v>
      </c>
      <c r="E1383" s="4">
        <f t="shared" si="42"/>
        <v>0</v>
      </c>
      <c r="F1383" s="4">
        <v>0</v>
      </c>
      <c r="G1383" s="4">
        <f t="shared" si="43"/>
        <v>0</v>
      </c>
    </row>
    <row r="1384" spans="1:7">
      <c r="A1384" s="4">
        <v>2</v>
      </c>
      <c r="B1384" s="4">
        <v>26</v>
      </c>
      <c r="C1384" s="4">
        <v>21</v>
      </c>
      <c r="D1384" s="4">
        <v>0</v>
      </c>
      <c r="E1384" s="4">
        <f t="shared" si="42"/>
        <v>0</v>
      </c>
      <c r="F1384" s="4">
        <v>0</v>
      </c>
      <c r="G1384" s="4">
        <f t="shared" si="43"/>
        <v>0</v>
      </c>
    </row>
    <row r="1385" spans="1:7">
      <c r="A1385" s="4">
        <v>2</v>
      </c>
      <c r="B1385" s="4">
        <v>26</v>
      </c>
      <c r="C1385" s="4">
        <v>22</v>
      </c>
      <c r="D1385" s="4">
        <v>0</v>
      </c>
      <c r="E1385" s="4">
        <f t="shared" si="42"/>
        <v>0</v>
      </c>
      <c r="F1385" s="4">
        <v>0</v>
      </c>
      <c r="G1385" s="4">
        <f t="shared" si="43"/>
        <v>0</v>
      </c>
    </row>
    <row r="1386" spans="1:7">
      <c r="A1386" s="4">
        <v>2</v>
      </c>
      <c r="B1386" s="4">
        <v>26</v>
      </c>
      <c r="C1386" s="4">
        <v>23</v>
      </c>
      <c r="D1386" s="4">
        <v>0</v>
      </c>
      <c r="E1386" s="4">
        <f t="shared" si="42"/>
        <v>0</v>
      </c>
      <c r="F1386" s="4">
        <v>0</v>
      </c>
      <c r="G1386" s="4">
        <f t="shared" si="43"/>
        <v>0</v>
      </c>
    </row>
    <row r="1387" spans="1:7">
      <c r="A1387" s="4">
        <v>2</v>
      </c>
      <c r="B1387" s="4">
        <v>27</v>
      </c>
      <c r="C1387" s="4">
        <v>0</v>
      </c>
      <c r="D1387" s="4">
        <v>0</v>
      </c>
      <c r="E1387" s="4">
        <f t="shared" si="42"/>
        <v>0</v>
      </c>
      <c r="F1387" s="4">
        <v>0</v>
      </c>
      <c r="G1387" s="4">
        <f t="shared" si="43"/>
        <v>0</v>
      </c>
    </row>
    <row r="1388" spans="1:7">
      <c r="A1388" s="4">
        <v>2</v>
      </c>
      <c r="B1388" s="4">
        <v>27</v>
      </c>
      <c r="C1388" s="4">
        <v>1</v>
      </c>
      <c r="D1388" s="4">
        <v>0</v>
      </c>
      <c r="E1388" s="4">
        <f t="shared" si="42"/>
        <v>0</v>
      </c>
      <c r="F1388" s="4">
        <v>0</v>
      </c>
      <c r="G1388" s="4">
        <f t="shared" si="43"/>
        <v>0</v>
      </c>
    </row>
    <row r="1389" spans="1:7">
      <c r="A1389" s="4">
        <v>2</v>
      </c>
      <c r="B1389" s="4">
        <v>27</v>
      </c>
      <c r="C1389" s="4">
        <v>2</v>
      </c>
      <c r="D1389" s="4">
        <v>0</v>
      </c>
      <c r="E1389" s="4">
        <f t="shared" si="42"/>
        <v>0</v>
      </c>
      <c r="F1389" s="4">
        <v>0</v>
      </c>
      <c r="G1389" s="4">
        <f t="shared" si="43"/>
        <v>0</v>
      </c>
    </row>
    <row r="1390" spans="1:7">
      <c r="A1390" s="4">
        <v>2</v>
      </c>
      <c r="B1390" s="4">
        <v>27</v>
      </c>
      <c r="C1390" s="4">
        <v>3</v>
      </c>
      <c r="D1390" s="4">
        <v>0</v>
      </c>
      <c r="E1390" s="4">
        <f t="shared" si="42"/>
        <v>0</v>
      </c>
      <c r="F1390" s="4">
        <v>0</v>
      </c>
      <c r="G1390" s="4">
        <f t="shared" si="43"/>
        <v>0</v>
      </c>
    </row>
    <row r="1391" spans="1:7">
      <c r="A1391" s="4">
        <v>2</v>
      </c>
      <c r="B1391" s="4">
        <v>27</v>
      </c>
      <c r="C1391" s="4">
        <v>4</v>
      </c>
      <c r="D1391" s="4">
        <v>0</v>
      </c>
      <c r="E1391" s="4">
        <f t="shared" si="42"/>
        <v>0</v>
      </c>
      <c r="F1391" s="4">
        <v>0</v>
      </c>
      <c r="G1391" s="4">
        <f t="shared" si="43"/>
        <v>0</v>
      </c>
    </row>
    <row r="1392" spans="1:7">
      <c r="A1392" s="4">
        <v>2</v>
      </c>
      <c r="B1392" s="4">
        <v>27</v>
      </c>
      <c r="C1392" s="4">
        <v>5</v>
      </c>
      <c r="D1392" s="4">
        <v>0</v>
      </c>
      <c r="E1392" s="4">
        <f t="shared" si="42"/>
        <v>0</v>
      </c>
      <c r="F1392" s="4">
        <v>0</v>
      </c>
      <c r="G1392" s="4">
        <f t="shared" si="43"/>
        <v>0</v>
      </c>
    </row>
    <row r="1393" spans="1:7">
      <c r="A1393" s="4">
        <v>2</v>
      </c>
      <c r="B1393" s="4">
        <v>27</v>
      </c>
      <c r="C1393" s="4">
        <v>6</v>
      </c>
      <c r="D1393" s="4">
        <v>0</v>
      </c>
      <c r="E1393" s="4">
        <f t="shared" si="42"/>
        <v>0</v>
      </c>
      <c r="F1393" s="4">
        <v>0</v>
      </c>
      <c r="G1393" s="4">
        <f t="shared" si="43"/>
        <v>0</v>
      </c>
    </row>
    <row r="1394" spans="1:7">
      <c r="A1394" s="4">
        <v>2</v>
      </c>
      <c r="B1394" s="4">
        <v>27</v>
      </c>
      <c r="C1394" s="4">
        <v>7</v>
      </c>
      <c r="D1394" s="4">
        <v>29.215</v>
      </c>
      <c r="E1394" s="4">
        <f t="shared" si="42"/>
        <v>2.9215000000000001E-2</v>
      </c>
      <c r="F1394" s="4">
        <v>4.6989999999999998</v>
      </c>
      <c r="G1394" s="4">
        <f t="shared" si="43"/>
        <v>4.6990000000000001E-3</v>
      </c>
    </row>
    <row r="1395" spans="1:7">
      <c r="A1395" s="4">
        <v>2</v>
      </c>
      <c r="B1395" s="4">
        <v>27</v>
      </c>
      <c r="C1395" s="4">
        <v>8</v>
      </c>
      <c r="D1395" s="4">
        <v>238.19</v>
      </c>
      <c r="E1395" s="4">
        <f t="shared" si="42"/>
        <v>0.23818999999999999</v>
      </c>
      <c r="F1395" s="4">
        <v>47.308999999999997</v>
      </c>
      <c r="G1395" s="4">
        <f t="shared" si="43"/>
        <v>4.7308999999999997E-2</v>
      </c>
    </row>
    <row r="1396" spans="1:7">
      <c r="A1396" s="4">
        <v>2</v>
      </c>
      <c r="B1396" s="4">
        <v>27</v>
      </c>
      <c r="C1396" s="4">
        <v>9</v>
      </c>
      <c r="D1396" s="4">
        <v>474.815</v>
      </c>
      <c r="E1396" s="4">
        <f t="shared" si="42"/>
        <v>0.47481499999999999</v>
      </c>
      <c r="F1396" s="4">
        <v>115.169</v>
      </c>
      <c r="G1396" s="4">
        <f t="shared" si="43"/>
        <v>0.11516899999999999</v>
      </c>
    </row>
    <row r="1397" spans="1:7">
      <c r="A1397" s="4">
        <v>2</v>
      </c>
      <c r="B1397" s="4">
        <v>27</v>
      </c>
      <c r="C1397" s="4">
        <v>10</v>
      </c>
      <c r="D1397" s="4">
        <v>636.03099999999995</v>
      </c>
      <c r="E1397" s="4">
        <f t="shared" si="42"/>
        <v>0.6360309999999999</v>
      </c>
      <c r="F1397" s="4">
        <v>294.83699999999999</v>
      </c>
      <c r="G1397" s="4">
        <f t="shared" si="43"/>
        <v>0.29483700000000002</v>
      </c>
    </row>
    <row r="1398" spans="1:7">
      <c r="A1398" s="4">
        <v>2</v>
      </c>
      <c r="B1398" s="4">
        <v>27</v>
      </c>
      <c r="C1398" s="4">
        <v>11</v>
      </c>
      <c r="D1398" s="4">
        <v>647.04899999999998</v>
      </c>
      <c r="E1398" s="4">
        <f t="shared" si="42"/>
        <v>0.64704899999999999</v>
      </c>
      <c r="F1398" s="4">
        <v>408.10700000000003</v>
      </c>
      <c r="G1398" s="4">
        <f t="shared" si="43"/>
        <v>0.40810700000000005</v>
      </c>
    </row>
    <row r="1399" spans="1:7">
      <c r="A1399" s="4">
        <v>2</v>
      </c>
      <c r="B1399" s="4">
        <v>27</v>
      </c>
      <c r="C1399" s="4">
        <v>12</v>
      </c>
      <c r="D1399" s="4">
        <v>755.26400000000001</v>
      </c>
      <c r="E1399" s="4">
        <f t="shared" si="42"/>
        <v>0.75526400000000005</v>
      </c>
      <c r="F1399" s="4">
        <v>561.66700000000003</v>
      </c>
      <c r="G1399" s="4">
        <f t="shared" si="43"/>
        <v>0.56166700000000003</v>
      </c>
    </row>
    <row r="1400" spans="1:7">
      <c r="A1400" s="4">
        <v>2</v>
      </c>
      <c r="B1400" s="4">
        <v>27</v>
      </c>
      <c r="C1400" s="4">
        <v>13</v>
      </c>
      <c r="D1400" s="4">
        <v>347.31099999999998</v>
      </c>
      <c r="E1400" s="4">
        <f t="shared" si="42"/>
        <v>0.34731099999999998</v>
      </c>
      <c r="F1400" s="4">
        <v>315.30900000000003</v>
      </c>
      <c r="G1400" s="4">
        <f t="shared" si="43"/>
        <v>0.31530900000000001</v>
      </c>
    </row>
    <row r="1401" spans="1:7">
      <c r="A1401" s="4">
        <v>2</v>
      </c>
      <c r="B1401" s="4">
        <v>27</v>
      </c>
      <c r="C1401" s="4">
        <v>14</v>
      </c>
      <c r="D1401" s="4">
        <v>126.176</v>
      </c>
      <c r="E1401" s="4">
        <f t="shared" si="42"/>
        <v>0.12617600000000001</v>
      </c>
      <c r="F1401" s="4">
        <v>125.431</v>
      </c>
      <c r="G1401" s="4">
        <f t="shared" si="43"/>
        <v>0.12543099999999999</v>
      </c>
    </row>
    <row r="1402" spans="1:7">
      <c r="A1402" s="4">
        <v>2</v>
      </c>
      <c r="B1402" s="4">
        <v>27</v>
      </c>
      <c r="C1402" s="4">
        <v>15</v>
      </c>
      <c r="D1402" s="4">
        <v>260.87299999999999</v>
      </c>
      <c r="E1402" s="4">
        <f t="shared" si="42"/>
        <v>0.26087299999999997</v>
      </c>
      <c r="F1402" s="4">
        <v>266.49099999999999</v>
      </c>
      <c r="G1402" s="4">
        <f t="shared" si="43"/>
        <v>0.26649099999999998</v>
      </c>
    </row>
    <row r="1403" spans="1:7">
      <c r="A1403" s="4">
        <v>2</v>
      </c>
      <c r="B1403" s="4">
        <v>27</v>
      </c>
      <c r="C1403" s="4">
        <v>16</v>
      </c>
      <c r="D1403" s="4">
        <v>343.59800000000001</v>
      </c>
      <c r="E1403" s="4">
        <f t="shared" si="42"/>
        <v>0.34359800000000001</v>
      </c>
      <c r="F1403" s="4">
        <v>414.32799999999997</v>
      </c>
      <c r="G1403" s="4">
        <f t="shared" si="43"/>
        <v>0.41432799999999997</v>
      </c>
    </row>
    <row r="1404" spans="1:7">
      <c r="A1404" s="4">
        <v>2</v>
      </c>
      <c r="B1404" s="4">
        <v>27</v>
      </c>
      <c r="C1404" s="4">
        <v>17</v>
      </c>
      <c r="D1404" s="4">
        <v>30.449000000000002</v>
      </c>
      <c r="E1404" s="4">
        <f t="shared" si="42"/>
        <v>3.0449E-2</v>
      </c>
      <c r="F1404" s="4">
        <v>31.783000000000001</v>
      </c>
      <c r="G1404" s="4">
        <f t="shared" si="43"/>
        <v>3.1782999999999999E-2</v>
      </c>
    </row>
    <row r="1405" spans="1:7">
      <c r="A1405" s="4">
        <v>2</v>
      </c>
      <c r="B1405" s="4">
        <v>27</v>
      </c>
      <c r="C1405" s="4">
        <v>18</v>
      </c>
      <c r="D1405" s="4">
        <v>0</v>
      </c>
      <c r="E1405" s="4">
        <f t="shared" si="42"/>
        <v>0</v>
      </c>
      <c r="F1405" s="4">
        <v>0</v>
      </c>
      <c r="G1405" s="4">
        <f t="shared" si="43"/>
        <v>0</v>
      </c>
    </row>
    <row r="1406" spans="1:7">
      <c r="A1406" s="4">
        <v>2</v>
      </c>
      <c r="B1406" s="4">
        <v>27</v>
      </c>
      <c r="C1406" s="4">
        <v>19</v>
      </c>
      <c r="D1406" s="4">
        <v>0</v>
      </c>
      <c r="E1406" s="4">
        <f t="shared" si="42"/>
        <v>0</v>
      </c>
      <c r="F1406" s="4">
        <v>0</v>
      </c>
      <c r="G1406" s="4">
        <f t="shared" si="43"/>
        <v>0</v>
      </c>
    </row>
    <row r="1407" spans="1:7">
      <c r="A1407" s="4">
        <v>2</v>
      </c>
      <c r="B1407" s="4">
        <v>27</v>
      </c>
      <c r="C1407" s="4">
        <v>20</v>
      </c>
      <c r="D1407" s="4">
        <v>0</v>
      </c>
      <c r="E1407" s="4">
        <f t="shared" si="42"/>
        <v>0</v>
      </c>
      <c r="F1407" s="4">
        <v>0</v>
      </c>
      <c r="G1407" s="4">
        <f t="shared" si="43"/>
        <v>0</v>
      </c>
    </row>
    <row r="1408" spans="1:7">
      <c r="A1408" s="4">
        <v>2</v>
      </c>
      <c r="B1408" s="4">
        <v>27</v>
      </c>
      <c r="C1408" s="4">
        <v>21</v>
      </c>
      <c r="D1408" s="4">
        <v>0</v>
      </c>
      <c r="E1408" s="4">
        <f t="shared" si="42"/>
        <v>0</v>
      </c>
      <c r="F1408" s="4">
        <v>0</v>
      </c>
      <c r="G1408" s="4">
        <f t="shared" si="43"/>
        <v>0</v>
      </c>
    </row>
    <row r="1409" spans="1:7">
      <c r="A1409" s="4">
        <v>2</v>
      </c>
      <c r="B1409" s="4">
        <v>27</v>
      </c>
      <c r="C1409" s="4">
        <v>22</v>
      </c>
      <c r="D1409" s="4">
        <v>0</v>
      </c>
      <c r="E1409" s="4">
        <f t="shared" si="42"/>
        <v>0</v>
      </c>
      <c r="F1409" s="4">
        <v>0</v>
      </c>
      <c r="G1409" s="4">
        <f t="shared" si="43"/>
        <v>0</v>
      </c>
    </row>
    <row r="1410" spans="1:7">
      <c r="A1410" s="4">
        <v>2</v>
      </c>
      <c r="B1410" s="4">
        <v>27</v>
      </c>
      <c r="C1410" s="4">
        <v>23</v>
      </c>
      <c r="D1410" s="4">
        <v>0</v>
      </c>
      <c r="E1410" s="4">
        <f t="shared" si="42"/>
        <v>0</v>
      </c>
      <c r="F1410" s="4">
        <v>0</v>
      </c>
      <c r="G1410" s="4">
        <f t="shared" si="43"/>
        <v>0</v>
      </c>
    </row>
    <row r="1411" spans="1:7">
      <c r="A1411" s="4">
        <v>2</v>
      </c>
      <c r="B1411" s="4">
        <v>28</v>
      </c>
      <c r="C1411" s="4">
        <v>0</v>
      </c>
      <c r="D1411" s="4">
        <v>0</v>
      </c>
      <c r="E1411" s="4">
        <f t="shared" si="42"/>
        <v>0</v>
      </c>
      <c r="F1411" s="4">
        <v>0</v>
      </c>
      <c r="G1411" s="4">
        <f t="shared" si="43"/>
        <v>0</v>
      </c>
    </row>
    <row r="1412" spans="1:7">
      <c r="A1412" s="4">
        <v>2</v>
      </c>
      <c r="B1412" s="4">
        <v>28</v>
      </c>
      <c r="C1412" s="4">
        <v>1</v>
      </c>
      <c r="D1412" s="4">
        <v>0</v>
      </c>
      <c r="E1412" s="4">
        <f t="shared" si="42"/>
        <v>0</v>
      </c>
      <c r="F1412" s="4">
        <v>0</v>
      </c>
      <c r="G1412" s="4">
        <f t="shared" si="43"/>
        <v>0</v>
      </c>
    </row>
    <row r="1413" spans="1:7">
      <c r="A1413" s="4">
        <v>2</v>
      </c>
      <c r="B1413" s="4">
        <v>28</v>
      </c>
      <c r="C1413" s="4">
        <v>2</v>
      </c>
      <c r="D1413" s="4">
        <v>0</v>
      </c>
      <c r="E1413" s="4">
        <f t="shared" si="42"/>
        <v>0</v>
      </c>
      <c r="F1413" s="4">
        <v>0</v>
      </c>
      <c r="G1413" s="4">
        <f t="shared" si="43"/>
        <v>0</v>
      </c>
    </row>
    <row r="1414" spans="1:7">
      <c r="A1414" s="4">
        <v>2</v>
      </c>
      <c r="B1414" s="4">
        <v>28</v>
      </c>
      <c r="C1414" s="4">
        <v>3</v>
      </c>
      <c r="D1414" s="4">
        <v>0</v>
      </c>
      <c r="E1414" s="4">
        <f t="shared" si="42"/>
        <v>0</v>
      </c>
      <c r="F1414" s="4">
        <v>0</v>
      </c>
      <c r="G1414" s="4">
        <f t="shared" si="43"/>
        <v>0</v>
      </c>
    </row>
    <row r="1415" spans="1:7">
      <c r="A1415" s="4">
        <v>2</v>
      </c>
      <c r="B1415" s="4">
        <v>28</v>
      </c>
      <c r="C1415" s="4">
        <v>4</v>
      </c>
      <c r="D1415" s="4">
        <v>0</v>
      </c>
      <c r="E1415" s="4">
        <f t="shared" si="42"/>
        <v>0</v>
      </c>
      <c r="F1415" s="4">
        <v>0</v>
      </c>
      <c r="G1415" s="4">
        <f t="shared" si="43"/>
        <v>0</v>
      </c>
    </row>
    <row r="1416" spans="1:7">
      <c r="A1416" s="4">
        <v>2</v>
      </c>
      <c r="B1416" s="4">
        <v>28</v>
      </c>
      <c r="C1416" s="4">
        <v>5</v>
      </c>
      <c r="D1416" s="4">
        <v>0</v>
      </c>
      <c r="E1416" s="4">
        <f t="shared" si="42"/>
        <v>0</v>
      </c>
      <c r="F1416" s="4">
        <v>0</v>
      </c>
      <c r="G1416" s="4">
        <f t="shared" si="43"/>
        <v>0</v>
      </c>
    </row>
    <row r="1417" spans="1:7">
      <c r="A1417" s="4">
        <v>2</v>
      </c>
      <c r="B1417" s="4">
        <v>28</v>
      </c>
      <c r="C1417" s="4">
        <v>6</v>
      </c>
      <c r="D1417" s="4">
        <v>0</v>
      </c>
      <c r="E1417" s="4">
        <f t="shared" si="42"/>
        <v>0</v>
      </c>
      <c r="F1417" s="4">
        <v>0</v>
      </c>
      <c r="G1417" s="4">
        <f t="shared" si="43"/>
        <v>0</v>
      </c>
    </row>
    <row r="1418" spans="1:7">
      <c r="A1418" s="4">
        <v>2</v>
      </c>
      <c r="B1418" s="4">
        <v>28</v>
      </c>
      <c r="C1418" s="4">
        <v>7</v>
      </c>
      <c r="D1418" s="4">
        <v>39.090000000000003</v>
      </c>
      <c r="E1418" s="4">
        <f t="shared" si="42"/>
        <v>3.9090000000000007E-2</v>
      </c>
      <c r="F1418" s="4">
        <v>5.641</v>
      </c>
      <c r="G1418" s="4">
        <f t="shared" si="43"/>
        <v>5.6410000000000002E-3</v>
      </c>
    </row>
    <row r="1419" spans="1:7">
      <c r="A1419" s="4">
        <v>2</v>
      </c>
      <c r="B1419" s="4">
        <v>28</v>
      </c>
      <c r="C1419" s="4">
        <v>8</v>
      </c>
      <c r="D1419" s="4">
        <v>247.01400000000001</v>
      </c>
      <c r="E1419" s="4">
        <f t="shared" si="42"/>
        <v>0.24701400000000001</v>
      </c>
      <c r="F1419" s="4">
        <v>34.847000000000001</v>
      </c>
      <c r="G1419" s="4">
        <f t="shared" si="43"/>
        <v>3.4847000000000003E-2</v>
      </c>
    </row>
    <row r="1420" spans="1:7">
      <c r="A1420" s="4">
        <v>2</v>
      </c>
      <c r="B1420" s="4">
        <v>28</v>
      </c>
      <c r="C1420" s="4">
        <v>9</v>
      </c>
      <c r="D1420" s="4">
        <v>455.44200000000001</v>
      </c>
      <c r="E1420" s="4">
        <f t="shared" si="42"/>
        <v>0.45544200000000001</v>
      </c>
      <c r="F1420" s="4">
        <v>115.369</v>
      </c>
      <c r="G1420" s="4">
        <f t="shared" si="43"/>
        <v>0.115369</v>
      </c>
    </row>
    <row r="1421" spans="1:7">
      <c r="A1421" s="4">
        <v>2</v>
      </c>
      <c r="B1421" s="4">
        <v>28</v>
      </c>
      <c r="C1421" s="4">
        <v>10</v>
      </c>
      <c r="D1421" s="4">
        <v>604.17499999999995</v>
      </c>
      <c r="E1421" s="4">
        <f t="shared" si="42"/>
        <v>0.60417499999999991</v>
      </c>
      <c r="F1421" s="4">
        <v>283.22500000000002</v>
      </c>
      <c r="G1421" s="4">
        <f t="shared" si="43"/>
        <v>0.283225</v>
      </c>
    </row>
    <row r="1422" spans="1:7">
      <c r="A1422" s="4">
        <v>2</v>
      </c>
      <c r="B1422" s="4">
        <v>28</v>
      </c>
      <c r="C1422" s="4">
        <v>11</v>
      </c>
      <c r="D1422" s="4">
        <v>757.88800000000003</v>
      </c>
      <c r="E1422" s="4">
        <f t="shared" si="42"/>
        <v>0.75788800000000001</v>
      </c>
      <c r="F1422" s="4">
        <v>467.20600000000002</v>
      </c>
      <c r="G1422" s="4">
        <f t="shared" si="43"/>
        <v>0.46720600000000001</v>
      </c>
    </row>
    <row r="1423" spans="1:7">
      <c r="A1423" s="4">
        <v>2</v>
      </c>
      <c r="B1423" s="4">
        <v>28</v>
      </c>
      <c r="C1423" s="4">
        <v>12</v>
      </c>
      <c r="D1423" s="4">
        <v>791.14800000000002</v>
      </c>
      <c r="E1423" s="4">
        <f t="shared" si="42"/>
        <v>0.79114800000000007</v>
      </c>
      <c r="F1423" s="4">
        <v>567.20699999999999</v>
      </c>
      <c r="G1423" s="4">
        <f t="shared" si="43"/>
        <v>0.56720700000000002</v>
      </c>
    </row>
    <row r="1424" spans="1:7">
      <c r="A1424" s="4">
        <v>2</v>
      </c>
      <c r="B1424" s="4">
        <v>28</v>
      </c>
      <c r="C1424" s="4">
        <v>13</v>
      </c>
      <c r="D1424" s="4">
        <v>770.37400000000002</v>
      </c>
      <c r="E1424" s="4">
        <f t="shared" si="42"/>
        <v>0.770374</v>
      </c>
      <c r="F1424" s="4">
        <v>632.22199999999998</v>
      </c>
      <c r="G1424" s="4">
        <f t="shared" si="43"/>
        <v>0.63222199999999995</v>
      </c>
    </row>
    <row r="1425" spans="1:7">
      <c r="A1425" s="4">
        <v>2</v>
      </c>
      <c r="B1425" s="4">
        <v>28</v>
      </c>
      <c r="C1425" s="4">
        <v>14</v>
      </c>
      <c r="D1425" s="4">
        <v>591.92499999999995</v>
      </c>
      <c r="E1425" s="4">
        <f t="shared" si="42"/>
        <v>0.59192499999999992</v>
      </c>
      <c r="F1425" s="4">
        <v>545.279</v>
      </c>
      <c r="G1425" s="4">
        <f t="shared" si="43"/>
        <v>0.54527899999999996</v>
      </c>
    </row>
    <row r="1426" spans="1:7">
      <c r="A1426" s="4">
        <v>2</v>
      </c>
      <c r="B1426" s="4">
        <v>28</v>
      </c>
      <c r="C1426" s="4">
        <v>15</v>
      </c>
      <c r="D1426" s="4">
        <v>524.56100000000004</v>
      </c>
      <c r="E1426" s="4">
        <f t="shared" si="42"/>
        <v>0.52456100000000006</v>
      </c>
      <c r="F1426" s="4">
        <v>545.59299999999996</v>
      </c>
      <c r="G1426" s="4">
        <f t="shared" si="43"/>
        <v>0.54559299999999999</v>
      </c>
    </row>
    <row r="1427" spans="1:7">
      <c r="A1427" s="4">
        <v>2</v>
      </c>
      <c r="B1427" s="4">
        <v>28</v>
      </c>
      <c r="C1427" s="4">
        <v>16</v>
      </c>
      <c r="D1427" s="4">
        <v>359.18299999999999</v>
      </c>
      <c r="E1427" s="4">
        <f t="shared" si="42"/>
        <v>0.35918299999999997</v>
      </c>
      <c r="F1427" s="4">
        <v>455.09</v>
      </c>
      <c r="G1427" s="4">
        <f t="shared" si="43"/>
        <v>0.45508999999999999</v>
      </c>
    </row>
    <row r="1428" spans="1:7">
      <c r="A1428" s="4">
        <v>2</v>
      </c>
      <c r="B1428" s="4">
        <v>28</v>
      </c>
      <c r="C1428" s="4">
        <v>17</v>
      </c>
      <c r="D1428" s="4">
        <v>0</v>
      </c>
      <c r="E1428" s="4">
        <f t="shared" ref="E1428:E1491" si="44">D1428/1000</f>
        <v>0</v>
      </c>
      <c r="F1428" s="4">
        <v>0</v>
      </c>
      <c r="G1428" s="4">
        <f t="shared" ref="G1428:G1491" si="45">F1428/1000</f>
        <v>0</v>
      </c>
    </row>
    <row r="1429" spans="1:7">
      <c r="A1429" s="4">
        <v>2</v>
      </c>
      <c r="B1429" s="4">
        <v>28</v>
      </c>
      <c r="C1429" s="4">
        <v>18</v>
      </c>
      <c r="D1429" s="4">
        <v>0</v>
      </c>
      <c r="E1429" s="4">
        <f t="shared" si="44"/>
        <v>0</v>
      </c>
      <c r="F1429" s="4">
        <v>0</v>
      </c>
      <c r="G1429" s="4">
        <f t="shared" si="45"/>
        <v>0</v>
      </c>
    </row>
    <row r="1430" spans="1:7">
      <c r="A1430" s="4">
        <v>2</v>
      </c>
      <c r="B1430" s="4">
        <v>28</v>
      </c>
      <c r="C1430" s="4">
        <v>19</v>
      </c>
      <c r="D1430" s="4">
        <v>0</v>
      </c>
      <c r="E1430" s="4">
        <f t="shared" si="44"/>
        <v>0</v>
      </c>
      <c r="F1430" s="4">
        <v>0</v>
      </c>
      <c r="G1430" s="4">
        <f t="shared" si="45"/>
        <v>0</v>
      </c>
    </row>
    <row r="1431" spans="1:7">
      <c r="A1431" s="4">
        <v>2</v>
      </c>
      <c r="B1431" s="4">
        <v>28</v>
      </c>
      <c r="C1431" s="4">
        <v>20</v>
      </c>
      <c r="D1431" s="4">
        <v>0</v>
      </c>
      <c r="E1431" s="4">
        <f t="shared" si="44"/>
        <v>0</v>
      </c>
      <c r="F1431" s="4">
        <v>0</v>
      </c>
      <c r="G1431" s="4">
        <f t="shared" si="45"/>
        <v>0</v>
      </c>
    </row>
    <row r="1432" spans="1:7">
      <c r="A1432" s="4">
        <v>2</v>
      </c>
      <c r="B1432" s="4">
        <v>28</v>
      </c>
      <c r="C1432" s="4">
        <v>21</v>
      </c>
      <c r="D1432" s="4">
        <v>0</v>
      </c>
      <c r="E1432" s="4">
        <f t="shared" si="44"/>
        <v>0</v>
      </c>
      <c r="F1432" s="4">
        <v>0</v>
      </c>
      <c r="G1432" s="4">
        <f t="shared" si="45"/>
        <v>0</v>
      </c>
    </row>
    <row r="1433" spans="1:7">
      <c r="A1433" s="4">
        <v>2</v>
      </c>
      <c r="B1433" s="4">
        <v>28</v>
      </c>
      <c r="C1433" s="4">
        <v>22</v>
      </c>
      <c r="D1433" s="4">
        <v>0</v>
      </c>
      <c r="E1433" s="4">
        <f t="shared" si="44"/>
        <v>0</v>
      </c>
      <c r="F1433" s="4">
        <v>0</v>
      </c>
      <c r="G1433" s="4">
        <f t="shared" si="45"/>
        <v>0</v>
      </c>
    </row>
    <row r="1434" spans="1:7">
      <c r="A1434" s="4">
        <v>2</v>
      </c>
      <c r="B1434" s="4">
        <v>28</v>
      </c>
      <c r="C1434" s="4">
        <v>23</v>
      </c>
      <c r="D1434" s="4">
        <v>0</v>
      </c>
      <c r="E1434" s="4">
        <f t="shared" si="44"/>
        <v>0</v>
      </c>
      <c r="F1434" s="4">
        <v>0</v>
      </c>
      <c r="G1434" s="4">
        <f t="shared" si="45"/>
        <v>0</v>
      </c>
    </row>
    <row r="1435" spans="1:7">
      <c r="A1435" s="4">
        <v>3</v>
      </c>
      <c r="B1435" s="4">
        <v>1</v>
      </c>
      <c r="C1435" s="4">
        <v>0</v>
      </c>
      <c r="D1435" s="4">
        <v>0</v>
      </c>
      <c r="E1435" s="4">
        <f t="shared" si="44"/>
        <v>0</v>
      </c>
      <c r="F1435" s="4">
        <v>0</v>
      </c>
      <c r="G1435" s="4">
        <f t="shared" si="45"/>
        <v>0</v>
      </c>
    </row>
    <row r="1436" spans="1:7">
      <c r="A1436" s="4">
        <v>3</v>
      </c>
      <c r="B1436" s="4">
        <v>1</v>
      </c>
      <c r="C1436" s="4">
        <v>1</v>
      </c>
      <c r="D1436" s="4">
        <v>0</v>
      </c>
      <c r="E1436" s="4">
        <f t="shared" si="44"/>
        <v>0</v>
      </c>
      <c r="F1436" s="4">
        <v>0</v>
      </c>
      <c r="G1436" s="4">
        <f t="shared" si="45"/>
        <v>0</v>
      </c>
    </row>
    <row r="1437" spans="1:7">
      <c r="A1437" s="4">
        <v>3</v>
      </c>
      <c r="B1437" s="4">
        <v>1</v>
      </c>
      <c r="C1437" s="4">
        <v>2</v>
      </c>
      <c r="D1437" s="4">
        <v>0</v>
      </c>
      <c r="E1437" s="4">
        <f t="shared" si="44"/>
        <v>0</v>
      </c>
      <c r="F1437" s="4">
        <v>0</v>
      </c>
      <c r="G1437" s="4">
        <f t="shared" si="45"/>
        <v>0</v>
      </c>
    </row>
    <row r="1438" spans="1:7">
      <c r="A1438" s="4">
        <v>3</v>
      </c>
      <c r="B1438" s="4">
        <v>1</v>
      </c>
      <c r="C1438" s="4">
        <v>3</v>
      </c>
      <c r="D1438" s="4">
        <v>0</v>
      </c>
      <c r="E1438" s="4">
        <f t="shared" si="44"/>
        <v>0</v>
      </c>
      <c r="F1438" s="4">
        <v>0</v>
      </c>
      <c r="G1438" s="4">
        <f t="shared" si="45"/>
        <v>0</v>
      </c>
    </row>
    <row r="1439" spans="1:7">
      <c r="A1439" s="4">
        <v>3</v>
      </c>
      <c r="B1439" s="4">
        <v>1</v>
      </c>
      <c r="C1439" s="4">
        <v>4</v>
      </c>
      <c r="D1439" s="4">
        <v>0</v>
      </c>
      <c r="E1439" s="4">
        <f t="shared" si="44"/>
        <v>0</v>
      </c>
      <c r="F1439" s="4">
        <v>0</v>
      </c>
      <c r="G1439" s="4">
        <f t="shared" si="45"/>
        <v>0</v>
      </c>
    </row>
    <row r="1440" spans="1:7">
      <c r="A1440" s="4">
        <v>3</v>
      </c>
      <c r="B1440" s="4">
        <v>1</v>
      </c>
      <c r="C1440" s="4">
        <v>5</v>
      </c>
      <c r="D1440" s="4">
        <v>0</v>
      </c>
      <c r="E1440" s="4">
        <f t="shared" si="44"/>
        <v>0</v>
      </c>
      <c r="F1440" s="4">
        <v>0</v>
      </c>
      <c r="G1440" s="4">
        <f t="shared" si="45"/>
        <v>0</v>
      </c>
    </row>
    <row r="1441" spans="1:7">
      <c r="A1441" s="4">
        <v>3</v>
      </c>
      <c r="B1441" s="4">
        <v>1</v>
      </c>
      <c r="C1441" s="4">
        <v>6</v>
      </c>
      <c r="D1441" s="4">
        <v>0</v>
      </c>
      <c r="E1441" s="4">
        <f t="shared" si="44"/>
        <v>0</v>
      </c>
      <c r="F1441" s="4">
        <v>0</v>
      </c>
      <c r="G1441" s="4">
        <f t="shared" si="45"/>
        <v>0</v>
      </c>
    </row>
    <row r="1442" spans="1:7">
      <c r="A1442" s="4">
        <v>3</v>
      </c>
      <c r="B1442" s="4">
        <v>1</v>
      </c>
      <c r="C1442" s="4">
        <v>7</v>
      </c>
      <c r="D1442" s="4">
        <v>28.966999999999999</v>
      </c>
      <c r="E1442" s="4">
        <f t="shared" si="44"/>
        <v>2.8967E-2</v>
      </c>
      <c r="F1442" s="4">
        <v>22.785</v>
      </c>
      <c r="G1442" s="4">
        <f t="shared" si="45"/>
        <v>2.2785E-2</v>
      </c>
    </row>
    <row r="1443" spans="1:7">
      <c r="A1443" s="4">
        <v>3</v>
      </c>
      <c r="B1443" s="4">
        <v>1</v>
      </c>
      <c r="C1443" s="4">
        <v>8</v>
      </c>
      <c r="D1443" s="4">
        <v>195.67599999999999</v>
      </c>
      <c r="E1443" s="4">
        <f t="shared" si="44"/>
        <v>0.19567599999999999</v>
      </c>
      <c r="F1443" s="4">
        <v>94.927000000000007</v>
      </c>
      <c r="G1443" s="4">
        <f t="shared" si="45"/>
        <v>9.4927000000000011E-2</v>
      </c>
    </row>
    <row r="1444" spans="1:7">
      <c r="A1444" s="4">
        <v>3</v>
      </c>
      <c r="B1444" s="4">
        <v>1</v>
      </c>
      <c r="C1444" s="4">
        <v>9</v>
      </c>
      <c r="D1444" s="4">
        <v>340.91699999999997</v>
      </c>
      <c r="E1444" s="4">
        <f t="shared" si="44"/>
        <v>0.34091699999999997</v>
      </c>
      <c r="F1444" s="4">
        <v>131.262</v>
      </c>
      <c r="G1444" s="4">
        <f t="shared" si="45"/>
        <v>0.13126199999999999</v>
      </c>
    </row>
    <row r="1445" spans="1:7">
      <c r="A1445" s="4">
        <v>3</v>
      </c>
      <c r="B1445" s="4">
        <v>1</v>
      </c>
      <c r="C1445" s="4">
        <v>10</v>
      </c>
      <c r="D1445" s="4">
        <v>564.26300000000003</v>
      </c>
      <c r="E1445" s="4">
        <f t="shared" si="44"/>
        <v>0.56426300000000007</v>
      </c>
      <c r="F1445" s="4">
        <v>269.47300000000001</v>
      </c>
      <c r="G1445" s="4">
        <f t="shared" si="45"/>
        <v>0.26947300000000002</v>
      </c>
    </row>
    <row r="1446" spans="1:7">
      <c r="A1446" s="4">
        <v>3</v>
      </c>
      <c r="B1446" s="4">
        <v>1</v>
      </c>
      <c r="C1446" s="4">
        <v>11</v>
      </c>
      <c r="D1446" s="4">
        <v>482.54700000000003</v>
      </c>
      <c r="E1446" s="4">
        <f t="shared" si="44"/>
        <v>0.482547</v>
      </c>
      <c r="F1446" s="4">
        <v>321.63600000000002</v>
      </c>
      <c r="G1446" s="4">
        <f t="shared" si="45"/>
        <v>0.32163600000000003</v>
      </c>
    </row>
    <row r="1447" spans="1:7">
      <c r="A1447" s="4">
        <v>3</v>
      </c>
      <c r="B1447" s="4">
        <v>1</v>
      </c>
      <c r="C1447" s="4">
        <v>12</v>
      </c>
      <c r="D1447" s="4">
        <v>544.64800000000002</v>
      </c>
      <c r="E1447" s="4">
        <f t="shared" si="44"/>
        <v>0.54464800000000002</v>
      </c>
      <c r="F1447" s="4">
        <v>407.68599999999998</v>
      </c>
      <c r="G1447" s="4">
        <f t="shared" si="45"/>
        <v>0.40768599999999999</v>
      </c>
    </row>
    <row r="1448" spans="1:7">
      <c r="A1448" s="4">
        <v>3</v>
      </c>
      <c r="B1448" s="4">
        <v>1</v>
      </c>
      <c r="C1448" s="4">
        <v>13</v>
      </c>
      <c r="D1448" s="4">
        <v>508.13299999999998</v>
      </c>
      <c r="E1448" s="4">
        <f t="shared" si="44"/>
        <v>0.50813299999999995</v>
      </c>
      <c r="F1448" s="4">
        <v>424.15100000000001</v>
      </c>
      <c r="G1448" s="4">
        <f t="shared" si="45"/>
        <v>0.424151</v>
      </c>
    </row>
    <row r="1449" spans="1:7">
      <c r="A1449" s="4">
        <v>3</v>
      </c>
      <c r="B1449" s="4">
        <v>1</v>
      </c>
      <c r="C1449" s="4">
        <v>14</v>
      </c>
      <c r="D1449" s="4">
        <v>499.45699999999999</v>
      </c>
      <c r="E1449" s="4">
        <f t="shared" si="44"/>
        <v>0.49945699999999998</v>
      </c>
      <c r="F1449" s="4">
        <v>461.75200000000001</v>
      </c>
      <c r="G1449" s="4">
        <f t="shared" si="45"/>
        <v>0.461752</v>
      </c>
    </row>
    <row r="1450" spans="1:7">
      <c r="A1450" s="4">
        <v>3</v>
      </c>
      <c r="B1450" s="4">
        <v>1</v>
      </c>
      <c r="C1450" s="4">
        <v>15</v>
      </c>
      <c r="D1450" s="4">
        <v>415.351</v>
      </c>
      <c r="E1450" s="4">
        <f t="shared" si="44"/>
        <v>0.41535100000000003</v>
      </c>
      <c r="F1450" s="4">
        <v>432.61399999999998</v>
      </c>
      <c r="G1450" s="4">
        <f t="shared" si="45"/>
        <v>0.432614</v>
      </c>
    </row>
    <row r="1451" spans="1:7">
      <c r="A1451" s="4">
        <v>3</v>
      </c>
      <c r="B1451" s="4">
        <v>1</v>
      </c>
      <c r="C1451" s="4">
        <v>16</v>
      </c>
      <c r="D1451" s="4">
        <v>67.811000000000007</v>
      </c>
      <c r="E1451" s="4">
        <f t="shared" si="44"/>
        <v>6.781100000000001E-2</v>
      </c>
      <c r="F1451" s="4">
        <v>73.463999999999999</v>
      </c>
      <c r="G1451" s="4">
        <f t="shared" si="45"/>
        <v>7.3464000000000002E-2</v>
      </c>
    </row>
    <row r="1452" spans="1:7">
      <c r="A1452" s="4">
        <v>3</v>
      </c>
      <c r="B1452" s="4">
        <v>1</v>
      </c>
      <c r="C1452" s="4">
        <v>17</v>
      </c>
      <c r="D1452" s="4">
        <v>28.466000000000001</v>
      </c>
      <c r="E1452" s="4">
        <f t="shared" si="44"/>
        <v>2.8466000000000002E-2</v>
      </c>
      <c r="F1452" s="4">
        <v>40.258000000000003</v>
      </c>
      <c r="G1452" s="4">
        <f t="shared" si="45"/>
        <v>4.0258000000000002E-2</v>
      </c>
    </row>
    <row r="1453" spans="1:7">
      <c r="A1453" s="4">
        <v>3</v>
      </c>
      <c r="B1453" s="4">
        <v>1</v>
      </c>
      <c r="C1453" s="4">
        <v>18</v>
      </c>
      <c r="D1453" s="4">
        <v>0</v>
      </c>
      <c r="E1453" s="4">
        <f t="shared" si="44"/>
        <v>0</v>
      </c>
      <c r="F1453" s="4">
        <v>0</v>
      </c>
      <c r="G1453" s="4">
        <f t="shared" si="45"/>
        <v>0</v>
      </c>
    </row>
    <row r="1454" spans="1:7">
      <c r="A1454" s="4">
        <v>3</v>
      </c>
      <c r="B1454" s="4">
        <v>1</v>
      </c>
      <c r="C1454" s="4">
        <v>19</v>
      </c>
      <c r="D1454" s="4">
        <v>0</v>
      </c>
      <c r="E1454" s="4">
        <f t="shared" si="44"/>
        <v>0</v>
      </c>
      <c r="F1454" s="4">
        <v>0</v>
      </c>
      <c r="G1454" s="4">
        <f t="shared" si="45"/>
        <v>0</v>
      </c>
    </row>
    <row r="1455" spans="1:7">
      <c r="A1455" s="4">
        <v>3</v>
      </c>
      <c r="B1455" s="4">
        <v>1</v>
      </c>
      <c r="C1455" s="4">
        <v>20</v>
      </c>
      <c r="D1455" s="4">
        <v>0</v>
      </c>
      <c r="E1455" s="4">
        <f t="shared" si="44"/>
        <v>0</v>
      </c>
      <c r="F1455" s="4">
        <v>0</v>
      </c>
      <c r="G1455" s="4">
        <f t="shared" si="45"/>
        <v>0</v>
      </c>
    </row>
    <row r="1456" spans="1:7">
      <c r="A1456" s="4">
        <v>3</v>
      </c>
      <c r="B1456" s="4">
        <v>1</v>
      </c>
      <c r="C1456" s="4">
        <v>21</v>
      </c>
      <c r="D1456" s="4">
        <v>0</v>
      </c>
      <c r="E1456" s="4">
        <f t="shared" si="44"/>
        <v>0</v>
      </c>
      <c r="F1456" s="4">
        <v>0</v>
      </c>
      <c r="G1456" s="4">
        <f t="shared" si="45"/>
        <v>0</v>
      </c>
    </row>
    <row r="1457" spans="1:7">
      <c r="A1457" s="4">
        <v>3</v>
      </c>
      <c r="B1457" s="4">
        <v>1</v>
      </c>
      <c r="C1457" s="4">
        <v>22</v>
      </c>
      <c r="D1457" s="4">
        <v>0</v>
      </c>
      <c r="E1457" s="4">
        <f t="shared" si="44"/>
        <v>0</v>
      </c>
      <c r="F1457" s="4">
        <v>0</v>
      </c>
      <c r="G1457" s="4">
        <f t="shared" si="45"/>
        <v>0</v>
      </c>
    </row>
    <row r="1458" spans="1:7">
      <c r="A1458" s="4">
        <v>3</v>
      </c>
      <c r="B1458" s="4">
        <v>1</v>
      </c>
      <c r="C1458" s="4">
        <v>23</v>
      </c>
      <c r="D1458" s="4">
        <v>0</v>
      </c>
      <c r="E1458" s="4">
        <f t="shared" si="44"/>
        <v>0</v>
      </c>
      <c r="F1458" s="4">
        <v>0</v>
      </c>
      <c r="G1458" s="4">
        <f t="shared" si="45"/>
        <v>0</v>
      </c>
    </row>
    <row r="1459" spans="1:7">
      <c r="A1459" s="4">
        <v>3</v>
      </c>
      <c r="B1459" s="4">
        <v>2</v>
      </c>
      <c r="C1459" s="4">
        <v>0</v>
      </c>
      <c r="D1459" s="4">
        <v>0</v>
      </c>
      <c r="E1459" s="4">
        <f t="shared" si="44"/>
        <v>0</v>
      </c>
      <c r="F1459" s="4">
        <v>0</v>
      </c>
      <c r="G1459" s="4">
        <f t="shared" si="45"/>
        <v>0</v>
      </c>
    </row>
    <row r="1460" spans="1:7">
      <c r="A1460" s="4">
        <v>3</v>
      </c>
      <c r="B1460" s="4">
        <v>2</v>
      </c>
      <c r="C1460" s="4">
        <v>1</v>
      </c>
      <c r="D1460" s="4">
        <v>0</v>
      </c>
      <c r="E1460" s="4">
        <f t="shared" si="44"/>
        <v>0</v>
      </c>
      <c r="F1460" s="4">
        <v>0</v>
      </c>
      <c r="G1460" s="4">
        <f t="shared" si="45"/>
        <v>0</v>
      </c>
    </row>
    <row r="1461" spans="1:7">
      <c r="A1461" s="4">
        <v>3</v>
      </c>
      <c r="B1461" s="4">
        <v>2</v>
      </c>
      <c r="C1461" s="4">
        <v>2</v>
      </c>
      <c r="D1461" s="4">
        <v>0</v>
      </c>
      <c r="E1461" s="4">
        <f t="shared" si="44"/>
        <v>0</v>
      </c>
      <c r="F1461" s="4">
        <v>0</v>
      </c>
      <c r="G1461" s="4">
        <f t="shared" si="45"/>
        <v>0</v>
      </c>
    </row>
    <row r="1462" spans="1:7">
      <c r="A1462" s="4">
        <v>3</v>
      </c>
      <c r="B1462" s="4">
        <v>2</v>
      </c>
      <c r="C1462" s="4">
        <v>3</v>
      </c>
      <c r="D1462" s="4">
        <v>0</v>
      </c>
      <c r="E1462" s="4">
        <f t="shared" si="44"/>
        <v>0</v>
      </c>
      <c r="F1462" s="4">
        <v>0</v>
      </c>
      <c r="G1462" s="4">
        <f t="shared" si="45"/>
        <v>0</v>
      </c>
    </row>
    <row r="1463" spans="1:7">
      <c r="A1463" s="4">
        <v>3</v>
      </c>
      <c r="B1463" s="4">
        <v>2</v>
      </c>
      <c r="C1463" s="4">
        <v>4</v>
      </c>
      <c r="D1463" s="4">
        <v>0</v>
      </c>
      <c r="E1463" s="4">
        <f t="shared" si="44"/>
        <v>0</v>
      </c>
      <c r="F1463" s="4">
        <v>0</v>
      </c>
      <c r="G1463" s="4">
        <f t="shared" si="45"/>
        <v>0</v>
      </c>
    </row>
    <row r="1464" spans="1:7">
      <c r="A1464" s="4">
        <v>3</v>
      </c>
      <c r="B1464" s="4">
        <v>2</v>
      </c>
      <c r="C1464" s="4">
        <v>5</v>
      </c>
      <c r="D1464" s="4">
        <v>0</v>
      </c>
      <c r="E1464" s="4">
        <f t="shared" si="44"/>
        <v>0</v>
      </c>
      <c r="F1464" s="4">
        <v>0</v>
      </c>
      <c r="G1464" s="4">
        <f t="shared" si="45"/>
        <v>0</v>
      </c>
    </row>
    <row r="1465" spans="1:7">
      <c r="A1465" s="4">
        <v>3</v>
      </c>
      <c r="B1465" s="4">
        <v>2</v>
      </c>
      <c r="C1465" s="4">
        <v>6</v>
      </c>
      <c r="D1465" s="4">
        <v>0</v>
      </c>
      <c r="E1465" s="4">
        <f t="shared" si="44"/>
        <v>0</v>
      </c>
      <c r="F1465" s="4">
        <v>0</v>
      </c>
      <c r="G1465" s="4">
        <f t="shared" si="45"/>
        <v>0</v>
      </c>
    </row>
    <row r="1466" spans="1:7">
      <c r="A1466" s="4">
        <v>3</v>
      </c>
      <c r="B1466" s="4">
        <v>2</v>
      </c>
      <c r="C1466" s="4">
        <v>7</v>
      </c>
      <c r="D1466" s="4">
        <v>23.289000000000001</v>
      </c>
      <c r="E1466" s="4">
        <f t="shared" si="44"/>
        <v>2.3289000000000001E-2</v>
      </c>
      <c r="F1466" s="4">
        <v>18.452000000000002</v>
      </c>
      <c r="G1466" s="4">
        <f t="shared" si="45"/>
        <v>1.8452000000000003E-2</v>
      </c>
    </row>
    <row r="1467" spans="1:7">
      <c r="A1467" s="4">
        <v>3</v>
      </c>
      <c r="B1467" s="4">
        <v>2</v>
      </c>
      <c r="C1467" s="4">
        <v>8</v>
      </c>
      <c r="D1467" s="4">
        <v>58.719000000000001</v>
      </c>
      <c r="E1467" s="4">
        <f t="shared" si="44"/>
        <v>5.8719E-2</v>
      </c>
      <c r="F1467" s="4">
        <v>56.244</v>
      </c>
      <c r="G1467" s="4">
        <f t="shared" si="45"/>
        <v>5.6244000000000002E-2</v>
      </c>
    </row>
    <row r="1468" spans="1:7">
      <c r="A1468" s="4">
        <v>3</v>
      </c>
      <c r="B1468" s="4">
        <v>2</v>
      </c>
      <c r="C1468" s="4">
        <v>9</v>
      </c>
      <c r="D1468" s="4">
        <v>106.929</v>
      </c>
      <c r="E1468" s="4">
        <f t="shared" si="44"/>
        <v>0.106929</v>
      </c>
      <c r="F1468" s="4">
        <v>101.364</v>
      </c>
      <c r="G1468" s="4">
        <f t="shared" si="45"/>
        <v>0.10136400000000001</v>
      </c>
    </row>
    <row r="1469" spans="1:7">
      <c r="A1469" s="4">
        <v>3</v>
      </c>
      <c r="B1469" s="4">
        <v>2</v>
      </c>
      <c r="C1469" s="4">
        <v>10</v>
      </c>
      <c r="D1469" s="4">
        <v>145.56700000000001</v>
      </c>
      <c r="E1469" s="4">
        <f t="shared" si="44"/>
        <v>0.145567</v>
      </c>
      <c r="F1469" s="4">
        <v>138.68899999999999</v>
      </c>
      <c r="G1469" s="4">
        <f t="shared" si="45"/>
        <v>0.13868900000000001</v>
      </c>
    </row>
    <row r="1470" spans="1:7">
      <c r="A1470" s="4">
        <v>3</v>
      </c>
      <c r="B1470" s="4">
        <v>2</v>
      </c>
      <c r="C1470" s="4">
        <v>11</v>
      </c>
      <c r="D1470" s="4">
        <v>324.24</v>
      </c>
      <c r="E1470" s="4">
        <f t="shared" si="44"/>
        <v>0.32424000000000003</v>
      </c>
      <c r="F1470" s="4">
        <v>255.70400000000001</v>
      </c>
      <c r="G1470" s="4">
        <f t="shared" si="45"/>
        <v>0.25570399999999999</v>
      </c>
    </row>
    <row r="1471" spans="1:7">
      <c r="A1471" s="4">
        <v>3</v>
      </c>
      <c r="B1471" s="4">
        <v>2</v>
      </c>
      <c r="C1471" s="4">
        <v>12</v>
      </c>
      <c r="D1471" s="4">
        <v>542.875</v>
      </c>
      <c r="E1471" s="4">
        <f t="shared" si="44"/>
        <v>0.542875</v>
      </c>
      <c r="F1471" s="4">
        <v>434.60399999999998</v>
      </c>
      <c r="G1471" s="4">
        <f t="shared" si="45"/>
        <v>0.43460399999999999</v>
      </c>
    </row>
    <row r="1472" spans="1:7">
      <c r="A1472" s="4">
        <v>3</v>
      </c>
      <c r="B1472" s="4">
        <v>2</v>
      </c>
      <c r="C1472" s="4">
        <v>13</v>
      </c>
      <c r="D1472" s="4">
        <v>622.69899999999996</v>
      </c>
      <c r="E1472" s="4">
        <f t="shared" si="44"/>
        <v>0.622699</v>
      </c>
      <c r="F1472" s="4">
        <v>517.83299999999997</v>
      </c>
      <c r="G1472" s="4">
        <f t="shared" si="45"/>
        <v>0.51783299999999999</v>
      </c>
    </row>
    <row r="1473" spans="1:7">
      <c r="A1473" s="4">
        <v>3</v>
      </c>
      <c r="B1473" s="4">
        <v>2</v>
      </c>
      <c r="C1473" s="4">
        <v>14</v>
      </c>
      <c r="D1473" s="4">
        <v>150.86699999999999</v>
      </c>
      <c r="E1473" s="4">
        <f t="shared" si="44"/>
        <v>0.150867</v>
      </c>
      <c r="F1473" s="4">
        <v>149.922</v>
      </c>
      <c r="G1473" s="4">
        <f t="shared" si="45"/>
        <v>0.149922</v>
      </c>
    </row>
    <row r="1474" spans="1:7">
      <c r="A1474" s="4">
        <v>3</v>
      </c>
      <c r="B1474" s="4">
        <v>2</v>
      </c>
      <c r="C1474" s="4">
        <v>15</v>
      </c>
      <c r="D1474" s="4">
        <v>442.84399999999999</v>
      </c>
      <c r="E1474" s="4">
        <f t="shared" si="44"/>
        <v>0.44284400000000002</v>
      </c>
      <c r="F1474" s="4">
        <v>463.101</v>
      </c>
      <c r="G1474" s="4">
        <f t="shared" si="45"/>
        <v>0.46310099999999998</v>
      </c>
    </row>
    <row r="1475" spans="1:7">
      <c r="A1475" s="4">
        <v>3</v>
      </c>
      <c r="B1475" s="4">
        <v>2</v>
      </c>
      <c r="C1475" s="4">
        <v>16</v>
      </c>
      <c r="D1475" s="4">
        <v>208.726</v>
      </c>
      <c r="E1475" s="4">
        <f t="shared" si="44"/>
        <v>0.20872599999999999</v>
      </c>
      <c r="F1475" s="4">
        <v>253.65</v>
      </c>
      <c r="G1475" s="4">
        <f t="shared" si="45"/>
        <v>0.25364999999999999</v>
      </c>
    </row>
    <row r="1476" spans="1:7">
      <c r="A1476" s="4">
        <v>3</v>
      </c>
      <c r="B1476" s="4">
        <v>2</v>
      </c>
      <c r="C1476" s="4">
        <v>17</v>
      </c>
      <c r="D1476" s="4">
        <v>90.686999999999998</v>
      </c>
      <c r="E1476" s="4">
        <f t="shared" si="44"/>
        <v>9.0687000000000004E-2</v>
      </c>
      <c r="F1476" s="4">
        <v>179.102</v>
      </c>
      <c r="G1476" s="4">
        <f t="shared" si="45"/>
        <v>0.17910200000000001</v>
      </c>
    </row>
    <row r="1477" spans="1:7">
      <c r="A1477" s="4">
        <v>3</v>
      </c>
      <c r="B1477" s="4">
        <v>2</v>
      </c>
      <c r="C1477" s="4">
        <v>18</v>
      </c>
      <c r="D1477" s="4">
        <v>0</v>
      </c>
      <c r="E1477" s="4">
        <f t="shared" si="44"/>
        <v>0</v>
      </c>
      <c r="F1477" s="4">
        <v>7.1849999999999996</v>
      </c>
      <c r="G1477" s="4">
        <f t="shared" si="45"/>
        <v>7.1849999999999995E-3</v>
      </c>
    </row>
    <row r="1478" spans="1:7">
      <c r="A1478" s="4">
        <v>3</v>
      </c>
      <c r="B1478" s="4">
        <v>2</v>
      </c>
      <c r="C1478" s="4">
        <v>19</v>
      </c>
      <c r="D1478" s="4">
        <v>0</v>
      </c>
      <c r="E1478" s="4">
        <f t="shared" si="44"/>
        <v>0</v>
      </c>
      <c r="F1478" s="4">
        <v>0</v>
      </c>
      <c r="G1478" s="4">
        <f t="shared" si="45"/>
        <v>0</v>
      </c>
    </row>
    <row r="1479" spans="1:7">
      <c r="A1479" s="4">
        <v>3</v>
      </c>
      <c r="B1479" s="4">
        <v>2</v>
      </c>
      <c r="C1479" s="4">
        <v>20</v>
      </c>
      <c r="D1479" s="4">
        <v>0</v>
      </c>
      <c r="E1479" s="4">
        <f t="shared" si="44"/>
        <v>0</v>
      </c>
      <c r="F1479" s="4">
        <v>0</v>
      </c>
      <c r="G1479" s="4">
        <f t="shared" si="45"/>
        <v>0</v>
      </c>
    </row>
    <row r="1480" spans="1:7">
      <c r="A1480" s="4">
        <v>3</v>
      </c>
      <c r="B1480" s="4">
        <v>2</v>
      </c>
      <c r="C1480" s="4">
        <v>21</v>
      </c>
      <c r="D1480" s="4">
        <v>0</v>
      </c>
      <c r="E1480" s="4">
        <f t="shared" si="44"/>
        <v>0</v>
      </c>
      <c r="F1480" s="4">
        <v>0</v>
      </c>
      <c r="G1480" s="4">
        <f t="shared" si="45"/>
        <v>0</v>
      </c>
    </row>
    <row r="1481" spans="1:7">
      <c r="A1481" s="4">
        <v>3</v>
      </c>
      <c r="B1481" s="4">
        <v>2</v>
      </c>
      <c r="C1481" s="4">
        <v>22</v>
      </c>
      <c r="D1481" s="4">
        <v>0</v>
      </c>
      <c r="E1481" s="4">
        <f t="shared" si="44"/>
        <v>0</v>
      </c>
      <c r="F1481" s="4">
        <v>0</v>
      </c>
      <c r="G1481" s="4">
        <f t="shared" si="45"/>
        <v>0</v>
      </c>
    </row>
    <row r="1482" spans="1:7">
      <c r="A1482" s="4">
        <v>3</v>
      </c>
      <c r="B1482" s="4">
        <v>2</v>
      </c>
      <c r="C1482" s="4">
        <v>23</v>
      </c>
      <c r="D1482" s="4">
        <v>0</v>
      </c>
      <c r="E1482" s="4">
        <f t="shared" si="44"/>
        <v>0</v>
      </c>
      <c r="F1482" s="4">
        <v>0</v>
      </c>
      <c r="G1482" s="4">
        <f t="shared" si="45"/>
        <v>0</v>
      </c>
    </row>
    <row r="1483" spans="1:7">
      <c r="A1483" s="4">
        <v>3</v>
      </c>
      <c r="B1483" s="4">
        <v>3</v>
      </c>
      <c r="C1483" s="4">
        <v>0</v>
      </c>
      <c r="D1483" s="4">
        <v>0</v>
      </c>
      <c r="E1483" s="4">
        <f t="shared" si="44"/>
        <v>0</v>
      </c>
      <c r="F1483" s="4">
        <v>0</v>
      </c>
      <c r="G1483" s="4">
        <f t="shared" si="45"/>
        <v>0</v>
      </c>
    </row>
    <row r="1484" spans="1:7">
      <c r="A1484" s="4">
        <v>3</v>
      </c>
      <c r="B1484" s="4">
        <v>3</v>
      </c>
      <c r="C1484" s="4">
        <v>1</v>
      </c>
      <c r="D1484" s="4">
        <v>0</v>
      </c>
      <c r="E1484" s="4">
        <f t="shared" si="44"/>
        <v>0</v>
      </c>
      <c r="F1484" s="4">
        <v>0</v>
      </c>
      <c r="G1484" s="4">
        <f t="shared" si="45"/>
        <v>0</v>
      </c>
    </row>
    <row r="1485" spans="1:7">
      <c r="A1485" s="4">
        <v>3</v>
      </c>
      <c r="B1485" s="4">
        <v>3</v>
      </c>
      <c r="C1485" s="4">
        <v>2</v>
      </c>
      <c r="D1485" s="4">
        <v>0</v>
      </c>
      <c r="E1485" s="4">
        <f t="shared" si="44"/>
        <v>0</v>
      </c>
      <c r="F1485" s="4">
        <v>0</v>
      </c>
      <c r="G1485" s="4">
        <f t="shared" si="45"/>
        <v>0</v>
      </c>
    </row>
    <row r="1486" spans="1:7">
      <c r="A1486" s="4">
        <v>3</v>
      </c>
      <c r="B1486" s="4">
        <v>3</v>
      </c>
      <c r="C1486" s="4">
        <v>3</v>
      </c>
      <c r="D1486" s="4">
        <v>0</v>
      </c>
      <c r="E1486" s="4">
        <f t="shared" si="44"/>
        <v>0</v>
      </c>
      <c r="F1486" s="4">
        <v>0</v>
      </c>
      <c r="G1486" s="4">
        <f t="shared" si="45"/>
        <v>0</v>
      </c>
    </row>
    <row r="1487" spans="1:7">
      <c r="A1487" s="4">
        <v>3</v>
      </c>
      <c r="B1487" s="4">
        <v>3</v>
      </c>
      <c r="C1487" s="4">
        <v>4</v>
      </c>
      <c r="D1487" s="4">
        <v>0</v>
      </c>
      <c r="E1487" s="4">
        <f t="shared" si="44"/>
        <v>0</v>
      </c>
      <c r="F1487" s="4">
        <v>0</v>
      </c>
      <c r="G1487" s="4">
        <f t="shared" si="45"/>
        <v>0</v>
      </c>
    </row>
    <row r="1488" spans="1:7">
      <c r="A1488" s="4">
        <v>3</v>
      </c>
      <c r="B1488" s="4">
        <v>3</v>
      </c>
      <c r="C1488" s="4">
        <v>5</v>
      </c>
      <c r="D1488" s="4">
        <v>0</v>
      </c>
      <c r="E1488" s="4">
        <f t="shared" si="44"/>
        <v>0</v>
      </c>
      <c r="F1488" s="4">
        <v>0</v>
      </c>
      <c r="G1488" s="4">
        <f t="shared" si="45"/>
        <v>0</v>
      </c>
    </row>
    <row r="1489" spans="1:7">
      <c r="A1489" s="4">
        <v>3</v>
      </c>
      <c r="B1489" s="4">
        <v>3</v>
      </c>
      <c r="C1489" s="4">
        <v>6</v>
      </c>
      <c r="D1489" s="4">
        <v>0</v>
      </c>
      <c r="E1489" s="4">
        <f t="shared" si="44"/>
        <v>0</v>
      </c>
      <c r="F1489" s="4">
        <v>0</v>
      </c>
      <c r="G1489" s="4">
        <f t="shared" si="45"/>
        <v>0</v>
      </c>
    </row>
    <row r="1490" spans="1:7">
      <c r="A1490" s="4">
        <v>3</v>
      </c>
      <c r="B1490" s="4">
        <v>3</v>
      </c>
      <c r="C1490" s="4">
        <v>7</v>
      </c>
      <c r="D1490" s="4">
        <v>15.021000000000001</v>
      </c>
      <c r="E1490" s="4">
        <f t="shared" si="44"/>
        <v>1.5021000000000001E-2</v>
      </c>
      <c r="F1490" s="4">
        <v>13.478999999999999</v>
      </c>
      <c r="G1490" s="4">
        <f t="shared" si="45"/>
        <v>1.3479E-2</v>
      </c>
    </row>
    <row r="1491" spans="1:7">
      <c r="A1491" s="4">
        <v>3</v>
      </c>
      <c r="B1491" s="4">
        <v>3</v>
      </c>
      <c r="C1491" s="4">
        <v>8</v>
      </c>
      <c r="D1491" s="4">
        <v>50.985999999999997</v>
      </c>
      <c r="E1491" s="4">
        <f t="shared" si="44"/>
        <v>5.0985999999999997E-2</v>
      </c>
      <c r="F1491" s="4">
        <v>49.881999999999998</v>
      </c>
      <c r="G1491" s="4">
        <f t="shared" si="45"/>
        <v>4.9881999999999996E-2</v>
      </c>
    </row>
    <row r="1492" spans="1:7">
      <c r="A1492" s="4">
        <v>3</v>
      </c>
      <c r="B1492" s="4">
        <v>3</v>
      </c>
      <c r="C1492" s="4">
        <v>9</v>
      </c>
      <c r="D1492" s="4">
        <v>221.191</v>
      </c>
      <c r="E1492" s="4">
        <f t="shared" ref="E1492:E1555" si="46">D1492/1000</f>
        <v>0.221191</v>
      </c>
      <c r="F1492" s="4">
        <v>178.34800000000001</v>
      </c>
      <c r="G1492" s="4">
        <f t="shared" ref="G1492:G1555" si="47">F1492/1000</f>
        <v>0.17834800000000001</v>
      </c>
    </row>
    <row r="1493" spans="1:7">
      <c r="A1493" s="4">
        <v>3</v>
      </c>
      <c r="B1493" s="4">
        <v>3</v>
      </c>
      <c r="C1493" s="4">
        <v>10</v>
      </c>
      <c r="D1493" s="4">
        <v>136.70599999999999</v>
      </c>
      <c r="E1493" s="4">
        <f t="shared" si="46"/>
        <v>0.13670599999999999</v>
      </c>
      <c r="F1493" s="4">
        <v>130.887</v>
      </c>
      <c r="G1493" s="4">
        <f t="shared" si="47"/>
        <v>0.130887</v>
      </c>
    </row>
    <row r="1494" spans="1:7">
      <c r="A1494" s="4">
        <v>3</v>
      </c>
      <c r="B1494" s="4">
        <v>3</v>
      </c>
      <c r="C1494" s="4">
        <v>11</v>
      </c>
      <c r="D1494" s="4">
        <v>205.78200000000001</v>
      </c>
      <c r="E1494" s="4">
        <f t="shared" si="46"/>
        <v>0.20578200000000002</v>
      </c>
      <c r="F1494" s="4">
        <v>194.661</v>
      </c>
      <c r="G1494" s="4">
        <f t="shared" si="47"/>
        <v>0.194661</v>
      </c>
    </row>
    <row r="1495" spans="1:7">
      <c r="A1495" s="4">
        <v>3</v>
      </c>
      <c r="B1495" s="4">
        <v>3</v>
      </c>
      <c r="C1495" s="4">
        <v>12</v>
      </c>
      <c r="D1495" s="4">
        <v>171.92400000000001</v>
      </c>
      <c r="E1495" s="4">
        <f t="shared" si="46"/>
        <v>0.17192399999999999</v>
      </c>
      <c r="F1495" s="4">
        <v>166.99</v>
      </c>
      <c r="G1495" s="4">
        <f t="shared" si="47"/>
        <v>0.16699</v>
      </c>
    </row>
    <row r="1496" spans="1:7">
      <c r="A1496" s="4">
        <v>3</v>
      </c>
      <c r="B1496" s="4">
        <v>3</v>
      </c>
      <c r="C1496" s="4">
        <v>13</v>
      </c>
      <c r="D1496" s="4">
        <v>166.018</v>
      </c>
      <c r="E1496" s="4">
        <f t="shared" si="46"/>
        <v>0.166018</v>
      </c>
      <c r="F1496" s="4">
        <v>162.93100000000001</v>
      </c>
      <c r="G1496" s="4">
        <f t="shared" si="47"/>
        <v>0.16293100000000002</v>
      </c>
    </row>
    <row r="1497" spans="1:7">
      <c r="A1497" s="4">
        <v>3</v>
      </c>
      <c r="B1497" s="4">
        <v>3</v>
      </c>
      <c r="C1497" s="4">
        <v>14</v>
      </c>
      <c r="D1497" s="4">
        <v>146.09200000000001</v>
      </c>
      <c r="E1497" s="4">
        <f t="shared" si="46"/>
        <v>0.146092</v>
      </c>
      <c r="F1497" s="4">
        <v>144.99199999999999</v>
      </c>
      <c r="G1497" s="4">
        <f t="shared" si="47"/>
        <v>0.14499199999999998</v>
      </c>
    </row>
    <row r="1498" spans="1:7">
      <c r="A1498" s="4">
        <v>3</v>
      </c>
      <c r="B1498" s="4">
        <v>3</v>
      </c>
      <c r="C1498" s="4">
        <v>15</v>
      </c>
      <c r="D1498" s="4">
        <v>433.85</v>
      </c>
      <c r="E1498" s="4">
        <f t="shared" si="46"/>
        <v>0.43385000000000001</v>
      </c>
      <c r="F1498" s="4">
        <v>453.565</v>
      </c>
      <c r="G1498" s="4">
        <f t="shared" si="47"/>
        <v>0.453565</v>
      </c>
    </row>
    <row r="1499" spans="1:7">
      <c r="A1499" s="4">
        <v>3</v>
      </c>
      <c r="B1499" s="4">
        <v>3</v>
      </c>
      <c r="C1499" s="4">
        <v>16</v>
      </c>
      <c r="D1499" s="4">
        <v>147.80000000000001</v>
      </c>
      <c r="E1499" s="4">
        <f t="shared" si="46"/>
        <v>0.14780000000000001</v>
      </c>
      <c r="F1499" s="4">
        <v>177.881</v>
      </c>
      <c r="G1499" s="4">
        <f t="shared" si="47"/>
        <v>0.17788100000000001</v>
      </c>
    </row>
    <row r="1500" spans="1:7">
      <c r="A1500" s="4">
        <v>3</v>
      </c>
      <c r="B1500" s="4">
        <v>3</v>
      </c>
      <c r="C1500" s="4">
        <v>17</v>
      </c>
      <c r="D1500" s="4">
        <v>32.387999999999998</v>
      </c>
      <c r="E1500" s="4">
        <f t="shared" si="46"/>
        <v>3.2388E-2</v>
      </c>
      <c r="F1500" s="4">
        <v>40.630000000000003</v>
      </c>
      <c r="G1500" s="4">
        <f t="shared" si="47"/>
        <v>4.0629999999999999E-2</v>
      </c>
    </row>
    <row r="1501" spans="1:7">
      <c r="A1501" s="4">
        <v>3</v>
      </c>
      <c r="B1501" s="4">
        <v>3</v>
      </c>
      <c r="C1501" s="4">
        <v>18</v>
      </c>
      <c r="D1501" s="4">
        <v>0</v>
      </c>
      <c r="E1501" s="4">
        <f t="shared" si="46"/>
        <v>0</v>
      </c>
      <c r="F1501" s="4">
        <v>0</v>
      </c>
      <c r="G1501" s="4">
        <f t="shared" si="47"/>
        <v>0</v>
      </c>
    </row>
    <row r="1502" spans="1:7">
      <c r="A1502" s="4">
        <v>3</v>
      </c>
      <c r="B1502" s="4">
        <v>3</v>
      </c>
      <c r="C1502" s="4">
        <v>19</v>
      </c>
      <c r="D1502" s="4">
        <v>0</v>
      </c>
      <c r="E1502" s="4">
        <f t="shared" si="46"/>
        <v>0</v>
      </c>
      <c r="F1502" s="4">
        <v>0</v>
      </c>
      <c r="G1502" s="4">
        <f t="shared" si="47"/>
        <v>0</v>
      </c>
    </row>
    <row r="1503" spans="1:7">
      <c r="A1503" s="4">
        <v>3</v>
      </c>
      <c r="B1503" s="4">
        <v>3</v>
      </c>
      <c r="C1503" s="4">
        <v>20</v>
      </c>
      <c r="D1503" s="4">
        <v>0</v>
      </c>
      <c r="E1503" s="4">
        <f t="shared" si="46"/>
        <v>0</v>
      </c>
      <c r="F1503" s="4">
        <v>0</v>
      </c>
      <c r="G1503" s="4">
        <f t="shared" si="47"/>
        <v>0</v>
      </c>
    </row>
    <row r="1504" spans="1:7">
      <c r="A1504" s="4">
        <v>3</v>
      </c>
      <c r="B1504" s="4">
        <v>3</v>
      </c>
      <c r="C1504" s="4">
        <v>21</v>
      </c>
      <c r="D1504" s="4">
        <v>0</v>
      </c>
      <c r="E1504" s="4">
        <f t="shared" si="46"/>
        <v>0</v>
      </c>
      <c r="F1504" s="4">
        <v>0</v>
      </c>
      <c r="G1504" s="4">
        <f t="shared" si="47"/>
        <v>0</v>
      </c>
    </row>
    <row r="1505" spans="1:7">
      <c r="A1505" s="4">
        <v>3</v>
      </c>
      <c r="B1505" s="4">
        <v>3</v>
      </c>
      <c r="C1505" s="4">
        <v>22</v>
      </c>
      <c r="D1505" s="4">
        <v>0</v>
      </c>
      <c r="E1505" s="4">
        <f t="shared" si="46"/>
        <v>0</v>
      </c>
      <c r="F1505" s="4">
        <v>0</v>
      </c>
      <c r="G1505" s="4">
        <f t="shared" si="47"/>
        <v>0</v>
      </c>
    </row>
    <row r="1506" spans="1:7">
      <c r="A1506" s="4">
        <v>3</v>
      </c>
      <c r="B1506" s="4">
        <v>3</v>
      </c>
      <c r="C1506" s="4">
        <v>23</v>
      </c>
      <c r="D1506" s="4">
        <v>0</v>
      </c>
      <c r="E1506" s="4">
        <f t="shared" si="46"/>
        <v>0</v>
      </c>
      <c r="F1506" s="4">
        <v>0</v>
      </c>
      <c r="G1506" s="4">
        <f t="shared" si="47"/>
        <v>0</v>
      </c>
    </row>
    <row r="1507" spans="1:7">
      <c r="A1507" s="4">
        <v>3</v>
      </c>
      <c r="B1507" s="4">
        <v>4</v>
      </c>
      <c r="C1507" s="4">
        <v>0</v>
      </c>
      <c r="D1507" s="4">
        <v>0</v>
      </c>
      <c r="E1507" s="4">
        <f t="shared" si="46"/>
        <v>0</v>
      </c>
      <c r="F1507" s="4">
        <v>0</v>
      </c>
      <c r="G1507" s="4">
        <f t="shared" si="47"/>
        <v>0</v>
      </c>
    </row>
    <row r="1508" spans="1:7">
      <c r="A1508" s="4">
        <v>3</v>
      </c>
      <c r="B1508" s="4">
        <v>4</v>
      </c>
      <c r="C1508" s="4">
        <v>1</v>
      </c>
      <c r="D1508" s="4">
        <v>0</v>
      </c>
      <c r="E1508" s="4">
        <f t="shared" si="46"/>
        <v>0</v>
      </c>
      <c r="F1508" s="4">
        <v>0</v>
      </c>
      <c r="G1508" s="4">
        <f t="shared" si="47"/>
        <v>0</v>
      </c>
    </row>
    <row r="1509" spans="1:7">
      <c r="A1509" s="4">
        <v>3</v>
      </c>
      <c r="B1509" s="4">
        <v>4</v>
      </c>
      <c r="C1509" s="4">
        <v>2</v>
      </c>
      <c r="D1509" s="4">
        <v>0</v>
      </c>
      <c r="E1509" s="4">
        <f t="shared" si="46"/>
        <v>0</v>
      </c>
      <c r="F1509" s="4">
        <v>0</v>
      </c>
      <c r="G1509" s="4">
        <f t="shared" si="47"/>
        <v>0</v>
      </c>
    </row>
    <row r="1510" spans="1:7">
      <c r="A1510" s="4">
        <v>3</v>
      </c>
      <c r="B1510" s="4">
        <v>4</v>
      </c>
      <c r="C1510" s="4">
        <v>3</v>
      </c>
      <c r="D1510" s="4">
        <v>0</v>
      </c>
      <c r="E1510" s="4">
        <f t="shared" si="46"/>
        <v>0</v>
      </c>
      <c r="F1510" s="4">
        <v>0</v>
      </c>
      <c r="G1510" s="4">
        <f t="shared" si="47"/>
        <v>0</v>
      </c>
    </row>
    <row r="1511" spans="1:7">
      <c r="A1511" s="4">
        <v>3</v>
      </c>
      <c r="B1511" s="4">
        <v>4</v>
      </c>
      <c r="C1511" s="4">
        <v>4</v>
      </c>
      <c r="D1511" s="4">
        <v>0</v>
      </c>
      <c r="E1511" s="4">
        <f t="shared" si="46"/>
        <v>0</v>
      </c>
      <c r="F1511" s="4">
        <v>0</v>
      </c>
      <c r="G1511" s="4">
        <f t="shared" si="47"/>
        <v>0</v>
      </c>
    </row>
    <row r="1512" spans="1:7">
      <c r="A1512" s="4">
        <v>3</v>
      </c>
      <c r="B1512" s="4">
        <v>4</v>
      </c>
      <c r="C1512" s="4">
        <v>5</v>
      </c>
      <c r="D1512" s="4">
        <v>0</v>
      </c>
      <c r="E1512" s="4">
        <f t="shared" si="46"/>
        <v>0</v>
      </c>
      <c r="F1512" s="4">
        <v>0</v>
      </c>
      <c r="G1512" s="4">
        <f t="shared" si="47"/>
        <v>0</v>
      </c>
    </row>
    <row r="1513" spans="1:7">
      <c r="A1513" s="4">
        <v>3</v>
      </c>
      <c r="B1513" s="4">
        <v>4</v>
      </c>
      <c r="C1513" s="4">
        <v>6</v>
      </c>
      <c r="D1513" s="4">
        <v>0</v>
      </c>
      <c r="E1513" s="4">
        <f t="shared" si="46"/>
        <v>0</v>
      </c>
      <c r="F1513" s="4">
        <v>0</v>
      </c>
      <c r="G1513" s="4">
        <f t="shared" si="47"/>
        <v>0</v>
      </c>
    </row>
    <row r="1514" spans="1:7">
      <c r="A1514" s="4">
        <v>3</v>
      </c>
      <c r="B1514" s="4">
        <v>4</v>
      </c>
      <c r="C1514" s="4">
        <v>7</v>
      </c>
      <c r="D1514" s="4">
        <v>10.582000000000001</v>
      </c>
      <c r="E1514" s="4">
        <f t="shared" si="46"/>
        <v>1.0582000000000001E-2</v>
      </c>
      <c r="F1514" s="4">
        <v>10.582000000000001</v>
      </c>
      <c r="G1514" s="4">
        <f t="shared" si="47"/>
        <v>1.0582000000000001E-2</v>
      </c>
    </row>
    <row r="1515" spans="1:7">
      <c r="A1515" s="4">
        <v>3</v>
      </c>
      <c r="B1515" s="4">
        <v>4</v>
      </c>
      <c r="C1515" s="4">
        <v>8</v>
      </c>
      <c r="D1515" s="4">
        <v>168.94</v>
      </c>
      <c r="E1515" s="4">
        <f t="shared" si="46"/>
        <v>0.16894000000000001</v>
      </c>
      <c r="F1515" s="4">
        <v>103.812</v>
      </c>
      <c r="G1515" s="4">
        <f t="shared" si="47"/>
        <v>0.103812</v>
      </c>
    </row>
    <row r="1516" spans="1:7">
      <c r="A1516" s="4">
        <v>3</v>
      </c>
      <c r="B1516" s="4">
        <v>4</v>
      </c>
      <c r="C1516" s="4">
        <v>9</v>
      </c>
      <c r="D1516" s="4">
        <v>452.95699999999999</v>
      </c>
      <c r="E1516" s="4">
        <f t="shared" si="46"/>
        <v>0.452957</v>
      </c>
      <c r="F1516" s="4">
        <v>138.19999999999999</v>
      </c>
      <c r="G1516" s="4">
        <f t="shared" si="47"/>
        <v>0.13819999999999999</v>
      </c>
    </row>
    <row r="1517" spans="1:7">
      <c r="A1517" s="4">
        <v>3</v>
      </c>
      <c r="B1517" s="4">
        <v>4</v>
      </c>
      <c r="C1517" s="4">
        <v>10</v>
      </c>
      <c r="D1517" s="4">
        <v>579.45399999999995</v>
      </c>
      <c r="E1517" s="4">
        <f t="shared" si="46"/>
        <v>0.57945399999999991</v>
      </c>
      <c r="F1517" s="4">
        <v>313.536</v>
      </c>
      <c r="G1517" s="4">
        <f t="shared" si="47"/>
        <v>0.31353599999999998</v>
      </c>
    </row>
    <row r="1518" spans="1:7">
      <c r="A1518" s="4">
        <v>3</v>
      </c>
      <c r="B1518" s="4">
        <v>4</v>
      </c>
      <c r="C1518" s="4">
        <v>11</v>
      </c>
      <c r="D1518" s="4">
        <v>743.96199999999999</v>
      </c>
      <c r="E1518" s="4">
        <f t="shared" si="46"/>
        <v>0.74396200000000001</v>
      </c>
      <c r="F1518" s="4">
        <v>456.62400000000002</v>
      </c>
      <c r="G1518" s="4">
        <f t="shared" si="47"/>
        <v>0.45662400000000003</v>
      </c>
    </row>
    <row r="1519" spans="1:7">
      <c r="A1519" s="4">
        <v>3</v>
      </c>
      <c r="B1519" s="4">
        <v>4</v>
      </c>
      <c r="C1519" s="4">
        <v>12</v>
      </c>
      <c r="D1519" s="4">
        <v>726.83699999999999</v>
      </c>
      <c r="E1519" s="4">
        <f t="shared" si="46"/>
        <v>0.72683699999999996</v>
      </c>
      <c r="F1519" s="4">
        <v>533.077</v>
      </c>
      <c r="G1519" s="4">
        <f t="shared" si="47"/>
        <v>0.53307700000000002</v>
      </c>
    </row>
    <row r="1520" spans="1:7">
      <c r="A1520" s="4">
        <v>3</v>
      </c>
      <c r="B1520" s="4">
        <v>4</v>
      </c>
      <c r="C1520" s="4">
        <v>13</v>
      </c>
      <c r="D1520" s="4">
        <v>622.83299999999997</v>
      </c>
      <c r="E1520" s="4">
        <f t="shared" si="46"/>
        <v>0.62283299999999997</v>
      </c>
      <c r="F1520" s="4">
        <v>528.27800000000002</v>
      </c>
      <c r="G1520" s="4">
        <f t="shared" si="47"/>
        <v>0.52827800000000003</v>
      </c>
    </row>
    <row r="1521" spans="1:7">
      <c r="A1521" s="4">
        <v>3</v>
      </c>
      <c r="B1521" s="4">
        <v>4</v>
      </c>
      <c r="C1521" s="4">
        <v>14</v>
      </c>
      <c r="D1521" s="4">
        <v>643.26400000000001</v>
      </c>
      <c r="E1521" s="4">
        <f t="shared" si="46"/>
        <v>0.64326400000000006</v>
      </c>
      <c r="F1521" s="4">
        <v>594.74699999999996</v>
      </c>
      <c r="G1521" s="4">
        <f t="shared" si="47"/>
        <v>0.59474699999999991</v>
      </c>
    </row>
    <row r="1522" spans="1:7">
      <c r="A1522" s="4">
        <v>3</v>
      </c>
      <c r="B1522" s="4">
        <v>4</v>
      </c>
      <c r="C1522" s="4">
        <v>15</v>
      </c>
      <c r="D1522" s="4">
        <v>494.77300000000002</v>
      </c>
      <c r="E1522" s="4">
        <f t="shared" si="46"/>
        <v>0.49477300000000002</v>
      </c>
      <c r="F1522" s="4">
        <v>522.53300000000002</v>
      </c>
      <c r="G1522" s="4">
        <f t="shared" si="47"/>
        <v>0.52253300000000003</v>
      </c>
    </row>
    <row r="1523" spans="1:7">
      <c r="A1523" s="4">
        <v>3</v>
      </c>
      <c r="B1523" s="4">
        <v>4</v>
      </c>
      <c r="C1523" s="4">
        <v>16</v>
      </c>
      <c r="D1523" s="4">
        <v>300.80399999999997</v>
      </c>
      <c r="E1523" s="4">
        <f t="shared" si="46"/>
        <v>0.30080399999999996</v>
      </c>
      <c r="F1523" s="4">
        <v>378.459</v>
      </c>
      <c r="G1523" s="4">
        <f t="shared" si="47"/>
        <v>0.37845899999999999</v>
      </c>
    </row>
    <row r="1524" spans="1:7">
      <c r="A1524" s="4">
        <v>3</v>
      </c>
      <c r="B1524" s="4">
        <v>4</v>
      </c>
      <c r="C1524" s="4">
        <v>17</v>
      </c>
      <c r="D1524" s="4">
        <v>96.686999999999998</v>
      </c>
      <c r="E1524" s="4">
        <f t="shared" si="46"/>
        <v>9.6686999999999995E-2</v>
      </c>
      <c r="F1524" s="4">
        <v>180.89500000000001</v>
      </c>
      <c r="G1524" s="4">
        <f t="shared" si="47"/>
        <v>0.180895</v>
      </c>
    </row>
    <row r="1525" spans="1:7">
      <c r="A1525" s="4">
        <v>3</v>
      </c>
      <c r="B1525" s="4">
        <v>4</v>
      </c>
      <c r="C1525" s="4">
        <v>18</v>
      </c>
      <c r="D1525" s="4">
        <v>0</v>
      </c>
      <c r="E1525" s="4">
        <f t="shared" si="46"/>
        <v>0</v>
      </c>
      <c r="F1525" s="4">
        <v>12.176</v>
      </c>
      <c r="G1525" s="4">
        <f t="shared" si="47"/>
        <v>1.2175999999999999E-2</v>
      </c>
    </row>
    <row r="1526" spans="1:7">
      <c r="A1526" s="4">
        <v>3</v>
      </c>
      <c r="B1526" s="4">
        <v>4</v>
      </c>
      <c r="C1526" s="4">
        <v>19</v>
      </c>
      <c r="D1526" s="4">
        <v>0</v>
      </c>
      <c r="E1526" s="4">
        <f t="shared" si="46"/>
        <v>0</v>
      </c>
      <c r="F1526" s="4">
        <v>0</v>
      </c>
      <c r="G1526" s="4">
        <f t="shared" si="47"/>
        <v>0</v>
      </c>
    </row>
    <row r="1527" spans="1:7">
      <c r="A1527" s="4">
        <v>3</v>
      </c>
      <c r="B1527" s="4">
        <v>4</v>
      </c>
      <c r="C1527" s="4">
        <v>20</v>
      </c>
      <c r="D1527" s="4">
        <v>0</v>
      </c>
      <c r="E1527" s="4">
        <f t="shared" si="46"/>
        <v>0</v>
      </c>
      <c r="F1527" s="4">
        <v>0</v>
      </c>
      <c r="G1527" s="4">
        <f t="shared" si="47"/>
        <v>0</v>
      </c>
    </row>
    <row r="1528" spans="1:7">
      <c r="A1528" s="4">
        <v>3</v>
      </c>
      <c r="B1528" s="4">
        <v>4</v>
      </c>
      <c r="C1528" s="4">
        <v>21</v>
      </c>
      <c r="D1528" s="4">
        <v>0</v>
      </c>
      <c r="E1528" s="4">
        <f t="shared" si="46"/>
        <v>0</v>
      </c>
      <c r="F1528" s="4">
        <v>0</v>
      </c>
      <c r="G1528" s="4">
        <f t="shared" si="47"/>
        <v>0</v>
      </c>
    </row>
    <row r="1529" spans="1:7">
      <c r="A1529" s="4">
        <v>3</v>
      </c>
      <c r="B1529" s="4">
        <v>4</v>
      </c>
      <c r="C1529" s="4">
        <v>22</v>
      </c>
      <c r="D1529" s="4">
        <v>0</v>
      </c>
      <c r="E1529" s="4">
        <f t="shared" si="46"/>
        <v>0</v>
      </c>
      <c r="F1529" s="4">
        <v>0</v>
      </c>
      <c r="G1529" s="4">
        <f t="shared" si="47"/>
        <v>0</v>
      </c>
    </row>
    <row r="1530" spans="1:7">
      <c r="A1530" s="4">
        <v>3</v>
      </c>
      <c r="B1530" s="4">
        <v>4</v>
      </c>
      <c r="C1530" s="4">
        <v>23</v>
      </c>
      <c r="D1530" s="4">
        <v>0</v>
      </c>
      <c r="E1530" s="4">
        <f t="shared" si="46"/>
        <v>0</v>
      </c>
      <c r="F1530" s="4">
        <v>0</v>
      </c>
      <c r="G1530" s="4">
        <f t="shared" si="47"/>
        <v>0</v>
      </c>
    </row>
    <row r="1531" spans="1:7">
      <c r="A1531" s="4">
        <v>3</v>
      </c>
      <c r="B1531" s="4">
        <v>5</v>
      </c>
      <c r="C1531" s="4">
        <v>0</v>
      </c>
      <c r="D1531" s="4">
        <v>0</v>
      </c>
      <c r="E1531" s="4">
        <f t="shared" si="46"/>
        <v>0</v>
      </c>
      <c r="F1531" s="4">
        <v>0</v>
      </c>
      <c r="G1531" s="4">
        <f t="shared" si="47"/>
        <v>0</v>
      </c>
    </row>
    <row r="1532" spans="1:7">
      <c r="A1532" s="4">
        <v>3</v>
      </c>
      <c r="B1532" s="4">
        <v>5</v>
      </c>
      <c r="C1532" s="4">
        <v>1</v>
      </c>
      <c r="D1532" s="4">
        <v>0</v>
      </c>
      <c r="E1532" s="4">
        <f t="shared" si="46"/>
        <v>0</v>
      </c>
      <c r="F1532" s="4">
        <v>0</v>
      </c>
      <c r="G1532" s="4">
        <f t="shared" si="47"/>
        <v>0</v>
      </c>
    </row>
    <row r="1533" spans="1:7">
      <c r="A1533" s="4">
        <v>3</v>
      </c>
      <c r="B1533" s="4">
        <v>5</v>
      </c>
      <c r="C1533" s="4">
        <v>2</v>
      </c>
      <c r="D1533" s="4">
        <v>0</v>
      </c>
      <c r="E1533" s="4">
        <f t="shared" si="46"/>
        <v>0</v>
      </c>
      <c r="F1533" s="4">
        <v>0</v>
      </c>
      <c r="G1533" s="4">
        <f t="shared" si="47"/>
        <v>0</v>
      </c>
    </row>
    <row r="1534" spans="1:7">
      <c r="A1534" s="4">
        <v>3</v>
      </c>
      <c r="B1534" s="4">
        <v>5</v>
      </c>
      <c r="C1534" s="4">
        <v>3</v>
      </c>
      <c r="D1534" s="4">
        <v>0</v>
      </c>
      <c r="E1534" s="4">
        <f t="shared" si="46"/>
        <v>0</v>
      </c>
      <c r="F1534" s="4">
        <v>0</v>
      </c>
      <c r="G1534" s="4">
        <f t="shared" si="47"/>
        <v>0</v>
      </c>
    </row>
    <row r="1535" spans="1:7">
      <c r="A1535" s="4">
        <v>3</v>
      </c>
      <c r="B1535" s="4">
        <v>5</v>
      </c>
      <c r="C1535" s="4">
        <v>4</v>
      </c>
      <c r="D1535" s="4">
        <v>0</v>
      </c>
      <c r="E1535" s="4">
        <f t="shared" si="46"/>
        <v>0</v>
      </c>
      <c r="F1535" s="4">
        <v>0</v>
      </c>
      <c r="G1535" s="4">
        <f t="shared" si="47"/>
        <v>0</v>
      </c>
    </row>
    <row r="1536" spans="1:7">
      <c r="A1536" s="4">
        <v>3</v>
      </c>
      <c r="B1536" s="4">
        <v>5</v>
      </c>
      <c r="C1536" s="4">
        <v>5</v>
      </c>
      <c r="D1536" s="4">
        <v>0</v>
      </c>
      <c r="E1536" s="4">
        <f t="shared" si="46"/>
        <v>0</v>
      </c>
      <c r="F1536" s="4">
        <v>0</v>
      </c>
      <c r="G1536" s="4">
        <f t="shared" si="47"/>
        <v>0</v>
      </c>
    </row>
    <row r="1537" spans="1:7">
      <c r="A1537" s="4">
        <v>3</v>
      </c>
      <c r="B1537" s="4">
        <v>5</v>
      </c>
      <c r="C1537" s="4">
        <v>6</v>
      </c>
      <c r="D1537" s="4">
        <v>0</v>
      </c>
      <c r="E1537" s="4">
        <f t="shared" si="46"/>
        <v>0</v>
      </c>
      <c r="F1537" s="4">
        <v>0</v>
      </c>
      <c r="G1537" s="4">
        <f t="shared" si="47"/>
        <v>0</v>
      </c>
    </row>
    <row r="1538" spans="1:7">
      <c r="A1538" s="4">
        <v>3</v>
      </c>
      <c r="B1538" s="4">
        <v>5</v>
      </c>
      <c r="C1538" s="4">
        <v>7</v>
      </c>
      <c r="D1538" s="4">
        <v>36.698</v>
      </c>
      <c r="E1538" s="4">
        <f t="shared" si="46"/>
        <v>3.6698000000000001E-2</v>
      </c>
      <c r="F1538" s="4">
        <v>18.736000000000001</v>
      </c>
      <c r="G1538" s="4">
        <f t="shared" si="47"/>
        <v>1.8735999999999999E-2</v>
      </c>
    </row>
    <row r="1539" spans="1:7">
      <c r="A1539" s="4">
        <v>3</v>
      </c>
      <c r="B1539" s="4">
        <v>5</v>
      </c>
      <c r="C1539" s="4">
        <v>8</v>
      </c>
      <c r="D1539" s="4">
        <v>163.32599999999999</v>
      </c>
      <c r="E1539" s="4">
        <f t="shared" si="46"/>
        <v>0.163326</v>
      </c>
      <c r="F1539" s="4">
        <v>59.405999999999999</v>
      </c>
      <c r="G1539" s="4">
        <f t="shared" si="47"/>
        <v>5.9406E-2</v>
      </c>
    </row>
    <row r="1540" spans="1:7">
      <c r="A1540" s="4">
        <v>3</v>
      </c>
      <c r="B1540" s="4">
        <v>5</v>
      </c>
      <c r="C1540" s="4">
        <v>9</v>
      </c>
      <c r="D1540" s="4">
        <v>91.295000000000002</v>
      </c>
      <c r="E1540" s="4">
        <f t="shared" si="46"/>
        <v>9.1295000000000001E-2</v>
      </c>
      <c r="F1540" s="4">
        <v>88.525999999999996</v>
      </c>
      <c r="G1540" s="4">
        <f t="shared" si="47"/>
        <v>8.8525999999999994E-2</v>
      </c>
    </row>
    <row r="1541" spans="1:7">
      <c r="A1541" s="4">
        <v>3</v>
      </c>
      <c r="B1541" s="4">
        <v>5</v>
      </c>
      <c r="C1541" s="4">
        <v>10</v>
      </c>
      <c r="D1541" s="4">
        <v>131.12700000000001</v>
      </c>
      <c r="E1541" s="4">
        <f t="shared" si="46"/>
        <v>0.13112700000000002</v>
      </c>
      <c r="F1541" s="4">
        <v>126.392</v>
      </c>
      <c r="G1541" s="4">
        <f t="shared" si="47"/>
        <v>0.126392</v>
      </c>
    </row>
    <row r="1542" spans="1:7">
      <c r="A1542" s="4">
        <v>3</v>
      </c>
      <c r="B1542" s="4">
        <v>5</v>
      </c>
      <c r="C1542" s="4">
        <v>11</v>
      </c>
      <c r="D1542" s="4">
        <v>292.03899999999999</v>
      </c>
      <c r="E1542" s="4">
        <f t="shared" si="46"/>
        <v>0.29203899999999999</v>
      </c>
      <c r="F1542" s="4">
        <v>247.63300000000001</v>
      </c>
      <c r="G1542" s="4">
        <f t="shared" si="47"/>
        <v>0.24763300000000002</v>
      </c>
    </row>
    <row r="1543" spans="1:7">
      <c r="A1543" s="4">
        <v>3</v>
      </c>
      <c r="B1543" s="4">
        <v>5</v>
      </c>
      <c r="C1543" s="4">
        <v>12</v>
      </c>
      <c r="D1543" s="4">
        <v>693.48599999999999</v>
      </c>
      <c r="E1543" s="4">
        <f t="shared" si="46"/>
        <v>0.69348599999999994</v>
      </c>
      <c r="F1543" s="4">
        <v>525.13400000000001</v>
      </c>
      <c r="G1543" s="4">
        <f t="shared" si="47"/>
        <v>0.52513399999999999</v>
      </c>
    </row>
    <row r="1544" spans="1:7">
      <c r="A1544" s="4">
        <v>3</v>
      </c>
      <c r="B1544" s="4">
        <v>5</v>
      </c>
      <c r="C1544" s="4">
        <v>13</v>
      </c>
      <c r="D1544" s="4">
        <v>518.64400000000001</v>
      </c>
      <c r="E1544" s="4">
        <f t="shared" si="46"/>
        <v>0.51864399999999999</v>
      </c>
      <c r="F1544" s="4">
        <v>441.26799999999997</v>
      </c>
      <c r="G1544" s="4">
        <f t="shared" si="47"/>
        <v>0.44126799999999999</v>
      </c>
    </row>
    <row r="1545" spans="1:7">
      <c r="A1545" s="4">
        <v>3</v>
      </c>
      <c r="B1545" s="4">
        <v>5</v>
      </c>
      <c r="C1545" s="4">
        <v>14</v>
      </c>
      <c r="D1545" s="4">
        <v>539.41099999999994</v>
      </c>
      <c r="E1545" s="4">
        <f t="shared" si="46"/>
        <v>0.53941099999999997</v>
      </c>
      <c r="F1545" s="4">
        <v>503.45499999999998</v>
      </c>
      <c r="G1545" s="4">
        <f t="shared" si="47"/>
        <v>0.50345499999999999</v>
      </c>
    </row>
    <row r="1546" spans="1:7">
      <c r="A1546" s="4">
        <v>3</v>
      </c>
      <c r="B1546" s="4">
        <v>5</v>
      </c>
      <c r="C1546" s="4">
        <v>15</v>
      </c>
      <c r="D1546" s="4">
        <v>470.697</v>
      </c>
      <c r="E1546" s="4">
        <f t="shared" si="46"/>
        <v>0.47069699999999998</v>
      </c>
      <c r="F1546" s="4">
        <v>495.14400000000001</v>
      </c>
      <c r="G1546" s="4">
        <f t="shared" si="47"/>
        <v>0.49514400000000003</v>
      </c>
    </row>
    <row r="1547" spans="1:7">
      <c r="A1547" s="4">
        <v>3</v>
      </c>
      <c r="B1547" s="4">
        <v>5</v>
      </c>
      <c r="C1547" s="4">
        <v>16</v>
      </c>
      <c r="D1547" s="4">
        <v>194.39599999999999</v>
      </c>
      <c r="E1547" s="4">
        <f t="shared" si="46"/>
        <v>0.19439599999999999</v>
      </c>
      <c r="F1547" s="4">
        <v>235.84299999999999</v>
      </c>
      <c r="G1547" s="4">
        <f t="shared" si="47"/>
        <v>0.235843</v>
      </c>
    </row>
    <row r="1548" spans="1:7">
      <c r="A1548" s="4">
        <v>3</v>
      </c>
      <c r="B1548" s="4">
        <v>5</v>
      </c>
      <c r="C1548" s="4">
        <v>17</v>
      </c>
      <c r="D1548" s="4">
        <v>42.54</v>
      </c>
      <c r="E1548" s="4">
        <f t="shared" si="46"/>
        <v>4.2540000000000001E-2</v>
      </c>
      <c r="F1548" s="4">
        <v>51.106999999999999</v>
      </c>
      <c r="G1548" s="4">
        <f t="shared" si="47"/>
        <v>5.1107E-2</v>
      </c>
    </row>
    <row r="1549" spans="1:7">
      <c r="A1549" s="4">
        <v>3</v>
      </c>
      <c r="B1549" s="4">
        <v>5</v>
      </c>
      <c r="C1549" s="4">
        <v>18</v>
      </c>
      <c r="D1549" s="4">
        <v>0</v>
      </c>
      <c r="E1549" s="4">
        <f t="shared" si="46"/>
        <v>0</v>
      </c>
      <c r="F1549" s="4">
        <v>0</v>
      </c>
      <c r="G1549" s="4">
        <f t="shared" si="47"/>
        <v>0</v>
      </c>
    </row>
    <row r="1550" spans="1:7">
      <c r="A1550" s="4">
        <v>3</v>
      </c>
      <c r="B1550" s="4">
        <v>5</v>
      </c>
      <c r="C1550" s="4">
        <v>19</v>
      </c>
      <c r="D1550" s="4">
        <v>0</v>
      </c>
      <c r="E1550" s="4">
        <f t="shared" si="46"/>
        <v>0</v>
      </c>
      <c r="F1550" s="4">
        <v>0</v>
      </c>
      <c r="G1550" s="4">
        <f t="shared" si="47"/>
        <v>0</v>
      </c>
    </row>
    <row r="1551" spans="1:7">
      <c r="A1551" s="4">
        <v>3</v>
      </c>
      <c r="B1551" s="4">
        <v>5</v>
      </c>
      <c r="C1551" s="4">
        <v>20</v>
      </c>
      <c r="D1551" s="4">
        <v>0</v>
      </c>
      <c r="E1551" s="4">
        <f t="shared" si="46"/>
        <v>0</v>
      </c>
      <c r="F1551" s="4">
        <v>0</v>
      </c>
      <c r="G1551" s="4">
        <f t="shared" si="47"/>
        <v>0</v>
      </c>
    </row>
    <row r="1552" spans="1:7">
      <c r="A1552" s="4">
        <v>3</v>
      </c>
      <c r="B1552" s="4">
        <v>5</v>
      </c>
      <c r="C1552" s="4">
        <v>21</v>
      </c>
      <c r="D1552" s="4">
        <v>0</v>
      </c>
      <c r="E1552" s="4">
        <f t="shared" si="46"/>
        <v>0</v>
      </c>
      <c r="F1552" s="4">
        <v>0</v>
      </c>
      <c r="G1552" s="4">
        <f t="shared" si="47"/>
        <v>0</v>
      </c>
    </row>
    <row r="1553" spans="1:7">
      <c r="A1553" s="4">
        <v>3</v>
      </c>
      <c r="B1553" s="4">
        <v>5</v>
      </c>
      <c r="C1553" s="4">
        <v>22</v>
      </c>
      <c r="D1553" s="4">
        <v>0</v>
      </c>
      <c r="E1553" s="4">
        <f t="shared" si="46"/>
        <v>0</v>
      </c>
      <c r="F1553" s="4">
        <v>0</v>
      </c>
      <c r="G1553" s="4">
        <f t="shared" si="47"/>
        <v>0</v>
      </c>
    </row>
    <row r="1554" spans="1:7">
      <c r="A1554" s="4">
        <v>3</v>
      </c>
      <c r="B1554" s="4">
        <v>5</v>
      </c>
      <c r="C1554" s="4">
        <v>23</v>
      </c>
      <c r="D1554" s="4">
        <v>0</v>
      </c>
      <c r="E1554" s="4">
        <f t="shared" si="46"/>
        <v>0</v>
      </c>
      <c r="F1554" s="4">
        <v>0</v>
      </c>
      <c r="G1554" s="4">
        <f t="shared" si="47"/>
        <v>0</v>
      </c>
    </row>
    <row r="1555" spans="1:7">
      <c r="A1555" s="4">
        <v>3</v>
      </c>
      <c r="B1555" s="4">
        <v>6</v>
      </c>
      <c r="C1555" s="4">
        <v>0</v>
      </c>
      <c r="D1555" s="4">
        <v>0</v>
      </c>
      <c r="E1555" s="4">
        <f t="shared" si="46"/>
        <v>0</v>
      </c>
      <c r="F1555" s="4">
        <v>0</v>
      </c>
      <c r="G1555" s="4">
        <f t="shared" si="47"/>
        <v>0</v>
      </c>
    </row>
    <row r="1556" spans="1:7">
      <c r="A1556" s="4">
        <v>3</v>
      </c>
      <c r="B1556" s="4">
        <v>6</v>
      </c>
      <c r="C1556" s="4">
        <v>1</v>
      </c>
      <c r="D1556" s="4">
        <v>0</v>
      </c>
      <c r="E1556" s="4">
        <f t="shared" ref="E1556:E1619" si="48">D1556/1000</f>
        <v>0</v>
      </c>
      <c r="F1556" s="4">
        <v>0</v>
      </c>
      <c r="G1556" s="4">
        <f t="shared" ref="G1556:G1619" si="49">F1556/1000</f>
        <v>0</v>
      </c>
    </row>
    <row r="1557" spans="1:7">
      <c r="A1557" s="4">
        <v>3</v>
      </c>
      <c r="B1557" s="4">
        <v>6</v>
      </c>
      <c r="C1557" s="4">
        <v>2</v>
      </c>
      <c r="D1557" s="4">
        <v>0</v>
      </c>
      <c r="E1557" s="4">
        <f t="shared" si="48"/>
        <v>0</v>
      </c>
      <c r="F1557" s="4">
        <v>0</v>
      </c>
      <c r="G1557" s="4">
        <f t="shared" si="49"/>
        <v>0</v>
      </c>
    </row>
    <row r="1558" spans="1:7">
      <c r="A1558" s="4">
        <v>3</v>
      </c>
      <c r="B1558" s="4">
        <v>6</v>
      </c>
      <c r="C1558" s="4">
        <v>3</v>
      </c>
      <c r="D1558" s="4">
        <v>0</v>
      </c>
      <c r="E1558" s="4">
        <f t="shared" si="48"/>
        <v>0</v>
      </c>
      <c r="F1558" s="4">
        <v>0</v>
      </c>
      <c r="G1558" s="4">
        <f t="shared" si="49"/>
        <v>0</v>
      </c>
    </row>
    <row r="1559" spans="1:7">
      <c r="A1559" s="4">
        <v>3</v>
      </c>
      <c r="B1559" s="4">
        <v>6</v>
      </c>
      <c r="C1559" s="4">
        <v>4</v>
      </c>
      <c r="D1559" s="4">
        <v>0</v>
      </c>
      <c r="E1559" s="4">
        <f t="shared" si="48"/>
        <v>0</v>
      </c>
      <c r="F1559" s="4">
        <v>0</v>
      </c>
      <c r="G1559" s="4">
        <f t="shared" si="49"/>
        <v>0</v>
      </c>
    </row>
    <row r="1560" spans="1:7">
      <c r="A1560" s="4">
        <v>3</v>
      </c>
      <c r="B1560" s="4">
        <v>6</v>
      </c>
      <c r="C1560" s="4">
        <v>5</v>
      </c>
      <c r="D1560" s="4">
        <v>0</v>
      </c>
      <c r="E1560" s="4">
        <f t="shared" si="48"/>
        <v>0</v>
      </c>
      <c r="F1560" s="4">
        <v>0</v>
      </c>
      <c r="G1560" s="4">
        <f t="shared" si="49"/>
        <v>0</v>
      </c>
    </row>
    <row r="1561" spans="1:7">
      <c r="A1561" s="4">
        <v>3</v>
      </c>
      <c r="B1561" s="4">
        <v>6</v>
      </c>
      <c r="C1561" s="4">
        <v>6</v>
      </c>
      <c r="D1561" s="4">
        <v>0</v>
      </c>
      <c r="E1561" s="4">
        <f t="shared" si="48"/>
        <v>0</v>
      </c>
      <c r="F1561" s="4">
        <v>0</v>
      </c>
      <c r="G1561" s="4">
        <f t="shared" si="49"/>
        <v>0</v>
      </c>
    </row>
    <row r="1562" spans="1:7">
      <c r="A1562" s="4">
        <v>3</v>
      </c>
      <c r="B1562" s="4">
        <v>6</v>
      </c>
      <c r="C1562" s="4">
        <v>7</v>
      </c>
      <c r="D1562" s="4">
        <v>46.515999999999998</v>
      </c>
      <c r="E1562" s="4">
        <f t="shared" si="48"/>
        <v>4.6515999999999995E-2</v>
      </c>
      <c r="F1562" s="4">
        <v>25.47</v>
      </c>
      <c r="G1562" s="4">
        <f t="shared" si="49"/>
        <v>2.547E-2</v>
      </c>
    </row>
    <row r="1563" spans="1:7">
      <c r="A1563" s="4">
        <v>3</v>
      </c>
      <c r="B1563" s="4">
        <v>6</v>
      </c>
      <c r="C1563" s="4">
        <v>8</v>
      </c>
      <c r="D1563" s="4">
        <v>225.39400000000001</v>
      </c>
      <c r="E1563" s="4">
        <f t="shared" si="48"/>
        <v>0.22539400000000001</v>
      </c>
      <c r="F1563" s="4">
        <v>46.521000000000001</v>
      </c>
      <c r="G1563" s="4">
        <f t="shared" si="49"/>
        <v>4.6521E-2</v>
      </c>
    </row>
    <row r="1564" spans="1:7">
      <c r="A1564" s="4">
        <v>3</v>
      </c>
      <c r="B1564" s="4">
        <v>6</v>
      </c>
      <c r="C1564" s="4">
        <v>9</v>
      </c>
      <c r="D1564" s="4">
        <v>432.31</v>
      </c>
      <c r="E1564" s="4">
        <f t="shared" si="48"/>
        <v>0.43231000000000003</v>
      </c>
      <c r="F1564" s="4">
        <v>143.84399999999999</v>
      </c>
      <c r="G1564" s="4">
        <f t="shared" si="49"/>
        <v>0.143844</v>
      </c>
    </row>
    <row r="1565" spans="1:7">
      <c r="A1565" s="4">
        <v>3</v>
      </c>
      <c r="B1565" s="4">
        <v>6</v>
      </c>
      <c r="C1565" s="4">
        <v>10</v>
      </c>
      <c r="D1565" s="4">
        <v>562.55600000000004</v>
      </c>
      <c r="E1565" s="4">
        <f t="shared" si="48"/>
        <v>0.56255600000000006</v>
      </c>
      <c r="F1565" s="4">
        <v>296.80700000000002</v>
      </c>
      <c r="G1565" s="4">
        <f t="shared" si="49"/>
        <v>0.29680700000000004</v>
      </c>
    </row>
    <row r="1566" spans="1:7">
      <c r="A1566" s="4">
        <v>3</v>
      </c>
      <c r="B1566" s="4">
        <v>6</v>
      </c>
      <c r="C1566" s="4">
        <v>11</v>
      </c>
      <c r="D1566" s="4">
        <v>607.76099999999997</v>
      </c>
      <c r="E1566" s="4">
        <f t="shared" si="48"/>
        <v>0.607761</v>
      </c>
      <c r="F1566" s="4">
        <v>415.077</v>
      </c>
      <c r="G1566" s="4">
        <f t="shared" si="49"/>
        <v>0.41507699999999997</v>
      </c>
    </row>
    <row r="1567" spans="1:7">
      <c r="A1567" s="4">
        <v>3</v>
      </c>
      <c r="B1567" s="4">
        <v>6</v>
      </c>
      <c r="C1567" s="4">
        <v>12</v>
      </c>
      <c r="D1567" s="4">
        <v>563.34500000000003</v>
      </c>
      <c r="E1567" s="4">
        <f t="shared" si="48"/>
        <v>0.56334499999999998</v>
      </c>
      <c r="F1567" s="4">
        <v>452.19900000000001</v>
      </c>
      <c r="G1567" s="4">
        <f t="shared" si="49"/>
        <v>0.45219900000000002</v>
      </c>
    </row>
    <row r="1568" spans="1:7">
      <c r="A1568" s="4">
        <v>3</v>
      </c>
      <c r="B1568" s="4">
        <v>6</v>
      </c>
      <c r="C1568" s="4">
        <v>13</v>
      </c>
      <c r="D1568" s="4">
        <v>675.86500000000001</v>
      </c>
      <c r="E1568" s="4">
        <f t="shared" si="48"/>
        <v>0.67586500000000005</v>
      </c>
      <c r="F1568" s="4">
        <v>580.36400000000003</v>
      </c>
      <c r="G1568" s="4">
        <f t="shared" si="49"/>
        <v>0.58036399999999999</v>
      </c>
    </row>
    <row r="1569" spans="1:7">
      <c r="A1569" s="4">
        <v>3</v>
      </c>
      <c r="B1569" s="4">
        <v>6</v>
      </c>
      <c r="C1569" s="4">
        <v>14</v>
      </c>
      <c r="D1569" s="4">
        <v>663.62</v>
      </c>
      <c r="E1569" s="4">
        <f t="shared" si="48"/>
        <v>0.66361999999999999</v>
      </c>
      <c r="F1569" s="4">
        <v>616.995</v>
      </c>
      <c r="G1569" s="4">
        <f t="shared" si="49"/>
        <v>0.61699499999999996</v>
      </c>
    </row>
    <row r="1570" spans="1:7">
      <c r="A1570" s="4">
        <v>3</v>
      </c>
      <c r="B1570" s="4">
        <v>6</v>
      </c>
      <c r="C1570" s="4">
        <v>15</v>
      </c>
      <c r="D1570" s="4">
        <v>514.45799999999997</v>
      </c>
      <c r="E1570" s="4">
        <f t="shared" si="48"/>
        <v>0.51445799999999997</v>
      </c>
      <c r="F1570" s="4">
        <v>545.15700000000004</v>
      </c>
      <c r="G1570" s="4">
        <f t="shared" si="49"/>
        <v>0.545157</v>
      </c>
    </row>
    <row r="1571" spans="1:7">
      <c r="A1571" s="4">
        <v>3</v>
      </c>
      <c r="B1571" s="4">
        <v>6</v>
      </c>
      <c r="C1571" s="4">
        <v>16</v>
      </c>
      <c r="D1571" s="4">
        <v>311.613</v>
      </c>
      <c r="E1571" s="4">
        <f t="shared" si="48"/>
        <v>0.31161299999999997</v>
      </c>
      <c r="F1571" s="4">
        <v>402.755</v>
      </c>
      <c r="G1571" s="4">
        <f t="shared" si="49"/>
        <v>0.40275499999999997</v>
      </c>
    </row>
    <row r="1572" spans="1:7">
      <c r="A1572" s="4">
        <v>3</v>
      </c>
      <c r="B1572" s="4">
        <v>6</v>
      </c>
      <c r="C1572" s="4">
        <v>17</v>
      </c>
      <c r="D1572" s="4">
        <v>98.049000000000007</v>
      </c>
      <c r="E1572" s="4">
        <f t="shared" si="48"/>
        <v>9.8049000000000011E-2</v>
      </c>
      <c r="F1572" s="4">
        <v>186.45099999999999</v>
      </c>
      <c r="G1572" s="4">
        <f t="shared" si="49"/>
        <v>0.18645100000000001</v>
      </c>
    </row>
    <row r="1573" spans="1:7">
      <c r="A1573" s="4">
        <v>3</v>
      </c>
      <c r="B1573" s="4">
        <v>6</v>
      </c>
      <c r="C1573" s="4">
        <v>18</v>
      </c>
      <c r="D1573" s="4">
        <v>0</v>
      </c>
      <c r="E1573" s="4">
        <f t="shared" si="48"/>
        <v>0</v>
      </c>
      <c r="F1573" s="4">
        <v>1.2E-2</v>
      </c>
      <c r="G1573" s="4">
        <f t="shared" si="49"/>
        <v>1.2E-5</v>
      </c>
    </row>
    <row r="1574" spans="1:7">
      <c r="A1574" s="4">
        <v>3</v>
      </c>
      <c r="B1574" s="4">
        <v>6</v>
      </c>
      <c r="C1574" s="4">
        <v>19</v>
      </c>
      <c r="D1574" s="4">
        <v>0</v>
      </c>
      <c r="E1574" s="4">
        <f t="shared" si="48"/>
        <v>0</v>
      </c>
      <c r="F1574" s="4">
        <v>0</v>
      </c>
      <c r="G1574" s="4">
        <f t="shared" si="49"/>
        <v>0</v>
      </c>
    </row>
    <row r="1575" spans="1:7">
      <c r="A1575" s="4">
        <v>3</v>
      </c>
      <c r="B1575" s="4">
        <v>6</v>
      </c>
      <c r="C1575" s="4">
        <v>20</v>
      </c>
      <c r="D1575" s="4">
        <v>0</v>
      </c>
      <c r="E1575" s="4">
        <f t="shared" si="48"/>
        <v>0</v>
      </c>
      <c r="F1575" s="4">
        <v>0</v>
      </c>
      <c r="G1575" s="4">
        <f t="shared" si="49"/>
        <v>0</v>
      </c>
    </row>
    <row r="1576" spans="1:7">
      <c r="A1576" s="4">
        <v>3</v>
      </c>
      <c r="B1576" s="4">
        <v>6</v>
      </c>
      <c r="C1576" s="4">
        <v>21</v>
      </c>
      <c r="D1576" s="4">
        <v>0</v>
      </c>
      <c r="E1576" s="4">
        <f t="shared" si="48"/>
        <v>0</v>
      </c>
      <c r="F1576" s="4">
        <v>0</v>
      </c>
      <c r="G1576" s="4">
        <f t="shared" si="49"/>
        <v>0</v>
      </c>
    </row>
    <row r="1577" spans="1:7">
      <c r="A1577" s="4">
        <v>3</v>
      </c>
      <c r="B1577" s="4">
        <v>6</v>
      </c>
      <c r="C1577" s="4">
        <v>22</v>
      </c>
      <c r="D1577" s="4">
        <v>0</v>
      </c>
      <c r="E1577" s="4">
        <f t="shared" si="48"/>
        <v>0</v>
      </c>
      <c r="F1577" s="4">
        <v>0</v>
      </c>
      <c r="G1577" s="4">
        <f t="shared" si="49"/>
        <v>0</v>
      </c>
    </row>
    <row r="1578" spans="1:7">
      <c r="A1578" s="4">
        <v>3</v>
      </c>
      <c r="B1578" s="4">
        <v>6</v>
      </c>
      <c r="C1578" s="4">
        <v>23</v>
      </c>
      <c r="D1578" s="4">
        <v>0</v>
      </c>
      <c r="E1578" s="4">
        <f t="shared" si="48"/>
        <v>0</v>
      </c>
      <c r="F1578" s="4">
        <v>0</v>
      </c>
      <c r="G1578" s="4">
        <f t="shared" si="49"/>
        <v>0</v>
      </c>
    </row>
    <row r="1579" spans="1:7">
      <c r="A1579" s="4">
        <v>3</v>
      </c>
      <c r="B1579" s="4">
        <v>7</v>
      </c>
      <c r="C1579" s="4">
        <v>0</v>
      </c>
      <c r="D1579" s="4">
        <v>0</v>
      </c>
      <c r="E1579" s="4">
        <f t="shared" si="48"/>
        <v>0</v>
      </c>
      <c r="F1579" s="4">
        <v>0</v>
      </c>
      <c r="G1579" s="4">
        <f t="shared" si="49"/>
        <v>0</v>
      </c>
    </row>
    <row r="1580" spans="1:7">
      <c r="A1580" s="4">
        <v>3</v>
      </c>
      <c r="B1580" s="4">
        <v>7</v>
      </c>
      <c r="C1580" s="4">
        <v>1</v>
      </c>
      <c r="D1580" s="4">
        <v>0</v>
      </c>
      <c r="E1580" s="4">
        <f t="shared" si="48"/>
        <v>0</v>
      </c>
      <c r="F1580" s="4">
        <v>0</v>
      </c>
      <c r="G1580" s="4">
        <f t="shared" si="49"/>
        <v>0</v>
      </c>
    </row>
    <row r="1581" spans="1:7">
      <c r="A1581" s="4">
        <v>3</v>
      </c>
      <c r="B1581" s="4">
        <v>7</v>
      </c>
      <c r="C1581" s="4">
        <v>2</v>
      </c>
      <c r="D1581" s="4">
        <v>0</v>
      </c>
      <c r="E1581" s="4">
        <f t="shared" si="48"/>
        <v>0</v>
      </c>
      <c r="F1581" s="4">
        <v>0</v>
      </c>
      <c r="G1581" s="4">
        <f t="shared" si="49"/>
        <v>0</v>
      </c>
    </row>
    <row r="1582" spans="1:7">
      <c r="A1582" s="4">
        <v>3</v>
      </c>
      <c r="B1582" s="4">
        <v>7</v>
      </c>
      <c r="C1582" s="4">
        <v>3</v>
      </c>
      <c r="D1582" s="4">
        <v>0</v>
      </c>
      <c r="E1582" s="4">
        <f t="shared" si="48"/>
        <v>0</v>
      </c>
      <c r="F1582" s="4">
        <v>0</v>
      </c>
      <c r="G1582" s="4">
        <f t="shared" si="49"/>
        <v>0</v>
      </c>
    </row>
    <row r="1583" spans="1:7">
      <c r="A1583" s="4">
        <v>3</v>
      </c>
      <c r="B1583" s="4">
        <v>7</v>
      </c>
      <c r="C1583" s="4">
        <v>4</v>
      </c>
      <c r="D1583" s="4">
        <v>0</v>
      </c>
      <c r="E1583" s="4">
        <f t="shared" si="48"/>
        <v>0</v>
      </c>
      <c r="F1583" s="4">
        <v>0</v>
      </c>
      <c r="G1583" s="4">
        <f t="shared" si="49"/>
        <v>0</v>
      </c>
    </row>
    <row r="1584" spans="1:7">
      <c r="A1584" s="4">
        <v>3</v>
      </c>
      <c r="B1584" s="4">
        <v>7</v>
      </c>
      <c r="C1584" s="4">
        <v>5</v>
      </c>
      <c r="D1584" s="4">
        <v>0</v>
      </c>
      <c r="E1584" s="4">
        <f t="shared" si="48"/>
        <v>0</v>
      </c>
      <c r="F1584" s="4">
        <v>0</v>
      </c>
      <c r="G1584" s="4">
        <f t="shared" si="49"/>
        <v>0</v>
      </c>
    </row>
    <row r="1585" spans="1:7">
      <c r="A1585" s="4">
        <v>3</v>
      </c>
      <c r="B1585" s="4">
        <v>7</v>
      </c>
      <c r="C1585" s="4">
        <v>6</v>
      </c>
      <c r="D1585" s="4">
        <v>0</v>
      </c>
      <c r="E1585" s="4">
        <f t="shared" si="48"/>
        <v>0</v>
      </c>
      <c r="F1585" s="4">
        <v>0</v>
      </c>
      <c r="G1585" s="4">
        <f t="shared" si="49"/>
        <v>0</v>
      </c>
    </row>
    <row r="1586" spans="1:7">
      <c r="A1586" s="4">
        <v>3</v>
      </c>
      <c r="B1586" s="4">
        <v>7</v>
      </c>
      <c r="C1586" s="4">
        <v>7</v>
      </c>
      <c r="D1586" s="4">
        <v>61.570999999999998</v>
      </c>
      <c r="E1586" s="4">
        <f t="shared" si="48"/>
        <v>6.1571000000000001E-2</v>
      </c>
      <c r="F1586" s="4">
        <v>16.277999999999999</v>
      </c>
      <c r="G1586" s="4">
        <f t="shared" si="49"/>
        <v>1.6277999999999997E-2</v>
      </c>
    </row>
    <row r="1587" spans="1:7">
      <c r="A1587" s="4">
        <v>3</v>
      </c>
      <c r="B1587" s="4">
        <v>7</v>
      </c>
      <c r="C1587" s="4">
        <v>8</v>
      </c>
      <c r="D1587" s="4">
        <v>276.66899999999998</v>
      </c>
      <c r="E1587" s="4">
        <f t="shared" si="48"/>
        <v>0.276669</v>
      </c>
      <c r="F1587" s="4">
        <v>32.374000000000002</v>
      </c>
      <c r="G1587" s="4">
        <f t="shared" si="49"/>
        <v>3.2374E-2</v>
      </c>
    </row>
    <row r="1588" spans="1:7">
      <c r="A1588" s="4">
        <v>3</v>
      </c>
      <c r="B1588" s="4">
        <v>7</v>
      </c>
      <c r="C1588" s="4">
        <v>9</v>
      </c>
      <c r="D1588" s="4">
        <v>494.7</v>
      </c>
      <c r="E1588" s="4">
        <f t="shared" si="48"/>
        <v>0.49469999999999997</v>
      </c>
      <c r="F1588" s="4">
        <v>135.15199999999999</v>
      </c>
      <c r="G1588" s="4">
        <f t="shared" si="49"/>
        <v>0.13515199999999999</v>
      </c>
    </row>
    <row r="1589" spans="1:7">
      <c r="A1589" s="4">
        <v>3</v>
      </c>
      <c r="B1589" s="4">
        <v>7</v>
      </c>
      <c r="C1589" s="4">
        <v>10</v>
      </c>
      <c r="D1589" s="4">
        <v>653.56200000000001</v>
      </c>
      <c r="E1589" s="4">
        <f t="shared" si="48"/>
        <v>0.65356199999999998</v>
      </c>
      <c r="F1589" s="4">
        <v>316.40499999999997</v>
      </c>
      <c r="G1589" s="4">
        <f t="shared" si="49"/>
        <v>0.31640499999999999</v>
      </c>
    </row>
    <row r="1590" spans="1:7">
      <c r="A1590" s="4">
        <v>3</v>
      </c>
      <c r="B1590" s="4">
        <v>7</v>
      </c>
      <c r="C1590" s="4">
        <v>11</v>
      </c>
      <c r="D1590" s="4">
        <v>751.41800000000001</v>
      </c>
      <c r="E1590" s="4">
        <f t="shared" si="48"/>
        <v>0.75141800000000003</v>
      </c>
      <c r="F1590" s="4">
        <v>475.89499999999998</v>
      </c>
      <c r="G1590" s="4">
        <f t="shared" si="49"/>
        <v>0.47589499999999996</v>
      </c>
    </row>
    <row r="1591" spans="1:7">
      <c r="A1591" s="4">
        <v>3</v>
      </c>
      <c r="B1591" s="4">
        <v>7</v>
      </c>
      <c r="C1591" s="4">
        <v>12</v>
      </c>
      <c r="D1591" s="4">
        <v>759.70500000000004</v>
      </c>
      <c r="E1591" s="4">
        <f t="shared" si="48"/>
        <v>0.75970500000000007</v>
      </c>
      <c r="F1591" s="4">
        <v>568.08699999999999</v>
      </c>
      <c r="G1591" s="4">
        <f t="shared" si="49"/>
        <v>0.56808700000000001</v>
      </c>
    </row>
    <row r="1592" spans="1:7">
      <c r="A1592" s="4">
        <v>3</v>
      </c>
      <c r="B1592" s="4">
        <v>7</v>
      </c>
      <c r="C1592" s="4">
        <v>13</v>
      </c>
      <c r="D1592" s="4">
        <v>726.01099999999997</v>
      </c>
      <c r="E1592" s="4">
        <f t="shared" si="48"/>
        <v>0.72601099999999996</v>
      </c>
      <c r="F1592" s="4">
        <v>610.28700000000003</v>
      </c>
      <c r="G1592" s="4">
        <f t="shared" si="49"/>
        <v>0.61028700000000002</v>
      </c>
    </row>
    <row r="1593" spans="1:7">
      <c r="A1593" s="4">
        <v>3</v>
      </c>
      <c r="B1593" s="4">
        <v>7</v>
      </c>
      <c r="C1593" s="4">
        <v>14</v>
      </c>
      <c r="D1593" s="4">
        <v>649.83399999999995</v>
      </c>
      <c r="E1593" s="4">
        <f t="shared" si="48"/>
        <v>0.64983399999999991</v>
      </c>
      <c r="F1593" s="4">
        <v>607.03099999999995</v>
      </c>
      <c r="G1593" s="4">
        <f t="shared" si="49"/>
        <v>0.60703099999999999</v>
      </c>
    </row>
    <row r="1594" spans="1:7">
      <c r="A1594" s="4">
        <v>3</v>
      </c>
      <c r="B1594" s="4">
        <v>7</v>
      </c>
      <c r="C1594" s="4">
        <v>15</v>
      </c>
      <c r="D1594" s="4">
        <v>514.25</v>
      </c>
      <c r="E1594" s="4">
        <f t="shared" si="48"/>
        <v>0.51424999999999998</v>
      </c>
      <c r="F1594" s="4">
        <v>546.89499999999998</v>
      </c>
      <c r="G1594" s="4">
        <f t="shared" si="49"/>
        <v>0.54689500000000002</v>
      </c>
    </row>
    <row r="1595" spans="1:7">
      <c r="A1595" s="4">
        <v>3</v>
      </c>
      <c r="B1595" s="4">
        <v>7</v>
      </c>
      <c r="C1595" s="4">
        <v>16</v>
      </c>
      <c r="D1595" s="4">
        <v>331.11900000000003</v>
      </c>
      <c r="E1595" s="4">
        <f t="shared" si="48"/>
        <v>0.33111900000000005</v>
      </c>
      <c r="F1595" s="4">
        <v>434.99099999999999</v>
      </c>
      <c r="G1595" s="4">
        <f t="shared" si="49"/>
        <v>0.43499099999999996</v>
      </c>
    </row>
    <row r="1596" spans="1:7">
      <c r="A1596" s="4">
        <v>3</v>
      </c>
      <c r="B1596" s="4">
        <v>7</v>
      </c>
      <c r="C1596" s="4">
        <v>17</v>
      </c>
      <c r="D1596" s="4">
        <v>113.93600000000001</v>
      </c>
      <c r="E1596" s="4">
        <f t="shared" si="48"/>
        <v>0.11393600000000001</v>
      </c>
      <c r="F1596" s="4">
        <v>235.178</v>
      </c>
      <c r="G1596" s="4">
        <f t="shared" si="49"/>
        <v>0.235178</v>
      </c>
    </row>
    <row r="1597" spans="1:7">
      <c r="A1597" s="4">
        <v>3</v>
      </c>
      <c r="B1597" s="4">
        <v>7</v>
      </c>
      <c r="C1597" s="4">
        <v>18</v>
      </c>
      <c r="D1597" s="4">
        <v>0</v>
      </c>
      <c r="E1597" s="4">
        <f t="shared" si="48"/>
        <v>0</v>
      </c>
      <c r="F1597" s="4">
        <v>7.9740000000000002</v>
      </c>
      <c r="G1597" s="4">
        <f t="shared" si="49"/>
        <v>7.9740000000000002E-3</v>
      </c>
    </row>
    <row r="1598" spans="1:7">
      <c r="A1598" s="4">
        <v>3</v>
      </c>
      <c r="B1598" s="4">
        <v>7</v>
      </c>
      <c r="C1598" s="4">
        <v>19</v>
      </c>
      <c r="D1598" s="4">
        <v>0</v>
      </c>
      <c r="E1598" s="4">
        <f t="shared" si="48"/>
        <v>0</v>
      </c>
      <c r="F1598" s="4">
        <v>0</v>
      </c>
      <c r="G1598" s="4">
        <f t="shared" si="49"/>
        <v>0</v>
      </c>
    </row>
    <row r="1599" spans="1:7">
      <c r="A1599" s="4">
        <v>3</v>
      </c>
      <c r="B1599" s="4">
        <v>7</v>
      </c>
      <c r="C1599" s="4">
        <v>20</v>
      </c>
      <c r="D1599" s="4">
        <v>0</v>
      </c>
      <c r="E1599" s="4">
        <f t="shared" si="48"/>
        <v>0</v>
      </c>
      <c r="F1599" s="4">
        <v>0</v>
      </c>
      <c r="G1599" s="4">
        <f t="shared" si="49"/>
        <v>0</v>
      </c>
    </row>
    <row r="1600" spans="1:7">
      <c r="A1600" s="4">
        <v>3</v>
      </c>
      <c r="B1600" s="4">
        <v>7</v>
      </c>
      <c r="C1600" s="4">
        <v>21</v>
      </c>
      <c r="D1600" s="4">
        <v>0</v>
      </c>
      <c r="E1600" s="4">
        <f t="shared" si="48"/>
        <v>0</v>
      </c>
      <c r="F1600" s="4">
        <v>0</v>
      </c>
      <c r="G1600" s="4">
        <f t="shared" si="49"/>
        <v>0</v>
      </c>
    </row>
    <row r="1601" spans="1:7">
      <c r="A1601" s="4">
        <v>3</v>
      </c>
      <c r="B1601" s="4">
        <v>7</v>
      </c>
      <c r="C1601" s="4">
        <v>22</v>
      </c>
      <c r="D1601" s="4">
        <v>0</v>
      </c>
      <c r="E1601" s="4">
        <f t="shared" si="48"/>
        <v>0</v>
      </c>
      <c r="F1601" s="4">
        <v>0</v>
      </c>
      <c r="G1601" s="4">
        <f t="shared" si="49"/>
        <v>0</v>
      </c>
    </row>
    <row r="1602" spans="1:7">
      <c r="A1602" s="4">
        <v>3</v>
      </c>
      <c r="B1602" s="4">
        <v>7</v>
      </c>
      <c r="C1602" s="4">
        <v>23</v>
      </c>
      <c r="D1602" s="4">
        <v>0</v>
      </c>
      <c r="E1602" s="4">
        <f t="shared" si="48"/>
        <v>0</v>
      </c>
      <c r="F1602" s="4">
        <v>0</v>
      </c>
      <c r="G1602" s="4">
        <f t="shared" si="49"/>
        <v>0</v>
      </c>
    </row>
    <row r="1603" spans="1:7">
      <c r="A1603" s="4">
        <v>3</v>
      </c>
      <c r="B1603" s="4">
        <v>8</v>
      </c>
      <c r="C1603" s="4">
        <v>0</v>
      </c>
      <c r="D1603" s="4">
        <v>0</v>
      </c>
      <c r="E1603" s="4">
        <f t="shared" si="48"/>
        <v>0</v>
      </c>
      <c r="F1603" s="4">
        <v>0</v>
      </c>
      <c r="G1603" s="4">
        <f t="shared" si="49"/>
        <v>0</v>
      </c>
    </row>
    <row r="1604" spans="1:7">
      <c r="A1604" s="4">
        <v>3</v>
      </c>
      <c r="B1604" s="4">
        <v>8</v>
      </c>
      <c r="C1604" s="4">
        <v>1</v>
      </c>
      <c r="D1604" s="4">
        <v>0</v>
      </c>
      <c r="E1604" s="4">
        <f t="shared" si="48"/>
        <v>0</v>
      </c>
      <c r="F1604" s="4">
        <v>0</v>
      </c>
      <c r="G1604" s="4">
        <f t="shared" si="49"/>
        <v>0</v>
      </c>
    </row>
    <row r="1605" spans="1:7">
      <c r="A1605" s="4">
        <v>3</v>
      </c>
      <c r="B1605" s="4">
        <v>8</v>
      </c>
      <c r="C1605" s="4">
        <v>2</v>
      </c>
      <c r="D1605" s="4">
        <v>0</v>
      </c>
      <c r="E1605" s="4">
        <f t="shared" si="48"/>
        <v>0</v>
      </c>
      <c r="F1605" s="4">
        <v>0</v>
      </c>
      <c r="G1605" s="4">
        <f t="shared" si="49"/>
        <v>0</v>
      </c>
    </row>
    <row r="1606" spans="1:7">
      <c r="A1606" s="4">
        <v>3</v>
      </c>
      <c r="B1606" s="4">
        <v>8</v>
      </c>
      <c r="C1606" s="4">
        <v>3</v>
      </c>
      <c r="D1606" s="4">
        <v>0</v>
      </c>
      <c r="E1606" s="4">
        <f t="shared" si="48"/>
        <v>0</v>
      </c>
      <c r="F1606" s="4">
        <v>0</v>
      </c>
      <c r="G1606" s="4">
        <f t="shared" si="49"/>
        <v>0</v>
      </c>
    </row>
    <row r="1607" spans="1:7">
      <c r="A1607" s="4">
        <v>3</v>
      </c>
      <c r="B1607" s="4">
        <v>8</v>
      </c>
      <c r="C1607" s="4">
        <v>4</v>
      </c>
      <c r="D1607" s="4">
        <v>0</v>
      </c>
      <c r="E1607" s="4">
        <f t="shared" si="48"/>
        <v>0</v>
      </c>
      <c r="F1607" s="4">
        <v>0</v>
      </c>
      <c r="G1607" s="4">
        <f t="shared" si="49"/>
        <v>0</v>
      </c>
    </row>
    <row r="1608" spans="1:7">
      <c r="A1608" s="4">
        <v>3</v>
      </c>
      <c r="B1608" s="4">
        <v>8</v>
      </c>
      <c r="C1608" s="4">
        <v>5</v>
      </c>
      <c r="D1608" s="4">
        <v>0</v>
      </c>
      <c r="E1608" s="4">
        <f t="shared" si="48"/>
        <v>0</v>
      </c>
      <c r="F1608" s="4">
        <v>0</v>
      </c>
      <c r="G1608" s="4">
        <f t="shared" si="49"/>
        <v>0</v>
      </c>
    </row>
    <row r="1609" spans="1:7">
      <c r="A1609" s="4">
        <v>3</v>
      </c>
      <c r="B1609" s="4">
        <v>8</v>
      </c>
      <c r="C1609" s="4">
        <v>6</v>
      </c>
      <c r="D1609" s="4">
        <v>0</v>
      </c>
      <c r="E1609" s="4">
        <f t="shared" si="48"/>
        <v>0</v>
      </c>
      <c r="F1609" s="4">
        <v>0</v>
      </c>
      <c r="G1609" s="4">
        <f t="shared" si="49"/>
        <v>0</v>
      </c>
    </row>
    <row r="1610" spans="1:7">
      <c r="A1610" s="4">
        <v>3</v>
      </c>
      <c r="B1610" s="4">
        <v>8</v>
      </c>
      <c r="C1610" s="4">
        <v>7</v>
      </c>
      <c r="D1610" s="4">
        <v>20.974</v>
      </c>
      <c r="E1610" s="4">
        <f t="shared" si="48"/>
        <v>2.0974E-2</v>
      </c>
      <c r="F1610" s="4">
        <v>20.65</v>
      </c>
      <c r="G1610" s="4">
        <f t="shared" si="49"/>
        <v>2.0649999999999998E-2</v>
      </c>
    </row>
    <row r="1611" spans="1:7">
      <c r="A1611" s="4">
        <v>3</v>
      </c>
      <c r="B1611" s="4">
        <v>8</v>
      </c>
      <c r="C1611" s="4">
        <v>8</v>
      </c>
      <c r="D1611" s="4">
        <v>70.358999999999995</v>
      </c>
      <c r="E1611" s="4">
        <f t="shared" si="48"/>
        <v>7.0358999999999991E-2</v>
      </c>
      <c r="F1611" s="4">
        <v>66.531000000000006</v>
      </c>
      <c r="G1611" s="4">
        <f t="shared" si="49"/>
        <v>6.6531000000000007E-2</v>
      </c>
    </row>
    <row r="1612" spans="1:7">
      <c r="A1612" s="4">
        <v>3</v>
      </c>
      <c r="B1612" s="4">
        <v>8</v>
      </c>
      <c r="C1612" s="4">
        <v>9</v>
      </c>
      <c r="D1612" s="4">
        <v>331.94</v>
      </c>
      <c r="E1612" s="4">
        <f t="shared" si="48"/>
        <v>0.33194000000000001</v>
      </c>
      <c r="F1612" s="4">
        <v>134.49799999999999</v>
      </c>
      <c r="G1612" s="4">
        <f t="shared" si="49"/>
        <v>0.13449799999999998</v>
      </c>
    </row>
    <row r="1613" spans="1:7">
      <c r="A1613" s="4">
        <v>3</v>
      </c>
      <c r="B1613" s="4">
        <v>8</v>
      </c>
      <c r="C1613" s="4">
        <v>10</v>
      </c>
      <c r="D1613" s="4">
        <v>428.86200000000002</v>
      </c>
      <c r="E1613" s="4">
        <f t="shared" si="48"/>
        <v>0.42886200000000002</v>
      </c>
      <c r="F1613" s="4">
        <v>233.81</v>
      </c>
      <c r="G1613" s="4">
        <f t="shared" si="49"/>
        <v>0.23380999999999999</v>
      </c>
    </row>
    <row r="1614" spans="1:7">
      <c r="A1614" s="4">
        <v>3</v>
      </c>
      <c r="B1614" s="4">
        <v>8</v>
      </c>
      <c r="C1614" s="4">
        <v>11</v>
      </c>
      <c r="D1614" s="4">
        <v>646.995</v>
      </c>
      <c r="E1614" s="4">
        <f t="shared" si="48"/>
        <v>0.64699499999999999</v>
      </c>
      <c r="F1614" s="4">
        <v>432.20800000000003</v>
      </c>
      <c r="G1614" s="4">
        <f t="shared" si="49"/>
        <v>0.43220800000000004</v>
      </c>
    </row>
    <row r="1615" spans="1:7">
      <c r="A1615" s="4">
        <v>3</v>
      </c>
      <c r="B1615" s="4">
        <v>8</v>
      </c>
      <c r="C1615" s="4">
        <v>12</v>
      </c>
      <c r="D1615" s="4">
        <v>675.29700000000003</v>
      </c>
      <c r="E1615" s="4">
        <f t="shared" si="48"/>
        <v>0.67529700000000004</v>
      </c>
      <c r="F1615" s="4">
        <v>517.79600000000005</v>
      </c>
      <c r="G1615" s="4">
        <f t="shared" si="49"/>
        <v>0.51779600000000003</v>
      </c>
    </row>
    <row r="1616" spans="1:7">
      <c r="A1616" s="4">
        <v>3</v>
      </c>
      <c r="B1616" s="4">
        <v>8</v>
      </c>
      <c r="C1616" s="4">
        <v>13</v>
      </c>
      <c r="D1616" s="4">
        <v>605.89300000000003</v>
      </c>
      <c r="E1616" s="4">
        <f t="shared" si="48"/>
        <v>0.60589300000000001</v>
      </c>
      <c r="F1616" s="4">
        <v>518.47</v>
      </c>
      <c r="G1616" s="4">
        <f t="shared" si="49"/>
        <v>0.51846999999999999</v>
      </c>
    </row>
    <row r="1617" spans="1:7">
      <c r="A1617" s="4">
        <v>3</v>
      </c>
      <c r="B1617" s="4">
        <v>8</v>
      </c>
      <c r="C1617" s="4">
        <v>14</v>
      </c>
      <c r="D1617" s="4">
        <v>530.16800000000001</v>
      </c>
      <c r="E1617" s="4">
        <f t="shared" si="48"/>
        <v>0.53016799999999997</v>
      </c>
      <c r="F1617" s="4">
        <v>499.91</v>
      </c>
      <c r="G1617" s="4">
        <f t="shared" si="49"/>
        <v>0.49991000000000002</v>
      </c>
    </row>
    <row r="1618" spans="1:7">
      <c r="A1618" s="4">
        <v>3</v>
      </c>
      <c r="B1618" s="4">
        <v>8</v>
      </c>
      <c r="C1618" s="4">
        <v>15</v>
      </c>
      <c r="D1618" s="4">
        <v>460.90899999999999</v>
      </c>
      <c r="E1618" s="4">
        <f t="shared" si="48"/>
        <v>0.46090900000000001</v>
      </c>
      <c r="F1618" s="4">
        <v>489.30700000000002</v>
      </c>
      <c r="G1618" s="4">
        <f t="shared" si="49"/>
        <v>0.48930699999999999</v>
      </c>
    </row>
    <row r="1619" spans="1:7">
      <c r="A1619" s="4">
        <v>3</v>
      </c>
      <c r="B1619" s="4">
        <v>8</v>
      </c>
      <c r="C1619" s="4">
        <v>16</v>
      </c>
      <c r="D1619" s="4">
        <v>257.67200000000003</v>
      </c>
      <c r="E1619" s="4">
        <f t="shared" si="48"/>
        <v>0.25767200000000001</v>
      </c>
      <c r="F1619" s="4">
        <v>323.92599999999999</v>
      </c>
      <c r="G1619" s="4">
        <f t="shared" si="49"/>
        <v>0.32392599999999999</v>
      </c>
    </row>
    <row r="1620" spans="1:7">
      <c r="A1620" s="4">
        <v>3</v>
      </c>
      <c r="B1620" s="4">
        <v>8</v>
      </c>
      <c r="C1620" s="4">
        <v>17</v>
      </c>
      <c r="D1620" s="4">
        <v>61.627000000000002</v>
      </c>
      <c r="E1620" s="4">
        <f t="shared" ref="E1620:E1683" si="50">D1620/1000</f>
        <v>6.1627000000000001E-2</v>
      </c>
      <c r="F1620" s="4">
        <v>89.668999999999997</v>
      </c>
      <c r="G1620" s="4">
        <f t="shared" ref="G1620:G1683" si="51">F1620/1000</f>
        <v>8.9668999999999999E-2</v>
      </c>
    </row>
    <row r="1621" spans="1:7">
      <c r="A1621" s="4">
        <v>3</v>
      </c>
      <c r="B1621" s="4">
        <v>8</v>
      </c>
      <c r="C1621" s="4">
        <v>18</v>
      </c>
      <c r="D1621" s="4">
        <v>0</v>
      </c>
      <c r="E1621" s="4">
        <f t="shared" si="50"/>
        <v>0</v>
      </c>
      <c r="F1621" s="4">
        <v>0</v>
      </c>
      <c r="G1621" s="4">
        <f t="shared" si="51"/>
        <v>0</v>
      </c>
    </row>
    <row r="1622" spans="1:7">
      <c r="A1622" s="4">
        <v>3</v>
      </c>
      <c r="B1622" s="4">
        <v>8</v>
      </c>
      <c r="C1622" s="4">
        <v>19</v>
      </c>
      <c r="D1622" s="4">
        <v>0</v>
      </c>
      <c r="E1622" s="4">
        <f t="shared" si="50"/>
        <v>0</v>
      </c>
      <c r="F1622" s="4">
        <v>0</v>
      </c>
      <c r="G1622" s="4">
        <f t="shared" si="51"/>
        <v>0</v>
      </c>
    </row>
    <row r="1623" spans="1:7">
      <c r="A1623" s="4">
        <v>3</v>
      </c>
      <c r="B1623" s="4">
        <v>8</v>
      </c>
      <c r="C1623" s="4">
        <v>20</v>
      </c>
      <c r="D1623" s="4">
        <v>0</v>
      </c>
      <c r="E1623" s="4">
        <f t="shared" si="50"/>
        <v>0</v>
      </c>
      <c r="F1623" s="4">
        <v>0</v>
      </c>
      <c r="G1623" s="4">
        <f t="shared" si="51"/>
        <v>0</v>
      </c>
    </row>
    <row r="1624" spans="1:7">
      <c r="A1624" s="4">
        <v>3</v>
      </c>
      <c r="B1624" s="4">
        <v>8</v>
      </c>
      <c r="C1624" s="4">
        <v>21</v>
      </c>
      <c r="D1624" s="4">
        <v>0</v>
      </c>
      <c r="E1624" s="4">
        <f t="shared" si="50"/>
        <v>0</v>
      </c>
      <c r="F1624" s="4">
        <v>0</v>
      </c>
      <c r="G1624" s="4">
        <f t="shared" si="51"/>
        <v>0</v>
      </c>
    </row>
    <row r="1625" spans="1:7">
      <c r="A1625" s="4">
        <v>3</v>
      </c>
      <c r="B1625" s="4">
        <v>8</v>
      </c>
      <c r="C1625" s="4">
        <v>22</v>
      </c>
      <c r="D1625" s="4">
        <v>0</v>
      </c>
      <c r="E1625" s="4">
        <f t="shared" si="50"/>
        <v>0</v>
      </c>
      <c r="F1625" s="4">
        <v>0</v>
      </c>
      <c r="G1625" s="4">
        <f t="shared" si="51"/>
        <v>0</v>
      </c>
    </row>
    <row r="1626" spans="1:7">
      <c r="A1626" s="4">
        <v>3</v>
      </c>
      <c r="B1626" s="4">
        <v>8</v>
      </c>
      <c r="C1626" s="4">
        <v>23</v>
      </c>
      <c r="D1626" s="4">
        <v>0</v>
      </c>
      <c r="E1626" s="4">
        <f t="shared" si="50"/>
        <v>0</v>
      </c>
      <c r="F1626" s="4">
        <v>0</v>
      </c>
      <c r="G1626" s="4">
        <f t="shared" si="51"/>
        <v>0</v>
      </c>
    </row>
    <row r="1627" spans="1:7">
      <c r="A1627" s="4">
        <v>3</v>
      </c>
      <c r="B1627" s="4">
        <v>9</v>
      </c>
      <c r="C1627" s="4">
        <v>0</v>
      </c>
      <c r="D1627" s="4">
        <v>0</v>
      </c>
      <c r="E1627" s="4">
        <f t="shared" si="50"/>
        <v>0</v>
      </c>
      <c r="F1627" s="4">
        <v>0</v>
      </c>
      <c r="G1627" s="4">
        <f t="shared" si="51"/>
        <v>0</v>
      </c>
    </row>
    <row r="1628" spans="1:7">
      <c r="A1628" s="4">
        <v>3</v>
      </c>
      <c r="B1628" s="4">
        <v>9</v>
      </c>
      <c r="C1628" s="4">
        <v>1</v>
      </c>
      <c r="D1628" s="4">
        <v>0</v>
      </c>
      <c r="E1628" s="4">
        <f t="shared" si="50"/>
        <v>0</v>
      </c>
      <c r="F1628" s="4">
        <v>0</v>
      </c>
      <c r="G1628" s="4">
        <f t="shared" si="51"/>
        <v>0</v>
      </c>
    </row>
    <row r="1629" spans="1:7">
      <c r="A1629" s="4">
        <v>3</v>
      </c>
      <c r="B1629" s="4">
        <v>9</v>
      </c>
      <c r="C1629" s="4">
        <v>2</v>
      </c>
      <c r="D1629" s="4">
        <v>0</v>
      </c>
      <c r="E1629" s="4">
        <f t="shared" si="50"/>
        <v>0</v>
      </c>
      <c r="F1629" s="4">
        <v>0</v>
      </c>
      <c r="G1629" s="4">
        <f t="shared" si="51"/>
        <v>0</v>
      </c>
    </row>
    <row r="1630" spans="1:7">
      <c r="A1630" s="4">
        <v>3</v>
      </c>
      <c r="B1630" s="4">
        <v>9</v>
      </c>
      <c r="C1630" s="4">
        <v>3</v>
      </c>
      <c r="D1630" s="4">
        <v>0</v>
      </c>
      <c r="E1630" s="4">
        <f t="shared" si="50"/>
        <v>0</v>
      </c>
      <c r="F1630" s="4">
        <v>0</v>
      </c>
      <c r="G1630" s="4">
        <f t="shared" si="51"/>
        <v>0</v>
      </c>
    </row>
    <row r="1631" spans="1:7">
      <c r="A1631" s="4">
        <v>3</v>
      </c>
      <c r="B1631" s="4">
        <v>9</v>
      </c>
      <c r="C1631" s="4">
        <v>4</v>
      </c>
      <c r="D1631" s="4">
        <v>0</v>
      </c>
      <c r="E1631" s="4">
        <f t="shared" si="50"/>
        <v>0</v>
      </c>
      <c r="F1631" s="4">
        <v>0</v>
      </c>
      <c r="G1631" s="4">
        <f t="shared" si="51"/>
        <v>0</v>
      </c>
    </row>
    <row r="1632" spans="1:7">
      <c r="A1632" s="4">
        <v>3</v>
      </c>
      <c r="B1632" s="4">
        <v>9</v>
      </c>
      <c r="C1632" s="4">
        <v>5</v>
      </c>
      <c r="D1632" s="4">
        <v>0</v>
      </c>
      <c r="E1632" s="4">
        <f t="shared" si="50"/>
        <v>0</v>
      </c>
      <c r="F1632" s="4">
        <v>0</v>
      </c>
      <c r="G1632" s="4">
        <f t="shared" si="51"/>
        <v>0</v>
      </c>
    </row>
    <row r="1633" spans="1:7">
      <c r="A1633" s="4">
        <v>3</v>
      </c>
      <c r="B1633" s="4">
        <v>9</v>
      </c>
      <c r="C1633" s="4">
        <v>6</v>
      </c>
      <c r="D1633" s="4">
        <v>0</v>
      </c>
      <c r="E1633" s="4">
        <f t="shared" si="50"/>
        <v>0</v>
      </c>
      <c r="F1633" s="4">
        <v>0</v>
      </c>
      <c r="G1633" s="4">
        <f t="shared" si="51"/>
        <v>0</v>
      </c>
    </row>
    <row r="1634" spans="1:7">
      <c r="A1634" s="4">
        <v>3</v>
      </c>
      <c r="B1634" s="4">
        <v>9</v>
      </c>
      <c r="C1634" s="4">
        <v>7</v>
      </c>
      <c r="D1634" s="4">
        <v>61.935000000000002</v>
      </c>
      <c r="E1634" s="4">
        <f t="shared" si="50"/>
        <v>6.1935000000000004E-2</v>
      </c>
      <c r="F1634" s="4">
        <v>34.332000000000001</v>
      </c>
      <c r="G1634" s="4">
        <f t="shared" si="51"/>
        <v>3.4332000000000001E-2</v>
      </c>
    </row>
    <row r="1635" spans="1:7">
      <c r="A1635" s="4">
        <v>3</v>
      </c>
      <c r="B1635" s="4">
        <v>9</v>
      </c>
      <c r="C1635" s="4">
        <v>8</v>
      </c>
      <c r="D1635" s="4">
        <v>210.785</v>
      </c>
      <c r="E1635" s="4">
        <f t="shared" si="50"/>
        <v>0.210785</v>
      </c>
      <c r="F1635" s="4">
        <v>76.653999999999996</v>
      </c>
      <c r="G1635" s="4">
        <f t="shared" si="51"/>
        <v>7.6654E-2</v>
      </c>
    </row>
    <row r="1636" spans="1:7">
      <c r="A1636" s="4">
        <v>3</v>
      </c>
      <c r="B1636" s="4">
        <v>9</v>
      </c>
      <c r="C1636" s="4">
        <v>9</v>
      </c>
      <c r="D1636" s="4">
        <v>440.392</v>
      </c>
      <c r="E1636" s="4">
        <f t="shared" si="50"/>
        <v>0.44039200000000001</v>
      </c>
      <c r="F1636" s="4">
        <v>133.94399999999999</v>
      </c>
      <c r="G1636" s="4">
        <f t="shared" si="51"/>
        <v>0.13394399999999998</v>
      </c>
    </row>
    <row r="1637" spans="1:7">
      <c r="A1637" s="4">
        <v>3</v>
      </c>
      <c r="B1637" s="4">
        <v>9</v>
      </c>
      <c r="C1637" s="4">
        <v>10</v>
      </c>
      <c r="D1637" s="4">
        <v>572.82299999999998</v>
      </c>
      <c r="E1637" s="4">
        <f t="shared" si="50"/>
        <v>0.57282299999999997</v>
      </c>
      <c r="F1637" s="4">
        <v>296.435</v>
      </c>
      <c r="G1637" s="4">
        <f t="shared" si="51"/>
        <v>0.296435</v>
      </c>
    </row>
    <row r="1638" spans="1:7">
      <c r="A1638" s="4">
        <v>3</v>
      </c>
      <c r="B1638" s="4">
        <v>9</v>
      </c>
      <c r="C1638" s="4">
        <v>11</v>
      </c>
      <c r="D1638" s="4">
        <v>522.65300000000002</v>
      </c>
      <c r="E1638" s="4">
        <f t="shared" si="50"/>
        <v>0.52265300000000003</v>
      </c>
      <c r="F1638" s="4">
        <v>415.49200000000002</v>
      </c>
      <c r="G1638" s="4">
        <f t="shared" si="51"/>
        <v>0.41549200000000003</v>
      </c>
    </row>
    <row r="1639" spans="1:7">
      <c r="A1639" s="4">
        <v>3</v>
      </c>
      <c r="B1639" s="4">
        <v>9</v>
      </c>
      <c r="C1639" s="4">
        <v>12</v>
      </c>
      <c r="D1639" s="4">
        <v>669.28499999999997</v>
      </c>
      <c r="E1639" s="4">
        <f t="shared" si="50"/>
        <v>0.66928500000000002</v>
      </c>
      <c r="F1639" s="4">
        <v>520.12699999999995</v>
      </c>
      <c r="G1639" s="4">
        <f t="shared" si="51"/>
        <v>0.52012700000000001</v>
      </c>
    </row>
    <row r="1640" spans="1:7">
      <c r="A1640" s="4">
        <v>3</v>
      </c>
      <c r="B1640" s="4">
        <v>9</v>
      </c>
      <c r="C1640" s="4">
        <v>13</v>
      </c>
      <c r="D1640" s="4">
        <v>246.33</v>
      </c>
      <c r="E1640" s="4">
        <f t="shared" si="50"/>
        <v>0.24633000000000002</v>
      </c>
      <c r="F1640" s="4">
        <v>215.51300000000001</v>
      </c>
      <c r="G1640" s="4">
        <f t="shared" si="51"/>
        <v>0.21551300000000001</v>
      </c>
    </row>
    <row r="1641" spans="1:7">
      <c r="A1641" s="4">
        <v>3</v>
      </c>
      <c r="B1641" s="4">
        <v>9</v>
      </c>
      <c r="C1641" s="4">
        <v>14</v>
      </c>
      <c r="D1641" s="4">
        <v>380.57499999999999</v>
      </c>
      <c r="E1641" s="4">
        <f t="shared" si="50"/>
        <v>0.380575</v>
      </c>
      <c r="F1641" s="4">
        <v>368.28800000000001</v>
      </c>
      <c r="G1641" s="4">
        <f t="shared" si="51"/>
        <v>0.368288</v>
      </c>
    </row>
    <row r="1642" spans="1:7">
      <c r="A1642" s="4">
        <v>3</v>
      </c>
      <c r="B1642" s="4">
        <v>9</v>
      </c>
      <c r="C1642" s="4">
        <v>15</v>
      </c>
      <c r="D1642" s="4">
        <v>251.952</v>
      </c>
      <c r="E1642" s="4">
        <f t="shared" si="50"/>
        <v>0.25195200000000001</v>
      </c>
      <c r="F1642" s="4">
        <v>264.423</v>
      </c>
      <c r="G1642" s="4">
        <f t="shared" si="51"/>
        <v>0.26442300000000002</v>
      </c>
    </row>
    <row r="1643" spans="1:7">
      <c r="A1643" s="4">
        <v>3</v>
      </c>
      <c r="B1643" s="4">
        <v>9</v>
      </c>
      <c r="C1643" s="4">
        <v>16</v>
      </c>
      <c r="D1643" s="4">
        <v>171.649</v>
      </c>
      <c r="E1643" s="4">
        <f t="shared" si="50"/>
        <v>0.171649</v>
      </c>
      <c r="F1643" s="4">
        <v>197.77699999999999</v>
      </c>
      <c r="G1643" s="4">
        <f t="shared" si="51"/>
        <v>0.19777699999999998</v>
      </c>
    </row>
    <row r="1644" spans="1:7">
      <c r="A1644" s="4">
        <v>3</v>
      </c>
      <c r="B1644" s="4">
        <v>9</v>
      </c>
      <c r="C1644" s="4">
        <v>17</v>
      </c>
      <c r="D1644" s="4">
        <v>56.844000000000001</v>
      </c>
      <c r="E1644" s="4">
        <f t="shared" si="50"/>
        <v>5.6843999999999999E-2</v>
      </c>
      <c r="F1644" s="4">
        <v>93.037999999999997</v>
      </c>
      <c r="G1644" s="4">
        <f t="shared" si="51"/>
        <v>9.3037999999999996E-2</v>
      </c>
    </row>
    <row r="1645" spans="1:7">
      <c r="A1645" s="4">
        <v>3</v>
      </c>
      <c r="B1645" s="4">
        <v>9</v>
      </c>
      <c r="C1645" s="4">
        <v>18</v>
      </c>
      <c r="D1645" s="4">
        <v>0</v>
      </c>
      <c r="E1645" s="4">
        <f t="shared" si="50"/>
        <v>0</v>
      </c>
      <c r="F1645" s="4">
        <v>0</v>
      </c>
      <c r="G1645" s="4">
        <f t="shared" si="51"/>
        <v>0</v>
      </c>
    </row>
    <row r="1646" spans="1:7">
      <c r="A1646" s="4">
        <v>3</v>
      </c>
      <c r="B1646" s="4">
        <v>9</v>
      </c>
      <c r="C1646" s="4">
        <v>19</v>
      </c>
      <c r="D1646" s="4">
        <v>0</v>
      </c>
      <c r="E1646" s="4">
        <f t="shared" si="50"/>
        <v>0</v>
      </c>
      <c r="F1646" s="4">
        <v>0</v>
      </c>
      <c r="G1646" s="4">
        <f t="shared" si="51"/>
        <v>0</v>
      </c>
    </row>
    <row r="1647" spans="1:7">
      <c r="A1647" s="4">
        <v>3</v>
      </c>
      <c r="B1647" s="4">
        <v>9</v>
      </c>
      <c r="C1647" s="4">
        <v>20</v>
      </c>
      <c r="D1647" s="4">
        <v>0</v>
      </c>
      <c r="E1647" s="4">
        <f t="shared" si="50"/>
        <v>0</v>
      </c>
      <c r="F1647" s="4">
        <v>0</v>
      </c>
      <c r="G1647" s="4">
        <f t="shared" si="51"/>
        <v>0</v>
      </c>
    </row>
    <row r="1648" spans="1:7">
      <c r="A1648" s="4">
        <v>3</v>
      </c>
      <c r="B1648" s="4">
        <v>9</v>
      </c>
      <c r="C1648" s="4">
        <v>21</v>
      </c>
      <c r="D1648" s="4">
        <v>0</v>
      </c>
      <c r="E1648" s="4">
        <f t="shared" si="50"/>
        <v>0</v>
      </c>
      <c r="F1648" s="4">
        <v>0</v>
      </c>
      <c r="G1648" s="4">
        <f t="shared" si="51"/>
        <v>0</v>
      </c>
    </row>
    <row r="1649" spans="1:7">
      <c r="A1649" s="4">
        <v>3</v>
      </c>
      <c r="B1649" s="4">
        <v>9</v>
      </c>
      <c r="C1649" s="4">
        <v>22</v>
      </c>
      <c r="D1649" s="4">
        <v>0</v>
      </c>
      <c r="E1649" s="4">
        <f t="shared" si="50"/>
        <v>0</v>
      </c>
      <c r="F1649" s="4">
        <v>0</v>
      </c>
      <c r="G1649" s="4">
        <f t="shared" si="51"/>
        <v>0</v>
      </c>
    </row>
    <row r="1650" spans="1:7">
      <c r="A1650" s="4">
        <v>3</v>
      </c>
      <c r="B1650" s="4">
        <v>9</v>
      </c>
      <c r="C1650" s="4">
        <v>23</v>
      </c>
      <c r="D1650" s="4">
        <v>0</v>
      </c>
      <c r="E1650" s="4">
        <f t="shared" si="50"/>
        <v>0</v>
      </c>
      <c r="F1650" s="4">
        <v>0</v>
      </c>
      <c r="G1650" s="4">
        <f t="shared" si="51"/>
        <v>0</v>
      </c>
    </row>
    <row r="1651" spans="1:7">
      <c r="A1651" s="4">
        <v>3</v>
      </c>
      <c r="B1651" s="4">
        <v>10</v>
      </c>
      <c r="C1651" s="4">
        <v>0</v>
      </c>
      <c r="D1651" s="4">
        <v>0</v>
      </c>
      <c r="E1651" s="4">
        <f t="shared" si="50"/>
        <v>0</v>
      </c>
      <c r="F1651" s="4">
        <v>0</v>
      </c>
      <c r="G1651" s="4">
        <f t="shared" si="51"/>
        <v>0</v>
      </c>
    </row>
    <row r="1652" spans="1:7">
      <c r="A1652" s="4">
        <v>3</v>
      </c>
      <c r="B1652" s="4">
        <v>10</v>
      </c>
      <c r="C1652" s="4">
        <v>1</v>
      </c>
      <c r="D1652" s="4">
        <v>0</v>
      </c>
      <c r="E1652" s="4">
        <f t="shared" si="50"/>
        <v>0</v>
      </c>
      <c r="F1652" s="4">
        <v>0</v>
      </c>
      <c r="G1652" s="4">
        <f t="shared" si="51"/>
        <v>0</v>
      </c>
    </row>
    <row r="1653" spans="1:7">
      <c r="A1653" s="4">
        <v>3</v>
      </c>
      <c r="B1653" s="4">
        <v>10</v>
      </c>
      <c r="C1653" s="4">
        <v>2</v>
      </c>
      <c r="D1653" s="4">
        <v>0</v>
      </c>
      <c r="E1653" s="4">
        <f t="shared" si="50"/>
        <v>0</v>
      </c>
      <c r="F1653" s="4">
        <v>0</v>
      </c>
      <c r="G1653" s="4">
        <f t="shared" si="51"/>
        <v>0</v>
      </c>
    </row>
    <row r="1654" spans="1:7">
      <c r="A1654" s="4">
        <v>3</v>
      </c>
      <c r="B1654" s="4">
        <v>10</v>
      </c>
      <c r="C1654" s="4">
        <v>3</v>
      </c>
      <c r="D1654" s="4">
        <v>0</v>
      </c>
      <c r="E1654" s="4">
        <f t="shared" si="50"/>
        <v>0</v>
      </c>
      <c r="F1654" s="4">
        <v>0</v>
      </c>
      <c r="G1654" s="4">
        <f t="shared" si="51"/>
        <v>0</v>
      </c>
    </row>
    <row r="1655" spans="1:7">
      <c r="A1655" s="4">
        <v>3</v>
      </c>
      <c r="B1655" s="4">
        <v>10</v>
      </c>
      <c r="C1655" s="4">
        <v>4</v>
      </c>
      <c r="D1655" s="4">
        <v>0</v>
      </c>
      <c r="E1655" s="4">
        <f t="shared" si="50"/>
        <v>0</v>
      </c>
      <c r="F1655" s="4">
        <v>0</v>
      </c>
      <c r="G1655" s="4">
        <f t="shared" si="51"/>
        <v>0</v>
      </c>
    </row>
    <row r="1656" spans="1:7">
      <c r="A1656" s="4">
        <v>3</v>
      </c>
      <c r="B1656" s="4">
        <v>10</v>
      </c>
      <c r="C1656" s="4">
        <v>5</v>
      </c>
      <c r="D1656" s="4">
        <v>0</v>
      </c>
      <c r="E1656" s="4">
        <f t="shared" si="50"/>
        <v>0</v>
      </c>
      <c r="F1656" s="4">
        <v>0</v>
      </c>
      <c r="G1656" s="4">
        <f t="shared" si="51"/>
        <v>0</v>
      </c>
    </row>
    <row r="1657" spans="1:7">
      <c r="A1657" s="4">
        <v>3</v>
      </c>
      <c r="B1657" s="4">
        <v>10</v>
      </c>
      <c r="C1657" s="4">
        <v>6</v>
      </c>
      <c r="D1657" s="4">
        <v>0</v>
      </c>
      <c r="E1657" s="4">
        <f t="shared" si="50"/>
        <v>0</v>
      </c>
      <c r="F1657" s="4">
        <v>0</v>
      </c>
      <c r="G1657" s="4">
        <f t="shared" si="51"/>
        <v>0</v>
      </c>
    </row>
    <row r="1658" spans="1:7">
      <c r="A1658" s="4">
        <v>3</v>
      </c>
      <c r="B1658" s="4">
        <v>10</v>
      </c>
      <c r="C1658" s="4">
        <v>7</v>
      </c>
      <c r="D1658" s="4">
        <v>20.91</v>
      </c>
      <c r="E1658" s="4">
        <f t="shared" si="50"/>
        <v>2.0910000000000002E-2</v>
      </c>
      <c r="F1658" s="4">
        <v>20.773</v>
      </c>
      <c r="G1658" s="4">
        <f t="shared" si="51"/>
        <v>2.0773E-2</v>
      </c>
    </row>
    <row r="1659" spans="1:7">
      <c r="A1659" s="4">
        <v>3</v>
      </c>
      <c r="B1659" s="4">
        <v>10</v>
      </c>
      <c r="C1659" s="4">
        <v>8</v>
      </c>
      <c r="D1659" s="4">
        <v>73.988</v>
      </c>
      <c r="E1659" s="4">
        <f t="shared" si="50"/>
        <v>7.3987999999999998E-2</v>
      </c>
      <c r="F1659" s="4">
        <v>69.510999999999996</v>
      </c>
      <c r="G1659" s="4">
        <f t="shared" si="51"/>
        <v>6.9510999999999989E-2</v>
      </c>
    </row>
    <row r="1660" spans="1:7">
      <c r="A1660" s="4">
        <v>3</v>
      </c>
      <c r="B1660" s="4">
        <v>10</v>
      </c>
      <c r="C1660" s="4">
        <v>9</v>
      </c>
      <c r="D1660" s="4">
        <v>104.77800000000001</v>
      </c>
      <c r="E1660" s="4">
        <f t="shared" si="50"/>
        <v>0.10477800000000001</v>
      </c>
      <c r="F1660" s="4">
        <v>100.56699999999999</v>
      </c>
      <c r="G1660" s="4">
        <f t="shared" si="51"/>
        <v>0.10056699999999999</v>
      </c>
    </row>
    <row r="1661" spans="1:7">
      <c r="A1661" s="4">
        <v>3</v>
      </c>
      <c r="B1661" s="4">
        <v>10</v>
      </c>
      <c r="C1661" s="4">
        <v>10</v>
      </c>
      <c r="D1661" s="4">
        <v>181.35300000000001</v>
      </c>
      <c r="E1661" s="4">
        <f t="shared" si="50"/>
        <v>0.18135300000000001</v>
      </c>
      <c r="F1661" s="4">
        <v>170.47200000000001</v>
      </c>
      <c r="G1661" s="4">
        <f t="shared" si="51"/>
        <v>0.17047200000000001</v>
      </c>
    </row>
    <row r="1662" spans="1:7">
      <c r="A1662" s="4">
        <v>3</v>
      </c>
      <c r="B1662" s="4">
        <v>10</v>
      </c>
      <c r="C1662" s="4">
        <v>11</v>
      </c>
      <c r="D1662" s="4">
        <v>211.626</v>
      </c>
      <c r="E1662" s="4">
        <f t="shared" si="50"/>
        <v>0.21162600000000001</v>
      </c>
      <c r="F1662" s="4">
        <v>201.012</v>
      </c>
      <c r="G1662" s="4">
        <f t="shared" si="51"/>
        <v>0.201012</v>
      </c>
    </row>
    <row r="1663" spans="1:7">
      <c r="A1663" s="4">
        <v>3</v>
      </c>
      <c r="B1663" s="4">
        <v>10</v>
      </c>
      <c r="C1663" s="4">
        <v>12</v>
      </c>
      <c r="D1663" s="4">
        <v>222.58</v>
      </c>
      <c r="E1663" s="4">
        <f t="shared" si="50"/>
        <v>0.22258</v>
      </c>
      <c r="F1663" s="4">
        <v>214.16300000000001</v>
      </c>
      <c r="G1663" s="4">
        <f t="shared" si="51"/>
        <v>0.21416300000000002</v>
      </c>
    </row>
    <row r="1664" spans="1:7">
      <c r="A1664" s="4">
        <v>3</v>
      </c>
      <c r="B1664" s="4">
        <v>10</v>
      </c>
      <c r="C1664" s="4">
        <v>13</v>
      </c>
      <c r="D1664" s="4">
        <v>169.71199999999999</v>
      </c>
      <c r="E1664" s="4">
        <f t="shared" si="50"/>
        <v>0.169712</v>
      </c>
      <c r="F1664" s="4">
        <v>166.88399999999999</v>
      </c>
      <c r="G1664" s="4">
        <f t="shared" si="51"/>
        <v>0.16688399999999998</v>
      </c>
    </row>
    <row r="1665" spans="1:7">
      <c r="A1665" s="4">
        <v>3</v>
      </c>
      <c r="B1665" s="4">
        <v>10</v>
      </c>
      <c r="C1665" s="4">
        <v>14</v>
      </c>
      <c r="D1665" s="4">
        <v>149.071</v>
      </c>
      <c r="E1665" s="4">
        <f t="shared" si="50"/>
        <v>0.14907100000000001</v>
      </c>
      <c r="F1665" s="4">
        <v>148.22</v>
      </c>
      <c r="G1665" s="4">
        <f t="shared" si="51"/>
        <v>0.14821999999999999</v>
      </c>
    </row>
    <row r="1666" spans="1:7">
      <c r="A1666" s="4">
        <v>3</v>
      </c>
      <c r="B1666" s="4">
        <v>10</v>
      </c>
      <c r="C1666" s="4">
        <v>15</v>
      </c>
      <c r="D1666" s="4">
        <v>145.61000000000001</v>
      </c>
      <c r="E1666" s="4">
        <f t="shared" si="50"/>
        <v>0.14561000000000002</v>
      </c>
      <c r="F1666" s="4">
        <v>146.79</v>
      </c>
      <c r="G1666" s="4">
        <f t="shared" si="51"/>
        <v>0.14679</v>
      </c>
    </row>
    <row r="1667" spans="1:7">
      <c r="A1667" s="4">
        <v>3</v>
      </c>
      <c r="B1667" s="4">
        <v>10</v>
      </c>
      <c r="C1667" s="4">
        <v>16</v>
      </c>
      <c r="D1667" s="4">
        <v>69.239999999999995</v>
      </c>
      <c r="E1667" s="4">
        <f t="shared" si="50"/>
        <v>6.9239999999999996E-2</v>
      </c>
      <c r="F1667" s="4">
        <v>70.019000000000005</v>
      </c>
      <c r="G1667" s="4">
        <f t="shared" si="51"/>
        <v>7.0019000000000012E-2</v>
      </c>
    </row>
    <row r="1668" spans="1:7">
      <c r="A1668" s="4">
        <v>3</v>
      </c>
      <c r="B1668" s="4">
        <v>10</v>
      </c>
      <c r="C1668" s="4">
        <v>17</v>
      </c>
      <c r="D1668" s="4">
        <v>23.672000000000001</v>
      </c>
      <c r="E1668" s="4">
        <f t="shared" si="50"/>
        <v>2.3672000000000002E-2</v>
      </c>
      <c r="F1668" s="4">
        <v>23.672000000000001</v>
      </c>
      <c r="G1668" s="4">
        <f t="shared" si="51"/>
        <v>2.3672000000000002E-2</v>
      </c>
    </row>
    <row r="1669" spans="1:7">
      <c r="A1669" s="4">
        <v>3</v>
      </c>
      <c r="B1669" s="4">
        <v>10</v>
      </c>
      <c r="C1669" s="4">
        <v>18</v>
      </c>
      <c r="D1669" s="4">
        <v>0</v>
      </c>
      <c r="E1669" s="4">
        <f t="shared" si="50"/>
        <v>0</v>
      </c>
      <c r="F1669" s="4">
        <v>0</v>
      </c>
      <c r="G1669" s="4">
        <f t="shared" si="51"/>
        <v>0</v>
      </c>
    </row>
    <row r="1670" spans="1:7">
      <c r="A1670" s="4">
        <v>3</v>
      </c>
      <c r="B1670" s="4">
        <v>10</v>
      </c>
      <c r="C1670" s="4">
        <v>19</v>
      </c>
      <c r="D1670" s="4">
        <v>0</v>
      </c>
      <c r="E1670" s="4">
        <f t="shared" si="50"/>
        <v>0</v>
      </c>
      <c r="F1670" s="4">
        <v>0</v>
      </c>
      <c r="G1670" s="4">
        <f t="shared" si="51"/>
        <v>0</v>
      </c>
    </row>
    <row r="1671" spans="1:7">
      <c r="A1671" s="4">
        <v>3</v>
      </c>
      <c r="B1671" s="4">
        <v>10</v>
      </c>
      <c r="C1671" s="4">
        <v>20</v>
      </c>
      <c r="D1671" s="4">
        <v>0</v>
      </c>
      <c r="E1671" s="4">
        <f t="shared" si="50"/>
        <v>0</v>
      </c>
      <c r="F1671" s="4">
        <v>0</v>
      </c>
      <c r="G1671" s="4">
        <f t="shared" si="51"/>
        <v>0</v>
      </c>
    </row>
    <row r="1672" spans="1:7">
      <c r="A1672" s="4">
        <v>3</v>
      </c>
      <c r="B1672" s="4">
        <v>10</v>
      </c>
      <c r="C1672" s="4">
        <v>21</v>
      </c>
      <c r="D1672" s="4">
        <v>0</v>
      </c>
      <c r="E1672" s="4">
        <f t="shared" si="50"/>
        <v>0</v>
      </c>
      <c r="F1672" s="4">
        <v>0</v>
      </c>
      <c r="G1672" s="4">
        <f t="shared" si="51"/>
        <v>0</v>
      </c>
    </row>
    <row r="1673" spans="1:7">
      <c r="A1673" s="4">
        <v>3</v>
      </c>
      <c r="B1673" s="4">
        <v>10</v>
      </c>
      <c r="C1673" s="4">
        <v>22</v>
      </c>
      <c r="D1673" s="4">
        <v>0</v>
      </c>
      <c r="E1673" s="4">
        <f t="shared" si="50"/>
        <v>0</v>
      </c>
      <c r="F1673" s="4">
        <v>0</v>
      </c>
      <c r="G1673" s="4">
        <f t="shared" si="51"/>
        <v>0</v>
      </c>
    </row>
    <row r="1674" spans="1:7">
      <c r="A1674" s="4">
        <v>3</v>
      </c>
      <c r="B1674" s="4">
        <v>10</v>
      </c>
      <c r="C1674" s="4">
        <v>23</v>
      </c>
      <c r="D1674" s="4">
        <v>0</v>
      </c>
      <c r="E1674" s="4">
        <f t="shared" si="50"/>
        <v>0</v>
      </c>
      <c r="F1674" s="4">
        <v>0</v>
      </c>
      <c r="G1674" s="4">
        <f t="shared" si="51"/>
        <v>0</v>
      </c>
    </row>
    <row r="1675" spans="1:7">
      <c r="A1675" s="4">
        <v>3</v>
      </c>
      <c r="B1675" s="4">
        <v>11</v>
      </c>
      <c r="C1675" s="4">
        <v>0</v>
      </c>
      <c r="D1675" s="4">
        <v>0</v>
      </c>
      <c r="E1675" s="4">
        <f t="shared" si="50"/>
        <v>0</v>
      </c>
      <c r="F1675" s="4">
        <v>0</v>
      </c>
      <c r="G1675" s="4">
        <f t="shared" si="51"/>
        <v>0</v>
      </c>
    </row>
    <row r="1676" spans="1:7">
      <c r="A1676" s="4">
        <v>3</v>
      </c>
      <c r="B1676" s="4">
        <v>11</v>
      </c>
      <c r="C1676" s="4">
        <v>1</v>
      </c>
      <c r="D1676" s="4">
        <v>0</v>
      </c>
      <c r="E1676" s="4">
        <f t="shared" si="50"/>
        <v>0</v>
      </c>
      <c r="F1676" s="4">
        <v>0</v>
      </c>
      <c r="G1676" s="4">
        <f t="shared" si="51"/>
        <v>0</v>
      </c>
    </row>
    <row r="1677" spans="1:7">
      <c r="A1677" s="4">
        <v>3</v>
      </c>
      <c r="B1677" s="4">
        <v>11</v>
      </c>
      <c r="C1677" s="4">
        <v>2</v>
      </c>
      <c r="D1677" s="4">
        <v>0</v>
      </c>
      <c r="E1677" s="4">
        <f t="shared" si="50"/>
        <v>0</v>
      </c>
      <c r="F1677" s="4">
        <v>0</v>
      </c>
      <c r="G1677" s="4">
        <f t="shared" si="51"/>
        <v>0</v>
      </c>
    </row>
    <row r="1678" spans="1:7">
      <c r="A1678" s="4">
        <v>3</v>
      </c>
      <c r="B1678" s="4">
        <v>11</v>
      </c>
      <c r="C1678" s="4">
        <v>3</v>
      </c>
      <c r="D1678" s="4">
        <v>0</v>
      </c>
      <c r="E1678" s="4">
        <f t="shared" si="50"/>
        <v>0</v>
      </c>
      <c r="F1678" s="4">
        <v>0</v>
      </c>
      <c r="G1678" s="4">
        <f t="shared" si="51"/>
        <v>0</v>
      </c>
    </row>
    <row r="1679" spans="1:7">
      <c r="A1679" s="4">
        <v>3</v>
      </c>
      <c r="B1679" s="4">
        <v>11</v>
      </c>
      <c r="C1679" s="4">
        <v>4</v>
      </c>
      <c r="D1679" s="4">
        <v>0</v>
      </c>
      <c r="E1679" s="4">
        <f t="shared" si="50"/>
        <v>0</v>
      </c>
      <c r="F1679" s="4">
        <v>0</v>
      </c>
      <c r="G1679" s="4">
        <f t="shared" si="51"/>
        <v>0</v>
      </c>
    </row>
    <row r="1680" spans="1:7">
      <c r="A1680" s="4">
        <v>3</v>
      </c>
      <c r="B1680" s="4">
        <v>11</v>
      </c>
      <c r="C1680" s="4">
        <v>5</v>
      </c>
      <c r="D1680" s="4">
        <v>0</v>
      </c>
      <c r="E1680" s="4">
        <f t="shared" si="50"/>
        <v>0</v>
      </c>
      <c r="F1680" s="4">
        <v>0</v>
      </c>
      <c r="G1680" s="4">
        <f t="shared" si="51"/>
        <v>0</v>
      </c>
    </row>
    <row r="1681" spans="1:7">
      <c r="A1681" s="4">
        <v>3</v>
      </c>
      <c r="B1681" s="4">
        <v>11</v>
      </c>
      <c r="C1681" s="4">
        <v>6</v>
      </c>
      <c r="D1681" s="4">
        <v>0</v>
      </c>
      <c r="E1681" s="4">
        <f t="shared" si="50"/>
        <v>0</v>
      </c>
      <c r="F1681" s="4">
        <v>0</v>
      </c>
      <c r="G1681" s="4">
        <f t="shared" si="51"/>
        <v>0</v>
      </c>
    </row>
    <row r="1682" spans="1:7">
      <c r="A1682" s="4">
        <v>3</v>
      </c>
      <c r="B1682" s="4">
        <v>11</v>
      </c>
      <c r="C1682" s="4">
        <v>7</v>
      </c>
      <c r="D1682" s="4">
        <v>21.097999999999999</v>
      </c>
      <c r="E1682" s="4">
        <f t="shared" si="50"/>
        <v>2.1097999999999999E-2</v>
      </c>
      <c r="F1682" s="4">
        <v>21.097999999999999</v>
      </c>
      <c r="G1682" s="4">
        <f t="shared" si="51"/>
        <v>2.1097999999999999E-2</v>
      </c>
    </row>
    <row r="1683" spans="1:7">
      <c r="A1683" s="4">
        <v>3</v>
      </c>
      <c r="B1683" s="4">
        <v>11</v>
      </c>
      <c r="C1683" s="4">
        <v>8</v>
      </c>
      <c r="D1683" s="4">
        <v>71.522999999999996</v>
      </c>
      <c r="E1683" s="4">
        <f t="shared" si="50"/>
        <v>7.1522999999999989E-2</v>
      </c>
      <c r="F1683" s="4">
        <v>67.84</v>
      </c>
      <c r="G1683" s="4">
        <f t="shared" si="51"/>
        <v>6.7839999999999998E-2</v>
      </c>
    </row>
    <row r="1684" spans="1:7">
      <c r="A1684" s="4">
        <v>3</v>
      </c>
      <c r="B1684" s="4">
        <v>11</v>
      </c>
      <c r="C1684" s="4">
        <v>9</v>
      </c>
      <c r="D1684" s="4">
        <v>118.05200000000001</v>
      </c>
      <c r="E1684" s="4">
        <f t="shared" ref="E1684:E1747" si="52">D1684/1000</f>
        <v>0.118052</v>
      </c>
      <c r="F1684" s="4">
        <v>112.03</v>
      </c>
      <c r="G1684" s="4">
        <f t="shared" ref="G1684:G1747" si="53">F1684/1000</f>
        <v>0.11203</v>
      </c>
    </row>
    <row r="1685" spans="1:7">
      <c r="A1685" s="4">
        <v>3</v>
      </c>
      <c r="B1685" s="4">
        <v>11</v>
      </c>
      <c r="C1685" s="4">
        <v>10</v>
      </c>
      <c r="D1685" s="4">
        <v>155.41300000000001</v>
      </c>
      <c r="E1685" s="4">
        <f t="shared" si="52"/>
        <v>0.15541300000000002</v>
      </c>
      <c r="F1685" s="4">
        <v>148.35900000000001</v>
      </c>
      <c r="G1685" s="4">
        <f t="shared" si="53"/>
        <v>0.14835900000000002</v>
      </c>
    </row>
    <row r="1686" spans="1:7">
      <c r="A1686" s="4">
        <v>3</v>
      </c>
      <c r="B1686" s="4">
        <v>11</v>
      </c>
      <c r="C1686" s="4">
        <v>11</v>
      </c>
      <c r="D1686" s="4">
        <v>178.46700000000001</v>
      </c>
      <c r="E1686" s="4">
        <f t="shared" si="52"/>
        <v>0.17846700000000001</v>
      </c>
      <c r="F1686" s="4">
        <v>171.76300000000001</v>
      </c>
      <c r="G1686" s="4">
        <f t="shared" si="53"/>
        <v>0.171763</v>
      </c>
    </row>
    <row r="1687" spans="1:7">
      <c r="A1687" s="4">
        <v>3</v>
      </c>
      <c r="B1687" s="4">
        <v>11</v>
      </c>
      <c r="C1687" s="4">
        <v>12</v>
      </c>
      <c r="D1687" s="4">
        <v>188.751</v>
      </c>
      <c r="E1687" s="4">
        <f t="shared" si="52"/>
        <v>0.188751</v>
      </c>
      <c r="F1687" s="4">
        <v>183.376</v>
      </c>
      <c r="G1687" s="4">
        <f t="shared" si="53"/>
        <v>0.18337600000000001</v>
      </c>
    </row>
    <row r="1688" spans="1:7">
      <c r="A1688" s="4">
        <v>3</v>
      </c>
      <c r="B1688" s="4">
        <v>11</v>
      </c>
      <c r="C1688" s="4">
        <v>13</v>
      </c>
      <c r="D1688" s="4">
        <v>184.238</v>
      </c>
      <c r="E1688" s="4">
        <f t="shared" si="52"/>
        <v>0.18423800000000001</v>
      </c>
      <c r="F1688" s="4">
        <v>180.94900000000001</v>
      </c>
      <c r="G1688" s="4">
        <f t="shared" si="53"/>
        <v>0.180949</v>
      </c>
    </row>
    <row r="1689" spans="1:7">
      <c r="A1689" s="4">
        <v>3</v>
      </c>
      <c r="B1689" s="4">
        <v>11</v>
      </c>
      <c r="C1689" s="4">
        <v>14</v>
      </c>
      <c r="D1689" s="4">
        <v>163.95699999999999</v>
      </c>
      <c r="E1689" s="4">
        <f t="shared" si="52"/>
        <v>0.16395699999999999</v>
      </c>
      <c r="F1689" s="4">
        <v>162.958</v>
      </c>
      <c r="G1689" s="4">
        <f t="shared" si="53"/>
        <v>0.16295799999999999</v>
      </c>
    </row>
    <row r="1690" spans="1:7">
      <c r="A1690" s="4">
        <v>3</v>
      </c>
      <c r="B1690" s="4">
        <v>11</v>
      </c>
      <c r="C1690" s="4">
        <v>15</v>
      </c>
      <c r="D1690" s="4">
        <v>130.67099999999999</v>
      </c>
      <c r="E1690" s="4">
        <f t="shared" si="52"/>
        <v>0.13067099999999998</v>
      </c>
      <c r="F1690" s="4">
        <v>131.51499999999999</v>
      </c>
      <c r="G1690" s="4">
        <f t="shared" si="53"/>
        <v>0.13151499999999999</v>
      </c>
    </row>
    <row r="1691" spans="1:7">
      <c r="A1691" s="4">
        <v>3</v>
      </c>
      <c r="B1691" s="4">
        <v>11</v>
      </c>
      <c r="C1691" s="4">
        <v>16</v>
      </c>
      <c r="D1691" s="4">
        <v>86.808999999999997</v>
      </c>
      <c r="E1691" s="4">
        <f t="shared" si="52"/>
        <v>8.6808999999999997E-2</v>
      </c>
      <c r="F1691" s="4">
        <v>88.507000000000005</v>
      </c>
      <c r="G1691" s="4">
        <f t="shared" si="53"/>
        <v>8.8507000000000002E-2</v>
      </c>
    </row>
    <row r="1692" spans="1:7">
      <c r="A1692" s="4">
        <v>3</v>
      </c>
      <c r="B1692" s="4">
        <v>11</v>
      </c>
      <c r="C1692" s="4">
        <v>17</v>
      </c>
      <c r="D1692" s="4">
        <v>35.546999999999997</v>
      </c>
      <c r="E1692" s="4">
        <f t="shared" si="52"/>
        <v>3.5546999999999995E-2</v>
      </c>
      <c r="F1692" s="4">
        <v>36.347000000000001</v>
      </c>
      <c r="G1692" s="4">
        <f t="shared" si="53"/>
        <v>3.6347000000000004E-2</v>
      </c>
    </row>
    <row r="1693" spans="1:7">
      <c r="A1693" s="4">
        <v>3</v>
      </c>
      <c r="B1693" s="4">
        <v>11</v>
      </c>
      <c r="C1693" s="4">
        <v>18</v>
      </c>
      <c r="D1693" s="4">
        <v>0</v>
      </c>
      <c r="E1693" s="4">
        <f t="shared" si="52"/>
        <v>0</v>
      </c>
      <c r="F1693" s="4">
        <v>0</v>
      </c>
      <c r="G1693" s="4">
        <f t="shared" si="53"/>
        <v>0</v>
      </c>
    </row>
    <row r="1694" spans="1:7">
      <c r="A1694" s="4">
        <v>3</v>
      </c>
      <c r="B1694" s="4">
        <v>11</v>
      </c>
      <c r="C1694" s="4">
        <v>19</v>
      </c>
      <c r="D1694" s="4">
        <v>0</v>
      </c>
      <c r="E1694" s="4">
        <f t="shared" si="52"/>
        <v>0</v>
      </c>
      <c r="F1694" s="4">
        <v>0</v>
      </c>
      <c r="G1694" s="4">
        <f t="shared" si="53"/>
        <v>0</v>
      </c>
    </row>
    <row r="1695" spans="1:7">
      <c r="A1695" s="4">
        <v>3</v>
      </c>
      <c r="B1695" s="4">
        <v>11</v>
      </c>
      <c r="C1695" s="4">
        <v>20</v>
      </c>
      <c r="D1695" s="4">
        <v>0</v>
      </c>
      <c r="E1695" s="4">
        <f t="shared" si="52"/>
        <v>0</v>
      </c>
      <c r="F1695" s="4">
        <v>0</v>
      </c>
      <c r="G1695" s="4">
        <f t="shared" si="53"/>
        <v>0</v>
      </c>
    </row>
    <row r="1696" spans="1:7">
      <c r="A1696" s="4">
        <v>3</v>
      </c>
      <c r="B1696" s="4">
        <v>11</v>
      </c>
      <c r="C1696" s="4">
        <v>21</v>
      </c>
      <c r="D1696" s="4">
        <v>0</v>
      </c>
      <c r="E1696" s="4">
        <f t="shared" si="52"/>
        <v>0</v>
      </c>
      <c r="F1696" s="4">
        <v>0</v>
      </c>
      <c r="G1696" s="4">
        <f t="shared" si="53"/>
        <v>0</v>
      </c>
    </row>
    <row r="1697" spans="1:7">
      <c r="A1697" s="4">
        <v>3</v>
      </c>
      <c r="B1697" s="4">
        <v>11</v>
      </c>
      <c r="C1697" s="4">
        <v>22</v>
      </c>
      <c r="D1697" s="4">
        <v>0</v>
      </c>
      <c r="E1697" s="4">
        <f t="shared" si="52"/>
        <v>0</v>
      </c>
      <c r="F1697" s="4">
        <v>0</v>
      </c>
      <c r="G1697" s="4">
        <f t="shared" si="53"/>
        <v>0</v>
      </c>
    </row>
    <row r="1698" spans="1:7">
      <c r="A1698" s="4">
        <v>3</v>
      </c>
      <c r="B1698" s="4">
        <v>11</v>
      </c>
      <c r="C1698" s="4">
        <v>23</v>
      </c>
      <c r="D1698" s="4">
        <v>0</v>
      </c>
      <c r="E1698" s="4">
        <f t="shared" si="52"/>
        <v>0</v>
      </c>
      <c r="F1698" s="4">
        <v>0</v>
      </c>
      <c r="G1698" s="4">
        <f t="shared" si="53"/>
        <v>0</v>
      </c>
    </row>
    <row r="1699" spans="1:7">
      <c r="A1699" s="4">
        <v>3</v>
      </c>
      <c r="B1699" s="4">
        <v>12</v>
      </c>
      <c r="C1699" s="4">
        <v>0</v>
      </c>
      <c r="D1699" s="4">
        <v>0</v>
      </c>
      <c r="E1699" s="4">
        <f t="shared" si="52"/>
        <v>0</v>
      </c>
      <c r="F1699" s="4">
        <v>0</v>
      </c>
      <c r="G1699" s="4">
        <f t="shared" si="53"/>
        <v>0</v>
      </c>
    </row>
    <row r="1700" spans="1:7">
      <c r="A1700" s="4">
        <v>3</v>
      </c>
      <c r="B1700" s="4">
        <v>12</v>
      </c>
      <c r="C1700" s="4">
        <v>1</v>
      </c>
      <c r="D1700" s="4">
        <v>0</v>
      </c>
      <c r="E1700" s="4">
        <f t="shared" si="52"/>
        <v>0</v>
      </c>
      <c r="F1700" s="4">
        <v>0</v>
      </c>
      <c r="G1700" s="4">
        <f t="shared" si="53"/>
        <v>0</v>
      </c>
    </row>
    <row r="1701" spans="1:7">
      <c r="A1701" s="4">
        <v>3</v>
      </c>
      <c r="B1701" s="4">
        <v>12</v>
      </c>
      <c r="C1701" s="4">
        <v>2</v>
      </c>
      <c r="D1701" s="4">
        <v>0</v>
      </c>
      <c r="E1701" s="4">
        <f t="shared" si="52"/>
        <v>0</v>
      </c>
      <c r="F1701" s="4">
        <v>0</v>
      </c>
      <c r="G1701" s="4">
        <f t="shared" si="53"/>
        <v>0</v>
      </c>
    </row>
    <row r="1702" spans="1:7">
      <c r="A1702" s="4">
        <v>3</v>
      </c>
      <c r="B1702" s="4">
        <v>12</v>
      </c>
      <c r="C1702" s="4">
        <v>3</v>
      </c>
      <c r="D1702" s="4">
        <v>0</v>
      </c>
      <c r="E1702" s="4">
        <f t="shared" si="52"/>
        <v>0</v>
      </c>
      <c r="F1702" s="4">
        <v>0</v>
      </c>
      <c r="G1702" s="4">
        <f t="shared" si="53"/>
        <v>0</v>
      </c>
    </row>
    <row r="1703" spans="1:7">
      <c r="A1703" s="4">
        <v>3</v>
      </c>
      <c r="B1703" s="4">
        <v>12</v>
      </c>
      <c r="C1703" s="4">
        <v>4</v>
      </c>
      <c r="D1703" s="4">
        <v>0</v>
      </c>
      <c r="E1703" s="4">
        <f t="shared" si="52"/>
        <v>0</v>
      </c>
      <c r="F1703" s="4">
        <v>0</v>
      </c>
      <c r="G1703" s="4">
        <f t="shared" si="53"/>
        <v>0</v>
      </c>
    </row>
    <row r="1704" spans="1:7">
      <c r="A1704" s="4">
        <v>3</v>
      </c>
      <c r="B1704" s="4">
        <v>12</v>
      </c>
      <c r="C1704" s="4">
        <v>5</v>
      </c>
      <c r="D1704" s="4">
        <v>0</v>
      </c>
      <c r="E1704" s="4">
        <f t="shared" si="52"/>
        <v>0</v>
      </c>
      <c r="F1704" s="4">
        <v>0</v>
      </c>
      <c r="G1704" s="4">
        <f t="shared" si="53"/>
        <v>0</v>
      </c>
    </row>
    <row r="1705" spans="1:7">
      <c r="A1705" s="4">
        <v>3</v>
      </c>
      <c r="B1705" s="4">
        <v>12</v>
      </c>
      <c r="C1705" s="4">
        <v>6</v>
      </c>
      <c r="D1705" s="4">
        <v>0</v>
      </c>
      <c r="E1705" s="4">
        <f t="shared" si="52"/>
        <v>0</v>
      </c>
      <c r="F1705" s="4">
        <v>0</v>
      </c>
      <c r="G1705" s="4">
        <f t="shared" si="53"/>
        <v>0</v>
      </c>
    </row>
    <row r="1706" spans="1:7">
      <c r="A1706" s="4">
        <v>3</v>
      </c>
      <c r="B1706" s="4">
        <v>12</v>
      </c>
      <c r="C1706" s="4">
        <v>7</v>
      </c>
      <c r="D1706" s="4">
        <v>41.024000000000001</v>
      </c>
      <c r="E1706" s="4">
        <f t="shared" si="52"/>
        <v>4.1023999999999998E-2</v>
      </c>
      <c r="F1706" s="4">
        <v>36.701999999999998</v>
      </c>
      <c r="G1706" s="4">
        <f t="shared" si="53"/>
        <v>3.6701999999999999E-2</v>
      </c>
    </row>
    <row r="1707" spans="1:7">
      <c r="A1707" s="4">
        <v>3</v>
      </c>
      <c r="B1707" s="4">
        <v>12</v>
      </c>
      <c r="C1707" s="4">
        <v>8</v>
      </c>
      <c r="D1707" s="4">
        <v>108.783</v>
      </c>
      <c r="E1707" s="4">
        <f t="shared" si="52"/>
        <v>0.108783</v>
      </c>
      <c r="F1707" s="4">
        <v>44.598999999999997</v>
      </c>
      <c r="G1707" s="4">
        <f t="shared" si="53"/>
        <v>4.4599E-2</v>
      </c>
    </row>
    <row r="1708" spans="1:7">
      <c r="A1708" s="4">
        <v>3</v>
      </c>
      <c r="B1708" s="4">
        <v>12</v>
      </c>
      <c r="C1708" s="4">
        <v>9</v>
      </c>
      <c r="D1708" s="4">
        <v>104.514</v>
      </c>
      <c r="E1708" s="4">
        <f t="shared" si="52"/>
        <v>0.104514</v>
      </c>
      <c r="F1708" s="4">
        <v>101.25700000000001</v>
      </c>
      <c r="G1708" s="4">
        <f t="shared" si="53"/>
        <v>0.101257</v>
      </c>
    </row>
    <row r="1709" spans="1:7">
      <c r="A1709" s="4">
        <v>3</v>
      </c>
      <c r="B1709" s="4">
        <v>12</v>
      </c>
      <c r="C1709" s="4">
        <v>10</v>
      </c>
      <c r="D1709" s="4">
        <v>337.67700000000002</v>
      </c>
      <c r="E1709" s="4">
        <f t="shared" si="52"/>
        <v>0.337677</v>
      </c>
      <c r="F1709" s="4">
        <v>238.33799999999999</v>
      </c>
      <c r="G1709" s="4">
        <f t="shared" si="53"/>
        <v>0.23833799999999999</v>
      </c>
    </row>
    <row r="1710" spans="1:7">
      <c r="A1710" s="4">
        <v>3</v>
      </c>
      <c r="B1710" s="4">
        <v>12</v>
      </c>
      <c r="C1710" s="4">
        <v>11</v>
      </c>
      <c r="D1710" s="4">
        <v>344.39600000000002</v>
      </c>
      <c r="E1710" s="4">
        <f t="shared" si="52"/>
        <v>0.34439600000000004</v>
      </c>
      <c r="F1710" s="4">
        <v>291.755</v>
      </c>
      <c r="G1710" s="4">
        <f t="shared" si="53"/>
        <v>0.29175499999999999</v>
      </c>
    </row>
    <row r="1711" spans="1:7">
      <c r="A1711" s="4">
        <v>3</v>
      </c>
      <c r="B1711" s="4">
        <v>12</v>
      </c>
      <c r="C1711" s="4">
        <v>12</v>
      </c>
      <c r="D1711" s="4">
        <v>415.221</v>
      </c>
      <c r="E1711" s="4">
        <f t="shared" si="52"/>
        <v>0.41522100000000001</v>
      </c>
      <c r="F1711" s="4">
        <v>351.43</v>
      </c>
      <c r="G1711" s="4">
        <f t="shared" si="53"/>
        <v>0.35143000000000002</v>
      </c>
    </row>
    <row r="1712" spans="1:7">
      <c r="A1712" s="4">
        <v>3</v>
      </c>
      <c r="B1712" s="4">
        <v>12</v>
      </c>
      <c r="C1712" s="4">
        <v>13</v>
      </c>
      <c r="D1712" s="4">
        <v>307.71800000000002</v>
      </c>
      <c r="E1712" s="4">
        <f t="shared" si="52"/>
        <v>0.30771799999999999</v>
      </c>
      <c r="F1712" s="4">
        <v>286.46899999999999</v>
      </c>
      <c r="G1712" s="4">
        <f t="shared" si="53"/>
        <v>0.28646899999999997</v>
      </c>
    </row>
    <row r="1713" spans="1:7">
      <c r="A1713" s="4">
        <v>3</v>
      </c>
      <c r="B1713" s="4">
        <v>12</v>
      </c>
      <c r="C1713" s="4">
        <v>14</v>
      </c>
      <c r="D1713" s="4">
        <v>320.57600000000002</v>
      </c>
      <c r="E1713" s="4">
        <f t="shared" si="52"/>
        <v>0.32057600000000003</v>
      </c>
      <c r="F1713" s="4">
        <v>308.81099999999998</v>
      </c>
      <c r="G1713" s="4">
        <f t="shared" si="53"/>
        <v>0.308811</v>
      </c>
    </row>
    <row r="1714" spans="1:7">
      <c r="A1714" s="4">
        <v>3</v>
      </c>
      <c r="B1714" s="4">
        <v>12</v>
      </c>
      <c r="C1714" s="4">
        <v>15</v>
      </c>
      <c r="D1714" s="4">
        <v>290.54500000000002</v>
      </c>
      <c r="E1714" s="4">
        <f t="shared" si="52"/>
        <v>0.290545</v>
      </c>
      <c r="F1714" s="4">
        <v>304.89</v>
      </c>
      <c r="G1714" s="4">
        <f t="shared" si="53"/>
        <v>0.30488999999999999</v>
      </c>
    </row>
    <row r="1715" spans="1:7">
      <c r="A1715" s="4">
        <v>3</v>
      </c>
      <c r="B1715" s="4">
        <v>12</v>
      </c>
      <c r="C1715" s="4">
        <v>16</v>
      </c>
      <c r="D1715" s="4">
        <v>272.04300000000001</v>
      </c>
      <c r="E1715" s="4">
        <f t="shared" si="52"/>
        <v>0.27204299999999998</v>
      </c>
      <c r="F1715" s="4">
        <v>332.01900000000001</v>
      </c>
      <c r="G1715" s="4">
        <f t="shared" si="53"/>
        <v>0.33201900000000001</v>
      </c>
    </row>
    <row r="1716" spans="1:7">
      <c r="A1716" s="4">
        <v>3</v>
      </c>
      <c r="B1716" s="4">
        <v>12</v>
      </c>
      <c r="C1716" s="4">
        <v>17</v>
      </c>
      <c r="D1716" s="4">
        <v>74.775999999999996</v>
      </c>
      <c r="E1716" s="4">
        <f t="shared" si="52"/>
        <v>7.4775999999999995E-2</v>
      </c>
      <c r="F1716" s="4">
        <v>129.26499999999999</v>
      </c>
      <c r="G1716" s="4">
        <f t="shared" si="53"/>
        <v>0.12926499999999999</v>
      </c>
    </row>
    <row r="1717" spans="1:7">
      <c r="A1717" s="4">
        <v>3</v>
      </c>
      <c r="B1717" s="4">
        <v>12</v>
      </c>
      <c r="C1717" s="4">
        <v>18</v>
      </c>
      <c r="D1717" s="4">
        <v>0</v>
      </c>
      <c r="E1717" s="4">
        <f t="shared" si="52"/>
        <v>0</v>
      </c>
      <c r="F1717" s="4">
        <v>0</v>
      </c>
      <c r="G1717" s="4">
        <f t="shared" si="53"/>
        <v>0</v>
      </c>
    </row>
    <row r="1718" spans="1:7">
      <c r="A1718" s="4">
        <v>3</v>
      </c>
      <c r="B1718" s="4">
        <v>12</v>
      </c>
      <c r="C1718" s="4">
        <v>19</v>
      </c>
      <c r="D1718" s="4">
        <v>0</v>
      </c>
      <c r="E1718" s="4">
        <f t="shared" si="52"/>
        <v>0</v>
      </c>
      <c r="F1718" s="4">
        <v>0</v>
      </c>
      <c r="G1718" s="4">
        <f t="shared" si="53"/>
        <v>0</v>
      </c>
    </row>
    <row r="1719" spans="1:7">
      <c r="A1719" s="4">
        <v>3</v>
      </c>
      <c r="B1719" s="4">
        <v>12</v>
      </c>
      <c r="C1719" s="4">
        <v>20</v>
      </c>
      <c r="D1719" s="4">
        <v>0</v>
      </c>
      <c r="E1719" s="4">
        <f t="shared" si="52"/>
        <v>0</v>
      </c>
      <c r="F1719" s="4">
        <v>0</v>
      </c>
      <c r="G1719" s="4">
        <f t="shared" si="53"/>
        <v>0</v>
      </c>
    </row>
    <row r="1720" spans="1:7">
      <c r="A1720" s="4">
        <v>3</v>
      </c>
      <c r="B1720" s="4">
        <v>12</v>
      </c>
      <c r="C1720" s="4">
        <v>21</v>
      </c>
      <c r="D1720" s="4">
        <v>0</v>
      </c>
      <c r="E1720" s="4">
        <f t="shared" si="52"/>
        <v>0</v>
      </c>
      <c r="F1720" s="4">
        <v>0</v>
      </c>
      <c r="G1720" s="4">
        <f t="shared" si="53"/>
        <v>0</v>
      </c>
    </row>
    <row r="1721" spans="1:7">
      <c r="A1721" s="4">
        <v>3</v>
      </c>
      <c r="B1721" s="4">
        <v>12</v>
      </c>
      <c r="C1721" s="4">
        <v>22</v>
      </c>
      <c r="D1721" s="4">
        <v>0</v>
      </c>
      <c r="E1721" s="4">
        <f t="shared" si="52"/>
        <v>0</v>
      </c>
      <c r="F1721" s="4">
        <v>0</v>
      </c>
      <c r="G1721" s="4">
        <f t="shared" si="53"/>
        <v>0</v>
      </c>
    </row>
    <row r="1722" spans="1:7">
      <c r="A1722" s="4">
        <v>3</v>
      </c>
      <c r="B1722" s="4">
        <v>12</v>
      </c>
      <c r="C1722" s="4">
        <v>23</v>
      </c>
      <c r="D1722" s="4">
        <v>0</v>
      </c>
      <c r="E1722" s="4">
        <f t="shared" si="52"/>
        <v>0</v>
      </c>
      <c r="F1722" s="4">
        <v>0</v>
      </c>
      <c r="G1722" s="4">
        <f t="shared" si="53"/>
        <v>0</v>
      </c>
    </row>
    <row r="1723" spans="1:7">
      <c r="A1723" s="4">
        <v>3</v>
      </c>
      <c r="B1723" s="4">
        <v>13</v>
      </c>
      <c r="C1723" s="4">
        <v>0</v>
      </c>
      <c r="D1723" s="4">
        <v>0</v>
      </c>
      <c r="E1723" s="4">
        <f t="shared" si="52"/>
        <v>0</v>
      </c>
      <c r="F1723" s="4">
        <v>0</v>
      </c>
      <c r="G1723" s="4">
        <f t="shared" si="53"/>
        <v>0</v>
      </c>
    </row>
    <row r="1724" spans="1:7">
      <c r="A1724" s="4">
        <v>3</v>
      </c>
      <c r="B1724" s="4">
        <v>13</v>
      </c>
      <c r="C1724" s="4">
        <v>1</v>
      </c>
      <c r="D1724" s="4">
        <v>0</v>
      </c>
      <c r="E1724" s="4">
        <f t="shared" si="52"/>
        <v>0</v>
      </c>
      <c r="F1724" s="4">
        <v>0</v>
      </c>
      <c r="G1724" s="4">
        <f t="shared" si="53"/>
        <v>0</v>
      </c>
    </row>
    <row r="1725" spans="1:7">
      <c r="A1725" s="4">
        <v>3</v>
      </c>
      <c r="B1725" s="4">
        <v>13</v>
      </c>
      <c r="C1725" s="4">
        <v>2</v>
      </c>
      <c r="D1725" s="4">
        <v>0</v>
      </c>
      <c r="E1725" s="4">
        <f t="shared" si="52"/>
        <v>0</v>
      </c>
      <c r="F1725" s="4">
        <v>0</v>
      </c>
      <c r="G1725" s="4">
        <f t="shared" si="53"/>
        <v>0</v>
      </c>
    </row>
    <row r="1726" spans="1:7">
      <c r="A1726" s="4">
        <v>3</v>
      </c>
      <c r="B1726" s="4">
        <v>13</v>
      </c>
      <c r="C1726" s="4">
        <v>3</v>
      </c>
      <c r="D1726" s="4">
        <v>0</v>
      </c>
      <c r="E1726" s="4">
        <f t="shared" si="52"/>
        <v>0</v>
      </c>
      <c r="F1726" s="4">
        <v>0</v>
      </c>
      <c r="G1726" s="4">
        <f t="shared" si="53"/>
        <v>0</v>
      </c>
    </row>
    <row r="1727" spans="1:7">
      <c r="A1727" s="4">
        <v>3</v>
      </c>
      <c r="B1727" s="4">
        <v>13</v>
      </c>
      <c r="C1727" s="4">
        <v>4</v>
      </c>
      <c r="D1727" s="4">
        <v>0</v>
      </c>
      <c r="E1727" s="4">
        <f t="shared" si="52"/>
        <v>0</v>
      </c>
      <c r="F1727" s="4">
        <v>0</v>
      </c>
      <c r="G1727" s="4">
        <f t="shared" si="53"/>
        <v>0</v>
      </c>
    </row>
    <row r="1728" spans="1:7">
      <c r="A1728" s="4">
        <v>3</v>
      </c>
      <c r="B1728" s="4">
        <v>13</v>
      </c>
      <c r="C1728" s="4">
        <v>5</v>
      </c>
      <c r="D1728" s="4">
        <v>0</v>
      </c>
      <c r="E1728" s="4">
        <f t="shared" si="52"/>
        <v>0</v>
      </c>
      <c r="F1728" s="4">
        <v>0</v>
      </c>
      <c r="G1728" s="4">
        <f t="shared" si="53"/>
        <v>0</v>
      </c>
    </row>
    <row r="1729" spans="1:7">
      <c r="A1729" s="4">
        <v>3</v>
      </c>
      <c r="B1729" s="4">
        <v>13</v>
      </c>
      <c r="C1729" s="4">
        <v>6</v>
      </c>
      <c r="D1729" s="4">
        <v>0</v>
      </c>
      <c r="E1729" s="4">
        <f t="shared" si="52"/>
        <v>0</v>
      </c>
      <c r="F1729" s="4">
        <v>0</v>
      </c>
      <c r="G1729" s="4">
        <f t="shared" si="53"/>
        <v>0</v>
      </c>
    </row>
    <row r="1730" spans="1:7">
      <c r="A1730" s="4">
        <v>3</v>
      </c>
      <c r="B1730" s="4">
        <v>13</v>
      </c>
      <c r="C1730" s="4">
        <v>7</v>
      </c>
      <c r="D1730" s="4">
        <v>58.015000000000001</v>
      </c>
      <c r="E1730" s="4">
        <f t="shared" si="52"/>
        <v>5.8014999999999997E-2</v>
      </c>
      <c r="F1730" s="4">
        <v>39.192999999999998</v>
      </c>
      <c r="G1730" s="4">
        <f t="shared" si="53"/>
        <v>3.9192999999999999E-2</v>
      </c>
    </row>
    <row r="1731" spans="1:7">
      <c r="A1731" s="4">
        <v>3</v>
      </c>
      <c r="B1731" s="4">
        <v>13</v>
      </c>
      <c r="C1731" s="4">
        <v>8</v>
      </c>
      <c r="D1731" s="4">
        <v>134.62100000000001</v>
      </c>
      <c r="E1731" s="4">
        <f t="shared" si="52"/>
        <v>0.13462100000000002</v>
      </c>
      <c r="F1731" s="4">
        <v>77.653999999999996</v>
      </c>
      <c r="G1731" s="4">
        <f t="shared" si="53"/>
        <v>7.7654000000000001E-2</v>
      </c>
    </row>
    <row r="1732" spans="1:7">
      <c r="A1732" s="4">
        <v>3</v>
      </c>
      <c r="B1732" s="4">
        <v>13</v>
      </c>
      <c r="C1732" s="4">
        <v>9</v>
      </c>
      <c r="D1732" s="4">
        <v>225.22200000000001</v>
      </c>
      <c r="E1732" s="4">
        <f t="shared" si="52"/>
        <v>0.22522200000000001</v>
      </c>
      <c r="F1732" s="4">
        <v>163.179</v>
      </c>
      <c r="G1732" s="4">
        <f t="shared" si="53"/>
        <v>0.16317899999999999</v>
      </c>
    </row>
    <row r="1733" spans="1:7">
      <c r="A1733" s="4">
        <v>3</v>
      </c>
      <c r="B1733" s="4">
        <v>13</v>
      </c>
      <c r="C1733" s="4">
        <v>10</v>
      </c>
      <c r="D1733" s="4">
        <v>314.221</v>
      </c>
      <c r="E1733" s="4">
        <f t="shared" si="52"/>
        <v>0.31422100000000003</v>
      </c>
      <c r="F1733" s="4">
        <v>245.71899999999999</v>
      </c>
      <c r="G1733" s="4">
        <f t="shared" si="53"/>
        <v>0.24571899999999999</v>
      </c>
    </row>
    <row r="1734" spans="1:7">
      <c r="A1734" s="4">
        <v>3</v>
      </c>
      <c r="B1734" s="4">
        <v>13</v>
      </c>
      <c r="C1734" s="4">
        <v>11</v>
      </c>
      <c r="D1734" s="4">
        <v>167.63200000000001</v>
      </c>
      <c r="E1734" s="4">
        <f t="shared" si="52"/>
        <v>0.167632</v>
      </c>
      <c r="F1734" s="4">
        <v>162.245</v>
      </c>
      <c r="G1734" s="4">
        <f t="shared" si="53"/>
        <v>0.162245</v>
      </c>
    </row>
    <row r="1735" spans="1:7">
      <c r="A1735" s="4">
        <v>3</v>
      </c>
      <c r="B1735" s="4">
        <v>13</v>
      </c>
      <c r="C1735" s="4">
        <v>12</v>
      </c>
      <c r="D1735" s="4">
        <v>177.548</v>
      </c>
      <c r="E1735" s="4">
        <f t="shared" si="52"/>
        <v>0.17754800000000001</v>
      </c>
      <c r="F1735" s="4">
        <v>173.131</v>
      </c>
      <c r="G1735" s="4">
        <f t="shared" si="53"/>
        <v>0.17313100000000001</v>
      </c>
    </row>
    <row r="1736" spans="1:7">
      <c r="A1736" s="4">
        <v>3</v>
      </c>
      <c r="B1736" s="4">
        <v>13</v>
      </c>
      <c r="C1736" s="4">
        <v>13</v>
      </c>
      <c r="D1736" s="4">
        <v>266.71899999999999</v>
      </c>
      <c r="E1736" s="4">
        <f t="shared" si="52"/>
        <v>0.26671899999999998</v>
      </c>
      <c r="F1736" s="4">
        <v>257.54599999999999</v>
      </c>
      <c r="G1736" s="4">
        <f t="shared" si="53"/>
        <v>0.257546</v>
      </c>
    </row>
    <row r="1737" spans="1:7">
      <c r="A1737" s="4">
        <v>3</v>
      </c>
      <c r="B1737" s="4">
        <v>13</v>
      </c>
      <c r="C1737" s="4">
        <v>14</v>
      </c>
      <c r="D1737" s="4">
        <v>358.851</v>
      </c>
      <c r="E1737" s="4">
        <f t="shared" si="52"/>
        <v>0.35885099999999998</v>
      </c>
      <c r="F1737" s="4">
        <v>349.24099999999999</v>
      </c>
      <c r="G1737" s="4">
        <f t="shared" si="53"/>
        <v>0.34924099999999997</v>
      </c>
    </row>
    <row r="1738" spans="1:7">
      <c r="A1738" s="4">
        <v>3</v>
      </c>
      <c r="B1738" s="4">
        <v>13</v>
      </c>
      <c r="C1738" s="4">
        <v>15</v>
      </c>
      <c r="D1738" s="4">
        <v>272.767</v>
      </c>
      <c r="E1738" s="4">
        <f t="shared" si="52"/>
        <v>0.27276699999999998</v>
      </c>
      <c r="F1738" s="4">
        <v>281.98099999999999</v>
      </c>
      <c r="G1738" s="4">
        <f t="shared" si="53"/>
        <v>0.28198099999999998</v>
      </c>
    </row>
    <row r="1739" spans="1:7">
      <c r="A1739" s="4">
        <v>3</v>
      </c>
      <c r="B1739" s="4">
        <v>13</v>
      </c>
      <c r="C1739" s="4">
        <v>16</v>
      </c>
      <c r="D1739" s="4">
        <v>67.031999999999996</v>
      </c>
      <c r="E1739" s="4">
        <f t="shared" si="52"/>
        <v>6.7031999999999994E-2</v>
      </c>
      <c r="F1739" s="4">
        <v>67.590999999999994</v>
      </c>
      <c r="G1739" s="4">
        <f t="shared" si="53"/>
        <v>6.7590999999999998E-2</v>
      </c>
    </row>
    <row r="1740" spans="1:7">
      <c r="A1740" s="4">
        <v>3</v>
      </c>
      <c r="B1740" s="4">
        <v>13</v>
      </c>
      <c r="C1740" s="4">
        <v>17</v>
      </c>
      <c r="D1740" s="4">
        <v>28.548999999999999</v>
      </c>
      <c r="E1740" s="4">
        <f t="shared" si="52"/>
        <v>2.8548999999999998E-2</v>
      </c>
      <c r="F1740" s="4">
        <v>28.548999999999999</v>
      </c>
      <c r="G1740" s="4">
        <f t="shared" si="53"/>
        <v>2.8548999999999998E-2</v>
      </c>
    </row>
    <row r="1741" spans="1:7">
      <c r="A1741" s="4">
        <v>3</v>
      </c>
      <c r="B1741" s="4">
        <v>13</v>
      </c>
      <c r="C1741" s="4">
        <v>18</v>
      </c>
      <c r="D1741" s="4">
        <v>0</v>
      </c>
      <c r="E1741" s="4">
        <f t="shared" si="52"/>
        <v>0</v>
      </c>
      <c r="F1741" s="4">
        <v>0</v>
      </c>
      <c r="G1741" s="4">
        <f t="shared" si="53"/>
        <v>0</v>
      </c>
    </row>
    <row r="1742" spans="1:7">
      <c r="A1742" s="4">
        <v>3</v>
      </c>
      <c r="B1742" s="4">
        <v>13</v>
      </c>
      <c r="C1742" s="4">
        <v>19</v>
      </c>
      <c r="D1742" s="4">
        <v>0</v>
      </c>
      <c r="E1742" s="4">
        <f t="shared" si="52"/>
        <v>0</v>
      </c>
      <c r="F1742" s="4">
        <v>0</v>
      </c>
      <c r="G1742" s="4">
        <f t="shared" si="53"/>
        <v>0</v>
      </c>
    </row>
    <row r="1743" spans="1:7">
      <c r="A1743" s="4">
        <v>3</v>
      </c>
      <c r="B1743" s="4">
        <v>13</v>
      </c>
      <c r="C1743" s="4">
        <v>20</v>
      </c>
      <c r="D1743" s="4">
        <v>0</v>
      </c>
      <c r="E1743" s="4">
        <f t="shared" si="52"/>
        <v>0</v>
      </c>
      <c r="F1743" s="4">
        <v>0</v>
      </c>
      <c r="G1743" s="4">
        <f t="shared" si="53"/>
        <v>0</v>
      </c>
    </row>
    <row r="1744" spans="1:7">
      <c r="A1744" s="4">
        <v>3</v>
      </c>
      <c r="B1744" s="4">
        <v>13</v>
      </c>
      <c r="C1744" s="4">
        <v>21</v>
      </c>
      <c r="D1744" s="4">
        <v>0</v>
      </c>
      <c r="E1744" s="4">
        <f t="shared" si="52"/>
        <v>0</v>
      </c>
      <c r="F1744" s="4">
        <v>0</v>
      </c>
      <c r="G1744" s="4">
        <f t="shared" si="53"/>
        <v>0</v>
      </c>
    </row>
    <row r="1745" spans="1:7">
      <c r="A1745" s="4">
        <v>3</v>
      </c>
      <c r="B1745" s="4">
        <v>13</v>
      </c>
      <c r="C1745" s="4">
        <v>22</v>
      </c>
      <c r="D1745" s="4">
        <v>0</v>
      </c>
      <c r="E1745" s="4">
        <f t="shared" si="52"/>
        <v>0</v>
      </c>
      <c r="F1745" s="4">
        <v>0</v>
      </c>
      <c r="G1745" s="4">
        <f t="shared" si="53"/>
        <v>0</v>
      </c>
    </row>
    <row r="1746" spans="1:7">
      <c r="A1746" s="4">
        <v>3</v>
      </c>
      <c r="B1746" s="4">
        <v>13</v>
      </c>
      <c r="C1746" s="4">
        <v>23</v>
      </c>
      <c r="D1746" s="4">
        <v>0</v>
      </c>
      <c r="E1746" s="4">
        <f t="shared" si="52"/>
        <v>0</v>
      </c>
      <c r="F1746" s="4">
        <v>0</v>
      </c>
      <c r="G1746" s="4">
        <f t="shared" si="53"/>
        <v>0</v>
      </c>
    </row>
    <row r="1747" spans="1:7">
      <c r="A1747" s="4">
        <v>3</v>
      </c>
      <c r="B1747" s="4">
        <v>14</v>
      </c>
      <c r="C1747" s="4">
        <v>0</v>
      </c>
      <c r="D1747" s="4">
        <v>0</v>
      </c>
      <c r="E1747" s="4">
        <f t="shared" si="52"/>
        <v>0</v>
      </c>
      <c r="F1747" s="4">
        <v>0</v>
      </c>
      <c r="G1747" s="4">
        <f t="shared" si="53"/>
        <v>0</v>
      </c>
    </row>
    <row r="1748" spans="1:7">
      <c r="A1748" s="4">
        <v>3</v>
      </c>
      <c r="B1748" s="4">
        <v>14</v>
      </c>
      <c r="C1748" s="4">
        <v>1</v>
      </c>
      <c r="D1748" s="4">
        <v>0</v>
      </c>
      <c r="E1748" s="4">
        <f t="shared" ref="E1748:E1811" si="54">D1748/1000</f>
        <v>0</v>
      </c>
      <c r="F1748" s="4">
        <v>0</v>
      </c>
      <c r="G1748" s="4">
        <f t="shared" ref="G1748:G1811" si="55">F1748/1000</f>
        <v>0</v>
      </c>
    </row>
    <row r="1749" spans="1:7">
      <c r="A1749" s="4">
        <v>3</v>
      </c>
      <c r="B1749" s="4">
        <v>14</v>
      </c>
      <c r="C1749" s="4">
        <v>2</v>
      </c>
      <c r="D1749" s="4">
        <v>0</v>
      </c>
      <c r="E1749" s="4">
        <f t="shared" si="54"/>
        <v>0</v>
      </c>
      <c r="F1749" s="4">
        <v>0</v>
      </c>
      <c r="G1749" s="4">
        <f t="shared" si="55"/>
        <v>0</v>
      </c>
    </row>
    <row r="1750" spans="1:7">
      <c r="A1750" s="4">
        <v>3</v>
      </c>
      <c r="B1750" s="4">
        <v>14</v>
      </c>
      <c r="C1750" s="4">
        <v>3</v>
      </c>
      <c r="D1750" s="4">
        <v>0</v>
      </c>
      <c r="E1750" s="4">
        <f t="shared" si="54"/>
        <v>0</v>
      </c>
      <c r="F1750" s="4">
        <v>0</v>
      </c>
      <c r="G1750" s="4">
        <f t="shared" si="55"/>
        <v>0</v>
      </c>
    </row>
    <row r="1751" spans="1:7">
      <c r="A1751" s="4">
        <v>3</v>
      </c>
      <c r="B1751" s="4">
        <v>14</v>
      </c>
      <c r="C1751" s="4">
        <v>4</v>
      </c>
      <c r="D1751" s="4">
        <v>0</v>
      </c>
      <c r="E1751" s="4">
        <f t="shared" si="54"/>
        <v>0</v>
      </c>
      <c r="F1751" s="4">
        <v>0</v>
      </c>
      <c r="G1751" s="4">
        <f t="shared" si="55"/>
        <v>0</v>
      </c>
    </row>
    <row r="1752" spans="1:7">
      <c r="A1752" s="4">
        <v>3</v>
      </c>
      <c r="B1752" s="4">
        <v>14</v>
      </c>
      <c r="C1752" s="4">
        <v>5</v>
      </c>
      <c r="D1752" s="4">
        <v>0</v>
      </c>
      <c r="E1752" s="4">
        <f t="shared" si="54"/>
        <v>0</v>
      </c>
      <c r="F1752" s="4">
        <v>0</v>
      </c>
      <c r="G1752" s="4">
        <f t="shared" si="55"/>
        <v>0</v>
      </c>
    </row>
    <row r="1753" spans="1:7">
      <c r="A1753" s="4">
        <v>3</v>
      </c>
      <c r="B1753" s="4">
        <v>14</v>
      </c>
      <c r="C1753" s="4">
        <v>6</v>
      </c>
      <c r="D1753" s="4">
        <v>0</v>
      </c>
      <c r="E1753" s="4">
        <f t="shared" si="54"/>
        <v>0</v>
      </c>
      <c r="F1753" s="4">
        <v>0</v>
      </c>
      <c r="G1753" s="4">
        <f t="shared" si="55"/>
        <v>0</v>
      </c>
    </row>
    <row r="1754" spans="1:7">
      <c r="A1754" s="4">
        <v>3</v>
      </c>
      <c r="B1754" s="4">
        <v>14</v>
      </c>
      <c r="C1754" s="4">
        <v>7</v>
      </c>
      <c r="D1754" s="4">
        <v>26.69</v>
      </c>
      <c r="E1754" s="4">
        <f t="shared" si="54"/>
        <v>2.6690000000000002E-2</v>
      </c>
      <c r="F1754" s="4">
        <v>26.318999999999999</v>
      </c>
      <c r="G1754" s="4">
        <f t="shared" si="55"/>
        <v>2.6318999999999999E-2</v>
      </c>
    </row>
    <row r="1755" spans="1:7">
      <c r="A1755" s="4">
        <v>3</v>
      </c>
      <c r="B1755" s="4">
        <v>14</v>
      </c>
      <c r="C1755" s="4">
        <v>8</v>
      </c>
      <c r="D1755" s="4">
        <v>208.08099999999999</v>
      </c>
      <c r="E1755" s="4">
        <f t="shared" si="54"/>
        <v>0.20808099999999999</v>
      </c>
      <c r="F1755" s="4">
        <v>85.239000000000004</v>
      </c>
      <c r="G1755" s="4">
        <f t="shared" si="55"/>
        <v>8.5239000000000009E-2</v>
      </c>
    </row>
    <row r="1756" spans="1:7">
      <c r="A1756" s="4">
        <v>3</v>
      </c>
      <c r="B1756" s="4">
        <v>14</v>
      </c>
      <c r="C1756" s="4">
        <v>9</v>
      </c>
      <c r="D1756" s="4">
        <v>419.78100000000001</v>
      </c>
      <c r="E1756" s="4">
        <f t="shared" si="54"/>
        <v>0.41978100000000002</v>
      </c>
      <c r="F1756" s="4">
        <v>187.393</v>
      </c>
      <c r="G1756" s="4">
        <f t="shared" si="55"/>
        <v>0.187393</v>
      </c>
    </row>
    <row r="1757" spans="1:7">
      <c r="A1757" s="4">
        <v>3</v>
      </c>
      <c r="B1757" s="4">
        <v>14</v>
      </c>
      <c r="C1757" s="4">
        <v>10</v>
      </c>
      <c r="D1757" s="4">
        <v>576.16600000000005</v>
      </c>
      <c r="E1757" s="4">
        <f t="shared" si="54"/>
        <v>0.57616600000000007</v>
      </c>
      <c r="F1757" s="4">
        <v>321.92899999999997</v>
      </c>
      <c r="G1757" s="4">
        <f t="shared" si="55"/>
        <v>0.32192899999999997</v>
      </c>
    </row>
    <row r="1758" spans="1:7">
      <c r="A1758" s="4">
        <v>3</v>
      </c>
      <c r="B1758" s="4">
        <v>14</v>
      </c>
      <c r="C1758" s="4">
        <v>11</v>
      </c>
      <c r="D1758" s="4">
        <v>673.17</v>
      </c>
      <c r="E1758" s="4">
        <f t="shared" si="54"/>
        <v>0.67316999999999994</v>
      </c>
      <c r="F1758" s="4">
        <v>451.72399999999999</v>
      </c>
      <c r="G1758" s="4">
        <f t="shared" si="55"/>
        <v>0.45172400000000001</v>
      </c>
    </row>
    <row r="1759" spans="1:7">
      <c r="A1759" s="4">
        <v>3</v>
      </c>
      <c r="B1759" s="4">
        <v>14</v>
      </c>
      <c r="C1759" s="4">
        <v>12</v>
      </c>
      <c r="D1759" s="4">
        <v>689.846</v>
      </c>
      <c r="E1759" s="4">
        <f t="shared" si="54"/>
        <v>0.68984599999999996</v>
      </c>
      <c r="F1759" s="4">
        <v>529.16499999999996</v>
      </c>
      <c r="G1759" s="4">
        <f t="shared" si="55"/>
        <v>0.529165</v>
      </c>
    </row>
    <row r="1760" spans="1:7">
      <c r="A1760" s="4">
        <v>3</v>
      </c>
      <c r="B1760" s="4">
        <v>14</v>
      </c>
      <c r="C1760" s="4">
        <v>13</v>
      </c>
      <c r="D1760" s="4">
        <v>452.149</v>
      </c>
      <c r="E1760" s="4">
        <f t="shared" si="54"/>
        <v>0.45214900000000002</v>
      </c>
      <c r="F1760" s="4">
        <v>393.29</v>
      </c>
      <c r="G1760" s="4">
        <f t="shared" si="55"/>
        <v>0.39329000000000003</v>
      </c>
    </row>
    <row r="1761" spans="1:7">
      <c r="A1761" s="4">
        <v>3</v>
      </c>
      <c r="B1761" s="4">
        <v>14</v>
      </c>
      <c r="C1761" s="4">
        <v>14</v>
      </c>
      <c r="D1761" s="4">
        <v>511.30799999999999</v>
      </c>
      <c r="E1761" s="4">
        <f t="shared" si="54"/>
        <v>0.51130799999999998</v>
      </c>
      <c r="F1761" s="4">
        <v>488.77</v>
      </c>
      <c r="G1761" s="4">
        <f t="shared" si="55"/>
        <v>0.48876999999999998</v>
      </c>
    </row>
    <row r="1762" spans="1:7">
      <c r="A1762" s="4">
        <v>3</v>
      </c>
      <c r="B1762" s="4">
        <v>14</v>
      </c>
      <c r="C1762" s="4">
        <v>15</v>
      </c>
      <c r="D1762" s="4">
        <v>338.76600000000002</v>
      </c>
      <c r="E1762" s="4">
        <f t="shared" si="54"/>
        <v>0.33876600000000001</v>
      </c>
      <c r="F1762" s="4">
        <v>358.49299999999999</v>
      </c>
      <c r="G1762" s="4">
        <f t="shared" si="55"/>
        <v>0.35849300000000001</v>
      </c>
    </row>
    <row r="1763" spans="1:7">
      <c r="A1763" s="4">
        <v>3</v>
      </c>
      <c r="B1763" s="4">
        <v>14</v>
      </c>
      <c r="C1763" s="4">
        <v>16</v>
      </c>
      <c r="D1763" s="4">
        <v>101.364</v>
      </c>
      <c r="E1763" s="4">
        <f t="shared" si="54"/>
        <v>0.10136400000000001</v>
      </c>
      <c r="F1763" s="4">
        <v>104.259</v>
      </c>
      <c r="G1763" s="4">
        <f t="shared" si="55"/>
        <v>0.104259</v>
      </c>
    </row>
    <row r="1764" spans="1:7">
      <c r="A1764" s="4">
        <v>3</v>
      </c>
      <c r="B1764" s="4">
        <v>14</v>
      </c>
      <c r="C1764" s="4">
        <v>17</v>
      </c>
      <c r="D1764" s="4">
        <v>39.649000000000001</v>
      </c>
      <c r="E1764" s="4">
        <f t="shared" si="54"/>
        <v>3.9649000000000004E-2</v>
      </c>
      <c r="F1764" s="4">
        <v>40.98</v>
      </c>
      <c r="G1764" s="4">
        <f t="shared" si="55"/>
        <v>4.0979999999999996E-2</v>
      </c>
    </row>
    <row r="1765" spans="1:7">
      <c r="A1765" s="4">
        <v>3</v>
      </c>
      <c r="B1765" s="4">
        <v>14</v>
      </c>
      <c r="C1765" s="4">
        <v>18</v>
      </c>
      <c r="D1765" s="4">
        <v>0</v>
      </c>
      <c r="E1765" s="4">
        <f t="shared" si="54"/>
        <v>0</v>
      </c>
      <c r="F1765" s="4">
        <v>0</v>
      </c>
      <c r="G1765" s="4">
        <f t="shared" si="55"/>
        <v>0</v>
      </c>
    </row>
    <row r="1766" spans="1:7">
      <c r="A1766" s="4">
        <v>3</v>
      </c>
      <c r="B1766" s="4">
        <v>14</v>
      </c>
      <c r="C1766" s="4">
        <v>19</v>
      </c>
      <c r="D1766" s="4">
        <v>0</v>
      </c>
      <c r="E1766" s="4">
        <f t="shared" si="54"/>
        <v>0</v>
      </c>
      <c r="F1766" s="4">
        <v>0</v>
      </c>
      <c r="G1766" s="4">
        <f t="shared" si="55"/>
        <v>0</v>
      </c>
    </row>
    <row r="1767" spans="1:7">
      <c r="A1767" s="4">
        <v>3</v>
      </c>
      <c r="B1767" s="4">
        <v>14</v>
      </c>
      <c r="C1767" s="4">
        <v>20</v>
      </c>
      <c r="D1767" s="4">
        <v>0</v>
      </c>
      <c r="E1767" s="4">
        <f t="shared" si="54"/>
        <v>0</v>
      </c>
      <c r="F1767" s="4">
        <v>0</v>
      </c>
      <c r="G1767" s="4">
        <f t="shared" si="55"/>
        <v>0</v>
      </c>
    </row>
    <row r="1768" spans="1:7">
      <c r="A1768" s="4">
        <v>3</v>
      </c>
      <c r="B1768" s="4">
        <v>14</v>
      </c>
      <c r="C1768" s="4">
        <v>21</v>
      </c>
      <c r="D1768" s="4">
        <v>0</v>
      </c>
      <c r="E1768" s="4">
        <f t="shared" si="54"/>
        <v>0</v>
      </c>
      <c r="F1768" s="4">
        <v>0</v>
      </c>
      <c r="G1768" s="4">
        <f t="shared" si="55"/>
        <v>0</v>
      </c>
    </row>
    <row r="1769" spans="1:7">
      <c r="A1769" s="4">
        <v>3</v>
      </c>
      <c r="B1769" s="4">
        <v>14</v>
      </c>
      <c r="C1769" s="4">
        <v>22</v>
      </c>
      <c r="D1769" s="4">
        <v>0</v>
      </c>
      <c r="E1769" s="4">
        <f t="shared" si="54"/>
        <v>0</v>
      </c>
      <c r="F1769" s="4">
        <v>0</v>
      </c>
      <c r="G1769" s="4">
        <f t="shared" si="55"/>
        <v>0</v>
      </c>
    </row>
    <row r="1770" spans="1:7">
      <c r="A1770" s="4">
        <v>3</v>
      </c>
      <c r="B1770" s="4">
        <v>14</v>
      </c>
      <c r="C1770" s="4">
        <v>23</v>
      </c>
      <c r="D1770" s="4">
        <v>0</v>
      </c>
      <c r="E1770" s="4">
        <f t="shared" si="54"/>
        <v>0</v>
      </c>
      <c r="F1770" s="4">
        <v>0</v>
      </c>
      <c r="G1770" s="4">
        <f t="shared" si="55"/>
        <v>0</v>
      </c>
    </row>
    <row r="1771" spans="1:7">
      <c r="A1771" s="4">
        <v>3</v>
      </c>
      <c r="B1771" s="4">
        <v>15</v>
      </c>
      <c r="C1771" s="4">
        <v>0</v>
      </c>
      <c r="D1771" s="4">
        <v>0</v>
      </c>
      <c r="E1771" s="4">
        <f t="shared" si="54"/>
        <v>0</v>
      </c>
      <c r="F1771" s="4">
        <v>0</v>
      </c>
      <c r="G1771" s="4">
        <f t="shared" si="55"/>
        <v>0</v>
      </c>
    </row>
    <row r="1772" spans="1:7">
      <c r="A1772" s="4">
        <v>3</v>
      </c>
      <c r="B1772" s="4">
        <v>15</v>
      </c>
      <c r="C1772" s="4">
        <v>1</v>
      </c>
      <c r="D1772" s="4">
        <v>0</v>
      </c>
      <c r="E1772" s="4">
        <f t="shared" si="54"/>
        <v>0</v>
      </c>
      <c r="F1772" s="4">
        <v>0</v>
      </c>
      <c r="G1772" s="4">
        <f t="shared" si="55"/>
        <v>0</v>
      </c>
    </row>
    <row r="1773" spans="1:7">
      <c r="A1773" s="4">
        <v>3</v>
      </c>
      <c r="B1773" s="4">
        <v>15</v>
      </c>
      <c r="C1773" s="4">
        <v>2</v>
      </c>
      <c r="D1773" s="4">
        <v>0</v>
      </c>
      <c r="E1773" s="4">
        <f t="shared" si="54"/>
        <v>0</v>
      </c>
      <c r="F1773" s="4">
        <v>0</v>
      </c>
      <c r="G1773" s="4">
        <f t="shared" si="55"/>
        <v>0</v>
      </c>
    </row>
    <row r="1774" spans="1:7">
      <c r="A1774" s="4">
        <v>3</v>
      </c>
      <c r="B1774" s="4">
        <v>15</v>
      </c>
      <c r="C1774" s="4">
        <v>3</v>
      </c>
      <c r="D1774" s="4">
        <v>0</v>
      </c>
      <c r="E1774" s="4">
        <f t="shared" si="54"/>
        <v>0</v>
      </c>
      <c r="F1774" s="4">
        <v>0</v>
      </c>
      <c r="G1774" s="4">
        <f t="shared" si="55"/>
        <v>0</v>
      </c>
    </row>
    <row r="1775" spans="1:7">
      <c r="A1775" s="4">
        <v>3</v>
      </c>
      <c r="B1775" s="4">
        <v>15</v>
      </c>
      <c r="C1775" s="4">
        <v>4</v>
      </c>
      <c r="D1775" s="4">
        <v>0</v>
      </c>
      <c r="E1775" s="4">
        <f t="shared" si="54"/>
        <v>0</v>
      </c>
      <c r="F1775" s="4">
        <v>0</v>
      </c>
      <c r="G1775" s="4">
        <f t="shared" si="55"/>
        <v>0</v>
      </c>
    </row>
    <row r="1776" spans="1:7">
      <c r="A1776" s="4">
        <v>3</v>
      </c>
      <c r="B1776" s="4">
        <v>15</v>
      </c>
      <c r="C1776" s="4">
        <v>5</v>
      </c>
      <c r="D1776" s="4">
        <v>0</v>
      </c>
      <c r="E1776" s="4">
        <f t="shared" si="54"/>
        <v>0</v>
      </c>
      <c r="F1776" s="4">
        <v>0</v>
      </c>
      <c r="G1776" s="4">
        <f t="shared" si="55"/>
        <v>0</v>
      </c>
    </row>
    <row r="1777" spans="1:7">
      <c r="A1777" s="4">
        <v>3</v>
      </c>
      <c r="B1777" s="4">
        <v>15</v>
      </c>
      <c r="C1777" s="4">
        <v>6</v>
      </c>
      <c r="D1777" s="4">
        <v>0</v>
      </c>
      <c r="E1777" s="4">
        <f t="shared" si="54"/>
        <v>0</v>
      </c>
      <c r="F1777" s="4">
        <v>0</v>
      </c>
      <c r="G1777" s="4">
        <f t="shared" si="55"/>
        <v>0</v>
      </c>
    </row>
    <row r="1778" spans="1:7">
      <c r="A1778" s="4">
        <v>3</v>
      </c>
      <c r="B1778" s="4">
        <v>15</v>
      </c>
      <c r="C1778" s="4">
        <v>7</v>
      </c>
      <c r="D1778" s="4">
        <v>55.320999999999998</v>
      </c>
      <c r="E1778" s="4">
        <f t="shared" si="54"/>
        <v>5.5320999999999995E-2</v>
      </c>
      <c r="F1778" s="4">
        <v>28.765000000000001</v>
      </c>
      <c r="G1778" s="4">
        <f t="shared" si="55"/>
        <v>2.8764999999999999E-2</v>
      </c>
    </row>
    <row r="1779" spans="1:7">
      <c r="A1779" s="4">
        <v>3</v>
      </c>
      <c r="B1779" s="4">
        <v>15</v>
      </c>
      <c r="C1779" s="4">
        <v>8</v>
      </c>
      <c r="D1779" s="4">
        <v>89.834999999999994</v>
      </c>
      <c r="E1779" s="4">
        <f t="shared" si="54"/>
        <v>8.9834999999999998E-2</v>
      </c>
      <c r="F1779" s="4">
        <v>83.14</v>
      </c>
      <c r="G1779" s="4">
        <f t="shared" si="55"/>
        <v>8.3140000000000006E-2</v>
      </c>
    </row>
    <row r="1780" spans="1:7">
      <c r="A1780" s="4">
        <v>3</v>
      </c>
      <c r="B1780" s="4">
        <v>15</v>
      </c>
      <c r="C1780" s="4">
        <v>9</v>
      </c>
      <c r="D1780" s="4">
        <v>116.846</v>
      </c>
      <c r="E1780" s="4">
        <f t="shared" si="54"/>
        <v>0.11684600000000001</v>
      </c>
      <c r="F1780" s="4">
        <v>111.68600000000001</v>
      </c>
      <c r="G1780" s="4">
        <f t="shared" si="55"/>
        <v>0.11168600000000001</v>
      </c>
    </row>
    <row r="1781" spans="1:7">
      <c r="A1781" s="4">
        <v>3</v>
      </c>
      <c r="B1781" s="4">
        <v>15</v>
      </c>
      <c r="C1781" s="4">
        <v>10</v>
      </c>
      <c r="D1781" s="4">
        <v>153.059</v>
      </c>
      <c r="E1781" s="4">
        <f t="shared" si="54"/>
        <v>0.153059</v>
      </c>
      <c r="F1781" s="4">
        <v>146.804</v>
      </c>
      <c r="G1781" s="4">
        <f t="shared" si="55"/>
        <v>0.14680399999999999</v>
      </c>
    </row>
    <row r="1782" spans="1:7">
      <c r="A1782" s="4">
        <v>3</v>
      </c>
      <c r="B1782" s="4">
        <v>15</v>
      </c>
      <c r="C1782" s="4">
        <v>11</v>
      </c>
      <c r="D1782" s="4">
        <v>448.13799999999998</v>
      </c>
      <c r="E1782" s="4">
        <f t="shared" si="54"/>
        <v>0.44813799999999998</v>
      </c>
      <c r="F1782" s="4">
        <v>353.69400000000002</v>
      </c>
      <c r="G1782" s="4">
        <f t="shared" si="55"/>
        <v>0.35369400000000001</v>
      </c>
    </row>
    <row r="1783" spans="1:7">
      <c r="A1783" s="4">
        <v>3</v>
      </c>
      <c r="B1783" s="4">
        <v>15</v>
      </c>
      <c r="C1783" s="4">
        <v>12</v>
      </c>
      <c r="D1783" s="4">
        <v>474.56700000000001</v>
      </c>
      <c r="E1783" s="4">
        <f t="shared" si="54"/>
        <v>0.47456700000000002</v>
      </c>
      <c r="F1783" s="4">
        <v>406.59500000000003</v>
      </c>
      <c r="G1783" s="4">
        <f t="shared" si="55"/>
        <v>0.40659500000000004</v>
      </c>
    </row>
    <row r="1784" spans="1:7">
      <c r="A1784" s="4">
        <v>3</v>
      </c>
      <c r="B1784" s="4">
        <v>15</v>
      </c>
      <c r="C1784" s="4">
        <v>13</v>
      </c>
      <c r="D1784" s="4">
        <v>540.15599999999995</v>
      </c>
      <c r="E1784" s="4">
        <f t="shared" si="54"/>
        <v>0.54015599999999997</v>
      </c>
      <c r="F1784" s="4">
        <v>478.74900000000002</v>
      </c>
      <c r="G1784" s="4">
        <f t="shared" si="55"/>
        <v>0.47874900000000004</v>
      </c>
    </row>
    <row r="1785" spans="1:7">
      <c r="A1785" s="4">
        <v>3</v>
      </c>
      <c r="B1785" s="4">
        <v>15</v>
      </c>
      <c r="C1785" s="4">
        <v>14</v>
      </c>
      <c r="D1785" s="4">
        <v>437.21</v>
      </c>
      <c r="E1785" s="4">
        <f t="shared" si="54"/>
        <v>0.43720999999999999</v>
      </c>
      <c r="F1785" s="4">
        <v>421.01900000000001</v>
      </c>
      <c r="G1785" s="4">
        <f t="shared" si="55"/>
        <v>0.42101900000000003</v>
      </c>
    </row>
    <row r="1786" spans="1:7">
      <c r="A1786" s="4">
        <v>3</v>
      </c>
      <c r="B1786" s="4">
        <v>15</v>
      </c>
      <c r="C1786" s="4">
        <v>15</v>
      </c>
      <c r="D1786" s="4">
        <v>455.61099999999999</v>
      </c>
      <c r="E1786" s="4">
        <f t="shared" si="54"/>
        <v>0.45561099999999999</v>
      </c>
      <c r="F1786" s="4">
        <v>492.79500000000002</v>
      </c>
      <c r="G1786" s="4">
        <f t="shared" si="55"/>
        <v>0.49279500000000004</v>
      </c>
    </row>
    <row r="1787" spans="1:7">
      <c r="A1787" s="4">
        <v>3</v>
      </c>
      <c r="B1787" s="4">
        <v>15</v>
      </c>
      <c r="C1787" s="4">
        <v>16</v>
      </c>
      <c r="D1787" s="4">
        <v>242.89099999999999</v>
      </c>
      <c r="E1787" s="4">
        <f t="shared" si="54"/>
        <v>0.242891</v>
      </c>
      <c r="F1787" s="4">
        <v>309.661</v>
      </c>
      <c r="G1787" s="4">
        <f t="shared" si="55"/>
        <v>0.30966100000000002</v>
      </c>
    </row>
    <row r="1788" spans="1:7">
      <c r="A1788" s="4">
        <v>3</v>
      </c>
      <c r="B1788" s="4">
        <v>15</v>
      </c>
      <c r="C1788" s="4">
        <v>17</v>
      </c>
      <c r="D1788" s="4">
        <v>70.162999999999997</v>
      </c>
      <c r="E1788" s="4">
        <f t="shared" si="54"/>
        <v>7.0163000000000003E-2</v>
      </c>
      <c r="F1788" s="4">
        <v>120.498</v>
      </c>
      <c r="G1788" s="4">
        <f t="shared" si="55"/>
        <v>0.12049800000000001</v>
      </c>
    </row>
    <row r="1789" spans="1:7">
      <c r="A1789" s="4">
        <v>3</v>
      </c>
      <c r="B1789" s="4">
        <v>15</v>
      </c>
      <c r="C1789" s="4">
        <v>18</v>
      </c>
      <c r="D1789" s="4">
        <v>3.14</v>
      </c>
      <c r="E1789" s="4">
        <f t="shared" si="54"/>
        <v>3.14E-3</v>
      </c>
      <c r="F1789" s="4">
        <v>4.2830000000000004</v>
      </c>
      <c r="G1789" s="4">
        <f t="shared" si="55"/>
        <v>4.2830000000000003E-3</v>
      </c>
    </row>
    <row r="1790" spans="1:7">
      <c r="A1790" s="4">
        <v>3</v>
      </c>
      <c r="B1790" s="4">
        <v>15</v>
      </c>
      <c r="C1790" s="4">
        <v>19</v>
      </c>
      <c r="D1790" s="4">
        <v>0</v>
      </c>
      <c r="E1790" s="4">
        <f t="shared" si="54"/>
        <v>0</v>
      </c>
      <c r="F1790" s="4">
        <v>0</v>
      </c>
      <c r="G1790" s="4">
        <f t="shared" si="55"/>
        <v>0</v>
      </c>
    </row>
    <row r="1791" spans="1:7">
      <c r="A1791" s="4">
        <v>3</v>
      </c>
      <c r="B1791" s="4">
        <v>15</v>
      </c>
      <c r="C1791" s="4">
        <v>20</v>
      </c>
      <c r="D1791" s="4">
        <v>0</v>
      </c>
      <c r="E1791" s="4">
        <f t="shared" si="54"/>
        <v>0</v>
      </c>
      <c r="F1791" s="4">
        <v>0</v>
      </c>
      <c r="G1791" s="4">
        <f t="shared" si="55"/>
        <v>0</v>
      </c>
    </row>
    <row r="1792" spans="1:7">
      <c r="A1792" s="4">
        <v>3</v>
      </c>
      <c r="B1792" s="4">
        <v>15</v>
      </c>
      <c r="C1792" s="4">
        <v>21</v>
      </c>
      <c r="D1792" s="4">
        <v>0</v>
      </c>
      <c r="E1792" s="4">
        <f t="shared" si="54"/>
        <v>0</v>
      </c>
      <c r="F1792" s="4">
        <v>0</v>
      </c>
      <c r="G1792" s="4">
        <f t="shared" si="55"/>
        <v>0</v>
      </c>
    </row>
    <row r="1793" spans="1:7">
      <c r="A1793" s="4">
        <v>3</v>
      </c>
      <c r="B1793" s="4">
        <v>15</v>
      </c>
      <c r="C1793" s="4">
        <v>22</v>
      </c>
      <c r="D1793" s="4">
        <v>0</v>
      </c>
      <c r="E1793" s="4">
        <f t="shared" si="54"/>
        <v>0</v>
      </c>
      <c r="F1793" s="4">
        <v>0</v>
      </c>
      <c r="G1793" s="4">
        <f t="shared" si="55"/>
        <v>0</v>
      </c>
    </row>
    <row r="1794" spans="1:7">
      <c r="A1794" s="4">
        <v>3</v>
      </c>
      <c r="B1794" s="4">
        <v>15</v>
      </c>
      <c r="C1794" s="4">
        <v>23</v>
      </c>
      <c r="D1794" s="4">
        <v>0</v>
      </c>
      <c r="E1794" s="4">
        <f t="shared" si="54"/>
        <v>0</v>
      </c>
      <c r="F1794" s="4">
        <v>0</v>
      </c>
      <c r="G1794" s="4">
        <f t="shared" si="55"/>
        <v>0</v>
      </c>
    </row>
    <row r="1795" spans="1:7">
      <c r="A1795" s="4">
        <v>3</v>
      </c>
      <c r="B1795" s="4">
        <v>16</v>
      </c>
      <c r="C1795" s="4">
        <v>0</v>
      </c>
      <c r="D1795" s="4">
        <v>0</v>
      </c>
      <c r="E1795" s="4">
        <f t="shared" si="54"/>
        <v>0</v>
      </c>
      <c r="F1795" s="4">
        <v>0</v>
      </c>
      <c r="G1795" s="4">
        <f t="shared" si="55"/>
        <v>0</v>
      </c>
    </row>
    <row r="1796" spans="1:7">
      <c r="A1796" s="4">
        <v>3</v>
      </c>
      <c r="B1796" s="4">
        <v>16</v>
      </c>
      <c r="C1796" s="4">
        <v>1</v>
      </c>
      <c r="D1796" s="4">
        <v>0</v>
      </c>
      <c r="E1796" s="4">
        <f t="shared" si="54"/>
        <v>0</v>
      </c>
      <c r="F1796" s="4">
        <v>0</v>
      </c>
      <c r="G1796" s="4">
        <f t="shared" si="55"/>
        <v>0</v>
      </c>
    </row>
    <row r="1797" spans="1:7">
      <c r="A1797" s="4">
        <v>3</v>
      </c>
      <c r="B1797" s="4">
        <v>16</v>
      </c>
      <c r="C1797" s="4">
        <v>2</v>
      </c>
      <c r="D1797" s="4">
        <v>0</v>
      </c>
      <c r="E1797" s="4">
        <f t="shared" si="54"/>
        <v>0</v>
      </c>
      <c r="F1797" s="4">
        <v>0</v>
      </c>
      <c r="G1797" s="4">
        <f t="shared" si="55"/>
        <v>0</v>
      </c>
    </row>
    <row r="1798" spans="1:7">
      <c r="A1798" s="4">
        <v>3</v>
      </c>
      <c r="B1798" s="4">
        <v>16</v>
      </c>
      <c r="C1798" s="4">
        <v>3</v>
      </c>
      <c r="D1798" s="4">
        <v>0</v>
      </c>
      <c r="E1798" s="4">
        <f t="shared" si="54"/>
        <v>0</v>
      </c>
      <c r="F1798" s="4">
        <v>0</v>
      </c>
      <c r="G1798" s="4">
        <f t="shared" si="55"/>
        <v>0</v>
      </c>
    </row>
    <row r="1799" spans="1:7">
      <c r="A1799" s="4">
        <v>3</v>
      </c>
      <c r="B1799" s="4">
        <v>16</v>
      </c>
      <c r="C1799" s="4">
        <v>4</v>
      </c>
      <c r="D1799" s="4">
        <v>0</v>
      </c>
      <c r="E1799" s="4">
        <f t="shared" si="54"/>
        <v>0</v>
      </c>
      <c r="F1799" s="4">
        <v>0</v>
      </c>
      <c r="G1799" s="4">
        <f t="shared" si="55"/>
        <v>0</v>
      </c>
    </row>
    <row r="1800" spans="1:7">
      <c r="A1800" s="4">
        <v>3</v>
      </c>
      <c r="B1800" s="4">
        <v>16</v>
      </c>
      <c r="C1800" s="4">
        <v>5</v>
      </c>
      <c r="D1800" s="4">
        <v>0</v>
      </c>
      <c r="E1800" s="4">
        <f t="shared" si="54"/>
        <v>0</v>
      </c>
      <c r="F1800" s="4">
        <v>0</v>
      </c>
      <c r="G1800" s="4">
        <f t="shared" si="55"/>
        <v>0</v>
      </c>
    </row>
    <row r="1801" spans="1:7">
      <c r="A1801" s="4">
        <v>3</v>
      </c>
      <c r="B1801" s="4">
        <v>16</v>
      </c>
      <c r="C1801" s="4">
        <v>6</v>
      </c>
      <c r="D1801" s="4">
        <v>0</v>
      </c>
      <c r="E1801" s="4">
        <f t="shared" si="54"/>
        <v>0</v>
      </c>
      <c r="F1801" s="4">
        <v>0</v>
      </c>
      <c r="G1801" s="4">
        <f t="shared" si="55"/>
        <v>0</v>
      </c>
    </row>
    <row r="1802" spans="1:7">
      <c r="A1802" s="4">
        <v>3</v>
      </c>
      <c r="B1802" s="4">
        <v>16</v>
      </c>
      <c r="C1802" s="4">
        <v>7</v>
      </c>
      <c r="D1802" s="4">
        <v>91.3</v>
      </c>
      <c r="E1802" s="4">
        <f t="shared" si="54"/>
        <v>9.1299999999999992E-2</v>
      </c>
      <c r="F1802" s="4">
        <v>29.03</v>
      </c>
      <c r="G1802" s="4">
        <f t="shared" si="55"/>
        <v>2.903E-2</v>
      </c>
    </row>
    <row r="1803" spans="1:7">
      <c r="A1803" s="4">
        <v>3</v>
      </c>
      <c r="B1803" s="4">
        <v>16</v>
      </c>
      <c r="C1803" s="4">
        <v>8</v>
      </c>
      <c r="D1803" s="4">
        <v>299.81799999999998</v>
      </c>
      <c r="E1803" s="4">
        <f t="shared" si="54"/>
        <v>0.29981799999999997</v>
      </c>
      <c r="F1803" s="4">
        <v>36.590000000000003</v>
      </c>
      <c r="G1803" s="4">
        <f t="shared" si="55"/>
        <v>3.6590000000000004E-2</v>
      </c>
    </row>
    <row r="1804" spans="1:7">
      <c r="A1804" s="4">
        <v>3</v>
      </c>
      <c r="B1804" s="4">
        <v>16</v>
      </c>
      <c r="C1804" s="4">
        <v>9</v>
      </c>
      <c r="D1804" s="4">
        <v>456.858</v>
      </c>
      <c r="E1804" s="4">
        <f t="shared" si="54"/>
        <v>0.45685799999999999</v>
      </c>
      <c r="F1804" s="4">
        <v>194.00399999999999</v>
      </c>
      <c r="G1804" s="4">
        <f t="shared" si="55"/>
        <v>0.19400399999999998</v>
      </c>
    </row>
    <row r="1805" spans="1:7">
      <c r="A1805" s="4">
        <v>3</v>
      </c>
      <c r="B1805" s="4">
        <v>16</v>
      </c>
      <c r="C1805" s="4">
        <v>10</v>
      </c>
      <c r="D1805" s="4">
        <v>564.77</v>
      </c>
      <c r="E1805" s="4">
        <f t="shared" si="54"/>
        <v>0.56476999999999999</v>
      </c>
      <c r="F1805" s="4">
        <v>344.41399999999999</v>
      </c>
      <c r="G1805" s="4">
        <f t="shared" si="55"/>
        <v>0.344414</v>
      </c>
    </row>
    <row r="1806" spans="1:7">
      <c r="A1806" s="4">
        <v>3</v>
      </c>
      <c r="B1806" s="4">
        <v>16</v>
      </c>
      <c r="C1806" s="4">
        <v>11</v>
      </c>
      <c r="D1806" s="4">
        <v>624.90300000000002</v>
      </c>
      <c r="E1806" s="4">
        <f t="shared" si="54"/>
        <v>0.62490299999999999</v>
      </c>
      <c r="F1806" s="4">
        <v>438.38900000000001</v>
      </c>
      <c r="G1806" s="4">
        <f t="shared" si="55"/>
        <v>0.43838900000000003</v>
      </c>
    </row>
    <row r="1807" spans="1:7">
      <c r="A1807" s="4">
        <v>3</v>
      </c>
      <c r="B1807" s="4">
        <v>16</v>
      </c>
      <c r="C1807" s="4">
        <v>12</v>
      </c>
      <c r="D1807" s="4">
        <v>516.97</v>
      </c>
      <c r="E1807" s="4">
        <f t="shared" si="54"/>
        <v>0.51697000000000004</v>
      </c>
      <c r="F1807" s="4">
        <v>423.76900000000001</v>
      </c>
      <c r="G1807" s="4">
        <f t="shared" si="55"/>
        <v>0.42376900000000001</v>
      </c>
    </row>
    <row r="1808" spans="1:7">
      <c r="A1808" s="4">
        <v>3</v>
      </c>
      <c r="B1808" s="4">
        <v>16</v>
      </c>
      <c r="C1808" s="4">
        <v>13</v>
      </c>
      <c r="D1808" s="4">
        <v>576.59500000000003</v>
      </c>
      <c r="E1808" s="4">
        <f t="shared" si="54"/>
        <v>0.57659500000000008</v>
      </c>
      <c r="F1808" s="4">
        <v>501.90899999999999</v>
      </c>
      <c r="G1808" s="4">
        <f t="shared" si="55"/>
        <v>0.50190899999999994</v>
      </c>
    </row>
    <row r="1809" spans="1:7">
      <c r="A1809" s="4">
        <v>3</v>
      </c>
      <c r="B1809" s="4">
        <v>16</v>
      </c>
      <c r="C1809" s="4">
        <v>14</v>
      </c>
      <c r="D1809" s="4">
        <v>602.49</v>
      </c>
      <c r="E1809" s="4">
        <f t="shared" si="54"/>
        <v>0.60248999999999997</v>
      </c>
      <c r="F1809" s="4">
        <v>579.31799999999998</v>
      </c>
      <c r="G1809" s="4">
        <f t="shared" si="55"/>
        <v>0.579318</v>
      </c>
    </row>
    <row r="1810" spans="1:7">
      <c r="A1810" s="4">
        <v>3</v>
      </c>
      <c r="B1810" s="4">
        <v>16</v>
      </c>
      <c r="C1810" s="4">
        <v>15</v>
      </c>
      <c r="D1810" s="4">
        <v>447.51499999999999</v>
      </c>
      <c r="E1810" s="4">
        <f t="shared" si="54"/>
        <v>0.447515</v>
      </c>
      <c r="F1810" s="4">
        <v>479.90499999999997</v>
      </c>
      <c r="G1810" s="4">
        <f t="shared" si="55"/>
        <v>0.47990499999999997</v>
      </c>
    </row>
    <row r="1811" spans="1:7">
      <c r="A1811" s="4">
        <v>3</v>
      </c>
      <c r="B1811" s="4">
        <v>16</v>
      </c>
      <c r="C1811" s="4">
        <v>16</v>
      </c>
      <c r="D1811" s="4">
        <v>102.855</v>
      </c>
      <c r="E1811" s="4">
        <f t="shared" si="54"/>
        <v>0.102855</v>
      </c>
      <c r="F1811" s="4">
        <v>105.688</v>
      </c>
      <c r="G1811" s="4">
        <f t="shared" si="55"/>
        <v>0.105688</v>
      </c>
    </row>
    <row r="1812" spans="1:7">
      <c r="A1812" s="4">
        <v>3</v>
      </c>
      <c r="B1812" s="4">
        <v>16</v>
      </c>
      <c r="C1812" s="4">
        <v>17</v>
      </c>
      <c r="D1812" s="4">
        <v>43.607999999999997</v>
      </c>
      <c r="E1812" s="4">
        <f t="shared" ref="E1812:E1875" si="56">D1812/1000</f>
        <v>4.3607999999999994E-2</v>
      </c>
      <c r="F1812" s="4">
        <v>53.252000000000002</v>
      </c>
      <c r="G1812" s="4">
        <f t="shared" ref="G1812:G1875" si="57">F1812/1000</f>
        <v>5.3252000000000001E-2</v>
      </c>
    </row>
    <row r="1813" spans="1:7">
      <c r="A1813" s="4">
        <v>3</v>
      </c>
      <c r="B1813" s="4">
        <v>16</v>
      </c>
      <c r="C1813" s="4">
        <v>18</v>
      </c>
      <c r="D1813" s="4">
        <v>0.64700000000000002</v>
      </c>
      <c r="E1813" s="4">
        <f t="shared" si="56"/>
        <v>6.4700000000000001E-4</v>
      </c>
      <c r="F1813" s="4">
        <v>1.53</v>
      </c>
      <c r="G1813" s="4">
        <f t="shared" si="57"/>
        <v>1.5300000000000001E-3</v>
      </c>
    </row>
    <row r="1814" spans="1:7">
      <c r="A1814" s="4">
        <v>3</v>
      </c>
      <c r="B1814" s="4">
        <v>16</v>
      </c>
      <c r="C1814" s="4">
        <v>19</v>
      </c>
      <c r="D1814" s="4">
        <v>0</v>
      </c>
      <c r="E1814" s="4">
        <f t="shared" si="56"/>
        <v>0</v>
      </c>
      <c r="F1814" s="4">
        <v>0</v>
      </c>
      <c r="G1814" s="4">
        <f t="shared" si="57"/>
        <v>0</v>
      </c>
    </row>
    <row r="1815" spans="1:7">
      <c r="A1815" s="4">
        <v>3</v>
      </c>
      <c r="B1815" s="4">
        <v>16</v>
      </c>
      <c r="C1815" s="4">
        <v>20</v>
      </c>
      <c r="D1815" s="4">
        <v>0</v>
      </c>
      <c r="E1815" s="4">
        <f t="shared" si="56"/>
        <v>0</v>
      </c>
      <c r="F1815" s="4">
        <v>0</v>
      </c>
      <c r="G1815" s="4">
        <f t="shared" si="57"/>
        <v>0</v>
      </c>
    </row>
    <row r="1816" spans="1:7">
      <c r="A1816" s="4">
        <v>3</v>
      </c>
      <c r="B1816" s="4">
        <v>16</v>
      </c>
      <c r="C1816" s="4">
        <v>21</v>
      </c>
      <c r="D1816" s="4">
        <v>0</v>
      </c>
      <c r="E1816" s="4">
        <f t="shared" si="56"/>
        <v>0</v>
      </c>
      <c r="F1816" s="4">
        <v>0</v>
      </c>
      <c r="G1816" s="4">
        <f t="shared" si="57"/>
        <v>0</v>
      </c>
    </row>
    <row r="1817" spans="1:7">
      <c r="A1817" s="4">
        <v>3</v>
      </c>
      <c r="B1817" s="4">
        <v>16</v>
      </c>
      <c r="C1817" s="4">
        <v>22</v>
      </c>
      <c r="D1817" s="4">
        <v>0</v>
      </c>
      <c r="E1817" s="4">
        <f t="shared" si="56"/>
        <v>0</v>
      </c>
      <c r="F1817" s="4">
        <v>0</v>
      </c>
      <c r="G1817" s="4">
        <f t="shared" si="57"/>
        <v>0</v>
      </c>
    </row>
    <row r="1818" spans="1:7">
      <c r="A1818" s="4">
        <v>3</v>
      </c>
      <c r="B1818" s="4">
        <v>16</v>
      </c>
      <c r="C1818" s="4">
        <v>23</v>
      </c>
      <c r="D1818" s="4">
        <v>0</v>
      </c>
      <c r="E1818" s="4">
        <f t="shared" si="56"/>
        <v>0</v>
      </c>
      <c r="F1818" s="4">
        <v>0</v>
      </c>
      <c r="G1818" s="4">
        <f t="shared" si="57"/>
        <v>0</v>
      </c>
    </row>
    <row r="1819" spans="1:7">
      <c r="A1819" s="4">
        <v>3</v>
      </c>
      <c r="B1819" s="4">
        <v>17</v>
      </c>
      <c r="C1819" s="4">
        <v>0</v>
      </c>
      <c r="D1819" s="4">
        <v>0</v>
      </c>
      <c r="E1819" s="4">
        <f t="shared" si="56"/>
        <v>0</v>
      </c>
      <c r="F1819" s="4">
        <v>0</v>
      </c>
      <c r="G1819" s="4">
        <f t="shared" si="57"/>
        <v>0</v>
      </c>
    </row>
    <row r="1820" spans="1:7">
      <c r="A1820" s="4">
        <v>3</v>
      </c>
      <c r="B1820" s="4">
        <v>17</v>
      </c>
      <c r="C1820" s="4">
        <v>1</v>
      </c>
      <c r="D1820" s="4">
        <v>0</v>
      </c>
      <c r="E1820" s="4">
        <f t="shared" si="56"/>
        <v>0</v>
      </c>
      <c r="F1820" s="4">
        <v>0</v>
      </c>
      <c r="G1820" s="4">
        <f t="shared" si="57"/>
        <v>0</v>
      </c>
    </row>
    <row r="1821" spans="1:7">
      <c r="A1821" s="4">
        <v>3</v>
      </c>
      <c r="B1821" s="4">
        <v>17</v>
      </c>
      <c r="C1821" s="4">
        <v>2</v>
      </c>
      <c r="D1821" s="4">
        <v>0</v>
      </c>
      <c r="E1821" s="4">
        <f t="shared" si="56"/>
        <v>0</v>
      </c>
      <c r="F1821" s="4">
        <v>0</v>
      </c>
      <c r="G1821" s="4">
        <f t="shared" si="57"/>
        <v>0</v>
      </c>
    </row>
    <row r="1822" spans="1:7">
      <c r="A1822" s="4">
        <v>3</v>
      </c>
      <c r="B1822" s="4">
        <v>17</v>
      </c>
      <c r="C1822" s="4">
        <v>3</v>
      </c>
      <c r="D1822" s="4">
        <v>0</v>
      </c>
      <c r="E1822" s="4">
        <f t="shared" si="56"/>
        <v>0</v>
      </c>
      <c r="F1822" s="4">
        <v>0</v>
      </c>
      <c r="G1822" s="4">
        <f t="shared" si="57"/>
        <v>0</v>
      </c>
    </row>
    <row r="1823" spans="1:7">
      <c r="A1823" s="4">
        <v>3</v>
      </c>
      <c r="B1823" s="4">
        <v>17</v>
      </c>
      <c r="C1823" s="4">
        <v>4</v>
      </c>
      <c r="D1823" s="4">
        <v>0</v>
      </c>
      <c r="E1823" s="4">
        <f t="shared" si="56"/>
        <v>0</v>
      </c>
      <c r="F1823" s="4">
        <v>0</v>
      </c>
      <c r="G1823" s="4">
        <f t="shared" si="57"/>
        <v>0</v>
      </c>
    </row>
    <row r="1824" spans="1:7">
      <c r="A1824" s="4">
        <v>3</v>
      </c>
      <c r="B1824" s="4">
        <v>17</v>
      </c>
      <c r="C1824" s="4">
        <v>5</v>
      </c>
      <c r="D1824" s="4">
        <v>0</v>
      </c>
      <c r="E1824" s="4">
        <f t="shared" si="56"/>
        <v>0</v>
      </c>
      <c r="F1824" s="4">
        <v>0</v>
      </c>
      <c r="G1824" s="4">
        <f t="shared" si="57"/>
        <v>0</v>
      </c>
    </row>
    <row r="1825" spans="1:7">
      <c r="A1825" s="4">
        <v>3</v>
      </c>
      <c r="B1825" s="4">
        <v>17</v>
      </c>
      <c r="C1825" s="4">
        <v>6</v>
      </c>
      <c r="D1825" s="4">
        <v>0</v>
      </c>
      <c r="E1825" s="4">
        <f t="shared" si="56"/>
        <v>0</v>
      </c>
      <c r="F1825" s="4">
        <v>0</v>
      </c>
      <c r="G1825" s="4">
        <f t="shared" si="57"/>
        <v>0</v>
      </c>
    </row>
    <row r="1826" spans="1:7">
      <c r="A1826" s="4">
        <v>3</v>
      </c>
      <c r="B1826" s="4">
        <v>17</v>
      </c>
      <c r="C1826" s="4">
        <v>7</v>
      </c>
      <c r="D1826" s="4">
        <v>94.134</v>
      </c>
      <c r="E1826" s="4">
        <f t="shared" si="56"/>
        <v>9.4133999999999995E-2</v>
      </c>
      <c r="F1826" s="4">
        <v>20.190999999999999</v>
      </c>
      <c r="G1826" s="4">
        <f t="shared" si="57"/>
        <v>2.0191000000000001E-2</v>
      </c>
    </row>
    <row r="1827" spans="1:7">
      <c r="A1827" s="4">
        <v>3</v>
      </c>
      <c r="B1827" s="4">
        <v>17</v>
      </c>
      <c r="C1827" s="4">
        <v>8</v>
      </c>
      <c r="D1827" s="4">
        <v>305.97899999999998</v>
      </c>
      <c r="E1827" s="4">
        <f t="shared" si="56"/>
        <v>0.305979</v>
      </c>
      <c r="F1827" s="4">
        <v>36.473999999999997</v>
      </c>
      <c r="G1827" s="4">
        <f t="shared" si="57"/>
        <v>3.6473999999999999E-2</v>
      </c>
    </row>
    <row r="1828" spans="1:7">
      <c r="A1828" s="4">
        <v>3</v>
      </c>
      <c r="B1828" s="4">
        <v>17</v>
      </c>
      <c r="C1828" s="4">
        <v>9</v>
      </c>
      <c r="D1828" s="4">
        <v>506.15600000000001</v>
      </c>
      <c r="E1828" s="4">
        <f t="shared" si="56"/>
        <v>0.50615600000000005</v>
      </c>
      <c r="F1828" s="4">
        <v>174.17099999999999</v>
      </c>
      <c r="G1828" s="4">
        <f t="shared" si="57"/>
        <v>0.17417099999999999</v>
      </c>
    </row>
    <row r="1829" spans="1:7">
      <c r="A1829" s="4">
        <v>3</v>
      </c>
      <c r="B1829" s="4">
        <v>17</v>
      </c>
      <c r="C1829" s="4">
        <v>10</v>
      </c>
      <c r="D1829" s="4">
        <v>647.53599999999994</v>
      </c>
      <c r="E1829" s="4">
        <f t="shared" si="56"/>
        <v>0.64753599999999989</v>
      </c>
      <c r="F1829" s="4">
        <v>354.21800000000002</v>
      </c>
      <c r="G1829" s="4">
        <f t="shared" si="57"/>
        <v>0.35421800000000003</v>
      </c>
    </row>
    <row r="1830" spans="1:7">
      <c r="A1830" s="4">
        <v>3</v>
      </c>
      <c r="B1830" s="4">
        <v>17</v>
      </c>
      <c r="C1830" s="4">
        <v>11</v>
      </c>
      <c r="D1830" s="4">
        <v>733.97500000000002</v>
      </c>
      <c r="E1830" s="4">
        <f t="shared" si="56"/>
        <v>0.73397500000000004</v>
      </c>
      <c r="F1830" s="4">
        <v>497.67</v>
      </c>
      <c r="G1830" s="4">
        <f t="shared" si="57"/>
        <v>0.49767</v>
      </c>
    </row>
    <row r="1831" spans="1:7">
      <c r="A1831" s="4">
        <v>3</v>
      </c>
      <c r="B1831" s="4">
        <v>17</v>
      </c>
      <c r="C1831" s="4">
        <v>12</v>
      </c>
      <c r="D1831" s="4">
        <v>762.43299999999999</v>
      </c>
      <c r="E1831" s="4">
        <f t="shared" si="56"/>
        <v>0.76243300000000003</v>
      </c>
      <c r="F1831" s="4">
        <v>592.34100000000001</v>
      </c>
      <c r="G1831" s="4">
        <f t="shared" si="57"/>
        <v>0.59234100000000001</v>
      </c>
    </row>
    <row r="1832" spans="1:7">
      <c r="A1832" s="4">
        <v>3</v>
      </c>
      <c r="B1832" s="4">
        <v>17</v>
      </c>
      <c r="C1832" s="4">
        <v>13</v>
      </c>
      <c r="D1832" s="4">
        <v>714.44299999999998</v>
      </c>
      <c r="E1832" s="4">
        <f t="shared" si="56"/>
        <v>0.71444299999999994</v>
      </c>
      <c r="F1832" s="4">
        <v>616.29600000000005</v>
      </c>
      <c r="G1832" s="4">
        <f t="shared" si="57"/>
        <v>0.61629600000000007</v>
      </c>
    </row>
    <row r="1833" spans="1:7">
      <c r="A1833" s="4">
        <v>3</v>
      </c>
      <c r="B1833" s="4">
        <v>17</v>
      </c>
      <c r="C1833" s="4">
        <v>14</v>
      </c>
      <c r="D1833" s="4">
        <v>661.69799999999998</v>
      </c>
      <c r="E1833" s="4">
        <f t="shared" si="56"/>
        <v>0.66169800000000001</v>
      </c>
      <c r="F1833" s="4">
        <v>634.45100000000002</v>
      </c>
      <c r="G1833" s="4">
        <f t="shared" si="57"/>
        <v>0.63445099999999999</v>
      </c>
    </row>
    <row r="1834" spans="1:7">
      <c r="A1834" s="4">
        <v>3</v>
      </c>
      <c r="B1834" s="4">
        <v>17</v>
      </c>
      <c r="C1834" s="4">
        <v>15</v>
      </c>
      <c r="D1834" s="4">
        <v>525.54499999999996</v>
      </c>
      <c r="E1834" s="4">
        <f t="shared" si="56"/>
        <v>0.52554499999999993</v>
      </c>
      <c r="F1834" s="4">
        <v>574.03800000000001</v>
      </c>
      <c r="G1834" s="4">
        <f t="shared" si="57"/>
        <v>0.57403800000000005</v>
      </c>
    </row>
    <row r="1835" spans="1:7">
      <c r="A1835" s="4">
        <v>3</v>
      </c>
      <c r="B1835" s="4">
        <v>17</v>
      </c>
      <c r="C1835" s="4">
        <v>16</v>
      </c>
      <c r="D1835" s="4">
        <v>320.79300000000001</v>
      </c>
      <c r="E1835" s="4">
        <f t="shared" si="56"/>
        <v>0.32079299999999999</v>
      </c>
      <c r="F1835" s="4">
        <v>429.351</v>
      </c>
      <c r="G1835" s="4">
        <f t="shared" si="57"/>
        <v>0.42935099999999998</v>
      </c>
    </row>
    <row r="1836" spans="1:7">
      <c r="A1836" s="4">
        <v>3</v>
      </c>
      <c r="B1836" s="4">
        <v>17</v>
      </c>
      <c r="C1836" s="4">
        <v>17</v>
      </c>
      <c r="D1836" s="4">
        <v>117.178</v>
      </c>
      <c r="E1836" s="4">
        <f t="shared" si="56"/>
        <v>0.11717799999999999</v>
      </c>
      <c r="F1836" s="4">
        <v>224.09800000000001</v>
      </c>
      <c r="G1836" s="4">
        <f t="shared" si="57"/>
        <v>0.22409800000000002</v>
      </c>
    </row>
    <row r="1837" spans="1:7">
      <c r="A1837" s="4">
        <v>3</v>
      </c>
      <c r="B1837" s="4">
        <v>17</v>
      </c>
      <c r="C1837" s="4">
        <v>18</v>
      </c>
      <c r="D1837" s="4">
        <v>3.8879999999999999</v>
      </c>
      <c r="E1837" s="4">
        <f t="shared" si="56"/>
        <v>3.888E-3</v>
      </c>
      <c r="F1837" s="4">
        <v>34.201000000000001</v>
      </c>
      <c r="G1837" s="4">
        <f t="shared" si="57"/>
        <v>3.4201000000000002E-2</v>
      </c>
    </row>
    <row r="1838" spans="1:7">
      <c r="A1838" s="4">
        <v>3</v>
      </c>
      <c r="B1838" s="4">
        <v>17</v>
      </c>
      <c r="C1838" s="4">
        <v>19</v>
      </c>
      <c r="D1838" s="4">
        <v>0</v>
      </c>
      <c r="E1838" s="4">
        <f t="shared" si="56"/>
        <v>0</v>
      </c>
      <c r="F1838" s="4">
        <v>0</v>
      </c>
      <c r="G1838" s="4">
        <f t="shared" si="57"/>
        <v>0</v>
      </c>
    </row>
    <row r="1839" spans="1:7">
      <c r="A1839" s="4">
        <v>3</v>
      </c>
      <c r="B1839" s="4">
        <v>17</v>
      </c>
      <c r="C1839" s="4">
        <v>20</v>
      </c>
      <c r="D1839" s="4">
        <v>0</v>
      </c>
      <c r="E1839" s="4">
        <f t="shared" si="56"/>
        <v>0</v>
      </c>
      <c r="F1839" s="4">
        <v>0</v>
      </c>
      <c r="G1839" s="4">
        <f t="shared" si="57"/>
        <v>0</v>
      </c>
    </row>
    <row r="1840" spans="1:7">
      <c r="A1840" s="4">
        <v>3</v>
      </c>
      <c r="B1840" s="4">
        <v>17</v>
      </c>
      <c r="C1840" s="4">
        <v>21</v>
      </c>
      <c r="D1840" s="4">
        <v>0</v>
      </c>
      <c r="E1840" s="4">
        <f t="shared" si="56"/>
        <v>0</v>
      </c>
      <c r="F1840" s="4">
        <v>0</v>
      </c>
      <c r="G1840" s="4">
        <f t="shared" si="57"/>
        <v>0</v>
      </c>
    </row>
    <row r="1841" spans="1:7">
      <c r="A1841" s="4">
        <v>3</v>
      </c>
      <c r="B1841" s="4">
        <v>17</v>
      </c>
      <c r="C1841" s="4">
        <v>22</v>
      </c>
      <c r="D1841" s="4">
        <v>0</v>
      </c>
      <c r="E1841" s="4">
        <f t="shared" si="56"/>
        <v>0</v>
      </c>
      <c r="F1841" s="4">
        <v>0</v>
      </c>
      <c r="G1841" s="4">
        <f t="shared" si="57"/>
        <v>0</v>
      </c>
    </row>
    <row r="1842" spans="1:7">
      <c r="A1842" s="4">
        <v>3</v>
      </c>
      <c r="B1842" s="4">
        <v>17</v>
      </c>
      <c r="C1842" s="4">
        <v>23</v>
      </c>
      <c r="D1842" s="4">
        <v>0</v>
      </c>
      <c r="E1842" s="4">
        <f t="shared" si="56"/>
        <v>0</v>
      </c>
      <c r="F1842" s="4">
        <v>0</v>
      </c>
      <c r="G1842" s="4">
        <f t="shared" si="57"/>
        <v>0</v>
      </c>
    </row>
    <row r="1843" spans="1:7">
      <c r="A1843" s="4">
        <v>3</v>
      </c>
      <c r="B1843" s="4">
        <v>18</v>
      </c>
      <c r="C1843" s="4">
        <v>0</v>
      </c>
      <c r="D1843" s="4">
        <v>0</v>
      </c>
      <c r="E1843" s="4">
        <f t="shared" si="56"/>
        <v>0</v>
      </c>
      <c r="F1843" s="4">
        <v>0</v>
      </c>
      <c r="G1843" s="4">
        <f t="shared" si="57"/>
        <v>0</v>
      </c>
    </row>
    <row r="1844" spans="1:7">
      <c r="A1844" s="4">
        <v>3</v>
      </c>
      <c r="B1844" s="4">
        <v>18</v>
      </c>
      <c r="C1844" s="4">
        <v>1</v>
      </c>
      <c r="D1844" s="4">
        <v>0</v>
      </c>
      <c r="E1844" s="4">
        <f t="shared" si="56"/>
        <v>0</v>
      </c>
      <c r="F1844" s="4">
        <v>0</v>
      </c>
      <c r="G1844" s="4">
        <f t="shared" si="57"/>
        <v>0</v>
      </c>
    </row>
    <row r="1845" spans="1:7">
      <c r="A1845" s="4">
        <v>3</v>
      </c>
      <c r="B1845" s="4">
        <v>18</v>
      </c>
      <c r="C1845" s="4">
        <v>2</v>
      </c>
      <c r="D1845" s="4">
        <v>0</v>
      </c>
      <c r="E1845" s="4">
        <f t="shared" si="56"/>
        <v>0</v>
      </c>
      <c r="F1845" s="4">
        <v>0</v>
      </c>
      <c r="G1845" s="4">
        <f t="shared" si="57"/>
        <v>0</v>
      </c>
    </row>
    <row r="1846" spans="1:7">
      <c r="A1846" s="4">
        <v>3</v>
      </c>
      <c r="B1846" s="4">
        <v>18</v>
      </c>
      <c r="C1846" s="4">
        <v>3</v>
      </c>
      <c r="D1846" s="4">
        <v>0</v>
      </c>
      <c r="E1846" s="4">
        <f t="shared" si="56"/>
        <v>0</v>
      </c>
      <c r="F1846" s="4">
        <v>0</v>
      </c>
      <c r="G1846" s="4">
        <f t="shared" si="57"/>
        <v>0</v>
      </c>
    </row>
    <row r="1847" spans="1:7">
      <c r="A1847" s="4">
        <v>3</v>
      </c>
      <c r="B1847" s="4">
        <v>18</v>
      </c>
      <c r="C1847" s="4">
        <v>4</v>
      </c>
      <c r="D1847" s="4">
        <v>0</v>
      </c>
      <c r="E1847" s="4">
        <f t="shared" si="56"/>
        <v>0</v>
      </c>
      <c r="F1847" s="4">
        <v>0</v>
      </c>
      <c r="G1847" s="4">
        <f t="shared" si="57"/>
        <v>0</v>
      </c>
    </row>
    <row r="1848" spans="1:7">
      <c r="A1848" s="4">
        <v>3</v>
      </c>
      <c r="B1848" s="4">
        <v>18</v>
      </c>
      <c r="C1848" s="4">
        <v>5</v>
      </c>
      <c r="D1848" s="4">
        <v>0</v>
      </c>
      <c r="E1848" s="4">
        <f t="shared" si="56"/>
        <v>0</v>
      </c>
      <c r="F1848" s="4">
        <v>0</v>
      </c>
      <c r="G1848" s="4">
        <f t="shared" si="57"/>
        <v>0</v>
      </c>
    </row>
    <row r="1849" spans="1:7">
      <c r="A1849" s="4">
        <v>3</v>
      </c>
      <c r="B1849" s="4">
        <v>18</v>
      </c>
      <c r="C1849" s="4">
        <v>6</v>
      </c>
      <c r="D1849" s="4">
        <v>0</v>
      </c>
      <c r="E1849" s="4">
        <f t="shared" si="56"/>
        <v>0</v>
      </c>
      <c r="F1849" s="4">
        <v>0</v>
      </c>
      <c r="G1849" s="4">
        <f t="shared" si="57"/>
        <v>0</v>
      </c>
    </row>
    <row r="1850" spans="1:7">
      <c r="A1850" s="4">
        <v>3</v>
      </c>
      <c r="B1850" s="4">
        <v>18</v>
      </c>
      <c r="C1850" s="4">
        <v>7</v>
      </c>
      <c r="D1850" s="4">
        <v>53.945</v>
      </c>
      <c r="E1850" s="4">
        <f t="shared" si="56"/>
        <v>5.3945E-2</v>
      </c>
      <c r="F1850" s="4">
        <v>36.926000000000002</v>
      </c>
      <c r="G1850" s="4">
        <f t="shared" si="57"/>
        <v>3.6926E-2</v>
      </c>
    </row>
    <row r="1851" spans="1:7">
      <c r="A1851" s="4">
        <v>3</v>
      </c>
      <c r="B1851" s="4">
        <v>18</v>
      </c>
      <c r="C1851" s="4">
        <v>8</v>
      </c>
      <c r="D1851" s="4">
        <v>88.885999999999996</v>
      </c>
      <c r="E1851" s="4">
        <f t="shared" si="56"/>
        <v>8.8885999999999993E-2</v>
      </c>
      <c r="F1851" s="4">
        <v>83.188999999999993</v>
      </c>
      <c r="G1851" s="4">
        <f t="shared" si="57"/>
        <v>8.3188999999999999E-2</v>
      </c>
    </row>
    <row r="1852" spans="1:7">
      <c r="A1852" s="4">
        <v>3</v>
      </c>
      <c r="B1852" s="4">
        <v>18</v>
      </c>
      <c r="C1852" s="4">
        <v>9</v>
      </c>
      <c r="D1852" s="4">
        <v>180.00399999999999</v>
      </c>
      <c r="E1852" s="4">
        <f t="shared" si="56"/>
        <v>0.180004</v>
      </c>
      <c r="F1852" s="4">
        <v>136.97</v>
      </c>
      <c r="G1852" s="4">
        <f t="shared" si="57"/>
        <v>0.13697000000000001</v>
      </c>
    </row>
    <row r="1853" spans="1:7">
      <c r="A1853" s="4">
        <v>3</v>
      </c>
      <c r="B1853" s="4">
        <v>18</v>
      </c>
      <c r="C1853" s="4">
        <v>10</v>
      </c>
      <c r="D1853" s="4">
        <v>192.755</v>
      </c>
      <c r="E1853" s="4">
        <f t="shared" si="56"/>
        <v>0.19275499999999998</v>
      </c>
      <c r="F1853" s="4">
        <v>181.77199999999999</v>
      </c>
      <c r="G1853" s="4">
        <f t="shared" si="57"/>
        <v>0.18177199999999999</v>
      </c>
    </row>
    <row r="1854" spans="1:7">
      <c r="A1854" s="4">
        <v>3</v>
      </c>
      <c r="B1854" s="4">
        <v>18</v>
      </c>
      <c r="C1854" s="4">
        <v>11</v>
      </c>
      <c r="D1854" s="4">
        <v>222.36099999999999</v>
      </c>
      <c r="E1854" s="4">
        <f t="shared" si="56"/>
        <v>0.222361</v>
      </c>
      <c r="F1854" s="4">
        <v>211.952</v>
      </c>
      <c r="G1854" s="4">
        <f t="shared" si="57"/>
        <v>0.211952</v>
      </c>
    </row>
    <row r="1855" spans="1:7">
      <c r="A1855" s="4">
        <v>3</v>
      </c>
      <c r="B1855" s="4">
        <v>18</v>
      </c>
      <c r="C1855" s="4">
        <v>12</v>
      </c>
      <c r="D1855" s="4">
        <v>207.964</v>
      </c>
      <c r="E1855" s="4">
        <f t="shared" si="56"/>
        <v>0.20796400000000001</v>
      </c>
      <c r="F1855" s="4">
        <v>198.90199999999999</v>
      </c>
      <c r="G1855" s="4">
        <f t="shared" si="57"/>
        <v>0.198902</v>
      </c>
    </row>
    <row r="1856" spans="1:7">
      <c r="A1856" s="4">
        <v>3</v>
      </c>
      <c r="B1856" s="4">
        <v>18</v>
      </c>
      <c r="C1856" s="4">
        <v>13</v>
      </c>
      <c r="D1856" s="4">
        <v>223.72900000000001</v>
      </c>
      <c r="E1856" s="4">
        <f t="shared" si="56"/>
        <v>0.22372900000000001</v>
      </c>
      <c r="F1856" s="4">
        <v>219.066</v>
      </c>
      <c r="G1856" s="4">
        <f t="shared" si="57"/>
        <v>0.21906600000000001</v>
      </c>
    </row>
    <row r="1857" spans="1:7">
      <c r="A1857" s="4">
        <v>3</v>
      </c>
      <c r="B1857" s="4">
        <v>18</v>
      </c>
      <c r="C1857" s="4">
        <v>14</v>
      </c>
      <c r="D1857" s="4">
        <v>198.12</v>
      </c>
      <c r="E1857" s="4">
        <f t="shared" si="56"/>
        <v>0.19812000000000002</v>
      </c>
      <c r="F1857" s="4">
        <v>197.01400000000001</v>
      </c>
      <c r="G1857" s="4">
        <f t="shared" si="57"/>
        <v>0.19701400000000002</v>
      </c>
    </row>
    <row r="1858" spans="1:7">
      <c r="A1858" s="4">
        <v>3</v>
      </c>
      <c r="B1858" s="4">
        <v>18</v>
      </c>
      <c r="C1858" s="4">
        <v>15</v>
      </c>
      <c r="D1858" s="4">
        <v>154.84299999999999</v>
      </c>
      <c r="E1858" s="4">
        <f t="shared" si="56"/>
        <v>0.15484299999999998</v>
      </c>
      <c r="F1858" s="4">
        <v>156.53200000000001</v>
      </c>
      <c r="G1858" s="4">
        <f t="shared" si="57"/>
        <v>0.156532</v>
      </c>
    </row>
    <row r="1859" spans="1:7">
      <c r="A1859" s="4">
        <v>3</v>
      </c>
      <c r="B1859" s="4">
        <v>18</v>
      </c>
      <c r="C1859" s="4">
        <v>16</v>
      </c>
      <c r="D1859" s="4">
        <v>99.090999999999994</v>
      </c>
      <c r="E1859" s="4">
        <f t="shared" si="56"/>
        <v>9.9090999999999999E-2</v>
      </c>
      <c r="F1859" s="4">
        <v>101.78400000000001</v>
      </c>
      <c r="G1859" s="4">
        <f t="shared" si="57"/>
        <v>0.101784</v>
      </c>
    </row>
    <row r="1860" spans="1:7">
      <c r="A1860" s="4">
        <v>3</v>
      </c>
      <c r="B1860" s="4">
        <v>18</v>
      </c>
      <c r="C1860" s="4">
        <v>17</v>
      </c>
      <c r="D1860" s="4">
        <v>30.167000000000002</v>
      </c>
      <c r="E1860" s="4">
        <f t="shared" si="56"/>
        <v>3.0167000000000003E-2</v>
      </c>
      <c r="F1860" s="4">
        <v>30.167000000000002</v>
      </c>
      <c r="G1860" s="4">
        <f t="shared" si="57"/>
        <v>3.0167000000000003E-2</v>
      </c>
    </row>
    <row r="1861" spans="1:7">
      <c r="A1861" s="4">
        <v>3</v>
      </c>
      <c r="B1861" s="4">
        <v>18</v>
      </c>
      <c r="C1861" s="4">
        <v>18</v>
      </c>
      <c r="D1861" s="4">
        <v>0.27900000000000003</v>
      </c>
      <c r="E1861" s="4">
        <f t="shared" si="56"/>
        <v>2.7900000000000001E-4</v>
      </c>
      <c r="F1861" s="4">
        <v>0.27900000000000003</v>
      </c>
      <c r="G1861" s="4">
        <f t="shared" si="57"/>
        <v>2.7900000000000001E-4</v>
      </c>
    </row>
    <row r="1862" spans="1:7">
      <c r="A1862" s="4">
        <v>3</v>
      </c>
      <c r="B1862" s="4">
        <v>18</v>
      </c>
      <c r="C1862" s="4">
        <v>19</v>
      </c>
      <c r="D1862" s="4">
        <v>0</v>
      </c>
      <c r="E1862" s="4">
        <f t="shared" si="56"/>
        <v>0</v>
      </c>
      <c r="F1862" s="4">
        <v>0</v>
      </c>
      <c r="G1862" s="4">
        <f t="shared" si="57"/>
        <v>0</v>
      </c>
    </row>
    <row r="1863" spans="1:7">
      <c r="A1863" s="4">
        <v>3</v>
      </c>
      <c r="B1863" s="4">
        <v>18</v>
      </c>
      <c r="C1863" s="4">
        <v>20</v>
      </c>
      <c r="D1863" s="4">
        <v>0</v>
      </c>
      <c r="E1863" s="4">
        <f t="shared" si="56"/>
        <v>0</v>
      </c>
      <c r="F1863" s="4">
        <v>0</v>
      </c>
      <c r="G1863" s="4">
        <f t="shared" si="57"/>
        <v>0</v>
      </c>
    </row>
    <row r="1864" spans="1:7">
      <c r="A1864" s="4">
        <v>3</v>
      </c>
      <c r="B1864" s="4">
        <v>18</v>
      </c>
      <c r="C1864" s="4">
        <v>21</v>
      </c>
      <c r="D1864" s="4">
        <v>0</v>
      </c>
      <c r="E1864" s="4">
        <f t="shared" si="56"/>
        <v>0</v>
      </c>
      <c r="F1864" s="4">
        <v>0</v>
      </c>
      <c r="G1864" s="4">
        <f t="shared" si="57"/>
        <v>0</v>
      </c>
    </row>
    <row r="1865" spans="1:7">
      <c r="A1865" s="4">
        <v>3</v>
      </c>
      <c r="B1865" s="4">
        <v>18</v>
      </c>
      <c r="C1865" s="4">
        <v>22</v>
      </c>
      <c r="D1865" s="4">
        <v>0</v>
      </c>
      <c r="E1865" s="4">
        <f t="shared" si="56"/>
        <v>0</v>
      </c>
      <c r="F1865" s="4">
        <v>0</v>
      </c>
      <c r="G1865" s="4">
        <f t="shared" si="57"/>
        <v>0</v>
      </c>
    </row>
    <row r="1866" spans="1:7">
      <c r="A1866" s="4">
        <v>3</v>
      </c>
      <c r="B1866" s="4">
        <v>18</v>
      </c>
      <c r="C1866" s="4">
        <v>23</v>
      </c>
      <c r="D1866" s="4">
        <v>0</v>
      </c>
      <c r="E1866" s="4">
        <f t="shared" si="56"/>
        <v>0</v>
      </c>
      <c r="F1866" s="4">
        <v>0</v>
      </c>
      <c r="G1866" s="4">
        <f t="shared" si="57"/>
        <v>0</v>
      </c>
    </row>
    <row r="1867" spans="1:7">
      <c r="A1867" s="4">
        <v>3</v>
      </c>
      <c r="B1867" s="4">
        <v>19</v>
      </c>
      <c r="C1867" s="4">
        <v>0</v>
      </c>
      <c r="D1867" s="4">
        <v>0</v>
      </c>
      <c r="E1867" s="4">
        <f t="shared" si="56"/>
        <v>0</v>
      </c>
      <c r="F1867" s="4">
        <v>0</v>
      </c>
      <c r="G1867" s="4">
        <f t="shared" si="57"/>
        <v>0</v>
      </c>
    </row>
    <row r="1868" spans="1:7">
      <c r="A1868" s="4">
        <v>3</v>
      </c>
      <c r="B1868" s="4">
        <v>19</v>
      </c>
      <c r="C1868" s="4">
        <v>1</v>
      </c>
      <c r="D1868" s="4">
        <v>0</v>
      </c>
      <c r="E1868" s="4">
        <f t="shared" si="56"/>
        <v>0</v>
      </c>
      <c r="F1868" s="4">
        <v>0</v>
      </c>
      <c r="G1868" s="4">
        <f t="shared" si="57"/>
        <v>0</v>
      </c>
    </row>
    <row r="1869" spans="1:7">
      <c r="A1869" s="4">
        <v>3</v>
      </c>
      <c r="B1869" s="4">
        <v>19</v>
      </c>
      <c r="C1869" s="4">
        <v>2</v>
      </c>
      <c r="D1869" s="4">
        <v>0</v>
      </c>
      <c r="E1869" s="4">
        <f t="shared" si="56"/>
        <v>0</v>
      </c>
      <c r="F1869" s="4">
        <v>0</v>
      </c>
      <c r="G1869" s="4">
        <f t="shared" si="57"/>
        <v>0</v>
      </c>
    </row>
    <row r="1870" spans="1:7">
      <c r="A1870" s="4">
        <v>3</v>
      </c>
      <c r="B1870" s="4">
        <v>19</v>
      </c>
      <c r="C1870" s="4">
        <v>3</v>
      </c>
      <c r="D1870" s="4">
        <v>0</v>
      </c>
      <c r="E1870" s="4">
        <f t="shared" si="56"/>
        <v>0</v>
      </c>
      <c r="F1870" s="4">
        <v>0</v>
      </c>
      <c r="G1870" s="4">
        <f t="shared" si="57"/>
        <v>0</v>
      </c>
    </row>
    <row r="1871" spans="1:7">
      <c r="A1871" s="4">
        <v>3</v>
      </c>
      <c r="B1871" s="4">
        <v>19</v>
      </c>
      <c r="C1871" s="4">
        <v>4</v>
      </c>
      <c r="D1871" s="4">
        <v>0</v>
      </c>
      <c r="E1871" s="4">
        <f t="shared" si="56"/>
        <v>0</v>
      </c>
      <c r="F1871" s="4">
        <v>0</v>
      </c>
      <c r="G1871" s="4">
        <f t="shared" si="57"/>
        <v>0</v>
      </c>
    </row>
    <row r="1872" spans="1:7">
      <c r="A1872" s="4">
        <v>3</v>
      </c>
      <c r="B1872" s="4">
        <v>19</v>
      </c>
      <c r="C1872" s="4">
        <v>5</v>
      </c>
      <c r="D1872" s="4">
        <v>0</v>
      </c>
      <c r="E1872" s="4">
        <f t="shared" si="56"/>
        <v>0</v>
      </c>
      <c r="F1872" s="4">
        <v>0</v>
      </c>
      <c r="G1872" s="4">
        <f t="shared" si="57"/>
        <v>0</v>
      </c>
    </row>
    <row r="1873" spans="1:7">
      <c r="A1873" s="4">
        <v>3</v>
      </c>
      <c r="B1873" s="4">
        <v>19</v>
      </c>
      <c r="C1873" s="4">
        <v>6</v>
      </c>
      <c r="D1873" s="4">
        <v>0</v>
      </c>
      <c r="E1873" s="4">
        <f t="shared" si="56"/>
        <v>0</v>
      </c>
      <c r="F1873" s="4">
        <v>0</v>
      </c>
      <c r="G1873" s="4">
        <f t="shared" si="57"/>
        <v>0</v>
      </c>
    </row>
    <row r="1874" spans="1:7">
      <c r="A1874" s="4">
        <v>3</v>
      </c>
      <c r="B1874" s="4">
        <v>19</v>
      </c>
      <c r="C1874" s="4">
        <v>7</v>
      </c>
      <c r="D1874" s="4">
        <v>64.695999999999998</v>
      </c>
      <c r="E1874" s="4">
        <f t="shared" si="56"/>
        <v>6.4696000000000004E-2</v>
      </c>
      <c r="F1874" s="4">
        <v>30.34</v>
      </c>
      <c r="G1874" s="4">
        <f t="shared" si="57"/>
        <v>3.0339999999999999E-2</v>
      </c>
    </row>
    <row r="1875" spans="1:7">
      <c r="A1875" s="4">
        <v>3</v>
      </c>
      <c r="B1875" s="4">
        <v>19</v>
      </c>
      <c r="C1875" s="4">
        <v>8</v>
      </c>
      <c r="D1875" s="4">
        <v>272.11099999999999</v>
      </c>
      <c r="E1875" s="4">
        <f t="shared" si="56"/>
        <v>0.27211099999999999</v>
      </c>
      <c r="F1875" s="4">
        <v>58.357999999999997</v>
      </c>
      <c r="G1875" s="4">
        <f t="shared" si="57"/>
        <v>5.8358E-2</v>
      </c>
    </row>
    <row r="1876" spans="1:7">
      <c r="A1876" s="4">
        <v>3</v>
      </c>
      <c r="B1876" s="4">
        <v>19</v>
      </c>
      <c r="C1876" s="4">
        <v>9</v>
      </c>
      <c r="D1876" s="4">
        <v>480.459</v>
      </c>
      <c r="E1876" s="4">
        <f t="shared" ref="E1876:E1939" si="58">D1876/1000</f>
        <v>0.48045900000000002</v>
      </c>
      <c r="F1876" s="4">
        <v>205.29499999999999</v>
      </c>
      <c r="G1876" s="4">
        <f t="shared" ref="G1876:G1939" si="59">F1876/1000</f>
        <v>0.20529499999999998</v>
      </c>
    </row>
    <row r="1877" spans="1:7">
      <c r="A1877" s="4">
        <v>3</v>
      </c>
      <c r="B1877" s="4">
        <v>19</v>
      </c>
      <c r="C1877" s="4">
        <v>10</v>
      </c>
      <c r="D1877" s="4">
        <v>566.61800000000005</v>
      </c>
      <c r="E1877" s="4">
        <f t="shared" si="58"/>
        <v>0.56661800000000007</v>
      </c>
      <c r="F1877" s="4">
        <v>347.23899999999998</v>
      </c>
      <c r="G1877" s="4">
        <f t="shared" si="59"/>
        <v>0.34723899999999996</v>
      </c>
    </row>
    <row r="1878" spans="1:7">
      <c r="A1878" s="4">
        <v>3</v>
      </c>
      <c r="B1878" s="4">
        <v>19</v>
      </c>
      <c r="C1878" s="4">
        <v>11</v>
      </c>
      <c r="D1878" s="4">
        <v>681.19299999999998</v>
      </c>
      <c r="E1878" s="4">
        <f t="shared" si="58"/>
        <v>0.68119299999999994</v>
      </c>
      <c r="F1878" s="4">
        <v>502.45800000000003</v>
      </c>
      <c r="G1878" s="4">
        <f t="shared" si="59"/>
        <v>0.50245800000000007</v>
      </c>
    </row>
    <row r="1879" spans="1:7">
      <c r="A1879" s="4">
        <v>3</v>
      </c>
      <c r="B1879" s="4">
        <v>19</v>
      </c>
      <c r="C1879" s="4">
        <v>12</v>
      </c>
      <c r="D1879" s="4">
        <v>633.42899999999997</v>
      </c>
      <c r="E1879" s="4">
        <f t="shared" si="58"/>
        <v>0.63342900000000002</v>
      </c>
      <c r="F1879" s="4">
        <v>510.18900000000002</v>
      </c>
      <c r="G1879" s="4">
        <f t="shared" si="59"/>
        <v>0.510189</v>
      </c>
    </row>
    <row r="1880" spans="1:7">
      <c r="A1880" s="4">
        <v>3</v>
      </c>
      <c r="B1880" s="4">
        <v>19</v>
      </c>
      <c r="C1880" s="4">
        <v>13</v>
      </c>
      <c r="D1880" s="4">
        <v>664.85400000000004</v>
      </c>
      <c r="E1880" s="4">
        <f t="shared" si="58"/>
        <v>0.66485400000000006</v>
      </c>
      <c r="F1880" s="4">
        <v>583.90499999999997</v>
      </c>
      <c r="G1880" s="4">
        <f t="shared" si="59"/>
        <v>0.58390500000000001</v>
      </c>
    </row>
    <row r="1881" spans="1:7">
      <c r="A1881" s="4">
        <v>3</v>
      </c>
      <c r="B1881" s="4">
        <v>19</v>
      </c>
      <c r="C1881" s="4">
        <v>14</v>
      </c>
      <c r="D1881" s="4">
        <v>646.29399999999998</v>
      </c>
      <c r="E1881" s="4">
        <f t="shared" si="58"/>
        <v>0.64629400000000004</v>
      </c>
      <c r="F1881" s="4">
        <v>624.99300000000005</v>
      </c>
      <c r="G1881" s="4">
        <f t="shared" si="59"/>
        <v>0.62499300000000002</v>
      </c>
    </row>
    <row r="1882" spans="1:7">
      <c r="A1882" s="4">
        <v>3</v>
      </c>
      <c r="B1882" s="4">
        <v>19</v>
      </c>
      <c r="C1882" s="4">
        <v>15</v>
      </c>
      <c r="D1882" s="4">
        <v>404.12599999999998</v>
      </c>
      <c r="E1882" s="4">
        <f t="shared" si="58"/>
        <v>0.40412599999999999</v>
      </c>
      <c r="F1882" s="4">
        <v>434.822</v>
      </c>
      <c r="G1882" s="4">
        <f t="shared" si="59"/>
        <v>0.43482199999999999</v>
      </c>
    </row>
    <row r="1883" spans="1:7">
      <c r="A1883" s="4">
        <v>3</v>
      </c>
      <c r="B1883" s="4">
        <v>19</v>
      </c>
      <c r="C1883" s="4">
        <v>16</v>
      </c>
      <c r="D1883" s="4">
        <v>192.178</v>
      </c>
      <c r="E1883" s="4">
        <f t="shared" si="58"/>
        <v>0.19217799999999999</v>
      </c>
      <c r="F1883" s="4">
        <v>239.792</v>
      </c>
      <c r="G1883" s="4">
        <f t="shared" si="59"/>
        <v>0.23979200000000001</v>
      </c>
    </row>
    <row r="1884" spans="1:7">
      <c r="A1884" s="4">
        <v>3</v>
      </c>
      <c r="B1884" s="4">
        <v>19</v>
      </c>
      <c r="C1884" s="4">
        <v>17</v>
      </c>
      <c r="D1884" s="4">
        <v>130.72999999999999</v>
      </c>
      <c r="E1884" s="4">
        <f t="shared" si="58"/>
        <v>0.13072999999999999</v>
      </c>
      <c r="F1884" s="4">
        <v>184.857</v>
      </c>
      <c r="G1884" s="4">
        <f t="shared" si="59"/>
        <v>0.18485699999999999</v>
      </c>
    </row>
    <row r="1885" spans="1:7">
      <c r="A1885" s="4">
        <v>3</v>
      </c>
      <c r="B1885" s="4">
        <v>19</v>
      </c>
      <c r="C1885" s="4">
        <v>18</v>
      </c>
      <c r="D1885" s="4">
        <v>4.1529999999999996</v>
      </c>
      <c r="E1885" s="4">
        <f t="shared" si="58"/>
        <v>4.1529999999999996E-3</v>
      </c>
      <c r="F1885" s="4">
        <v>5.2930000000000001</v>
      </c>
      <c r="G1885" s="4">
        <f t="shared" si="59"/>
        <v>5.293E-3</v>
      </c>
    </row>
    <row r="1886" spans="1:7">
      <c r="A1886" s="4">
        <v>3</v>
      </c>
      <c r="B1886" s="4">
        <v>19</v>
      </c>
      <c r="C1886" s="4">
        <v>19</v>
      </c>
      <c r="D1886" s="4">
        <v>0</v>
      </c>
      <c r="E1886" s="4">
        <f t="shared" si="58"/>
        <v>0</v>
      </c>
      <c r="F1886" s="4">
        <v>0</v>
      </c>
      <c r="G1886" s="4">
        <f t="shared" si="59"/>
        <v>0</v>
      </c>
    </row>
    <row r="1887" spans="1:7">
      <c r="A1887" s="4">
        <v>3</v>
      </c>
      <c r="B1887" s="4">
        <v>19</v>
      </c>
      <c r="C1887" s="4">
        <v>20</v>
      </c>
      <c r="D1887" s="4">
        <v>0</v>
      </c>
      <c r="E1887" s="4">
        <f t="shared" si="58"/>
        <v>0</v>
      </c>
      <c r="F1887" s="4">
        <v>0</v>
      </c>
      <c r="G1887" s="4">
        <f t="shared" si="59"/>
        <v>0</v>
      </c>
    </row>
    <row r="1888" spans="1:7">
      <c r="A1888" s="4">
        <v>3</v>
      </c>
      <c r="B1888" s="4">
        <v>19</v>
      </c>
      <c r="C1888" s="4">
        <v>21</v>
      </c>
      <c r="D1888" s="4">
        <v>0</v>
      </c>
      <c r="E1888" s="4">
        <f t="shared" si="58"/>
        <v>0</v>
      </c>
      <c r="F1888" s="4">
        <v>0</v>
      </c>
      <c r="G1888" s="4">
        <f t="shared" si="59"/>
        <v>0</v>
      </c>
    </row>
    <row r="1889" spans="1:7">
      <c r="A1889" s="4">
        <v>3</v>
      </c>
      <c r="B1889" s="4">
        <v>19</v>
      </c>
      <c r="C1889" s="4">
        <v>22</v>
      </c>
      <c r="D1889" s="4">
        <v>0</v>
      </c>
      <c r="E1889" s="4">
        <f t="shared" si="58"/>
        <v>0</v>
      </c>
      <c r="F1889" s="4">
        <v>0</v>
      </c>
      <c r="G1889" s="4">
        <f t="shared" si="59"/>
        <v>0</v>
      </c>
    </row>
    <row r="1890" spans="1:7">
      <c r="A1890" s="4">
        <v>3</v>
      </c>
      <c r="B1890" s="4">
        <v>19</v>
      </c>
      <c r="C1890" s="4">
        <v>23</v>
      </c>
      <c r="D1890" s="4">
        <v>0</v>
      </c>
      <c r="E1890" s="4">
        <f t="shared" si="58"/>
        <v>0</v>
      </c>
      <c r="F1890" s="4">
        <v>0</v>
      </c>
      <c r="G1890" s="4">
        <f t="shared" si="59"/>
        <v>0</v>
      </c>
    </row>
    <row r="1891" spans="1:7">
      <c r="A1891" s="4">
        <v>3</v>
      </c>
      <c r="B1891" s="4">
        <v>20</v>
      </c>
      <c r="C1891" s="4">
        <v>0</v>
      </c>
      <c r="D1891" s="4">
        <v>0</v>
      </c>
      <c r="E1891" s="4">
        <f t="shared" si="58"/>
        <v>0</v>
      </c>
      <c r="F1891" s="4">
        <v>0</v>
      </c>
      <c r="G1891" s="4">
        <f t="shared" si="59"/>
        <v>0</v>
      </c>
    </row>
    <row r="1892" spans="1:7">
      <c r="A1892" s="4">
        <v>3</v>
      </c>
      <c r="B1892" s="4">
        <v>20</v>
      </c>
      <c r="C1892" s="4">
        <v>1</v>
      </c>
      <c r="D1892" s="4">
        <v>0</v>
      </c>
      <c r="E1892" s="4">
        <f t="shared" si="58"/>
        <v>0</v>
      </c>
      <c r="F1892" s="4">
        <v>0</v>
      </c>
      <c r="G1892" s="4">
        <f t="shared" si="59"/>
        <v>0</v>
      </c>
    </row>
    <row r="1893" spans="1:7">
      <c r="A1893" s="4">
        <v>3</v>
      </c>
      <c r="B1893" s="4">
        <v>20</v>
      </c>
      <c r="C1893" s="4">
        <v>2</v>
      </c>
      <c r="D1893" s="4">
        <v>0</v>
      </c>
      <c r="E1893" s="4">
        <f t="shared" si="58"/>
        <v>0</v>
      </c>
      <c r="F1893" s="4">
        <v>0</v>
      </c>
      <c r="G1893" s="4">
        <f t="shared" si="59"/>
        <v>0</v>
      </c>
    </row>
    <row r="1894" spans="1:7">
      <c r="A1894" s="4">
        <v>3</v>
      </c>
      <c r="B1894" s="4">
        <v>20</v>
      </c>
      <c r="C1894" s="4">
        <v>3</v>
      </c>
      <c r="D1894" s="4">
        <v>0</v>
      </c>
      <c r="E1894" s="4">
        <f t="shared" si="58"/>
        <v>0</v>
      </c>
      <c r="F1894" s="4">
        <v>0</v>
      </c>
      <c r="G1894" s="4">
        <f t="shared" si="59"/>
        <v>0</v>
      </c>
    </row>
    <row r="1895" spans="1:7">
      <c r="A1895" s="4">
        <v>3</v>
      </c>
      <c r="B1895" s="4">
        <v>20</v>
      </c>
      <c r="C1895" s="4">
        <v>4</v>
      </c>
      <c r="D1895" s="4">
        <v>0</v>
      </c>
      <c r="E1895" s="4">
        <f t="shared" si="58"/>
        <v>0</v>
      </c>
      <c r="F1895" s="4">
        <v>0</v>
      </c>
      <c r="G1895" s="4">
        <f t="shared" si="59"/>
        <v>0</v>
      </c>
    </row>
    <row r="1896" spans="1:7">
      <c r="A1896" s="4">
        <v>3</v>
      </c>
      <c r="B1896" s="4">
        <v>20</v>
      </c>
      <c r="C1896" s="4">
        <v>5</v>
      </c>
      <c r="D1896" s="4">
        <v>0</v>
      </c>
      <c r="E1896" s="4">
        <f t="shared" si="58"/>
        <v>0</v>
      </c>
      <c r="F1896" s="4">
        <v>0</v>
      </c>
      <c r="G1896" s="4">
        <f t="shared" si="59"/>
        <v>0</v>
      </c>
    </row>
    <row r="1897" spans="1:7">
      <c r="A1897" s="4">
        <v>3</v>
      </c>
      <c r="B1897" s="4">
        <v>20</v>
      </c>
      <c r="C1897" s="4">
        <v>6</v>
      </c>
      <c r="D1897" s="4">
        <v>0</v>
      </c>
      <c r="E1897" s="4">
        <f t="shared" si="58"/>
        <v>0</v>
      </c>
      <c r="F1897" s="4">
        <v>0</v>
      </c>
      <c r="G1897" s="4">
        <f t="shared" si="59"/>
        <v>0</v>
      </c>
    </row>
    <row r="1898" spans="1:7">
      <c r="A1898" s="4">
        <v>3</v>
      </c>
      <c r="B1898" s="4">
        <v>20</v>
      </c>
      <c r="C1898" s="4">
        <v>7</v>
      </c>
      <c r="D1898" s="4">
        <v>29.16</v>
      </c>
      <c r="E1898" s="4">
        <f t="shared" si="58"/>
        <v>2.9159999999999998E-2</v>
      </c>
      <c r="F1898" s="4">
        <v>29.16</v>
      </c>
      <c r="G1898" s="4">
        <f t="shared" si="59"/>
        <v>2.9159999999999998E-2</v>
      </c>
    </row>
    <row r="1899" spans="1:7">
      <c r="A1899" s="4">
        <v>3</v>
      </c>
      <c r="B1899" s="4">
        <v>20</v>
      </c>
      <c r="C1899" s="4">
        <v>8</v>
      </c>
      <c r="D1899" s="4">
        <v>79.591999999999999</v>
      </c>
      <c r="E1899" s="4">
        <f t="shared" si="58"/>
        <v>7.9591999999999996E-2</v>
      </c>
      <c r="F1899" s="4">
        <v>76.331999999999994</v>
      </c>
      <c r="G1899" s="4">
        <f t="shared" si="59"/>
        <v>7.6331999999999997E-2</v>
      </c>
    </row>
    <row r="1900" spans="1:7">
      <c r="A1900" s="4">
        <v>3</v>
      </c>
      <c r="B1900" s="4">
        <v>20</v>
      </c>
      <c r="C1900" s="4">
        <v>9</v>
      </c>
      <c r="D1900" s="4">
        <v>160.42599999999999</v>
      </c>
      <c r="E1900" s="4">
        <f t="shared" si="58"/>
        <v>0.16042599999999999</v>
      </c>
      <c r="F1900" s="4">
        <v>149.44399999999999</v>
      </c>
      <c r="G1900" s="4">
        <f t="shared" si="59"/>
        <v>0.14944399999999999</v>
      </c>
    </row>
    <row r="1901" spans="1:7">
      <c r="A1901" s="4">
        <v>3</v>
      </c>
      <c r="B1901" s="4">
        <v>20</v>
      </c>
      <c r="C1901" s="4">
        <v>10</v>
      </c>
      <c r="D1901" s="4">
        <v>450.923</v>
      </c>
      <c r="E1901" s="4">
        <f t="shared" si="58"/>
        <v>0.45092300000000002</v>
      </c>
      <c r="F1901" s="4">
        <v>300.04700000000003</v>
      </c>
      <c r="G1901" s="4">
        <f t="shared" si="59"/>
        <v>0.30004700000000001</v>
      </c>
    </row>
    <row r="1902" spans="1:7">
      <c r="A1902" s="4">
        <v>3</v>
      </c>
      <c r="B1902" s="4">
        <v>20</v>
      </c>
      <c r="C1902" s="4">
        <v>11</v>
      </c>
      <c r="D1902" s="4">
        <v>685.63400000000001</v>
      </c>
      <c r="E1902" s="4">
        <f t="shared" si="58"/>
        <v>0.68563399999999997</v>
      </c>
      <c r="F1902" s="4">
        <v>483.54899999999998</v>
      </c>
      <c r="G1902" s="4">
        <f t="shared" si="59"/>
        <v>0.48354899999999995</v>
      </c>
    </row>
    <row r="1903" spans="1:7">
      <c r="A1903" s="4">
        <v>3</v>
      </c>
      <c r="B1903" s="4">
        <v>20</v>
      </c>
      <c r="C1903" s="4">
        <v>12</v>
      </c>
      <c r="D1903" s="4">
        <v>240.33099999999999</v>
      </c>
      <c r="E1903" s="4">
        <f t="shared" si="58"/>
        <v>0.24033099999999999</v>
      </c>
      <c r="F1903" s="4">
        <v>232.21199999999999</v>
      </c>
      <c r="G1903" s="4">
        <f t="shared" si="59"/>
        <v>0.232212</v>
      </c>
    </row>
    <row r="1904" spans="1:7">
      <c r="A1904" s="4">
        <v>3</v>
      </c>
      <c r="B1904" s="4">
        <v>20</v>
      </c>
      <c r="C1904" s="4">
        <v>13</v>
      </c>
      <c r="D1904" s="4">
        <v>358.09800000000001</v>
      </c>
      <c r="E1904" s="4">
        <f t="shared" si="58"/>
        <v>0.35809800000000003</v>
      </c>
      <c r="F1904" s="4">
        <v>328.78399999999999</v>
      </c>
      <c r="G1904" s="4">
        <f t="shared" si="59"/>
        <v>0.32878399999999997</v>
      </c>
    </row>
    <row r="1905" spans="1:7">
      <c r="A1905" s="4">
        <v>3</v>
      </c>
      <c r="B1905" s="4">
        <v>20</v>
      </c>
      <c r="C1905" s="4">
        <v>14</v>
      </c>
      <c r="D1905" s="4">
        <v>361.22899999999998</v>
      </c>
      <c r="E1905" s="4">
        <f t="shared" si="58"/>
        <v>0.36122899999999997</v>
      </c>
      <c r="F1905" s="4">
        <v>353.12299999999999</v>
      </c>
      <c r="G1905" s="4">
        <f t="shared" si="59"/>
        <v>0.35312299999999996</v>
      </c>
    </row>
    <row r="1906" spans="1:7">
      <c r="A1906" s="4">
        <v>3</v>
      </c>
      <c r="B1906" s="4">
        <v>20</v>
      </c>
      <c r="C1906" s="4">
        <v>15</v>
      </c>
      <c r="D1906" s="4">
        <v>164.55799999999999</v>
      </c>
      <c r="E1906" s="4">
        <f t="shared" si="58"/>
        <v>0.16455799999999998</v>
      </c>
      <c r="F1906" s="4">
        <v>166.61199999999999</v>
      </c>
      <c r="G1906" s="4">
        <f t="shared" si="59"/>
        <v>0.16661199999999998</v>
      </c>
    </row>
    <row r="1907" spans="1:7">
      <c r="A1907" s="4">
        <v>3</v>
      </c>
      <c r="B1907" s="4">
        <v>20</v>
      </c>
      <c r="C1907" s="4">
        <v>16</v>
      </c>
      <c r="D1907" s="4">
        <v>220.614</v>
      </c>
      <c r="E1907" s="4">
        <f t="shared" si="58"/>
        <v>0.220614</v>
      </c>
      <c r="F1907" s="4">
        <v>249.86600000000001</v>
      </c>
      <c r="G1907" s="4">
        <f t="shared" si="59"/>
        <v>0.249866</v>
      </c>
    </row>
    <row r="1908" spans="1:7">
      <c r="A1908" s="4">
        <v>3</v>
      </c>
      <c r="B1908" s="4">
        <v>20</v>
      </c>
      <c r="C1908" s="4">
        <v>17</v>
      </c>
      <c r="D1908" s="4">
        <v>57.277999999999999</v>
      </c>
      <c r="E1908" s="4">
        <f t="shared" si="58"/>
        <v>5.7277999999999996E-2</v>
      </c>
      <c r="F1908" s="4">
        <v>69.635999999999996</v>
      </c>
      <c r="G1908" s="4">
        <f t="shared" si="59"/>
        <v>6.963599999999999E-2</v>
      </c>
    </row>
    <row r="1909" spans="1:7">
      <c r="A1909" s="4">
        <v>3</v>
      </c>
      <c r="B1909" s="4">
        <v>20</v>
      </c>
      <c r="C1909" s="4">
        <v>18</v>
      </c>
      <c r="D1909" s="4">
        <v>2.923</v>
      </c>
      <c r="E1909" s="4">
        <f t="shared" si="58"/>
        <v>2.9230000000000003E-3</v>
      </c>
      <c r="F1909" s="4">
        <v>15.159000000000001</v>
      </c>
      <c r="G1909" s="4">
        <f t="shared" si="59"/>
        <v>1.5159000000000001E-2</v>
      </c>
    </row>
    <row r="1910" spans="1:7">
      <c r="A1910" s="4">
        <v>3</v>
      </c>
      <c r="B1910" s="4">
        <v>20</v>
      </c>
      <c r="C1910" s="4">
        <v>19</v>
      </c>
      <c r="D1910" s="4">
        <v>0</v>
      </c>
      <c r="E1910" s="4">
        <f t="shared" si="58"/>
        <v>0</v>
      </c>
      <c r="F1910" s="4">
        <v>0</v>
      </c>
      <c r="G1910" s="4">
        <f t="shared" si="59"/>
        <v>0</v>
      </c>
    </row>
    <row r="1911" spans="1:7">
      <c r="A1911" s="4">
        <v>3</v>
      </c>
      <c r="B1911" s="4">
        <v>20</v>
      </c>
      <c r="C1911" s="4">
        <v>20</v>
      </c>
      <c r="D1911" s="4">
        <v>0</v>
      </c>
      <c r="E1911" s="4">
        <f t="shared" si="58"/>
        <v>0</v>
      </c>
      <c r="F1911" s="4">
        <v>0</v>
      </c>
      <c r="G1911" s="4">
        <f t="shared" si="59"/>
        <v>0</v>
      </c>
    </row>
    <row r="1912" spans="1:7">
      <c r="A1912" s="4">
        <v>3</v>
      </c>
      <c r="B1912" s="4">
        <v>20</v>
      </c>
      <c r="C1912" s="4">
        <v>21</v>
      </c>
      <c r="D1912" s="4">
        <v>0</v>
      </c>
      <c r="E1912" s="4">
        <f t="shared" si="58"/>
        <v>0</v>
      </c>
      <c r="F1912" s="4">
        <v>0</v>
      </c>
      <c r="G1912" s="4">
        <f t="shared" si="59"/>
        <v>0</v>
      </c>
    </row>
    <row r="1913" spans="1:7">
      <c r="A1913" s="4">
        <v>3</v>
      </c>
      <c r="B1913" s="4">
        <v>20</v>
      </c>
      <c r="C1913" s="4">
        <v>22</v>
      </c>
      <c r="D1913" s="4">
        <v>0</v>
      </c>
      <c r="E1913" s="4">
        <f t="shared" si="58"/>
        <v>0</v>
      </c>
      <c r="F1913" s="4">
        <v>0</v>
      </c>
      <c r="G1913" s="4">
        <f t="shared" si="59"/>
        <v>0</v>
      </c>
    </row>
    <row r="1914" spans="1:7">
      <c r="A1914" s="4">
        <v>3</v>
      </c>
      <c r="B1914" s="4">
        <v>20</v>
      </c>
      <c r="C1914" s="4">
        <v>23</v>
      </c>
      <c r="D1914" s="4">
        <v>0</v>
      </c>
      <c r="E1914" s="4">
        <f t="shared" si="58"/>
        <v>0</v>
      </c>
      <c r="F1914" s="4">
        <v>0</v>
      </c>
      <c r="G1914" s="4">
        <f t="shared" si="59"/>
        <v>0</v>
      </c>
    </row>
    <row r="1915" spans="1:7">
      <c r="A1915" s="4">
        <v>3</v>
      </c>
      <c r="B1915" s="4">
        <v>21</v>
      </c>
      <c r="C1915" s="4">
        <v>0</v>
      </c>
      <c r="D1915" s="4">
        <v>0</v>
      </c>
      <c r="E1915" s="4">
        <f t="shared" si="58"/>
        <v>0</v>
      </c>
      <c r="F1915" s="4">
        <v>0</v>
      </c>
      <c r="G1915" s="4">
        <f t="shared" si="59"/>
        <v>0</v>
      </c>
    </row>
    <row r="1916" spans="1:7">
      <c r="A1916" s="4">
        <v>3</v>
      </c>
      <c r="B1916" s="4">
        <v>21</v>
      </c>
      <c r="C1916" s="4">
        <v>1</v>
      </c>
      <c r="D1916" s="4">
        <v>0</v>
      </c>
      <c r="E1916" s="4">
        <f t="shared" si="58"/>
        <v>0</v>
      </c>
      <c r="F1916" s="4">
        <v>0</v>
      </c>
      <c r="G1916" s="4">
        <f t="shared" si="59"/>
        <v>0</v>
      </c>
    </row>
    <row r="1917" spans="1:7">
      <c r="A1917" s="4">
        <v>3</v>
      </c>
      <c r="B1917" s="4">
        <v>21</v>
      </c>
      <c r="C1917" s="4">
        <v>2</v>
      </c>
      <c r="D1917" s="4">
        <v>0</v>
      </c>
      <c r="E1917" s="4">
        <f t="shared" si="58"/>
        <v>0</v>
      </c>
      <c r="F1917" s="4">
        <v>0</v>
      </c>
      <c r="G1917" s="4">
        <f t="shared" si="59"/>
        <v>0</v>
      </c>
    </row>
    <row r="1918" spans="1:7">
      <c r="A1918" s="4">
        <v>3</v>
      </c>
      <c r="B1918" s="4">
        <v>21</v>
      </c>
      <c r="C1918" s="4">
        <v>3</v>
      </c>
      <c r="D1918" s="4">
        <v>0</v>
      </c>
      <c r="E1918" s="4">
        <f t="shared" si="58"/>
        <v>0</v>
      </c>
      <c r="F1918" s="4">
        <v>0</v>
      </c>
      <c r="G1918" s="4">
        <f t="shared" si="59"/>
        <v>0</v>
      </c>
    </row>
    <row r="1919" spans="1:7">
      <c r="A1919" s="4">
        <v>3</v>
      </c>
      <c r="B1919" s="4">
        <v>21</v>
      </c>
      <c r="C1919" s="4">
        <v>4</v>
      </c>
      <c r="D1919" s="4">
        <v>0</v>
      </c>
      <c r="E1919" s="4">
        <f t="shared" si="58"/>
        <v>0</v>
      </c>
      <c r="F1919" s="4">
        <v>0</v>
      </c>
      <c r="G1919" s="4">
        <f t="shared" si="59"/>
        <v>0</v>
      </c>
    </row>
    <row r="1920" spans="1:7">
      <c r="A1920" s="4">
        <v>3</v>
      </c>
      <c r="B1920" s="4">
        <v>21</v>
      </c>
      <c r="C1920" s="4">
        <v>5</v>
      </c>
      <c r="D1920" s="4">
        <v>0</v>
      </c>
      <c r="E1920" s="4">
        <f t="shared" si="58"/>
        <v>0</v>
      </c>
      <c r="F1920" s="4">
        <v>0</v>
      </c>
      <c r="G1920" s="4">
        <f t="shared" si="59"/>
        <v>0</v>
      </c>
    </row>
    <row r="1921" spans="1:7">
      <c r="A1921" s="4">
        <v>3</v>
      </c>
      <c r="B1921" s="4">
        <v>21</v>
      </c>
      <c r="C1921" s="4">
        <v>6</v>
      </c>
      <c r="D1921" s="4">
        <v>0</v>
      </c>
      <c r="E1921" s="4">
        <f t="shared" si="58"/>
        <v>0</v>
      </c>
      <c r="F1921" s="4">
        <v>0</v>
      </c>
      <c r="G1921" s="4">
        <f t="shared" si="59"/>
        <v>0</v>
      </c>
    </row>
    <row r="1922" spans="1:7">
      <c r="A1922" s="4">
        <v>3</v>
      </c>
      <c r="B1922" s="4">
        <v>21</v>
      </c>
      <c r="C1922" s="4">
        <v>7</v>
      </c>
      <c r="D1922" s="4">
        <v>38.494999999999997</v>
      </c>
      <c r="E1922" s="4">
        <f t="shared" si="58"/>
        <v>3.8494999999999994E-2</v>
      </c>
      <c r="F1922" s="4">
        <v>33.447000000000003</v>
      </c>
      <c r="G1922" s="4">
        <f t="shared" si="59"/>
        <v>3.3447000000000005E-2</v>
      </c>
    </row>
    <row r="1923" spans="1:7">
      <c r="A1923" s="4">
        <v>3</v>
      </c>
      <c r="B1923" s="4">
        <v>21</v>
      </c>
      <c r="C1923" s="4">
        <v>8</v>
      </c>
      <c r="D1923" s="4">
        <v>160.12299999999999</v>
      </c>
      <c r="E1923" s="4">
        <f t="shared" si="58"/>
        <v>0.16012299999999999</v>
      </c>
      <c r="F1923" s="4">
        <v>93.138999999999996</v>
      </c>
      <c r="G1923" s="4">
        <f t="shared" si="59"/>
        <v>9.3139E-2</v>
      </c>
    </row>
    <row r="1924" spans="1:7">
      <c r="A1924" s="4">
        <v>3</v>
      </c>
      <c r="B1924" s="4">
        <v>21</v>
      </c>
      <c r="C1924" s="4">
        <v>9</v>
      </c>
      <c r="D1924" s="4">
        <v>351.38900000000001</v>
      </c>
      <c r="E1924" s="4">
        <f t="shared" si="58"/>
        <v>0.35138900000000001</v>
      </c>
      <c r="F1924" s="4">
        <v>242.65299999999999</v>
      </c>
      <c r="G1924" s="4">
        <f t="shared" si="59"/>
        <v>0.24265299999999998</v>
      </c>
    </row>
    <row r="1925" spans="1:7">
      <c r="A1925" s="4">
        <v>3</v>
      </c>
      <c r="B1925" s="4">
        <v>21</v>
      </c>
      <c r="C1925" s="4">
        <v>10</v>
      </c>
      <c r="D1925" s="4">
        <v>153.67099999999999</v>
      </c>
      <c r="E1925" s="4">
        <f t="shared" si="58"/>
        <v>0.153671</v>
      </c>
      <c r="F1925" s="4">
        <v>132.22</v>
      </c>
      <c r="G1925" s="4">
        <f t="shared" si="59"/>
        <v>0.13222</v>
      </c>
    </row>
    <row r="1926" spans="1:7">
      <c r="A1926" s="4">
        <v>3</v>
      </c>
      <c r="B1926" s="4">
        <v>21</v>
      </c>
      <c r="C1926" s="4">
        <v>11</v>
      </c>
      <c r="D1926" s="4">
        <v>174.31700000000001</v>
      </c>
      <c r="E1926" s="4">
        <f t="shared" si="58"/>
        <v>0.174317</v>
      </c>
      <c r="F1926" s="4">
        <v>168.90899999999999</v>
      </c>
      <c r="G1926" s="4">
        <f t="shared" si="59"/>
        <v>0.168909</v>
      </c>
    </row>
    <row r="1927" spans="1:7">
      <c r="A1927" s="4">
        <v>3</v>
      </c>
      <c r="B1927" s="4">
        <v>21</v>
      </c>
      <c r="C1927" s="4">
        <v>12</v>
      </c>
      <c r="D1927" s="4">
        <v>183.547</v>
      </c>
      <c r="E1927" s="4">
        <f t="shared" si="58"/>
        <v>0.18354699999999999</v>
      </c>
      <c r="F1927" s="4">
        <v>179.25399999999999</v>
      </c>
      <c r="G1927" s="4">
        <f t="shared" si="59"/>
        <v>0.179254</v>
      </c>
    </row>
    <row r="1928" spans="1:7">
      <c r="A1928" s="4">
        <v>3</v>
      </c>
      <c r="B1928" s="4">
        <v>21</v>
      </c>
      <c r="C1928" s="4">
        <v>13</v>
      </c>
      <c r="D1928" s="4">
        <v>181.67400000000001</v>
      </c>
      <c r="E1928" s="4">
        <f t="shared" si="58"/>
        <v>0.181674</v>
      </c>
      <c r="F1928" s="4">
        <v>179.23500000000001</v>
      </c>
      <c r="G1928" s="4">
        <f t="shared" si="59"/>
        <v>0.17923500000000001</v>
      </c>
    </row>
    <row r="1929" spans="1:7">
      <c r="A1929" s="4">
        <v>3</v>
      </c>
      <c r="B1929" s="4">
        <v>21</v>
      </c>
      <c r="C1929" s="4">
        <v>14</v>
      </c>
      <c r="D1929" s="4">
        <v>160.80699999999999</v>
      </c>
      <c r="E1929" s="4">
        <f t="shared" si="58"/>
        <v>0.16080699999999998</v>
      </c>
      <c r="F1929" s="4">
        <v>160.33600000000001</v>
      </c>
      <c r="G1929" s="4">
        <f t="shared" si="59"/>
        <v>0.16033600000000001</v>
      </c>
    </row>
    <row r="1930" spans="1:7">
      <c r="A1930" s="4">
        <v>3</v>
      </c>
      <c r="B1930" s="4">
        <v>21</v>
      </c>
      <c r="C1930" s="4">
        <v>15</v>
      </c>
      <c r="D1930" s="4">
        <v>124.786</v>
      </c>
      <c r="E1930" s="4">
        <f t="shared" si="58"/>
        <v>0.12478600000000001</v>
      </c>
      <c r="F1930" s="4">
        <v>125.642</v>
      </c>
      <c r="G1930" s="4">
        <f t="shared" si="59"/>
        <v>0.125642</v>
      </c>
    </row>
    <row r="1931" spans="1:7">
      <c r="A1931" s="4">
        <v>3</v>
      </c>
      <c r="B1931" s="4">
        <v>21</v>
      </c>
      <c r="C1931" s="4">
        <v>16</v>
      </c>
      <c r="D1931" s="4">
        <v>77.674000000000007</v>
      </c>
      <c r="E1931" s="4">
        <f t="shared" si="58"/>
        <v>7.7674000000000007E-2</v>
      </c>
      <c r="F1931" s="4">
        <v>78.512</v>
      </c>
      <c r="G1931" s="4">
        <f t="shared" si="59"/>
        <v>7.8511999999999998E-2</v>
      </c>
    </row>
    <row r="1932" spans="1:7">
      <c r="A1932" s="4">
        <v>3</v>
      </c>
      <c r="B1932" s="4">
        <v>21</v>
      </c>
      <c r="C1932" s="4">
        <v>17</v>
      </c>
      <c r="D1932" s="4">
        <v>31.986000000000001</v>
      </c>
      <c r="E1932" s="4">
        <f t="shared" si="58"/>
        <v>3.1986000000000001E-2</v>
      </c>
      <c r="F1932" s="4">
        <v>31.986000000000001</v>
      </c>
      <c r="G1932" s="4">
        <f t="shared" si="59"/>
        <v>3.1986000000000001E-2</v>
      </c>
    </row>
    <row r="1933" spans="1:7">
      <c r="A1933" s="4">
        <v>3</v>
      </c>
      <c r="B1933" s="4">
        <v>21</v>
      </c>
      <c r="C1933" s="4">
        <v>18</v>
      </c>
      <c r="D1933" s="4">
        <v>2.31</v>
      </c>
      <c r="E1933" s="4">
        <f t="shared" si="58"/>
        <v>2.31E-3</v>
      </c>
      <c r="F1933" s="4">
        <v>2.31</v>
      </c>
      <c r="G1933" s="4">
        <f t="shared" si="59"/>
        <v>2.31E-3</v>
      </c>
    </row>
    <row r="1934" spans="1:7">
      <c r="A1934" s="4">
        <v>3</v>
      </c>
      <c r="B1934" s="4">
        <v>21</v>
      </c>
      <c r="C1934" s="4">
        <v>19</v>
      </c>
      <c r="D1934" s="4">
        <v>0</v>
      </c>
      <c r="E1934" s="4">
        <f t="shared" si="58"/>
        <v>0</v>
      </c>
      <c r="F1934" s="4">
        <v>0</v>
      </c>
      <c r="G1934" s="4">
        <f t="shared" si="59"/>
        <v>0</v>
      </c>
    </row>
    <row r="1935" spans="1:7">
      <c r="A1935" s="4">
        <v>3</v>
      </c>
      <c r="B1935" s="4">
        <v>21</v>
      </c>
      <c r="C1935" s="4">
        <v>20</v>
      </c>
      <c r="D1935" s="4">
        <v>0</v>
      </c>
      <c r="E1935" s="4">
        <f t="shared" si="58"/>
        <v>0</v>
      </c>
      <c r="F1935" s="4">
        <v>0</v>
      </c>
      <c r="G1935" s="4">
        <f t="shared" si="59"/>
        <v>0</v>
      </c>
    </row>
    <row r="1936" spans="1:7">
      <c r="A1936" s="4">
        <v>3</v>
      </c>
      <c r="B1936" s="4">
        <v>21</v>
      </c>
      <c r="C1936" s="4">
        <v>21</v>
      </c>
      <c r="D1936" s="4">
        <v>0</v>
      </c>
      <c r="E1936" s="4">
        <f t="shared" si="58"/>
        <v>0</v>
      </c>
      <c r="F1936" s="4">
        <v>0</v>
      </c>
      <c r="G1936" s="4">
        <f t="shared" si="59"/>
        <v>0</v>
      </c>
    </row>
    <row r="1937" spans="1:7">
      <c r="A1937" s="4">
        <v>3</v>
      </c>
      <c r="B1937" s="4">
        <v>21</v>
      </c>
      <c r="C1937" s="4">
        <v>22</v>
      </c>
      <c r="D1937" s="4">
        <v>0</v>
      </c>
      <c r="E1937" s="4">
        <f t="shared" si="58"/>
        <v>0</v>
      </c>
      <c r="F1937" s="4">
        <v>0</v>
      </c>
      <c r="G1937" s="4">
        <f t="shared" si="59"/>
        <v>0</v>
      </c>
    </row>
    <row r="1938" spans="1:7">
      <c r="A1938" s="4">
        <v>3</v>
      </c>
      <c r="B1938" s="4">
        <v>21</v>
      </c>
      <c r="C1938" s="4">
        <v>23</v>
      </c>
      <c r="D1938" s="4">
        <v>0</v>
      </c>
      <c r="E1938" s="4">
        <f t="shared" si="58"/>
        <v>0</v>
      </c>
      <c r="F1938" s="4">
        <v>0</v>
      </c>
      <c r="G1938" s="4">
        <f t="shared" si="59"/>
        <v>0</v>
      </c>
    </row>
    <row r="1939" spans="1:7">
      <c r="A1939" s="4">
        <v>3</v>
      </c>
      <c r="B1939" s="4">
        <v>22</v>
      </c>
      <c r="C1939" s="4">
        <v>0</v>
      </c>
      <c r="D1939" s="4">
        <v>0</v>
      </c>
      <c r="E1939" s="4">
        <f t="shared" si="58"/>
        <v>0</v>
      </c>
      <c r="F1939" s="4">
        <v>0</v>
      </c>
      <c r="G1939" s="4">
        <f t="shared" si="59"/>
        <v>0</v>
      </c>
    </row>
    <row r="1940" spans="1:7">
      <c r="A1940" s="4">
        <v>3</v>
      </c>
      <c r="B1940" s="4">
        <v>22</v>
      </c>
      <c r="C1940" s="4">
        <v>1</v>
      </c>
      <c r="D1940" s="4">
        <v>0</v>
      </c>
      <c r="E1940" s="4">
        <f t="shared" ref="E1940:E2003" si="60">D1940/1000</f>
        <v>0</v>
      </c>
      <c r="F1940" s="4">
        <v>0</v>
      </c>
      <c r="G1940" s="4">
        <f t="shared" ref="G1940:G2003" si="61">F1940/1000</f>
        <v>0</v>
      </c>
    </row>
    <row r="1941" spans="1:7">
      <c r="A1941" s="4">
        <v>3</v>
      </c>
      <c r="B1941" s="4">
        <v>22</v>
      </c>
      <c r="C1941" s="4">
        <v>2</v>
      </c>
      <c r="D1941" s="4">
        <v>0</v>
      </c>
      <c r="E1941" s="4">
        <f t="shared" si="60"/>
        <v>0</v>
      </c>
      <c r="F1941" s="4">
        <v>0</v>
      </c>
      <c r="G1941" s="4">
        <f t="shared" si="61"/>
        <v>0</v>
      </c>
    </row>
    <row r="1942" spans="1:7">
      <c r="A1942" s="4">
        <v>3</v>
      </c>
      <c r="B1942" s="4">
        <v>22</v>
      </c>
      <c r="C1942" s="4">
        <v>3</v>
      </c>
      <c r="D1942" s="4">
        <v>0</v>
      </c>
      <c r="E1942" s="4">
        <f t="shared" si="60"/>
        <v>0</v>
      </c>
      <c r="F1942" s="4">
        <v>0</v>
      </c>
      <c r="G1942" s="4">
        <f t="shared" si="61"/>
        <v>0</v>
      </c>
    </row>
    <row r="1943" spans="1:7">
      <c r="A1943" s="4">
        <v>3</v>
      </c>
      <c r="B1943" s="4">
        <v>22</v>
      </c>
      <c r="C1943" s="4">
        <v>4</v>
      </c>
      <c r="D1943" s="4">
        <v>0</v>
      </c>
      <c r="E1943" s="4">
        <f t="shared" si="60"/>
        <v>0</v>
      </c>
      <c r="F1943" s="4">
        <v>0</v>
      </c>
      <c r="G1943" s="4">
        <f t="shared" si="61"/>
        <v>0</v>
      </c>
    </row>
    <row r="1944" spans="1:7">
      <c r="A1944" s="4">
        <v>3</v>
      </c>
      <c r="B1944" s="4">
        <v>22</v>
      </c>
      <c r="C1944" s="4">
        <v>5</v>
      </c>
      <c r="D1944" s="4">
        <v>0</v>
      </c>
      <c r="E1944" s="4">
        <f t="shared" si="60"/>
        <v>0</v>
      </c>
      <c r="F1944" s="4">
        <v>0</v>
      </c>
      <c r="G1944" s="4">
        <f t="shared" si="61"/>
        <v>0</v>
      </c>
    </row>
    <row r="1945" spans="1:7">
      <c r="A1945" s="4">
        <v>3</v>
      </c>
      <c r="B1945" s="4">
        <v>22</v>
      </c>
      <c r="C1945" s="4">
        <v>6</v>
      </c>
      <c r="D1945" s="4">
        <v>0.32800000000000001</v>
      </c>
      <c r="E1945" s="4">
        <f t="shared" si="60"/>
        <v>3.28E-4</v>
      </c>
      <c r="F1945" s="4">
        <v>0</v>
      </c>
      <c r="G1945" s="4">
        <f t="shared" si="61"/>
        <v>0</v>
      </c>
    </row>
    <row r="1946" spans="1:7">
      <c r="A1946" s="4">
        <v>3</v>
      </c>
      <c r="B1946" s="4">
        <v>22</v>
      </c>
      <c r="C1946" s="4">
        <v>7</v>
      </c>
      <c r="D1946" s="4">
        <v>110.55200000000001</v>
      </c>
      <c r="E1946" s="4">
        <f t="shared" si="60"/>
        <v>0.11055200000000001</v>
      </c>
      <c r="F1946" s="4">
        <v>26.600999999999999</v>
      </c>
      <c r="G1946" s="4">
        <f t="shared" si="61"/>
        <v>2.6601E-2</v>
      </c>
    </row>
    <row r="1947" spans="1:7">
      <c r="A1947" s="4">
        <v>3</v>
      </c>
      <c r="B1947" s="4">
        <v>22</v>
      </c>
      <c r="C1947" s="4">
        <v>8</v>
      </c>
      <c r="D1947" s="4">
        <v>332.28500000000003</v>
      </c>
      <c r="E1947" s="4">
        <f t="shared" si="60"/>
        <v>0.33228500000000005</v>
      </c>
      <c r="F1947" s="4">
        <v>49.975999999999999</v>
      </c>
      <c r="G1947" s="4">
        <f t="shared" si="61"/>
        <v>4.9976E-2</v>
      </c>
    </row>
    <row r="1948" spans="1:7">
      <c r="A1948" s="4">
        <v>3</v>
      </c>
      <c r="B1948" s="4">
        <v>22</v>
      </c>
      <c r="C1948" s="4">
        <v>9</v>
      </c>
      <c r="D1948" s="4">
        <v>536.68600000000004</v>
      </c>
      <c r="E1948" s="4">
        <f t="shared" si="60"/>
        <v>0.536686</v>
      </c>
      <c r="F1948" s="4">
        <v>208.018</v>
      </c>
      <c r="G1948" s="4">
        <f t="shared" si="61"/>
        <v>0.20801800000000001</v>
      </c>
    </row>
    <row r="1949" spans="1:7">
      <c r="A1949" s="4">
        <v>3</v>
      </c>
      <c r="B1949" s="4">
        <v>22</v>
      </c>
      <c r="C1949" s="4">
        <v>10</v>
      </c>
      <c r="D1949" s="4">
        <v>705.33600000000001</v>
      </c>
      <c r="E1949" s="4">
        <f t="shared" si="60"/>
        <v>0.70533599999999996</v>
      </c>
      <c r="F1949" s="4">
        <v>394.27199999999999</v>
      </c>
      <c r="G1949" s="4">
        <f t="shared" si="61"/>
        <v>0.39427200000000001</v>
      </c>
    </row>
    <row r="1950" spans="1:7">
      <c r="A1950" s="4">
        <v>3</v>
      </c>
      <c r="B1950" s="4">
        <v>22</v>
      </c>
      <c r="C1950" s="4">
        <v>11</v>
      </c>
      <c r="D1950" s="4">
        <v>796.20799999999997</v>
      </c>
      <c r="E1950" s="4">
        <f t="shared" si="60"/>
        <v>0.79620799999999992</v>
      </c>
      <c r="F1950" s="4">
        <v>544.37099999999998</v>
      </c>
      <c r="G1950" s="4">
        <f t="shared" si="61"/>
        <v>0.54437099999999994</v>
      </c>
    </row>
    <row r="1951" spans="1:7">
      <c r="A1951" s="4">
        <v>3</v>
      </c>
      <c r="B1951" s="4">
        <v>22</v>
      </c>
      <c r="C1951" s="4">
        <v>12</v>
      </c>
      <c r="D1951" s="4">
        <v>741.89800000000002</v>
      </c>
      <c r="E1951" s="4">
        <f t="shared" si="60"/>
        <v>0.74189800000000006</v>
      </c>
      <c r="F1951" s="4">
        <v>589.05600000000004</v>
      </c>
      <c r="G1951" s="4">
        <f t="shared" si="61"/>
        <v>0.58905600000000002</v>
      </c>
    </row>
    <row r="1952" spans="1:7">
      <c r="A1952" s="4">
        <v>3</v>
      </c>
      <c r="B1952" s="4">
        <v>22</v>
      </c>
      <c r="C1952" s="4">
        <v>13</v>
      </c>
      <c r="D1952" s="4">
        <v>791.62599999999998</v>
      </c>
      <c r="E1952" s="4">
        <f t="shared" si="60"/>
        <v>0.79162599999999994</v>
      </c>
      <c r="F1952" s="4">
        <v>689.57500000000005</v>
      </c>
      <c r="G1952" s="4">
        <f t="shared" si="61"/>
        <v>0.68957500000000005</v>
      </c>
    </row>
    <row r="1953" spans="1:7">
      <c r="A1953" s="4">
        <v>3</v>
      </c>
      <c r="B1953" s="4">
        <v>22</v>
      </c>
      <c r="C1953" s="4">
        <v>14</v>
      </c>
      <c r="D1953" s="4">
        <v>720.52300000000002</v>
      </c>
      <c r="E1953" s="4">
        <f t="shared" si="60"/>
        <v>0.72052300000000002</v>
      </c>
      <c r="F1953" s="4">
        <v>698.71699999999998</v>
      </c>
      <c r="G1953" s="4">
        <f t="shared" si="61"/>
        <v>0.69871700000000003</v>
      </c>
    </row>
    <row r="1954" spans="1:7">
      <c r="A1954" s="4">
        <v>3</v>
      </c>
      <c r="B1954" s="4">
        <v>22</v>
      </c>
      <c r="C1954" s="4">
        <v>15</v>
      </c>
      <c r="D1954" s="4">
        <v>565.83600000000001</v>
      </c>
      <c r="E1954" s="4">
        <f t="shared" si="60"/>
        <v>0.56583600000000001</v>
      </c>
      <c r="F1954" s="4">
        <v>626.68899999999996</v>
      </c>
      <c r="G1954" s="4">
        <f t="shared" si="61"/>
        <v>0.62668899999999994</v>
      </c>
    </row>
    <row r="1955" spans="1:7">
      <c r="A1955" s="4">
        <v>3</v>
      </c>
      <c r="B1955" s="4">
        <v>22</v>
      </c>
      <c r="C1955" s="4">
        <v>16</v>
      </c>
      <c r="D1955" s="4">
        <v>361.911</v>
      </c>
      <c r="E1955" s="4">
        <f t="shared" si="60"/>
        <v>0.36191099999999998</v>
      </c>
      <c r="F1955" s="4">
        <v>493.09699999999998</v>
      </c>
      <c r="G1955" s="4">
        <f t="shared" si="61"/>
        <v>0.49309700000000001</v>
      </c>
    </row>
    <row r="1956" spans="1:7">
      <c r="A1956" s="4">
        <v>3</v>
      </c>
      <c r="B1956" s="4">
        <v>22</v>
      </c>
      <c r="C1956" s="4">
        <v>17</v>
      </c>
      <c r="D1956" s="4">
        <v>138.84100000000001</v>
      </c>
      <c r="E1956" s="4">
        <f t="shared" si="60"/>
        <v>0.13884100000000002</v>
      </c>
      <c r="F1956" s="4">
        <v>288.334</v>
      </c>
      <c r="G1956" s="4">
        <f t="shared" si="61"/>
        <v>0.28833399999999998</v>
      </c>
    </row>
    <row r="1957" spans="1:7">
      <c r="A1957" s="4">
        <v>3</v>
      </c>
      <c r="B1957" s="4">
        <v>22</v>
      </c>
      <c r="C1957" s="4">
        <v>18</v>
      </c>
      <c r="D1957" s="4">
        <v>7.1520000000000001</v>
      </c>
      <c r="E1957" s="4">
        <f t="shared" si="60"/>
        <v>7.1520000000000004E-3</v>
      </c>
      <c r="F1957" s="4">
        <v>41.317999999999998</v>
      </c>
      <c r="G1957" s="4">
        <f t="shared" si="61"/>
        <v>4.1318000000000001E-2</v>
      </c>
    </row>
    <row r="1958" spans="1:7">
      <c r="A1958" s="4">
        <v>3</v>
      </c>
      <c r="B1958" s="4">
        <v>22</v>
      </c>
      <c r="C1958" s="4">
        <v>19</v>
      </c>
      <c r="D1958" s="4">
        <v>0</v>
      </c>
      <c r="E1958" s="4">
        <f t="shared" si="60"/>
        <v>0</v>
      </c>
      <c r="F1958" s="4">
        <v>0</v>
      </c>
      <c r="G1958" s="4">
        <f t="shared" si="61"/>
        <v>0</v>
      </c>
    </row>
    <row r="1959" spans="1:7">
      <c r="A1959" s="4">
        <v>3</v>
      </c>
      <c r="B1959" s="4">
        <v>22</v>
      </c>
      <c r="C1959" s="4">
        <v>20</v>
      </c>
      <c r="D1959" s="4">
        <v>0</v>
      </c>
      <c r="E1959" s="4">
        <f t="shared" si="60"/>
        <v>0</v>
      </c>
      <c r="F1959" s="4">
        <v>0</v>
      </c>
      <c r="G1959" s="4">
        <f t="shared" si="61"/>
        <v>0</v>
      </c>
    </row>
    <row r="1960" spans="1:7">
      <c r="A1960" s="4">
        <v>3</v>
      </c>
      <c r="B1960" s="4">
        <v>22</v>
      </c>
      <c r="C1960" s="4">
        <v>21</v>
      </c>
      <c r="D1960" s="4">
        <v>0</v>
      </c>
      <c r="E1960" s="4">
        <f t="shared" si="60"/>
        <v>0</v>
      </c>
      <c r="F1960" s="4">
        <v>0</v>
      </c>
      <c r="G1960" s="4">
        <f t="shared" si="61"/>
        <v>0</v>
      </c>
    </row>
    <row r="1961" spans="1:7">
      <c r="A1961" s="4">
        <v>3</v>
      </c>
      <c r="B1961" s="4">
        <v>22</v>
      </c>
      <c r="C1961" s="4">
        <v>22</v>
      </c>
      <c r="D1961" s="4">
        <v>0</v>
      </c>
      <c r="E1961" s="4">
        <f t="shared" si="60"/>
        <v>0</v>
      </c>
      <c r="F1961" s="4">
        <v>0</v>
      </c>
      <c r="G1961" s="4">
        <f t="shared" si="61"/>
        <v>0</v>
      </c>
    </row>
    <row r="1962" spans="1:7">
      <c r="A1962" s="4">
        <v>3</v>
      </c>
      <c r="B1962" s="4">
        <v>22</v>
      </c>
      <c r="C1962" s="4">
        <v>23</v>
      </c>
      <c r="D1962" s="4">
        <v>0</v>
      </c>
      <c r="E1962" s="4">
        <f t="shared" si="60"/>
        <v>0</v>
      </c>
      <c r="F1962" s="4">
        <v>0</v>
      </c>
      <c r="G1962" s="4">
        <f t="shared" si="61"/>
        <v>0</v>
      </c>
    </row>
    <row r="1963" spans="1:7">
      <c r="A1963" s="4">
        <v>3</v>
      </c>
      <c r="B1963" s="4">
        <v>23</v>
      </c>
      <c r="C1963" s="4">
        <v>0</v>
      </c>
      <c r="D1963" s="4">
        <v>0</v>
      </c>
      <c r="E1963" s="4">
        <f t="shared" si="60"/>
        <v>0</v>
      </c>
      <c r="F1963" s="4">
        <v>0</v>
      </c>
      <c r="G1963" s="4">
        <f t="shared" si="61"/>
        <v>0</v>
      </c>
    </row>
    <row r="1964" spans="1:7">
      <c r="A1964" s="4">
        <v>3</v>
      </c>
      <c r="B1964" s="4">
        <v>23</v>
      </c>
      <c r="C1964" s="4">
        <v>1</v>
      </c>
      <c r="D1964" s="4">
        <v>0</v>
      </c>
      <c r="E1964" s="4">
        <f t="shared" si="60"/>
        <v>0</v>
      </c>
      <c r="F1964" s="4">
        <v>0</v>
      </c>
      <c r="G1964" s="4">
        <f t="shared" si="61"/>
        <v>0</v>
      </c>
    </row>
    <row r="1965" spans="1:7">
      <c r="A1965" s="4">
        <v>3</v>
      </c>
      <c r="B1965" s="4">
        <v>23</v>
      </c>
      <c r="C1965" s="4">
        <v>2</v>
      </c>
      <c r="D1965" s="4">
        <v>0</v>
      </c>
      <c r="E1965" s="4">
        <f t="shared" si="60"/>
        <v>0</v>
      </c>
      <c r="F1965" s="4">
        <v>0</v>
      </c>
      <c r="G1965" s="4">
        <f t="shared" si="61"/>
        <v>0</v>
      </c>
    </row>
    <row r="1966" spans="1:7">
      <c r="A1966" s="4">
        <v>3</v>
      </c>
      <c r="B1966" s="4">
        <v>23</v>
      </c>
      <c r="C1966" s="4">
        <v>3</v>
      </c>
      <c r="D1966" s="4">
        <v>0</v>
      </c>
      <c r="E1966" s="4">
        <f t="shared" si="60"/>
        <v>0</v>
      </c>
      <c r="F1966" s="4">
        <v>0</v>
      </c>
      <c r="G1966" s="4">
        <f t="shared" si="61"/>
        <v>0</v>
      </c>
    </row>
    <row r="1967" spans="1:7">
      <c r="A1967" s="4">
        <v>3</v>
      </c>
      <c r="B1967" s="4">
        <v>23</v>
      </c>
      <c r="C1967" s="4">
        <v>4</v>
      </c>
      <c r="D1967" s="4">
        <v>0</v>
      </c>
      <c r="E1967" s="4">
        <f t="shared" si="60"/>
        <v>0</v>
      </c>
      <c r="F1967" s="4">
        <v>0</v>
      </c>
      <c r="G1967" s="4">
        <f t="shared" si="61"/>
        <v>0</v>
      </c>
    </row>
    <row r="1968" spans="1:7">
      <c r="A1968" s="4">
        <v>3</v>
      </c>
      <c r="B1968" s="4">
        <v>23</v>
      </c>
      <c r="C1968" s="4">
        <v>5</v>
      </c>
      <c r="D1968" s="4">
        <v>0</v>
      </c>
      <c r="E1968" s="4">
        <f t="shared" si="60"/>
        <v>0</v>
      </c>
      <c r="F1968" s="4">
        <v>0</v>
      </c>
      <c r="G1968" s="4">
        <f t="shared" si="61"/>
        <v>0</v>
      </c>
    </row>
    <row r="1969" spans="1:7">
      <c r="A1969" s="4">
        <v>3</v>
      </c>
      <c r="B1969" s="4">
        <v>23</v>
      </c>
      <c r="C1969" s="4">
        <v>6</v>
      </c>
      <c r="D1969" s="4">
        <v>0</v>
      </c>
      <c r="E1969" s="4">
        <f t="shared" si="60"/>
        <v>0</v>
      </c>
      <c r="F1969" s="4">
        <v>0</v>
      </c>
      <c r="G1969" s="4">
        <f t="shared" si="61"/>
        <v>0</v>
      </c>
    </row>
    <row r="1970" spans="1:7">
      <c r="A1970" s="4">
        <v>3</v>
      </c>
      <c r="B1970" s="4">
        <v>23</v>
      </c>
      <c r="C1970" s="4">
        <v>7</v>
      </c>
      <c r="D1970" s="4">
        <v>57.814</v>
      </c>
      <c r="E1970" s="4">
        <f t="shared" si="60"/>
        <v>5.7813999999999997E-2</v>
      </c>
      <c r="F1970" s="4">
        <v>46.875</v>
      </c>
      <c r="G1970" s="4">
        <f t="shared" si="61"/>
        <v>4.6875E-2</v>
      </c>
    </row>
    <row r="1971" spans="1:7">
      <c r="A1971" s="4">
        <v>3</v>
      </c>
      <c r="B1971" s="4">
        <v>23</v>
      </c>
      <c r="C1971" s="4">
        <v>8</v>
      </c>
      <c r="D1971" s="4">
        <v>224.28700000000001</v>
      </c>
      <c r="E1971" s="4">
        <f t="shared" si="60"/>
        <v>0.22428700000000001</v>
      </c>
      <c r="F1971" s="4">
        <v>131.73599999999999</v>
      </c>
      <c r="G1971" s="4">
        <f t="shared" si="61"/>
        <v>0.13173599999999999</v>
      </c>
    </row>
    <row r="1972" spans="1:7">
      <c r="A1972" s="4">
        <v>3</v>
      </c>
      <c r="B1972" s="4">
        <v>23</v>
      </c>
      <c r="C1972" s="4">
        <v>9</v>
      </c>
      <c r="D1972" s="4">
        <v>178.00299999999999</v>
      </c>
      <c r="E1972" s="4">
        <f t="shared" si="60"/>
        <v>0.17800299999999999</v>
      </c>
      <c r="F1972" s="4">
        <v>105.657</v>
      </c>
      <c r="G1972" s="4">
        <f t="shared" si="61"/>
        <v>0.105657</v>
      </c>
    </row>
    <row r="1973" spans="1:7">
      <c r="A1973" s="4">
        <v>3</v>
      </c>
      <c r="B1973" s="4">
        <v>23</v>
      </c>
      <c r="C1973" s="4">
        <v>10</v>
      </c>
      <c r="D1973" s="4">
        <v>608.16800000000001</v>
      </c>
      <c r="E1973" s="4">
        <f t="shared" si="60"/>
        <v>0.60816800000000004</v>
      </c>
      <c r="F1973" s="4">
        <v>349.66500000000002</v>
      </c>
      <c r="G1973" s="4">
        <f t="shared" si="61"/>
        <v>0.349665</v>
      </c>
    </row>
    <row r="1974" spans="1:7">
      <c r="A1974" s="4">
        <v>3</v>
      </c>
      <c r="B1974" s="4">
        <v>23</v>
      </c>
      <c r="C1974" s="4">
        <v>11</v>
      </c>
      <c r="D1974" s="4">
        <v>744.03300000000002</v>
      </c>
      <c r="E1974" s="4">
        <f t="shared" si="60"/>
        <v>0.74403300000000006</v>
      </c>
      <c r="F1974" s="4">
        <v>509.35700000000003</v>
      </c>
      <c r="G1974" s="4">
        <f t="shared" si="61"/>
        <v>0.50935700000000006</v>
      </c>
    </row>
    <row r="1975" spans="1:7">
      <c r="A1975" s="4">
        <v>3</v>
      </c>
      <c r="B1975" s="4">
        <v>23</v>
      </c>
      <c r="C1975" s="4">
        <v>12</v>
      </c>
      <c r="D1975" s="4">
        <v>745.32899999999995</v>
      </c>
      <c r="E1975" s="4">
        <f t="shared" si="60"/>
        <v>0.74532899999999991</v>
      </c>
      <c r="F1975" s="4">
        <v>589.029</v>
      </c>
      <c r="G1975" s="4">
        <f t="shared" si="61"/>
        <v>0.58902900000000002</v>
      </c>
    </row>
    <row r="1976" spans="1:7">
      <c r="A1976" s="4">
        <v>3</v>
      </c>
      <c r="B1976" s="4">
        <v>23</v>
      </c>
      <c r="C1976" s="4">
        <v>13</v>
      </c>
      <c r="D1976" s="4">
        <v>638.48500000000001</v>
      </c>
      <c r="E1976" s="4">
        <f t="shared" si="60"/>
        <v>0.63848499999999997</v>
      </c>
      <c r="F1976" s="4">
        <v>564.75699999999995</v>
      </c>
      <c r="G1976" s="4">
        <f t="shared" si="61"/>
        <v>0.56475699999999995</v>
      </c>
    </row>
    <row r="1977" spans="1:7">
      <c r="A1977" s="4">
        <v>3</v>
      </c>
      <c r="B1977" s="4">
        <v>23</v>
      </c>
      <c r="C1977" s="4">
        <v>14</v>
      </c>
      <c r="D1977" s="4">
        <v>356.221</v>
      </c>
      <c r="E1977" s="4">
        <f t="shared" si="60"/>
        <v>0.35622100000000001</v>
      </c>
      <c r="F1977" s="4">
        <v>349.23500000000001</v>
      </c>
      <c r="G1977" s="4">
        <f t="shared" si="61"/>
        <v>0.34923500000000002</v>
      </c>
    </row>
    <row r="1978" spans="1:7">
      <c r="A1978" s="4">
        <v>3</v>
      </c>
      <c r="B1978" s="4">
        <v>23</v>
      </c>
      <c r="C1978" s="4">
        <v>15</v>
      </c>
      <c r="D1978" s="4">
        <v>178.69399999999999</v>
      </c>
      <c r="E1978" s="4">
        <f t="shared" si="60"/>
        <v>0.17869399999999999</v>
      </c>
      <c r="F1978" s="4">
        <v>181.24</v>
      </c>
      <c r="G1978" s="4">
        <f t="shared" si="61"/>
        <v>0.18124000000000001</v>
      </c>
    </row>
    <row r="1979" spans="1:7">
      <c r="A1979" s="4">
        <v>3</v>
      </c>
      <c r="B1979" s="4">
        <v>23</v>
      </c>
      <c r="C1979" s="4">
        <v>16</v>
      </c>
      <c r="D1979" s="4">
        <v>122.012</v>
      </c>
      <c r="E1979" s="4">
        <f t="shared" si="60"/>
        <v>0.122012</v>
      </c>
      <c r="F1979" s="4">
        <v>126.45</v>
      </c>
      <c r="G1979" s="4">
        <f t="shared" si="61"/>
        <v>0.12645000000000001</v>
      </c>
    </row>
    <row r="1980" spans="1:7">
      <c r="A1980" s="4">
        <v>3</v>
      </c>
      <c r="B1980" s="4">
        <v>23</v>
      </c>
      <c r="C1980" s="4">
        <v>17</v>
      </c>
      <c r="D1980" s="4">
        <v>45.156999999999996</v>
      </c>
      <c r="E1980" s="4">
        <f t="shared" si="60"/>
        <v>4.5156999999999996E-2</v>
      </c>
      <c r="F1980" s="4">
        <v>46.381</v>
      </c>
      <c r="G1980" s="4">
        <f t="shared" si="61"/>
        <v>4.6380999999999999E-2</v>
      </c>
    </row>
    <row r="1981" spans="1:7">
      <c r="A1981" s="4">
        <v>3</v>
      </c>
      <c r="B1981" s="4">
        <v>23</v>
      </c>
      <c r="C1981" s="4">
        <v>18</v>
      </c>
      <c r="D1981" s="4">
        <v>1.3029999999999999</v>
      </c>
      <c r="E1981" s="4">
        <f t="shared" si="60"/>
        <v>1.3029999999999999E-3</v>
      </c>
      <c r="F1981" s="4">
        <v>1.3029999999999999</v>
      </c>
      <c r="G1981" s="4">
        <f t="shared" si="61"/>
        <v>1.3029999999999999E-3</v>
      </c>
    </row>
    <row r="1982" spans="1:7">
      <c r="A1982" s="4">
        <v>3</v>
      </c>
      <c r="B1982" s="4">
        <v>23</v>
      </c>
      <c r="C1982" s="4">
        <v>19</v>
      </c>
      <c r="D1982" s="4">
        <v>0</v>
      </c>
      <c r="E1982" s="4">
        <f t="shared" si="60"/>
        <v>0</v>
      </c>
      <c r="F1982" s="4">
        <v>0</v>
      </c>
      <c r="G1982" s="4">
        <f t="shared" si="61"/>
        <v>0</v>
      </c>
    </row>
    <row r="1983" spans="1:7">
      <c r="A1983" s="4">
        <v>3</v>
      </c>
      <c r="B1983" s="4">
        <v>23</v>
      </c>
      <c r="C1983" s="4">
        <v>20</v>
      </c>
      <c r="D1983" s="4">
        <v>0</v>
      </c>
      <c r="E1983" s="4">
        <f t="shared" si="60"/>
        <v>0</v>
      </c>
      <c r="F1983" s="4">
        <v>0</v>
      </c>
      <c r="G1983" s="4">
        <f t="shared" si="61"/>
        <v>0</v>
      </c>
    </row>
    <row r="1984" spans="1:7">
      <c r="A1984" s="4">
        <v>3</v>
      </c>
      <c r="B1984" s="4">
        <v>23</v>
      </c>
      <c r="C1984" s="4">
        <v>21</v>
      </c>
      <c r="D1984" s="4">
        <v>0</v>
      </c>
      <c r="E1984" s="4">
        <f t="shared" si="60"/>
        <v>0</v>
      </c>
      <c r="F1984" s="4">
        <v>0</v>
      </c>
      <c r="G1984" s="4">
        <f t="shared" si="61"/>
        <v>0</v>
      </c>
    </row>
    <row r="1985" spans="1:7">
      <c r="A1985" s="4">
        <v>3</v>
      </c>
      <c r="B1985" s="4">
        <v>23</v>
      </c>
      <c r="C1985" s="4">
        <v>22</v>
      </c>
      <c r="D1985" s="4">
        <v>0</v>
      </c>
      <c r="E1985" s="4">
        <f t="shared" si="60"/>
        <v>0</v>
      </c>
      <c r="F1985" s="4">
        <v>0</v>
      </c>
      <c r="G1985" s="4">
        <f t="shared" si="61"/>
        <v>0</v>
      </c>
    </row>
    <row r="1986" spans="1:7">
      <c r="A1986" s="4">
        <v>3</v>
      </c>
      <c r="B1986" s="4">
        <v>23</v>
      </c>
      <c r="C1986" s="4">
        <v>23</v>
      </c>
      <c r="D1986" s="4">
        <v>0</v>
      </c>
      <c r="E1986" s="4">
        <f t="shared" si="60"/>
        <v>0</v>
      </c>
      <c r="F1986" s="4">
        <v>0</v>
      </c>
      <c r="G1986" s="4">
        <f t="shared" si="61"/>
        <v>0</v>
      </c>
    </row>
    <row r="1987" spans="1:7">
      <c r="A1987" s="4">
        <v>3</v>
      </c>
      <c r="B1987" s="4">
        <v>24</v>
      </c>
      <c r="C1987" s="4">
        <v>0</v>
      </c>
      <c r="D1987" s="4">
        <v>0</v>
      </c>
      <c r="E1987" s="4">
        <f t="shared" si="60"/>
        <v>0</v>
      </c>
      <c r="F1987" s="4">
        <v>0</v>
      </c>
      <c r="G1987" s="4">
        <f t="shared" si="61"/>
        <v>0</v>
      </c>
    </row>
    <row r="1988" spans="1:7">
      <c r="A1988" s="4">
        <v>3</v>
      </c>
      <c r="B1988" s="4">
        <v>24</v>
      </c>
      <c r="C1988" s="4">
        <v>1</v>
      </c>
      <c r="D1988" s="4">
        <v>0</v>
      </c>
      <c r="E1988" s="4">
        <f t="shared" si="60"/>
        <v>0</v>
      </c>
      <c r="F1988" s="4">
        <v>0</v>
      </c>
      <c r="G1988" s="4">
        <f t="shared" si="61"/>
        <v>0</v>
      </c>
    </row>
    <row r="1989" spans="1:7">
      <c r="A1989" s="4">
        <v>3</v>
      </c>
      <c r="B1989" s="4">
        <v>24</v>
      </c>
      <c r="C1989" s="4">
        <v>2</v>
      </c>
      <c r="D1989" s="4">
        <v>0</v>
      </c>
      <c r="E1989" s="4">
        <f t="shared" si="60"/>
        <v>0</v>
      </c>
      <c r="F1989" s="4">
        <v>0</v>
      </c>
      <c r="G1989" s="4">
        <f t="shared" si="61"/>
        <v>0</v>
      </c>
    </row>
    <row r="1990" spans="1:7">
      <c r="A1990" s="4">
        <v>3</v>
      </c>
      <c r="B1990" s="4">
        <v>24</v>
      </c>
      <c r="C1990" s="4">
        <v>3</v>
      </c>
      <c r="D1990" s="4">
        <v>0</v>
      </c>
      <c r="E1990" s="4">
        <f t="shared" si="60"/>
        <v>0</v>
      </c>
      <c r="F1990" s="4">
        <v>0</v>
      </c>
      <c r="G1990" s="4">
        <f t="shared" si="61"/>
        <v>0</v>
      </c>
    </row>
    <row r="1991" spans="1:7">
      <c r="A1991" s="4">
        <v>3</v>
      </c>
      <c r="B1991" s="4">
        <v>24</v>
      </c>
      <c r="C1991" s="4">
        <v>4</v>
      </c>
      <c r="D1991" s="4">
        <v>0</v>
      </c>
      <c r="E1991" s="4">
        <f t="shared" si="60"/>
        <v>0</v>
      </c>
      <c r="F1991" s="4">
        <v>0</v>
      </c>
      <c r="G1991" s="4">
        <f t="shared" si="61"/>
        <v>0</v>
      </c>
    </row>
    <row r="1992" spans="1:7">
      <c r="A1992" s="4">
        <v>3</v>
      </c>
      <c r="B1992" s="4">
        <v>24</v>
      </c>
      <c r="C1992" s="4">
        <v>5</v>
      </c>
      <c r="D1992" s="4">
        <v>0</v>
      </c>
      <c r="E1992" s="4">
        <f t="shared" si="60"/>
        <v>0</v>
      </c>
      <c r="F1992" s="4">
        <v>0</v>
      </c>
      <c r="G1992" s="4">
        <f t="shared" si="61"/>
        <v>0</v>
      </c>
    </row>
    <row r="1993" spans="1:7">
      <c r="A1993" s="4">
        <v>3</v>
      </c>
      <c r="B1993" s="4">
        <v>24</v>
      </c>
      <c r="C1993" s="4">
        <v>6</v>
      </c>
      <c r="D1993" s="4">
        <v>1.266</v>
      </c>
      <c r="E1993" s="4">
        <f t="shared" si="60"/>
        <v>1.266E-3</v>
      </c>
      <c r="F1993" s="4">
        <v>0.33500000000000002</v>
      </c>
      <c r="G1993" s="4">
        <f t="shared" si="61"/>
        <v>3.3500000000000001E-4</v>
      </c>
    </row>
    <row r="1994" spans="1:7">
      <c r="A1994" s="4">
        <v>3</v>
      </c>
      <c r="B1994" s="4">
        <v>24</v>
      </c>
      <c r="C1994" s="4">
        <v>7</v>
      </c>
      <c r="D1994" s="4">
        <v>89.402000000000001</v>
      </c>
      <c r="E1994" s="4">
        <f t="shared" si="60"/>
        <v>8.9401999999999995E-2</v>
      </c>
      <c r="F1994" s="4">
        <v>22.204999999999998</v>
      </c>
      <c r="G1994" s="4">
        <f t="shared" si="61"/>
        <v>2.2204999999999999E-2</v>
      </c>
    </row>
    <row r="1995" spans="1:7">
      <c r="A1995" s="4">
        <v>3</v>
      </c>
      <c r="B1995" s="4">
        <v>24</v>
      </c>
      <c r="C1995" s="4">
        <v>8</v>
      </c>
      <c r="D1995" s="4">
        <v>312.46499999999997</v>
      </c>
      <c r="E1995" s="4">
        <f t="shared" si="60"/>
        <v>0.31246499999999999</v>
      </c>
      <c r="F1995" s="4">
        <v>48.323</v>
      </c>
      <c r="G1995" s="4">
        <f t="shared" si="61"/>
        <v>4.8322999999999998E-2</v>
      </c>
    </row>
    <row r="1996" spans="1:7">
      <c r="A1996" s="4">
        <v>3</v>
      </c>
      <c r="B1996" s="4">
        <v>24</v>
      </c>
      <c r="C1996" s="4">
        <v>9</v>
      </c>
      <c r="D1996" s="4">
        <v>422.178</v>
      </c>
      <c r="E1996" s="4">
        <f t="shared" si="60"/>
        <v>0.422178</v>
      </c>
      <c r="F1996" s="4">
        <v>214.27799999999999</v>
      </c>
      <c r="G1996" s="4">
        <f t="shared" si="61"/>
        <v>0.214278</v>
      </c>
    </row>
    <row r="1997" spans="1:7">
      <c r="A1997" s="4">
        <v>3</v>
      </c>
      <c r="B1997" s="4">
        <v>24</v>
      </c>
      <c r="C1997" s="4">
        <v>10</v>
      </c>
      <c r="D1997" s="4">
        <v>621.91099999999994</v>
      </c>
      <c r="E1997" s="4">
        <f t="shared" si="60"/>
        <v>0.62191099999999999</v>
      </c>
      <c r="F1997" s="4">
        <v>386.07299999999998</v>
      </c>
      <c r="G1997" s="4">
        <f t="shared" si="61"/>
        <v>0.386073</v>
      </c>
    </row>
    <row r="1998" spans="1:7">
      <c r="A1998" s="4">
        <v>3</v>
      </c>
      <c r="B1998" s="4">
        <v>24</v>
      </c>
      <c r="C1998" s="4">
        <v>11</v>
      </c>
      <c r="D1998" s="4">
        <v>669.55100000000004</v>
      </c>
      <c r="E1998" s="4">
        <f t="shared" si="60"/>
        <v>0.66955100000000001</v>
      </c>
      <c r="F1998" s="4">
        <v>477.45800000000003</v>
      </c>
      <c r="G1998" s="4">
        <f t="shared" si="61"/>
        <v>0.47745800000000005</v>
      </c>
    </row>
    <row r="1999" spans="1:7">
      <c r="A1999" s="4">
        <v>3</v>
      </c>
      <c r="B1999" s="4">
        <v>24</v>
      </c>
      <c r="C1999" s="4">
        <v>12</v>
      </c>
      <c r="D1999" s="4">
        <v>733.90899999999999</v>
      </c>
      <c r="E1999" s="4">
        <f t="shared" si="60"/>
        <v>0.73390900000000003</v>
      </c>
      <c r="F1999" s="4">
        <v>602.32100000000003</v>
      </c>
      <c r="G1999" s="4">
        <f t="shared" si="61"/>
        <v>0.602321</v>
      </c>
    </row>
    <row r="2000" spans="1:7">
      <c r="A2000" s="4">
        <v>3</v>
      </c>
      <c r="B2000" s="4">
        <v>24</v>
      </c>
      <c r="C2000" s="4">
        <v>13</v>
      </c>
      <c r="D2000" s="4">
        <v>548.78599999999994</v>
      </c>
      <c r="E2000" s="4">
        <f t="shared" si="60"/>
        <v>0.548786</v>
      </c>
      <c r="F2000" s="4">
        <v>507.488</v>
      </c>
      <c r="G2000" s="4">
        <f t="shared" si="61"/>
        <v>0.50748800000000005</v>
      </c>
    </row>
    <row r="2001" spans="1:7">
      <c r="A2001" s="4">
        <v>3</v>
      </c>
      <c r="B2001" s="4">
        <v>24</v>
      </c>
      <c r="C2001" s="4">
        <v>14</v>
      </c>
      <c r="D2001" s="4">
        <v>620.30499999999995</v>
      </c>
      <c r="E2001" s="4">
        <f t="shared" si="60"/>
        <v>0.620305</v>
      </c>
      <c r="F2001" s="4">
        <v>606.08199999999999</v>
      </c>
      <c r="G2001" s="4">
        <f t="shared" si="61"/>
        <v>0.60608200000000001</v>
      </c>
    </row>
    <row r="2002" spans="1:7">
      <c r="A2002" s="4">
        <v>3</v>
      </c>
      <c r="B2002" s="4">
        <v>24</v>
      </c>
      <c r="C2002" s="4">
        <v>15</v>
      </c>
      <c r="D2002" s="4">
        <v>537.85299999999995</v>
      </c>
      <c r="E2002" s="4">
        <f t="shared" si="60"/>
        <v>0.53785299999999991</v>
      </c>
      <c r="F2002" s="4">
        <v>593.17399999999998</v>
      </c>
      <c r="G2002" s="4">
        <f t="shared" si="61"/>
        <v>0.59317399999999998</v>
      </c>
    </row>
    <row r="2003" spans="1:7">
      <c r="A2003" s="4">
        <v>3</v>
      </c>
      <c r="B2003" s="4">
        <v>24</v>
      </c>
      <c r="C2003" s="4">
        <v>16</v>
      </c>
      <c r="D2003" s="4">
        <v>216.02600000000001</v>
      </c>
      <c r="E2003" s="4">
        <f t="shared" si="60"/>
        <v>0.21602600000000002</v>
      </c>
      <c r="F2003" s="4">
        <v>274.733</v>
      </c>
      <c r="G2003" s="4">
        <f t="shared" si="61"/>
        <v>0.274733</v>
      </c>
    </row>
    <row r="2004" spans="1:7">
      <c r="A2004" s="4">
        <v>3</v>
      </c>
      <c r="B2004" s="4">
        <v>24</v>
      </c>
      <c r="C2004" s="4">
        <v>17</v>
      </c>
      <c r="D2004" s="4">
        <v>89.44</v>
      </c>
      <c r="E2004" s="4">
        <f t="shared" ref="E2004:E2067" si="62">D2004/1000</f>
        <v>8.9439999999999992E-2</v>
      </c>
      <c r="F2004" s="4">
        <v>137.21100000000001</v>
      </c>
      <c r="G2004" s="4">
        <f t="shared" ref="G2004:G2067" si="63">F2004/1000</f>
        <v>0.137211</v>
      </c>
    </row>
    <row r="2005" spans="1:7">
      <c r="A2005" s="4">
        <v>3</v>
      </c>
      <c r="B2005" s="4">
        <v>24</v>
      </c>
      <c r="C2005" s="4">
        <v>18</v>
      </c>
      <c r="D2005" s="4">
        <v>1.585</v>
      </c>
      <c r="E2005" s="4">
        <f t="shared" si="62"/>
        <v>1.585E-3</v>
      </c>
      <c r="F2005" s="4">
        <v>1.583</v>
      </c>
      <c r="G2005" s="4">
        <f t="shared" si="63"/>
        <v>1.583E-3</v>
      </c>
    </row>
    <row r="2006" spans="1:7">
      <c r="A2006" s="4">
        <v>3</v>
      </c>
      <c r="B2006" s="4">
        <v>24</v>
      </c>
      <c r="C2006" s="4">
        <v>19</v>
      </c>
      <c r="D2006" s="4">
        <v>0</v>
      </c>
      <c r="E2006" s="4">
        <f t="shared" si="62"/>
        <v>0</v>
      </c>
      <c r="F2006" s="4">
        <v>0</v>
      </c>
      <c r="G2006" s="4">
        <f t="shared" si="63"/>
        <v>0</v>
      </c>
    </row>
    <row r="2007" spans="1:7">
      <c r="A2007" s="4">
        <v>3</v>
      </c>
      <c r="B2007" s="4">
        <v>24</v>
      </c>
      <c r="C2007" s="4">
        <v>20</v>
      </c>
      <c r="D2007" s="4">
        <v>0</v>
      </c>
      <c r="E2007" s="4">
        <f t="shared" si="62"/>
        <v>0</v>
      </c>
      <c r="F2007" s="4">
        <v>0</v>
      </c>
      <c r="G2007" s="4">
        <f t="shared" si="63"/>
        <v>0</v>
      </c>
    </row>
    <row r="2008" spans="1:7">
      <c r="A2008" s="4">
        <v>3</v>
      </c>
      <c r="B2008" s="4">
        <v>24</v>
      </c>
      <c r="C2008" s="4">
        <v>21</v>
      </c>
      <c r="D2008" s="4">
        <v>0</v>
      </c>
      <c r="E2008" s="4">
        <f t="shared" si="62"/>
        <v>0</v>
      </c>
      <c r="F2008" s="4">
        <v>0</v>
      </c>
      <c r="G2008" s="4">
        <f t="shared" si="63"/>
        <v>0</v>
      </c>
    </row>
    <row r="2009" spans="1:7">
      <c r="A2009" s="4">
        <v>3</v>
      </c>
      <c r="B2009" s="4">
        <v>24</v>
      </c>
      <c r="C2009" s="4">
        <v>22</v>
      </c>
      <c r="D2009" s="4">
        <v>0</v>
      </c>
      <c r="E2009" s="4">
        <f t="shared" si="62"/>
        <v>0</v>
      </c>
      <c r="F2009" s="4">
        <v>0</v>
      </c>
      <c r="G2009" s="4">
        <f t="shared" si="63"/>
        <v>0</v>
      </c>
    </row>
    <row r="2010" spans="1:7">
      <c r="A2010" s="4">
        <v>3</v>
      </c>
      <c r="B2010" s="4">
        <v>24</v>
      </c>
      <c r="C2010" s="4">
        <v>23</v>
      </c>
      <c r="D2010" s="4">
        <v>0</v>
      </c>
      <c r="E2010" s="4">
        <f t="shared" si="62"/>
        <v>0</v>
      </c>
      <c r="F2010" s="4">
        <v>0</v>
      </c>
      <c r="G2010" s="4">
        <f t="shared" si="63"/>
        <v>0</v>
      </c>
    </row>
    <row r="2011" spans="1:7">
      <c r="A2011" s="4">
        <v>3</v>
      </c>
      <c r="B2011" s="4">
        <v>25</v>
      </c>
      <c r="C2011" s="4">
        <v>0</v>
      </c>
      <c r="D2011" s="4">
        <v>0</v>
      </c>
      <c r="E2011" s="4">
        <f t="shared" si="62"/>
        <v>0</v>
      </c>
      <c r="F2011" s="4">
        <v>0</v>
      </c>
      <c r="G2011" s="4">
        <f t="shared" si="63"/>
        <v>0</v>
      </c>
    </row>
    <row r="2012" spans="1:7">
      <c r="A2012" s="4">
        <v>3</v>
      </c>
      <c r="B2012" s="4">
        <v>25</v>
      </c>
      <c r="C2012" s="4">
        <v>1</v>
      </c>
      <c r="D2012" s="4">
        <v>0</v>
      </c>
      <c r="E2012" s="4">
        <f t="shared" si="62"/>
        <v>0</v>
      </c>
      <c r="F2012" s="4">
        <v>0</v>
      </c>
      <c r="G2012" s="4">
        <f t="shared" si="63"/>
        <v>0</v>
      </c>
    </row>
    <row r="2013" spans="1:7">
      <c r="A2013" s="4">
        <v>3</v>
      </c>
      <c r="B2013" s="4">
        <v>25</v>
      </c>
      <c r="C2013" s="4">
        <v>2</v>
      </c>
      <c r="D2013" s="4">
        <v>0</v>
      </c>
      <c r="E2013" s="4">
        <f t="shared" si="62"/>
        <v>0</v>
      </c>
      <c r="F2013" s="4">
        <v>0</v>
      </c>
      <c r="G2013" s="4">
        <f t="shared" si="63"/>
        <v>0</v>
      </c>
    </row>
    <row r="2014" spans="1:7">
      <c r="A2014" s="4">
        <v>3</v>
      </c>
      <c r="B2014" s="4">
        <v>25</v>
      </c>
      <c r="C2014" s="4">
        <v>3</v>
      </c>
      <c r="D2014" s="4">
        <v>0</v>
      </c>
      <c r="E2014" s="4">
        <f t="shared" si="62"/>
        <v>0</v>
      </c>
      <c r="F2014" s="4">
        <v>0</v>
      </c>
      <c r="G2014" s="4">
        <f t="shared" si="63"/>
        <v>0</v>
      </c>
    </row>
    <row r="2015" spans="1:7">
      <c r="A2015" s="4">
        <v>3</v>
      </c>
      <c r="B2015" s="4">
        <v>25</v>
      </c>
      <c r="C2015" s="4">
        <v>4</v>
      </c>
      <c r="D2015" s="4">
        <v>0</v>
      </c>
      <c r="E2015" s="4">
        <f t="shared" si="62"/>
        <v>0</v>
      </c>
      <c r="F2015" s="4">
        <v>0</v>
      </c>
      <c r="G2015" s="4">
        <f t="shared" si="63"/>
        <v>0</v>
      </c>
    </row>
    <row r="2016" spans="1:7">
      <c r="A2016" s="4">
        <v>3</v>
      </c>
      <c r="B2016" s="4">
        <v>25</v>
      </c>
      <c r="C2016" s="4">
        <v>5</v>
      </c>
      <c r="D2016" s="4">
        <v>0</v>
      </c>
      <c r="E2016" s="4">
        <f t="shared" si="62"/>
        <v>0</v>
      </c>
      <c r="F2016" s="4">
        <v>0</v>
      </c>
      <c r="G2016" s="4">
        <f t="shared" si="63"/>
        <v>0</v>
      </c>
    </row>
    <row r="2017" spans="1:7">
      <c r="A2017" s="4">
        <v>3</v>
      </c>
      <c r="B2017" s="4">
        <v>25</v>
      </c>
      <c r="C2017" s="4">
        <v>6</v>
      </c>
      <c r="D2017" s="4">
        <v>2.7530000000000001</v>
      </c>
      <c r="E2017" s="4">
        <f t="shared" si="62"/>
        <v>2.7530000000000002E-3</v>
      </c>
      <c r="F2017" s="4">
        <v>0</v>
      </c>
      <c r="G2017" s="4">
        <f t="shared" si="63"/>
        <v>0</v>
      </c>
    </row>
    <row r="2018" spans="1:7">
      <c r="A2018" s="4">
        <v>3</v>
      </c>
      <c r="B2018" s="4">
        <v>25</v>
      </c>
      <c r="C2018" s="4">
        <v>7</v>
      </c>
      <c r="D2018" s="4">
        <v>137.00299999999999</v>
      </c>
      <c r="E2018" s="4">
        <f t="shared" si="62"/>
        <v>0.13700299999999999</v>
      </c>
      <c r="F2018" s="4">
        <v>35.07</v>
      </c>
      <c r="G2018" s="4">
        <f t="shared" si="63"/>
        <v>3.5069999999999997E-2</v>
      </c>
    </row>
    <row r="2019" spans="1:7">
      <c r="A2019" s="4">
        <v>3</v>
      </c>
      <c r="B2019" s="4">
        <v>25</v>
      </c>
      <c r="C2019" s="4">
        <v>8</v>
      </c>
      <c r="D2019" s="4">
        <v>286.20100000000002</v>
      </c>
      <c r="E2019" s="4">
        <f t="shared" si="62"/>
        <v>0.28620100000000004</v>
      </c>
      <c r="F2019" s="4">
        <v>62.363</v>
      </c>
      <c r="G2019" s="4">
        <f t="shared" si="63"/>
        <v>6.2363000000000002E-2</v>
      </c>
    </row>
    <row r="2020" spans="1:7">
      <c r="A2020" s="4">
        <v>3</v>
      </c>
      <c r="B2020" s="4">
        <v>25</v>
      </c>
      <c r="C2020" s="4">
        <v>9</v>
      </c>
      <c r="D2020" s="4">
        <v>486.96699999999998</v>
      </c>
      <c r="E2020" s="4">
        <f t="shared" si="62"/>
        <v>0.48696699999999998</v>
      </c>
      <c r="F2020" s="4">
        <v>204.53700000000001</v>
      </c>
      <c r="G2020" s="4">
        <f t="shared" si="63"/>
        <v>0.204537</v>
      </c>
    </row>
    <row r="2021" spans="1:7">
      <c r="A2021" s="4">
        <v>3</v>
      </c>
      <c r="B2021" s="4">
        <v>25</v>
      </c>
      <c r="C2021" s="4">
        <v>10</v>
      </c>
      <c r="D2021" s="4">
        <v>699.05</v>
      </c>
      <c r="E2021" s="4">
        <f t="shared" si="62"/>
        <v>0.69904999999999995</v>
      </c>
      <c r="F2021" s="4">
        <v>412.09</v>
      </c>
      <c r="G2021" s="4">
        <f t="shared" si="63"/>
        <v>0.41208999999999996</v>
      </c>
    </row>
    <row r="2022" spans="1:7">
      <c r="A2022" s="4">
        <v>3</v>
      </c>
      <c r="B2022" s="4">
        <v>25</v>
      </c>
      <c r="C2022" s="4">
        <v>11</v>
      </c>
      <c r="D2022" s="4">
        <v>509.483</v>
      </c>
      <c r="E2022" s="4">
        <f t="shared" si="62"/>
        <v>0.50948300000000002</v>
      </c>
      <c r="F2022" s="4">
        <v>415.91199999999998</v>
      </c>
      <c r="G2022" s="4">
        <f t="shared" si="63"/>
        <v>0.415912</v>
      </c>
    </row>
    <row r="2023" spans="1:7">
      <c r="A2023" s="4">
        <v>3</v>
      </c>
      <c r="B2023" s="4">
        <v>25</v>
      </c>
      <c r="C2023" s="4">
        <v>12</v>
      </c>
      <c r="D2023" s="4">
        <v>651.11</v>
      </c>
      <c r="E2023" s="4">
        <f t="shared" si="62"/>
        <v>0.65110999999999997</v>
      </c>
      <c r="F2023" s="4">
        <v>534.976</v>
      </c>
      <c r="G2023" s="4">
        <f t="shared" si="63"/>
        <v>0.53497600000000001</v>
      </c>
    </row>
    <row r="2024" spans="1:7">
      <c r="A2024" s="4">
        <v>3</v>
      </c>
      <c r="B2024" s="4">
        <v>25</v>
      </c>
      <c r="C2024" s="4">
        <v>13</v>
      </c>
      <c r="D2024" s="4">
        <v>198.25399999999999</v>
      </c>
      <c r="E2024" s="4">
        <f t="shared" si="62"/>
        <v>0.19825399999999999</v>
      </c>
      <c r="F2024" s="4">
        <v>195.68799999999999</v>
      </c>
      <c r="G2024" s="4">
        <f t="shared" si="63"/>
        <v>0.195688</v>
      </c>
    </row>
    <row r="2025" spans="1:7">
      <c r="A2025" s="4">
        <v>3</v>
      </c>
      <c r="B2025" s="4">
        <v>25</v>
      </c>
      <c r="C2025" s="4">
        <v>14</v>
      </c>
      <c r="D2025" s="4">
        <v>305.08699999999999</v>
      </c>
      <c r="E2025" s="4">
        <f t="shared" si="62"/>
        <v>0.305087</v>
      </c>
      <c r="F2025" s="4">
        <v>300.95600000000002</v>
      </c>
      <c r="G2025" s="4">
        <f t="shared" si="63"/>
        <v>0.300956</v>
      </c>
    </row>
    <row r="2026" spans="1:7">
      <c r="A2026" s="4">
        <v>3</v>
      </c>
      <c r="B2026" s="4">
        <v>25</v>
      </c>
      <c r="C2026" s="4">
        <v>15</v>
      </c>
      <c r="D2026" s="4">
        <v>140.37100000000001</v>
      </c>
      <c r="E2026" s="4">
        <f t="shared" si="62"/>
        <v>0.140371</v>
      </c>
      <c r="F2026" s="4">
        <v>141.613</v>
      </c>
      <c r="G2026" s="4">
        <f t="shared" si="63"/>
        <v>0.14161299999999999</v>
      </c>
    </row>
    <row r="2027" spans="1:7">
      <c r="A2027" s="4">
        <v>3</v>
      </c>
      <c r="B2027" s="4">
        <v>25</v>
      </c>
      <c r="C2027" s="4">
        <v>16</v>
      </c>
      <c r="D2027" s="4">
        <v>93.001999999999995</v>
      </c>
      <c r="E2027" s="4">
        <f t="shared" si="62"/>
        <v>9.3002000000000001E-2</v>
      </c>
      <c r="F2027" s="4">
        <v>94.602000000000004</v>
      </c>
      <c r="G2027" s="4">
        <f t="shared" si="63"/>
        <v>9.4602000000000006E-2</v>
      </c>
    </row>
    <row r="2028" spans="1:7">
      <c r="A2028" s="4">
        <v>3</v>
      </c>
      <c r="B2028" s="4">
        <v>25</v>
      </c>
      <c r="C2028" s="4">
        <v>17</v>
      </c>
      <c r="D2028" s="4">
        <v>39.732999999999997</v>
      </c>
      <c r="E2028" s="4">
        <f t="shared" si="62"/>
        <v>3.9732999999999997E-2</v>
      </c>
      <c r="F2028" s="4">
        <v>39.832999999999998</v>
      </c>
      <c r="G2028" s="4">
        <f t="shared" si="63"/>
        <v>3.9833E-2</v>
      </c>
    </row>
    <row r="2029" spans="1:7">
      <c r="A2029" s="4">
        <v>3</v>
      </c>
      <c r="B2029" s="4">
        <v>25</v>
      </c>
      <c r="C2029" s="4">
        <v>18</v>
      </c>
      <c r="D2029" s="4">
        <v>3.3530000000000002</v>
      </c>
      <c r="E2029" s="4">
        <f t="shared" si="62"/>
        <v>3.3530000000000001E-3</v>
      </c>
      <c r="F2029" s="4">
        <v>3.3530000000000002</v>
      </c>
      <c r="G2029" s="4">
        <f t="shared" si="63"/>
        <v>3.3530000000000001E-3</v>
      </c>
    </row>
    <row r="2030" spans="1:7">
      <c r="A2030" s="4">
        <v>3</v>
      </c>
      <c r="B2030" s="4">
        <v>25</v>
      </c>
      <c r="C2030" s="4">
        <v>19</v>
      </c>
      <c r="D2030" s="4">
        <v>0</v>
      </c>
      <c r="E2030" s="4">
        <f t="shared" si="62"/>
        <v>0</v>
      </c>
      <c r="F2030" s="4">
        <v>0</v>
      </c>
      <c r="G2030" s="4">
        <f t="shared" si="63"/>
        <v>0</v>
      </c>
    </row>
    <row r="2031" spans="1:7">
      <c r="A2031" s="4">
        <v>3</v>
      </c>
      <c r="B2031" s="4">
        <v>25</v>
      </c>
      <c r="C2031" s="4">
        <v>20</v>
      </c>
      <c r="D2031" s="4">
        <v>0</v>
      </c>
      <c r="E2031" s="4">
        <f t="shared" si="62"/>
        <v>0</v>
      </c>
      <c r="F2031" s="4">
        <v>0</v>
      </c>
      <c r="G2031" s="4">
        <f t="shared" si="63"/>
        <v>0</v>
      </c>
    </row>
    <row r="2032" spans="1:7">
      <c r="A2032" s="4">
        <v>3</v>
      </c>
      <c r="B2032" s="4">
        <v>25</v>
      </c>
      <c r="C2032" s="4">
        <v>21</v>
      </c>
      <c r="D2032" s="4">
        <v>0</v>
      </c>
      <c r="E2032" s="4">
        <f t="shared" si="62"/>
        <v>0</v>
      </c>
      <c r="F2032" s="4">
        <v>0</v>
      </c>
      <c r="G2032" s="4">
        <f t="shared" si="63"/>
        <v>0</v>
      </c>
    </row>
    <row r="2033" spans="1:7">
      <c r="A2033" s="4">
        <v>3</v>
      </c>
      <c r="B2033" s="4">
        <v>25</v>
      </c>
      <c r="C2033" s="4">
        <v>22</v>
      </c>
      <c r="D2033" s="4">
        <v>0</v>
      </c>
      <c r="E2033" s="4">
        <f t="shared" si="62"/>
        <v>0</v>
      </c>
      <c r="F2033" s="4">
        <v>0</v>
      </c>
      <c r="G2033" s="4">
        <f t="shared" si="63"/>
        <v>0</v>
      </c>
    </row>
    <row r="2034" spans="1:7">
      <c r="A2034" s="4">
        <v>3</v>
      </c>
      <c r="B2034" s="4">
        <v>25</v>
      </c>
      <c r="C2034" s="4">
        <v>23</v>
      </c>
      <c r="D2034" s="4">
        <v>0</v>
      </c>
      <c r="E2034" s="4">
        <f t="shared" si="62"/>
        <v>0</v>
      </c>
      <c r="F2034" s="4">
        <v>0</v>
      </c>
      <c r="G2034" s="4">
        <f t="shared" si="63"/>
        <v>0</v>
      </c>
    </row>
    <row r="2035" spans="1:7">
      <c r="A2035" s="4">
        <v>3</v>
      </c>
      <c r="B2035" s="4">
        <v>26</v>
      </c>
      <c r="C2035" s="4">
        <v>0</v>
      </c>
      <c r="D2035" s="4">
        <v>0</v>
      </c>
      <c r="E2035" s="4">
        <f t="shared" si="62"/>
        <v>0</v>
      </c>
      <c r="F2035" s="4">
        <v>0</v>
      </c>
      <c r="G2035" s="4">
        <f t="shared" si="63"/>
        <v>0</v>
      </c>
    </row>
    <row r="2036" spans="1:7">
      <c r="A2036" s="4">
        <v>3</v>
      </c>
      <c r="B2036" s="4">
        <v>26</v>
      </c>
      <c r="C2036" s="4">
        <v>1</v>
      </c>
      <c r="D2036" s="4">
        <v>0</v>
      </c>
      <c r="E2036" s="4">
        <f t="shared" si="62"/>
        <v>0</v>
      </c>
      <c r="F2036" s="4">
        <v>0</v>
      </c>
      <c r="G2036" s="4">
        <f t="shared" si="63"/>
        <v>0</v>
      </c>
    </row>
    <row r="2037" spans="1:7">
      <c r="A2037" s="4">
        <v>3</v>
      </c>
      <c r="B2037" s="4">
        <v>26</v>
      </c>
      <c r="C2037" s="4">
        <v>2</v>
      </c>
      <c r="D2037" s="4">
        <v>0</v>
      </c>
      <c r="E2037" s="4">
        <f t="shared" si="62"/>
        <v>0</v>
      </c>
      <c r="F2037" s="4">
        <v>0</v>
      </c>
      <c r="G2037" s="4">
        <f t="shared" si="63"/>
        <v>0</v>
      </c>
    </row>
    <row r="2038" spans="1:7">
      <c r="A2038" s="4">
        <v>3</v>
      </c>
      <c r="B2038" s="4">
        <v>26</v>
      </c>
      <c r="C2038" s="4">
        <v>3</v>
      </c>
      <c r="D2038" s="4">
        <v>0</v>
      </c>
      <c r="E2038" s="4">
        <f t="shared" si="62"/>
        <v>0</v>
      </c>
      <c r="F2038" s="4">
        <v>0</v>
      </c>
      <c r="G2038" s="4">
        <f t="shared" si="63"/>
        <v>0</v>
      </c>
    </row>
    <row r="2039" spans="1:7">
      <c r="A2039" s="4">
        <v>3</v>
      </c>
      <c r="B2039" s="4">
        <v>26</v>
      </c>
      <c r="C2039" s="4">
        <v>4</v>
      </c>
      <c r="D2039" s="4">
        <v>0</v>
      </c>
      <c r="E2039" s="4">
        <f t="shared" si="62"/>
        <v>0</v>
      </c>
      <c r="F2039" s="4">
        <v>0</v>
      </c>
      <c r="G2039" s="4">
        <f t="shared" si="63"/>
        <v>0</v>
      </c>
    </row>
    <row r="2040" spans="1:7">
      <c r="A2040" s="4">
        <v>3</v>
      </c>
      <c r="B2040" s="4">
        <v>26</v>
      </c>
      <c r="C2040" s="4">
        <v>5</v>
      </c>
      <c r="D2040" s="4">
        <v>0</v>
      </c>
      <c r="E2040" s="4">
        <f t="shared" si="62"/>
        <v>0</v>
      </c>
      <c r="F2040" s="4">
        <v>0</v>
      </c>
      <c r="G2040" s="4">
        <f t="shared" si="63"/>
        <v>0</v>
      </c>
    </row>
    <row r="2041" spans="1:7">
      <c r="A2041" s="4">
        <v>3</v>
      </c>
      <c r="B2041" s="4">
        <v>26</v>
      </c>
      <c r="C2041" s="4">
        <v>6</v>
      </c>
      <c r="D2041" s="4">
        <v>3.3889999999999998</v>
      </c>
      <c r="E2041" s="4">
        <f t="shared" si="62"/>
        <v>3.3889999999999997E-3</v>
      </c>
      <c r="F2041" s="4">
        <v>1.0209999999999999</v>
      </c>
      <c r="G2041" s="4">
        <f t="shared" si="63"/>
        <v>1.021E-3</v>
      </c>
    </row>
    <row r="2042" spans="1:7">
      <c r="A2042" s="4">
        <v>3</v>
      </c>
      <c r="B2042" s="4">
        <v>26</v>
      </c>
      <c r="C2042" s="4">
        <v>7</v>
      </c>
      <c r="D2042" s="4">
        <v>127.02800000000001</v>
      </c>
      <c r="E2042" s="4">
        <f t="shared" si="62"/>
        <v>0.127028</v>
      </c>
      <c r="F2042" s="4">
        <v>23.596</v>
      </c>
      <c r="G2042" s="4">
        <f t="shared" si="63"/>
        <v>2.3595999999999999E-2</v>
      </c>
    </row>
    <row r="2043" spans="1:7">
      <c r="A2043" s="4">
        <v>3</v>
      </c>
      <c r="B2043" s="4">
        <v>26</v>
      </c>
      <c r="C2043" s="4">
        <v>8</v>
      </c>
      <c r="D2043" s="4">
        <v>342.31299999999999</v>
      </c>
      <c r="E2043" s="4">
        <f t="shared" si="62"/>
        <v>0.34231299999999998</v>
      </c>
      <c r="F2043" s="4">
        <v>74.007000000000005</v>
      </c>
      <c r="G2043" s="4">
        <f t="shared" si="63"/>
        <v>7.4007000000000003E-2</v>
      </c>
    </row>
    <row r="2044" spans="1:7">
      <c r="A2044" s="4">
        <v>3</v>
      </c>
      <c r="B2044" s="4">
        <v>26</v>
      </c>
      <c r="C2044" s="4">
        <v>9</v>
      </c>
      <c r="D2044" s="4">
        <v>538.55200000000002</v>
      </c>
      <c r="E2044" s="4">
        <f t="shared" si="62"/>
        <v>0.53855200000000003</v>
      </c>
      <c r="F2044" s="4">
        <v>229.52799999999999</v>
      </c>
      <c r="G2044" s="4">
        <f t="shared" si="63"/>
        <v>0.22952799999999998</v>
      </c>
    </row>
    <row r="2045" spans="1:7">
      <c r="A2045" s="4">
        <v>3</v>
      </c>
      <c r="B2045" s="4">
        <v>26</v>
      </c>
      <c r="C2045" s="4">
        <v>10</v>
      </c>
      <c r="D2045" s="4">
        <v>515.40099999999995</v>
      </c>
      <c r="E2045" s="4">
        <f t="shared" si="62"/>
        <v>0.515401</v>
      </c>
      <c r="F2045" s="4">
        <v>326.46699999999998</v>
      </c>
      <c r="G2045" s="4">
        <f t="shared" si="63"/>
        <v>0.32646700000000001</v>
      </c>
    </row>
    <row r="2046" spans="1:7">
      <c r="A2046" s="4">
        <v>3</v>
      </c>
      <c r="B2046" s="4">
        <v>26</v>
      </c>
      <c r="C2046" s="4">
        <v>11</v>
      </c>
      <c r="D2046" s="4">
        <v>754.94399999999996</v>
      </c>
      <c r="E2046" s="4">
        <f t="shared" si="62"/>
        <v>0.75494399999999995</v>
      </c>
      <c r="F2046" s="4">
        <v>534.33199999999999</v>
      </c>
      <c r="G2046" s="4">
        <f t="shared" si="63"/>
        <v>0.53433200000000003</v>
      </c>
    </row>
    <row r="2047" spans="1:7">
      <c r="A2047" s="4">
        <v>3</v>
      </c>
      <c r="B2047" s="4">
        <v>26</v>
      </c>
      <c r="C2047" s="4">
        <v>12</v>
      </c>
      <c r="D2047" s="4">
        <v>832.93899999999996</v>
      </c>
      <c r="E2047" s="4">
        <f t="shared" si="62"/>
        <v>0.83293899999999998</v>
      </c>
      <c r="F2047" s="4">
        <v>664.10400000000004</v>
      </c>
      <c r="G2047" s="4">
        <f t="shared" si="63"/>
        <v>0.66410400000000003</v>
      </c>
    </row>
    <row r="2048" spans="1:7">
      <c r="A2048" s="4">
        <v>3</v>
      </c>
      <c r="B2048" s="4">
        <v>26</v>
      </c>
      <c r="C2048" s="4">
        <v>13</v>
      </c>
      <c r="D2048" s="4">
        <v>779.13800000000003</v>
      </c>
      <c r="E2048" s="4">
        <f t="shared" si="62"/>
        <v>0.779138</v>
      </c>
      <c r="F2048" s="4">
        <v>689.09199999999998</v>
      </c>
      <c r="G2048" s="4">
        <f t="shared" si="63"/>
        <v>0.68909200000000004</v>
      </c>
    </row>
    <row r="2049" spans="1:7">
      <c r="A2049" s="4">
        <v>3</v>
      </c>
      <c r="B2049" s="4">
        <v>26</v>
      </c>
      <c r="C2049" s="4">
        <v>14</v>
      </c>
      <c r="D2049" s="4">
        <v>686.44399999999996</v>
      </c>
      <c r="E2049" s="4">
        <f t="shared" si="62"/>
        <v>0.68644399999999994</v>
      </c>
      <c r="F2049" s="4">
        <v>674.31200000000001</v>
      </c>
      <c r="G2049" s="4">
        <f t="shared" si="63"/>
        <v>0.67431200000000002</v>
      </c>
    </row>
    <row r="2050" spans="1:7">
      <c r="A2050" s="4">
        <v>3</v>
      </c>
      <c r="B2050" s="4">
        <v>26</v>
      </c>
      <c r="C2050" s="4">
        <v>15</v>
      </c>
      <c r="D2050" s="4">
        <v>583.39</v>
      </c>
      <c r="E2050" s="4">
        <f t="shared" si="62"/>
        <v>0.58338999999999996</v>
      </c>
      <c r="F2050" s="4">
        <v>649.83799999999997</v>
      </c>
      <c r="G2050" s="4">
        <f t="shared" si="63"/>
        <v>0.64983799999999992</v>
      </c>
    </row>
    <row r="2051" spans="1:7">
      <c r="A2051" s="4">
        <v>3</v>
      </c>
      <c r="B2051" s="4">
        <v>26</v>
      </c>
      <c r="C2051" s="4">
        <v>16</v>
      </c>
      <c r="D2051" s="4">
        <v>242.221</v>
      </c>
      <c r="E2051" s="4">
        <f t="shared" si="62"/>
        <v>0.24222099999999999</v>
      </c>
      <c r="F2051" s="4">
        <v>326.40600000000001</v>
      </c>
      <c r="G2051" s="4">
        <f t="shared" si="63"/>
        <v>0.32640600000000003</v>
      </c>
    </row>
    <row r="2052" spans="1:7">
      <c r="A2052" s="4">
        <v>3</v>
      </c>
      <c r="B2052" s="4">
        <v>26</v>
      </c>
      <c r="C2052" s="4">
        <v>17</v>
      </c>
      <c r="D2052" s="4">
        <v>155.071</v>
      </c>
      <c r="E2052" s="4">
        <f t="shared" si="62"/>
        <v>0.15507099999999999</v>
      </c>
      <c r="F2052" s="4">
        <v>312.70499999999998</v>
      </c>
      <c r="G2052" s="4">
        <f t="shared" si="63"/>
        <v>0.31270500000000001</v>
      </c>
    </row>
    <row r="2053" spans="1:7">
      <c r="A2053" s="4">
        <v>3</v>
      </c>
      <c r="B2053" s="4">
        <v>26</v>
      </c>
      <c r="C2053" s="4">
        <v>18</v>
      </c>
      <c r="D2053" s="4">
        <v>12.407</v>
      </c>
      <c r="E2053" s="4">
        <f t="shared" si="62"/>
        <v>1.2407E-2</v>
      </c>
      <c r="F2053" s="4">
        <v>74.367999999999995</v>
      </c>
      <c r="G2053" s="4">
        <f t="shared" si="63"/>
        <v>7.436799999999999E-2</v>
      </c>
    </row>
    <row r="2054" spans="1:7">
      <c r="A2054" s="4">
        <v>3</v>
      </c>
      <c r="B2054" s="4">
        <v>26</v>
      </c>
      <c r="C2054" s="4">
        <v>19</v>
      </c>
      <c r="D2054" s="4">
        <v>0</v>
      </c>
      <c r="E2054" s="4">
        <f t="shared" si="62"/>
        <v>0</v>
      </c>
      <c r="F2054" s="4">
        <v>0</v>
      </c>
      <c r="G2054" s="4">
        <f t="shared" si="63"/>
        <v>0</v>
      </c>
    </row>
    <row r="2055" spans="1:7">
      <c r="A2055" s="4">
        <v>3</v>
      </c>
      <c r="B2055" s="4">
        <v>26</v>
      </c>
      <c r="C2055" s="4">
        <v>20</v>
      </c>
      <c r="D2055" s="4">
        <v>0</v>
      </c>
      <c r="E2055" s="4">
        <f t="shared" si="62"/>
        <v>0</v>
      </c>
      <c r="F2055" s="4">
        <v>0</v>
      </c>
      <c r="G2055" s="4">
        <f t="shared" si="63"/>
        <v>0</v>
      </c>
    </row>
    <row r="2056" spans="1:7">
      <c r="A2056" s="4">
        <v>3</v>
      </c>
      <c r="B2056" s="4">
        <v>26</v>
      </c>
      <c r="C2056" s="4">
        <v>21</v>
      </c>
      <c r="D2056" s="4">
        <v>0</v>
      </c>
      <c r="E2056" s="4">
        <f t="shared" si="62"/>
        <v>0</v>
      </c>
      <c r="F2056" s="4">
        <v>0</v>
      </c>
      <c r="G2056" s="4">
        <f t="shared" si="63"/>
        <v>0</v>
      </c>
    </row>
    <row r="2057" spans="1:7">
      <c r="A2057" s="4">
        <v>3</v>
      </c>
      <c r="B2057" s="4">
        <v>26</v>
      </c>
      <c r="C2057" s="4">
        <v>22</v>
      </c>
      <c r="D2057" s="4">
        <v>0</v>
      </c>
      <c r="E2057" s="4">
        <f t="shared" si="62"/>
        <v>0</v>
      </c>
      <c r="F2057" s="4">
        <v>0</v>
      </c>
      <c r="G2057" s="4">
        <f t="shared" si="63"/>
        <v>0</v>
      </c>
    </row>
    <row r="2058" spans="1:7">
      <c r="A2058" s="4">
        <v>3</v>
      </c>
      <c r="B2058" s="4">
        <v>26</v>
      </c>
      <c r="C2058" s="4">
        <v>23</v>
      </c>
      <c r="D2058" s="4">
        <v>0</v>
      </c>
      <c r="E2058" s="4">
        <f t="shared" si="62"/>
        <v>0</v>
      </c>
      <c r="F2058" s="4">
        <v>0</v>
      </c>
      <c r="G2058" s="4">
        <f t="shared" si="63"/>
        <v>0</v>
      </c>
    </row>
    <row r="2059" spans="1:7">
      <c r="A2059" s="4">
        <v>3</v>
      </c>
      <c r="B2059" s="4">
        <v>27</v>
      </c>
      <c r="C2059" s="4">
        <v>0</v>
      </c>
      <c r="D2059" s="4">
        <v>0</v>
      </c>
      <c r="E2059" s="4">
        <f t="shared" si="62"/>
        <v>0</v>
      </c>
      <c r="F2059" s="4">
        <v>0</v>
      </c>
      <c r="G2059" s="4">
        <f t="shared" si="63"/>
        <v>0</v>
      </c>
    </row>
    <row r="2060" spans="1:7">
      <c r="A2060" s="4">
        <v>3</v>
      </c>
      <c r="B2060" s="4">
        <v>27</v>
      </c>
      <c r="C2060" s="4">
        <v>1</v>
      </c>
      <c r="D2060" s="4">
        <v>0</v>
      </c>
      <c r="E2060" s="4">
        <f t="shared" si="62"/>
        <v>0</v>
      </c>
      <c r="F2060" s="4">
        <v>0</v>
      </c>
      <c r="G2060" s="4">
        <f t="shared" si="63"/>
        <v>0</v>
      </c>
    </row>
    <row r="2061" spans="1:7">
      <c r="A2061" s="4">
        <v>3</v>
      </c>
      <c r="B2061" s="4">
        <v>27</v>
      </c>
      <c r="C2061" s="4">
        <v>2</v>
      </c>
      <c r="D2061" s="4">
        <v>0</v>
      </c>
      <c r="E2061" s="4">
        <f t="shared" si="62"/>
        <v>0</v>
      </c>
      <c r="F2061" s="4">
        <v>0</v>
      </c>
      <c r="G2061" s="4">
        <f t="shared" si="63"/>
        <v>0</v>
      </c>
    </row>
    <row r="2062" spans="1:7">
      <c r="A2062" s="4">
        <v>3</v>
      </c>
      <c r="B2062" s="4">
        <v>27</v>
      </c>
      <c r="C2062" s="4">
        <v>3</v>
      </c>
      <c r="D2062" s="4">
        <v>0</v>
      </c>
      <c r="E2062" s="4">
        <f t="shared" si="62"/>
        <v>0</v>
      </c>
      <c r="F2062" s="4">
        <v>0</v>
      </c>
      <c r="G2062" s="4">
        <f t="shared" si="63"/>
        <v>0</v>
      </c>
    </row>
    <row r="2063" spans="1:7">
      <c r="A2063" s="4">
        <v>3</v>
      </c>
      <c r="B2063" s="4">
        <v>27</v>
      </c>
      <c r="C2063" s="4">
        <v>4</v>
      </c>
      <c r="D2063" s="4">
        <v>0</v>
      </c>
      <c r="E2063" s="4">
        <f t="shared" si="62"/>
        <v>0</v>
      </c>
      <c r="F2063" s="4">
        <v>0</v>
      </c>
      <c r="G2063" s="4">
        <f t="shared" si="63"/>
        <v>0</v>
      </c>
    </row>
    <row r="2064" spans="1:7">
      <c r="A2064" s="4">
        <v>3</v>
      </c>
      <c r="B2064" s="4">
        <v>27</v>
      </c>
      <c r="C2064" s="4">
        <v>5</v>
      </c>
      <c r="D2064" s="4">
        <v>0</v>
      </c>
      <c r="E2064" s="4">
        <f t="shared" si="62"/>
        <v>0</v>
      </c>
      <c r="F2064" s="4">
        <v>0</v>
      </c>
      <c r="G2064" s="4">
        <f t="shared" si="63"/>
        <v>0</v>
      </c>
    </row>
    <row r="2065" spans="1:7">
      <c r="A2065" s="4">
        <v>3</v>
      </c>
      <c r="B2065" s="4">
        <v>27</v>
      </c>
      <c r="C2065" s="4">
        <v>6</v>
      </c>
      <c r="D2065" s="4">
        <v>4.9109999999999996</v>
      </c>
      <c r="E2065" s="4">
        <f t="shared" si="62"/>
        <v>4.9109999999999996E-3</v>
      </c>
      <c r="F2065" s="4">
        <v>3.5409999999999999</v>
      </c>
      <c r="G2065" s="4">
        <f t="shared" si="63"/>
        <v>3.5409999999999999E-3</v>
      </c>
    </row>
    <row r="2066" spans="1:7">
      <c r="A2066" s="4">
        <v>3</v>
      </c>
      <c r="B2066" s="4">
        <v>27</v>
      </c>
      <c r="C2066" s="4">
        <v>7</v>
      </c>
      <c r="D2066" s="4">
        <v>114.38800000000001</v>
      </c>
      <c r="E2066" s="4">
        <f t="shared" si="62"/>
        <v>0.114388</v>
      </c>
      <c r="F2066" s="4">
        <v>35.933</v>
      </c>
      <c r="G2066" s="4">
        <f t="shared" si="63"/>
        <v>3.5933E-2</v>
      </c>
    </row>
    <row r="2067" spans="1:7">
      <c r="A2067" s="4">
        <v>3</v>
      </c>
      <c r="B2067" s="4">
        <v>27</v>
      </c>
      <c r="C2067" s="4">
        <v>8</v>
      </c>
      <c r="D2067" s="4">
        <v>202.81299999999999</v>
      </c>
      <c r="E2067" s="4">
        <f t="shared" si="62"/>
        <v>0.20281299999999999</v>
      </c>
      <c r="F2067" s="4">
        <v>122.851</v>
      </c>
      <c r="G2067" s="4">
        <f t="shared" si="63"/>
        <v>0.122851</v>
      </c>
    </row>
    <row r="2068" spans="1:7">
      <c r="A2068" s="4">
        <v>3</v>
      </c>
      <c r="B2068" s="4">
        <v>27</v>
      </c>
      <c r="C2068" s="4">
        <v>9</v>
      </c>
      <c r="D2068" s="4">
        <v>402.47399999999999</v>
      </c>
      <c r="E2068" s="4">
        <f t="shared" ref="E2068:E2131" si="64">D2068/1000</f>
        <v>0.402474</v>
      </c>
      <c r="F2068" s="4">
        <v>210.255</v>
      </c>
      <c r="G2068" s="4">
        <f t="shared" ref="G2068:G2131" si="65">F2068/1000</f>
        <v>0.210255</v>
      </c>
    </row>
    <row r="2069" spans="1:7">
      <c r="A2069" s="4">
        <v>3</v>
      </c>
      <c r="B2069" s="4">
        <v>27</v>
      </c>
      <c r="C2069" s="4">
        <v>10</v>
      </c>
      <c r="D2069" s="4">
        <v>679.14499999999998</v>
      </c>
      <c r="E2069" s="4">
        <f t="shared" si="64"/>
        <v>0.679145</v>
      </c>
      <c r="F2069" s="4">
        <v>403.86399999999998</v>
      </c>
      <c r="G2069" s="4">
        <f t="shared" si="65"/>
        <v>0.403864</v>
      </c>
    </row>
    <row r="2070" spans="1:7">
      <c r="A2070" s="4">
        <v>3</v>
      </c>
      <c r="B2070" s="4">
        <v>27</v>
      </c>
      <c r="C2070" s="4">
        <v>11</v>
      </c>
      <c r="D2070" s="4">
        <v>765.85199999999998</v>
      </c>
      <c r="E2070" s="4">
        <f t="shared" si="64"/>
        <v>0.76585199999999998</v>
      </c>
      <c r="F2070" s="4">
        <v>545.83299999999997</v>
      </c>
      <c r="G2070" s="4">
        <f t="shared" si="65"/>
        <v>0.54583300000000001</v>
      </c>
    </row>
    <row r="2071" spans="1:7">
      <c r="A2071" s="4">
        <v>3</v>
      </c>
      <c r="B2071" s="4">
        <v>27</v>
      </c>
      <c r="C2071" s="4">
        <v>12</v>
      </c>
      <c r="D2071" s="4">
        <v>800.92600000000004</v>
      </c>
      <c r="E2071" s="4">
        <f t="shared" si="64"/>
        <v>0.80092600000000003</v>
      </c>
      <c r="F2071" s="4">
        <v>642.01900000000001</v>
      </c>
      <c r="G2071" s="4">
        <f t="shared" si="65"/>
        <v>0.64201900000000001</v>
      </c>
    </row>
    <row r="2072" spans="1:7">
      <c r="A2072" s="4">
        <v>3</v>
      </c>
      <c r="B2072" s="4">
        <v>27</v>
      </c>
      <c r="C2072" s="4">
        <v>13</v>
      </c>
      <c r="D2072" s="4">
        <v>559.92600000000004</v>
      </c>
      <c r="E2072" s="4">
        <f t="shared" si="64"/>
        <v>0.55992600000000003</v>
      </c>
      <c r="F2072" s="4">
        <v>508.452</v>
      </c>
      <c r="G2072" s="4">
        <f t="shared" si="65"/>
        <v>0.50845200000000002</v>
      </c>
    </row>
    <row r="2073" spans="1:7">
      <c r="A2073" s="4">
        <v>3</v>
      </c>
      <c r="B2073" s="4">
        <v>27</v>
      </c>
      <c r="C2073" s="4">
        <v>14</v>
      </c>
      <c r="D2073" s="4">
        <v>690.90899999999999</v>
      </c>
      <c r="E2073" s="4">
        <f t="shared" si="64"/>
        <v>0.690909</v>
      </c>
      <c r="F2073" s="4">
        <v>679.505</v>
      </c>
      <c r="G2073" s="4">
        <f t="shared" si="65"/>
        <v>0.67950500000000003</v>
      </c>
    </row>
    <row r="2074" spans="1:7">
      <c r="A2074" s="4">
        <v>3</v>
      </c>
      <c r="B2074" s="4">
        <v>27</v>
      </c>
      <c r="C2074" s="4">
        <v>15</v>
      </c>
      <c r="D2074" s="4">
        <v>519.38699999999994</v>
      </c>
      <c r="E2074" s="4">
        <f t="shared" si="64"/>
        <v>0.51938699999999993</v>
      </c>
      <c r="F2074" s="4">
        <v>578.88800000000003</v>
      </c>
      <c r="G2074" s="4">
        <f t="shared" si="65"/>
        <v>0.57888800000000007</v>
      </c>
    </row>
    <row r="2075" spans="1:7">
      <c r="A2075" s="4">
        <v>3</v>
      </c>
      <c r="B2075" s="4">
        <v>27</v>
      </c>
      <c r="C2075" s="4">
        <v>16</v>
      </c>
      <c r="D2075" s="4">
        <v>355.30099999999999</v>
      </c>
      <c r="E2075" s="4">
        <f t="shared" si="64"/>
        <v>0.35530099999999998</v>
      </c>
      <c r="F2075" s="4">
        <v>482.20600000000002</v>
      </c>
      <c r="G2075" s="4">
        <f t="shared" si="65"/>
        <v>0.48220600000000002</v>
      </c>
    </row>
    <row r="2076" spans="1:7">
      <c r="A2076" s="4">
        <v>3</v>
      </c>
      <c r="B2076" s="4">
        <v>27</v>
      </c>
      <c r="C2076" s="4">
        <v>17</v>
      </c>
      <c r="D2076" s="4">
        <v>135.40199999999999</v>
      </c>
      <c r="E2076" s="4">
        <f t="shared" si="64"/>
        <v>0.13540199999999999</v>
      </c>
      <c r="F2076" s="4">
        <v>267.49099999999999</v>
      </c>
      <c r="G2076" s="4">
        <f t="shared" si="65"/>
        <v>0.26749099999999998</v>
      </c>
    </row>
    <row r="2077" spans="1:7">
      <c r="A2077" s="4">
        <v>3</v>
      </c>
      <c r="B2077" s="4">
        <v>27</v>
      </c>
      <c r="C2077" s="4">
        <v>18</v>
      </c>
      <c r="D2077" s="4">
        <v>10.573</v>
      </c>
      <c r="E2077" s="4">
        <f t="shared" si="64"/>
        <v>1.0573000000000001E-2</v>
      </c>
      <c r="F2077" s="4">
        <v>26.904</v>
      </c>
      <c r="G2077" s="4">
        <f t="shared" si="65"/>
        <v>2.6904000000000001E-2</v>
      </c>
    </row>
    <row r="2078" spans="1:7">
      <c r="A2078" s="4">
        <v>3</v>
      </c>
      <c r="B2078" s="4">
        <v>27</v>
      </c>
      <c r="C2078" s="4">
        <v>19</v>
      </c>
      <c r="D2078" s="4">
        <v>0</v>
      </c>
      <c r="E2078" s="4">
        <f t="shared" si="64"/>
        <v>0</v>
      </c>
      <c r="F2078" s="4">
        <v>0</v>
      </c>
      <c r="G2078" s="4">
        <f t="shared" si="65"/>
        <v>0</v>
      </c>
    </row>
    <row r="2079" spans="1:7">
      <c r="A2079" s="4">
        <v>3</v>
      </c>
      <c r="B2079" s="4">
        <v>27</v>
      </c>
      <c r="C2079" s="4">
        <v>20</v>
      </c>
      <c r="D2079" s="4">
        <v>0</v>
      </c>
      <c r="E2079" s="4">
        <f t="shared" si="64"/>
        <v>0</v>
      </c>
      <c r="F2079" s="4">
        <v>0</v>
      </c>
      <c r="G2079" s="4">
        <f t="shared" si="65"/>
        <v>0</v>
      </c>
    </row>
    <row r="2080" spans="1:7">
      <c r="A2080" s="4">
        <v>3</v>
      </c>
      <c r="B2080" s="4">
        <v>27</v>
      </c>
      <c r="C2080" s="4">
        <v>21</v>
      </c>
      <c r="D2080" s="4">
        <v>0</v>
      </c>
      <c r="E2080" s="4">
        <f t="shared" si="64"/>
        <v>0</v>
      </c>
      <c r="F2080" s="4">
        <v>0</v>
      </c>
      <c r="G2080" s="4">
        <f t="shared" si="65"/>
        <v>0</v>
      </c>
    </row>
    <row r="2081" spans="1:7">
      <c r="A2081" s="4">
        <v>3</v>
      </c>
      <c r="B2081" s="4">
        <v>27</v>
      </c>
      <c r="C2081" s="4">
        <v>22</v>
      </c>
      <c r="D2081" s="4">
        <v>0</v>
      </c>
      <c r="E2081" s="4">
        <f t="shared" si="64"/>
        <v>0</v>
      </c>
      <c r="F2081" s="4">
        <v>0</v>
      </c>
      <c r="G2081" s="4">
        <f t="shared" si="65"/>
        <v>0</v>
      </c>
    </row>
    <row r="2082" spans="1:7">
      <c r="A2082" s="4">
        <v>3</v>
      </c>
      <c r="B2082" s="4">
        <v>27</v>
      </c>
      <c r="C2082" s="4">
        <v>23</v>
      </c>
      <c r="D2082" s="4">
        <v>0</v>
      </c>
      <c r="E2082" s="4">
        <f t="shared" si="64"/>
        <v>0</v>
      </c>
      <c r="F2082" s="4">
        <v>0</v>
      </c>
      <c r="G2082" s="4">
        <f t="shared" si="65"/>
        <v>0</v>
      </c>
    </row>
    <row r="2083" spans="1:7">
      <c r="A2083" s="4">
        <v>3</v>
      </c>
      <c r="B2083" s="4">
        <v>28</v>
      </c>
      <c r="C2083" s="4">
        <v>0</v>
      </c>
      <c r="D2083" s="4">
        <v>0</v>
      </c>
      <c r="E2083" s="4">
        <f t="shared" si="64"/>
        <v>0</v>
      </c>
      <c r="F2083" s="4">
        <v>0</v>
      </c>
      <c r="G2083" s="4">
        <f t="shared" si="65"/>
        <v>0</v>
      </c>
    </row>
    <row r="2084" spans="1:7">
      <c r="A2084" s="4">
        <v>3</v>
      </c>
      <c r="B2084" s="4">
        <v>28</v>
      </c>
      <c r="C2084" s="4">
        <v>1</v>
      </c>
      <c r="D2084" s="4">
        <v>0</v>
      </c>
      <c r="E2084" s="4">
        <f t="shared" si="64"/>
        <v>0</v>
      </c>
      <c r="F2084" s="4">
        <v>0</v>
      </c>
      <c r="G2084" s="4">
        <f t="shared" si="65"/>
        <v>0</v>
      </c>
    </row>
    <row r="2085" spans="1:7">
      <c r="A2085" s="4">
        <v>3</v>
      </c>
      <c r="B2085" s="4">
        <v>28</v>
      </c>
      <c r="C2085" s="4">
        <v>2</v>
      </c>
      <c r="D2085" s="4">
        <v>0</v>
      </c>
      <c r="E2085" s="4">
        <f t="shared" si="64"/>
        <v>0</v>
      </c>
      <c r="F2085" s="4">
        <v>0</v>
      </c>
      <c r="G2085" s="4">
        <f t="shared" si="65"/>
        <v>0</v>
      </c>
    </row>
    <row r="2086" spans="1:7">
      <c r="A2086" s="4">
        <v>3</v>
      </c>
      <c r="B2086" s="4">
        <v>28</v>
      </c>
      <c r="C2086" s="4">
        <v>3</v>
      </c>
      <c r="D2086" s="4">
        <v>0</v>
      </c>
      <c r="E2086" s="4">
        <f t="shared" si="64"/>
        <v>0</v>
      </c>
      <c r="F2086" s="4">
        <v>0</v>
      </c>
      <c r="G2086" s="4">
        <f t="shared" si="65"/>
        <v>0</v>
      </c>
    </row>
    <row r="2087" spans="1:7">
      <c r="A2087" s="4">
        <v>3</v>
      </c>
      <c r="B2087" s="4">
        <v>28</v>
      </c>
      <c r="C2087" s="4">
        <v>4</v>
      </c>
      <c r="D2087" s="4">
        <v>0</v>
      </c>
      <c r="E2087" s="4">
        <f t="shared" si="64"/>
        <v>0</v>
      </c>
      <c r="F2087" s="4">
        <v>0</v>
      </c>
      <c r="G2087" s="4">
        <f t="shared" si="65"/>
        <v>0</v>
      </c>
    </row>
    <row r="2088" spans="1:7">
      <c r="A2088" s="4">
        <v>3</v>
      </c>
      <c r="B2088" s="4">
        <v>28</v>
      </c>
      <c r="C2088" s="4">
        <v>5</v>
      </c>
      <c r="D2088" s="4">
        <v>0</v>
      </c>
      <c r="E2088" s="4">
        <f t="shared" si="64"/>
        <v>0</v>
      </c>
      <c r="F2088" s="4">
        <v>0</v>
      </c>
      <c r="G2088" s="4">
        <f t="shared" si="65"/>
        <v>0</v>
      </c>
    </row>
    <row r="2089" spans="1:7">
      <c r="A2089" s="4">
        <v>3</v>
      </c>
      <c r="B2089" s="4">
        <v>28</v>
      </c>
      <c r="C2089" s="4">
        <v>6</v>
      </c>
      <c r="D2089" s="4">
        <v>5.8019999999999996</v>
      </c>
      <c r="E2089" s="4">
        <f t="shared" si="64"/>
        <v>5.8019999999999999E-3</v>
      </c>
      <c r="F2089" s="4">
        <v>4.2960000000000003</v>
      </c>
      <c r="G2089" s="4">
        <f t="shared" si="65"/>
        <v>4.2960000000000003E-3</v>
      </c>
    </row>
    <row r="2090" spans="1:7">
      <c r="A2090" s="4">
        <v>3</v>
      </c>
      <c r="B2090" s="4">
        <v>28</v>
      </c>
      <c r="C2090" s="4">
        <v>7</v>
      </c>
      <c r="D2090" s="4">
        <v>79.078000000000003</v>
      </c>
      <c r="E2090" s="4">
        <f t="shared" si="64"/>
        <v>7.9078000000000009E-2</v>
      </c>
      <c r="F2090" s="4">
        <v>60.816000000000003</v>
      </c>
      <c r="G2090" s="4">
        <f t="shared" si="65"/>
        <v>6.0816000000000002E-2</v>
      </c>
    </row>
    <row r="2091" spans="1:7">
      <c r="A2091" s="4">
        <v>3</v>
      </c>
      <c r="B2091" s="4">
        <v>28</v>
      </c>
      <c r="C2091" s="4">
        <v>8</v>
      </c>
      <c r="D2091" s="4">
        <v>259.28399999999999</v>
      </c>
      <c r="E2091" s="4">
        <f t="shared" si="64"/>
        <v>0.25928400000000001</v>
      </c>
      <c r="F2091" s="4">
        <v>72.209999999999994</v>
      </c>
      <c r="G2091" s="4">
        <f t="shared" si="65"/>
        <v>7.2209999999999996E-2</v>
      </c>
    </row>
    <row r="2092" spans="1:7">
      <c r="A2092" s="4">
        <v>3</v>
      </c>
      <c r="B2092" s="4">
        <v>28</v>
      </c>
      <c r="C2092" s="4">
        <v>9</v>
      </c>
      <c r="D2092" s="4">
        <v>513.55200000000002</v>
      </c>
      <c r="E2092" s="4">
        <f t="shared" si="64"/>
        <v>0.51355200000000001</v>
      </c>
      <c r="F2092" s="4">
        <v>242.90299999999999</v>
      </c>
      <c r="G2092" s="4">
        <f t="shared" si="65"/>
        <v>0.24290299999999998</v>
      </c>
    </row>
    <row r="2093" spans="1:7">
      <c r="A2093" s="4">
        <v>3</v>
      </c>
      <c r="B2093" s="4">
        <v>28</v>
      </c>
      <c r="C2093" s="4">
        <v>10</v>
      </c>
      <c r="D2093" s="4">
        <v>563.48299999999995</v>
      </c>
      <c r="E2093" s="4">
        <f t="shared" si="64"/>
        <v>0.56348299999999996</v>
      </c>
      <c r="F2093" s="4">
        <v>396.72800000000001</v>
      </c>
      <c r="G2093" s="4">
        <f t="shared" si="65"/>
        <v>0.39672800000000003</v>
      </c>
    </row>
    <row r="2094" spans="1:7">
      <c r="A2094" s="4">
        <v>3</v>
      </c>
      <c r="B2094" s="4">
        <v>28</v>
      </c>
      <c r="C2094" s="4">
        <v>11</v>
      </c>
      <c r="D2094" s="4">
        <v>544.61500000000001</v>
      </c>
      <c r="E2094" s="4">
        <f t="shared" si="64"/>
        <v>0.54461499999999996</v>
      </c>
      <c r="F2094" s="4">
        <v>405.48</v>
      </c>
      <c r="G2094" s="4">
        <f t="shared" si="65"/>
        <v>0.40548000000000001</v>
      </c>
    </row>
    <row r="2095" spans="1:7">
      <c r="A2095" s="4">
        <v>3</v>
      </c>
      <c r="B2095" s="4">
        <v>28</v>
      </c>
      <c r="C2095" s="4">
        <v>12</v>
      </c>
      <c r="D2095" s="4">
        <v>500.58300000000003</v>
      </c>
      <c r="E2095" s="4">
        <f t="shared" si="64"/>
        <v>0.500583</v>
      </c>
      <c r="F2095" s="4">
        <v>434.63799999999998</v>
      </c>
      <c r="G2095" s="4">
        <f t="shared" si="65"/>
        <v>0.43463799999999997</v>
      </c>
    </row>
    <row r="2096" spans="1:7">
      <c r="A2096" s="4">
        <v>3</v>
      </c>
      <c r="B2096" s="4">
        <v>28</v>
      </c>
      <c r="C2096" s="4">
        <v>13</v>
      </c>
      <c r="D2096" s="4">
        <v>567.38599999999997</v>
      </c>
      <c r="E2096" s="4">
        <f t="shared" si="64"/>
        <v>0.56738599999999995</v>
      </c>
      <c r="F2096" s="4">
        <v>527.22299999999996</v>
      </c>
      <c r="G2096" s="4">
        <f t="shared" si="65"/>
        <v>0.527223</v>
      </c>
    </row>
    <row r="2097" spans="1:7">
      <c r="A2097" s="4">
        <v>3</v>
      </c>
      <c r="B2097" s="4">
        <v>28</v>
      </c>
      <c r="C2097" s="4">
        <v>14</v>
      </c>
      <c r="D2097" s="4">
        <v>627.43700000000001</v>
      </c>
      <c r="E2097" s="4">
        <f t="shared" si="64"/>
        <v>0.62743700000000002</v>
      </c>
      <c r="F2097" s="4">
        <v>619.40800000000002</v>
      </c>
      <c r="G2097" s="4">
        <f t="shared" si="65"/>
        <v>0.61940800000000007</v>
      </c>
    </row>
    <row r="2098" spans="1:7">
      <c r="A2098" s="4">
        <v>3</v>
      </c>
      <c r="B2098" s="4">
        <v>28</v>
      </c>
      <c r="C2098" s="4">
        <v>15</v>
      </c>
      <c r="D2098" s="4">
        <v>459.738</v>
      </c>
      <c r="E2098" s="4">
        <f t="shared" si="64"/>
        <v>0.45973799999999998</v>
      </c>
      <c r="F2098" s="4">
        <v>502.71600000000001</v>
      </c>
      <c r="G2098" s="4">
        <f t="shared" si="65"/>
        <v>0.50271600000000005</v>
      </c>
    </row>
    <row r="2099" spans="1:7">
      <c r="A2099" s="4">
        <v>3</v>
      </c>
      <c r="B2099" s="4">
        <v>28</v>
      </c>
      <c r="C2099" s="4">
        <v>16</v>
      </c>
      <c r="D2099" s="4">
        <v>310.40100000000001</v>
      </c>
      <c r="E2099" s="4">
        <f t="shared" si="64"/>
        <v>0.31040100000000004</v>
      </c>
      <c r="F2099" s="4">
        <v>405.79199999999997</v>
      </c>
      <c r="G2099" s="4">
        <f t="shared" si="65"/>
        <v>0.40579199999999999</v>
      </c>
    </row>
    <row r="2100" spans="1:7">
      <c r="A2100" s="4">
        <v>3</v>
      </c>
      <c r="B2100" s="4">
        <v>28</v>
      </c>
      <c r="C2100" s="4">
        <v>17</v>
      </c>
      <c r="D2100" s="4">
        <v>139.471</v>
      </c>
      <c r="E2100" s="4">
        <f t="shared" si="64"/>
        <v>0.13947100000000001</v>
      </c>
      <c r="F2100" s="4">
        <v>255.828</v>
      </c>
      <c r="G2100" s="4">
        <f t="shared" si="65"/>
        <v>0.255828</v>
      </c>
    </row>
    <row r="2101" spans="1:7">
      <c r="A2101" s="4">
        <v>3</v>
      </c>
      <c r="B2101" s="4">
        <v>28</v>
      </c>
      <c r="C2101" s="4">
        <v>18</v>
      </c>
      <c r="D2101" s="4">
        <v>10.334</v>
      </c>
      <c r="E2101" s="4">
        <f t="shared" si="64"/>
        <v>1.0333999999999999E-2</v>
      </c>
      <c r="F2101" s="4">
        <v>24.077000000000002</v>
      </c>
      <c r="G2101" s="4">
        <f t="shared" si="65"/>
        <v>2.4077000000000001E-2</v>
      </c>
    </row>
    <row r="2102" spans="1:7">
      <c r="A2102" s="4">
        <v>3</v>
      </c>
      <c r="B2102" s="4">
        <v>28</v>
      </c>
      <c r="C2102" s="4">
        <v>19</v>
      </c>
      <c r="D2102" s="4">
        <v>0</v>
      </c>
      <c r="E2102" s="4">
        <f t="shared" si="64"/>
        <v>0</v>
      </c>
      <c r="F2102" s="4">
        <v>0</v>
      </c>
      <c r="G2102" s="4">
        <f t="shared" si="65"/>
        <v>0</v>
      </c>
    </row>
    <row r="2103" spans="1:7">
      <c r="A2103" s="4">
        <v>3</v>
      </c>
      <c r="B2103" s="4">
        <v>28</v>
      </c>
      <c r="C2103" s="4">
        <v>20</v>
      </c>
      <c r="D2103" s="4">
        <v>0</v>
      </c>
      <c r="E2103" s="4">
        <f t="shared" si="64"/>
        <v>0</v>
      </c>
      <c r="F2103" s="4">
        <v>0</v>
      </c>
      <c r="G2103" s="4">
        <f t="shared" si="65"/>
        <v>0</v>
      </c>
    </row>
    <row r="2104" spans="1:7">
      <c r="A2104" s="4">
        <v>3</v>
      </c>
      <c r="B2104" s="4">
        <v>28</v>
      </c>
      <c r="C2104" s="4">
        <v>21</v>
      </c>
      <c r="D2104" s="4">
        <v>0</v>
      </c>
      <c r="E2104" s="4">
        <f t="shared" si="64"/>
        <v>0</v>
      </c>
      <c r="F2104" s="4">
        <v>0</v>
      </c>
      <c r="G2104" s="4">
        <f t="shared" si="65"/>
        <v>0</v>
      </c>
    </row>
    <row r="2105" spans="1:7">
      <c r="A2105" s="4">
        <v>3</v>
      </c>
      <c r="B2105" s="4">
        <v>28</v>
      </c>
      <c r="C2105" s="4">
        <v>22</v>
      </c>
      <c r="D2105" s="4">
        <v>0</v>
      </c>
      <c r="E2105" s="4">
        <f t="shared" si="64"/>
        <v>0</v>
      </c>
      <c r="F2105" s="4">
        <v>0</v>
      </c>
      <c r="G2105" s="4">
        <f t="shared" si="65"/>
        <v>0</v>
      </c>
    </row>
    <row r="2106" spans="1:7">
      <c r="A2106" s="4">
        <v>3</v>
      </c>
      <c r="B2106" s="4">
        <v>28</v>
      </c>
      <c r="C2106" s="4">
        <v>23</v>
      </c>
      <c r="D2106" s="4">
        <v>0</v>
      </c>
      <c r="E2106" s="4">
        <f t="shared" si="64"/>
        <v>0</v>
      </c>
      <c r="F2106" s="4">
        <v>0</v>
      </c>
      <c r="G2106" s="4">
        <f t="shared" si="65"/>
        <v>0</v>
      </c>
    </row>
    <row r="2107" spans="1:7">
      <c r="A2107" s="4">
        <v>3</v>
      </c>
      <c r="B2107" s="4">
        <v>29</v>
      </c>
      <c r="C2107" s="4">
        <v>0</v>
      </c>
      <c r="D2107" s="4">
        <v>0</v>
      </c>
      <c r="E2107" s="4">
        <f t="shared" si="64"/>
        <v>0</v>
      </c>
      <c r="F2107" s="4">
        <v>0</v>
      </c>
      <c r="G2107" s="4">
        <f t="shared" si="65"/>
        <v>0</v>
      </c>
    </row>
    <row r="2108" spans="1:7">
      <c r="A2108" s="4">
        <v>3</v>
      </c>
      <c r="B2108" s="4">
        <v>29</v>
      </c>
      <c r="C2108" s="4">
        <v>1</v>
      </c>
      <c r="D2108" s="4">
        <v>0</v>
      </c>
      <c r="E2108" s="4">
        <f t="shared" si="64"/>
        <v>0</v>
      </c>
      <c r="F2108" s="4">
        <v>0</v>
      </c>
      <c r="G2108" s="4">
        <f t="shared" si="65"/>
        <v>0</v>
      </c>
    </row>
    <row r="2109" spans="1:7">
      <c r="A2109" s="4">
        <v>3</v>
      </c>
      <c r="B2109" s="4">
        <v>29</v>
      </c>
      <c r="C2109" s="4">
        <v>2</v>
      </c>
      <c r="D2109" s="4">
        <v>0</v>
      </c>
      <c r="E2109" s="4">
        <f t="shared" si="64"/>
        <v>0</v>
      </c>
      <c r="F2109" s="4">
        <v>0</v>
      </c>
      <c r="G2109" s="4">
        <f t="shared" si="65"/>
        <v>0</v>
      </c>
    </row>
    <row r="2110" spans="1:7">
      <c r="A2110" s="4">
        <v>3</v>
      </c>
      <c r="B2110" s="4">
        <v>29</v>
      </c>
      <c r="C2110" s="4">
        <v>3</v>
      </c>
      <c r="D2110" s="4">
        <v>0</v>
      </c>
      <c r="E2110" s="4">
        <f t="shared" si="64"/>
        <v>0</v>
      </c>
      <c r="F2110" s="4">
        <v>0</v>
      </c>
      <c r="G2110" s="4">
        <f t="shared" si="65"/>
        <v>0</v>
      </c>
    </row>
    <row r="2111" spans="1:7">
      <c r="A2111" s="4">
        <v>3</v>
      </c>
      <c r="B2111" s="4">
        <v>29</v>
      </c>
      <c r="C2111" s="4">
        <v>4</v>
      </c>
      <c r="D2111" s="4">
        <v>0</v>
      </c>
      <c r="E2111" s="4">
        <f t="shared" si="64"/>
        <v>0</v>
      </c>
      <c r="F2111" s="4">
        <v>0</v>
      </c>
      <c r="G2111" s="4">
        <f t="shared" si="65"/>
        <v>0</v>
      </c>
    </row>
    <row r="2112" spans="1:7">
      <c r="A2112" s="4">
        <v>3</v>
      </c>
      <c r="B2112" s="4">
        <v>29</v>
      </c>
      <c r="C2112" s="4">
        <v>5</v>
      </c>
      <c r="D2112" s="4">
        <v>0</v>
      </c>
      <c r="E2112" s="4">
        <f t="shared" si="64"/>
        <v>0</v>
      </c>
      <c r="F2112" s="4">
        <v>0</v>
      </c>
      <c r="G2112" s="4">
        <f t="shared" si="65"/>
        <v>0</v>
      </c>
    </row>
    <row r="2113" spans="1:7">
      <c r="A2113" s="4">
        <v>3</v>
      </c>
      <c r="B2113" s="4">
        <v>29</v>
      </c>
      <c r="C2113" s="4">
        <v>6</v>
      </c>
      <c r="D2113" s="4">
        <v>7.4969999999999999</v>
      </c>
      <c r="E2113" s="4">
        <f t="shared" si="64"/>
        <v>7.4970000000000002E-3</v>
      </c>
      <c r="F2113" s="4">
        <v>2.7360000000000002</v>
      </c>
      <c r="G2113" s="4">
        <f t="shared" si="65"/>
        <v>2.7360000000000002E-3</v>
      </c>
    </row>
    <row r="2114" spans="1:7">
      <c r="A2114" s="4">
        <v>3</v>
      </c>
      <c r="B2114" s="4">
        <v>29</v>
      </c>
      <c r="C2114" s="4">
        <v>7</v>
      </c>
      <c r="D2114" s="4">
        <v>143.18199999999999</v>
      </c>
      <c r="E2114" s="4">
        <f t="shared" si="64"/>
        <v>0.14318199999999998</v>
      </c>
      <c r="F2114" s="4">
        <v>25.629000000000001</v>
      </c>
      <c r="G2114" s="4">
        <f t="shared" si="65"/>
        <v>2.5629000000000002E-2</v>
      </c>
    </row>
    <row r="2115" spans="1:7">
      <c r="A2115" s="4">
        <v>3</v>
      </c>
      <c r="B2115" s="4">
        <v>29</v>
      </c>
      <c r="C2115" s="4">
        <v>8</v>
      </c>
      <c r="D2115" s="4">
        <v>369.28500000000003</v>
      </c>
      <c r="E2115" s="4">
        <f t="shared" si="64"/>
        <v>0.36928500000000003</v>
      </c>
      <c r="F2115" s="4">
        <v>64.471999999999994</v>
      </c>
      <c r="G2115" s="4">
        <f t="shared" si="65"/>
        <v>6.4471999999999988E-2</v>
      </c>
    </row>
    <row r="2116" spans="1:7">
      <c r="A2116" s="4">
        <v>3</v>
      </c>
      <c r="B2116" s="4">
        <v>29</v>
      </c>
      <c r="C2116" s="4">
        <v>9</v>
      </c>
      <c r="D2116" s="4">
        <v>564.48199999999997</v>
      </c>
      <c r="E2116" s="4">
        <f t="shared" si="64"/>
        <v>0.56448199999999993</v>
      </c>
      <c r="F2116" s="4">
        <v>244.20699999999999</v>
      </c>
      <c r="G2116" s="4">
        <f t="shared" si="65"/>
        <v>0.24420700000000001</v>
      </c>
    </row>
    <row r="2117" spans="1:7">
      <c r="A2117" s="4">
        <v>3</v>
      </c>
      <c r="B2117" s="4">
        <v>29</v>
      </c>
      <c r="C2117" s="4">
        <v>10</v>
      </c>
      <c r="D2117" s="4">
        <v>670.78599999999994</v>
      </c>
      <c r="E2117" s="4">
        <f t="shared" si="64"/>
        <v>0.67078599999999999</v>
      </c>
      <c r="F2117" s="4">
        <v>411.92899999999997</v>
      </c>
      <c r="G2117" s="4">
        <f t="shared" si="65"/>
        <v>0.41192899999999999</v>
      </c>
    </row>
    <row r="2118" spans="1:7">
      <c r="A2118" s="4">
        <v>3</v>
      </c>
      <c r="B2118" s="4">
        <v>29</v>
      </c>
      <c r="C2118" s="4">
        <v>11</v>
      </c>
      <c r="D2118" s="4">
        <v>754.90099999999995</v>
      </c>
      <c r="E2118" s="4">
        <f t="shared" si="64"/>
        <v>0.75490099999999993</v>
      </c>
      <c r="F2118" s="4">
        <v>541.19299999999998</v>
      </c>
      <c r="G2118" s="4">
        <f t="shared" si="65"/>
        <v>0.54119300000000004</v>
      </c>
    </row>
    <row r="2119" spans="1:7">
      <c r="A2119" s="4">
        <v>3</v>
      </c>
      <c r="B2119" s="4">
        <v>29</v>
      </c>
      <c r="C2119" s="4">
        <v>12</v>
      </c>
      <c r="D2119" s="4">
        <v>733.95899999999995</v>
      </c>
      <c r="E2119" s="4">
        <f t="shared" si="64"/>
        <v>0.73395899999999992</v>
      </c>
      <c r="F2119" s="4">
        <v>590.58500000000004</v>
      </c>
      <c r="G2119" s="4">
        <f t="shared" si="65"/>
        <v>0.59058500000000003</v>
      </c>
    </row>
    <row r="2120" spans="1:7">
      <c r="A2120" s="4">
        <v>3</v>
      </c>
      <c r="B2120" s="4">
        <v>29</v>
      </c>
      <c r="C2120" s="4">
        <v>13</v>
      </c>
      <c r="D2120" s="4">
        <v>734.26599999999996</v>
      </c>
      <c r="E2120" s="4">
        <f t="shared" si="64"/>
        <v>0.73426599999999997</v>
      </c>
      <c r="F2120" s="4">
        <v>661.05399999999997</v>
      </c>
      <c r="G2120" s="4">
        <f t="shared" si="65"/>
        <v>0.66105399999999992</v>
      </c>
    </row>
    <row r="2121" spans="1:7">
      <c r="A2121" s="4">
        <v>3</v>
      </c>
      <c r="B2121" s="4">
        <v>29</v>
      </c>
      <c r="C2121" s="4">
        <v>14</v>
      </c>
      <c r="D2121" s="4">
        <v>561.40499999999997</v>
      </c>
      <c r="E2121" s="4">
        <f t="shared" si="64"/>
        <v>0.56140499999999993</v>
      </c>
      <c r="F2121" s="4">
        <v>555.78899999999999</v>
      </c>
      <c r="G2121" s="4">
        <f t="shared" si="65"/>
        <v>0.55578899999999998</v>
      </c>
    </row>
    <row r="2122" spans="1:7">
      <c r="A2122" s="4">
        <v>3</v>
      </c>
      <c r="B2122" s="4">
        <v>29</v>
      </c>
      <c r="C2122" s="4">
        <v>15</v>
      </c>
      <c r="D2122" s="4">
        <v>592.68100000000004</v>
      </c>
      <c r="E2122" s="4">
        <f t="shared" si="64"/>
        <v>0.59268100000000001</v>
      </c>
      <c r="F2122" s="4">
        <v>665.32899999999995</v>
      </c>
      <c r="G2122" s="4">
        <f t="shared" si="65"/>
        <v>0.66532899999999995</v>
      </c>
    </row>
    <row r="2123" spans="1:7">
      <c r="A2123" s="4">
        <v>3</v>
      </c>
      <c r="B2123" s="4">
        <v>29</v>
      </c>
      <c r="C2123" s="4">
        <v>16</v>
      </c>
      <c r="D2123" s="4">
        <v>310.92200000000003</v>
      </c>
      <c r="E2123" s="4">
        <f t="shared" si="64"/>
        <v>0.31092200000000003</v>
      </c>
      <c r="F2123" s="4">
        <v>422.41899999999998</v>
      </c>
      <c r="G2123" s="4">
        <f t="shared" si="65"/>
        <v>0.42241899999999999</v>
      </c>
    </row>
    <row r="2124" spans="1:7">
      <c r="A2124" s="4">
        <v>3</v>
      </c>
      <c r="B2124" s="4">
        <v>29</v>
      </c>
      <c r="C2124" s="4">
        <v>17</v>
      </c>
      <c r="D2124" s="4">
        <v>148.89400000000001</v>
      </c>
      <c r="E2124" s="4">
        <f t="shared" si="64"/>
        <v>0.148894</v>
      </c>
      <c r="F2124" s="4">
        <v>304.41300000000001</v>
      </c>
      <c r="G2124" s="4">
        <f t="shared" si="65"/>
        <v>0.30441299999999999</v>
      </c>
    </row>
    <row r="2125" spans="1:7">
      <c r="A2125" s="4">
        <v>3</v>
      </c>
      <c r="B2125" s="4">
        <v>29</v>
      </c>
      <c r="C2125" s="4">
        <v>18</v>
      </c>
      <c r="D2125" s="4">
        <v>12.95</v>
      </c>
      <c r="E2125" s="4">
        <f t="shared" si="64"/>
        <v>1.295E-2</v>
      </c>
      <c r="F2125" s="4">
        <v>91.655000000000001</v>
      </c>
      <c r="G2125" s="4">
        <f t="shared" si="65"/>
        <v>9.1655E-2</v>
      </c>
    </row>
    <row r="2126" spans="1:7">
      <c r="A2126" s="4">
        <v>3</v>
      </c>
      <c r="B2126" s="4">
        <v>29</v>
      </c>
      <c r="C2126" s="4">
        <v>19</v>
      </c>
      <c r="D2126" s="4">
        <v>0</v>
      </c>
      <c r="E2126" s="4">
        <f t="shared" si="64"/>
        <v>0</v>
      </c>
      <c r="F2126" s="4">
        <v>0</v>
      </c>
      <c r="G2126" s="4">
        <f t="shared" si="65"/>
        <v>0</v>
      </c>
    </row>
    <row r="2127" spans="1:7">
      <c r="A2127" s="4">
        <v>3</v>
      </c>
      <c r="B2127" s="4">
        <v>29</v>
      </c>
      <c r="C2127" s="4">
        <v>20</v>
      </c>
      <c r="D2127" s="4">
        <v>0</v>
      </c>
      <c r="E2127" s="4">
        <f t="shared" si="64"/>
        <v>0</v>
      </c>
      <c r="F2127" s="4">
        <v>0</v>
      </c>
      <c r="G2127" s="4">
        <f t="shared" si="65"/>
        <v>0</v>
      </c>
    </row>
    <row r="2128" spans="1:7">
      <c r="A2128" s="4">
        <v>3</v>
      </c>
      <c r="B2128" s="4">
        <v>29</v>
      </c>
      <c r="C2128" s="4">
        <v>21</v>
      </c>
      <c r="D2128" s="4">
        <v>0</v>
      </c>
      <c r="E2128" s="4">
        <f t="shared" si="64"/>
        <v>0</v>
      </c>
      <c r="F2128" s="4">
        <v>0</v>
      </c>
      <c r="G2128" s="4">
        <f t="shared" si="65"/>
        <v>0</v>
      </c>
    </row>
    <row r="2129" spans="1:7">
      <c r="A2129" s="4">
        <v>3</v>
      </c>
      <c r="B2129" s="4">
        <v>29</v>
      </c>
      <c r="C2129" s="4">
        <v>22</v>
      </c>
      <c r="D2129" s="4">
        <v>0</v>
      </c>
      <c r="E2129" s="4">
        <f t="shared" si="64"/>
        <v>0</v>
      </c>
      <c r="F2129" s="4">
        <v>0</v>
      </c>
      <c r="G2129" s="4">
        <f t="shared" si="65"/>
        <v>0</v>
      </c>
    </row>
    <row r="2130" spans="1:7">
      <c r="A2130" s="4">
        <v>3</v>
      </c>
      <c r="B2130" s="4">
        <v>29</v>
      </c>
      <c r="C2130" s="4">
        <v>23</v>
      </c>
      <c r="D2130" s="4">
        <v>0</v>
      </c>
      <c r="E2130" s="4">
        <f t="shared" si="64"/>
        <v>0</v>
      </c>
      <c r="F2130" s="4">
        <v>0</v>
      </c>
      <c r="G2130" s="4">
        <f t="shared" si="65"/>
        <v>0</v>
      </c>
    </row>
    <row r="2131" spans="1:7">
      <c r="A2131" s="4">
        <v>3</v>
      </c>
      <c r="B2131" s="4">
        <v>30</v>
      </c>
      <c r="C2131" s="4">
        <v>0</v>
      </c>
      <c r="D2131" s="4">
        <v>0</v>
      </c>
      <c r="E2131" s="4">
        <f t="shared" si="64"/>
        <v>0</v>
      </c>
      <c r="F2131" s="4">
        <v>0</v>
      </c>
      <c r="G2131" s="4">
        <f t="shared" si="65"/>
        <v>0</v>
      </c>
    </row>
    <row r="2132" spans="1:7">
      <c r="A2132" s="4">
        <v>3</v>
      </c>
      <c r="B2132" s="4">
        <v>30</v>
      </c>
      <c r="C2132" s="4">
        <v>1</v>
      </c>
      <c r="D2132" s="4">
        <v>0</v>
      </c>
      <c r="E2132" s="4">
        <f t="shared" ref="E2132:E2195" si="66">D2132/1000</f>
        <v>0</v>
      </c>
      <c r="F2132" s="4">
        <v>0</v>
      </c>
      <c r="G2132" s="4">
        <f t="shared" ref="G2132:G2195" si="67">F2132/1000</f>
        <v>0</v>
      </c>
    </row>
    <row r="2133" spans="1:7">
      <c r="A2133" s="4">
        <v>3</v>
      </c>
      <c r="B2133" s="4">
        <v>30</v>
      </c>
      <c r="C2133" s="4">
        <v>2</v>
      </c>
      <c r="D2133" s="4">
        <v>0</v>
      </c>
      <c r="E2133" s="4">
        <f t="shared" si="66"/>
        <v>0</v>
      </c>
      <c r="F2133" s="4">
        <v>0</v>
      </c>
      <c r="G2133" s="4">
        <f t="shared" si="67"/>
        <v>0</v>
      </c>
    </row>
    <row r="2134" spans="1:7">
      <c r="A2134" s="4">
        <v>3</v>
      </c>
      <c r="B2134" s="4">
        <v>30</v>
      </c>
      <c r="C2134" s="4">
        <v>3</v>
      </c>
      <c r="D2134" s="4">
        <v>0</v>
      </c>
      <c r="E2134" s="4">
        <f t="shared" si="66"/>
        <v>0</v>
      </c>
      <c r="F2134" s="4">
        <v>0</v>
      </c>
      <c r="G2134" s="4">
        <f t="shared" si="67"/>
        <v>0</v>
      </c>
    </row>
    <row r="2135" spans="1:7">
      <c r="A2135" s="4">
        <v>3</v>
      </c>
      <c r="B2135" s="4">
        <v>30</v>
      </c>
      <c r="C2135" s="4">
        <v>4</v>
      </c>
      <c r="D2135" s="4">
        <v>0</v>
      </c>
      <c r="E2135" s="4">
        <f t="shared" si="66"/>
        <v>0</v>
      </c>
      <c r="F2135" s="4">
        <v>0</v>
      </c>
      <c r="G2135" s="4">
        <f t="shared" si="67"/>
        <v>0</v>
      </c>
    </row>
    <row r="2136" spans="1:7">
      <c r="A2136" s="4">
        <v>3</v>
      </c>
      <c r="B2136" s="4">
        <v>30</v>
      </c>
      <c r="C2136" s="4">
        <v>5</v>
      </c>
      <c r="D2136" s="4">
        <v>0</v>
      </c>
      <c r="E2136" s="4">
        <f t="shared" si="66"/>
        <v>0</v>
      </c>
      <c r="F2136" s="4">
        <v>0</v>
      </c>
      <c r="G2136" s="4">
        <f t="shared" si="67"/>
        <v>0</v>
      </c>
    </row>
    <row r="2137" spans="1:7">
      <c r="A2137" s="4">
        <v>3</v>
      </c>
      <c r="B2137" s="4">
        <v>30</v>
      </c>
      <c r="C2137" s="4">
        <v>6</v>
      </c>
      <c r="D2137" s="4">
        <v>8.0809999999999995</v>
      </c>
      <c r="E2137" s="4">
        <f t="shared" si="66"/>
        <v>8.0809999999999996E-3</v>
      </c>
      <c r="F2137" s="4">
        <v>3.351</v>
      </c>
      <c r="G2137" s="4">
        <f t="shared" si="67"/>
        <v>3.3509999999999998E-3</v>
      </c>
    </row>
    <row r="2138" spans="1:7">
      <c r="A2138" s="4">
        <v>3</v>
      </c>
      <c r="B2138" s="4">
        <v>30</v>
      </c>
      <c r="C2138" s="4">
        <v>7</v>
      </c>
      <c r="D2138" s="4">
        <v>146.536</v>
      </c>
      <c r="E2138" s="4">
        <f t="shared" si="66"/>
        <v>0.146536</v>
      </c>
      <c r="F2138" s="4">
        <v>25.623999999999999</v>
      </c>
      <c r="G2138" s="4">
        <f t="shared" si="67"/>
        <v>2.5623999999999997E-2</v>
      </c>
    </row>
    <row r="2139" spans="1:7">
      <c r="A2139" s="4">
        <v>3</v>
      </c>
      <c r="B2139" s="4">
        <v>30</v>
      </c>
      <c r="C2139" s="4">
        <v>8</v>
      </c>
      <c r="D2139" s="4">
        <v>372.55200000000002</v>
      </c>
      <c r="E2139" s="4">
        <f t="shared" si="66"/>
        <v>0.37255199999999999</v>
      </c>
      <c r="F2139" s="4">
        <v>71.826999999999998</v>
      </c>
      <c r="G2139" s="4">
        <f t="shared" si="67"/>
        <v>7.1827000000000002E-2</v>
      </c>
    </row>
    <row r="2140" spans="1:7">
      <c r="A2140" s="4">
        <v>3</v>
      </c>
      <c r="B2140" s="4">
        <v>30</v>
      </c>
      <c r="C2140" s="4">
        <v>9</v>
      </c>
      <c r="D2140" s="4">
        <v>571.68799999999999</v>
      </c>
      <c r="E2140" s="4">
        <f t="shared" si="66"/>
        <v>0.57168799999999997</v>
      </c>
      <c r="F2140" s="4">
        <v>247.15799999999999</v>
      </c>
      <c r="G2140" s="4">
        <f t="shared" si="67"/>
        <v>0.24715799999999999</v>
      </c>
    </row>
    <row r="2141" spans="1:7">
      <c r="A2141" s="4">
        <v>3</v>
      </c>
      <c r="B2141" s="4">
        <v>30</v>
      </c>
      <c r="C2141" s="4">
        <v>10</v>
      </c>
      <c r="D2141" s="4">
        <v>713.49800000000005</v>
      </c>
      <c r="E2141" s="4">
        <f t="shared" si="66"/>
        <v>0.71349800000000008</v>
      </c>
      <c r="F2141" s="4">
        <v>433.21100000000001</v>
      </c>
      <c r="G2141" s="4">
        <f t="shared" si="67"/>
        <v>0.43321100000000001</v>
      </c>
    </row>
    <row r="2142" spans="1:7">
      <c r="A2142" s="4">
        <v>3</v>
      </c>
      <c r="B2142" s="4">
        <v>30</v>
      </c>
      <c r="C2142" s="4">
        <v>11</v>
      </c>
      <c r="D2142" s="4">
        <v>816.60199999999998</v>
      </c>
      <c r="E2142" s="4">
        <f t="shared" si="66"/>
        <v>0.81660199999999994</v>
      </c>
      <c r="F2142" s="4">
        <v>585.56200000000001</v>
      </c>
      <c r="G2142" s="4">
        <f t="shared" si="67"/>
        <v>0.58556200000000003</v>
      </c>
    </row>
    <row r="2143" spans="1:7">
      <c r="A2143" s="4">
        <v>3</v>
      </c>
      <c r="B2143" s="4">
        <v>30</v>
      </c>
      <c r="C2143" s="4">
        <v>12</v>
      </c>
      <c r="D2143" s="4">
        <v>791.36400000000003</v>
      </c>
      <c r="E2143" s="4">
        <f t="shared" si="66"/>
        <v>0.79136400000000007</v>
      </c>
      <c r="F2143" s="4">
        <v>639.48400000000004</v>
      </c>
      <c r="G2143" s="4">
        <f t="shared" si="67"/>
        <v>0.63948400000000005</v>
      </c>
    </row>
    <row r="2144" spans="1:7">
      <c r="A2144" s="4">
        <v>3</v>
      </c>
      <c r="B2144" s="4">
        <v>30</v>
      </c>
      <c r="C2144" s="4">
        <v>13</v>
      </c>
      <c r="D2144" s="4">
        <v>781.06799999999998</v>
      </c>
      <c r="E2144" s="4">
        <f t="shared" si="66"/>
        <v>0.78106799999999998</v>
      </c>
      <c r="F2144" s="4">
        <v>698.68399999999997</v>
      </c>
      <c r="G2144" s="4">
        <f t="shared" si="67"/>
        <v>0.69868399999999997</v>
      </c>
    </row>
    <row r="2145" spans="1:7">
      <c r="A2145" s="4">
        <v>3</v>
      </c>
      <c r="B2145" s="4">
        <v>30</v>
      </c>
      <c r="C2145" s="4">
        <v>14</v>
      </c>
      <c r="D2145" s="4">
        <v>710.82100000000003</v>
      </c>
      <c r="E2145" s="4">
        <f t="shared" si="66"/>
        <v>0.71082100000000004</v>
      </c>
      <c r="F2145" s="4">
        <v>704.52200000000005</v>
      </c>
      <c r="G2145" s="4">
        <f t="shared" si="67"/>
        <v>0.70452200000000009</v>
      </c>
    </row>
    <row r="2146" spans="1:7">
      <c r="A2146" s="4">
        <v>3</v>
      </c>
      <c r="B2146" s="4">
        <v>30</v>
      </c>
      <c r="C2146" s="4">
        <v>15</v>
      </c>
      <c r="D2146" s="4">
        <v>565.11199999999997</v>
      </c>
      <c r="E2146" s="4">
        <f t="shared" si="66"/>
        <v>0.56511199999999995</v>
      </c>
      <c r="F2146" s="4">
        <v>634.96600000000001</v>
      </c>
      <c r="G2146" s="4">
        <f t="shared" si="67"/>
        <v>0.63496600000000003</v>
      </c>
    </row>
    <row r="2147" spans="1:7">
      <c r="A2147" s="4">
        <v>3</v>
      </c>
      <c r="B2147" s="4">
        <v>30</v>
      </c>
      <c r="C2147" s="4">
        <v>16</v>
      </c>
      <c r="D2147" s="4">
        <v>376.56400000000002</v>
      </c>
      <c r="E2147" s="4">
        <f t="shared" si="66"/>
        <v>0.37656400000000001</v>
      </c>
      <c r="F2147" s="4">
        <v>516.69000000000005</v>
      </c>
      <c r="G2147" s="4">
        <f t="shared" si="67"/>
        <v>0.51669000000000009</v>
      </c>
    </row>
    <row r="2148" spans="1:7">
      <c r="A2148" s="4">
        <v>3</v>
      </c>
      <c r="B2148" s="4">
        <v>30</v>
      </c>
      <c r="C2148" s="4">
        <v>17</v>
      </c>
      <c r="D2148" s="4">
        <v>159.821</v>
      </c>
      <c r="E2148" s="4">
        <f t="shared" si="66"/>
        <v>0.15982099999999999</v>
      </c>
      <c r="F2148" s="4">
        <v>342.07400000000001</v>
      </c>
      <c r="G2148" s="4">
        <f t="shared" si="67"/>
        <v>0.34207399999999999</v>
      </c>
    </row>
    <row r="2149" spans="1:7">
      <c r="A2149" s="4">
        <v>3</v>
      </c>
      <c r="B2149" s="4">
        <v>30</v>
      </c>
      <c r="C2149" s="4">
        <v>18</v>
      </c>
      <c r="D2149" s="4">
        <v>13.102</v>
      </c>
      <c r="E2149" s="4">
        <f t="shared" si="66"/>
        <v>1.3102000000000001E-2</v>
      </c>
      <c r="F2149" s="4">
        <v>85.591999999999999</v>
      </c>
      <c r="G2149" s="4">
        <f t="shared" si="67"/>
        <v>8.5592000000000001E-2</v>
      </c>
    </row>
    <row r="2150" spans="1:7">
      <c r="A2150" s="4">
        <v>3</v>
      </c>
      <c r="B2150" s="4">
        <v>30</v>
      </c>
      <c r="C2150" s="4">
        <v>19</v>
      </c>
      <c r="D2150" s="4">
        <v>0</v>
      </c>
      <c r="E2150" s="4">
        <f t="shared" si="66"/>
        <v>0</v>
      </c>
      <c r="F2150" s="4">
        <v>0</v>
      </c>
      <c r="G2150" s="4">
        <f t="shared" si="67"/>
        <v>0</v>
      </c>
    </row>
    <row r="2151" spans="1:7">
      <c r="A2151" s="4">
        <v>3</v>
      </c>
      <c r="B2151" s="4">
        <v>30</v>
      </c>
      <c r="C2151" s="4">
        <v>20</v>
      </c>
      <c r="D2151" s="4">
        <v>0</v>
      </c>
      <c r="E2151" s="4">
        <f t="shared" si="66"/>
        <v>0</v>
      </c>
      <c r="F2151" s="4">
        <v>0</v>
      </c>
      <c r="G2151" s="4">
        <f t="shared" si="67"/>
        <v>0</v>
      </c>
    </row>
    <row r="2152" spans="1:7">
      <c r="A2152" s="4">
        <v>3</v>
      </c>
      <c r="B2152" s="4">
        <v>30</v>
      </c>
      <c r="C2152" s="4">
        <v>21</v>
      </c>
      <c r="D2152" s="4">
        <v>0</v>
      </c>
      <c r="E2152" s="4">
        <f t="shared" si="66"/>
        <v>0</v>
      </c>
      <c r="F2152" s="4">
        <v>0</v>
      </c>
      <c r="G2152" s="4">
        <f t="shared" si="67"/>
        <v>0</v>
      </c>
    </row>
    <row r="2153" spans="1:7">
      <c r="A2153" s="4">
        <v>3</v>
      </c>
      <c r="B2153" s="4">
        <v>30</v>
      </c>
      <c r="C2153" s="4">
        <v>22</v>
      </c>
      <c r="D2153" s="4">
        <v>0</v>
      </c>
      <c r="E2153" s="4">
        <f t="shared" si="66"/>
        <v>0</v>
      </c>
      <c r="F2153" s="4">
        <v>0</v>
      </c>
      <c r="G2153" s="4">
        <f t="shared" si="67"/>
        <v>0</v>
      </c>
    </row>
    <row r="2154" spans="1:7">
      <c r="A2154" s="4">
        <v>3</v>
      </c>
      <c r="B2154" s="4">
        <v>30</v>
      </c>
      <c r="C2154" s="4">
        <v>23</v>
      </c>
      <c r="D2154" s="4">
        <v>0</v>
      </c>
      <c r="E2154" s="4">
        <f t="shared" si="66"/>
        <v>0</v>
      </c>
      <c r="F2154" s="4">
        <v>0</v>
      </c>
      <c r="G2154" s="4">
        <f t="shared" si="67"/>
        <v>0</v>
      </c>
    </row>
    <row r="2155" spans="1:7">
      <c r="A2155" s="4">
        <v>3</v>
      </c>
      <c r="B2155" s="4">
        <v>31</v>
      </c>
      <c r="C2155" s="4">
        <v>0</v>
      </c>
      <c r="D2155" s="4">
        <v>0</v>
      </c>
      <c r="E2155" s="4">
        <f t="shared" si="66"/>
        <v>0</v>
      </c>
      <c r="F2155" s="4">
        <v>0</v>
      </c>
      <c r="G2155" s="4">
        <f t="shared" si="67"/>
        <v>0</v>
      </c>
    </row>
    <row r="2156" spans="1:7">
      <c r="A2156" s="4">
        <v>3</v>
      </c>
      <c r="B2156" s="4">
        <v>31</v>
      </c>
      <c r="C2156" s="4">
        <v>1</v>
      </c>
      <c r="D2156" s="4">
        <v>0</v>
      </c>
      <c r="E2156" s="4">
        <f t="shared" si="66"/>
        <v>0</v>
      </c>
      <c r="F2156" s="4">
        <v>0</v>
      </c>
      <c r="G2156" s="4">
        <f t="shared" si="67"/>
        <v>0</v>
      </c>
    </row>
    <row r="2157" spans="1:7">
      <c r="A2157" s="4">
        <v>3</v>
      </c>
      <c r="B2157" s="4">
        <v>31</v>
      </c>
      <c r="C2157" s="4">
        <v>2</v>
      </c>
      <c r="D2157" s="4">
        <v>0</v>
      </c>
      <c r="E2157" s="4">
        <f t="shared" si="66"/>
        <v>0</v>
      </c>
      <c r="F2157" s="4">
        <v>0</v>
      </c>
      <c r="G2157" s="4">
        <f t="shared" si="67"/>
        <v>0</v>
      </c>
    </row>
    <row r="2158" spans="1:7">
      <c r="A2158" s="4">
        <v>3</v>
      </c>
      <c r="B2158" s="4">
        <v>31</v>
      </c>
      <c r="C2158" s="4">
        <v>3</v>
      </c>
      <c r="D2158" s="4">
        <v>0</v>
      </c>
      <c r="E2158" s="4">
        <f t="shared" si="66"/>
        <v>0</v>
      </c>
      <c r="F2158" s="4">
        <v>0</v>
      </c>
      <c r="G2158" s="4">
        <f t="shared" si="67"/>
        <v>0</v>
      </c>
    </row>
    <row r="2159" spans="1:7">
      <c r="A2159" s="4">
        <v>3</v>
      </c>
      <c r="B2159" s="4">
        <v>31</v>
      </c>
      <c r="C2159" s="4">
        <v>4</v>
      </c>
      <c r="D2159" s="4">
        <v>0</v>
      </c>
      <c r="E2159" s="4">
        <f t="shared" si="66"/>
        <v>0</v>
      </c>
      <c r="F2159" s="4">
        <v>0</v>
      </c>
      <c r="G2159" s="4">
        <f t="shared" si="67"/>
        <v>0</v>
      </c>
    </row>
    <row r="2160" spans="1:7">
      <c r="A2160" s="4">
        <v>3</v>
      </c>
      <c r="B2160" s="4">
        <v>31</v>
      </c>
      <c r="C2160" s="4">
        <v>5</v>
      </c>
      <c r="D2160" s="4">
        <v>0</v>
      </c>
      <c r="E2160" s="4">
        <f t="shared" si="66"/>
        <v>0</v>
      </c>
      <c r="F2160" s="4">
        <v>0</v>
      </c>
      <c r="G2160" s="4">
        <f t="shared" si="67"/>
        <v>0</v>
      </c>
    </row>
    <row r="2161" spans="1:7">
      <c r="A2161" s="4">
        <v>3</v>
      </c>
      <c r="B2161" s="4">
        <v>31</v>
      </c>
      <c r="C2161" s="4">
        <v>6</v>
      </c>
      <c r="D2161" s="4">
        <v>8.6440000000000001</v>
      </c>
      <c r="E2161" s="4">
        <f t="shared" si="66"/>
        <v>8.6440000000000006E-3</v>
      </c>
      <c r="F2161" s="4">
        <v>3.0310000000000001</v>
      </c>
      <c r="G2161" s="4">
        <f t="shared" si="67"/>
        <v>3.0310000000000003E-3</v>
      </c>
    </row>
    <row r="2162" spans="1:7">
      <c r="A2162" s="4">
        <v>3</v>
      </c>
      <c r="B2162" s="4">
        <v>31</v>
      </c>
      <c r="C2162" s="4">
        <v>7</v>
      </c>
      <c r="D2162" s="4">
        <v>155.84299999999999</v>
      </c>
      <c r="E2162" s="4">
        <f t="shared" si="66"/>
        <v>0.15584299999999998</v>
      </c>
      <c r="F2162" s="4">
        <v>22.593</v>
      </c>
      <c r="G2162" s="4">
        <f t="shared" si="67"/>
        <v>2.2592999999999999E-2</v>
      </c>
    </row>
    <row r="2163" spans="1:7">
      <c r="A2163" s="4">
        <v>3</v>
      </c>
      <c r="B2163" s="4">
        <v>31</v>
      </c>
      <c r="C2163" s="4">
        <v>8</v>
      </c>
      <c r="D2163" s="4">
        <v>387.93900000000002</v>
      </c>
      <c r="E2163" s="4">
        <f t="shared" si="66"/>
        <v>0.38793900000000003</v>
      </c>
      <c r="F2163" s="4">
        <v>68.832999999999998</v>
      </c>
      <c r="G2163" s="4">
        <f t="shared" si="67"/>
        <v>6.8833000000000005E-2</v>
      </c>
    </row>
    <row r="2164" spans="1:7">
      <c r="A2164" s="4">
        <v>3</v>
      </c>
      <c r="B2164" s="4">
        <v>31</v>
      </c>
      <c r="C2164" s="4">
        <v>9</v>
      </c>
      <c r="D2164" s="4">
        <v>589.19399999999996</v>
      </c>
      <c r="E2164" s="4">
        <f t="shared" si="66"/>
        <v>0.589194</v>
      </c>
      <c r="F2164" s="4">
        <v>251.08</v>
      </c>
      <c r="G2164" s="4">
        <f t="shared" si="67"/>
        <v>0.25108000000000003</v>
      </c>
    </row>
    <row r="2165" spans="1:7">
      <c r="A2165" s="4">
        <v>3</v>
      </c>
      <c r="B2165" s="4">
        <v>31</v>
      </c>
      <c r="C2165" s="4">
        <v>10</v>
      </c>
      <c r="D2165" s="4">
        <v>703.89499999999998</v>
      </c>
      <c r="E2165" s="4">
        <f t="shared" si="66"/>
        <v>0.70389499999999994</v>
      </c>
      <c r="F2165" s="4">
        <v>426.84500000000003</v>
      </c>
      <c r="G2165" s="4">
        <f t="shared" si="67"/>
        <v>0.42684500000000003</v>
      </c>
    </row>
    <row r="2166" spans="1:7">
      <c r="A2166" s="4">
        <v>3</v>
      </c>
      <c r="B2166" s="4">
        <v>31</v>
      </c>
      <c r="C2166" s="4">
        <v>11</v>
      </c>
      <c r="D2166" s="4">
        <v>790.57600000000002</v>
      </c>
      <c r="E2166" s="4">
        <f t="shared" si="66"/>
        <v>0.79057600000000006</v>
      </c>
      <c r="F2166" s="4">
        <v>571.22500000000002</v>
      </c>
      <c r="G2166" s="4">
        <f t="shared" si="67"/>
        <v>0.57122499999999998</v>
      </c>
    </row>
    <row r="2167" spans="1:7">
      <c r="A2167" s="4">
        <v>3</v>
      </c>
      <c r="B2167" s="4">
        <v>31</v>
      </c>
      <c r="C2167" s="4">
        <v>12</v>
      </c>
      <c r="D2167" s="4">
        <v>819.51599999999996</v>
      </c>
      <c r="E2167" s="4">
        <f t="shared" si="66"/>
        <v>0.81951599999999991</v>
      </c>
      <c r="F2167" s="4">
        <v>666.28200000000004</v>
      </c>
      <c r="G2167" s="4">
        <f t="shared" si="67"/>
        <v>0.66628200000000004</v>
      </c>
    </row>
    <row r="2168" spans="1:7">
      <c r="A2168" s="4">
        <v>3</v>
      </c>
      <c r="B2168" s="4">
        <v>31</v>
      </c>
      <c r="C2168" s="4">
        <v>13</v>
      </c>
      <c r="D2168" s="4">
        <v>802.78499999999997</v>
      </c>
      <c r="E2168" s="4">
        <f t="shared" si="66"/>
        <v>0.80278499999999997</v>
      </c>
      <c r="F2168" s="4">
        <v>720.10299999999995</v>
      </c>
      <c r="G2168" s="4">
        <f t="shared" si="67"/>
        <v>0.72010299999999994</v>
      </c>
    </row>
    <row r="2169" spans="1:7">
      <c r="A2169" s="4">
        <v>3</v>
      </c>
      <c r="B2169" s="4">
        <v>31</v>
      </c>
      <c r="C2169" s="4">
        <v>14</v>
      </c>
      <c r="D2169" s="4">
        <v>709.41600000000005</v>
      </c>
      <c r="E2169" s="4">
        <f t="shared" si="66"/>
        <v>0.70941600000000005</v>
      </c>
      <c r="F2169" s="4">
        <v>705.25199999999995</v>
      </c>
      <c r="G2169" s="4">
        <f t="shared" si="67"/>
        <v>0.70525199999999999</v>
      </c>
    </row>
    <row r="2170" spans="1:7">
      <c r="A2170" s="4">
        <v>3</v>
      </c>
      <c r="B2170" s="4">
        <v>31</v>
      </c>
      <c r="C2170" s="4">
        <v>15</v>
      </c>
      <c r="D2170" s="4">
        <v>582.23500000000001</v>
      </c>
      <c r="E2170" s="4">
        <f t="shared" si="66"/>
        <v>0.58223500000000006</v>
      </c>
      <c r="F2170" s="4">
        <v>658.23099999999999</v>
      </c>
      <c r="G2170" s="4">
        <f t="shared" si="67"/>
        <v>0.65823100000000001</v>
      </c>
    </row>
    <row r="2171" spans="1:7">
      <c r="A2171" s="4">
        <v>3</v>
      </c>
      <c r="B2171" s="4">
        <v>31</v>
      </c>
      <c r="C2171" s="4">
        <v>16</v>
      </c>
      <c r="D2171" s="4">
        <v>388.35899999999998</v>
      </c>
      <c r="E2171" s="4">
        <f t="shared" si="66"/>
        <v>0.38835899999999995</v>
      </c>
      <c r="F2171" s="4">
        <v>539.56299999999999</v>
      </c>
      <c r="G2171" s="4">
        <f t="shared" si="67"/>
        <v>0.53956300000000001</v>
      </c>
    </row>
    <row r="2172" spans="1:7">
      <c r="A2172" s="4">
        <v>3</v>
      </c>
      <c r="B2172" s="4">
        <v>31</v>
      </c>
      <c r="C2172" s="4">
        <v>17</v>
      </c>
      <c r="D2172" s="4">
        <v>165.34</v>
      </c>
      <c r="E2172" s="4">
        <f t="shared" si="66"/>
        <v>0.16534000000000001</v>
      </c>
      <c r="F2172" s="4">
        <v>362.447</v>
      </c>
      <c r="G2172" s="4">
        <f t="shared" si="67"/>
        <v>0.36244700000000002</v>
      </c>
    </row>
    <row r="2173" spans="1:7">
      <c r="A2173" s="4">
        <v>3</v>
      </c>
      <c r="B2173" s="4">
        <v>31</v>
      </c>
      <c r="C2173" s="4">
        <v>18</v>
      </c>
      <c r="D2173" s="4">
        <v>13.404999999999999</v>
      </c>
      <c r="E2173" s="4">
        <f t="shared" si="66"/>
        <v>1.3404999999999999E-2</v>
      </c>
      <c r="F2173" s="4">
        <v>116.087</v>
      </c>
      <c r="G2173" s="4">
        <f t="shared" si="67"/>
        <v>0.11608700000000001</v>
      </c>
    </row>
    <row r="2174" spans="1:7">
      <c r="A2174" s="4">
        <v>3</v>
      </c>
      <c r="B2174" s="4">
        <v>31</v>
      </c>
      <c r="C2174" s="4">
        <v>19</v>
      </c>
      <c r="D2174" s="4">
        <v>0</v>
      </c>
      <c r="E2174" s="4">
        <f t="shared" si="66"/>
        <v>0</v>
      </c>
      <c r="F2174" s="4">
        <v>0</v>
      </c>
      <c r="G2174" s="4">
        <f t="shared" si="67"/>
        <v>0</v>
      </c>
    </row>
    <row r="2175" spans="1:7">
      <c r="A2175" s="4">
        <v>3</v>
      </c>
      <c r="B2175" s="4">
        <v>31</v>
      </c>
      <c r="C2175" s="4">
        <v>20</v>
      </c>
      <c r="D2175" s="4">
        <v>0</v>
      </c>
      <c r="E2175" s="4">
        <f t="shared" si="66"/>
        <v>0</v>
      </c>
      <c r="F2175" s="4">
        <v>0</v>
      </c>
      <c r="G2175" s="4">
        <f t="shared" si="67"/>
        <v>0</v>
      </c>
    </row>
    <row r="2176" spans="1:7">
      <c r="A2176" s="4">
        <v>3</v>
      </c>
      <c r="B2176" s="4">
        <v>31</v>
      </c>
      <c r="C2176" s="4">
        <v>21</v>
      </c>
      <c r="D2176" s="4">
        <v>0</v>
      </c>
      <c r="E2176" s="4">
        <f t="shared" si="66"/>
        <v>0</v>
      </c>
      <c r="F2176" s="4">
        <v>0</v>
      </c>
      <c r="G2176" s="4">
        <f t="shared" si="67"/>
        <v>0</v>
      </c>
    </row>
    <row r="2177" spans="1:7">
      <c r="A2177" s="4">
        <v>3</v>
      </c>
      <c r="B2177" s="4">
        <v>31</v>
      </c>
      <c r="C2177" s="4">
        <v>22</v>
      </c>
      <c r="D2177" s="4">
        <v>0</v>
      </c>
      <c r="E2177" s="4">
        <f t="shared" si="66"/>
        <v>0</v>
      </c>
      <c r="F2177" s="4">
        <v>0</v>
      </c>
      <c r="G2177" s="4">
        <f t="shared" si="67"/>
        <v>0</v>
      </c>
    </row>
    <row r="2178" spans="1:7">
      <c r="A2178" s="4">
        <v>3</v>
      </c>
      <c r="B2178" s="4">
        <v>31</v>
      </c>
      <c r="C2178" s="4">
        <v>23</v>
      </c>
      <c r="D2178" s="4">
        <v>0</v>
      </c>
      <c r="E2178" s="4">
        <f t="shared" si="66"/>
        <v>0</v>
      </c>
      <c r="F2178" s="4">
        <v>0</v>
      </c>
      <c r="G2178" s="4">
        <f t="shared" si="67"/>
        <v>0</v>
      </c>
    </row>
    <row r="2179" spans="1:7">
      <c r="A2179" s="4">
        <v>4</v>
      </c>
      <c r="B2179" s="4">
        <v>1</v>
      </c>
      <c r="C2179" s="4">
        <v>0</v>
      </c>
      <c r="D2179" s="4">
        <v>0</v>
      </c>
      <c r="E2179" s="4">
        <f t="shared" si="66"/>
        <v>0</v>
      </c>
      <c r="F2179" s="4">
        <v>0</v>
      </c>
      <c r="G2179" s="4">
        <f t="shared" si="67"/>
        <v>0</v>
      </c>
    </row>
    <row r="2180" spans="1:7">
      <c r="A2180" s="4">
        <v>4</v>
      </c>
      <c r="B2180" s="4">
        <v>1</v>
      </c>
      <c r="C2180" s="4">
        <v>1</v>
      </c>
      <c r="D2180" s="4">
        <v>0</v>
      </c>
      <c r="E2180" s="4">
        <f t="shared" si="66"/>
        <v>0</v>
      </c>
      <c r="F2180" s="4">
        <v>0</v>
      </c>
      <c r="G2180" s="4">
        <f t="shared" si="67"/>
        <v>0</v>
      </c>
    </row>
    <row r="2181" spans="1:7">
      <c r="A2181" s="4">
        <v>4</v>
      </c>
      <c r="B2181" s="4">
        <v>1</v>
      </c>
      <c r="C2181" s="4">
        <v>2</v>
      </c>
      <c r="D2181" s="4">
        <v>0</v>
      </c>
      <c r="E2181" s="4">
        <f t="shared" si="66"/>
        <v>0</v>
      </c>
      <c r="F2181" s="4">
        <v>0</v>
      </c>
      <c r="G2181" s="4">
        <f t="shared" si="67"/>
        <v>0</v>
      </c>
    </row>
    <row r="2182" spans="1:7">
      <c r="A2182" s="4">
        <v>4</v>
      </c>
      <c r="B2182" s="4">
        <v>1</v>
      </c>
      <c r="C2182" s="4">
        <v>3</v>
      </c>
      <c r="D2182" s="4">
        <v>0</v>
      </c>
      <c r="E2182" s="4">
        <f t="shared" si="66"/>
        <v>0</v>
      </c>
      <c r="F2182" s="4">
        <v>0</v>
      </c>
      <c r="G2182" s="4">
        <f t="shared" si="67"/>
        <v>0</v>
      </c>
    </row>
    <row r="2183" spans="1:7">
      <c r="A2183" s="4">
        <v>4</v>
      </c>
      <c r="B2183" s="4">
        <v>1</v>
      </c>
      <c r="C2183" s="4">
        <v>4</v>
      </c>
      <c r="D2183" s="4">
        <v>0</v>
      </c>
      <c r="E2183" s="4">
        <f t="shared" si="66"/>
        <v>0</v>
      </c>
      <c r="F2183" s="4">
        <v>0</v>
      </c>
      <c r="G2183" s="4">
        <f t="shared" si="67"/>
        <v>0</v>
      </c>
    </row>
    <row r="2184" spans="1:7">
      <c r="A2184" s="4">
        <v>4</v>
      </c>
      <c r="B2184" s="4">
        <v>1</v>
      </c>
      <c r="C2184" s="4">
        <v>5</v>
      </c>
      <c r="D2184" s="4">
        <v>0</v>
      </c>
      <c r="E2184" s="4">
        <f t="shared" si="66"/>
        <v>0</v>
      </c>
      <c r="F2184" s="4">
        <v>0</v>
      </c>
      <c r="G2184" s="4">
        <f t="shared" si="67"/>
        <v>0</v>
      </c>
    </row>
    <row r="2185" spans="1:7">
      <c r="A2185" s="4">
        <v>4</v>
      </c>
      <c r="B2185" s="4">
        <v>1</v>
      </c>
      <c r="C2185" s="4">
        <v>6</v>
      </c>
      <c r="D2185" s="4">
        <v>9.2249999999999996</v>
      </c>
      <c r="E2185" s="4">
        <f t="shared" si="66"/>
        <v>9.2249999999999988E-3</v>
      </c>
      <c r="F2185" s="4">
        <v>9.1329999999999991</v>
      </c>
      <c r="G2185" s="4">
        <f t="shared" si="67"/>
        <v>9.1329999999999988E-3</v>
      </c>
    </row>
    <row r="2186" spans="1:7">
      <c r="A2186" s="4">
        <v>4</v>
      </c>
      <c r="B2186" s="4">
        <v>1</v>
      </c>
      <c r="C2186" s="4">
        <v>7</v>
      </c>
      <c r="D2186" s="4">
        <v>143.672</v>
      </c>
      <c r="E2186" s="4">
        <f t="shared" si="66"/>
        <v>0.14367199999999999</v>
      </c>
      <c r="F2186" s="4">
        <v>95.454999999999998</v>
      </c>
      <c r="G2186" s="4">
        <f t="shared" si="67"/>
        <v>9.5454999999999998E-2</v>
      </c>
    </row>
    <row r="2187" spans="1:7">
      <c r="A2187" s="4">
        <v>4</v>
      </c>
      <c r="B2187" s="4">
        <v>1</v>
      </c>
      <c r="C2187" s="4">
        <v>8</v>
      </c>
      <c r="D2187" s="4">
        <v>314.56799999999998</v>
      </c>
      <c r="E2187" s="4">
        <f t="shared" si="66"/>
        <v>0.31456799999999996</v>
      </c>
      <c r="F2187" s="4">
        <v>158.27799999999999</v>
      </c>
      <c r="G2187" s="4">
        <f t="shared" si="67"/>
        <v>0.158278</v>
      </c>
    </row>
    <row r="2188" spans="1:7">
      <c r="A2188" s="4">
        <v>4</v>
      </c>
      <c r="B2188" s="4">
        <v>1</v>
      </c>
      <c r="C2188" s="4">
        <v>9</v>
      </c>
      <c r="D2188" s="4">
        <v>477.46</v>
      </c>
      <c r="E2188" s="4">
        <f t="shared" si="66"/>
        <v>0.47746</v>
      </c>
      <c r="F2188" s="4">
        <v>280.05200000000002</v>
      </c>
      <c r="G2188" s="4">
        <f t="shared" si="67"/>
        <v>0.28005200000000002</v>
      </c>
    </row>
    <row r="2189" spans="1:7">
      <c r="A2189" s="4">
        <v>4</v>
      </c>
      <c r="B2189" s="4">
        <v>1</v>
      </c>
      <c r="C2189" s="4">
        <v>10</v>
      </c>
      <c r="D2189" s="4">
        <v>626.93100000000004</v>
      </c>
      <c r="E2189" s="4">
        <f t="shared" si="66"/>
        <v>0.62693100000000002</v>
      </c>
      <c r="F2189" s="4">
        <v>407.82900000000001</v>
      </c>
      <c r="G2189" s="4">
        <f t="shared" si="67"/>
        <v>0.407829</v>
      </c>
    </row>
    <row r="2190" spans="1:7">
      <c r="A2190" s="4">
        <v>4</v>
      </c>
      <c r="B2190" s="4">
        <v>1</v>
      </c>
      <c r="C2190" s="4">
        <v>11</v>
      </c>
      <c r="D2190" s="4">
        <v>673.202</v>
      </c>
      <c r="E2190" s="4">
        <f t="shared" si="66"/>
        <v>0.67320199999999997</v>
      </c>
      <c r="F2190" s="4">
        <v>497.61799999999999</v>
      </c>
      <c r="G2190" s="4">
        <f t="shared" si="67"/>
        <v>0.497618</v>
      </c>
    </row>
    <row r="2191" spans="1:7">
      <c r="A2191" s="4">
        <v>4</v>
      </c>
      <c r="B2191" s="4">
        <v>1</v>
      </c>
      <c r="C2191" s="4">
        <v>12</v>
      </c>
      <c r="D2191" s="4">
        <v>676.93700000000001</v>
      </c>
      <c r="E2191" s="4">
        <f t="shared" si="66"/>
        <v>0.67693700000000001</v>
      </c>
      <c r="F2191" s="4">
        <v>557.26400000000001</v>
      </c>
      <c r="G2191" s="4">
        <f t="shared" si="67"/>
        <v>0.55726399999999998</v>
      </c>
    </row>
    <row r="2192" spans="1:7">
      <c r="A2192" s="4">
        <v>4</v>
      </c>
      <c r="B2192" s="4">
        <v>1</v>
      </c>
      <c r="C2192" s="4">
        <v>13</v>
      </c>
      <c r="D2192" s="4">
        <v>628.37699999999995</v>
      </c>
      <c r="E2192" s="4">
        <f t="shared" si="66"/>
        <v>0.62837699999999996</v>
      </c>
      <c r="F2192" s="4">
        <v>577.87599999999998</v>
      </c>
      <c r="G2192" s="4">
        <f t="shared" si="67"/>
        <v>0.57787599999999995</v>
      </c>
    </row>
    <row r="2193" spans="1:7">
      <c r="A2193" s="4">
        <v>4</v>
      </c>
      <c r="B2193" s="4">
        <v>1</v>
      </c>
      <c r="C2193" s="4">
        <v>14</v>
      </c>
      <c r="D2193" s="4">
        <v>428.85700000000003</v>
      </c>
      <c r="E2193" s="4">
        <f t="shared" si="66"/>
        <v>0.42885700000000004</v>
      </c>
      <c r="F2193" s="4">
        <v>427.94400000000002</v>
      </c>
      <c r="G2193" s="4">
        <f t="shared" si="67"/>
        <v>0.42794399999999999</v>
      </c>
    </row>
    <row r="2194" spans="1:7">
      <c r="A2194" s="4">
        <v>4</v>
      </c>
      <c r="B2194" s="4">
        <v>1</v>
      </c>
      <c r="C2194" s="4">
        <v>15</v>
      </c>
      <c r="D2194" s="4">
        <v>348.99400000000003</v>
      </c>
      <c r="E2194" s="4">
        <f t="shared" si="66"/>
        <v>0.34899400000000003</v>
      </c>
      <c r="F2194" s="4">
        <v>383.20800000000003</v>
      </c>
      <c r="G2194" s="4">
        <f t="shared" si="67"/>
        <v>0.38320800000000005</v>
      </c>
    </row>
    <row r="2195" spans="1:7">
      <c r="A2195" s="4">
        <v>4</v>
      </c>
      <c r="B2195" s="4">
        <v>1</v>
      </c>
      <c r="C2195" s="4">
        <v>16</v>
      </c>
      <c r="D2195" s="4">
        <v>233.358</v>
      </c>
      <c r="E2195" s="4">
        <f t="shared" si="66"/>
        <v>0.23335800000000001</v>
      </c>
      <c r="F2195" s="4">
        <v>293.24299999999999</v>
      </c>
      <c r="G2195" s="4">
        <f t="shared" si="67"/>
        <v>0.29324299999999998</v>
      </c>
    </row>
    <row r="2196" spans="1:7">
      <c r="A2196" s="4">
        <v>4</v>
      </c>
      <c r="B2196" s="4">
        <v>1</v>
      </c>
      <c r="C2196" s="4">
        <v>17</v>
      </c>
      <c r="D2196" s="4">
        <v>48.302999999999997</v>
      </c>
      <c r="E2196" s="4">
        <f t="shared" ref="E2196:E2259" si="68">D2196/1000</f>
        <v>4.8302999999999999E-2</v>
      </c>
      <c r="F2196" s="4">
        <v>49.491999999999997</v>
      </c>
      <c r="G2196" s="4">
        <f t="shared" ref="G2196:G2259" si="69">F2196/1000</f>
        <v>4.9491999999999994E-2</v>
      </c>
    </row>
    <row r="2197" spans="1:7">
      <c r="A2197" s="4">
        <v>4</v>
      </c>
      <c r="B2197" s="4">
        <v>1</v>
      </c>
      <c r="C2197" s="4">
        <v>18</v>
      </c>
      <c r="D2197" s="4">
        <v>10.084</v>
      </c>
      <c r="E2197" s="4">
        <f t="shared" si="68"/>
        <v>1.0083999999999999E-2</v>
      </c>
      <c r="F2197" s="4">
        <v>10.084</v>
      </c>
      <c r="G2197" s="4">
        <f t="shared" si="69"/>
        <v>1.0083999999999999E-2</v>
      </c>
    </row>
    <row r="2198" spans="1:7">
      <c r="A2198" s="4">
        <v>4</v>
      </c>
      <c r="B2198" s="4">
        <v>1</v>
      </c>
      <c r="C2198" s="4">
        <v>19</v>
      </c>
      <c r="D2198" s="4">
        <v>0</v>
      </c>
      <c r="E2198" s="4">
        <f t="shared" si="68"/>
        <v>0</v>
      </c>
      <c r="F2198" s="4">
        <v>0</v>
      </c>
      <c r="G2198" s="4">
        <f t="shared" si="69"/>
        <v>0</v>
      </c>
    </row>
    <row r="2199" spans="1:7">
      <c r="A2199" s="4">
        <v>4</v>
      </c>
      <c r="B2199" s="4">
        <v>1</v>
      </c>
      <c r="C2199" s="4">
        <v>20</v>
      </c>
      <c r="D2199" s="4">
        <v>0</v>
      </c>
      <c r="E2199" s="4">
        <f t="shared" si="68"/>
        <v>0</v>
      </c>
      <c r="F2199" s="4">
        <v>0</v>
      </c>
      <c r="G2199" s="4">
        <f t="shared" si="69"/>
        <v>0</v>
      </c>
    </row>
    <row r="2200" spans="1:7">
      <c r="A2200" s="4">
        <v>4</v>
      </c>
      <c r="B2200" s="4">
        <v>1</v>
      </c>
      <c r="C2200" s="4">
        <v>21</v>
      </c>
      <c r="D2200" s="4">
        <v>0</v>
      </c>
      <c r="E2200" s="4">
        <f t="shared" si="68"/>
        <v>0</v>
      </c>
      <c r="F2200" s="4">
        <v>0</v>
      </c>
      <c r="G2200" s="4">
        <f t="shared" si="69"/>
        <v>0</v>
      </c>
    </row>
    <row r="2201" spans="1:7">
      <c r="A2201" s="4">
        <v>4</v>
      </c>
      <c r="B2201" s="4">
        <v>1</v>
      </c>
      <c r="C2201" s="4">
        <v>22</v>
      </c>
      <c r="D2201" s="4">
        <v>0</v>
      </c>
      <c r="E2201" s="4">
        <f t="shared" si="68"/>
        <v>0</v>
      </c>
      <c r="F2201" s="4">
        <v>0</v>
      </c>
      <c r="G2201" s="4">
        <f t="shared" si="69"/>
        <v>0</v>
      </c>
    </row>
    <row r="2202" spans="1:7">
      <c r="A2202" s="4">
        <v>4</v>
      </c>
      <c r="B2202" s="4">
        <v>1</v>
      </c>
      <c r="C2202" s="4">
        <v>23</v>
      </c>
      <c r="D2202" s="4">
        <v>0</v>
      </c>
      <c r="E2202" s="4">
        <f t="shared" si="68"/>
        <v>0</v>
      </c>
      <c r="F2202" s="4">
        <v>0</v>
      </c>
      <c r="G2202" s="4">
        <f t="shared" si="69"/>
        <v>0</v>
      </c>
    </row>
    <row r="2203" spans="1:7">
      <c r="A2203" s="4">
        <v>4</v>
      </c>
      <c r="B2203" s="4">
        <v>2</v>
      </c>
      <c r="C2203" s="4">
        <v>0</v>
      </c>
      <c r="D2203" s="4">
        <v>0</v>
      </c>
      <c r="E2203" s="4">
        <f t="shared" si="68"/>
        <v>0</v>
      </c>
      <c r="F2203" s="4">
        <v>0</v>
      </c>
      <c r="G2203" s="4">
        <f t="shared" si="69"/>
        <v>0</v>
      </c>
    </row>
    <row r="2204" spans="1:7">
      <c r="A2204" s="4">
        <v>4</v>
      </c>
      <c r="B2204" s="4">
        <v>2</v>
      </c>
      <c r="C2204" s="4">
        <v>1</v>
      </c>
      <c r="D2204" s="4">
        <v>0</v>
      </c>
      <c r="E2204" s="4">
        <f t="shared" si="68"/>
        <v>0</v>
      </c>
      <c r="F2204" s="4">
        <v>0</v>
      </c>
      <c r="G2204" s="4">
        <f t="shared" si="69"/>
        <v>0</v>
      </c>
    </row>
    <row r="2205" spans="1:7">
      <c r="A2205" s="4">
        <v>4</v>
      </c>
      <c r="B2205" s="4">
        <v>2</v>
      </c>
      <c r="C2205" s="4">
        <v>2</v>
      </c>
      <c r="D2205" s="4">
        <v>0</v>
      </c>
      <c r="E2205" s="4">
        <f t="shared" si="68"/>
        <v>0</v>
      </c>
      <c r="F2205" s="4">
        <v>0</v>
      </c>
      <c r="G2205" s="4">
        <f t="shared" si="69"/>
        <v>0</v>
      </c>
    </row>
    <row r="2206" spans="1:7">
      <c r="A2206" s="4">
        <v>4</v>
      </c>
      <c r="B2206" s="4">
        <v>2</v>
      </c>
      <c r="C2206" s="4">
        <v>3</v>
      </c>
      <c r="D2206" s="4">
        <v>0</v>
      </c>
      <c r="E2206" s="4">
        <f t="shared" si="68"/>
        <v>0</v>
      </c>
      <c r="F2206" s="4">
        <v>0</v>
      </c>
      <c r="G2206" s="4">
        <f t="shared" si="69"/>
        <v>0</v>
      </c>
    </row>
    <row r="2207" spans="1:7">
      <c r="A2207" s="4">
        <v>4</v>
      </c>
      <c r="B2207" s="4">
        <v>2</v>
      </c>
      <c r="C2207" s="4">
        <v>4</v>
      </c>
      <c r="D2207" s="4">
        <v>0</v>
      </c>
      <c r="E2207" s="4">
        <f t="shared" si="68"/>
        <v>0</v>
      </c>
      <c r="F2207" s="4">
        <v>0</v>
      </c>
      <c r="G2207" s="4">
        <f t="shared" si="69"/>
        <v>0</v>
      </c>
    </row>
    <row r="2208" spans="1:7">
      <c r="A2208" s="4">
        <v>4</v>
      </c>
      <c r="B2208" s="4">
        <v>2</v>
      </c>
      <c r="C2208" s="4">
        <v>5</v>
      </c>
      <c r="D2208" s="4">
        <v>0</v>
      </c>
      <c r="E2208" s="4">
        <f t="shared" si="68"/>
        <v>0</v>
      </c>
      <c r="F2208" s="4">
        <v>0</v>
      </c>
      <c r="G2208" s="4">
        <f t="shared" si="69"/>
        <v>0</v>
      </c>
    </row>
    <row r="2209" spans="1:7">
      <c r="A2209" s="4">
        <v>4</v>
      </c>
      <c r="B2209" s="4">
        <v>2</v>
      </c>
      <c r="C2209" s="4">
        <v>6</v>
      </c>
      <c r="D2209" s="4">
        <v>6.8819999999999997</v>
      </c>
      <c r="E2209" s="4">
        <f t="shared" si="68"/>
        <v>6.8820000000000001E-3</v>
      </c>
      <c r="F2209" s="4">
        <v>6.766</v>
      </c>
      <c r="G2209" s="4">
        <f t="shared" si="69"/>
        <v>6.7660000000000003E-3</v>
      </c>
    </row>
    <row r="2210" spans="1:7">
      <c r="A2210" s="4">
        <v>4</v>
      </c>
      <c r="B2210" s="4">
        <v>2</v>
      </c>
      <c r="C2210" s="4">
        <v>7</v>
      </c>
      <c r="D2210" s="4">
        <v>95.146000000000001</v>
      </c>
      <c r="E2210" s="4">
        <f t="shared" si="68"/>
        <v>9.5145999999999994E-2</v>
      </c>
      <c r="F2210" s="4">
        <v>74.759</v>
      </c>
      <c r="G2210" s="4">
        <f t="shared" si="69"/>
        <v>7.4759000000000006E-2</v>
      </c>
    </row>
    <row r="2211" spans="1:7">
      <c r="A2211" s="4">
        <v>4</v>
      </c>
      <c r="B2211" s="4">
        <v>2</v>
      </c>
      <c r="C2211" s="4">
        <v>8</v>
      </c>
      <c r="D2211" s="4">
        <v>141.995</v>
      </c>
      <c r="E2211" s="4">
        <f t="shared" si="68"/>
        <v>0.14199500000000001</v>
      </c>
      <c r="F2211" s="4">
        <v>106.938</v>
      </c>
      <c r="G2211" s="4">
        <f t="shared" si="69"/>
        <v>0.10693800000000001</v>
      </c>
    </row>
    <row r="2212" spans="1:7">
      <c r="A2212" s="4">
        <v>4</v>
      </c>
      <c r="B2212" s="4">
        <v>2</v>
      </c>
      <c r="C2212" s="4">
        <v>9</v>
      </c>
      <c r="D2212" s="4">
        <v>443.11200000000002</v>
      </c>
      <c r="E2212" s="4">
        <f t="shared" si="68"/>
        <v>0.44311200000000001</v>
      </c>
      <c r="F2212" s="4">
        <v>239.37200000000001</v>
      </c>
      <c r="G2212" s="4">
        <f t="shared" si="69"/>
        <v>0.239372</v>
      </c>
    </row>
    <row r="2213" spans="1:7">
      <c r="A2213" s="4">
        <v>4</v>
      </c>
      <c r="B2213" s="4">
        <v>2</v>
      </c>
      <c r="C2213" s="4">
        <v>10</v>
      </c>
      <c r="D2213" s="4">
        <v>336.46800000000002</v>
      </c>
      <c r="E2213" s="4">
        <f t="shared" si="68"/>
        <v>0.33646800000000004</v>
      </c>
      <c r="F2213" s="4">
        <v>304.18299999999999</v>
      </c>
      <c r="G2213" s="4">
        <f t="shared" si="69"/>
        <v>0.30418299999999998</v>
      </c>
    </row>
    <row r="2214" spans="1:7">
      <c r="A2214" s="4">
        <v>4</v>
      </c>
      <c r="B2214" s="4">
        <v>2</v>
      </c>
      <c r="C2214" s="4">
        <v>11</v>
      </c>
      <c r="D2214" s="4">
        <v>486.077</v>
      </c>
      <c r="E2214" s="4">
        <f t="shared" si="68"/>
        <v>0.48607699999999998</v>
      </c>
      <c r="F2214" s="4">
        <v>443.471</v>
      </c>
      <c r="G2214" s="4">
        <f t="shared" si="69"/>
        <v>0.443471</v>
      </c>
    </row>
    <row r="2215" spans="1:7">
      <c r="A2215" s="4">
        <v>4</v>
      </c>
      <c r="B2215" s="4">
        <v>2</v>
      </c>
      <c r="C2215" s="4">
        <v>12</v>
      </c>
      <c r="D2215" s="4">
        <v>737.95899999999995</v>
      </c>
      <c r="E2215" s="4">
        <f t="shared" si="68"/>
        <v>0.73795899999999992</v>
      </c>
      <c r="F2215" s="4">
        <v>613.47</v>
      </c>
      <c r="G2215" s="4">
        <f t="shared" si="69"/>
        <v>0.61347000000000007</v>
      </c>
    </row>
    <row r="2216" spans="1:7">
      <c r="A2216" s="4">
        <v>4</v>
      </c>
      <c r="B2216" s="4">
        <v>2</v>
      </c>
      <c r="C2216" s="4">
        <v>13</v>
      </c>
      <c r="D2216" s="4">
        <v>370.334</v>
      </c>
      <c r="E2216" s="4">
        <f t="shared" si="68"/>
        <v>0.370334</v>
      </c>
      <c r="F2216" s="4">
        <v>342.83600000000001</v>
      </c>
      <c r="G2216" s="4">
        <f t="shared" si="69"/>
        <v>0.34283600000000003</v>
      </c>
    </row>
    <row r="2217" spans="1:7">
      <c r="A2217" s="4">
        <v>4</v>
      </c>
      <c r="B2217" s="4">
        <v>2</v>
      </c>
      <c r="C2217" s="4">
        <v>14</v>
      </c>
      <c r="D2217" s="4">
        <v>614.42200000000003</v>
      </c>
      <c r="E2217" s="4">
        <f t="shared" si="68"/>
        <v>0.61442200000000002</v>
      </c>
      <c r="F2217" s="4">
        <v>614.13800000000003</v>
      </c>
      <c r="G2217" s="4">
        <f t="shared" si="69"/>
        <v>0.61413800000000007</v>
      </c>
    </row>
    <row r="2218" spans="1:7">
      <c r="A2218" s="4">
        <v>4</v>
      </c>
      <c r="B2218" s="4">
        <v>2</v>
      </c>
      <c r="C2218" s="4">
        <v>15</v>
      </c>
      <c r="D2218" s="4">
        <v>235.684</v>
      </c>
      <c r="E2218" s="4">
        <f t="shared" si="68"/>
        <v>0.235684</v>
      </c>
      <c r="F2218" s="4">
        <v>253.827</v>
      </c>
      <c r="G2218" s="4">
        <f t="shared" si="69"/>
        <v>0.25382700000000002</v>
      </c>
    </row>
    <row r="2219" spans="1:7">
      <c r="A2219" s="4">
        <v>4</v>
      </c>
      <c r="B2219" s="4">
        <v>2</v>
      </c>
      <c r="C2219" s="4">
        <v>16</v>
      </c>
      <c r="D2219" s="4">
        <v>101.508</v>
      </c>
      <c r="E2219" s="4">
        <f t="shared" si="68"/>
        <v>0.101508</v>
      </c>
      <c r="F2219" s="4">
        <v>103.745</v>
      </c>
      <c r="G2219" s="4">
        <f t="shared" si="69"/>
        <v>0.103745</v>
      </c>
    </row>
    <row r="2220" spans="1:7">
      <c r="A2220" s="4">
        <v>4</v>
      </c>
      <c r="B2220" s="4">
        <v>2</v>
      </c>
      <c r="C2220" s="4">
        <v>17</v>
      </c>
      <c r="D2220" s="4">
        <v>50.247</v>
      </c>
      <c r="E2220" s="4">
        <f t="shared" si="68"/>
        <v>5.0247E-2</v>
      </c>
      <c r="F2220" s="4">
        <v>51.308999999999997</v>
      </c>
      <c r="G2220" s="4">
        <f t="shared" si="69"/>
        <v>5.1309E-2</v>
      </c>
    </row>
    <row r="2221" spans="1:7">
      <c r="A2221" s="4">
        <v>4</v>
      </c>
      <c r="B2221" s="4">
        <v>2</v>
      </c>
      <c r="C2221" s="4">
        <v>18</v>
      </c>
      <c r="D2221" s="4">
        <v>5.6609999999999996</v>
      </c>
      <c r="E2221" s="4">
        <f t="shared" si="68"/>
        <v>5.6609999999999994E-3</v>
      </c>
      <c r="F2221" s="4">
        <v>5.66</v>
      </c>
      <c r="G2221" s="4">
        <f t="shared" si="69"/>
        <v>5.6600000000000001E-3</v>
      </c>
    </row>
    <row r="2222" spans="1:7">
      <c r="A2222" s="4">
        <v>4</v>
      </c>
      <c r="B2222" s="4">
        <v>2</v>
      </c>
      <c r="C2222" s="4">
        <v>19</v>
      </c>
      <c r="D2222" s="4">
        <v>0</v>
      </c>
      <c r="E2222" s="4">
        <f t="shared" si="68"/>
        <v>0</v>
      </c>
      <c r="F2222" s="4">
        <v>0</v>
      </c>
      <c r="G2222" s="4">
        <f t="shared" si="69"/>
        <v>0</v>
      </c>
    </row>
    <row r="2223" spans="1:7">
      <c r="A2223" s="4">
        <v>4</v>
      </c>
      <c r="B2223" s="4">
        <v>2</v>
      </c>
      <c r="C2223" s="4">
        <v>20</v>
      </c>
      <c r="D2223" s="4">
        <v>0</v>
      </c>
      <c r="E2223" s="4">
        <f t="shared" si="68"/>
        <v>0</v>
      </c>
      <c r="F2223" s="4">
        <v>0</v>
      </c>
      <c r="G2223" s="4">
        <f t="shared" si="69"/>
        <v>0</v>
      </c>
    </row>
    <row r="2224" spans="1:7">
      <c r="A2224" s="4">
        <v>4</v>
      </c>
      <c r="B2224" s="4">
        <v>2</v>
      </c>
      <c r="C2224" s="4">
        <v>21</v>
      </c>
      <c r="D2224" s="4">
        <v>0</v>
      </c>
      <c r="E2224" s="4">
        <f t="shared" si="68"/>
        <v>0</v>
      </c>
      <c r="F2224" s="4">
        <v>0</v>
      </c>
      <c r="G2224" s="4">
        <f t="shared" si="69"/>
        <v>0</v>
      </c>
    </row>
    <row r="2225" spans="1:7">
      <c r="A2225" s="4">
        <v>4</v>
      </c>
      <c r="B2225" s="4">
        <v>2</v>
      </c>
      <c r="C2225" s="4">
        <v>22</v>
      </c>
      <c r="D2225" s="4">
        <v>0</v>
      </c>
      <c r="E2225" s="4">
        <f t="shared" si="68"/>
        <v>0</v>
      </c>
      <c r="F2225" s="4">
        <v>0</v>
      </c>
      <c r="G2225" s="4">
        <f t="shared" si="69"/>
        <v>0</v>
      </c>
    </row>
    <row r="2226" spans="1:7">
      <c r="A2226" s="4">
        <v>4</v>
      </c>
      <c r="B2226" s="4">
        <v>2</v>
      </c>
      <c r="C2226" s="4">
        <v>23</v>
      </c>
      <c r="D2226" s="4">
        <v>0</v>
      </c>
      <c r="E2226" s="4">
        <f t="shared" si="68"/>
        <v>0</v>
      </c>
      <c r="F2226" s="4">
        <v>0</v>
      </c>
      <c r="G2226" s="4">
        <f t="shared" si="69"/>
        <v>0</v>
      </c>
    </row>
    <row r="2227" spans="1:7">
      <c r="A2227" s="4">
        <v>4</v>
      </c>
      <c r="B2227" s="4">
        <v>3</v>
      </c>
      <c r="C2227" s="4">
        <v>0</v>
      </c>
      <c r="D2227" s="4">
        <v>0</v>
      </c>
      <c r="E2227" s="4">
        <f t="shared" si="68"/>
        <v>0</v>
      </c>
      <c r="F2227" s="4">
        <v>0</v>
      </c>
      <c r="G2227" s="4">
        <f t="shared" si="69"/>
        <v>0</v>
      </c>
    </row>
    <row r="2228" spans="1:7">
      <c r="A2228" s="4">
        <v>4</v>
      </c>
      <c r="B2228" s="4">
        <v>3</v>
      </c>
      <c r="C2228" s="4">
        <v>1</v>
      </c>
      <c r="D2228" s="4">
        <v>0</v>
      </c>
      <c r="E2228" s="4">
        <f t="shared" si="68"/>
        <v>0</v>
      </c>
      <c r="F2228" s="4">
        <v>0</v>
      </c>
      <c r="G2228" s="4">
        <f t="shared" si="69"/>
        <v>0</v>
      </c>
    </row>
    <row r="2229" spans="1:7">
      <c r="A2229" s="4">
        <v>4</v>
      </c>
      <c r="B2229" s="4">
        <v>3</v>
      </c>
      <c r="C2229" s="4">
        <v>2</v>
      </c>
      <c r="D2229" s="4">
        <v>0</v>
      </c>
      <c r="E2229" s="4">
        <f t="shared" si="68"/>
        <v>0</v>
      </c>
      <c r="F2229" s="4">
        <v>0</v>
      </c>
      <c r="G2229" s="4">
        <f t="shared" si="69"/>
        <v>0</v>
      </c>
    </row>
    <row r="2230" spans="1:7">
      <c r="A2230" s="4">
        <v>4</v>
      </c>
      <c r="B2230" s="4">
        <v>3</v>
      </c>
      <c r="C2230" s="4">
        <v>3</v>
      </c>
      <c r="D2230" s="4">
        <v>0</v>
      </c>
      <c r="E2230" s="4">
        <f t="shared" si="68"/>
        <v>0</v>
      </c>
      <c r="F2230" s="4">
        <v>0</v>
      </c>
      <c r="G2230" s="4">
        <f t="shared" si="69"/>
        <v>0</v>
      </c>
    </row>
    <row r="2231" spans="1:7">
      <c r="A2231" s="4">
        <v>4</v>
      </c>
      <c r="B2231" s="4">
        <v>3</v>
      </c>
      <c r="C2231" s="4">
        <v>4</v>
      </c>
      <c r="D2231" s="4">
        <v>0</v>
      </c>
      <c r="E2231" s="4">
        <f t="shared" si="68"/>
        <v>0</v>
      </c>
      <c r="F2231" s="4">
        <v>0</v>
      </c>
      <c r="G2231" s="4">
        <f t="shared" si="69"/>
        <v>0</v>
      </c>
    </row>
    <row r="2232" spans="1:7">
      <c r="A2232" s="4">
        <v>4</v>
      </c>
      <c r="B2232" s="4">
        <v>3</v>
      </c>
      <c r="C2232" s="4">
        <v>5</v>
      </c>
      <c r="D2232" s="4">
        <v>0</v>
      </c>
      <c r="E2232" s="4">
        <f t="shared" si="68"/>
        <v>0</v>
      </c>
      <c r="F2232" s="4">
        <v>0</v>
      </c>
      <c r="G2232" s="4">
        <f t="shared" si="69"/>
        <v>0</v>
      </c>
    </row>
    <row r="2233" spans="1:7">
      <c r="A2233" s="4">
        <v>4</v>
      </c>
      <c r="B2233" s="4">
        <v>3</v>
      </c>
      <c r="C2233" s="4">
        <v>6</v>
      </c>
      <c r="D2233" s="4">
        <v>14.813000000000001</v>
      </c>
      <c r="E2233" s="4">
        <f t="shared" si="68"/>
        <v>1.4813E-2</v>
      </c>
      <c r="F2233" s="4">
        <v>11.784000000000001</v>
      </c>
      <c r="G2233" s="4">
        <f t="shared" si="69"/>
        <v>1.1784000000000001E-2</v>
      </c>
    </row>
    <row r="2234" spans="1:7">
      <c r="A2234" s="4">
        <v>4</v>
      </c>
      <c r="B2234" s="4">
        <v>3</v>
      </c>
      <c r="C2234" s="4">
        <v>7</v>
      </c>
      <c r="D2234" s="4">
        <v>139.72900000000001</v>
      </c>
      <c r="E2234" s="4">
        <f t="shared" si="68"/>
        <v>0.13972900000000002</v>
      </c>
      <c r="F2234" s="4">
        <v>41.37</v>
      </c>
      <c r="G2234" s="4">
        <f t="shared" si="69"/>
        <v>4.1369999999999997E-2</v>
      </c>
    </row>
    <row r="2235" spans="1:7">
      <c r="A2235" s="4">
        <v>4</v>
      </c>
      <c r="B2235" s="4">
        <v>3</v>
      </c>
      <c r="C2235" s="4">
        <v>8</v>
      </c>
      <c r="D2235" s="4">
        <v>331.02199999999999</v>
      </c>
      <c r="E2235" s="4">
        <f t="shared" si="68"/>
        <v>0.33102199999999998</v>
      </c>
      <c r="F2235" s="4">
        <v>95.438999999999993</v>
      </c>
      <c r="G2235" s="4">
        <f t="shared" si="69"/>
        <v>9.5438999999999996E-2</v>
      </c>
    </row>
    <row r="2236" spans="1:7">
      <c r="A2236" s="4">
        <v>4</v>
      </c>
      <c r="B2236" s="4">
        <v>3</v>
      </c>
      <c r="C2236" s="4">
        <v>9</v>
      </c>
      <c r="D2236" s="4">
        <v>450.47699999999998</v>
      </c>
      <c r="E2236" s="4">
        <f t="shared" si="68"/>
        <v>0.45047699999999996</v>
      </c>
      <c r="F2236" s="4">
        <v>231.99799999999999</v>
      </c>
      <c r="G2236" s="4">
        <f t="shared" si="69"/>
        <v>0.23199799999999998</v>
      </c>
    </row>
    <row r="2237" spans="1:7">
      <c r="A2237" s="4">
        <v>4</v>
      </c>
      <c r="B2237" s="4">
        <v>3</v>
      </c>
      <c r="C2237" s="4">
        <v>10</v>
      </c>
      <c r="D2237" s="4">
        <v>644.80100000000004</v>
      </c>
      <c r="E2237" s="4">
        <f t="shared" si="68"/>
        <v>0.64480100000000007</v>
      </c>
      <c r="F2237" s="4">
        <v>423.37900000000002</v>
      </c>
      <c r="G2237" s="4">
        <f t="shared" si="69"/>
        <v>0.42337900000000001</v>
      </c>
    </row>
    <row r="2238" spans="1:7">
      <c r="A2238" s="4">
        <v>4</v>
      </c>
      <c r="B2238" s="4">
        <v>3</v>
      </c>
      <c r="C2238" s="4">
        <v>11</v>
      </c>
      <c r="D2238" s="4">
        <v>727.70299999999997</v>
      </c>
      <c r="E2238" s="4">
        <f t="shared" si="68"/>
        <v>0.72770299999999999</v>
      </c>
      <c r="F2238" s="4">
        <v>544.30100000000004</v>
      </c>
      <c r="G2238" s="4">
        <f t="shared" si="69"/>
        <v>0.54430100000000003</v>
      </c>
    </row>
    <row r="2239" spans="1:7">
      <c r="A2239" s="4">
        <v>4</v>
      </c>
      <c r="B2239" s="4">
        <v>3</v>
      </c>
      <c r="C2239" s="4">
        <v>12</v>
      </c>
      <c r="D2239" s="4">
        <v>676.64200000000005</v>
      </c>
      <c r="E2239" s="4">
        <f t="shared" si="68"/>
        <v>0.67664200000000008</v>
      </c>
      <c r="F2239" s="4">
        <v>570.14800000000002</v>
      </c>
      <c r="G2239" s="4">
        <f t="shared" si="69"/>
        <v>0.57014799999999999</v>
      </c>
    </row>
    <row r="2240" spans="1:7">
      <c r="A2240" s="4">
        <v>4</v>
      </c>
      <c r="B2240" s="4">
        <v>3</v>
      </c>
      <c r="C2240" s="4">
        <v>13</v>
      </c>
      <c r="D2240" s="4">
        <v>671.31399999999996</v>
      </c>
      <c r="E2240" s="4">
        <f t="shared" si="68"/>
        <v>0.67131399999999997</v>
      </c>
      <c r="F2240" s="4">
        <v>615.85799999999995</v>
      </c>
      <c r="G2240" s="4">
        <f t="shared" si="69"/>
        <v>0.61585799999999991</v>
      </c>
    </row>
    <row r="2241" spans="1:7">
      <c r="A2241" s="4">
        <v>4</v>
      </c>
      <c r="B2241" s="4">
        <v>3</v>
      </c>
      <c r="C2241" s="4">
        <v>14</v>
      </c>
      <c r="D2241" s="4">
        <v>533.57799999999997</v>
      </c>
      <c r="E2241" s="4">
        <f t="shared" si="68"/>
        <v>0.533578</v>
      </c>
      <c r="F2241" s="4">
        <v>534.66499999999996</v>
      </c>
      <c r="G2241" s="4">
        <f t="shared" si="69"/>
        <v>0.53466499999999995</v>
      </c>
    </row>
    <row r="2242" spans="1:7">
      <c r="A2242" s="4">
        <v>4</v>
      </c>
      <c r="B2242" s="4">
        <v>3</v>
      </c>
      <c r="C2242" s="4">
        <v>15</v>
      </c>
      <c r="D2242" s="4">
        <v>447.76</v>
      </c>
      <c r="E2242" s="4">
        <f t="shared" si="68"/>
        <v>0.44775999999999999</v>
      </c>
      <c r="F2242" s="4">
        <v>498.64800000000002</v>
      </c>
      <c r="G2242" s="4">
        <f t="shared" si="69"/>
        <v>0.49864800000000004</v>
      </c>
    </row>
    <row r="2243" spans="1:7">
      <c r="A2243" s="4">
        <v>4</v>
      </c>
      <c r="B2243" s="4">
        <v>3</v>
      </c>
      <c r="C2243" s="4">
        <v>16</v>
      </c>
      <c r="D2243" s="4">
        <v>322.17200000000003</v>
      </c>
      <c r="E2243" s="4">
        <f t="shared" si="68"/>
        <v>0.32217200000000001</v>
      </c>
      <c r="F2243" s="4">
        <v>430.685</v>
      </c>
      <c r="G2243" s="4">
        <f t="shared" si="69"/>
        <v>0.43068499999999998</v>
      </c>
    </row>
    <row r="2244" spans="1:7">
      <c r="A2244" s="4">
        <v>4</v>
      </c>
      <c r="B2244" s="4">
        <v>3</v>
      </c>
      <c r="C2244" s="4">
        <v>17</v>
      </c>
      <c r="D2244" s="4">
        <v>134.17099999999999</v>
      </c>
      <c r="E2244" s="4">
        <f t="shared" si="68"/>
        <v>0.13417099999999998</v>
      </c>
      <c r="F2244" s="4">
        <v>222.16800000000001</v>
      </c>
      <c r="G2244" s="4">
        <f t="shared" si="69"/>
        <v>0.222168</v>
      </c>
    </row>
    <row r="2245" spans="1:7">
      <c r="A2245" s="4">
        <v>4</v>
      </c>
      <c r="B2245" s="4">
        <v>3</v>
      </c>
      <c r="C2245" s="4">
        <v>18</v>
      </c>
      <c r="D2245" s="4">
        <v>19.32</v>
      </c>
      <c r="E2245" s="4">
        <f t="shared" si="68"/>
        <v>1.932E-2</v>
      </c>
      <c r="F2245" s="4">
        <v>24.076000000000001</v>
      </c>
      <c r="G2245" s="4">
        <f t="shared" si="69"/>
        <v>2.4076E-2</v>
      </c>
    </row>
    <row r="2246" spans="1:7">
      <c r="A2246" s="4">
        <v>4</v>
      </c>
      <c r="B2246" s="4">
        <v>3</v>
      </c>
      <c r="C2246" s="4">
        <v>19</v>
      </c>
      <c r="D2246" s="4">
        <v>0</v>
      </c>
      <c r="E2246" s="4">
        <f t="shared" si="68"/>
        <v>0</v>
      </c>
      <c r="F2246" s="4">
        <v>0</v>
      </c>
      <c r="G2246" s="4">
        <f t="shared" si="69"/>
        <v>0</v>
      </c>
    </row>
    <row r="2247" spans="1:7">
      <c r="A2247" s="4">
        <v>4</v>
      </c>
      <c r="B2247" s="4">
        <v>3</v>
      </c>
      <c r="C2247" s="4">
        <v>20</v>
      </c>
      <c r="D2247" s="4">
        <v>0</v>
      </c>
      <c r="E2247" s="4">
        <f t="shared" si="68"/>
        <v>0</v>
      </c>
      <c r="F2247" s="4">
        <v>0</v>
      </c>
      <c r="G2247" s="4">
        <f t="shared" si="69"/>
        <v>0</v>
      </c>
    </row>
    <row r="2248" spans="1:7">
      <c r="A2248" s="4">
        <v>4</v>
      </c>
      <c r="B2248" s="4">
        <v>3</v>
      </c>
      <c r="C2248" s="4">
        <v>21</v>
      </c>
      <c r="D2248" s="4">
        <v>0</v>
      </c>
      <c r="E2248" s="4">
        <f t="shared" si="68"/>
        <v>0</v>
      </c>
      <c r="F2248" s="4">
        <v>0</v>
      </c>
      <c r="G2248" s="4">
        <f t="shared" si="69"/>
        <v>0</v>
      </c>
    </row>
    <row r="2249" spans="1:7">
      <c r="A2249" s="4">
        <v>4</v>
      </c>
      <c r="B2249" s="4">
        <v>3</v>
      </c>
      <c r="C2249" s="4">
        <v>22</v>
      </c>
      <c r="D2249" s="4">
        <v>0</v>
      </c>
      <c r="E2249" s="4">
        <f t="shared" si="68"/>
        <v>0</v>
      </c>
      <c r="F2249" s="4">
        <v>0</v>
      </c>
      <c r="G2249" s="4">
        <f t="shared" si="69"/>
        <v>0</v>
      </c>
    </row>
    <row r="2250" spans="1:7">
      <c r="A2250" s="4">
        <v>4</v>
      </c>
      <c r="B2250" s="4">
        <v>3</v>
      </c>
      <c r="C2250" s="4">
        <v>23</v>
      </c>
      <c r="D2250" s="4">
        <v>0</v>
      </c>
      <c r="E2250" s="4">
        <f t="shared" si="68"/>
        <v>0</v>
      </c>
      <c r="F2250" s="4">
        <v>0</v>
      </c>
      <c r="G2250" s="4">
        <f t="shared" si="69"/>
        <v>0</v>
      </c>
    </row>
    <row r="2251" spans="1:7">
      <c r="A2251" s="4">
        <v>4</v>
      </c>
      <c r="B2251" s="4">
        <v>4</v>
      </c>
      <c r="C2251" s="4">
        <v>0</v>
      </c>
      <c r="D2251" s="4">
        <v>0</v>
      </c>
      <c r="E2251" s="4">
        <f t="shared" si="68"/>
        <v>0</v>
      </c>
      <c r="F2251" s="4">
        <v>0</v>
      </c>
      <c r="G2251" s="4">
        <f t="shared" si="69"/>
        <v>0</v>
      </c>
    </row>
    <row r="2252" spans="1:7">
      <c r="A2252" s="4">
        <v>4</v>
      </c>
      <c r="B2252" s="4">
        <v>4</v>
      </c>
      <c r="C2252" s="4">
        <v>1</v>
      </c>
      <c r="D2252" s="4">
        <v>0</v>
      </c>
      <c r="E2252" s="4">
        <f t="shared" si="68"/>
        <v>0</v>
      </c>
      <c r="F2252" s="4">
        <v>0</v>
      </c>
      <c r="G2252" s="4">
        <f t="shared" si="69"/>
        <v>0</v>
      </c>
    </row>
    <row r="2253" spans="1:7">
      <c r="A2253" s="4">
        <v>4</v>
      </c>
      <c r="B2253" s="4">
        <v>4</v>
      </c>
      <c r="C2253" s="4">
        <v>2</v>
      </c>
      <c r="D2253" s="4">
        <v>0</v>
      </c>
      <c r="E2253" s="4">
        <f t="shared" si="68"/>
        <v>0</v>
      </c>
      <c r="F2253" s="4">
        <v>0</v>
      </c>
      <c r="G2253" s="4">
        <f t="shared" si="69"/>
        <v>0</v>
      </c>
    </row>
    <row r="2254" spans="1:7">
      <c r="A2254" s="4">
        <v>4</v>
      </c>
      <c r="B2254" s="4">
        <v>4</v>
      </c>
      <c r="C2254" s="4">
        <v>3</v>
      </c>
      <c r="D2254" s="4">
        <v>0</v>
      </c>
      <c r="E2254" s="4">
        <f t="shared" si="68"/>
        <v>0</v>
      </c>
      <c r="F2254" s="4">
        <v>0</v>
      </c>
      <c r="G2254" s="4">
        <f t="shared" si="69"/>
        <v>0</v>
      </c>
    </row>
    <row r="2255" spans="1:7">
      <c r="A2255" s="4">
        <v>4</v>
      </c>
      <c r="B2255" s="4">
        <v>4</v>
      </c>
      <c r="C2255" s="4">
        <v>4</v>
      </c>
      <c r="D2255" s="4">
        <v>0</v>
      </c>
      <c r="E2255" s="4">
        <f t="shared" si="68"/>
        <v>0</v>
      </c>
      <c r="F2255" s="4">
        <v>0</v>
      </c>
      <c r="G2255" s="4">
        <f t="shared" si="69"/>
        <v>0</v>
      </c>
    </row>
    <row r="2256" spans="1:7">
      <c r="A2256" s="4">
        <v>4</v>
      </c>
      <c r="B2256" s="4">
        <v>4</v>
      </c>
      <c r="C2256" s="4">
        <v>5</v>
      </c>
      <c r="D2256" s="4">
        <v>0</v>
      </c>
      <c r="E2256" s="4">
        <f t="shared" si="68"/>
        <v>0</v>
      </c>
      <c r="F2256" s="4">
        <v>0</v>
      </c>
      <c r="G2256" s="4">
        <f t="shared" si="69"/>
        <v>0</v>
      </c>
    </row>
    <row r="2257" spans="1:7">
      <c r="A2257" s="4">
        <v>4</v>
      </c>
      <c r="B2257" s="4">
        <v>4</v>
      </c>
      <c r="C2257" s="4">
        <v>6</v>
      </c>
      <c r="D2257" s="4">
        <v>14.393000000000001</v>
      </c>
      <c r="E2257" s="4">
        <f t="shared" si="68"/>
        <v>1.4393000000000001E-2</v>
      </c>
      <c r="F2257" s="4">
        <v>9.5299999999999994</v>
      </c>
      <c r="G2257" s="4">
        <f t="shared" si="69"/>
        <v>9.5299999999999985E-3</v>
      </c>
    </row>
    <row r="2258" spans="1:7">
      <c r="A2258" s="4">
        <v>4</v>
      </c>
      <c r="B2258" s="4">
        <v>4</v>
      </c>
      <c r="C2258" s="4">
        <v>7</v>
      </c>
      <c r="D2258" s="4">
        <v>111.45699999999999</v>
      </c>
      <c r="E2258" s="4">
        <f t="shared" si="68"/>
        <v>0.111457</v>
      </c>
      <c r="F2258" s="4">
        <v>84.608000000000004</v>
      </c>
      <c r="G2258" s="4">
        <f t="shared" si="69"/>
        <v>8.4608000000000003E-2</v>
      </c>
    </row>
    <row r="2259" spans="1:7">
      <c r="A2259" s="4">
        <v>4</v>
      </c>
      <c r="B2259" s="4">
        <v>4</v>
      </c>
      <c r="C2259" s="4">
        <v>8</v>
      </c>
      <c r="D2259" s="4">
        <v>100.229</v>
      </c>
      <c r="E2259" s="4">
        <f t="shared" si="68"/>
        <v>0.100229</v>
      </c>
      <c r="F2259" s="4">
        <v>96.491</v>
      </c>
      <c r="G2259" s="4">
        <f t="shared" si="69"/>
        <v>9.6490999999999993E-2</v>
      </c>
    </row>
    <row r="2260" spans="1:7">
      <c r="A2260" s="4">
        <v>4</v>
      </c>
      <c r="B2260" s="4">
        <v>4</v>
      </c>
      <c r="C2260" s="4">
        <v>9</v>
      </c>
      <c r="D2260" s="4">
        <v>208.86199999999999</v>
      </c>
      <c r="E2260" s="4">
        <f t="shared" ref="E2260:E2323" si="70">D2260/1000</f>
        <v>0.20886199999999999</v>
      </c>
      <c r="F2260" s="4">
        <v>145.71700000000001</v>
      </c>
      <c r="G2260" s="4">
        <f t="shared" ref="G2260:G2323" si="71">F2260/1000</f>
        <v>0.14571700000000001</v>
      </c>
    </row>
    <row r="2261" spans="1:7">
      <c r="A2261" s="4">
        <v>4</v>
      </c>
      <c r="B2261" s="4">
        <v>4</v>
      </c>
      <c r="C2261" s="4">
        <v>10</v>
      </c>
      <c r="D2261" s="4">
        <v>418.084</v>
      </c>
      <c r="E2261" s="4">
        <f t="shared" si="70"/>
        <v>0.41808400000000001</v>
      </c>
      <c r="F2261" s="4">
        <v>299.75</v>
      </c>
      <c r="G2261" s="4">
        <f t="shared" si="71"/>
        <v>0.29975000000000002</v>
      </c>
    </row>
    <row r="2262" spans="1:7">
      <c r="A2262" s="4">
        <v>4</v>
      </c>
      <c r="B2262" s="4">
        <v>4</v>
      </c>
      <c r="C2262" s="4">
        <v>11</v>
      </c>
      <c r="D2262" s="4">
        <v>755.63400000000001</v>
      </c>
      <c r="E2262" s="4">
        <f t="shared" si="70"/>
        <v>0.75563400000000003</v>
      </c>
      <c r="F2262" s="4">
        <v>556.72</v>
      </c>
      <c r="G2262" s="4">
        <f t="shared" si="71"/>
        <v>0.55671999999999999</v>
      </c>
    </row>
    <row r="2263" spans="1:7">
      <c r="A2263" s="4">
        <v>4</v>
      </c>
      <c r="B2263" s="4">
        <v>4</v>
      </c>
      <c r="C2263" s="4">
        <v>12</v>
      </c>
      <c r="D2263" s="4">
        <v>734.43600000000004</v>
      </c>
      <c r="E2263" s="4">
        <f t="shared" si="70"/>
        <v>0.73443600000000009</v>
      </c>
      <c r="F2263" s="4">
        <v>619.72900000000004</v>
      </c>
      <c r="G2263" s="4">
        <f t="shared" si="71"/>
        <v>0.61972900000000009</v>
      </c>
    </row>
    <row r="2264" spans="1:7">
      <c r="A2264" s="4">
        <v>4</v>
      </c>
      <c r="B2264" s="4">
        <v>4</v>
      </c>
      <c r="C2264" s="4">
        <v>13</v>
      </c>
      <c r="D2264" s="4">
        <v>779.78700000000003</v>
      </c>
      <c r="E2264" s="4">
        <f t="shared" si="70"/>
        <v>0.77978700000000001</v>
      </c>
      <c r="F2264" s="4">
        <v>708.61199999999997</v>
      </c>
      <c r="G2264" s="4">
        <f t="shared" si="71"/>
        <v>0.70861200000000002</v>
      </c>
    </row>
    <row r="2265" spans="1:7">
      <c r="A2265" s="4">
        <v>4</v>
      </c>
      <c r="B2265" s="4">
        <v>4</v>
      </c>
      <c r="C2265" s="4">
        <v>14</v>
      </c>
      <c r="D2265" s="4">
        <v>515.18700000000001</v>
      </c>
      <c r="E2265" s="4">
        <f t="shared" si="70"/>
        <v>0.51518700000000006</v>
      </c>
      <c r="F2265" s="4">
        <v>517.28</v>
      </c>
      <c r="G2265" s="4">
        <f t="shared" si="71"/>
        <v>0.51727999999999996</v>
      </c>
    </row>
    <row r="2266" spans="1:7">
      <c r="A2266" s="4">
        <v>4</v>
      </c>
      <c r="B2266" s="4">
        <v>4</v>
      </c>
      <c r="C2266" s="4">
        <v>15</v>
      </c>
      <c r="D2266" s="4">
        <v>527.327</v>
      </c>
      <c r="E2266" s="4">
        <f t="shared" si="70"/>
        <v>0.52732699999999999</v>
      </c>
      <c r="F2266" s="4">
        <v>591.76700000000005</v>
      </c>
      <c r="G2266" s="4">
        <f t="shared" si="71"/>
        <v>0.59176700000000004</v>
      </c>
    </row>
    <row r="2267" spans="1:7">
      <c r="A2267" s="4">
        <v>4</v>
      </c>
      <c r="B2267" s="4">
        <v>4</v>
      </c>
      <c r="C2267" s="4">
        <v>16</v>
      </c>
      <c r="D2267" s="4">
        <v>293.57299999999998</v>
      </c>
      <c r="E2267" s="4">
        <f t="shared" si="70"/>
        <v>0.29357299999999997</v>
      </c>
      <c r="F2267" s="4">
        <v>375.18200000000002</v>
      </c>
      <c r="G2267" s="4">
        <f t="shared" si="71"/>
        <v>0.37518200000000002</v>
      </c>
    </row>
    <row r="2268" spans="1:7">
      <c r="A2268" s="4">
        <v>4</v>
      </c>
      <c r="B2268" s="4">
        <v>4</v>
      </c>
      <c r="C2268" s="4">
        <v>17</v>
      </c>
      <c r="D2268" s="4">
        <v>162.22300000000001</v>
      </c>
      <c r="E2268" s="4">
        <f t="shared" si="70"/>
        <v>0.16222300000000001</v>
      </c>
      <c r="F2268" s="4">
        <v>304.84399999999999</v>
      </c>
      <c r="G2268" s="4">
        <f t="shared" si="71"/>
        <v>0.304844</v>
      </c>
    </row>
    <row r="2269" spans="1:7">
      <c r="A2269" s="4">
        <v>4</v>
      </c>
      <c r="B2269" s="4">
        <v>4</v>
      </c>
      <c r="C2269" s="4">
        <v>18</v>
      </c>
      <c r="D2269" s="4">
        <v>13.361000000000001</v>
      </c>
      <c r="E2269" s="4">
        <f t="shared" si="70"/>
        <v>1.3361000000000001E-2</v>
      </c>
      <c r="F2269" s="4">
        <v>82.903000000000006</v>
      </c>
      <c r="G2269" s="4">
        <f t="shared" si="71"/>
        <v>8.2903000000000004E-2</v>
      </c>
    </row>
    <row r="2270" spans="1:7">
      <c r="A2270" s="4">
        <v>4</v>
      </c>
      <c r="B2270" s="4">
        <v>4</v>
      </c>
      <c r="C2270" s="4">
        <v>19</v>
      </c>
      <c r="D2270" s="4">
        <v>0</v>
      </c>
      <c r="E2270" s="4">
        <f t="shared" si="70"/>
        <v>0</v>
      </c>
      <c r="F2270" s="4">
        <v>0</v>
      </c>
      <c r="G2270" s="4">
        <f t="shared" si="71"/>
        <v>0</v>
      </c>
    </row>
    <row r="2271" spans="1:7">
      <c r="A2271" s="4">
        <v>4</v>
      </c>
      <c r="B2271" s="4">
        <v>4</v>
      </c>
      <c r="C2271" s="4">
        <v>20</v>
      </c>
      <c r="D2271" s="4">
        <v>0</v>
      </c>
      <c r="E2271" s="4">
        <f t="shared" si="70"/>
        <v>0</v>
      </c>
      <c r="F2271" s="4">
        <v>0</v>
      </c>
      <c r="G2271" s="4">
        <f t="shared" si="71"/>
        <v>0</v>
      </c>
    </row>
    <row r="2272" spans="1:7">
      <c r="A2272" s="4">
        <v>4</v>
      </c>
      <c r="B2272" s="4">
        <v>4</v>
      </c>
      <c r="C2272" s="4">
        <v>21</v>
      </c>
      <c r="D2272" s="4">
        <v>0</v>
      </c>
      <c r="E2272" s="4">
        <f t="shared" si="70"/>
        <v>0</v>
      </c>
      <c r="F2272" s="4">
        <v>0</v>
      </c>
      <c r="G2272" s="4">
        <f t="shared" si="71"/>
        <v>0</v>
      </c>
    </row>
    <row r="2273" spans="1:7">
      <c r="A2273" s="4">
        <v>4</v>
      </c>
      <c r="B2273" s="4">
        <v>4</v>
      </c>
      <c r="C2273" s="4">
        <v>22</v>
      </c>
      <c r="D2273" s="4">
        <v>0</v>
      </c>
      <c r="E2273" s="4">
        <f t="shared" si="70"/>
        <v>0</v>
      </c>
      <c r="F2273" s="4">
        <v>0</v>
      </c>
      <c r="G2273" s="4">
        <f t="shared" si="71"/>
        <v>0</v>
      </c>
    </row>
    <row r="2274" spans="1:7">
      <c r="A2274" s="4">
        <v>4</v>
      </c>
      <c r="B2274" s="4">
        <v>4</v>
      </c>
      <c r="C2274" s="4">
        <v>23</v>
      </c>
      <c r="D2274" s="4">
        <v>0</v>
      </c>
      <c r="E2274" s="4">
        <f t="shared" si="70"/>
        <v>0</v>
      </c>
      <c r="F2274" s="4">
        <v>0</v>
      </c>
      <c r="G2274" s="4">
        <f t="shared" si="71"/>
        <v>0</v>
      </c>
    </row>
    <row r="2275" spans="1:7">
      <c r="A2275" s="4">
        <v>4</v>
      </c>
      <c r="B2275" s="4">
        <v>5</v>
      </c>
      <c r="C2275" s="4">
        <v>0</v>
      </c>
      <c r="D2275" s="4">
        <v>0</v>
      </c>
      <c r="E2275" s="4">
        <f t="shared" si="70"/>
        <v>0</v>
      </c>
      <c r="F2275" s="4">
        <v>0</v>
      </c>
      <c r="G2275" s="4">
        <f t="shared" si="71"/>
        <v>0</v>
      </c>
    </row>
    <row r="2276" spans="1:7">
      <c r="A2276" s="4">
        <v>4</v>
      </c>
      <c r="B2276" s="4">
        <v>5</v>
      </c>
      <c r="C2276" s="4">
        <v>1</v>
      </c>
      <c r="D2276" s="4">
        <v>0</v>
      </c>
      <c r="E2276" s="4">
        <f t="shared" si="70"/>
        <v>0</v>
      </c>
      <c r="F2276" s="4">
        <v>0</v>
      </c>
      <c r="G2276" s="4">
        <f t="shared" si="71"/>
        <v>0</v>
      </c>
    </row>
    <row r="2277" spans="1:7">
      <c r="A2277" s="4">
        <v>4</v>
      </c>
      <c r="B2277" s="4">
        <v>5</v>
      </c>
      <c r="C2277" s="4">
        <v>2</v>
      </c>
      <c r="D2277" s="4">
        <v>0</v>
      </c>
      <c r="E2277" s="4">
        <f t="shared" si="70"/>
        <v>0</v>
      </c>
      <c r="F2277" s="4">
        <v>0</v>
      </c>
      <c r="G2277" s="4">
        <f t="shared" si="71"/>
        <v>0</v>
      </c>
    </row>
    <row r="2278" spans="1:7">
      <c r="A2278" s="4">
        <v>4</v>
      </c>
      <c r="B2278" s="4">
        <v>5</v>
      </c>
      <c r="C2278" s="4">
        <v>3</v>
      </c>
      <c r="D2278" s="4">
        <v>0</v>
      </c>
      <c r="E2278" s="4">
        <f t="shared" si="70"/>
        <v>0</v>
      </c>
      <c r="F2278" s="4">
        <v>0</v>
      </c>
      <c r="G2278" s="4">
        <f t="shared" si="71"/>
        <v>0</v>
      </c>
    </row>
    <row r="2279" spans="1:7">
      <c r="A2279" s="4">
        <v>4</v>
      </c>
      <c r="B2279" s="4">
        <v>5</v>
      </c>
      <c r="C2279" s="4">
        <v>4</v>
      </c>
      <c r="D2279" s="4">
        <v>0</v>
      </c>
      <c r="E2279" s="4">
        <f t="shared" si="70"/>
        <v>0</v>
      </c>
      <c r="F2279" s="4">
        <v>0</v>
      </c>
      <c r="G2279" s="4">
        <f t="shared" si="71"/>
        <v>0</v>
      </c>
    </row>
    <row r="2280" spans="1:7">
      <c r="A2280" s="4">
        <v>4</v>
      </c>
      <c r="B2280" s="4">
        <v>5</v>
      </c>
      <c r="C2280" s="4">
        <v>5</v>
      </c>
      <c r="D2280" s="4">
        <v>0</v>
      </c>
      <c r="E2280" s="4">
        <f t="shared" si="70"/>
        <v>0</v>
      </c>
      <c r="F2280" s="4">
        <v>0</v>
      </c>
      <c r="G2280" s="4">
        <f t="shared" si="71"/>
        <v>0</v>
      </c>
    </row>
    <row r="2281" spans="1:7">
      <c r="A2281" s="4">
        <v>4</v>
      </c>
      <c r="B2281" s="4">
        <v>5</v>
      </c>
      <c r="C2281" s="4">
        <v>6</v>
      </c>
      <c r="D2281" s="4">
        <v>17.033000000000001</v>
      </c>
      <c r="E2281" s="4">
        <f t="shared" si="70"/>
        <v>1.7033E-2</v>
      </c>
      <c r="F2281" s="4">
        <v>10.013</v>
      </c>
      <c r="G2281" s="4">
        <f t="shared" si="71"/>
        <v>1.0012999999999999E-2</v>
      </c>
    </row>
    <row r="2282" spans="1:7">
      <c r="A2282" s="4">
        <v>4</v>
      </c>
      <c r="B2282" s="4">
        <v>5</v>
      </c>
      <c r="C2282" s="4">
        <v>7</v>
      </c>
      <c r="D2282" s="4">
        <v>165.13200000000001</v>
      </c>
      <c r="E2282" s="4">
        <f t="shared" si="70"/>
        <v>0.165132</v>
      </c>
      <c r="F2282" s="4">
        <v>26.943999999999999</v>
      </c>
      <c r="G2282" s="4">
        <f t="shared" si="71"/>
        <v>2.6943999999999999E-2</v>
      </c>
    </row>
    <row r="2283" spans="1:7">
      <c r="A2283" s="4">
        <v>4</v>
      </c>
      <c r="B2283" s="4">
        <v>5</v>
      </c>
      <c r="C2283" s="4">
        <v>8</v>
      </c>
      <c r="D2283" s="4">
        <v>375.10899999999998</v>
      </c>
      <c r="E2283" s="4">
        <f t="shared" si="70"/>
        <v>0.37510899999999997</v>
      </c>
      <c r="F2283" s="4">
        <v>91.099000000000004</v>
      </c>
      <c r="G2283" s="4">
        <f t="shared" si="71"/>
        <v>9.1098999999999999E-2</v>
      </c>
    </row>
    <row r="2284" spans="1:7">
      <c r="A2284" s="4">
        <v>4</v>
      </c>
      <c r="B2284" s="4">
        <v>5</v>
      </c>
      <c r="C2284" s="4">
        <v>9</v>
      </c>
      <c r="D2284" s="4">
        <v>569.48099999999999</v>
      </c>
      <c r="E2284" s="4">
        <f t="shared" si="70"/>
        <v>0.56948100000000001</v>
      </c>
      <c r="F2284" s="4">
        <v>273.68599999999998</v>
      </c>
      <c r="G2284" s="4">
        <f t="shared" si="71"/>
        <v>0.27368599999999998</v>
      </c>
    </row>
    <row r="2285" spans="1:7">
      <c r="A2285" s="4">
        <v>4</v>
      </c>
      <c r="B2285" s="4">
        <v>5</v>
      </c>
      <c r="C2285" s="4">
        <v>10</v>
      </c>
      <c r="D2285" s="4">
        <v>703.62099999999998</v>
      </c>
      <c r="E2285" s="4">
        <f t="shared" si="70"/>
        <v>0.70362099999999994</v>
      </c>
      <c r="F2285" s="4">
        <v>447.23099999999999</v>
      </c>
      <c r="G2285" s="4">
        <f t="shared" si="71"/>
        <v>0.44723099999999999</v>
      </c>
    </row>
    <row r="2286" spans="1:7">
      <c r="A2286" s="4">
        <v>4</v>
      </c>
      <c r="B2286" s="4">
        <v>5</v>
      </c>
      <c r="C2286" s="4">
        <v>11</v>
      </c>
      <c r="D2286" s="4">
        <v>789.36900000000003</v>
      </c>
      <c r="E2286" s="4">
        <f t="shared" si="70"/>
        <v>0.78936899999999999</v>
      </c>
      <c r="F2286" s="4">
        <v>585.10699999999997</v>
      </c>
      <c r="G2286" s="4">
        <f t="shared" si="71"/>
        <v>0.58510699999999993</v>
      </c>
    </row>
    <row r="2287" spans="1:7">
      <c r="A2287" s="4">
        <v>4</v>
      </c>
      <c r="B2287" s="4">
        <v>5</v>
      </c>
      <c r="C2287" s="4">
        <v>12</v>
      </c>
      <c r="D2287" s="4">
        <v>817.70100000000002</v>
      </c>
      <c r="E2287" s="4">
        <f t="shared" si="70"/>
        <v>0.81770100000000001</v>
      </c>
      <c r="F2287" s="4">
        <v>677.51099999999997</v>
      </c>
      <c r="G2287" s="4">
        <f t="shared" si="71"/>
        <v>0.67751099999999997</v>
      </c>
    </row>
    <row r="2288" spans="1:7">
      <c r="A2288" s="4">
        <v>4</v>
      </c>
      <c r="B2288" s="4">
        <v>5</v>
      </c>
      <c r="C2288" s="4">
        <v>13</v>
      </c>
      <c r="D2288" s="4">
        <v>766.14200000000005</v>
      </c>
      <c r="E2288" s="4">
        <f t="shared" si="70"/>
        <v>0.7661420000000001</v>
      </c>
      <c r="F2288" s="4">
        <v>697.83900000000006</v>
      </c>
      <c r="G2288" s="4">
        <f t="shared" si="71"/>
        <v>0.6978390000000001</v>
      </c>
    </row>
    <row r="2289" spans="1:7">
      <c r="A2289" s="4">
        <v>4</v>
      </c>
      <c r="B2289" s="4">
        <v>5</v>
      </c>
      <c r="C2289" s="4">
        <v>14</v>
      </c>
      <c r="D2289" s="4">
        <v>591.66</v>
      </c>
      <c r="E2289" s="4">
        <f t="shared" si="70"/>
        <v>0.59165999999999996</v>
      </c>
      <c r="F2289" s="4">
        <v>595.89700000000005</v>
      </c>
      <c r="G2289" s="4">
        <f t="shared" si="71"/>
        <v>0.59589700000000001</v>
      </c>
    </row>
    <row r="2290" spans="1:7">
      <c r="A2290" s="4">
        <v>4</v>
      </c>
      <c r="B2290" s="4">
        <v>5</v>
      </c>
      <c r="C2290" s="4">
        <v>15</v>
      </c>
      <c r="D2290" s="4">
        <v>507.75</v>
      </c>
      <c r="E2290" s="4">
        <f t="shared" si="70"/>
        <v>0.50775000000000003</v>
      </c>
      <c r="F2290" s="4">
        <v>578.35500000000002</v>
      </c>
      <c r="G2290" s="4">
        <f t="shared" si="71"/>
        <v>0.57835500000000006</v>
      </c>
    </row>
    <row r="2291" spans="1:7">
      <c r="A2291" s="4">
        <v>4</v>
      </c>
      <c r="B2291" s="4">
        <v>5</v>
      </c>
      <c r="C2291" s="4">
        <v>16</v>
      </c>
      <c r="D2291" s="4">
        <v>354.12900000000002</v>
      </c>
      <c r="E2291" s="4">
        <f t="shared" si="70"/>
        <v>0.35412900000000003</v>
      </c>
      <c r="F2291" s="4">
        <v>484.62</v>
      </c>
      <c r="G2291" s="4">
        <f t="shared" si="71"/>
        <v>0.48462</v>
      </c>
    </row>
    <row r="2292" spans="1:7">
      <c r="A2292" s="4">
        <v>4</v>
      </c>
      <c r="B2292" s="4">
        <v>5</v>
      </c>
      <c r="C2292" s="4">
        <v>17</v>
      </c>
      <c r="D2292" s="4">
        <v>85.326999999999998</v>
      </c>
      <c r="E2292" s="4">
        <f t="shared" si="70"/>
        <v>8.5327E-2</v>
      </c>
      <c r="F2292" s="4">
        <v>141.87200000000001</v>
      </c>
      <c r="G2292" s="4">
        <f t="shared" si="71"/>
        <v>0.14187200000000003</v>
      </c>
    </row>
    <row r="2293" spans="1:7">
      <c r="A2293" s="4">
        <v>4</v>
      </c>
      <c r="B2293" s="4">
        <v>5</v>
      </c>
      <c r="C2293" s="4">
        <v>18</v>
      </c>
      <c r="D2293" s="4">
        <v>22.596</v>
      </c>
      <c r="E2293" s="4">
        <f t="shared" si="70"/>
        <v>2.2596000000000002E-2</v>
      </c>
      <c r="F2293" s="4">
        <v>56.744999999999997</v>
      </c>
      <c r="G2293" s="4">
        <f t="shared" si="71"/>
        <v>5.6744999999999997E-2</v>
      </c>
    </row>
    <row r="2294" spans="1:7">
      <c r="A2294" s="4">
        <v>4</v>
      </c>
      <c r="B2294" s="4">
        <v>5</v>
      </c>
      <c r="C2294" s="4">
        <v>19</v>
      </c>
      <c r="D2294" s="4">
        <v>0</v>
      </c>
      <c r="E2294" s="4">
        <f t="shared" si="70"/>
        <v>0</v>
      </c>
      <c r="F2294" s="4">
        <v>0</v>
      </c>
      <c r="G2294" s="4">
        <f t="shared" si="71"/>
        <v>0</v>
      </c>
    </row>
    <row r="2295" spans="1:7">
      <c r="A2295" s="4">
        <v>4</v>
      </c>
      <c r="B2295" s="4">
        <v>5</v>
      </c>
      <c r="C2295" s="4">
        <v>20</v>
      </c>
      <c r="D2295" s="4">
        <v>0</v>
      </c>
      <c r="E2295" s="4">
        <f t="shared" si="70"/>
        <v>0</v>
      </c>
      <c r="F2295" s="4">
        <v>0</v>
      </c>
      <c r="G2295" s="4">
        <f t="shared" si="71"/>
        <v>0</v>
      </c>
    </row>
    <row r="2296" spans="1:7">
      <c r="A2296" s="4">
        <v>4</v>
      </c>
      <c r="B2296" s="4">
        <v>5</v>
      </c>
      <c r="C2296" s="4">
        <v>21</v>
      </c>
      <c r="D2296" s="4">
        <v>0</v>
      </c>
      <c r="E2296" s="4">
        <f t="shared" si="70"/>
        <v>0</v>
      </c>
      <c r="F2296" s="4">
        <v>0</v>
      </c>
      <c r="G2296" s="4">
        <f t="shared" si="71"/>
        <v>0</v>
      </c>
    </row>
    <row r="2297" spans="1:7">
      <c r="A2297" s="4">
        <v>4</v>
      </c>
      <c r="B2297" s="4">
        <v>5</v>
      </c>
      <c r="C2297" s="4">
        <v>22</v>
      </c>
      <c r="D2297" s="4">
        <v>0</v>
      </c>
      <c r="E2297" s="4">
        <f t="shared" si="70"/>
        <v>0</v>
      </c>
      <c r="F2297" s="4">
        <v>0</v>
      </c>
      <c r="G2297" s="4">
        <f t="shared" si="71"/>
        <v>0</v>
      </c>
    </row>
    <row r="2298" spans="1:7">
      <c r="A2298" s="4">
        <v>4</v>
      </c>
      <c r="B2298" s="4">
        <v>5</v>
      </c>
      <c r="C2298" s="4">
        <v>23</v>
      </c>
      <c r="D2298" s="4">
        <v>0</v>
      </c>
      <c r="E2298" s="4">
        <f t="shared" si="70"/>
        <v>0</v>
      </c>
      <c r="F2298" s="4">
        <v>0</v>
      </c>
      <c r="G2298" s="4">
        <f t="shared" si="71"/>
        <v>0</v>
      </c>
    </row>
    <row r="2299" spans="1:7">
      <c r="A2299" s="4">
        <v>4</v>
      </c>
      <c r="B2299" s="4">
        <v>6</v>
      </c>
      <c r="C2299" s="4">
        <v>0</v>
      </c>
      <c r="D2299" s="4">
        <v>0</v>
      </c>
      <c r="E2299" s="4">
        <f t="shared" si="70"/>
        <v>0</v>
      </c>
      <c r="F2299" s="4">
        <v>0</v>
      </c>
      <c r="G2299" s="4">
        <f t="shared" si="71"/>
        <v>0</v>
      </c>
    </row>
    <row r="2300" spans="1:7">
      <c r="A2300" s="4">
        <v>4</v>
      </c>
      <c r="B2300" s="4">
        <v>6</v>
      </c>
      <c r="C2300" s="4">
        <v>1</v>
      </c>
      <c r="D2300" s="4">
        <v>0</v>
      </c>
      <c r="E2300" s="4">
        <f t="shared" si="70"/>
        <v>0</v>
      </c>
      <c r="F2300" s="4">
        <v>0</v>
      </c>
      <c r="G2300" s="4">
        <f t="shared" si="71"/>
        <v>0</v>
      </c>
    </row>
    <row r="2301" spans="1:7">
      <c r="A2301" s="4">
        <v>4</v>
      </c>
      <c r="B2301" s="4">
        <v>6</v>
      </c>
      <c r="C2301" s="4">
        <v>2</v>
      </c>
      <c r="D2301" s="4">
        <v>0</v>
      </c>
      <c r="E2301" s="4">
        <f t="shared" si="70"/>
        <v>0</v>
      </c>
      <c r="F2301" s="4">
        <v>0</v>
      </c>
      <c r="G2301" s="4">
        <f t="shared" si="71"/>
        <v>0</v>
      </c>
    </row>
    <row r="2302" spans="1:7">
      <c r="A2302" s="4">
        <v>4</v>
      </c>
      <c r="B2302" s="4">
        <v>6</v>
      </c>
      <c r="C2302" s="4">
        <v>3</v>
      </c>
      <c r="D2302" s="4">
        <v>0</v>
      </c>
      <c r="E2302" s="4">
        <f t="shared" si="70"/>
        <v>0</v>
      </c>
      <c r="F2302" s="4">
        <v>0</v>
      </c>
      <c r="G2302" s="4">
        <f t="shared" si="71"/>
        <v>0</v>
      </c>
    </row>
    <row r="2303" spans="1:7">
      <c r="A2303" s="4">
        <v>4</v>
      </c>
      <c r="B2303" s="4">
        <v>6</v>
      </c>
      <c r="C2303" s="4">
        <v>4</v>
      </c>
      <c r="D2303" s="4">
        <v>0</v>
      </c>
      <c r="E2303" s="4">
        <f t="shared" si="70"/>
        <v>0</v>
      </c>
      <c r="F2303" s="4">
        <v>0</v>
      </c>
      <c r="G2303" s="4">
        <f t="shared" si="71"/>
        <v>0</v>
      </c>
    </row>
    <row r="2304" spans="1:7">
      <c r="A2304" s="4">
        <v>4</v>
      </c>
      <c r="B2304" s="4">
        <v>6</v>
      </c>
      <c r="C2304" s="4">
        <v>5</v>
      </c>
      <c r="D2304" s="4">
        <v>0</v>
      </c>
      <c r="E2304" s="4">
        <f t="shared" si="70"/>
        <v>0</v>
      </c>
      <c r="F2304" s="4">
        <v>0</v>
      </c>
      <c r="G2304" s="4">
        <f t="shared" si="71"/>
        <v>0</v>
      </c>
    </row>
    <row r="2305" spans="1:7">
      <c r="A2305" s="4">
        <v>4</v>
      </c>
      <c r="B2305" s="4">
        <v>6</v>
      </c>
      <c r="C2305" s="4">
        <v>6</v>
      </c>
      <c r="D2305" s="4">
        <v>18.076000000000001</v>
      </c>
      <c r="E2305" s="4">
        <f t="shared" si="70"/>
        <v>1.8076000000000002E-2</v>
      </c>
      <c r="F2305" s="4">
        <v>12.327999999999999</v>
      </c>
      <c r="G2305" s="4">
        <f t="shared" si="71"/>
        <v>1.2327999999999999E-2</v>
      </c>
    </row>
    <row r="2306" spans="1:7">
      <c r="A2306" s="4">
        <v>4</v>
      </c>
      <c r="B2306" s="4">
        <v>6</v>
      </c>
      <c r="C2306" s="4">
        <v>7</v>
      </c>
      <c r="D2306" s="4">
        <v>142.67400000000001</v>
      </c>
      <c r="E2306" s="4">
        <f t="shared" si="70"/>
        <v>0.142674</v>
      </c>
      <c r="F2306" s="4">
        <v>29.988</v>
      </c>
      <c r="G2306" s="4">
        <f t="shared" si="71"/>
        <v>2.9988000000000001E-2</v>
      </c>
    </row>
    <row r="2307" spans="1:7">
      <c r="A2307" s="4">
        <v>4</v>
      </c>
      <c r="B2307" s="4">
        <v>6</v>
      </c>
      <c r="C2307" s="4">
        <v>8</v>
      </c>
      <c r="D2307" s="4">
        <v>382.12799999999999</v>
      </c>
      <c r="E2307" s="4">
        <f t="shared" si="70"/>
        <v>0.38212799999999997</v>
      </c>
      <c r="F2307" s="4">
        <v>99.019000000000005</v>
      </c>
      <c r="G2307" s="4">
        <f t="shared" si="71"/>
        <v>9.901900000000001E-2</v>
      </c>
    </row>
    <row r="2308" spans="1:7">
      <c r="A2308" s="4">
        <v>4</v>
      </c>
      <c r="B2308" s="4">
        <v>6</v>
      </c>
      <c r="C2308" s="4">
        <v>9</v>
      </c>
      <c r="D2308" s="4">
        <v>525.822</v>
      </c>
      <c r="E2308" s="4">
        <f t="shared" si="70"/>
        <v>0.52582200000000001</v>
      </c>
      <c r="F2308" s="4">
        <v>261.74400000000003</v>
      </c>
      <c r="G2308" s="4">
        <f t="shared" si="71"/>
        <v>0.26174400000000003</v>
      </c>
    </row>
    <row r="2309" spans="1:7">
      <c r="A2309" s="4">
        <v>4</v>
      </c>
      <c r="B2309" s="4">
        <v>6</v>
      </c>
      <c r="C2309" s="4">
        <v>10</v>
      </c>
      <c r="D2309" s="4">
        <v>674.27300000000002</v>
      </c>
      <c r="E2309" s="4">
        <f t="shared" si="70"/>
        <v>0.67427300000000001</v>
      </c>
      <c r="F2309" s="4">
        <v>436.435</v>
      </c>
      <c r="G2309" s="4">
        <f t="shared" si="71"/>
        <v>0.43643500000000002</v>
      </c>
    </row>
    <row r="2310" spans="1:7">
      <c r="A2310" s="4">
        <v>4</v>
      </c>
      <c r="B2310" s="4">
        <v>6</v>
      </c>
      <c r="C2310" s="4">
        <v>11</v>
      </c>
      <c r="D2310" s="4">
        <v>759.02800000000002</v>
      </c>
      <c r="E2310" s="4">
        <f t="shared" si="70"/>
        <v>0.75902800000000004</v>
      </c>
      <c r="F2310" s="4">
        <v>573.20399999999995</v>
      </c>
      <c r="G2310" s="4">
        <f t="shared" si="71"/>
        <v>0.57320399999999994</v>
      </c>
    </row>
    <row r="2311" spans="1:7">
      <c r="A2311" s="4">
        <v>4</v>
      </c>
      <c r="B2311" s="4">
        <v>6</v>
      </c>
      <c r="C2311" s="4">
        <v>12</v>
      </c>
      <c r="D2311" s="4">
        <v>686.245</v>
      </c>
      <c r="E2311" s="4">
        <f t="shared" si="70"/>
        <v>0.68624499999999999</v>
      </c>
      <c r="F2311" s="4">
        <v>585.37800000000004</v>
      </c>
      <c r="G2311" s="4">
        <f t="shared" si="71"/>
        <v>0.58537800000000006</v>
      </c>
    </row>
    <row r="2312" spans="1:7">
      <c r="A2312" s="4">
        <v>4</v>
      </c>
      <c r="B2312" s="4">
        <v>6</v>
      </c>
      <c r="C2312" s="4">
        <v>13</v>
      </c>
      <c r="D2312" s="4">
        <v>616.976</v>
      </c>
      <c r="E2312" s="4">
        <f t="shared" si="70"/>
        <v>0.61697599999999997</v>
      </c>
      <c r="F2312" s="4">
        <v>568.37199999999996</v>
      </c>
      <c r="G2312" s="4">
        <f t="shared" si="71"/>
        <v>0.56837199999999999</v>
      </c>
    </row>
    <row r="2313" spans="1:7">
      <c r="A2313" s="4">
        <v>4</v>
      </c>
      <c r="B2313" s="4">
        <v>6</v>
      </c>
      <c r="C2313" s="4">
        <v>14</v>
      </c>
      <c r="D2313" s="4">
        <v>637.18299999999999</v>
      </c>
      <c r="E2313" s="4">
        <f t="shared" si="70"/>
        <v>0.63718299999999994</v>
      </c>
      <c r="F2313" s="4">
        <v>642.59299999999996</v>
      </c>
      <c r="G2313" s="4">
        <f t="shared" si="71"/>
        <v>0.64259299999999997</v>
      </c>
    </row>
    <row r="2314" spans="1:7">
      <c r="A2314" s="4">
        <v>4</v>
      </c>
      <c r="B2314" s="4">
        <v>6</v>
      </c>
      <c r="C2314" s="4">
        <v>15</v>
      </c>
      <c r="D2314" s="4">
        <v>405.5</v>
      </c>
      <c r="E2314" s="4">
        <f t="shared" si="70"/>
        <v>0.40550000000000003</v>
      </c>
      <c r="F2314" s="4">
        <v>443.50799999999998</v>
      </c>
      <c r="G2314" s="4">
        <f t="shared" si="71"/>
        <v>0.44350799999999996</v>
      </c>
    </row>
    <row r="2315" spans="1:7">
      <c r="A2315" s="4">
        <v>4</v>
      </c>
      <c r="B2315" s="4">
        <v>6</v>
      </c>
      <c r="C2315" s="4">
        <v>16</v>
      </c>
      <c r="D2315" s="4">
        <v>274.07799999999997</v>
      </c>
      <c r="E2315" s="4">
        <f t="shared" si="70"/>
        <v>0.27407799999999999</v>
      </c>
      <c r="F2315" s="4">
        <v>337.74400000000003</v>
      </c>
      <c r="G2315" s="4">
        <f t="shared" si="71"/>
        <v>0.33774400000000004</v>
      </c>
    </row>
    <row r="2316" spans="1:7">
      <c r="A2316" s="4">
        <v>4</v>
      </c>
      <c r="B2316" s="4">
        <v>6</v>
      </c>
      <c r="C2316" s="4">
        <v>17</v>
      </c>
      <c r="D2316" s="4">
        <v>104.01900000000001</v>
      </c>
      <c r="E2316" s="4">
        <f t="shared" si="70"/>
        <v>0.104019</v>
      </c>
      <c r="F2316" s="4">
        <v>152.815</v>
      </c>
      <c r="G2316" s="4">
        <f t="shared" si="71"/>
        <v>0.15281500000000001</v>
      </c>
    </row>
    <row r="2317" spans="1:7">
      <c r="A2317" s="4">
        <v>4</v>
      </c>
      <c r="B2317" s="4">
        <v>6</v>
      </c>
      <c r="C2317" s="4">
        <v>18</v>
      </c>
      <c r="D2317" s="4">
        <v>15.419</v>
      </c>
      <c r="E2317" s="4">
        <f t="shared" si="70"/>
        <v>1.5419E-2</v>
      </c>
      <c r="F2317" s="4">
        <v>22.96</v>
      </c>
      <c r="G2317" s="4">
        <f t="shared" si="71"/>
        <v>2.2960000000000001E-2</v>
      </c>
    </row>
    <row r="2318" spans="1:7">
      <c r="A2318" s="4">
        <v>4</v>
      </c>
      <c r="B2318" s="4">
        <v>6</v>
      </c>
      <c r="C2318" s="4">
        <v>19</v>
      </c>
      <c r="D2318" s="4">
        <v>0</v>
      </c>
      <c r="E2318" s="4">
        <f t="shared" si="70"/>
        <v>0</v>
      </c>
      <c r="F2318" s="4">
        <v>0</v>
      </c>
      <c r="G2318" s="4">
        <f t="shared" si="71"/>
        <v>0</v>
      </c>
    </row>
    <row r="2319" spans="1:7">
      <c r="A2319" s="4">
        <v>4</v>
      </c>
      <c r="B2319" s="4">
        <v>6</v>
      </c>
      <c r="C2319" s="4">
        <v>20</v>
      </c>
      <c r="D2319" s="4">
        <v>0</v>
      </c>
      <c r="E2319" s="4">
        <f t="shared" si="70"/>
        <v>0</v>
      </c>
      <c r="F2319" s="4">
        <v>0</v>
      </c>
      <c r="G2319" s="4">
        <f t="shared" si="71"/>
        <v>0</v>
      </c>
    </row>
    <row r="2320" spans="1:7">
      <c r="A2320" s="4">
        <v>4</v>
      </c>
      <c r="B2320" s="4">
        <v>6</v>
      </c>
      <c r="C2320" s="4">
        <v>21</v>
      </c>
      <c r="D2320" s="4">
        <v>0</v>
      </c>
      <c r="E2320" s="4">
        <f t="shared" si="70"/>
        <v>0</v>
      </c>
      <c r="F2320" s="4">
        <v>0</v>
      </c>
      <c r="G2320" s="4">
        <f t="shared" si="71"/>
        <v>0</v>
      </c>
    </row>
    <row r="2321" spans="1:7">
      <c r="A2321" s="4">
        <v>4</v>
      </c>
      <c r="B2321" s="4">
        <v>6</v>
      </c>
      <c r="C2321" s="4">
        <v>22</v>
      </c>
      <c r="D2321" s="4">
        <v>0</v>
      </c>
      <c r="E2321" s="4">
        <f t="shared" si="70"/>
        <v>0</v>
      </c>
      <c r="F2321" s="4">
        <v>0</v>
      </c>
      <c r="G2321" s="4">
        <f t="shared" si="71"/>
        <v>0</v>
      </c>
    </row>
    <row r="2322" spans="1:7">
      <c r="A2322" s="4">
        <v>4</v>
      </c>
      <c r="B2322" s="4">
        <v>6</v>
      </c>
      <c r="C2322" s="4">
        <v>23</v>
      </c>
      <c r="D2322" s="4">
        <v>0</v>
      </c>
      <c r="E2322" s="4">
        <f t="shared" si="70"/>
        <v>0</v>
      </c>
      <c r="F2322" s="4">
        <v>0</v>
      </c>
      <c r="G2322" s="4">
        <f t="shared" si="71"/>
        <v>0</v>
      </c>
    </row>
    <row r="2323" spans="1:7">
      <c r="A2323" s="4">
        <v>4</v>
      </c>
      <c r="B2323" s="4">
        <v>7</v>
      </c>
      <c r="C2323" s="4">
        <v>0</v>
      </c>
      <c r="D2323" s="4">
        <v>0</v>
      </c>
      <c r="E2323" s="4">
        <f t="shared" si="70"/>
        <v>0</v>
      </c>
      <c r="F2323" s="4">
        <v>0</v>
      </c>
      <c r="G2323" s="4">
        <f t="shared" si="71"/>
        <v>0</v>
      </c>
    </row>
    <row r="2324" spans="1:7">
      <c r="A2324" s="4">
        <v>4</v>
      </c>
      <c r="B2324" s="4">
        <v>7</v>
      </c>
      <c r="C2324" s="4">
        <v>1</v>
      </c>
      <c r="D2324" s="4">
        <v>0</v>
      </c>
      <c r="E2324" s="4">
        <f t="shared" ref="E2324:E2387" si="72">D2324/1000</f>
        <v>0</v>
      </c>
      <c r="F2324" s="4">
        <v>0</v>
      </c>
      <c r="G2324" s="4">
        <f t="shared" ref="G2324:G2387" si="73">F2324/1000</f>
        <v>0</v>
      </c>
    </row>
    <row r="2325" spans="1:7">
      <c r="A2325" s="4">
        <v>4</v>
      </c>
      <c r="B2325" s="4">
        <v>7</v>
      </c>
      <c r="C2325" s="4">
        <v>2</v>
      </c>
      <c r="D2325" s="4">
        <v>0</v>
      </c>
      <c r="E2325" s="4">
        <f t="shared" si="72"/>
        <v>0</v>
      </c>
      <c r="F2325" s="4">
        <v>0</v>
      </c>
      <c r="G2325" s="4">
        <f t="shared" si="73"/>
        <v>0</v>
      </c>
    </row>
    <row r="2326" spans="1:7">
      <c r="A2326" s="4">
        <v>4</v>
      </c>
      <c r="B2326" s="4">
        <v>7</v>
      </c>
      <c r="C2326" s="4">
        <v>3</v>
      </c>
      <c r="D2326" s="4">
        <v>0</v>
      </c>
      <c r="E2326" s="4">
        <f t="shared" si="72"/>
        <v>0</v>
      </c>
      <c r="F2326" s="4">
        <v>0</v>
      </c>
      <c r="G2326" s="4">
        <f t="shared" si="73"/>
        <v>0</v>
      </c>
    </row>
    <row r="2327" spans="1:7">
      <c r="A2327" s="4">
        <v>4</v>
      </c>
      <c r="B2327" s="4">
        <v>7</v>
      </c>
      <c r="C2327" s="4">
        <v>4</v>
      </c>
      <c r="D2327" s="4">
        <v>0</v>
      </c>
      <c r="E2327" s="4">
        <f t="shared" si="72"/>
        <v>0</v>
      </c>
      <c r="F2327" s="4">
        <v>0</v>
      </c>
      <c r="G2327" s="4">
        <f t="shared" si="73"/>
        <v>0</v>
      </c>
    </row>
    <row r="2328" spans="1:7">
      <c r="A2328" s="4">
        <v>4</v>
      </c>
      <c r="B2328" s="4">
        <v>7</v>
      </c>
      <c r="C2328" s="4">
        <v>5</v>
      </c>
      <c r="D2328" s="4">
        <v>0</v>
      </c>
      <c r="E2328" s="4">
        <f t="shared" si="72"/>
        <v>0</v>
      </c>
      <c r="F2328" s="4">
        <v>0</v>
      </c>
      <c r="G2328" s="4">
        <f t="shared" si="73"/>
        <v>0</v>
      </c>
    </row>
    <row r="2329" spans="1:7">
      <c r="A2329" s="4">
        <v>4</v>
      </c>
      <c r="B2329" s="4">
        <v>7</v>
      </c>
      <c r="C2329" s="4">
        <v>6</v>
      </c>
      <c r="D2329" s="4">
        <v>22.922999999999998</v>
      </c>
      <c r="E2329" s="4">
        <f t="shared" si="72"/>
        <v>2.2922999999999999E-2</v>
      </c>
      <c r="F2329" s="4">
        <v>19.867999999999999</v>
      </c>
      <c r="G2329" s="4">
        <f t="shared" si="73"/>
        <v>1.9868E-2</v>
      </c>
    </row>
    <row r="2330" spans="1:7">
      <c r="A2330" s="4">
        <v>4</v>
      </c>
      <c r="B2330" s="4">
        <v>7</v>
      </c>
      <c r="C2330" s="4">
        <v>7</v>
      </c>
      <c r="D2330" s="4">
        <v>154.316</v>
      </c>
      <c r="E2330" s="4">
        <f t="shared" si="72"/>
        <v>0.15431600000000001</v>
      </c>
      <c r="F2330" s="4">
        <v>60.780999999999999</v>
      </c>
      <c r="G2330" s="4">
        <f t="shared" si="73"/>
        <v>6.0781000000000002E-2</v>
      </c>
    </row>
    <row r="2331" spans="1:7">
      <c r="A2331" s="4">
        <v>4</v>
      </c>
      <c r="B2331" s="4">
        <v>7</v>
      </c>
      <c r="C2331" s="4">
        <v>8</v>
      </c>
      <c r="D2331" s="4">
        <v>343.06700000000001</v>
      </c>
      <c r="E2331" s="4">
        <f t="shared" si="72"/>
        <v>0.34306700000000001</v>
      </c>
      <c r="F2331" s="4">
        <v>120.605</v>
      </c>
      <c r="G2331" s="4">
        <f t="shared" si="73"/>
        <v>0.120605</v>
      </c>
    </row>
    <row r="2332" spans="1:7">
      <c r="A2332" s="4">
        <v>4</v>
      </c>
      <c r="B2332" s="4">
        <v>7</v>
      </c>
      <c r="C2332" s="4">
        <v>9</v>
      </c>
      <c r="D2332" s="4">
        <v>501.17700000000002</v>
      </c>
      <c r="E2332" s="4">
        <f t="shared" si="72"/>
        <v>0.50117699999999998</v>
      </c>
      <c r="F2332" s="4">
        <v>263.80900000000003</v>
      </c>
      <c r="G2332" s="4">
        <f t="shared" si="73"/>
        <v>0.26380900000000002</v>
      </c>
    </row>
    <row r="2333" spans="1:7">
      <c r="A2333" s="4">
        <v>4</v>
      </c>
      <c r="B2333" s="4">
        <v>7</v>
      </c>
      <c r="C2333" s="4">
        <v>10</v>
      </c>
      <c r="D2333" s="4">
        <v>645.13800000000003</v>
      </c>
      <c r="E2333" s="4">
        <f t="shared" si="72"/>
        <v>0.64513799999999999</v>
      </c>
      <c r="F2333" s="4">
        <v>421.38</v>
      </c>
      <c r="G2333" s="4">
        <f t="shared" si="73"/>
        <v>0.42137999999999998</v>
      </c>
    </row>
    <row r="2334" spans="1:7">
      <c r="A2334" s="4">
        <v>4</v>
      </c>
      <c r="B2334" s="4">
        <v>7</v>
      </c>
      <c r="C2334" s="4">
        <v>11</v>
      </c>
      <c r="D2334" s="4">
        <v>702.46600000000001</v>
      </c>
      <c r="E2334" s="4">
        <f t="shared" si="72"/>
        <v>0.70246600000000003</v>
      </c>
      <c r="F2334" s="4">
        <v>526.83399999999995</v>
      </c>
      <c r="G2334" s="4">
        <f t="shared" si="73"/>
        <v>0.52683399999999991</v>
      </c>
    </row>
    <row r="2335" spans="1:7">
      <c r="A2335" s="4">
        <v>4</v>
      </c>
      <c r="B2335" s="4">
        <v>7</v>
      </c>
      <c r="C2335" s="4">
        <v>12</v>
      </c>
      <c r="D2335" s="4">
        <v>747.02499999999998</v>
      </c>
      <c r="E2335" s="4">
        <f t="shared" si="72"/>
        <v>0.74702499999999994</v>
      </c>
      <c r="F2335" s="4">
        <v>622.71699999999998</v>
      </c>
      <c r="G2335" s="4">
        <f t="shared" si="73"/>
        <v>0.62271699999999996</v>
      </c>
    </row>
    <row r="2336" spans="1:7">
      <c r="A2336" s="4">
        <v>4</v>
      </c>
      <c r="B2336" s="4">
        <v>7</v>
      </c>
      <c r="C2336" s="4">
        <v>13</v>
      </c>
      <c r="D2336" s="4">
        <v>650.57799999999997</v>
      </c>
      <c r="E2336" s="4">
        <f t="shared" si="72"/>
        <v>0.65057799999999999</v>
      </c>
      <c r="F2336" s="4">
        <v>601.44600000000003</v>
      </c>
      <c r="G2336" s="4">
        <f t="shared" si="73"/>
        <v>0.60144600000000004</v>
      </c>
    </row>
    <row r="2337" spans="1:7">
      <c r="A2337" s="4">
        <v>4</v>
      </c>
      <c r="B2337" s="4">
        <v>7</v>
      </c>
      <c r="C2337" s="4">
        <v>14</v>
      </c>
      <c r="D2337" s="4">
        <v>596.24099999999999</v>
      </c>
      <c r="E2337" s="4">
        <f t="shared" si="72"/>
        <v>0.59624100000000002</v>
      </c>
      <c r="F2337" s="4">
        <v>602.55600000000004</v>
      </c>
      <c r="G2337" s="4">
        <f t="shared" si="73"/>
        <v>0.60255600000000009</v>
      </c>
    </row>
    <row r="2338" spans="1:7">
      <c r="A2338" s="4">
        <v>4</v>
      </c>
      <c r="B2338" s="4">
        <v>7</v>
      </c>
      <c r="C2338" s="4">
        <v>15</v>
      </c>
      <c r="D2338" s="4">
        <v>479.923</v>
      </c>
      <c r="E2338" s="4">
        <f t="shared" si="72"/>
        <v>0.47992299999999999</v>
      </c>
      <c r="F2338" s="4">
        <v>543.38499999999999</v>
      </c>
      <c r="G2338" s="4">
        <f t="shared" si="73"/>
        <v>0.54338500000000001</v>
      </c>
    </row>
    <row r="2339" spans="1:7">
      <c r="A2339" s="4">
        <v>4</v>
      </c>
      <c r="B2339" s="4">
        <v>7</v>
      </c>
      <c r="C2339" s="4">
        <v>16</v>
      </c>
      <c r="D2339" s="4">
        <v>338.10899999999998</v>
      </c>
      <c r="E2339" s="4">
        <f t="shared" si="72"/>
        <v>0.33810899999999999</v>
      </c>
      <c r="F2339" s="4">
        <v>461.03500000000003</v>
      </c>
      <c r="G2339" s="4">
        <f t="shared" si="73"/>
        <v>0.46103500000000003</v>
      </c>
    </row>
    <row r="2340" spans="1:7">
      <c r="A2340" s="4">
        <v>4</v>
      </c>
      <c r="B2340" s="4">
        <v>7</v>
      </c>
      <c r="C2340" s="4">
        <v>17</v>
      </c>
      <c r="D2340" s="4">
        <v>149.76900000000001</v>
      </c>
      <c r="E2340" s="4">
        <f t="shared" si="72"/>
        <v>0.14976900000000001</v>
      </c>
      <c r="F2340" s="4">
        <v>279.25700000000001</v>
      </c>
      <c r="G2340" s="4">
        <f t="shared" si="73"/>
        <v>0.27925699999999998</v>
      </c>
    </row>
    <row r="2341" spans="1:7">
      <c r="A2341" s="4">
        <v>4</v>
      </c>
      <c r="B2341" s="4">
        <v>7</v>
      </c>
      <c r="C2341" s="4">
        <v>18</v>
      </c>
      <c r="D2341" s="4">
        <v>24.190999999999999</v>
      </c>
      <c r="E2341" s="4">
        <f t="shared" si="72"/>
        <v>2.4190999999999997E-2</v>
      </c>
      <c r="F2341" s="4">
        <v>72.549000000000007</v>
      </c>
      <c r="G2341" s="4">
        <f t="shared" si="73"/>
        <v>7.2549000000000002E-2</v>
      </c>
    </row>
    <row r="2342" spans="1:7">
      <c r="A2342" s="4">
        <v>4</v>
      </c>
      <c r="B2342" s="4">
        <v>7</v>
      </c>
      <c r="C2342" s="4">
        <v>19</v>
      </c>
      <c r="D2342" s="4">
        <v>0</v>
      </c>
      <c r="E2342" s="4">
        <f t="shared" si="72"/>
        <v>0</v>
      </c>
      <c r="F2342" s="4">
        <v>0</v>
      </c>
      <c r="G2342" s="4">
        <f t="shared" si="73"/>
        <v>0</v>
      </c>
    </row>
    <row r="2343" spans="1:7">
      <c r="A2343" s="4">
        <v>4</v>
      </c>
      <c r="B2343" s="4">
        <v>7</v>
      </c>
      <c r="C2343" s="4">
        <v>20</v>
      </c>
      <c r="D2343" s="4">
        <v>0</v>
      </c>
      <c r="E2343" s="4">
        <f t="shared" si="72"/>
        <v>0</v>
      </c>
      <c r="F2343" s="4">
        <v>0</v>
      </c>
      <c r="G2343" s="4">
        <f t="shared" si="73"/>
        <v>0</v>
      </c>
    </row>
    <row r="2344" spans="1:7">
      <c r="A2344" s="4">
        <v>4</v>
      </c>
      <c r="B2344" s="4">
        <v>7</v>
      </c>
      <c r="C2344" s="4">
        <v>21</v>
      </c>
      <c r="D2344" s="4">
        <v>0</v>
      </c>
      <c r="E2344" s="4">
        <f t="shared" si="72"/>
        <v>0</v>
      </c>
      <c r="F2344" s="4">
        <v>0</v>
      </c>
      <c r="G2344" s="4">
        <f t="shared" si="73"/>
        <v>0</v>
      </c>
    </row>
    <row r="2345" spans="1:7">
      <c r="A2345" s="4">
        <v>4</v>
      </c>
      <c r="B2345" s="4">
        <v>7</v>
      </c>
      <c r="C2345" s="4">
        <v>22</v>
      </c>
      <c r="D2345" s="4">
        <v>0</v>
      </c>
      <c r="E2345" s="4">
        <f t="shared" si="72"/>
        <v>0</v>
      </c>
      <c r="F2345" s="4">
        <v>0</v>
      </c>
      <c r="G2345" s="4">
        <f t="shared" si="73"/>
        <v>0</v>
      </c>
    </row>
    <row r="2346" spans="1:7">
      <c r="A2346" s="4">
        <v>4</v>
      </c>
      <c r="B2346" s="4">
        <v>7</v>
      </c>
      <c r="C2346" s="4">
        <v>23</v>
      </c>
      <c r="D2346" s="4">
        <v>0</v>
      </c>
      <c r="E2346" s="4">
        <f t="shared" si="72"/>
        <v>0</v>
      </c>
      <c r="F2346" s="4">
        <v>0</v>
      </c>
      <c r="G2346" s="4">
        <f t="shared" si="73"/>
        <v>0</v>
      </c>
    </row>
    <row r="2347" spans="1:7">
      <c r="A2347" s="4">
        <v>4</v>
      </c>
      <c r="B2347" s="4">
        <v>8</v>
      </c>
      <c r="C2347" s="4">
        <v>0</v>
      </c>
      <c r="D2347" s="4">
        <v>0</v>
      </c>
      <c r="E2347" s="4">
        <f t="shared" si="72"/>
        <v>0</v>
      </c>
      <c r="F2347" s="4">
        <v>0</v>
      </c>
      <c r="G2347" s="4">
        <f t="shared" si="73"/>
        <v>0</v>
      </c>
    </row>
    <row r="2348" spans="1:7">
      <c r="A2348" s="4">
        <v>4</v>
      </c>
      <c r="B2348" s="4">
        <v>8</v>
      </c>
      <c r="C2348" s="4">
        <v>1</v>
      </c>
      <c r="D2348" s="4">
        <v>0</v>
      </c>
      <c r="E2348" s="4">
        <f t="shared" si="72"/>
        <v>0</v>
      </c>
      <c r="F2348" s="4">
        <v>0</v>
      </c>
      <c r="G2348" s="4">
        <f t="shared" si="73"/>
        <v>0</v>
      </c>
    </row>
    <row r="2349" spans="1:7">
      <c r="A2349" s="4">
        <v>4</v>
      </c>
      <c r="B2349" s="4">
        <v>8</v>
      </c>
      <c r="C2349" s="4">
        <v>2</v>
      </c>
      <c r="D2349" s="4">
        <v>0</v>
      </c>
      <c r="E2349" s="4">
        <f t="shared" si="72"/>
        <v>0</v>
      </c>
      <c r="F2349" s="4">
        <v>0</v>
      </c>
      <c r="G2349" s="4">
        <f t="shared" si="73"/>
        <v>0</v>
      </c>
    </row>
    <row r="2350" spans="1:7">
      <c r="A2350" s="4">
        <v>4</v>
      </c>
      <c r="B2350" s="4">
        <v>8</v>
      </c>
      <c r="C2350" s="4">
        <v>3</v>
      </c>
      <c r="D2350" s="4">
        <v>0</v>
      </c>
      <c r="E2350" s="4">
        <f t="shared" si="72"/>
        <v>0</v>
      </c>
      <c r="F2350" s="4">
        <v>0</v>
      </c>
      <c r="G2350" s="4">
        <f t="shared" si="73"/>
        <v>0</v>
      </c>
    </row>
    <row r="2351" spans="1:7">
      <c r="A2351" s="4">
        <v>4</v>
      </c>
      <c r="B2351" s="4">
        <v>8</v>
      </c>
      <c r="C2351" s="4">
        <v>4</v>
      </c>
      <c r="D2351" s="4">
        <v>0</v>
      </c>
      <c r="E2351" s="4">
        <f t="shared" si="72"/>
        <v>0</v>
      </c>
      <c r="F2351" s="4">
        <v>0</v>
      </c>
      <c r="G2351" s="4">
        <f t="shared" si="73"/>
        <v>0</v>
      </c>
    </row>
    <row r="2352" spans="1:7">
      <c r="A2352" s="4">
        <v>4</v>
      </c>
      <c r="B2352" s="4">
        <v>8</v>
      </c>
      <c r="C2352" s="4">
        <v>5</v>
      </c>
      <c r="D2352" s="4">
        <v>0</v>
      </c>
      <c r="E2352" s="4">
        <f t="shared" si="72"/>
        <v>0</v>
      </c>
      <c r="F2352" s="4">
        <v>0</v>
      </c>
      <c r="G2352" s="4">
        <f t="shared" si="73"/>
        <v>0</v>
      </c>
    </row>
    <row r="2353" spans="1:7">
      <c r="A2353" s="4">
        <v>4</v>
      </c>
      <c r="B2353" s="4">
        <v>8</v>
      </c>
      <c r="C2353" s="4">
        <v>6</v>
      </c>
      <c r="D2353" s="4">
        <v>18.204999999999998</v>
      </c>
      <c r="E2353" s="4">
        <f t="shared" si="72"/>
        <v>1.8204999999999999E-2</v>
      </c>
      <c r="F2353" s="4">
        <v>10.067</v>
      </c>
      <c r="G2353" s="4">
        <f t="shared" si="73"/>
        <v>1.0067E-2</v>
      </c>
    </row>
    <row r="2354" spans="1:7">
      <c r="A2354" s="4">
        <v>4</v>
      </c>
      <c r="B2354" s="4">
        <v>8</v>
      </c>
      <c r="C2354" s="4">
        <v>7</v>
      </c>
      <c r="D2354" s="4">
        <v>173.423</v>
      </c>
      <c r="E2354" s="4">
        <f t="shared" si="72"/>
        <v>0.17342299999999999</v>
      </c>
      <c r="F2354" s="4">
        <v>24.712</v>
      </c>
      <c r="G2354" s="4">
        <f t="shared" si="73"/>
        <v>2.4712000000000001E-2</v>
      </c>
    </row>
    <row r="2355" spans="1:7">
      <c r="A2355" s="4">
        <v>4</v>
      </c>
      <c r="B2355" s="4">
        <v>8</v>
      </c>
      <c r="C2355" s="4">
        <v>8</v>
      </c>
      <c r="D2355" s="4">
        <v>381.87900000000002</v>
      </c>
      <c r="E2355" s="4">
        <f t="shared" si="72"/>
        <v>0.38187900000000002</v>
      </c>
      <c r="F2355" s="4">
        <v>94.492999999999995</v>
      </c>
      <c r="G2355" s="4">
        <f t="shared" si="73"/>
        <v>9.4492999999999994E-2</v>
      </c>
    </row>
    <row r="2356" spans="1:7">
      <c r="A2356" s="4">
        <v>4</v>
      </c>
      <c r="B2356" s="4">
        <v>8</v>
      </c>
      <c r="C2356" s="4">
        <v>9</v>
      </c>
      <c r="D2356" s="4">
        <v>554.93799999999999</v>
      </c>
      <c r="E2356" s="4">
        <f t="shared" si="72"/>
        <v>0.55493800000000004</v>
      </c>
      <c r="F2356" s="4">
        <v>272.35000000000002</v>
      </c>
      <c r="G2356" s="4">
        <f t="shared" si="73"/>
        <v>0.27235000000000004</v>
      </c>
    </row>
    <row r="2357" spans="1:7">
      <c r="A2357" s="4">
        <v>4</v>
      </c>
      <c r="B2357" s="4">
        <v>8</v>
      </c>
      <c r="C2357" s="4">
        <v>10</v>
      </c>
      <c r="D2357" s="4">
        <v>681.125</v>
      </c>
      <c r="E2357" s="4">
        <f t="shared" si="72"/>
        <v>0.68112499999999998</v>
      </c>
      <c r="F2357" s="4">
        <v>438.08600000000001</v>
      </c>
      <c r="G2357" s="4">
        <f t="shared" si="73"/>
        <v>0.43808600000000003</v>
      </c>
    </row>
    <row r="2358" spans="1:7">
      <c r="A2358" s="4">
        <v>4</v>
      </c>
      <c r="B2358" s="4">
        <v>8</v>
      </c>
      <c r="C2358" s="4">
        <v>11</v>
      </c>
      <c r="D2358" s="4">
        <v>727.63300000000004</v>
      </c>
      <c r="E2358" s="4">
        <f t="shared" si="72"/>
        <v>0.72763300000000009</v>
      </c>
      <c r="F2358" s="4">
        <v>549.94200000000001</v>
      </c>
      <c r="G2358" s="4">
        <f t="shared" si="73"/>
        <v>0.54994200000000004</v>
      </c>
    </row>
    <row r="2359" spans="1:7">
      <c r="A2359" s="4">
        <v>4</v>
      </c>
      <c r="B2359" s="4">
        <v>8</v>
      </c>
      <c r="C2359" s="4">
        <v>12</v>
      </c>
      <c r="D2359" s="4">
        <v>746.04100000000005</v>
      </c>
      <c r="E2359" s="4">
        <f t="shared" si="72"/>
        <v>0.74604100000000007</v>
      </c>
      <c r="F2359" s="4">
        <v>627.56200000000001</v>
      </c>
      <c r="G2359" s="4">
        <f t="shared" si="73"/>
        <v>0.62756200000000006</v>
      </c>
    </row>
    <row r="2360" spans="1:7">
      <c r="A2360" s="4">
        <v>4</v>
      </c>
      <c r="B2360" s="4">
        <v>8</v>
      </c>
      <c r="C2360" s="4">
        <v>13</v>
      </c>
      <c r="D2360" s="4">
        <v>716.93299999999999</v>
      </c>
      <c r="E2360" s="4">
        <f t="shared" si="72"/>
        <v>0.71693300000000004</v>
      </c>
      <c r="F2360" s="4">
        <v>660.96</v>
      </c>
      <c r="G2360" s="4">
        <f t="shared" si="73"/>
        <v>0.66095999999999999</v>
      </c>
    </row>
    <row r="2361" spans="1:7">
      <c r="A2361" s="4">
        <v>4</v>
      </c>
      <c r="B2361" s="4">
        <v>8</v>
      </c>
      <c r="C2361" s="4">
        <v>14</v>
      </c>
      <c r="D2361" s="4">
        <v>639.16</v>
      </c>
      <c r="E2361" s="4">
        <f t="shared" si="72"/>
        <v>0.63915999999999995</v>
      </c>
      <c r="F2361" s="4">
        <v>647.98</v>
      </c>
      <c r="G2361" s="4">
        <f t="shared" si="73"/>
        <v>0.64798</v>
      </c>
    </row>
    <row r="2362" spans="1:7">
      <c r="A2362" s="4">
        <v>4</v>
      </c>
      <c r="B2362" s="4">
        <v>8</v>
      </c>
      <c r="C2362" s="4">
        <v>15</v>
      </c>
      <c r="D2362" s="4">
        <v>507.03800000000001</v>
      </c>
      <c r="E2362" s="4">
        <f t="shared" si="72"/>
        <v>0.50703799999999999</v>
      </c>
      <c r="F2362" s="4">
        <v>583.51099999999997</v>
      </c>
      <c r="G2362" s="4">
        <f t="shared" si="73"/>
        <v>0.583511</v>
      </c>
    </row>
    <row r="2363" spans="1:7">
      <c r="A2363" s="4">
        <v>4</v>
      </c>
      <c r="B2363" s="4">
        <v>8</v>
      </c>
      <c r="C2363" s="4">
        <v>16</v>
      </c>
      <c r="D2363" s="4">
        <v>363.10599999999999</v>
      </c>
      <c r="E2363" s="4">
        <f t="shared" si="72"/>
        <v>0.36310599999999998</v>
      </c>
      <c r="F2363" s="4">
        <v>507.88200000000001</v>
      </c>
      <c r="G2363" s="4">
        <f t="shared" si="73"/>
        <v>0.50788200000000006</v>
      </c>
    </row>
    <row r="2364" spans="1:7">
      <c r="A2364" s="4">
        <v>4</v>
      </c>
      <c r="B2364" s="4">
        <v>8</v>
      </c>
      <c r="C2364" s="4">
        <v>17</v>
      </c>
      <c r="D2364" s="4">
        <v>152.233</v>
      </c>
      <c r="E2364" s="4">
        <f t="shared" si="72"/>
        <v>0.15223300000000001</v>
      </c>
      <c r="F2364" s="4">
        <v>312.74200000000002</v>
      </c>
      <c r="G2364" s="4">
        <f t="shared" si="73"/>
        <v>0.31274200000000002</v>
      </c>
    </row>
    <row r="2365" spans="1:7">
      <c r="A2365" s="4">
        <v>4</v>
      </c>
      <c r="B2365" s="4">
        <v>8</v>
      </c>
      <c r="C2365" s="4">
        <v>18</v>
      </c>
      <c r="D2365" s="4">
        <v>23.251999999999999</v>
      </c>
      <c r="E2365" s="4">
        <f t="shared" si="72"/>
        <v>2.3251999999999998E-2</v>
      </c>
      <c r="F2365" s="4">
        <v>79.724000000000004</v>
      </c>
      <c r="G2365" s="4">
        <f t="shared" si="73"/>
        <v>7.9724000000000003E-2</v>
      </c>
    </row>
    <row r="2366" spans="1:7">
      <c r="A2366" s="4">
        <v>4</v>
      </c>
      <c r="B2366" s="4">
        <v>8</v>
      </c>
      <c r="C2366" s="4">
        <v>19</v>
      </c>
      <c r="D2366" s="4">
        <v>0</v>
      </c>
      <c r="E2366" s="4">
        <f t="shared" si="72"/>
        <v>0</v>
      </c>
      <c r="F2366" s="4">
        <v>0</v>
      </c>
      <c r="G2366" s="4">
        <f t="shared" si="73"/>
        <v>0</v>
      </c>
    </row>
    <row r="2367" spans="1:7">
      <c r="A2367" s="4">
        <v>4</v>
      </c>
      <c r="B2367" s="4">
        <v>8</v>
      </c>
      <c r="C2367" s="4">
        <v>20</v>
      </c>
      <c r="D2367" s="4">
        <v>0</v>
      </c>
      <c r="E2367" s="4">
        <f t="shared" si="72"/>
        <v>0</v>
      </c>
      <c r="F2367" s="4">
        <v>0</v>
      </c>
      <c r="G2367" s="4">
        <f t="shared" si="73"/>
        <v>0</v>
      </c>
    </row>
    <row r="2368" spans="1:7">
      <c r="A2368" s="4">
        <v>4</v>
      </c>
      <c r="B2368" s="4">
        <v>8</v>
      </c>
      <c r="C2368" s="4">
        <v>21</v>
      </c>
      <c r="D2368" s="4">
        <v>0</v>
      </c>
      <c r="E2368" s="4">
        <f t="shared" si="72"/>
        <v>0</v>
      </c>
      <c r="F2368" s="4">
        <v>0</v>
      </c>
      <c r="G2368" s="4">
        <f t="shared" si="73"/>
        <v>0</v>
      </c>
    </row>
    <row r="2369" spans="1:7">
      <c r="A2369" s="4">
        <v>4</v>
      </c>
      <c r="B2369" s="4">
        <v>8</v>
      </c>
      <c r="C2369" s="4">
        <v>22</v>
      </c>
      <c r="D2369" s="4">
        <v>0</v>
      </c>
      <c r="E2369" s="4">
        <f t="shared" si="72"/>
        <v>0</v>
      </c>
      <c r="F2369" s="4">
        <v>0</v>
      </c>
      <c r="G2369" s="4">
        <f t="shared" si="73"/>
        <v>0</v>
      </c>
    </row>
    <row r="2370" spans="1:7">
      <c r="A2370" s="4">
        <v>4</v>
      </c>
      <c r="B2370" s="4">
        <v>8</v>
      </c>
      <c r="C2370" s="4">
        <v>23</v>
      </c>
      <c r="D2370" s="4">
        <v>0</v>
      </c>
      <c r="E2370" s="4">
        <f t="shared" si="72"/>
        <v>0</v>
      </c>
      <c r="F2370" s="4">
        <v>0</v>
      </c>
      <c r="G2370" s="4">
        <f t="shared" si="73"/>
        <v>0</v>
      </c>
    </row>
    <row r="2371" spans="1:7">
      <c r="A2371" s="4">
        <v>4</v>
      </c>
      <c r="B2371" s="4">
        <v>9</v>
      </c>
      <c r="C2371" s="4">
        <v>0</v>
      </c>
      <c r="D2371" s="4">
        <v>0</v>
      </c>
      <c r="E2371" s="4">
        <f t="shared" si="72"/>
        <v>0</v>
      </c>
      <c r="F2371" s="4">
        <v>0</v>
      </c>
      <c r="G2371" s="4">
        <f t="shared" si="73"/>
        <v>0</v>
      </c>
    </row>
    <row r="2372" spans="1:7">
      <c r="A2372" s="4">
        <v>4</v>
      </c>
      <c r="B2372" s="4">
        <v>9</v>
      </c>
      <c r="C2372" s="4">
        <v>1</v>
      </c>
      <c r="D2372" s="4">
        <v>0</v>
      </c>
      <c r="E2372" s="4">
        <f t="shared" si="72"/>
        <v>0</v>
      </c>
      <c r="F2372" s="4">
        <v>0</v>
      </c>
      <c r="G2372" s="4">
        <f t="shared" si="73"/>
        <v>0</v>
      </c>
    </row>
    <row r="2373" spans="1:7">
      <c r="A2373" s="4">
        <v>4</v>
      </c>
      <c r="B2373" s="4">
        <v>9</v>
      </c>
      <c r="C2373" s="4">
        <v>2</v>
      </c>
      <c r="D2373" s="4">
        <v>0</v>
      </c>
      <c r="E2373" s="4">
        <f t="shared" si="72"/>
        <v>0</v>
      </c>
      <c r="F2373" s="4">
        <v>0</v>
      </c>
      <c r="G2373" s="4">
        <f t="shared" si="73"/>
        <v>0</v>
      </c>
    </row>
    <row r="2374" spans="1:7">
      <c r="A2374" s="4">
        <v>4</v>
      </c>
      <c r="B2374" s="4">
        <v>9</v>
      </c>
      <c r="C2374" s="4">
        <v>3</v>
      </c>
      <c r="D2374" s="4">
        <v>0</v>
      </c>
      <c r="E2374" s="4">
        <f t="shared" si="72"/>
        <v>0</v>
      </c>
      <c r="F2374" s="4">
        <v>0</v>
      </c>
      <c r="G2374" s="4">
        <f t="shared" si="73"/>
        <v>0</v>
      </c>
    </row>
    <row r="2375" spans="1:7">
      <c r="A2375" s="4">
        <v>4</v>
      </c>
      <c r="B2375" s="4">
        <v>9</v>
      </c>
      <c r="C2375" s="4">
        <v>4</v>
      </c>
      <c r="D2375" s="4">
        <v>0</v>
      </c>
      <c r="E2375" s="4">
        <f t="shared" si="72"/>
        <v>0</v>
      </c>
      <c r="F2375" s="4">
        <v>0</v>
      </c>
      <c r="G2375" s="4">
        <f t="shared" si="73"/>
        <v>0</v>
      </c>
    </row>
    <row r="2376" spans="1:7">
      <c r="A2376" s="4">
        <v>4</v>
      </c>
      <c r="B2376" s="4">
        <v>9</v>
      </c>
      <c r="C2376" s="4">
        <v>5</v>
      </c>
      <c r="D2376" s="4">
        <v>0</v>
      </c>
      <c r="E2376" s="4">
        <f t="shared" si="72"/>
        <v>0</v>
      </c>
      <c r="F2376" s="4">
        <v>0</v>
      </c>
      <c r="G2376" s="4">
        <f t="shared" si="73"/>
        <v>0</v>
      </c>
    </row>
    <row r="2377" spans="1:7">
      <c r="A2377" s="4">
        <v>4</v>
      </c>
      <c r="B2377" s="4">
        <v>9</v>
      </c>
      <c r="C2377" s="4">
        <v>6</v>
      </c>
      <c r="D2377" s="4">
        <v>22.468</v>
      </c>
      <c r="E2377" s="4">
        <f t="shared" si="72"/>
        <v>2.2467999999999998E-2</v>
      </c>
      <c r="F2377" s="4">
        <v>15.917999999999999</v>
      </c>
      <c r="G2377" s="4">
        <f t="shared" si="73"/>
        <v>1.5917999999999998E-2</v>
      </c>
    </row>
    <row r="2378" spans="1:7">
      <c r="A2378" s="4">
        <v>4</v>
      </c>
      <c r="B2378" s="4">
        <v>9</v>
      </c>
      <c r="C2378" s="4">
        <v>7</v>
      </c>
      <c r="D2378" s="4">
        <v>152.583</v>
      </c>
      <c r="E2378" s="4">
        <f t="shared" si="72"/>
        <v>0.152583</v>
      </c>
      <c r="F2378" s="4">
        <v>47.881</v>
      </c>
      <c r="G2378" s="4">
        <f t="shared" si="73"/>
        <v>4.7881E-2</v>
      </c>
    </row>
    <row r="2379" spans="1:7">
      <c r="A2379" s="4">
        <v>4</v>
      </c>
      <c r="B2379" s="4">
        <v>9</v>
      </c>
      <c r="C2379" s="4">
        <v>8</v>
      </c>
      <c r="D2379" s="4">
        <v>287.02499999999998</v>
      </c>
      <c r="E2379" s="4">
        <f t="shared" si="72"/>
        <v>0.28702499999999997</v>
      </c>
      <c r="F2379" s="4">
        <v>144.93799999999999</v>
      </c>
      <c r="G2379" s="4">
        <f t="shared" si="73"/>
        <v>0.14493799999999998</v>
      </c>
    </row>
    <row r="2380" spans="1:7">
      <c r="A2380" s="4">
        <v>4</v>
      </c>
      <c r="B2380" s="4">
        <v>9</v>
      </c>
      <c r="C2380" s="4">
        <v>9</v>
      </c>
      <c r="D2380" s="4">
        <v>498.995</v>
      </c>
      <c r="E2380" s="4">
        <f t="shared" si="72"/>
        <v>0.49899500000000002</v>
      </c>
      <c r="F2380" s="4">
        <v>265.01900000000001</v>
      </c>
      <c r="G2380" s="4">
        <f t="shared" si="73"/>
        <v>0.265019</v>
      </c>
    </row>
    <row r="2381" spans="1:7">
      <c r="A2381" s="4">
        <v>4</v>
      </c>
      <c r="B2381" s="4">
        <v>9</v>
      </c>
      <c r="C2381" s="4">
        <v>10</v>
      </c>
      <c r="D2381" s="4">
        <v>610.42899999999997</v>
      </c>
      <c r="E2381" s="4">
        <f t="shared" si="72"/>
        <v>0.610429</v>
      </c>
      <c r="F2381" s="4">
        <v>410.02499999999998</v>
      </c>
      <c r="G2381" s="4">
        <f t="shared" si="73"/>
        <v>0.41002499999999997</v>
      </c>
    </row>
    <row r="2382" spans="1:7">
      <c r="A2382" s="4">
        <v>4</v>
      </c>
      <c r="B2382" s="4">
        <v>9</v>
      </c>
      <c r="C2382" s="4">
        <v>11</v>
      </c>
      <c r="D2382" s="4">
        <v>701.42100000000005</v>
      </c>
      <c r="E2382" s="4">
        <f t="shared" si="72"/>
        <v>0.70142100000000007</v>
      </c>
      <c r="F2382" s="4">
        <v>529.92899999999997</v>
      </c>
      <c r="G2382" s="4">
        <f t="shared" si="73"/>
        <v>0.52992899999999998</v>
      </c>
    </row>
    <row r="2383" spans="1:7">
      <c r="A2383" s="4">
        <v>4</v>
      </c>
      <c r="B2383" s="4">
        <v>9</v>
      </c>
      <c r="C2383" s="4">
        <v>12</v>
      </c>
      <c r="D2383" s="4">
        <v>738.40200000000004</v>
      </c>
      <c r="E2383" s="4">
        <f t="shared" si="72"/>
        <v>0.738402</v>
      </c>
      <c r="F2383" s="4">
        <v>616.51599999999996</v>
      </c>
      <c r="G2383" s="4">
        <f t="shared" si="73"/>
        <v>0.61651599999999995</v>
      </c>
    </row>
    <row r="2384" spans="1:7">
      <c r="A2384" s="4">
        <v>4</v>
      </c>
      <c r="B2384" s="4">
        <v>9</v>
      </c>
      <c r="C2384" s="4">
        <v>13</v>
      </c>
      <c r="D2384" s="4">
        <v>692.40800000000002</v>
      </c>
      <c r="E2384" s="4">
        <f t="shared" si="72"/>
        <v>0.69240800000000002</v>
      </c>
      <c r="F2384" s="4">
        <v>638.08699999999999</v>
      </c>
      <c r="G2384" s="4">
        <f t="shared" si="73"/>
        <v>0.63808699999999996</v>
      </c>
    </row>
    <row r="2385" spans="1:7">
      <c r="A2385" s="4">
        <v>4</v>
      </c>
      <c r="B2385" s="4">
        <v>9</v>
      </c>
      <c r="C2385" s="4">
        <v>14</v>
      </c>
      <c r="D2385" s="4">
        <v>615.23099999999999</v>
      </c>
      <c r="E2385" s="4">
        <f t="shared" si="72"/>
        <v>0.61523099999999997</v>
      </c>
      <c r="F2385" s="4">
        <v>624.21299999999997</v>
      </c>
      <c r="G2385" s="4">
        <f t="shared" si="73"/>
        <v>0.62421300000000002</v>
      </c>
    </row>
    <row r="2386" spans="1:7">
      <c r="A2386" s="4">
        <v>4</v>
      </c>
      <c r="B2386" s="4">
        <v>9</v>
      </c>
      <c r="C2386" s="4">
        <v>15</v>
      </c>
      <c r="D2386" s="4">
        <v>419.00900000000001</v>
      </c>
      <c r="E2386" s="4">
        <f t="shared" si="72"/>
        <v>0.41900900000000002</v>
      </c>
      <c r="F2386" s="4">
        <v>475.28300000000002</v>
      </c>
      <c r="G2386" s="4">
        <f t="shared" si="73"/>
        <v>0.47528300000000001</v>
      </c>
    </row>
    <row r="2387" spans="1:7">
      <c r="A2387" s="4">
        <v>4</v>
      </c>
      <c r="B2387" s="4">
        <v>9</v>
      </c>
      <c r="C2387" s="4">
        <v>16</v>
      </c>
      <c r="D2387" s="4">
        <v>322.94799999999998</v>
      </c>
      <c r="E2387" s="4">
        <f t="shared" si="72"/>
        <v>0.32294799999999996</v>
      </c>
      <c r="F2387" s="4">
        <v>432.26</v>
      </c>
      <c r="G2387" s="4">
        <f t="shared" si="73"/>
        <v>0.43225999999999998</v>
      </c>
    </row>
    <row r="2388" spans="1:7">
      <c r="A2388" s="4">
        <v>4</v>
      </c>
      <c r="B2388" s="4">
        <v>9</v>
      </c>
      <c r="C2388" s="4">
        <v>17</v>
      </c>
      <c r="D2388" s="4">
        <v>63.180999999999997</v>
      </c>
      <c r="E2388" s="4">
        <f t="shared" ref="E2388:E2451" si="74">D2388/1000</f>
        <v>6.3181000000000001E-2</v>
      </c>
      <c r="F2388" s="4">
        <v>95.981999999999999</v>
      </c>
      <c r="G2388" s="4">
        <f t="shared" ref="G2388:G2451" si="75">F2388/1000</f>
        <v>9.5981999999999998E-2</v>
      </c>
    </row>
    <row r="2389" spans="1:7">
      <c r="A2389" s="4">
        <v>4</v>
      </c>
      <c r="B2389" s="4">
        <v>9</v>
      </c>
      <c r="C2389" s="4">
        <v>18</v>
      </c>
      <c r="D2389" s="4">
        <v>22.181999999999999</v>
      </c>
      <c r="E2389" s="4">
        <f t="shared" si="74"/>
        <v>2.2182E-2</v>
      </c>
      <c r="F2389" s="4">
        <v>54.866</v>
      </c>
      <c r="G2389" s="4">
        <f t="shared" si="75"/>
        <v>5.4865999999999998E-2</v>
      </c>
    </row>
    <row r="2390" spans="1:7">
      <c r="A2390" s="4">
        <v>4</v>
      </c>
      <c r="B2390" s="4">
        <v>9</v>
      </c>
      <c r="C2390" s="4">
        <v>19</v>
      </c>
      <c r="D2390" s="4">
        <v>0</v>
      </c>
      <c r="E2390" s="4">
        <f t="shared" si="74"/>
        <v>0</v>
      </c>
      <c r="F2390" s="4">
        <v>0</v>
      </c>
      <c r="G2390" s="4">
        <f t="shared" si="75"/>
        <v>0</v>
      </c>
    </row>
    <row r="2391" spans="1:7">
      <c r="A2391" s="4">
        <v>4</v>
      </c>
      <c r="B2391" s="4">
        <v>9</v>
      </c>
      <c r="C2391" s="4">
        <v>20</v>
      </c>
      <c r="D2391" s="4">
        <v>0</v>
      </c>
      <c r="E2391" s="4">
        <f t="shared" si="74"/>
        <v>0</v>
      </c>
      <c r="F2391" s="4">
        <v>0</v>
      </c>
      <c r="G2391" s="4">
        <f t="shared" si="75"/>
        <v>0</v>
      </c>
    </row>
    <row r="2392" spans="1:7">
      <c r="A2392" s="4">
        <v>4</v>
      </c>
      <c r="B2392" s="4">
        <v>9</v>
      </c>
      <c r="C2392" s="4">
        <v>21</v>
      </c>
      <c r="D2392" s="4">
        <v>0</v>
      </c>
      <c r="E2392" s="4">
        <f t="shared" si="74"/>
        <v>0</v>
      </c>
      <c r="F2392" s="4">
        <v>0</v>
      </c>
      <c r="G2392" s="4">
        <f t="shared" si="75"/>
        <v>0</v>
      </c>
    </row>
    <row r="2393" spans="1:7">
      <c r="A2393" s="4">
        <v>4</v>
      </c>
      <c r="B2393" s="4">
        <v>9</v>
      </c>
      <c r="C2393" s="4">
        <v>22</v>
      </c>
      <c r="D2393" s="4">
        <v>0</v>
      </c>
      <c r="E2393" s="4">
        <f t="shared" si="74"/>
        <v>0</v>
      </c>
      <c r="F2393" s="4">
        <v>0</v>
      </c>
      <c r="G2393" s="4">
        <f t="shared" si="75"/>
        <v>0</v>
      </c>
    </row>
    <row r="2394" spans="1:7">
      <c r="A2394" s="4">
        <v>4</v>
      </c>
      <c r="B2394" s="4">
        <v>9</v>
      </c>
      <c r="C2394" s="4">
        <v>23</v>
      </c>
      <c r="D2394" s="4">
        <v>0</v>
      </c>
      <c r="E2394" s="4">
        <f t="shared" si="74"/>
        <v>0</v>
      </c>
      <c r="F2394" s="4">
        <v>0</v>
      </c>
      <c r="G2394" s="4">
        <f t="shared" si="75"/>
        <v>0</v>
      </c>
    </row>
    <row r="2395" spans="1:7">
      <c r="A2395" s="4">
        <v>4</v>
      </c>
      <c r="B2395" s="4">
        <v>10</v>
      </c>
      <c r="C2395" s="4">
        <v>0</v>
      </c>
      <c r="D2395" s="4">
        <v>0</v>
      </c>
      <c r="E2395" s="4">
        <f t="shared" si="74"/>
        <v>0</v>
      </c>
      <c r="F2395" s="4">
        <v>0</v>
      </c>
      <c r="G2395" s="4">
        <f t="shared" si="75"/>
        <v>0</v>
      </c>
    </row>
    <row r="2396" spans="1:7">
      <c r="A2396" s="4">
        <v>4</v>
      </c>
      <c r="B2396" s="4">
        <v>10</v>
      </c>
      <c r="C2396" s="4">
        <v>1</v>
      </c>
      <c r="D2396" s="4">
        <v>0</v>
      </c>
      <c r="E2396" s="4">
        <f t="shared" si="74"/>
        <v>0</v>
      </c>
      <c r="F2396" s="4">
        <v>0</v>
      </c>
      <c r="G2396" s="4">
        <f t="shared" si="75"/>
        <v>0</v>
      </c>
    </row>
    <row r="2397" spans="1:7">
      <c r="A2397" s="4">
        <v>4</v>
      </c>
      <c r="B2397" s="4">
        <v>10</v>
      </c>
      <c r="C2397" s="4">
        <v>2</v>
      </c>
      <c r="D2397" s="4">
        <v>0</v>
      </c>
      <c r="E2397" s="4">
        <f t="shared" si="74"/>
        <v>0</v>
      </c>
      <c r="F2397" s="4">
        <v>0</v>
      </c>
      <c r="G2397" s="4">
        <f t="shared" si="75"/>
        <v>0</v>
      </c>
    </row>
    <row r="2398" spans="1:7">
      <c r="A2398" s="4">
        <v>4</v>
      </c>
      <c r="B2398" s="4">
        <v>10</v>
      </c>
      <c r="C2398" s="4">
        <v>3</v>
      </c>
      <c r="D2398" s="4">
        <v>0</v>
      </c>
      <c r="E2398" s="4">
        <f t="shared" si="74"/>
        <v>0</v>
      </c>
      <c r="F2398" s="4">
        <v>0</v>
      </c>
      <c r="G2398" s="4">
        <f t="shared" si="75"/>
        <v>0</v>
      </c>
    </row>
    <row r="2399" spans="1:7">
      <c r="A2399" s="4">
        <v>4</v>
      </c>
      <c r="B2399" s="4">
        <v>10</v>
      </c>
      <c r="C2399" s="4">
        <v>4</v>
      </c>
      <c r="D2399" s="4">
        <v>0</v>
      </c>
      <c r="E2399" s="4">
        <f t="shared" si="74"/>
        <v>0</v>
      </c>
      <c r="F2399" s="4">
        <v>0</v>
      </c>
      <c r="G2399" s="4">
        <f t="shared" si="75"/>
        <v>0</v>
      </c>
    </row>
    <row r="2400" spans="1:7">
      <c r="A2400" s="4">
        <v>4</v>
      </c>
      <c r="B2400" s="4">
        <v>10</v>
      </c>
      <c r="C2400" s="4">
        <v>5</v>
      </c>
      <c r="D2400" s="4">
        <v>0</v>
      </c>
      <c r="E2400" s="4">
        <f t="shared" si="74"/>
        <v>0</v>
      </c>
      <c r="F2400" s="4">
        <v>0</v>
      </c>
      <c r="G2400" s="4">
        <f t="shared" si="75"/>
        <v>0</v>
      </c>
    </row>
    <row r="2401" spans="1:7">
      <c r="A2401" s="4">
        <v>4</v>
      </c>
      <c r="B2401" s="4">
        <v>10</v>
      </c>
      <c r="C2401" s="4">
        <v>6</v>
      </c>
      <c r="D2401" s="4">
        <v>37.057000000000002</v>
      </c>
      <c r="E2401" s="4">
        <f t="shared" si="74"/>
        <v>3.7057E-2</v>
      </c>
      <c r="F2401" s="4">
        <v>33.94</v>
      </c>
      <c r="G2401" s="4">
        <f t="shared" si="75"/>
        <v>3.3939999999999998E-2</v>
      </c>
    </row>
    <row r="2402" spans="1:7">
      <c r="A2402" s="4">
        <v>4</v>
      </c>
      <c r="B2402" s="4">
        <v>10</v>
      </c>
      <c r="C2402" s="4">
        <v>7</v>
      </c>
      <c r="D2402" s="4">
        <v>104.441</v>
      </c>
      <c r="E2402" s="4">
        <f t="shared" si="74"/>
        <v>0.10444100000000001</v>
      </c>
      <c r="F2402" s="4">
        <v>78.585999999999999</v>
      </c>
      <c r="G2402" s="4">
        <f t="shared" si="75"/>
        <v>7.8586000000000003E-2</v>
      </c>
    </row>
    <row r="2403" spans="1:7">
      <c r="A2403" s="4">
        <v>4</v>
      </c>
      <c r="B2403" s="4">
        <v>10</v>
      </c>
      <c r="C2403" s="4">
        <v>8</v>
      </c>
      <c r="D2403" s="4">
        <v>285.80399999999997</v>
      </c>
      <c r="E2403" s="4">
        <f t="shared" si="74"/>
        <v>0.28580399999999995</v>
      </c>
      <c r="F2403" s="4">
        <v>165.99299999999999</v>
      </c>
      <c r="G2403" s="4">
        <f t="shared" si="75"/>
        <v>0.165993</v>
      </c>
    </row>
    <row r="2404" spans="1:7">
      <c r="A2404" s="4">
        <v>4</v>
      </c>
      <c r="B2404" s="4">
        <v>10</v>
      </c>
      <c r="C2404" s="4">
        <v>9</v>
      </c>
      <c r="D2404" s="4">
        <v>368.05399999999997</v>
      </c>
      <c r="E2404" s="4">
        <f t="shared" si="74"/>
        <v>0.36805399999999999</v>
      </c>
      <c r="F2404" s="4">
        <v>257.947</v>
      </c>
      <c r="G2404" s="4">
        <f t="shared" si="75"/>
        <v>0.25794699999999998</v>
      </c>
    </row>
    <row r="2405" spans="1:7">
      <c r="A2405" s="4">
        <v>4</v>
      </c>
      <c r="B2405" s="4">
        <v>10</v>
      </c>
      <c r="C2405" s="4">
        <v>10</v>
      </c>
      <c r="D2405" s="4">
        <v>305.40899999999999</v>
      </c>
      <c r="E2405" s="4">
        <f t="shared" si="74"/>
        <v>0.30540899999999999</v>
      </c>
      <c r="F2405" s="4">
        <v>244.631</v>
      </c>
      <c r="G2405" s="4">
        <f t="shared" si="75"/>
        <v>0.24463099999999999</v>
      </c>
    </row>
    <row r="2406" spans="1:7">
      <c r="A2406" s="4">
        <v>4</v>
      </c>
      <c r="B2406" s="4">
        <v>10</v>
      </c>
      <c r="C2406" s="4">
        <v>11</v>
      </c>
      <c r="D2406" s="4">
        <v>381.80200000000002</v>
      </c>
      <c r="E2406" s="4">
        <f t="shared" si="74"/>
        <v>0.38180200000000003</v>
      </c>
      <c r="F2406" s="4">
        <v>325.78500000000003</v>
      </c>
      <c r="G2406" s="4">
        <f t="shared" si="75"/>
        <v>0.32578500000000005</v>
      </c>
    </row>
    <row r="2407" spans="1:7">
      <c r="A2407" s="4">
        <v>4</v>
      </c>
      <c r="B2407" s="4">
        <v>10</v>
      </c>
      <c r="C2407" s="4">
        <v>12</v>
      </c>
      <c r="D2407" s="4">
        <v>502.31900000000002</v>
      </c>
      <c r="E2407" s="4">
        <f t="shared" si="74"/>
        <v>0.50231900000000007</v>
      </c>
      <c r="F2407" s="4">
        <v>440.83499999999998</v>
      </c>
      <c r="G2407" s="4">
        <f t="shared" si="75"/>
        <v>0.44083499999999998</v>
      </c>
    </row>
    <row r="2408" spans="1:7">
      <c r="A2408" s="4">
        <v>4</v>
      </c>
      <c r="B2408" s="4">
        <v>10</v>
      </c>
      <c r="C2408" s="4">
        <v>13</v>
      </c>
      <c r="D2408" s="4">
        <v>598.33600000000001</v>
      </c>
      <c r="E2408" s="4">
        <f t="shared" si="74"/>
        <v>0.59833599999999998</v>
      </c>
      <c r="F2408" s="4">
        <v>561.59699999999998</v>
      </c>
      <c r="G2408" s="4">
        <f t="shared" si="75"/>
        <v>0.56159700000000001</v>
      </c>
    </row>
    <row r="2409" spans="1:7">
      <c r="A2409" s="4">
        <v>4</v>
      </c>
      <c r="B2409" s="4">
        <v>10</v>
      </c>
      <c r="C2409" s="4">
        <v>14</v>
      </c>
      <c r="D2409" s="4">
        <v>541.91099999999994</v>
      </c>
      <c r="E2409" s="4">
        <f t="shared" si="74"/>
        <v>0.54191099999999992</v>
      </c>
      <c r="F2409" s="4">
        <v>549.00199999999995</v>
      </c>
      <c r="G2409" s="4">
        <f t="shared" si="75"/>
        <v>0.54900199999999999</v>
      </c>
    </row>
    <row r="2410" spans="1:7">
      <c r="A2410" s="4">
        <v>4</v>
      </c>
      <c r="B2410" s="4">
        <v>10</v>
      </c>
      <c r="C2410" s="4">
        <v>15</v>
      </c>
      <c r="D2410" s="4">
        <v>409.447</v>
      </c>
      <c r="E2410" s="4">
        <f t="shared" si="74"/>
        <v>0.40944700000000001</v>
      </c>
      <c r="F2410" s="4">
        <v>467.77</v>
      </c>
      <c r="G2410" s="4">
        <f t="shared" si="75"/>
        <v>0.46776999999999996</v>
      </c>
    </row>
    <row r="2411" spans="1:7">
      <c r="A2411" s="4">
        <v>4</v>
      </c>
      <c r="B2411" s="4">
        <v>10</v>
      </c>
      <c r="C2411" s="4">
        <v>16</v>
      </c>
      <c r="D2411" s="4">
        <v>213.447</v>
      </c>
      <c r="E2411" s="4">
        <f t="shared" si="74"/>
        <v>0.213447</v>
      </c>
      <c r="F2411" s="4">
        <v>246.76499999999999</v>
      </c>
      <c r="G2411" s="4">
        <f t="shared" si="75"/>
        <v>0.24676499999999998</v>
      </c>
    </row>
    <row r="2412" spans="1:7">
      <c r="A2412" s="4">
        <v>4</v>
      </c>
      <c r="B2412" s="4">
        <v>10</v>
      </c>
      <c r="C2412" s="4">
        <v>17</v>
      </c>
      <c r="D2412" s="4">
        <v>59.384999999999998</v>
      </c>
      <c r="E2412" s="4">
        <f t="shared" si="74"/>
        <v>5.9385E-2</v>
      </c>
      <c r="F2412" s="4">
        <v>86.23</v>
      </c>
      <c r="G2412" s="4">
        <f t="shared" si="75"/>
        <v>8.6230000000000001E-2</v>
      </c>
    </row>
    <row r="2413" spans="1:7">
      <c r="A2413" s="4">
        <v>4</v>
      </c>
      <c r="B2413" s="4">
        <v>10</v>
      </c>
      <c r="C2413" s="4">
        <v>18</v>
      </c>
      <c r="D2413" s="4">
        <v>18.757000000000001</v>
      </c>
      <c r="E2413" s="4">
        <f t="shared" si="74"/>
        <v>1.8757000000000003E-2</v>
      </c>
      <c r="F2413" s="4">
        <v>42.695999999999998</v>
      </c>
      <c r="G2413" s="4">
        <f t="shared" si="75"/>
        <v>4.2695999999999998E-2</v>
      </c>
    </row>
    <row r="2414" spans="1:7">
      <c r="A2414" s="4">
        <v>4</v>
      </c>
      <c r="B2414" s="4">
        <v>10</v>
      </c>
      <c r="C2414" s="4">
        <v>19</v>
      </c>
      <c r="D2414" s="4">
        <v>0</v>
      </c>
      <c r="E2414" s="4">
        <f t="shared" si="74"/>
        <v>0</v>
      </c>
      <c r="F2414" s="4">
        <v>0</v>
      </c>
      <c r="G2414" s="4">
        <f t="shared" si="75"/>
        <v>0</v>
      </c>
    </row>
    <row r="2415" spans="1:7">
      <c r="A2415" s="4">
        <v>4</v>
      </c>
      <c r="B2415" s="4">
        <v>10</v>
      </c>
      <c r="C2415" s="4">
        <v>20</v>
      </c>
      <c r="D2415" s="4">
        <v>0</v>
      </c>
      <c r="E2415" s="4">
        <f t="shared" si="74"/>
        <v>0</v>
      </c>
      <c r="F2415" s="4">
        <v>0</v>
      </c>
      <c r="G2415" s="4">
        <f t="shared" si="75"/>
        <v>0</v>
      </c>
    </row>
    <row r="2416" spans="1:7">
      <c r="A2416" s="4">
        <v>4</v>
      </c>
      <c r="B2416" s="4">
        <v>10</v>
      </c>
      <c r="C2416" s="4">
        <v>21</v>
      </c>
      <c r="D2416" s="4">
        <v>0</v>
      </c>
      <c r="E2416" s="4">
        <f t="shared" si="74"/>
        <v>0</v>
      </c>
      <c r="F2416" s="4">
        <v>0</v>
      </c>
      <c r="G2416" s="4">
        <f t="shared" si="75"/>
        <v>0</v>
      </c>
    </row>
    <row r="2417" spans="1:7">
      <c r="A2417" s="4">
        <v>4</v>
      </c>
      <c r="B2417" s="4">
        <v>10</v>
      </c>
      <c r="C2417" s="4">
        <v>22</v>
      </c>
      <c r="D2417" s="4">
        <v>0</v>
      </c>
      <c r="E2417" s="4">
        <f t="shared" si="74"/>
        <v>0</v>
      </c>
      <c r="F2417" s="4">
        <v>0</v>
      </c>
      <c r="G2417" s="4">
        <f t="shared" si="75"/>
        <v>0</v>
      </c>
    </row>
    <row r="2418" spans="1:7">
      <c r="A2418" s="4">
        <v>4</v>
      </c>
      <c r="B2418" s="4">
        <v>10</v>
      </c>
      <c r="C2418" s="4">
        <v>23</v>
      </c>
      <c r="D2418" s="4">
        <v>0</v>
      </c>
      <c r="E2418" s="4">
        <f t="shared" si="74"/>
        <v>0</v>
      </c>
      <c r="F2418" s="4">
        <v>0</v>
      </c>
      <c r="G2418" s="4">
        <f t="shared" si="75"/>
        <v>0</v>
      </c>
    </row>
    <row r="2419" spans="1:7">
      <c r="A2419" s="4">
        <v>4</v>
      </c>
      <c r="B2419" s="4">
        <v>11</v>
      </c>
      <c r="C2419" s="4">
        <v>0</v>
      </c>
      <c r="D2419" s="4">
        <v>0</v>
      </c>
      <c r="E2419" s="4">
        <f t="shared" si="74"/>
        <v>0</v>
      </c>
      <c r="F2419" s="4">
        <v>0</v>
      </c>
      <c r="G2419" s="4">
        <f t="shared" si="75"/>
        <v>0</v>
      </c>
    </row>
    <row r="2420" spans="1:7">
      <c r="A2420" s="4">
        <v>4</v>
      </c>
      <c r="B2420" s="4">
        <v>11</v>
      </c>
      <c r="C2420" s="4">
        <v>1</v>
      </c>
      <c r="D2420" s="4">
        <v>0</v>
      </c>
      <c r="E2420" s="4">
        <f t="shared" si="74"/>
        <v>0</v>
      </c>
      <c r="F2420" s="4">
        <v>0</v>
      </c>
      <c r="G2420" s="4">
        <f t="shared" si="75"/>
        <v>0</v>
      </c>
    </row>
    <row r="2421" spans="1:7">
      <c r="A2421" s="4">
        <v>4</v>
      </c>
      <c r="B2421" s="4">
        <v>11</v>
      </c>
      <c r="C2421" s="4">
        <v>2</v>
      </c>
      <c r="D2421" s="4">
        <v>0</v>
      </c>
      <c r="E2421" s="4">
        <f t="shared" si="74"/>
        <v>0</v>
      </c>
      <c r="F2421" s="4">
        <v>0</v>
      </c>
      <c r="G2421" s="4">
        <f t="shared" si="75"/>
        <v>0</v>
      </c>
    </row>
    <row r="2422" spans="1:7">
      <c r="A2422" s="4">
        <v>4</v>
      </c>
      <c r="B2422" s="4">
        <v>11</v>
      </c>
      <c r="C2422" s="4">
        <v>3</v>
      </c>
      <c r="D2422" s="4">
        <v>0</v>
      </c>
      <c r="E2422" s="4">
        <f t="shared" si="74"/>
        <v>0</v>
      </c>
      <c r="F2422" s="4">
        <v>0</v>
      </c>
      <c r="G2422" s="4">
        <f t="shared" si="75"/>
        <v>0</v>
      </c>
    </row>
    <row r="2423" spans="1:7">
      <c r="A2423" s="4">
        <v>4</v>
      </c>
      <c r="B2423" s="4">
        <v>11</v>
      </c>
      <c r="C2423" s="4">
        <v>4</v>
      </c>
      <c r="D2423" s="4">
        <v>0</v>
      </c>
      <c r="E2423" s="4">
        <f t="shared" si="74"/>
        <v>0</v>
      </c>
      <c r="F2423" s="4">
        <v>0</v>
      </c>
      <c r="G2423" s="4">
        <f t="shared" si="75"/>
        <v>0</v>
      </c>
    </row>
    <row r="2424" spans="1:7">
      <c r="A2424" s="4">
        <v>4</v>
      </c>
      <c r="B2424" s="4">
        <v>11</v>
      </c>
      <c r="C2424" s="4">
        <v>5</v>
      </c>
      <c r="D2424" s="4">
        <v>0</v>
      </c>
      <c r="E2424" s="4">
        <f t="shared" si="74"/>
        <v>0</v>
      </c>
      <c r="F2424" s="4">
        <v>0</v>
      </c>
      <c r="G2424" s="4">
        <f t="shared" si="75"/>
        <v>0</v>
      </c>
    </row>
    <row r="2425" spans="1:7">
      <c r="A2425" s="4">
        <v>4</v>
      </c>
      <c r="B2425" s="4">
        <v>11</v>
      </c>
      <c r="C2425" s="4">
        <v>6</v>
      </c>
      <c r="D2425" s="4">
        <v>23.803000000000001</v>
      </c>
      <c r="E2425" s="4">
        <f t="shared" si="74"/>
        <v>2.3803000000000001E-2</v>
      </c>
      <c r="F2425" s="4">
        <v>22.478999999999999</v>
      </c>
      <c r="G2425" s="4">
        <f t="shared" si="75"/>
        <v>2.2478999999999999E-2</v>
      </c>
    </row>
    <row r="2426" spans="1:7">
      <c r="A2426" s="4">
        <v>4</v>
      </c>
      <c r="B2426" s="4">
        <v>11</v>
      </c>
      <c r="C2426" s="4">
        <v>7</v>
      </c>
      <c r="D2426" s="4">
        <v>65.733999999999995</v>
      </c>
      <c r="E2426" s="4">
        <f t="shared" si="74"/>
        <v>6.5734000000000001E-2</v>
      </c>
      <c r="F2426" s="4">
        <v>56.072000000000003</v>
      </c>
      <c r="G2426" s="4">
        <f t="shared" si="75"/>
        <v>5.6072000000000004E-2</v>
      </c>
    </row>
    <row r="2427" spans="1:7">
      <c r="A2427" s="4">
        <v>4</v>
      </c>
      <c r="B2427" s="4">
        <v>11</v>
      </c>
      <c r="C2427" s="4">
        <v>8</v>
      </c>
      <c r="D2427" s="4">
        <v>317.83199999999999</v>
      </c>
      <c r="E2427" s="4">
        <f t="shared" si="74"/>
        <v>0.317832</v>
      </c>
      <c r="F2427" s="4">
        <v>156.25200000000001</v>
      </c>
      <c r="G2427" s="4">
        <f t="shared" si="75"/>
        <v>0.156252</v>
      </c>
    </row>
    <row r="2428" spans="1:7">
      <c r="A2428" s="4">
        <v>4</v>
      </c>
      <c r="B2428" s="4">
        <v>11</v>
      </c>
      <c r="C2428" s="4">
        <v>9</v>
      </c>
      <c r="D2428" s="4">
        <v>286.452</v>
      </c>
      <c r="E2428" s="4">
        <f t="shared" si="74"/>
        <v>0.28645199999999998</v>
      </c>
      <c r="F2428" s="4">
        <v>252.762</v>
      </c>
      <c r="G2428" s="4">
        <f t="shared" si="75"/>
        <v>0.25276199999999999</v>
      </c>
    </row>
    <row r="2429" spans="1:7">
      <c r="A2429" s="4">
        <v>4</v>
      </c>
      <c r="B2429" s="4">
        <v>11</v>
      </c>
      <c r="C2429" s="4">
        <v>10</v>
      </c>
      <c r="D2429" s="4">
        <v>306.05500000000001</v>
      </c>
      <c r="E2429" s="4">
        <f t="shared" si="74"/>
        <v>0.30605500000000002</v>
      </c>
      <c r="F2429" s="4">
        <v>251.63</v>
      </c>
      <c r="G2429" s="4">
        <f t="shared" si="75"/>
        <v>0.25163000000000002</v>
      </c>
    </row>
    <row r="2430" spans="1:7">
      <c r="A2430" s="4">
        <v>4</v>
      </c>
      <c r="B2430" s="4">
        <v>11</v>
      </c>
      <c r="C2430" s="4">
        <v>11</v>
      </c>
      <c r="D2430" s="4">
        <v>676.08100000000002</v>
      </c>
      <c r="E2430" s="4">
        <f t="shared" si="74"/>
        <v>0.67608100000000004</v>
      </c>
      <c r="F2430" s="4">
        <v>527.49199999999996</v>
      </c>
      <c r="G2430" s="4">
        <f t="shared" si="75"/>
        <v>0.52749199999999996</v>
      </c>
    </row>
    <row r="2431" spans="1:7">
      <c r="A2431" s="4">
        <v>4</v>
      </c>
      <c r="B2431" s="4">
        <v>11</v>
      </c>
      <c r="C2431" s="4">
        <v>12</v>
      </c>
      <c r="D2431" s="4">
        <v>534.00599999999997</v>
      </c>
      <c r="E2431" s="4">
        <f t="shared" si="74"/>
        <v>0.53400599999999998</v>
      </c>
      <c r="F2431" s="4">
        <v>467.435</v>
      </c>
      <c r="G2431" s="4">
        <f t="shared" si="75"/>
        <v>0.46743499999999999</v>
      </c>
    </row>
    <row r="2432" spans="1:7">
      <c r="A2432" s="4">
        <v>4</v>
      </c>
      <c r="B2432" s="4">
        <v>11</v>
      </c>
      <c r="C2432" s="4">
        <v>13</v>
      </c>
      <c r="D2432" s="4">
        <v>598.05999999999995</v>
      </c>
      <c r="E2432" s="4">
        <f t="shared" si="74"/>
        <v>0.59805999999999993</v>
      </c>
      <c r="F2432" s="4">
        <v>557.08699999999999</v>
      </c>
      <c r="G2432" s="4">
        <f t="shared" si="75"/>
        <v>0.557087</v>
      </c>
    </row>
    <row r="2433" spans="1:7">
      <c r="A2433" s="4">
        <v>4</v>
      </c>
      <c r="B2433" s="4">
        <v>11</v>
      </c>
      <c r="C2433" s="4">
        <v>14</v>
      </c>
      <c r="D2433" s="4">
        <v>683.81799999999998</v>
      </c>
      <c r="E2433" s="4">
        <f t="shared" si="74"/>
        <v>0.68381800000000004</v>
      </c>
      <c r="F2433" s="4">
        <v>697.21799999999996</v>
      </c>
      <c r="G2433" s="4">
        <f t="shared" si="75"/>
        <v>0.697218</v>
      </c>
    </row>
    <row r="2434" spans="1:7">
      <c r="A2434" s="4">
        <v>4</v>
      </c>
      <c r="B2434" s="4">
        <v>11</v>
      </c>
      <c r="C2434" s="4">
        <v>15</v>
      </c>
      <c r="D2434" s="4">
        <v>490.524</v>
      </c>
      <c r="E2434" s="4">
        <f t="shared" si="74"/>
        <v>0.49052400000000002</v>
      </c>
      <c r="F2434" s="4">
        <v>559.13900000000001</v>
      </c>
      <c r="G2434" s="4">
        <f t="shared" si="75"/>
        <v>0.55913900000000005</v>
      </c>
    </row>
    <row r="2435" spans="1:7">
      <c r="A2435" s="4">
        <v>4</v>
      </c>
      <c r="B2435" s="4">
        <v>11</v>
      </c>
      <c r="C2435" s="4">
        <v>16</v>
      </c>
      <c r="D2435" s="4">
        <v>261.42599999999999</v>
      </c>
      <c r="E2435" s="4">
        <f t="shared" si="74"/>
        <v>0.26142599999999999</v>
      </c>
      <c r="F2435" s="4">
        <v>353.21699999999998</v>
      </c>
      <c r="G2435" s="4">
        <f t="shared" si="75"/>
        <v>0.353217</v>
      </c>
    </row>
    <row r="2436" spans="1:7">
      <c r="A2436" s="4">
        <v>4</v>
      </c>
      <c r="B2436" s="4">
        <v>11</v>
      </c>
      <c r="C2436" s="4">
        <v>17</v>
      </c>
      <c r="D2436" s="4">
        <v>115.34099999999999</v>
      </c>
      <c r="E2436" s="4">
        <f t="shared" si="74"/>
        <v>0.115341</v>
      </c>
      <c r="F2436" s="4">
        <v>212.46799999999999</v>
      </c>
      <c r="G2436" s="4">
        <f t="shared" si="75"/>
        <v>0.21246799999999999</v>
      </c>
    </row>
    <row r="2437" spans="1:7">
      <c r="A2437" s="4">
        <v>4</v>
      </c>
      <c r="B2437" s="4">
        <v>11</v>
      </c>
      <c r="C2437" s="4">
        <v>18</v>
      </c>
      <c r="D2437" s="4">
        <v>21.978000000000002</v>
      </c>
      <c r="E2437" s="4">
        <f t="shared" si="74"/>
        <v>2.1978000000000001E-2</v>
      </c>
      <c r="F2437" s="4">
        <v>56.12</v>
      </c>
      <c r="G2437" s="4">
        <f t="shared" si="75"/>
        <v>5.6119999999999996E-2</v>
      </c>
    </row>
    <row r="2438" spans="1:7">
      <c r="A2438" s="4">
        <v>4</v>
      </c>
      <c r="B2438" s="4">
        <v>11</v>
      </c>
      <c r="C2438" s="4">
        <v>19</v>
      </c>
      <c r="D2438" s="4">
        <v>0</v>
      </c>
      <c r="E2438" s="4">
        <f t="shared" si="74"/>
        <v>0</v>
      </c>
      <c r="F2438" s="4">
        <v>0</v>
      </c>
      <c r="G2438" s="4">
        <f t="shared" si="75"/>
        <v>0</v>
      </c>
    </row>
    <row r="2439" spans="1:7">
      <c r="A2439" s="4">
        <v>4</v>
      </c>
      <c r="B2439" s="4">
        <v>11</v>
      </c>
      <c r="C2439" s="4">
        <v>20</v>
      </c>
      <c r="D2439" s="4">
        <v>0</v>
      </c>
      <c r="E2439" s="4">
        <f t="shared" si="74"/>
        <v>0</v>
      </c>
      <c r="F2439" s="4">
        <v>0</v>
      </c>
      <c r="G2439" s="4">
        <f t="shared" si="75"/>
        <v>0</v>
      </c>
    </row>
    <row r="2440" spans="1:7">
      <c r="A2440" s="4">
        <v>4</v>
      </c>
      <c r="B2440" s="4">
        <v>11</v>
      </c>
      <c r="C2440" s="4">
        <v>21</v>
      </c>
      <c r="D2440" s="4">
        <v>0</v>
      </c>
      <c r="E2440" s="4">
        <f t="shared" si="74"/>
        <v>0</v>
      </c>
      <c r="F2440" s="4">
        <v>0</v>
      </c>
      <c r="G2440" s="4">
        <f t="shared" si="75"/>
        <v>0</v>
      </c>
    </row>
    <row r="2441" spans="1:7">
      <c r="A2441" s="4">
        <v>4</v>
      </c>
      <c r="B2441" s="4">
        <v>11</v>
      </c>
      <c r="C2441" s="4">
        <v>22</v>
      </c>
      <c r="D2441" s="4">
        <v>0</v>
      </c>
      <c r="E2441" s="4">
        <f t="shared" si="74"/>
        <v>0</v>
      </c>
      <c r="F2441" s="4">
        <v>0</v>
      </c>
      <c r="G2441" s="4">
        <f t="shared" si="75"/>
        <v>0</v>
      </c>
    </row>
    <row r="2442" spans="1:7">
      <c r="A2442" s="4">
        <v>4</v>
      </c>
      <c r="B2442" s="4">
        <v>11</v>
      </c>
      <c r="C2442" s="4">
        <v>23</v>
      </c>
      <c r="D2442" s="4">
        <v>0</v>
      </c>
      <c r="E2442" s="4">
        <f t="shared" si="74"/>
        <v>0</v>
      </c>
      <c r="F2442" s="4">
        <v>0</v>
      </c>
      <c r="G2442" s="4">
        <f t="shared" si="75"/>
        <v>0</v>
      </c>
    </row>
    <row r="2443" spans="1:7">
      <c r="A2443" s="4">
        <v>4</v>
      </c>
      <c r="B2443" s="4">
        <v>12</v>
      </c>
      <c r="C2443" s="4">
        <v>0</v>
      </c>
      <c r="D2443" s="4">
        <v>0</v>
      </c>
      <c r="E2443" s="4">
        <f t="shared" si="74"/>
        <v>0</v>
      </c>
      <c r="F2443" s="4">
        <v>0</v>
      </c>
      <c r="G2443" s="4">
        <f t="shared" si="75"/>
        <v>0</v>
      </c>
    </row>
    <row r="2444" spans="1:7">
      <c r="A2444" s="4">
        <v>4</v>
      </c>
      <c r="B2444" s="4">
        <v>12</v>
      </c>
      <c r="C2444" s="4">
        <v>1</v>
      </c>
      <c r="D2444" s="4">
        <v>0</v>
      </c>
      <c r="E2444" s="4">
        <f t="shared" si="74"/>
        <v>0</v>
      </c>
      <c r="F2444" s="4">
        <v>0</v>
      </c>
      <c r="G2444" s="4">
        <f t="shared" si="75"/>
        <v>0</v>
      </c>
    </row>
    <row r="2445" spans="1:7">
      <c r="A2445" s="4">
        <v>4</v>
      </c>
      <c r="B2445" s="4">
        <v>12</v>
      </c>
      <c r="C2445" s="4">
        <v>2</v>
      </c>
      <c r="D2445" s="4">
        <v>0</v>
      </c>
      <c r="E2445" s="4">
        <f t="shared" si="74"/>
        <v>0</v>
      </c>
      <c r="F2445" s="4">
        <v>0</v>
      </c>
      <c r="G2445" s="4">
        <f t="shared" si="75"/>
        <v>0</v>
      </c>
    </row>
    <row r="2446" spans="1:7">
      <c r="A2446" s="4">
        <v>4</v>
      </c>
      <c r="B2446" s="4">
        <v>12</v>
      </c>
      <c r="C2446" s="4">
        <v>3</v>
      </c>
      <c r="D2446" s="4">
        <v>0</v>
      </c>
      <c r="E2446" s="4">
        <f t="shared" si="74"/>
        <v>0</v>
      </c>
      <c r="F2446" s="4">
        <v>0</v>
      </c>
      <c r="G2446" s="4">
        <f t="shared" si="75"/>
        <v>0</v>
      </c>
    </row>
    <row r="2447" spans="1:7">
      <c r="A2447" s="4">
        <v>4</v>
      </c>
      <c r="B2447" s="4">
        <v>12</v>
      </c>
      <c r="C2447" s="4">
        <v>4</v>
      </c>
      <c r="D2447" s="4">
        <v>0</v>
      </c>
      <c r="E2447" s="4">
        <f t="shared" si="74"/>
        <v>0</v>
      </c>
      <c r="F2447" s="4">
        <v>0</v>
      </c>
      <c r="G2447" s="4">
        <f t="shared" si="75"/>
        <v>0</v>
      </c>
    </row>
    <row r="2448" spans="1:7">
      <c r="A2448" s="4">
        <v>4</v>
      </c>
      <c r="B2448" s="4">
        <v>12</v>
      </c>
      <c r="C2448" s="4">
        <v>5</v>
      </c>
      <c r="D2448" s="4">
        <v>0</v>
      </c>
      <c r="E2448" s="4">
        <f t="shared" si="74"/>
        <v>0</v>
      </c>
      <c r="F2448" s="4">
        <v>0</v>
      </c>
      <c r="G2448" s="4">
        <f t="shared" si="75"/>
        <v>0</v>
      </c>
    </row>
    <row r="2449" spans="1:7">
      <c r="A2449" s="4">
        <v>4</v>
      </c>
      <c r="B2449" s="4">
        <v>12</v>
      </c>
      <c r="C2449" s="4">
        <v>6</v>
      </c>
      <c r="D2449" s="4">
        <v>18.585999999999999</v>
      </c>
      <c r="E2449" s="4">
        <f t="shared" si="74"/>
        <v>1.8585999999999998E-2</v>
      </c>
      <c r="F2449" s="4">
        <v>18.521999999999998</v>
      </c>
      <c r="G2449" s="4">
        <f t="shared" si="75"/>
        <v>1.8521999999999997E-2</v>
      </c>
    </row>
    <row r="2450" spans="1:7">
      <c r="A2450" s="4">
        <v>4</v>
      </c>
      <c r="B2450" s="4">
        <v>12</v>
      </c>
      <c r="C2450" s="4">
        <v>7</v>
      </c>
      <c r="D2450" s="4">
        <v>49.485999999999997</v>
      </c>
      <c r="E2450" s="4">
        <f t="shared" si="74"/>
        <v>4.9485999999999995E-2</v>
      </c>
      <c r="F2450" s="4">
        <v>49.268000000000001</v>
      </c>
      <c r="G2450" s="4">
        <f t="shared" si="75"/>
        <v>4.9267999999999999E-2</v>
      </c>
    </row>
    <row r="2451" spans="1:7">
      <c r="A2451" s="4">
        <v>4</v>
      </c>
      <c r="B2451" s="4">
        <v>12</v>
      </c>
      <c r="C2451" s="4">
        <v>8</v>
      </c>
      <c r="D2451" s="4">
        <v>94.456999999999994</v>
      </c>
      <c r="E2451" s="4">
        <f t="shared" si="74"/>
        <v>9.4456999999999999E-2</v>
      </c>
      <c r="F2451" s="4">
        <v>92.141999999999996</v>
      </c>
      <c r="G2451" s="4">
        <f t="shared" si="75"/>
        <v>9.2142000000000002E-2</v>
      </c>
    </row>
    <row r="2452" spans="1:7">
      <c r="A2452" s="4">
        <v>4</v>
      </c>
      <c r="B2452" s="4">
        <v>12</v>
      </c>
      <c r="C2452" s="4">
        <v>9</v>
      </c>
      <c r="D2452" s="4">
        <v>142.239</v>
      </c>
      <c r="E2452" s="4">
        <f t="shared" ref="E2452:E2515" si="76">D2452/1000</f>
        <v>0.142239</v>
      </c>
      <c r="F2452" s="4">
        <v>137.81700000000001</v>
      </c>
      <c r="G2452" s="4">
        <f t="shared" ref="G2452:G2515" si="77">F2452/1000</f>
        <v>0.137817</v>
      </c>
    </row>
    <row r="2453" spans="1:7">
      <c r="A2453" s="4">
        <v>4</v>
      </c>
      <c r="B2453" s="4">
        <v>12</v>
      </c>
      <c r="C2453" s="4">
        <v>10</v>
      </c>
      <c r="D2453" s="4">
        <v>177.35900000000001</v>
      </c>
      <c r="E2453" s="4">
        <f t="shared" si="76"/>
        <v>0.17735900000000002</v>
      </c>
      <c r="F2453" s="4">
        <v>172.00800000000001</v>
      </c>
      <c r="G2453" s="4">
        <f t="shared" si="77"/>
        <v>0.17200800000000002</v>
      </c>
    </row>
    <row r="2454" spans="1:7">
      <c r="A2454" s="4">
        <v>4</v>
      </c>
      <c r="B2454" s="4">
        <v>12</v>
      </c>
      <c r="C2454" s="4">
        <v>11</v>
      </c>
      <c r="D2454" s="4">
        <v>196.40199999999999</v>
      </c>
      <c r="E2454" s="4">
        <f t="shared" si="76"/>
        <v>0.19640199999999999</v>
      </c>
      <c r="F2454" s="4">
        <v>191.54900000000001</v>
      </c>
      <c r="G2454" s="4">
        <f t="shared" si="77"/>
        <v>0.191549</v>
      </c>
    </row>
    <row r="2455" spans="1:7">
      <c r="A2455" s="4">
        <v>4</v>
      </c>
      <c r="B2455" s="4">
        <v>12</v>
      </c>
      <c r="C2455" s="4">
        <v>12</v>
      </c>
      <c r="D2455" s="4">
        <v>207.75399999999999</v>
      </c>
      <c r="E2455" s="4">
        <f t="shared" si="76"/>
        <v>0.20775399999999999</v>
      </c>
      <c r="F2455" s="4">
        <v>204.102</v>
      </c>
      <c r="G2455" s="4">
        <f t="shared" si="77"/>
        <v>0.20410200000000001</v>
      </c>
    </row>
    <row r="2456" spans="1:7">
      <c r="A2456" s="4">
        <v>4</v>
      </c>
      <c r="B2456" s="4">
        <v>12</v>
      </c>
      <c r="C2456" s="4">
        <v>13</v>
      </c>
      <c r="D2456" s="4">
        <v>199.27099999999999</v>
      </c>
      <c r="E2456" s="4">
        <f t="shared" si="76"/>
        <v>0.19927099999999998</v>
      </c>
      <c r="F2456" s="4">
        <v>197.654</v>
      </c>
      <c r="G2456" s="4">
        <f t="shared" si="77"/>
        <v>0.197654</v>
      </c>
    </row>
    <row r="2457" spans="1:7">
      <c r="A2457" s="4">
        <v>4</v>
      </c>
      <c r="B2457" s="4">
        <v>12</v>
      </c>
      <c r="C2457" s="4">
        <v>14</v>
      </c>
      <c r="D2457" s="4">
        <v>175.58799999999999</v>
      </c>
      <c r="E2457" s="4">
        <f t="shared" si="76"/>
        <v>0.17558799999999999</v>
      </c>
      <c r="F2457" s="4">
        <v>175.94300000000001</v>
      </c>
      <c r="G2457" s="4">
        <f t="shared" si="77"/>
        <v>0.17594300000000002</v>
      </c>
    </row>
    <row r="2458" spans="1:7">
      <c r="A2458" s="4">
        <v>4</v>
      </c>
      <c r="B2458" s="4">
        <v>12</v>
      </c>
      <c r="C2458" s="4">
        <v>15</v>
      </c>
      <c r="D2458" s="4">
        <v>142.31700000000001</v>
      </c>
      <c r="E2458" s="4">
        <f t="shared" si="76"/>
        <v>0.142317</v>
      </c>
      <c r="F2458" s="4">
        <v>143.89500000000001</v>
      </c>
      <c r="G2458" s="4">
        <f t="shared" si="77"/>
        <v>0.14389500000000002</v>
      </c>
    </row>
    <row r="2459" spans="1:7">
      <c r="A2459" s="4">
        <v>4</v>
      </c>
      <c r="B2459" s="4">
        <v>12</v>
      </c>
      <c r="C2459" s="4">
        <v>16</v>
      </c>
      <c r="D2459" s="4">
        <v>94.435000000000002</v>
      </c>
      <c r="E2459" s="4">
        <f t="shared" si="76"/>
        <v>9.4435000000000005E-2</v>
      </c>
      <c r="F2459" s="4">
        <v>95.82</v>
      </c>
      <c r="G2459" s="4">
        <f t="shared" si="77"/>
        <v>9.5819999999999989E-2</v>
      </c>
    </row>
    <row r="2460" spans="1:7">
      <c r="A2460" s="4">
        <v>4</v>
      </c>
      <c r="B2460" s="4">
        <v>12</v>
      </c>
      <c r="C2460" s="4">
        <v>17</v>
      </c>
      <c r="D2460" s="4">
        <v>49.636000000000003</v>
      </c>
      <c r="E2460" s="4">
        <f t="shared" si="76"/>
        <v>4.9636E-2</v>
      </c>
      <c r="F2460" s="4">
        <v>49.893000000000001</v>
      </c>
      <c r="G2460" s="4">
        <f t="shared" si="77"/>
        <v>4.9893E-2</v>
      </c>
    </row>
    <row r="2461" spans="1:7">
      <c r="A2461" s="4">
        <v>4</v>
      </c>
      <c r="B2461" s="4">
        <v>12</v>
      </c>
      <c r="C2461" s="4">
        <v>18</v>
      </c>
      <c r="D2461" s="4">
        <v>17.376999999999999</v>
      </c>
      <c r="E2461" s="4">
        <f t="shared" si="76"/>
        <v>1.7377E-2</v>
      </c>
      <c r="F2461" s="4">
        <v>17.606999999999999</v>
      </c>
      <c r="G2461" s="4">
        <f t="shared" si="77"/>
        <v>1.7606999999999998E-2</v>
      </c>
    </row>
    <row r="2462" spans="1:7">
      <c r="A2462" s="4">
        <v>4</v>
      </c>
      <c r="B2462" s="4">
        <v>12</v>
      </c>
      <c r="C2462" s="4">
        <v>19</v>
      </c>
      <c r="D2462" s="4">
        <v>0</v>
      </c>
      <c r="E2462" s="4">
        <f t="shared" si="76"/>
        <v>0</v>
      </c>
      <c r="F2462" s="4">
        <v>0</v>
      </c>
      <c r="G2462" s="4">
        <f t="shared" si="77"/>
        <v>0</v>
      </c>
    </row>
    <row r="2463" spans="1:7">
      <c r="A2463" s="4">
        <v>4</v>
      </c>
      <c r="B2463" s="4">
        <v>12</v>
      </c>
      <c r="C2463" s="4">
        <v>20</v>
      </c>
      <c r="D2463" s="4">
        <v>0</v>
      </c>
      <c r="E2463" s="4">
        <f t="shared" si="76"/>
        <v>0</v>
      </c>
      <c r="F2463" s="4">
        <v>0</v>
      </c>
      <c r="G2463" s="4">
        <f t="shared" si="77"/>
        <v>0</v>
      </c>
    </row>
    <row r="2464" spans="1:7">
      <c r="A2464" s="4">
        <v>4</v>
      </c>
      <c r="B2464" s="4">
        <v>12</v>
      </c>
      <c r="C2464" s="4">
        <v>21</v>
      </c>
      <c r="D2464" s="4">
        <v>0</v>
      </c>
      <c r="E2464" s="4">
        <f t="shared" si="76"/>
        <v>0</v>
      </c>
      <c r="F2464" s="4">
        <v>0</v>
      </c>
      <c r="G2464" s="4">
        <f t="shared" si="77"/>
        <v>0</v>
      </c>
    </row>
    <row r="2465" spans="1:7">
      <c r="A2465" s="4">
        <v>4</v>
      </c>
      <c r="B2465" s="4">
        <v>12</v>
      </c>
      <c r="C2465" s="4">
        <v>22</v>
      </c>
      <c r="D2465" s="4">
        <v>0</v>
      </c>
      <c r="E2465" s="4">
        <f t="shared" si="76"/>
        <v>0</v>
      </c>
      <c r="F2465" s="4">
        <v>0</v>
      </c>
      <c r="G2465" s="4">
        <f t="shared" si="77"/>
        <v>0</v>
      </c>
    </row>
    <row r="2466" spans="1:7">
      <c r="A2466" s="4">
        <v>4</v>
      </c>
      <c r="B2466" s="4">
        <v>12</v>
      </c>
      <c r="C2466" s="4">
        <v>23</v>
      </c>
      <c r="D2466" s="4">
        <v>0</v>
      </c>
      <c r="E2466" s="4">
        <f t="shared" si="76"/>
        <v>0</v>
      </c>
      <c r="F2466" s="4">
        <v>0</v>
      </c>
      <c r="G2466" s="4">
        <f t="shared" si="77"/>
        <v>0</v>
      </c>
    </row>
    <row r="2467" spans="1:7">
      <c r="A2467" s="4">
        <v>4</v>
      </c>
      <c r="B2467" s="4">
        <v>13</v>
      </c>
      <c r="C2467" s="4">
        <v>0</v>
      </c>
      <c r="D2467" s="4">
        <v>0</v>
      </c>
      <c r="E2467" s="4">
        <f t="shared" si="76"/>
        <v>0</v>
      </c>
      <c r="F2467" s="4">
        <v>0</v>
      </c>
      <c r="G2467" s="4">
        <f t="shared" si="77"/>
        <v>0</v>
      </c>
    </row>
    <row r="2468" spans="1:7">
      <c r="A2468" s="4">
        <v>4</v>
      </c>
      <c r="B2468" s="4">
        <v>13</v>
      </c>
      <c r="C2468" s="4">
        <v>1</v>
      </c>
      <c r="D2468" s="4">
        <v>0</v>
      </c>
      <c r="E2468" s="4">
        <f t="shared" si="76"/>
        <v>0</v>
      </c>
      <c r="F2468" s="4">
        <v>0</v>
      </c>
      <c r="G2468" s="4">
        <f t="shared" si="77"/>
        <v>0</v>
      </c>
    </row>
    <row r="2469" spans="1:7">
      <c r="A2469" s="4">
        <v>4</v>
      </c>
      <c r="B2469" s="4">
        <v>13</v>
      </c>
      <c r="C2469" s="4">
        <v>2</v>
      </c>
      <c r="D2469" s="4">
        <v>0</v>
      </c>
      <c r="E2469" s="4">
        <f t="shared" si="76"/>
        <v>0</v>
      </c>
      <c r="F2469" s="4">
        <v>0</v>
      </c>
      <c r="G2469" s="4">
        <f t="shared" si="77"/>
        <v>0</v>
      </c>
    </row>
    <row r="2470" spans="1:7">
      <c r="A2470" s="4">
        <v>4</v>
      </c>
      <c r="B2470" s="4">
        <v>13</v>
      </c>
      <c r="C2470" s="4">
        <v>3</v>
      </c>
      <c r="D2470" s="4">
        <v>0</v>
      </c>
      <c r="E2470" s="4">
        <f t="shared" si="76"/>
        <v>0</v>
      </c>
      <c r="F2470" s="4">
        <v>0</v>
      </c>
      <c r="G2470" s="4">
        <f t="shared" si="77"/>
        <v>0</v>
      </c>
    </row>
    <row r="2471" spans="1:7">
      <c r="A2471" s="4">
        <v>4</v>
      </c>
      <c r="B2471" s="4">
        <v>13</v>
      </c>
      <c r="C2471" s="4">
        <v>4</v>
      </c>
      <c r="D2471" s="4">
        <v>0</v>
      </c>
      <c r="E2471" s="4">
        <f t="shared" si="76"/>
        <v>0</v>
      </c>
      <c r="F2471" s="4">
        <v>0</v>
      </c>
      <c r="G2471" s="4">
        <f t="shared" si="77"/>
        <v>0</v>
      </c>
    </row>
    <row r="2472" spans="1:7">
      <c r="A2472" s="4">
        <v>4</v>
      </c>
      <c r="B2472" s="4">
        <v>13</v>
      </c>
      <c r="C2472" s="4">
        <v>5</v>
      </c>
      <c r="D2472" s="4">
        <v>0</v>
      </c>
      <c r="E2472" s="4">
        <f t="shared" si="76"/>
        <v>0</v>
      </c>
      <c r="F2472" s="4">
        <v>0</v>
      </c>
      <c r="G2472" s="4">
        <f t="shared" si="77"/>
        <v>0</v>
      </c>
    </row>
    <row r="2473" spans="1:7">
      <c r="A2473" s="4">
        <v>4</v>
      </c>
      <c r="B2473" s="4">
        <v>13</v>
      </c>
      <c r="C2473" s="4">
        <v>6</v>
      </c>
      <c r="D2473" s="4">
        <v>31.422999999999998</v>
      </c>
      <c r="E2473" s="4">
        <f t="shared" si="76"/>
        <v>3.1423E-2</v>
      </c>
      <c r="F2473" s="4">
        <v>27.140999999999998</v>
      </c>
      <c r="G2473" s="4">
        <f t="shared" si="77"/>
        <v>2.7140999999999998E-2</v>
      </c>
    </row>
    <row r="2474" spans="1:7">
      <c r="A2474" s="4">
        <v>4</v>
      </c>
      <c r="B2474" s="4">
        <v>13</v>
      </c>
      <c r="C2474" s="4">
        <v>7</v>
      </c>
      <c r="D2474" s="4">
        <v>112.69</v>
      </c>
      <c r="E2474" s="4">
        <f t="shared" si="76"/>
        <v>0.11269</v>
      </c>
      <c r="F2474" s="4">
        <v>33.116999999999997</v>
      </c>
      <c r="G2474" s="4">
        <f t="shared" si="77"/>
        <v>3.3117000000000001E-2</v>
      </c>
    </row>
    <row r="2475" spans="1:7">
      <c r="A2475" s="4">
        <v>4</v>
      </c>
      <c r="B2475" s="4">
        <v>13</v>
      </c>
      <c r="C2475" s="4">
        <v>8</v>
      </c>
      <c r="D2475" s="4">
        <v>405.19900000000001</v>
      </c>
      <c r="E2475" s="4">
        <f t="shared" si="76"/>
        <v>0.40519900000000003</v>
      </c>
      <c r="F2475" s="4">
        <v>120.877</v>
      </c>
      <c r="G2475" s="4">
        <f t="shared" si="77"/>
        <v>0.120877</v>
      </c>
    </row>
    <row r="2476" spans="1:7">
      <c r="A2476" s="4">
        <v>4</v>
      </c>
      <c r="B2476" s="4">
        <v>13</v>
      </c>
      <c r="C2476" s="4">
        <v>9</v>
      </c>
      <c r="D2476" s="4">
        <v>526.62</v>
      </c>
      <c r="E2476" s="4">
        <f t="shared" si="76"/>
        <v>0.52661999999999998</v>
      </c>
      <c r="F2476" s="4">
        <v>280.428</v>
      </c>
      <c r="G2476" s="4">
        <f t="shared" si="77"/>
        <v>0.28042800000000001</v>
      </c>
    </row>
    <row r="2477" spans="1:7">
      <c r="A2477" s="4">
        <v>4</v>
      </c>
      <c r="B2477" s="4">
        <v>13</v>
      </c>
      <c r="C2477" s="4">
        <v>10</v>
      </c>
      <c r="D2477" s="4">
        <v>634.36599999999999</v>
      </c>
      <c r="E2477" s="4">
        <f t="shared" si="76"/>
        <v>0.63436599999999999</v>
      </c>
      <c r="F2477" s="4">
        <v>440.75799999999998</v>
      </c>
      <c r="G2477" s="4">
        <f t="shared" si="77"/>
        <v>0.44075799999999998</v>
      </c>
    </row>
    <row r="2478" spans="1:7">
      <c r="A2478" s="4">
        <v>4</v>
      </c>
      <c r="B2478" s="4">
        <v>13</v>
      </c>
      <c r="C2478" s="4">
        <v>11</v>
      </c>
      <c r="D2478" s="4">
        <v>535.56200000000001</v>
      </c>
      <c r="E2478" s="4">
        <f t="shared" si="76"/>
        <v>0.53556199999999998</v>
      </c>
      <c r="F2478" s="4">
        <v>420.85199999999998</v>
      </c>
      <c r="G2478" s="4">
        <f t="shared" si="77"/>
        <v>0.42085199999999995</v>
      </c>
    </row>
    <row r="2479" spans="1:7">
      <c r="A2479" s="4">
        <v>4</v>
      </c>
      <c r="B2479" s="4">
        <v>13</v>
      </c>
      <c r="C2479" s="4">
        <v>12</v>
      </c>
      <c r="D2479" s="4">
        <v>619.54999999999995</v>
      </c>
      <c r="E2479" s="4">
        <f t="shared" si="76"/>
        <v>0.61954999999999993</v>
      </c>
      <c r="F2479" s="4">
        <v>539.25400000000002</v>
      </c>
      <c r="G2479" s="4">
        <f t="shared" si="77"/>
        <v>0.53925400000000001</v>
      </c>
    </row>
    <row r="2480" spans="1:7">
      <c r="A2480" s="4">
        <v>4</v>
      </c>
      <c r="B2480" s="4">
        <v>13</v>
      </c>
      <c r="C2480" s="4">
        <v>13</v>
      </c>
      <c r="D2480" s="4">
        <v>577.48</v>
      </c>
      <c r="E2480" s="4">
        <f t="shared" si="76"/>
        <v>0.57747999999999999</v>
      </c>
      <c r="F2480" s="4">
        <v>538.36800000000005</v>
      </c>
      <c r="G2480" s="4">
        <f t="shared" si="77"/>
        <v>0.53836800000000007</v>
      </c>
    </row>
    <row r="2481" spans="1:7">
      <c r="A2481" s="4">
        <v>4</v>
      </c>
      <c r="B2481" s="4">
        <v>13</v>
      </c>
      <c r="C2481" s="4">
        <v>14</v>
      </c>
      <c r="D2481" s="4">
        <v>452.041</v>
      </c>
      <c r="E2481" s="4">
        <f t="shared" si="76"/>
        <v>0.45204099999999997</v>
      </c>
      <c r="F2481" s="4">
        <v>460.03500000000003</v>
      </c>
      <c r="G2481" s="4">
        <f t="shared" si="77"/>
        <v>0.46003500000000003</v>
      </c>
    </row>
    <row r="2482" spans="1:7">
      <c r="A2482" s="4">
        <v>4</v>
      </c>
      <c r="B2482" s="4">
        <v>13</v>
      </c>
      <c r="C2482" s="4">
        <v>15</v>
      </c>
      <c r="D2482" s="4">
        <v>462.95100000000002</v>
      </c>
      <c r="E2482" s="4">
        <f t="shared" si="76"/>
        <v>0.462951</v>
      </c>
      <c r="F2482" s="4">
        <v>521.30100000000004</v>
      </c>
      <c r="G2482" s="4">
        <f t="shared" si="77"/>
        <v>0.52130100000000001</v>
      </c>
    </row>
    <row r="2483" spans="1:7">
      <c r="A2483" s="4">
        <v>4</v>
      </c>
      <c r="B2483" s="4">
        <v>13</v>
      </c>
      <c r="C2483" s="4">
        <v>16</v>
      </c>
      <c r="D2483" s="4">
        <v>240.50200000000001</v>
      </c>
      <c r="E2483" s="4">
        <f t="shared" si="76"/>
        <v>0.24050200000000002</v>
      </c>
      <c r="F2483" s="4">
        <v>309.42500000000001</v>
      </c>
      <c r="G2483" s="4">
        <f t="shared" si="77"/>
        <v>0.30942500000000001</v>
      </c>
    </row>
    <row r="2484" spans="1:7">
      <c r="A2484" s="4">
        <v>4</v>
      </c>
      <c r="B2484" s="4">
        <v>13</v>
      </c>
      <c r="C2484" s="4">
        <v>17</v>
      </c>
      <c r="D2484" s="4">
        <v>133.268</v>
      </c>
      <c r="E2484" s="4">
        <f t="shared" si="76"/>
        <v>0.133268</v>
      </c>
      <c r="F2484" s="4">
        <v>198.32</v>
      </c>
      <c r="G2484" s="4">
        <f t="shared" si="77"/>
        <v>0.19832</v>
      </c>
    </row>
    <row r="2485" spans="1:7">
      <c r="A2485" s="4">
        <v>4</v>
      </c>
      <c r="B2485" s="4">
        <v>13</v>
      </c>
      <c r="C2485" s="4">
        <v>18</v>
      </c>
      <c r="D2485" s="4">
        <v>22.103000000000002</v>
      </c>
      <c r="E2485" s="4">
        <f t="shared" si="76"/>
        <v>2.2103000000000001E-2</v>
      </c>
      <c r="F2485" s="4">
        <v>101.4</v>
      </c>
      <c r="G2485" s="4">
        <f t="shared" si="77"/>
        <v>0.1014</v>
      </c>
    </row>
    <row r="2486" spans="1:7">
      <c r="A2486" s="4">
        <v>4</v>
      </c>
      <c r="B2486" s="4">
        <v>13</v>
      </c>
      <c r="C2486" s="4">
        <v>19</v>
      </c>
      <c r="D2486" s="4">
        <v>0</v>
      </c>
      <c r="E2486" s="4">
        <f t="shared" si="76"/>
        <v>0</v>
      </c>
      <c r="F2486" s="4">
        <v>0</v>
      </c>
      <c r="G2486" s="4">
        <f t="shared" si="77"/>
        <v>0</v>
      </c>
    </row>
    <row r="2487" spans="1:7">
      <c r="A2487" s="4">
        <v>4</v>
      </c>
      <c r="B2487" s="4">
        <v>13</v>
      </c>
      <c r="C2487" s="4">
        <v>20</v>
      </c>
      <c r="D2487" s="4">
        <v>0</v>
      </c>
      <c r="E2487" s="4">
        <f t="shared" si="76"/>
        <v>0</v>
      </c>
      <c r="F2487" s="4">
        <v>0</v>
      </c>
      <c r="G2487" s="4">
        <f t="shared" si="77"/>
        <v>0</v>
      </c>
    </row>
    <row r="2488" spans="1:7">
      <c r="A2488" s="4">
        <v>4</v>
      </c>
      <c r="B2488" s="4">
        <v>13</v>
      </c>
      <c r="C2488" s="4">
        <v>21</v>
      </c>
      <c r="D2488" s="4">
        <v>0</v>
      </c>
      <c r="E2488" s="4">
        <f t="shared" si="76"/>
        <v>0</v>
      </c>
      <c r="F2488" s="4">
        <v>0</v>
      </c>
      <c r="G2488" s="4">
        <f t="shared" si="77"/>
        <v>0</v>
      </c>
    </row>
    <row r="2489" spans="1:7">
      <c r="A2489" s="4">
        <v>4</v>
      </c>
      <c r="B2489" s="4">
        <v>13</v>
      </c>
      <c r="C2489" s="4">
        <v>22</v>
      </c>
      <c r="D2489" s="4">
        <v>0</v>
      </c>
      <c r="E2489" s="4">
        <f t="shared" si="76"/>
        <v>0</v>
      </c>
      <c r="F2489" s="4">
        <v>0</v>
      </c>
      <c r="G2489" s="4">
        <f t="shared" si="77"/>
        <v>0</v>
      </c>
    </row>
    <row r="2490" spans="1:7">
      <c r="A2490" s="4">
        <v>4</v>
      </c>
      <c r="B2490" s="4">
        <v>13</v>
      </c>
      <c r="C2490" s="4">
        <v>23</v>
      </c>
      <c r="D2490" s="4">
        <v>0</v>
      </c>
      <c r="E2490" s="4">
        <f t="shared" si="76"/>
        <v>0</v>
      </c>
      <c r="F2490" s="4">
        <v>0</v>
      </c>
      <c r="G2490" s="4">
        <f t="shared" si="77"/>
        <v>0</v>
      </c>
    </row>
    <row r="2491" spans="1:7">
      <c r="A2491" s="4">
        <v>4</v>
      </c>
      <c r="B2491" s="4">
        <v>14</v>
      </c>
      <c r="C2491" s="4">
        <v>0</v>
      </c>
      <c r="D2491" s="4">
        <v>0</v>
      </c>
      <c r="E2491" s="4">
        <f t="shared" si="76"/>
        <v>0</v>
      </c>
      <c r="F2491" s="4">
        <v>0</v>
      </c>
      <c r="G2491" s="4">
        <f t="shared" si="77"/>
        <v>0</v>
      </c>
    </row>
    <row r="2492" spans="1:7">
      <c r="A2492" s="4">
        <v>4</v>
      </c>
      <c r="B2492" s="4">
        <v>14</v>
      </c>
      <c r="C2492" s="4">
        <v>1</v>
      </c>
      <c r="D2492" s="4">
        <v>0</v>
      </c>
      <c r="E2492" s="4">
        <f t="shared" si="76"/>
        <v>0</v>
      </c>
      <c r="F2492" s="4">
        <v>0</v>
      </c>
      <c r="G2492" s="4">
        <f t="shared" si="77"/>
        <v>0</v>
      </c>
    </row>
    <row r="2493" spans="1:7">
      <c r="A2493" s="4">
        <v>4</v>
      </c>
      <c r="B2493" s="4">
        <v>14</v>
      </c>
      <c r="C2493" s="4">
        <v>2</v>
      </c>
      <c r="D2493" s="4">
        <v>0</v>
      </c>
      <c r="E2493" s="4">
        <f t="shared" si="76"/>
        <v>0</v>
      </c>
      <c r="F2493" s="4">
        <v>0</v>
      </c>
      <c r="G2493" s="4">
        <f t="shared" si="77"/>
        <v>0</v>
      </c>
    </row>
    <row r="2494" spans="1:7">
      <c r="A2494" s="4">
        <v>4</v>
      </c>
      <c r="B2494" s="4">
        <v>14</v>
      </c>
      <c r="C2494" s="4">
        <v>3</v>
      </c>
      <c r="D2494" s="4">
        <v>0</v>
      </c>
      <c r="E2494" s="4">
        <f t="shared" si="76"/>
        <v>0</v>
      </c>
      <c r="F2494" s="4">
        <v>0</v>
      </c>
      <c r="G2494" s="4">
        <f t="shared" si="77"/>
        <v>0</v>
      </c>
    </row>
    <row r="2495" spans="1:7">
      <c r="A2495" s="4">
        <v>4</v>
      </c>
      <c r="B2495" s="4">
        <v>14</v>
      </c>
      <c r="C2495" s="4">
        <v>4</v>
      </c>
      <c r="D2495" s="4">
        <v>0</v>
      </c>
      <c r="E2495" s="4">
        <f t="shared" si="76"/>
        <v>0</v>
      </c>
      <c r="F2495" s="4">
        <v>0</v>
      </c>
      <c r="G2495" s="4">
        <f t="shared" si="77"/>
        <v>0</v>
      </c>
    </row>
    <row r="2496" spans="1:7">
      <c r="A2496" s="4">
        <v>4</v>
      </c>
      <c r="B2496" s="4">
        <v>14</v>
      </c>
      <c r="C2496" s="4">
        <v>5</v>
      </c>
      <c r="D2496" s="4">
        <v>0</v>
      </c>
      <c r="E2496" s="4">
        <f t="shared" si="76"/>
        <v>0</v>
      </c>
      <c r="F2496" s="4">
        <v>0</v>
      </c>
      <c r="G2496" s="4">
        <f t="shared" si="77"/>
        <v>0</v>
      </c>
    </row>
    <row r="2497" spans="1:7">
      <c r="A2497" s="4">
        <v>4</v>
      </c>
      <c r="B2497" s="4">
        <v>14</v>
      </c>
      <c r="C2497" s="4">
        <v>6</v>
      </c>
      <c r="D2497" s="4">
        <v>33.165999999999997</v>
      </c>
      <c r="E2497" s="4">
        <f t="shared" si="76"/>
        <v>3.3165999999999994E-2</v>
      </c>
      <c r="F2497" s="4">
        <v>28.789000000000001</v>
      </c>
      <c r="G2497" s="4">
        <f t="shared" si="77"/>
        <v>2.8789000000000002E-2</v>
      </c>
    </row>
    <row r="2498" spans="1:7">
      <c r="A2498" s="4">
        <v>4</v>
      </c>
      <c r="B2498" s="4">
        <v>14</v>
      </c>
      <c r="C2498" s="4">
        <v>7</v>
      </c>
      <c r="D2498" s="4">
        <v>168.666</v>
      </c>
      <c r="E2498" s="4">
        <f t="shared" si="76"/>
        <v>0.16866600000000001</v>
      </c>
      <c r="F2498" s="4">
        <v>62.317999999999998</v>
      </c>
      <c r="G2498" s="4">
        <f t="shared" si="77"/>
        <v>6.2317999999999998E-2</v>
      </c>
    </row>
    <row r="2499" spans="1:7">
      <c r="A2499" s="4">
        <v>4</v>
      </c>
      <c r="B2499" s="4">
        <v>14</v>
      </c>
      <c r="C2499" s="4">
        <v>8</v>
      </c>
      <c r="D2499" s="4">
        <v>368.846</v>
      </c>
      <c r="E2499" s="4">
        <f t="shared" si="76"/>
        <v>0.36884600000000001</v>
      </c>
      <c r="F2499" s="4">
        <v>153.773</v>
      </c>
      <c r="G2499" s="4">
        <f t="shared" si="77"/>
        <v>0.15377299999999999</v>
      </c>
    </row>
    <row r="2500" spans="1:7">
      <c r="A2500" s="4">
        <v>4</v>
      </c>
      <c r="B2500" s="4">
        <v>14</v>
      </c>
      <c r="C2500" s="4">
        <v>9</v>
      </c>
      <c r="D2500" s="4">
        <v>557.64700000000005</v>
      </c>
      <c r="E2500" s="4">
        <f t="shared" si="76"/>
        <v>0.557647</v>
      </c>
      <c r="F2500" s="4">
        <v>319.04300000000001</v>
      </c>
      <c r="G2500" s="4">
        <f t="shared" si="77"/>
        <v>0.31904300000000002</v>
      </c>
    </row>
    <row r="2501" spans="1:7">
      <c r="A2501" s="4">
        <v>4</v>
      </c>
      <c r="B2501" s="4">
        <v>14</v>
      </c>
      <c r="C2501" s="4">
        <v>10</v>
      </c>
      <c r="D2501" s="4">
        <v>692.75699999999995</v>
      </c>
      <c r="E2501" s="4">
        <f t="shared" si="76"/>
        <v>0.69275699999999996</v>
      </c>
      <c r="F2501" s="4">
        <v>477.11900000000003</v>
      </c>
      <c r="G2501" s="4">
        <f t="shared" si="77"/>
        <v>0.47711900000000002</v>
      </c>
    </row>
    <row r="2502" spans="1:7">
      <c r="A2502" s="4">
        <v>4</v>
      </c>
      <c r="B2502" s="4">
        <v>14</v>
      </c>
      <c r="C2502" s="4">
        <v>11</v>
      </c>
      <c r="D2502" s="4">
        <v>772.93600000000004</v>
      </c>
      <c r="E2502" s="4">
        <f t="shared" si="76"/>
        <v>0.77293600000000007</v>
      </c>
      <c r="F2502" s="4">
        <v>601.67700000000002</v>
      </c>
      <c r="G2502" s="4">
        <f t="shared" si="77"/>
        <v>0.60167700000000002</v>
      </c>
    </row>
    <row r="2503" spans="1:7">
      <c r="A2503" s="4">
        <v>4</v>
      </c>
      <c r="B2503" s="4">
        <v>14</v>
      </c>
      <c r="C2503" s="4">
        <v>12</v>
      </c>
      <c r="D2503" s="4">
        <v>794.61400000000003</v>
      </c>
      <c r="E2503" s="4">
        <f t="shared" si="76"/>
        <v>0.79461400000000004</v>
      </c>
      <c r="F2503" s="4">
        <v>680.78899999999999</v>
      </c>
      <c r="G2503" s="4">
        <f t="shared" si="77"/>
        <v>0.68078899999999998</v>
      </c>
    </row>
    <row r="2504" spans="1:7">
      <c r="A2504" s="4">
        <v>4</v>
      </c>
      <c r="B2504" s="4">
        <v>14</v>
      </c>
      <c r="C2504" s="4">
        <v>13</v>
      </c>
      <c r="D2504" s="4">
        <v>766.42499999999995</v>
      </c>
      <c r="E2504" s="4">
        <f t="shared" si="76"/>
        <v>0.76642499999999991</v>
      </c>
      <c r="F2504" s="4">
        <v>716.15700000000004</v>
      </c>
      <c r="G2504" s="4">
        <f t="shared" si="77"/>
        <v>0.71615700000000004</v>
      </c>
    </row>
    <row r="2505" spans="1:7">
      <c r="A2505" s="4">
        <v>4</v>
      </c>
      <c r="B2505" s="4">
        <v>14</v>
      </c>
      <c r="C2505" s="4">
        <v>14</v>
      </c>
      <c r="D2505" s="4">
        <v>679.44500000000005</v>
      </c>
      <c r="E2505" s="4">
        <f t="shared" si="76"/>
        <v>0.67944500000000008</v>
      </c>
      <c r="F2505" s="4">
        <v>695.74</v>
      </c>
      <c r="G2505" s="4">
        <f t="shared" si="77"/>
        <v>0.69574000000000003</v>
      </c>
    </row>
    <row r="2506" spans="1:7">
      <c r="A2506" s="4">
        <v>4</v>
      </c>
      <c r="B2506" s="4">
        <v>14</v>
      </c>
      <c r="C2506" s="4">
        <v>15</v>
      </c>
      <c r="D2506" s="4">
        <v>534.55200000000002</v>
      </c>
      <c r="E2506" s="4">
        <f t="shared" si="76"/>
        <v>0.53455200000000003</v>
      </c>
      <c r="F2506" s="4">
        <v>610.13400000000001</v>
      </c>
      <c r="G2506" s="4">
        <f t="shared" si="77"/>
        <v>0.61013400000000007</v>
      </c>
    </row>
    <row r="2507" spans="1:7">
      <c r="A2507" s="4">
        <v>4</v>
      </c>
      <c r="B2507" s="4">
        <v>14</v>
      </c>
      <c r="C2507" s="4">
        <v>16</v>
      </c>
      <c r="D2507" s="4">
        <v>348.55099999999999</v>
      </c>
      <c r="E2507" s="4">
        <f t="shared" si="76"/>
        <v>0.348551</v>
      </c>
      <c r="F2507" s="4">
        <v>467.06700000000001</v>
      </c>
      <c r="G2507" s="4">
        <f t="shared" si="77"/>
        <v>0.46706700000000001</v>
      </c>
    </row>
    <row r="2508" spans="1:7">
      <c r="A2508" s="4">
        <v>4</v>
      </c>
      <c r="B2508" s="4">
        <v>14</v>
      </c>
      <c r="C2508" s="4">
        <v>17</v>
      </c>
      <c r="D2508" s="4">
        <v>151.06800000000001</v>
      </c>
      <c r="E2508" s="4">
        <f t="shared" si="76"/>
        <v>0.15106800000000001</v>
      </c>
      <c r="F2508" s="4">
        <v>274.57</v>
      </c>
      <c r="G2508" s="4">
        <f t="shared" si="77"/>
        <v>0.27456999999999998</v>
      </c>
    </row>
    <row r="2509" spans="1:7">
      <c r="A2509" s="4">
        <v>4</v>
      </c>
      <c r="B2509" s="4">
        <v>14</v>
      </c>
      <c r="C2509" s="4">
        <v>18</v>
      </c>
      <c r="D2509" s="4">
        <v>26.774999999999999</v>
      </c>
      <c r="E2509" s="4">
        <f t="shared" si="76"/>
        <v>2.6775E-2</v>
      </c>
      <c r="F2509" s="4">
        <v>58.167000000000002</v>
      </c>
      <c r="G2509" s="4">
        <f t="shared" si="77"/>
        <v>5.8167000000000003E-2</v>
      </c>
    </row>
    <row r="2510" spans="1:7">
      <c r="A2510" s="4">
        <v>4</v>
      </c>
      <c r="B2510" s="4">
        <v>14</v>
      </c>
      <c r="C2510" s="4">
        <v>19</v>
      </c>
      <c r="D2510" s="4">
        <v>0</v>
      </c>
      <c r="E2510" s="4">
        <f t="shared" si="76"/>
        <v>0</v>
      </c>
      <c r="F2510" s="4">
        <v>0</v>
      </c>
      <c r="G2510" s="4">
        <f t="shared" si="77"/>
        <v>0</v>
      </c>
    </row>
    <row r="2511" spans="1:7">
      <c r="A2511" s="4">
        <v>4</v>
      </c>
      <c r="B2511" s="4">
        <v>14</v>
      </c>
      <c r="C2511" s="4">
        <v>20</v>
      </c>
      <c r="D2511" s="4">
        <v>0</v>
      </c>
      <c r="E2511" s="4">
        <f t="shared" si="76"/>
        <v>0</v>
      </c>
      <c r="F2511" s="4">
        <v>0</v>
      </c>
      <c r="G2511" s="4">
        <f t="shared" si="77"/>
        <v>0</v>
      </c>
    </row>
    <row r="2512" spans="1:7">
      <c r="A2512" s="4">
        <v>4</v>
      </c>
      <c r="B2512" s="4">
        <v>14</v>
      </c>
      <c r="C2512" s="4">
        <v>21</v>
      </c>
      <c r="D2512" s="4">
        <v>0</v>
      </c>
      <c r="E2512" s="4">
        <f t="shared" si="76"/>
        <v>0</v>
      </c>
      <c r="F2512" s="4">
        <v>0</v>
      </c>
      <c r="G2512" s="4">
        <f t="shared" si="77"/>
        <v>0</v>
      </c>
    </row>
    <row r="2513" spans="1:7">
      <c r="A2513" s="4">
        <v>4</v>
      </c>
      <c r="B2513" s="4">
        <v>14</v>
      </c>
      <c r="C2513" s="4">
        <v>22</v>
      </c>
      <c r="D2513" s="4">
        <v>0</v>
      </c>
      <c r="E2513" s="4">
        <f t="shared" si="76"/>
        <v>0</v>
      </c>
      <c r="F2513" s="4">
        <v>0</v>
      </c>
      <c r="G2513" s="4">
        <f t="shared" si="77"/>
        <v>0</v>
      </c>
    </row>
    <row r="2514" spans="1:7">
      <c r="A2514" s="4">
        <v>4</v>
      </c>
      <c r="B2514" s="4">
        <v>14</v>
      </c>
      <c r="C2514" s="4">
        <v>23</v>
      </c>
      <c r="D2514" s="4">
        <v>0</v>
      </c>
      <c r="E2514" s="4">
        <f t="shared" si="76"/>
        <v>0</v>
      </c>
      <c r="F2514" s="4">
        <v>0</v>
      </c>
      <c r="G2514" s="4">
        <f t="shared" si="77"/>
        <v>0</v>
      </c>
    </row>
    <row r="2515" spans="1:7">
      <c r="A2515" s="4">
        <v>4</v>
      </c>
      <c r="B2515" s="4">
        <v>15</v>
      </c>
      <c r="C2515" s="4">
        <v>0</v>
      </c>
      <c r="D2515" s="4">
        <v>0</v>
      </c>
      <c r="E2515" s="4">
        <f t="shared" si="76"/>
        <v>0</v>
      </c>
      <c r="F2515" s="4">
        <v>0</v>
      </c>
      <c r="G2515" s="4">
        <f t="shared" si="77"/>
        <v>0</v>
      </c>
    </row>
    <row r="2516" spans="1:7">
      <c r="A2516" s="4">
        <v>4</v>
      </c>
      <c r="B2516" s="4">
        <v>15</v>
      </c>
      <c r="C2516" s="4">
        <v>1</v>
      </c>
      <c r="D2516" s="4">
        <v>0</v>
      </c>
      <c r="E2516" s="4">
        <f t="shared" ref="E2516:E2579" si="78">D2516/1000</f>
        <v>0</v>
      </c>
      <c r="F2516" s="4">
        <v>0</v>
      </c>
      <c r="G2516" s="4">
        <f t="shared" ref="G2516:G2579" si="79">F2516/1000</f>
        <v>0</v>
      </c>
    </row>
    <row r="2517" spans="1:7">
      <c r="A2517" s="4">
        <v>4</v>
      </c>
      <c r="B2517" s="4">
        <v>15</v>
      </c>
      <c r="C2517" s="4">
        <v>2</v>
      </c>
      <c r="D2517" s="4">
        <v>0</v>
      </c>
      <c r="E2517" s="4">
        <f t="shared" si="78"/>
        <v>0</v>
      </c>
      <c r="F2517" s="4">
        <v>0</v>
      </c>
      <c r="G2517" s="4">
        <f t="shared" si="79"/>
        <v>0</v>
      </c>
    </row>
    <row r="2518" spans="1:7">
      <c r="A2518" s="4">
        <v>4</v>
      </c>
      <c r="B2518" s="4">
        <v>15</v>
      </c>
      <c r="C2518" s="4">
        <v>3</v>
      </c>
      <c r="D2518" s="4">
        <v>0</v>
      </c>
      <c r="E2518" s="4">
        <f t="shared" si="78"/>
        <v>0</v>
      </c>
      <c r="F2518" s="4">
        <v>0</v>
      </c>
      <c r="G2518" s="4">
        <f t="shared" si="79"/>
        <v>0</v>
      </c>
    </row>
    <row r="2519" spans="1:7">
      <c r="A2519" s="4">
        <v>4</v>
      </c>
      <c r="B2519" s="4">
        <v>15</v>
      </c>
      <c r="C2519" s="4">
        <v>4</v>
      </c>
      <c r="D2519" s="4">
        <v>0</v>
      </c>
      <c r="E2519" s="4">
        <f t="shared" si="78"/>
        <v>0</v>
      </c>
      <c r="F2519" s="4">
        <v>0</v>
      </c>
      <c r="G2519" s="4">
        <f t="shared" si="79"/>
        <v>0</v>
      </c>
    </row>
    <row r="2520" spans="1:7">
      <c r="A2520" s="4">
        <v>4</v>
      </c>
      <c r="B2520" s="4">
        <v>15</v>
      </c>
      <c r="C2520" s="4">
        <v>5</v>
      </c>
      <c r="D2520" s="4">
        <v>0</v>
      </c>
      <c r="E2520" s="4">
        <f t="shared" si="78"/>
        <v>0</v>
      </c>
      <c r="F2520" s="4">
        <v>0</v>
      </c>
      <c r="G2520" s="4">
        <f t="shared" si="79"/>
        <v>0</v>
      </c>
    </row>
    <row r="2521" spans="1:7">
      <c r="A2521" s="4">
        <v>4</v>
      </c>
      <c r="B2521" s="4">
        <v>15</v>
      </c>
      <c r="C2521" s="4">
        <v>6</v>
      </c>
      <c r="D2521" s="4">
        <v>34.11</v>
      </c>
      <c r="E2521" s="4">
        <f t="shared" si="78"/>
        <v>3.4110000000000001E-2</v>
      </c>
      <c r="F2521" s="4">
        <v>26.885000000000002</v>
      </c>
      <c r="G2521" s="4">
        <f t="shared" si="79"/>
        <v>2.6885000000000003E-2</v>
      </c>
    </row>
    <row r="2522" spans="1:7">
      <c r="A2522" s="4">
        <v>4</v>
      </c>
      <c r="B2522" s="4">
        <v>15</v>
      </c>
      <c r="C2522" s="4">
        <v>7</v>
      </c>
      <c r="D2522" s="4">
        <v>191.33699999999999</v>
      </c>
      <c r="E2522" s="4">
        <f t="shared" si="78"/>
        <v>0.19133699999999998</v>
      </c>
      <c r="F2522" s="4">
        <v>55.082000000000001</v>
      </c>
      <c r="G2522" s="4">
        <f t="shared" si="79"/>
        <v>5.5081999999999999E-2</v>
      </c>
    </row>
    <row r="2523" spans="1:7">
      <c r="A2523" s="4">
        <v>4</v>
      </c>
      <c r="B2523" s="4">
        <v>15</v>
      </c>
      <c r="C2523" s="4">
        <v>8</v>
      </c>
      <c r="D2523" s="4">
        <v>395.57299999999998</v>
      </c>
      <c r="E2523" s="4">
        <f t="shared" si="78"/>
        <v>0.39557299999999995</v>
      </c>
      <c r="F2523" s="4">
        <v>153.66999999999999</v>
      </c>
      <c r="G2523" s="4">
        <f t="shared" si="79"/>
        <v>0.15367</v>
      </c>
    </row>
    <row r="2524" spans="1:7">
      <c r="A2524" s="4">
        <v>4</v>
      </c>
      <c r="B2524" s="4">
        <v>15</v>
      </c>
      <c r="C2524" s="4">
        <v>9</v>
      </c>
      <c r="D2524" s="4">
        <v>563.64499999999998</v>
      </c>
      <c r="E2524" s="4">
        <f t="shared" si="78"/>
        <v>0.56364499999999995</v>
      </c>
      <c r="F2524" s="4">
        <v>310.976</v>
      </c>
      <c r="G2524" s="4">
        <f t="shared" si="79"/>
        <v>0.31097599999999997</v>
      </c>
    </row>
    <row r="2525" spans="1:7">
      <c r="A2525" s="4">
        <v>4</v>
      </c>
      <c r="B2525" s="4">
        <v>15</v>
      </c>
      <c r="C2525" s="4">
        <v>10</v>
      </c>
      <c r="D2525" s="4">
        <v>699.23299999999995</v>
      </c>
      <c r="E2525" s="4">
        <f t="shared" si="78"/>
        <v>0.69923299999999999</v>
      </c>
      <c r="F2525" s="4">
        <v>486.95100000000002</v>
      </c>
      <c r="G2525" s="4">
        <f t="shared" si="79"/>
        <v>0.48695100000000002</v>
      </c>
    </row>
    <row r="2526" spans="1:7">
      <c r="A2526" s="4">
        <v>4</v>
      </c>
      <c r="B2526" s="4">
        <v>15</v>
      </c>
      <c r="C2526" s="4">
        <v>11</v>
      </c>
      <c r="D2526" s="4">
        <v>703.94</v>
      </c>
      <c r="E2526" s="4">
        <f t="shared" si="78"/>
        <v>0.70394000000000001</v>
      </c>
      <c r="F2526" s="4">
        <v>540.34699999999998</v>
      </c>
      <c r="G2526" s="4">
        <f t="shared" si="79"/>
        <v>0.54034700000000002</v>
      </c>
    </row>
    <row r="2527" spans="1:7">
      <c r="A2527" s="4">
        <v>4</v>
      </c>
      <c r="B2527" s="4">
        <v>15</v>
      </c>
      <c r="C2527" s="4">
        <v>12</v>
      </c>
      <c r="D2527" s="4">
        <v>805.67399999999998</v>
      </c>
      <c r="E2527" s="4">
        <f t="shared" si="78"/>
        <v>0.805674</v>
      </c>
      <c r="F2527" s="4">
        <v>684.23299999999995</v>
      </c>
      <c r="G2527" s="4">
        <f t="shared" si="79"/>
        <v>0.68423299999999998</v>
      </c>
    </row>
    <row r="2528" spans="1:7">
      <c r="A2528" s="4">
        <v>4</v>
      </c>
      <c r="B2528" s="4">
        <v>15</v>
      </c>
      <c r="C2528" s="4">
        <v>13</v>
      </c>
      <c r="D2528" s="4">
        <v>758.51900000000001</v>
      </c>
      <c r="E2528" s="4">
        <f t="shared" si="78"/>
        <v>0.75851900000000005</v>
      </c>
      <c r="F2528" s="4">
        <v>707.101</v>
      </c>
      <c r="G2528" s="4">
        <f t="shared" si="79"/>
        <v>0.70710099999999998</v>
      </c>
    </row>
    <row r="2529" spans="1:7">
      <c r="A2529" s="4">
        <v>4</v>
      </c>
      <c r="B2529" s="4">
        <v>15</v>
      </c>
      <c r="C2529" s="4">
        <v>14</v>
      </c>
      <c r="D2529" s="4">
        <v>635.95699999999999</v>
      </c>
      <c r="E2529" s="4">
        <f t="shared" si="78"/>
        <v>0.63595699999999999</v>
      </c>
      <c r="F2529" s="4">
        <v>651.04700000000003</v>
      </c>
      <c r="G2529" s="4">
        <f t="shared" si="79"/>
        <v>0.65104700000000004</v>
      </c>
    </row>
    <row r="2530" spans="1:7">
      <c r="A2530" s="4">
        <v>4</v>
      </c>
      <c r="B2530" s="4">
        <v>15</v>
      </c>
      <c r="C2530" s="4">
        <v>15</v>
      </c>
      <c r="D2530" s="4">
        <v>181.774</v>
      </c>
      <c r="E2530" s="4">
        <f t="shared" si="78"/>
        <v>0.18177399999999999</v>
      </c>
      <c r="F2530" s="4">
        <v>185.27</v>
      </c>
      <c r="G2530" s="4">
        <f t="shared" si="79"/>
        <v>0.18527000000000002</v>
      </c>
    </row>
    <row r="2531" spans="1:7">
      <c r="A2531" s="4">
        <v>4</v>
      </c>
      <c r="B2531" s="4">
        <v>15</v>
      </c>
      <c r="C2531" s="4">
        <v>16</v>
      </c>
      <c r="D2531" s="4">
        <v>127.40300000000001</v>
      </c>
      <c r="E2531" s="4">
        <f t="shared" si="78"/>
        <v>0.12740300000000002</v>
      </c>
      <c r="F2531" s="4">
        <v>131.822</v>
      </c>
      <c r="G2531" s="4">
        <f t="shared" si="79"/>
        <v>0.13182199999999999</v>
      </c>
    </row>
    <row r="2532" spans="1:7">
      <c r="A2532" s="4">
        <v>4</v>
      </c>
      <c r="B2532" s="4">
        <v>15</v>
      </c>
      <c r="C2532" s="4">
        <v>17</v>
      </c>
      <c r="D2532" s="4">
        <v>65.861999999999995</v>
      </c>
      <c r="E2532" s="4">
        <f t="shared" si="78"/>
        <v>6.586199999999999E-2</v>
      </c>
      <c r="F2532" s="4">
        <v>68.555999999999997</v>
      </c>
      <c r="G2532" s="4">
        <f t="shared" si="79"/>
        <v>6.8555999999999992E-2</v>
      </c>
    </row>
    <row r="2533" spans="1:7">
      <c r="A2533" s="4">
        <v>4</v>
      </c>
      <c r="B2533" s="4">
        <v>15</v>
      </c>
      <c r="C2533" s="4">
        <v>18</v>
      </c>
      <c r="D2533" s="4">
        <v>17.997</v>
      </c>
      <c r="E2533" s="4">
        <f t="shared" si="78"/>
        <v>1.7996999999999999E-2</v>
      </c>
      <c r="F2533" s="4">
        <v>25.119</v>
      </c>
      <c r="G2533" s="4">
        <f t="shared" si="79"/>
        <v>2.5118999999999999E-2</v>
      </c>
    </row>
    <row r="2534" spans="1:7">
      <c r="A2534" s="4">
        <v>4</v>
      </c>
      <c r="B2534" s="4">
        <v>15</v>
      </c>
      <c r="C2534" s="4">
        <v>19</v>
      </c>
      <c r="D2534" s="4">
        <v>0</v>
      </c>
      <c r="E2534" s="4">
        <f t="shared" si="78"/>
        <v>0</v>
      </c>
      <c r="F2534" s="4">
        <v>0</v>
      </c>
      <c r="G2534" s="4">
        <f t="shared" si="79"/>
        <v>0</v>
      </c>
    </row>
    <row r="2535" spans="1:7">
      <c r="A2535" s="4">
        <v>4</v>
      </c>
      <c r="B2535" s="4">
        <v>15</v>
      </c>
      <c r="C2535" s="4">
        <v>20</v>
      </c>
      <c r="D2535" s="4">
        <v>0</v>
      </c>
      <c r="E2535" s="4">
        <f t="shared" si="78"/>
        <v>0</v>
      </c>
      <c r="F2535" s="4">
        <v>0</v>
      </c>
      <c r="G2535" s="4">
        <f t="shared" si="79"/>
        <v>0</v>
      </c>
    </row>
    <row r="2536" spans="1:7">
      <c r="A2536" s="4">
        <v>4</v>
      </c>
      <c r="B2536" s="4">
        <v>15</v>
      </c>
      <c r="C2536" s="4">
        <v>21</v>
      </c>
      <c r="D2536" s="4">
        <v>0</v>
      </c>
      <c r="E2536" s="4">
        <f t="shared" si="78"/>
        <v>0</v>
      </c>
      <c r="F2536" s="4">
        <v>0</v>
      </c>
      <c r="G2536" s="4">
        <f t="shared" si="79"/>
        <v>0</v>
      </c>
    </row>
    <row r="2537" spans="1:7">
      <c r="A2537" s="4">
        <v>4</v>
      </c>
      <c r="B2537" s="4">
        <v>15</v>
      </c>
      <c r="C2537" s="4">
        <v>22</v>
      </c>
      <c r="D2537" s="4">
        <v>0</v>
      </c>
      <c r="E2537" s="4">
        <f t="shared" si="78"/>
        <v>0</v>
      </c>
      <c r="F2537" s="4">
        <v>0</v>
      </c>
      <c r="G2537" s="4">
        <f t="shared" si="79"/>
        <v>0</v>
      </c>
    </row>
    <row r="2538" spans="1:7">
      <c r="A2538" s="4">
        <v>4</v>
      </c>
      <c r="B2538" s="4">
        <v>15</v>
      </c>
      <c r="C2538" s="4">
        <v>23</v>
      </c>
      <c r="D2538" s="4">
        <v>0</v>
      </c>
      <c r="E2538" s="4">
        <f t="shared" si="78"/>
        <v>0</v>
      </c>
      <c r="F2538" s="4">
        <v>0</v>
      </c>
      <c r="G2538" s="4">
        <f t="shared" si="79"/>
        <v>0</v>
      </c>
    </row>
    <row r="2539" spans="1:7">
      <c r="A2539" s="4">
        <v>4</v>
      </c>
      <c r="B2539" s="4">
        <v>16</v>
      </c>
      <c r="C2539" s="4">
        <v>0</v>
      </c>
      <c r="D2539" s="4">
        <v>0</v>
      </c>
      <c r="E2539" s="4">
        <f t="shared" si="78"/>
        <v>0</v>
      </c>
      <c r="F2539" s="4">
        <v>0</v>
      </c>
      <c r="G2539" s="4">
        <f t="shared" si="79"/>
        <v>0</v>
      </c>
    </row>
    <row r="2540" spans="1:7">
      <c r="A2540" s="4">
        <v>4</v>
      </c>
      <c r="B2540" s="4">
        <v>16</v>
      </c>
      <c r="C2540" s="4">
        <v>1</v>
      </c>
      <c r="D2540" s="4">
        <v>0</v>
      </c>
      <c r="E2540" s="4">
        <f t="shared" si="78"/>
        <v>0</v>
      </c>
      <c r="F2540" s="4">
        <v>0</v>
      </c>
      <c r="G2540" s="4">
        <f t="shared" si="79"/>
        <v>0</v>
      </c>
    </row>
    <row r="2541" spans="1:7">
      <c r="A2541" s="4">
        <v>4</v>
      </c>
      <c r="B2541" s="4">
        <v>16</v>
      </c>
      <c r="C2541" s="4">
        <v>2</v>
      </c>
      <c r="D2541" s="4">
        <v>0</v>
      </c>
      <c r="E2541" s="4">
        <f t="shared" si="78"/>
        <v>0</v>
      </c>
      <c r="F2541" s="4">
        <v>0</v>
      </c>
      <c r="G2541" s="4">
        <f t="shared" si="79"/>
        <v>0</v>
      </c>
    </row>
    <row r="2542" spans="1:7">
      <c r="A2542" s="4">
        <v>4</v>
      </c>
      <c r="B2542" s="4">
        <v>16</v>
      </c>
      <c r="C2542" s="4">
        <v>3</v>
      </c>
      <c r="D2542" s="4">
        <v>0</v>
      </c>
      <c r="E2542" s="4">
        <f t="shared" si="78"/>
        <v>0</v>
      </c>
      <c r="F2542" s="4">
        <v>0</v>
      </c>
      <c r="G2542" s="4">
        <f t="shared" si="79"/>
        <v>0</v>
      </c>
    </row>
    <row r="2543" spans="1:7">
      <c r="A2543" s="4">
        <v>4</v>
      </c>
      <c r="B2543" s="4">
        <v>16</v>
      </c>
      <c r="C2543" s="4">
        <v>4</v>
      </c>
      <c r="D2543" s="4">
        <v>0</v>
      </c>
      <c r="E2543" s="4">
        <f t="shared" si="78"/>
        <v>0</v>
      </c>
      <c r="F2543" s="4">
        <v>0</v>
      </c>
      <c r="G2543" s="4">
        <f t="shared" si="79"/>
        <v>0</v>
      </c>
    </row>
    <row r="2544" spans="1:7">
      <c r="A2544" s="4">
        <v>4</v>
      </c>
      <c r="B2544" s="4">
        <v>16</v>
      </c>
      <c r="C2544" s="4">
        <v>5</v>
      </c>
      <c r="D2544" s="4">
        <v>0</v>
      </c>
      <c r="E2544" s="4">
        <f t="shared" si="78"/>
        <v>0</v>
      </c>
      <c r="F2544" s="4">
        <v>0</v>
      </c>
      <c r="G2544" s="4">
        <f t="shared" si="79"/>
        <v>0</v>
      </c>
    </row>
    <row r="2545" spans="1:7">
      <c r="A2545" s="4">
        <v>4</v>
      </c>
      <c r="B2545" s="4">
        <v>16</v>
      </c>
      <c r="C2545" s="4">
        <v>6</v>
      </c>
      <c r="D2545" s="4">
        <v>42.46</v>
      </c>
      <c r="E2545" s="4">
        <f t="shared" si="78"/>
        <v>4.2459999999999998E-2</v>
      </c>
      <c r="F2545" s="4">
        <v>37.573999999999998</v>
      </c>
      <c r="G2545" s="4">
        <f t="shared" si="79"/>
        <v>3.7573999999999996E-2</v>
      </c>
    </row>
    <row r="2546" spans="1:7">
      <c r="A2546" s="4">
        <v>4</v>
      </c>
      <c r="B2546" s="4">
        <v>16</v>
      </c>
      <c r="C2546" s="4">
        <v>7</v>
      </c>
      <c r="D2546" s="4">
        <v>57.174999999999997</v>
      </c>
      <c r="E2546" s="4">
        <f t="shared" si="78"/>
        <v>5.7174999999999997E-2</v>
      </c>
      <c r="F2546" s="4">
        <v>40.408000000000001</v>
      </c>
      <c r="G2546" s="4">
        <f t="shared" si="79"/>
        <v>4.0407999999999999E-2</v>
      </c>
    </row>
    <row r="2547" spans="1:7">
      <c r="A2547" s="4">
        <v>4</v>
      </c>
      <c r="B2547" s="4">
        <v>16</v>
      </c>
      <c r="C2547" s="4">
        <v>8</v>
      </c>
      <c r="D2547" s="4">
        <v>161.36699999999999</v>
      </c>
      <c r="E2547" s="4">
        <f t="shared" si="78"/>
        <v>0.16136699999999998</v>
      </c>
      <c r="F2547" s="4">
        <v>125.789</v>
      </c>
      <c r="G2547" s="4">
        <f t="shared" si="79"/>
        <v>0.12578900000000001</v>
      </c>
    </row>
    <row r="2548" spans="1:7">
      <c r="A2548" s="4">
        <v>4</v>
      </c>
      <c r="B2548" s="4">
        <v>16</v>
      </c>
      <c r="C2548" s="4">
        <v>9</v>
      </c>
      <c r="D2548" s="4">
        <v>417.39800000000002</v>
      </c>
      <c r="E2548" s="4">
        <f t="shared" si="78"/>
        <v>0.41739800000000005</v>
      </c>
      <c r="F2548" s="4">
        <v>307.95400000000001</v>
      </c>
      <c r="G2548" s="4">
        <f t="shared" si="79"/>
        <v>0.30795400000000001</v>
      </c>
    </row>
    <row r="2549" spans="1:7">
      <c r="A2549" s="4">
        <v>4</v>
      </c>
      <c r="B2549" s="4">
        <v>16</v>
      </c>
      <c r="C2549" s="4">
        <v>10</v>
      </c>
      <c r="D2549" s="4">
        <v>233.95400000000001</v>
      </c>
      <c r="E2549" s="4">
        <f t="shared" si="78"/>
        <v>0.233954</v>
      </c>
      <c r="F2549" s="4">
        <v>223.41800000000001</v>
      </c>
      <c r="G2549" s="4">
        <f t="shared" si="79"/>
        <v>0.22341800000000001</v>
      </c>
    </row>
    <row r="2550" spans="1:7">
      <c r="A2550" s="4">
        <v>4</v>
      </c>
      <c r="B2550" s="4">
        <v>16</v>
      </c>
      <c r="C2550" s="4">
        <v>11</v>
      </c>
      <c r="D2550" s="4">
        <v>258.67099999999999</v>
      </c>
      <c r="E2550" s="4">
        <f t="shared" si="78"/>
        <v>0.25867099999999998</v>
      </c>
      <c r="F2550" s="4">
        <v>249.43</v>
      </c>
      <c r="G2550" s="4">
        <f t="shared" si="79"/>
        <v>0.24943000000000001</v>
      </c>
    </row>
    <row r="2551" spans="1:7">
      <c r="A2551" s="4">
        <v>4</v>
      </c>
      <c r="B2551" s="4">
        <v>16</v>
      </c>
      <c r="C2551" s="4">
        <v>12</v>
      </c>
      <c r="D2551" s="4">
        <v>266.21800000000002</v>
      </c>
      <c r="E2551" s="4">
        <f t="shared" si="78"/>
        <v>0.26621800000000001</v>
      </c>
      <c r="F2551" s="4">
        <v>259.798</v>
      </c>
      <c r="G2551" s="4">
        <f t="shared" si="79"/>
        <v>0.25979800000000003</v>
      </c>
    </row>
    <row r="2552" spans="1:7">
      <c r="A2552" s="4">
        <v>4</v>
      </c>
      <c r="B2552" s="4">
        <v>16</v>
      </c>
      <c r="C2552" s="4">
        <v>13</v>
      </c>
      <c r="D2552" s="4">
        <v>261.30599999999998</v>
      </c>
      <c r="E2552" s="4">
        <f t="shared" si="78"/>
        <v>0.26130599999999998</v>
      </c>
      <c r="F2552" s="4">
        <v>258.52199999999999</v>
      </c>
      <c r="G2552" s="4">
        <f t="shared" si="79"/>
        <v>0.25852199999999997</v>
      </c>
    </row>
    <row r="2553" spans="1:7">
      <c r="A2553" s="4">
        <v>4</v>
      </c>
      <c r="B2553" s="4">
        <v>16</v>
      </c>
      <c r="C2553" s="4">
        <v>14</v>
      </c>
      <c r="D2553" s="4">
        <v>233.43700000000001</v>
      </c>
      <c r="E2553" s="4">
        <f t="shared" si="78"/>
        <v>0.23343700000000001</v>
      </c>
      <c r="F2553" s="4">
        <v>234.44399999999999</v>
      </c>
      <c r="G2553" s="4">
        <f t="shared" si="79"/>
        <v>0.23444399999999999</v>
      </c>
    </row>
    <row r="2554" spans="1:7">
      <c r="A2554" s="4">
        <v>4</v>
      </c>
      <c r="B2554" s="4">
        <v>16</v>
      </c>
      <c r="C2554" s="4">
        <v>15</v>
      </c>
      <c r="D2554" s="4">
        <v>152.053</v>
      </c>
      <c r="E2554" s="4">
        <f t="shared" si="78"/>
        <v>0.15205299999999999</v>
      </c>
      <c r="F2554" s="4">
        <v>154.17599999999999</v>
      </c>
      <c r="G2554" s="4">
        <f t="shared" si="79"/>
        <v>0.15417599999999998</v>
      </c>
    </row>
    <row r="2555" spans="1:7">
      <c r="A2555" s="4">
        <v>4</v>
      </c>
      <c r="B2555" s="4">
        <v>16</v>
      </c>
      <c r="C2555" s="4">
        <v>16</v>
      </c>
      <c r="D2555" s="4">
        <v>107.843</v>
      </c>
      <c r="E2555" s="4">
        <f t="shared" si="78"/>
        <v>0.10784300000000001</v>
      </c>
      <c r="F2555" s="4">
        <v>110.373</v>
      </c>
      <c r="G2555" s="4">
        <f t="shared" si="79"/>
        <v>0.110373</v>
      </c>
    </row>
    <row r="2556" spans="1:7">
      <c r="A2556" s="4">
        <v>4</v>
      </c>
      <c r="B2556" s="4">
        <v>16</v>
      </c>
      <c r="C2556" s="4">
        <v>17</v>
      </c>
      <c r="D2556" s="4">
        <v>74.266999999999996</v>
      </c>
      <c r="E2556" s="4">
        <f t="shared" si="78"/>
        <v>7.4267E-2</v>
      </c>
      <c r="F2556" s="4">
        <v>78.287999999999997</v>
      </c>
      <c r="G2556" s="4">
        <f t="shared" si="79"/>
        <v>7.8287999999999996E-2</v>
      </c>
    </row>
    <row r="2557" spans="1:7">
      <c r="A2557" s="4">
        <v>4</v>
      </c>
      <c r="B2557" s="4">
        <v>16</v>
      </c>
      <c r="C2557" s="4">
        <v>18</v>
      </c>
      <c r="D2557" s="4">
        <v>17.379000000000001</v>
      </c>
      <c r="E2557" s="4">
        <f t="shared" si="78"/>
        <v>1.7379000000000002E-2</v>
      </c>
      <c r="F2557" s="4">
        <v>17.379000000000001</v>
      </c>
      <c r="G2557" s="4">
        <f t="shared" si="79"/>
        <v>1.7379000000000002E-2</v>
      </c>
    </row>
    <row r="2558" spans="1:7">
      <c r="A2558" s="4">
        <v>4</v>
      </c>
      <c r="B2558" s="4">
        <v>16</v>
      </c>
      <c r="C2558" s="4">
        <v>19</v>
      </c>
      <c r="D2558" s="4">
        <v>0</v>
      </c>
      <c r="E2558" s="4">
        <f t="shared" si="78"/>
        <v>0</v>
      </c>
      <c r="F2558" s="4">
        <v>0</v>
      </c>
      <c r="G2558" s="4">
        <f t="shared" si="79"/>
        <v>0</v>
      </c>
    </row>
    <row r="2559" spans="1:7">
      <c r="A2559" s="4">
        <v>4</v>
      </c>
      <c r="B2559" s="4">
        <v>16</v>
      </c>
      <c r="C2559" s="4">
        <v>20</v>
      </c>
      <c r="D2559" s="4">
        <v>0</v>
      </c>
      <c r="E2559" s="4">
        <f t="shared" si="78"/>
        <v>0</v>
      </c>
      <c r="F2559" s="4">
        <v>0</v>
      </c>
      <c r="G2559" s="4">
        <f t="shared" si="79"/>
        <v>0</v>
      </c>
    </row>
    <row r="2560" spans="1:7">
      <c r="A2560" s="4">
        <v>4</v>
      </c>
      <c r="B2560" s="4">
        <v>16</v>
      </c>
      <c r="C2560" s="4">
        <v>21</v>
      </c>
      <c r="D2560" s="4">
        <v>0</v>
      </c>
      <c r="E2560" s="4">
        <f t="shared" si="78"/>
        <v>0</v>
      </c>
      <c r="F2560" s="4">
        <v>0</v>
      </c>
      <c r="G2560" s="4">
        <f t="shared" si="79"/>
        <v>0</v>
      </c>
    </row>
    <row r="2561" spans="1:7">
      <c r="A2561" s="4">
        <v>4</v>
      </c>
      <c r="B2561" s="4">
        <v>16</v>
      </c>
      <c r="C2561" s="4">
        <v>22</v>
      </c>
      <c r="D2561" s="4">
        <v>0</v>
      </c>
      <c r="E2561" s="4">
        <f t="shared" si="78"/>
        <v>0</v>
      </c>
      <c r="F2561" s="4">
        <v>0</v>
      </c>
      <c r="G2561" s="4">
        <f t="shared" si="79"/>
        <v>0</v>
      </c>
    </row>
    <row r="2562" spans="1:7">
      <c r="A2562" s="4">
        <v>4</v>
      </c>
      <c r="B2562" s="4">
        <v>16</v>
      </c>
      <c r="C2562" s="4">
        <v>23</v>
      </c>
      <c r="D2562" s="4">
        <v>0</v>
      </c>
      <c r="E2562" s="4">
        <f t="shared" si="78"/>
        <v>0</v>
      </c>
      <c r="F2562" s="4">
        <v>0</v>
      </c>
      <c r="G2562" s="4">
        <f t="shared" si="79"/>
        <v>0</v>
      </c>
    </row>
    <row r="2563" spans="1:7">
      <c r="A2563" s="4">
        <v>4</v>
      </c>
      <c r="B2563" s="4">
        <v>17</v>
      </c>
      <c r="C2563" s="4">
        <v>0</v>
      </c>
      <c r="D2563" s="4">
        <v>0</v>
      </c>
      <c r="E2563" s="4">
        <f t="shared" si="78"/>
        <v>0</v>
      </c>
      <c r="F2563" s="4">
        <v>0</v>
      </c>
      <c r="G2563" s="4">
        <f t="shared" si="79"/>
        <v>0</v>
      </c>
    </row>
    <row r="2564" spans="1:7">
      <c r="A2564" s="4">
        <v>4</v>
      </c>
      <c r="B2564" s="4">
        <v>17</v>
      </c>
      <c r="C2564" s="4">
        <v>1</v>
      </c>
      <c r="D2564" s="4">
        <v>0</v>
      </c>
      <c r="E2564" s="4">
        <f t="shared" si="78"/>
        <v>0</v>
      </c>
      <c r="F2564" s="4">
        <v>0</v>
      </c>
      <c r="G2564" s="4">
        <f t="shared" si="79"/>
        <v>0</v>
      </c>
    </row>
    <row r="2565" spans="1:7">
      <c r="A2565" s="4">
        <v>4</v>
      </c>
      <c r="B2565" s="4">
        <v>17</v>
      </c>
      <c r="C2565" s="4">
        <v>2</v>
      </c>
      <c r="D2565" s="4">
        <v>0</v>
      </c>
      <c r="E2565" s="4">
        <f t="shared" si="78"/>
        <v>0</v>
      </c>
      <c r="F2565" s="4">
        <v>0</v>
      </c>
      <c r="G2565" s="4">
        <f t="shared" si="79"/>
        <v>0</v>
      </c>
    </row>
    <row r="2566" spans="1:7">
      <c r="A2566" s="4">
        <v>4</v>
      </c>
      <c r="B2566" s="4">
        <v>17</v>
      </c>
      <c r="C2566" s="4">
        <v>3</v>
      </c>
      <c r="D2566" s="4">
        <v>0</v>
      </c>
      <c r="E2566" s="4">
        <f t="shared" si="78"/>
        <v>0</v>
      </c>
      <c r="F2566" s="4">
        <v>0</v>
      </c>
      <c r="G2566" s="4">
        <f t="shared" si="79"/>
        <v>0</v>
      </c>
    </row>
    <row r="2567" spans="1:7">
      <c r="A2567" s="4">
        <v>4</v>
      </c>
      <c r="B2567" s="4">
        <v>17</v>
      </c>
      <c r="C2567" s="4">
        <v>4</v>
      </c>
      <c r="D2567" s="4">
        <v>0</v>
      </c>
      <c r="E2567" s="4">
        <f t="shared" si="78"/>
        <v>0</v>
      </c>
      <c r="F2567" s="4">
        <v>0</v>
      </c>
      <c r="G2567" s="4">
        <f t="shared" si="79"/>
        <v>0</v>
      </c>
    </row>
    <row r="2568" spans="1:7">
      <c r="A2568" s="4">
        <v>4</v>
      </c>
      <c r="B2568" s="4">
        <v>17</v>
      </c>
      <c r="C2568" s="4">
        <v>5</v>
      </c>
      <c r="D2568" s="4">
        <v>0</v>
      </c>
      <c r="E2568" s="4">
        <f t="shared" si="78"/>
        <v>0</v>
      </c>
      <c r="F2568" s="4">
        <v>0</v>
      </c>
      <c r="G2568" s="4">
        <f t="shared" si="79"/>
        <v>0</v>
      </c>
    </row>
    <row r="2569" spans="1:7">
      <c r="A2569" s="4">
        <v>4</v>
      </c>
      <c r="B2569" s="4">
        <v>17</v>
      </c>
      <c r="C2569" s="4">
        <v>6</v>
      </c>
      <c r="D2569" s="4">
        <v>17.486000000000001</v>
      </c>
      <c r="E2569" s="4">
        <f t="shared" si="78"/>
        <v>1.7486000000000002E-2</v>
      </c>
      <c r="F2569" s="4">
        <v>17.486000000000001</v>
      </c>
      <c r="G2569" s="4">
        <f t="shared" si="79"/>
        <v>1.7486000000000002E-2</v>
      </c>
    </row>
    <row r="2570" spans="1:7">
      <c r="A2570" s="4">
        <v>4</v>
      </c>
      <c r="B2570" s="4">
        <v>17</v>
      </c>
      <c r="C2570" s="4">
        <v>7</v>
      </c>
      <c r="D2570" s="4">
        <v>150.03</v>
      </c>
      <c r="E2570" s="4">
        <f t="shared" si="78"/>
        <v>0.15003</v>
      </c>
      <c r="F2570" s="4">
        <v>91.576999999999998</v>
      </c>
      <c r="G2570" s="4">
        <f t="shared" si="79"/>
        <v>9.1576999999999992E-2</v>
      </c>
    </row>
    <row r="2571" spans="1:7">
      <c r="A2571" s="4">
        <v>4</v>
      </c>
      <c r="B2571" s="4">
        <v>17</v>
      </c>
      <c r="C2571" s="4">
        <v>8</v>
      </c>
      <c r="D2571" s="4">
        <v>117.86499999999999</v>
      </c>
      <c r="E2571" s="4">
        <f t="shared" si="78"/>
        <v>0.117865</v>
      </c>
      <c r="F2571" s="4">
        <v>113.78700000000001</v>
      </c>
      <c r="G2571" s="4">
        <f t="shared" si="79"/>
        <v>0.113787</v>
      </c>
    </row>
    <row r="2572" spans="1:7">
      <c r="A2572" s="4">
        <v>4</v>
      </c>
      <c r="B2572" s="4">
        <v>17</v>
      </c>
      <c r="C2572" s="4">
        <v>9</v>
      </c>
      <c r="D2572" s="4">
        <v>286.86500000000001</v>
      </c>
      <c r="E2572" s="4">
        <f t="shared" si="78"/>
        <v>0.28686500000000004</v>
      </c>
      <c r="F2572" s="4">
        <v>221.75399999999999</v>
      </c>
      <c r="G2572" s="4">
        <f t="shared" si="79"/>
        <v>0.22175399999999998</v>
      </c>
    </row>
    <row r="2573" spans="1:7">
      <c r="A2573" s="4">
        <v>4</v>
      </c>
      <c r="B2573" s="4">
        <v>17</v>
      </c>
      <c r="C2573" s="4">
        <v>10</v>
      </c>
      <c r="D2573" s="4">
        <v>268.03399999999999</v>
      </c>
      <c r="E2573" s="4">
        <f t="shared" si="78"/>
        <v>0.26803399999999999</v>
      </c>
      <c r="F2573" s="4">
        <v>233.608</v>
      </c>
      <c r="G2573" s="4">
        <f t="shared" si="79"/>
        <v>0.23360800000000001</v>
      </c>
    </row>
    <row r="2574" spans="1:7">
      <c r="A2574" s="4">
        <v>4</v>
      </c>
      <c r="B2574" s="4">
        <v>17</v>
      </c>
      <c r="C2574" s="4">
        <v>11</v>
      </c>
      <c r="D2574" s="4">
        <v>641.04</v>
      </c>
      <c r="E2574" s="4">
        <f t="shared" si="78"/>
        <v>0.64103999999999994</v>
      </c>
      <c r="F2574" s="4">
        <v>500.92099999999999</v>
      </c>
      <c r="G2574" s="4">
        <f t="shared" si="79"/>
        <v>0.50092099999999995</v>
      </c>
    </row>
    <row r="2575" spans="1:7">
      <c r="A2575" s="4">
        <v>4</v>
      </c>
      <c r="B2575" s="4">
        <v>17</v>
      </c>
      <c r="C2575" s="4">
        <v>12</v>
      </c>
      <c r="D2575" s="4">
        <v>715.17200000000003</v>
      </c>
      <c r="E2575" s="4">
        <f t="shared" si="78"/>
        <v>0.71517200000000003</v>
      </c>
      <c r="F2575" s="4">
        <v>613.23800000000006</v>
      </c>
      <c r="G2575" s="4">
        <f t="shared" si="79"/>
        <v>0.61323800000000006</v>
      </c>
    </row>
    <row r="2576" spans="1:7">
      <c r="A2576" s="4">
        <v>4</v>
      </c>
      <c r="B2576" s="4">
        <v>17</v>
      </c>
      <c r="C2576" s="4">
        <v>13</v>
      </c>
      <c r="D2576" s="4">
        <v>501.85899999999998</v>
      </c>
      <c r="E2576" s="4">
        <f t="shared" si="78"/>
        <v>0.50185899999999994</v>
      </c>
      <c r="F2576" s="4">
        <v>482.44799999999998</v>
      </c>
      <c r="G2576" s="4">
        <f t="shared" si="79"/>
        <v>0.48244799999999999</v>
      </c>
    </row>
    <row r="2577" spans="1:7">
      <c r="A2577" s="4">
        <v>4</v>
      </c>
      <c r="B2577" s="4">
        <v>17</v>
      </c>
      <c r="C2577" s="4">
        <v>14</v>
      </c>
      <c r="D2577" s="4">
        <v>646.74800000000005</v>
      </c>
      <c r="E2577" s="4">
        <f t="shared" si="78"/>
        <v>0.6467480000000001</v>
      </c>
      <c r="F2577" s="4">
        <v>666.91700000000003</v>
      </c>
      <c r="G2577" s="4">
        <f t="shared" si="79"/>
        <v>0.66691699999999998</v>
      </c>
    </row>
    <row r="2578" spans="1:7">
      <c r="A2578" s="4">
        <v>4</v>
      </c>
      <c r="B2578" s="4">
        <v>17</v>
      </c>
      <c r="C2578" s="4">
        <v>15</v>
      </c>
      <c r="D2578" s="4">
        <v>481.44799999999998</v>
      </c>
      <c r="E2578" s="4">
        <f t="shared" si="78"/>
        <v>0.48144799999999999</v>
      </c>
      <c r="F2578" s="4">
        <v>547.49099999999999</v>
      </c>
      <c r="G2578" s="4">
        <f t="shared" si="79"/>
        <v>0.54749099999999995</v>
      </c>
    </row>
    <row r="2579" spans="1:7">
      <c r="A2579" s="4">
        <v>4</v>
      </c>
      <c r="B2579" s="4">
        <v>17</v>
      </c>
      <c r="C2579" s="4">
        <v>16</v>
      </c>
      <c r="D2579" s="4">
        <v>380.16399999999999</v>
      </c>
      <c r="E2579" s="4">
        <f t="shared" si="78"/>
        <v>0.380164</v>
      </c>
      <c r="F2579" s="4">
        <v>535.69200000000001</v>
      </c>
      <c r="G2579" s="4">
        <f t="shared" si="79"/>
        <v>0.53569200000000006</v>
      </c>
    </row>
    <row r="2580" spans="1:7">
      <c r="A2580" s="4">
        <v>4</v>
      </c>
      <c r="B2580" s="4">
        <v>17</v>
      </c>
      <c r="C2580" s="4">
        <v>17</v>
      </c>
      <c r="D2580" s="4">
        <v>175.62700000000001</v>
      </c>
      <c r="E2580" s="4">
        <f t="shared" ref="E2580:E2643" si="80">D2580/1000</f>
        <v>0.17562700000000001</v>
      </c>
      <c r="F2580" s="4">
        <v>381.72899999999998</v>
      </c>
      <c r="G2580" s="4">
        <f t="shared" ref="G2580:G2643" si="81">F2580/1000</f>
        <v>0.38172899999999998</v>
      </c>
    </row>
    <row r="2581" spans="1:7">
      <c r="A2581" s="4">
        <v>4</v>
      </c>
      <c r="B2581" s="4">
        <v>17</v>
      </c>
      <c r="C2581" s="4">
        <v>18</v>
      </c>
      <c r="D2581" s="4">
        <v>25.05</v>
      </c>
      <c r="E2581" s="4">
        <f t="shared" si="80"/>
        <v>2.5049999999999999E-2</v>
      </c>
      <c r="F2581" s="4">
        <v>170.52199999999999</v>
      </c>
      <c r="G2581" s="4">
        <f t="shared" si="81"/>
        <v>0.17052199999999998</v>
      </c>
    </row>
    <row r="2582" spans="1:7">
      <c r="A2582" s="4">
        <v>4</v>
      </c>
      <c r="B2582" s="4">
        <v>17</v>
      </c>
      <c r="C2582" s="4">
        <v>19</v>
      </c>
      <c r="D2582" s="4">
        <v>0</v>
      </c>
      <c r="E2582" s="4">
        <f t="shared" si="80"/>
        <v>0</v>
      </c>
      <c r="F2582" s="4">
        <v>0</v>
      </c>
      <c r="G2582" s="4">
        <f t="shared" si="81"/>
        <v>0</v>
      </c>
    </row>
    <row r="2583" spans="1:7">
      <c r="A2583" s="4">
        <v>4</v>
      </c>
      <c r="B2583" s="4">
        <v>17</v>
      </c>
      <c r="C2583" s="4">
        <v>20</v>
      </c>
      <c r="D2583" s="4">
        <v>0</v>
      </c>
      <c r="E2583" s="4">
        <f t="shared" si="80"/>
        <v>0</v>
      </c>
      <c r="F2583" s="4">
        <v>0</v>
      </c>
      <c r="G2583" s="4">
        <f t="shared" si="81"/>
        <v>0</v>
      </c>
    </row>
    <row r="2584" spans="1:7">
      <c r="A2584" s="4">
        <v>4</v>
      </c>
      <c r="B2584" s="4">
        <v>17</v>
      </c>
      <c r="C2584" s="4">
        <v>21</v>
      </c>
      <c r="D2584" s="4">
        <v>0</v>
      </c>
      <c r="E2584" s="4">
        <f t="shared" si="80"/>
        <v>0</v>
      </c>
      <c r="F2584" s="4">
        <v>0</v>
      </c>
      <c r="G2584" s="4">
        <f t="shared" si="81"/>
        <v>0</v>
      </c>
    </row>
    <row r="2585" spans="1:7">
      <c r="A2585" s="4">
        <v>4</v>
      </c>
      <c r="B2585" s="4">
        <v>17</v>
      </c>
      <c r="C2585" s="4">
        <v>22</v>
      </c>
      <c r="D2585" s="4">
        <v>0</v>
      </c>
      <c r="E2585" s="4">
        <f t="shared" si="80"/>
        <v>0</v>
      </c>
      <c r="F2585" s="4">
        <v>0</v>
      </c>
      <c r="G2585" s="4">
        <f t="shared" si="81"/>
        <v>0</v>
      </c>
    </row>
    <row r="2586" spans="1:7">
      <c r="A2586" s="4">
        <v>4</v>
      </c>
      <c r="B2586" s="4">
        <v>17</v>
      </c>
      <c r="C2586" s="4">
        <v>23</v>
      </c>
      <c r="D2586" s="4">
        <v>0</v>
      </c>
      <c r="E2586" s="4">
        <f t="shared" si="80"/>
        <v>0</v>
      </c>
      <c r="F2586" s="4">
        <v>0</v>
      </c>
      <c r="G2586" s="4">
        <f t="shared" si="81"/>
        <v>0</v>
      </c>
    </row>
    <row r="2587" spans="1:7">
      <c r="A2587" s="4">
        <v>4</v>
      </c>
      <c r="B2587" s="4">
        <v>18</v>
      </c>
      <c r="C2587" s="4">
        <v>0</v>
      </c>
      <c r="D2587" s="4">
        <v>0</v>
      </c>
      <c r="E2587" s="4">
        <f t="shared" si="80"/>
        <v>0</v>
      </c>
      <c r="F2587" s="4">
        <v>0</v>
      </c>
      <c r="G2587" s="4">
        <f t="shared" si="81"/>
        <v>0</v>
      </c>
    </row>
    <row r="2588" spans="1:7">
      <c r="A2588" s="4">
        <v>4</v>
      </c>
      <c r="B2588" s="4">
        <v>18</v>
      </c>
      <c r="C2588" s="4">
        <v>1</v>
      </c>
      <c r="D2588" s="4">
        <v>0</v>
      </c>
      <c r="E2588" s="4">
        <f t="shared" si="80"/>
        <v>0</v>
      </c>
      <c r="F2588" s="4">
        <v>0</v>
      </c>
      <c r="G2588" s="4">
        <f t="shared" si="81"/>
        <v>0</v>
      </c>
    </row>
    <row r="2589" spans="1:7">
      <c r="A2589" s="4">
        <v>4</v>
      </c>
      <c r="B2589" s="4">
        <v>18</v>
      </c>
      <c r="C2589" s="4">
        <v>2</v>
      </c>
      <c r="D2589" s="4">
        <v>0</v>
      </c>
      <c r="E2589" s="4">
        <f t="shared" si="80"/>
        <v>0</v>
      </c>
      <c r="F2589" s="4">
        <v>0</v>
      </c>
      <c r="G2589" s="4">
        <f t="shared" si="81"/>
        <v>0</v>
      </c>
    </row>
    <row r="2590" spans="1:7">
      <c r="A2590" s="4">
        <v>4</v>
      </c>
      <c r="B2590" s="4">
        <v>18</v>
      </c>
      <c r="C2590" s="4">
        <v>3</v>
      </c>
      <c r="D2590" s="4">
        <v>0</v>
      </c>
      <c r="E2590" s="4">
        <f t="shared" si="80"/>
        <v>0</v>
      </c>
      <c r="F2590" s="4">
        <v>0</v>
      </c>
      <c r="G2590" s="4">
        <f t="shared" si="81"/>
        <v>0</v>
      </c>
    </row>
    <row r="2591" spans="1:7">
      <c r="A2591" s="4">
        <v>4</v>
      </c>
      <c r="B2591" s="4">
        <v>18</v>
      </c>
      <c r="C2591" s="4">
        <v>4</v>
      </c>
      <c r="D2591" s="4">
        <v>0</v>
      </c>
      <c r="E2591" s="4">
        <f t="shared" si="80"/>
        <v>0</v>
      </c>
      <c r="F2591" s="4">
        <v>0</v>
      </c>
      <c r="G2591" s="4">
        <f t="shared" si="81"/>
        <v>0</v>
      </c>
    </row>
    <row r="2592" spans="1:7">
      <c r="A2592" s="4">
        <v>4</v>
      </c>
      <c r="B2592" s="4">
        <v>18</v>
      </c>
      <c r="C2592" s="4">
        <v>5</v>
      </c>
      <c r="D2592" s="4">
        <v>0</v>
      </c>
      <c r="E2592" s="4">
        <f t="shared" si="80"/>
        <v>0</v>
      </c>
      <c r="F2592" s="4">
        <v>0</v>
      </c>
      <c r="G2592" s="4">
        <f t="shared" si="81"/>
        <v>0</v>
      </c>
    </row>
    <row r="2593" spans="1:7">
      <c r="A2593" s="4">
        <v>4</v>
      </c>
      <c r="B2593" s="4">
        <v>18</v>
      </c>
      <c r="C2593" s="4">
        <v>6</v>
      </c>
      <c r="D2593" s="4">
        <v>31.597000000000001</v>
      </c>
      <c r="E2593" s="4">
        <f t="shared" si="80"/>
        <v>3.1597E-2</v>
      </c>
      <c r="F2593" s="4">
        <v>29.715</v>
      </c>
      <c r="G2593" s="4">
        <f t="shared" si="81"/>
        <v>2.9714999999999998E-2</v>
      </c>
    </row>
    <row r="2594" spans="1:7">
      <c r="A2594" s="4">
        <v>4</v>
      </c>
      <c r="B2594" s="4">
        <v>18</v>
      </c>
      <c r="C2594" s="4">
        <v>7</v>
      </c>
      <c r="D2594" s="4">
        <v>118.46599999999999</v>
      </c>
      <c r="E2594" s="4">
        <f t="shared" si="80"/>
        <v>0.11846599999999999</v>
      </c>
      <c r="F2594" s="4">
        <v>89.701999999999998</v>
      </c>
      <c r="G2594" s="4">
        <f t="shared" si="81"/>
        <v>8.9702000000000004E-2</v>
      </c>
    </row>
    <row r="2595" spans="1:7">
      <c r="A2595" s="4">
        <v>4</v>
      </c>
      <c r="B2595" s="4">
        <v>18</v>
      </c>
      <c r="C2595" s="4">
        <v>8</v>
      </c>
      <c r="D2595" s="4">
        <v>107.998</v>
      </c>
      <c r="E2595" s="4">
        <f t="shared" si="80"/>
        <v>0.10799800000000001</v>
      </c>
      <c r="F2595" s="4">
        <v>104.765</v>
      </c>
      <c r="G2595" s="4">
        <f t="shared" si="81"/>
        <v>0.104765</v>
      </c>
    </row>
    <row r="2596" spans="1:7">
      <c r="A2596" s="4">
        <v>4</v>
      </c>
      <c r="B2596" s="4">
        <v>18</v>
      </c>
      <c r="C2596" s="4">
        <v>9</v>
      </c>
      <c r="D2596" s="4">
        <v>154.52799999999999</v>
      </c>
      <c r="E2596" s="4">
        <f t="shared" si="80"/>
        <v>0.154528</v>
      </c>
      <c r="F2596" s="4">
        <v>149.428</v>
      </c>
      <c r="G2596" s="4">
        <f t="shared" si="81"/>
        <v>0.14942800000000001</v>
      </c>
    </row>
    <row r="2597" spans="1:7">
      <c r="A2597" s="4">
        <v>4</v>
      </c>
      <c r="B2597" s="4">
        <v>18</v>
      </c>
      <c r="C2597" s="4">
        <v>10</v>
      </c>
      <c r="D2597" s="4">
        <v>162.084</v>
      </c>
      <c r="E2597" s="4">
        <f t="shared" si="80"/>
        <v>0.16208400000000001</v>
      </c>
      <c r="F2597" s="4">
        <v>158.42400000000001</v>
      </c>
      <c r="G2597" s="4">
        <f t="shared" si="81"/>
        <v>0.15842400000000001</v>
      </c>
    </row>
    <row r="2598" spans="1:7">
      <c r="A2598" s="4">
        <v>4</v>
      </c>
      <c r="B2598" s="4">
        <v>18</v>
      </c>
      <c r="C2598" s="4">
        <v>11</v>
      </c>
      <c r="D2598" s="4">
        <v>215.15100000000001</v>
      </c>
      <c r="E2598" s="4">
        <f t="shared" si="80"/>
        <v>0.21515100000000001</v>
      </c>
      <c r="F2598" s="4">
        <v>209.78399999999999</v>
      </c>
      <c r="G2598" s="4">
        <f t="shared" si="81"/>
        <v>0.209784</v>
      </c>
    </row>
    <row r="2599" spans="1:7">
      <c r="A2599" s="4">
        <v>4</v>
      </c>
      <c r="B2599" s="4">
        <v>18</v>
      </c>
      <c r="C2599" s="4">
        <v>12</v>
      </c>
      <c r="D2599" s="4">
        <v>221.262</v>
      </c>
      <c r="E2599" s="4">
        <f t="shared" si="80"/>
        <v>0.22126200000000001</v>
      </c>
      <c r="F2599" s="4">
        <v>217.54300000000001</v>
      </c>
      <c r="G2599" s="4">
        <f t="shared" si="81"/>
        <v>0.21754300000000001</v>
      </c>
    </row>
    <row r="2600" spans="1:7">
      <c r="A2600" s="4">
        <v>4</v>
      </c>
      <c r="B2600" s="4">
        <v>18</v>
      </c>
      <c r="C2600" s="4">
        <v>13</v>
      </c>
      <c r="D2600" s="4">
        <v>212.37899999999999</v>
      </c>
      <c r="E2600" s="4">
        <f t="shared" si="80"/>
        <v>0.21237899999999998</v>
      </c>
      <c r="F2600" s="4">
        <v>210.886</v>
      </c>
      <c r="G2600" s="4">
        <f t="shared" si="81"/>
        <v>0.21088599999999999</v>
      </c>
    </row>
    <row r="2601" spans="1:7">
      <c r="A2601" s="4">
        <v>4</v>
      </c>
      <c r="B2601" s="4">
        <v>18</v>
      </c>
      <c r="C2601" s="4">
        <v>14</v>
      </c>
      <c r="D2601" s="4">
        <v>133.071</v>
      </c>
      <c r="E2601" s="4">
        <f t="shared" si="80"/>
        <v>0.13307099999999999</v>
      </c>
      <c r="F2601" s="4">
        <v>133.29400000000001</v>
      </c>
      <c r="G2601" s="4">
        <f t="shared" si="81"/>
        <v>0.13329400000000002</v>
      </c>
    </row>
    <row r="2602" spans="1:7">
      <c r="A2602" s="4">
        <v>4</v>
      </c>
      <c r="B2602" s="4">
        <v>18</v>
      </c>
      <c r="C2602" s="4">
        <v>15</v>
      </c>
      <c r="D2602" s="4">
        <v>155.351</v>
      </c>
      <c r="E2602" s="4">
        <f t="shared" si="80"/>
        <v>0.15535099999999999</v>
      </c>
      <c r="F2602" s="4">
        <v>157.41300000000001</v>
      </c>
      <c r="G2602" s="4">
        <f t="shared" si="81"/>
        <v>0.157413</v>
      </c>
    </row>
    <row r="2603" spans="1:7">
      <c r="A2603" s="4">
        <v>4</v>
      </c>
      <c r="B2603" s="4">
        <v>18</v>
      </c>
      <c r="C2603" s="4">
        <v>16</v>
      </c>
      <c r="D2603" s="4">
        <v>106.349</v>
      </c>
      <c r="E2603" s="4">
        <f t="shared" si="80"/>
        <v>0.106349</v>
      </c>
      <c r="F2603" s="4">
        <v>108.437</v>
      </c>
      <c r="G2603" s="4">
        <f t="shared" si="81"/>
        <v>0.10843699999999999</v>
      </c>
    </row>
    <row r="2604" spans="1:7">
      <c r="A2604" s="4">
        <v>4</v>
      </c>
      <c r="B2604" s="4">
        <v>18</v>
      </c>
      <c r="C2604" s="4">
        <v>17</v>
      </c>
      <c r="D2604" s="4">
        <v>57.902000000000001</v>
      </c>
      <c r="E2604" s="4">
        <f t="shared" si="80"/>
        <v>5.7902000000000002E-2</v>
      </c>
      <c r="F2604" s="4">
        <v>68.480999999999995</v>
      </c>
      <c r="G2604" s="4">
        <f t="shared" si="81"/>
        <v>6.8481E-2</v>
      </c>
    </row>
    <row r="2605" spans="1:7">
      <c r="A2605" s="4">
        <v>4</v>
      </c>
      <c r="B2605" s="4">
        <v>18</v>
      </c>
      <c r="C2605" s="4">
        <v>18</v>
      </c>
      <c r="D2605" s="4">
        <v>23.626999999999999</v>
      </c>
      <c r="E2605" s="4">
        <f t="shared" si="80"/>
        <v>2.3626999999999999E-2</v>
      </c>
      <c r="F2605" s="4">
        <v>33.046999999999997</v>
      </c>
      <c r="G2605" s="4">
        <f t="shared" si="81"/>
        <v>3.3047E-2</v>
      </c>
    </row>
    <row r="2606" spans="1:7">
      <c r="A2606" s="4">
        <v>4</v>
      </c>
      <c r="B2606" s="4">
        <v>18</v>
      </c>
      <c r="C2606" s="4">
        <v>19</v>
      </c>
      <c r="D2606" s="4">
        <v>0</v>
      </c>
      <c r="E2606" s="4">
        <f t="shared" si="80"/>
        <v>0</v>
      </c>
      <c r="F2606" s="4">
        <v>0</v>
      </c>
      <c r="G2606" s="4">
        <f t="shared" si="81"/>
        <v>0</v>
      </c>
    </row>
    <row r="2607" spans="1:7">
      <c r="A2607" s="4">
        <v>4</v>
      </c>
      <c r="B2607" s="4">
        <v>18</v>
      </c>
      <c r="C2607" s="4">
        <v>20</v>
      </c>
      <c r="D2607" s="4">
        <v>0</v>
      </c>
      <c r="E2607" s="4">
        <f t="shared" si="80"/>
        <v>0</v>
      </c>
      <c r="F2607" s="4">
        <v>0</v>
      </c>
      <c r="G2607" s="4">
        <f t="shared" si="81"/>
        <v>0</v>
      </c>
    </row>
    <row r="2608" spans="1:7">
      <c r="A2608" s="4">
        <v>4</v>
      </c>
      <c r="B2608" s="4">
        <v>18</v>
      </c>
      <c r="C2608" s="4">
        <v>21</v>
      </c>
      <c r="D2608" s="4">
        <v>0</v>
      </c>
      <c r="E2608" s="4">
        <f t="shared" si="80"/>
        <v>0</v>
      </c>
      <c r="F2608" s="4">
        <v>0</v>
      </c>
      <c r="G2608" s="4">
        <f t="shared" si="81"/>
        <v>0</v>
      </c>
    </row>
    <row r="2609" spans="1:7">
      <c r="A2609" s="4">
        <v>4</v>
      </c>
      <c r="B2609" s="4">
        <v>18</v>
      </c>
      <c r="C2609" s="4">
        <v>22</v>
      </c>
      <c r="D2609" s="4">
        <v>0</v>
      </c>
      <c r="E2609" s="4">
        <f t="shared" si="80"/>
        <v>0</v>
      </c>
      <c r="F2609" s="4">
        <v>0</v>
      </c>
      <c r="G2609" s="4">
        <f t="shared" si="81"/>
        <v>0</v>
      </c>
    </row>
    <row r="2610" spans="1:7">
      <c r="A2610" s="4">
        <v>4</v>
      </c>
      <c r="B2610" s="4">
        <v>18</v>
      </c>
      <c r="C2610" s="4">
        <v>23</v>
      </c>
      <c r="D2610" s="4">
        <v>0</v>
      </c>
      <c r="E2610" s="4">
        <f t="shared" si="80"/>
        <v>0</v>
      </c>
      <c r="F2610" s="4">
        <v>0</v>
      </c>
      <c r="G2610" s="4">
        <f t="shared" si="81"/>
        <v>0</v>
      </c>
    </row>
    <row r="2611" spans="1:7">
      <c r="A2611" s="4">
        <v>4</v>
      </c>
      <c r="B2611" s="4">
        <v>19</v>
      </c>
      <c r="C2611" s="4">
        <v>0</v>
      </c>
      <c r="D2611" s="4">
        <v>0</v>
      </c>
      <c r="E2611" s="4">
        <f t="shared" si="80"/>
        <v>0</v>
      </c>
      <c r="F2611" s="4">
        <v>0</v>
      </c>
      <c r="G2611" s="4">
        <f t="shared" si="81"/>
        <v>0</v>
      </c>
    </row>
    <row r="2612" spans="1:7">
      <c r="A2612" s="4">
        <v>4</v>
      </c>
      <c r="B2612" s="4">
        <v>19</v>
      </c>
      <c r="C2612" s="4">
        <v>1</v>
      </c>
      <c r="D2612" s="4">
        <v>0</v>
      </c>
      <c r="E2612" s="4">
        <f t="shared" si="80"/>
        <v>0</v>
      </c>
      <c r="F2612" s="4">
        <v>0</v>
      </c>
      <c r="G2612" s="4">
        <f t="shared" si="81"/>
        <v>0</v>
      </c>
    </row>
    <row r="2613" spans="1:7">
      <c r="A2613" s="4">
        <v>4</v>
      </c>
      <c r="B2613" s="4">
        <v>19</v>
      </c>
      <c r="C2613" s="4">
        <v>2</v>
      </c>
      <c r="D2613" s="4">
        <v>0</v>
      </c>
      <c r="E2613" s="4">
        <f t="shared" si="80"/>
        <v>0</v>
      </c>
      <c r="F2613" s="4">
        <v>0</v>
      </c>
      <c r="G2613" s="4">
        <f t="shared" si="81"/>
        <v>0</v>
      </c>
    </row>
    <row r="2614" spans="1:7">
      <c r="A2614" s="4">
        <v>4</v>
      </c>
      <c r="B2614" s="4">
        <v>19</v>
      </c>
      <c r="C2614" s="4">
        <v>3</v>
      </c>
      <c r="D2614" s="4">
        <v>0</v>
      </c>
      <c r="E2614" s="4">
        <f t="shared" si="80"/>
        <v>0</v>
      </c>
      <c r="F2614" s="4">
        <v>0</v>
      </c>
      <c r="G2614" s="4">
        <f t="shared" si="81"/>
        <v>0</v>
      </c>
    </row>
    <row r="2615" spans="1:7">
      <c r="A2615" s="4">
        <v>4</v>
      </c>
      <c r="B2615" s="4">
        <v>19</v>
      </c>
      <c r="C2615" s="4">
        <v>4</v>
      </c>
      <c r="D2615" s="4">
        <v>0</v>
      </c>
      <c r="E2615" s="4">
        <f t="shared" si="80"/>
        <v>0</v>
      </c>
      <c r="F2615" s="4">
        <v>0</v>
      </c>
      <c r="G2615" s="4">
        <f t="shared" si="81"/>
        <v>0</v>
      </c>
    </row>
    <row r="2616" spans="1:7">
      <c r="A2616" s="4">
        <v>4</v>
      </c>
      <c r="B2616" s="4">
        <v>19</v>
      </c>
      <c r="C2616" s="4">
        <v>5</v>
      </c>
      <c r="D2616" s="4">
        <v>0</v>
      </c>
      <c r="E2616" s="4">
        <f t="shared" si="80"/>
        <v>0</v>
      </c>
      <c r="F2616" s="4">
        <v>0</v>
      </c>
      <c r="G2616" s="4">
        <f t="shared" si="81"/>
        <v>0</v>
      </c>
    </row>
    <row r="2617" spans="1:7">
      <c r="A2617" s="4">
        <v>4</v>
      </c>
      <c r="B2617" s="4">
        <v>19</v>
      </c>
      <c r="C2617" s="4">
        <v>6</v>
      </c>
      <c r="D2617" s="4">
        <v>35.534999999999997</v>
      </c>
      <c r="E2617" s="4">
        <f t="shared" si="80"/>
        <v>3.5534999999999997E-2</v>
      </c>
      <c r="F2617" s="4">
        <v>34.371000000000002</v>
      </c>
      <c r="G2617" s="4">
        <f t="shared" si="81"/>
        <v>3.4370999999999999E-2</v>
      </c>
    </row>
    <row r="2618" spans="1:7">
      <c r="A2618" s="4">
        <v>4</v>
      </c>
      <c r="B2618" s="4">
        <v>19</v>
      </c>
      <c r="C2618" s="4">
        <v>7</v>
      </c>
      <c r="D2618" s="4">
        <v>130.05199999999999</v>
      </c>
      <c r="E2618" s="4">
        <f t="shared" si="80"/>
        <v>0.130052</v>
      </c>
      <c r="F2618" s="4">
        <v>83.353999999999999</v>
      </c>
      <c r="G2618" s="4">
        <f t="shared" si="81"/>
        <v>8.3353999999999998E-2</v>
      </c>
    </row>
    <row r="2619" spans="1:7">
      <c r="A2619" s="4">
        <v>4</v>
      </c>
      <c r="B2619" s="4">
        <v>19</v>
      </c>
      <c r="C2619" s="4">
        <v>8</v>
      </c>
      <c r="D2619" s="4">
        <v>340.67200000000003</v>
      </c>
      <c r="E2619" s="4">
        <f t="shared" si="80"/>
        <v>0.34067200000000003</v>
      </c>
      <c r="F2619" s="4">
        <v>192.827</v>
      </c>
      <c r="G2619" s="4">
        <f t="shared" si="81"/>
        <v>0.192827</v>
      </c>
    </row>
    <row r="2620" spans="1:7">
      <c r="A2620" s="4">
        <v>4</v>
      </c>
      <c r="B2620" s="4">
        <v>19</v>
      </c>
      <c r="C2620" s="4">
        <v>9</v>
      </c>
      <c r="D2620" s="4">
        <v>409.94900000000001</v>
      </c>
      <c r="E2620" s="4">
        <f t="shared" si="80"/>
        <v>0.40994900000000001</v>
      </c>
      <c r="F2620" s="4">
        <v>300.04700000000003</v>
      </c>
      <c r="G2620" s="4">
        <f t="shared" si="81"/>
        <v>0.30004700000000001</v>
      </c>
    </row>
    <row r="2621" spans="1:7">
      <c r="A2621" s="4">
        <v>4</v>
      </c>
      <c r="B2621" s="4">
        <v>19</v>
      </c>
      <c r="C2621" s="4">
        <v>10</v>
      </c>
      <c r="D2621" s="4">
        <v>579.68200000000002</v>
      </c>
      <c r="E2621" s="4">
        <f t="shared" si="80"/>
        <v>0.57968200000000003</v>
      </c>
      <c r="F2621" s="4">
        <v>427.983</v>
      </c>
      <c r="G2621" s="4">
        <f t="shared" si="81"/>
        <v>0.427983</v>
      </c>
    </row>
    <row r="2622" spans="1:7">
      <c r="A2622" s="4">
        <v>4</v>
      </c>
      <c r="B2622" s="4">
        <v>19</v>
      </c>
      <c r="C2622" s="4">
        <v>11</v>
      </c>
      <c r="D2622" s="4">
        <v>610.16</v>
      </c>
      <c r="E2622" s="4">
        <f t="shared" si="80"/>
        <v>0.61015999999999992</v>
      </c>
      <c r="F2622" s="4">
        <v>491.166</v>
      </c>
      <c r="G2622" s="4">
        <f t="shared" si="81"/>
        <v>0.49116599999999999</v>
      </c>
    </row>
    <row r="2623" spans="1:7">
      <c r="A2623" s="4">
        <v>4</v>
      </c>
      <c r="B2623" s="4">
        <v>19</v>
      </c>
      <c r="C2623" s="4">
        <v>12</v>
      </c>
      <c r="D2623" s="4">
        <v>782.73500000000001</v>
      </c>
      <c r="E2623" s="4">
        <f t="shared" si="80"/>
        <v>0.78273499999999996</v>
      </c>
      <c r="F2623" s="4">
        <v>678.06200000000001</v>
      </c>
      <c r="G2623" s="4">
        <f t="shared" si="81"/>
        <v>0.67806200000000005</v>
      </c>
    </row>
    <row r="2624" spans="1:7">
      <c r="A2624" s="4">
        <v>4</v>
      </c>
      <c r="B2624" s="4">
        <v>19</v>
      </c>
      <c r="C2624" s="4">
        <v>13</v>
      </c>
      <c r="D2624" s="4">
        <v>733.50699999999995</v>
      </c>
      <c r="E2624" s="4">
        <f t="shared" si="80"/>
        <v>0.73350699999999991</v>
      </c>
      <c r="F2624" s="4">
        <v>697.62800000000004</v>
      </c>
      <c r="G2624" s="4">
        <f t="shared" si="81"/>
        <v>0.69762800000000003</v>
      </c>
    </row>
    <row r="2625" spans="1:7">
      <c r="A2625" s="4">
        <v>4</v>
      </c>
      <c r="B2625" s="4">
        <v>19</v>
      </c>
      <c r="C2625" s="4">
        <v>14</v>
      </c>
      <c r="D2625" s="4">
        <v>666.70100000000002</v>
      </c>
      <c r="E2625" s="4">
        <f t="shared" si="80"/>
        <v>0.66670099999999999</v>
      </c>
      <c r="F2625" s="4">
        <v>688.46900000000005</v>
      </c>
      <c r="G2625" s="4">
        <f t="shared" si="81"/>
        <v>0.688469</v>
      </c>
    </row>
    <row r="2626" spans="1:7">
      <c r="A2626" s="4">
        <v>4</v>
      </c>
      <c r="B2626" s="4">
        <v>19</v>
      </c>
      <c r="C2626" s="4">
        <v>15</v>
      </c>
      <c r="D2626" s="4">
        <v>527.03</v>
      </c>
      <c r="E2626" s="4">
        <f t="shared" si="80"/>
        <v>0.52703</v>
      </c>
      <c r="F2626" s="4">
        <v>610.93200000000002</v>
      </c>
      <c r="G2626" s="4">
        <f t="shared" si="81"/>
        <v>0.61093200000000003</v>
      </c>
    </row>
    <row r="2627" spans="1:7">
      <c r="A2627" s="4">
        <v>4</v>
      </c>
      <c r="B2627" s="4">
        <v>19</v>
      </c>
      <c r="C2627" s="4">
        <v>16</v>
      </c>
      <c r="D2627" s="4">
        <v>364.00700000000001</v>
      </c>
      <c r="E2627" s="4">
        <f t="shared" si="80"/>
        <v>0.36400700000000002</v>
      </c>
      <c r="F2627" s="4">
        <v>499.053</v>
      </c>
      <c r="G2627" s="4">
        <f t="shared" si="81"/>
        <v>0.49905300000000002</v>
      </c>
    </row>
    <row r="2628" spans="1:7">
      <c r="A2628" s="4">
        <v>4</v>
      </c>
      <c r="B2628" s="4">
        <v>19</v>
      </c>
      <c r="C2628" s="4">
        <v>17</v>
      </c>
      <c r="D2628" s="4">
        <v>163.072</v>
      </c>
      <c r="E2628" s="4">
        <f t="shared" si="80"/>
        <v>0.16307199999999999</v>
      </c>
      <c r="F2628" s="4">
        <v>303.53300000000002</v>
      </c>
      <c r="G2628" s="4">
        <f t="shared" si="81"/>
        <v>0.303533</v>
      </c>
    </row>
    <row r="2629" spans="1:7">
      <c r="A2629" s="4">
        <v>4</v>
      </c>
      <c r="B2629" s="4">
        <v>19</v>
      </c>
      <c r="C2629" s="4">
        <v>18</v>
      </c>
      <c r="D2629" s="4">
        <v>35.087000000000003</v>
      </c>
      <c r="E2629" s="4">
        <f t="shared" si="80"/>
        <v>3.5087E-2</v>
      </c>
      <c r="F2629" s="4">
        <v>71.210999999999999</v>
      </c>
      <c r="G2629" s="4">
        <f t="shared" si="81"/>
        <v>7.1210999999999997E-2</v>
      </c>
    </row>
    <row r="2630" spans="1:7">
      <c r="A2630" s="4">
        <v>4</v>
      </c>
      <c r="B2630" s="4">
        <v>19</v>
      </c>
      <c r="C2630" s="4">
        <v>19</v>
      </c>
      <c r="D2630" s="4">
        <v>0</v>
      </c>
      <c r="E2630" s="4">
        <f t="shared" si="80"/>
        <v>0</v>
      </c>
      <c r="F2630" s="4">
        <v>0</v>
      </c>
      <c r="G2630" s="4">
        <f t="shared" si="81"/>
        <v>0</v>
      </c>
    </row>
    <row r="2631" spans="1:7">
      <c r="A2631" s="4">
        <v>4</v>
      </c>
      <c r="B2631" s="4">
        <v>19</v>
      </c>
      <c r="C2631" s="4">
        <v>20</v>
      </c>
      <c r="D2631" s="4">
        <v>0</v>
      </c>
      <c r="E2631" s="4">
        <f t="shared" si="80"/>
        <v>0</v>
      </c>
      <c r="F2631" s="4">
        <v>0</v>
      </c>
      <c r="G2631" s="4">
        <f t="shared" si="81"/>
        <v>0</v>
      </c>
    </row>
    <row r="2632" spans="1:7">
      <c r="A2632" s="4">
        <v>4</v>
      </c>
      <c r="B2632" s="4">
        <v>19</v>
      </c>
      <c r="C2632" s="4">
        <v>21</v>
      </c>
      <c r="D2632" s="4">
        <v>0</v>
      </c>
      <c r="E2632" s="4">
        <f t="shared" si="80"/>
        <v>0</v>
      </c>
      <c r="F2632" s="4">
        <v>0</v>
      </c>
      <c r="G2632" s="4">
        <f t="shared" si="81"/>
        <v>0</v>
      </c>
    </row>
    <row r="2633" spans="1:7">
      <c r="A2633" s="4">
        <v>4</v>
      </c>
      <c r="B2633" s="4">
        <v>19</v>
      </c>
      <c r="C2633" s="4">
        <v>22</v>
      </c>
      <c r="D2633" s="4">
        <v>0</v>
      </c>
      <c r="E2633" s="4">
        <f t="shared" si="80"/>
        <v>0</v>
      </c>
      <c r="F2633" s="4">
        <v>0</v>
      </c>
      <c r="G2633" s="4">
        <f t="shared" si="81"/>
        <v>0</v>
      </c>
    </row>
    <row r="2634" spans="1:7">
      <c r="A2634" s="4">
        <v>4</v>
      </c>
      <c r="B2634" s="4">
        <v>19</v>
      </c>
      <c r="C2634" s="4">
        <v>23</v>
      </c>
      <c r="D2634" s="4">
        <v>0</v>
      </c>
      <c r="E2634" s="4">
        <f t="shared" si="80"/>
        <v>0</v>
      </c>
      <c r="F2634" s="4">
        <v>0</v>
      </c>
      <c r="G2634" s="4">
        <f t="shared" si="81"/>
        <v>0</v>
      </c>
    </row>
    <row r="2635" spans="1:7">
      <c r="A2635" s="4">
        <v>4</v>
      </c>
      <c r="B2635" s="4">
        <v>20</v>
      </c>
      <c r="C2635" s="4">
        <v>0</v>
      </c>
      <c r="D2635" s="4">
        <v>0</v>
      </c>
      <c r="E2635" s="4">
        <f t="shared" si="80"/>
        <v>0</v>
      </c>
      <c r="F2635" s="4">
        <v>0</v>
      </c>
      <c r="G2635" s="4">
        <f t="shared" si="81"/>
        <v>0</v>
      </c>
    </row>
    <row r="2636" spans="1:7">
      <c r="A2636" s="4">
        <v>4</v>
      </c>
      <c r="B2636" s="4">
        <v>20</v>
      </c>
      <c r="C2636" s="4">
        <v>1</v>
      </c>
      <c r="D2636" s="4">
        <v>0</v>
      </c>
      <c r="E2636" s="4">
        <f t="shared" si="80"/>
        <v>0</v>
      </c>
      <c r="F2636" s="4">
        <v>0</v>
      </c>
      <c r="G2636" s="4">
        <f t="shared" si="81"/>
        <v>0</v>
      </c>
    </row>
    <row r="2637" spans="1:7">
      <c r="A2637" s="4">
        <v>4</v>
      </c>
      <c r="B2637" s="4">
        <v>20</v>
      </c>
      <c r="C2637" s="4">
        <v>2</v>
      </c>
      <c r="D2637" s="4">
        <v>0</v>
      </c>
      <c r="E2637" s="4">
        <f t="shared" si="80"/>
        <v>0</v>
      </c>
      <c r="F2637" s="4">
        <v>0</v>
      </c>
      <c r="G2637" s="4">
        <f t="shared" si="81"/>
        <v>0</v>
      </c>
    </row>
    <row r="2638" spans="1:7">
      <c r="A2638" s="4">
        <v>4</v>
      </c>
      <c r="B2638" s="4">
        <v>20</v>
      </c>
      <c r="C2638" s="4">
        <v>3</v>
      </c>
      <c r="D2638" s="4">
        <v>0</v>
      </c>
      <c r="E2638" s="4">
        <f t="shared" si="80"/>
        <v>0</v>
      </c>
      <c r="F2638" s="4">
        <v>0</v>
      </c>
      <c r="G2638" s="4">
        <f t="shared" si="81"/>
        <v>0</v>
      </c>
    </row>
    <row r="2639" spans="1:7">
      <c r="A2639" s="4">
        <v>4</v>
      </c>
      <c r="B2639" s="4">
        <v>20</v>
      </c>
      <c r="C2639" s="4">
        <v>4</v>
      </c>
      <c r="D2639" s="4">
        <v>0</v>
      </c>
      <c r="E2639" s="4">
        <f t="shared" si="80"/>
        <v>0</v>
      </c>
      <c r="F2639" s="4">
        <v>0</v>
      </c>
      <c r="G2639" s="4">
        <f t="shared" si="81"/>
        <v>0</v>
      </c>
    </row>
    <row r="2640" spans="1:7">
      <c r="A2640" s="4">
        <v>4</v>
      </c>
      <c r="B2640" s="4">
        <v>20</v>
      </c>
      <c r="C2640" s="4">
        <v>5</v>
      </c>
      <c r="D2640" s="4">
        <v>0</v>
      </c>
      <c r="E2640" s="4">
        <f t="shared" si="80"/>
        <v>0</v>
      </c>
      <c r="F2640" s="4">
        <v>0</v>
      </c>
      <c r="G2640" s="4">
        <f t="shared" si="81"/>
        <v>0</v>
      </c>
    </row>
    <row r="2641" spans="1:7">
      <c r="A2641" s="4">
        <v>4</v>
      </c>
      <c r="B2641" s="4">
        <v>20</v>
      </c>
      <c r="C2641" s="4">
        <v>6</v>
      </c>
      <c r="D2641" s="4">
        <v>19.064</v>
      </c>
      <c r="E2641" s="4">
        <f t="shared" si="80"/>
        <v>1.9064000000000001E-2</v>
      </c>
      <c r="F2641" s="4">
        <v>19.064</v>
      </c>
      <c r="G2641" s="4">
        <f t="shared" si="81"/>
        <v>1.9064000000000001E-2</v>
      </c>
    </row>
    <row r="2642" spans="1:7">
      <c r="A2642" s="4">
        <v>4</v>
      </c>
      <c r="B2642" s="4">
        <v>20</v>
      </c>
      <c r="C2642" s="4">
        <v>7</v>
      </c>
      <c r="D2642" s="4">
        <v>56.808999999999997</v>
      </c>
      <c r="E2642" s="4">
        <f t="shared" si="80"/>
        <v>5.6808999999999998E-2</v>
      </c>
      <c r="F2642" s="4">
        <v>56.539000000000001</v>
      </c>
      <c r="G2642" s="4">
        <f t="shared" si="81"/>
        <v>5.6538999999999999E-2</v>
      </c>
    </row>
    <row r="2643" spans="1:7">
      <c r="A2643" s="4">
        <v>4</v>
      </c>
      <c r="B2643" s="4">
        <v>20</v>
      </c>
      <c r="C2643" s="4">
        <v>8</v>
      </c>
      <c r="D2643" s="4">
        <v>82.537999999999997</v>
      </c>
      <c r="E2643" s="4">
        <f t="shared" si="80"/>
        <v>8.2538E-2</v>
      </c>
      <c r="F2643" s="4">
        <v>81.903000000000006</v>
      </c>
      <c r="G2643" s="4">
        <f t="shared" si="81"/>
        <v>8.1903000000000004E-2</v>
      </c>
    </row>
    <row r="2644" spans="1:7">
      <c r="A2644" s="4">
        <v>4</v>
      </c>
      <c r="B2644" s="4">
        <v>20</v>
      </c>
      <c r="C2644" s="4">
        <v>9</v>
      </c>
      <c r="D2644" s="4">
        <v>114.774</v>
      </c>
      <c r="E2644" s="4">
        <f t="shared" ref="E2644:E2707" si="82">D2644/1000</f>
        <v>0.114774</v>
      </c>
      <c r="F2644" s="4">
        <v>113.105</v>
      </c>
      <c r="G2644" s="4">
        <f t="shared" ref="G2644:G2707" si="83">F2644/1000</f>
        <v>0.113105</v>
      </c>
    </row>
    <row r="2645" spans="1:7">
      <c r="A2645" s="4">
        <v>4</v>
      </c>
      <c r="B2645" s="4">
        <v>20</v>
      </c>
      <c r="C2645" s="4">
        <v>10</v>
      </c>
      <c r="D2645" s="4">
        <v>167.84700000000001</v>
      </c>
      <c r="E2645" s="4">
        <f t="shared" si="82"/>
        <v>0.167847</v>
      </c>
      <c r="F2645" s="4">
        <v>163.98400000000001</v>
      </c>
      <c r="G2645" s="4">
        <f t="shared" si="83"/>
        <v>0.16398400000000002</v>
      </c>
    </row>
    <row r="2646" spans="1:7">
      <c r="A2646" s="4">
        <v>4</v>
      </c>
      <c r="B2646" s="4">
        <v>20</v>
      </c>
      <c r="C2646" s="4">
        <v>11</v>
      </c>
      <c r="D2646" s="4">
        <v>222.166</v>
      </c>
      <c r="E2646" s="4">
        <f t="shared" si="82"/>
        <v>0.222166</v>
      </c>
      <c r="F2646" s="4">
        <v>216.56100000000001</v>
      </c>
      <c r="G2646" s="4">
        <f t="shared" si="83"/>
        <v>0.216561</v>
      </c>
    </row>
    <row r="2647" spans="1:7">
      <c r="A2647" s="4">
        <v>4</v>
      </c>
      <c r="B2647" s="4">
        <v>20</v>
      </c>
      <c r="C2647" s="4">
        <v>12</v>
      </c>
      <c r="D2647" s="4">
        <v>227.441</v>
      </c>
      <c r="E2647" s="4">
        <f t="shared" si="82"/>
        <v>0.227441</v>
      </c>
      <c r="F2647" s="4">
        <v>223.63800000000001</v>
      </c>
      <c r="G2647" s="4">
        <f t="shared" si="83"/>
        <v>0.223638</v>
      </c>
    </row>
    <row r="2648" spans="1:7">
      <c r="A2648" s="4">
        <v>4</v>
      </c>
      <c r="B2648" s="4">
        <v>20</v>
      </c>
      <c r="C2648" s="4">
        <v>13</v>
      </c>
      <c r="D2648" s="4">
        <v>593.33000000000004</v>
      </c>
      <c r="E2648" s="4">
        <f t="shared" si="82"/>
        <v>0.59333000000000002</v>
      </c>
      <c r="F2648" s="4">
        <v>570.66399999999999</v>
      </c>
      <c r="G2648" s="4">
        <f t="shared" si="83"/>
        <v>0.57066399999999995</v>
      </c>
    </row>
    <row r="2649" spans="1:7">
      <c r="A2649" s="4">
        <v>4</v>
      </c>
      <c r="B2649" s="4">
        <v>20</v>
      </c>
      <c r="C2649" s="4">
        <v>14</v>
      </c>
      <c r="D2649" s="4">
        <v>634.29999999999995</v>
      </c>
      <c r="E2649" s="4">
        <f t="shared" si="82"/>
        <v>0.63429999999999997</v>
      </c>
      <c r="F2649" s="4">
        <v>656.86900000000003</v>
      </c>
      <c r="G2649" s="4">
        <f t="shared" si="83"/>
        <v>0.65686900000000004</v>
      </c>
    </row>
    <row r="2650" spans="1:7">
      <c r="A2650" s="4">
        <v>4</v>
      </c>
      <c r="B2650" s="4">
        <v>20</v>
      </c>
      <c r="C2650" s="4">
        <v>15</v>
      </c>
      <c r="D2650" s="4">
        <v>547.22699999999998</v>
      </c>
      <c r="E2650" s="4">
        <f t="shared" si="82"/>
        <v>0.54722700000000002</v>
      </c>
      <c r="F2650" s="4">
        <v>641.64800000000002</v>
      </c>
      <c r="G2650" s="4">
        <f t="shared" si="83"/>
        <v>0.641648</v>
      </c>
    </row>
    <row r="2651" spans="1:7">
      <c r="A2651" s="4">
        <v>4</v>
      </c>
      <c r="B2651" s="4">
        <v>20</v>
      </c>
      <c r="C2651" s="4">
        <v>16</v>
      </c>
      <c r="D2651" s="4">
        <v>390</v>
      </c>
      <c r="E2651" s="4">
        <f t="shared" si="82"/>
        <v>0.39</v>
      </c>
      <c r="F2651" s="4">
        <v>545.98299999999995</v>
      </c>
      <c r="G2651" s="4">
        <f t="shared" si="83"/>
        <v>0.545983</v>
      </c>
    </row>
    <row r="2652" spans="1:7">
      <c r="A2652" s="4">
        <v>4</v>
      </c>
      <c r="B2652" s="4">
        <v>20</v>
      </c>
      <c r="C2652" s="4">
        <v>17</v>
      </c>
      <c r="D2652" s="4">
        <v>170.709</v>
      </c>
      <c r="E2652" s="4">
        <f t="shared" si="82"/>
        <v>0.170709</v>
      </c>
      <c r="F2652" s="4">
        <v>368.86799999999999</v>
      </c>
      <c r="G2652" s="4">
        <f t="shared" si="83"/>
        <v>0.36886799999999997</v>
      </c>
    </row>
    <row r="2653" spans="1:7">
      <c r="A2653" s="4">
        <v>4</v>
      </c>
      <c r="B2653" s="4">
        <v>20</v>
      </c>
      <c r="C2653" s="4">
        <v>18</v>
      </c>
      <c r="D2653" s="4">
        <v>48.186</v>
      </c>
      <c r="E2653" s="4">
        <f t="shared" si="82"/>
        <v>4.8186E-2</v>
      </c>
      <c r="F2653" s="4">
        <v>104.54</v>
      </c>
      <c r="G2653" s="4">
        <f t="shared" si="83"/>
        <v>0.10454000000000001</v>
      </c>
    </row>
    <row r="2654" spans="1:7">
      <c r="A2654" s="4">
        <v>4</v>
      </c>
      <c r="B2654" s="4">
        <v>20</v>
      </c>
      <c r="C2654" s="4">
        <v>19</v>
      </c>
      <c r="D2654" s="4">
        <v>0</v>
      </c>
      <c r="E2654" s="4">
        <f t="shared" si="82"/>
        <v>0</v>
      </c>
      <c r="F2654" s="4">
        <v>0</v>
      </c>
      <c r="G2654" s="4">
        <f t="shared" si="83"/>
        <v>0</v>
      </c>
    </row>
    <row r="2655" spans="1:7">
      <c r="A2655" s="4">
        <v>4</v>
      </c>
      <c r="B2655" s="4">
        <v>20</v>
      </c>
      <c r="C2655" s="4">
        <v>20</v>
      </c>
      <c r="D2655" s="4">
        <v>0</v>
      </c>
      <c r="E2655" s="4">
        <f t="shared" si="82"/>
        <v>0</v>
      </c>
      <c r="F2655" s="4">
        <v>0</v>
      </c>
      <c r="G2655" s="4">
        <f t="shared" si="83"/>
        <v>0</v>
      </c>
    </row>
    <row r="2656" spans="1:7">
      <c r="A2656" s="4">
        <v>4</v>
      </c>
      <c r="B2656" s="4">
        <v>20</v>
      </c>
      <c r="C2656" s="4">
        <v>21</v>
      </c>
      <c r="D2656" s="4">
        <v>0</v>
      </c>
      <c r="E2656" s="4">
        <f t="shared" si="82"/>
        <v>0</v>
      </c>
      <c r="F2656" s="4">
        <v>0</v>
      </c>
      <c r="G2656" s="4">
        <f t="shared" si="83"/>
        <v>0</v>
      </c>
    </row>
    <row r="2657" spans="1:7">
      <c r="A2657" s="4">
        <v>4</v>
      </c>
      <c r="B2657" s="4">
        <v>20</v>
      </c>
      <c r="C2657" s="4">
        <v>22</v>
      </c>
      <c r="D2657" s="4">
        <v>0</v>
      </c>
      <c r="E2657" s="4">
        <f t="shared" si="82"/>
        <v>0</v>
      </c>
      <c r="F2657" s="4">
        <v>0</v>
      </c>
      <c r="G2657" s="4">
        <f t="shared" si="83"/>
        <v>0</v>
      </c>
    </row>
    <row r="2658" spans="1:7">
      <c r="A2658" s="4">
        <v>4</v>
      </c>
      <c r="B2658" s="4">
        <v>20</v>
      </c>
      <c r="C2658" s="4">
        <v>23</v>
      </c>
      <c r="D2658" s="4">
        <v>0</v>
      </c>
      <c r="E2658" s="4">
        <f t="shared" si="82"/>
        <v>0</v>
      </c>
      <c r="F2658" s="4">
        <v>0</v>
      </c>
      <c r="G2658" s="4">
        <f t="shared" si="83"/>
        <v>0</v>
      </c>
    </row>
    <row r="2659" spans="1:7">
      <c r="A2659" s="4">
        <v>4</v>
      </c>
      <c r="B2659" s="4">
        <v>21</v>
      </c>
      <c r="C2659" s="4">
        <v>0</v>
      </c>
      <c r="D2659" s="4">
        <v>0</v>
      </c>
      <c r="E2659" s="4">
        <f t="shared" si="82"/>
        <v>0</v>
      </c>
      <c r="F2659" s="4">
        <v>0</v>
      </c>
      <c r="G2659" s="4">
        <f t="shared" si="83"/>
        <v>0</v>
      </c>
    </row>
    <row r="2660" spans="1:7">
      <c r="A2660" s="4">
        <v>4</v>
      </c>
      <c r="B2660" s="4">
        <v>21</v>
      </c>
      <c r="C2660" s="4">
        <v>1</v>
      </c>
      <c r="D2660" s="4">
        <v>0</v>
      </c>
      <c r="E2660" s="4">
        <f t="shared" si="82"/>
        <v>0</v>
      </c>
      <c r="F2660" s="4">
        <v>0</v>
      </c>
      <c r="G2660" s="4">
        <f t="shared" si="83"/>
        <v>0</v>
      </c>
    </row>
    <row r="2661" spans="1:7">
      <c r="A2661" s="4">
        <v>4</v>
      </c>
      <c r="B2661" s="4">
        <v>21</v>
      </c>
      <c r="C2661" s="4">
        <v>2</v>
      </c>
      <c r="D2661" s="4">
        <v>0</v>
      </c>
      <c r="E2661" s="4">
        <f t="shared" si="82"/>
        <v>0</v>
      </c>
      <c r="F2661" s="4">
        <v>0</v>
      </c>
      <c r="G2661" s="4">
        <f t="shared" si="83"/>
        <v>0</v>
      </c>
    </row>
    <row r="2662" spans="1:7">
      <c r="A2662" s="4">
        <v>4</v>
      </c>
      <c r="B2662" s="4">
        <v>21</v>
      </c>
      <c r="C2662" s="4">
        <v>3</v>
      </c>
      <c r="D2662" s="4">
        <v>0</v>
      </c>
      <c r="E2662" s="4">
        <f t="shared" si="82"/>
        <v>0</v>
      </c>
      <c r="F2662" s="4">
        <v>0</v>
      </c>
      <c r="G2662" s="4">
        <f t="shared" si="83"/>
        <v>0</v>
      </c>
    </row>
    <row r="2663" spans="1:7">
      <c r="A2663" s="4">
        <v>4</v>
      </c>
      <c r="B2663" s="4">
        <v>21</v>
      </c>
      <c r="C2663" s="4">
        <v>4</v>
      </c>
      <c r="D2663" s="4">
        <v>0</v>
      </c>
      <c r="E2663" s="4">
        <f t="shared" si="82"/>
        <v>0</v>
      </c>
      <c r="F2663" s="4">
        <v>0</v>
      </c>
      <c r="G2663" s="4">
        <f t="shared" si="83"/>
        <v>0</v>
      </c>
    </row>
    <row r="2664" spans="1:7">
      <c r="A2664" s="4">
        <v>4</v>
      </c>
      <c r="B2664" s="4">
        <v>21</v>
      </c>
      <c r="C2664" s="4">
        <v>5</v>
      </c>
      <c r="D2664" s="4">
        <v>0</v>
      </c>
      <c r="E2664" s="4">
        <f t="shared" si="82"/>
        <v>0</v>
      </c>
      <c r="F2664" s="4">
        <v>0</v>
      </c>
      <c r="G2664" s="4">
        <f t="shared" si="83"/>
        <v>0</v>
      </c>
    </row>
    <row r="2665" spans="1:7">
      <c r="A2665" s="4">
        <v>4</v>
      </c>
      <c r="B2665" s="4">
        <v>21</v>
      </c>
      <c r="C2665" s="4">
        <v>6</v>
      </c>
      <c r="D2665" s="4">
        <v>39.488</v>
      </c>
      <c r="E2665" s="4">
        <f t="shared" si="82"/>
        <v>3.9488000000000002E-2</v>
      </c>
      <c r="F2665" s="4">
        <v>20.152999999999999</v>
      </c>
      <c r="G2665" s="4">
        <f t="shared" si="83"/>
        <v>2.0152999999999997E-2</v>
      </c>
    </row>
    <row r="2666" spans="1:7">
      <c r="A2666" s="4">
        <v>4</v>
      </c>
      <c r="B2666" s="4">
        <v>21</v>
      </c>
      <c r="C2666" s="4">
        <v>7</v>
      </c>
      <c r="D2666" s="4">
        <v>206.42</v>
      </c>
      <c r="E2666" s="4">
        <f t="shared" si="82"/>
        <v>0.20641999999999999</v>
      </c>
      <c r="F2666" s="4">
        <v>31.998999999999999</v>
      </c>
      <c r="G2666" s="4">
        <f t="shared" si="83"/>
        <v>3.1999E-2</v>
      </c>
    </row>
    <row r="2667" spans="1:7">
      <c r="A2667" s="4">
        <v>4</v>
      </c>
      <c r="B2667" s="4">
        <v>21</v>
      </c>
      <c r="C2667" s="4">
        <v>8</v>
      </c>
      <c r="D2667" s="4">
        <v>404.33</v>
      </c>
      <c r="E2667" s="4">
        <f t="shared" si="82"/>
        <v>0.40432999999999997</v>
      </c>
      <c r="F2667" s="4">
        <v>142.57</v>
      </c>
      <c r="G2667" s="4">
        <f t="shared" si="83"/>
        <v>0.14257</v>
      </c>
    </row>
    <row r="2668" spans="1:7">
      <c r="A2668" s="4">
        <v>4</v>
      </c>
      <c r="B2668" s="4">
        <v>21</v>
      </c>
      <c r="C2668" s="4">
        <v>9</v>
      </c>
      <c r="D2668" s="4">
        <v>592.803</v>
      </c>
      <c r="E2668" s="4">
        <f t="shared" si="82"/>
        <v>0.59280299999999997</v>
      </c>
      <c r="F2668" s="4">
        <v>328.65899999999999</v>
      </c>
      <c r="G2668" s="4">
        <f t="shared" si="83"/>
        <v>0.32865899999999998</v>
      </c>
    </row>
    <row r="2669" spans="1:7">
      <c r="A2669" s="4">
        <v>4</v>
      </c>
      <c r="B2669" s="4">
        <v>21</v>
      </c>
      <c r="C2669" s="4">
        <v>10</v>
      </c>
      <c r="D2669" s="4">
        <v>704.32399999999996</v>
      </c>
      <c r="E2669" s="4">
        <f t="shared" si="82"/>
        <v>0.70432399999999995</v>
      </c>
      <c r="F2669" s="4">
        <v>491.14800000000002</v>
      </c>
      <c r="G2669" s="4">
        <f t="shared" si="83"/>
        <v>0.49114800000000003</v>
      </c>
    </row>
    <row r="2670" spans="1:7">
      <c r="A2670" s="4">
        <v>4</v>
      </c>
      <c r="B2670" s="4">
        <v>21</v>
      </c>
      <c r="C2670" s="4">
        <v>11</v>
      </c>
      <c r="D2670" s="4">
        <v>739.75599999999997</v>
      </c>
      <c r="E2670" s="4">
        <f t="shared" si="82"/>
        <v>0.73975599999999997</v>
      </c>
      <c r="F2670" s="4">
        <v>582.91</v>
      </c>
      <c r="G2670" s="4">
        <f t="shared" si="83"/>
        <v>0.58290999999999993</v>
      </c>
    </row>
    <row r="2671" spans="1:7">
      <c r="A2671" s="4">
        <v>4</v>
      </c>
      <c r="B2671" s="4">
        <v>21</v>
      </c>
      <c r="C2671" s="4">
        <v>12</v>
      </c>
      <c r="D2671" s="4">
        <v>700.27</v>
      </c>
      <c r="E2671" s="4">
        <f t="shared" si="82"/>
        <v>0.70026999999999995</v>
      </c>
      <c r="F2671" s="4">
        <v>603.42999999999995</v>
      </c>
      <c r="G2671" s="4">
        <f t="shared" si="83"/>
        <v>0.60342999999999991</v>
      </c>
    </row>
    <row r="2672" spans="1:7">
      <c r="A2672" s="4">
        <v>4</v>
      </c>
      <c r="B2672" s="4">
        <v>21</v>
      </c>
      <c r="C2672" s="4">
        <v>13</v>
      </c>
      <c r="D2672" s="4">
        <v>784.29899999999998</v>
      </c>
      <c r="E2672" s="4">
        <f t="shared" si="82"/>
        <v>0.78429899999999997</v>
      </c>
      <c r="F2672" s="4">
        <v>740.923</v>
      </c>
      <c r="G2672" s="4">
        <f t="shared" si="83"/>
        <v>0.740923</v>
      </c>
    </row>
    <row r="2673" spans="1:7">
      <c r="A2673" s="4">
        <v>4</v>
      </c>
      <c r="B2673" s="4">
        <v>21</v>
      </c>
      <c r="C2673" s="4">
        <v>14</v>
      </c>
      <c r="D2673" s="4">
        <v>695.99900000000002</v>
      </c>
      <c r="E2673" s="4">
        <f t="shared" si="82"/>
        <v>0.69599900000000003</v>
      </c>
      <c r="F2673" s="4">
        <v>723.41099999999994</v>
      </c>
      <c r="G2673" s="4">
        <f t="shared" si="83"/>
        <v>0.72341099999999992</v>
      </c>
    </row>
    <row r="2674" spans="1:7">
      <c r="A2674" s="4">
        <v>4</v>
      </c>
      <c r="B2674" s="4">
        <v>21</v>
      </c>
      <c r="C2674" s="4">
        <v>15</v>
      </c>
      <c r="D2674" s="4">
        <v>578.56899999999996</v>
      </c>
      <c r="E2674" s="4">
        <f t="shared" si="82"/>
        <v>0.578569</v>
      </c>
      <c r="F2674" s="4">
        <v>681.04600000000005</v>
      </c>
      <c r="G2674" s="4">
        <f t="shared" si="83"/>
        <v>0.68104600000000004</v>
      </c>
    </row>
    <row r="2675" spans="1:7">
      <c r="A2675" s="4">
        <v>4</v>
      </c>
      <c r="B2675" s="4">
        <v>21</v>
      </c>
      <c r="C2675" s="4">
        <v>16</v>
      </c>
      <c r="D2675" s="4">
        <v>420.22699999999998</v>
      </c>
      <c r="E2675" s="4">
        <f t="shared" si="82"/>
        <v>0.42022699999999996</v>
      </c>
      <c r="F2675" s="4">
        <v>607.31799999999998</v>
      </c>
      <c r="G2675" s="4">
        <f t="shared" si="83"/>
        <v>0.60731800000000002</v>
      </c>
    </row>
    <row r="2676" spans="1:7">
      <c r="A2676" s="4">
        <v>4</v>
      </c>
      <c r="B2676" s="4">
        <v>21</v>
      </c>
      <c r="C2676" s="4">
        <v>17</v>
      </c>
      <c r="D2676" s="4">
        <v>194.517</v>
      </c>
      <c r="E2676" s="4">
        <f t="shared" si="82"/>
        <v>0.194517</v>
      </c>
      <c r="F2676" s="4">
        <v>422.85899999999998</v>
      </c>
      <c r="G2676" s="4">
        <f t="shared" si="83"/>
        <v>0.42285899999999998</v>
      </c>
    </row>
    <row r="2677" spans="1:7">
      <c r="A2677" s="4">
        <v>4</v>
      </c>
      <c r="B2677" s="4">
        <v>21</v>
      </c>
      <c r="C2677" s="4">
        <v>18</v>
      </c>
      <c r="D2677" s="4">
        <v>26.661999999999999</v>
      </c>
      <c r="E2677" s="4">
        <f t="shared" si="82"/>
        <v>2.6661999999999998E-2</v>
      </c>
      <c r="F2677" s="4">
        <v>189.999</v>
      </c>
      <c r="G2677" s="4">
        <f t="shared" si="83"/>
        <v>0.189999</v>
      </c>
    </row>
    <row r="2678" spans="1:7">
      <c r="A2678" s="4">
        <v>4</v>
      </c>
      <c r="B2678" s="4">
        <v>21</v>
      </c>
      <c r="C2678" s="4">
        <v>19</v>
      </c>
      <c r="D2678" s="4">
        <v>0</v>
      </c>
      <c r="E2678" s="4">
        <f t="shared" si="82"/>
        <v>0</v>
      </c>
      <c r="F2678" s="4">
        <v>0</v>
      </c>
      <c r="G2678" s="4">
        <f t="shared" si="83"/>
        <v>0</v>
      </c>
    </row>
    <row r="2679" spans="1:7">
      <c r="A2679" s="4">
        <v>4</v>
      </c>
      <c r="B2679" s="4">
        <v>21</v>
      </c>
      <c r="C2679" s="4">
        <v>20</v>
      </c>
      <c r="D2679" s="4">
        <v>0</v>
      </c>
      <c r="E2679" s="4">
        <f t="shared" si="82"/>
        <v>0</v>
      </c>
      <c r="F2679" s="4">
        <v>0</v>
      </c>
      <c r="G2679" s="4">
        <f t="shared" si="83"/>
        <v>0</v>
      </c>
    </row>
    <row r="2680" spans="1:7">
      <c r="A2680" s="4">
        <v>4</v>
      </c>
      <c r="B2680" s="4">
        <v>21</v>
      </c>
      <c r="C2680" s="4">
        <v>21</v>
      </c>
      <c r="D2680" s="4">
        <v>0</v>
      </c>
      <c r="E2680" s="4">
        <f t="shared" si="82"/>
        <v>0</v>
      </c>
      <c r="F2680" s="4">
        <v>0</v>
      </c>
      <c r="G2680" s="4">
        <f t="shared" si="83"/>
        <v>0</v>
      </c>
    </row>
    <row r="2681" spans="1:7">
      <c r="A2681" s="4">
        <v>4</v>
      </c>
      <c r="B2681" s="4">
        <v>21</v>
      </c>
      <c r="C2681" s="4">
        <v>22</v>
      </c>
      <c r="D2681" s="4">
        <v>0</v>
      </c>
      <c r="E2681" s="4">
        <f t="shared" si="82"/>
        <v>0</v>
      </c>
      <c r="F2681" s="4">
        <v>0</v>
      </c>
      <c r="G2681" s="4">
        <f t="shared" si="83"/>
        <v>0</v>
      </c>
    </row>
    <row r="2682" spans="1:7">
      <c r="A2682" s="4">
        <v>4</v>
      </c>
      <c r="B2682" s="4">
        <v>21</v>
      </c>
      <c r="C2682" s="4">
        <v>23</v>
      </c>
      <c r="D2682" s="4">
        <v>0</v>
      </c>
      <c r="E2682" s="4">
        <f t="shared" si="82"/>
        <v>0</v>
      </c>
      <c r="F2682" s="4">
        <v>0</v>
      </c>
      <c r="G2682" s="4">
        <f t="shared" si="83"/>
        <v>0</v>
      </c>
    </row>
    <row r="2683" spans="1:7">
      <c r="A2683" s="4">
        <v>4</v>
      </c>
      <c r="B2683" s="4">
        <v>22</v>
      </c>
      <c r="C2683" s="4">
        <v>0</v>
      </c>
      <c r="D2683" s="4">
        <v>0</v>
      </c>
      <c r="E2683" s="4">
        <f t="shared" si="82"/>
        <v>0</v>
      </c>
      <c r="F2683" s="4">
        <v>0</v>
      </c>
      <c r="G2683" s="4">
        <f t="shared" si="83"/>
        <v>0</v>
      </c>
    </row>
    <row r="2684" spans="1:7">
      <c r="A2684" s="4">
        <v>4</v>
      </c>
      <c r="B2684" s="4">
        <v>22</v>
      </c>
      <c r="C2684" s="4">
        <v>1</v>
      </c>
      <c r="D2684" s="4">
        <v>0</v>
      </c>
      <c r="E2684" s="4">
        <f t="shared" si="82"/>
        <v>0</v>
      </c>
      <c r="F2684" s="4">
        <v>0</v>
      </c>
      <c r="G2684" s="4">
        <f t="shared" si="83"/>
        <v>0</v>
      </c>
    </row>
    <row r="2685" spans="1:7">
      <c r="A2685" s="4">
        <v>4</v>
      </c>
      <c r="B2685" s="4">
        <v>22</v>
      </c>
      <c r="C2685" s="4">
        <v>2</v>
      </c>
      <c r="D2685" s="4">
        <v>0</v>
      </c>
      <c r="E2685" s="4">
        <f t="shared" si="82"/>
        <v>0</v>
      </c>
      <c r="F2685" s="4">
        <v>0</v>
      </c>
      <c r="G2685" s="4">
        <f t="shared" si="83"/>
        <v>0</v>
      </c>
    </row>
    <row r="2686" spans="1:7">
      <c r="A2686" s="4">
        <v>4</v>
      </c>
      <c r="B2686" s="4">
        <v>22</v>
      </c>
      <c r="C2686" s="4">
        <v>3</v>
      </c>
      <c r="D2686" s="4">
        <v>0</v>
      </c>
      <c r="E2686" s="4">
        <f t="shared" si="82"/>
        <v>0</v>
      </c>
      <c r="F2686" s="4">
        <v>0</v>
      </c>
      <c r="G2686" s="4">
        <f t="shared" si="83"/>
        <v>0</v>
      </c>
    </row>
    <row r="2687" spans="1:7">
      <c r="A2687" s="4">
        <v>4</v>
      </c>
      <c r="B2687" s="4">
        <v>22</v>
      </c>
      <c r="C2687" s="4">
        <v>4</v>
      </c>
      <c r="D2687" s="4">
        <v>0</v>
      </c>
      <c r="E2687" s="4">
        <f t="shared" si="82"/>
        <v>0</v>
      </c>
      <c r="F2687" s="4">
        <v>0</v>
      </c>
      <c r="G2687" s="4">
        <f t="shared" si="83"/>
        <v>0</v>
      </c>
    </row>
    <row r="2688" spans="1:7">
      <c r="A2688" s="4">
        <v>4</v>
      </c>
      <c r="B2688" s="4">
        <v>22</v>
      </c>
      <c r="C2688" s="4">
        <v>5</v>
      </c>
      <c r="D2688" s="4">
        <v>0</v>
      </c>
      <c r="E2688" s="4">
        <f t="shared" si="82"/>
        <v>0</v>
      </c>
      <c r="F2688" s="4">
        <v>0</v>
      </c>
      <c r="G2688" s="4">
        <f t="shared" si="83"/>
        <v>0</v>
      </c>
    </row>
    <row r="2689" spans="1:7">
      <c r="A2689" s="4">
        <v>4</v>
      </c>
      <c r="B2689" s="4">
        <v>22</v>
      </c>
      <c r="C2689" s="4">
        <v>6</v>
      </c>
      <c r="D2689" s="4">
        <v>63.44</v>
      </c>
      <c r="E2689" s="4">
        <f t="shared" si="82"/>
        <v>6.3439999999999996E-2</v>
      </c>
      <c r="F2689" s="4">
        <v>51.78</v>
      </c>
      <c r="G2689" s="4">
        <f t="shared" si="83"/>
        <v>5.178E-2</v>
      </c>
    </row>
    <row r="2690" spans="1:7">
      <c r="A2690" s="4">
        <v>4</v>
      </c>
      <c r="B2690" s="4">
        <v>22</v>
      </c>
      <c r="C2690" s="4">
        <v>7</v>
      </c>
      <c r="D2690" s="4">
        <v>132.018</v>
      </c>
      <c r="E2690" s="4">
        <f t="shared" si="82"/>
        <v>0.132018</v>
      </c>
      <c r="F2690" s="4">
        <v>97.372</v>
      </c>
      <c r="G2690" s="4">
        <f t="shared" si="83"/>
        <v>9.7372E-2</v>
      </c>
    </row>
    <row r="2691" spans="1:7">
      <c r="A2691" s="4">
        <v>4</v>
      </c>
      <c r="B2691" s="4">
        <v>22</v>
      </c>
      <c r="C2691" s="4">
        <v>8</v>
      </c>
      <c r="D2691" s="4">
        <v>359.49400000000003</v>
      </c>
      <c r="E2691" s="4">
        <f t="shared" si="82"/>
        <v>0.35949400000000004</v>
      </c>
      <c r="F2691" s="4">
        <v>236.803</v>
      </c>
      <c r="G2691" s="4">
        <f t="shared" si="83"/>
        <v>0.23680299999999999</v>
      </c>
    </row>
    <row r="2692" spans="1:7">
      <c r="A2692" s="4">
        <v>4</v>
      </c>
      <c r="B2692" s="4">
        <v>22</v>
      </c>
      <c r="C2692" s="4">
        <v>9</v>
      </c>
      <c r="D2692" s="4">
        <v>583.94799999999998</v>
      </c>
      <c r="E2692" s="4">
        <f t="shared" si="82"/>
        <v>0.58394800000000002</v>
      </c>
      <c r="F2692" s="4">
        <v>331.11700000000002</v>
      </c>
      <c r="G2692" s="4">
        <f t="shared" si="83"/>
        <v>0.33111699999999999</v>
      </c>
    </row>
    <row r="2693" spans="1:7">
      <c r="A2693" s="4">
        <v>4</v>
      </c>
      <c r="B2693" s="4">
        <v>22</v>
      </c>
      <c r="C2693" s="4">
        <v>10</v>
      </c>
      <c r="D2693" s="4">
        <v>681.05499999999995</v>
      </c>
      <c r="E2693" s="4">
        <f t="shared" si="82"/>
        <v>0.68105499999999997</v>
      </c>
      <c r="F2693" s="4">
        <v>476.88099999999997</v>
      </c>
      <c r="G2693" s="4">
        <f t="shared" si="83"/>
        <v>0.476881</v>
      </c>
    </row>
    <row r="2694" spans="1:7">
      <c r="A2694" s="4">
        <v>4</v>
      </c>
      <c r="B2694" s="4">
        <v>22</v>
      </c>
      <c r="C2694" s="4">
        <v>11</v>
      </c>
      <c r="D2694" s="4">
        <v>752.36</v>
      </c>
      <c r="E2694" s="4">
        <f t="shared" si="82"/>
        <v>0.75236000000000003</v>
      </c>
      <c r="F2694" s="4">
        <v>597.31799999999998</v>
      </c>
      <c r="G2694" s="4">
        <f t="shared" si="83"/>
        <v>0.59731800000000002</v>
      </c>
    </row>
    <row r="2695" spans="1:7">
      <c r="A2695" s="4">
        <v>4</v>
      </c>
      <c r="B2695" s="4">
        <v>22</v>
      </c>
      <c r="C2695" s="4">
        <v>12</v>
      </c>
      <c r="D2695" s="4">
        <v>610.15499999999997</v>
      </c>
      <c r="E2695" s="4">
        <f t="shared" si="82"/>
        <v>0.610155</v>
      </c>
      <c r="F2695" s="4">
        <v>538.98500000000001</v>
      </c>
      <c r="G2695" s="4">
        <f t="shared" si="83"/>
        <v>0.53898500000000005</v>
      </c>
    </row>
    <row r="2696" spans="1:7">
      <c r="A2696" s="4">
        <v>4</v>
      </c>
      <c r="B2696" s="4">
        <v>22</v>
      </c>
      <c r="C2696" s="4">
        <v>13</v>
      </c>
      <c r="D2696" s="4">
        <v>716.22299999999996</v>
      </c>
      <c r="E2696" s="4">
        <f t="shared" si="82"/>
        <v>0.71622299999999994</v>
      </c>
      <c r="F2696" s="4">
        <v>679.99900000000002</v>
      </c>
      <c r="G2696" s="4">
        <f t="shared" si="83"/>
        <v>0.67999900000000002</v>
      </c>
    </row>
    <row r="2697" spans="1:7">
      <c r="A2697" s="4">
        <v>4</v>
      </c>
      <c r="B2697" s="4">
        <v>22</v>
      </c>
      <c r="C2697" s="4">
        <v>14</v>
      </c>
      <c r="D2697" s="4">
        <v>534.91899999999998</v>
      </c>
      <c r="E2697" s="4">
        <f t="shared" si="82"/>
        <v>0.53491900000000003</v>
      </c>
      <c r="F2697" s="4">
        <v>553.74699999999996</v>
      </c>
      <c r="G2697" s="4">
        <f t="shared" si="83"/>
        <v>0.55374699999999999</v>
      </c>
    </row>
    <row r="2698" spans="1:7">
      <c r="A2698" s="4">
        <v>4</v>
      </c>
      <c r="B2698" s="4">
        <v>22</v>
      </c>
      <c r="C2698" s="4">
        <v>15</v>
      </c>
      <c r="D2698" s="4">
        <v>412.803</v>
      </c>
      <c r="E2698" s="4">
        <f t="shared" si="82"/>
        <v>0.41280299999999998</v>
      </c>
      <c r="F2698" s="4">
        <v>473.83300000000003</v>
      </c>
      <c r="G2698" s="4">
        <f t="shared" si="83"/>
        <v>0.473833</v>
      </c>
    </row>
    <row r="2699" spans="1:7">
      <c r="A2699" s="4">
        <v>4</v>
      </c>
      <c r="B2699" s="4">
        <v>22</v>
      </c>
      <c r="C2699" s="4">
        <v>16</v>
      </c>
      <c r="D2699" s="4">
        <v>90.352999999999994</v>
      </c>
      <c r="E2699" s="4">
        <f t="shared" si="82"/>
        <v>9.0352999999999989E-2</v>
      </c>
      <c r="F2699" s="4">
        <v>100.985</v>
      </c>
      <c r="G2699" s="4">
        <f t="shared" si="83"/>
        <v>0.10098500000000001</v>
      </c>
    </row>
    <row r="2700" spans="1:7">
      <c r="A2700" s="4">
        <v>4</v>
      </c>
      <c r="B2700" s="4">
        <v>22</v>
      </c>
      <c r="C2700" s="4">
        <v>17</v>
      </c>
      <c r="D2700" s="4">
        <v>58.86</v>
      </c>
      <c r="E2700" s="4">
        <f t="shared" si="82"/>
        <v>5.8860000000000003E-2</v>
      </c>
      <c r="F2700" s="4">
        <v>59.966000000000001</v>
      </c>
      <c r="G2700" s="4">
        <f t="shared" si="83"/>
        <v>5.9965999999999998E-2</v>
      </c>
    </row>
    <row r="2701" spans="1:7">
      <c r="A2701" s="4">
        <v>4</v>
      </c>
      <c r="B2701" s="4">
        <v>22</v>
      </c>
      <c r="C2701" s="4">
        <v>18</v>
      </c>
      <c r="D2701" s="4">
        <v>14.81</v>
      </c>
      <c r="E2701" s="4">
        <f t="shared" si="82"/>
        <v>1.481E-2</v>
      </c>
      <c r="F2701" s="4">
        <v>14.81</v>
      </c>
      <c r="G2701" s="4">
        <f t="shared" si="83"/>
        <v>1.481E-2</v>
      </c>
    </row>
    <row r="2702" spans="1:7">
      <c r="A2702" s="4">
        <v>4</v>
      </c>
      <c r="B2702" s="4">
        <v>22</v>
      </c>
      <c r="C2702" s="4">
        <v>19</v>
      </c>
      <c r="D2702" s="4">
        <v>0</v>
      </c>
      <c r="E2702" s="4">
        <f t="shared" si="82"/>
        <v>0</v>
      </c>
      <c r="F2702" s="4">
        <v>0</v>
      </c>
      <c r="G2702" s="4">
        <f t="shared" si="83"/>
        <v>0</v>
      </c>
    </row>
    <row r="2703" spans="1:7">
      <c r="A2703" s="4">
        <v>4</v>
      </c>
      <c r="B2703" s="4">
        <v>22</v>
      </c>
      <c r="C2703" s="4">
        <v>20</v>
      </c>
      <c r="D2703" s="4">
        <v>0</v>
      </c>
      <c r="E2703" s="4">
        <f t="shared" si="82"/>
        <v>0</v>
      </c>
      <c r="F2703" s="4">
        <v>0</v>
      </c>
      <c r="G2703" s="4">
        <f t="shared" si="83"/>
        <v>0</v>
      </c>
    </row>
    <row r="2704" spans="1:7">
      <c r="A2704" s="4">
        <v>4</v>
      </c>
      <c r="B2704" s="4">
        <v>22</v>
      </c>
      <c r="C2704" s="4">
        <v>21</v>
      </c>
      <c r="D2704" s="4">
        <v>0</v>
      </c>
      <c r="E2704" s="4">
        <f t="shared" si="82"/>
        <v>0</v>
      </c>
      <c r="F2704" s="4">
        <v>0</v>
      </c>
      <c r="G2704" s="4">
        <f t="shared" si="83"/>
        <v>0</v>
      </c>
    </row>
    <row r="2705" spans="1:7">
      <c r="A2705" s="4">
        <v>4</v>
      </c>
      <c r="B2705" s="4">
        <v>22</v>
      </c>
      <c r="C2705" s="4">
        <v>22</v>
      </c>
      <c r="D2705" s="4">
        <v>0</v>
      </c>
      <c r="E2705" s="4">
        <f t="shared" si="82"/>
        <v>0</v>
      </c>
      <c r="F2705" s="4">
        <v>0</v>
      </c>
      <c r="G2705" s="4">
        <f t="shared" si="83"/>
        <v>0</v>
      </c>
    </row>
    <row r="2706" spans="1:7">
      <c r="A2706" s="4">
        <v>4</v>
      </c>
      <c r="B2706" s="4">
        <v>22</v>
      </c>
      <c r="C2706" s="4">
        <v>23</v>
      </c>
      <c r="D2706" s="4">
        <v>0</v>
      </c>
      <c r="E2706" s="4">
        <f t="shared" si="82"/>
        <v>0</v>
      </c>
      <c r="F2706" s="4">
        <v>0</v>
      </c>
      <c r="G2706" s="4">
        <f t="shared" si="83"/>
        <v>0</v>
      </c>
    </row>
    <row r="2707" spans="1:7">
      <c r="A2707" s="4">
        <v>4</v>
      </c>
      <c r="B2707" s="4">
        <v>23</v>
      </c>
      <c r="C2707" s="4">
        <v>0</v>
      </c>
      <c r="D2707" s="4">
        <v>0</v>
      </c>
      <c r="E2707" s="4">
        <f t="shared" si="82"/>
        <v>0</v>
      </c>
      <c r="F2707" s="4">
        <v>0</v>
      </c>
      <c r="G2707" s="4">
        <f t="shared" si="83"/>
        <v>0</v>
      </c>
    </row>
    <row r="2708" spans="1:7">
      <c r="A2708" s="4">
        <v>4</v>
      </c>
      <c r="B2708" s="4">
        <v>23</v>
      </c>
      <c r="C2708" s="4">
        <v>1</v>
      </c>
      <c r="D2708" s="4">
        <v>0</v>
      </c>
      <c r="E2708" s="4">
        <f t="shared" ref="E2708:E2771" si="84">D2708/1000</f>
        <v>0</v>
      </c>
      <c r="F2708" s="4">
        <v>0</v>
      </c>
      <c r="G2708" s="4">
        <f t="shared" ref="G2708:G2771" si="85">F2708/1000</f>
        <v>0</v>
      </c>
    </row>
    <row r="2709" spans="1:7">
      <c r="A2709" s="4">
        <v>4</v>
      </c>
      <c r="B2709" s="4">
        <v>23</v>
      </c>
      <c r="C2709" s="4">
        <v>2</v>
      </c>
      <c r="D2709" s="4">
        <v>0</v>
      </c>
      <c r="E2709" s="4">
        <f t="shared" si="84"/>
        <v>0</v>
      </c>
      <c r="F2709" s="4">
        <v>0</v>
      </c>
      <c r="G2709" s="4">
        <f t="shared" si="85"/>
        <v>0</v>
      </c>
    </row>
    <row r="2710" spans="1:7">
      <c r="A2710" s="4">
        <v>4</v>
      </c>
      <c r="B2710" s="4">
        <v>23</v>
      </c>
      <c r="C2710" s="4">
        <v>3</v>
      </c>
      <c r="D2710" s="4">
        <v>0</v>
      </c>
      <c r="E2710" s="4">
        <f t="shared" si="84"/>
        <v>0</v>
      </c>
      <c r="F2710" s="4">
        <v>0</v>
      </c>
      <c r="G2710" s="4">
        <f t="shared" si="85"/>
        <v>0</v>
      </c>
    </row>
    <row r="2711" spans="1:7">
      <c r="A2711" s="4">
        <v>4</v>
      </c>
      <c r="B2711" s="4">
        <v>23</v>
      </c>
      <c r="C2711" s="4">
        <v>4</v>
      </c>
      <c r="D2711" s="4">
        <v>0</v>
      </c>
      <c r="E2711" s="4">
        <f t="shared" si="84"/>
        <v>0</v>
      </c>
      <c r="F2711" s="4">
        <v>0</v>
      </c>
      <c r="G2711" s="4">
        <f t="shared" si="85"/>
        <v>0</v>
      </c>
    </row>
    <row r="2712" spans="1:7">
      <c r="A2712" s="4">
        <v>4</v>
      </c>
      <c r="B2712" s="4">
        <v>23</v>
      </c>
      <c r="C2712" s="4">
        <v>5</v>
      </c>
      <c r="D2712" s="4">
        <v>0</v>
      </c>
      <c r="E2712" s="4">
        <f t="shared" si="84"/>
        <v>0</v>
      </c>
      <c r="F2712" s="4">
        <v>0</v>
      </c>
      <c r="G2712" s="4">
        <f t="shared" si="85"/>
        <v>0</v>
      </c>
    </row>
    <row r="2713" spans="1:7">
      <c r="A2713" s="4">
        <v>4</v>
      </c>
      <c r="B2713" s="4">
        <v>23</v>
      </c>
      <c r="C2713" s="4">
        <v>6</v>
      </c>
      <c r="D2713" s="4">
        <v>31.181999999999999</v>
      </c>
      <c r="E2713" s="4">
        <f t="shared" si="84"/>
        <v>3.1181999999999998E-2</v>
      </c>
      <c r="F2713" s="4">
        <v>30.792999999999999</v>
      </c>
      <c r="G2713" s="4">
        <f t="shared" si="85"/>
        <v>3.0793000000000001E-2</v>
      </c>
    </row>
    <row r="2714" spans="1:7">
      <c r="A2714" s="4">
        <v>4</v>
      </c>
      <c r="B2714" s="4">
        <v>23</v>
      </c>
      <c r="C2714" s="4">
        <v>7</v>
      </c>
      <c r="D2714" s="4">
        <v>118.258</v>
      </c>
      <c r="E2714" s="4">
        <f t="shared" si="84"/>
        <v>0.118258</v>
      </c>
      <c r="F2714" s="4">
        <v>75.153000000000006</v>
      </c>
      <c r="G2714" s="4">
        <f t="shared" si="85"/>
        <v>7.5153000000000011E-2</v>
      </c>
    </row>
    <row r="2715" spans="1:7">
      <c r="A2715" s="4">
        <v>4</v>
      </c>
      <c r="B2715" s="4">
        <v>23</v>
      </c>
      <c r="C2715" s="4">
        <v>8</v>
      </c>
      <c r="D2715" s="4">
        <v>328.68200000000002</v>
      </c>
      <c r="E2715" s="4">
        <f t="shared" si="84"/>
        <v>0.32868200000000003</v>
      </c>
      <c r="F2715" s="4">
        <v>177.36500000000001</v>
      </c>
      <c r="G2715" s="4">
        <f t="shared" si="85"/>
        <v>0.17736500000000002</v>
      </c>
    </row>
    <row r="2716" spans="1:7">
      <c r="A2716" s="4">
        <v>4</v>
      </c>
      <c r="B2716" s="4">
        <v>23</v>
      </c>
      <c r="C2716" s="4">
        <v>9</v>
      </c>
      <c r="D2716" s="4">
        <v>557.99400000000003</v>
      </c>
      <c r="E2716" s="4">
        <f t="shared" si="84"/>
        <v>0.55799399999999999</v>
      </c>
      <c r="F2716" s="4">
        <v>334.60199999999998</v>
      </c>
      <c r="G2716" s="4">
        <f t="shared" si="85"/>
        <v>0.33460199999999996</v>
      </c>
    </row>
    <row r="2717" spans="1:7">
      <c r="A2717" s="4">
        <v>4</v>
      </c>
      <c r="B2717" s="4">
        <v>23</v>
      </c>
      <c r="C2717" s="4">
        <v>10</v>
      </c>
      <c r="D2717" s="4">
        <v>370.41899999999998</v>
      </c>
      <c r="E2717" s="4">
        <f t="shared" si="84"/>
        <v>0.370419</v>
      </c>
      <c r="F2717" s="4">
        <v>282.95</v>
      </c>
      <c r="G2717" s="4">
        <f t="shared" si="85"/>
        <v>0.28294999999999998</v>
      </c>
    </row>
    <row r="2718" spans="1:7">
      <c r="A2718" s="4">
        <v>4</v>
      </c>
      <c r="B2718" s="4">
        <v>23</v>
      </c>
      <c r="C2718" s="4">
        <v>11</v>
      </c>
      <c r="D2718" s="4">
        <v>731.74199999999996</v>
      </c>
      <c r="E2718" s="4">
        <f t="shared" si="84"/>
        <v>0.731742</v>
      </c>
      <c r="F2718" s="4">
        <v>597.84299999999996</v>
      </c>
      <c r="G2718" s="4">
        <f t="shared" si="85"/>
        <v>0.59784300000000001</v>
      </c>
    </row>
    <row r="2719" spans="1:7">
      <c r="A2719" s="4">
        <v>4</v>
      </c>
      <c r="B2719" s="4">
        <v>23</v>
      </c>
      <c r="C2719" s="4">
        <v>12</v>
      </c>
      <c r="D2719" s="4">
        <v>737.48</v>
      </c>
      <c r="E2719" s="4">
        <f t="shared" si="84"/>
        <v>0.73748000000000002</v>
      </c>
      <c r="F2719" s="4">
        <v>645.35400000000004</v>
      </c>
      <c r="G2719" s="4">
        <f t="shared" si="85"/>
        <v>0.64535400000000009</v>
      </c>
    </row>
    <row r="2720" spans="1:7">
      <c r="A2720" s="4">
        <v>4</v>
      </c>
      <c r="B2720" s="4">
        <v>23</v>
      </c>
      <c r="C2720" s="4">
        <v>13</v>
      </c>
      <c r="D2720" s="4">
        <v>672.38</v>
      </c>
      <c r="E2720" s="4">
        <f t="shared" si="84"/>
        <v>0.67237999999999998</v>
      </c>
      <c r="F2720" s="4">
        <v>640.04100000000005</v>
      </c>
      <c r="G2720" s="4">
        <f t="shared" si="85"/>
        <v>0.64004100000000008</v>
      </c>
    </row>
    <row r="2721" spans="1:7">
      <c r="A2721" s="4">
        <v>4</v>
      </c>
      <c r="B2721" s="4">
        <v>23</v>
      </c>
      <c r="C2721" s="4">
        <v>14</v>
      </c>
      <c r="D2721" s="4">
        <v>569.92399999999998</v>
      </c>
      <c r="E2721" s="4">
        <f t="shared" si="84"/>
        <v>0.56992399999999999</v>
      </c>
      <c r="F2721" s="4">
        <v>591.577</v>
      </c>
      <c r="G2721" s="4">
        <f t="shared" si="85"/>
        <v>0.59157700000000002</v>
      </c>
    </row>
    <row r="2722" spans="1:7">
      <c r="A2722" s="4">
        <v>4</v>
      </c>
      <c r="B2722" s="4">
        <v>23</v>
      </c>
      <c r="C2722" s="4">
        <v>15</v>
      </c>
      <c r="D2722" s="4">
        <v>449.209</v>
      </c>
      <c r="E2722" s="4">
        <f t="shared" si="84"/>
        <v>0.44920900000000002</v>
      </c>
      <c r="F2722" s="4">
        <v>518.76300000000003</v>
      </c>
      <c r="G2722" s="4">
        <f t="shared" si="85"/>
        <v>0.51876300000000009</v>
      </c>
    </row>
    <row r="2723" spans="1:7">
      <c r="A2723" s="4">
        <v>4</v>
      </c>
      <c r="B2723" s="4">
        <v>23</v>
      </c>
      <c r="C2723" s="4">
        <v>16</v>
      </c>
      <c r="D2723" s="4">
        <v>241.833</v>
      </c>
      <c r="E2723" s="4">
        <f t="shared" si="84"/>
        <v>0.24183299999999999</v>
      </c>
      <c r="F2723" s="4">
        <v>296.56</v>
      </c>
      <c r="G2723" s="4">
        <f t="shared" si="85"/>
        <v>0.29655999999999999</v>
      </c>
    </row>
    <row r="2724" spans="1:7">
      <c r="A2724" s="4">
        <v>4</v>
      </c>
      <c r="B2724" s="4">
        <v>23</v>
      </c>
      <c r="C2724" s="4">
        <v>17</v>
      </c>
      <c r="D2724" s="4">
        <v>116.952</v>
      </c>
      <c r="E2724" s="4">
        <f t="shared" si="84"/>
        <v>0.116952</v>
      </c>
      <c r="F2724" s="4">
        <v>137.79599999999999</v>
      </c>
      <c r="G2724" s="4">
        <f t="shared" si="85"/>
        <v>0.137796</v>
      </c>
    </row>
    <row r="2725" spans="1:7">
      <c r="A2725" s="4">
        <v>4</v>
      </c>
      <c r="B2725" s="4">
        <v>23</v>
      </c>
      <c r="C2725" s="4">
        <v>18</v>
      </c>
      <c r="D2725" s="4">
        <v>26.597000000000001</v>
      </c>
      <c r="E2725" s="4">
        <f t="shared" si="84"/>
        <v>2.6597000000000003E-2</v>
      </c>
      <c r="F2725" s="4">
        <v>30.074999999999999</v>
      </c>
      <c r="G2725" s="4">
        <f t="shared" si="85"/>
        <v>3.0074999999999998E-2</v>
      </c>
    </row>
    <row r="2726" spans="1:7">
      <c r="A2726" s="4">
        <v>4</v>
      </c>
      <c r="B2726" s="4">
        <v>23</v>
      </c>
      <c r="C2726" s="4">
        <v>19</v>
      </c>
      <c r="D2726" s="4">
        <v>0</v>
      </c>
      <c r="E2726" s="4">
        <f t="shared" si="84"/>
        <v>0</v>
      </c>
      <c r="F2726" s="4">
        <v>0</v>
      </c>
      <c r="G2726" s="4">
        <f t="shared" si="85"/>
        <v>0</v>
      </c>
    </row>
    <row r="2727" spans="1:7">
      <c r="A2727" s="4">
        <v>4</v>
      </c>
      <c r="B2727" s="4">
        <v>23</v>
      </c>
      <c r="C2727" s="4">
        <v>20</v>
      </c>
      <c r="D2727" s="4">
        <v>0</v>
      </c>
      <c r="E2727" s="4">
        <f t="shared" si="84"/>
        <v>0</v>
      </c>
      <c r="F2727" s="4">
        <v>0</v>
      </c>
      <c r="G2727" s="4">
        <f t="shared" si="85"/>
        <v>0</v>
      </c>
    </row>
    <row r="2728" spans="1:7">
      <c r="A2728" s="4">
        <v>4</v>
      </c>
      <c r="B2728" s="4">
        <v>23</v>
      </c>
      <c r="C2728" s="4">
        <v>21</v>
      </c>
      <c r="D2728" s="4">
        <v>0</v>
      </c>
      <c r="E2728" s="4">
        <f t="shared" si="84"/>
        <v>0</v>
      </c>
      <c r="F2728" s="4">
        <v>0</v>
      </c>
      <c r="G2728" s="4">
        <f t="shared" si="85"/>
        <v>0</v>
      </c>
    </row>
    <row r="2729" spans="1:7">
      <c r="A2729" s="4">
        <v>4</v>
      </c>
      <c r="B2729" s="4">
        <v>23</v>
      </c>
      <c r="C2729" s="4">
        <v>22</v>
      </c>
      <c r="D2729" s="4">
        <v>0</v>
      </c>
      <c r="E2729" s="4">
        <f t="shared" si="84"/>
        <v>0</v>
      </c>
      <c r="F2729" s="4">
        <v>0</v>
      </c>
      <c r="G2729" s="4">
        <f t="shared" si="85"/>
        <v>0</v>
      </c>
    </row>
    <row r="2730" spans="1:7">
      <c r="A2730" s="4">
        <v>4</v>
      </c>
      <c r="B2730" s="4">
        <v>23</v>
      </c>
      <c r="C2730" s="4">
        <v>23</v>
      </c>
      <c r="D2730" s="4">
        <v>0</v>
      </c>
      <c r="E2730" s="4">
        <f t="shared" si="84"/>
        <v>0</v>
      </c>
      <c r="F2730" s="4">
        <v>0</v>
      </c>
      <c r="G2730" s="4">
        <f t="shared" si="85"/>
        <v>0</v>
      </c>
    </row>
    <row r="2731" spans="1:7">
      <c r="A2731" s="4">
        <v>4</v>
      </c>
      <c r="B2731" s="4">
        <v>24</v>
      </c>
      <c r="C2731" s="4">
        <v>0</v>
      </c>
      <c r="D2731" s="4">
        <v>0</v>
      </c>
      <c r="E2731" s="4">
        <f t="shared" si="84"/>
        <v>0</v>
      </c>
      <c r="F2731" s="4">
        <v>0</v>
      </c>
      <c r="G2731" s="4">
        <f t="shared" si="85"/>
        <v>0</v>
      </c>
    </row>
    <row r="2732" spans="1:7">
      <c r="A2732" s="4">
        <v>4</v>
      </c>
      <c r="B2732" s="4">
        <v>24</v>
      </c>
      <c r="C2732" s="4">
        <v>1</v>
      </c>
      <c r="D2732" s="4">
        <v>0</v>
      </c>
      <c r="E2732" s="4">
        <f t="shared" si="84"/>
        <v>0</v>
      </c>
      <c r="F2732" s="4">
        <v>0</v>
      </c>
      <c r="G2732" s="4">
        <f t="shared" si="85"/>
        <v>0</v>
      </c>
    </row>
    <row r="2733" spans="1:7">
      <c r="A2733" s="4">
        <v>4</v>
      </c>
      <c r="B2733" s="4">
        <v>24</v>
      </c>
      <c r="C2733" s="4">
        <v>2</v>
      </c>
      <c r="D2733" s="4">
        <v>0</v>
      </c>
      <c r="E2733" s="4">
        <f t="shared" si="84"/>
        <v>0</v>
      </c>
      <c r="F2733" s="4">
        <v>0</v>
      </c>
      <c r="G2733" s="4">
        <f t="shared" si="85"/>
        <v>0</v>
      </c>
    </row>
    <row r="2734" spans="1:7">
      <c r="A2734" s="4">
        <v>4</v>
      </c>
      <c r="B2734" s="4">
        <v>24</v>
      </c>
      <c r="C2734" s="4">
        <v>3</v>
      </c>
      <c r="D2734" s="4">
        <v>0</v>
      </c>
      <c r="E2734" s="4">
        <f t="shared" si="84"/>
        <v>0</v>
      </c>
      <c r="F2734" s="4">
        <v>0</v>
      </c>
      <c r="G2734" s="4">
        <f t="shared" si="85"/>
        <v>0</v>
      </c>
    </row>
    <row r="2735" spans="1:7">
      <c r="A2735" s="4">
        <v>4</v>
      </c>
      <c r="B2735" s="4">
        <v>24</v>
      </c>
      <c r="C2735" s="4">
        <v>4</v>
      </c>
      <c r="D2735" s="4">
        <v>0</v>
      </c>
      <c r="E2735" s="4">
        <f t="shared" si="84"/>
        <v>0</v>
      </c>
      <c r="F2735" s="4">
        <v>0</v>
      </c>
      <c r="G2735" s="4">
        <f t="shared" si="85"/>
        <v>0</v>
      </c>
    </row>
    <row r="2736" spans="1:7">
      <c r="A2736" s="4">
        <v>4</v>
      </c>
      <c r="B2736" s="4">
        <v>24</v>
      </c>
      <c r="C2736" s="4">
        <v>5</v>
      </c>
      <c r="D2736" s="4">
        <v>0</v>
      </c>
      <c r="E2736" s="4">
        <f t="shared" si="84"/>
        <v>0</v>
      </c>
      <c r="F2736" s="4">
        <v>0</v>
      </c>
      <c r="G2736" s="4">
        <f t="shared" si="85"/>
        <v>0</v>
      </c>
    </row>
    <row r="2737" spans="1:7">
      <c r="A2737" s="4">
        <v>4</v>
      </c>
      <c r="B2737" s="4">
        <v>24</v>
      </c>
      <c r="C2737" s="4">
        <v>6</v>
      </c>
      <c r="D2737" s="4">
        <v>25.920999999999999</v>
      </c>
      <c r="E2737" s="4">
        <f t="shared" si="84"/>
        <v>2.5921E-2</v>
      </c>
      <c r="F2737" s="4">
        <v>25.891999999999999</v>
      </c>
      <c r="G2737" s="4">
        <f t="shared" si="85"/>
        <v>2.5891999999999998E-2</v>
      </c>
    </row>
    <row r="2738" spans="1:7">
      <c r="A2738" s="4">
        <v>4</v>
      </c>
      <c r="B2738" s="4">
        <v>24</v>
      </c>
      <c r="C2738" s="4">
        <v>7</v>
      </c>
      <c r="D2738" s="4">
        <v>82.344999999999999</v>
      </c>
      <c r="E2738" s="4">
        <f t="shared" si="84"/>
        <v>8.2345000000000002E-2</v>
      </c>
      <c r="F2738" s="4">
        <v>78.47</v>
      </c>
      <c r="G2738" s="4">
        <f t="shared" si="85"/>
        <v>7.8469999999999998E-2</v>
      </c>
    </row>
    <row r="2739" spans="1:7">
      <c r="A2739" s="4">
        <v>4</v>
      </c>
      <c r="B2739" s="4">
        <v>24</v>
      </c>
      <c r="C2739" s="4">
        <v>8</v>
      </c>
      <c r="D2739" s="4">
        <v>142.096</v>
      </c>
      <c r="E2739" s="4">
        <f t="shared" si="84"/>
        <v>0.142096</v>
      </c>
      <c r="F2739" s="4">
        <v>134.81100000000001</v>
      </c>
      <c r="G2739" s="4">
        <f t="shared" si="85"/>
        <v>0.13481100000000001</v>
      </c>
    </row>
    <row r="2740" spans="1:7">
      <c r="A2740" s="4">
        <v>4</v>
      </c>
      <c r="B2740" s="4">
        <v>24</v>
      </c>
      <c r="C2740" s="4">
        <v>9</v>
      </c>
      <c r="D2740" s="4">
        <v>194.51599999999999</v>
      </c>
      <c r="E2740" s="4">
        <f t="shared" si="84"/>
        <v>0.19451599999999999</v>
      </c>
      <c r="F2740" s="4">
        <v>185.179</v>
      </c>
      <c r="G2740" s="4">
        <f t="shared" si="85"/>
        <v>0.18517900000000001</v>
      </c>
    </row>
    <row r="2741" spans="1:7">
      <c r="A2741" s="4">
        <v>4</v>
      </c>
      <c r="B2741" s="4">
        <v>24</v>
      </c>
      <c r="C2741" s="4">
        <v>10</v>
      </c>
      <c r="D2741" s="4">
        <v>233.404</v>
      </c>
      <c r="E2741" s="4">
        <f t="shared" si="84"/>
        <v>0.233404</v>
      </c>
      <c r="F2741" s="4">
        <v>223.73699999999999</v>
      </c>
      <c r="G2741" s="4">
        <f t="shared" si="85"/>
        <v>0.22373699999999999</v>
      </c>
    </row>
    <row r="2742" spans="1:7">
      <c r="A2742" s="4">
        <v>4</v>
      </c>
      <c r="B2742" s="4">
        <v>24</v>
      </c>
      <c r="C2742" s="4">
        <v>11</v>
      </c>
      <c r="D2742" s="4">
        <v>258.42</v>
      </c>
      <c r="E2742" s="4">
        <f t="shared" si="84"/>
        <v>0.25842000000000004</v>
      </c>
      <c r="F2742" s="4">
        <v>249.99600000000001</v>
      </c>
      <c r="G2742" s="4">
        <f t="shared" si="85"/>
        <v>0.249996</v>
      </c>
    </row>
    <row r="2743" spans="1:7">
      <c r="A2743" s="4">
        <v>4</v>
      </c>
      <c r="B2743" s="4">
        <v>24</v>
      </c>
      <c r="C2743" s="4">
        <v>12</v>
      </c>
      <c r="D2743" s="4">
        <v>264.05399999999997</v>
      </c>
      <c r="E2743" s="4">
        <f t="shared" si="84"/>
        <v>0.26405399999999996</v>
      </c>
      <c r="F2743" s="4">
        <v>258.46800000000002</v>
      </c>
      <c r="G2743" s="4">
        <f t="shared" si="85"/>
        <v>0.25846800000000003</v>
      </c>
    </row>
    <row r="2744" spans="1:7">
      <c r="A2744" s="4">
        <v>4</v>
      </c>
      <c r="B2744" s="4">
        <v>24</v>
      </c>
      <c r="C2744" s="4">
        <v>13</v>
      </c>
      <c r="D2744" s="4">
        <v>255.005</v>
      </c>
      <c r="E2744" s="4">
        <f t="shared" si="84"/>
        <v>0.25500499999999998</v>
      </c>
      <c r="F2744" s="4">
        <v>252.94</v>
      </c>
      <c r="G2744" s="4">
        <f t="shared" si="85"/>
        <v>0.25294</v>
      </c>
    </row>
    <row r="2745" spans="1:7">
      <c r="A2745" s="4">
        <v>4</v>
      </c>
      <c r="B2745" s="4">
        <v>24</v>
      </c>
      <c r="C2745" s="4">
        <v>14</v>
      </c>
      <c r="D2745" s="4">
        <v>227.70699999999999</v>
      </c>
      <c r="E2745" s="4">
        <f t="shared" si="84"/>
        <v>0.22770699999999999</v>
      </c>
      <c r="F2745" s="4">
        <v>229.13399999999999</v>
      </c>
      <c r="G2745" s="4">
        <f t="shared" si="85"/>
        <v>0.22913399999999998</v>
      </c>
    </row>
    <row r="2746" spans="1:7">
      <c r="A2746" s="4">
        <v>4</v>
      </c>
      <c r="B2746" s="4">
        <v>24</v>
      </c>
      <c r="C2746" s="4">
        <v>15</v>
      </c>
      <c r="D2746" s="4">
        <v>194.06899999999999</v>
      </c>
      <c r="E2746" s="4">
        <f t="shared" si="84"/>
        <v>0.19406899999999999</v>
      </c>
      <c r="F2746" s="4">
        <v>198.29300000000001</v>
      </c>
      <c r="G2746" s="4">
        <f t="shared" si="85"/>
        <v>0.198293</v>
      </c>
    </row>
    <row r="2747" spans="1:7">
      <c r="A2747" s="4">
        <v>4</v>
      </c>
      <c r="B2747" s="4">
        <v>24</v>
      </c>
      <c r="C2747" s="4">
        <v>16</v>
      </c>
      <c r="D2747" s="4">
        <v>207.78700000000001</v>
      </c>
      <c r="E2747" s="4">
        <f t="shared" si="84"/>
        <v>0.207787</v>
      </c>
      <c r="F2747" s="4">
        <v>238.863</v>
      </c>
      <c r="G2747" s="4">
        <f t="shared" si="85"/>
        <v>0.23886299999999999</v>
      </c>
    </row>
    <row r="2748" spans="1:7">
      <c r="A2748" s="4">
        <v>4</v>
      </c>
      <c r="B2748" s="4">
        <v>24</v>
      </c>
      <c r="C2748" s="4">
        <v>17</v>
      </c>
      <c r="D2748" s="4">
        <v>123.428</v>
      </c>
      <c r="E2748" s="4">
        <f t="shared" si="84"/>
        <v>0.123428</v>
      </c>
      <c r="F2748" s="4">
        <v>153.68600000000001</v>
      </c>
      <c r="G2748" s="4">
        <f t="shared" si="85"/>
        <v>0.15368600000000002</v>
      </c>
    </row>
    <row r="2749" spans="1:7">
      <c r="A2749" s="4">
        <v>4</v>
      </c>
      <c r="B2749" s="4">
        <v>24</v>
      </c>
      <c r="C2749" s="4">
        <v>18</v>
      </c>
      <c r="D2749" s="4">
        <v>53.71</v>
      </c>
      <c r="E2749" s="4">
        <f t="shared" si="84"/>
        <v>5.3710000000000001E-2</v>
      </c>
      <c r="F2749" s="4">
        <v>96.503</v>
      </c>
      <c r="G2749" s="4">
        <f t="shared" si="85"/>
        <v>9.6503000000000005E-2</v>
      </c>
    </row>
    <row r="2750" spans="1:7">
      <c r="A2750" s="4">
        <v>4</v>
      </c>
      <c r="B2750" s="4">
        <v>24</v>
      </c>
      <c r="C2750" s="4">
        <v>19</v>
      </c>
      <c r="D2750" s="4">
        <v>0</v>
      </c>
      <c r="E2750" s="4">
        <f t="shared" si="84"/>
        <v>0</v>
      </c>
      <c r="F2750" s="4">
        <v>0</v>
      </c>
      <c r="G2750" s="4">
        <f t="shared" si="85"/>
        <v>0</v>
      </c>
    </row>
    <row r="2751" spans="1:7">
      <c r="A2751" s="4">
        <v>4</v>
      </c>
      <c r="B2751" s="4">
        <v>24</v>
      </c>
      <c r="C2751" s="4">
        <v>20</v>
      </c>
      <c r="D2751" s="4">
        <v>0</v>
      </c>
      <c r="E2751" s="4">
        <f t="shared" si="84"/>
        <v>0</v>
      </c>
      <c r="F2751" s="4">
        <v>0</v>
      </c>
      <c r="G2751" s="4">
        <f t="shared" si="85"/>
        <v>0</v>
      </c>
    </row>
    <row r="2752" spans="1:7">
      <c r="A2752" s="4">
        <v>4</v>
      </c>
      <c r="B2752" s="4">
        <v>24</v>
      </c>
      <c r="C2752" s="4">
        <v>21</v>
      </c>
      <c r="D2752" s="4">
        <v>0</v>
      </c>
      <c r="E2752" s="4">
        <f t="shared" si="84"/>
        <v>0</v>
      </c>
      <c r="F2752" s="4">
        <v>0</v>
      </c>
      <c r="G2752" s="4">
        <f t="shared" si="85"/>
        <v>0</v>
      </c>
    </row>
    <row r="2753" spans="1:7">
      <c r="A2753" s="4">
        <v>4</v>
      </c>
      <c r="B2753" s="4">
        <v>24</v>
      </c>
      <c r="C2753" s="4">
        <v>22</v>
      </c>
      <c r="D2753" s="4">
        <v>0</v>
      </c>
      <c r="E2753" s="4">
        <f t="shared" si="84"/>
        <v>0</v>
      </c>
      <c r="F2753" s="4">
        <v>0</v>
      </c>
      <c r="G2753" s="4">
        <f t="shared" si="85"/>
        <v>0</v>
      </c>
    </row>
    <row r="2754" spans="1:7">
      <c r="A2754" s="4">
        <v>4</v>
      </c>
      <c r="B2754" s="4">
        <v>24</v>
      </c>
      <c r="C2754" s="4">
        <v>23</v>
      </c>
      <c r="D2754" s="4">
        <v>0</v>
      </c>
      <c r="E2754" s="4">
        <f t="shared" si="84"/>
        <v>0</v>
      </c>
      <c r="F2754" s="4">
        <v>0</v>
      </c>
      <c r="G2754" s="4">
        <f t="shared" si="85"/>
        <v>0</v>
      </c>
    </row>
    <row r="2755" spans="1:7">
      <c r="A2755" s="4">
        <v>4</v>
      </c>
      <c r="B2755" s="4">
        <v>25</v>
      </c>
      <c r="C2755" s="4">
        <v>0</v>
      </c>
      <c r="D2755" s="4">
        <v>0</v>
      </c>
      <c r="E2755" s="4">
        <f t="shared" si="84"/>
        <v>0</v>
      </c>
      <c r="F2755" s="4">
        <v>0</v>
      </c>
      <c r="G2755" s="4">
        <f t="shared" si="85"/>
        <v>0</v>
      </c>
    </row>
    <row r="2756" spans="1:7">
      <c r="A2756" s="4">
        <v>4</v>
      </c>
      <c r="B2756" s="4">
        <v>25</v>
      </c>
      <c r="C2756" s="4">
        <v>1</v>
      </c>
      <c r="D2756" s="4">
        <v>0</v>
      </c>
      <c r="E2756" s="4">
        <f t="shared" si="84"/>
        <v>0</v>
      </c>
      <c r="F2756" s="4">
        <v>0</v>
      </c>
      <c r="G2756" s="4">
        <f t="shared" si="85"/>
        <v>0</v>
      </c>
    </row>
    <row r="2757" spans="1:7">
      <c r="A2757" s="4">
        <v>4</v>
      </c>
      <c r="B2757" s="4">
        <v>25</v>
      </c>
      <c r="C2757" s="4">
        <v>2</v>
      </c>
      <c r="D2757" s="4">
        <v>0</v>
      </c>
      <c r="E2757" s="4">
        <f t="shared" si="84"/>
        <v>0</v>
      </c>
      <c r="F2757" s="4">
        <v>0</v>
      </c>
      <c r="G2757" s="4">
        <f t="shared" si="85"/>
        <v>0</v>
      </c>
    </row>
    <row r="2758" spans="1:7">
      <c r="A2758" s="4">
        <v>4</v>
      </c>
      <c r="B2758" s="4">
        <v>25</v>
      </c>
      <c r="C2758" s="4">
        <v>3</v>
      </c>
      <c r="D2758" s="4">
        <v>0</v>
      </c>
      <c r="E2758" s="4">
        <f t="shared" si="84"/>
        <v>0</v>
      </c>
      <c r="F2758" s="4">
        <v>0</v>
      </c>
      <c r="G2758" s="4">
        <f t="shared" si="85"/>
        <v>0</v>
      </c>
    </row>
    <row r="2759" spans="1:7">
      <c r="A2759" s="4">
        <v>4</v>
      </c>
      <c r="B2759" s="4">
        <v>25</v>
      </c>
      <c r="C2759" s="4">
        <v>4</v>
      </c>
      <c r="D2759" s="4">
        <v>0</v>
      </c>
      <c r="E2759" s="4">
        <f t="shared" si="84"/>
        <v>0</v>
      </c>
      <c r="F2759" s="4">
        <v>0</v>
      </c>
      <c r="G2759" s="4">
        <f t="shared" si="85"/>
        <v>0</v>
      </c>
    </row>
    <row r="2760" spans="1:7">
      <c r="A2760" s="4">
        <v>4</v>
      </c>
      <c r="B2760" s="4">
        <v>25</v>
      </c>
      <c r="C2760" s="4">
        <v>5</v>
      </c>
      <c r="D2760" s="4">
        <v>0</v>
      </c>
      <c r="E2760" s="4">
        <f t="shared" si="84"/>
        <v>0</v>
      </c>
      <c r="F2760" s="4">
        <v>0</v>
      </c>
      <c r="G2760" s="4">
        <f t="shared" si="85"/>
        <v>0</v>
      </c>
    </row>
    <row r="2761" spans="1:7">
      <c r="A2761" s="4">
        <v>4</v>
      </c>
      <c r="B2761" s="4">
        <v>25</v>
      </c>
      <c r="C2761" s="4">
        <v>6</v>
      </c>
      <c r="D2761" s="4">
        <v>44.38</v>
      </c>
      <c r="E2761" s="4">
        <f t="shared" si="84"/>
        <v>4.4380000000000003E-2</v>
      </c>
      <c r="F2761" s="4">
        <v>40.972999999999999</v>
      </c>
      <c r="G2761" s="4">
        <f t="shared" si="85"/>
        <v>4.0972999999999996E-2</v>
      </c>
    </row>
    <row r="2762" spans="1:7">
      <c r="A2762" s="4">
        <v>4</v>
      </c>
      <c r="B2762" s="4">
        <v>25</v>
      </c>
      <c r="C2762" s="4">
        <v>7</v>
      </c>
      <c r="D2762" s="4">
        <v>165.983</v>
      </c>
      <c r="E2762" s="4">
        <f t="shared" si="84"/>
        <v>0.16598299999999999</v>
      </c>
      <c r="F2762" s="4">
        <v>78.688999999999993</v>
      </c>
      <c r="G2762" s="4">
        <f t="shared" si="85"/>
        <v>7.8688999999999995E-2</v>
      </c>
    </row>
    <row r="2763" spans="1:7">
      <c r="A2763" s="4">
        <v>4</v>
      </c>
      <c r="B2763" s="4">
        <v>25</v>
      </c>
      <c r="C2763" s="4">
        <v>8</v>
      </c>
      <c r="D2763" s="4">
        <v>380.995</v>
      </c>
      <c r="E2763" s="4">
        <f t="shared" si="84"/>
        <v>0.38099500000000003</v>
      </c>
      <c r="F2763" s="4">
        <v>193.71899999999999</v>
      </c>
      <c r="G2763" s="4">
        <f t="shared" si="85"/>
        <v>0.193719</v>
      </c>
    </row>
    <row r="2764" spans="1:7">
      <c r="A2764" s="4">
        <v>4</v>
      </c>
      <c r="B2764" s="4">
        <v>25</v>
      </c>
      <c r="C2764" s="4">
        <v>9</v>
      </c>
      <c r="D2764" s="4">
        <v>572.67899999999997</v>
      </c>
      <c r="E2764" s="4">
        <f t="shared" si="84"/>
        <v>0.57267899999999994</v>
      </c>
      <c r="F2764" s="4">
        <v>364.029</v>
      </c>
      <c r="G2764" s="4">
        <f t="shared" si="85"/>
        <v>0.36402899999999999</v>
      </c>
    </row>
    <row r="2765" spans="1:7">
      <c r="A2765" s="4">
        <v>4</v>
      </c>
      <c r="B2765" s="4">
        <v>25</v>
      </c>
      <c r="C2765" s="4">
        <v>10</v>
      </c>
      <c r="D2765" s="4">
        <v>687.68299999999999</v>
      </c>
      <c r="E2765" s="4">
        <f t="shared" si="84"/>
        <v>0.68768300000000004</v>
      </c>
      <c r="F2765" s="4">
        <v>496.13499999999999</v>
      </c>
      <c r="G2765" s="4">
        <f t="shared" si="85"/>
        <v>0.49613499999999999</v>
      </c>
    </row>
    <row r="2766" spans="1:7">
      <c r="A2766" s="4">
        <v>4</v>
      </c>
      <c r="B2766" s="4">
        <v>25</v>
      </c>
      <c r="C2766" s="4">
        <v>11</v>
      </c>
      <c r="D2766" s="4">
        <v>757.98199999999997</v>
      </c>
      <c r="E2766" s="4">
        <f t="shared" si="84"/>
        <v>0.75798199999999993</v>
      </c>
      <c r="F2766" s="4">
        <v>604.85900000000004</v>
      </c>
      <c r="G2766" s="4">
        <f t="shared" si="85"/>
        <v>0.60485900000000004</v>
      </c>
    </row>
    <row r="2767" spans="1:7">
      <c r="A2767" s="4">
        <v>4</v>
      </c>
      <c r="B2767" s="4">
        <v>25</v>
      </c>
      <c r="C2767" s="4">
        <v>12</v>
      </c>
      <c r="D2767" s="4">
        <v>776.89200000000005</v>
      </c>
      <c r="E2767" s="4">
        <f t="shared" si="84"/>
        <v>0.77689200000000003</v>
      </c>
      <c r="F2767" s="4">
        <v>678.98800000000006</v>
      </c>
      <c r="G2767" s="4">
        <f t="shared" si="85"/>
        <v>0.67898800000000004</v>
      </c>
    </row>
    <row r="2768" spans="1:7">
      <c r="A2768" s="4">
        <v>4</v>
      </c>
      <c r="B2768" s="4">
        <v>25</v>
      </c>
      <c r="C2768" s="4">
        <v>13</v>
      </c>
      <c r="D2768" s="4">
        <v>664.54</v>
      </c>
      <c r="E2768" s="4">
        <f t="shared" si="84"/>
        <v>0.66453999999999991</v>
      </c>
      <c r="F2768" s="4">
        <v>635.21900000000005</v>
      </c>
      <c r="G2768" s="4">
        <f t="shared" si="85"/>
        <v>0.63521900000000009</v>
      </c>
    </row>
    <row r="2769" spans="1:7">
      <c r="A2769" s="4">
        <v>4</v>
      </c>
      <c r="B2769" s="4">
        <v>25</v>
      </c>
      <c r="C2769" s="4">
        <v>14</v>
      </c>
      <c r="D2769" s="4">
        <v>604.78399999999999</v>
      </c>
      <c r="E2769" s="4">
        <f t="shared" si="84"/>
        <v>0.60478399999999999</v>
      </c>
      <c r="F2769" s="4">
        <v>629.91</v>
      </c>
      <c r="G2769" s="4">
        <f t="shared" si="85"/>
        <v>0.62990999999999997</v>
      </c>
    </row>
    <row r="2770" spans="1:7">
      <c r="A2770" s="4">
        <v>4</v>
      </c>
      <c r="B2770" s="4">
        <v>25</v>
      </c>
      <c r="C2770" s="4">
        <v>15</v>
      </c>
      <c r="D2770" s="4">
        <v>463.65100000000001</v>
      </c>
      <c r="E2770" s="4">
        <f t="shared" si="84"/>
        <v>0.46365100000000004</v>
      </c>
      <c r="F2770" s="4">
        <v>533.47</v>
      </c>
      <c r="G2770" s="4">
        <f t="shared" si="85"/>
        <v>0.53347</v>
      </c>
    </row>
    <row r="2771" spans="1:7">
      <c r="A2771" s="4">
        <v>4</v>
      </c>
      <c r="B2771" s="4">
        <v>25</v>
      </c>
      <c r="C2771" s="4">
        <v>16</v>
      </c>
      <c r="D2771" s="4">
        <v>337.16199999999998</v>
      </c>
      <c r="E2771" s="4">
        <f t="shared" si="84"/>
        <v>0.33716199999999996</v>
      </c>
      <c r="F2771" s="4">
        <v>460.37900000000002</v>
      </c>
      <c r="G2771" s="4">
        <f t="shared" si="85"/>
        <v>0.46037900000000004</v>
      </c>
    </row>
    <row r="2772" spans="1:7">
      <c r="A2772" s="4">
        <v>4</v>
      </c>
      <c r="B2772" s="4">
        <v>25</v>
      </c>
      <c r="C2772" s="4">
        <v>17</v>
      </c>
      <c r="D2772" s="4">
        <v>147.76300000000001</v>
      </c>
      <c r="E2772" s="4">
        <f t="shared" ref="E2772:E2835" si="86">D2772/1000</f>
        <v>0.14776300000000001</v>
      </c>
      <c r="F2772" s="4">
        <v>258.31200000000001</v>
      </c>
      <c r="G2772" s="4">
        <f t="shared" ref="G2772:G2835" si="87">F2772/1000</f>
        <v>0.25831199999999999</v>
      </c>
    </row>
    <row r="2773" spans="1:7">
      <c r="A2773" s="4">
        <v>4</v>
      </c>
      <c r="B2773" s="4">
        <v>25</v>
      </c>
      <c r="C2773" s="4">
        <v>18</v>
      </c>
      <c r="D2773" s="4">
        <v>35.984999999999999</v>
      </c>
      <c r="E2773" s="4">
        <f t="shared" si="86"/>
        <v>3.5984999999999996E-2</v>
      </c>
      <c r="F2773" s="4">
        <v>72.662999999999997</v>
      </c>
      <c r="G2773" s="4">
        <f t="shared" si="87"/>
        <v>7.2662999999999991E-2</v>
      </c>
    </row>
    <row r="2774" spans="1:7">
      <c r="A2774" s="4">
        <v>4</v>
      </c>
      <c r="B2774" s="4">
        <v>25</v>
      </c>
      <c r="C2774" s="4">
        <v>19</v>
      </c>
      <c r="D2774" s="4">
        <v>0</v>
      </c>
      <c r="E2774" s="4">
        <f t="shared" si="86"/>
        <v>0</v>
      </c>
      <c r="F2774" s="4">
        <v>0</v>
      </c>
      <c r="G2774" s="4">
        <f t="shared" si="87"/>
        <v>0</v>
      </c>
    </row>
    <row r="2775" spans="1:7">
      <c r="A2775" s="4">
        <v>4</v>
      </c>
      <c r="B2775" s="4">
        <v>25</v>
      </c>
      <c r="C2775" s="4">
        <v>20</v>
      </c>
      <c r="D2775" s="4">
        <v>0</v>
      </c>
      <c r="E2775" s="4">
        <f t="shared" si="86"/>
        <v>0</v>
      </c>
      <c r="F2775" s="4">
        <v>0</v>
      </c>
      <c r="G2775" s="4">
        <f t="shared" si="87"/>
        <v>0</v>
      </c>
    </row>
    <row r="2776" spans="1:7">
      <c r="A2776" s="4">
        <v>4</v>
      </c>
      <c r="B2776" s="4">
        <v>25</v>
      </c>
      <c r="C2776" s="4">
        <v>21</v>
      </c>
      <c r="D2776" s="4">
        <v>0</v>
      </c>
      <c r="E2776" s="4">
        <f t="shared" si="86"/>
        <v>0</v>
      </c>
      <c r="F2776" s="4">
        <v>0</v>
      </c>
      <c r="G2776" s="4">
        <f t="shared" si="87"/>
        <v>0</v>
      </c>
    </row>
    <row r="2777" spans="1:7">
      <c r="A2777" s="4">
        <v>4</v>
      </c>
      <c r="B2777" s="4">
        <v>25</v>
      </c>
      <c r="C2777" s="4">
        <v>22</v>
      </c>
      <c r="D2777" s="4">
        <v>0</v>
      </c>
      <c r="E2777" s="4">
        <f t="shared" si="86"/>
        <v>0</v>
      </c>
      <c r="F2777" s="4">
        <v>0</v>
      </c>
      <c r="G2777" s="4">
        <f t="shared" si="87"/>
        <v>0</v>
      </c>
    </row>
    <row r="2778" spans="1:7">
      <c r="A2778" s="4">
        <v>4</v>
      </c>
      <c r="B2778" s="4">
        <v>25</v>
      </c>
      <c r="C2778" s="4">
        <v>23</v>
      </c>
      <c r="D2778" s="4">
        <v>0</v>
      </c>
      <c r="E2778" s="4">
        <f t="shared" si="86"/>
        <v>0</v>
      </c>
      <c r="F2778" s="4">
        <v>0</v>
      </c>
      <c r="G2778" s="4">
        <f t="shared" si="87"/>
        <v>0</v>
      </c>
    </row>
    <row r="2779" spans="1:7">
      <c r="A2779" s="4">
        <v>4</v>
      </c>
      <c r="B2779" s="4">
        <v>26</v>
      </c>
      <c r="C2779" s="4">
        <v>0</v>
      </c>
      <c r="D2779" s="4">
        <v>0</v>
      </c>
      <c r="E2779" s="4">
        <f t="shared" si="86"/>
        <v>0</v>
      </c>
      <c r="F2779" s="4">
        <v>0</v>
      </c>
      <c r="G2779" s="4">
        <f t="shared" si="87"/>
        <v>0</v>
      </c>
    </row>
    <row r="2780" spans="1:7">
      <c r="A2780" s="4">
        <v>4</v>
      </c>
      <c r="B2780" s="4">
        <v>26</v>
      </c>
      <c r="C2780" s="4">
        <v>1</v>
      </c>
      <c r="D2780" s="4">
        <v>0</v>
      </c>
      <c r="E2780" s="4">
        <f t="shared" si="86"/>
        <v>0</v>
      </c>
      <c r="F2780" s="4">
        <v>0</v>
      </c>
      <c r="G2780" s="4">
        <f t="shared" si="87"/>
        <v>0</v>
      </c>
    </row>
    <row r="2781" spans="1:7">
      <c r="A2781" s="4">
        <v>4</v>
      </c>
      <c r="B2781" s="4">
        <v>26</v>
      </c>
      <c r="C2781" s="4">
        <v>2</v>
      </c>
      <c r="D2781" s="4">
        <v>0</v>
      </c>
      <c r="E2781" s="4">
        <f t="shared" si="86"/>
        <v>0</v>
      </c>
      <c r="F2781" s="4">
        <v>0</v>
      </c>
      <c r="G2781" s="4">
        <f t="shared" si="87"/>
        <v>0</v>
      </c>
    </row>
    <row r="2782" spans="1:7">
      <c r="A2782" s="4">
        <v>4</v>
      </c>
      <c r="B2782" s="4">
        <v>26</v>
      </c>
      <c r="C2782" s="4">
        <v>3</v>
      </c>
      <c r="D2782" s="4">
        <v>0</v>
      </c>
      <c r="E2782" s="4">
        <f t="shared" si="86"/>
        <v>0</v>
      </c>
      <c r="F2782" s="4">
        <v>0</v>
      </c>
      <c r="G2782" s="4">
        <f t="shared" si="87"/>
        <v>0</v>
      </c>
    </row>
    <row r="2783" spans="1:7">
      <c r="A2783" s="4">
        <v>4</v>
      </c>
      <c r="B2783" s="4">
        <v>26</v>
      </c>
      <c r="C2783" s="4">
        <v>4</v>
      </c>
      <c r="D2783" s="4">
        <v>0</v>
      </c>
      <c r="E2783" s="4">
        <f t="shared" si="86"/>
        <v>0</v>
      </c>
      <c r="F2783" s="4">
        <v>0</v>
      </c>
      <c r="G2783" s="4">
        <f t="shared" si="87"/>
        <v>0</v>
      </c>
    </row>
    <row r="2784" spans="1:7">
      <c r="A2784" s="4">
        <v>4</v>
      </c>
      <c r="B2784" s="4">
        <v>26</v>
      </c>
      <c r="C2784" s="4">
        <v>5</v>
      </c>
      <c r="D2784" s="4">
        <v>0</v>
      </c>
      <c r="E2784" s="4">
        <f t="shared" si="86"/>
        <v>0</v>
      </c>
      <c r="F2784" s="4">
        <v>0</v>
      </c>
      <c r="G2784" s="4">
        <f t="shared" si="87"/>
        <v>0</v>
      </c>
    </row>
    <row r="2785" spans="1:7">
      <c r="A2785" s="4">
        <v>4</v>
      </c>
      <c r="B2785" s="4">
        <v>26</v>
      </c>
      <c r="C2785" s="4">
        <v>6</v>
      </c>
      <c r="D2785" s="4">
        <v>33.713999999999999</v>
      </c>
      <c r="E2785" s="4">
        <f t="shared" si="86"/>
        <v>3.3714000000000001E-2</v>
      </c>
      <c r="F2785" s="4">
        <v>33.159999999999997</v>
      </c>
      <c r="G2785" s="4">
        <f t="shared" si="87"/>
        <v>3.3159999999999995E-2</v>
      </c>
    </row>
    <row r="2786" spans="1:7">
      <c r="A2786" s="4">
        <v>4</v>
      </c>
      <c r="B2786" s="4">
        <v>26</v>
      </c>
      <c r="C2786" s="4">
        <v>7</v>
      </c>
      <c r="D2786" s="4">
        <v>55.375999999999998</v>
      </c>
      <c r="E2786" s="4">
        <f t="shared" si="86"/>
        <v>5.5375999999999995E-2</v>
      </c>
      <c r="F2786" s="4">
        <v>36.262</v>
      </c>
      <c r="G2786" s="4">
        <f t="shared" si="87"/>
        <v>3.6262000000000003E-2</v>
      </c>
    </row>
    <row r="2787" spans="1:7">
      <c r="A2787" s="4">
        <v>4</v>
      </c>
      <c r="B2787" s="4">
        <v>26</v>
      </c>
      <c r="C2787" s="4">
        <v>8</v>
      </c>
      <c r="D2787" s="4">
        <v>212.52500000000001</v>
      </c>
      <c r="E2787" s="4">
        <f t="shared" si="86"/>
        <v>0.21252500000000002</v>
      </c>
      <c r="F2787" s="4">
        <v>149.43600000000001</v>
      </c>
      <c r="G2787" s="4">
        <f t="shared" si="87"/>
        <v>0.14943600000000001</v>
      </c>
    </row>
    <row r="2788" spans="1:7">
      <c r="A2788" s="4">
        <v>4</v>
      </c>
      <c r="B2788" s="4">
        <v>26</v>
      </c>
      <c r="C2788" s="4">
        <v>9</v>
      </c>
      <c r="D2788" s="4">
        <v>425.529</v>
      </c>
      <c r="E2788" s="4">
        <f t="shared" si="86"/>
        <v>0.42552899999999999</v>
      </c>
      <c r="F2788" s="4">
        <v>324.428</v>
      </c>
      <c r="G2788" s="4">
        <f t="shared" si="87"/>
        <v>0.32442799999999999</v>
      </c>
    </row>
    <row r="2789" spans="1:7">
      <c r="A2789" s="4">
        <v>4</v>
      </c>
      <c r="B2789" s="4">
        <v>26</v>
      </c>
      <c r="C2789" s="4">
        <v>10</v>
      </c>
      <c r="D2789" s="4">
        <v>590.34799999999996</v>
      </c>
      <c r="E2789" s="4">
        <f t="shared" si="86"/>
        <v>0.59034799999999998</v>
      </c>
      <c r="F2789" s="4">
        <v>431.202</v>
      </c>
      <c r="G2789" s="4">
        <f t="shared" si="87"/>
        <v>0.43120199999999997</v>
      </c>
    </row>
    <row r="2790" spans="1:7">
      <c r="A2790" s="4">
        <v>4</v>
      </c>
      <c r="B2790" s="4">
        <v>26</v>
      </c>
      <c r="C2790" s="4">
        <v>11</v>
      </c>
      <c r="D2790" s="4">
        <v>627.37599999999998</v>
      </c>
      <c r="E2790" s="4">
        <f t="shared" si="86"/>
        <v>0.62737599999999993</v>
      </c>
      <c r="F2790" s="4">
        <v>514.87900000000002</v>
      </c>
      <c r="G2790" s="4">
        <f t="shared" si="87"/>
        <v>0.51487899999999998</v>
      </c>
    </row>
    <row r="2791" spans="1:7">
      <c r="A2791" s="4">
        <v>4</v>
      </c>
      <c r="B2791" s="4">
        <v>26</v>
      </c>
      <c r="C2791" s="4">
        <v>12</v>
      </c>
      <c r="D2791" s="4">
        <v>818.91600000000005</v>
      </c>
      <c r="E2791" s="4">
        <f t="shared" si="86"/>
        <v>0.81891600000000009</v>
      </c>
      <c r="F2791" s="4">
        <v>712.76800000000003</v>
      </c>
      <c r="G2791" s="4">
        <f t="shared" si="87"/>
        <v>0.71276800000000007</v>
      </c>
    </row>
    <row r="2792" spans="1:7">
      <c r="A2792" s="4">
        <v>4</v>
      </c>
      <c r="B2792" s="4">
        <v>26</v>
      </c>
      <c r="C2792" s="4">
        <v>13</v>
      </c>
      <c r="D2792" s="4">
        <v>729.81700000000001</v>
      </c>
      <c r="E2792" s="4">
        <f t="shared" si="86"/>
        <v>0.72981700000000005</v>
      </c>
      <c r="F2792" s="4">
        <v>696.654</v>
      </c>
      <c r="G2792" s="4">
        <f t="shared" si="87"/>
        <v>0.696654</v>
      </c>
    </row>
    <row r="2793" spans="1:7">
      <c r="A2793" s="4">
        <v>4</v>
      </c>
      <c r="B2793" s="4">
        <v>26</v>
      </c>
      <c r="C2793" s="4">
        <v>14</v>
      </c>
      <c r="D2793" s="4">
        <v>619.76800000000003</v>
      </c>
      <c r="E2793" s="4">
        <f t="shared" si="86"/>
        <v>0.61976799999999999</v>
      </c>
      <c r="F2793" s="4">
        <v>648.54</v>
      </c>
      <c r="G2793" s="4">
        <f t="shared" si="87"/>
        <v>0.64854000000000001</v>
      </c>
    </row>
    <row r="2794" spans="1:7">
      <c r="A2794" s="4">
        <v>4</v>
      </c>
      <c r="B2794" s="4">
        <v>26</v>
      </c>
      <c r="C2794" s="4">
        <v>15</v>
      </c>
      <c r="D2794" s="4">
        <v>518.61300000000006</v>
      </c>
      <c r="E2794" s="4">
        <f t="shared" si="86"/>
        <v>0.5186130000000001</v>
      </c>
      <c r="F2794" s="4">
        <v>614.49699999999996</v>
      </c>
      <c r="G2794" s="4">
        <f t="shared" si="87"/>
        <v>0.61449699999999996</v>
      </c>
    </row>
    <row r="2795" spans="1:7">
      <c r="A2795" s="4">
        <v>4</v>
      </c>
      <c r="B2795" s="4">
        <v>26</v>
      </c>
      <c r="C2795" s="4">
        <v>16</v>
      </c>
      <c r="D2795" s="4">
        <v>396.99299999999999</v>
      </c>
      <c r="E2795" s="4">
        <f t="shared" si="86"/>
        <v>0.39699299999999998</v>
      </c>
      <c r="F2795" s="4">
        <v>569.67700000000002</v>
      </c>
      <c r="G2795" s="4">
        <f t="shared" si="87"/>
        <v>0.56967699999999999</v>
      </c>
    </row>
    <row r="2796" spans="1:7">
      <c r="A2796" s="4">
        <v>4</v>
      </c>
      <c r="B2796" s="4">
        <v>26</v>
      </c>
      <c r="C2796" s="4">
        <v>17</v>
      </c>
      <c r="D2796" s="4">
        <v>140.81200000000001</v>
      </c>
      <c r="E2796" s="4">
        <f t="shared" si="86"/>
        <v>0.14081200000000002</v>
      </c>
      <c r="F2796" s="4">
        <v>244.95500000000001</v>
      </c>
      <c r="G2796" s="4">
        <f t="shared" si="87"/>
        <v>0.24495500000000001</v>
      </c>
    </row>
    <row r="2797" spans="1:7">
      <c r="A2797" s="4">
        <v>4</v>
      </c>
      <c r="B2797" s="4">
        <v>26</v>
      </c>
      <c r="C2797" s="4">
        <v>18</v>
      </c>
      <c r="D2797" s="4">
        <v>36.94</v>
      </c>
      <c r="E2797" s="4">
        <f t="shared" si="86"/>
        <v>3.6940000000000001E-2</v>
      </c>
      <c r="F2797" s="4">
        <v>111.729</v>
      </c>
      <c r="G2797" s="4">
        <f t="shared" si="87"/>
        <v>0.11172899999999999</v>
      </c>
    </row>
    <row r="2798" spans="1:7">
      <c r="A2798" s="4">
        <v>4</v>
      </c>
      <c r="B2798" s="4">
        <v>26</v>
      </c>
      <c r="C2798" s="4">
        <v>19</v>
      </c>
      <c r="D2798" s="4">
        <v>0</v>
      </c>
      <c r="E2798" s="4">
        <f t="shared" si="86"/>
        <v>0</v>
      </c>
      <c r="F2798" s="4">
        <v>0</v>
      </c>
      <c r="G2798" s="4">
        <f t="shared" si="87"/>
        <v>0</v>
      </c>
    </row>
    <row r="2799" spans="1:7">
      <c r="A2799" s="4">
        <v>4</v>
      </c>
      <c r="B2799" s="4">
        <v>26</v>
      </c>
      <c r="C2799" s="4">
        <v>20</v>
      </c>
      <c r="D2799" s="4">
        <v>0</v>
      </c>
      <c r="E2799" s="4">
        <f t="shared" si="86"/>
        <v>0</v>
      </c>
      <c r="F2799" s="4">
        <v>0</v>
      </c>
      <c r="G2799" s="4">
        <f t="shared" si="87"/>
        <v>0</v>
      </c>
    </row>
    <row r="2800" spans="1:7">
      <c r="A2800" s="4">
        <v>4</v>
      </c>
      <c r="B2800" s="4">
        <v>26</v>
      </c>
      <c r="C2800" s="4">
        <v>21</v>
      </c>
      <c r="D2800" s="4">
        <v>0</v>
      </c>
      <c r="E2800" s="4">
        <f t="shared" si="86"/>
        <v>0</v>
      </c>
      <c r="F2800" s="4">
        <v>0</v>
      </c>
      <c r="G2800" s="4">
        <f t="shared" si="87"/>
        <v>0</v>
      </c>
    </row>
    <row r="2801" spans="1:7">
      <c r="A2801" s="4">
        <v>4</v>
      </c>
      <c r="B2801" s="4">
        <v>26</v>
      </c>
      <c r="C2801" s="4">
        <v>22</v>
      </c>
      <c r="D2801" s="4">
        <v>0</v>
      </c>
      <c r="E2801" s="4">
        <f t="shared" si="86"/>
        <v>0</v>
      </c>
      <c r="F2801" s="4">
        <v>0</v>
      </c>
      <c r="G2801" s="4">
        <f t="shared" si="87"/>
        <v>0</v>
      </c>
    </row>
    <row r="2802" spans="1:7">
      <c r="A2802" s="4">
        <v>4</v>
      </c>
      <c r="B2802" s="4">
        <v>26</v>
      </c>
      <c r="C2802" s="4">
        <v>23</v>
      </c>
      <c r="D2802" s="4">
        <v>0</v>
      </c>
      <c r="E2802" s="4">
        <f t="shared" si="86"/>
        <v>0</v>
      </c>
      <c r="F2802" s="4">
        <v>0</v>
      </c>
      <c r="G2802" s="4">
        <f t="shared" si="87"/>
        <v>0</v>
      </c>
    </row>
    <row r="2803" spans="1:7">
      <c r="A2803" s="4">
        <v>4</v>
      </c>
      <c r="B2803" s="4">
        <v>27</v>
      </c>
      <c r="C2803" s="4">
        <v>0</v>
      </c>
      <c r="D2803" s="4">
        <v>0</v>
      </c>
      <c r="E2803" s="4">
        <f t="shared" si="86"/>
        <v>0</v>
      </c>
      <c r="F2803" s="4">
        <v>0</v>
      </c>
      <c r="G2803" s="4">
        <f t="shared" si="87"/>
        <v>0</v>
      </c>
    </row>
    <row r="2804" spans="1:7">
      <c r="A2804" s="4">
        <v>4</v>
      </c>
      <c r="B2804" s="4">
        <v>27</v>
      </c>
      <c r="C2804" s="4">
        <v>1</v>
      </c>
      <c r="D2804" s="4">
        <v>0</v>
      </c>
      <c r="E2804" s="4">
        <f t="shared" si="86"/>
        <v>0</v>
      </c>
      <c r="F2804" s="4">
        <v>0</v>
      </c>
      <c r="G2804" s="4">
        <f t="shared" si="87"/>
        <v>0</v>
      </c>
    </row>
    <row r="2805" spans="1:7">
      <c r="A2805" s="4">
        <v>4</v>
      </c>
      <c r="B2805" s="4">
        <v>27</v>
      </c>
      <c r="C2805" s="4">
        <v>2</v>
      </c>
      <c r="D2805" s="4">
        <v>0</v>
      </c>
      <c r="E2805" s="4">
        <f t="shared" si="86"/>
        <v>0</v>
      </c>
      <c r="F2805" s="4">
        <v>0</v>
      </c>
      <c r="G2805" s="4">
        <f t="shared" si="87"/>
        <v>0</v>
      </c>
    </row>
    <row r="2806" spans="1:7">
      <c r="A2806" s="4">
        <v>4</v>
      </c>
      <c r="B2806" s="4">
        <v>27</v>
      </c>
      <c r="C2806" s="4">
        <v>3</v>
      </c>
      <c r="D2806" s="4">
        <v>0</v>
      </c>
      <c r="E2806" s="4">
        <f t="shared" si="86"/>
        <v>0</v>
      </c>
      <c r="F2806" s="4">
        <v>0</v>
      </c>
      <c r="G2806" s="4">
        <f t="shared" si="87"/>
        <v>0</v>
      </c>
    </row>
    <row r="2807" spans="1:7">
      <c r="A2807" s="4">
        <v>4</v>
      </c>
      <c r="B2807" s="4">
        <v>27</v>
      </c>
      <c r="C2807" s="4">
        <v>4</v>
      </c>
      <c r="D2807" s="4">
        <v>0</v>
      </c>
      <c r="E2807" s="4">
        <f t="shared" si="86"/>
        <v>0</v>
      </c>
      <c r="F2807" s="4">
        <v>0</v>
      </c>
      <c r="G2807" s="4">
        <f t="shared" si="87"/>
        <v>0</v>
      </c>
    </row>
    <row r="2808" spans="1:7">
      <c r="A2808" s="4">
        <v>4</v>
      </c>
      <c r="B2808" s="4">
        <v>27</v>
      </c>
      <c r="C2808" s="4">
        <v>5</v>
      </c>
      <c r="D2808" s="4">
        <v>0</v>
      </c>
      <c r="E2808" s="4">
        <f t="shared" si="86"/>
        <v>0</v>
      </c>
      <c r="F2808" s="4">
        <v>0</v>
      </c>
      <c r="G2808" s="4">
        <f t="shared" si="87"/>
        <v>0</v>
      </c>
    </row>
    <row r="2809" spans="1:7">
      <c r="A2809" s="4">
        <v>4</v>
      </c>
      <c r="B2809" s="4">
        <v>27</v>
      </c>
      <c r="C2809" s="4">
        <v>6</v>
      </c>
      <c r="D2809" s="4">
        <v>46.49</v>
      </c>
      <c r="E2809" s="4">
        <f t="shared" si="86"/>
        <v>4.6490000000000004E-2</v>
      </c>
      <c r="F2809" s="4">
        <v>17.785</v>
      </c>
      <c r="G2809" s="4">
        <f t="shared" si="87"/>
        <v>1.7784999999999999E-2</v>
      </c>
    </row>
    <row r="2810" spans="1:7">
      <c r="A2810" s="4">
        <v>4</v>
      </c>
      <c r="B2810" s="4">
        <v>27</v>
      </c>
      <c r="C2810" s="4">
        <v>7</v>
      </c>
      <c r="D2810" s="4">
        <v>228.559</v>
      </c>
      <c r="E2810" s="4">
        <f t="shared" si="86"/>
        <v>0.22855899999999998</v>
      </c>
      <c r="F2810" s="4">
        <v>32.698</v>
      </c>
      <c r="G2810" s="4">
        <f t="shared" si="87"/>
        <v>3.2697999999999998E-2</v>
      </c>
    </row>
    <row r="2811" spans="1:7">
      <c r="A2811" s="4">
        <v>4</v>
      </c>
      <c r="B2811" s="4">
        <v>27</v>
      </c>
      <c r="C2811" s="4">
        <v>8</v>
      </c>
      <c r="D2811" s="4">
        <v>423.50299999999999</v>
      </c>
      <c r="E2811" s="4">
        <f t="shared" si="86"/>
        <v>0.42350299999999996</v>
      </c>
      <c r="F2811" s="4">
        <v>160.74199999999999</v>
      </c>
      <c r="G2811" s="4">
        <f t="shared" si="87"/>
        <v>0.160742</v>
      </c>
    </row>
    <row r="2812" spans="1:7">
      <c r="A2812" s="4">
        <v>4</v>
      </c>
      <c r="B2812" s="4">
        <v>27</v>
      </c>
      <c r="C2812" s="4">
        <v>9</v>
      </c>
      <c r="D2812" s="4">
        <v>616.02099999999996</v>
      </c>
      <c r="E2812" s="4">
        <f t="shared" si="86"/>
        <v>0.61602099999999993</v>
      </c>
      <c r="F2812" s="4">
        <v>362.55099999999999</v>
      </c>
      <c r="G2812" s="4">
        <f t="shared" si="87"/>
        <v>0.36255100000000001</v>
      </c>
    </row>
    <row r="2813" spans="1:7">
      <c r="A2813" s="4">
        <v>4</v>
      </c>
      <c r="B2813" s="4">
        <v>27</v>
      </c>
      <c r="C2813" s="4">
        <v>10</v>
      </c>
      <c r="D2813" s="4">
        <v>722.32799999999997</v>
      </c>
      <c r="E2813" s="4">
        <f t="shared" si="86"/>
        <v>0.72232799999999997</v>
      </c>
      <c r="F2813" s="4">
        <v>503.71</v>
      </c>
      <c r="G2813" s="4">
        <f t="shared" si="87"/>
        <v>0.50370999999999999</v>
      </c>
    </row>
    <row r="2814" spans="1:7">
      <c r="A2814" s="4">
        <v>4</v>
      </c>
      <c r="B2814" s="4">
        <v>27</v>
      </c>
      <c r="C2814" s="4">
        <v>11</v>
      </c>
      <c r="D2814" s="4">
        <v>817.43100000000004</v>
      </c>
      <c r="E2814" s="4">
        <f t="shared" si="86"/>
        <v>0.81743100000000002</v>
      </c>
      <c r="F2814" s="4">
        <v>649.57500000000005</v>
      </c>
      <c r="G2814" s="4">
        <f t="shared" si="87"/>
        <v>0.64957500000000001</v>
      </c>
    </row>
    <row r="2815" spans="1:7">
      <c r="A2815" s="4">
        <v>4</v>
      </c>
      <c r="B2815" s="4">
        <v>27</v>
      </c>
      <c r="C2815" s="4">
        <v>12</v>
      </c>
      <c r="D2815" s="4">
        <v>816.44299999999998</v>
      </c>
      <c r="E2815" s="4">
        <f t="shared" si="86"/>
        <v>0.81644300000000003</v>
      </c>
      <c r="F2815" s="4">
        <v>710.01199999999994</v>
      </c>
      <c r="G2815" s="4">
        <f t="shared" si="87"/>
        <v>0.71001199999999998</v>
      </c>
    </row>
    <row r="2816" spans="1:7">
      <c r="A2816" s="4">
        <v>4</v>
      </c>
      <c r="B2816" s="4">
        <v>27</v>
      </c>
      <c r="C2816" s="4">
        <v>13</v>
      </c>
      <c r="D2816" s="4">
        <v>699.50099999999998</v>
      </c>
      <c r="E2816" s="4">
        <f t="shared" si="86"/>
        <v>0.69950099999999993</v>
      </c>
      <c r="F2816" s="4">
        <v>665.90499999999997</v>
      </c>
      <c r="G2816" s="4">
        <f t="shared" si="87"/>
        <v>0.66590499999999997</v>
      </c>
    </row>
    <row r="2817" spans="1:7">
      <c r="A2817" s="4">
        <v>4</v>
      </c>
      <c r="B2817" s="4">
        <v>27</v>
      </c>
      <c r="C2817" s="4">
        <v>14</v>
      </c>
      <c r="D2817" s="4">
        <v>709.476</v>
      </c>
      <c r="E2817" s="4">
        <f t="shared" si="86"/>
        <v>0.709476</v>
      </c>
      <c r="F2817" s="4">
        <v>745.18499999999995</v>
      </c>
      <c r="G2817" s="4">
        <f t="shared" si="87"/>
        <v>0.74518499999999999</v>
      </c>
    </row>
    <row r="2818" spans="1:7">
      <c r="A2818" s="4">
        <v>4</v>
      </c>
      <c r="B2818" s="4">
        <v>27</v>
      </c>
      <c r="C2818" s="4">
        <v>15</v>
      </c>
      <c r="D2818" s="4">
        <v>591.32799999999997</v>
      </c>
      <c r="E2818" s="4">
        <f t="shared" si="86"/>
        <v>0.59132799999999996</v>
      </c>
      <c r="F2818" s="4">
        <v>702.44200000000001</v>
      </c>
      <c r="G2818" s="4">
        <f t="shared" si="87"/>
        <v>0.70244200000000001</v>
      </c>
    </row>
    <row r="2819" spans="1:7">
      <c r="A2819" s="4">
        <v>4</v>
      </c>
      <c r="B2819" s="4">
        <v>27</v>
      </c>
      <c r="C2819" s="4">
        <v>16</v>
      </c>
      <c r="D2819" s="4">
        <v>374.08300000000003</v>
      </c>
      <c r="E2819" s="4">
        <f t="shared" si="86"/>
        <v>0.37408300000000005</v>
      </c>
      <c r="F2819" s="4">
        <v>527.08900000000006</v>
      </c>
      <c r="G2819" s="4">
        <f t="shared" si="87"/>
        <v>0.52708900000000003</v>
      </c>
    </row>
    <row r="2820" spans="1:7">
      <c r="A2820" s="4">
        <v>4</v>
      </c>
      <c r="B2820" s="4">
        <v>27</v>
      </c>
      <c r="C2820" s="4">
        <v>17</v>
      </c>
      <c r="D2820" s="4">
        <v>153.815</v>
      </c>
      <c r="E2820" s="4">
        <f t="shared" si="86"/>
        <v>0.15381500000000001</v>
      </c>
      <c r="F2820" s="4">
        <v>202.017</v>
      </c>
      <c r="G2820" s="4">
        <f t="shared" si="87"/>
        <v>0.202017</v>
      </c>
    </row>
    <row r="2821" spans="1:7">
      <c r="A2821" s="4">
        <v>4</v>
      </c>
      <c r="B2821" s="4">
        <v>27</v>
      </c>
      <c r="C2821" s="4">
        <v>18</v>
      </c>
      <c r="D2821" s="4">
        <v>18.744</v>
      </c>
      <c r="E2821" s="4">
        <f t="shared" si="86"/>
        <v>1.8744E-2</v>
      </c>
      <c r="F2821" s="4">
        <v>18.739999999999998</v>
      </c>
      <c r="G2821" s="4">
        <f t="shared" si="87"/>
        <v>1.874E-2</v>
      </c>
    </row>
    <row r="2822" spans="1:7">
      <c r="A2822" s="4">
        <v>4</v>
      </c>
      <c r="B2822" s="4">
        <v>27</v>
      </c>
      <c r="C2822" s="4">
        <v>19</v>
      </c>
      <c r="D2822" s="4">
        <v>0</v>
      </c>
      <c r="E2822" s="4">
        <f t="shared" si="86"/>
        <v>0</v>
      </c>
      <c r="F2822" s="4">
        <v>0</v>
      </c>
      <c r="G2822" s="4">
        <f t="shared" si="87"/>
        <v>0</v>
      </c>
    </row>
    <row r="2823" spans="1:7">
      <c r="A2823" s="4">
        <v>4</v>
      </c>
      <c r="B2823" s="4">
        <v>27</v>
      </c>
      <c r="C2823" s="4">
        <v>20</v>
      </c>
      <c r="D2823" s="4">
        <v>0</v>
      </c>
      <c r="E2823" s="4">
        <f t="shared" si="86"/>
        <v>0</v>
      </c>
      <c r="F2823" s="4">
        <v>0</v>
      </c>
      <c r="G2823" s="4">
        <f t="shared" si="87"/>
        <v>0</v>
      </c>
    </row>
    <row r="2824" spans="1:7">
      <c r="A2824" s="4">
        <v>4</v>
      </c>
      <c r="B2824" s="4">
        <v>27</v>
      </c>
      <c r="C2824" s="4">
        <v>21</v>
      </c>
      <c r="D2824" s="4">
        <v>0</v>
      </c>
      <c r="E2824" s="4">
        <f t="shared" si="86"/>
        <v>0</v>
      </c>
      <c r="F2824" s="4">
        <v>0</v>
      </c>
      <c r="G2824" s="4">
        <f t="shared" si="87"/>
        <v>0</v>
      </c>
    </row>
    <row r="2825" spans="1:7">
      <c r="A2825" s="4">
        <v>4</v>
      </c>
      <c r="B2825" s="4">
        <v>27</v>
      </c>
      <c r="C2825" s="4">
        <v>22</v>
      </c>
      <c r="D2825" s="4">
        <v>0</v>
      </c>
      <c r="E2825" s="4">
        <f t="shared" si="86"/>
        <v>0</v>
      </c>
      <c r="F2825" s="4">
        <v>0</v>
      </c>
      <c r="G2825" s="4">
        <f t="shared" si="87"/>
        <v>0</v>
      </c>
    </row>
    <row r="2826" spans="1:7">
      <c r="A2826" s="4">
        <v>4</v>
      </c>
      <c r="B2826" s="4">
        <v>27</v>
      </c>
      <c r="C2826" s="4">
        <v>23</v>
      </c>
      <c r="D2826" s="4">
        <v>0</v>
      </c>
      <c r="E2826" s="4">
        <f t="shared" si="86"/>
        <v>0</v>
      </c>
      <c r="F2826" s="4">
        <v>0</v>
      </c>
      <c r="G2826" s="4">
        <f t="shared" si="87"/>
        <v>0</v>
      </c>
    </row>
    <row r="2827" spans="1:7">
      <c r="A2827" s="4">
        <v>4</v>
      </c>
      <c r="B2827" s="4">
        <v>28</v>
      </c>
      <c r="C2827" s="4">
        <v>0</v>
      </c>
      <c r="D2827" s="4">
        <v>0</v>
      </c>
      <c r="E2827" s="4">
        <f t="shared" si="86"/>
        <v>0</v>
      </c>
      <c r="F2827" s="4">
        <v>0</v>
      </c>
      <c r="G2827" s="4">
        <f t="shared" si="87"/>
        <v>0</v>
      </c>
    </row>
    <row r="2828" spans="1:7">
      <c r="A2828" s="4">
        <v>4</v>
      </c>
      <c r="B2828" s="4">
        <v>28</v>
      </c>
      <c r="C2828" s="4">
        <v>1</v>
      </c>
      <c r="D2828" s="4">
        <v>0</v>
      </c>
      <c r="E2828" s="4">
        <f t="shared" si="86"/>
        <v>0</v>
      </c>
      <c r="F2828" s="4">
        <v>0</v>
      </c>
      <c r="G2828" s="4">
        <f t="shared" si="87"/>
        <v>0</v>
      </c>
    </row>
    <row r="2829" spans="1:7">
      <c r="A2829" s="4">
        <v>4</v>
      </c>
      <c r="B2829" s="4">
        <v>28</v>
      </c>
      <c r="C2829" s="4">
        <v>2</v>
      </c>
      <c r="D2829" s="4">
        <v>0</v>
      </c>
      <c r="E2829" s="4">
        <f t="shared" si="86"/>
        <v>0</v>
      </c>
      <c r="F2829" s="4">
        <v>0</v>
      </c>
      <c r="G2829" s="4">
        <f t="shared" si="87"/>
        <v>0</v>
      </c>
    </row>
    <row r="2830" spans="1:7">
      <c r="A2830" s="4">
        <v>4</v>
      </c>
      <c r="B2830" s="4">
        <v>28</v>
      </c>
      <c r="C2830" s="4">
        <v>3</v>
      </c>
      <c r="D2830" s="4">
        <v>0</v>
      </c>
      <c r="E2830" s="4">
        <f t="shared" si="86"/>
        <v>0</v>
      </c>
      <c r="F2830" s="4">
        <v>0</v>
      </c>
      <c r="G2830" s="4">
        <f t="shared" si="87"/>
        <v>0</v>
      </c>
    </row>
    <row r="2831" spans="1:7">
      <c r="A2831" s="4">
        <v>4</v>
      </c>
      <c r="B2831" s="4">
        <v>28</v>
      </c>
      <c r="C2831" s="4">
        <v>4</v>
      </c>
      <c r="D2831" s="4">
        <v>0</v>
      </c>
      <c r="E2831" s="4">
        <f t="shared" si="86"/>
        <v>0</v>
      </c>
      <c r="F2831" s="4">
        <v>0</v>
      </c>
      <c r="G2831" s="4">
        <f t="shared" si="87"/>
        <v>0</v>
      </c>
    </row>
    <row r="2832" spans="1:7">
      <c r="A2832" s="4">
        <v>4</v>
      </c>
      <c r="B2832" s="4">
        <v>28</v>
      </c>
      <c r="C2832" s="4">
        <v>5</v>
      </c>
      <c r="D2832" s="4">
        <v>0</v>
      </c>
      <c r="E2832" s="4">
        <f t="shared" si="86"/>
        <v>0</v>
      </c>
      <c r="F2832" s="4">
        <v>0</v>
      </c>
      <c r="G2832" s="4">
        <f t="shared" si="87"/>
        <v>0</v>
      </c>
    </row>
    <row r="2833" spans="1:7">
      <c r="A2833" s="4">
        <v>4</v>
      </c>
      <c r="B2833" s="4">
        <v>28</v>
      </c>
      <c r="C2833" s="4">
        <v>6</v>
      </c>
      <c r="D2833" s="4">
        <v>51.170999999999999</v>
      </c>
      <c r="E2833" s="4">
        <f t="shared" si="86"/>
        <v>5.1171000000000001E-2</v>
      </c>
      <c r="F2833" s="4">
        <v>22.780999999999999</v>
      </c>
      <c r="G2833" s="4">
        <f t="shared" si="87"/>
        <v>2.2780999999999999E-2</v>
      </c>
    </row>
    <row r="2834" spans="1:7">
      <c r="A2834" s="4">
        <v>4</v>
      </c>
      <c r="B2834" s="4">
        <v>28</v>
      </c>
      <c r="C2834" s="4">
        <v>7</v>
      </c>
      <c r="D2834" s="4">
        <v>239.76499999999999</v>
      </c>
      <c r="E2834" s="4">
        <f t="shared" si="86"/>
        <v>0.23976499999999998</v>
      </c>
      <c r="F2834" s="4">
        <v>41.518999999999998</v>
      </c>
      <c r="G2834" s="4">
        <f t="shared" si="87"/>
        <v>4.1519E-2</v>
      </c>
    </row>
    <row r="2835" spans="1:7">
      <c r="A2835" s="4">
        <v>4</v>
      </c>
      <c r="B2835" s="4">
        <v>28</v>
      </c>
      <c r="C2835" s="4">
        <v>8</v>
      </c>
      <c r="D2835" s="4">
        <v>458.10700000000003</v>
      </c>
      <c r="E2835" s="4">
        <f t="shared" si="86"/>
        <v>0.45810700000000004</v>
      </c>
      <c r="F2835" s="4">
        <v>179.86799999999999</v>
      </c>
      <c r="G2835" s="4">
        <f t="shared" si="87"/>
        <v>0.179868</v>
      </c>
    </row>
    <row r="2836" spans="1:7">
      <c r="A2836" s="4">
        <v>4</v>
      </c>
      <c r="B2836" s="4">
        <v>28</v>
      </c>
      <c r="C2836" s="4">
        <v>9</v>
      </c>
      <c r="D2836" s="4">
        <v>610.86800000000005</v>
      </c>
      <c r="E2836" s="4">
        <f t="shared" ref="E2836:E2899" si="88">D2836/1000</f>
        <v>0.61086800000000008</v>
      </c>
      <c r="F2836" s="4">
        <v>357.26</v>
      </c>
      <c r="G2836" s="4">
        <f t="shared" ref="G2836:G2899" si="89">F2836/1000</f>
        <v>0.35725999999999997</v>
      </c>
    </row>
    <row r="2837" spans="1:7">
      <c r="A2837" s="4">
        <v>4</v>
      </c>
      <c r="B2837" s="4">
        <v>28</v>
      </c>
      <c r="C2837" s="4">
        <v>10</v>
      </c>
      <c r="D2837" s="4">
        <v>732.29600000000005</v>
      </c>
      <c r="E2837" s="4">
        <f t="shared" si="88"/>
        <v>0.73229600000000006</v>
      </c>
      <c r="F2837" s="4">
        <v>518.53599999999994</v>
      </c>
      <c r="G2837" s="4">
        <f t="shared" si="89"/>
        <v>0.518536</v>
      </c>
    </row>
    <row r="2838" spans="1:7">
      <c r="A2838" s="4">
        <v>4</v>
      </c>
      <c r="B2838" s="4">
        <v>28</v>
      </c>
      <c r="C2838" s="4">
        <v>11</v>
      </c>
      <c r="D2838" s="4">
        <v>814.37300000000005</v>
      </c>
      <c r="E2838" s="4">
        <f t="shared" si="88"/>
        <v>0.81437300000000001</v>
      </c>
      <c r="F2838" s="4">
        <v>648.20399999999995</v>
      </c>
      <c r="G2838" s="4">
        <f t="shared" si="89"/>
        <v>0.648204</v>
      </c>
    </row>
    <row r="2839" spans="1:7">
      <c r="A2839" s="4">
        <v>4</v>
      </c>
      <c r="B2839" s="4">
        <v>28</v>
      </c>
      <c r="C2839" s="4">
        <v>12</v>
      </c>
      <c r="D2839" s="4">
        <v>799.08799999999997</v>
      </c>
      <c r="E2839" s="4">
        <f t="shared" si="88"/>
        <v>0.79908800000000002</v>
      </c>
      <c r="F2839" s="4">
        <v>699.553</v>
      </c>
      <c r="G2839" s="4">
        <f t="shared" si="89"/>
        <v>0.69955299999999998</v>
      </c>
    </row>
    <row r="2840" spans="1:7">
      <c r="A2840" s="4">
        <v>4</v>
      </c>
      <c r="B2840" s="4">
        <v>28</v>
      </c>
      <c r="C2840" s="4">
        <v>13</v>
      </c>
      <c r="D2840" s="4">
        <v>790.58199999999999</v>
      </c>
      <c r="E2840" s="4">
        <f t="shared" si="88"/>
        <v>0.79058200000000001</v>
      </c>
      <c r="F2840" s="4">
        <v>755.40099999999995</v>
      </c>
      <c r="G2840" s="4">
        <f t="shared" si="89"/>
        <v>0.75540099999999999</v>
      </c>
    </row>
    <row r="2841" spans="1:7">
      <c r="A2841" s="4">
        <v>4</v>
      </c>
      <c r="B2841" s="4">
        <v>28</v>
      </c>
      <c r="C2841" s="4">
        <v>14</v>
      </c>
      <c r="D2841" s="4">
        <v>706.24199999999996</v>
      </c>
      <c r="E2841" s="4">
        <f t="shared" si="88"/>
        <v>0.70624199999999993</v>
      </c>
      <c r="F2841" s="4">
        <v>741.61599999999999</v>
      </c>
      <c r="G2841" s="4">
        <f t="shared" si="89"/>
        <v>0.74161599999999994</v>
      </c>
    </row>
    <row r="2842" spans="1:7">
      <c r="A2842" s="4">
        <v>4</v>
      </c>
      <c r="B2842" s="4">
        <v>28</v>
      </c>
      <c r="C2842" s="4">
        <v>15</v>
      </c>
      <c r="D2842" s="4">
        <v>582.09</v>
      </c>
      <c r="E2842" s="4">
        <f t="shared" si="88"/>
        <v>0.58209</v>
      </c>
      <c r="F2842" s="4">
        <v>689.27099999999996</v>
      </c>
      <c r="G2842" s="4">
        <f t="shared" si="89"/>
        <v>0.68927099999999997</v>
      </c>
    </row>
    <row r="2843" spans="1:7">
      <c r="A2843" s="4">
        <v>4</v>
      </c>
      <c r="B2843" s="4">
        <v>28</v>
      </c>
      <c r="C2843" s="4">
        <v>16</v>
      </c>
      <c r="D2843" s="4">
        <v>389.62</v>
      </c>
      <c r="E2843" s="4">
        <f t="shared" si="88"/>
        <v>0.38962000000000002</v>
      </c>
      <c r="F2843" s="4">
        <v>551.45799999999997</v>
      </c>
      <c r="G2843" s="4">
        <f t="shared" si="89"/>
        <v>0.551458</v>
      </c>
    </row>
    <row r="2844" spans="1:7">
      <c r="A2844" s="4">
        <v>4</v>
      </c>
      <c r="B2844" s="4">
        <v>28</v>
      </c>
      <c r="C2844" s="4">
        <v>17</v>
      </c>
      <c r="D2844" s="4">
        <v>188.095</v>
      </c>
      <c r="E2844" s="4">
        <f t="shared" si="88"/>
        <v>0.18809500000000001</v>
      </c>
      <c r="F2844" s="4">
        <v>403.92500000000001</v>
      </c>
      <c r="G2844" s="4">
        <f t="shared" si="89"/>
        <v>0.40392500000000003</v>
      </c>
    </row>
    <row r="2845" spans="1:7">
      <c r="A2845" s="4">
        <v>4</v>
      </c>
      <c r="B2845" s="4">
        <v>28</v>
      </c>
      <c r="C2845" s="4">
        <v>18</v>
      </c>
      <c r="D2845" s="4">
        <v>33.533000000000001</v>
      </c>
      <c r="E2845" s="4">
        <f t="shared" si="88"/>
        <v>3.3533E-2</v>
      </c>
      <c r="F2845" s="4">
        <v>198.76400000000001</v>
      </c>
      <c r="G2845" s="4">
        <f t="shared" si="89"/>
        <v>0.198764</v>
      </c>
    </row>
    <row r="2846" spans="1:7">
      <c r="A2846" s="4">
        <v>4</v>
      </c>
      <c r="B2846" s="4">
        <v>28</v>
      </c>
      <c r="C2846" s="4">
        <v>19</v>
      </c>
      <c r="D2846" s="4">
        <v>0</v>
      </c>
      <c r="E2846" s="4">
        <f t="shared" si="88"/>
        <v>0</v>
      </c>
      <c r="F2846" s="4">
        <v>0.14000000000000001</v>
      </c>
      <c r="G2846" s="4">
        <f t="shared" si="89"/>
        <v>1.4000000000000001E-4</v>
      </c>
    </row>
    <row r="2847" spans="1:7">
      <c r="A2847" s="4">
        <v>4</v>
      </c>
      <c r="B2847" s="4">
        <v>28</v>
      </c>
      <c r="C2847" s="4">
        <v>20</v>
      </c>
      <c r="D2847" s="4">
        <v>0</v>
      </c>
      <c r="E2847" s="4">
        <f t="shared" si="88"/>
        <v>0</v>
      </c>
      <c r="F2847" s="4">
        <v>0</v>
      </c>
      <c r="G2847" s="4">
        <f t="shared" si="89"/>
        <v>0</v>
      </c>
    </row>
    <row r="2848" spans="1:7">
      <c r="A2848" s="4">
        <v>4</v>
      </c>
      <c r="B2848" s="4">
        <v>28</v>
      </c>
      <c r="C2848" s="4">
        <v>21</v>
      </c>
      <c r="D2848" s="4">
        <v>0</v>
      </c>
      <c r="E2848" s="4">
        <f t="shared" si="88"/>
        <v>0</v>
      </c>
      <c r="F2848" s="4">
        <v>0</v>
      </c>
      <c r="G2848" s="4">
        <f t="shared" si="89"/>
        <v>0</v>
      </c>
    </row>
    <row r="2849" spans="1:7">
      <c r="A2849" s="4">
        <v>4</v>
      </c>
      <c r="B2849" s="4">
        <v>28</v>
      </c>
      <c r="C2849" s="4">
        <v>22</v>
      </c>
      <c r="D2849" s="4">
        <v>0</v>
      </c>
      <c r="E2849" s="4">
        <f t="shared" si="88"/>
        <v>0</v>
      </c>
      <c r="F2849" s="4">
        <v>0</v>
      </c>
      <c r="G2849" s="4">
        <f t="shared" si="89"/>
        <v>0</v>
      </c>
    </row>
    <row r="2850" spans="1:7">
      <c r="A2850" s="4">
        <v>4</v>
      </c>
      <c r="B2850" s="4">
        <v>28</v>
      </c>
      <c r="C2850" s="4">
        <v>23</v>
      </c>
      <c r="D2850" s="4">
        <v>0</v>
      </c>
      <c r="E2850" s="4">
        <f t="shared" si="88"/>
        <v>0</v>
      </c>
      <c r="F2850" s="4">
        <v>0</v>
      </c>
      <c r="G2850" s="4">
        <f t="shared" si="89"/>
        <v>0</v>
      </c>
    </row>
    <row r="2851" spans="1:7">
      <c r="A2851" s="4">
        <v>4</v>
      </c>
      <c r="B2851" s="4">
        <v>29</v>
      </c>
      <c r="C2851" s="4">
        <v>0</v>
      </c>
      <c r="D2851" s="4">
        <v>0</v>
      </c>
      <c r="E2851" s="4">
        <f t="shared" si="88"/>
        <v>0</v>
      </c>
      <c r="F2851" s="4">
        <v>0</v>
      </c>
      <c r="G2851" s="4">
        <f t="shared" si="89"/>
        <v>0</v>
      </c>
    </row>
    <row r="2852" spans="1:7">
      <c r="A2852" s="4">
        <v>4</v>
      </c>
      <c r="B2852" s="4">
        <v>29</v>
      </c>
      <c r="C2852" s="4">
        <v>1</v>
      </c>
      <c r="D2852" s="4">
        <v>0</v>
      </c>
      <c r="E2852" s="4">
        <f t="shared" si="88"/>
        <v>0</v>
      </c>
      <c r="F2852" s="4">
        <v>0</v>
      </c>
      <c r="G2852" s="4">
        <f t="shared" si="89"/>
        <v>0</v>
      </c>
    </row>
    <row r="2853" spans="1:7">
      <c r="A2853" s="4">
        <v>4</v>
      </c>
      <c r="B2853" s="4">
        <v>29</v>
      </c>
      <c r="C2853" s="4">
        <v>2</v>
      </c>
      <c r="D2853" s="4">
        <v>0</v>
      </c>
      <c r="E2853" s="4">
        <f t="shared" si="88"/>
        <v>0</v>
      </c>
      <c r="F2853" s="4">
        <v>0</v>
      </c>
      <c r="G2853" s="4">
        <f t="shared" si="89"/>
        <v>0</v>
      </c>
    </row>
    <row r="2854" spans="1:7">
      <c r="A2854" s="4">
        <v>4</v>
      </c>
      <c r="B2854" s="4">
        <v>29</v>
      </c>
      <c r="C2854" s="4">
        <v>3</v>
      </c>
      <c r="D2854" s="4">
        <v>0</v>
      </c>
      <c r="E2854" s="4">
        <f t="shared" si="88"/>
        <v>0</v>
      </c>
      <c r="F2854" s="4">
        <v>0</v>
      </c>
      <c r="G2854" s="4">
        <f t="shared" si="89"/>
        <v>0</v>
      </c>
    </row>
    <row r="2855" spans="1:7">
      <c r="A2855" s="4">
        <v>4</v>
      </c>
      <c r="B2855" s="4">
        <v>29</v>
      </c>
      <c r="C2855" s="4">
        <v>4</v>
      </c>
      <c r="D2855" s="4">
        <v>0</v>
      </c>
      <c r="E2855" s="4">
        <f t="shared" si="88"/>
        <v>0</v>
      </c>
      <c r="F2855" s="4">
        <v>0</v>
      </c>
      <c r="G2855" s="4">
        <f t="shared" si="89"/>
        <v>0</v>
      </c>
    </row>
    <row r="2856" spans="1:7">
      <c r="A2856" s="4">
        <v>4</v>
      </c>
      <c r="B2856" s="4">
        <v>29</v>
      </c>
      <c r="C2856" s="4">
        <v>5</v>
      </c>
      <c r="D2856" s="4">
        <v>0</v>
      </c>
      <c r="E2856" s="4">
        <f t="shared" si="88"/>
        <v>0</v>
      </c>
      <c r="F2856" s="4">
        <v>0</v>
      </c>
      <c r="G2856" s="4">
        <f t="shared" si="89"/>
        <v>0</v>
      </c>
    </row>
    <row r="2857" spans="1:7">
      <c r="A2857" s="4">
        <v>4</v>
      </c>
      <c r="B2857" s="4">
        <v>29</v>
      </c>
      <c r="C2857" s="4">
        <v>6</v>
      </c>
      <c r="D2857" s="4">
        <v>57.432000000000002</v>
      </c>
      <c r="E2857" s="4">
        <f t="shared" si="88"/>
        <v>5.7432000000000004E-2</v>
      </c>
      <c r="F2857" s="4">
        <v>31.257999999999999</v>
      </c>
      <c r="G2857" s="4">
        <f t="shared" si="89"/>
        <v>3.1258000000000001E-2</v>
      </c>
    </row>
    <row r="2858" spans="1:7">
      <c r="A2858" s="4">
        <v>4</v>
      </c>
      <c r="B2858" s="4">
        <v>29</v>
      </c>
      <c r="C2858" s="4">
        <v>7</v>
      </c>
      <c r="D2858" s="4">
        <v>227.363</v>
      </c>
      <c r="E2858" s="4">
        <f t="shared" si="88"/>
        <v>0.22736300000000001</v>
      </c>
      <c r="F2858" s="4">
        <v>55.81</v>
      </c>
      <c r="G2858" s="4">
        <f t="shared" si="89"/>
        <v>5.5810000000000005E-2</v>
      </c>
    </row>
    <row r="2859" spans="1:7">
      <c r="A2859" s="4">
        <v>4</v>
      </c>
      <c r="B2859" s="4">
        <v>29</v>
      </c>
      <c r="C2859" s="4">
        <v>8</v>
      </c>
      <c r="D2859" s="4">
        <v>427.79500000000002</v>
      </c>
      <c r="E2859" s="4">
        <f t="shared" si="88"/>
        <v>0.42779500000000004</v>
      </c>
      <c r="F2859" s="4">
        <v>201.43100000000001</v>
      </c>
      <c r="G2859" s="4">
        <f t="shared" si="89"/>
        <v>0.201431</v>
      </c>
    </row>
    <row r="2860" spans="1:7">
      <c r="A2860" s="4">
        <v>4</v>
      </c>
      <c r="B2860" s="4">
        <v>29</v>
      </c>
      <c r="C2860" s="4">
        <v>9</v>
      </c>
      <c r="D2860" s="4">
        <v>513.02200000000005</v>
      </c>
      <c r="E2860" s="4">
        <f t="shared" si="88"/>
        <v>0.51302200000000009</v>
      </c>
      <c r="F2860" s="4">
        <v>322.553</v>
      </c>
      <c r="G2860" s="4">
        <f t="shared" si="89"/>
        <v>0.32255299999999998</v>
      </c>
    </row>
    <row r="2861" spans="1:7">
      <c r="A2861" s="4">
        <v>4</v>
      </c>
      <c r="B2861" s="4">
        <v>29</v>
      </c>
      <c r="C2861" s="4">
        <v>10</v>
      </c>
      <c r="D2861" s="4">
        <v>658.03200000000004</v>
      </c>
      <c r="E2861" s="4">
        <f t="shared" si="88"/>
        <v>0.65803200000000006</v>
      </c>
      <c r="F2861" s="4">
        <v>491.113</v>
      </c>
      <c r="G2861" s="4">
        <f t="shared" si="89"/>
        <v>0.49111300000000002</v>
      </c>
    </row>
    <row r="2862" spans="1:7">
      <c r="A2862" s="4">
        <v>4</v>
      </c>
      <c r="B2862" s="4">
        <v>29</v>
      </c>
      <c r="C2862" s="4">
        <v>11</v>
      </c>
      <c r="D2862" s="4">
        <v>745.28499999999997</v>
      </c>
      <c r="E2862" s="4">
        <f t="shared" si="88"/>
        <v>0.74528499999999998</v>
      </c>
      <c r="F2862" s="4">
        <v>600.06200000000001</v>
      </c>
      <c r="G2862" s="4">
        <f t="shared" si="89"/>
        <v>0.60006199999999998</v>
      </c>
    </row>
    <row r="2863" spans="1:7">
      <c r="A2863" s="4">
        <v>4</v>
      </c>
      <c r="B2863" s="4">
        <v>29</v>
      </c>
      <c r="C2863" s="4">
        <v>12</v>
      </c>
      <c r="D2863" s="4">
        <v>754.83100000000002</v>
      </c>
      <c r="E2863" s="4">
        <f t="shared" si="88"/>
        <v>0.75483100000000003</v>
      </c>
      <c r="F2863" s="4">
        <v>665.53099999999995</v>
      </c>
      <c r="G2863" s="4">
        <f t="shared" si="89"/>
        <v>0.66553099999999998</v>
      </c>
    </row>
    <row r="2864" spans="1:7">
      <c r="A2864" s="4">
        <v>4</v>
      </c>
      <c r="B2864" s="4">
        <v>29</v>
      </c>
      <c r="C2864" s="4">
        <v>13</v>
      </c>
      <c r="D2864" s="4">
        <v>682.59299999999996</v>
      </c>
      <c r="E2864" s="4">
        <f t="shared" si="88"/>
        <v>0.68259300000000001</v>
      </c>
      <c r="F2864" s="4">
        <v>656.98900000000003</v>
      </c>
      <c r="G2864" s="4">
        <f t="shared" si="89"/>
        <v>0.65698900000000005</v>
      </c>
    </row>
    <row r="2865" spans="1:7">
      <c r="A2865" s="4">
        <v>4</v>
      </c>
      <c r="B2865" s="4">
        <v>29</v>
      </c>
      <c r="C2865" s="4">
        <v>14</v>
      </c>
      <c r="D2865" s="4">
        <v>557.88099999999997</v>
      </c>
      <c r="E2865" s="4">
        <f t="shared" si="88"/>
        <v>0.55788099999999996</v>
      </c>
      <c r="F2865" s="4">
        <v>584.35599999999999</v>
      </c>
      <c r="G2865" s="4">
        <f t="shared" si="89"/>
        <v>0.58435599999999999</v>
      </c>
    </row>
    <row r="2866" spans="1:7">
      <c r="A2866" s="4">
        <v>4</v>
      </c>
      <c r="B2866" s="4">
        <v>29</v>
      </c>
      <c r="C2866" s="4">
        <v>15</v>
      </c>
      <c r="D2866" s="4">
        <v>434.53899999999999</v>
      </c>
      <c r="E2866" s="4">
        <f t="shared" si="88"/>
        <v>0.43453900000000001</v>
      </c>
      <c r="F2866" s="4">
        <v>506.721</v>
      </c>
      <c r="G2866" s="4">
        <f t="shared" si="89"/>
        <v>0.50672099999999998</v>
      </c>
    </row>
    <row r="2867" spans="1:7">
      <c r="A2867" s="4">
        <v>4</v>
      </c>
      <c r="B2867" s="4">
        <v>29</v>
      </c>
      <c r="C2867" s="4">
        <v>16</v>
      </c>
      <c r="D2867" s="4">
        <v>341.82</v>
      </c>
      <c r="E2867" s="4">
        <f t="shared" si="88"/>
        <v>0.34182000000000001</v>
      </c>
      <c r="F2867" s="4">
        <v>465.46699999999998</v>
      </c>
      <c r="G2867" s="4">
        <f t="shared" si="89"/>
        <v>0.46546699999999996</v>
      </c>
    </row>
    <row r="2868" spans="1:7">
      <c r="A2868" s="4">
        <v>4</v>
      </c>
      <c r="B2868" s="4">
        <v>29</v>
      </c>
      <c r="C2868" s="4">
        <v>17</v>
      </c>
      <c r="D2868" s="4">
        <v>163.55600000000001</v>
      </c>
      <c r="E2868" s="4">
        <f t="shared" si="88"/>
        <v>0.16355600000000001</v>
      </c>
      <c r="F2868" s="4">
        <v>249.85400000000001</v>
      </c>
      <c r="G2868" s="4">
        <f t="shared" si="89"/>
        <v>0.24985400000000002</v>
      </c>
    </row>
    <row r="2869" spans="1:7">
      <c r="A2869" s="4">
        <v>4</v>
      </c>
      <c r="B2869" s="4">
        <v>29</v>
      </c>
      <c r="C2869" s="4">
        <v>18</v>
      </c>
      <c r="D2869" s="4">
        <v>57.401000000000003</v>
      </c>
      <c r="E2869" s="4">
        <f t="shared" si="88"/>
        <v>5.7401000000000001E-2</v>
      </c>
      <c r="F2869" s="4">
        <v>101.72499999999999</v>
      </c>
      <c r="G2869" s="4">
        <f t="shared" si="89"/>
        <v>0.101725</v>
      </c>
    </row>
    <row r="2870" spans="1:7">
      <c r="A2870" s="4">
        <v>4</v>
      </c>
      <c r="B2870" s="4">
        <v>29</v>
      </c>
      <c r="C2870" s="4">
        <v>19</v>
      </c>
      <c r="D2870" s="4">
        <v>0</v>
      </c>
      <c r="E2870" s="4">
        <f t="shared" si="88"/>
        <v>0</v>
      </c>
      <c r="F2870" s="4">
        <v>0</v>
      </c>
      <c r="G2870" s="4">
        <f t="shared" si="89"/>
        <v>0</v>
      </c>
    </row>
    <row r="2871" spans="1:7">
      <c r="A2871" s="4">
        <v>4</v>
      </c>
      <c r="B2871" s="4">
        <v>29</v>
      </c>
      <c r="C2871" s="4">
        <v>20</v>
      </c>
      <c r="D2871" s="4">
        <v>0</v>
      </c>
      <c r="E2871" s="4">
        <f t="shared" si="88"/>
        <v>0</v>
      </c>
      <c r="F2871" s="4">
        <v>0</v>
      </c>
      <c r="G2871" s="4">
        <f t="shared" si="89"/>
        <v>0</v>
      </c>
    </row>
    <row r="2872" spans="1:7">
      <c r="A2872" s="4">
        <v>4</v>
      </c>
      <c r="B2872" s="4">
        <v>29</v>
      </c>
      <c r="C2872" s="4">
        <v>21</v>
      </c>
      <c r="D2872" s="4">
        <v>0</v>
      </c>
      <c r="E2872" s="4">
        <f t="shared" si="88"/>
        <v>0</v>
      </c>
      <c r="F2872" s="4">
        <v>0</v>
      </c>
      <c r="G2872" s="4">
        <f t="shared" si="89"/>
        <v>0</v>
      </c>
    </row>
    <row r="2873" spans="1:7">
      <c r="A2873" s="4">
        <v>4</v>
      </c>
      <c r="B2873" s="4">
        <v>29</v>
      </c>
      <c r="C2873" s="4">
        <v>22</v>
      </c>
      <c r="D2873" s="4">
        <v>0</v>
      </c>
      <c r="E2873" s="4">
        <f t="shared" si="88"/>
        <v>0</v>
      </c>
      <c r="F2873" s="4">
        <v>0</v>
      </c>
      <c r="G2873" s="4">
        <f t="shared" si="89"/>
        <v>0</v>
      </c>
    </row>
    <row r="2874" spans="1:7">
      <c r="A2874" s="4">
        <v>4</v>
      </c>
      <c r="B2874" s="4">
        <v>29</v>
      </c>
      <c r="C2874" s="4">
        <v>23</v>
      </c>
      <c r="D2874" s="4">
        <v>0</v>
      </c>
      <c r="E2874" s="4">
        <f t="shared" si="88"/>
        <v>0</v>
      </c>
      <c r="F2874" s="4">
        <v>0</v>
      </c>
      <c r="G2874" s="4">
        <f t="shared" si="89"/>
        <v>0</v>
      </c>
    </row>
    <row r="2875" spans="1:7">
      <c r="A2875" s="4">
        <v>4</v>
      </c>
      <c r="B2875" s="4">
        <v>30</v>
      </c>
      <c r="C2875" s="4">
        <v>0</v>
      </c>
      <c r="D2875" s="4">
        <v>0</v>
      </c>
      <c r="E2875" s="4">
        <f t="shared" si="88"/>
        <v>0</v>
      </c>
      <c r="F2875" s="4">
        <v>0</v>
      </c>
      <c r="G2875" s="4">
        <f t="shared" si="89"/>
        <v>0</v>
      </c>
    </row>
    <row r="2876" spans="1:7">
      <c r="A2876" s="4">
        <v>4</v>
      </c>
      <c r="B2876" s="4">
        <v>30</v>
      </c>
      <c r="C2876" s="4">
        <v>1</v>
      </c>
      <c r="D2876" s="4">
        <v>0</v>
      </c>
      <c r="E2876" s="4">
        <f t="shared" si="88"/>
        <v>0</v>
      </c>
      <c r="F2876" s="4">
        <v>0</v>
      </c>
      <c r="G2876" s="4">
        <f t="shared" si="89"/>
        <v>0</v>
      </c>
    </row>
    <row r="2877" spans="1:7">
      <c r="A2877" s="4">
        <v>4</v>
      </c>
      <c r="B2877" s="4">
        <v>30</v>
      </c>
      <c r="C2877" s="4">
        <v>2</v>
      </c>
      <c r="D2877" s="4">
        <v>0</v>
      </c>
      <c r="E2877" s="4">
        <f t="shared" si="88"/>
        <v>0</v>
      </c>
      <c r="F2877" s="4">
        <v>0</v>
      </c>
      <c r="G2877" s="4">
        <f t="shared" si="89"/>
        <v>0</v>
      </c>
    </row>
    <row r="2878" spans="1:7">
      <c r="A2878" s="4">
        <v>4</v>
      </c>
      <c r="B2878" s="4">
        <v>30</v>
      </c>
      <c r="C2878" s="4">
        <v>3</v>
      </c>
      <c r="D2878" s="4">
        <v>0</v>
      </c>
      <c r="E2878" s="4">
        <f t="shared" si="88"/>
        <v>0</v>
      </c>
      <c r="F2878" s="4">
        <v>0</v>
      </c>
      <c r="G2878" s="4">
        <f t="shared" si="89"/>
        <v>0</v>
      </c>
    </row>
    <row r="2879" spans="1:7">
      <c r="A2879" s="4">
        <v>4</v>
      </c>
      <c r="B2879" s="4">
        <v>30</v>
      </c>
      <c r="C2879" s="4">
        <v>4</v>
      </c>
      <c r="D2879" s="4">
        <v>0</v>
      </c>
      <c r="E2879" s="4">
        <f t="shared" si="88"/>
        <v>0</v>
      </c>
      <c r="F2879" s="4">
        <v>0</v>
      </c>
      <c r="G2879" s="4">
        <f t="shared" si="89"/>
        <v>0</v>
      </c>
    </row>
    <row r="2880" spans="1:7">
      <c r="A2880" s="4">
        <v>4</v>
      </c>
      <c r="B2880" s="4">
        <v>30</v>
      </c>
      <c r="C2880" s="4">
        <v>5</v>
      </c>
      <c r="D2880" s="4">
        <v>0.58599999999999997</v>
      </c>
      <c r="E2880" s="4">
        <f t="shared" si="88"/>
        <v>5.8599999999999993E-4</v>
      </c>
      <c r="F2880" s="4">
        <v>0.58599999999999997</v>
      </c>
      <c r="G2880" s="4">
        <f t="shared" si="89"/>
        <v>5.8599999999999993E-4</v>
      </c>
    </row>
    <row r="2881" spans="1:7">
      <c r="A2881" s="4">
        <v>4</v>
      </c>
      <c r="B2881" s="4">
        <v>30</v>
      </c>
      <c r="C2881" s="4">
        <v>6</v>
      </c>
      <c r="D2881" s="4">
        <v>54.436999999999998</v>
      </c>
      <c r="E2881" s="4">
        <f t="shared" si="88"/>
        <v>5.4436999999999999E-2</v>
      </c>
      <c r="F2881" s="4">
        <v>44.804000000000002</v>
      </c>
      <c r="G2881" s="4">
        <f t="shared" si="89"/>
        <v>4.4804000000000004E-2</v>
      </c>
    </row>
    <row r="2882" spans="1:7">
      <c r="A2882" s="4">
        <v>4</v>
      </c>
      <c r="B2882" s="4">
        <v>30</v>
      </c>
      <c r="C2882" s="4">
        <v>7</v>
      </c>
      <c r="D2882" s="4">
        <v>219.33</v>
      </c>
      <c r="E2882" s="4">
        <f t="shared" si="88"/>
        <v>0.21933000000000002</v>
      </c>
      <c r="F2882" s="4">
        <v>42.167000000000002</v>
      </c>
      <c r="G2882" s="4">
        <f t="shared" si="89"/>
        <v>4.2167000000000003E-2</v>
      </c>
    </row>
    <row r="2883" spans="1:7">
      <c r="A2883" s="4">
        <v>4</v>
      </c>
      <c r="B2883" s="4">
        <v>30</v>
      </c>
      <c r="C2883" s="4">
        <v>8</v>
      </c>
      <c r="D2883" s="4">
        <v>406.90199999999999</v>
      </c>
      <c r="E2883" s="4">
        <f t="shared" si="88"/>
        <v>0.40690199999999999</v>
      </c>
      <c r="F2883" s="4">
        <v>170.28200000000001</v>
      </c>
      <c r="G2883" s="4">
        <f t="shared" si="89"/>
        <v>0.17028200000000002</v>
      </c>
    </row>
    <row r="2884" spans="1:7">
      <c r="A2884" s="4">
        <v>4</v>
      </c>
      <c r="B2884" s="4">
        <v>30</v>
      </c>
      <c r="C2884" s="4">
        <v>9</v>
      </c>
      <c r="D2884" s="4">
        <v>541.90700000000004</v>
      </c>
      <c r="E2884" s="4">
        <f t="shared" si="88"/>
        <v>0.54190700000000003</v>
      </c>
      <c r="F2884" s="4">
        <v>330.53300000000002</v>
      </c>
      <c r="G2884" s="4">
        <f t="shared" si="89"/>
        <v>0.33053300000000002</v>
      </c>
    </row>
    <row r="2885" spans="1:7">
      <c r="A2885" s="4">
        <v>4</v>
      </c>
      <c r="B2885" s="4">
        <v>30</v>
      </c>
      <c r="C2885" s="4">
        <v>10</v>
      </c>
      <c r="D2885" s="4">
        <v>707.18200000000002</v>
      </c>
      <c r="E2885" s="4">
        <f t="shared" si="88"/>
        <v>0.70718199999999998</v>
      </c>
      <c r="F2885" s="4">
        <v>516.70100000000002</v>
      </c>
      <c r="G2885" s="4">
        <f t="shared" si="89"/>
        <v>0.51670100000000008</v>
      </c>
    </row>
    <row r="2886" spans="1:7">
      <c r="A2886" s="4">
        <v>4</v>
      </c>
      <c r="B2886" s="4">
        <v>30</v>
      </c>
      <c r="C2886" s="4">
        <v>11</v>
      </c>
      <c r="D2886" s="4">
        <v>757.89700000000005</v>
      </c>
      <c r="E2886" s="4">
        <f t="shared" si="88"/>
        <v>0.75789700000000004</v>
      </c>
      <c r="F2886" s="4">
        <v>613.23400000000004</v>
      </c>
      <c r="G2886" s="4">
        <f t="shared" si="89"/>
        <v>0.61323400000000006</v>
      </c>
    </row>
    <row r="2887" spans="1:7">
      <c r="A2887" s="4">
        <v>4</v>
      </c>
      <c r="B2887" s="4">
        <v>30</v>
      </c>
      <c r="C2887" s="4">
        <v>12</v>
      </c>
      <c r="D2887" s="4">
        <v>750.07799999999997</v>
      </c>
      <c r="E2887" s="4">
        <f t="shared" si="88"/>
        <v>0.75007800000000002</v>
      </c>
      <c r="F2887" s="4">
        <v>664.303</v>
      </c>
      <c r="G2887" s="4">
        <f t="shared" si="89"/>
        <v>0.66430299999999998</v>
      </c>
    </row>
    <row r="2888" spans="1:7">
      <c r="A2888" s="4">
        <v>4</v>
      </c>
      <c r="B2888" s="4">
        <v>30</v>
      </c>
      <c r="C2888" s="4">
        <v>13</v>
      </c>
      <c r="D2888" s="4">
        <v>723.72699999999998</v>
      </c>
      <c r="E2888" s="4">
        <f t="shared" si="88"/>
        <v>0.72372700000000001</v>
      </c>
      <c r="F2888" s="4">
        <v>694.95699999999999</v>
      </c>
      <c r="G2888" s="4">
        <f t="shared" si="89"/>
        <v>0.69495700000000005</v>
      </c>
    </row>
    <row r="2889" spans="1:7">
      <c r="A2889" s="4">
        <v>4</v>
      </c>
      <c r="B2889" s="4">
        <v>30</v>
      </c>
      <c r="C2889" s="4">
        <v>14</v>
      </c>
      <c r="D2889" s="4">
        <v>681.27499999999998</v>
      </c>
      <c r="E2889" s="4">
        <f t="shared" si="88"/>
        <v>0.68127499999999996</v>
      </c>
      <c r="F2889" s="4">
        <v>717.35400000000004</v>
      </c>
      <c r="G2889" s="4">
        <f t="shared" si="89"/>
        <v>0.71735400000000005</v>
      </c>
    </row>
    <row r="2890" spans="1:7">
      <c r="A2890" s="4">
        <v>4</v>
      </c>
      <c r="B2890" s="4">
        <v>30</v>
      </c>
      <c r="C2890" s="4">
        <v>15</v>
      </c>
      <c r="D2890" s="4">
        <v>528.20100000000002</v>
      </c>
      <c r="E2890" s="4">
        <f t="shared" si="88"/>
        <v>0.52820100000000003</v>
      </c>
      <c r="F2890" s="4">
        <v>628.12699999999995</v>
      </c>
      <c r="G2890" s="4">
        <f t="shared" si="89"/>
        <v>0.62812699999999999</v>
      </c>
    </row>
    <row r="2891" spans="1:7">
      <c r="A2891" s="4">
        <v>4</v>
      </c>
      <c r="B2891" s="4">
        <v>30</v>
      </c>
      <c r="C2891" s="4">
        <v>16</v>
      </c>
      <c r="D2891" s="4">
        <v>359.01600000000002</v>
      </c>
      <c r="E2891" s="4">
        <f t="shared" si="88"/>
        <v>0.359016</v>
      </c>
      <c r="F2891" s="4">
        <v>475.72399999999999</v>
      </c>
      <c r="G2891" s="4">
        <f t="shared" si="89"/>
        <v>0.47572399999999998</v>
      </c>
    </row>
    <row r="2892" spans="1:7">
      <c r="A2892" s="4">
        <v>4</v>
      </c>
      <c r="B2892" s="4">
        <v>30</v>
      </c>
      <c r="C2892" s="4">
        <v>17</v>
      </c>
      <c r="D2892" s="4">
        <v>178.79599999999999</v>
      </c>
      <c r="E2892" s="4">
        <f t="shared" si="88"/>
        <v>0.17879599999999998</v>
      </c>
      <c r="F2892" s="4">
        <v>335.005</v>
      </c>
      <c r="G2892" s="4">
        <f t="shared" si="89"/>
        <v>0.335005</v>
      </c>
    </row>
    <row r="2893" spans="1:7">
      <c r="A2893" s="4">
        <v>4</v>
      </c>
      <c r="B2893" s="4">
        <v>30</v>
      </c>
      <c r="C2893" s="4">
        <v>18</v>
      </c>
      <c r="D2893" s="4">
        <v>40.225999999999999</v>
      </c>
      <c r="E2893" s="4">
        <f t="shared" si="88"/>
        <v>4.0225999999999998E-2</v>
      </c>
      <c r="F2893" s="4">
        <v>105.325</v>
      </c>
      <c r="G2893" s="4">
        <f t="shared" si="89"/>
        <v>0.105325</v>
      </c>
    </row>
    <row r="2894" spans="1:7">
      <c r="A2894" s="4">
        <v>4</v>
      </c>
      <c r="B2894" s="4">
        <v>30</v>
      </c>
      <c r="C2894" s="4">
        <v>19</v>
      </c>
      <c r="D2894" s="4">
        <v>0</v>
      </c>
      <c r="E2894" s="4">
        <f t="shared" si="88"/>
        <v>0</v>
      </c>
      <c r="F2894" s="4">
        <v>0</v>
      </c>
      <c r="G2894" s="4">
        <f t="shared" si="89"/>
        <v>0</v>
      </c>
    </row>
    <row r="2895" spans="1:7">
      <c r="A2895" s="4">
        <v>4</v>
      </c>
      <c r="B2895" s="4">
        <v>30</v>
      </c>
      <c r="C2895" s="4">
        <v>20</v>
      </c>
      <c r="D2895" s="4">
        <v>0</v>
      </c>
      <c r="E2895" s="4">
        <f t="shared" si="88"/>
        <v>0</v>
      </c>
      <c r="F2895" s="4">
        <v>0</v>
      </c>
      <c r="G2895" s="4">
        <f t="shared" si="89"/>
        <v>0</v>
      </c>
    </row>
    <row r="2896" spans="1:7">
      <c r="A2896" s="4">
        <v>4</v>
      </c>
      <c r="B2896" s="4">
        <v>30</v>
      </c>
      <c r="C2896" s="4">
        <v>21</v>
      </c>
      <c r="D2896" s="4">
        <v>0</v>
      </c>
      <c r="E2896" s="4">
        <f t="shared" si="88"/>
        <v>0</v>
      </c>
      <c r="F2896" s="4">
        <v>0</v>
      </c>
      <c r="G2896" s="4">
        <f t="shared" si="89"/>
        <v>0</v>
      </c>
    </row>
    <row r="2897" spans="1:7">
      <c r="A2897" s="4">
        <v>4</v>
      </c>
      <c r="B2897" s="4">
        <v>30</v>
      </c>
      <c r="C2897" s="4">
        <v>22</v>
      </c>
      <c r="D2897" s="4">
        <v>0</v>
      </c>
      <c r="E2897" s="4">
        <f t="shared" si="88"/>
        <v>0</v>
      </c>
      <c r="F2897" s="4">
        <v>0</v>
      </c>
      <c r="G2897" s="4">
        <f t="shared" si="89"/>
        <v>0</v>
      </c>
    </row>
    <row r="2898" spans="1:7">
      <c r="A2898" s="4">
        <v>4</v>
      </c>
      <c r="B2898" s="4">
        <v>30</v>
      </c>
      <c r="C2898" s="4">
        <v>23</v>
      </c>
      <c r="D2898" s="4">
        <v>0</v>
      </c>
      <c r="E2898" s="4">
        <f t="shared" si="88"/>
        <v>0</v>
      </c>
      <c r="F2898" s="4">
        <v>0</v>
      </c>
      <c r="G2898" s="4">
        <f t="shared" si="89"/>
        <v>0</v>
      </c>
    </row>
    <row r="2899" spans="1:7">
      <c r="A2899" s="4">
        <v>5</v>
      </c>
      <c r="B2899" s="4">
        <v>1</v>
      </c>
      <c r="C2899" s="4">
        <v>0</v>
      </c>
      <c r="D2899" s="4">
        <v>0</v>
      </c>
      <c r="E2899" s="4">
        <f t="shared" si="88"/>
        <v>0</v>
      </c>
      <c r="F2899" s="4">
        <v>0</v>
      </c>
      <c r="G2899" s="4">
        <f t="shared" si="89"/>
        <v>0</v>
      </c>
    </row>
    <row r="2900" spans="1:7">
      <c r="A2900" s="4">
        <v>5</v>
      </c>
      <c r="B2900" s="4">
        <v>1</v>
      </c>
      <c r="C2900" s="4">
        <v>1</v>
      </c>
      <c r="D2900" s="4">
        <v>0</v>
      </c>
      <c r="E2900" s="4">
        <f t="shared" ref="E2900:E2963" si="90">D2900/1000</f>
        <v>0</v>
      </c>
      <c r="F2900" s="4">
        <v>0</v>
      </c>
      <c r="G2900" s="4">
        <f t="shared" ref="G2900:G2963" si="91">F2900/1000</f>
        <v>0</v>
      </c>
    </row>
    <row r="2901" spans="1:7">
      <c r="A2901" s="4">
        <v>5</v>
      </c>
      <c r="B2901" s="4">
        <v>1</v>
      </c>
      <c r="C2901" s="4">
        <v>2</v>
      </c>
      <c r="D2901" s="4">
        <v>0</v>
      </c>
      <c r="E2901" s="4">
        <f t="shared" si="90"/>
        <v>0</v>
      </c>
      <c r="F2901" s="4">
        <v>0</v>
      </c>
      <c r="G2901" s="4">
        <f t="shared" si="91"/>
        <v>0</v>
      </c>
    </row>
    <row r="2902" spans="1:7">
      <c r="A2902" s="4">
        <v>5</v>
      </c>
      <c r="B2902" s="4">
        <v>1</v>
      </c>
      <c r="C2902" s="4">
        <v>3</v>
      </c>
      <c r="D2902" s="4">
        <v>0</v>
      </c>
      <c r="E2902" s="4">
        <f t="shared" si="90"/>
        <v>0</v>
      </c>
      <c r="F2902" s="4">
        <v>0</v>
      </c>
      <c r="G2902" s="4">
        <f t="shared" si="91"/>
        <v>0</v>
      </c>
    </row>
    <row r="2903" spans="1:7">
      <c r="A2903" s="4">
        <v>5</v>
      </c>
      <c r="B2903" s="4">
        <v>1</v>
      </c>
      <c r="C2903" s="4">
        <v>4</v>
      </c>
      <c r="D2903" s="4">
        <v>0</v>
      </c>
      <c r="E2903" s="4">
        <f t="shared" si="90"/>
        <v>0</v>
      </c>
      <c r="F2903" s="4">
        <v>0</v>
      </c>
      <c r="G2903" s="4">
        <f t="shared" si="91"/>
        <v>0</v>
      </c>
    </row>
    <row r="2904" spans="1:7">
      <c r="A2904" s="4">
        <v>5</v>
      </c>
      <c r="B2904" s="4">
        <v>1</v>
      </c>
      <c r="C2904" s="4">
        <v>5</v>
      </c>
      <c r="D2904" s="4">
        <v>0</v>
      </c>
      <c r="E2904" s="4">
        <f t="shared" si="90"/>
        <v>0</v>
      </c>
      <c r="F2904" s="4">
        <v>0</v>
      </c>
      <c r="G2904" s="4">
        <f t="shared" si="91"/>
        <v>0</v>
      </c>
    </row>
    <row r="2905" spans="1:7">
      <c r="A2905" s="4">
        <v>5</v>
      </c>
      <c r="B2905" s="4">
        <v>1</v>
      </c>
      <c r="C2905" s="4">
        <v>6</v>
      </c>
      <c r="D2905" s="4">
        <v>52.143999999999998</v>
      </c>
      <c r="E2905" s="4">
        <f t="shared" si="90"/>
        <v>5.2143999999999996E-2</v>
      </c>
      <c r="F2905" s="4">
        <v>22.442</v>
      </c>
      <c r="G2905" s="4">
        <f t="shared" si="91"/>
        <v>2.2442E-2</v>
      </c>
    </row>
    <row r="2906" spans="1:7">
      <c r="A2906" s="4">
        <v>5</v>
      </c>
      <c r="B2906" s="4">
        <v>1</v>
      </c>
      <c r="C2906" s="4">
        <v>7</v>
      </c>
      <c r="D2906" s="4">
        <v>229.09800000000001</v>
      </c>
      <c r="E2906" s="4">
        <f t="shared" si="90"/>
        <v>0.22909800000000002</v>
      </c>
      <c r="F2906" s="4">
        <v>51.353999999999999</v>
      </c>
      <c r="G2906" s="4">
        <f t="shared" si="91"/>
        <v>5.1353999999999997E-2</v>
      </c>
    </row>
    <row r="2907" spans="1:7">
      <c r="A2907" s="4">
        <v>5</v>
      </c>
      <c r="B2907" s="4">
        <v>1</v>
      </c>
      <c r="C2907" s="4">
        <v>8</v>
      </c>
      <c r="D2907" s="4">
        <v>430.36</v>
      </c>
      <c r="E2907" s="4">
        <f t="shared" si="90"/>
        <v>0.43036000000000002</v>
      </c>
      <c r="F2907" s="4">
        <v>181.21100000000001</v>
      </c>
      <c r="G2907" s="4">
        <f t="shared" si="91"/>
        <v>0.18121100000000001</v>
      </c>
    </row>
    <row r="2908" spans="1:7">
      <c r="A2908" s="4">
        <v>5</v>
      </c>
      <c r="B2908" s="4">
        <v>1</v>
      </c>
      <c r="C2908" s="4">
        <v>9</v>
      </c>
      <c r="D2908" s="4">
        <v>577.50699999999995</v>
      </c>
      <c r="E2908" s="4">
        <f t="shared" si="90"/>
        <v>0.57750699999999999</v>
      </c>
      <c r="F2908" s="4">
        <v>343.45299999999997</v>
      </c>
      <c r="G2908" s="4">
        <f t="shared" si="91"/>
        <v>0.34345299999999995</v>
      </c>
    </row>
    <row r="2909" spans="1:7">
      <c r="A2909" s="4">
        <v>5</v>
      </c>
      <c r="B2909" s="4">
        <v>1</v>
      </c>
      <c r="C2909" s="4">
        <v>10</v>
      </c>
      <c r="D2909" s="4">
        <v>683.096</v>
      </c>
      <c r="E2909" s="4">
        <f t="shared" si="90"/>
        <v>0.68309600000000004</v>
      </c>
      <c r="F2909" s="4">
        <v>496.92700000000002</v>
      </c>
      <c r="G2909" s="4">
        <f t="shared" si="91"/>
        <v>0.49692700000000001</v>
      </c>
    </row>
    <row r="2910" spans="1:7">
      <c r="A2910" s="4">
        <v>5</v>
      </c>
      <c r="B2910" s="4">
        <v>1</v>
      </c>
      <c r="C2910" s="4">
        <v>11</v>
      </c>
      <c r="D2910" s="4">
        <v>484.56799999999998</v>
      </c>
      <c r="E2910" s="4">
        <f t="shared" si="90"/>
        <v>0.484568</v>
      </c>
      <c r="F2910" s="4">
        <v>423.15800000000002</v>
      </c>
      <c r="G2910" s="4">
        <f t="shared" si="91"/>
        <v>0.42315800000000003</v>
      </c>
    </row>
    <row r="2911" spans="1:7">
      <c r="A2911" s="4">
        <v>5</v>
      </c>
      <c r="B2911" s="4">
        <v>1</v>
      </c>
      <c r="C2911" s="4">
        <v>12</v>
      </c>
      <c r="D2911" s="4">
        <v>319.17399999999998</v>
      </c>
      <c r="E2911" s="4">
        <f t="shared" si="90"/>
        <v>0.31917399999999996</v>
      </c>
      <c r="F2911" s="4">
        <v>309.95999999999998</v>
      </c>
      <c r="G2911" s="4">
        <f t="shared" si="91"/>
        <v>0.30995999999999996</v>
      </c>
    </row>
    <row r="2912" spans="1:7">
      <c r="A2912" s="4">
        <v>5</v>
      </c>
      <c r="B2912" s="4">
        <v>1</v>
      </c>
      <c r="C2912" s="4">
        <v>13</v>
      </c>
      <c r="D2912" s="4">
        <v>341.09100000000001</v>
      </c>
      <c r="E2912" s="4">
        <f t="shared" si="90"/>
        <v>0.34109100000000003</v>
      </c>
      <c r="F2912" s="4">
        <v>335.47500000000002</v>
      </c>
      <c r="G2912" s="4">
        <f t="shared" si="91"/>
        <v>0.33547500000000002</v>
      </c>
    </row>
    <row r="2913" spans="1:7">
      <c r="A2913" s="4">
        <v>5</v>
      </c>
      <c r="B2913" s="4">
        <v>1</v>
      </c>
      <c r="C2913" s="4">
        <v>14</v>
      </c>
      <c r="D2913" s="4">
        <v>544.20699999999999</v>
      </c>
      <c r="E2913" s="4">
        <f t="shared" si="90"/>
        <v>0.544207</v>
      </c>
      <c r="F2913" s="4">
        <v>566.89800000000002</v>
      </c>
      <c r="G2913" s="4">
        <f t="shared" si="91"/>
        <v>0.56689800000000001</v>
      </c>
    </row>
    <row r="2914" spans="1:7">
      <c r="A2914" s="4">
        <v>5</v>
      </c>
      <c r="B2914" s="4">
        <v>1</v>
      </c>
      <c r="C2914" s="4">
        <v>15</v>
      </c>
      <c r="D2914" s="4">
        <v>539.07399999999996</v>
      </c>
      <c r="E2914" s="4">
        <f t="shared" si="90"/>
        <v>0.53907399999999994</v>
      </c>
      <c r="F2914" s="4">
        <v>632.46299999999997</v>
      </c>
      <c r="G2914" s="4">
        <f t="shared" si="91"/>
        <v>0.632463</v>
      </c>
    </row>
    <row r="2915" spans="1:7">
      <c r="A2915" s="4">
        <v>5</v>
      </c>
      <c r="B2915" s="4">
        <v>1</v>
      </c>
      <c r="C2915" s="4">
        <v>16</v>
      </c>
      <c r="D2915" s="4">
        <v>367.60599999999999</v>
      </c>
      <c r="E2915" s="4">
        <f t="shared" si="90"/>
        <v>0.36760599999999999</v>
      </c>
      <c r="F2915" s="4">
        <v>510.315</v>
      </c>
      <c r="G2915" s="4">
        <f t="shared" si="91"/>
        <v>0.51031499999999996</v>
      </c>
    </row>
    <row r="2916" spans="1:7">
      <c r="A2916" s="4">
        <v>5</v>
      </c>
      <c r="B2916" s="4">
        <v>1</v>
      </c>
      <c r="C2916" s="4">
        <v>17</v>
      </c>
      <c r="D2916" s="4">
        <v>206.28399999999999</v>
      </c>
      <c r="E2916" s="4">
        <f t="shared" si="90"/>
        <v>0.206284</v>
      </c>
      <c r="F2916" s="4">
        <v>393.54700000000003</v>
      </c>
      <c r="G2916" s="4">
        <f t="shared" si="91"/>
        <v>0.39354700000000004</v>
      </c>
    </row>
    <row r="2917" spans="1:7">
      <c r="A2917" s="4">
        <v>5</v>
      </c>
      <c r="B2917" s="4">
        <v>1</v>
      </c>
      <c r="C2917" s="4">
        <v>18</v>
      </c>
      <c r="D2917" s="4">
        <v>83.956999999999994</v>
      </c>
      <c r="E2917" s="4">
        <f t="shared" si="90"/>
        <v>8.395699999999999E-2</v>
      </c>
      <c r="F2917" s="4">
        <v>238.00399999999999</v>
      </c>
      <c r="G2917" s="4">
        <f t="shared" si="91"/>
        <v>0.23800399999999999</v>
      </c>
    </row>
    <row r="2918" spans="1:7">
      <c r="A2918" s="4">
        <v>5</v>
      </c>
      <c r="B2918" s="4">
        <v>1</v>
      </c>
      <c r="C2918" s="4">
        <v>19</v>
      </c>
      <c r="D2918" s="4">
        <v>0</v>
      </c>
      <c r="E2918" s="4">
        <f t="shared" si="90"/>
        <v>0</v>
      </c>
      <c r="F2918" s="4">
        <v>0</v>
      </c>
      <c r="G2918" s="4">
        <f t="shared" si="91"/>
        <v>0</v>
      </c>
    </row>
    <row r="2919" spans="1:7">
      <c r="A2919" s="4">
        <v>5</v>
      </c>
      <c r="B2919" s="4">
        <v>1</v>
      </c>
      <c r="C2919" s="4">
        <v>20</v>
      </c>
      <c r="D2919" s="4">
        <v>0</v>
      </c>
      <c r="E2919" s="4">
        <f t="shared" si="90"/>
        <v>0</v>
      </c>
      <c r="F2919" s="4">
        <v>0</v>
      </c>
      <c r="G2919" s="4">
        <f t="shared" si="91"/>
        <v>0</v>
      </c>
    </row>
    <row r="2920" spans="1:7">
      <c r="A2920" s="4">
        <v>5</v>
      </c>
      <c r="B2920" s="4">
        <v>1</v>
      </c>
      <c r="C2920" s="4">
        <v>21</v>
      </c>
      <c r="D2920" s="4">
        <v>0</v>
      </c>
      <c r="E2920" s="4">
        <f t="shared" si="90"/>
        <v>0</v>
      </c>
      <c r="F2920" s="4">
        <v>0</v>
      </c>
      <c r="G2920" s="4">
        <f t="shared" si="91"/>
        <v>0</v>
      </c>
    </row>
    <row r="2921" spans="1:7">
      <c r="A2921" s="4">
        <v>5</v>
      </c>
      <c r="B2921" s="4">
        <v>1</v>
      </c>
      <c r="C2921" s="4">
        <v>22</v>
      </c>
      <c r="D2921" s="4">
        <v>0</v>
      </c>
      <c r="E2921" s="4">
        <f t="shared" si="90"/>
        <v>0</v>
      </c>
      <c r="F2921" s="4">
        <v>0</v>
      </c>
      <c r="G2921" s="4">
        <f t="shared" si="91"/>
        <v>0</v>
      </c>
    </row>
    <row r="2922" spans="1:7">
      <c r="A2922" s="4">
        <v>5</v>
      </c>
      <c r="B2922" s="4">
        <v>1</v>
      </c>
      <c r="C2922" s="4">
        <v>23</v>
      </c>
      <c r="D2922" s="4">
        <v>0</v>
      </c>
      <c r="E2922" s="4">
        <f t="shared" si="90"/>
        <v>0</v>
      </c>
      <c r="F2922" s="4">
        <v>0</v>
      </c>
      <c r="G2922" s="4">
        <f t="shared" si="91"/>
        <v>0</v>
      </c>
    </row>
    <row r="2923" spans="1:7">
      <c r="A2923" s="4">
        <v>5</v>
      </c>
      <c r="B2923" s="4">
        <v>2</v>
      </c>
      <c r="C2923" s="4">
        <v>0</v>
      </c>
      <c r="D2923" s="4">
        <v>0</v>
      </c>
      <c r="E2923" s="4">
        <f t="shared" si="90"/>
        <v>0</v>
      </c>
      <c r="F2923" s="4">
        <v>0</v>
      </c>
      <c r="G2923" s="4">
        <f t="shared" si="91"/>
        <v>0</v>
      </c>
    </row>
    <row r="2924" spans="1:7">
      <c r="A2924" s="4">
        <v>5</v>
      </c>
      <c r="B2924" s="4">
        <v>2</v>
      </c>
      <c r="C2924" s="4">
        <v>1</v>
      </c>
      <c r="D2924" s="4">
        <v>0</v>
      </c>
      <c r="E2924" s="4">
        <f t="shared" si="90"/>
        <v>0</v>
      </c>
      <c r="F2924" s="4">
        <v>0</v>
      </c>
      <c r="G2924" s="4">
        <f t="shared" si="91"/>
        <v>0</v>
      </c>
    </row>
    <row r="2925" spans="1:7">
      <c r="A2925" s="4">
        <v>5</v>
      </c>
      <c r="B2925" s="4">
        <v>2</v>
      </c>
      <c r="C2925" s="4">
        <v>2</v>
      </c>
      <c r="D2925" s="4">
        <v>0</v>
      </c>
      <c r="E2925" s="4">
        <f t="shared" si="90"/>
        <v>0</v>
      </c>
      <c r="F2925" s="4">
        <v>0</v>
      </c>
      <c r="G2925" s="4">
        <f t="shared" si="91"/>
        <v>0</v>
      </c>
    </row>
    <row r="2926" spans="1:7">
      <c r="A2926" s="4">
        <v>5</v>
      </c>
      <c r="B2926" s="4">
        <v>2</v>
      </c>
      <c r="C2926" s="4">
        <v>3</v>
      </c>
      <c r="D2926" s="4">
        <v>0</v>
      </c>
      <c r="E2926" s="4">
        <f t="shared" si="90"/>
        <v>0</v>
      </c>
      <c r="F2926" s="4">
        <v>0</v>
      </c>
      <c r="G2926" s="4">
        <f t="shared" si="91"/>
        <v>0</v>
      </c>
    </row>
    <row r="2927" spans="1:7">
      <c r="A2927" s="4">
        <v>5</v>
      </c>
      <c r="B2927" s="4">
        <v>2</v>
      </c>
      <c r="C2927" s="4">
        <v>4</v>
      </c>
      <c r="D2927" s="4">
        <v>0</v>
      </c>
      <c r="E2927" s="4">
        <f t="shared" si="90"/>
        <v>0</v>
      </c>
      <c r="F2927" s="4">
        <v>0</v>
      </c>
      <c r="G2927" s="4">
        <f t="shared" si="91"/>
        <v>0</v>
      </c>
    </row>
    <row r="2928" spans="1:7">
      <c r="A2928" s="4">
        <v>5</v>
      </c>
      <c r="B2928" s="4">
        <v>2</v>
      </c>
      <c r="C2928" s="4">
        <v>5</v>
      </c>
      <c r="D2928" s="4">
        <v>0</v>
      </c>
      <c r="E2928" s="4">
        <f t="shared" si="90"/>
        <v>0</v>
      </c>
      <c r="F2928" s="4">
        <v>0</v>
      </c>
      <c r="G2928" s="4">
        <f t="shared" si="91"/>
        <v>0</v>
      </c>
    </row>
    <row r="2929" spans="1:7">
      <c r="A2929" s="4">
        <v>5</v>
      </c>
      <c r="B2929" s="4">
        <v>2</v>
      </c>
      <c r="C2929" s="4">
        <v>6</v>
      </c>
      <c r="D2929" s="4">
        <v>53.639000000000003</v>
      </c>
      <c r="E2929" s="4">
        <f t="shared" si="90"/>
        <v>5.3639000000000006E-2</v>
      </c>
      <c r="F2929" s="4">
        <v>20.896000000000001</v>
      </c>
      <c r="G2929" s="4">
        <f t="shared" si="91"/>
        <v>2.0896000000000001E-2</v>
      </c>
    </row>
    <row r="2930" spans="1:7">
      <c r="A2930" s="4">
        <v>5</v>
      </c>
      <c r="B2930" s="4">
        <v>2</v>
      </c>
      <c r="C2930" s="4">
        <v>7</v>
      </c>
      <c r="D2930" s="4">
        <v>232.90299999999999</v>
      </c>
      <c r="E2930" s="4">
        <f t="shared" si="90"/>
        <v>0.232903</v>
      </c>
      <c r="F2930" s="4">
        <v>51.61</v>
      </c>
      <c r="G2930" s="4">
        <f t="shared" si="91"/>
        <v>5.1609999999999996E-2</v>
      </c>
    </row>
    <row r="2931" spans="1:7">
      <c r="A2931" s="4">
        <v>5</v>
      </c>
      <c r="B2931" s="4">
        <v>2</v>
      </c>
      <c r="C2931" s="4">
        <v>8</v>
      </c>
      <c r="D2931" s="4">
        <v>432.19099999999997</v>
      </c>
      <c r="E2931" s="4">
        <f t="shared" si="90"/>
        <v>0.43219099999999999</v>
      </c>
      <c r="F2931" s="4">
        <v>181.672</v>
      </c>
      <c r="G2931" s="4">
        <f t="shared" si="91"/>
        <v>0.181672</v>
      </c>
    </row>
    <row r="2932" spans="1:7">
      <c r="A2932" s="4">
        <v>5</v>
      </c>
      <c r="B2932" s="4">
        <v>2</v>
      </c>
      <c r="C2932" s="4">
        <v>9</v>
      </c>
      <c r="D2932" s="4">
        <v>600.85900000000004</v>
      </c>
      <c r="E2932" s="4">
        <f t="shared" si="90"/>
        <v>0.60085900000000003</v>
      </c>
      <c r="F2932" s="4">
        <v>356.65300000000002</v>
      </c>
      <c r="G2932" s="4">
        <f t="shared" si="91"/>
        <v>0.356653</v>
      </c>
    </row>
    <row r="2933" spans="1:7">
      <c r="A2933" s="4">
        <v>5</v>
      </c>
      <c r="B2933" s="4">
        <v>2</v>
      </c>
      <c r="C2933" s="4">
        <v>10</v>
      </c>
      <c r="D2933" s="4">
        <v>723.48900000000003</v>
      </c>
      <c r="E2933" s="4">
        <f t="shared" si="90"/>
        <v>0.72348900000000005</v>
      </c>
      <c r="F2933" s="4">
        <v>516.15499999999997</v>
      </c>
      <c r="G2933" s="4">
        <f t="shared" si="91"/>
        <v>0.51615499999999992</v>
      </c>
    </row>
    <row r="2934" spans="1:7">
      <c r="A2934" s="4">
        <v>5</v>
      </c>
      <c r="B2934" s="4">
        <v>2</v>
      </c>
      <c r="C2934" s="4">
        <v>11</v>
      </c>
      <c r="D2934" s="4">
        <v>781.80100000000004</v>
      </c>
      <c r="E2934" s="4">
        <f t="shared" si="90"/>
        <v>0.78180100000000008</v>
      </c>
      <c r="F2934" s="4">
        <v>627.63400000000001</v>
      </c>
      <c r="G2934" s="4">
        <f t="shared" si="91"/>
        <v>0.62763400000000003</v>
      </c>
    </row>
    <row r="2935" spans="1:7">
      <c r="A2935" s="4">
        <v>5</v>
      </c>
      <c r="B2935" s="4">
        <v>2</v>
      </c>
      <c r="C2935" s="4">
        <v>12</v>
      </c>
      <c r="D2935" s="4">
        <v>793.25</v>
      </c>
      <c r="E2935" s="4">
        <f t="shared" si="90"/>
        <v>0.79325000000000001</v>
      </c>
      <c r="F2935" s="4">
        <v>698.57899999999995</v>
      </c>
      <c r="G2935" s="4">
        <f t="shared" si="91"/>
        <v>0.69857899999999995</v>
      </c>
    </row>
    <row r="2936" spans="1:7">
      <c r="A2936" s="4">
        <v>5</v>
      </c>
      <c r="B2936" s="4">
        <v>2</v>
      </c>
      <c r="C2936" s="4">
        <v>13</v>
      </c>
      <c r="D2936" s="4">
        <v>738.09799999999996</v>
      </c>
      <c r="E2936" s="4">
        <f t="shared" si="90"/>
        <v>0.73809799999999992</v>
      </c>
      <c r="F2936" s="4">
        <v>709.44899999999996</v>
      </c>
      <c r="G2936" s="4">
        <f t="shared" si="91"/>
        <v>0.709449</v>
      </c>
    </row>
    <row r="2937" spans="1:7">
      <c r="A2937" s="4">
        <v>5</v>
      </c>
      <c r="B2937" s="4">
        <v>2</v>
      </c>
      <c r="C2937" s="4">
        <v>14</v>
      </c>
      <c r="D2937" s="4">
        <v>644.23099999999999</v>
      </c>
      <c r="E2937" s="4">
        <f t="shared" si="90"/>
        <v>0.644231</v>
      </c>
      <c r="F2937" s="4">
        <v>679.50800000000004</v>
      </c>
      <c r="G2937" s="4">
        <f t="shared" si="91"/>
        <v>0.679508</v>
      </c>
    </row>
    <row r="2938" spans="1:7">
      <c r="A2938" s="4">
        <v>5</v>
      </c>
      <c r="B2938" s="4">
        <v>2</v>
      </c>
      <c r="C2938" s="4">
        <v>15</v>
      </c>
      <c r="D2938" s="4">
        <v>544.947</v>
      </c>
      <c r="E2938" s="4">
        <f t="shared" si="90"/>
        <v>0.54494699999999996</v>
      </c>
      <c r="F2938" s="4">
        <v>648.42700000000002</v>
      </c>
      <c r="G2938" s="4">
        <f t="shared" si="91"/>
        <v>0.64842699999999998</v>
      </c>
    </row>
    <row r="2939" spans="1:7">
      <c r="A2939" s="4">
        <v>5</v>
      </c>
      <c r="B2939" s="4">
        <v>2</v>
      </c>
      <c r="C2939" s="4">
        <v>16</v>
      </c>
      <c r="D2939" s="4">
        <v>382.59100000000001</v>
      </c>
      <c r="E2939" s="4">
        <f t="shared" si="90"/>
        <v>0.38259100000000001</v>
      </c>
      <c r="F2939" s="4">
        <v>537.92399999999998</v>
      </c>
      <c r="G2939" s="4">
        <f t="shared" si="91"/>
        <v>0.53792399999999996</v>
      </c>
    </row>
    <row r="2940" spans="1:7">
      <c r="A2940" s="4">
        <v>5</v>
      </c>
      <c r="B2940" s="4">
        <v>2</v>
      </c>
      <c r="C2940" s="4">
        <v>17</v>
      </c>
      <c r="D2940" s="4">
        <v>219.55</v>
      </c>
      <c r="E2940" s="4">
        <f t="shared" si="90"/>
        <v>0.21955000000000002</v>
      </c>
      <c r="F2940" s="4">
        <v>428.10500000000002</v>
      </c>
      <c r="G2940" s="4">
        <f t="shared" si="91"/>
        <v>0.42810500000000001</v>
      </c>
    </row>
    <row r="2941" spans="1:7">
      <c r="A2941" s="4">
        <v>5</v>
      </c>
      <c r="B2941" s="4">
        <v>2</v>
      </c>
      <c r="C2941" s="4">
        <v>18</v>
      </c>
      <c r="D2941" s="4">
        <v>83.153999999999996</v>
      </c>
      <c r="E2941" s="4">
        <f t="shared" si="90"/>
        <v>8.3153999999999992E-2</v>
      </c>
      <c r="F2941" s="4">
        <v>225.56299999999999</v>
      </c>
      <c r="G2941" s="4">
        <f t="shared" si="91"/>
        <v>0.22556299999999999</v>
      </c>
    </row>
    <row r="2942" spans="1:7">
      <c r="A2942" s="4">
        <v>5</v>
      </c>
      <c r="B2942" s="4">
        <v>2</v>
      </c>
      <c r="C2942" s="4">
        <v>19</v>
      </c>
      <c r="D2942" s="4">
        <v>0</v>
      </c>
      <c r="E2942" s="4">
        <f t="shared" si="90"/>
        <v>0</v>
      </c>
      <c r="F2942" s="4">
        <v>0</v>
      </c>
      <c r="G2942" s="4">
        <f t="shared" si="91"/>
        <v>0</v>
      </c>
    </row>
    <row r="2943" spans="1:7">
      <c r="A2943" s="4">
        <v>5</v>
      </c>
      <c r="B2943" s="4">
        <v>2</v>
      </c>
      <c r="C2943" s="4">
        <v>20</v>
      </c>
      <c r="D2943" s="4">
        <v>0</v>
      </c>
      <c r="E2943" s="4">
        <f t="shared" si="90"/>
        <v>0</v>
      </c>
      <c r="F2943" s="4">
        <v>0</v>
      </c>
      <c r="G2943" s="4">
        <f t="shared" si="91"/>
        <v>0</v>
      </c>
    </row>
    <row r="2944" spans="1:7">
      <c r="A2944" s="4">
        <v>5</v>
      </c>
      <c r="B2944" s="4">
        <v>2</v>
      </c>
      <c r="C2944" s="4">
        <v>21</v>
      </c>
      <c r="D2944" s="4">
        <v>0</v>
      </c>
      <c r="E2944" s="4">
        <f t="shared" si="90"/>
        <v>0</v>
      </c>
      <c r="F2944" s="4">
        <v>0</v>
      </c>
      <c r="G2944" s="4">
        <f t="shared" si="91"/>
        <v>0</v>
      </c>
    </row>
    <row r="2945" spans="1:7">
      <c r="A2945" s="4">
        <v>5</v>
      </c>
      <c r="B2945" s="4">
        <v>2</v>
      </c>
      <c r="C2945" s="4">
        <v>22</v>
      </c>
      <c r="D2945" s="4">
        <v>0</v>
      </c>
      <c r="E2945" s="4">
        <f t="shared" si="90"/>
        <v>0</v>
      </c>
      <c r="F2945" s="4">
        <v>0</v>
      </c>
      <c r="G2945" s="4">
        <f t="shared" si="91"/>
        <v>0</v>
      </c>
    </row>
    <row r="2946" spans="1:7">
      <c r="A2946" s="4">
        <v>5</v>
      </c>
      <c r="B2946" s="4">
        <v>2</v>
      </c>
      <c r="C2946" s="4">
        <v>23</v>
      </c>
      <c r="D2946" s="4">
        <v>0</v>
      </c>
      <c r="E2946" s="4">
        <f t="shared" si="90"/>
        <v>0</v>
      </c>
      <c r="F2946" s="4">
        <v>0</v>
      </c>
      <c r="G2946" s="4">
        <f t="shared" si="91"/>
        <v>0</v>
      </c>
    </row>
    <row r="2947" spans="1:7">
      <c r="A2947" s="4">
        <v>5</v>
      </c>
      <c r="B2947" s="4">
        <v>3</v>
      </c>
      <c r="C2947" s="4">
        <v>0</v>
      </c>
      <c r="D2947" s="4">
        <v>0</v>
      </c>
      <c r="E2947" s="4">
        <f t="shared" si="90"/>
        <v>0</v>
      </c>
      <c r="F2947" s="4">
        <v>0</v>
      </c>
      <c r="G2947" s="4">
        <f t="shared" si="91"/>
        <v>0</v>
      </c>
    </row>
    <row r="2948" spans="1:7">
      <c r="A2948" s="4">
        <v>5</v>
      </c>
      <c r="B2948" s="4">
        <v>3</v>
      </c>
      <c r="C2948" s="4">
        <v>1</v>
      </c>
      <c r="D2948" s="4">
        <v>0</v>
      </c>
      <c r="E2948" s="4">
        <f t="shared" si="90"/>
        <v>0</v>
      </c>
      <c r="F2948" s="4">
        <v>0</v>
      </c>
      <c r="G2948" s="4">
        <f t="shared" si="91"/>
        <v>0</v>
      </c>
    </row>
    <row r="2949" spans="1:7">
      <c r="A2949" s="4">
        <v>5</v>
      </c>
      <c r="B2949" s="4">
        <v>3</v>
      </c>
      <c r="C2949" s="4">
        <v>2</v>
      </c>
      <c r="D2949" s="4">
        <v>0</v>
      </c>
      <c r="E2949" s="4">
        <f t="shared" si="90"/>
        <v>0</v>
      </c>
      <c r="F2949" s="4">
        <v>0</v>
      </c>
      <c r="G2949" s="4">
        <f t="shared" si="91"/>
        <v>0</v>
      </c>
    </row>
    <row r="2950" spans="1:7">
      <c r="A2950" s="4">
        <v>5</v>
      </c>
      <c r="B2950" s="4">
        <v>3</v>
      </c>
      <c r="C2950" s="4">
        <v>3</v>
      </c>
      <c r="D2950" s="4">
        <v>0</v>
      </c>
      <c r="E2950" s="4">
        <f t="shared" si="90"/>
        <v>0</v>
      </c>
      <c r="F2950" s="4">
        <v>0</v>
      </c>
      <c r="G2950" s="4">
        <f t="shared" si="91"/>
        <v>0</v>
      </c>
    </row>
    <row r="2951" spans="1:7">
      <c r="A2951" s="4">
        <v>5</v>
      </c>
      <c r="B2951" s="4">
        <v>3</v>
      </c>
      <c r="C2951" s="4">
        <v>4</v>
      </c>
      <c r="D2951" s="4">
        <v>0</v>
      </c>
      <c r="E2951" s="4">
        <f t="shared" si="90"/>
        <v>0</v>
      </c>
      <c r="F2951" s="4">
        <v>0</v>
      </c>
      <c r="G2951" s="4">
        <f t="shared" si="91"/>
        <v>0</v>
      </c>
    </row>
    <row r="2952" spans="1:7">
      <c r="A2952" s="4">
        <v>5</v>
      </c>
      <c r="B2952" s="4">
        <v>3</v>
      </c>
      <c r="C2952" s="4">
        <v>5</v>
      </c>
      <c r="D2952" s="4">
        <v>0</v>
      </c>
      <c r="E2952" s="4">
        <f t="shared" si="90"/>
        <v>0</v>
      </c>
      <c r="F2952" s="4">
        <v>0</v>
      </c>
      <c r="G2952" s="4">
        <f t="shared" si="91"/>
        <v>0</v>
      </c>
    </row>
    <row r="2953" spans="1:7">
      <c r="A2953" s="4">
        <v>5</v>
      </c>
      <c r="B2953" s="4">
        <v>3</v>
      </c>
      <c r="C2953" s="4">
        <v>6</v>
      </c>
      <c r="D2953" s="4">
        <v>56.408000000000001</v>
      </c>
      <c r="E2953" s="4">
        <f t="shared" si="90"/>
        <v>5.6408E-2</v>
      </c>
      <c r="F2953" s="4">
        <v>31.777000000000001</v>
      </c>
      <c r="G2953" s="4">
        <f t="shared" si="91"/>
        <v>3.1777E-2</v>
      </c>
    </row>
    <row r="2954" spans="1:7">
      <c r="A2954" s="4">
        <v>5</v>
      </c>
      <c r="B2954" s="4">
        <v>3</v>
      </c>
      <c r="C2954" s="4">
        <v>7</v>
      </c>
      <c r="D2954" s="4">
        <v>237.477</v>
      </c>
      <c r="E2954" s="4">
        <f t="shared" si="90"/>
        <v>0.23747699999999999</v>
      </c>
      <c r="F2954" s="4">
        <v>60.774999999999999</v>
      </c>
      <c r="G2954" s="4">
        <f t="shared" si="91"/>
        <v>6.0774999999999996E-2</v>
      </c>
    </row>
    <row r="2955" spans="1:7">
      <c r="A2955" s="4">
        <v>5</v>
      </c>
      <c r="B2955" s="4">
        <v>3</v>
      </c>
      <c r="C2955" s="4">
        <v>8</v>
      </c>
      <c r="D2955" s="4">
        <v>434.37</v>
      </c>
      <c r="E2955" s="4">
        <f t="shared" si="90"/>
        <v>0.43436999999999998</v>
      </c>
      <c r="F2955" s="4">
        <v>182.571</v>
      </c>
      <c r="G2955" s="4">
        <f t="shared" si="91"/>
        <v>0.18257100000000001</v>
      </c>
    </row>
    <row r="2956" spans="1:7">
      <c r="A2956" s="4">
        <v>5</v>
      </c>
      <c r="B2956" s="4">
        <v>3</v>
      </c>
      <c r="C2956" s="4">
        <v>9</v>
      </c>
      <c r="D2956" s="4">
        <v>585.47299999999996</v>
      </c>
      <c r="E2956" s="4">
        <f t="shared" si="90"/>
        <v>0.58547299999999991</v>
      </c>
      <c r="F2956" s="4">
        <v>354.31099999999998</v>
      </c>
      <c r="G2956" s="4">
        <f t="shared" si="91"/>
        <v>0.35431099999999999</v>
      </c>
    </row>
    <row r="2957" spans="1:7">
      <c r="A2957" s="4">
        <v>5</v>
      </c>
      <c r="B2957" s="4">
        <v>3</v>
      </c>
      <c r="C2957" s="4">
        <v>10</v>
      </c>
      <c r="D2957" s="4">
        <v>722.37300000000005</v>
      </c>
      <c r="E2957" s="4">
        <f t="shared" si="90"/>
        <v>0.72237300000000004</v>
      </c>
      <c r="F2957" s="4">
        <v>517.53700000000003</v>
      </c>
      <c r="G2957" s="4">
        <f t="shared" si="91"/>
        <v>0.51753700000000002</v>
      </c>
    </row>
    <row r="2958" spans="1:7">
      <c r="A2958" s="4">
        <v>5</v>
      </c>
      <c r="B2958" s="4">
        <v>3</v>
      </c>
      <c r="C2958" s="4">
        <v>11</v>
      </c>
      <c r="D2958" s="4">
        <v>808.71199999999999</v>
      </c>
      <c r="E2958" s="4">
        <f t="shared" si="90"/>
        <v>0.80871199999999999</v>
      </c>
      <c r="F2958" s="4">
        <v>649.88</v>
      </c>
      <c r="G2958" s="4">
        <f t="shared" si="91"/>
        <v>0.64988000000000001</v>
      </c>
    </row>
    <row r="2959" spans="1:7">
      <c r="A2959" s="4">
        <v>5</v>
      </c>
      <c r="B2959" s="4">
        <v>3</v>
      </c>
      <c r="C2959" s="4">
        <v>12</v>
      </c>
      <c r="D2959" s="4">
        <v>791.44799999999998</v>
      </c>
      <c r="E2959" s="4">
        <f t="shared" si="90"/>
        <v>0.79144799999999993</v>
      </c>
      <c r="F2959" s="4">
        <v>699.24099999999999</v>
      </c>
      <c r="G2959" s="4">
        <f t="shared" si="91"/>
        <v>0.699241</v>
      </c>
    </row>
    <row r="2960" spans="1:7">
      <c r="A2960" s="4">
        <v>5</v>
      </c>
      <c r="B2960" s="4">
        <v>3</v>
      </c>
      <c r="C2960" s="4">
        <v>13</v>
      </c>
      <c r="D2960" s="4">
        <v>783.42899999999997</v>
      </c>
      <c r="E2960" s="4">
        <f t="shared" si="90"/>
        <v>0.78342899999999993</v>
      </c>
      <c r="F2960" s="4">
        <v>753.654</v>
      </c>
      <c r="G2960" s="4">
        <f t="shared" si="91"/>
        <v>0.75365400000000005</v>
      </c>
    </row>
    <row r="2961" spans="1:7">
      <c r="A2961" s="4">
        <v>5</v>
      </c>
      <c r="B2961" s="4">
        <v>3</v>
      </c>
      <c r="C2961" s="4">
        <v>14</v>
      </c>
      <c r="D2961" s="4">
        <v>665.72299999999996</v>
      </c>
      <c r="E2961" s="4">
        <f t="shared" si="90"/>
        <v>0.66572299999999995</v>
      </c>
      <c r="F2961" s="4">
        <v>702.88499999999999</v>
      </c>
      <c r="G2961" s="4">
        <f t="shared" si="91"/>
        <v>0.70288499999999998</v>
      </c>
    </row>
    <row r="2962" spans="1:7">
      <c r="A2962" s="4">
        <v>5</v>
      </c>
      <c r="B2962" s="4">
        <v>3</v>
      </c>
      <c r="C2962" s="4">
        <v>15</v>
      </c>
      <c r="D2962" s="4">
        <v>551.37900000000002</v>
      </c>
      <c r="E2962" s="4">
        <f t="shared" si="90"/>
        <v>0.55137900000000006</v>
      </c>
      <c r="F2962" s="4">
        <v>655.54100000000005</v>
      </c>
      <c r="G2962" s="4">
        <f t="shared" si="91"/>
        <v>0.65554100000000004</v>
      </c>
    </row>
    <row r="2963" spans="1:7">
      <c r="A2963" s="4">
        <v>5</v>
      </c>
      <c r="B2963" s="4">
        <v>3</v>
      </c>
      <c r="C2963" s="4">
        <v>16</v>
      </c>
      <c r="D2963" s="4">
        <v>412.517</v>
      </c>
      <c r="E2963" s="4">
        <f t="shared" si="90"/>
        <v>0.41251700000000002</v>
      </c>
      <c r="F2963" s="4">
        <v>590.83500000000004</v>
      </c>
      <c r="G2963" s="4">
        <f t="shared" si="91"/>
        <v>0.590835</v>
      </c>
    </row>
    <row r="2964" spans="1:7">
      <c r="A2964" s="4">
        <v>5</v>
      </c>
      <c r="B2964" s="4">
        <v>3</v>
      </c>
      <c r="C2964" s="4">
        <v>17</v>
      </c>
      <c r="D2964" s="4">
        <v>218.755</v>
      </c>
      <c r="E2964" s="4">
        <f t="shared" ref="E2964:E3027" si="92">D2964/1000</f>
        <v>0.21875500000000001</v>
      </c>
      <c r="F2964" s="4">
        <v>422.89400000000001</v>
      </c>
      <c r="G2964" s="4">
        <f t="shared" ref="G2964:G3027" si="93">F2964/1000</f>
        <v>0.42289399999999999</v>
      </c>
    </row>
    <row r="2965" spans="1:7">
      <c r="A2965" s="4">
        <v>5</v>
      </c>
      <c r="B2965" s="4">
        <v>3</v>
      </c>
      <c r="C2965" s="4">
        <v>18</v>
      </c>
      <c r="D2965" s="4">
        <v>81.018000000000001</v>
      </c>
      <c r="E2965" s="4">
        <f t="shared" si="92"/>
        <v>8.1018000000000007E-2</v>
      </c>
      <c r="F2965" s="4">
        <v>212.55699999999999</v>
      </c>
      <c r="G2965" s="4">
        <f t="shared" si="93"/>
        <v>0.212557</v>
      </c>
    </row>
    <row r="2966" spans="1:7">
      <c r="A2966" s="4">
        <v>5</v>
      </c>
      <c r="B2966" s="4">
        <v>3</v>
      </c>
      <c r="C2966" s="4">
        <v>19</v>
      </c>
      <c r="D2966" s="4">
        <v>0</v>
      </c>
      <c r="E2966" s="4">
        <f t="shared" si="92"/>
        <v>0</v>
      </c>
      <c r="F2966" s="4">
        <v>0</v>
      </c>
      <c r="G2966" s="4">
        <f t="shared" si="93"/>
        <v>0</v>
      </c>
    </row>
    <row r="2967" spans="1:7">
      <c r="A2967" s="4">
        <v>5</v>
      </c>
      <c r="B2967" s="4">
        <v>3</v>
      </c>
      <c r="C2967" s="4">
        <v>20</v>
      </c>
      <c r="D2967" s="4">
        <v>0</v>
      </c>
      <c r="E2967" s="4">
        <f t="shared" si="92"/>
        <v>0</v>
      </c>
      <c r="F2967" s="4">
        <v>0</v>
      </c>
      <c r="G2967" s="4">
        <f t="shared" si="93"/>
        <v>0</v>
      </c>
    </row>
    <row r="2968" spans="1:7">
      <c r="A2968" s="4">
        <v>5</v>
      </c>
      <c r="B2968" s="4">
        <v>3</v>
      </c>
      <c r="C2968" s="4">
        <v>21</v>
      </c>
      <c r="D2968" s="4">
        <v>0</v>
      </c>
      <c r="E2968" s="4">
        <f t="shared" si="92"/>
        <v>0</v>
      </c>
      <c r="F2968" s="4">
        <v>0</v>
      </c>
      <c r="G2968" s="4">
        <f t="shared" si="93"/>
        <v>0</v>
      </c>
    </row>
    <row r="2969" spans="1:7">
      <c r="A2969" s="4">
        <v>5</v>
      </c>
      <c r="B2969" s="4">
        <v>3</v>
      </c>
      <c r="C2969" s="4">
        <v>22</v>
      </c>
      <c r="D2969" s="4">
        <v>0</v>
      </c>
      <c r="E2969" s="4">
        <f t="shared" si="92"/>
        <v>0</v>
      </c>
      <c r="F2969" s="4">
        <v>0</v>
      </c>
      <c r="G2969" s="4">
        <f t="shared" si="93"/>
        <v>0</v>
      </c>
    </row>
    <row r="2970" spans="1:7">
      <c r="A2970" s="4">
        <v>5</v>
      </c>
      <c r="B2970" s="4">
        <v>3</v>
      </c>
      <c r="C2970" s="4">
        <v>23</v>
      </c>
      <c r="D2970" s="4">
        <v>0</v>
      </c>
      <c r="E2970" s="4">
        <f t="shared" si="92"/>
        <v>0</v>
      </c>
      <c r="F2970" s="4">
        <v>0</v>
      </c>
      <c r="G2970" s="4">
        <f t="shared" si="93"/>
        <v>0</v>
      </c>
    </row>
    <row r="2971" spans="1:7">
      <c r="A2971" s="4">
        <v>5</v>
      </c>
      <c r="B2971" s="4">
        <v>4</v>
      </c>
      <c r="C2971" s="4">
        <v>0</v>
      </c>
      <c r="D2971" s="4">
        <v>0</v>
      </c>
      <c r="E2971" s="4">
        <f t="shared" si="92"/>
        <v>0</v>
      </c>
      <c r="F2971" s="4">
        <v>0</v>
      </c>
      <c r="G2971" s="4">
        <f t="shared" si="93"/>
        <v>0</v>
      </c>
    </row>
    <row r="2972" spans="1:7">
      <c r="A2972" s="4">
        <v>5</v>
      </c>
      <c r="B2972" s="4">
        <v>4</v>
      </c>
      <c r="C2972" s="4">
        <v>1</v>
      </c>
      <c r="D2972" s="4">
        <v>0</v>
      </c>
      <c r="E2972" s="4">
        <f t="shared" si="92"/>
        <v>0</v>
      </c>
      <c r="F2972" s="4">
        <v>0</v>
      </c>
      <c r="G2972" s="4">
        <f t="shared" si="93"/>
        <v>0</v>
      </c>
    </row>
    <row r="2973" spans="1:7">
      <c r="A2973" s="4">
        <v>5</v>
      </c>
      <c r="B2973" s="4">
        <v>4</v>
      </c>
      <c r="C2973" s="4">
        <v>2</v>
      </c>
      <c r="D2973" s="4">
        <v>0</v>
      </c>
      <c r="E2973" s="4">
        <f t="shared" si="92"/>
        <v>0</v>
      </c>
      <c r="F2973" s="4">
        <v>0</v>
      </c>
      <c r="G2973" s="4">
        <f t="shared" si="93"/>
        <v>0</v>
      </c>
    </row>
    <row r="2974" spans="1:7">
      <c r="A2974" s="4">
        <v>5</v>
      </c>
      <c r="B2974" s="4">
        <v>4</v>
      </c>
      <c r="C2974" s="4">
        <v>3</v>
      </c>
      <c r="D2974" s="4">
        <v>0</v>
      </c>
      <c r="E2974" s="4">
        <f t="shared" si="92"/>
        <v>0</v>
      </c>
      <c r="F2974" s="4">
        <v>0</v>
      </c>
      <c r="G2974" s="4">
        <f t="shared" si="93"/>
        <v>0</v>
      </c>
    </row>
    <row r="2975" spans="1:7">
      <c r="A2975" s="4">
        <v>5</v>
      </c>
      <c r="B2975" s="4">
        <v>4</v>
      </c>
      <c r="C2975" s="4">
        <v>4</v>
      </c>
      <c r="D2975" s="4">
        <v>0</v>
      </c>
      <c r="E2975" s="4">
        <f t="shared" si="92"/>
        <v>0</v>
      </c>
      <c r="F2975" s="4">
        <v>0</v>
      </c>
      <c r="G2975" s="4">
        <f t="shared" si="93"/>
        <v>0</v>
      </c>
    </row>
    <row r="2976" spans="1:7">
      <c r="A2976" s="4">
        <v>5</v>
      </c>
      <c r="B2976" s="4">
        <v>4</v>
      </c>
      <c r="C2976" s="4">
        <v>5</v>
      </c>
      <c r="D2976" s="4">
        <v>0</v>
      </c>
      <c r="E2976" s="4">
        <f t="shared" si="92"/>
        <v>0</v>
      </c>
      <c r="F2976" s="4">
        <v>0</v>
      </c>
      <c r="G2976" s="4">
        <f t="shared" si="93"/>
        <v>0</v>
      </c>
    </row>
    <row r="2977" spans="1:7">
      <c r="A2977" s="4">
        <v>5</v>
      </c>
      <c r="B2977" s="4">
        <v>4</v>
      </c>
      <c r="C2977" s="4">
        <v>6</v>
      </c>
      <c r="D2977" s="4">
        <v>43.945999999999998</v>
      </c>
      <c r="E2977" s="4">
        <f t="shared" si="92"/>
        <v>4.3945999999999999E-2</v>
      </c>
      <c r="F2977" s="4">
        <v>42.433</v>
      </c>
      <c r="G2977" s="4">
        <f t="shared" si="93"/>
        <v>4.2432999999999998E-2</v>
      </c>
    </row>
    <row r="2978" spans="1:7">
      <c r="A2978" s="4">
        <v>5</v>
      </c>
      <c r="B2978" s="4">
        <v>4</v>
      </c>
      <c r="C2978" s="4">
        <v>7</v>
      </c>
      <c r="D2978" s="4">
        <v>218.309</v>
      </c>
      <c r="E2978" s="4">
        <f t="shared" si="92"/>
        <v>0.218309</v>
      </c>
      <c r="F2978" s="4">
        <v>104.471</v>
      </c>
      <c r="G2978" s="4">
        <f t="shared" si="93"/>
        <v>0.10447100000000001</v>
      </c>
    </row>
    <row r="2979" spans="1:7">
      <c r="A2979" s="4">
        <v>5</v>
      </c>
      <c r="B2979" s="4">
        <v>4</v>
      </c>
      <c r="C2979" s="4">
        <v>8</v>
      </c>
      <c r="D2979" s="4">
        <v>426.50200000000001</v>
      </c>
      <c r="E2979" s="4">
        <f t="shared" si="92"/>
        <v>0.42650199999999999</v>
      </c>
      <c r="F2979" s="4">
        <v>214.976</v>
      </c>
      <c r="G2979" s="4">
        <f t="shared" si="93"/>
        <v>0.214976</v>
      </c>
    </row>
    <row r="2980" spans="1:7">
      <c r="A2980" s="4">
        <v>5</v>
      </c>
      <c r="B2980" s="4">
        <v>4</v>
      </c>
      <c r="C2980" s="4">
        <v>9</v>
      </c>
      <c r="D2980" s="4">
        <v>355.79599999999999</v>
      </c>
      <c r="E2980" s="4">
        <f t="shared" si="92"/>
        <v>0.355796</v>
      </c>
      <c r="F2980" s="4">
        <v>279.84300000000002</v>
      </c>
      <c r="G2980" s="4">
        <f t="shared" si="93"/>
        <v>0.27984300000000001</v>
      </c>
    </row>
    <row r="2981" spans="1:7">
      <c r="A2981" s="4">
        <v>5</v>
      </c>
      <c r="B2981" s="4">
        <v>4</v>
      </c>
      <c r="C2981" s="4">
        <v>10</v>
      </c>
      <c r="D2981" s="4">
        <v>134.577</v>
      </c>
      <c r="E2981" s="4">
        <f t="shared" si="92"/>
        <v>0.134577</v>
      </c>
      <c r="F2981" s="4">
        <v>131.39599999999999</v>
      </c>
      <c r="G2981" s="4">
        <f t="shared" si="93"/>
        <v>0.13139599999999999</v>
      </c>
    </row>
    <row r="2982" spans="1:7">
      <c r="A2982" s="4">
        <v>5</v>
      </c>
      <c r="B2982" s="4">
        <v>4</v>
      </c>
      <c r="C2982" s="4">
        <v>11</v>
      </c>
      <c r="D2982" s="4">
        <v>268.55200000000002</v>
      </c>
      <c r="E2982" s="4">
        <f t="shared" si="92"/>
        <v>0.26855200000000001</v>
      </c>
      <c r="F2982" s="4">
        <v>250.78200000000001</v>
      </c>
      <c r="G2982" s="4">
        <f t="shared" si="93"/>
        <v>0.250782</v>
      </c>
    </row>
    <row r="2983" spans="1:7">
      <c r="A2983" s="4">
        <v>5</v>
      </c>
      <c r="B2983" s="4">
        <v>4</v>
      </c>
      <c r="C2983" s="4">
        <v>12</v>
      </c>
      <c r="D2983" s="4">
        <v>636.45899999999995</v>
      </c>
      <c r="E2983" s="4">
        <f t="shared" si="92"/>
        <v>0.636459</v>
      </c>
      <c r="F2983" s="4">
        <v>578.00800000000004</v>
      </c>
      <c r="G2983" s="4">
        <f t="shared" si="93"/>
        <v>0.57800800000000008</v>
      </c>
    </row>
    <row r="2984" spans="1:7">
      <c r="A2984" s="4">
        <v>5</v>
      </c>
      <c r="B2984" s="4">
        <v>4</v>
      </c>
      <c r="C2984" s="4">
        <v>13</v>
      </c>
      <c r="D2984" s="4">
        <v>152.43</v>
      </c>
      <c r="E2984" s="4">
        <f t="shared" si="92"/>
        <v>0.15243000000000001</v>
      </c>
      <c r="F2984" s="4">
        <v>151.887</v>
      </c>
      <c r="G2984" s="4">
        <f t="shared" si="93"/>
        <v>0.15188699999999999</v>
      </c>
    </row>
    <row r="2985" spans="1:7">
      <c r="A2985" s="4">
        <v>5</v>
      </c>
      <c r="B2985" s="4">
        <v>4</v>
      </c>
      <c r="C2985" s="4">
        <v>14</v>
      </c>
      <c r="D2985" s="4">
        <v>158.214</v>
      </c>
      <c r="E2985" s="4">
        <f t="shared" si="92"/>
        <v>0.15821399999999999</v>
      </c>
      <c r="F2985" s="4">
        <v>158.91999999999999</v>
      </c>
      <c r="G2985" s="4">
        <f t="shared" si="93"/>
        <v>0.15891999999999998</v>
      </c>
    </row>
    <row r="2986" spans="1:7">
      <c r="A2986" s="4">
        <v>5</v>
      </c>
      <c r="B2986" s="4">
        <v>4</v>
      </c>
      <c r="C2986" s="4">
        <v>15</v>
      </c>
      <c r="D2986" s="4">
        <v>91.69</v>
      </c>
      <c r="E2986" s="4">
        <f t="shared" si="92"/>
        <v>9.1689999999999994E-2</v>
      </c>
      <c r="F2986" s="4">
        <v>92.033000000000001</v>
      </c>
      <c r="G2986" s="4">
        <f t="shared" si="93"/>
        <v>9.2033000000000004E-2</v>
      </c>
    </row>
    <row r="2987" spans="1:7">
      <c r="A2987" s="4">
        <v>5</v>
      </c>
      <c r="B2987" s="4">
        <v>4</v>
      </c>
      <c r="C2987" s="4">
        <v>16</v>
      </c>
      <c r="D2987" s="4">
        <v>420.49700000000001</v>
      </c>
      <c r="E2987" s="4">
        <f t="shared" si="92"/>
        <v>0.42049700000000001</v>
      </c>
      <c r="F2987" s="4">
        <v>562.87800000000004</v>
      </c>
      <c r="G2987" s="4">
        <f t="shared" si="93"/>
        <v>0.56287799999999999</v>
      </c>
    </row>
    <row r="2988" spans="1:7">
      <c r="A2988" s="4">
        <v>5</v>
      </c>
      <c r="B2988" s="4">
        <v>4</v>
      </c>
      <c r="C2988" s="4">
        <v>17</v>
      </c>
      <c r="D2988" s="4">
        <v>195.20699999999999</v>
      </c>
      <c r="E2988" s="4">
        <f t="shared" si="92"/>
        <v>0.19520699999999999</v>
      </c>
      <c r="F2988" s="4">
        <v>319.46800000000002</v>
      </c>
      <c r="G2988" s="4">
        <f t="shared" si="93"/>
        <v>0.31946800000000003</v>
      </c>
    </row>
    <row r="2989" spans="1:7">
      <c r="A2989" s="4">
        <v>5</v>
      </c>
      <c r="B2989" s="4">
        <v>4</v>
      </c>
      <c r="C2989" s="4">
        <v>18</v>
      </c>
      <c r="D2989" s="4">
        <v>95.4</v>
      </c>
      <c r="E2989" s="4">
        <f t="shared" si="92"/>
        <v>9.5400000000000013E-2</v>
      </c>
      <c r="F2989" s="4">
        <v>230.37799999999999</v>
      </c>
      <c r="G2989" s="4">
        <f t="shared" si="93"/>
        <v>0.230378</v>
      </c>
    </row>
    <row r="2990" spans="1:7">
      <c r="A2990" s="4">
        <v>5</v>
      </c>
      <c r="B2990" s="4">
        <v>4</v>
      </c>
      <c r="C2990" s="4">
        <v>19</v>
      </c>
      <c r="D2990" s="4">
        <v>0</v>
      </c>
      <c r="E2990" s="4">
        <f t="shared" si="92"/>
        <v>0</v>
      </c>
      <c r="F2990" s="4">
        <v>0</v>
      </c>
      <c r="G2990" s="4">
        <f t="shared" si="93"/>
        <v>0</v>
      </c>
    </row>
    <row r="2991" spans="1:7">
      <c r="A2991" s="4">
        <v>5</v>
      </c>
      <c r="B2991" s="4">
        <v>4</v>
      </c>
      <c r="C2991" s="4">
        <v>20</v>
      </c>
      <c r="D2991" s="4">
        <v>0</v>
      </c>
      <c r="E2991" s="4">
        <f t="shared" si="92"/>
        <v>0</v>
      </c>
      <c r="F2991" s="4">
        <v>0</v>
      </c>
      <c r="G2991" s="4">
        <f t="shared" si="93"/>
        <v>0</v>
      </c>
    </row>
    <row r="2992" spans="1:7">
      <c r="A2992" s="4">
        <v>5</v>
      </c>
      <c r="B2992" s="4">
        <v>4</v>
      </c>
      <c r="C2992" s="4">
        <v>21</v>
      </c>
      <c r="D2992" s="4">
        <v>0</v>
      </c>
      <c r="E2992" s="4">
        <f t="shared" si="92"/>
        <v>0</v>
      </c>
      <c r="F2992" s="4">
        <v>0</v>
      </c>
      <c r="G2992" s="4">
        <f t="shared" si="93"/>
        <v>0</v>
      </c>
    </row>
    <row r="2993" spans="1:7">
      <c r="A2993" s="4">
        <v>5</v>
      </c>
      <c r="B2993" s="4">
        <v>4</v>
      </c>
      <c r="C2993" s="4">
        <v>22</v>
      </c>
      <c r="D2993" s="4">
        <v>0</v>
      </c>
      <c r="E2993" s="4">
        <f t="shared" si="92"/>
        <v>0</v>
      </c>
      <c r="F2993" s="4">
        <v>0</v>
      </c>
      <c r="G2993" s="4">
        <f t="shared" si="93"/>
        <v>0</v>
      </c>
    </row>
    <row r="2994" spans="1:7">
      <c r="A2994" s="4">
        <v>5</v>
      </c>
      <c r="B2994" s="4">
        <v>4</v>
      </c>
      <c r="C2994" s="4">
        <v>23</v>
      </c>
      <c r="D2994" s="4">
        <v>0</v>
      </c>
      <c r="E2994" s="4">
        <f t="shared" si="92"/>
        <v>0</v>
      </c>
      <c r="F2994" s="4">
        <v>0</v>
      </c>
      <c r="G2994" s="4">
        <f t="shared" si="93"/>
        <v>0</v>
      </c>
    </row>
    <row r="2995" spans="1:7">
      <c r="A2995" s="4">
        <v>5</v>
      </c>
      <c r="B2995" s="4">
        <v>5</v>
      </c>
      <c r="C2995" s="4">
        <v>0</v>
      </c>
      <c r="D2995" s="4">
        <v>0</v>
      </c>
      <c r="E2995" s="4">
        <f t="shared" si="92"/>
        <v>0</v>
      </c>
      <c r="F2995" s="4">
        <v>0</v>
      </c>
      <c r="G2995" s="4">
        <f t="shared" si="93"/>
        <v>0</v>
      </c>
    </row>
    <row r="2996" spans="1:7">
      <c r="A2996" s="4">
        <v>5</v>
      </c>
      <c r="B2996" s="4">
        <v>5</v>
      </c>
      <c r="C2996" s="4">
        <v>1</v>
      </c>
      <c r="D2996" s="4">
        <v>0</v>
      </c>
      <c r="E2996" s="4">
        <f t="shared" si="92"/>
        <v>0</v>
      </c>
      <c r="F2996" s="4">
        <v>0</v>
      </c>
      <c r="G2996" s="4">
        <f t="shared" si="93"/>
        <v>0</v>
      </c>
    </row>
    <row r="2997" spans="1:7">
      <c r="A2997" s="4">
        <v>5</v>
      </c>
      <c r="B2997" s="4">
        <v>5</v>
      </c>
      <c r="C2997" s="4">
        <v>2</v>
      </c>
      <c r="D2997" s="4">
        <v>0</v>
      </c>
      <c r="E2997" s="4">
        <f t="shared" si="92"/>
        <v>0</v>
      </c>
      <c r="F2997" s="4">
        <v>0</v>
      </c>
      <c r="G2997" s="4">
        <f t="shared" si="93"/>
        <v>0</v>
      </c>
    </row>
    <row r="2998" spans="1:7">
      <c r="A2998" s="4">
        <v>5</v>
      </c>
      <c r="B2998" s="4">
        <v>5</v>
      </c>
      <c r="C2998" s="4">
        <v>3</v>
      </c>
      <c r="D2998" s="4">
        <v>0</v>
      </c>
      <c r="E2998" s="4">
        <f t="shared" si="92"/>
        <v>0</v>
      </c>
      <c r="F2998" s="4">
        <v>0</v>
      </c>
      <c r="G2998" s="4">
        <f t="shared" si="93"/>
        <v>0</v>
      </c>
    </row>
    <row r="2999" spans="1:7">
      <c r="A2999" s="4">
        <v>5</v>
      </c>
      <c r="B2999" s="4">
        <v>5</v>
      </c>
      <c r="C2999" s="4">
        <v>4</v>
      </c>
      <c r="D2999" s="4">
        <v>0</v>
      </c>
      <c r="E2999" s="4">
        <f t="shared" si="92"/>
        <v>0</v>
      </c>
      <c r="F2999" s="4">
        <v>0</v>
      </c>
      <c r="G2999" s="4">
        <f t="shared" si="93"/>
        <v>0</v>
      </c>
    </row>
    <row r="3000" spans="1:7">
      <c r="A3000" s="4">
        <v>5</v>
      </c>
      <c r="B3000" s="4">
        <v>5</v>
      </c>
      <c r="C3000" s="4">
        <v>5</v>
      </c>
      <c r="D3000" s="4">
        <v>0</v>
      </c>
      <c r="E3000" s="4">
        <f t="shared" si="92"/>
        <v>0</v>
      </c>
      <c r="F3000" s="4">
        <v>0</v>
      </c>
      <c r="G3000" s="4">
        <f t="shared" si="93"/>
        <v>0</v>
      </c>
    </row>
    <row r="3001" spans="1:7">
      <c r="A3001" s="4">
        <v>5</v>
      </c>
      <c r="B3001" s="4">
        <v>5</v>
      </c>
      <c r="C3001" s="4">
        <v>6</v>
      </c>
      <c r="D3001" s="4">
        <v>59.347999999999999</v>
      </c>
      <c r="E3001" s="4">
        <f t="shared" si="92"/>
        <v>5.9347999999999998E-2</v>
      </c>
      <c r="F3001" s="4">
        <v>49.323</v>
      </c>
      <c r="G3001" s="4">
        <f t="shared" si="93"/>
        <v>4.9322999999999999E-2</v>
      </c>
    </row>
    <row r="3002" spans="1:7">
      <c r="A3002" s="4">
        <v>5</v>
      </c>
      <c r="B3002" s="4">
        <v>5</v>
      </c>
      <c r="C3002" s="4">
        <v>7</v>
      </c>
      <c r="D3002" s="4">
        <v>112.923</v>
      </c>
      <c r="E3002" s="4">
        <f t="shared" si="92"/>
        <v>0.112923</v>
      </c>
      <c r="F3002" s="4">
        <v>103.559</v>
      </c>
      <c r="G3002" s="4">
        <f t="shared" si="93"/>
        <v>0.103559</v>
      </c>
    </row>
    <row r="3003" spans="1:7">
      <c r="A3003" s="4">
        <v>5</v>
      </c>
      <c r="B3003" s="4">
        <v>5</v>
      </c>
      <c r="C3003" s="4">
        <v>8</v>
      </c>
      <c r="D3003" s="4">
        <v>175.196</v>
      </c>
      <c r="E3003" s="4">
        <f t="shared" si="92"/>
        <v>0.17519599999999999</v>
      </c>
      <c r="F3003" s="4">
        <v>161.15700000000001</v>
      </c>
      <c r="G3003" s="4">
        <f t="shared" si="93"/>
        <v>0.16115700000000002</v>
      </c>
    </row>
    <row r="3004" spans="1:7">
      <c r="A3004" s="4">
        <v>5</v>
      </c>
      <c r="B3004" s="4">
        <v>5</v>
      </c>
      <c r="C3004" s="4">
        <v>9</v>
      </c>
      <c r="D3004" s="4">
        <v>365.59300000000002</v>
      </c>
      <c r="E3004" s="4">
        <f t="shared" si="92"/>
        <v>0.365593</v>
      </c>
      <c r="F3004" s="4">
        <v>287.589</v>
      </c>
      <c r="G3004" s="4">
        <f t="shared" si="93"/>
        <v>0.28758899999999998</v>
      </c>
    </row>
    <row r="3005" spans="1:7">
      <c r="A3005" s="4">
        <v>5</v>
      </c>
      <c r="B3005" s="4">
        <v>5</v>
      </c>
      <c r="C3005" s="4">
        <v>10</v>
      </c>
      <c r="D3005" s="4">
        <v>621.47900000000004</v>
      </c>
      <c r="E3005" s="4">
        <f t="shared" si="92"/>
        <v>0.621479</v>
      </c>
      <c r="F3005" s="4">
        <v>480.541</v>
      </c>
      <c r="G3005" s="4">
        <f t="shared" si="93"/>
        <v>0.480541</v>
      </c>
    </row>
    <row r="3006" spans="1:7">
      <c r="A3006" s="4">
        <v>5</v>
      </c>
      <c r="B3006" s="4">
        <v>5</v>
      </c>
      <c r="C3006" s="4">
        <v>11</v>
      </c>
      <c r="D3006" s="4">
        <v>225.81700000000001</v>
      </c>
      <c r="E3006" s="4">
        <f t="shared" si="92"/>
        <v>0.22581700000000002</v>
      </c>
      <c r="F3006" s="4">
        <v>219.33</v>
      </c>
      <c r="G3006" s="4">
        <f t="shared" si="93"/>
        <v>0.21933000000000002</v>
      </c>
    </row>
    <row r="3007" spans="1:7">
      <c r="A3007" s="4">
        <v>5</v>
      </c>
      <c r="B3007" s="4">
        <v>5</v>
      </c>
      <c r="C3007" s="4">
        <v>12</v>
      </c>
      <c r="D3007" s="4">
        <v>174.46199999999999</v>
      </c>
      <c r="E3007" s="4">
        <f t="shared" si="92"/>
        <v>0.17446199999999998</v>
      </c>
      <c r="F3007" s="4">
        <v>172.666</v>
      </c>
      <c r="G3007" s="4">
        <f t="shared" si="93"/>
        <v>0.17266599999999999</v>
      </c>
    </row>
    <row r="3008" spans="1:7">
      <c r="A3008" s="4">
        <v>5</v>
      </c>
      <c r="B3008" s="4">
        <v>5</v>
      </c>
      <c r="C3008" s="4">
        <v>13</v>
      </c>
      <c r="D3008" s="4">
        <v>121.211</v>
      </c>
      <c r="E3008" s="4">
        <f t="shared" si="92"/>
        <v>0.121211</v>
      </c>
      <c r="F3008" s="4">
        <v>121.006</v>
      </c>
      <c r="G3008" s="4">
        <f t="shared" si="93"/>
        <v>0.121006</v>
      </c>
    </row>
    <row r="3009" spans="1:7">
      <c r="A3009" s="4">
        <v>5</v>
      </c>
      <c r="B3009" s="4">
        <v>5</v>
      </c>
      <c r="C3009" s="4">
        <v>14</v>
      </c>
      <c r="D3009" s="4">
        <v>197.25700000000001</v>
      </c>
      <c r="E3009" s="4">
        <f t="shared" si="92"/>
        <v>0.19725700000000002</v>
      </c>
      <c r="F3009" s="4">
        <v>198.75200000000001</v>
      </c>
      <c r="G3009" s="4">
        <f t="shared" si="93"/>
        <v>0.19875200000000001</v>
      </c>
    </row>
    <row r="3010" spans="1:7">
      <c r="A3010" s="4">
        <v>5</v>
      </c>
      <c r="B3010" s="4">
        <v>5</v>
      </c>
      <c r="C3010" s="4">
        <v>15</v>
      </c>
      <c r="D3010" s="4">
        <v>302.45800000000003</v>
      </c>
      <c r="E3010" s="4">
        <f t="shared" si="92"/>
        <v>0.302458</v>
      </c>
      <c r="F3010" s="4">
        <v>327.887</v>
      </c>
      <c r="G3010" s="4">
        <f t="shared" si="93"/>
        <v>0.32788699999999998</v>
      </c>
    </row>
    <row r="3011" spans="1:7">
      <c r="A3011" s="4">
        <v>5</v>
      </c>
      <c r="B3011" s="4">
        <v>5</v>
      </c>
      <c r="C3011" s="4">
        <v>16</v>
      </c>
      <c r="D3011" s="4">
        <v>351.697</v>
      </c>
      <c r="E3011" s="4">
        <f t="shared" si="92"/>
        <v>0.35169699999999998</v>
      </c>
      <c r="F3011" s="4">
        <v>457.81</v>
      </c>
      <c r="G3011" s="4">
        <f t="shared" si="93"/>
        <v>0.45780999999999999</v>
      </c>
    </row>
    <row r="3012" spans="1:7">
      <c r="A3012" s="4">
        <v>5</v>
      </c>
      <c r="B3012" s="4">
        <v>5</v>
      </c>
      <c r="C3012" s="4">
        <v>17</v>
      </c>
      <c r="D3012" s="4">
        <v>233.37</v>
      </c>
      <c r="E3012" s="4">
        <f t="shared" si="92"/>
        <v>0.23336999999999999</v>
      </c>
      <c r="F3012" s="4">
        <v>415.053</v>
      </c>
      <c r="G3012" s="4">
        <f t="shared" si="93"/>
        <v>0.41505300000000001</v>
      </c>
    </row>
    <row r="3013" spans="1:7">
      <c r="A3013" s="4">
        <v>5</v>
      </c>
      <c r="B3013" s="4">
        <v>5</v>
      </c>
      <c r="C3013" s="4">
        <v>18</v>
      </c>
      <c r="D3013" s="4">
        <v>84.480999999999995</v>
      </c>
      <c r="E3013" s="4">
        <f t="shared" si="92"/>
        <v>8.4481000000000001E-2</v>
      </c>
      <c r="F3013" s="4">
        <v>227.084</v>
      </c>
      <c r="G3013" s="4">
        <f t="shared" si="93"/>
        <v>0.22708400000000001</v>
      </c>
    </row>
    <row r="3014" spans="1:7">
      <c r="A3014" s="4">
        <v>5</v>
      </c>
      <c r="B3014" s="4">
        <v>5</v>
      </c>
      <c r="C3014" s="4">
        <v>19</v>
      </c>
      <c r="D3014" s="4">
        <v>0</v>
      </c>
      <c r="E3014" s="4">
        <f t="shared" si="92"/>
        <v>0</v>
      </c>
      <c r="F3014" s="4">
        <v>0</v>
      </c>
      <c r="G3014" s="4">
        <f t="shared" si="93"/>
        <v>0</v>
      </c>
    </row>
    <row r="3015" spans="1:7">
      <c r="A3015" s="4">
        <v>5</v>
      </c>
      <c r="B3015" s="4">
        <v>5</v>
      </c>
      <c r="C3015" s="4">
        <v>20</v>
      </c>
      <c r="D3015" s="4">
        <v>0</v>
      </c>
      <c r="E3015" s="4">
        <f t="shared" si="92"/>
        <v>0</v>
      </c>
      <c r="F3015" s="4">
        <v>0</v>
      </c>
      <c r="G3015" s="4">
        <f t="shared" si="93"/>
        <v>0</v>
      </c>
    </row>
    <row r="3016" spans="1:7">
      <c r="A3016" s="4">
        <v>5</v>
      </c>
      <c r="B3016" s="4">
        <v>5</v>
      </c>
      <c r="C3016" s="4">
        <v>21</v>
      </c>
      <c r="D3016" s="4">
        <v>0</v>
      </c>
      <c r="E3016" s="4">
        <f t="shared" si="92"/>
        <v>0</v>
      </c>
      <c r="F3016" s="4">
        <v>0</v>
      </c>
      <c r="G3016" s="4">
        <f t="shared" si="93"/>
        <v>0</v>
      </c>
    </row>
    <row r="3017" spans="1:7">
      <c r="A3017" s="4">
        <v>5</v>
      </c>
      <c r="B3017" s="4">
        <v>5</v>
      </c>
      <c r="C3017" s="4">
        <v>22</v>
      </c>
      <c r="D3017" s="4">
        <v>0</v>
      </c>
      <c r="E3017" s="4">
        <f t="shared" si="92"/>
        <v>0</v>
      </c>
      <c r="F3017" s="4">
        <v>0</v>
      </c>
      <c r="G3017" s="4">
        <f t="shared" si="93"/>
        <v>0</v>
      </c>
    </row>
    <row r="3018" spans="1:7">
      <c r="A3018" s="4">
        <v>5</v>
      </c>
      <c r="B3018" s="4">
        <v>5</v>
      </c>
      <c r="C3018" s="4">
        <v>23</v>
      </c>
      <c r="D3018" s="4">
        <v>0</v>
      </c>
      <c r="E3018" s="4">
        <f t="shared" si="92"/>
        <v>0</v>
      </c>
      <c r="F3018" s="4">
        <v>0</v>
      </c>
      <c r="G3018" s="4">
        <f t="shared" si="93"/>
        <v>0</v>
      </c>
    </row>
    <row r="3019" spans="1:7">
      <c r="A3019" s="4">
        <v>5</v>
      </c>
      <c r="B3019" s="4">
        <v>6</v>
      </c>
      <c r="C3019" s="4">
        <v>0</v>
      </c>
      <c r="D3019" s="4">
        <v>0</v>
      </c>
      <c r="E3019" s="4">
        <f t="shared" si="92"/>
        <v>0</v>
      </c>
      <c r="F3019" s="4">
        <v>0</v>
      </c>
      <c r="G3019" s="4">
        <f t="shared" si="93"/>
        <v>0</v>
      </c>
    </row>
    <row r="3020" spans="1:7">
      <c r="A3020" s="4">
        <v>5</v>
      </c>
      <c r="B3020" s="4">
        <v>6</v>
      </c>
      <c r="C3020" s="4">
        <v>1</v>
      </c>
      <c r="D3020" s="4">
        <v>0</v>
      </c>
      <c r="E3020" s="4">
        <f t="shared" si="92"/>
        <v>0</v>
      </c>
      <c r="F3020" s="4">
        <v>0</v>
      </c>
      <c r="G3020" s="4">
        <f t="shared" si="93"/>
        <v>0</v>
      </c>
    </row>
    <row r="3021" spans="1:7">
      <c r="A3021" s="4">
        <v>5</v>
      </c>
      <c r="B3021" s="4">
        <v>6</v>
      </c>
      <c r="C3021" s="4">
        <v>2</v>
      </c>
      <c r="D3021" s="4">
        <v>0</v>
      </c>
      <c r="E3021" s="4">
        <f t="shared" si="92"/>
        <v>0</v>
      </c>
      <c r="F3021" s="4">
        <v>0</v>
      </c>
      <c r="G3021" s="4">
        <f t="shared" si="93"/>
        <v>0</v>
      </c>
    </row>
    <row r="3022" spans="1:7">
      <c r="A3022" s="4">
        <v>5</v>
      </c>
      <c r="B3022" s="4">
        <v>6</v>
      </c>
      <c r="C3022" s="4">
        <v>3</v>
      </c>
      <c r="D3022" s="4">
        <v>0</v>
      </c>
      <c r="E3022" s="4">
        <f t="shared" si="92"/>
        <v>0</v>
      </c>
      <c r="F3022" s="4">
        <v>0</v>
      </c>
      <c r="G3022" s="4">
        <f t="shared" si="93"/>
        <v>0</v>
      </c>
    </row>
    <row r="3023" spans="1:7">
      <c r="A3023" s="4">
        <v>5</v>
      </c>
      <c r="B3023" s="4">
        <v>6</v>
      </c>
      <c r="C3023" s="4">
        <v>4</v>
      </c>
      <c r="D3023" s="4">
        <v>0</v>
      </c>
      <c r="E3023" s="4">
        <f t="shared" si="92"/>
        <v>0</v>
      </c>
      <c r="F3023" s="4">
        <v>0</v>
      </c>
      <c r="G3023" s="4">
        <f t="shared" si="93"/>
        <v>0</v>
      </c>
    </row>
    <row r="3024" spans="1:7">
      <c r="A3024" s="4">
        <v>5</v>
      </c>
      <c r="B3024" s="4">
        <v>6</v>
      </c>
      <c r="C3024" s="4">
        <v>5</v>
      </c>
      <c r="D3024" s="4">
        <v>0</v>
      </c>
      <c r="E3024" s="4">
        <f t="shared" si="92"/>
        <v>0</v>
      </c>
      <c r="F3024" s="4">
        <v>0</v>
      </c>
      <c r="G3024" s="4">
        <f t="shared" si="93"/>
        <v>0</v>
      </c>
    </row>
    <row r="3025" spans="1:7">
      <c r="A3025" s="4">
        <v>5</v>
      </c>
      <c r="B3025" s="4">
        <v>6</v>
      </c>
      <c r="C3025" s="4">
        <v>6</v>
      </c>
      <c r="D3025" s="4">
        <v>14.912000000000001</v>
      </c>
      <c r="E3025" s="4">
        <f t="shared" si="92"/>
        <v>1.4912000000000002E-2</v>
      </c>
      <c r="F3025" s="4">
        <v>14.912000000000001</v>
      </c>
      <c r="G3025" s="4">
        <f t="shared" si="93"/>
        <v>1.4912000000000002E-2</v>
      </c>
    </row>
    <row r="3026" spans="1:7">
      <c r="A3026" s="4">
        <v>5</v>
      </c>
      <c r="B3026" s="4">
        <v>6</v>
      </c>
      <c r="C3026" s="4">
        <v>7</v>
      </c>
      <c r="D3026" s="4">
        <v>68.326999999999998</v>
      </c>
      <c r="E3026" s="4">
        <f t="shared" si="92"/>
        <v>6.8326999999999999E-2</v>
      </c>
      <c r="F3026" s="4">
        <v>67.492000000000004</v>
      </c>
      <c r="G3026" s="4">
        <f t="shared" si="93"/>
        <v>6.749200000000001E-2</v>
      </c>
    </row>
    <row r="3027" spans="1:7">
      <c r="A3027" s="4">
        <v>5</v>
      </c>
      <c r="B3027" s="4">
        <v>6</v>
      </c>
      <c r="C3027" s="4">
        <v>8</v>
      </c>
      <c r="D3027" s="4">
        <v>124.34399999999999</v>
      </c>
      <c r="E3027" s="4">
        <f t="shared" si="92"/>
        <v>0.124344</v>
      </c>
      <c r="F3027" s="4">
        <v>120.749</v>
      </c>
      <c r="G3027" s="4">
        <f t="shared" si="93"/>
        <v>0.120749</v>
      </c>
    </row>
    <row r="3028" spans="1:7">
      <c r="A3028" s="4">
        <v>5</v>
      </c>
      <c r="B3028" s="4">
        <v>6</v>
      </c>
      <c r="C3028" s="4">
        <v>9</v>
      </c>
      <c r="D3028" s="4">
        <v>114.553</v>
      </c>
      <c r="E3028" s="4">
        <f t="shared" ref="E3028:E3091" si="94">D3028/1000</f>
        <v>0.114553</v>
      </c>
      <c r="F3028" s="4">
        <v>113.038</v>
      </c>
      <c r="G3028" s="4">
        <f t="shared" ref="G3028:G3091" si="95">F3028/1000</f>
        <v>0.113038</v>
      </c>
    </row>
    <row r="3029" spans="1:7">
      <c r="A3029" s="4">
        <v>5</v>
      </c>
      <c r="B3029" s="4">
        <v>6</v>
      </c>
      <c r="C3029" s="4">
        <v>10</v>
      </c>
      <c r="D3029" s="4">
        <v>196.63200000000001</v>
      </c>
      <c r="E3029" s="4">
        <f t="shared" si="94"/>
        <v>0.196632</v>
      </c>
      <c r="F3029" s="4">
        <v>191.339</v>
      </c>
      <c r="G3029" s="4">
        <f t="shared" si="95"/>
        <v>0.19133900000000001</v>
      </c>
    </row>
    <row r="3030" spans="1:7">
      <c r="A3030" s="4">
        <v>5</v>
      </c>
      <c r="B3030" s="4">
        <v>6</v>
      </c>
      <c r="C3030" s="4">
        <v>11</v>
      </c>
      <c r="D3030" s="4">
        <v>243.83099999999999</v>
      </c>
      <c r="E3030" s="4">
        <f t="shared" si="94"/>
        <v>0.24383099999999999</v>
      </c>
      <c r="F3030" s="4">
        <v>235.99600000000001</v>
      </c>
      <c r="G3030" s="4">
        <f t="shared" si="95"/>
        <v>0.23599600000000001</v>
      </c>
    </row>
    <row r="3031" spans="1:7">
      <c r="A3031" s="4">
        <v>5</v>
      </c>
      <c r="B3031" s="4">
        <v>6</v>
      </c>
      <c r="C3031" s="4">
        <v>12</v>
      </c>
      <c r="D3031" s="4">
        <v>173.911</v>
      </c>
      <c r="E3031" s="4">
        <f t="shared" si="94"/>
        <v>0.17391100000000001</v>
      </c>
      <c r="F3031" s="4">
        <v>172.21</v>
      </c>
      <c r="G3031" s="4">
        <f t="shared" si="95"/>
        <v>0.17221</v>
      </c>
    </row>
    <row r="3032" spans="1:7">
      <c r="A3032" s="4">
        <v>5</v>
      </c>
      <c r="B3032" s="4">
        <v>6</v>
      </c>
      <c r="C3032" s="4">
        <v>13</v>
      </c>
      <c r="D3032" s="4">
        <v>221.74100000000001</v>
      </c>
      <c r="E3032" s="4">
        <f t="shared" si="94"/>
        <v>0.22174100000000002</v>
      </c>
      <c r="F3032" s="4">
        <v>220.827</v>
      </c>
      <c r="G3032" s="4">
        <f t="shared" si="95"/>
        <v>0.220827</v>
      </c>
    </row>
    <row r="3033" spans="1:7">
      <c r="A3033" s="4">
        <v>5</v>
      </c>
      <c r="B3033" s="4">
        <v>6</v>
      </c>
      <c r="C3033" s="4">
        <v>14</v>
      </c>
      <c r="D3033" s="4">
        <v>201.70400000000001</v>
      </c>
      <c r="E3033" s="4">
        <f t="shared" si="94"/>
        <v>0.20170399999999999</v>
      </c>
      <c r="F3033" s="4">
        <v>203.30600000000001</v>
      </c>
      <c r="G3033" s="4">
        <f t="shared" si="95"/>
        <v>0.20330600000000001</v>
      </c>
    </row>
    <row r="3034" spans="1:7">
      <c r="A3034" s="4">
        <v>5</v>
      </c>
      <c r="B3034" s="4">
        <v>6</v>
      </c>
      <c r="C3034" s="4">
        <v>15</v>
      </c>
      <c r="D3034" s="4">
        <v>385.745</v>
      </c>
      <c r="E3034" s="4">
        <f t="shared" si="94"/>
        <v>0.385745</v>
      </c>
      <c r="F3034" s="4">
        <v>429.94400000000002</v>
      </c>
      <c r="G3034" s="4">
        <f t="shared" si="95"/>
        <v>0.42994399999999999</v>
      </c>
    </row>
    <row r="3035" spans="1:7">
      <c r="A3035" s="4">
        <v>5</v>
      </c>
      <c r="B3035" s="4">
        <v>6</v>
      </c>
      <c r="C3035" s="4">
        <v>16</v>
      </c>
      <c r="D3035" s="4">
        <v>283.67399999999998</v>
      </c>
      <c r="E3035" s="4">
        <f t="shared" si="94"/>
        <v>0.28367399999999998</v>
      </c>
      <c r="F3035" s="4">
        <v>347.529</v>
      </c>
      <c r="G3035" s="4">
        <f t="shared" si="95"/>
        <v>0.34752899999999998</v>
      </c>
    </row>
    <row r="3036" spans="1:7">
      <c r="A3036" s="4">
        <v>5</v>
      </c>
      <c r="B3036" s="4">
        <v>6</v>
      </c>
      <c r="C3036" s="4">
        <v>17</v>
      </c>
      <c r="D3036" s="4">
        <v>92.44</v>
      </c>
      <c r="E3036" s="4">
        <f t="shared" si="94"/>
        <v>9.2439999999999994E-2</v>
      </c>
      <c r="F3036" s="4">
        <v>97.811000000000007</v>
      </c>
      <c r="G3036" s="4">
        <f t="shared" si="95"/>
        <v>9.7811000000000009E-2</v>
      </c>
    </row>
    <row r="3037" spans="1:7">
      <c r="A3037" s="4">
        <v>5</v>
      </c>
      <c r="B3037" s="4">
        <v>6</v>
      </c>
      <c r="C3037" s="4">
        <v>18</v>
      </c>
      <c r="D3037" s="4">
        <v>72.668000000000006</v>
      </c>
      <c r="E3037" s="4">
        <f t="shared" si="94"/>
        <v>7.266800000000001E-2</v>
      </c>
      <c r="F3037" s="4">
        <v>129.10499999999999</v>
      </c>
      <c r="G3037" s="4">
        <f t="shared" si="95"/>
        <v>0.129105</v>
      </c>
    </row>
    <row r="3038" spans="1:7">
      <c r="A3038" s="4">
        <v>5</v>
      </c>
      <c r="B3038" s="4">
        <v>6</v>
      </c>
      <c r="C3038" s="4">
        <v>19</v>
      </c>
      <c r="D3038" s="4">
        <v>0</v>
      </c>
      <c r="E3038" s="4">
        <f t="shared" si="94"/>
        <v>0</v>
      </c>
      <c r="F3038" s="4">
        <v>0</v>
      </c>
      <c r="G3038" s="4">
        <f t="shared" si="95"/>
        <v>0</v>
      </c>
    </row>
    <row r="3039" spans="1:7">
      <c r="A3039" s="4">
        <v>5</v>
      </c>
      <c r="B3039" s="4">
        <v>6</v>
      </c>
      <c r="C3039" s="4">
        <v>20</v>
      </c>
      <c r="D3039" s="4">
        <v>0</v>
      </c>
      <c r="E3039" s="4">
        <f t="shared" si="94"/>
        <v>0</v>
      </c>
      <c r="F3039" s="4">
        <v>0</v>
      </c>
      <c r="G3039" s="4">
        <f t="shared" si="95"/>
        <v>0</v>
      </c>
    </row>
    <row r="3040" spans="1:7">
      <c r="A3040" s="4">
        <v>5</v>
      </c>
      <c r="B3040" s="4">
        <v>6</v>
      </c>
      <c r="C3040" s="4">
        <v>21</v>
      </c>
      <c r="D3040" s="4">
        <v>0</v>
      </c>
      <c r="E3040" s="4">
        <f t="shared" si="94"/>
        <v>0</v>
      </c>
      <c r="F3040" s="4">
        <v>0</v>
      </c>
      <c r="G3040" s="4">
        <f t="shared" si="95"/>
        <v>0</v>
      </c>
    </row>
    <row r="3041" spans="1:7">
      <c r="A3041" s="4">
        <v>5</v>
      </c>
      <c r="B3041" s="4">
        <v>6</v>
      </c>
      <c r="C3041" s="4">
        <v>22</v>
      </c>
      <c r="D3041" s="4">
        <v>0</v>
      </c>
      <c r="E3041" s="4">
        <f t="shared" si="94"/>
        <v>0</v>
      </c>
      <c r="F3041" s="4">
        <v>0</v>
      </c>
      <c r="G3041" s="4">
        <f t="shared" si="95"/>
        <v>0</v>
      </c>
    </row>
    <row r="3042" spans="1:7">
      <c r="A3042" s="4">
        <v>5</v>
      </c>
      <c r="B3042" s="4">
        <v>6</v>
      </c>
      <c r="C3042" s="4">
        <v>23</v>
      </c>
      <c r="D3042" s="4">
        <v>0</v>
      </c>
      <c r="E3042" s="4">
        <f t="shared" si="94"/>
        <v>0</v>
      </c>
      <c r="F3042" s="4">
        <v>0</v>
      </c>
      <c r="G3042" s="4">
        <f t="shared" si="95"/>
        <v>0</v>
      </c>
    </row>
    <row r="3043" spans="1:7">
      <c r="A3043" s="4">
        <v>5</v>
      </c>
      <c r="B3043" s="4">
        <v>7</v>
      </c>
      <c r="C3043" s="4">
        <v>0</v>
      </c>
      <c r="D3043" s="4">
        <v>0</v>
      </c>
      <c r="E3043" s="4">
        <f t="shared" si="94"/>
        <v>0</v>
      </c>
      <c r="F3043" s="4">
        <v>0</v>
      </c>
      <c r="G3043" s="4">
        <f t="shared" si="95"/>
        <v>0</v>
      </c>
    </row>
    <row r="3044" spans="1:7">
      <c r="A3044" s="4">
        <v>5</v>
      </c>
      <c r="B3044" s="4">
        <v>7</v>
      </c>
      <c r="C3044" s="4">
        <v>1</v>
      </c>
      <c r="D3044" s="4">
        <v>0</v>
      </c>
      <c r="E3044" s="4">
        <f t="shared" si="94"/>
        <v>0</v>
      </c>
      <c r="F3044" s="4">
        <v>0</v>
      </c>
      <c r="G3044" s="4">
        <f t="shared" si="95"/>
        <v>0</v>
      </c>
    </row>
    <row r="3045" spans="1:7">
      <c r="A3045" s="4">
        <v>5</v>
      </c>
      <c r="B3045" s="4">
        <v>7</v>
      </c>
      <c r="C3045" s="4">
        <v>2</v>
      </c>
      <c r="D3045" s="4">
        <v>0</v>
      </c>
      <c r="E3045" s="4">
        <f t="shared" si="94"/>
        <v>0</v>
      </c>
      <c r="F3045" s="4">
        <v>0</v>
      </c>
      <c r="G3045" s="4">
        <f t="shared" si="95"/>
        <v>0</v>
      </c>
    </row>
    <row r="3046" spans="1:7">
      <c r="A3046" s="4">
        <v>5</v>
      </c>
      <c r="B3046" s="4">
        <v>7</v>
      </c>
      <c r="C3046" s="4">
        <v>3</v>
      </c>
      <c r="D3046" s="4">
        <v>0</v>
      </c>
      <c r="E3046" s="4">
        <f t="shared" si="94"/>
        <v>0</v>
      </c>
      <c r="F3046" s="4">
        <v>0</v>
      </c>
      <c r="G3046" s="4">
        <f t="shared" si="95"/>
        <v>0</v>
      </c>
    </row>
    <row r="3047" spans="1:7">
      <c r="A3047" s="4">
        <v>5</v>
      </c>
      <c r="B3047" s="4">
        <v>7</v>
      </c>
      <c r="C3047" s="4">
        <v>4</v>
      </c>
      <c r="D3047" s="4">
        <v>0</v>
      </c>
      <c r="E3047" s="4">
        <f t="shared" si="94"/>
        <v>0</v>
      </c>
      <c r="F3047" s="4">
        <v>0</v>
      </c>
      <c r="G3047" s="4">
        <f t="shared" si="95"/>
        <v>0</v>
      </c>
    </row>
    <row r="3048" spans="1:7">
      <c r="A3048" s="4">
        <v>5</v>
      </c>
      <c r="B3048" s="4">
        <v>7</v>
      </c>
      <c r="C3048" s="4">
        <v>5</v>
      </c>
      <c r="D3048" s="4">
        <v>0</v>
      </c>
      <c r="E3048" s="4">
        <f t="shared" si="94"/>
        <v>0</v>
      </c>
      <c r="F3048" s="4">
        <v>0</v>
      </c>
      <c r="G3048" s="4">
        <f t="shared" si="95"/>
        <v>0</v>
      </c>
    </row>
    <row r="3049" spans="1:7">
      <c r="A3049" s="4">
        <v>5</v>
      </c>
      <c r="B3049" s="4">
        <v>7</v>
      </c>
      <c r="C3049" s="4">
        <v>6</v>
      </c>
      <c r="D3049" s="4">
        <v>20.951000000000001</v>
      </c>
      <c r="E3049" s="4">
        <f t="shared" si="94"/>
        <v>2.0951000000000001E-2</v>
      </c>
      <c r="F3049" s="4">
        <v>20.951000000000001</v>
      </c>
      <c r="G3049" s="4">
        <f t="shared" si="95"/>
        <v>2.0951000000000001E-2</v>
      </c>
    </row>
    <row r="3050" spans="1:7">
      <c r="A3050" s="4">
        <v>5</v>
      </c>
      <c r="B3050" s="4">
        <v>7</v>
      </c>
      <c r="C3050" s="4">
        <v>7</v>
      </c>
      <c r="D3050" s="4">
        <v>105.542</v>
      </c>
      <c r="E3050" s="4">
        <f t="shared" si="94"/>
        <v>0.105542</v>
      </c>
      <c r="F3050" s="4">
        <v>98.807000000000002</v>
      </c>
      <c r="G3050" s="4">
        <f t="shared" si="95"/>
        <v>9.8807000000000006E-2</v>
      </c>
    </row>
    <row r="3051" spans="1:7">
      <c r="A3051" s="4">
        <v>5</v>
      </c>
      <c r="B3051" s="4">
        <v>7</v>
      </c>
      <c r="C3051" s="4">
        <v>8</v>
      </c>
      <c r="D3051" s="4">
        <v>174.268</v>
      </c>
      <c r="E3051" s="4">
        <f t="shared" si="94"/>
        <v>0.17426800000000001</v>
      </c>
      <c r="F3051" s="4">
        <v>159.24600000000001</v>
      </c>
      <c r="G3051" s="4">
        <f t="shared" si="95"/>
        <v>0.159246</v>
      </c>
    </row>
    <row r="3052" spans="1:7">
      <c r="A3052" s="4">
        <v>5</v>
      </c>
      <c r="B3052" s="4">
        <v>7</v>
      </c>
      <c r="C3052" s="4">
        <v>9</v>
      </c>
      <c r="D3052" s="4">
        <v>609.66300000000001</v>
      </c>
      <c r="E3052" s="4">
        <f t="shared" si="94"/>
        <v>0.60966300000000007</v>
      </c>
      <c r="F3052" s="4">
        <v>391.78199999999998</v>
      </c>
      <c r="G3052" s="4">
        <f t="shared" si="95"/>
        <v>0.39178199999999996</v>
      </c>
    </row>
    <row r="3053" spans="1:7">
      <c r="A3053" s="4">
        <v>5</v>
      </c>
      <c r="B3053" s="4">
        <v>7</v>
      </c>
      <c r="C3053" s="4">
        <v>10</v>
      </c>
      <c r="D3053" s="4">
        <v>705.12099999999998</v>
      </c>
      <c r="E3053" s="4">
        <f t="shared" si="94"/>
        <v>0.705121</v>
      </c>
      <c r="F3053" s="4">
        <v>518.93600000000004</v>
      </c>
      <c r="G3053" s="4">
        <f t="shared" si="95"/>
        <v>0.51893600000000006</v>
      </c>
    </row>
    <row r="3054" spans="1:7">
      <c r="A3054" s="4">
        <v>5</v>
      </c>
      <c r="B3054" s="4">
        <v>7</v>
      </c>
      <c r="C3054" s="4">
        <v>11</v>
      </c>
      <c r="D3054" s="4">
        <v>609.18299999999999</v>
      </c>
      <c r="E3054" s="4">
        <f t="shared" si="94"/>
        <v>0.60918300000000003</v>
      </c>
      <c r="F3054" s="4">
        <v>514.91999999999996</v>
      </c>
      <c r="G3054" s="4">
        <f t="shared" si="95"/>
        <v>0.51491999999999993</v>
      </c>
    </row>
    <row r="3055" spans="1:7">
      <c r="A3055" s="4">
        <v>5</v>
      </c>
      <c r="B3055" s="4">
        <v>7</v>
      </c>
      <c r="C3055" s="4">
        <v>12</v>
      </c>
      <c r="D3055" s="4">
        <v>820.17100000000005</v>
      </c>
      <c r="E3055" s="4">
        <f t="shared" si="94"/>
        <v>0.82017100000000009</v>
      </c>
      <c r="F3055" s="4">
        <v>732.22</v>
      </c>
      <c r="G3055" s="4">
        <f t="shared" si="95"/>
        <v>0.73221999999999998</v>
      </c>
    </row>
    <row r="3056" spans="1:7">
      <c r="A3056" s="4">
        <v>5</v>
      </c>
      <c r="B3056" s="4">
        <v>7</v>
      </c>
      <c r="C3056" s="4">
        <v>13</v>
      </c>
      <c r="D3056" s="4">
        <v>741.81</v>
      </c>
      <c r="E3056" s="4">
        <f t="shared" si="94"/>
        <v>0.74180999999999997</v>
      </c>
      <c r="F3056" s="4">
        <v>719.94399999999996</v>
      </c>
      <c r="G3056" s="4">
        <f t="shared" si="95"/>
        <v>0.71994399999999992</v>
      </c>
    </row>
    <row r="3057" spans="1:7">
      <c r="A3057" s="4">
        <v>5</v>
      </c>
      <c r="B3057" s="4">
        <v>7</v>
      </c>
      <c r="C3057" s="4">
        <v>14</v>
      </c>
      <c r="D3057" s="4">
        <v>701.20100000000002</v>
      </c>
      <c r="E3057" s="4">
        <f t="shared" si="94"/>
        <v>0.70120100000000007</v>
      </c>
      <c r="F3057" s="4">
        <v>744.27099999999996</v>
      </c>
      <c r="G3057" s="4">
        <f t="shared" si="95"/>
        <v>0.7442709999999999</v>
      </c>
    </row>
    <row r="3058" spans="1:7">
      <c r="A3058" s="4">
        <v>5</v>
      </c>
      <c r="B3058" s="4">
        <v>7</v>
      </c>
      <c r="C3058" s="4">
        <v>15</v>
      </c>
      <c r="D3058" s="4">
        <v>568.43899999999996</v>
      </c>
      <c r="E3058" s="4">
        <f t="shared" si="94"/>
        <v>0.56843899999999992</v>
      </c>
      <c r="F3058" s="4">
        <v>679.03399999999999</v>
      </c>
      <c r="G3058" s="4">
        <f t="shared" si="95"/>
        <v>0.67903400000000003</v>
      </c>
    </row>
    <row r="3059" spans="1:7">
      <c r="A3059" s="4">
        <v>5</v>
      </c>
      <c r="B3059" s="4">
        <v>7</v>
      </c>
      <c r="C3059" s="4">
        <v>16</v>
      </c>
      <c r="D3059" s="4">
        <v>417.584</v>
      </c>
      <c r="E3059" s="4">
        <f t="shared" si="94"/>
        <v>0.41758400000000001</v>
      </c>
      <c r="F3059" s="4">
        <v>588.47900000000004</v>
      </c>
      <c r="G3059" s="4">
        <f t="shared" si="95"/>
        <v>0.58847900000000009</v>
      </c>
    </row>
    <row r="3060" spans="1:7">
      <c r="A3060" s="4">
        <v>5</v>
      </c>
      <c r="B3060" s="4">
        <v>7</v>
      </c>
      <c r="C3060" s="4">
        <v>17</v>
      </c>
      <c r="D3060" s="4">
        <v>213.49</v>
      </c>
      <c r="E3060" s="4">
        <f t="shared" si="94"/>
        <v>0.21349000000000001</v>
      </c>
      <c r="F3060" s="4">
        <v>396.84899999999999</v>
      </c>
      <c r="G3060" s="4">
        <f t="shared" si="95"/>
        <v>0.39684900000000001</v>
      </c>
    </row>
    <row r="3061" spans="1:7">
      <c r="A3061" s="4">
        <v>5</v>
      </c>
      <c r="B3061" s="4">
        <v>7</v>
      </c>
      <c r="C3061" s="4">
        <v>18</v>
      </c>
      <c r="D3061" s="4">
        <v>69.983000000000004</v>
      </c>
      <c r="E3061" s="4">
        <f t="shared" si="94"/>
        <v>6.9983000000000004E-2</v>
      </c>
      <c r="F3061" s="4">
        <v>118.398</v>
      </c>
      <c r="G3061" s="4">
        <f t="shared" si="95"/>
        <v>0.11839799999999999</v>
      </c>
    </row>
    <row r="3062" spans="1:7">
      <c r="A3062" s="4">
        <v>5</v>
      </c>
      <c r="B3062" s="4">
        <v>7</v>
      </c>
      <c r="C3062" s="4">
        <v>19</v>
      </c>
      <c r="D3062" s="4">
        <v>0</v>
      </c>
      <c r="E3062" s="4">
        <f t="shared" si="94"/>
        <v>0</v>
      </c>
      <c r="F3062" s="4">
        <v>0</v>
      </c>
      <c r="G3062" s="4">
        <f t="shared" si="95"/>
        <v>0</v>
      </c>
    </row>
    <row r="3063" spans="1:7">
      <c r="A3063" s="4">
        <v>5</v>
      </c>
      <c r="B3063" s="4">
        <v>7</v>
      </c>
      <c r="C3063" s="4">
        <v>20</v>
      </c>
      <c r="D3063" s="4">
        <v>0</v>
      </c>
      <c r="E3063" s="4">
        <f t="shared" si="94"/>
        <v>0</v>
      </c>
      <c r="F3063" s="4">
        <v>0</v>
      </c>
      <c r="G3063" s="4">
        <f t="shared" si="95"/>
        <v>0</v>
      </c>
    </row>
    <row r="3064" spans="1:7">
      <c r="A3064" s="4">
        <v>5</v>
      </c>
      <c r="B3064" s="4">
        <v>7</v>
      </c>
      <c r="C3064" s="4">
        <v>21</v>
      </c>
      <c r="D3064" s="4">
        <v>0</v>
      </c>
      <c r="E3064" s="4">
        <f t="shared" si="94"/>
        <v>0</v>
      </c>
      <c r="F3064" s="4">
        <v>0</v>
      </c>
      <c r="G3064" s="4">
        <f t="shared" si="95"/>
        <v>0</v>
      </c>
    </row>
    <row r="3065" spans="1:7">
      <c r="A3065" s="4">
        <v>5</v>
      </c>
      <c r="B3065" s="4">
        <v>7</v>
      </c>
      <c r="C3065" s="4">
        <v>22</v>
      </c>
      <c r="D3065" s="4">
        <v>0</v>
      </c>
      <c r="E3065" s="4">
        <f t="shared" si="94"/>
        <v>0</v>
      </c>
      <c r="F3065" s="4">
        <v>0</v>
      </c>
      <c r="G3065" s="4">
        <f t="shared" si="95"/>
        <v>0</v>
      </c>
    </row>
    <row r="3066" spans="1:7">
      <c r="A3066" s="4">
        <v>5</v>
      </c>
      <c r="B3066" s="4">
        <v>7</v>
      </c>
      <c r="C3066" s="4">
        <v>23</v>
      </c>
      <c r="D3066" s="4">
        <v>0</v>
      </c>
      <c r="E3066" s="4">
        <f t="shared" si="94"/>
        <v>0</v>
      </c>
      <c r="F3066" s="4">
        <v>0</v>
      </c>
      <c r="G3066" s="4">
        <f t="shared" si="95"/>
        <v>0</v>
      </c>
    </row>
    <row r="3067" spans="1:7">
      <c r="A3067" s="4">
        <v>5</v>
      </c>
      <c r="B3067" s="4">
        <v>8</v>
      </c>
      <c r="C3067" s="4">
        <v>0</v>
      </c>
      <c r="D3067" s="4">
        <v>0</v>
      </c>
      <c r="E3067" s="4">
        <f t="shared" si="94"/>
        <v>0</v>
      </c>
      <c r="F3067" s="4">
        <v>0</v>
      </c>
      <c r="G3067" s="4">
        <f t="shared" si="95"/>
        <v>0</v>
      </c>
    </row>
    <row r="3068" spans="1:7">
      <c r="A3068" s="4">
        <v>5</v>
      </c>
      <c r="B3068" s="4">
        <v>8</v>
      </c>
      <c r="C3068" s="4">
        <v>1</v>
      </c>
      <c r="D3068" s="4">
        <v>0</v>
      </c>
      <c r="E3068" s="4">
        <f t="shared" si="94"/>
        <v>0</v>
      </c>
      <c r="F3068" s="4">
        <v>0</v>
      </c>
      <c r="G3068" s="4">
        <f t="shared" si="95"/>
        <v>0</v>
      </c>
    </row>
    <row r="3069" spans="1:7">
      <c r="A3069" s="4">
        <v>5</v>
      </c>
      <c r="B3069" s="4">
        <v>8</v>
      </c>
      <c r="C3069" s="4">
        <v>2</v>
      </c>
      <c r="D3069" s="4">
        <v>0</v>
      </c>
      <c r="E3069" s="4">
        <f t="shared" si="94"/>
        <v>0</v>
      </c>
      <c r="F3069" s="4">
        <v>0</v>
      </c>
      <c r="G3069" s="4">
        <f t="shared" si="95"/>
        <v>0</v>
      </c>
    </row>
    <row r="3070" spans="1:7">
      <c r="A3070" s="4">
        <v>5</v>
      </c>
      <c r="B3070" s="4">
        <v>8</v>
      </c>
      <c r="C3070" s="4">
        <v>3</v>
      </c>
      <c r="D3070" s="4">
        <v>0</v>
      </c>
      <c r="E3070" s="4">
        <f t="shared" si="94"/>
        <v>0</v>
      </c>
      <c r="F3070" s="4">
        <v>0</v>
      </c>
      <c r="G3070" s="4">
        <f t="shared" si="95"/>
        <v>0</v>
      </c>
    </row>
    <row r="3071" spans="1:7">
      <c r="A3071" s="4">
        <v>5</v>
      </c>
      <c r="B3071" s="4">
        <v>8</v>
      </c>
      <c r="C3071" s="4">
        <v>4</v>
      </c>
      <c r="D3071" s="4">
        <v>0</v>
      </c>
      <c r="E3071" s="4">
        <f t="shared" si="94"/>
        <v>0</v>
      </c>
      <c r="F3071" s="4">
        <v>0</v>
      </c>
      <c r="G3071" s="4">
        <f t="shared" si="95"/>
        <v>0</v>
      </c>
    </row>
    <row r="3072" spans="1:7">
      <c r="A3072" s="4">
        <v>5</v>
      </c>
      <c r="B3072" s="4">
        <v>8</v>
      </c>
      <c r="C3072" s="4">
        <v>5</v>
      </c>
      <c r="D3072" s="4">
        <v>0</v>
      </c>
      <c r="E3072" s="4">
        <f t="shared" si="94"/>
        <v>0</v>
      </c>
      <c r="F3072" s="4">
        <v>0</v>
      </c>
      <c r="G3072" s="4">
        <f t="shared" si="95"/>
        <v>0</v>
      </c>
    </row>
    <row r="3073" spans="1:7">
      <c r="A3073" s="4">
        <v>5</v>
      </c>
      <c r="B3073" s="4">
        <v>8</v>
      </c>
      <c r="C3073" s="4">
        <v>6</v>
      </c>
      <c r="D3073" s="4">
        <v>69.314999999999998</v>
      </c>
      <c r="E3073" s="4">
        <f t="shared" si="94"/>
        <v>6.9315000000000002E-2</v>
      </c>
      <c r="F3073" s="4">
        <v>50.207000000000001</v>
      </c>
      <c r="G3073" s="4">
        <f t="shared" si="95"/>
        <v>5.0207000000000002E-2</v>
      </c>
    </row>
    <row r="3074" spans="1:7">
      <c r="A3074" s="4">
        <v>5</v>
      </c>
      <c r="B3074" s="4">
        <v>8</v>
      </c>
      <c r="C3074" s="4">
        <v>7</v>
      </c>
      <c r="D3074" s="4">
        <v>115.57599999999999</v>
      </c>
      <c r="E3074" s="4">
        <f t="shared" si="94"/>
        <v>0.115576</v>
      </c>
      <c r="F3074" s="4">
        <v>104.988</v>
      </c>
      <c r="G3074" s="4">
        <f t="shared" si="95"/>
        <v>0.104988</v>
      </c>
    </row>
    <row r="3075" spans="1:7">
      <c r="A3075" s="4">
        <v>5</v>
      </c>
      <c r="B3075" s="4">
        <v>8</v>
      </c>
      <c r="C3075" s="4">
        <v>8</v>
      </c>
      <c r="D3075" s="4">
        <v>105.71599999999999</v>
      </c>
      <c r="E3075" s="4">
        <f t="shared" si="94"/>
        <v>0.10571599999999999</v>
      </c>
      <c r="F3075" s="4">
        <v>103.711</v>
      </c>
      <c r="G3075" s="4">
        <f t="shared" si="95"/>
        <v>0.103711</v>
      </c>
    </row>
    <row r="3076" spans="1:7">
      <c r="A3076" s="4">
        <v>5</v>
      </c>
      <c r="B3076" s="4">
        <v>8</v>
      </c>
      <c r="C3076" s="4">
        <v>9</v>
      </c>
      <c r="D3076" s="4">
        <v>530.73299999999995</v>
      </c>
      <c r="E3076" s="4">
        <f t="shared" si="94"/>
        <v>0.5307329999999999</v>
      </c>
      <c r="F3076" s="4">
        <v>358.84199999999998</v>
      </c>
      <c r="G3076" s="4">
        <f t="shared" si="95"/>
        <v>0.35884199999999999</v>
      </c>
    </row>
    <row r="3077" spans="1:7">
      <c r="A3077" s="4">
        <v>5</v>
      </c>
      <c r="B3077" s="4">
        <v>8</v>
      </c>
      <c r="C3077" s="4">
        <v>10</v>
      </c>
      <c r="D3077" s="4">
        <v>722.69799999999998</v>
      </c>
      <c r="E3077" s="4">
        <f t="shared" si="94"/>
        <v>0.72269799999999995</v>
      </c>
      <c r="F3077" s="4">
        <v>528.65800000000002</v>
      </c>
      <c r="G3077" s="4">
        <f t="shared" si="95"/>
        <v>0.52865799999999996</v>
      </c>
    </row>
    <row r="3078" spans="1:7">
      <c r="A3078" s="4">
        <v>5</v>
      </c>
      <c r="B3078" s="4">
        <v>8</v>
      </c>
      <c r="C3078" s="4">
        <v>11</v>
      </c>
      <c r="D3078" s="4">
        <v>775.97299999999996</v>
      </c>
      <c r="E3078" s="4">
        <f t="shared" si="94"/>
        <v>0.77597299999999991</v>
      </c>
      <c r="F3078" s="4">
        <v>636.51199999999994</v>
      </c>
      <c r="G3078" s="4">
        <f t="shared" si="95"/>
        <v>0.63651199999999997</v>
      </c>
    </row>
    <row r="3079" spans="1:7">
      <c r="A3079" s="4">
        <v>5</v>
      </c>
      <c r="B3079" s="4">
        <v>8</v>
      </c>
      <c r="C3079" s="4">
        <v>12</v>
      </c>
      <c r="D3079" s="4">
        <v>593.65499999999997</v>
      </c>
      <c r="E3079" s="4">
        <f t="shared" si="94"/>
        <v>0.59365499999999993</v>
      </c>
      <c r="F3079" s="4">
        <v>534.82899999999995</v>
      </c>
      <c r="G3079" s="4">
        <f t="shared" si="95"/>
        <v>0.534829</v>
      </c>
    </row>
    <row r="3080" spans="1:7">
      <c r="A3080" s="4">
        <v>5</v>
      </c>
      <c r="B3080" s="4">
        <v>8</v>
      </c>
      <c r="C3080" s="4">
        <v>13</v>
      </c>
      <c r="D3080" s="4">
        <v>123.71899999999999</v>
      </c>
      <c r="E3080" s="4">
        <f t="shared" si="94"/>
        <v>0.123719</v>
      </c>
      <c r="F3080" s="4">
        <v>123.627</v>
      </c>
      <c r="G3080" s="4">
        <f t="shared" si="95"/>
        <v>0.123627</v>
      </c>
    </row>
    <row r="3081" spans="1:7">
      <c r="A3081" s="4">
        <v>5</v>
      </c>
      <c r="B3081" s="4">
        <v>8</v>
      </c>
      <c r="C3081" s="4">
        <v>14</v>
      </c>
      <c r="D3081" s="4">
        <v>176.446</v>
      </c>
      <c r="E3081" s="4">
        <f t="shared" si="94"/>
        <v>0.17644599999999999</v>
      </c>
      <c r="F3081" s="4">
        <v>177.71899999999999</v>
      </c>
      <c r="G3081" s="4">
        <f t="shared" si="95"/>
        <v>0.17771899999999999</v>
      </c>
    </row>
    <row r="3082" spans="1:7">
      <c r="A3082" s="4">
        <v>5</v>
      </c>
      <c r="B3082" s="4">
        <v>8</v>
      </c>
      <c r="C3082" s="4">
        <v>15</v>
      </c>
      <c r="D3082" s="4">
        <v>203.72200000000001</v>
      </c>
      <c r="E3082" s="4">
        <f t="shared" si="94"/>
        <v>0.20372200000000001</v>
      </c>
      <c r="F3082" s="4">
        <v>209.93199999999999</v>
      </c>
      <c r="G3082" s="4">
        <f t="shared" si="95"/>
        <v>0.20993199999999998</v>
      </c>
    </row>
    <row r="3083" spans="1:7">
      <c r="A3083" s="4">
        <v>5</v>
      </c>
      <c r="B3083" s="4">
        <v>8</v>
      </c>
      <c r="C3083" s="4">
        <v>16</v>
      </c>
      <c r="D3083" s="4">
        <v>417.18200000000002</v>
      </c>
      <c r="E3083" s="4">
        <f t="shared" si="94"/>
        <v>0.417182</v>
      </c>
      <c r="F3083" s="4">
        <v>566.54899999999998</v>
      </c>
      <c r="G3083" s="4">
        <f t="shared" si="95"/>
        <v>0.56654899999999997</v>
      </c>
    </row>
    <row r="3084" spans="1:7">
      <c r="A3084" s="4">
        <v>5</v>
      </c>
      <c r="B3084" s="4">
        <v>8</v>
      </c>
      <c r="C3084" s="4">
        <v>17</v>
      </c>
      <c r="D3084" s="4">
        <v>238.374</v>
      </c>
      <c r="E3084" s="4">
        <f t="shared" si="94"/>
        <v>0.238374</v>
      </c>
      <c r="F3084" s="4">
        <v>462.096</v>
      </c>
      <c r="G3084" s="4">
        <f t="shared" si="95"/>
        <v>0.46209600000000001</v>
      </c>
    </row>
    <row r="3085" spans="1:7">
      <c r="A3085" s="4">
        <v>5</v>
      </c>
      <c r="B3085" s="4">
        <v>8</v>
      </c>
      <c r="C3085" s="4">
        <v>18</v>
      </c>
      <c r="D3085" s="4">
        <v>88.105999999999995</v>
      </c>
      <c r="E3085" s="4">
        <f t="shared" si="94"/>
        <v>8.810599999999999E-2</v>
      </c>
      <c r="F3085" s="4">
        <v>240.02799999999999</v>
      </c>
      <c r="G3085" s="4">
        <f t="shared" si="95"/>
        <v>0.24002799999999999</v>
      </c>
    </row>
    <row r="3086" spans="1:7">
      <c r="A3086" s="4">
        <v>5</v>
      </c>
      <c r="B3086" s="4">
        <v>8</v>
      </c>
      <c r="C3086" s="4">
        <v>19</v>
      </c>
      <c r="D3086" s="4">
        <v>0</v>
      </c>
      <c r="E3086" s="4">
        <f t="shared" si="94"/>
        <v>0</v>
      </c>
      <c r="F3086" s="4">
        <v>0</v>
      </c>
      <c r="G3086" s="4">
        <f t="shared" si="95"/>
        <v>0</v>
      </c>
    </row>
    <row r="3087" spans="1:7">
      <c r="A3087" s="4">
        <v>5</v>
      </c>
      <c r="B3087" s="4">
        <v>8</v>
      </c>
      <c r="C3087" s="4">
        <v>20</v>
      </c>
      <c r="D3087" s="4">
        <v>0</v>
      </c>
      <c r="E3087" s="4">
        <f t="shared" si="94"/>
        <v>0</v>
      </c>
      <c r="F3087" s="4">
        <v>0</v>
      </c>
      <c r="G3087" s="4">
        <f t="shared" si="95"/>
        <v>0</v>
      </c>
    </row>
    <row r="3088" spans="1:7">
      <c r="A3088" s="4">
        <v>5</v>
      </c>
      <c r="B3088" s="4">
        <v>8</v>
      </c>
      <c r="C3088" s="4">
        <v>21</v>
      </c>
      <c r="D3088" s="4">
        <v>0</v>
      </c>
      <c r="E3088" s="4">
        <f t="shared" si="94"/>
        <v>0</v>
      </c>
      <c r="F3088" s="4">
        <v>0</v>
      </c>
      <c r="G3088" s="4">
        <f t="shared" si="95"/>
        <v>0</v>
      </c>
    </row>
    <row r="3089" spans="1:7">
      <c r="A3089" s="4">
        <v>5</v>
      </c>
      <c r="B3089" s="4">
        <v>8</v>
      </c>
      <c r="C3089" s="4">
        <v>22</v>
      </c>
      <c r="D3089" s="4">
        <v>0</v>
      </c>
      <c r="E3089" s="4">
        <f t="shared" si="94"/>
        <v>0</v>
      </c>
      <c r="F3089" s="4">
        <v>0</v>
      </c>
      <c r="G3089" s="4">
        <f t="shared" si="95"/>
        <v>0</v>
      </c>
    </row>
    <row r="3090" spans="1:7">
      <c r="A3090" s="4">
        <v>5</v>
      </c>
      <c r="B3090" s="4">
        <v>8</v>
      </c>
      <c r="C3090" s="4">
        <v>23</v>
      </c>
      <c r="D3090" s="4">
        <v>0</v>
      </c>
      <c r="E3090" s="4">
        <f t="shared" si="94"/>
        <v>0</v>
      </c>
      <c r="F3090" s="4">
        <v>0</v>
      </c>
      <c r="G3090" s="4">
        <f t="shared" si="95"/>
        <v>0</v>
      </c>
    </row>
    <row r="3091" spans="1:7">
      <c r="A3091" s="4">
        <v>5</v>
      </c>
      <c r="B3091" s="4">
        <v>9</v>
      </c>
      <c r="C3091" s="4">
        <v>0</v>
      </c>
      <c r="D3091" s="4">
        <v>0</v>
      </c>
      <c r="E3091" s="4">
        <f t="shared" si="94"/>
        <v>0</v>
      </c>
      <c r="F3091" s="4">
        <v>0</v>
      </c>
      <c r="G3091" s="4">
        <f t="shared" si="95"/>
        <v>0</v>
      </c>
    </row>
    <row r="3092" spans="1:7">
      <c r="A3092" s="4">
        <v>5</v>
      </c>
      <c r="B3092" s="4">
        <v>9</v>
      </c>
      <c r="C3092" s="4">
        <v>1</v>
      </c>
      <c r="D3092" s="4">
        <v>0</v>
      </c>
      <c r="E3092" s="4">
        <f t="shared" ref="E3092:E3155" si="96">D3092/1000</f>
        <v>0</v>
      </c>
      <c r="F3092" s="4">
        <v>0</v>
      </c>
      <c r="G3092" s="4">
        <f t="shared" ref="G3092:G3155" si="97">F3092/1000</f>
        <v>0</v>
      </c>
    </row>
    <row r="3093" spans="1:7">
      <c r="A3093" s="4">
        <v>5</v>
      </c>
      <c r="B3093" s="4">
        <v>9</v>
      </c>
      <c r="C3093" s="4">
        <v>2</v>
      </c>
      <c r="D3093" s="4">
        <v>0</v>
      </c>
      <c r="E3093" s="4">
        <f t="shared" si="96"/>
        <v>0</v>
      </c>
      <c r="F3093" s="4">
        <v>0</v>
      </c>
      <c r="G3093" s="4">
        <f t="shared" si="97"/>
        <v>0</v>
      </c>
    </row>
    <row r="3094" spans="1:7">
      <c r="A3094" s="4">
        <v>5</v>
      </c>
      <c r="B3094" s="4">
        <v>9</v>
      </c>
      <c r="C3094" s="4">
        <v>3</v>
      </c>
      <c r="D3094" s="4">
        <v>0</v>
      </c>
      <c r="E3094" s="4">
        <f t="shared" si="96"/>
        <v>0</v>
      </c>
      <c r="F3094" s="4">
        <v>0</v>
      </c>
      <c r="G3094" s="4">
        <f t="shared" si="97"/>
        <v>0</v>
      </c>
    </row>
    <row r="3095" spans="1:7">
      <c r="A3095" s="4">
        <v>5</v>
      </c>
      <c r="B3095" s="4">
        <v>9</v>
      </c>
      <c r="C3095" s="4">
        <v>4</v>
      </c>
      <c r="D3095" s="4">
        <v>0</v>
      </c>
      <c r="E3095" s="4">
        <f t="shared" si="96"/>
        <v>0</v>
      </c>
      <c r="F3095" s="4">
        <v>0</v>
      </c>
      <c r="G3095" s="4">
        <f t="shared" si="97"/>
        <v>0</v>
      </c>
    </row>
    <row r="3096" spans="1:7">
      <c r="A3096" s="4">
        <v>5</v>
      </c>
      <c r="B3096" s="4">
        <v>9</v>
      </c>
      <c r="C3096" s="4">
        <v>5</v>
      </c>
      <c r="D3096" s="4">
        <v>0</v>
      </c>
      <c r="E3096" s="4">
        <f t="shared" si="96"/>
        <v>0</v>
      </c>
      <c r="F3096" s="4">
        <v>0</v>
      </c>
      <c r="G3096" s="4">
        <f t="shared" si="97"/>
        <v>0</v>
      </c>
    </row>
    <row r="3097" spans="1:7">
      <c r="A3097" s="4">
        <v>5</v>
      </c>
      <c r="B3097" s="4">
        <v>9</v>
      </c>
      <c r="C3097" s="4">
        <v>6</v>
      </c>
      <c r="D3097" s="4">
        <v>21.597000000000001</v>
      </c>
      <c r="E3097" s="4">
        <f t="shared" si="96"/>
        <v>2.1597000000000002E-2</v>
      </c>
      <c r="F3097" s="4">
        <v>21.597000000000001</v>
      </c>
      <c r="G3097" s="4">
        <f t="shared" si="97"/>
        <v>2.1597000000000002E-2</v>
      </c>
    </row>
    <row r="3098" spans="1:7">
      <c r="A3098" s="4">
        <v>5</v>
      </c>
      <c r="B3098" s="4">
        <v>9</v>
      </c>
      <c r="C3098" s="4">
        <v>7</v>
      </c>
      <c r="D3098" s="4">
        <v>254.518</v>
      </c>
      <c r="E3098" s="4">
        <f t="shared" si="96"/>
        <v>0.25451800000000002</v>
      </c>
      <c r="F3098" s="4">
        <v>111.95</v>
      </c>
      <c r="G3098" s="4">
        <f t="shared" si="97"/>
        <v>0.11195000000000001</v>
      </c>
    </row>
    <row r="3099" spans="1:7">
      <c r="A3099" s="4">
        <v>5</v>
      </c>
      <c r="B3099" s="4">
        <v>9</v>
      </c>
      <c r="C3099" s="4">
        <v>8</v>
      </c>
      <c r="D3099" s="4">
        <v>451.17700000000002</v>
      </c>
      <c r="E3099" s="4">
        <f t="shared" si="96"/>
        <v>0.45117699999999999</v>
      </c>
      <c r="F3099" s="4">
        <v>220.11199999999999</v>
      </c>
      <c r="G3099" s="4">
        <f t="shared" si="97"/>
        <v>0.220112</v>
      </c>
    </row>
    <row r="3100" spans="1:7">
      <c r="A3100" s="4">
        <v>5</v>
      </c>
      <c r="B3100" s="4">
        <v>9</v>
      </c>
      <c r="C3100" s="4">
        <v>9</v>
      </c>
      <c r="D3100" s="4">
        <v>457.67500000000001</v>
      </c>
      <c r="E3100" s="4">
        <f t="shared" si="96"/>
        <v>0.457675</v>
      </c>
      <c r="F3100" s="4">
        <v>336.68099999999998</v>
      </c>
      <c r="G3100" s="4">
        <f t="shared" si="97"/>
        <v>0.33668100000000001</v>
      </c>
    </row>
    <row r="3101" spans="1:7">
      <c r="A3101" s="4">
        <v>5</v>
      </c>
      <c r="B3101" s="4">
        <v>9</v>
      </c>
      <c r="C3101" s="4">
        <v>10</v>
      </c>
      <c r="D3101" s="4">
        <v>667.62900000000002</v>
      </c>
      <c r="E3101" s="4">
        <f t="shared" si="96"/>
        <v>0.66762900000000003</v>
      </c>
      <c r="F3101" s="4">
        <v>502.47500000000002</v>
      </c>
      <c r="G3101" s="4">
        <f t="shared" si="97"/>
        <v>0.502475</v>
      </c>
    </row>
    <row r="3102" spans="1:7">
      <c r="A3102" s="4">
        <v>5</v>
      </c>
      <c r="B3102" s="4">
        <v>9</v>
      </c>
      <c r="C3102" s="4">
        <v>11</v>
      </c>
      <c r="D3102" s="4">
        <v>706.79200000000003</v>
      </c>
      <c r="E3102" s="4">
        <f t="shared" si="96"/>
        <v>0.70679199999999998</v>
      </c>
      <c r="F3102" s="4">
        <v>588.57799999999997</v>
      </c>
      <c r="G3102" s="4">
        <f t="shared" si="97"/>
        <v>0.58857799999999993</v>
      </c>
    </row>
    <row r="3103" spans="1:7">
      <c r="A3103" s="4">
        <v>5</v>
      </c>
      <c r="B3103" s="4">
        <v>9</v>
      </c>
      <c r="C3103" s="4">
        <v>12</v>
      </c>
      <c r="D3103" s="4">
        <v>269.714</v>
      </c>
      <c r="E3103" s="4">
        <f t="shared" si="96"/>
        <v>0.26971400000000001</v>
      </c>
      <c r="F3103" s="4">
        <v>258.50099999999998</v>
      </c>
      <c r="G3103" s="4">
        <f t="shared" si="97"/>
        <v>0.25850099999999998</v>
      </c>
    </row>
    <row r="3104" spans="1:7">
      <c r="A3104" s="4">
        <v>5</v>
      </c>
      <c r="B3104" s="4">
        <v>9</v>
      </c>
      <c r="C3104" s="4">
        <v>13</v>
      </c>
      <c r="D3104" s="4">
        <v>692.11500000000001</v>
      </c>
      <c r="E3104" s="4">
        <f t="shared" si="96"/>
        <v>0.69211500000000004</v>
      </c>
      <c r="F3104" s="4">
        <v>673.43399999999997</v>
      </c>
      <c r="G3104" s="4">
        <f t="shared" si="97"/>
        <v>0.67343399999999998</v>
      </c>
    </row>
    <row r="3105" spans="1:7">
      <c r="A3105" s="4">
        <v>5</v>
      </c>
      <c r="B3105" s="4">
        <v>9</v>
      </c>
      <c r="C3105" s="4">
        <v>14</v>
      </c>
      <c r="D3105" s="4">
        <v>703.09900000000005</v>
      </c>
      <c r="E3105" s="4">
        <f t="shared" si="96"/>
        <v>0.70309900000000003</v>
      </c>
      <c r="F3105" s="4">
        <v>747.61199999999997</v>
      </c>
      <c r="G3105" s="4">
        <f t="shared" si="97"/>
        <v>0.74761199999999994</v>
      </c>
    </row>
    <row r="3106" spans="1:7">
      <c r="A3106" s="4">
        <v>5</v>
      </c>
      <c r="B3106" s="4">
        <v>9</v>
      </c>
      <c r="C3106" s="4">
        <v>15</v>
      </c>
      <c r="D3106" s="4">
        <v>560.57799999999997</v>
      </c>
      <c r="E3106" s="4">
        <f t="shared" si="96"/>
        <v>0.56057800000000002</v>
      </c>
      <c r="F3106" s="4">
        <v>661.678</v>
      </c>
      <c r="G3106" s="4">
        <f t="shared" si="97"/>
        <v>0.66167799999999999</v>
      </c>
    </row>
    <row r="3107" spans="1:7">
      <c r="A3107" s="4">
        <v>5</v>
      </c>
      <c r="B3107" s="4">
        <v>9</v>
      </c>
      <c r="C3107" s="4">
        <v>16</v>
      </c>
      <c r="D3107" s="4">
        <v>127.90600000000001</v>
      </c>
      <c r="E3107" s="4">
        <f t="shared" si="96"/>
        <v>0.12790600000000002</v>
      </c>
      <c r="F3107" s="4">
        <v>131.78200000000001</v>
      </c>
      <c r="G3107" s="4">
        <f t="shared" si="97"/>
        <v>0.13178200000000001</v>
      </c>
    </row>
    <row r="3108" spans="1:7">
      <c r="A3108" s="4">
        <v>5</v>
      </c>
      <c r="B3108" s="4">
        <v>9</v>
      </c>
      <c r="C3108" s="4">
        <v>17</v>
      </c>
      <c r="D3108" s="4">
        <v>221.26400000000001</v>
      </c>
      <c r="E3108" s="4">
        <f t="shared" si="96"/>
        <v>0.22126400000000002</v>
      </c>
      <c r="F3108" s="4">
        <v>356.01100000000002</v>
      </c>
      <c r="G3108" s="4">
        <f t="shared" si="97"/>
        <v>0.35601100000000002</v>
      </c>
    </row>
    <row r="3109" spans="1:7">
      <c r="A3109" s="4">
        <v>5</v>
      </c>
      <c r="B3109" s="4">
        <v>9</v>
      </c>
      <c r="C3109" s="4">
        <v>18</v>
      </c>
      <c r="D3109" s="4">
        <v>85.254999999999995</v>
      </c>
      <c r="E3109" s="4">
        <f t="shared" si="96"/>
        <v>8.5254999999999997E-2</v>
      </c>
      <c r="F3109" s="4">
        <v>226.30099999999999</v>
      </c>
      <c r="G3109" s="4">
        <f t="shared" si="97"/>
        <v>0.22630099999999997</v>
      </c>
    </row>
    <row r="3110" spans="1:7">
      <c r="A3110" s="4">
        <v>5</v>
      </c>
      <c r="B3110" s="4">
        <v>9</v>
      </c>
      <c r="C3110" s="4">
        <v>19</v>
      </c>
      <c r="D3110" s="4">
        <v>0</v>
      </c>
      <c r="E3110" s="4">
        <f t="shared" si="96"/>
        <v>0</v>
      </c>
      <c r="F3110" s="4">
        <v>5.6449999999999996</v>
      </c>
      <c r="G3110" s="4">
        <f t="shared" si="97"/>
        <v>5.6449999999999998E-3</v>
      </c>
    </row>
    <row r="3111" spans="1:7">
      <c r="A3111" s="4">
        <v>5</v>
      </c>
      <c r="B3111" s="4">
        <v>9</v>
      </c>
      <c r="C3111" s="4">
        <v>20</v>
      </c>
      <c r="D3111" s="4">
        <v>0</v>
      </c>
      <c r="E3111" s="4">
        <f t="shared" si="96"/>
        <v>0</v>
      </c>
      <c r="F3111" s="4">
        <v>0</v>
      </c>
      <c r="G3111" s="4">
        <f t="shared" si="97"/>
        <v>0</v>
      </c>
    </row>
    <row r="3112" spans="1:7">
      <c r="A3112" s="4">
        <v>5</v>
      </c>
      <c r="B3112" s="4">
        <v>9</v>
      </c>
      <c r="C3112" s="4">
        <v>21</v>
      </c>
      <c r="D3112" s="4">
        <v>0</v>
      </c>
      <c r="E3112" s="4">
        <f t="shared" si="96"/>
        <v>0</v>
      </c>
      <c r="F3112" s="4">
        <v>0</v>
      </c>
      <c r="G3112" s="4">
        <f t="shared" si="97"/>
        <v>0</v>
      </c>
    </row>
    <row r="3113" spans="1:7">
      <c r="A3113" s="4">
        <v>5</v>
      </c>
      <c r="B3113" s="4">
        <v>9</v>
      </c>
      <c r="C3113" s="4">
        <v>22</v>
      </c>
      <c r="D3113" s="4">
        <v>0</v>
      </c>
      <c r="E3113" s="4">
        <f t="shared" si="96"/>
        <v>0</v>
      </c>
      <c r="F3113" s="4">
        <v>0</v>
      </c>
      <c r="G3113" s="4">
        <f t="shared" si="97"/>
        <v>0</v>
      </c>
    </row>
    <row r="3114" spans="1:7">
      <c r="A3114" s="4">
        <v>5</v>
      </c>
      <c r="B3114" s="4">
        <v>9</v>
      </c>
      <c r="C3114" s="4">
        <v>23</v>
      </c>
      <c r="D3114" s="4">
        <v>0</v>
      </c>
      <c r="E3114" s="4">
        <f t="shared" si="96"/>
        <v>0</v>
      </c>
      <c r="F3114" s="4">
        <v>0</v>
      </c>
      <c r="G3114" s="4">
        <f t="shared" si="97"/>
        <v>0</v>
      </c>
    </row>
    <row r="3115" spans="1:7">
      <c r="A3115" s="4">
        <v>5</v>
      </c>
      <c r="B3115" s="4">
        <v>10</v>
      </c>
      <c r="C3115" s="4">
        <v>0</v>
      </c>
      <c r="D3115" s="4">
        <v>0</v>
      </c>
      <c r="E3115" s="4">
        <f t="shared" si="96"/>
        <v>0</v>
      </c>
      <c r="F3115" s="4">
        <v>0</v>
      </c>
      <c r="G3115" s="4">
        <f t="shared" si="97"/>
        <v>0</v>
      </c>
    </row>
    <row r="3116" spans="1:7">
      <c r="A3116" s="4">
        <v>5</v>
      </c>
      <c r="B3116" s="4">
        <v>10</v>
      </c>
      <c r="C3116" s="4">
        <v>1</v>
      </c>
      <c r="D3116" s="4">
        <v>0</v>
      </c>
      <c r="E3116" s="4">
        <f t="shared" si="96"/>
        <v>0</v>
      </c>
      <c r="F3116" s="4">
        <v>0</v>
      </c>
      <c r="G3116" s="4">
        <f t="shared" si="97"/>
        <v>0</v>
      </c>
    </row>
    <row r="3117" spans="1:7">
      <c r="A3117" s="4">
        <v>5</v>
      </c>
      <c r="B3117" s="4">
        <v>10</v>
      </c>
      <c r="C3117" s="4">
        <v>2</v>
      </c>
      <c r="D3117" s="4">
        <v>0</v>
      </c>
      <c r="E3117" s="4">
        <f t="shared" si="96"/>
        <v>0</v>
      </c>
      <c r="F3117" s="4">
        <v>0</v>
      </c>
      <c r="G3117" s="4">
        <f t="shared" si="97"/>
        <v>0</v>
      </c>
    </row>
    <row r="3118" spans="1:7">
      <c r="A3118" s="4">
        <v>5</v>
      </c>
      <c r="B3118" s="4">
        <v>10</v>
      </c>
      <c r="C3118" s="4">
        <v>3</v>
      </c>
      <c r="D3118" s="4">
        <v>0</v>
      </c>
      <c r="E3118" s="4">
        <f t="shared" si="96"/>
        <v>0</v>
      </c>
      <c r="F3118" s="4">
        <v>0</v>
      </c>
      <c r="G3118" s="4">
        <f t="shared" si="97"/>
        <v>0</v>
      </c>
    </row>
    <row r="3119" spans="1:7">
      <c r="A3119" s="4">
        <v>5</v>
      </c>
      <c r="B3119" s="4">
        <v>10</v>
      </c>
      <c r="C3119" s="4">
        <v>4</v>
      </c>
      <c r="D3119" s="4">
        <v>0</v>
      </c>
      <c r="E3119" s="4">
        <f t="shared" si="96"/>
        <v>0</v>
      </c>
      <c r="F3119" s="4">
        <v>0</v>
      </c>
      <c r="G3119" s="4">
        <f t="shared" si="97"/>
        <v>0</v>
      </c>
    </row>
    <row r="3120" spans="1:7">
      <c r="A3120" s="4">
        <v>5</v>
      </c>
      <c r="B3120" s="4">
        <v>10</v>
      </c>
      <c r="C3120" s="4">
        <v>5</v>
      </c>
      <c r="D3120" s="4">
        <v>0</v>
      </c>
      <c r="E3120" s="4">
        <f t="shared" si="96"/>
        <v>0</v>
      </c>
      <c r="F3120" s="4">
        <v>0</v>
      </c>
      <c r="G3120" s="4">
        <f t="shared" si="97"/>
        <v>0</v>
      </c>
    </row>
    <row r="3121" spans="1:7">
      <c r="A3121" s="4">
        <v>5</v>
      </c>
      <c r="B3121" s="4">
        <v>10</v>
      </c>
      <c r="C3121" s="4">
        <v>6</v>
      </c>
      <c r="D3121" s="4">
        <v>15.525</v>
      </c>
      <c r="E3121" s="4">
        <f t="shared" si="96"/>
        <v>1.5525000000000001E-2</v>
      </c>
      <c r="F3121" s="4">
        <v>15.525</v>
      </c>
      <c r="G3121" s="4">
        <f t="shared" si="97"/>
        <v>1.5525000000000001E-2</v>
      </c>
    </row>
    <row r="3122" spans="1:7">
      <c r="A3122" s="4">
        <v>5</v>
      </c>
      <c r="B3122" s="4">
        <v>10</v>
      </c>
      <c r="C3122" s="4">
        <v>7</v>
      </c>
      <c r="D3122" s="4">
        <v>105.92</v>
      </c>
      <c r="E3122" s="4">
        <f t="shared" si="96"/>
        <v>0.10592</v>
      </c>
      <c r="F3122" s="4">
        <v>98.402000000000001</v>
      </c>
      <c r="G3122" s="4">
        <f t="shared" si="97"/>
        <v>9.8402000000000003E-2</v>
      </c>
    </row>
    <row r="3123" spans="1:7">
      <c r="A3123" s="4">
        <v>5</v>
      </c>
      <c r="B3123" s="4">
        <v>10</v>
      </c>
      <c r="C3123" s="4">
        <v>8</v>
      </c>
      <c r="D3123" s="4">
        <v>424.80200000000002</v>
      </c>
      <c r="E3123" s="4">
        <f t="shared" si="96"/>
        <v>0.42480200000000001</v>
      </c>
      <c r="F3123" s="4">
        <v>258.43099999999998</v>
      </c>
      <c r="G3123" s="4">
        <f t="shared" si="97"/>
        <v>0.25843099999999997</v>
      </c>
    </row>
    <row r="3124" spans="1:7">
      <c r="A3124" s="4">
        <v>5</v>
      </c>
      <c r="B3124" s="4">
        <v>10</v>
      </c>
      <c r="C3124" s="4">
        <v>9</v>
      </c>
      <c r="D3124" s="4">
        <v>95.356999999999999</v>
      </c>
      <c r="E3124" s="4">
        <f t="shared" si="96"/>
        <v>9.5356999999999997E-2</v>
      </c>
      <c r="F3124" s="4">
        <v>94.75</v>
      </c>
      <c r="G3124" s="4">
        <f t="shared" si="97"/>
        <v>9.4750000000000001E-2</v>
      </c>
    </row>
    <row r="3125" spans="1:7">
      <c r="A3125" s="4">
        <v>5</v>
      </c>
      <c r="B3125" s="4">
        <v>10</v>
      </c>
      <c r="C3125" s="4">
        <v>10</v>
      </c>
      <c r="D3125" s="4">
        <v>404.26600000000002</v>
      </c>
      <c r="E3125" s="4">
        <f t="shared" si="96"/>
        <v>0.40426600000000001</v>
      </c>
      <c r="F3125" s="4">
        <v>353.00599999999997</v>
      </c>
      <c r="G3125" s="4">
        <f t="shared" si="97"/>
        <v>0.35300599999999999</v>
      </c>
    </row>
    <row r="3126" spans="1:7">
      <c r="A3126" s="4">
        <v>5</v>
      </c>
      <c r="B3126" s="4">
        <v>10</v>
      </c>
      <c r="C3126" s="4">
        <v>11</v>
      </c>
      <c r="D3126" s="4">
        <v>121.604</v>
      </c>
      <c r="E3126" s="4">
        <f t="shared" si="96"/>
        <v>0.121604</v>
      </c>
      <c r="F3126" s="4">
        <v>119.911</v>
      </c>
      <c r="G3126" s="4">
        <f t="shared" si="97"/>
        <v>0.119911</v>
      </c>
    </row>
    <row r="3127" spans="1:7">
      <c r="A3127" s="4">
        <v>5</v>
      </c>
      <c r="B3127" s="4">
        <v>10</v>
      </c>
      <c r="C3127" s="4">
        <v>12</v>
      </c>
      <c r="D3127" s="4">
        <v>791.05</v>
      </c>
      <c r="E3127" s="4">
        <f t="shared" si="96"/>
        <v>0.79104999999999992</v>
      </c>
      <c r="F3127" s="4">
        <v>712.69399999999996</v>
      </c>
      <c r="G3127" s="4">
        <f t="shared" si="97"/>
        <v>0.71269399999999994</v>
      </c>
    </row>
    <row r="3128" spans="1:7">
      <c r="A3128" s="4">
        <v>5</v>
      </c>
      <c r="B3128" s="4">
        <v>10</v>
      </c>
      <c r="C3128" s="4">
        <v>13</v>
      </c>
      <c r="D3128" s="4">
        <v>517.67399999999998</v>
      </c>
      <c r="E3128" s="4">
        <f t="shared" si="96"/>
        <v>0.51767399999999997</v>
      </c>
      <c r="F3128" s="4">
        <v>507.63299999999998</v>
      </c>
      <c r="G3128" s="4">
        <f t="shared" si="97"/>
        <v>0.507633</v>
      </c>
    </row>
    <row r="3129" spans="1:7">
      <c r="A3129" s="4">
        <v>5</v>
      </c>
      <c r="B3129" s="4">
        <v>10</v>
      </c>
      <c r="C3129" s="4">
        <v>14</v>
      </c>
      <c r="D3129" s="4">
        <v>350.37200000000001</v>
      </c>
      <c r="E3129" s="4">
        <f t="shared" si="96"/>
        <v>0.35037200000000002</v>
      </c>
      <c r="F3129" s="4">
        <v>360.63799999999998</v>
      </c>
      <c r="G3129" s="4">
        <f t="shared" si="97"/>
        <v>0.36063799999999996</v>
      </c>
    </row>
    <row r="3130" spans="1:7">
      <c r="A3130" s="4">
        <v>5</v>
      </c>
      <c r="B3130" s="4">
        <v>10</v>
      </c>
      <c r="C3130" s="4">
        <v>15</v>
      </c>
      <c r="D3130" s="4">
        <v>578.49599999999998</v>
      </c>
      <c r="E3130" s="4">
        <f t="shared" si="96"/>
        <v>0.57849600000000001</v>
      </c>
      <c r="F3130" s="4">
        <v>683.83799999999997</v>
      </c>
      <c r="G3130" s="4">
        <f t="shared" si="97"/>
        <v>0.68383799999999995</v>
      </c>
    </row>
    <row r="3131" spans="1:7">
      <c r="A3131" s="4">
        <v>5</v>
      </c>
      <c r="B3131" s="4">
        <v>10</v>
      </c>
      <c r="C3131" s="4">
        <v>16</v>
      </c>
      <c r="D3131" s="4">
        <v>305.82100000000003</v>
      </c>
      <c r="E3131" s="4">
        <f t="shared" si="96"/>
        <v>0.30582100000000001</v>
      </c>
      <c r="F3131" s="4">
        <v>381.88299999999998</v>
      </c>
      <c r="G3131" s="4">
        <f t="shared" si="97"/>
        <v>0.38188299999999997</v>
      </c>
    </row>
    <row r="3132" spans="1:7">
      <c r="A3132" s="4">
        <v>5</v>
      </c>
      <c r="B3132" s="4">
        <v>10</v>
      </c>
      <c r="C3132" s="4">
        <v>17</v>
      </c>
      <c r="D3132" s="4">
        <v>154.66200000000001</v>
      </c>
      <c r="E3132" s="4">
        <f t="shared" si="96"/>
        <v>0.15466199999999999</v>
      </c>
      <c r="F3132" s="4">
        <v>202.83799999999999</v>
      </c>
      <c r="G3132" s="4">
        <f t="shared" si="97"/>
        <v>0.20283799999999999</v>
      </c>
    </row>
    <row r="3133" spans="1:7">
      <c r="A3133" s="4">
        <v>5</v>
      </c>
      <c r="B3133" s="4">
        <v>10</v>
      </c>
      <c r="C3133" s="4">
        <v>18</v>
      </c>
      <c r="D3133" s="4">
        <v>102.295</v>
      </c>
      <c r="E3133" s="4">
        <f t="shared" si="96"/>
        <v>0.102295</v>
      </c>
      <c r="F3133" s="4">
        <v>242.233</v>
      </c>
      <c r="G3133" s="4">
        <f t="shared" si="97"/>
        <v>0.242233</v>
      </c>
    </row>
    <row r="3134" spans="1:7">
      <c r="A3134" s="4">
        <v>5</v>
      </c>
      <c r="B3134" s="4">
        <v>10</v>
      </c>
      <c r="C3134" s="4">
        <v>19</v>
      </c>
      <c r="D3134" s="4">
        <v>0</v>
      </c>
      <c r="E3134" s="4">
        <f t="shared" si="96"/>
        <v>0</v>
      </c>
      <c r="F3134" s="4">
        <v>4.7380000000000004</v>
      </c>
      <c r="G3134" s="4">
        <f t="shared" si="97"/>
        <v>4.738E-3</v>
      </c>
    </row>
    <row r="3135" spans="1:7">
      <c r="A3135" s="4">
        <v>5</v>
      </c>
      <c r="B3135" s="4">
        <v>10</v>
      </c>
      <c r="C3135" s="4">
        <v>20</v>
      </c>
      <c r="D3135" s="4">
        <v>0</v>
      </c>
      <c r="E3135" s="4">
        <f t="shared" si="96"/>
        <v>0</v>
      </c>
      <c r="F3135" s="4">
        <v>0</v>
      </c>
      <c r="G3135" s="4">
        <f t="shared" si="97"/>
        <v>0</v>
      </c>
    </row>
    <row r="3136" spans="1:7">
      <c r="A3136" s="4">
        <v>5</v>
      </c>
      <c r="B3136" s="4">
        <v>10</v>
      </c>
      <c r="C3136" s="4">
        <v>21</v>
      </c>
      <c r="D3136" s="4">
        <v>0</v>
      </c>
      <c r="E3136" s="4">
        <f t="shared" si="96"/>
        <v>0</v>
      </c>
      <c r="F3136" s="4">
        <v>0</v>
      </c>
      <c r="G3136" s="4">
        <f t="shared" si="97"/>
        <v>0</v>
      </c>
    </row>
    <row r="3137" spans="1:7">
      <c r="A3137" s="4">
        <v>5</v>
      </c>
      <c r="B3137" s="4">
        <v>10</v>
      </c>
      <c r="C3137" s="4">
        <v>22</v>
      </c>
      <c r="D3137" s="4">
        <v>0</v>
      </c>
      <c r="E3137" s="4">
        <f t="shared" si="96"/>
        <v>0</v>
      </c>
      <c r="F3137" s="4">
        <v>0</v>
      </c>
      <c r="G3137" s="4">
        <f t="shared" si="97"/>
        <v>0</v>
      </c>
    </row>
    <row r="3138" spans="1:7">
      <c r="A3138" s="4">
        <v>5</v>
      </c>
      <c r="B3138" s="4">
        <v>10</v>
      </c>
      <c r="C3138" s="4">
        <v>23</v>
      </c>
      <c r="D3138" s="4">
        <v>0</v>
      </c>
      <c r="E3138" s="4">
        <f t="shared" si="96"/>
        <v>0</v>
      </c>
      <c r="F3138" s="4">
        <v>0</v>
      </c>
      <c r="G3138" s="4">
        <f t="shared" si="97"/>
        <v>0</v>
      </c>
    </row>
    <row r="3139" spans="1:7">
      <c r="A3139" s="4">
        <v>5</v>
      </c>
      <c r="B3139" s="4">
        <v>11</v>
      </c>
      <c r="C3139" s="4">
        <v>0</v>
      </c>
      <c r="D3139" s="4">
        <v>0</v>
      </c>
      <c r="E3139" s="4">
        <f t="shared" si="96"/>
        <v>0</v>
      </c>
      <c r="F3139" s="4">
        <v>0</v>
      </c>
      <c r="G3139" s="4">
        <f t="shared" si="97"/>
        <v>0</v>
      </c>
    </row>
    <row r="3140" spans="1:7">
      <c r="A3140" s="4">
        <v>5</v>
      </c>
      <c r="B3140" s="4">
        <v>11</v>
      </c>
      <c r="C3140" s="4">
        <v>1</v>
      </c>
      <c r="D3140" s="4">
        <v>0</v>
      </c>
      <c r="E3140" s="4">
        <f t="shared" si="96"/>
        <v>0</v>
      </c>
      <c r="F3140" s="4">
        <v>0</v>
      </c>
      <c r="G3140" s="4">
        <f t="shared" si="97"/>
        <v>0</v>
      </c>
    </row>
    <row r="3141" spans="1:7">
      <c r="A3141" s="4">
        <v>5</v>
      </c>
      <c r="B3141" s="4">
        <v>11</v>
      </c>
      <c r="C3141" s="4">
        <v>2</v>
      </c>
      <c r="D3141" s="4">
        <v>0</v>
      </c>
      <c r="E3141" s="4">
        <f t="shared" si="96"/>
        <v>0</v>
      </c>
      <c r="F3141" s="4">
        <v>0</v>
      </c>
      <c r="G3141" s="4">
        <f t="shared" si="97"/>
        <v>0</v>
      </c>
    </row>
    <row r="3142" spans="1:7">
      <c r="A3142" s="4">
        <v>5</v>
      </c>
      <c r="B3142" s="4">
        <v>11</v>
      </c>
      <c r="C3142" s="4">
        <v>3</v>
      </c>
      <c r="D3142" s="4">
        <v>0</v>
      </c>
      <c r="E3142" s="4">
        <f t="shared" si="96"/>
        <v>0</v>
      </c>
      <c r="F3142" s="4">
        <v>0</v>
      </c>
      <c r="G3142" s="4">
        <f t="shared" si="97"/>
        <v>0</v>
      </c>
    </row>
    <row r="3143" spans="1:7">
      <c r="A3143" s="4">
        <v>5</v>
      </c>
      <c r="B3143" s="4">
        <v>11</v>
      </c>
      <c r="C3143" s="4">
        <v>4</v>
      </c>
      <c r="D3143" s="4">
        <v>0</v>
      </c>
      <c r="E3143" s="4">
        <f t="shared" si="96"/>
        <v>0</v>
      </c>
      <c r="F3143" s="4">
        <v>0</v>
      </c>
      <c r="G3143" s="4">
        <f t="shared" si="97"/>
        <v>0</v>
      </c>
    </row>
    <row r="3144" spans="1:7">
      <c r="A3144" s="4">
        <v>5</v>
      </c>
      <c r="B3144" s="4">
        <v>11</v>
      </c>
      <c r="C3144" s="4">
        <v>5</v>
      </c>
      <c r="D3144" s="4">
        <v>0</v>
      </c>
      <c r="E3144" s="4">
        <f t="shared" si="96"/>
        <v>0</v>
      </c>
      <c r="F3144" s="4">
        <v>0</v>
      </c>
      <c r="G3144" s="4">
        <f t="shared" si="97"/>
        <v>0</v>
      </c>
    </row>
    <row r="3145" spans="1:7">
      <c r="A3145" s="4">
        <v>5</v>
      </c>
      <c r="B3145" s="4">
        <v>11</v>
      </c>
      <c r="C3145" s="4">
        <v>6</v>
      </c>
      <c r="D3145" s="4">
        <v>28.283000000000001</v>
      </c>
      <c r="E3145" s="4">
        <f t="shared" si="96"/>
        <v>2.8283000000000003E-2</v>
      </c>
      <c r="F3145" s="4">
        <v>28.283000000000001</v>
      </c>
      <c r="G3145" s="4">
        <f t="shared" si="97"/>
        <v>2.8283000000000003E-2</v>
      </c>
    </row>
    <row r="3146" spans="1:7">
      <c r="A3146" s="4">
        <v>5</v>
      </c>
      <c r="B3146" s="4">
        <v>11</v>
      </c>
      <c r="C3146" s="4">
        <v>7</v>
      </c>
      <c r="D3146" s="4">
        <v>119.852</v>
      </c>
      <c r="E3146" s="4">
        <f t="shared" si="96"/>
        <v>0.119852</v>
      </c>
      <c r="F3146" s="4">
        <v>110.47199999999999</v>
      </c>
      <c r="G3146" s="4">
        <f t="shared" si="97"/>
        <v>0.110472</v>
      </c>
    </row>
    <row r="3147" spans="1:7">
      <c r="A3147" s="4">
        <v>5</v>
      </c>
      <c r="B3147" s="4">
        <v>11</v>
      </c>
      <c r="C3147" s="4">
        <v>8</v>
      </c>
      <c r="D3147" s="4">
        <v>169.303</v>
      </c>
      <c r="E3147" s="4">
        <f t="shared" si="96"/>
        <v>0.16930300000000001</v>
      </c>
      <c r="F3147" s="4">
        <v>159.79300000000001</v>
      </c>
      <c r="G3147" s="4">
        <f t="shared" si="97"/>
        <v>0.15979300000000002</v>
      </c>
    </row>
    <row r="3148" spans="1:7">
      <c r="A3148" s="4">
        <v>5</v>
      </c>
      <c r="B3148" s="4">
        <v>11</v>
      </c>
      <c r="C3148" s="4">
        <v>9</v>
      </c>
      <c r="D3148" s="4">
        <v>239.285</v>
      </c>
      <c r="E3148" s="4">
        <f t="shared" si="96"/>
        <v>0.239285</v>
      </c>
      <c r="F3148" s="4">
        <v>224.07599999999999</v>
      </c>
      <c r="G3148" s="4">
        <f t="shared" si="97"/>
        <v>0.224076</v>
      </c>
    </row>
    <row r="3149" spans="1:7">
      <c r="A3149" s="4">
        <v>5</v>
      </c>
      <c r="B3149" s="4">
        <v>11</v>
      </c>
      <c r="C3149" s="4">
        <v>10</v>
      </c>
      <c r="D3149" s="4">
        <v>183.952</v>
      </c>
      <c r="E3149" s="4">
        <f t="shared" si="96"/>
        <v>0.183952</v>
      </c>
      <c r="F3149" s="4">
        <v>170.08500000000001</v>
      </c>
      <c r="G3149" s="4">
        <f t="shared" si="97"/>
        <v>0.17008500000000001</v>
      </c>
    </row>
    <row r="3150" spans="1:7">
      <c r="A3150" s="4">
        <v>5</v>
      </c>
      <c r="B3150" s="4">
        <v>11</v>
      </c>
      <c r="C3150" s="4">
        <v>11</v>
      </c>
      <c r="D3150" s="4">
        <v>696.09</v>
      </c>
      <c r="E3150" s="4">
        <f t="shared" si="96"/>
        <v>0.69608999999999999</v>
      </c>
      <c r="F3150" s="4">
        <v>590.39800000000002</v>
      </c>
      <c r="G3150" s="4">
        <f t="shared" si="97"/>
        <v>0.59039799999999998</v>
      </c>
    </row>
    <row r="3151" spans="1:7">
      <c r="A3151" s="4">
        <v>5</v>
      </c>
      <c r="B3151" s="4">
        <v>11</v>
      </c>
      <c r="C3151" s="4">
        <v>12</v>
      </c>
      <c r="D3151" s="4">
        <v>301.42700000000002</v>
      </c>
      <c r="E3151" s="4">
        <f t="shared" si="96"/>
        <v>0.301427</v>
      </c>
      <c r="F3151" s="4">
        <v>289.52999999999997</v>
      </c>
      <c r="G3151" s="4">
        <f t="shared" si="97"/>
        <v>0.28952999999999995</v>
      </c>
    </row>
    <row r="3152" spans="1:7">
      <c r="A3152" s="4">
        <v>5</v>
      </c>
      <c r="B3152" s="4">
        <v>11</v>
      </c>
      <c r="C3152" s="4">
        <v>13</v>
      </c>
      <c r="D3152" s="4">
        <v>455.58300000000003</v>
      </c>
      <c r="E3152" s="4">
        <f t="shared" si="96"/>
        <v>0.45558300000000002</v>
      </c>
      <c r="F3152" s="4">
        <v>447.95600000000002</v>
      </c>
      <c r="G3152" s="4">
        <f t="shared" si="97"/>
        <v>0.44795600000000002</v>
      </c>
    </row>
    <row r="3153" spans="1:7">
      <c r="A3153" s="4">
        <v>5</v>
      </c>
      <c r="B3153" s="4">
        <v>11</v>
      </c>
      <c r="C3153" s="4">
        <v>14</v>
      </c>
      <c r="D3153" s="4">
        <v>669.20799999999997</v>
      </c>
      <c r="E3153" s="4">
        <f t="shared" si="96"/>
        <v>0.66920800000000003</v>
      </c>
      <c r="F3153" s="4">
        <v>709.02800000000002</v>
      </c>
      <c r="G3153" s="4">
        <f t="shared" si="97"/>
        <v>0.70902799999999999</v>
      </c>
    </row>
    <row r="3154" spans="1:7">
      <c r="A3154" s="4">
        <v>5</v>
      </c>
      <c r="B3154" s="4">
        <v>11</v>
      </c>
      <c r="C3154" s="4">
        <v>15</v>
      </c>
      <c r="D3154" s="4">
        <v>601.28700000000003</v>
      </c>
      <c r="E3154" s="4">
        <f t="shared" si="96"/>
        <v>0.60128700000000002</v>
      </c>
      <c r="F3154" s="4">
        <v>719.476</v>
      </c>
      <c r="G3154" s="4">
        <f t="shared" si="97"/>
        <v>0.719476</v>
      </c>
    </row>
    <row r="3155" spans="1:7">
      <c r="A3155" s="4">
        <v>5</v>
      </c>
      <c r="B3155" s="4">
        <v>11</v>
      </c>
      <c r="C3155" s="4">
        <v>16</v>
      </c>
      <c r="D3155" s="4">
        <v>415.35599999999999</v>
      </c>
      <c r="E3155" s="4">
        <f t="shared" si="96"/>
        <v>0.415356</v>
      </c>
      <c r="F3155" s="4">
        <v>579.22799999999995</v>
      </c>
      <c r="G3155" s="4">
        <f t="shared" si="97"/>
        <v>0.57922799999999997</v>
      </c>
    </row>
    <row r="3156" spans="1:7">
      <c r="A3156" s="4">
        <v>5</v>
      </c>
      <c r="B3156" s="4">
        <v>11</v>
      </c>
      <c r="C3156" s="4">
        <v>17</v>
      </c>
      <c r="D3156" s="4">
        <v>237.81899999999999</v>
      </c>
      <c r="E3156" s="4">
        <f t="shared" ref="E3156:E3219" si="98">D3156/1000</f>
        <v>0.23781899999999997</v>
      </c>
      <c r="F3156" s="4">
        <v>463.697</v>
      </c>
      <c r="G3156" s="4">
        <f t="shared" ref="G3156:G3219" si="99">F3156/1000</f>
        <v>0.46369700000000003</v>
      </c>
    </row>
    <row r="3157" spans="1:7">
      <c r="A3157" s="4">
        <v>5</v>
      </c>
      <c r="B3157" s="4">
        <v>11</v>
      </c>
      <c r="C3157" s="4">
        <v>18</v>
      </c>
      <c r="D3157" s="4">
        <v>89.022999999999996</v>
      </c>
      <c r="E3157" s="4">
        <f t="shared" si="98"/>
        <v>8.9022999999999991E-2</v>
      </c>
      <c r="F3157" s="4">
        <v>248.50399999999999</v>
      </c>
      <c r="G3157" s="4">
        <f t="shared" si="99"/>
        <v>0.248504</v>
      </c>
    </row>
    <row r="3158" spans="1:7">
      <c r="A3158" s="4">
        <v>5</v>
      </c>
      <c r="B3158" s="4">
        <v>11</v>
      </c>
      <c r="C3158" s="4">
        <v>19</v>
      </c>
      <c r="D3158" s="4">
        <v>0</v>
      </c>
      <c r="E3158" s="4">
        <f t="shared" si="98"/>
        <v>0</v>
      </c>
      <c r="F3158" s="4">
        <v>12.24</v>
      </c>
      <c r="G3158" s="4">
        <f t="shared" si="99"/>
        <v>1.2240000000000001E-2</v>
      </c>
    </row>
    <row r="3159" spans="1:7">
      <c r="A3159" s="4">
        <v>5</v>
      </c>
      <c r="B3159" s="4">
        <v>11</v>
      </c>
      <c r="C3159" s="4">
        <v>20</v>
      </c>
      <c r="D3159" s="4">
        <v>0</v>
      </c>
      <c r="E3159" s="4">
        <f t="shared" si="98"/>
        <v>0</v>
      </c>
      <c r="F3159" s="4">
        <v>0</v>
      </c>
      <c r="G3159" s="4">
        <f t="shared" si="99"/>
        <v>0</v>
      </c>
    </row>
    <row r="3160" spans="1:7">
      <c r="A3160" s="4">
        <v>5</v>
      </c>
      <c r="B3160" s="4">
        <v>11</v>
      </c>
      <c r="C3160" s="4">
        <v>21</v>
      </c>
      <c r="D3160" s="4">
        <v>0</v>
      </c>
      <c r="E3160" s="4">
        <f t="shared" si="98"/>
        <v>0</v>
      </c>
      <c r="F3160" s="4">
        <v>0</v>
      </c>
      <c r="G3160" s="4">
        <f t="shared" si="99"/>
        <v>0</v>
      </c>
    </row>
    <row r="3161" spans="1:7">
      <c r="A3161" s="4">
        <v>5</v>
      </c>
      <c r="B3161" s="4">
        <v>11</v>
      </c>
      <c r="C3161" s="4">
        <v>22</v>
      </c>
      <c r="D3161" s="4">
        <v>0</v>
      </c>
      <c r="E3161" s="4">
        <f t="shared" si="98"/>
        <v>0</v>
      </c>
      <c r="F3161" s="4">
        <v>0</v>
      </c>
      <c r="G3161" s="4">
        <f t="shared" si="99"/>
        <v>0</v>
      </c>
    </row>
    <row r="3162" spans="1:7">
      <c r="A3162" s="4">
        <v>5</v>
      </c>
      <c r="B3162" s="4">
        <v>11</v>
      </c>
      <c r="C3162" s="4">
        <v>23</v>
      </c>
      <c r="D3162" s="4">
        <v>0</v>
      </c>
      <c r="E3162" s="4">
        <f t="shared" si="98"/>
        <v>0</v>
      </c>
      <c r="F3162" s="4">
        <v>0</v>
      </c>
      <c r="G3162" s="4">
        <f t="shared" si="99"/>
        <v>0</v>
      </c>
    </row>
    <row r="3163" spans="1:7">
      <c r="A3163" s="4">
        <v>5</v>
      </c>
      <c r="B3163" s="4">
        <v>12</v>
      </c>
      <c r="C3163" s="4">
        <v>0</v>
      </c>
      <c r="D3163" s="4">
        <v>0</v>
      </c>
      <c r="E3163" s="4">
        <f t="shared" si="98"/>
        <v>0</v>
      </c>
      <c r="F3163" s="4">
        <v>0</v>
      </c>
      <c r="G3163" s="4">
        <f t="shared" si="99"/>
        <v>0</v>
      </c>
    </row>
    <row r="3164" spans="1:7">
      <c r="A3164" s="4">
        <v>5</v>
      </c>
      <c r="B3164" s="4">
        <v>12</v>
      </c>
      <c r="C3164" s="4">
        <v>1</v>
      </c>
      <c r="D3164" s="4">
        <v>0</v>
      </c>
      <c r="E3164" s="4">
        <f t="shared" si="98"/>
        <v>0</v>
      </c>
      <c r="F3164" s="4">
        <v>0</v>
      </c>
      <c r="G3164" s="4">
        <f t="shared" si="99"/>
        <v>0</v>
      </c>
    </row>
    <row r="3165" spans="1:7">
      <c r="A3165" s="4">
        <v>5</v>
      </c>
      <c r="B3165" s="4">
        <v>12</v>
      </c>
      <c r="C3165" s="4">
        <v>2</v>
      </c>
      <c r="D3165" s="4">
        <v>0</v>
      </c>
      <c r="E3165" s="4">
        <f t="shared" si="98"/>
        <v>0</v>
      </c>
      <c r="F3165" s="4">
        <v>0</v>
      </c>
      <c r="G3165" s="4">
        <f t="shared" si="99"/>
        <v>0</v>
      </c>
    </row>
    <row r="3166" spans="1:7">
      <c r="A3166" s="4">
        <v>5</v>
      </c>
      <c r="B3166" s="4">
        <v>12</v>
      </c>
      <c r="C3166" s="4">
        <v>3</v>
      </c>
      <c r="D3166" s="4">
        <v>0</v>
      </c>
      <c r="E3166" s="4">
        <f t="shared" si="98"/>
        <v>0</v>
      </c>
      <c r="F3166" s="4">
        <v>0</v>
      </c>
      <c r="G3166" s="4">
        <f t="shared" si="99"/>
        <v>0</v>
      </c>
    </row>
    <row r="3167" spans="1:7">
      <c r="A3167" s="4">
        <v>5</v>
      </c>
      <c r="B3167" s="4">
        <v>12</v>
      </c>
      <c r="C3167" s="4">
        <v>4</v>
      </c>
      <c r="D3167" s="4">
        <v>0</v>
      </c>
      <c r="E3167" s="4">
        <f t="shared" si="98"/>
        <v>0</v>
      </c>
      <c r="F3167" s="4">
        <v>0</v>
      </c>
      <c r="G3167" s="4">
        <f t="shared" si="99"/>
        <v>0</v>
      </c>
    </row>
    <row r="3168" spans="1:7">
      <c r="A3168" s="4">
        <v>5</v>
      </c>
      <c r="B3168" s="4">
        <v>12</v>
      </c>
      <c r="C3168" s="4">
        <v>5</v>
      </c>
      <c r="D3168" s="4">
        <v>0</v>
      </c>
      <c r="E3168" s="4">
        <f t="shared" si="98"/>
        <v>0</v>
      </c>
      <c r="F3168" s="4">
        <v>0</v>
      </c>
      <c r="G3168" s="4">
        <f t="shared" si="99"/>
        <v>0</v>
      </c>
    </row>
    <row r="3169" spans="1:7">
      <c r="A3169" s="4">
        <v>5</v>
      </c>
      <c r="B3169" s="4">
        <v>12</v>
      </c>
      <c r="C3169" s="4">
        <v>6</v>
      </c>
      <c r="D3169" s="4">
        <v>71.572999999999993</v>
      </c>
      <c r="E3169" s="4">
        <f t="shared" si="98"/>
        <v>7.1572999999999998E-2</v>
      </c>
      <c r="F3169" s="4">
        <v>61.365000000000002</v>
      </c>
      <c r="G3169" s="4">
        <f t="shared" si="99"/>
        <v>6.1365000000000003E-2</v>
      </c>
    </row>
    <row r="3170" spans="1:7">
      <c r="A3170" s="4">
        <v>5</v>
      </c>
      <c r="B3170" s="4">
        <v>12</v>
      </c>
      <c r="C3170" s="4">
        <v>7</v>
      </c>
      <c r="D3170" s="4">
        <v>150.96700000000001</v>
      </c>
      <c r="E3170" s="4">
        <f t="shared" si="98"/>
        <v>0.15096700000000002</v>
      </c>
      <c r="F3170" s="4">
        <v>123.051</v>
      </c>
      <c r="G3170" s="4">
        <f t="shared" si="99"/>
        <v>0.12305100000000001</v>
      </c>
    </row>
    <row r="3171" spans="1:7">
      <c r="A3171" s="4">
        <v>5</v>
      </c>
      <c r="B3171" s="4">
        <v>12</v>
      </c>
      <c r="C3171" s="4">
        <v>8</v>
      </c>
      <c r="D3171" s="4">
        <v>181.928</v>
      </c>
      <c r="E3171" s="4">
        <f t="shared" si="98"/>
        <v>0.18192800000000001</v>
      </c>
      <c r="F3171" s="4">
        <v>168.00299999999999</v>
      </c>
      <c r="G3171" s="4">
        <f t="shared" si="99"/>
        <v>0.16800299999999999</v>
      </c>
    </row>
    <row r="3172" spans="1:7">
      <c r="A3172" s="4">
        <v>5</v>
      </c>
      <c r="B3172" s="4">
        <v>12</v>
      </c>
      <c r="C3172" s="4">
        <v>9</v>
      </c>
      <c r="D3172" s="4">
        <v>313.30399999999997</v>
      </c>
      <c r="E3172" s="4">
        <f t="shared" si="98"/>
        <v>0.31330399999999997</v>
      </c>
      <c r="F3172" s="4">
        <v>267.51100000000002</v>
      </c>
      <c r="G3172" s="4">
        <f t="shared" si="99"/>
        <v>0.267511</v>
      </c>
    </row>
    <row r="3173" spans="1:7">
      <c r="A3173" s="4">
        <v>5</v>
      </c>
      <c r="B3173" s="4">
        <v>12</v>
      </c>
      <c r="C3173" s="4">
        <v>10</v>
      </c>
      <c r="D3173" s="4">
        <v>298.61200000000002</v>
      </c>
      <c r="E3173" s="4">
        <f t="shared" si="98"/>
        <v>0.29861200000000004</v>
      </c>
      <c r="F3173" s="4">
        <v>269.72000000000003</v>
      </c>
      <c r="G3173" s="4">
        <f t="shared" si="99"/>
        <v>0.26972000000000002</v>
      </c>
    </row>
    <row r="3174" spans="1:7">
      <c r="A3174" s="4">
        <v>5</v>
      </c>
      <c r="B3174" s="4">
        <v>12</v>
      </c>
      <c r="C3174" s="4">
        <v>11</v>
      </c>
      <c r="D3174" s="4">
        <v>742.17200000000003</v>
      </c>
      <c r="E3174" s="4">
        <f t="shared" si="98"/>
        <v>0.74217200000000005</v>
      </c>
      <c r="F3174" s="4">
        <v>620.63</v>
      </c>
      <c r="G3174" s="4">
        <f t="shared" si="99"/>
        <v>0.62063000000000001</v>
      </c>
    </row>
    <row r="3175" spans="1:7">
      <c r="A3175" s="4">
        <v>5</v>
      </c>
      <c r="B3175" s="4">
        <v>12</v>
      </c>
      <c r="C3175" s="4">
        <v>12</v>
      </c>
      <c r="D3175" s="4">
        <v>455.18200000000002</v>
      </c>
      <c r="E3175" s="4">
        <f t="shared" si="98"/>
        <v>0.45518200000000003</v>
      </c>
      <c r="F3175" s="4">
        <v>425.78399999999999</v>
      </c>
      <c r="G3175" s="4">
        <f t="shared" si="99"/>
        <v>0.425784</v>
      </c>
    </row>
    <row r="3176" spans="1:7">
      <c r="A3176" s="4">
        <v>5</v>
      </c>
      <c r="B3176" s="4">
        <v>12</v>
      </c>
      <c r="C3176" s="4">
        <v>13</v>
      </c>
      <c r="D3176" s="4">
        <v>450.79599999999999</v>
      </c>
      <c r="E3176" s="4">
        <f t="shared" si="98"/>
        <v>0.45079599999999997</v>
      </c>
      <c r="F3176" s="4">
        <v>443.52300000000002</v>
      </c>
      <c r="G3176" s="4">
        <f t="shared" si="99"/>
        <v>0.443523</v>
      </c>
    </row>
    <row r="3177" spans="1:7">
      <c r="A3177" s="4">
        <v>5</v>
      </c>
      <c r="B3177" s="4">
        <v>12</v>
      </c>
      <c r="C3177" s="4">
        <v>14</v>
      </c>
      <c r="D3177" s="4">
        <v>229.21199999999999</v>
      </c>
      <c r="E3177" s="4">
        <f t="shared" si="98"/>
        <v>0.229212</v>
      </c>
      <c r="F3177" s="4">
        <v>231.84800000000001</v>
      </c>
      <c r="G3177" s="4">
        <f t="shared" si="99"/>
        <v>0.23184800000000003</v>
      </c>
    </row>
    <row r="3178" spans="1:7">
      <c r="A3178" s="4">
        <v>5</v>
      </c>
      <c r="B3178" s="4">
        <v>12</v>
      </c>
      <c r="C3178" s="4">
        <v>15</v>
      </c>
      <c r="D3178" s="4">
        <v>152.15199999999999</v>
      </c>
      <c r="E3178" s="4">
        <f t="shared" si="98"/>
        <v>0.15215199999999998</v>
      </c>
      <c r="F3178" s="4">
        <v>154.517</v>
      </c>
      <c r="G3178" s="4">
        <f t="shared" si="99"/>
        <v>0.15451699999999999</v>
      </c>
    </row>
    <row r="3179" spans="1:7">
      <c r="A3179" s="4">
        <v>5</v>
      </c>
      <c r="B3179" s="4">
        <v>12</v>
      </c>
      <c r="C3179" s="4">
        <v>16</v>
      </c>
      <c r="D3179" s="4">
        <v>98.936000000000007</v>
      </c>
      <c r="E3179" s="4">
        <f t="shared" si="98"/>
        <v>9.893600000000001E-2</v>
      </c>
      <c r="F3179" s="4">
        <v>100.47799999999999</v>
      </c>
      <c r="G3179" s="4">
        <f t="shared" si="99"/>
        <v>0.100478</v>
      </c>
    </row>
    <row r="3180" spans="1:7">
      <c r="A3180" s="4">
        <v>5</v>
      </c>
      <c r="B3180" s="4">
        <v>12</v>
      </c>
      <c r="C3180" s="4">
        <v>17</v>
      </c>
      <c r="D3180" s="4">
        <v>104.41500000000001</v>
      </c>
      <c r="E3180" s="4">
        <f t="shared" si="98"/>
        <v>0.10441500000000001</v>
      </c>
      <c r="F3180" s="4">
        <v>112</v>
      </c>
      <c r="G3180" s="4">
        <f t="shared" si="99"/>
        <v>0.112</v>
      </c>
    </row>
    <row r="3181" spans="1:7">
      <c r="A3181" s="4">
        <v>5</v>
      </c>
      <c r="B3181" s="4">
        <v>12</v>
      </c>
      <c r="C3181" s="4">
        <v>18</v>
      </c>
      <c r="D3181" s="4">
        <v>91.102000000000004</v>
      </c>
      <c r="E3181" s="4">
        <f t="shared" si="98"/>
        <v>9.1102000000000002E-2</v>
      </c>
      <c r="F3181" s="4">
        <v>184.09700000000001</v>
      </c>
      <c r="G3181" s="4">
        <f t="shared" si="99"/>
        <v>0.18409700000000001</v>
      </c>
    </row>
    <row r="3182" spans="1:7">
      <c r="A3182" s="4">
        <v>5</v>
      </c>
      <c r="B3182" s="4">
        <v>12</v>
      </c>
      <c r="C3182" s="4">
        <v>19</v>
      </c>
      <c r="D3182" s="4">
        <v>0</v>
      </c>
      <c r="E3182" s="4">
        <f t="shared" si="98"/>
        <v>0</v>
      </c>
      <c r="F3182" s="4">
        <v>2</v>
      </c>
      <c r="G3182" s="4">
        <f t="shared" si="99"/>
        <v>2E-3</v>
      </c>
    </row>
    <row r="3183" spans="1:7">
      <c r="A3183" s="4">
        <v>5</v>
      </c>
      <c r="B3183" s="4">
        <v>12</v>
      </c>
      <c r="C3183" s="4">
        <v>20</v>
      </c>
      <c r="D3183" s="4">
        <v>0</v>
      </c>
      <c r="E3183" s="4">
        <f t="shared" si="98"/>
        <v>0</v>
      </c>
      <c r="F3183" s="4">
        <v>0</v>
      </c>
      <c r="G3183" s="4">
        <f t="shared" si="99"/>
        <v>0</v>
      </c>
    </row>
    <row r="3184" spans="1:7">
      <c r="A3184" s="4">
        <v>5</v>
      </c>
      <c r="B3184" s="4">
        <v>12</v>
      </c>
      <c r="C3184" s="4">
        <v>21</v>
      </c>
      <c r="D3184" s="4">
        <v>0</v>
      </c>
      <c r="E3184" s="4">
        <f t="shared" si="98"/>
        <v>0</v>
      </c>
      <c r="F3184" s="4">
        <v>0</v>
      </c>
      <c r="G3184" s="4">
        <f t="shared" si="99"/>
        <v>0</v>
      </c>
    </row>
    <row r="3185" spans="1:7">
      <c r="A3185" s="4">
        <v>5</v>
      </c>
      <c r="B3185" s="4">
        <v>12</v>
      </c>
      <c r="C3185" s="4">
        <v>22</v>
      </c>
      <c r="D3185" s="4">
        <v>0</v>
      </c>
      <c r="E3185" s="4">
        <f t="shared" si="98"/>
        <v>0</v>
      </c>
      <c r="F3185" s="4">
        <v>0</v>
      </c>
      <c r="G3185" s="4">
        <f t="shared" si="99"/>
        <v>0</v>
      </c>
    </row>
    <row r="3186" spans="1:7">
      <c r="A3186" s="4">
        <v>5</v>
      </c>
      <c r="B3186" s="4">
        <v>12</v>
      </c>
      <c r="C3186" s="4">
        <v>23</v>
      </c>
      <c r="D3186" s="4">
        <v>0</v>
      </c>
      <c r="E3186" s="4">
        <f t="shared" si="98"/>
        <v>0</v>
      </c>
      <c r="F3186" s="4">
        <v>0</v>
      </c>
      <c r="G3186" s="4">
        <f t="shared" si="99"/>
        <v>0</v>
      </c>
    </row>
    <row r="3187" spans="1:7">
      <c r="A3187" s="4">
        <v>5</v>
      </c>
      <c r="B3187" s="4">
        <v>13</v>
      </c>
      <c r="C3187" s="4">
        <v>0</v>
      </c>
      <c r="D3187" s="4">
        <v>0</v>
      </c>
      <c r="E3187" s="4">
        <f t="shared" si="98"/>
        <v>0</v>
      </c>
      <c r="F3187" s="4">
        <v>0</v>
      </c>
      <c r="G3187" s="4">
        <f t="shared" si="99"/>
        <v>0</v>
      </c>
    </row>
    <row r="3188" spans="1:7">
      <c r="A3188" s="4">
        <v>5</v>
      </c>
      <c r="B3188" s="4">
        <v>13</v>
      </c>
      <c r="C3188" s="4">
        <v>1</v>
      </c>
      <c r="D3188" s="4">
        <v>0</v>
      </c>
      <c r="E3188" s="4">
        <f t="shared" si="98"/>
        <v>0</v>
      </c>
      <c r="F3188" s="4">
        <v>0</v>
      </c>
      <c r="G3188" s="4">
        <f t="shared" si="99"/>
        <v>0</v>
      </c>
    </row>
    <row r="3189" spans="1:7">
      <c r="A3189" s="4">
        <v>5</v>
      </c>
      <c r="B3189" s="4">
        <v>13</v>
      </c>
      <c r="C3189" s="4">
        <v>2</v>
      </c>
      <c r="D3189" s="4">
        <v>0</v>
      </c>
      <c r="E3189" s="4">
        <f t="shared" si="98"/>
        <v>0</v>
      </c>
      <c r="F3189" s="4">
        <v>0</v>
      </c>
      <c r="G3189" s="4">
        <f t="shared" si="99"/>
        <v>0</v>
      </c>
    </row>
    <row r="3190" spans="1:7">
      <c r="A3190" s="4">
        <v>5</v>
      </c>
      <c r="B3190" s="4">
        <v>13</v>
      </c>
      <c r="C3190" s="4">
        <v>3</v>
      </c>
      <c r="D3190" s="4">
        <v>0</v>
      </c>
      <c r="E3190" s="4">
        <f t="shared" si="98"/>
        <v>0</v>
      </c>
      <c r="F3190" s="4">
        <v>0</v>
      </c>
      <c r="G3190" s="4">
        <f t="shared" si="99"/>
        <v>0</v>
      </c>
    </row>
    <row r="3191" spans="1:7">
      <c r="A3191" s="4">
        <v>5</v>
      </c>
      <c r="B3191" s="4">
        <v>13</v>
      </c>
      <c r="C3191" s="4">
        <v>4</v>
      </c>
      <c r="D3191" s="4">
        <v>0</v>
      </c>
      <c r="E3191" s="4">
        <f t="shared" si="98"/>
        <v>0</v>
      </c>
      <c r="F3191" s="4">
        <v>0</v>
      </c>
      <c r="G3191" s="4">
        <f t="shared" si="99"/>
        <v>0</v>
      </c>
    </row>
    <row r="3192" spans="1:7">
      <c r="A3192" s="4">
        <v>5</v>
      </c>
      <c r="B3192" s="4">
        <v>13</v>
      </c>
      <c r="C3192" s="4">
        <v>5</v>
      </c>
      <c r="D3192" s="4">
        <v>0</v>
      </c>
      <c r="E3192" s="4">
        <f t="shared" si="98"/>
        <v>0</v>
      </c>
      <c r="F3192" s="4">
        <v>0</v>
      </c>
      <c r="G3192" s="4">
        <f t="shared" si="99"/>
        <v>0</v>
      </c>
    </row>
    <row r="3193" spans="1:7">
      <c r="A3193" s="4">
        <v>5</v>
      </c>
      <c r="B3193" s="4">
        <v>13</v>
      </c>
      <c r="C3193" s="4">
        <v>6</v>
      </c>
      <c r="D3193" s="4">
        <v>52.296999999999997</v>
      </c>
      <c r="E3193" s="4">
        <f t="shared" si="98"/>
        <v>5.2296999999999996E-2</v>
      </c>
      <c r="F3193" s="4">
        <v>50.405999999999999</v>
      </c>
      <c r="G3193" s="4">
        <f t="shared" si="99"/>
        <v>5.0405999999999999E-2</v>
      </c>
    </row>
    <row r="3194" spans="1:7">
      <c r="A3194" s="4">
        <v>5</v>
      </c>
      <c r="B3194" s="4">
        <v>13</v>
      </c>
      <c r="C3194" s="4">
        <v>7</v>
      </c>
      <c r="D3194" s="4">
        <v>262.07299999999998</v>
      </c>
      <c r="E3194" s="4">
        <f t="shared" si="98"/>
        <v>0.262073</v>
      </c>
      <c r="F3194" s="4">
        <v>124.267</v>
      </c>
      <c r="G3194" s="4">
        <f t="shared" si="99"/>
        <v>0.124267</v>
      </c>
    </row>
    <row r="3195" spans="1:7">
      <c r="A3195" s="4">
        <v>5</v>
      </c>
      <c r="B3195" s="4">
        <v>13</v>
      </c>
      <c r="C3195" s="4">
        <v>8</v>
      </c>
      <c r="D3195" s="4">
        <v>98.629000000000005</v>
      </c>
      <c r="E3195" s="4">
        <f t="shared" si="98"/>
        <v>9.8629000000000008E-2</v>
      </c>
      <c r="F3195" s="4">
        <v>97.414000000000001</v>
      </c>
      <c r="G3195" s="4">
        <f t="shared" si="99"/>
        <v>9.7414000000000001E-2</v>
      </c>
    </row>
    <row r="3196" spans="1:7">
      <c r="A3196" s="4">
        <v>5</v>
      </c>
      <c r="B3196" s="4">
        <v>13</v>
      </c>
      <c r="C3196" s="4">
        <v>9</v>
      </c>
      <c r="D3196" s="4">
        <v>96.543999999999997</v>
      </c>
      <c r="E3196" s="4">
        <f t="shared" si="98"/>
        <v>9.6543999999999991E-2</v>
      </c>
      <c r="F3196" s="4">
        <v>95.873999999999995</v>
      </c>
      <c r="G3196" s="4">
        <f t="shared" si="99"/>
        <v>9.5874000000000001E-2</v>
      </c>
    </row>
    <row r="3197" spans="1:7">
      <c r="A3197" s="4">
        <v>5</v>
      </c>
      <c r="B3197" s="4">
        <v>13</v>
      </c>
      <c r="C3197" s="4">
        <v>10</v>
      </c>
      <c r="D3197" s="4">
        <v>526.46699999999998</v>
      </c>
      <c r="E3197" s="4">
        <f t="shared" si="98"/>
        <v>0.52646700000000002</v>
      </c>
      <c r="F3197" s="4">
        <v>405.30500000000001</v>
      </c>
      <c r="G3197" s="4">
        <f t="shared" si="99"/>
        <v>0.40530500000000003</v>
      </c>
    </row>
    <row r="3198" spans="1:7">
      <c r="A3198" s="4">
        <v>5</v>
      </c>
      <c r="B3198" s="4">
        <v>13</v>
      </c>
      <c r="C3198" s="4">
        <v>11</v>
      </c>
      <c r="D3198" s="4">
        <v>851.98400000000004</v>
      </c>
      <c r="E3198" s="4">
        <f t="shared" si="98"/>
        <v>0.85198400000000007</v>
      </c>
      <c r="F3198" s="4">
        <v>697.28700000000003</v>
      </c>
      <c r="G3198" s="4">
        <f t="shared" si="99"/>
        <v>0.69728699999999999</v>
      </c>
    </row>
    <row r="3199" spans="1:7">
      <c r="A3199" s="4">
        <v>5</v>
      </c>
      <c r="B3199" s="4">
        <v>13</v>
      </c>
      <c r="C3199" s="4">
        <v>12</v>
      </c>
      <c r="D3199" s="4">
        <v>844.34500000000003</v>
      </c>
      <c r="E3199" s="4">
        <f t="shared" si="98"/>
        <v>0.84434500000000001</v>
      </c>
      <c r="F3199" s="4">
        <v>754.88599999999997</v>
      </c>
      <c r="G3199" s="4">
        <f t="shared" si="99"/>
        <v>0.75488599999999995</v>
      </c>
    </row>
    <row r="3200" spans="1:7">
      <c r="A3200" s="4">
        <v>5</v>
      </c>
      <c r="B3200" s="4">
        <v>13</v>
      </c>
      <c r="C3200" s="4">
        <v>13</v>
      </c>
      <c r="D3200" s="4">
        <v>855.66700000000003</v>
      </c>
      <c r="E3200" s="4">
        <f t="shared" si="98"/>
        <v>0.85566700000000007</v>
      </c>
      <c r="F3200" s="4">
        <v>833.07899999999995</v>
      </c>
      <c r="G3200" s="4">
        <f t="shared" si="99"/>
        <v>0.8330789999999999</v>
      </c>
    </row>
    <row r="3201" spans="1:7">
      <c r="A3201" s="4">
        <v>5</v>
      </c>
      <c r="B3201" s="4">
        <v>13</v>
      </c>
      <c r="C3201" s="4">
        <v>14</v>
      </c>
      <c r="D3201" s="4">
        <v>751.99099999999999</v>
      </c>
      <c r="E3201" s="4">
        <f t="shared" si="98"/>
        <v>0.75199099999999997</v>
      </c>
      <c r="F3201" s="4">
        <v>805.74</v>
      </c>
      <c r="G3201" s="4">
        <f t="shared" si="99"/>
        <v>0.80574000000000001</v>
      </c>
    </row>
    <row r="3202" spans="1:7">
      <c r="A3202" s="4">
        <v>5</v>
      </c>
      <c r="B3202" s="4">
        <v>13</v>
      </c>
      <c r="C3202" s="4">
        <v>15</v>
      </c>
      <c r="D3202" s="4">
        <v>604.30700000000002</v>
      </c>
      <c r="E3202" s="4">
        <f t="shared" si="98"/>
        <v>0.60430700000000004</v>
      </c>
      <c r="F3202" s="4">
        <v>728.58799999999997</v>
      </c>
      <c r="G3202" s="4">
        <f t="shared" si="99"/>
        <v>0.72858800000000001</v>
      </c>
    </row>
    <row r="3203" spans="1:7">
      <c r="A3203" s="4">
        <v>5</v>
      </c>
      <c r="B3203" s="4">
        <v>13</v>
      </c>
      <c r="C3203" s="4">
        <v>16</v>
      </c>
      <c r="D3203" s="4">
        <v>411.714</v>
      </c>
      <c r="E3203" s="4">
        <f t="shared" si="98"/>
        <v>0.41171400000000002</v>
      </c>
      <c r="F3203" s="4">
        <v>578.72500000000002</v>
      </c>
      <c r="G3203" s="4">
        <f t="shared" si="99"/>
        <v>0.57872500000000004</v>
      </c>
    </row>
    <row r="3204" spans="1:7">
      <c r="A3204" s="4">
        <v>5</v>
      </c>
      <c r="B3204" s="4">
        <v>13</v>
      </c>
      <c r="C3204" s="4">
        <v>17</v>
      </c>
      <c r="D3204" s="4">
        <v>258.66899999999998</v>
      </c>
      <c r="E3204" s="4">
        <f t="shared" si="98"/>
        <v>0.25866899999999998</v>
      </c>
      <c r="F3204" s="4">
        <v>466.916</v>
      </c>
      <c r="G3204" s="4">
        <f t="shared" si="99"/>
        <v>0.466916</v>
      </c>
    </row>
    <row r="3205" spans="1:7">
      <c r="A3205" s="4">
        <v>5</v>
      </c>
      <c r="B3205" s="4">
        <v>13</v>
      </c>
      <c r="C3205" s="4">
        <v>18</v>
      </c>
      <c r="D3205" s="4">
        <v>88.132000000000005</v>
      </c>
      <c r="E3205" s="4">
        <f t="shared" si="98"/>
        <v>8.8132000000000002E-2</v>
      </c>
      <c r="F3205" s="4">
        <v>229.31100000000001</v>
      </c>
      <c r="G3205" s="4">
        <f t="shared" si="99"/>
        <v>0.22931100000000001</v>
      </c>
    </row>
    <row r="3206" spans="1:7">
      <c r="A3206" s="4">
        <v>5</v>
      </c>
      <c r="B3206" s="4">
        <v>13</v>
      </c>
      <c r="C3206" s="4">
        <v>19</v>
      </c>
      <c r="D3206" s="4">
        <v>0</v>
      </c>
      <c r="E3206" s="4">
        <f t="shared" si="98"/>
        <v>0</v>
      </c>
      <c r="F3206" s="4">
        <v>11.117000000000001</v>
      </c>
      <c r="G3206" s="4">
        <f t="shared" si="99"/>
        <v>1.1117E-2</v>
      </c>
    </row>
    <row r="3207" spans="1:7">
      <c r="A3207" s="4">
        <v>5</v>
      </c>
      <c r="B3207" s="4">
        <v>13</v>
      </c>
      <c r="C3207" s="4">
        <v>20</v>
      </c>
      <c r="D3207" s="4">
        <v>0</v>
      </c>
      <c r="E3207" s="4">
        <f t="shared" si="98"/>
        <v>0</v>
      </c>
      <c r="F3207" s="4">
        <v>0</v>
      </c>
      <c r="G3207" s="4">
        <f t="shared" si="99"/>
        <v>0</v>
      </c>
    </row>
    <row r="3208" spans="1:7">
      <c r="A3208" s="4">
        <v>5</v>
      </c>
      <c r="B3208" s="4">
        <v>13</v>
      </c>
      <c r="C3208" s="4">
        <v>21</v>
      </c>
      <c r="D3208" s="4">
        <v>0</v>
      </c>
      <c r="E3208" s="4">
        <f t="shared" si="98"/>
        <v>0</v>
      </c>
      <c r="F3208" s="4">
        <v>0</v>
      </c>
      <c r="G3208" s="4">
        <f t="shared" si="99"/>
        <v>0</v>
      </c>
    </row>
    <row r="3209" spans="1:7">
      <c r="A3209" s="4">
        <v>5</v>
      </c>
      <c r="B3209" s="4">
        <v>13</v>
      </c>
      <c r="C3209" s="4">
        <v>22</v>
      </c>
      <c r="D3209" s="4">
        <v>0</v>
      </c>
      <c r="E3209" s="4">
        <f t="shared" si="98"/>
        <v>0</v>
      </c>
      <c r="F3209" s="4">
        <v>0</v>
      </c>
      <c r="G3209" s="4">
        <f t="shared" si="99"/>
        <v>0</v>
      </c>
    </row>
    <row r="3210" spans="1:7">
      <c r="A3210" s="4">
        <v>5</v>
      </c>
      <c r="B3210" s="4">
        <v>13</v>
      </c>
      <c r="C3210" s="4">
        <v>23</v>
      </c>
      <c r="D3210" s="4">
        <v>0</v>
      </c>
      <c r="E3210" s="4">
        <f t="shared" si="98"/>
        <v>0</v>
      </c>
      <c r="F3210" s="4">
        <v>0</v>
      </c>
      <c r="G3210" s="4">
        <f t="shared" si="99"/>
        <v>0</v>
      </c>
    </row>
    <row r="3211" spans="1:7">
      <c r="A3211" s="4">
        <v>5</v>
      </c>
      <c r="B3211" s="4">
        <v>14</v>
      </c>
      <c r="C3211" s="4">
        <v>0</v>
      </c>
      <c r="D3211" s="4">
        <v>0</v>
      </c>
      <c r="E3211" s="4">
        <f t="shared" si="98"/>
        <v>0</v>
      </c>
      <c r="F3211" s="4">
        <v>0</v>
      </c>
      <c r="G3211" s="4">
        <f t="shared" si="99"/>
        <v>0</v>
      </c>
    </row>
    <row r="3212" spans="1:7">
      <c r="A3212" s="4">
        <v>5</v>
      </c>
      <c r="B3212" s="4">
        <v>14</v>
      </c>
      <c r="C3212" s="4">
        <v>1</v>
      </c>
      <c r="D3212" s="4">
        <v>0</v>
      </c>
      <c r="E3212" s="4">
        <f t="shared" si="98"/>
        <v>0</v>
      </c>
      <c r="F3212" s="4">
        <v>0</v>
      </c>
      <c r="G3212" s="4">
        <f t="shared" si="99"/>
        <v>0</v>
      </c>
    </row>
    <row r="3213" spans="1:7">
      <c r="A3213" s="4">
        <v>5</v>
      </c>
      <c r="B3213" s="4">
        <v>14</v>
      </c>
      <c r="C3213" s="4">
        <v>2</v>
      </c>
      <c r="D3213" s="4">
        <v>0</v>
      </c>
      <c r="E3213" s="4">
        <f t="shared" si="98"/>
        <v>0</v>
      </c>
      <c r="F3213" s="4">
        <v>0</v>
      </c>
      <c r="G3213" s="4">
        <f t="shared" si="99"/>
        <v>0</v>
      </c>
    </row>
    <row r="3214" spans="1:7">
      <c r="A3214" s="4">
        <v>5</v>
      </c>
      <c r="B3214" s="4">
        <v>14</v>
      </c>
      <c r="C3214" s="4">
        <v>3</v>
      </c>
      <c r="D3214" s="4">
        <v>0</v>
      </c>
      <c r="E3214" s="4">
        <f t="shared" si="98"/>
        <v>0</v>
      </c>
      <c r="F3214" s="4">
        <v>0</v>
      </c>
      <c r="G3214" s="4">
        <f t="shared" si="99"/>
        <v>0</v>
      </c>
    </row>
    <row r="3215" spans="1:7">
      <c r="A3215" s="4">
        <v>5</v>
      </c>
      <c r="B3215" s="4">
        <v>14</v>
      </c>
      <c r="C3215" s="4">
        <v>4</v>
      </c>
      <c r="D3215" s="4">
        <v>0</v>
      </c>
      <c r="E3215" s="4">
        <f t="shared" si="98"/>
        <v>0</v>
      </c>
      <c r="F3215" s="4">
        <v>0</v>
      </c>
      <c r="G3215" s="4">
        <f t="shared" si="99"/>
        <v>0</v>
      </c>
    </row>
    <row r="3216" spans="1:7">
      <c r="A3216" s="4">
        <v>5</v>
      </c>
      <c r="B3216" s="4">
        <v>14</v>
      </c>
      <c r="C3216" s="4">
        <v>5</v>
      </c>
      <c r="D3216" s="4">
        <v>0</v>
      </c>
      <c r="E3216" s="4">
        <f t="shared" si="98"/>
        <v>0</v>
      </c>
      <c r="F3216" s="4">
        <v>0</v>
      </c>
      <c r="G3216" s="4">
        <f t="shared" si="99"/>
        <v>0</v>
      </c>
    </row>
    <row r="3217" spans="1:7">
      <c r="A3217" s="4">
        <v>5</v>
      </c>
      <c r="B3217" s="4">
        <v>14</v>
      </c>
      <c r="C3217" s="4">
        <v>6</v>
      </c>
      <c r="D3217" s="4">
        <v>72.5</v>
      </c>
      <c r="E3217" s="4">
        <f t="shared" si="98"/>
        <v>7.2499999999999995E-2</v>
      </c>
      <c r="F3217" s="4">
        <v>27.443000000000001</v>
      </c>
      <c r="G3217" s="4">
        <f t="shared" si="99"/>
        <v>2.7443000000000002E-2</v>
      </c>
    </row>
    <row r="3218" spans="1:7">
      <c r="A3218" s="4">
        <v>5</v>
      </c>
      <c r="B3218" s="4">
        <v>14</v>
      </c>
      <c r="C3218" s="4">
        <v>7</v>
      </c>
      <c r="D3218" s="4">
        <v>267.584</v>
      </c>
      <c r="E3218" s="4">
        <f t="shared" si="98"/>
        <v>0.26758399999999999</v>
      </c>
      <c r="F3218" s="4">
        <v>64.239999999999995</v>
      </c>
      <c r="G3218" s="4">
        <f t="shared" si="99"/>
        <v>6.4239999999999992E-2</v>
      </c>
    </row>
    <row r="3219" spans="1:7">
      <c r="A3219" s="4">
        <v>5</v>
      </c>
      <c r="B3219" s="4">
        <v>14</v>
      </c>
      <c r="C3219" s="4">
        <v>8</v>
      </c>
      <c r="D3219" s="4">
        <v>455.92500000000001</v>
      </c>
      <c r="E3219" s="4">
        <f t="shared" si="98"/>
        <v>0.45592500000000002</v>
      </c>
      <c r="F3219" s="4">
        <v>221.084</v>
      </c>
      <c r="G3219" s="4">
        <f t="shared" si="99"/>
        <v>0.221084</v>
      </c>
    </row>
    <row r="3220" spans="1:7">
      <c r="A3220" s="4">
        <v>5</v>
      </c>
      <c r="B3220" s="4">
        <v>14</v>
      </c>
      <c r="C3220" s="4">
        <v>9</v>
      </c>
      <c r="D3220" s="4">
        <v>581.82500000000005</v>
      </c>
      <c r="E3220" s="4">
        <f t="shared" ref="E3220:E3283" si="100">D3220/1000</f>
        <v>0.58182500000000004</v>
      </c>
      <c r="F3220" s="4">
        <v>383.53899999999999</v>
      </c>
      <c r="G3220" s="4">
        <f t="shared" ref="G3220:G3283" si="101">F3220/1000</f>
        <v>0.38353899999999996</v>
      </c>
    </row>
    <row r="3221" spans="1:7">
      <c r="A3221" s="4">
        <v>5</v>
      </c>
      <c r="B3221" s="4">
        <v>14</v>
      </c>
      <c r="C3221" s="4">
        <v>10</v>
      </c>
      <c r="D3221" s="4">
        <v>478.79</v>
      </c>
      <c r="E3221" s="4">
        <f t="shared" si="100"/>
        <v>0.47878999999999999</v>
      </c>
      <c r="F3221" s="4">
        <v>400.71300000000002</v>
      </c>
      <c r="G3221" s="4">
        <f t="shared" si="101"/>
        <v>0.40071300000000004</v>
      </c>
    </row>
    <row r="3222" spans="1:7">
      <c r="A3222" s="4">
        <v>5</v>
      </c>
      <c r="B3222" s="4">
        <v>14</v>
      </c>
      <c r="C3222" s="4">
        <v>11</v>
      </c>
      <c r="D3222" s="4">
        <v>367.70100000000002</v>
      </c>
      <c r="E3222" s="4">
        <f t="shared" si="100"/>
        <v>0.367701</v>
      </c>
      <c r="F3222" s="4">
        <v>337.64499999999998</v>
      </c>
      <c r="G3222" s="4">
        <f t="shared" si="101"/>
        <v>0.33764499999999997</v>
      </c>
    </row>
    <row r="3223" spans="1:7">
      <c r="A3223" s="4">
        <v>5</v>
      </c>
      <c r="B3223" s="4">
        <v>14</v>
      </c>
      <c r="C3223" s="4">
        <v>12</v>
      </c>
      <c r="D3223" s="4">
        <v>189.35599999999999</v>
      </c>
      <c r="E3223" s="4">
        <f t="shared" si="100"/>
        <v>0.189356</v>
      </c>
      <c r="F3223" s="4">
        <v>183.46299999999999</v>
      </c>
      <c r="G3223" s="4">
        <f t="shared" si="101"/>
        <v>0.18346299999999999</v>
      </c>
    </row>
    <row r="3224" spans="1:7">
      <c r="A3224" s="4">
        <v>5</v>
      </c>
      <c r="B3224" s="4">
        <v>14</v>
      </c>
      <c r="C3224" s="4">
        <v>13</v>
      </c>
      <c r="D3224" s="4">
        <v>761.14499999999998</v>
      </c>
      <c r="E3224" s="4">
        <f t="shared" si="100"/>
        <v>0.76114499999999996</v>
      </c>
      <c r="F3224" s="4">
        <v>743.87800000000004</v>
      </c>
      <c r="G3224" s="4">
        <f t="shared" si="101"/>
        <v>0.74387800000000004</v>
      </c>
    </row>
    <row r="3225" spans="1:7">
      <c r="A3225" s="4">
        <v>5</v>
      </c>
      <c r="B3225" s="4">
        <v>14</v>
      </c>
      <c r="C3225" s="4">
        <v>14</v>
      </c>
      <c r="D3225" s="4">
        <v>705.90499999999997</v>
      </c>
      <c r="E3225" s="4">
        <f t="shared" si="100"/>
        <v>0.705905</v>
      </c>
      <c r="F3225" s="4">
        <v>754.36699999999996</v>
      </c>
      <c r="G3225" s="4">
        <f t="shared" si="101"/>
        <v>0.75436700000000001</v>
      </c>
    </row>
    <row r="3226" spans="1:7">
      <c r="A3226" s="4">
        <v>5</v>
      </c>
      <c r="B3226" s="4">
        <v>14</v>
      </c>
      <c r="C3226" s="4">
        <v>15</v>
      </c>
      <c r="D3226" s="4">
        <v>585.51099999999997</v>
      </c>
      <c r="E3226" s="4">
        <f t="shared" si="100"/>
        <v>0.585511</v>
      </c>
      <c r="F3226" s="4">
        <v>704.15200000000004</v>
      </c>
      <c r="G3226" s="4">
        <f t="shared" si="101"/>
        <v>0.704152</v>
      </c>
    </row>
    <row r="3227" spans="1:7">
      <c r="A3227" s="4">
        <v>5</v>
      </c>
      <c r="B3227" s="4">
        <v>14</v>
      </c>
      <c r="C3227" s="4">
        <v>16</v>
      </c>
      <c r="D3227" s="4">
        <v>423.48500000000001</v>
      </c>
      <c r="E3227" s="4">
        <f t="shared" si="100"/>
        <v>0.423485</v>
      </c>
      <c r="F3227" s="4">
        <v>603.6</v>
      </c>
      <c r="G3227" s="4">
        <f t="shared" si="101"/>
        <v>0.60360000000000003</v>
      </c>
    </row>
    <row r="3228" spans="1:7">
      <c r="A3228" s="4">
        <v>5</v>
      </c>
      <c r="B3228" s="4">
        <v>14</v>
      </c>
      <c r="C3228" s="4">
        <v>17</v>
      </c>
      <c r="D3228" s="4">
        <v>244.72399999999999</v>
      </c>
      <c r="E3228" s="4">
        <f t="shared" si="100"/>
        <v>0.244724</v>
      </c>
      <c r="F3228" s="4">
        <v>467.98599999999999</v>
      </c>
      <c r="G3228" s="4">
        <f t="shared" si="101"/>
        <v>0.46798600000000001</v>
      </c>
    </row>
    <row r="3229" spans="1:7">
      <c r="A3229" s="4">
        <v>5</v>
      </c>
      <c r="B3229" s="4">
        <v>14</v>
      </c>
      <c r="C3229" s="4">
        <v>18</v>
      </c>
      <c r="D3229" s="4">
        <v>90.617999999999995</v>
      </c>
      <c r="E3229" s="4">
        <f t="shared" si="100"/>
        <v>9.061799999999999E-2</v>
      </c>
      <c r="F3229" s="4">
        <v>251.14400000000001</v>
      </c>
      <c r="G3229" s="4">
        <f t="shared" si="101"/>
        <v>0.25114399999999998</v>
      </c>
    </row>
    <row r="3230" spans="1:7">
      <c r="A3230" s="4">
        <v>5</v>
      </c>
      <c r="B3230" s="4">
        <v>14</v>
      </c>
      <c r="C3230" s="4">
        <v>19</v>
      </c>
      <c r="D3230" s="4">
        <v>0</v>
      </c>
      <c r="E3230" s="4">
        <f t="shared" si="100"/>
        <v>0</v>
      </c>
      <c r="F3230" s="4">
        <v>17.802</v>
      </c>
      <c r="G3230" s="4">
        <f t="shared" si="101"/>
        <v>1.7801999999999998E-2</v>
      </c>
    </row>
    <row r="3231" spans="1:7">
      <c r="A3231" s="4">
        <v>5</v>
      </c>
      <c r="B3231" s="4">
        <v>14</v>
      </c>
      <c r="C3231" s="4">
        <v>20</v>
      </c>
      <c r="D3231" s="4">
        <v>0</v>
      </c>
      <c r="E3231" s="4">
        <f t="shared" si="100"/>
        <v>0</v>
      </c>
      <c r="F3231" s="4">
        <v>0</v>
      </c>
      <c r="G3231" s="4">
        <f t="shared" si="101"/>
        <v>0</v>
      </c>
    </row>
    <row r="3232" spans="1:7">
      <c r="A3232" s="4">
        <v>5</v>
      </c>
      <c r="B3232" s="4">
        <v>14</v>
      </c>
      <c r="C3232" s="4">
        <v>21</v>
      </c>
      <c r="D3232" s="4">
        <v>0</v>
      </c>
      <c r="E3232" s="4">
        <f t="shared" si="100"/>
        <v>0</v>
      </c>
      <c r="F3232" s="4">
        <v>0</v>
      </c>
      <c r="G3232" s="4">
        <f t="shared" si="101"/>
        <v>0</v>
      </c>
    </row>
    <row r="3233" spans="1:7">
      <c r="A3233" s="4">
        <v>5</v>
      </c>
      <c r="B3233" s="4">
        <v>14</v>
      </c>
      <c r="C3233" s="4">
        <v>22</v>
      </c>
      <c r="D3233" s="4">
        <v>0</v>
      </c>
      <c r="E3233" s="4">
        <f t="shared" si="100"/>
        <v>0</v>
      </c>
      <c r="F3233" s="4">
        <v>0</v>
      </c>
      <c r="G3233" s="4">
        <f t="shared" si="101"/>
        <v>0</v>
      </c>
    </row>
    <row r="3234" spans="1:7">
      <c r="A3234" s="4">
        <v>5</v>
      </c>
      <c r="B3234" s="4">
        <v>14</v>
      </c>
      <c r="C3234" s="4">
        <v>23</v>
      </c>
      <c r="D3234" s="4">
        <v>0</v>
      </c>
      <c r="E3234" s="4">
        <f t="shared" si="100"/>
        <v>0</v>
      </c>
      <c r="F3234" s="4">
        <v>0</v>
      </c>
      <c r="G3234" s="4">
        <f t="shared" si="101"/>
        <v>0</v>
      </c>
    </row>
    <row r="3235" spans="1:7">
      <c r="A3235" s="4">
        <v>5</v>
      </c>
      <c r="B3235" s="4">
        <v>15</v>
      </c>
      <c r="C3235" s="4">
        <v>0</v>
      </c>
      <c r="D3235" s="4">
        <v>0</v>
      </c>
      <c r="E3235" s="4">
        <f t="shared" si="100"/>
        <v>0</v>
      </c>
      <c r="F3235" s="4">
        <v>0</v>
      </c>
      <c r="G3235" s="4">
        <f t="shared" si="101"/>
        <v>0</v>
      </c>
    </row>
    <row r="3236" spans="1:7">
      <c r="A3236" s="4">
        <v>5</v>
      </c>
      <c r="B3236" s="4">
        <v>15</v>
      </c>
      <c r="C3236" s="4">
        <v>1</v>
      </c>
      <c r="D3236" s="4">
        <v>0</v>
      </c>
      <c r="E3236" s="4">
        <f t="shared" si="100"/>
        <v>0</v>
      </c>
      <c r="F3236" s="4">
        <v>0</v>
      </c>
      <c r="G3236" s="4">
        <f t="shared" si="101"/>
        <v>0</v>
      </c>
    </row>
    <row r="3237" spans="1:7">
      <c r="A3237" s="4">
        <v>5</v>
      </c>
      <c r="B3237" s="4">
        <v>15</v>
      </c>
      <c r="C3237" s="4">
        <v>2</v>
      </c>
      <c r="D3237" s="4">
        <v>0</v>
      </c>
      <c r="E3237" s="4">
        <f t="shared" si="100"/>
        <v>0</v>
      </c>
      <c r="F3237" s="4">
        <v>0</v>
      </c>
      <c r="G3237" s="4">
        <f t="shared" si="101"/>
        <v>0</v>
      </c>
    </row>
    <row r="3238" spans="1:7">
      <c r="A3238" s="4">
        <v>5</v>
      </c>
      <c r="B3238" s="4">
        <v>15</v>
      </c>
      <c r="C3238" s="4">
        <v>3</v>
      </c>
      <c r="D3238" s="4">
        <v>0</v>
      </c>
      <c r="E3238" s="4">
        <f t="shared" si="100"/>
        <v>0</v>
      </c>
      <c r="F3238" s="4">
        <v>0</v>
      </c>
      <c r="G3238" s="4">
        <f t="shared" si="101"/>
        <v>0</v>
      </c>
    </row>
    <row r="3239" spans="1:7">
      <c r="A3239" s="4">
        <v>5</v>
      </c>
      <c r="B3239" s="4">
        <v>15</v>
      </c>
      <c r="C3239" s="4">
        <v>4</v>
      </c>
      <c r="D3239" s="4">
        <v>0</v>
      </c>
      <c r="E3239" s="4">
        <f t="shared" si="100"/>
        <v>0</v>
      </c>
      <c r="F3239" s="4">
        <v>0</v>
      </c>
      <c r="G3239" s="4">
        <f t="shared" si="101"/>
        <v>0</v>
      </c>
    </row>
    <row r="3240" spans="1:7">
      <c r="A3240" s="4">
        <v>5</v>
      </c>
      <c r="B3240" s="4">
        <v>15</v>
      </c>
      <c r="C3240" s="4">
        <v>5</v>
      </c>
      <c r="D3240" s="4">
        <v>0</v>
      </c>
      <c r="E3240" s="4">
        <f t="shared" si="100"/>
        <v>0</v>
      </c>
      <c r="F3240" s="4">
        <v>0</v>
      </c>
      <c r="G3240" s="4">
        <f t="shared" si="101"/>
        <v>0</v>
      </c>
    </row>
    <row r="3241" spans="1:7">
      <c r="A3241" s="4">
        <v>5</v>
      </c>
      <c r="B3241" s="4">
        <v>15</v>
      </c>
      <c r="C3241" s="4">
        <v>6</v>
      </c>
      <c r="D3241" s="4">
        <v>23.045999999999999</v>
      </c>
      <c r="E3241" s="4">
        <f t="shared" si="100"/>
        <v>2.3046000000000001E-2</v>
      </c>
      <c r="F3241" s="4">
        <v>23.045999999999999</v>
      </c>
      <c r="G3241" s="4">
        <f t="shared" si="101"/>
        <v>2.3046000000000001E-2</v>
      </c>
    </row>
    <row r="3242" spans="1:7">
      <c r="A3242" s="4">
        <v>5</v>
      </c>
      <c r="B3242" s="4">
        <v>15</v>
      </c>
      <c r="C3242" s="4">
        <v>7</v>
      </c>
      <c r="D3242" s="4">
        <v>58.645000000000003</v>
      </c>
      <c r="E3242" s="4">
        <f t="shared" si="100"/>
        <v>5.8645000000000003E-2</v>
      </c>
      <c r="F3242" s="4">
        <v>58.645000000000003</v>
      </c>
      <c r="G3242" s="4">
        <f t="shared" si="101"/>
        <v>5.8645000000000003E-2</v>
      </c>
    </row>
    <row r="3243" spans="1:7">
      <c r="A3243" s="4">
        <v>5</v>
      </c>
      <c r="B3243" s="4">
        <v>15</v>
      </c>
      <c r="C3243" s="4">
        <v>8</v>
      </c>
      <c r="D3243" s="4">
        <v>114.423</v>
      </c>
      <c r="E3243" s="4">
        <f t="shared" si="100"/>
        <v>0.114423</v>
      </c>
      <c r="F3243" s="4">
        <v>112.2</v>
      </c>
      <c r="G3243" s="4">
        <f t="shared" si="101"/>
        <v>0.11220000000000001</v>
      </c>
    </row>
    <row r="3244" spans="1:7">
      <c r="A3244" s="4">
        <v>5</v>
      </c>
      <c r="B3244" s="4">
        <v>15</v>
      </c>
      <c r="C3244" s="4">
        <v>9</v>
      </c>
      <c r="D3244" s="4">
        <v>139.828</v>
      </c>
      <c r="E3244" s="4">
        <f t="shared" si="100"/>
        <v>0.13982800000000001</v>
      </c>
      <c r="F3244" s="4">
        <v>137.19800000000001</v>
      </c>
      <c r="G3244" s="4">
        <f t="shared" si="101"/>
        <v>0.13719800000000001</v>
      </c>
    </row>
    <row r="3245" spans="1:7">
      <c r="A3245" s="4">
        <v>5</v>
      </c>
      <c r="B3245" s="4">
        <v>15</v>
      </c>
      <c r="C3245" s="4">
        <v>10</v>
      </c>
      <c r="D3245" s="4">
        <v>316.47899999999998</v>
      </c>
      <c r="E3245" s="4">
        <f t="shared" si="100"/>
        <v>0.31647900000000001</v>
      </c>
      <c r="F3245" s="4">
        <v>286.327</v>
      </c>
      <c r="G3245" s="4">
        <f t="shared" si="101"/>
        <v>0.286327</v>
      </c>
    </row>
    <row r="3246" spans="1:7">
      <c r="A3246" s="4">
        <v>5</v>
      </c>
      <c r="B3246" s="4">
        <v>15</v>
      </c>
      <c r="C3246" s="4">
        <v>11</v>
      </c>
      <c r="D3246" s="4">
        <v>663.41099999999994</v>
      </c>
      <c r="E3246" s="4">
        <f t="shared" si="100"/>
        <v>0.66341099999999997</v>
      </c>
      <c r="F3246" s="4">
        <v>560.86599999999999</v>
      </c>
      <c r="G3246" s="4">
        <f t="shared" si="101"/>
        <v>0.56086599999999998</v>
      </c>
    </row>
    <row r="3247" spans="1:7">
      <c r="A3247" s="4">
        <v>5</v>
      </c>
      <c r="B3247" s="4">
        <v>15</v>
      </c>
      <c r="C3247" s="4">
        <v>12</v>
      </c>
      <c r="D3247" s="4">
        <v>290.96699999999998</v>
      </c>
      <c r="E3247" s="4">
        <f t="shared" si="100"/>
        <v>0.29096699999999998</v>
      </c>
      <c r="F3247" s="4">
        <v>280.19299999999998</v>
      </c>
      <c r="G3247" s="4">
        <f t="shared" si="101"/>
        <v>0.28019299999999997</v>
      </c>
    </row>
    <row r="3248" spans="1:7">
      <c r="A3248" s="4">
        <v>5</v>
      </c>
      <c r="B3248" s="4">
        <v>15</v>
      </c>
      <c r="C3248" s="4">
        <v>13</v>
      </c>
      <c r="D3248" s="4">
        <v>158.89099999999999</v>
      </c>
      <c r="E3248" s="4">
        <f t="shared" si="100"/>
        <v>0.158891</v>
      </c>
      <c r="F3248" s="4">
        <v>158.4</v>
      </c>
      <c r="G3248" s="4">
        <f t="shared" si="101"/>
        <v>0.15840000000000001</v>
      </c>
    </row>
    <row r="3249" spans="1:7">
      <c r="A3249" s="4">
        <v>5</v>
      </c>
      <c r="B3249" s="4">
        <v>15</v>
      </c>
      <c r="C3249" s="4">
        <v>14</v>
      </c>
      <c r="D3249" s="4">
        <v>710.55700000000002</v>
      </c>
      <c r="E3249" s="4">
        <f t="shared" si="100"/>
        <v>0.71055699999999999</v>
      </c>
      <c r="F3249" s="4">
        <v>757.75</v>
      </c>
      <c r="G3249" s="4">
        <f t="shared" si="101"/>
        <v>0.75775000000000003</v>
      </c>
    </row>
    <row r="3250" spans="1:7">
      <c r="A3250" s="4">
        <v>5</v>
      </c>
      <c r="B3250" s="4">
        <v>15</v>
      </c>
      <c r="C3250" s="4">
        <v>15</v>
      </c>
      <c r="D3250" s="4">
        <v>594.88499999999999</v>
      </c>
      <c r="E3250" s="4">
        <f t="shared" si="100"/>
        <v>0.594885</v>
      </c>
      <c r="F3250" s="4">
        <v>714.83100000000002</v>
      </c>
      <c r="G3250" s="4">
        <f t="shared" si="101"/>
        <v>0.71483099999999999</v>
      </c>
    </row>
    <row r="3251" spans="1:7">
      <c r="A3251" s="4">
        <v>5</v>
      </c>
      <c r="B3251" s="4">
        <v>15</v>
      </c>
      <c r="C3251" s="4">
        <v>16</v>
      </c>
      <c r="D3251" s="4">
        <v>423.30399999999997</v>
      </c>
      <c r="E3251" s="4">
        <f t="shared" si="100"/>
        <v>0.42330399999999996</v>
      </c>
      <c r="F3251" s="4">
        <v>594.125</v>
      </c>
      <c r="G3251" s="4">
        <f t="shared" si="101"/>
        <v>0.59412500000000001</v>
      </c>
    </row>
    <row r="3252" spans="1:7">
      <c r="A3252" s="4">
        <v>5</v>
      </c>
      <c r="B3252" s="4">
        <v>15</v>
      </c>
      <c r="C3252" s="4">
        <v>17</v>
      </c>
      <c r="D3252" s="4">
        <v>226.17400000000001</v>
      </c>
      <c r="E3252" s="4">
        <f t="shared" si="100"/>
        <v>0.22617400000000001</v>
      </c>
      <c r="F3252" s="4">
        <v>421.34199999999998</v>
      </c>
      <c r="G3252" s="4">
        <f t="shared" si="101"/>
        <v>0.42134199999999999</v>
      </c>
    </row>
    <row r="3253" spans="1:7">
      <c r="A3253" s="4">
        <v>5</v>
      </c>
      <c r="B3253" s="4">
        <v>15</v>
      </c>
      <c r="C3253" s="4">
        <v>18</v>
      </c>
      <c r="D3253" s="4">
        <v>102.712</v>
      </c>
      <c r="E3253" s="4">
        <f t="shared" si="100"/>
        <v>0.102712</v>
      </c>
      <c r="F3253" s="4">
        <v>258.93299999999999</v>
      </c>
      <c r="G3253" s="4">
        <f t="shared" si="101"/>
        <v>0.25893299999999997</v>
      </c>
    </row>
    <row r="3254" spans="1:7">
      <c r="A3254" s="4">
        <v>5</v>
      </c>
      <c r="B3254" s="4">
        <v>15</v>
      </c>
      <c r="C3254" s="4">
        <v>19</v>
      </c>
      <c r="D3254" s="4">
        <v>0</v>
      </c>
      <c r="E3254" s="4">
        <f t="shared" si="100"/>
        <v>0</v>
      </c>
      <c r="F3254" s="4">
        <v>19.425000000000001</v>
      </c>
      <c r="G3254" s="4">
        <f t="shared" si="101"/>
        <v>1.9425000000000001E-2</v>
      </c>
    </row>
    <row r="3255" spans="1:7">
      <c r="A3255" s="4">
        <v>5</v>
      </c>
      <c r="B3255" s="4">
        <v>15</v>
      </c>
      <c r="C3255" s="4">
        <v>20</v>
      </c>
      <c r="D3255" s="4">
        <v>0</v>
      </c>
      <c r="E3255" s="4">
        <f t="shared" si="100"/>
        <v>0</v>
      </c>
      <c r="F3255" s="4">
        <v>0</v>
      </c>
      <c r="G3255" s="4">
        <f t="shared" si="101"/>
        <v>0</v>
      </c>
    </row>
    <row r="3256" spans="1:7">
      <c r="A3256" s="4">
        <v>5</v>
      </c>
      <c r="B3256" s="4">
        <v>15</v>
      </c>
      <c r="C3256" s="4">
        <v>21</v>
      </c>
      <c r="D3256" s="4">
        <v>0</v>
      </c>
      <c r="E3256" s="4">
        <f t="shared" si="100"/>
        <v>0</v>
      </c>
      <c r="F3256" s="4">
        <v>0</v>
      </c>
      <c r="G3256" s="4">
        <f t="shared" si="101"/>
        <v>0</v>
      </c>
    </row>
    <row r="3257" spans="1:7">
      <c r="A3257" s="4">
        <v>5</v>
      </c>
      <c r="B3257" s="4">
        <v>15</v>
      </c>
      <c r="C3257" s="4">
        <v>22</v>
      </c>
      <c r="D3257" s="4">
        <v>0</v>
      </c>
      <c r="E3257" s="4">
        <f t="shared" si="100"/>
        <v>0</v>
      </c>
      <c r="F3257" s="4">
        <v>0</v>
      </c>
      <c r="G3257" s="4">
        <f t="shared" si="101"/>
        <v>0</v>
      </c>
    </row>
    <row r="3258" spans="1:7">
      <c r="A3258" s="4">
        <v>5</v>
      </c>
      <c r="B3258" s="4">
        <v>15</v>
      </c>
      <c r="C3258" s="4">
        <v>23</v>
      </c>
      <c r="D3258" s="4">
        <v>0</v>
      </c>
      <c r="E3258" s="4">
        <f t="shared" si="100"/>
        <v>0</v>
      </c>
      <c r="F3258" s="4">
        <v>0</v>
      </c>
      <c r="G3258" s="4">
        <f t="shared" si="101"/>
        <v>0</v>
      </c>
    </row>
    <row r="3259" spans="1:7">
      <c r="A3259" s="4">
        <v>5</v>
      </c>
      <c r="B3259" s="4">
        <v>16</v>
      </c>
      <c r="C3259" s="4">
        <v>0</v>
      </c>
      <c r="D3259" s="4">
        <v>0</v>
      </c>
      <c r="E3259" s="4">
        <f t="shared" si="100"/>
        <v>0</v>
      </c>
      <c r="F3259" s="4">
        <v>0</v>
      </c>
      <c r="G3259" s="4">
        <f t="shared" si="101"/>
        <v>0</v>
      </c>
    </row>
    <row r="3260" spans="1:7">
      <c r="A3260" s="4">
        <v>5</v>
      </c>
      <c r="B3260" s="4">
        <v>16</v>
      </c>
      <c r="C3260" s="4">
        <v>1</v>
      </c>
      <c r="D3260" s="4">
        <v>0</v>
      </c>
      <c r="E3260" s="4">
        <f t="shared" si="100"/>
        <v>0</v>
      </c>
      <c r="F3260" s="4">
        <v>0</v>
      </c>
      <c r="G3260" s="4">
        <f t="shared" si="101"/>
        <v>0</v>
      </c>
    </row>
    <row r="3261" spans="1:7">
      <c r="A3261" s="4">
        <v>5</v>
      </c>
      <c r="B3261" s="4">
        <v>16</v>
      </c>
      <c r="C3261" s="4">
        <v>2</v>
      </c>
      <c r="D3261" s="4">
        <v>0</v>
      </c>
      <c r="E3261" s="4">
        <f t="shared" si="100"/>
        <v>0</v>
      </c>
      <c r="F3261" s="4">
        <v>0</v>
      </c>
      <c r="G3261" s="4">
        <f t="shared" si="101"/>
        <v>0</v>
      </c>
    </row>
    <row r="3262" spans="1:7">
      <c r="A3262" s="4">
        <v>5</v>
      </c>
      <c r="B3262" s="4">
        <v>16</v>
      </c>
      <c r="C3262" s="4">
        <v>3</v>
      </c>
      <c r="D3262" s="4">
        <v>0</v>
      </c>
      <c r="E3262" s="4">
        <f t="shared" si="100"/>
        <v>0</v>
      </c>
      <c r="F3262" s="4">
        <v>0</v>
      </c>
      <c r="G3262" s="4">
        <f t="shared" si="101"/>
        <v>0</v>
      </c>
    </row>
    <row r="3263" spans="1:7">
      <c r="A3263" s="4">
        <v>5</v>
      </c>
      <c r="B3263" s="4">
        <v>16</v>
      </c>
      <c r="C3263" s="4">
        <v>4</v>
      </c>
      <c r="D3263" s="4">
        <v>0</v>
      </c>
      <c r="E3263" s="4">
        <f t="shared" si="100"/>
        <v>0</v>
      </c>
      <c r="F3263" s="4">
        <v>0</v>
      </c>
      <c r="G3263" s="4">
        <f t="shared" si="101"/>
        <v>0</v>
      </c>
    </row>
    <row r="3264" spans="1:7">
      <c r="A3264" s="4">
        <v>5</v>
      </c>
      <c r="B3264" s="4">
        <v>16</v>
      </c>
      <c r="C3264" s="4">
        <v>5</v>
      </c>
      <c r="D3264" s="4">
        <v>1.421</v>
      </c>
      <c r="E3264" s="4">
        <f t="shared" si="100"/>
        <v>1.421E-3</v>
      </c>
      <c r="F3264" s="4">
        <v>1.42</v>
      </c>
      <c r="G3264" s="4">
        <f t="shared" si="101"/>
        <v>1.4199999999999998E-3</v>
      </c>
    </row>
    <row r="3265" spans="1:7">
      <c r="A3265" s="4">
        <v>5</v>
      </c>
      <c r="B3265" s="4">
        <v>16</v>
      </c>
      <c r="C3265" s="4">
        <v>6</v>
      </c>
      <c r="D3265" s="4">
        <v>73.581000000000003</v>
      </c>
      <c r="E3265" s="4">
        <f t="shared" si="100"/>
        <v>7.3581000000000008E-2</v>
      </c>
      <c r="F3265" s="4">
        <v>33.039000000000001</v>
      </c>
      <c r="G3265" s="4">
        <f t="shared" si="101"/>
        <v>3.3038999999999999E-2</v>
      </c>
    </row>
    <row r="3266" spans="1:7">
      <c r="A3266" s="4">
        <v>5</v>
      </c>
      <c r="B3266" s="4">
        <v>16</v>
      </c>
      <c r="C3266" s="4">
        <v>7</v>
      </c>
      <c r="D3266" s="4">
        <v>258.654</v>
      </c>
      <c r="E3266" s="4">
        <f t="shared" si="100"/>
        <v>0.258654</v>
      </c>
      <c r="F3266" s="4">
        <v>67.772000000000006</v>
      </c>
      <c r="G3266" s="4">
        <f t="shared" si="101"/>
        <v>6.7771999999999999E-2</v>
      </c>
    </row>
    <row r="3267" spans="1:7">
      <c r="A3267" s="4">
        <v>5</v>
      </c>
      <c r="B3267" s="4">
        <v>16</v>
      </c>
      <c r="C3267" s="4">
        <v>8</v>
      </c>
      <c r="D3267" s="4">
        <v>449.31099999999998</v>
      </c>
      <c r="E3267" s="4">
        <f t="shared" si="100"/>
        <v>0.44931099999999996</v>
      </c>
      <c r="F3267" s="4">
        <v>226.64699999999999</v>
      </c>
      <c r="G3267" s="4">
        <f t="shared" si="101"/>
        <v>0.22664699999999999</v>
      </c>
    </row>
    <row r="3268" spans="1:7">
      <c r="A3268" s="4">
        <v>5</v>
      </c>
      <c r="B3268" s="4">
        <v>16</v>
      </c>
      <c r="C3268" s="4">
        <v>9</v>
      </c>
      <c r="D3268" s="4">
        <v>528.32299999999998</v>
      </c>
      <c r="E3268" s="4">
        <f t="shared" si="100"/>
        <v>0.52832299999999999</v>
      </c>
      <c r="F3268" s="4">
        <v>359.98700000000002</v>
      </c>
      <c r="G3268" s="4">
        <f t="shared" si="101"/>
        <v>0.359987</v>
      </c>
    </row>
    <row r="3269" spans="1:7">
      <c r="A3269" s="4">
        <v>5</v>
      </c>
      <c r="B3269" s="4">
        <v>16</v>
      </c>
      <c r="C3269" s="4">
        <v>10</v>
      </c>
      <c r="D3269" s="4">
        <v>656.51300000000003</v>
      </c>
      <c r="E3269" s="4">
        <f t="shared" si="100"/>
        <v>0.65651300000000001</v>
      </c>
      <c r="F3269" s="4">
        <v>502.495</v>
      </c>
      <c r="G3269" s="4">
        <f t="shared" si="101"/>
        <v>0.50249500000000002</v>
      </c>
    </row>
    <row r="3270" spans="1:7">
      <c r="A3270" s="4">
        <v>5</v>
      </c>
      <c r="B3270" s="4">
        <v>16</v>
      </c>
      <c r="C3270" s="4">
        <v>11</v>
      </c>
      <c r="D3270" s="4">
        <v>806.59799999999996</v>
      </c>
      <c r="E3270" s="4">
        <f t="shared" si="100"/>
        <v>0.80659799999999993</v>
      </c>
      <c r="F3270" s="4">
        <v>664.26599999999996</v>
      </c>
      <c r="G3270" s="4">
        <f t="shared" si="101"/>
        <v>0.66426599999999991</v>
      </c>
    </row>
    <row r="3271" spans="1:7">
      <c r="A3271" s="4">
        <v>5</v>
      </c>
      <c r="B3271" s="4">
        <v>16</v>
      </c>
      <c r="C3271" s="4">
        <v>12</v>
      </c>
      <c r="D3271" s="4">
        <v>649.04600000000005</v>
      </c>
      <c r="E3271" s="4">
        <f t="shared" si="100"/>
        <v>0.64904600000000001</v>
      </c>
      <c r="F3271" s="4">
        <v>595.34699999999998</v>
      </c>
      <c r="G3271" s="4">
        <f t="shared" si="101"/>
        <v>0.59534699999999996</v>
      </c>
    </row>
    <row r="3272" spans="1:7">
      <c r="A3272" s="4">
        <v>5</v>
      </c>
      <c r="B3272" s="4">
        <v>16</v>
      </c>
      <c r="C3272" s="4">
        <v>13</v>
      </c>
      <c r="D3272" s="4">
        <v>782.55200000000002</v>
      </c>
      <c r="E3272" s="4">
        <f t="shared" si="100"/>
        <v>0.78255200000000003</v>
      </c>
      <c r="F3272" s="4">
        <v>765.26800000000003</v>
      </c>
      <c r="G3272" s="4">
        <f t="shared" si="101"/>
        <v>0.76526800000000006</v>
      </c>
    </row>
    <row r="3273" spans="1:7">
      <c r="A3273" s="4">
        <v>5</v>
      </c>
      <c r="B3273" s="4">
        <v>16</v>
      </c>
      <c r="C3273" s="4">
        <v>14</v>
      </c>
      <c r="D3273" s="4">
        <v>663.76099999999997</v>
      </c>
      <c r="E3273" s="4">
        <f t="shared" si="100"/>
        <v>0.66376099999999993</v>
      </c>
      <c r="F3273" s="4">
        <v>709.56600000000003</v>
      </c>
      <c r="G3273" s="4">
        <f t="shared" si="101"/>
        <v>0.70956600000000003</v>
      </c>
    </row>
    <row r="3274" spans="1:7">
      <c r="A3274" s="4">
        <v>5</v>
      </c>
      <c r="B3274" s="4">
        <v>16</v>
      </c>
      <c r="C3274" s="4">
        <v>15</v>
      </c>
      <c r="D3274" s="4">
        <v>401.44900000000001</v>
      </c>
      <c r="E3274" s="4">
        <f t="shared" si="100"/>
        <v>0.401449</v>
      </c>
      <c r="F3274" s="4">
        <v>454.33100000000002</v>
      </c>
      <c r="G3274" s="4">
        <f t="shared" si="101"/>
        <v>0.45433100000000004</v>
      </c>
    </row>
    <row r="3275" spans="1:7">
      <c r="A3275" s="4">
        <v>5</v>
      </c>
      <c r="B3275" s="4">
        <v>16</v>
      </c>
      <c r="C3275" s="4">
        <v>16</v>
      </c>
      <c r="D3275" s="4">
        <v>179.827</v>
      </c>
      <c r="E3275" s="4">
        <f t="shared" si="100"/>
        <v>0.17982699999999999</v>
      </c>
      <c r="F3275" s="4">
        <v>192.02699999999999</v>
      </c>
      <c r="G3275" s="4">
        <f t="shared" si="101"/>
        <v>0.19202699999999998</v>
      </c>
    </row>
    <row r="3276" spans="1:7">
      <c r="A3276" s="4">
        <v>5</v>
      </c>
      <c r="B3276" s="4">
        <v>16</v>
      </c>
      <c r="C3276" s="4">
        <v>17</v>
      </c>
      <c r="D3276" s="4">
        <v>80.457999999999998</v>
      </c>
      <c r="E3276" s="4">
        <f t="shared" si="100"/>
        <v>8.0458000000000002E-2</v>
      </c>
      <c r="F3276" s="4">
        <v>83.472999999999999</v>
      </c>
      <c r="G3276" s="4">
        <f t="shared" si="101"/>
        <v>8.3473000000000006E-2</v>
      </c>
    </row>
    <row r="3277" spans="1:7">
      <c r="A3277" s="4">
        <v>5</v>
      </c>
      <c r="B3277" s="4">
        <v>16</v>
      </c>
      <c r="C3277" s="4">
        <v>18</v>
      </c>
      <c r="D3277" s="4">
        <v>21.492000000000001</v>
      </c>
      <c r="E3277" s="4">
        <f t="shared" si="100"/>
        <v>2.1492000000000001E-2</v>
      </c>
      <c r="F3277" s="4">
        <v>21.492000000000001</v>
      </c>
      <c r="G3277" s="4">
        <f t="shared" si="101"/>
        <v>2.1492000000000001E-2</v>
      </c>
    </row>
    <row r="3278" spans="1:7">
      <c r="A3278" s="4">
        <v>5</v>
      </c>
      <c r="B3278" s="4">
        <v>16</v>
      </c>
      <c r="C3278" s="4">
        <v>19</v>
      </c>
      <c r="D3278" s="4">
        <v>0</v>
      </c>
      <c r="E3278" s="4">
        <f t="shared" si="100"/>
        <v>0</v>
      </c>
      <c r="F3278" s="4">
        <v>0</v>
      </c>
      <c r="G3278" s="4">
        <f t="shared" si="101"/>
        <v>0</v>
      </c>
    </row>
    <row r="3279" spans="1:7">
      <c r="A3279" s="4">
        <v>5</v>
      </c>
      <c r="B3279" s="4">
        <v>16</v>
      </c>
      <c r="C3279" s="4">
        <v>20</v>
      </c>
      <c r="D3279" s="4">
        <v>0</v>
      </c>
      <c r="E3279" s="4">
        <f t="shared" si="100"/>
        <v>0</v>
      </c>
      <c r="F3279" s="4">
        <v>0</v>
      </c>
      <c r="G3279" s="4">
        <f t="shared" si="101"/>
        <v>0</v>
      </c>
    </row>
    <row r="3280" spans="1:7">
      <c r="A3280" s="4">
        <v>5</v>
      </c>
      <c r="B3280" s="4">
        <v>16</v>
      </c>
      <c r="C3280" s="4">
        <v>21</v>
      </c>
      <c r="D3280" s="4">
        <v>0</v>
      </c>
      <c r="E3280" s="4">
        <f t="shared" si="100"/>
        <v>0</v>
      </c>
      <c r="F3280" s="4">
        <v>0</v>
      </c>
      <c r="G3280" s="4">
        <f t="shared" si="101"/>
        <v>0</v>
      </c>
    </row>
    <row r="3281" spans="1:7">
      <c r="A3281" s="4">
        <v>5</v>
      </c>
      <c r="B3281" s="4">
        <v>16</v>
      </c>
      <c r="C3281" s="4">
        <v>22</v>
      </c>
      <c r="D3281" s="4">
        <v>0</v>
      </c>
      <c r="E3281" s="4">
        <f t="shared" si="100"/>
        <v>0</v>
      </c>
      <c r="F3281" s="4">
        <v>0</v>
      </c>
      <c r="G3281" s="4">
        <f t="shared" si="101"/>
        <v>0</v>
      </c>
    </row>
    <row r="3282" spans="1:7">
      <c r="A3282" s="4">
        <v>5</v>
      </c>
      <c r="B3282" s="4">
        <v>16</v>
      </c>
      <c r="C3282" s="4">
        <v>23</v>
      </c>
      <c r="D3282" s="4">
        <v>0</v>
      </c>
      <c r="E3282" s="4">
        <f t="shared" si="100"/>
        <v>0</v>
      </c>
      <c r="F3282" s="4">
        <v>0</v>
      </c>
      <c r="G3282" s="4">
        <f t="shared" si="101"/>
        <v>0</v>
      </c>
    </row>
    <row r="3283" spans="1:7">
      <c r="A3283" s="4">
        <v>5</v>
      </c>
      <c r="B3283" s="4">
        <v>17</v>
      </c>
      <c r="C3283" s="4">
        <v>0</v>
      </c>
      <c r="D3283" s="4">
        <v>0</v>
      </c>
      <c r="E3283" s="4">
        <f t="shared" si="100"/>
        <v>0</v>
      </c>
      <c r="F3283" s="4">
        <v>0</v>
      </c>
      <c r="G3283" s="4">
        <f t="shared" si="101"/>
        <v>0</v>
      </c>
    </row>
    <row r="3284" spans="1:7">
      <c r="A3284" s="4">
        <v>5</v>
      </c>
      <c r="B3284" s="4">
        <v>17</v>
      </c>
      <c r="C3284" s="4">
        <v>1</v>
      </c>
      <c r="D3284" s="4">
        <v>0</v>
      </c>
      <c r="E3284" s="4">
        <f t="shared" ref="E3284:E3347" si="102">D3284/1000</f>
        <v>0</v>
      </c>
      <c r="F3284" s="4">
        <v>0</v>
      </c>
      <c r="G3284" s="4">
        <f t="shared" ref="G3284:G3347" si="103">F3284/1000</f>
        <v>0</v>
      </c>
    </row>
    <row r="3285" spans="1:7">
      <c r="A3285" s="4">
        <v>5</v>
      </c>
      <c r="B3285" s="4">
        <v>17</v>
      </c>
      <c r="C3285" s="4">
        <v>2</v>
      </c>
      <c r="D3285" s="4">
        <v>0</v>
      </c>
      <c r="E3285" s="4">
        <f t="shared" si="102"/>
        <v>0</v>
      </c>
      <c r="F3285" s="4">
        <v>0</v>
      </c>
      <c r="G3285" s="4">
        <f t="shared" si="103"/>
        <v>0</v>
      </c>
    </row>
    <row r="3286" spans="1:7">
      <c r="A3286" s="4">
        <v>5</v>
      </c>
      <c r="B3286" s="4">
        <v>17</v>
      </c>
      <c r="C3286" s="4">
        <v>3</v>
      </c>
      <c r="D3286" s="4">
        <v>0</v>
      </c>
      <c r="E3286" s="4">
        <f t="shared" si="102"/>
        <v>0</v>
      </c>
      <c r="F3286" s="4">
        <v>0</v>
      </c>
      <c r="G3286" s="4">
        <f t="shared" si="103"/>
        <v>0</v>
      </c>
    </row>
    <row r="3287" spans="1:7">
      <c r="A3287" s="4">
        <v>5</v>
      </c>
      <c r="B3287" s="4">
        <v>17</v>
      </c>
      <c r="C3287" s="4">
        <v>4</v>
      </c>
      <c r="D3287" s="4">
        <v>0</v>
      </c>
      <c r="E3287" s="4">
        <f t="shared" si="102"/>
        <v>0</v>
      </c>
      <c r="F3287" s="4">
        <v>0</v>
      </c>
      <c r="G3287" s="4">
        <f t="shared" si="103"/>
        <v>0</v>
      </c>
    </row>
    <row r="3288" spans="1:7">
      <c r="A3288" s="4">
        <v>5</v>
      </c>
      <c r="B3288" s="4">
        <v>17</v>
      </c>
      <c r="C3288" s="4">
        <v>5</v>
      </c>
      <c r="D3288" s="4">
        <v>1.4039999999999999</v>
      </c>
      <c r="E3288" s="4">
        <f t="shared" si="102"/>
        <v>1.4039999999999999E-3</v>
      </c>
      <c r="F3288" s="4">
        <v>1.4039999999999999</v>
      </c>
      <c r="G3288" s="4">
        <f t="shared" si="103"/>
        <v>1.4039999999999999E-3</v>
      </c>
    </row>
    <row r="3289" spans="1:7">
      <c r="A3289" s="4">
        <v>5</v>
      </c>
      <c r="B3289" s="4">
        <v>17</v>
      </c>
      <c r="C3289" s="4">
        <v>6</v>
      </c>
      <c r="D3289" s="4">
        <v>74.709999999999994</v>
      </c>
      <c r="E3289" s="4">
        <f t="shared" si="102"/>
        <v>7.4709999999999999E-2</v>
      </c>
      <c r="F3289" s="4">
        <v>29.678000000000001</v>
      </c>
      <c r="G3289" s="4">
        <f t="shared" si="103"/>
        <v>2.9678E-2</v>
      </c>
    </row>
    <row r="3290" spans="1:7">
      <c r="A3290" s="4">
        <v>5</v>
      </c>
      <c r="B3290" s="4">
        <v>17</v>
      </c>
      <c r="C3290" s="4">
        <v>7</v>
      </c>
      <c r="D3290" s="4">
        <v>245.34800000000001</v>
      </c>
      <c r="E3290" s="4">
        <f t="shared" si="102"/>
        <v>0.24534800000000001</v>
      </c>
      <c r="F3290" s="4">
        <v>100.226</v>
      </c>
      <c r="G3290" s="4">
        <f t="shared" si="103"/>
        <v>0.100226</v>
      </c>
    </row>
    <row r="3291" spans="1:7">
      <c r="A3291" s="4">
        <v>5</v>
      </c>
      <c r="B3291" s="4">
        <v>17</v>
      </c>
      <c r="C3291" s="4">
        <v>8</v>
      </c>
      <c r="D3291" s="4">
        <v>424.96199999999999</v>
      </c>
      <c r="E3291" s="4">
        <f t="shared" si="102"/>
        <v>0.42496200000000001</v>
      </c>
      <c r="F3291" s="4">
        <v>231.38200000000001</v>
      </c>
      <c r="G3291" s="4">
        <f t="shared" si="103"/>
        <v>0.231382</v>
      </c>
    </row>
    <row r="3292" spans="1:7">
      <c r="A3292" s="4">
        <v>5</v>
      </c>
      <c r="B3292" s="4">
        <v>17</v>
      </c>
      <c r="C3292" s="4">
        <v>9</v>
      </c>
      <c r="D3292" s="4">
        <v>627.71</v>
      </c>
      <c r="E3292" s="4">
        <f t="shared" si="102"/>
        <v>0.62770999999999999</v>
      </c>
      <c r="F3292" s="4">
        <v>402.923</v>
      </c>
      <c r="G3292" s="4">
        <f t="shared" si="103"/>
        <v>0.40292299999999998</v>
      </c>
    </row>
    <row r="3293" spans="1:7">
      <c r="A3293" s="4">
        <v>5</v>
      </c>
      <c r="B3293" s="4">
        <v>17</v>
      </c>
      <c r="C3293" s="4">
        <v>10</v>
      </c>
      <c r="D3293" s="4">
        <v>757.73</v>
      </c>
      <c r="E3293" s="4">
        <f t="shared" si="102"/>
        <v>0.75773000000000001</v>
      </c>
      <c r="F3293" s="4">
        <v>564.33600000000001</v>
      </c>
      <c r="G3293" s="4">
        <f t="shared" si="103"/>
        <v>0.56433600000000006</v>
      </c>
    </row>
    <row r="3294" spans="1:7">
      <c r="A3294" s="4">
        <v>5</v>
      </c>
      <c r="B3294" s="4">
        <v>17</v>
      </c>
      <c r="C3294" s="4">
        <v>11</v>
      </c>
      <c r="D3294" s="4">
        <v>853.02599999999995</v>
      </c>
      <c r="E3294" s="4">
        <f t="shared" si="102"/>
        <v>0.85302599999999995</v>
      </c>
      <c r="F3294" s="4">
        <v>703.34299999999996</v>
      </c>
      <c r="G3294" s="4">
        <f t="shared" si="103"/>
        <v>0.70334299999999994</v>
      </c>
    </row>
    <row r="3295" spans="1:7">
      <c r="A3295" s="4">
        <v>5</v>
      </c>
      <c r="B3295" s="4">
        <v>17</v>
      </c>
      <c r="C3295" s="4">
        <v>12</v>
      </c>
      <c r="D3295" s="4">
        <v>862.89499999999998</v>
      </c>
      <c r="E3295" s="4">
        <f t="shared" si="102"/>
        <v>0.86289499999999997</v>
      </c>
      <c r="F3295" s="4">
        <v>777.13699999999994</v>
      </c>
      <c r="G3295" s="4">
        <f t="shared" si="103"/>
        <v>0.77713699999999997</v>
      </c>
    </row>
    <row r="3296" spans="1:7">
      <c r="A3296" s="4">
        <v>5</v>
      </c>
      <c r="B3296" s="4">
        <v>17</v>
      </c>
      <c r="C3296" s="4">
        <v>13</v>
      </c>
      <c r="D3296" s="4">
        <v>833.63800000000003</v>
      </c>
      <c r="E3296" s="4">
        <f t="shared" si="102"/>
        <v>0.83363799999999999</v>
      </c>
      <c r="F3296" s="4">
        <v>815.81799999999998</v>
      </c>
      <c r="G3296" s="4">
        <f t="shared" si="103"/>
        <v>0.81581799999999993</v>
      </c>
    </row>
    <row r="3297" spans="1:7">
      <c r="A3297" s="4">
        <v>5</v>
      </c>
      <c r="B3297" s="4">
        <v>17</v>
      </c>
      <c r="C3297" s="4">
        <v>14</v>
      </c>
      <c r="D3297" s="4">
        <v>744.45</v>
      </c>
      <c r="E3297" s="4">
        <f t="shared" si="102"/>
        <v>0.74445000000000006</v>
      </c>
      <c r="F3297" s="4">
        <v>799.47900000000004</v>
      </c>
      <c r="G3297" s="4">
        <f t="shared" si="103"/>
        <v>0.79947900000000005</v>
      </c>
    </row>
    <row r="3298" spans="1:7">
      <c r="A3298" s="4">
        <v>5</v>
      </c>
      <c r="B3298" s="4">
        <v>17</v>
      </c>
      <c r="C3298" s="4">
        <v>15</v>
      </c>
      <c r="D3298" s="4">
        <v>619.65800000000002</v>
      </c>
      <c r="E3298" s="4">
        <f t="shared" si="102"/>
        <v>0.61965800000000004</v>
      </c>
      <c r="F3298" s="4">
        <v>748.75199999999995</v>
      </c>
      <c r="G3298" s="4">
        <f t="shared" si="103"/>
        <v>0.74875199999999997</v>
      </c>
    </row>
    <row r="3299" spans="1:7">
      <c r="A3299" s="4">
        <v>5</v>
      </c>
      <c r="B3299" s="4">
        <v>17</v>
      </c>
      <c r="C3299" s="4">
        <v>16</v>
      </c>
      <c r="D3299" s="4">
        <v>438.06099999999998</v>
      </c>
      <c r="E3299" s="4">
        <f t="shared" si="102"/>
        <v>0.43806099999999998</v>
      </c>
      <c r="F3299" s="4">
        <v>631.00900000000001</v>
      </c>
      <c r="G3299" s="4">
        <f t="shared" si="103"/>
        <v>0.63100900000000004</v>
      </c>
    </row>
    <row r="3300" spans="1:7">
      <c r="A3300" s="4">
        <v>5</v>
      </c>
      <c r="B3300" s="4">
        <v>17</v>
      </c>
      <c r="C3300" s="4">
        <v>17</v>
      </c>
      <c r="D3300" s="4">
        <v>256.125</v>
      </c>
      <c r="E3300" s="4">
        <f t="shared" si="102"/>
        <v>0.25612499999999999</v>
      </c>
      <c r="F3300" s="4">
        <v>496.43900000000002</v>
      </c>
      <c r="G3300" s="4">
        <f t="shared" si="103"/>
        <v>0.49643900000000002</v>
      </c>
    </row>
    <row r="3301" spans="1:7">
      <c r="A3301" s="4">
        <v>5</v>
      </c>
      <c r="B3301" s="4">
        <v>17</v>
      </c>
      <c r="C3301" s="4">
        <v>18</v>
      </c>
      <c r="D3301" s="4">
        <v>95.731999999999999</v>
      </c>
      <c r="E3301" s="4">
        <f t="shared" si="102"/>
        <v>9.5731999999999998E-2</v>
      </c>
      <c r="F3301" s="4">
        <v>288.63799999999998</v>
      </c>
      <c r="G3301" s="4">
        <f t="shared" si="103"/>
        <v>0.28863799999999995</v>
      </c>
    </row>
    <row r="3302" spans="1:7">
      <c r="A3302" s="4">
        <v>5</v>
      </c>
      <c r="B3302" s="4">
        <v>17</v>
      </c>
      <c r="C3302" s="4">
        <v>19</v>
      </c>
      <c r="D3302" s="4">
        <v>0</v>
      </c>
      <c r="E3302" s="4">
        <f t="shared" si="102"/>
        <v>0</v>
      </c>
      <c r="F3302" s="4">
        <v>29.821000000000002</v>
      </c>
      <c r="G3302" s="4">
        <f t="shared" si="103"/>
        <v>2.9821E-2</v>
      </c>
    </row>
    <row r="3303" spans="1:7">
      <c r="A3303" s="4">
        <v>5</v>
      </c>
      <c r="B3303" s="4">
        <v>17</v>
      </c>
      <c r="C3303" s="4">
        <v>20</v>
      </c>
      <c r="D3303" s="4">
        <v>0</v>
      </c>
      <c r="E3303" s="4">
        <f t="shared" si="102"/>
        <v>0</v>
      </c>
      <c r="F3303" s="4">
        <v>0</v>
      </c>
      <c r="G3303" s="4">
        <f t="shared" si="103"/>
        <v>0</v>
      </c>
    </row>
    <row r="3304" spans="1:7">
      <c r="A3304" s="4">
        <v>5</v>
      </c>
      <c r="B3304" s="4">
        <v>17</v>
      </c>
      <c r="C3304" s="4">
        <v>21</v>
      </c>
      <c r="D3304" s="4">
        <v>0</v>
      </c>
      <c r="E3304" s="4">
        <f t="shared" si="102"/>
        <v>0</v>
      </c>
      <c r="F3304" s="4">
        <v>0</v>
      </c>
      <c r="G3304" s="4">
        <f t="shared" si="103"/>
        <v>0</v>
      </c>
    </row>
    <row r="3305" spans="1:7">
      <c r="A3305" s="4">
        <v>5</v>
      </c>
      <c r="B3305" s="4">
        <v>17</v>
      </c>
      <c r="C3305" s="4">
        <v>22</v>
      </c>
      <c r="D3305" s="4">
        <v>0</v>
      </c>
      <c r="E3305" s="4">
        <f t="shared" si="102"/>
        <v>0</v>
      </c>
      <c r="F3305" s="4">
        <v>0</v>
      </c>
      <c r="G3305" s="4">
        <f t="shared" si="103"/>
        <v>0</v>
      </c>
    </row>
    <row r="3306" spans="1:7">
      <c r="A3306" s="4">
        <v>5</v>
      </c>
      <c r="B3306" s="4">
        <v>17</v>
      </c>
      <c r="C3306" s="4">
        <v>23</v>
      </c>
      <c r="D3306" s="4">
        <v>0</v>
      </c>
      <c r="E3306" s="4">
        <f t="shared" si="102"/>
        <v>0</v>
      </c>
      <c r="F3306" s="4">
        <v>0</v>
      </c>
      <c r="G3306" s="4">
        <f t="shared" si="103"/>
        <v>0</v>
      </c>
    </row>
    <row r="3307" spans="1:7">
      <c r="A3307" s="4">
        <v>5</v>
      </c>
      <c r="B3307" s="4">
        <v>18</v>
      </c>
      <c r="C3307" s="4">
        <v>0</v>
      </c>
      <c r="D3307" s="4">
        <v>0</v>
      </c>
      <c r="E3307" s="4">
        <f t="shared" si="102"/>
        <v>0</v>
      </c>
      <c r="F3307" s="4">
        <v>0</v>
      </c>
      <c r="G3307" s="4">
        <f t="shared" si="103"/>
        <v>0</v>
      </c>
    </row>
    <row r="3308" spans="1:7">
      <c r="A3308" s="4">
        <v>5</v>
      </c>
      <c r="B3308" s="4">
        <v>18</v>
      </c>
      <c r="C3308" s="4">
        <v>1</v>
      </c>
      <c r="D3308" s="4">
        <v>0</v>
      </c>
      <c r="E3308" s="4">
        <f t="shared" si="102"/>
        <v>0</v>
      </c>
      <c r="F3308" s="4">
        <v>0</v>
      </c>
      <c r="G3308" s="4">
        <f t="shared" si="103"/>
        <v>0</v>
      </c>
    </row>
    <row r="3309" spans="1:7">
      <c r="A3309" s="4">
        <v>5</v>
      </c>
      <c r="B3309" s="4">
        <v>18</v>
      </c>
      <c r="C3309" s="4">
        <v>2</v>
      </c>
      <c r="D3309" s="4">
        <v>0</v>
      </c>
      <c r="E3309" s="4">
        <f t="shared" si="102"/>
        <v>0</v>
      </c>
      <c r="F3309" s="4">
        <v>0</v>
      </c>
      <c r="G3309" s="4">
        <f t="shared" si="103"/>
        <v>0</v>
      </c>
    </row>
    <row r="3310" spans="1:7">
      <c r="A3310" s="4">
        <v>5</v>
      </c>
      <c r="B3310" s="4">
        <v>18</v>
      </c>
      <c r="C3310" s="4">
        <v>3</v>
      </c>
      <c r="D3310" s="4">
        <v>0</v>
      </c>
      <c r="E3310" s="4">
        <f t="shared" si="102"/>
        <v>0</v>
      </c>
      <c r="F3310" s="4">
        <v>0</v>
      </c>
      <c r="G3310" s="4">
        <f t="shared" si="103"/>
        <v>0</v>
      </c>
    </row>
    <row r="3311" spans="1:7">
      <c r="A3311" s="4">
        <v>5</v>
      </c>
      <c r="B3311" s="4">
        <v>18</v>
      </c>
      <c r="C3311" s="4">
        <v>4</v>
      </c>
      <c r="D3311" s="4">
        <v>0</v>
      </c>
      <c r="E3311" s="4">
        <f t="shared" si="102"/>
        <v>0</v>
      </c>
      <c r="F3311" s="4">
        <v>0</v>
      </c>
      <c r="G3311" s="4">
        <f t="shared" si="103"/>
        <v>0</v>
      </c>
    </row>
    <row r="3312" spans="1:7">
      <c r="A3312" s="4">
        <v>5</v>
      </c>
      <c r="B3312" s="4">
        <v>18</v>
      </c>
      <c r="C3312" s="4">
        <v>5</v>
      </c>
      <c r="D3312" s="4">
        <v>2.952</v>
      </c>
      <c r="E3312" s="4">
        <f t="shared" si="102"/>
        <v>2.9519999999999998E-3</v>
      </c>
      <c r="F3312" s="4">
        <v>2.9449999999999998</v>
      </c>
      <c r="G3312" s="4">
        <f t="shared" si="103"/>
        <v>2.9449999999999997E-3</v>
      </c>
    </row>
    <row r="3313" spans="1:7">
      <c r="A3313" s="4">
        <v>5</v>
      </c>
      <c r="B3313" s="4">
        <v>18</v>
      </c>
      <c r="C3313" s="4">
        <v>6</v>
      </c>
      <c r="D3313" s="4">
        <v>81.328000000000003</v>
      </c>
      <c r="E3313" s="4">
        <f t="shared" si="102"/>
        <v>8.1327999999999998E-2</v>
      </c>
      <c r="F3313" s="4">
        <v>43.46</v>
      </c>
      <c r="G3313" s="4">
        <f t="shared" si="103"/>
        <v>4.3459999999999999E-2</v>
      </c>
    </row>
    <row r="3314" spans="1:7">
      <c r="A3314" s="4">
        <v>5</v>
      </c>
      <c r="B3314" s="4">
        <v>18</v>
      </c>
      <c r="C3314" s="4">
        <v>7</v>
      </c>
      <c r="D3314" s="4">
        <v>245.245</v>
      </c>
      <c r="E3314" s="4">
        <f t="shared" si="102"/>
        <v>0.24524499999999999</v>
      </c>
      <c r="F3314" s="4">
        <v>92.587000000000003</v>
      </c>
      <c r="G3314" s="4">
        <f t="shared" si="103"/>
        <v>9.2587000000000003E-2</v>
      </c>
    </row>
    <row r="3315" spans="1:7">
      <c r="A3315" s="4">
        <v>5</v>
      </c>
      <c r="B3315" s="4">
        <v>18</v>
      </c>
      <c r="C3315" s="4">
        <v>8</v>
      </c>
      <c r="D3315" s="4">
        <v>447.05799999999999</v>
      </c>
      <c r="E3315" s="4">
        <f t="shared" si="102"/>
        <v>0.44705800000000001</v>
      </c>
      <c r="F3315" s="4">
        <v>237.262</v>
      </c>
      <c r="G3315" s="4">
        <f t="shared" si="103"/>
        <v>0.237262</v>
      </c>
    </row>
    <row r="3316" spans="1:7">
      <c r="A3316" s="4">
        <v>5</v>
      </c>
      <c r="B3316" s="4">
        <v>18</v>
      </c>
      <c r="C3316" s="4">
        <v>9</v>
      </c>
      <c r="D3316" s="4">
        <v>614.61099999999999</v>
      </c>
      <c r="E3316" s="4">
        <f t="shared" si="102"/>
        <v>0.61461100000000002</v>
      </c>
      <c r="F3316" s="4">
        <v>398.18</v>
      </c>
      <c r="G3316" s="4">
        <f t="shared" si="103"/>
        <v>0.39818000000000003</v>
      </c>
    </row>
    <row r="3317" spans="1:7">
      <c r="A3317" s="4">
        <v>5</v>
      </c>
      <c r="B3317" s="4">
        <v>18</v>
      </c>
      <c r="C3317" s="4">
        <v>10</v>
      </c>
      <c r="D3317" s="4">
        <v>736.08699999999999</v>
      </c>
      <c r="E3317" s="4">
        <f t="shared" si="102"/>
        <v>0.73608699999999994</v>
      </c>
      <c r="F3317" s="4">
        <v>554.98699999999997</v>
      </c>
      <c r="G3317" s="4">
        <f t="shared" si="103"/>
        <v>0.55498700000000001</v>
      </c>
    </row>
    <row r="3318" spans="1:7">
      <c r="A3318" s="4">
        <v>5</v>
      </c>
      <c r="B3318" s="4">
        <v>18</v>
      </c>
      <c r="C3318" s="4">
        <v>11</v>
      </c>
      <c r="D3318" s="4">
        <v>814.33299999999997</v>
      </c>
      <c r="E3318" s="4">
        <f t="shared" si="102"/>
        <v>0.81433299999999997</v>
      </c>
      <c r="F3318" s="4">
        <v>676.55</v>
      </c>
      <c r="G3318" s="4">
        <f t="shared" si="103"/>
        <v>0.67654999999999998</v>
      </c>
    </row>
    <row r="3319" spans="1:7">
      <c r="A3319" s="4">
        <v>5</v>
      </c>
      <c r="B3319" s="4">
        <v>18</v>
      </c>
      <c r="C3319" s="4">
        <v>12</v>
      </c>
      <c r="D3319" s="4">
        <v>823.11900000000003</v>
      </c>
      <c r="E3319" s="4">
        <f t="shared" si="102"/>
        <v>0.82311900000000005</v>
      </c>
      <c r="F3319" s="4">
        <v>745.351</v>
      </c>
      <c r="G3319" s="4">
        <f t="shared" si="103"/>
        <v>0.74535099999999999</v>
      </c>
    </row>
    <row r="3320" spans="1:7">
      <c r="A3320" s="4">
        <v>5</v>
      </c>
      <c r="B3320" s="4">
        <v>18</v>
      </c>
      <c r="C3320" s="4">
        <v>13</v>
      </c>
      <c r="D3320" s="4">
        <v>786.64400000000001</v>
      </c>
      <c r="E3320" s="4">
        <f t="shared" si="102"/>
        <v>0.78664400000000001</v>
      </c>
      <c r="F3320" s="4">
        <v>771.5</v>
      </c>
      <c r="G3320" s="4">
        <f t="shared" si="103"/>
        <v>0.77149999999999996</v>
      </c>
    </row>
    <row r="3321" spans="1:7">
      <c r="A3321" s="4">
        <v>5</v>
      </c>
      <c r="B3321" s="4">
        <v>18</v>
      </c>
      <c r="C3321" s="4">
        <v>14</v>
      </c>
      <c r="D3321" s="4">
        <v>721.49900000000002</v>
      </c>
      <c r="E3321" s="4">
        <f t="shared" si="102"/>
        <v>0.721499</v>
      </c>
      <c r="F3321" s="4">
        <v>774.55200000000002</v>
      </c>
      <c r="G3321" s="4">
        <f t="shared" si="103"/>
        <v>0.77455200000000002</v>
      </c>
    </row>
    <row r="3322" spans="1:7">
      <c r="A3322" s="4">
        <v>5</v>
      </c>
      <c r="B3322" s="4">
        <v>18</v>
      </c>
      <c r="C3322" s="4">
        <v>15</v>
      </c>
      <c r="D3322" s="4">
        <v>562.10699999999997</v>
      </c>
      <c r="E3322" s="4">
        <f t="shared" si="102"/>
        <v>0.56210700000000002</v>
      </c>
      <c r="F3322" s="4">
        <v>672.02099999999996</v>
      </c>
      <c r="G3322" s="4">
        <f t="shared" si="103"/>
        <v>0.67202099999999998</v>
      </c>
    </row>
    <row r="3323" spans="1:7">
      <c r="A3323" s="4">
        <v>5</v>
      </c>
      <c r="B3323" s="4">
        <v>18</v>
      </c>
      <c r="C3323" s="4">
        <v>16</v>
      </c>
      <c r="D3323" s="4">
        <v>409.82499999999999</v>
      </c>
      <c r="E3323" s="4">
        <f t="shared" si="102"/>
        <v>0.40982499999999999</v>
      </c>
      <c r="F3323" s="4">
        <v>568.91600000000005</v>
      </c>
      <c r="G3323" s="4">
        <f t="shared" si="103"/>
        <v>0.56891600000000009</v>
      </c>
    </row>
    <row r="3324" spans="1:7">
      <c r="A3324" s="4">
        <v>5</v>
      </c>
      <c r="B3324" s="4">
        <v>18</v>
      </c>
      <c r="C3324" s="4">
        <v>17</v>
      </c>
      <c r="D3324" s="4">
        <v>205.392</v>
      </c>
      <c r="E3324" s="4">
        <f t="shared" si="102"/>
        <v>0.20539199999999999</v>
      </c>
      <c r="F3324" s="4">
        <v>334.596</v>
      </c>
      <c r="G3324" s="4">
        <f t="shared" si="103"/>
        <v>0.334596</v>
      </c>
    </row>
    <row r="3325" spans="1:7">
      <c r="A3325" s="4">
        <v>5</v>
      </c>
      <c r="B3325" s="4">
        <v>18</v>
      </c>
      <c r="C3325" s="4">
        <v>18</v>
      </c>
      <c r="D3325" s="4">
        <v>91.456000000000003</v>
      </c>
      <c r="E3325" s="4">
        <f t="shared" si="102"/>
        <v>9.145600000000001E-2</v>
      </c>
      <c r="F3325" s="4">
        <v>247.98699999999999</v>
      </c>
      <c r="G3325" s="4">
        <f t="shared" si="103"/>
        <v>0.24798699999999999</v>
      </c>
    </row>
    <row r="3326" spans="1:7">
      <c r="A3326" s="4">
        <v>5</v>
      </c>
      <c r="B3326" s="4">
        <v>18</v>
      </c>
      <c r="C3326" s="4">
        <v>19</v>
      </c>
      <c r="D3326" s="4">
        <v>0</v>
      </c>
      <c r="E3326" s="4">
        <f t="shared" si="102"/>
        <v>0</v>
      </c>
      <c r="F3326" s="4">
        <v>26.212</v>
      </c>
      <c r="G3326" s="4">
        <f t="shared" si="103"/>
        <v>2.6211999999999999E-2</v>
      </c>
    </row>
    <row r="3327" spans="1:7">
      <c r="A3327" s="4">
        <v>5</v>
      </c>
      <c r="B3327" s="4">
        <v>18</v>
      </c>
      <c r="C3327" s="4">
        <v>20</v>
      </c>
      <c r="D3327" s="4">
        <v>0</v>
      </c>
      <c r="E3327" s="4">
        <f t="shared" si="102"/>
        <v>0</v>
      </c>
      <c r="F3327" s="4">
        <v>0</v>
      </c>
      <c r="G3327" s="4">
        <f t="shared" si="103"/>
        <v>0</v>
      </c>
    </row>
    <row r="3328" spans="1:7">
      <c r="A3328" s="4">
        <v>5</v>
      </c>
      <c r="B3328" s="4">
        <v>18</v>
      </c>
      <c r="C3328" s="4">
        <v>21</v>
      </c>
      <c r="D3328" s="4">
        <v>0</v>
      </c>
      <c r="E3328" s="4">
        <f t="shared" si="102"/>
        <v>0</v>
      </c>
      <c r="F3328" s="4">
        <v>0</v>
      </c>
      <c r="G3328" s="4">
        <f t="shared" si="103"/>
        <v>0</v>
      </c>
    </row>
    <row r="3329" spans="1:7">
      <c r="A3329" s="4">
        <v>5</v>
      </c>
      <c r="B3329" s="4">
        <v>18</v>
      </c>
      <c r="C3329" s="4">
        <v>22</v>
      </c>
      <c r="D3329" s="4">
        <v>0</v>
      </c>
      <c r="E3329" s="4">
        <f t="shared" si="102"/>
        <v>0</v>
      </c>
      <c r="F3329" s="4">
        <v>0</v>
      </c>
      <c r="G3329" s="4">
        <f t="shared" si="103"/>
        <v>0</v>
      </c>
    </row>
    <row r="3330" spans="1:7">
      <c r="A3330" s="4">
        <v>5</v>
      </c>
      <c r="B3330" s="4">
        <v>18</v>
      </c>
      <c r="C3330" s="4">
        <v>23</v>
      </c>
      <c r="D3330" s="4">
        <v>0</v>
      </c>
      <c r="E3330" s="4">
        <f t="shared" si="102"/>
        <v>0</v>
      </c>
      <c r="F3330" s="4">
        <v>0</v>
      </c>
      <c r="G3330" s="4">
        <f t="shared" si="103"/>
        <v>0</v>
      </c>
    </row>
    <row r="3331" spans="1:7">
      <c r="A3331" s="4">
        <v>5</v>
      </c>
      <c r="B3331" s="4">
        <v>19</v>
      </c>
      <c r="C3331" s="4">
        <v>0</v>
      </c>
      <c r="D3331" s="4">
        <v>0</v>
      </c>
      <c r="E3331" s="4">
        <f t="shared" si="102"/>
        <v>0</v>
      </c>
      <c r="F3331" s="4">
        <v>0</v>
      </c>
      <c r="G3331" s="4">
        <f t="shared" si="103"/>
        <v>0</v>
      </c>
    </row>
    <row r="3332" spans="1:7">
      <c r="A3332" s="4">
        <v>5</v>
      </c>
      <c r="B3332" s="4">
        <v>19</v>
      </c>
      <c r="C3332" s="4">
        <v>1</v>
      </c>
      <c r="D3332" s="4">
        <v>0</v>
      </c>
      <c r="E3332" s="4">
        <f t="shared" si="102"/>
        <v>0</v>
      </c>
      <c r="F3332" s="4">
        <v>0</v>
      </c>
      <c r="G3332" s="4">
        <f t="shared" si="103"/>
        <v>0</v>
      </c>
    </row>
    <row r="3333" spans="1:7">
      <c r="A3333" s="4">
        <v>5</v>
      </c>
      <c r="B3333" s="4">
        <v>19</v>
      </c>
      <c r="C3333" s="4">
        <v>2</v>
      </c>
      <c r="D3333" s="4">
        <v>0</v>
      </c>
      <c r="E3333" s="4">
        <f t="shared" si="102"/>
        <v>0</v>
      </c>
      <c r="F3333" s="4">
        <v>0</v>
      </c>
      <c r="G3333" s="4">
        <f t="shared" si="103"/>
        <v>0</v>
      </c>
    </row>
    <row r="3334" spans="1:7">
      <c r="A3334" s="4">
        <v>5</v>
      </c>
      <c r="B3334" s="4">
        <v>19</v>
      </c>
      <c r="C3334" s="4">
        <v>3</v>
      </c>
      <c r="D3334" s="4">
        <v>0</v>
      </c>
      <c r="E3334" s="4">
        <f t="shared" si="102"/>
        <v>0</v>
      </c>
      <c r="F3334" s="4">
        <v>0</v>
      </c>
      <c r="G3334" s="4">
        <f t="shared" si="103"/>
        <v>0</v>
      </c>
    </row>
    <row r="3335" spans="1:7">
      <c r="A3335" s="4">
        <v>5</v>
      </c>
      <c r="B3335" s="4">
        <v>19</v>
      </c>
      <c r="C3335" s="4">
        <v>4</v>
      </c>
      <c r="D3335" s="4">
        <v>0</v>
      </c>
      <c r="E3335" s="4">
        <f t="shared" si="102"/>
        <v>0</v>
      </c>
      <c r="F3335" s="4">
        <v>0</v>
      </c>
      <c r="G3335" s="4">
        <f t="shared" si="103"/>
        <v>0</v>
      </c>
    </row>
    <row r="3336" spans="1:7">
      <c r="A3336" s="4">
        <v>5</v>
      </c>
      <c r="B3336" s="4">
        <v>19</v>
      </c>
      <c r="C3336" s="4">
        <v>5</v>
      </c>
      <c r="D3336" s="4">
        <v>2.0950000000000002</v>
      </c>
      <c r="E3336" s="4">
        <f t="shared" si="102"/>
        <v>2.0950000000000001E-3</v>
      </c>
      <c r="F3336" s="4">
        <v>2.0910000000000002</v>
      </c>
      <c r="G3336" s="4">
        <f t="shared" si="103"/>
        <v>2.091E-3</v>
      </c>
    </row>
    <row r="3337" spans="1:7">
      <c r="A3337" s="4">
        <v>5</v>
      </c>
      <c r="B3337" s="4">
        <v>19</v>
      </c>
      <c r="C3337" s="4">
        <v>6</v>
      </c>
      <c r="D3337" s="4">
        <v>76.686000000000007</v>
      </c>
      <c r="E3337" s="4">
        <f t="shared" si="102"/>
        <v>7.6686000000000004E-2</v>
      </c>
      <c r="F3337" s="4">
        <v>35.298000000000002</v>
      </c>
      <c r="G3337" s="4">
        <f t="shared" si="103"/>
        <v>3.5298000000000003E-2</v>
      </c>
    </row>
    <row r="3338" spans="1:7">
      <c r="A3338" s="4">
        <v>5</v>
      </c>
      <c r="B3338" s="4">
        <v>19</v>
      </c>
      <c r="C3338" s="4">
        <v>7</v>
      </c>
      <c r="D3338" s="4">
        <v>247.86</v>
      </c>
      <c r="E3338" s="4">
        <f t="shared" si="102"/>
        <v>0.24786000000000002</v>
      </c>
      <c r="F3338" s="4">
        <v>90.858000000000004</v>
      </c>
      <c r="G3338" s="4">
        <f t="shared" si="103"/>
        <v>9.0858000000000008E-2</v>
      </c>
    </row>
    <row r="3339" spans="1:7">
      <c r="A3339" s="4">
        <v>5</v>
      </c>
      <c r="B3339" s="4">
        <v>19</v>
      </c>
      <c r="C3339" s="4">
        <v>8</v>
      </c>
      <c r="D3339" s="4">
        <v>419.88400000000001</v>
      </c>
      <c r="E3339" s="4">
        <f t="shared" si="102"/>
        <v>0.41988400000000003</v>
      </c>
      <c r="F3339" s="4">
        <v>220.89099999999999</v>
      </c>
      <c r="G3339" s="4">
        <f t="shared" si="103"/>
        <v>0.220891</v>
      </c>
    </row>
    <row r="3340" spans="1:7">
      <c r="A3340" s="4">
        <v>5</v>
      </c>
      <c r="B3340" s="4">
        <v>19</v>
      </c>
      <c r="C3340" s="4">
        <v>9</v>
      </c>
      <c r="D3340" s="4">
        <v>588.15099999999995</v>
      </c>
      <c r="E3340" s="4">
        <f t="shared" si="102"/>
        <v>0.58815099999999998</v>
      </c>
      <c r="F3340" s="4">
        <v>381.43099999999998</v>
      </c>
      <c r="G3340" s="4">
        <f t="shared" si="103"/>
        <v>0.38143099999999996</v>
      </c>
    </row>
    <row r="3341" spans="1:7">
      <c r="A3341" s="4">
        <v>5</v>
      </c>
      <c r="B3341" s="4">
        <v>19</v>
      </c>
      <c r="C3341" s="4">
        <v>10</v>
      </c>
      <c r="D3341" s="4">
        <v>693.13400000000001</v>
      </c>
      <c r="E3341" s="4">
        <f t="shared" si="102"/>
        <v>0.69313400000000003</v>
      </c>
      <c r="F3341" s="4">
        <v>519.78200000000004</v>
      </c>
      <c r="G3341" s="4">
        <f t="shared" si="103"/>
        <v>0.51978200000000008</v>
      </c>
    </row>
    <row r="3342" spans="1:7">
      <c r="A3342" s="4">
        <v>5</v>
      </c>
      <c r="B3342" s="4">
        <v>19</v>
      </c>
      <c r="C3342" s="4">
        <v>11</v>
      </c>
      <c r="D3342" s="4">
        <v>764.423</v>
      </c>
      <c r="E3342" s="4">
        <f t="shared" si="102"/>
        <v>0.76442299999999996</v>
      </c>
      <c r="F3342" s="4">
        <v>634.59900000000005</v>
      </c>
      <c r="G3342" s="4">
        <f t="shared" si="103"/>
        <v>0.63459900000000002</v>
      </c>
    </row>
    <row r="3343" spans="1:7">
      <c r="A3343" s="4">
        <v>5</v>
      </c>
      <c r="B3343" s="4">
        <v>19</v>
      </c>
      <c r="C3343" s="4">
        <v>12</v>
      </c>
      <c r="D3343" s="4">
        <v>547.04499999999996</v>
      </c>
      <c r="E3343" s="4">
        <f t="shared" si="102"/>
        <v>0.547045</v>
      </c>
      <c r="F3343" s="4">
        <v>504.24799999999999</v>
      </c>
      <c r="G3343" s="4">
        <f t="shared" si="103"/>
        <v>0.50424800000000003</v>
      </c>
    </row>
    <row r="3344" spans="1:7">
      <c r="A3344" s="4">
        <v>5</v>
      </c>
      <c r="B3344" s="4">
        <v>19</v>
      </c>
      <c r="C3344" s="4">
        <v>13</v>
      </c>
      <c r="D3344" s="4">
        <v>279.77499999999998</v>
      </c>
      <c r="E3344" s="4">
        <f t="shared" si="102"/>
        <v>0.279775</v>
      </c>
      <c r="F3344" s="4">
        <v>277.78899999999999</v>
      </c>
      <c r="G3344" s="4">
        <f t="shared" si="103"/>
        <v>0.27778900000000001</v>
      </c>
    </row>
    <row r="3345" spans="1:7">
      <c r="A3345" s="4">
        <v>5</v>
      </c>
      <c r="B3345" s="4">
        <v>19</v>
      </c>
      <c r="C3345" s="4">
        <v>14</v>
      </c>
      <c r="D3345" s="4">
        <v>511.47699999999998</v>
      </c>
      <c r="E3345" s="4">
        <f t="shared" si="102"/>
        <v>0.51147699999999996</v>
      </c>
      <c r="F3345" s="4">
        <v>540.02599999999995</v>
      </c>
      <c r="G3345" s="4">
        <f t="shared" si="103"/>
        <v>0.54002600000000001</v>
      </c>
    </row>
    <row r="3346" spans="1:7">
      <c r="A3346" s="4">
        <v>5</v>
      </c>
      <c r="B3346" s="4">
        <v>19</v>
      </c>
      <c r="C3346" s="4">
        <v>15</v>
      </c>
      <c r="D3346" s="4">
        <v>315.25400000000002</v>
      </c>
      <c r="E3346" s="4">
        <f t="shared" si="102"/>
        <v>0.31525400000000003</v>
      </c>
      <c r="F3346" s="4">
        <v>343.4</v>
      </c>
      <c r="G3346" s="4">
        <f t="shared" si="103"/>
        <v>0.34339999999999998</v>
      </c>
    </row>
    <row r="3347" spans="1:7">
      <c r="A3347" s="4">
        <v>5</v>
      </c>
      <c r="B3347" s="4">
        <v>19</v>
      </c>
      <c r="C3347" s="4">
        <v>16</v>
      </c>
      <c r="D3347" s="4">
        <v>392.98599999999999</v>
      </c>
      <c r="E3347" s="4">
        <f t="shared" si="102"/>
        <v>0.392986</v>
      </c>
      <c r="F3347" s="4">
        <v>531.23199999999997</v>
      </c>
      <c r="G3347" s="4">
        <f t="shared" si="103"/>
        <v>0.53123199999999993</v>
      </c>
    </row>
    <row r="3348" spans="1:7">
      <c r="A3348" s="4">
        <v>5</v>
      </c>
      <c r="B3348" s="4">
        <v>19</v>
      </c>
      <c r="C3348" s="4">
        <v>17</v>
      </c>
      <c r="D3348" s="4">
        <v>247.637</v>
      </c>
      <c r="E3348" s="4">
        <f t="shared" ref="E3348:E3411" si="104">D3348/1000</f>
        <v>0.247637</v>
      </c>
      <c r="F3348" s="4">
        <v>471.64299999999997</v>
      </c>
      <c r="G3348" s="4">
        <f t="shared" ref="G3348:G3411" si="105">F3348/1000</f>
        <v>0.47164299999999998</v>
      </c>
    </row>
    <row r="3349" spans="1:7">
      <c r="A3349" s="4">
        <v>5</v>
      </c>
      <c r="B3349" s="4">
        <v>19</v>
      </c>
      <c r="C3349" s="4">
        <v>18</v>
      </c>
      <c r="D3349" s="4">
        <v>91.813000000000002</v>
      </c>
      <c r="E3349" s="4">
        <f t="shared" si="104"/>
        <v>9.1813000000000006E-2</v>
      </c>
      <c r="F3349" s="4">
        <v>267.21800000000002</v>
      </c>
      <c r="G3349" s="4">
        <f t="shared" si="105"/>
        <v>0.26721800000000001</v>
      </c>
    </row>
    <row r="3350" spans="1:7">
      <c r="A3350" s="4">
        <v>5</v>
      </c>
      <c r="B3350" s="4">
        <v>19</v>
      </c>
      <c r="C3350" s="4">
        <v>19</v>
      </c>
      <c r="D3350" s="4">
        <v>0</v>
      </c>
      <c r="E3350" s="4">
        <f t="shared" si="104"/>
        <v>0</v>
      </c>
      <c r="F3350" s="4">
        <v>30.431999999999999</v>
      </c>
      <c r="G3350" s="4">
        <f t="shared" si="105"/>
        <v>3.0431999999999997E-2</v>
      </c>
    </row>
    <row r="3351" spans="1:7">
      <c r="A3351" s="4">
        <v>5</v>
      </c>
      <c r="B3351" s="4">
        <v>19</v>
      </c>
      <c r="C3351" s="4">
        <v>20</v>
      </c>
      <c r="D3351" s="4">
        <v>0</v>
      </c>
      <c r="E3351" s="4">
        <f t="shared" si="104"/>
        <v>0</v>
      </c>
      <c r="F3351" s="4">
        <v>0</v>
      </c>
      <c r="G3351" s="4">
        <f t="shared" si="105"/>
        <v>0</v>
      </c>
    </row>
    <row r="3352" spans="1:7">
      <c r="A3352" s="4">
        <v>5</v>
      </c>
      <c r="B3352" s="4">
        <v>19</v>
      </c>
      <c r="C3352" s="4">
        <v>21</v>
      </c>
      <c r="D3352" s="4">
        <v>0</v>
      </c>
      <c r="E3352" s="4">
        <f t="shared" si="104"/>
        <v>0</v>
      </c>
      <c r="F3352" s="4">
        <v>0</v>
      </c>
      <c r="G3352" s="4">
        <f t="shared" si="105"/>
        <v>0</v>
      </c>
    </row>
    <row r="3353" spans="1:7">
      <c r="A3353" s="4">
        <v>5</v>
      </c>
      <c r="B3353" s="4">
        <v>19</v>
      </c>
      <c r="C3353" s="4">
        <v>22</v>
      </c>
      <c r="D3353" s="4">
        <v>0</v>
      </c>
      <c r="E3353" s="4">
        <f t="shared" si="104"/>
        <v>0</v>
      </c>
      <c r="F3353" s="4">
        <v>0</v>
      </c>
      <c r="G3353" s="4">
        <f t="shared" si="105"/>
        <v>0</v>
      </c>
    </row>
    <row r="3354" spans="1:7">
      <c r="A3354" s="4">
        <v>5</v>
      </c>
      <c r="B3354" s="4">
        <v>19</v>
      </c>
      <c r="C3354" s="4">
        <v>23</v>
      </c>
      <c r="D3354" s="4">
        <v>0</v>
      </c>
      <c r="E3354" s="4">
        <f t="shared" si="104"/>
        <v>0</v>
      </c>
      <c r="F3354" s="4">
        <v>0</v>
      </c>
      <c r="G3354" s="4">
        <f t="shared" si="105"/>
        <v>0</v>
      </c>
    </row>
    <row r="3355" spans="1:7">
      <c r="A3355" s="4">
        <v>5</v>
      </c>
      <c r="B3355" s="4">
        <v>20</v>
      </c>
      <c r="C3355" s="4">
        <v>0</v>
      </c>
      <c r="D3355" s="4">
        <v>0</v>
      </c>
      <c r="E3355" s="4">
        <f t="shared" si="104"/>
        <v>0</v>
      </c>
      <c r="F3355" s="4">
        <v>0</v>
      </c>
      <c r="G3355" s="4">
        <f t="shared" si="105"/>
        <v>0</v>
      </c>
    </row>
    <row r="3356" spans="1:7">
      <c r="A3356" s="4">
        <v>5</v>
      </c>
      <c r="B3356" s="4">
        <v>20</v>
      </c>
      <c r="C3356" s="4">
        <v>1</v>
      </c>
      <c r="D3356" s="4">
        <v>0</v>
      </c>
      <c r="E3356" s="4">
        <f t="shared" si="104"/>
        <v>0</v>
      </c>
      <c r="F3356" s="4">
        <v>0</v>
      </c>
      <c r="G3356" s="4">
        <f t="shared" si="105"/>
        <v>0</v>
      </c>
    </row>
    <row r="3357" spans="1:7">
      <c r="A3357" s="4">
        <v>5</v>
      </c>
      <c r="B3357" s="4">
        <v>20</v>
      </c>
      <c r="C3357" s="4">
        <v>2</v>
      </c>
      <c r="D3357" s="4">
        <v>0</v>
      </c>
      <c r="E3357" s="4">
        <f t="shared" si="104"/>
        <v>0</v>
      </c>
      <c r="F3357" s="4">
        <v>0</v>
      </c>
      <c r="G3357" s="4">
        <f t="shared" si="105"/>
        <v>0</v>
      </c>
    </row>
    <row r="3358" spans="1:7">
      <c r="A3358" s="4">
        <v>5</v>
      </c>
      <c r="B3358" s="4">
        <v>20</v>
      </c>
      <c r="C3358" s="4">
        <v>3</v>
      </c>
      <c r="D3358" s="4">
        <v>0</v>
      </c>
      <c r="E3358" s="4">
        <f t="shared" si="104"/>
        <v>0</v>
      </c>
      <c r="F3358" s="4">
        <v>0</v>
      </c>
      <c r="G3358" s="4">
        <f t="shared" si="105"/>
        <v>0</v>
      </c>
    </row>
    <row r="3359" spans="1:7">
      <c r="A3359" s="4">
        <v>5</v>
      </c>
      <c r="B3359" s="4">
        <v>20</v>
      </c>
      <c r="C3359" s="4">
        <v>4</v>
      </c>
      <c r="D3359" s="4">
        <v>0</v>
      </c>
      <c r="E3359" s="4">
        <f t="shared" si="104"/>
        <v>0</v>
      </c>
      <c r="F3359" s="4">
        <v>0</v>
      </c>
      <c r="G3359" s="4">
        <f t="shared" si="105"/>
        <v>0</v>
      </c>
    </row>
    <row r="3360" spans="1:7">
      <c r="A3360" s="4">
        <v>5</v>
      </c>
      <c r="B3360" s="4">
        <v>20</v>
      </c>
      <c r="C3360" s="4">
        <v>5</v>
      </c>
      <c r="D3360" s="4">
        <v>1.956</v>
      </c>
      <c r="E3360" s="4">
        <f t="shared" si="104"/>
        <v>1.9559999999999998E-3</v>
      </c>
      <c r="F3360" s="4">
        <v>1.954</v>
      </c>
      <c r="G3360" s="4">
        <f t="shared" si="105"/>
        <v>1.954E-3</v>
      </c>
    </row>
    <row r="3361" spans="1:7">
      <c r="A3361" s="4">
        <v>5</v>
      </c>
      <c r="B3361" s="4">
        <v>20</v>
      </c>
      <c r="C3361" s="4">
        <v>6</v>
      </c>
      <c r="D3361" s="4">
        <v>77.808000000000007</v>
      </c>
      <c r="E3361" s="4">
        <f t="shared" si="104"/>
        <v>7.7808000000000002E-2</v>
      </c>
      <c r="F3361" s="4">
        <v>28.472999999999999</v>
      </c>
      <c r="G3361" s="4">
        <f t="shared" si="105"/>
        <v>2.8472999999999998E-2</v>
      </c>
    </row>
    <row r="3362" spans="1:7">
      <c r="A3362" s="4">
        <v>5</v>
      </c>
      <c r="B3362" s="4">
        <v>20</v>
      </c>
      <c r="C3362" s="4">
        <v>7</v>
      </c>
      <c r="D3362" s="4">
        <v>256.512</v>
      </c>
      <c r="E3362" s="4">
        <f t="shared" si="104"/>
        <v>0.25651200000000002</v>
      </c>
      <c r="F3362" s="4">
        <v>67.763999999999996</v>
      </c>
      <c r="G3362" s="4">
        <f t="shared" si="105"/>
        <v>6.7763999999999991E-2</v>
      </c>
    </row>
    <row r="3363" spans="1:7">
      <c r="A3363" s="4">
        <v>5</v>
      </c>
      <c r="B3363" s="4">
        <v>20</v>
      </c>
      <c r="C3363" s="4">
        <v>8</v>
      </c>
      <c r="D3363" s="4">
        <v>445.08199999999999</v>
      </c>
      <c r="E3363" s="4">
        <f t="shared" si="104"/>
        <v>0.44508199999999998</v>
      </c>
      <c r="F3363" s="4">
        <v>215.71299999999999</v>
      </c>
      <c r="G3363" s="4">
        <f t="shared" si="105"/>
        <v>0.21571299999999999</v>
      </c>
    </row>
    <row r="3364" spans="1:7">
      <c r="A3364" s="4">
        <v>5</v>
      </c>
      <c r="B3364" s="4">
        <v>20</v>
      </c>
      <c r="C3364" s="4">
        <v>9</v>
      </c>
      <c r="D3364" s="4">
        <v>598.72799999999995</v>
      </c>
      <c r="E3364" s="4">
        <f t="shared" si="104"/>
        <v>0.59872799999999993</v>
      </c>
      <c r="F3364" s="4">
        <v>385.36500000000001</v>
      </c>
      <c r="G3364" s="4">
        <f t="shared" si="105"/>
        <v>0.38536500000000001</v>
      </c>
    </row>
    <row r="3365" spans="1:7">
      <c r="A3365" s="4">
        <v>5</v>
      </c>
      <c r="B3365" s="4">
        <v>20</v>
      </c>
      <c r="C3365" s="4">
        <v>10</v>
      </c>
      <c r="D3365" s="4">
        <v>740.64300000000003</v>
      </c>
      <c r="E3365" s="4">
        <f t="shared" si="104"/>
        <v>0.74064300000000005</v>
      </c>
      <c r="F3365" s="4">
        <v>551</v>
      </c>
      <c r="G3365" s="4">
        <f t="shared" si="105"/>
        <v>0.55100000000000005</v>
      </c>
    </row>
    <row r="3366" spans="1:7">
      <c r="A3366" s="4">
        <v>5</v>
      </c>
      <c r="B3366" s="4">
        <v>20</v>
      </c>
      <c r="C3366" s="4">
        <v>11</v>
      </c>
      <c r="D3366" s="4">
        <v>794.28099999999995</v>
      </c>
      <c r="E3366" s="4">
        <f t="shared" si="104"/>
        <v>0.7942809999999999</v>
      </c>
      <c r="F3366" s="4">
        <v>657.10900000000004</v>
      </c>
      <c r="G3366" s="4">
        <f t="shared" si="105"/>
        <v>0.65710900000000005</v>
      </c>
    </row>
    <row r="3367" spans="1:7">
      <c r="A3367" s="4">
        <v>5</v>
      </c>
      <c r="B3367" s="4">
        <v>20</v>
      </c>
      <c r="C3367" s="4">
        <v>12</v>
      </c>
      <c r="D3367" s="4">
        <v>825.13699999999994</v>
      </c>
      <c r="E3367" s="4">
        <f t="shared" si="104"/>
        <v>0.8251369999999999</v>
      </c>
      <c r="F3367" s="4">
        <v>743.68</v>
      </c>
      <c r="G3367" s="4">
        <f t="shared" si="105"/>
        <v>0.7436799999999999</v>
      </c>
    </row>
    <row r="3368" spans="1:7">
      <c r="A3368" s="4">
        <v>5</v>
      </c>
      <c r="B3368" s="4">
        <v>20</v>
      </c>
      <c r="C3368" s="4">
        <v>13</v>
      </c>
      <c r="D3368" s="4">
        <v>783.16899999999998</v>
      </c>
      <c r="E3368" s="4">
        <f t="shared" si="104"/>
        <v>0.783169</v>
      </c>
      <c r="F3368" s="4">
        <v>768.45100000000002</v>
      </c>
      <c r="G3368" s="4">
        <f t="shared" si="105"/>
        <v>0.768451</v>
      </c>
    </row>
    <row r="3369" spans="1:7">
      <c r="A3369" s="4">
        <v>5</v>
      </c>
      <c r="B3369" s="4">
        <v>20</v>
      </c>
      <c r="C3369" s="4">
        <v>14</v>
      </c>
      <c r="D3369" s="4">
        <v>665.66899999999998</v>
      </c>
      <c r="E3369" s="4">
        <f t="shared" si="104"/>
        <v>0.66566899999999996</v>
      </c>
      <c r="F3369" s="4">
        <v>714.745</v>
      </c>
      <c r="G3369" s="4">
        <f t="shared" si="105"/>
        <v>0.71474499999999996</v>
      </c>
    </row>
    <row r="3370" spans="1:7">
      <c r="A3370" s="4">
        <v>5</v>
      </c>
      <c r="B3370" s="4">
        <v>20</v>
      </c>
      <c r="C3370" s="4">
        <v>15</v>
      </c>
      <c r="D3370" s="4">
        <v>550.76800000000003</v>
      </c>
      <c r="E3370" s="4">
        <f t="shared" si="104"/>
        <v>0.55076800000000004</v>
      </c>
      <c r="F3370" s="4">
        <v>661.923</v>
      </c>
      <c r="G3370" s="4">
        <f t="shared" si="105"/>
        <v>0.66192300000000004</v>
      </c>
    </row>
    <row r="3371" spans="1:7">
      <c r="A3371" s="4">
        <v>5</v>
      </c>
      <c r="B3371" s="4">
        <v>20</v>
      </c>
      <c r="C3371" s="4">
        <v>16</v>
      </c>
      <c r="D3371" s="4">
        <v>374.88900000000001</v>
      </c>
      <c r="E3371" s="4">
        <f t="shared" si="104"/>
        <v>0.37488900000000003</v>
      </c>
      <c r="F3371" s="4">
        <v>499.90899999999999</v>
      </c>
      <c r="G3371" s="4">
        <f t="shared" si="105"/>
        <v>0.49990899999999999</v>
      </c>
    </row>
    <row r="3372" spans="1:7">
      <c r="A3372" s="4">
        <v>5</v>
      </c>
      <c r="B3372" s="4">
        <v>20</v>
      </c>
      <c r="C3372" s="4">
        <v>17</v>
      </c>
      <c r="D3372" s="4">
        <v>83.471000000000004</v>
      </c>
      <c r="E3372" s="4">
        <f t="shared" si="104"/>
        <v>8.3471000000000004E-2</v>
      </c>
      <c r="F3372" s="4">
        <v>86.929000000000002</v>
      </c>
      <c r="G3372" s="4">
        <f t="shared" si="105"/>
        <v>8.6929000000000006E-2</v>
      </c>
    </row>
    <row r="3373" spans="1:7">
      <c r="A3373" s="4">
        <v>5</v>
      </c>
      <c r="B3373" s="4">
        <v>20</v>
      </c>
      <c r="C3373" s="4">
        <v>18</v>
      </c>
      <c r="D3373" s="4">
        <v>63.323999999999998</v>
      </c>
      <c r="E3373" s="4">
        <f t="shared" si="104"/>
        <v>6.3323999999999991E-2</v>
      </c>
      <c r="F3373" s="4">
        <v>76.623999999999995</v>
      </c>
      <c r="G3373" s="4">
        <f t="shared" si="105"/>
        <v>7.6623999999999998E-2</v>
      </c>
    </row>
    <row r="3374" spans="1:7">
      <c r="A3374" s="4">
        <v>5</v>
      </c>
      <c r="B3374" s="4">
        <v>20</v>
      </c>
      <c r="C3374" s="4">
        <v>19</v>
      </c>
      <c r="D3374" s="4">
        <v>0</v>
      </c>
      <c r="E3374" s="4">
        <f t="shared" si="104"/>
        <v>0</v>
      </c>
      <c r="F3374" s="4">
        <v>0</v>
      </c>
      <c r="G3374" s="4">
        <f t="shared" si="105"/>
        <v>0</v>
      </c>
    </row>
    <row r="3375" spans="1:7">
      <c r="A3375" s="4">
        <v>5</v>
      </c>
      <c r="B3375" s="4">
        <v>20</v>
      </c>
      <c r="C3375" s="4">
        <v>20</v>
      </c>
      <c r="D3375" s="4">
        <v>0</v>
      </c>
      <c r="E3375" s="4">
        <f t="shared" si="104"/>
        <v>0</v>
      </c>
      <c r="F3375" s="4">
        <v>0</v>
      </c>
      <c r="G3375" s="4">
        <f t="shared" si="105"/>
        <v>0</v>
      </c>
    </row>
    <row r="3376" spans="1:7">
      <c r="A3376" s="4">
        <v>5</v>
      </c>
      <c r="B3376" s="4">
        <v>20</v>
      </c>
      <c r="C3376" s="4">
        <v>21</v>
      </c>
      <c r="D3376" s="4">
        <v>0</v>
      </c>
      <c r="E3376" s="4">
        <f t="shared" si="104"/>
        <v>0</v>
      </c>
      <c r="F3376" s="4">
        <v>0</v>
      </c>
      <c r="G3376" s="4">
        <f t="shared" si="105"/>
        <v>0</v>
      </c>
    </row>
    <row r="3377" spans="1:7">
      <c r="A3377" s="4">
        <v>5</v>
      </c>
      <c r="B3377" s="4">
        <v>20</v>
      </c>
      <c r="C3377" s="4">
        <v>22</v>
      </c>
      <c r="D3377" s="4">
        <v>0</v>
      </c>
      <c r="E3377" s="4">
        <f t="shared" si="104"/>
        <v>0</v>
      </c>
      <c r="F3377" s="4">
        <v>0</v>
      </c>
      <c r="G3377" s="4">
        <f t="shared" si="105"/>
        <v>0</v>
      </c>
    </row>
    <row r="3378" spans="1:7">
      <c r="A3378" s="4">
        <v>5</v>
      </c>
      <c r="B3378" s="4">
        <v>20</v>
      </c>
      <c r="C3378" s="4">
        <v>23</v>
      </c>
      <c r="D3378" s="4">
        <v>0</v>
      </c>
      <c r="E3378" s="4">
        <f t="shared" si="104"/>
        <v>0</v>
      </c>
      <c r="F3378" s="4">
        <v>0</v>
      </c>
      <c r="G3378" s="4">
        <f t="shared" si="105"/>
        <v>0</v>
      </c>
    </row>
    <row r="3379" spans="1:7">
      <c r="A3379" s="4">
        <v>5</v>
      </c>
      <c r="B3379" s="4">
        <v>21</v>
      </c>
      <c r="C3379" s="4">
        <v>0</v>
      </c>
      <c r="D3379" s="4">
        <v>0</v>
      </c>
      <c r="E3379" s="4">
        <f t="shared" si="104"/>
        <v>0</v>
      </c>
      <c r="F3379" s="4">
        <v>0</v>
      </c>
      <c r="G3379" s="4">
        <f t="shared" si="105"/>
        <v>0</v>
      </c>
    </row>
    <row r="3380" spans="1:7">
      <c r="A3380" s="4">
        <v>5</v>
      </c>
      <c r="B3380" s="4">
        <v>21</v>
      </c>
      <c r="C3380" s="4">
        <v>1</v>
      </c>
      <c r="D3380" s="4">
        <v>0</v>
      </c>
      <c r="E3380" s="4">
        <f t="shared" si="104"/>
        <v>0</v>
      </c>
      <c r="F3380" s="4">
        <v>0</v>
      </c>
      <c r="G3380" s="4">
        <f t="shared" si="105"/>
        <v>0</v>
      </c>
    </row>
    <row r="3381" spans="1:7">
      <c r="A3381" s="4">
        <v>5</v>
      </c>
      <c r="B3381" s="4">
        <v>21</v>
      </c>
      <c r="C3381" s="4">
        <v>2</v>
      </c>
      <c r="D3381" s="4">
        <v>0</v>
      </c>
      <c r="E3381" s="4">
        <f t="shared" si="104"/>
        <v>0</v>
      </c>
      <c r="F3381" s="4">
        <v>0</v>
      </c>
      <c r="G3381" s="4">
        <f t="shared" si="105"/>
        <v>0</v>
      </c>
    </row>
    <row r="3382" spans="1:7">
      <c r="A3382" s="4">
        <v>5</v>
      </c>
      <c r="B3382" s="4">
        <v>21</v>
      </c>
      <c r="C3382" s="4">
        <v>3</v>
      </c>
      <c r="D3382" s="4">
        <v>0</v>
      </c>
      <c r="E3382" s="4">
        <f t="shared" si="104"/>
        <v>0</v>
      </c>
      <c r="F3382" s="4">
        <v>0</v>
      </c>
      <c r="G3382" s="4">
        <f t="shared" si="105"/>
        <v>0</v>
      </c>
    </row>
    <row r="3383" spans="1:7">
      <c r="A3383" s="4">
        <v>5</v>
      </c>
      <c r="B3383" s="4">
        <v>21</v>
      </c>
      <c r="C3383" s="4">
        <v>4</v>
      </c>
      <c r="D3383" s="4">
        <v>0</v>
      </c>
      <c r="E3383" s="4">
        <f t="shared" si="104"/>
        <v>0</v>
      </c>
      <c r="F3383" s="4">
        <v>0</v>
      </c>
      <c r="G3383" s="4">
        <f t="shared" si="105"/>
        <v>0</v>
      </c>
    </row>
    <row r="3384" spans="1:7">
      <c r="A3384" s="4">
        <v>5</v>
      </c>
      <c r="B3384" s="4">
        <v>21</v>
      </c>
      <c r="C3384" s="4">
        <v>5</v>
      </c>
      <c r="D3384" s="4">
        <v>2.7690000000000001</v>
      </c>
      <c r="E3384" s="4">
        <f t="shared" si="104"/>
        <v>2.7690000000000002E-3</v>
      </c>
      <c r="F3384" s="4">
        <v>2.7690000000000001</v>
      </c>
      <c r="G3384" s="4">
        <f t="shared" si="105"/>
        <v>2.7690000000000002E-3</v>
      </c>
    </row>
    <row r="3385" spans="1:7">
      <c r="A3385" s="4">
        <v>5</v>
      </c>
      <c r="B3385" s="4">
        <v>21</v>
      </c>
      <c r="C3385" s="4">
        <v>6</v>
      </c>
      <c r="D3385" s="4">
        <v>90.741</v>
      </c>
      <c r="E3385" s="4">
        <f t="shared" si="104"/>
        <v>9.0741000000000002E-2</v>
      </c>
      <c r="F3385" s="4">
        <v>47.264000000000003</v>
      </c>
      <c r="G3385" s="4">
        <f t="shared" si="105"/>
        <v>4.7264E-2</v>
      </c>
    </row>
    <row r="3386" spans="1:7">
      <c r="A3386" s="4">
        <v>5</v>
      </c>
      <c r="B3386" s="4">
        <v>21</v>
      </c>
      <c r="C3386" s="4">
        <v>7</v>
      </c>
      <c r="D3386" s="4">
        <v>227.322</v>
      </c>
      <c r="E3386" s="4">
        <f t="shared" si="104"/>
        <v>0.227322</v>
      </c>
      <c r="F3386" s="4">
        <v>132.97800000000001</v>
      </c>
      <c r="G3386" s="4">
        <f t="shared" si="105"/>
        <v>0.13297800000000001</v>
      </c>
    </row>
    <row r="3387" spans="1:7">
      <c r="A3387" s="4">
        <v>5</v>
      </c>
      <c r="B3387" s="4">
        <v>21</v>
      </c>
      <c r="C3387" s="4">
        <v>8</v>
      </c>
      <c r="D3387" s="4">
        <v>465.77800000000002</v>
      </c>
      <c r="E3387" s="4">
        <f t="shared" si="104"/>
        <v>0.46577800000000003</v>
      </c>
      <c r="F3387" s="4">
        <v>243.34200000000001</v>
      </c>
      <c r="G3387" s="4">
        <f t="shared" si="105"/>
        <v>0.243342</v>
      </c>
    </row>
    <row r="3388" spans="1:7">
      <c r="A3388" s="4">
        <v>5</v>
      </c>
      <c r="B3388" s="4">
        <v>21</v>
      </c>
      <c r="C3388" s="4">
        <v>9</v>
      </c>
      <c r="D3388" s="4">
        <v>601.32399999999996</v>
      </c>
      <c r="E3388" s="4">
        <f t="shared" si="104"/>
        <v>0.60132399999999997</v>
      </c>
      <c r="F3388" s="4">
        <v>415.83499999999998</v>
      </c>
      <c r="G3388" s="4">
        <f t="shared" si="105"/>
        <v>0.41583499999999995</v>
      </c>
    </row>
    <row r="3389" spans="1:7">
      <c r="A3389" s="4">
        <v>5</v>
      </c>
      <c r="B3389" s="4">
        <v>21</v>
      </c>
      <c r="C3389" s="4">
        <v>10</v>
      </c>
      <c r="D3389" s="4">
        <v>135.38800000000001</v>
      </c>
      <c r="E3389" s="4">
        <f t="shared" si="104"/>
        <v>0.13538800000000001</v>
      </c>
      <c r="F3389" s="4">
        <v>131.36600000000001</v>
      </c>
      <c r="G3389" s="4">
        <f t="shared" si="105"/>
        <v>0.13136600000000001</v>
      </c>
    </row>
    <row r="3390" spans="1:7">
      <c r="A3390" s="4">
        <v>5</v>
      </c>
      <c r="B3390" s="4">
        <v>21</v>
      </c>
      <c r="C3390" s="4">
        <v>11</v>
      </c>
      <c r="D3390" s="4">
        <v>124.56699999999999</v>
      </c>
      <c r="E3390" s="4">
        <f t="shared" si="104"/>
        <v>0.124567</v>
      </c>
      <c r="F3390" s="4">
        <v>123.52</v>
      </c>
      <c r="G3390" s="4">
        <f t="shared" si="105"/>
        <v>0.12351999999999999</v>
      </c>
    </row>
    <row r="3391" spans="1:7">
      <c r="A3391" s="4">
        <v>5</v>
      </c>
      <c r="B3391" s="4">
        <v>21</v>
      </c>
      <c r="C3391" s="4">
        <v>12</v>
      </c>
      <c r="D3391" s="4">
        <v>214.821</v>
      </c>
      <c r="E3391" s="4">
        <f t="shared" si="104"/>
        <v>0.21482099999999998</v>
      </c>
      <c r="F3391" s="4">
        <v>211.542</v>
      </c>
      <c r="G3391" s="4">
        <f t="shared" si="105"/>
        <v>0.21154200000000001</v>
      </c>
    </row>
    <row r="3392" spans="1:7">
      <c r="A3392" s="4">
        <v>5</v>
      </c>
      <c r="B3392" s="4">
        <v>21</v>
      </c>
      <c r="C3392" s="4">
        <v>13</v>
      </c>
      <c r="D3392" s="4">
        <v>713.93299999999999</v>
      </c>
      <c r="E3392" s="4">
        <f t="shared" si="104"/>
        <v>0.71393300000000004</v>
      </c>
      <c r="F3392" s="4">
        <v>702.80700000000002</v>
      </c>
      <c r="G3392" s="4">
        <f t="shared" si="105"/>
        <v>0.70280700000000007</v>
      </c>
    </row>
    <row r="3393" spans="1:7">
      <c r="A3393" s="4">
        <v>5</v>
      </c>
      <c r="B3393" s="4">
        <v>21</v>
      </c>
      <c r="C3393" s="4">
        <v>14</v>
      </c>
      <c r="D3393" s="4">
        <v>104.94799999999999</v>
      </c>
      <c r="E3393" s="4">
        <f t="shared" si="104"/>
        <v>0.104948</v>
      </c>
      <c r="F3393" s="4">
        <v>105.282</v>
      </c>
      <c r="G3393" s="4">
        <f t="shared" si="105"/>
        <v>0.105282</v>
      </c>
    </row>
    <row r="3394" spans="1:7">
      <c r="A3394" s="4">
        <v>5</v>
      </c>
      <c r="B3394" s="4">
        <v>21</v>
      </c>
      <c r="C3394" s="4">
        <v>15</v>
      </c>
      <c r="D3394" s="4">
        <v>122.383</v>
      </c>
      <c r="E3394" s="4">
        <f t="shared" si="104"/>
        <v>0.12238299999999999</v>
      </c>
      <c r="F3394" s="4">
        <v>123.485</v>
      </c>
      <c r="G3394" s="4">
        <f t="shared" si="105"/>
        <v>0.123485</v>
      </c>
    </row>
    <row r="3395" spans="1:7">
      <c r="A3395" s="4">
        <v>5</v>
      </c>
      <c r="B3395" s="4">
        <v>21</v>
      </c>
      <c r="C3395" s="4">
        <v>16</v>
      </c>
      <c r="D3395" s="4">
        <v>265.911</v>
      </c>
      <c r="E3395" s="4">
        <f t="shared" si="104"/>
        <v>0.26591100000000001</v>
      </c>
      <c r="F3395" s="4">
        <v>311.899</v>
      </c>
      <c r="G3395" s="4">
        <f t="shared" si="105"/>
        <v>0.31189899999999998</v>
      </c>
    </row>
    <row r="3396" spans="1:7">
      <c r="A3396" s="4">
        <v>5</v>
      </c>
      <c r="B3396" s="4">
        <v>21</v>
      </c>
      <c r="C3396" s="4">
        <v>17</v>
      </c>
      <c r="D3396" s="4">
        <v>168.69399999999999</v>
      </c>
      <c r="E3396" s="4">
        <f t="shared" si="104"/>
        <v>0.16869399999999998</v>
      </c>
      <c r="F3396" s="4">
        <v>220.46700000000001</v>
      </c>
      <c r="G3396" s="4">
        <f t="shared" si="105"/>
        <v>0.22046700000000002</v>
      </c>
    </row>
    <row r="3397" spans="1:7">
      <c r="A3397" s="4">
        <v>5</v>
      </c>
      <c r="B3397" s="4">
        <v>21</v>
      </c>
      <c r="C3397" s="4">
        <v>18</v>
      </c>
      <c r="D3397" s="4">
        <v>94.364999999999995</v>
      </c>
      <c r="E3397" s="4">
        <f t="shared" si="104"/>
        <v>9.4364999999999991E-2</v>
      </c>
      <c r="F3397" s="4">
        <v>193.17699999999999</v>
      </c>
      <c r="G3397" s="4">
        <f t="shared" si="105"/>
        <v>0.19317699999999999</v>
      </c>
    </row>
    <row r="3398" spans="1:7">
      <c r="A3398" s="4">
        <v>5</v>
      </c>
      <c r="B3398" s="4">
        <v>21</v>
      </c>
      <c r="C3398" s="4">
        <v>19</v>
      </c>
      <c r="D3398" s="4">
        <v>0</v>
      </c>
      <c r="E3398" s="4">
        <f t="shared" si="104"/>
        <v>0</v>
      </c>
      <c r="F3398" s="4">
        <v>16.742000000000001</v>
      </c>
      <c r="G3398" s="4">
        <f t="shared" si="105"/>
        <v>1.6742E-2</v>
      </c>
    </row>
    <row r="3399" spans="1:7">
      <c r="A3399" s="4">
        <v>5</v>
      </c>
      <c r="B3399" s="4">
        <v>21</v>
      </c>
      <c r="C3399" s="4">
        <v>20</v>
      </c>
      <c r="D3399" s="4">
        <v>0</v>
      </c>
      <c r="E3399" s="4">
        <f t="shared" si="104"/>
        <v>0</v>
      </c>
      <c r="F3399" s="4">
        <v>0</v>
      </c>
      <c r="G3399" s="4">
        <f t="shared" si="105"/>
        <v>0</v>
      </c>
    </row>
    <row r="3400" spans="1:7">
      <c r="A3400" s="4">
        <v>5</v>
      </c>
      <c r="B3400" s="4">
        <v>21</v>
      </c>
      <c r="C3400" s="4">
        <v>21</v>
      </c>
      <c r="D3400" s="4">
        <v>0</v>
      </c>
      <c r="E3400" s="4">
        <f t="shared" si="104"/>
        <v>0</v>
      </c>
      <c r="F3400" s="4">
        <v>0</v>
      </c>
      <c r="G3400" s="4">
        <f t="shared" si="105"/>
        <v>0</v>
      </c>
    </row>
    <row r="3401" spans="1:7">
      <c r="A3401" s="4">
        <v>5</v>
      </c>
      <c r="B3401" s="4">
        <v>21</v>
      </c>
      <c r="C3401" s="4">
        <v>22</v>
      </c>
      <c r="D3401" s="4">
        <v>0</v>
      </c>
      <c r="E3401" s="4">
        <f t="shared" si="104"/>
        <v>0</v>
      </c>
      <c r="F3401" s="4">
        <v>0</v>
      </c>
      <c r="G3401" s="4">
        <f t="shared" si="105"/>
        <v>0</v>
      </c>
    </row>
    <row r="3402" spans="1:7">
      <c r="A3402" s="4">
        <v>5</v>
      </c>
      <c r="B3402" s="4">
        <v>21</v>
      </c>
      <c r="C3402" s="4">
        <v>23</v>
      </c>
      <c r="D3402" s="4">
        <v>0</v>
      </c>
      <c r="E3402" s="4">
        <f t="shared" si="104"/>
        <v>0</v>
      </c>
      <c r="F3402" s="4">
        <v>0</v>
      </c>
      <c r="G3402" s="4">
        <f t="shared" si="105"/>
        <v>0</v>
      </c>
    </row>
    <row r="3403" spans="1:7">
      <c r="A3403" s="4">
        <v>5</v>
      </c>
      <c r="B3403" s="4">
        <v>22</v>
      </c>
      <c r="C3403" s="4">
        <v>0</v>
      </c>
      <c r="D3403" s="4">
        <v>0</v>
      </c>
      <c r="E3403" s="4">
        <f t="shared" si="104"/>
        <v>0</v>
      </c>
      <c r="F3403" s="4">
        <v>0</v>
      </c>
      <c r="G3403" s="4">
        <f t="shared" si="105"/>
        <v>0</v>
      </c>
    </row>
    <row r="3404" spans="1:7">
      <c r="A3404" s="4">
        <v>5</v>
      </c>
      <c r="B3404" s="4">
        <v>22</v>
      </c>
      <c r="C3404" s="4">
        <v>1</v>
      </c>
      <c r="D3404" s="4">
        <v>0</v>
      </c>
      <c r="E3404" s="4">
        <f t="shared" si="104"/>
        <v>0</v>
      </c>
      <c r="F3404" s="4">
        <v>0</v>
      </c>
      <c r="G3404" s="4">
        <f t="shared" si="105"/>
        <v>0</v>
      </c>
    </row>
    <row r="3405" spans="1:7">
      <c r="A3405" s="4">
        <v>5</v>
      </c>
      <c r="B3405" s="4">
        <v>22</v>
      </c>
      <c r="C3405" s="4">
        <v>2</v>
      </c>
      <c r="D3405" s="4">
        <v>0</v>
      </c>
      <c r="E3405" s="4">
        <f t="shared" si="104"/>
        <v>0</v>
      </c>
      <c r="F3405" s="4">
        <v>0</v>
      </c>
      <c r="G3405" s="4">
        <f t="shared" si="105"/>
        <v>0</v>
      </c>
    </row>
    <row r="3406" spans="1:7">
      <c r="A3406" s="4">
        <v>5</v>
      </c>
      <c r="B3406" s="4">
        <v>22</v>
      </c>
      <c r="C3406" s="4">
        <v>3</v>
      </c>
      <c r="D3406" s="4">
        <v>0</v>
      </c>
      <c r="E3406" s="4">
        <f t="shared" si="104"/>
        <v>0</v>
      </c>
      <c r="F3406" s="4">
        <v>0</v>
      </c>
      <c r="G3406" s="4">
        <f t="shared" si="105"/>
        <v>0</v>
      </c>
    </row>
    <row r="3407" spans="1:7">
      <c r="A3407" s="4">
        <v>5</v>
      </c>
      <c r="B3407" s="4">
        <v>22</v>
      </c>
      <c r="C3407" s="4">
        <v>4</v>
      </c>
      <c r="D3407" s="4">
        <v>0</v>
      </c>
      <c r="E3407" s="4">
        <f t="shared" si="104"/>
        <v>0</v>
      </c>
      <c r="F3407" s="4">
        <v>0</v>
      </c>
      <c r="G3407" s="4">
        <f t="shared" si="105"/>
        <v>0</v>
      </c>
    </row>
    <row r="3408" spans="1:7">
      <c r="A3408" s="4">
        <v>5</v>
      </c>
      <c r="B3408" s="4">
        <v>22</v>
      </c>
      <c r="C3408" s="4">
        <v>5</v>
      </c>
      <c r="D3408" s="4">
        <v>1.409</v>
      </c>
      <c r="E3408" s="4">
        <f t="shared" si="104"/>
        <v>1.4090000000000001E-3</v>
      </c>
      <c r="F3408" s="4">
        <v>1.407</v>
      </c>
      <c r="G3408" s="4">
        <f t="shared" si="105"/>
        <v>1.407E-3</v>
      </c>
    </row>
    <row r="3409" spans="1:7">
      <c r="A3409" s="4">
        <v>5</v>
      </c>
      <c r="B3409" s="4">
        <v>22</v>
      </c>
      <c r="C3409" s="4">
        <v>6</v>
      </c>
      <c r="D3409" s="4">
        <v>46.994</v>
      </c>
      <c r="E3409" s="4">
        <f t="shared" si="104"/>
        <v>4.6994000000000001E-2</v>
      </c>
      <c r="F3409" s="4">
        <v>46.514000000000003</v>
      </c>
      <c r="G3409" s="4">
        <f t="shared" si="105"/>
        <v>4.6514E-2</v>
      </c>
    </row>
    <row r="3410" spans="1:7">
      <c r="A3410" s="4">
        <v>5</v>
      </c>
      <c r="B3410" s="4">
        <v>22</v>
      </c>
      <c r="C3410" s="4">
        <v>7</v>
      </c>
      <c r="D3410" s="4">
        <v>235.13399999999999</v>
      </c>
      <c r="E3410" s="4">
        <f t="shared" si="104"/>
        <v>0.23513399999999998</v>
      </c>
      <c r="F3410" s="4">
        <v>137.298</v>
      </c>
      <c r="G3410" s="4">
        <f t="shared" si="105"/>
        <v>0.137298</v>
      </c>
    </row>
    <row r="3411" spans="1:7">
      <c r="A3411" s="4">
        <v>5</v>
      </c>
      <c r="B3411" s="4">
        <v>22</v>
      </c>
      <c r="C3411" s="4">
        <v>8</v>
      </c>
      <c r="D3411" s="4">
        <v>328.18799999999999</v>
      </c>
      <c r="E3411" s="4">
        <f t="shared" si="104"/>
        <v>0.32818799999999998</v>
      </c>
      <c r="F3411" s="4">
        <v>238.86500000000001</v>
      </c>
      <c r="G3411" s="4">
        <f t="shared" si="105"/>
        <v>0.23886500000000002</v>
      </c>
    </row>
    <row r="3412" spans="1:7">
      <c r="A3412" s="4">
        <v>5</v>
      </c>
      <c r="B3412" s="4">
        <v>22</v>
      </c>
      <c r="C3412" s="4">
        <v>9</v>
      </c>
      <c r="D3412" s="4">
        <v>93.998000000000005</v>
      </c>
      <c r="E3412" s="4">
        <f t="shared" ref="E3412:E3475" si="106">D3412/1000</f>
        <v>9.3997999999999998E-2</v>
      </c>
      <c r="F3412" s="4">
        <v>93.872</v>
      </c>
      <c r="G3412" s="4">
        <f t="shared" ref="G3412:G3475" si="107">F3412/1000</f>
        <v>9.3871999999999997E-2</v>
      </c>
    </row>
    <row r="3413" spans="1:7">
      <c r="A3413" s="4">
        <v>5</v>
      </c>
      <c r="B3413" s="4">
        <v>22</v>
      </c>
      <c r="C3413" s="4">
        <v>10</v>
      </c>
      <c r="D3413" s="4">
        <v>550.23900000000003</v>
      </c>
      <c r="E3413" s="4">
        <f t="shared" si="106"/>
        <v>0.55023900000000003</v>
      </c>
      <c r="F3413" s="4">
        <v>454.51400000000001</v>
      </c>
      <c r="G3413" s="4">
        <f t="shared" si="107"/>
        <v>0.45451400000000003</v>
      </c>
    </row>
    <row r="3414" spans="1:7">
      <c r="A3414" s="4">
        <v>5</v>
      </c>
      <c r="B3414" s="4">
        <v>22</v>
      </c>
      <c r="C3414" s="4">
        <v>11</v>
      </c>
      <c r="D3414" s="4">
        <v>186.83099999999999</v>
      </c>
      <c r="E3414" s="4">
        <f t="shared" si="106"/>
        <v>0.186831</v>
      </c>
      <c r="F3414" s="4">
        <v>182.56399999999999</v>
      </c>
      <c r="G3414" s="4">
        <f t="shared" si="107"/>
        <v>0.182564</v>
      </c>
    </row>
    <row r="3415" spans="1:7">
      <c r="A3415" s="4">
        <v>5</v>
      </c>
      <c r="B3415" s="4">
        <v>22</v>
      </c>
      <c r="C3415" s="4">
        <v>12</v>
      </c>
      <c r="D3415" s="4">
        <v>278.327</v>
      </c>
      <c r="E3415" s="4">
        <f t="shared" si="106"/>
        <v>0.27832699999999999</v>
      </c>
      <c r="F3415" s="4">
        <v>268.517</v>
      </c>
      <c r="G3415" s="4">
        <f t="shared" si="107"/>
        <v>0.26851700000000001</v>
      </c>
    </row>
    <row r="3416" spans="1:7">
      <c r="A3416" s="4">
        <v>5</v>
      </c>
      <c r="B3416" s="4">
        <v>22</v>
      </c>
      <c r="C3416" s="4">
        <v>13</v>
      </c>
      <c r="D3416" s="4">
        <v>749.92399999999998</v>
      </c>
      <c r="E3416" s="4">
        <f t="shared" si="106"/>
        <v>0.74992399999999992</v>
      </c>
      <c r="F3416" s="4">
        <v>738.25199999999995</v>
      </c>
      <c r="G3416" s="4">
        <f t="shared" si="107"/>
        <v>0.73825199999999991</v>
      </c>
    </row>
    <row r="3417" spans="1:7">
      <c r="A3417" s="4">
        <v>5</v>
      </c>
      <c r="B3417" s="4">
        <v>22</v>
      </c>
      <c r="C3417" s="4">
        <v>14</v>
      </c>
      <c r="D3417" s="4">
        <v>699.303</v>
      </c>
      <c r="E3417" s="4">
        <f t="shared" si="106"/>
        <v>0.69930300000000001</v>
      </c>
      <c r="F3417" s="4">
        <v>749.45799999999997</v>
      </c>
      <c r="G3417" s="4">
        <f t="shared" si="107"/>
        <v>0.74945799999999996</v>
      </c>
    </row>
    <row r="3418" spans="1:7">
      <c r="A3418" s="4">
        <v>5</v>
      </c>
      <c r="B3418" s="4">
        <v>22</v>
      </c>
      <c r="C3418" s="4">
        <v>15</v>
      </c>
      <c r="D3418" s="4">
        <v>446.23700000000002</v>
      </c>
      <c r="E3418" s="4">
        <f t="shared" si="106"/>
        <v>0.44623700000000005</v>
      </c>
      <c r="F3418" s="4">
        <v>510.59399999999999</v>
      </c>
      <c r="G3418" s="4">
        <f t="shared" si="107"/>
        <v>0.51059399999999999</v>
      </c>
    </row>
    <row r="3419" spans="1:7">
      <c r="A3419" s="4">
        <v>5</v>
      </c>
      <c r="B3419" s="4">
        <v>22</v>
      </c>
      <c r="C3419" s="4">
        <v>16</v>
      </c>
      <c r="D3419" s="4">
        <v>431.767</v>
      </c>
      <c r="E3419" s="4">
        <f t="shared" si="106"/>
        <v>0.43176700000000001</v>
      </c>
      <c r="F3419" s="4">
        <v>609.92899999999997</v>
      </c>
      <c r="G3419" s="4">
        <f t="shared" si="107"/>
        <v>0.60992899999999994</v>
      </c>
    </row>
    <row r="3420" spans="1:7">
      <c r="A3420" s="4">
        <v>5</v>
      </c>
      <c r="B3420" s="4">
        <v>22</v>
      </c>
      <c r="C3420" s="4">
        <v>17</v>
      </c>
      <c r="D3420" s="4">
        <v>252.02199999999999</v>
      </c>
      <c r="E3420" s="4">
        <f t="shared" si="106"/>
        <v>0.25202199999999997</v>
      </c>
      <c r="F3420" s="4">
        <v>474.27600000000001</v>
      </c>
      <c r="G3420" s="4">
        <f t="shared" si="107"/>
        <v>0.47427600000000003</v>
      </c>
    </row>
    <row r="3421" spans="1:7">
      <c r="A3421" s="4">
        <v>5</v>
      </c>
      <c r="B3421" s="4">
        <v>22</v>
      </c>
      <c r="C3421" s="4">
        <v>18</v>
      </c>
      <c r="D3421" s="4">
        <v>95.352999999999994</v>
      </c>
      <c r="E3421" s="4">
        <f t="shared" si="106"/>
        <v>9.5352999999999993E-2</v>
      </c>
      <c r="F3421" s="4">
        <v>279.072</v>
      </c>
      <c r="G3421" s="4">
        <f t="shared" si="107"/>
        <v>0.27907199999999999</v>
      </c>
    </row>
    <row r="3422" spans="1:7">
      <c r="A3422" s="4">
        <v>5</v>
      </c>
      <c r="B3422" s="4">
        <v>22</v>
      </c>
      <c r="C3422" s="4">
        <v>19</v>
      </c>
      <c r="D3422" s="4">
        <v>0</v>
      </c>
      <c r="E3422" s="4">
        <f t="shared" si="106"/>
        <v>0</v>
      </c>
      <c r="F3422" s="4">
        <v>42.405000000000001</v>
      </c>
      <c r="G3422" s="4">
        <f t="shared" si="107"/>
        <v>4.2404999999999998E-2</v>
      </c>
    </row>
    <row r="3423" spans="1:7">
      <c r="A3423" s="4">
        <v>5</v>
      </c>
      <c r="B3423" s="4">
        <v>22</v>
      </c>
      <c r="C3423" s="4">
        <v>20</v>
      </c>
      <c r="D3423" s="4">
        <v>0</v>
      </c>
      <c r="E3423" s="4">
        <f t="shared" si="106"/>
        <v>0</v>
      </c>
      <c r="F3423" s="4">
        <v>0</v>
      </c>
      <c r="G3423" s="4">
        <f t="shared" si="107"/>
        <v>0</v>
      </c>
    </row>
    <row r="3424" spans="1:7">
      <c r="A3424" s="4">
        <v>5</v>
      </c>
      <c r="B3424" s="4">
        <v>22</v>
      </c>
      <c r="C3424" s="4">
        <v>21</v>
      </c>
      <c r="D3424" s="4">
        <v>0</v>
      </c>
      <c r="E3424" s="4">
        <f t="shared" si="106"/>
        <v>0</v>
      </c>
      <c r="F3424" s="4">
        <v>0</v>
      </c>
      <c r="G3424" s="4">
        <f t="shared" si="107"/>
        <v>0</v>
      </c>
    </row>
    <row r="3425" spans="1:7">
      <c r="A3425" s="4">
        <v>5</v>
      </c>
      <c r="B3425" s="4">
        <v>22</v>
      </c>
      <c r="C3425" s="4">
        <v>22</v>
      </c>
      <c r="D3425" s="4">
        <v>0</v>
      </c>
      <c r="E3425" s="4">
        <f t="shared" si="106"/>
        <v>0</v>
      </c>
      <c r="F3425" s="4">
        <v>0</v>
      </c>
      <c r="G3425" s="4">
        <f t="shared" si="107"/>
        <v>0</v>
      </c>
    </row>
    <row r="3426" spans="1:7">
      <c r="A3426" s="4">
        <v>5</v>
      </c>
      <c r="B3426" s="4">
        <v>22</v>
      </c>
      <c r="C3426" s="4">
        <v>23</v>
      </c>
      <c r="D3426" s="4">
        <v>0</v>
      </c>
      <c r="E3426" s="4">
        <f t="shared" si="106"/>
        <v>0</v>
      </c>
      <c r="F3426" s="4">
        <v>0</v>
      </c>
      <c r="G3426" s="4">
        <f t="shared" si="107"/>
        <v>0</v>
      </c>
    </row>
    <row r="3427" spans="1:7">
      <c r="A3427" s="4">
        <v>5</v>
      </c>
      <c r="B3427" s="4">
        <v>23</v>
      </c>
      <c r="C3427" s="4">
        <v>0</v>
      </c>
      <c r="D3427" s="4">
        <v>0</v>
      </c>
      <c r="E3427" s="4">
        <f t="shared" si="106"/>
        <v>0</v>
      </c>
      <c r="F3427" s="4">
        <v>0</v>
      </c>
      <c r="G3427" s="4">
        <f t="shared" si="107"/>
        <v>0</v>
      </c>
    </row>
    <row r="3428" spans="1:7">
      <c r="A3428" s="4">
        <v>5</v>
      </c>
      <c r="B3428" s="4">
        <v>23</v>
      </c>
      <c r="C3428" s="4">
        <v>1</v>
      </c>
      <c r="D3428" s="4">
        <v>0</v>
      </c>
      <c r="E3428" s="4">
        <f t="shared" si="106"/>
        <v>0</v>
      </c>
      <c r="F3428" s="4">
        <v>0</v>
      </c>
      <c r="G3428" s="4">
        <f t="shared" si="107"/>
        <v>0</v>
      </c>
    </row>
    <row r="3429" spans="1:7">
      <c r="A3429" s="4">
        <v>5</v>
      </c>
      <c r="B3429" s="4">
        <v>23</v>
      </c>
      <c r="C3429" s="4">
        <v>2</v>
      </c>
      <c r="D3429" s="4">
        <v>0</v>
      </c>
      <c r="E3429" s="4">
        <f t="shared" si="106"/>
        <v>0</v>
      </c>
      <c r="F3429" s="4">
        <v>0</v>
      </c>
      <c r="G3429" s="4">
        <f t="shared" si="107"/>
        <v>0</v>
      </c>
    </row>
    <row r="3430" spans="1:7">
      <c r="A3430" s="4">
        <v>5</v>
      </c>
      <c r="B3430" s="4">
        <v>23</v>
      </c>
      <c r="C3430" s="4">
        <v>3</v>
      </c>
      <c r="D3430" s="4">
        <v>0</v>
      </c>
      <c r="E3430" s="4">
        <f t="shared" si="106"/>
        <v>0</v>
      </c>
      <c r="F3430" s="4">
        <v>0</v>
      </c>
      <c r="G3430" s="4">
        <f t="shared" si="107"/>
        <v>0</v>
      </c>
    </row>
    <row r="3431" spans="1:7">
      <c r="A3431" s="4">
        <v>5</v>
      </c>
      <c r="B3431" s="4">
        <v>23</v>
      </c>
      <c r="C3431" s="4">
        <v>4</v>
      </c>
      <c r="D3431" s="4">
        <v>0</v>
      </c>
      <c r="E3431" s="4">
        <f t="shared" si="106"/>
        <v>0</v>
      </c>
      <c r="F3431" s="4">
        <v>0</v>
      </c>
      <c r="G3431" s="4">
        <f t="shared" si="107"/>
        <v>0</v>
      </c>
    </row>
    <row r="3432" spans="1:7">
      <c r="A3432" s="4">
        <v>5</v>
      </c>
      <c r="B3432" s="4">
        <v>23</v>
      </c>
      <c r="C3432" s="4">
        <v>5</v>
      </c>
      <c r="D3432" s="4">
        <v>3.524</v>
      </c>
      <c r="E3432" s="4">
        <f t="shared" si="106"/>
        <v>3.5240000000000002E-3</v>
      </c>
      <c r="F3432" s="4">
        <v>3.52</v>
      </c>
      <c r="G3432" s="4">
        <f t="shared" si="107"/>
        <v>3.5200000000000001E-3</v>
      </c>
    </row>
    <row r="3433" spans="1:7">
      <c r="A3433" s="4">
        <v>5</v>
      </c>
      <c r="B3433" s="4">
        <v>23</v>
      </c>
      <c r="C3433" s="4">
        <v>6</v>
      </c>
      <c r="D3433" s="4">
        <v>85.902000000000001</v>
      </c>
      <c r="E3433" s="4">
        <f t="shared" si="106"/>
        <v>8.5902000000000006E-2</v>
      </c>
      <c r="F3433" s="4">
        <v>35.505000000000003</v>
      </c>
      <c r="G3433" s="4">
        <f t="shared" si="107"/>
        <v>3.5505000000000002E-2</v>
      </c>
    </row>
    <row r="3434" spans="1:7">
      <c r="A3434" s="4">
        <v>5</v>
      </c>
      <c r="B3434" s="4">
        <v>23</v>
      </c>
      <c r="C3434" s="4">
        <v>7</v>
      </c>
      <c r="D3434" s="4">
        <v>253.72</v>
      </c>
      <c r="E3434" s="4">
        <f t="shared" si="106"/>
        <v>0.25372</v>
      </c>
      <c r="F3434" s="4">
        <v>121.51300000000001</v>
      </c>
      <c r="G3434" s="4">
        <f t="shared" si="107"/>
        <v>0.12151300000000001</v>
      </c>
    </row>
    <row r="3435" spans="1:7">
      <c r="A3435" s="4">
        <v>5</v>
      </c>
      <c r="B3435" s="4">
        <v>23</v>
      </c>
      <c r="C3435" s="4">
        <v>8</v>
      </c>
      <c r="D3435" s="4">
        <v>149.816</v>
      </c>
      <c r="E3435" s="4">
        <f t="shared" si="106"/>
        <v>0.149816</v>
      </c>
      <c r="F3435" s="4">
        <v>142.10499999999999</v>
      </c>
      <c r="G3435" s="4">
        <f t="shared" si="107"/>
        <v>0.14210499999999998</v>
      </c>
    </row>
    <row r="3436" spans="1:7">
      <c r="A3436" s="4">
        <v>5</v>
      </c>
      <c r="B3436" s="4">
        <v>23</v>
      </c>
      <c r="C3436" s="4">
        <v>9</v>
      </c>
      <c r="D3436" s="4">
        <v>225.07300000000001</v>
      </c>
      <c r="E3436" s="4">
        <f t="shared" si="106"/>
        <v>0.225073</v>
      </c>
      <c r="F3436" s="4">
        <v>213.464</v>
      </c>
      <c r="G3436" s="4">
        <f t="shared" si="107"/>
        <v>0.21346399999999999</v>
      </c>
    </row>
    <row r="3437" spans="1:7">
      <c r="A3437" s="4">
        <v>5</v>
      </c>
      <c r="B3437" s="4">
        <v>23</v>
      </c>
      <c r="C3437" s="4">
        <v>10</v>
      </c>
      <c r="D3437" s="4">
        <v>314.95800000000003</v>
      </c>
      <c r="E3437" s="4">
        <f t="shared" si="106"/>
        <v>0.31495800000000002</v>
      </c>
      <c r="F3437" s="4">
        <v>285.387</v>
      </c>
      <c r="G3437" s="4">
        <f t="shared" si="107"/>
        <v>0.285387</v>
      </c>
    </row>
    <row r="3438" spans="1:7">
      <c r="A3438" s="4">
        <v>5</v>
      </c>
      <c r="B3438" s="4">
        <v>23</v>
      </c>
      <c r="C3438" s="4">
        <v>11</v>
      </c>
      <c r="D3438" s="4">
        <v>711.37099999999998</v>
      </c>
      <c r="E3438" s="4">
        <f t="shared" si="106"/>
        <v>0.71137099999999998</v>
      </c>
      <c r="F3438" s="4">
        <v>607.32100000000003</v>
      </c>
      <c r="G3438" s="4">
        <f t="shared" si="107"/>
        <v>0.607321</v>
      </c>
    </row>
    <row r="3439" spans="1:7">
      <c r="A3439" s="4">
        <v>5</v>
      </c>
      <c r="B3439" s="4">
        <v>23</v>
      </c>
      <c r="C3439" s="4">
        <v>12</v>
      </c>
      <c r="D3439" s="4">
        <v>806.76199999999994</v>
      </c>
      <c r="E3439" s="4">
        <f t="shared" si="106"/>
        <v>0.80676199999999998</v>
      </c>
      <c r="F3439" s="4">
        <v>735.55100000000004</v>
      </c>
      <c r="G3439" s="4">
        <f t="shared" si="107"/>
        <v>0.73555100000000007</v>
      </c>
    </row>
    <row r="3440" spans="1:7">
      <c r="A3440" s="4">
        <v>5</v>
      </c>
      <c r="B3440" s="4">
        <v>23</v>
      </c>
      <c r="C3440" s="4">
        <v>13</v>
      </c>
      <c r="D3440" s="4">
        <v>778.87800000000004</v>
      </c>
      <c r="E3440" s="4">
        <f t="shared" si="106"/>
        <v>0.77887800000000007</v>
      </c>
      <c r="F3440" s="4">
        <v>766.75199999999995</v>
      </c>
      <c r="G3440" s="4">
        <f t="shared" si="107"/>
        <v>0.76675199999999999</v>
      </c>
    </row>
    <row r="3441" spans="1:7">
      <c r="A3441" s="4">
        <v>5</v>
      </c>
      <c r="B3441" s="4">
        <v>23</v>
      </c>
      <c r="C3441" s="4">
        <v>14</v>
      </c>
      <c r="D3441" s="4">
        <v>700.11699999999996</v>
      </c>
      <c r="E3441" s="4">
        <f t="shared" si="106"/>
        <v>0.70011699999999999</v>
      </c>
      <c r="F3441" s="4">
        <v>753.24900000000002</v>
      </c>
      <c r="G3441" s="4">
        <f t="shared" si="107"/>
        <v>0.75324900000000006</v>
      </c>
    </row>
    <row r="3442" spans="1:7">
      <c r="A3442" s="4">
        <v>5</v>
      </c>
      <c r="B3442" s="4">
        <v>23</v>
      </c>
      <c r="C3442" s="4">
        <v>15</v>
      </c>
      <c r="D3442" s="4">
        <v>566.12599999999998</v>
      </c>
      <c r="E3442" s="4">
        <f t="shared" si="106"/>
        <v>0.56612600000000002</v>
      </c>
      <c r="F3442" s="4">
        <v>681.95100000000002</v>
      </c>
      <c r="G3442" s="4">
        <f t="shared" si="107"/>
        <v>0.68195099999999997</v>
      </c>
    </row>
    <row r="3443" spans="1:7">
      <c r="A3443" s="4">
        <v>5</v>
      </c>
      <c r="B3443" s="4">
        <v>23</v>
      </c>
      <c r="C3443" s="4">
        <v>16</v>
      </c>
      <c r="D3443" s="4">
        <v>432.30200000000002</v>
      </c>
      <c r="E3443" s="4">
        <f t="shared" si="106"/>
        <v>0.43230200000000002</v>
      </c>
      <c r="F3443" s="4">
        <v>622.50800000000004</v>
      </c>
      <c r="G3443" s="4">
        <f t="shared" si="107"/>
        <v>0.62250800000000006</v>
      </c>
    </row>
    <row r="3444" spans="1:7">
      <c r="A3444" s="4">
        <v>5</v>
      </c>
      <c r="B3444" s="4">
        <v>23</v>
      </c>
      <c r="C3444" s="4">
        <v>17</v>
      </c>
      <c r="D3444" s="4">
        <v>253.4</v>
      </c>
      <c r="E3444" s="4">
        <f t="shared" si="106"/>
        <v>0.25340000000000001</v>
      </c>
      <c r="F3444" s="4">
        <v>493.83499999999998</v>
      </c>
      <c r="G3444" s="4">
        <f t="shared" si="107"/>
        <v>0.49383499999999997</v>
      </c>
    </row>
    <row r="3445" spans="1:7">
      <c r="A3445" s="4">
        <v>5</v>
      </c>
      <c r="B3445" s="4">
        <v>23</v>
      </c>
      <c r="C3445" s="4">
        <v>18</v>
      </c>
      <c r="D3445" s="4">
        <v>95.316999999999993</v>
      </c>
      <c r="E3445" s="4">
        <f t="shared" si="106"/>
        <v>9.5316999999999999E-2</v>
      </c>
      <c r="F3445" s="4">
        <v>262.39699999999999</v>
      </c>
      <c r="G3445" s="4">
        <f t="shared" si="107"/>
        <v>0.26239699999999999</v>
      </c>
    </row>
    <row r="3446" spans="1:7">
      <c r="A3446" s="4">
        <v>5</v>
      </c>
      <c r="B3446" s="4">
        <v>23</v>
      </c>
      <c r="C3446" s="4">
        <v>19</v>
      </c>
      <c r="D3446" s="4">
        <v>0</v>
      </c>
      <c r="E3446" s="4">
        <f t="shared" si="106"/>
        <v>0</v>
      </c>
      <c r="F3446" s="4">
        <v>39.119</v>
      </c>
      <c r="G3446" s="4">
        <f t="shared" si="107"/>
        <v>3.9119000000000001E-2</v>
      </c>
    </row>
    <row r="3447" spans="1:7">
      <c r="A3447" s="4">
        <v>5</v>
      </c>
      <c r="B3447" s="4">
        <v>23</v>
      </c>
      <c r="C3447" s="4">
        <v>20</v>
      </c>
      <c r="D3447" s="4">
        <v>0</v>
      </c>
      <c r="E3447" s="4">
        <f t="shared" si="106"/>
        <v>0</v>
      </c>
      <c r="F3447" s="4">
        <v>0</v>
      </c>
      <c r="G3447" s="4">
        <f t="shared" si="107"/>
        <v>0</v>
      </c>
    </row>
    <row r="3448" spans="1:7">
      <c r="A3448" s="4">
        <v>5</v>
      </c>
      <c r="B3448" s="4">
        <v>23</v>
      </c>
      <c r="C3448" s="4">
        <v>21</v>
      </c>
      <c r="D3448" s="4">
        <v>0</v>
      </c>
      <c r="E3448" s="4">
        <f t="shared" si="106"/>
        <v>0</v>
      </c>
      <c r="F3448" s="4">
        <v>0</v>
      </c>
      <c r="G3448" s="4">
        <f t="shared" si="107"/>
        <v>0</v>
      </c>
    </row>
    <row r="3449" spans="1:7">
      <c r="A3449" s="4">
        <v>5</v>
      </c>
      <c r="B3449" s="4">
        <v>23</v>
      </c>
      <c r="C3449" s="4">
        <v>22</v>
      </c>
      <c r="D3449" s="4">
        <v>0</v>
      </c>
      <c r="E3449" s="4">
        <f t="shared" si="106"/>
        <v>0</v>
      </c>
      <c r="F3449" s="4">
        <v>0</v>
      </c>
      <c r="G3449" s="4">
        <f t="shared" si="107"/>
        <v>0</v>
      </c>
    </row>
    <row r="3450" spans="1:7">
      <c r="A3450" s="4">
        <v>5</v>
      </c>
      <c r="B3450" s="4">
        <v>23</v>
      </c>
      <c r="C3450" s="4">
        <v>23</v>
      </c>
      <c r="D3450" s="4">
        <v>0</v>
      </c>
      <c r="E3450" s="4">
        <f t="shared" si="106"/>
        <v>0</v>
      </c>
      <c r="F3450" s="4">
        <v>0</v>
      </c>
      <c r="G3450" s="4">
        <f t="shared" si="107"/>
        <v>0</v>
      </c>
    </row>
    <row r="3451" spans="1:7">
      <c r="A3451" s="4">
        <v>5</v>
      </c>
      <c r="B3451" s="4">
        <v>24</v>
      </c>
      <c r="C3451" s="4">
        <v>0</v>
      </c>
      <c r="D3451" s="4">
        <v>0</v>
      </c>
      <c r="E3451" s="4">
        <f t="shared" si="106"/>
        <v>0</v>
      </c>
      <c r="F3451" s="4">
        <v>0</v>
      </c>
      <c r="G3451" s="4">
        <f t="shared" si="107"/>
        <v>0</v>
      </c>
    </row>
    <row r="3452" spans="1:7">
      <c r="A3452" s="4">
        <v>5</v>
      </c>
      <c r="B3452" s="4">
        <v>24</v>
      </c>
      <c r="C3452" s="4">
        <v>1</v>
      </c>
      <c r="D3452" s="4">
        <v>0</v>
      </c>
      <c r="E3452" s="4">
        <f t="shared" si="106"/>
        <v>0</v>
      </c>
      <c r="F3452" s="4">
        <v>0</v>
      </c>
      <c r="G3452" s="4">
        <f t="shared" si="107"/>
        <v>0</v>
      </c>
    </row>
    <row r="3453" spans="1:7">
      <c r="A3453" s="4">
        <v>5</v>
      </c>
      <c r="B3453" s="4">
        <v>24</v>
      </c>
      <c r="C3453" s="4">
        <v>2</v>
      </c>
      <c r="D3453" s="4">
        <v>0</v>
      </c>
      <c r="E3453" s="4">
        <f t="shared" si="106"/>
        <v>0</v>
      </c>
      <c r="F3453" s="4">
        <v>0</v>
      </c>
      <c r="G3453" s="4">
        <f t="shared" si="107"/>
        <v>0</v>
      </c>
    </row>
    <row r="3454" spans="1:7">
      <c r="A3454" s="4">
        <v>5</v>
      </c>
      <c r="B3454" s="4">
        <v>24</v>
      </c>
      <c r="C3454" s="4">
        <v>3</v>
      </c>
      <c r="D3454" s="4">
        <v>0</v>
      </c>
      <c r="E3454" s="4">
        <f t="shared" si="106"/>
        <v>0</v>
      </c>
      <c r="F3454" s="4">
        <v>0</v>
      </c>
      <c r="G3454" s="4">
        <f t="shared" si="107"/>
        <v>0</v>
      </c>
    </row>
    <row r="3455" spans="1:7">
      <c r="A3455" s="4">
        <v>5</v>
      </c>
      <c r="B3455" s="4">
        <v>24</v>
      </c>
      <c r="C3455" s="4">
        <v>4</v>
      </c>
      <c r="D3455" s="4">
        <v>0</v>
      </c>
      <c r="E3455" s="4">
        <f t="shared" si="106"/>
        <v>0</v>
      </c>
      <c r="F3455" s="4">
        <v>0</v>
      </c>
      <c r="G3455" s="4">
        <f t="shared" si="107"/>
        <v>0</v>
      </c>
    </row>
    <row r="3456" spans="1:7">
      <c r="A3456" s="4">
        <v>5</v>
      </c>
      <c r="B3456" s="4">
        <v>24</v>
      </c>
      <c r="C3456" s="4">
        <v>5</v>
      </c>
      <c r="D3456" s="4">
        <v>3.371</v>
      </c>
      <c r="E3456" s="4">
        <f t="shared" si="106"/>
        <v>3.3709999999999999E-3</v>
      </c>
      <c r="F3456" s="4">
        <v>3.3639999999999999</v>
      </c>
      <c r="G3456" s="4">
        <f t="shared" si="107"/>
        <v>3.3639999999999998E-3</v>
      </c>
    </row>
    <row r="3457" spans="1:7">
      <c r="A3457" s="4">
        <v>5</v>
      </c>
      <c r="B3457" s="4">
        <v>24</v>
      </c>
      <c r="C3457" s="4">
        <v>6</v>
      </c>
      <c r="D3457" s="4">
        <v>80.933999999999997</v>
      </c>
      <c r="E3457" s="4">
        <f t="shared" si="106"/>
        <v>8.0933999999999992E-2</v>
      </c>
      <c r="F3457" s="4">
        <v>31.091000000000001</v>
      </c>
      <c r="G3457" s="4">
        <f t="shared" si="107"/>
        <v>3.1091000000000001E-2</v>
      </c>
    </row>
    <row r="3458" spans="1:7">
      <c r="A3458" s="4">
        <v>5</v>
      </c>
      <c r="B3458" s="4">
        <v>24</v>
      </c>
      <c r="C3458" s="4">
        <v>7</v>
      </c>
      <c r="D3458" s="4">
        <v>261.38299999999998</v>
      </c>
      <c r="E3458" s="4">
        <f t="shared" si="106"/>
        <v>0.26138299999999998</v>
      </c>
      <c r="F3458" s="4">
        <v>75.572999999999993</v>
      </c>
      <c r="G3458" s="4">
        <f t="shared" si="107"/>
        <v>7.5572999999999987E-2</v>
      </c>
    </row>
    <row r="3459" spans="1:7">
      <c r="A3459" s="4">
        <v>5</v>
      </c>
      <c r="B3459" s="4">
        <v>24</v>
      </c>
      <c r="C3459" s="4">
        <v>8</v>
      </c>
      <c r="D3459" s="4">
        <v>444.50599999999997</v>
      </c>
      <c r="E3459" s="4">
        <f t="shared" si="106"/>
        <v>0.44450599999999996</v>
      </c>
      <c r="F3459" s="4">
        <v>225.001</v>
      </c>
      <c r="G3459" s="4">
        <f t="shared" si="107"/>
        <v>0.22500100000000001</v>
      </c>
    </row>
    <row r="3460" spans="1:7">
      <c r="A3460" s="4">
        <v>5</v>
      </c>
      <c r="B3460" s="4">
        <v>24</v>
      </c>
      <c r="C3460" s="4">
        <v>9</v>
      </c>
      <c r="D3460" s="4">
        <v>578.26599999999996</v>
      </c>
      <c r="E3460" s="4">
        <f t="shared" si="106"/>
        <v>0.57826599999999995</v>
      </c>
      <c r="F3460" s="4">
        <v>393.03100000000001</v>
      </c>
      <c r="G3460" s="4">
        <f t="shared" si="107"/>
        <v>0.39303100000000002</v>
      </c>
    </row>
    <row r="3461" spans="1:7">
      <c r="A3461" s="4">
        <v>5</v>
      </c>
      <c r="B3461" s="4">
        <v>24</v>
      </c>
      <c r="C3461" s="4">
        <v>10</v>
      </c>
      <c r="D3461" s="4">
        <v>547.56700000000001</v>
      </c>
      <c r="E3461" s="4">
        <f t="shared" si="106"/>
        <v>0.54756700000000003</v>
      </c>
      <c r="F3461" s="4">
        <v>449.6</v>
      </c>
      <c r="G3461" s="4">
        <f t="shared" si="107"/>
        <v>0.4496</v>
      </c>
    </row>
    <row r="3462" spans="1:7">
      <c r="A3462" s="4">
        <v>5</v>
      </c>
      <c r="B3462" s="4">
        <v>24</v>
      </c>
      <c r="C3462" s="4">
        <v>11</v>
      </c>
      <c r="D3462" s="4">
        <v>255.35</v>
      </c>
      <c r="E3462" s="4">
        <f t="shared" si="106"/>
        <v>0.25535000000000002</v>
      </c>
      <c r="F3462" s="4">
        <v>240.02099999999999</v>
      </c>
      <c r="G3462" s="4">
        <f t="shared" si="107"/>
        <v>0.24002099999999998</v>
      </c>
    </row>
    <row r="3463" spans="1:7">
      <c r="A3463" s="4">
        <v>5</v>
      </c>
      <c r="B3463" s="4">
        <v>24</v>
      </c>
      <c r="C3463" s="4">
        <v>12</v>
      </c>
      <c r="D3463" s="4">
        <v>784.49900000000002</v>
      </c>
      <c r="E3463" s="4">
        <f t="shared" si="106"/>
        <v>0.78449900000000006</v>
      </c>
      <c r="F3463" s="4">
        <v>714.17600000000004</v>
      </c>
      <c r="G3463" s="4">
        <f t="shared" si="107"/>
        <v>0.71417600000000003</v>
      </c>
    </row>
    <row r="3464" spans="1:7">
      <c r="A3464" s="4">
        <v>5</v>
      </c>
      <c r="B3464" s="4">
        <v>24</v>
      </c>
      <c r="C3464" s="4">
        <v>13</v>
      </c>
      <c r="D3464" s="4">
        <v>745.63499999999999</v>
      </c>
      <c r="E3464" s="4">
        <f t="shared" si="106"/>
        <v>0.74563499999999994</v>
      </c>
      <c r="F3464" s="4">
        <v>735.19399999999996</v>
      </c>
      <c r="G3464" s="4">
        <f t="shared" si="107"/>
        <v>0.73519400000000001</v>
      </c>
    </row>
    <row r="3465" spans="1:7">
      <c r="A3465" s="4">
        <v>5</v>
      </c>
      <c r="B3465" s="4">
        <v>24</v>
      </c>
      <c r="C3465" s="4">
        <v>14</v>
      </c>
      <c r="D3465" s="4">
        <v>712.24099999999999</v>
      </c>
      <c r="E3465" s="4">
        <f t="shared" si="106"/>
        <v>0.71224100000000001</v>
      </c>
      <c r="F3465" s="4">
        <v>766.70399999999995</v>
      </c>
      <c r="G3465" s="4">
        <f t="shared" si="107"/>
        <v>0.76670399999999994</v>
      </c>
    </row>
    <row r="3466" spans="1:7">
      <c r="A3466" s="4">
        <v>5</v>
      </c>
      <c r="B3466" s="4">
        <v>24</v>
      </c>
      <c r="C3466" s="4">
        <v>15</v>
      </c>
      <c r="D3466" s="4">
        <v>578.22799999999995</v>
      </c>
      <c r="E3466" s="4">
        <f t="shared" si="106"/>
        <v>0.57822799999999996</v>
      </c>
      <c r="F3466" s="4">
        <v>693.94799999999998</v>
      </c>
      <c r="G3466" s="4">
        <f t="shared" si="107"/>
        <v>0.69394800000000001</v>
      </c>
    </row>
    <row r="3467" spans="1:7">
      <c r="A3467" s="4">
        <v>5</v>
      </c>
      <c r="B3467" s="4">
        <v>24</v>
      </c>
      <c r="C3467" s="4">
        <v>16</v>
      </c>
      <c r="D3467" s="4">
        <v>431.56299999999999</v>
      </c>
      <c r="E3467" s="4">
        <f t="shared" si="106"/>
        <v>0.43156299999999997</v>
      </c>
      <c r="F3467" s="4">
        <v>619.30799999999999</v>
      </c>
      <c r="G3467" s="4">
        <f t="shared" si="107"/>
        <v>0.61930799999999997</v>
      </c>
    </row>
    <row r="3468" spans="1:7">
      <c r="A3468" s="4">
        <v>5</v>
      </c>
      <c r="B3468" s="4">
        <v>24</v>
      </c>
      <c r="C3468" s="4">
        <v>17</v>
      </c>
      <c r="D3468" s="4">
        <v>248.226</v>
      </c>
      <c r="E3468" s="4">
        <f t="shared" si="106"/>
        <v>0.248226</v>
      </c>
      <c r="F3468" s="4">
        <v>471.267</v>
      </c>
      <c r="G3468" s="4">
        <f t="shared" si="107"/>
        <v>0.47126699999999999</v>
      </c>
    </row>
    <row r="3469" spans="1:7">
      <c r="A3469" s="4">
        <v>5</v>
      </c>
      <c r="B3469" s="4">
        <v>24</v>
      </c>
      <c r="C3469" s="4">
        <v>18</v>
      </c>
      <c r="D3469" s="4">
        <v>95.32</v>
      </c>
      <c r="E3469" s="4">
        <f t="shared" si="106"/>
        <v>9.5319999999999988E-2</v>
      </c>
      <c r="F3469" s="4">
        <v>285.40199999999999</v>
      </c>
      <c r="G3469" s="4">
        <f t="shared" si="107"/>
        <v>0.28540199999999999</v>
      </c>
    </row>
    <row r="3470" spans="1:7">
      <c r="A3470" s="4">
        <v>5</v>
      </c>
      <c r="B3470" s="4">
        <v>24</v>
      </c>
      <c r="C3470" s="4">
        <v>19</v>
      </c>
      <c r="D3470" s="4">
        <v>0</v>
      </c>
      <c r="E3470" s="4">
        <f t="shared" si="106"/>
        <v>0</v>
      </c>
      <c r="F3470" s="4">
        <v>48.9</v>
      </c>
      <c r="G3470" s="4">
        <f t="shared" si="107"/>
        <v>4.8899999999999999E-2</v>
      </c>
    </row>
    <row r="3471" spans="1:7">
      <c r="A3471" s="4">
        <v>5</v>
      </c>
      <c r="B3471" s="4">
        <v>24</v>
      </c>
      <c r="C3471" s="4">
        <v>20</v>
      </c>
      <c r="D3471" s="4">
        <v>0</v>
      </c>
      <c r="E3471" s="4">
        <f t="shared" si="106"/>
        <v>0</v>
      </c>
      <c r="F3471" s="4">
        <v>0</v>
      </c>
      <c r="G3471" s="4">
        <f t="shared" si="107"/>
        <v>0</v>
      </c>
    </row>
    <row r="3472" spans="1:7">
      <c r="A3472" s="4">
        <v>5</v>
      </c>
      <c r="B3472" s="4">
        <v>24</v>
      </c>
      <c r="C3472" s="4">
        <v>21</v>
      </c>
      <c r="D3472" s="4">
        <v>0</v>
      </c>
      <c r="E3472" s="4">
        <f t="shared" si="106"/>
        <v>0</v>
      </c>
      <c r="F3472" s="4">
        <v>0</v>
      </c>
      <c r="G3472" s="4">
        <f t="shared" si="107"/>
        <v>0</v>
      </c>
    </row>
    <row r="3473" spans="1:7">
      <c r="A3473" s="4">
        <v>5</v>
      </c>
      <c r="B3473" s="4">
        <v>24</v>
      </c>
      <c r="C3473" s="4">
        <v>22</v>
      </c>
      <c r="D3473" s="4">
        <v>0</v>
      </c>
      <c r="E3473" s="4">
        <f t="shared" si="106"/>
        <v>0</v>
      </c>
      <c r="F3473" s="4">
        <v>0</v>
      </c>
      <c r="G3473" s="4">
        <f t="shared" si="107"/>
        <v>0</v>
      </c>
    </row>
    <row r="3474" spans="1:7">
      <c r="A3474" s="4">
        <v>5</v>
      </c>
      <c r="B3474" s="4">
        <v>24</v>
      </c>
      <c r="C3474" s="4">
        <v>23</v>
      </c>
      <c r="D3474" s="4">
        <v>0</v>
      </c>
      <c r="E3474" s="4">
        <f t="shared" si="106"/>
        <v>0</v>
      </c>
      <c r="F3474" s="4">
        <v>0</v>
      </c>
      <c r="G3474" s="4">
        <f t="shared" si="107"/>
        <v>0</v>
      </c>
    </row>
    <row r="3475" spans="1:7">
      <c r="A3475" s="4">
        <v>5</v>
      </c>
      <c r="B3475" s="4">
        <v>25</v>
      </c>
      <c r="C3475" s="4">
        <v>0</v>
      </c>
      <c r="D3475" s="4">
        <v>0</v>
      </c>
      <c r="E3475" s="4">
        <f t="shared" si="106"/>
        <v>0</v>
      </c>
      <c r="F3475" s="4">
        <v>0</v>
      </c>
      <c r="G3475" s="4">
        <f t="shared" si="107"/>
        <v>0</v>
      </c>
    </row>
    <row r="3476" spans="1:7">
      <c r="A3476" s="4">
        <v>5</v>
      </c>
      <c r="B3476" s="4">
        <v>25</v>
      </c>
      <c r="C3476" s="4">
        <v>1</v>
      </c>
      <c r="D3476" s="4">
        <v>0</v>
      </c>
      <c r="E3476" s="4">
        <f t="shared" ref="E3476:E3539" si="108">D3476/1000</f>
        <v>0</v>
      </c>
      <c r="F3476" s="4">
        <v>0</v>
      </c>
      <c r="G3476" s="4">
        <f t="shared" ref="G3476:G3539" si="109">F3476/1000</f>
        <v>0</v>
      </c>
    </row>
    <row r="3477" spans="1:7">
      <c r="A3477" s="4">
        <v>5</v>
      </c>
      <c r="B3477" s="4">
        <v>25</v>
      </c>
      <c r="C3477" s="4">
        <v>2</v>
      </c>
      <c r="D3477" s="4">
        <v>0</v>
      </c>
      <c r="E3477" s="4">
        <f t="shared" si="108"/>
        <v>0</v>
      </c>
      <c r="F3477" s="4">
        <v>0</v>
      </c>
      <c r="G3477" s="4">
        <f t="shared" si="109"/>
        <v>0</v>
      </c>
    </row>
    <row r="3478" spans="1:7">
      <c r="A3478" s="4">
        <v>5</v>
      </c>
      <c r="B3478" s="4">
        <v>25</v>
      </c>
      <c r="C3478" s="4">
        <v>3</v>
      </c>
      <c r="D3478" s="4">
        <v>0</v>
      </c>
      <c r="E3478" s="4">
        <f t="shared" si="108"/>
        <v>0</v>
      </c>
      <c r="F3478" s="4">
        <v>0</v>
      </c>
      <c r="G3478" s="4">
        <f t="shared" si="109"/>
        <v>0</v>
      </c>
    </row>
    <row r="3479" spans="1:7">
      <c r="A3479" s="4">
        <v>5</v>
      </c>
      <c r="B3479" s="4">
        <v>25</v>
      </c>
      <c r="C3479" s="4">
        <v>4</v>
      </c>
      <c r="D3479" s="4">
        <v>0</v>
      </c>
      <c r="E3479" s="4">
        <f t="shared" si="108"/>
        <v>0</v>
      </c>
      <c r="F3479" s="4">
        <v>0</v>
      </c>
      <c r="G3479" s="4">
        <f t="shared" si="109"/>
        <v>0</v>
      </c>
    </row>
    <row r="3480" spans="1:7">
      <c r="A3480" s="4">
        <v>5</v>
      </c>
      <c r="B3480" s="4">
        <v>25</v>
      </c>
      <c r="C3480" s="4">
        <v>5</v>
      </c>
      <c r="D3480" s="4">
        <v>3.984</v>
      </c>
      <c r="E3480" s="4">
        <f t="shared" si="108"/>
        <v>3.9839999999999997E-3</v>
      </c>
      <c r="F3480" s="4">
        <v>3.9780000000000002</v>
      </c>
      <c r="G3480" s="4">
        <f t="shared" si="109"/>
        <v>3.9780000000000006E-3</v>
      </c>
    </row>
    <row r="3481" spans="1:7">
      <c r="A3481" s="4">
        <v>5</v>
      </c>
      <c r="B3481" s="4">
        <v>25</v>
      </c>
      <c r="C3481" s="4">
        <v>6</v>
      </c>
      <c r="D3481" s="4">
        <v>82.296999999999997</v>
      </c>
      <c r="E3481" s="4">
        <f t="shared" si="108"/>
        <v>8.2296999999999995E-2</v>
      </c>
      <c r="F3481" s="4">
        <v>30.498999999999999</v>
      </c>
      <c r="G3481" s="4">
        <f t="shared" si="109"/>
        <v>3.0498999999999998E-2</v>
      </c>
    </row>
    <row r="3482" spans="1:7">
      <c r="A3482" s="4">
        <v>5</v>
      </c>
      <c r="B3482" s="4">
        <v>25</v>
      </c>
      <c r="C3482" s="4">
        <v>7</v>
      </c>
      <c r="D3482" s="4">
        <v>266.01400000000001</v>
      </c>
      <c r="E3482" s="4">
        <f t="shared" si="108"/>
        <v>0.26601400000000003</v>
      </c>
      <c r="F3482" s="4">
        <v>72.903000000000006</v>
      </c>
      <c r="G3482" s="4">
        <f t="shared" si="109"/>
        <v>7.2903000000000009E-2</v>
      </c>
    </row>
    <row r="3483" spans="1:7">
      <c r="A3483" s="4">
        <v>5</v>
      </c>
      <c r="B3483" s="4">
        <v>25</v>
      </c>
      <c r="C3483" s="4">
        <v>8</v>
      </c>
      <c r="D3483" s="4">
        <v>469.20800000000003</v>
      </c>
      <c r="E3483" s="4">
        <f t="shared" si="108"/>
        <v>0.46920800000000001</v>
      </c>
      <c r="F3483" s="4">
        <v>236.19</v>
      </c>
      <c r="G3483" s="4">
        <f t="shared" si="109"/>
        <v>0.23619000000000001</v>
      </c>
    </row>
    <row r="3484" spans="1:7">
      <c r="A3484" s="4">
        <v>5</v>
      </c>
      <c r="B3484" s="4">
        <v>25</v>
      </c>
      <c r="C3484" s="4">
        <v>9</v>
      </c>
      <c r="D3484" s="4">
        <v>621.33100000000002</v>
      </c>
      <c r="E3484" s="4">
        <f t="shared" si="108"/>
        <v>0.62133099999999997</v>
      </c>
      <c r="F3484" s="4">
        <v>403.33300000000003</v>
      </c>
      <c r="G3484" s="4">
        <f t="shared" si="109"/>
        <v>0.40333300000000005</v>
      </c>
    </row>
    <row r="3485" spans="1:7">
      <c r="A3485" s="4">
        <v>5</v>
      </c>
      <c r="B3485" s="4">
        <v>25</v>
      </c>
      <c r="C3485" s="4">
        <v>10</v>
      </c>
      <c r="D3485" s="4">
        <v>715.33100000000002</v>
      </c>
      <c r="E3485" s="4">
        <f t="shared" si="108"/>
        <v>0.71533100000000005</v>
      </c>
      <c r="F3485" s="4">
        <v>536.04</v>
      </c>
      <c r="G3485" s="4">
        <f t="shared" si="109"/>
        <v>0.53603999999999996</v>
      </c>
    </row>
    <row r="3486" spans="1:7">
      <c r="A3486" s="4">
        <v>5</v>
      </c>
      <c r="B3486" s="4">
        <v>25</v>
      </c>
      <c r="C3486" s="4">
        <v>11</v>
      </c>
      <c r="D3486" s="4">
        <v>780.85900000000004</v>
      </c>
      <c r="E3486" s="4">
        <f t="shared" si="108"/>
        <v>0.78085900000000008</v>
      </c>
      <c r="F3486" s="4">
        <v>650.81500000000005</v>
      </c>
      <c r="G3486" s="4">
        <f t="shared" si="109"/>
        <v>0.65081500000000003</v>
      </c>
    </row>
    <row r="3487" spans="1:7">
      <c r="A3487" s="4">
        <v>5</v>
      </c>
      <c r="B3487" s="4">
        <v>25</v>
      </c>
      <c r="C3487" s="4">
        <v>12</v>
      </c>
      <c r="D3487" s="4">
        <v>659.80799999999999</v>
      </c>
      <c r="E3487" s="4">
        <f t="shared" si="108"/>
        <v>0.65980799999999995</v>
      </c>
      <c r="F3487" s="4">
        <v>603.40499999999997</v>
      </c>
      <c r="G3487" s="4">
        <f t="shared" si="109"/>
        <v>0.60340499999999997</v>
      </c>
    </row>
    <row r="3488" spans="1:7">
      <c r="A3488" s="4">
        <v>5</v>
      </c>
      <c r="B3488" s="4">
        <v>25</v>
      </c>
      <c r="C3488" s="4">
        <v>13</v>
      </c>
      <c r="D3488" s="4">
        <v>598.88499999999999</v>
      </c>
      <c r="E3488" s="4">
        <f t="shared" si="108"/>
        <v>0.598885</v>
      </c>
      <c r="F3488" s="4">
        <v>591.6</v>
      </c>
      <c r="G3488" s="4">
        <f t="shared" si="109"/>
        <v>0.59160000000000001</v>
      </c>
    </row>
    <row r="3489" spans="1:7">
      <c r="A3489" s="4">
        <v>5</v>
      </c>
      <c r="B3489" s="4">
        <v>25</v>
      </c>
      <c r="C3489" s="4">
        <v>14</v>
      </c>
      <c r="D3489" s="4">
        <v>449.351</v>
      </c>
      <c r="E3489" s="4">
        <f t="shared" si="108"/>
        <v>0.449351</v>
      </c>
      <c r="F3489" s="4">
        <v>471.97300000000001</v>
      </c>
      <c r="G3489" s="4">
        <f t="shared" si="109"/>
        <v>0.47197300000000003</v>
      </c>
    </row>
    <row r="3490" spans="1:7">
      <c r="A3490" s="4">
        <v>5</v>
      </c>
      <c r="B3490" s="4">
        <v>25</v>
      </c>
      <c r="C3490" s="4">
        <v>15</v>
      </c>
      <c r="D3490" s="4">
        <v>445.93700000000001</v>
      </c>
      <c r="E3490" s="4">
        <f t="shared" si="108"/>
        <v>0.44593700000000003</v>
      </c>
      <c r="F3490" s="4">
        <v>515.07299999999998</v>
      </c>
      <c r="G3490" s="4">
        <f t="shared" si="109"/>
        <v>0.515073</v>
      </c>
    </row>
    <row r="3491" spans="1:7">
      <c r="A3491" s="4">
        <v>5</v>
      </c>
      <c r="B3491" s="4">
        <v>25</v>
      </c>
      <c r="C3491" s="4">
        <v>16</v>
      </c>
      <c r="D3491" s="4">
        <v>262.815</v>
      </c>
      <c r="E3491" s="4">
        <f t="shared" si="108"/>
        <v>0.26281500000000002</v>
      </c>
      <c r="F3491" s="4">
        <v>311.54000000000002</v>
      </c>
      <c r="G3491" s="4">
        <f t="shared" si="109"/>
        <v>0.31154000000000004</v>
      </c>
    </row>
    <row r="3492" spans="1:7">
      <c r="A3492" s="4">
        <v>5</v>
      </c>
      <c r="B3492" s="4">
        <v>25</v>
      </c>
      <c r="C3492" s="4">
        <v>17</v>
      </c>
      <c r="D3492" s="4">
        <v>161.61000000000001</v>
      </c>
      <c r="E3492" s="4">
        <f t="shared" si="108"/>
        <v>0.16161</v>
      </c>
      <c r="F3492" s="4">
        <v>211.00700000000001</v>
      </c>
      <c r="G3492" s="4">
        <f t="shared" si="109"/>
        <v>0.211007</v>
      </c>
    </row>
    <row r="3493" spans="1:7">
      <c r="A3493" s="4">
        <v>5</v>
      </c>
      <c r="B3493" s="4">
        <v>25</v>
      </c>
      <c r="C3493" s="4">
        <v>18</v>
      </c>
      <c r="D3493" s="4">
        <v>28.39</v>
      </c>
      <c r="E3493" s="4">
        <f t="shared" si="108"/>
        <v>2.8390000000000002E-2</v>
      </c>
      <c r="F3493" s="4">
        <v>28.369</v>
      </c>
      <c r="G3493" s="4">
        <f t="shared" si="109"/>
        <v>2.8368999999999998E-2</v>
      </c>
    </row>
    <row r="3494" spans="1:7">
      <c r="A3494" s="4">
        <v>5</v>
      </c>
      <c r="B3494" s="4">
        <v>25</v>
      </c>
      <c r="C3494" s="4">
        <v>19</v>
      </c>
      <c r="D3494" s="4">
        <v>0</v>
      </c>
      <c r="E3494" s="4">
        <f t="shared" si="108"/>
        <v>0</v>
      </c>
      <c r="F3494" s="4">
        <v>0</v>
      </c>
      <c r="G3494" s="4">
        <f t="shared" si="109"/>
        <v>0</v>
      </c>
    </row>
    <row r="3495" spans="1:7">
      <c r="A3495" s="4">
        <v>5</v>
      </c>
      <c r="B3495" s="4">
        <v>25</v>
      </c>
      <c r="C3495" s="4">
        <v>20</v>
      </c>
      <c r="D3495" s="4">
        <v>0</v>
      </c>
      <c r="E3495" s="4">
        <f t="shared" si="108"/>
        <v>0</v>
      </c>
      <c r="F3495" s="4">
        <v>0</v>
      </c>
      <c r="G3495" s="4">
        <f t="shared" si="109"/>
        <v>0</v>
      </c>
    </row>
    <row r="3496" spans="1:7">
      <c r="A3496" s="4">
        <v>5</v>
      </c>
      <c r="B3496" s="4">
        <v>25</v>
      </c>
      <c r="C3496" s="4">
        <v>21</v>
      </c>
      <c r="D3496" s="4">
        <v>0</v>
      </c>
      <c r="E3496" s="4">
        <f t="shared" si="108"/>
        <v>0</v>
      </c>
      <c r="F3496" s="4">
        <v>0</v>
      </c>
      <c r="G3496" s="4">
        <f t="shared" si="109"/>
        <v>0</v>
      </c>
    </row>
    <row r="3497" spans="1:7">
      <c r="A3497" s="4">
        <v>5</v>
      </c>
      <c r="B3497" s="4">
        <v>25</v>
      </c>
      <c r="C3497" s="4">
        <v>22</v>
      </c>
      <c r="D3497" s="4">
        <v>0</v>
      </c>
      <c r="E3497" s="4">
        <f t="shared" si="108"/>
        <v>0</v>
      </c>
      <c r="F3497" s="4">
        <v>0</v>
      </c>
      <c r="G3497" s="4">
        <f t="shared" si="109"/>
        <v>0</v>
      </c>
    </row>
    <row r="3498" spans="1:7">
      <c r="A3498" s="4">
        <v>5</v>
      </c>
      <c r="B3498" s="4">
        <v>25</v>
      </c>
      <c r="C3498" s="4">
        <v>23</v>
      </c>
      <c r="D3498" s="4">
        <v>0</v>
      </c>
      <c r="E3498" s="4">
        <f t="shared" si="108"/>
        <v>0</v>
      </c>
      <c r="F3498" s="4">
        <v>0</v>
      </c>
      <c r="G3498" s="4">
        <f t="shared" si="109"/>
        <v>0</v>
      </c>
    </row>
    <row r="3499" spans="1:7">
      <c r="A3499" s="4">
        <v>5</v>
      </c>
      <c r="B3499" s="4">
        <v>26</v>
      </c>
      <c r="C3499" s="4">
        <v>0</v>
      </c>
      <c r="D3499" s="4">
        <v>0</v>
      </c>
      <c r="E3499" s="4">
        <f t="shared" si="108"/>
        <v>0</v>
      </c>
      <c r="F3499" s="4">
        <v>0</v>
      </c>
      <c r="G3499" s="4">
        <f t="shared" si="109"/>
        <v>0</v>
      </c>
    </row>
    <row r="3500" spans="1:7">
      <c r="A3500" s="4">
        <v>5</v>
      </c>
      <c r="B3500" s="4">
        <v>26</v>
      </c>
      <c r="C3500" s="4">
        <v>1</v>
      </c>
      <c r="D3500" s="4">
        <v>0</v>
      </c>
      <c r="E3500" s="4">
        <f t="shared" si="108"/>
        <v>0</v>
      </c>
      <c r="F3500" s="4">
        <v>0</v>
      </c>
      <c r="G3500" s="4">
        <f t="shared" si="109"/>
        <v>0</v>
      </c>
    </row>
    <row r="3501" spans="1:7">
      <c r="A3501" s="4">
        <v>5</v>
      </c>
      <c r="B3501" s="4">
        <v>26</v>
      </c>
      <c r="C3501" s="4">
        <v>2</v>
      </c>
      <c r="D3501" s="4">
        <v>0</v>
      </c>
      <c r="E3501" s="4">
        <f t="shared" si="108"/>
        <v>0</v>
      </c>
      <c r="F3501" s="4">
        <v>0</v>
      </c>
      <c r="G3501" s="4">
        <f t="shared" si="109"/>
        <v>0</v>
      </c>
    </row>
    <row r="3502" spans="1:7">
      <c r="A3502" s="4">
        <v>5</v>
      </c>
      <c r="B3502" s="4">
        <v>26</v>
      </c>
      <c r="C3502" s="4">
        <v>3</v>
      </c>
      <c r="D3502" s="4">
        <v>0</v>
      </c>
      <c r="E3502" s="4">
        <f t="shared" si="108"/>
        <v>0</v>
      </c>
      <c r="F3502" s="4">
        <v>0</v>
      </c>
      <c r="G3502" s="4">
        <f t="shared" si="109"/>
        <v>0</v>
      </c>
    </row>
    <row r="3503" spans="1:7">
      <c r="A3503" s="4">
        <v>5</v>
      </c>
      <c r="B3503" s="4">
        <v>26</v>
      </c>
      <c r="C3503" s="4">
        <v>4</v>
      </c>
      <c r="D3503" s="4">
        <v>0</v>
      </c>
      <c r="E3503" s="4">
        <f t="shared" si="108"/>
        <v>0</v>
      </c>
      <c r="F3503" s="4">
        <v>0</v>
      </c>
      <c r="G3503" s="4">
        <f t="shared" si="109"/>
        <v>0</v>
      </c>
    </row>
    <row r="3504" spans="1:7">
      <c r="A3504" s="4">
        <v>5</v>
      </c>
      <c r="B3504" s="4">
        <v>26</v>
      </c>
      <c r="C3504" s="4">
        <v>5</v>
      </c>
      <c r="D3504" s="4">
        <v>0</v>
      </c>
      <c r="E3504" s="4">
        <f t="shared" si="108"/>
        <v>0</v>
      </c>
      <c r="F3504" s="4">
        <v>0</v>
      </c>
      <c r="G3504" s="4">
        <f t="shared" si="109"/>
        <v>0</v>
      </c>
    </row>
    <row r="3505" spans="1:7">
      <c r="A3505" s="4">
        <v>5</v>
      </c>
      <c r="B3505" s="4">
        <v>26</v>
      </c>
      <c r="C3505" s="4">
        <v>6</v>
      </c>
      <c r="D3505" s="4">
        <v>25.937999999999999</v>
      </c>
      <c r="E3505" s="4">
        <f t="shared" si="108"/>
        <v>2.5937999999999999E-2</v>
      </c>
      <c r="F3505" s="4">
        <v>25.937999999999999</v>
      </c>
      <c r="G3505" s="4">
        <f t="shared" si="109"/>
        <v>2.5937999999999999E-2</v>
      </c>
    </row>
    <row r="3506" spans="1:7">
      <c r="A3506" s="4">
        <v>5</v>
      </c>
      <c r="B3506" s="4">
        <v>26</v>
      </c>
      <c r="C3506" s="4">
        <v>7</v>
      </c>
      <c r="D3506" s="4">
        <v>48.661000000000001</v>
      </c>
      <c r="E3506" s="4">
        <f t="shared" si="108"/>
        <v>4.8661000000000003E-2</v>
      </c>
      <c r="F3506" s="4">
        <v>48.661000000000001</v>
      </c>
      <c r="G3506" s="4">
        <f t="shared" si="109"/>
        <v>4.8661000000000003E-2</v>
      </c>
    </row>
    <row r="3507" spans="1:7">
      <c r="A3507" s="4">
        <v>5</v>
      </c>
      <c r="B3507" s="4">
        <v>26</v>
      </c>
      <c r="C3507" s="4">
        <v>8</v>
      </c>
      <c r="D3507" s="4">
        <v>96.037000000000006</v>
      </c>
      <c r="E3507" s="4">
        <f t="shared" si="108"/>
        <v>9.6037000000000011E-2</v>
      </c>
      <c r="F3507" s="4">
        <v>94.9</v>
      </c>
      <c r="G3507" s="4">
        <f t="shared" si="109"/>
        <v>9.4900000000000012E-2</v>
      </c>
    </row>
    <row r="3508" spans="1:7">
      <c r="A3508" s="4">
        <v>5</v>
      </c>
      <c r="B3508" s="4">
        <v>26</v>
      </c>
      <c r="C3508" s="4">
        <v>9</v>
      </c>
      <c r="D3508" s="4">
        <v>110.267</v>
      </c>
      <c r="E3508" s="4">
        <f t="shared" si="108"/>
        <v>0.11026699999999999</v>
      </c>
      <c r="F3508" s="4">
        <v>109.012</v>
      </c>
      <c r="G3508" s="4">
        <f t="shared" si="109"/>
        <v>0.109012</v>
      </c>
    </row>
    <row r="3509" spans="1:7">
      <c r="A3509" s="4">
        <v>5</v>
      </c>
      <c r="B3509" s="4">
        <v>26</v>
      </c>
      <c r="C3509" s="4">
        <v>10</v>
      </c>
      <c r="D3509" s="4">
        <v>594.89800000000002</v>
      </c>
      <c r="E3509" s="4">
        <f t="shared" si="108"/>
        <v>0.59489800000000004</v>
      </c>
      <c r="F3509" s="4">
        <v>480.93</v>
      </c>
      <c r="G3509" s="4">
        <f t="shared" si="109"/>
        <v>0.48093000000000002</v>
      </c>
    </row>
    <row r="3510" spans="1:7">
      <c r="A3510" s="4">
        <v>5</v>
      </c>
      <c r="B3510" s="4">
        <v>26</v>
      </c>
      <c r="C3510" s="4">
        <v>11</v>
      </c>
      <c r="D3510" s="4">
        <v>134.81299999999999</v>
      </c>
      <c r="E3510" s="4">
        <f t="shared" si="108"/>
        <v>0.13481299999999999</v>
      </c>
      <c r="F3510" s="4">
        <v>132.65100000000001</v>
      </c>
      <c r="G3510" s="4">
        <f t="shared" si="109"/>
        <v>0.13265100000000002</v>
      </c>
    </row>
    <row r="3511" spans="1:7">
      <c r="A3511" s="4">
        <v>5</v>
      </c>
      <c r="B3511" s="4">
        <v>26</v>
      </c>
      <c r="C3511" s="4">
        <v>12</v>
      </c>
      <c r="D3511" s="4">
        <v>126.16</v>
      </c>
      <c r="E3511" s="4">
        <f t="shared" si="108"/>
        <v>0.12615999999999999</v>
      </c>
      <c r="F3511" s="4">
        <v>125.504</v>
      </c>
      <c r="G3511" s="4">
        <f t="shared" si="109"/>
        <v>0.125504</v>
      </c>
    </row>
    <row r="3512" spans="1:7">
      <c r="A3512" s="4">
        <v>5</v>
      </c>
      <c r="B3512" s="4">
        <v>26</v>
      </c>
      <c r="C3512" s="4">
        <v>13</v>
      </c>
      <c r="D3512" s="4">
        <v>136.93799999999999</v>
      </c>
      <c r="E3512" s="4">
        <f t="shared" si="108"/>
        <v>0.13693799999999998</v>
      </c>
      <c r="F3512" s="4">
        <v>136.74</v>
      </c>
      <c r="G3512" s="4">
        <f t="shared" si="109"/>
        <v>0.13674</v>
      </c>
    </row>
    <row r="3513" spans="1:7">
      <c r="A3513" s="4">
        <v>5</v>
      </c>
      <c r="B3513" s="4">
        <v>26</v>
      </c>
      <c r="C3513" s="4">
        <v>14</v>
      </c>
      <c r="D3513" s="4">
        <v>541.90499999999997</v>
      </c>
      <c r="E3513" s="4">
        <f t="shared" si="108"/>
        <v>0.54190499999999997</v>
      </c>
      <c r="F3513" s="4">
        <v>584.53399999999999</v>
      </c>
      <c r="G3513" s="4">
        <f t="shared" si="109"/>
        <v>0.584534</v>
      </c>
    </row>
    <row r="3514" spans="1:7">
      <c r="A3514" s="4">
        <v>5</v>
      </c>
      <c r="B3514" s="4">
        <v>26</v>
      </c>
      <c r="C3514" s="4">
        <v>15</v>
      </c>
      <c r="D3514" s="4">
        <v>106.57899999999999</v>
      </c>
      <c r="E3514" s="4">
        <f t="shared" si="108"/>
        <v>0.10657899999999999</v>
      </c>
      <c r="F3514" s="4">
        <v>107.27800000000001</v>
      </c>
      <c r="G3514" s="4">
        <f t="shared" si="109"/>
        <v>0.10727800000000001</v>
      </c>
    </row>
    <row r="3515" spans="1:7">
      <c r="A3515" s="4">
        <v>5</v>
      </c>
      <c r="B3515" s="4">
        <v>26</v>
      </c>
      <c r="C3515" s="4">
        <v>16</v>
      </c>
      <c r="D3515" s="4">
        <v>108.934</v>
      </c>
      <c r="E3515" s="4">
        <f t="shared" si="108"/>
        <v>0.108934</v>
      </c>
      <c r="F3515" s="4">
        <v>110.95</v>
      </c>
      <c r="G3515" s="4">
        <f t="shared" si="109"/>
        <v>0.11095000000000001</v>
      </c>
    </row>
    <row r="3516" spans="1:7">
      <c r="A3516" s="4">
        <v>5</v>
      </c>
      <c r="B3516" s="4">
        <v>26</v>
      </c>
      <c r="C3516" s="4">
        <v>17</v>
      </c>
      <c r="D3516" s="4">
        <v>236.48500000000001</v>
      </c>
      <c r="E3516" s="4">
        <f t="shared" si="108"/>
        <v>0.236485</v>
      </c>
      <c r="F3516" s="4">
        <v>392.476</v>
      </c>
      <c r="G3516" s="4">
        <f t="shared" si="109"/>
        <v>0.39247599999999999</v>
      </c>
    </row>
    <row r="3517" spans="1:7">
      <c r="A3517" s="4">
        <v>5</v>
      </c>
      <c r="B3517" s="4">
        <v>26</v>
      </c>
      <c r="C3517" s="4">
        <v>18</v>
      </c>
      <c r="D3517" s="4">
        <v>107.82299999999999</v>
      </c>
      <c r="E3517" s="4">
        <f t="shared" si="108"/>
        <v>0.10782299999999999</v>
      </c>
      <c r="F3517" s="4">
        <v>264.55099999999999</v>
      </c>
      <c r="G3517" s="4">
        <f t="shared" si="109"/>
        <v>0.26455099999999998</v>
      </c>
    </row>
    <row r="3518" spans="1:7">
      <c r="A3518" s="4">
        <v>5</v>
      </c>
      <c r="B3518" s="4">
        <v>26</v>
      </c>
      <c r="C3518" s="4">
        <v>19</v>
      </c>
      <c r="D3518" s="4">
        <v>0</v>
      </c>
      <c r="E3518" s="4">
        <f t="shared" si="108"/>
        <v>0</v>
      </c>
      <c r="F3518" s="4">
        <v>42.3</v>
      </c>
      <c r="G3518" s="4">
        <f t="shared" si="109"/>
        <v>4.2299999999999997E-2</v>
      </c>
    </row>
    <row r="3519" spans="1:7">
      <c r="A3519" s="4">
        <v>5</v>
      </c>
      <c r="B3519" s="4">
        <v>26</v>
      </c>
      <c r="C3519" s="4">
        <v>20</v>
      </c>
      <c r="D3519" s="4">
        <v>0</v>
      </c>
      <c r="E3519" s="4">
        <f t="shared" si="108"/>
        <v>0</v>
      </c>
      <c r="F3519" s="4">
        <v>0</v>
      </c>
      <c r="G3519" s="4">
        <f t="shared" si="109"/>
        <v>0</v>
      </c>
    </row>
    <row r="3520" spans="1:7">
      <c r="A3520" s="4">
        <v>5</v>
      </c>
      <c r="B3520" s="4">
        <v>26</v>
      </c>
      <c r="C3520" s="4">
        <v>21</v>
      </c>
      <c r="D3520" s="4">
        <v>0</v>
      </c>
      <c r="E3520" s="4">
        <f t="shared" si="108"/>
        <v>0</v>
      </c>
      <c r="F3520" s="4">
        <v>0</v>
      </c>
      <c r="G3520" s="4">
        <f t="shared" si="109"/>
        <v>0</v>
      </c>
    </row>
    <row r="3521" spans="1:7">
      <c r="A3521" s="4">
        <v>5</v>
      </c>
      <c r="B3521" s="4">
        <v>26</v>
      </c>
      <c r="C3521" s="4">
        <v>22</v>
      </c>
      <c r="D3521" s="4">
        <v>0</v>
      </c>
      <c r="E3521" s="4">
        <f t="shared" si="108"/>
        <v>0</v>
      </c>
      <c r="F3521" s="4">
        <v>0</v>
      </c>
      <c r="G3521" s="4">
        <f t="shared" si="109"/>
        <v>0</v>
      </c>
    </row>
    <row r="3522" spans="1:7">
      <c r="A3522" s="4">
        <v>5</v>
      </c>
      <c r="B3522" s="4">
        <v>26</v>
      </c>
      <c r="C3522" s="4">
        <v>23</v>
      </c>
      <c r="D3522" s="4">
        <v>0</v>
      </c>
      <c r="E3522" s="4">
        <f t="shared" si="108"/>
        <v>0</v>
      </c>
      <c r="F3522" s="4">
        <v>0</v>
      </c>
      <c r="G3522" s="4">
        <f t="shared" si="109"/>
        <v>0</v>
      </c>
    </row>
    <row r="3523" spans="1:7">
      <c r="A3523" s="4">
        <v>5</v>
      </c>
      <c r="B3523" s="4">
        <v>27</v>
      </c>
      <c r="C3523" s="4">
        <v>0</v>
      </c>
      <c r="D3523" s="4">
        <v>0</v>
      </c>
      <c r="E3523" s="4">
        <f t="shared" si="108"/>
        <v>0</v>
      </c>
      <c r="F3523" s="4">
        <v>0</v>
      </c>
      <c r="G3523" s="4">
        <f t="shared" si="109"/>
        <v>0</v>
      </c>
    </row>
    <row r="3524" spans="1:7">
      <c r="A3524" s="4">
        <v>5</v>
      </c>
      <c r="B3524" s="4">
        <v>27</v>
      </c>
      <c r="C3524" s="4">
        <v>1</v>
      </c>
      <c r="D3524" s="4">
        <v>0</v>
      </c>
      <c r="E3524" s="4">
        <f t="shared" si="108"/>
        <v>0</v>
      </c>
      <c r="F3524" s="4">
        <v>0</v>
      </c>
      <c r="G3524" s="4">
        <f t="shared" si="109"/>
        <v>0</v>
      </c>
    </row>
    <row r="3525" spans="1:7">
      <c r="A3525" s="4">
        <v>5</v>
      </c>
      <c r="B3525" s="4">
        <v>27</v>
      </c>
      <c r="C3525" s="4">
        <v>2</v>
      </c>
      <c r="D3525" s="4">
        <v>0</v>
      </c>
      <c r="E3525" s="4">
        <f t="shared" si="108"/>
        <v>0</v>
      </c>
      <c r="F3525" s="4">
        <v>0</v>
      </c>
      <c r="G3525" s="4">
        <f t="shared" si="109"/>
        <v>0</v>
      </c>
    </row>
    <row r="3526" spans="1:7">
      <c r="A3526" s="4">
        <v>5</v>
      </c>
      <c r="B3526" s="4">
        <v>27</v>
      </c>
      <c r="C3526" s="4">
        <v>3</v>
      </c>
      <c r="D3526" s="4">
        <v>0</v>
      </c>
      <c r="E3526" s="4">
        <f t="shared" si="108"/>
        <v>0</v>
      </c>
      <c r="F3526" s="4">
        <v>0</v>
      </c>
      <c r="G3526" s="4">
        <f t="shared" si="109"/>
        <v>0</v>
      </c>
    </row>
    <row r="3527" spans="1:7">
      <c r="A3527" s="4">
        <v>5</v>
      </c>
      <c r="B3527" s="4">
        <v>27</v>
      </c>
      <c r="C3527" s="4">
        <v>4</v>
      </c>
      <c r="D3527" s="4">
        <v>0</v>
      </c>
      <c r="E3527" s="4">
        <f t="shared" si="108"/>
        <v>0</v>
      </c>
      <c r="F3527" s="4">
        <v>0</v>
      </c>
      <c r="G3527" s="4">
        <f t="shared" si="109"/>
        <v>0</v>
      </c>
    </row>
    <row r="3528" spans="1:7">
      <c r="A3528" s="4">
        <v>5</v>
      </c>
      <c r="B3528" s="4">
        <v>27</v>
      </c>
      <c r="C3528" s="4">
        <v>5</v>
      </c>
      <c r="D3528" s="4">
        <v>5.0780000000000003</v>
      </c>
      <c r="E3528" s="4">
        <f t="shared" si="108"/>
        <v>5.078E-3</v>
      </c>
      <c r="F3528" s="4">
        <v>5.0709999999999997</v>
      </c>
      <c r="G3528" s="4">
        <f t="shared" si="109"/>
        <v>5.071E-3</v>
      </c>
    </row>
    <row r="3529" spans="1:7">
      <c r="A3529" s="4">
        <v>5</v>
      </c>
      <c r="B3529" s="4">
        <v>27</v>
      </c>
      <c r="C3529" s="4">
        <v>6</v>
      </c>
      <c r="D3529" s="4">
        <v>84.503</v>
      </c>
      <c r="E3529" s="4">
        <f t="shared" si="108"/>
        <v>8.4502999999999995E-2</v>
      </c>
      <c r="F3529" s="4">
        <v>30.736999999999998</v>
      </c>
      <c r="G3529" s="4">
        <f t="shared" si="109"/>
        <v>3.0736999999999997E-2</v>
      </c>
    </row>
    <row r="3530" spans="1:7">
      <c r="A3530" s="4">
        <v>5</v>
      </c>
      <c r="B3530" s="4">
        <v>27</v>
      </c>
      <c r="C3530" s="4">
        <v>7</v>
      </c>
      <c r="D3530" s="4">
        <v>270.47000000000003</v>
      </c>
      <c r="E3530" s="4">
        <f t="shared" si="108"/>
        <v>0.27047000000000004</v>
      </c>
      <c r="F3530" s="4">
        <v>81.067999999999998</v>
      </c>
      <c r="G3530" s="4">
        <f t="shared" si="109"/>
        <v>8.1068000000000001E-2</v>
      </c>
    </row>
    <row r="3531" spans="1:7">
      <c r="A3531" s="4">
        <v>5</v>
      </c>
      <c r="B3531" s="4">
        <v>27</v>
      </c>
      <c r="C3531" s="4">
        <v>8</v>
      </c>
      <c r="D3531" s="4">
        <v>450.55</v>
      </c>
      <c r="E3531" s="4">
        <f t="shared" si="108"/>
        <v>0.45055000000000001</v>
      </c>
      <c r="F3531" s="4">
        <v>242.03299999999999</v>
      </c>
      <c r="G3531" s="4">
        <f t="shared" si="109"/>
        <v>0.242033</v>
      </c>
    </row>
    <row r="3532" spans="1:7">
      <c r="A3532" s="4">
        <v>5</v>
      </c>
      <c r="B3532" s="4">
        <v>27</v>
      </c>
      <c r="C3532" s="4">
        <v>9</v>
      </c>
      <c r="D3532" s="4">
        <v>550.40800000000002</v>
      </c>
      <c r="E3532" s="4">
        <f t="shared" si="108"/>
        <v>0.55040800000000001</v>
      </c>
      <c r="F3532" s="4">
        <v>385.17700000000002</v>
      </c>
      <c r="G3532" s="4">
        <f t="shared" si="109"/>
        <v>0.38517700000000005</v>
      </c>
    </row>
    <row r="3533" spans="1:7">
      <c r="A3533" s="4">
        <v>5</v>
      </c>
      <c r="B3533" s="4">
        <v>27</v>
      </c>
      <c r="C3533" s="4">
        <v>10</v>
      </c>
      <c r="D3533" s="4">
        <v>488.649</v>
      </c>
      <c r="E3533" s="4">
        <f t="shared" si="108"/>
        <v>0.488649</v>
      </c>
      <c r="F3533" s="4">
        <v>412.62900000000002</v>
      </c>
      <c r="G3533" s="4">
        <f t="shared" si="109"/>
        <v>0.41262900000000002</v>
      </c>
    </row>
    <row r="3534" spans="1:7">
      <c r="A3534" s="4">
        <v>5</v>
      </c>
      <c r="B3534" s="4">
        <v>27</v>
      </c>
      <c r="C3534" s="4">
        <v>11</v>
      </c>
      <c r="D3534" s="4">
        <v>817.19600000000003</v>
      </c>
      <c r="E3534" s="4">
        <f t="shared" si="108"/>
        <v>0.81719600000000003</v>
      </c>
      <c r="F3534" s="4">
        <v>686.27499999999998</v>
      </c>
      <c r="G3534" s="4">
        <f t="shared" si="109"/>
        <v>0.68627499999999997</v>
      </c>
    </row>
    <row r="3535" spans="1:7">
      <c r="A3535" s="4">
        <v>5</v>
      </c>
      <c r="B3535" s="4">
        <v>27</v>
      </c>
      <c r="C3535" s="4">
        <v>12</v>
      </c>
      <c r="D3535" s="4">
        <v>856.505</v>
      </c>
      <c r="E3535" s="4">
        <f t="shared" si="108"/>
        <v>0.85650499999999996</v>
      </c>
      <c r="F3535" s="4">
        <v>778.28</v>
      </c>
      <c r="G3535" s="4">
        <f t="shared" si="109"/>
        <v>0.77827999999999997</v>
      </c>
    </row>
    <row r="3536" spans="1:7">
      <c r="A3536" s="4">
        <v>5</v>
      </c>
      <c r="B3536" s="4">
        <v>27</v>
      </c>
      <c r="C3536" s="4">
        <v>13</v>
      </c>
      <c r="D3536" s="4">
        <v>814.17200000000003</v>
      </c>
      <c r="E3536" s="4">
        <f t="shared" si="108"/>
        <v>0.81417200000000001</v>
      </c>
      <c r="F3536" s="4">
        <v>803.17499999999995</v>
      </c>
      <c r="G3536" s="4">
        <f t="shared" si="109"/>
        <v>0.80317499999999997</v>
      </c>
    </row>
    <row r="3537" spans="1:7">
      <c r="A3537" s="4">
        <v>5</v>
      </c>
      <c r="B3537" s="4">
        <v>27</v>
      </c>
      <c r="C3537" s="4">
        <v>14</v>
      </c>
      <c r="D3537" s="4">
        <v>729.42700000000002</v>
      </c>
      <c r="E3537" s="4">
        <f t="shared" si="108"/>
        <v>0.72942700000000005</v>
      </c>
      <c r="F3537" s="4">
        <v>787.52300000000002</v>
      </c>
      <c r="G3537" s="4">
        <f t="shared" si="109"/>
        <v>0.78752299999999997</v>
      </c>
    </row>
    <row r="3538" spans="1:7">
      <c r="A3538" s="4">
        <v>5</v>
      </c>
      <c r="B3538" s="4">
        <v>27</v>
      </c>
      <c r="C3538" s="4">
        <v>15</v>
      </c>
      <c r="D3538" s="4">
        <v>601.69000000000005</v>
      </c>
      <c r="E3538" s="4">
        <f t="shared" si="108"/>
        <v>0.60169000000000006</v>
      </c>
      <c r="F3538" s="4">
        <v>727.75800000000004</v>
      </c>
      <c r="G3538" s="4">
        <f t="shared" si="109"/>
        <v>0.72775800000000002</v>
      </c>
    </row>
    <row r="3539" spans="1:7">
      <c r="A3539" s="4">
        <v>5</v>
      </c>
      <c r="B3539" s="4">
        <v>27</v>
      </c>
      <c r="C3539" s="4">
        <v>16</v>
      </c>
      <c r="D3539" s="4">
        <v>444.69</v>
      </c>
      <c r="E3539" s="4">
        <f t="shared" si="108"/>
        <v>0.44468999999999997</v>
      </c>
      <c r="F3539" s="4">
        <v>644.59100000000001</v>
      </c>
      <c r="G3539" s="4">
        <f t="shared" si="109"/>
        <v>0.64459100000000003</v>
      </c>
    </row>
    <row r="3540" spans="1:7">
      <c r="A3540" s="4">
        <v>5</v>
      </c>
      <c r="B3540" s="4">
        <v>27</v>
      </c>
      <c r="C3540" s="4">
        <v>17</v>
      </c>
      <c r="D3540" s="4">
        <v>262.99599999999998</v>
      </c>
      <c r="E3540" s="4">
        <f t="shared" ref="E3540:E3603" si="110">D3540/1000</f>
        <v>0.26299600000000001</v>
      </c>
      <c r="F3540" s="4">
        <v>513.29399999999998</v>
      </c>
      <c r="G3540" s="4">
        <f t="shared" ref="G3540:G3603" si="111">F3540/1000</f>
        <v>0.51329400000000003</v>
      </c>
    </row>
    <row r="3541" spans="1:7">
      <c r="A3541" s="4">
        <v>5</v>
      </c>
      <c r="B3541" s="4">
        <v>27</v>
      </c>
      <c r="C3541" s="4">
        <v>18</v>
      </c>
      <c r="D3541" s="4">
        <v>98.180999999999997</v>
      </c>
      <c r="E3541" s="4">
        <f t="shared" si="110"/>
        <v>9.8180999999999991E-2</v>
      </c>
      <c r="F3541" s="4">
        <v>299.12</v>
      </c>
      <c r="G3541" s="4">
        <f t="shared" si="111"/>
        <v>0.29912</v>
      </c>
    </row>
    <row r="3542" spans="1:7">
      <c r="A3542" s="4">
        <v>5</v>
      </c>
      <c r="B3542" s="4">
        <v>27</v>
      </c>
      <c r="C3542" s="4">
        <v>19</v>
      </c>
      <c r="D3542" s="4">
        <v>0</v>
      </c>
      <c r="E3542" s="4">
        <f t="shared" si="110"/>
        <v>0</v>
      </c>
      <c r="F3542" s="4">
        <v>56.155999999999999</v>
      </c>
      <c r="G3542" s="4">
        <f t="shared" si="111"/>
        <v>5.6155999999999998E-2</v>
      </c>
    </row>
    <row r="3543" spans="1:7">
      <c r="A3543" s="4">
        <v>5</v>
      </c>
      <c r="B3543" s="4">
        <v>27</v>
      </c>
      <c r="C3543" s="4">
        <v>20</v>
      </c>
      <c r="D3543" s="4">
        <v>0</v>
      </c>
      <c r="E3543" s="4">
        <f t="shared" si="110"/>
        <v>0</v>
      </c>
      <c r="F3543" s="4">
        <v>0</v>
      </c>
      <c r="G3543" s="4">
        <f t="shared" si="111"/>
        <v>0</v>
      </c>
    </row>
    <row r="3544" spans="1:7">
      <c r="A3544" s="4">
        <v>5</v>
      </c>
      <c r="B3544" s="4">
        <v>27</v>
      </c>
      <c r="C3544" s="4">
        <v>21</v>
      </c>
      <c r="D3544" s="4">
        <v>0</v>
      </c>
      <c r="E3544" s="4">
        <f t="shared" si="110"/>
        <v>0</v>
      </c>
      <c r="F3544" s="4">
        <v>0</v>
      </c>
      <c r="G3544" s="4">
        <f t="shared" si="111"/>
        <v>0</v>
      </c>
    </row>
    <row r="3545" spans="1:7">
      <c r="A3545" s="4">
        <v>5</v>
      </c>
      <c r="B3545" s="4">
        <v>27</v>
      </c>
      <c r="C3545" s="4">
        <v>22</v>
      </c>
      <c r="D3545" s="4">
        <v>0</v>
      </c>
      <c r="E3545" s="4">
        <f t="shared" si="110"/>
        <v>0</v>
      </c>
      <c r="F3545" s="4">
        <v>0</v>
      </c>
      <c r="G3545" s="4">
        <f t="shared" si="111"/>
        <v>0</v>
      </c>
    </row>
    <row r="3546" spans="1:7">
      <c r="A3546" s="4">
        <v>5</v>
      </c>
      <c r="B3546" s="4">
        <v>27</v>
      </c>
      <c r="C3546" s="4">
        <v>23</v>
      </c>
      <c r="D3546" s="4">
        <v>0</v>
      </c>
      <c r="E3546" s="4">
        <f t="shared" si="110"/>
        <v>0</v>
      </c>
      <c r="F3546" s="4">
        <v>0</v>
      </c>
      <c r="G3546" s="4">
        <f t="shared" si="111"/>
        <v>0</v>
      </c>
    </row>
    <row r="3547" spans="1:7">
      <c r="A3547" s="4">
        <v>5</v>
      </c>
      <c r="B3547" s="4">
        <v>28</v>
      </c>
      <c r="C3547" s="4">
        <v>0</v>
      </c>
      <c r="D3547" s="4">
        <v>0</v>
      </c>
      <c r="E3547" s="4">
        <f t="shared" si="110"/>
        <v>0</v>
      </c>
      <c r="F3547" s="4">
        <v>0</v>
      </c>
      <c r="G3547" s="4">
        <f t="shared" si="111"/>
        <v>0</v>
      </c>
    </row>
    <row r="3548" spans="1:7">
      <c r="A3548" s="4">
        <v>5</v>
      </c>
      <c r="B3548" s="4">
        <v>28</v>
      </c>
      <c r="C3548" s="4">
        <v>1</v>
      </c>
      <c r="D3548" s="4">
        <v>0</v>
      </c>
      <c r="E3548" s="4">
        <f t="shared" si="110"/>
        <v>0</v>
      </c>
      <c r="F3548" s="4">
        <v>0</v>
      </c>
      <c r="G3548" s="4">
        <f t="shared" si="111"/>
        <v>0</v>
      </c>
    </row>
    <row r="3549" spans="1:7">
      <c r="A3549" s="4">
        <v>5</v>
      </c>
      <c r="B3549" s="4">
        <v>28</v>
      </c>
      <c r="C3549" s="4">
        <v>2</v>
      </c>
      <c r="D3549" s="4">
        <v>0</v>
      </c>
      <c r="E3549" s="4">
        <f t="shared" si="110"/>
        <v>0</v>
      </c>
      <c r="F3549" s="4">
        <v>0</v>
      </c>
      <c r="G3549" s="4">
        <f t="shared" si="111"/>
        <v>0</v>
      </c>
    </row>
    <row r="3550" spans="1:7">
      <c r="A3550" s="4">
        <v>5</v>
      </c>
      <c r="B3550" s="4">
        <v>28</v>
      </c>
      <c r="C3550" s="4">
        <v>3</v>
      </c>
      <c r="D3550" s="4">
        <v>0</v>
      </c>
      <c r="E3550" s="4">
        <f t="shared" si="110"/>
        <v>0</v>
      </c>
      <c r="F3550" s="4">
        <v>0</v>
      </c>
      <c r="G3550" s="4">
        <f t="shared" si="111"/>
        <v>0</v>
      </c>
    </row>
    <row r="3551" spans="1:7">
      <c r="A3551" s="4">
        <v>5</v>
      </c>
      <c r="B3551" s="4">
        <v>28</v>
      </c>
      <c r="C3551" s="4">
        <v>4</v>
      </c>
      <c r="D3551" s="4">
        <v>0</v>
      </c>
      <c r="E3551" s="4">
        <f t="shared" si="110"/>
        <v>0</v>
      </c>
      <c r="F3551" s="4">
        <v>0</v>
      </c>
      <c r="G3551" s="4">
        <f t="shared" si="111"/>
        <v>0</v>
      </c>
    </row>
    <row r="3552" spans="1:7">
      <c r="A3552" s="4">
        <v>5</v>
      </c>
      <c r="B3552" s="4">
        <v>28</v>
      </c>
      <c r="C3552" s="4">
        <v>5</v>
      </c>
      <c r="D3552" s="4">
        <v>5.0839999999999996</v>
      </c>
      <c r="E3552" s="4">
        <f t="shared" si="110"/>
        <v>5.084E-3</v>
      </c>
      <c r="F3552" s="4">
        <v>5.0369999999999999</v>
      </c>
      <c r="G3552" s="4">
        <f t="shared" si="111"/>
        <v>5.0369999999999998E-3</v>
      </c>
    </row>
    <row r="3553" spans="1:7">
      <c r="A3553" s="4">
        <v>5</v>
      </c>
      <c r="B3553" s="4">
        <v>28</v>
      </c>
      <c r="C3553" s="4">
        <v>6</v>
      </c>
      <c r="D3553" s="4">
        <v>84.796999999999997</v>
      </c>
      <c r="E3553" s="4">
        <f t="shared" si="110"/>
        <v>8.4796999999999997E-2</v>
      </c>
      <c r="F3553" s="4">
        <v>30.23</v>
      </c>
      <c r="G3553" s="4">
        <f t="shared" si="111"/>
        <v>3.023E-2</v>
      </c>
    </row>
    <row r="3554" spans="1:7">
      <c r="A3554" s="4">
        <v>5</v>
      </c>
      <c r="B3554" s="4">
        <v>28</v>
      </c>
      <c r="C3554" s="4">
        <v>7</v>
      </c>
      <c r="D3554" s="4">
        <v>268.053</v>
      </c>
      <c r="E3554" s="4">
        <f t="shared" si="110"/>
        <v>0.26805299999999999</v>
      </c>
      <c r="F3554" s="4">
        <v>87.641999999999996</v>
      </c>
      <c r="G3554" s="4">
        <f t="shared" si="111"/>
        <v>8.7641999999999998E-2</v>
      </c>
    </row>
    <row r="3555" spans="1:7">
      <c r="A3555" s="4">
        <v>5</v>
      </c>
      <c r="B3555" s="4">
        <v>28</v>
      </c>
      <c r="C3555" s="4">
        <v>8</v>
      </c>
      <c r="D3555" s="4">
        <v>383.80700000000002</v>
      </c>
      <c r="E3555" s="4">
        <f t="shared" si="110"/>
        <v>0.38380700000000001</v>
      </c>
      <c r="F3555" s="4">
        <v>248.12299999999999</v>
      </c>
      <c r="G3555" s="4">
        <f t="shared" si="111"/>
        <v>0.24812299999999998</v>
      </c>
    </row>
    <row r="3556" spans="1:7">
      <c r="A3556" s="4">
        <v>5</v>
      </c>
      <c r="B3556" s="4">
        <v>28</v>
      </c>
      <c r="C3556" s="4">
        <v>9</v>
      </c>
      <c r="D3556" s="4">
        <v>598.37800000000004</v>
      </c>
      <c r="E3556" s="4">
        <f t="shared" si="110"/>
        <v>0.59837800000000008</v>
      </c>
      <c r="F3556" s="4">
        <v>404.59800000000001</v>
      </c>
      <c r="G3556" s="4">
        <f t="shared" si="111"/>
        <v>0.40459800000000001</v>
      </c>
    </row>
    <row r="3557" spans="1:7">
      <c r="A3557" s="4">
        <v>5</v>
      </c>
      <c r="B3557" s="4">
        <v>28</v>
      </c>
      <c r="C3557" s="4">
        <v>10</v>
      </c>
      <c r="D3557" s="4">
        <v>711.07600000000002</v>
      </c>
      <c r="E3557" s="4">
        <f t="shared" si="110"/>
        <v>0.71107600000000004</v>
      </c>
      <c r="F3557" s="4">
        <v>543.46799999999996</v>
      </c>
      <c r="G3557" s="4">
        <f t="shared" si="111"/>
        <v>0.54346799999999995</v>
      </c>
    </row>
    <row r="3558" spans="1:7">
      <c r="A3558" s="4">
        <v>5</v>
      </c>
      <c r="B3558" s="4">
        <v>28</v>
      </c>
      <c r="C3558" s="4">
        <v>11</v>
      </c>
      <c r="D3558" s="4">
        <v>763.21699999999998</v>
      </c>
      <c r="E3558" s="4">
        <f t="shared" si="110"/>
        <v>0.76321700000000003</v>
      </c>
      <c r="F3558" s="4">
        <v>641.69000000000005</v>
      </c>
      <c r="G3558" s="4">
        <f t="shared" si="111"/>
        <v>0.64169000000000009</v>
      </c>
    </row>
    <row r="3559" spans="1:7">
      <c r="A3559" s="4">
        <v>5</v>
      </c>
      <c r="B3559" s="4">
        <v>28</v>
      </c>
      <c r="C3559" s="4">
        <v>12</v>
      </c>
      <c r="D3559" s="4">
        <v>768.63199999999995</v>
      </c>
      <c r="E3559" s="4">
        <f t="shared" si="110"/>
        <v>0.76863199999999998</v>
      </c>
      <c r="F3559" s="4">
        <v>699.77700000000004</v>
      </c>
      <c r="G3559" s="4">
        <f t="shared" si="111"/>
        <v>0.69977700000000009</v>
      </c>
    </row>
    <row r="3560" spans="1:7">
      <c r="A3560" s="4">
        <v>5</v>
      </c>
      <c r="B3560" s="4">
        <v>28</v>
      </c>
      <c r="C3560" s="4">
        <v>13</v>
      </c>
      <c r="D3560" s="4">
        <v>750.74699999999996</v>
      </c>
      <c r="E3560" s="4">
        <f t="shared" si="110"/>
        <v>0.75074699999999994</v>
      </c>
      <c r="F3560" s="4">
        <v>741.19799999999998</v>
      </c>
      <c r="G3560" s="4">
        <f t="shared" si="111"/>
        <v>0.74119800000000002</v>
      </c>
    </row>
    <row r="3561" spans="1:7">
      <c r="A3561" s="4">
        <v>5</v>
      </c>
      <c r="B3561" s="4">
        <v>28</v>
      </c>
      <c r="C3561" s="4">
        <v>14</v>
      </c>
      <c r="D3561" s="4">
        <v>454.16399999999999</v>
      </c>
      <c r="E3561" s="4">
        <f t="shared" si="110"/>
        <v>0.45416400000000001</v>
      </c>
      <c r="F3561" s="4">
        <v>477.41300000000001</v>
      </c>
      <c r="G3561" s="4">
        <f t="shared" si="111"/>
        <v>0.47741300000000003</v>
      </c>
    </row>
    <row r="3562" spans="1:7">
      <c r="A3562" s="4">
        <v>5</v>
      </c>
      <c r="B3562" s="4">
        <v>28</v>
      </c>
      <c r="C3562" s="4">
        <v>15</v>
      </c>
      <c r="D3562" s="4">
        <v>356.40199999999999</v>
      </c>
      <c r="E3562" s="4">
        <f t="shared" si="110"/>
        <v>0.356402</v>
      </c>
      <c r="F3562" s="4">
        <v>397.97699999999998</v>
      </c>
      <c r="G3562" s="4">
        <f t="shared" si="111"/>
        <v>0.39797699999999997</v>
      </c>
    </row>
    <row r="3563" spans="1:7">
      <c r="A3563" s="4">
        <v>5</v>
      </c>
      <c r="B3563" s="4">
        <v>28</v>
      </c>
      <c r="C3563" s="4">
        <v>16</v>
      </c>
      <c r="D3563" s="4">
        <v>169.62200000000001</v>
      </c>
      <c r="E3563" s="4">
        <f t="shared" si="110"/>
        <v>0.16962200000000002</v>
      </c>
      <c r="F3563" s="4">
        <v>180.03299999999999</v>
      </c>
      <c r="G3563" s="4">
        <f t="shared" si="111"/>
        <v>0.180033</v>
      </c>
    </row>
    <row r="3564" spans="1:7">
      <c r="A3564" s="4">
        <v>5</v>
      </c>
      <c r="B3564" s="4">
        <v>28</v>
      </c>
      <c r="C3564" s="4">
        <v>17</v>
      </c>
      <c r="D3564" s="4">
        <v>198.28899999999999</v>
      </c>
      <c r="E3564" s="4">
        <f t="shared" si="110"/>
        <v>0.19828899999999999</v>
      </c>
      <c r="F3564" s="4">
        <v>296.33100000000002</v>
      </c>
      <c r="G3564" s="4">
        <f t="shared" si="111"/>
        <v>0.29633100000000001</v>
      </c>
    </row>
    <row r="3565" spans="1:7">
      <c r="A3565" s="4">
        <v>5</v>
      </c>
      <c r="B3565" s="4">
        <v>28</v>
      </c>
      <c r="C3565" s="4">
        <v>18</v>
      </c>
      <c r="D3565" s="4">
        <v>27.091000000000001</v>
      </c>
      <c r="E3565" s="4">
        <f t="shared" si="110"/>
        <v>2.7091E-2</v>
      </c>
      <c r="F3565" s="4">
        <v>27.047000000000001</v>
      </c>
      <c r="G3565" s="4">
        <f t="shared" si="111"/>
        <v>2.7047000000000002E-2</v>
      </c>
    </row>
    <row r="3566" spans="1:7">
      <c r="A3566" s="4">
        <v>5</v>
      </c>
      <c r="B3566" s="4">
        <v>28</v>
      </c>
      <c r="C3566" s="4">
        <v>19</v>
      </c>
      <c r="D3566" s="4">
        <v>0</v>
      </c>
      <c r="E3566" s="4">
        <f t="shared" si="110"/>
        <v>0</v>
      </c>
      <c r="F3566" s="4">
        <v>0</v>
      </c>
      <c r="G3566" s="4">
        <f t="shared" si="111"/>
        <v>0</v>
      </c>
    </row>
    <row r="3567" spans="1:7">
      <c r="A3567" s="4">
        <v>5</v>
      </c>
      <c r="B3567" s="4">
        <v>28</v>
      </c>
      <c r="C3567" s="4">
        <v>20</v>
      </c>
      <c r="D3567" s="4">
        <v>0</v>
      </c>
      <c r="E3567" s="4">
        <f t="shared" si="110"/>
        <v>0</v>
      </c>
      <c r="F3567" s="4">
        <v>0</v>
      </c>
      <c r="G3567" s="4">
        <f t="shared" si="111"/>
        <v>0</v>
      </c>
    </row>
    <row r="3568" spans="1:7">
      <c r="A3568" s="4">
        <v>5</v>
      </c>
      <c r="B3568" s="4">
        <v>28</v>
      </c>
      <c r="C3568" s="4">
        <v>21</v>
      </c>
      <c r="D3568" s="4">
        <v>0</v>
      </c>
      <c r="E3568" s="4">
        <f t="shared" si="110"/>
        <v>0</v>
      </c>
      <c r="F3568" s="4">
        <v>0</v>
      </c>
      <c r="G3568" s="4">
        <f t="shared" si="111"/>
        <v>0</v>
      </c>
    </row>
    <row r="3569" spans="1:7">
      <c r="A3569" s="4">
        <v>5</v>
      </c>
      <c r="B3569" s="4">
        <v>28</v>
      </c>
      <c r="C3569" s="4">
        <v>22</v>
      </c>
      <c r="D3569" s="4">
        <v>0</v>
      </c>
      <c r="E3569" s="4">
        <f t="shared" si="110"/>
        <v>0</v>
      </c>
      <c r="F3569" s="4">
        <v>0</v>
      </c>
      <c r="G3569" s="4">
        <f t="shared" si="111"/>
        <v>0</v>
      </c>
    </row>
    <row r="3570" spans="1:7">
      <c r="A3570" s="4">
        <v>5</v>
      </c>
      <c r="B3570" s="4">
        <v>28</v>
      </c>
      <c r="C3570" s="4">
        <v>23</v>
      </c>
      <c r="D3570" s="4">
        <v>0</v>
      </c>
      <c r="E3570" s="4">
        <f t="shared" si="110"/>
        <v>0</v>
      </c>
      <c r="F3570" s="4">
        <v>0</v>
      </c>
      <c r="G3570" s="4">
        <f t="shared" si="111"/>
        <v>0</v>
      </c>
    </row>
    <row r="3571" spans="1:7">
      <c r="A3571" s="4">
        <v>5</v>
      </c>
      <c r="B3571" s="4">
        <v>29</v>
      </c>
      <c r="C3571" s="4">
        <v>0</v>
      </c>
      <c r="D3571" s="4">
        <v>0</v>
      </c>
      <c r="E3571" s="4">
        <f t="shared" si="110"/>
        <v>0</v>
      </c>
      <c r="F3571" s="4">
        <v>0</v>
      </c>
      <c r="G3571" s="4">
        <f t="shared" si="111"/>
        <v>0</v>
      </c>
    </row>
    <row r="3572" spans="1:7">
      <c r="A3572" s="4">
        <v>5</v>
      </c>
      <c r="B3572" s="4">
        <v>29</v>
      </c>
      <c r="C3572" s="4">
        <v>1</v>
      </c>
      <c r="D3572" s="4">
        <v>0</v>
      </c>
      <c r="E3572" s="4">
        <f t="shared" si="110"/>
        <v>0</v>
      </c>
      <c r="F3572" s="4">
        <v>0</v>
      </c>
      <c r="G3572" s="4">
        <f t="shared" si="111"/>
        <v>0</v>
      </c>
    </row>
    <row r="3573" spans="1:7">
      <c r="A3573" s="4">
        <v>5</v>
      </c>
      <c r="B3573" s="4">
        <v>29</v>
      </c>
      <c r="C3573" s="4">
        <v>2</v>
      </c>
      <c r="D3573" s="4">
        <v>0</v>
      </c>
      <c r="E3573" s="4">
        <f t="shared" si="110"/>
        <v>0</v>
      </c>
      <c r="F3573" s="4">
        <v>0</v>
      </c>
      <c r="G3573" s="4">
        <f t="shared" si="111"/>
        <v>0</v>
      </c>
    </row>
    <row r="3574" spans="1:7">
      <c r="A3574" s="4">
        <v>5</v>
      </c>
      <c r="B3574" s="4">
        <v>29</v>
      </c>
      <c r="C3574" s="4">
        <v>3</v>
      </c>
      <c r="D3574" s="4">
        <v>0</v>
      </c>
      <c r="E3574" s="4">
        <f t="shared" si="110"/>
        <v>0</v>
      </c>
      <c r="F3574" s="4">
        <v>0</v>
      </c>
      <c r="G3574" s="4">
        <f t="shared" si="111"/>
        <v>0</v>
      </c>
    </row>
    <row r="3575" spans="1:7">
      <c r="A3575" s="4">
        <v>5</v>
      </c>
      <c r="B3575" s="4">
        <v>29</v>
      </c>
      <c r="C3575" s="4">
        <v>4</v>
      </c>
      <c r="D3575" s="4">
        <v>0</v>
      </c>
      <c r="E3575" s="4">
        <f t="shared" si="110"/>
        <v>0</v>
      </c>
      <c r="F3575" s="4">
        <v>0</v>
      </c>
      <c r="G3575" s="4">
        <f t="shared" si="111"/>
        <v>0</v>
      </c>
    </row>
    <row r="3576" spans="1:7">
      <c r="A3576" s="4">
        <v>5</v>
      </c>
      <c r="B3576" s="4">
        <v>29</v>
      </c>
      <c r="C3576" s="4">
        <v>5</v>
      </c>
      <c r="D3576" s="4">
        <v>5.2190000000000003</v>
      </c>
      <c r="E3576" s="4">
        <f t="shared" si="110"/>
        <v>5.2190000000000005E-3</v>
      </c>
      <c r="F3576" s="4">
        <v>5.2190000000000003</v>
      </c>
      <c r="G3576" s="4">
        <f t="shared" si="111"/>
        <v>5.2190000000000005E-3</v>
      </c>
    </row>
    <row r="3577" spans="1:7">
      <c r="A3577" s="4">
        <v>5</v>
      </c>
      <c r="B3577" s="4">
        <v>29</v>
      </c>
      <c r="C3577" s="4">
        <v>6</v>
      </c>
      <c r="D3577" s="4">
        <v>82.45</v>
      </c>
      <c r="E3577" s="4">
        <f t="shared" si="110"/>
        <v>8.2450000000000009E-2</v>
      </c>
      <c r="F3577" s="4">
        <v>31.629000000000001</v>
      </c>
      <c r="G3577" s="4">
        <f t="shared" si="111"/>
        <v>3.1629000000000004E-2</v>
      </c>
    </row>
    <row r="3578" spans="1:7">
      <c r="A3578" s="4">
        <v>5</v>
      </c>
      <c r="B3578" s="4">
        <v>29</v>
      </c>
      <c r="C3578" s="4">
        <v>7</v>
      </c>
      <c r="D3578" s="4">
        <v>257.45499999999998</v>
      </c>
      <c r="E3578" s="4">
        <f t="shared" si="110"/>
        <v>0.25745499999999999</v>
      </c>
      <c r="F3578" s="4">
        <v>74.975999999999999</v>
      </c>
      <c r="G3578" s="4">
        <f t="shared" si="111"/>
        <v>7.4976000000000001E-2</v>
      </c>
    </row>
    <row r="3579" spans="1:7">
      <c r="A3579" s="4">
        <v>5</v>
      </c>
      <c r="B3579" s="4">
        <v>29</v>
      </c>
      <c r="C3579" s="4">
        <v>8</v>
      </c>
      <c r="D3579" s="4">
        <v>451.94900000000001</v>
      </c>
      <c r="E3579" s="4">
        <f t="shared" si="110"/>
        <v>0.45194899999999999</v>
      </c>
      <c r="F3579" s="4">
        <v>233.53399999999999</v>
      </c>
      <c r="G3579" s="4">
        <f t="shared" si="111"/>
        <v>0.23353399999999999</v>
      </c>
    </row>
    <row r="3580" spans="1:7">
      <c r="A3580" s="4">
        <v>5</v>
      </c>
      <c r="B3580" s="4">
        <v>29</v>
      </c>
      <c r="C3580" s="4">
        <v>9</v>
      </c>
      <c r="D3580" s="4">
        <v>605.67700000000002</v>
      </c>
      <c r="E3580" s="4">
        <f t="shared" si="110"/>
        <v>0.60567700000000002</v>
      </c>
      <c r="F3580" s="4">
        <v>396.779</v>
      </c>
      <c r="G3580" s="4">
        <f t="shared" si="111"/>
        <v>0.39677899999999999</v>
      </c>
    </row>
    <row r="3581" spans="1:7">
      <c r="A3581" s="4">
        <v>5</v>
      </c>
      <c r="B3581" s="4">
        <v>29</v>
      </c>
      <c r="C3581" s="4">
        <v>10</v>
      </c>
      <c r="D3581" s="4">
        <v>729.98299999999995</v>
      </c>
      <c r="E3581" s="4">
        <f t="shared" si="110"/>
        <v>0.72998299999999994</v>
      </c>
      <c r="F3581" s="4">
        <v>550.06899999999996</v>
      </c>
      <c r="G3581" s="4">
        <f t="shared" si="111"/>
        <v>0.55006899999999992</v>
      </c>
    </row>
    <row r="3582" spans="1:7">
      <c r="A3582" s="4">
        <v>5</v>
      </c>
      <c r="B3582" s="4">
        <v>29</v>
      </c>
      <c r="C3582" s="4">
        <v>11</v>
      </c>
      <c r="D3582" s="4">
        <v>826.26499999999999</v>
      </c>
      <c r="E3582" s="4">
        <f t="shared" si="110"/>
        <v>0.82626500000000003</v>
      </c>
      <c r="F3582" s="4">
        <v>689.96</v>
      </c>
      <c r="G3582" s="4">
        <f t="shared" si="111"/>
        <v>0.68996000000000002</v>
      </c>
    </row>
    <row r="3583" spans="1:7">
      <c r="A3583" s="4">
        <v>5</v>
      </c>
      <c r="B3583" s="4">
        <v>29</v>
      </c>
      <c r="C3583" s="4">
        <v>12</v>
      </c>
      <c r="D3583" s="4">
        <v>712.673</v>
      </c>
      <c r="E3583" s="4">
        <f t="shared" si="110"/>
        <v>0.712673</v>
      </c>
      <c r="F3583" s="4">
        <v>651.87800000000004</v>
      </c>
      <c r="G3583" s="4">
        <f t="shared" si="111"/>
        <v>0.65187800000000007</v>
      </c>
    </row>
    <row r="3584" spans="1:7">
      <c r="A3584" s="4">
        <v>5</v>
      </c>
      <c r="B3584" s="4">
        <v>29</v>
      </c>
      <c r="C3584" s="4">
        <v>13</v>
      </c>
      <c r="D3584" s="4">
        <v>600.35</v>
      </c>
      <c r="E3584" s="4">
        <f t="shared" si="110"/>
        <v>0.60035000000000005</v>
      </c>
      <c r="F3584" s="4">
        <v>594.101</v>
      </c>
      <c r="G3584" s="4">
        <f t="shared" si="111"/>
        <v>0.59410099999999999</v>
      </c>
    </row>
    <row r="3585" spans="1:7">
      <c r="A3585" s="4">
        <v>5</v>
      </c>
      <c r="B3585" s="4">
        <v>29</v>
      </c>
      <c r="C3585" s="4">
        <v>14</v>
      </c>
      <c r="D3585" s="4">
        <v>661.91200000000003</v>
      </c>
      <c r="E3585" s="4">
        <f t="shared" si="110"/>
        <v>0.66191200000000006</v>
      </c>
      <c r="F3585" s="4">
        <v>713.27300000000002</v>
      </c>
      <c r="G3585" s="4">
        <f t="shared" si="111"/>
        <v>0.71327300000000005</v>
      </c>
    </row>
    <row r="3586" spans="1:7">
      <c r="A3586" s="4">
        <v>5</v>
      </c>
      <c r="B3586" s="4">
        <v>29</v>
      </c>
      <c r="C3586" s="4">
        <v>15</v>
      </c>
      <c r="D3586" s="4">
        <v>586.327</v>
      </c>
      <c r="E3586" s="4">
        <f t="shared" si="110"/>
        <v>0.58632700000000004</v>
      </c>
      <c r="F3586" s="4">
        <v>715.13400000000001</v>
      </c>
      <c r="G3586" s="4">
        <f t="shared" si="111"/>
        <v>0.71513400000000005</v>
      </c>
    </row>
    <row r="3587" spans="1:7">
      <c r="A3587" s="4">
        <v>5</v>
      </c>
      <c r="B3587" s="4">
        <v>29</v>
      </c>
      <c r="C3587" s="4">
        <v>16</v>
      </c>
      <c r="D3587" s="4">
        <v>428.779</v>
      </c>
      <c r="E3587" s="4">
        <f t="shared" si="110"/>
        <v>0.42877900000000002</v>
      </c>
      <c r="F3587" s="4">
        <v>621.98500000000001</v>
      </c>
      <c r="G3587" s="4">
        <f t="shared" si="111"/>
        <v>0.62198500000000001</v>
      </c>
    </row>
    <row r="3588" spans="1:7">
      <c r="A3588" s="4">
        <v>5</v>
      </c>
      <c r="B3588" s="4">
        <v>29</v>
      </c>
      <c r="C3588" s="4">
        <v>17</v>
      </c>
      <c r="D3588" s="4">
        <v>246.31</v>
      </c>
      <c r="E3588" s="4">
        <f t="shared" si="110"/>
        <v>0.24631</v>
      </c>
      <c r="F3588" s="4">
        <v>465.70600000000002</v>
      </c>
      <c r="G3588" s="4">
        <f t="shared" si="111"/>
        <v>0.46570600000000001</v>
      </c>
    </row>
    <row r="3589" spans="1:7">
      <c r="A3589" s="4">
        <v>5</v>
      </c>
      <c r="B3589" s="4">
        <v>29</v>
      </c>
      <c r="C3589" s="4">
        <v>18</v>
      </c>
      <c r="D3589" s="4">
        <v>94.49</v>
      </c>
      <c r="E3589" s="4">
        <f t="shared" si="110"/>
        <v>9.4489999999999991E-2</v>
      </c>
      <c r="F3589" s="4">
        <v>281.14299999999997</v>
      </c>
      <c r="G3589" s="4">
        <f t="shared" si="111"/>
        <v>0.28114299999999998</v>
      </c>
    </row>
    <row r="3590" spans="1:7">
      <c r="A3590" s="4">
        <v>5</v>
      </c>
      <c r="B3590" s="4">
        <v>29</v>
      </c>
      <c r="C3590" s="4">
        <v>19</v>
      </c>
      <c r="D3590" s="4">
        <v>4.7E-2</v>
      </c>
      <c r="E3590" s="4">
        <f t="shared" si="110"/>
        <v>4.6999999999999997E-5</v>
      </c>
      <c r="F3590" s="4">
        <v>55.502000000000002</v>
      </c>
      <c r="G3590" s="4">
        <f t="shared" si="111"/>
        <v>5.5502000000000003E-2</v>
      </c>
    </row>
    <row r="3591" spans="1:7">
      <c r="A3591" s="4">
        <v>5</v>
      </c>
      <c r="B3591" s="4">
        <v>29</v>
      </c>
      <c r="C3591" s="4">
        <v>20</v>
      </c>
      <c r="D3591" s="4">
        <v>0</v>
      </c>
      <c r="E3591" s="4">
        <f t="shared" si="110"/>
        <v>0</v>
      </c>
      <c r="F3591" s="4">
        <v>0</v>
      </c>
      <c r="G3591" s="4">
        <f t="shared" si="111"/>
        <v>0</v>
      </c>
    </row>
    <row r="3592" spans="1:7">
      <c r="A3592" s="4">
        <v>5</v>
      </c>
      <c r="B3592" s="4">
        <v>29</v>
      </c>
      <c r="C3592" s="4">
        <v>21</v>
      </c>
      <c r="D3592" s="4">
        <v>0</v>
      </c>
      <c r="E3592" s="4">
        <f t="shared" si="110"/>
        <v>0</v>
      </c>
      <c r="F3592" s="4">
        <v>0</v>
      </c>
      <c r="G3592" s="4">
        <f t="shared" si="111"/>
        <v>0</v>
      </c>
    </row>
    <row r="3593" spans="1:7">
      <c r="A3593" s="4">
        <v>5</v>
      </c>
      <c r="B3593" s="4">
        <v>29</v>
      </c>
      <c r="C3593" s="4">
        <v>22</v>
      </c>
      <c r="D3593" s="4">
        <v>0</v>
      </c>
      <c r="E3593" s="4">
        <f t="shared" si="110"/>
        <v>0</v>
      </c>
      <c r="F3593" s="4">
        <v>0</v>
      </c>
      <c r="G3593" s="4">
        <f t="shared" si="111"/>
        <v>0</v>
      </c>
    </row>
    <row r="3594" spans="1:7">
      <c r="A3594" s="4">
        <v>5</v>
      </c>
      <c r="B3594" s="4">
        <v>29</v>
      </c>
      <c r="C3594" s="4">
        <v>23</v>
      </c>
      <c r="D3594" s="4">
        <v>0</v>
      </c>
      <c r="E3594" s="4">
        <f t="shared" si="110"/>
        <v>0</v>
      </c>
      <c r="F3594" s="4">
        <v>0</v>
      </c>
      <c r="G3594" s="4">
        <f t="shared" si="111"/>
        <v>0</v>
      </c>
    </row>
    <row r="3595" spans="1:7">
      <c r="A3595" s="4">
        <v>5</v>
      </c>
      <c r="B3595" s="4">
        <v>30</v>
      </c>
      <c r="C3595" s="4">
        <v>0</v>
      </c>
      <c r="D3595" s="4">
        <v>0</v>
      </c>
      <c r="E3595" s="4">
        <f t="shared" si="110"/>
        <v>0</v>
      </c>
      <c r="F3595" s="4">
        <v>0</v>
      </c>
      <c r="G3595" s="4">
        <f t="shared" si="111"/>
        <v>0</v>
      </c>
    </row>
    <row r="3596" spans="1:7">
      <c r="A3596" s="4">
        <v>5</v>
      </c>
      <c r="B3596" s="4">
        <v>30</v>
      </c>
      <c r="C3596" s="4">
        <v>1</v>
      </c>
      <c r="D3596" s="4">
        <v>0</v>
      </c>
      <c r="E3596" s="4">
        <f t="shared" si="110"/>
        <v>0</v>
      </c>
      <c r="F3596" s="4">
        <v>0</v>
      </c>
      <c r="G3596" s="4">
        <f t="shared" si="111"/>
        <v>0</v>
      </c>
    </row>
    <row r="3597" spans="1:7">
      <c r="A3597" s="4">
        <v>5</v>
      </c>
      <c r="B3597" s="4">
        <v>30</v>
      </c>
      <c r="C3597" s="4">
        <v>2</v>
      </c>
      <c r="D3597" s="4">
        <v>0</v>
      </c>
      <c r="E3597" s="4">
        <f t="shared" si="110"/>
        <v>0</v>
      </c>
      <c r="F3597" s="4">
        <v>0</v>
      </c>
      <c r="G3597" s="4">
        <f t="shared" si="111"/>
        <v>0</v>
      </c>
    </row>
    <row r="3598" spans="1:7">
      <c r="A3598" s="4">
        <v>5</v>
      </c>
      <c r="B3598" s="4">
        <v>30</v>
      </c>
      <c r="C3598" s="4">
        <v>3</v>
      </c>
      <c r="D3598" s="4">
        <v>0</v>
      </c>
      <c r="E3598" s="4">
        <f t="shared" si="110"/>
        <v>0</v>
      </c>
      <c r="F3598" s="4">
        <v>0</v>
      </c>
      <c r="G3598" s="4">
        <f t="shared" si="111"/>
        <v>0</v>
      </c>
    </row>
    <row r="3599" spans="1:7">
      <c r="A3599" s="4">
        <v>5</v>
      </c>
      <c r="B3599" s="4">
        <v>30</v>
      </c>
      <c r="C3599" s="4">
        <v>4</v>
      </c>
      <c r="D3599" s="4">
        <v>0</v>
      </c>
      <c r="E3599" s="4">
        <f t="shared" si="110"/>
        <v>0</v>
      </c>
      <c r="F3599" s="4">
        <v>0</v>
      </c>
      <c r="G3599" s="4">
        <f t="shared" si="111"/>
        <v>0</v>
      </c>
    </row>
    <row r="3600" spans="1:7">
      <c r="A3600" s="4">
        <v>5</v>
      </c>
      <c r="B3600" s="4">
        <v>30</v>
      </c>
      <c r="C3600" s="4">
        <v>5</v>
      </c>
      <c r="D3600" s="4">
        <v>5.7469999999999999</v>
      </c>
      <c r="E3600" s="4">
        <f t="shared" si="110"/>
        <v>5.7469999999999995E-3</v>
      </c>
      <c r="F3600" s="4">
        <v>5.7380000000000004</v>
      </c>
      <c r="G3600" s="4">
        <f t="shared" si="111"/>
        <v>5.738E-3</v>
      </c>
    </row>
    <row r="3601" spans="1:7">
      <c r="A3601" s="4">
        <v>5</v>
      </c>
      <c r="B3601" s="4">
        <v>30</v>
      </c>
      <c r="C3601" s="4">
        <v>6</v>
      </c>
      <c r="D3601" s="4">
        <v>86.367999999999995</v>
      </c>
      <c r="E3601" s="4">
        <f t="shared" si="110"/>
        <v>8.6368E-2</v>
      </c>
      <c r="F3601" s="4">
        <v>31.78</v>
      </c>
      <c r="G3601" s="4">
        <f t="shared" si="111"/>
        <v>3.1780000000000003E-2</v>
      </c>
    </row>
    <row r="3602" spans="1:7">
      <c r="A3602" s="4">
        <v>5</v>
      </c>
      <c r="B3602" s="4">
        <v>30</v>
      </c>
      <c r="C3602" s="4">
        <v>7</v>
      </c>
      <c r="D3602" s="4">
        <v>271.93799999999999</v>
      </c>
      <c r="E3602" s="4">
        <f t="shared" si="110"/>
        <v>0.27193800000000001</v>
      </c>
      <c r="F3602" s="4">
        <v>81.638000000000005</v>
      </c>
      <c r="G3602" s="4">
        <f t="shared" si="111"/>
        <v>8.1638000000000002E-2</v>
      </c>
    </row>
    <row r="3603" spans="1:7">
      <c r="A3603" s="4">
        <v>5</v>
      </c>
      <c r="B3603" s="4">
        <v>30</v>
      </c>
      <c r="C3603" s="4">
        <v>8</v>
      </c>
      <c r="D3603" s="4">
        <v>470.33199999999999</v>
      </c>
      <c r="E3603" s="4">
        <f t="shared" si="110"/>
        <v>0.47033199999999997</v>
      </c>
      <c r="F3603" s="4">
        <v>245.43600000000001</v>
      </c>
      <c r="G3603" s="4">
        <f t="shared" si="111"/>
        <v>0.24543600000000002</v>
      </c>
    </row>
    <row r="3604" spans="1:7">
      <c r="A3604" s="4">
        <v>5</v>
      </c>
      <c r="B3604" s="4">
        <v>30</v>
      </c>
      <c r="C3604" s="4">
        <v>9</v>
      </c>
      <c r="D3604" s="4">
        <v>620.62099999999998</v>
      </c>
      <c r="E3604" s="4">
        <f t="shared" ref="E3604:E3667" si="112">D3604/1000</f>
        <v>0.62062099999999998</v>
      </c>
      <c r="F3604" s="4">
        <v>410.786</v>
      </c>
      <c r="G3604" s="4">
        <f t="shared" ref="G3604:G3667" si="113">F3604/1000</f>
        <v>0.41078599999999998</v>
      </c>
    </row>
    <row r="3605" spans="1:7">
      <c r="A3605" s="4">
        <v>5</v>
      </c>
      <c r="B3605" s="4">
        <v>30</v>
      </c>
      <c r="C3605" s="4">
        <v>10</v>
      </c>
      <c r="D3605" s="4">
        <v>729.97400000000005</v>
      </c>
      <c r="E3605" s="4">
        <f t="shared" si="112"/>
        <v>0.72997400000000001</v>
      </c>
      <c r="F3605" s="4">
        <v>558.89400000000001</v>
      </c>
      <c r="G3605" s="4">
        <f t="shared" si="113"/>
        <v>0.558894</v>
      </c>
    </row>
    <row r="3606" spans="1:7">
      <c r="A3606" s="4">
        <v>5</v>
      </c>
      <c r="B3606" s="4">
        <v>30</v>
      </c>
      <c r="C3606" s="4">
        <v>11</v>
      </c>
      <c r="D3606" s="4">
        <v>794.44299999999998</v>
      </c>
      <c r="E3606" s="4">
        <f t="shared" si="112"/>
        <v>0.79444300000000001</v>
      </c>
      <c r="F3606" s="4">
        <v>669.38400000000001</v>
      </c>
      <c r="G3606" s="4">
        <f t="shared" si="113"/>
        <v>0.66938399999999998</v>
      </c>
    </row>
    <row r="3607" spans="1:7">
      <c r="A3607" s="4">
        <v>5</v>
      </c>
      <c r="B3607" s="4">
        <v>30</v>
      </c>
      <c r="C3607" s="4">
        <v>12</v>
      </c>
      <c r="D3607" s="4">
        <v>828.64200000000005</v>
      </c>
      <c r="E3607" s="4">
        <f t="shared" si="112"/>
        <v>0.8286420000000001</v>
      </c>
      <c r="F3607" s="4">
        <v>756.26900000000001</v>
      </c>
      <c r="G3607" s="4">
        <f t="shared" si="113"/>
        <v>0.75626899999999997</v>
      </c>
    </row>
    <row r="3608" spans="1:7">
      <c r="A3608" s="4">
        <v>5</v>
      </c>
      <c r="B3608" s="4">
        <v>30</v>
      </c>
      <c r="C3608" s="4">
        <v>13</v>
      </c>
      <c r="D3608" s="4">
        <v>798.64800000000002</v>
      </c>
      <c r="E3608" s="4">
        <f t="shared" si="112"/>
        <v>0.79864800000000002</v>
      </c>
      <c r="F3608" s="4">
        <v>789.18299999999999</v>
      </c>
      <c r="G3608" s="4">
        <f t="shared" si="113"/>
        <v>0.78918299999999997</v>
      </c>
    </row>
    <row r="3609" spans="1:7">
      <c r="A3609" s="4">
        <v>5</v>
      </c>
      <c r="B3609" s="4">
        <v>30</v>
      </c>
      <c r="C3609" s="4">
        <v>14</v>
      </c>
      <c r="D3609" s="4">
        <v>716.21</v>
      </c>
      <c r="E3609" s="4">
        <f t="shared" si="112"/>
        <v>0.71621000000000001</v>
      </c>
      <c r="F3609" s="4">
        <v>773.91499999999996</v>
      </c>
      <c r="G3609" s="4">
        <f t="shared" si="113"/>
        <v>0.77391499999999991</v>
      </c>
    </row>
    <row r="3610" spans="1:7">
      <c r="A3610" s="4">
        <v>5</v>
      </c>
      <c r="B3610" s="4">
        <v>30</v>
      </c>
      <c r="C3610" s="4">
        <v>15</v>
      </c>
      <c r="D3610" s="4">
        <v>604.22199999999998</v>
      </c>
      <c r="E3610" s="4">
        <f t="shared" si="112"/>
        <v>0.60422199999999993</v>
      </c>
      <c r="F3610" s="4">
        <v>732.31100000000004</v>
      </c>
      <c r="G3610" s="4">
        <f t="shared" si="113"/>
        <v>0.73231100000000005</v>
      </c>
    </row>
    <row r="3611" spans="1:7">
      <c r="A3611" s="4">
        <v>5</v>
      </c>
      <c r="B3611" s="4">
        <v>30</v>
      </c>
      <c r="C3611" s="4">
        <v>16</v>
      </c>
      <c r="D3611" s="4">
        <v>440.13299999999998</v>
      </c>
      <c r="E3611" s="4">
        <f t="shared" si="112"/>
        <v>0.440133</v>
      </c>
      <c r="F3611" s="4">
        <v>636.10500000000002</v>
      </c>
      <c r="G3611" s="4">
        <f t="shared" si="113"/>
        <v>0.63610500000000003</v>
      </c>
    </row>
    <row r="3612" spans="1:7">
      <c r="A3612" s="4">
        <v>5</v>
      </c>
      <c r="B3612" s="4">
        <v>30</v>
      </c>
      <c r="C3612" s="4">
        <v>17</v>
      </c>
      <c r="D3612" s="4">
        <v>259.90100000000001</v>
      </c>
      <c r="E3612" s="4">
        <f t="shared" si="112"/>
        <v>0.25990099999999999</v>
      </c>
      <c r="F3612" s="4">
        <v>500.83300000000003</v>
      </c>
      <c r="G3612" s="4">
        <f t="shared" si="113"/>
        <v>0.50083299999999997</v>
      </c>
    </row>
    <row r="3613" spans="1:7">
      <c r="A3613" s="4">
        <v>5</v>
      </c>
      <c r="B3613" s="4">
        <v>30</v>
      </c>
      <c r="C3613" s="4">
        <v>18</v>
      </c>
      <c r="D3613" s="4">
        <v>99.204999999999998</v>
      </c>
      <c r="E3613" s="4">
        <f t="shared" si="112"/>
        <v>9.9205000000000002E-2</v>
      </c>
      <c r="F3613" s="4">
        <v>306.14400000000001</v>
      </c>
      <c r="G3613" s="4">
        <f t="shared" si="113"/>
        <v>0.30614400000000003</v>
      </c>
    </row>
    <row r="3614" spans="1:7">
      <c r="A3614" s="4">
        <v>5</v>
      </c>
      <c r="B3614" s="4">
        <v>30</v>
      </c>
      <c r="C3614" s="4">
        <v>19</v>
      </c>
      <c r="D3614" s="4">
        <v>0.96599999999999997</v>
      </c>
      <c r="E3614" s="4">
        <f t="shared" si="112"/>
        <v>9.6599999999999995E-4</v>
      </c>
      <c r="F3614" s="4">
        <v>65.385999999999996</v>
      </c>
      <c r="G3614" s="4">
        <f t="shared" si="113"/>
        <v>6.5386E-2</v>
      </c>
    </row>
    <row r="3615" spans="1:7">
      <c r="A3615" s="4">
        <v>5</v>
      </c>
      <c r="B3615" s="4">
        <v>30</v>
      </c>
      <c r="C3615" s="4">
        <v>20</v>
      </c>
      <c r="D3615" s="4">
        <v>0</v>
      </c>
      <c r="E3615" s="4">
        <f t="shared" si="112"/>
        <v>0</v>
      </c>
      <c r="F3615" s="4">
        <v>0</v>
      </c>
      <c r="G3615" s="4">
        <f t="shared" si="113"/>
        <v>0</v>
      </c>
    </row>
    <row r="3616" spans="1:7">
      <c r="A3616" s="4">
        <v>5</v>
      </c>
      <c r="B3616" s="4">
        <v>30</v>
      </c>
      <c r="C3616" s="4">
        <v>21</v>
      </c>
      <c r="D3616" s="4">
        <v>0</v>
      </c>
      <c r="E3616" s="4">
        <f t="shared" si="112"/>
        <v>0</v>
      </c>
      <c r="F3616" s="4">
        <v>0</v>
      </c>
      <c r="G3616" s="4">
        <f t="shared" si="113"/>
        <v>0</v>
      </c>
    </row>
    <row r="3617" spans="1:7">
      <c r="A3617" s="4">
        <v>5</v>
      </c>
      <c r="B3617" s="4">
        <v>30</v>
      </c>
      <c r="C3617" s="4">
        <v>22</v>
      </c>
      <c r="D3617" s="4">
        <v>0</v>
      </c>
      <c r="E3617" s="4">
        <f t="shared" si="112"/>
        <v>0</v>
      </c>
      <c r="F3617" s="4">
        <v>0</v>
      </c>
      <c r="G3617" s="4">
        <f t="shared" si="113"/>
        <v>0</v>
      </c>
    </row>
    <row r="3618" spans="1:7">
      <c r="A3618" s="4">
        <v>5</v>
      </c>
      <c r="B3618" s="4">
        <v>30</v>
      </c>
      <c r="C3618" s="4">
        <v>23</v>
      </c>
      <c r="D3618" s="4">
        <v>0</v>
      </c>
      <c r="E3618" s="4">
        <f t="shared" si="112"/>
        <v>0</v>
      </c>
      <c r="F3618" s="4">
        <v>0</v>
      </c>
      <c r="G3618" s="4">
        <f t="shared" si="113"/>
        <v>0</v>
      </c>
    </row>
    <row r="3619" spans="1:7">
      <c r="A3619" s="4">
        <v>5</v>
      </c>
      <c r="B3619" s="4">
        <v>31</v>
      </c>
      <c r="C3619" s="4">
        <v>0</v>
      </c>
      <c r="D3619" s="4">
        <v>0</v>
      </c>
      <c r="E3619" s="4">
        <f t="shared" si="112"/>
        <v>0</v>
      </c>
      <c r="F3619" s="4">
        <v>0</v>
      </c>
      <c r="G3619" s="4">
        <f t="shared" si="113"/>
        <v>0</v>
      </c>
    </row>
    <row r="3620" spans="1:7">
      <c r="A3620" s="4">
        <v>5</v>
      </c>
      <c r="B3620" s="4">
        <v>31</v>
      </c>
      <c r="C3620" s="4">
        <v>1</v>
      </c>
      <c r="D3620" s="4">
        <v>0</v>
      </c>
      <c r="E3620" s="4">
        <f t="shared" si="112"/>
        <v>0</v>
      </c>
      <c r="F3620" s="4">
        <v>0</v>
      </c>
      <c r="G3620" s="4">
        <f t="shared" si="113"/>
        <v>0</v>
      </c>
    </row>
    <row r="3621" spans="1:7">
      <c r="A3621" s="4">
        <v>5</v>
      </c>
      <c r="B3621" s="4">
        <v>31</v>
      </c>
      <c r="C3621" s="4">
        <v>2</v>
      </c>
      <c r="D3621" s="4">
        <v>0</v>
      </c>
      <c r="E3621" s="4">
        <f t="shared" si="112"/>
        <v>0</v>
      </c>
      <c r="F3621" s="4">
        <v>0</v>
      </c>
      <c r="G3621" s="4">
        <f t="shared" si="113"/>
        <v>0</v>
      </c>
    </row>
    <row r="3622" spans="1:7">
      <c r="A3622" s="4">
        <v>5</v>
      </c>
      <c r="B3622" s="4">
        <v>31</v>
      </c>
      <c r="C3622" s="4">
        <v>3</v>
      </c>
      <c r="D3622" s="4">
        <v>0</v>
      </c>
      <c r="E3622" s="4">
        <f t="shared" si="112"/>
        <v>0</v>
      </c>
      <c r="F3622" s="4">
        <v>0</v>
      </c>
      <c r="G3622" s="4">
        <f t="shared" si="113"/>
        <v>0</v>
      </c>
    </row>
    <row r="3623" spans="1:7">
      <c r="A3623" s="4">
        <v>5</v>
      </c>
      <c r="B3623" s="4">
        <v>31</v>
      </c>
      <c r="C3623" s="4">
        <v>4</v>
      </c>
      <c r="D3623" s="4">
        <v>0</v>
      </c>
      <c r="E3623" s="4">
        <f t="shared" si="112"/>
        <v>0</v>
      </c>
      <c r="F3623" s="4">
        <v>0</v>
      </c>
      <c r="G3623" s="4">
        <f t="shared" si="113"/>
        <v>0</v>
      </c>
    </row>
    <row r="3624" spans="1:7">
      <c r="A3624" s="4">
        <v>5</v>
      </c>
      <c r="B3624" s="4">
        <v>31</v>
      </c>
      <c r="C3624" s="4">
        <v>5</v>
      </c>
      <c r="D3624" s="4">
        <v>5.6760000000000002</v>
      </c>
      <c r="E3624" s="4">
        <f t="shared" si="112"/>
        <v>5.6760000000000005E-3</v>
      </c>
      <c r="F3624" s="4">
        <v>5.6619999999999999</v>
      </c>
      <c r="G3624" s="4">
        <f t="shared" si="113"/>
        <v>5.6619999999999995E-3</v>
      </c>
    </row>
    <row r="3625" spans="1:7">
      <c r="A3625" s="4">
        <v>5</v>
      </c>
      <c r="B3625" s="4">
        <v>31</v>
      </c>
      <c r="C3625" s="4">
        <v>6</v>
      </c>
      <c r="D3625" s="4">
        <v>85.007000000000005</v>
      </c>
      <c r="E3625" s="4">
        <f t="shared" si="112"/>
        <v>8.5006999999999999E-2</v>
      </c>
      <c r="F3625" s="4">
        <v>30.704999999999998</v>
      </c>
      <c r="G3625" s="4">
        <f t="shared" si="113"/>
        <v>3.0705E-2</v>
      </c>
    </row>
    <row r="3626" spans="1:7">
      <c r="A3626" s="4">
        <v>5</v>
      </c>
      <c r="B3626" s="4">
        <v>31</v>
      </c>
      <c r="C3626" s="4">
        <v>7</v>
      </c>
      <c r="D3626" s="4">
        <v>269.47000000000003</v>
      </c>
      <c r="E3626" s="4">
        <f t="shared" si="112"/>
        <v>0.26947000000000004</v>
      </c>
      <c r="F3626" s="4">
        <v>79.888000000000005</v>
      </c>
      <c r="G3626" s="4">
        <f t="shared" si="113"/>
        <v>7.9888000000000001E-2</v>
      </c>
    </row>
    <row r="3627" spans="1:7">
      <c r="A3627" s="4">
        <v>5</v>
      </c>
      <c r="B3627" s="4">
        <v>31</v>
      </c>
      <c r="C3627" s="4">
        <v>8</v>
      </c>
      <c r="D3627" s="4">
        <v>440.46499999999997</v>
      </c>
      <c r="E3627" s="4">
        <f t="shared" si="112"/>
        <v>0.440465</v>
      </c>
      <c r="F3627" s="4">
        <v>233.05600000000001</v>
      </c>
      <c r="G3627" s="4">
        <f t="shared" si="113"/>
        <v>0.23305600000000001</v>
      </c>
    </row>
    <row r="3628" spans="1:7">
      <c r="A3628" s="4">
        <v>5</v>
      </c>
      <c r="B3628" s="4">
        <v>31</v>
      </c>
      <c r="C3628" s="4">
        <v>9</v>
      </c>
      <c r="D3628" s="4">
        <v>601.822</v>
      </c>
      <c r="E3628" s="4">
        <f t="shared" si="112"/>
        <v>0.60182199999999997</v>
      </c>
      <c r="F3628" s="4">
        <v>400.09699999999998</v>
      </c>
      <c r="G3628" s="4">
        <f t="shared" si="113"/>
        <v>0.40009699999999998</v>
      </c>
    </row>
    <row r="3629" spans="1:7">
      <c r="A3629" s="4">
        <v>5</v>
      </c>
      <c r="B3629" s="4">
        <v>31</v>
      </c>
      <c r="C3629" s="4">
        <v>10</v>
      </c>
      <c r="D3629" s="4">
        <v>699.06299999999999</v>
      </c>
      <c r="E3629" s="4">
        <f t="shared" si="112"/>
        <v>0.69906299999999999</v>
      </c>
      <c r="F3629" s="4">
        <v>533.90099999999995</v>
      </c>
      <c r="G3629" s="4">
        <f t="shared" si="113"/>
        <v>0.53390099999999996</v>
      </c>
    </row>
    <row r="3630" spans="1:7">
      <c r="A3630" s="4">
        <v>5</v>
      </c>
      <c r="B3630" s="4">
        <v>31</v>
      </c>
      <c r="C3630" s="4">
        <v>11</v>
      </c>
      <c r="D3630" s="4">
        <v>762.96299999999997</v>
      </c>
      <c r="E3630" s="4">
        <f t="shared" si="112"/>
        <v>0.76296299999999995</v>
      </c>
      <c r="F3630" s="4">
        <v>645.17600000000004</v>
      </c>
      <c r="G3630" s="4">
        <f t="shared" si="113"/>
        <v>0.64517600000000008</v>
      </c>
    </row>
    <row r="3631" spans="1:7">
      <c r="A3631" s="4">
        <v>5</v>
      </c>
      <c r="B3631" s="4">
        <v>31</v>
      </c>
      <c r="C3631" s="4">
        <v>12</v>
      </c>
      <c r="D3631" s="4">
        <v>804.65700000000004</v>
      </c>
      <c r="E3631" s="4">
        <f t="shared" si="112"/>
        <v>0.80465700000000007</v>
      </c>
      <c r="F3631" s="4">
        <v>734.51900000000001</v>
      </c>
      <c r="G3631" s="4">
        <f t="shared" si="113"/>
        <v>0.73451900000000003</v>
      </c>
    </row>
    <row r="3632" spans="1:7">
      <c r="A3632" s="4">
        <v>5</v>
      </c>
      <c r="B3632" s="4">
        <v>31</v>
      </c>
      <c r="C3632" s="4">
        <v>13</v>
      </c>
      <c r="D3632" s="4">
        <v>771.72500000000002</v>
      </c>
      <c r="E3632" s="4">
        <f t="shared" si="112"/>
        <v>0.77172499999999999</v>
      </c>
      <c r="F3632" s="4">
        <v>763.03399999999999</v>
      </c>
      <c r="G3632" s="4">
        <f t="shared" si="113"/>
        <v>0.76303399999999999</v>
      </c>
    </row>
    <row r="3633" spans="1:7">
      <c r="A3633" s="4">
        <v>5</v>
      </c>
      <c r="B3633" s="4">
        <v>31</v>
      </c>
      <c r="C3633" s="4">
        <v>14</v>
      </c>
      <c r="D3633" s="4">
        <v>695.28399999999999</v>
      </c>
      <c r="E3633" s="4">
        <f t="shared" si="112"/>
        <v>0.69528400000000001</v>
      </c>
      <c r="F3633" s="4">
        <v>751.45899999999995</v>
      </c>
      <c r="G3633" s="4">
        <f t="shared" si="113"/>
        <v>0.75145899999999999</v>
      </c>
    </row>
    <row r="3634" spans="1:7">
      <c r="A3634" s="4">
        <v>5</v>
      </c>
      <c r="B3634" s="4">
        <v>31</v>
      </c>
      <c r="C3634" s="4">
        <v>15</v>
      </c>
      <c r="D3634" s="4">
        <v>573.29899999999998</v>
      </c>
      <c r="E3634" s="4">
        <f t="shared" si="112"/>
        <v>0.573299</v>
      </c>
      <c r="F3634" s="4">
        <v>694.75199999999995</v>
      </c>
      <c r="G3634" s="4">
        <f t="shared" si="113"/>
        <v>0.69475199999999993</v>
      </c>
    </row>
    <row r="3635" spans="1:7">
      <c r="A3635" s="4">
        <v>5</v>
      </c>
      <c r="B3635" s="4">
        <v>31</v>
      </c>
      <c r="C3635" s="4">
        <v>16</v>
      </c>
      <c r="D3635" s="4">
        <v>429.4</v>
      </c>
      <c r="E3635" s="4">
        <f t="shared" si="112"/>
        <v>0.4294</v>
      </c>
      <c r="F3635" s="4">
        <v>620.923</v>
      </c>
      <c r="G3635" s="4">
        <f t="shared" si="113"/>
        <v>0.620923</v>
      </c>
    </row>
    <row r="3636" spans="1:7">
      <c r="A3636" s="4">
        <v>5</v>
      </c>
      <c r="B3636" s="4">
        <v>31</v>
      </c>
      <c r="C3636" s="4">
        <v>17</v>
      </c>
      <c r="D3636" s="4">
        <v>254.40899999999999</v>
      </c>
      <c r="E3636" s="4">
        <f t="shared" si="112"/>
        <v>0.254409</v>
      </c>
      <c r="F3636" s="4">
        <v>497.78300000000002</v>
      </c>
      <c r="G3636" s="4">
        <f t="shared" si="113"/>
        <v>0.49778300000000003</v>
      </c>
    </row>
    <row r="3637" spans="1:7">
      <c r="A3637" s="4">
        <v>5</v>
      </c>
      <c r="B3637" s="4">
        <v>31</v>
      </c>
      <c r="C3637" s="4">
        <v>18</v>
      </c>
      <c r="D3637" s="4">
        <v>99.156999999999996</v>
      </c>
      <c r="E3637" s="4">
        <f t="shared" si="112"/>
        <v>9.9156999999999995E-2</v>
      </c>
      <c r="F3637" s="4">
        <v>313.68</v>
      </c>
      <c r="G3637" s="4">
        <f t="shared" si="113"/>
        <v>0.31368000000000001</v>
      </c>
    </row>
    <row r="3638" spans="1:7">
      <c r="A3638" s="4">
        <v>5</v>
      </c>
      <c r="B3638" s="4">
        <v>31</v>
      </c>
      <c r="C3638" s="4">
        <v>19</v>
      </c>
      <c r="D3638" s="4">
        <v>0.79900000000000004</v>
      </c>
      <c r="E3638" s="4">
        <f t="shared" si="112"/>
        <v>7.9900000000000001E-4</v>
      </c>
      <c r="F3638" s="4">
        <v>69.730999999999995</v>
      </c>
      <c r="G3638" s="4">
        <f t="shared" si="113"/>
        <v>6.9731000000000001E-2</v>
      </c>
    </row>
    <row r="3639" spans="1:7">
      <c r="A3639" s="4">
        <v>5</v>
      </c>
      <c r="B3639" s="4">
        <v>31</v>
      </c>
      <c r="C3639" s="4">
        <v>20</v>
      </c>
      <c r="D3639" s="4">
        <v>0</v>
      </c>
      <c r="E3639" s="4">
        <f t="shared" si="112"/>
        <v>0</v>
      </c>
      <c r="F3639" s="4">
        <v>0</v>
      </c>
      <c r="G3639" s="4">
        <f t="shared" si="113"/>
        <v>0</v>
      </c>
    </row>
    <row r="3640" spans="1:7">
      <c r="A3640" s="4">
        <v>5</v>
      </c>
      <c r="B3640" s="4">
        <v>31</v>
      </c>
      <c r="C3640" s="4">
        <v>21</v>
      </c>
      <c r="D3640" s="4">
        <v>0</v>
      </c>
      <c r="E3640" s="4">
        <f t="shared" si="112"/>
        <v>0</v>
      </c>
      <c r="F3640" s="4">
        <v>0</v>
      </c>
      <c r="G3640" s="4">
        <f t="shared" si="113"/>
        <v>0</v>
      </c>
    </row>
    <row r="3641" spans="1:7">
      <c r="A3641" s="4">
        <v>5</v>
      </c>
      <c r="B3641" s="4">
        <v>31</v>
      </c>
      <c r="C3641" s="4">
        <v>22</v>
      </c>
      <c r="D3641" s="4">
        <v>0</v>
      </c>
      <c r="E3641" s="4">
        <f t="shared" si="112"/>
        <v>0</v>
      </c>
      <c r="F3641" s="4">
        <v>0</v>
      </c>
      <c r="G3641" s="4">
        <f t="shared" si="113"/>
        <v>0</v>
      </c>
    </row>
    <row r="3642" spans="1:7">
      <c r="A3642" s="4">
        <v>5</v>
      </c>
      <c r="B3642" s="4">
        <v>31</v>
      </c>
      <c r="C3642" s="4">
        <v>23</v>
      </c>
      <c r="D3642" s="4">
        <v>0</v>
      </c>
      <c r="E3642" s="4">
        <f t="shared" si="112"/>
        <v>0</v>
      </c>
      <c r="F3642" s="4">
        <v>0</v>
      </c>
      <c r="G3642" s="4">
        <f t="shared" si="113"/>
        <v>0</v>
      </c>
    </row>
    <row r="3643" spans="1:7">
      <c r="A3643" s="4">
        <v>6</v>
      </c>
      <c r="B3643" s="4">
        <v>1</v>
      </c>
      <c r="C3643" s="4">
        <v>0</v>
      </c>
      <c r="D3643" s="4">
        <v>0</v>
      </c>
      <c r="E3643" s="4">
        <f t="shared" si="112"/>
        <v>0</v>
      </c>
      <c r="F3643" s="4">
        <v>0</v>
      </c>
      <c r="G3643" s="4">
        <f t="shared" si="113"/>
        <v>0</v>
      </c>
    </row>
    <row r="3644" spans="1:7">
      <c r="A3644" s="4">
        <v>6</v>
      </c>
      <c r="B3644" s="4">
        <v>1</v>
      </c>
      <c r="C3644" s="4">
        <v>1</v>
      </c>
      <c r="D3644" s="4">
        <v>0</v>
      </c>
      <c r="E3644" s="4">
        <f t="shared" si="112"/>
        <v>0</v>
      </c>
      <c r="F3644" s="4">
        <v>0</v>
      </c>
      <c r="G3644" s="4">
        <f t="shared" si="113"/>
        <v>0</v>
      </c>
    </row>
    <row r="3645" spans="1:7">
      <c r="A3645" s="4">
        <v>6</v>
      </c>
      <c r="B3645" s="4">
        <v>1</v>
      </c>
      <c r="C3645" s="4">
        <v>2</v>
      </c>
      <c r="D3645" s="4">
        <v>0</v>
      </c>
      <c r="E3645" s="4">
        <f t="shared" si="112"/>
        <v>0</v>
      </c>
      <c r="F3645" s="4">
        <v>0</v>
      </c>
      <c r="G3645" s="4">
        <f t="shared" si="113"/>
        <v>0</v>
      </c>
    </row>
    <row r="3646" spans="1:7">
      <c r="A3646" s="4">
        <v>6</v>
      </c>
      <c r="B3646" s="4">
        <v>1</v>
      </c>
      <c r="C3646" s="4">
        <v>3</v>
      </c>
      <c r="D3646" s="4">
        <v>0</v>
      </c>
      <c r="E3646" s="4">
        <f t="shared" si="112"/>
        <v>0</v>
      </c>
      <c r="F3646" s="4">
        <v>0</v>
      </c>
      <c r="G3646" s="4">
        <f t="shared" si="113"/>
        <v>0</v>
      </c>
    </row>
    <row r="3647" spans="1:7">
      <c r="A3647" s="4">
        <v>6</v>
      </c>
      <c r="B3647" s="4">
        <v>1</v>
      </c>
      <c r="C3647" s="4">
        <v>4</v>
      </c>
      <c r="D3647" s="4">
        <v>0</v>
      </c>
      <c r="E3647" s="4">
        <f t="shared" si="112"/>
        <v>0</v>
      </c>
      <c r="F3647" s="4">
        <v>0</v>
      </c>
      <c r="G3647" s="4">
        <f t="shared" si="113"/>
        <v>0</v>
      </c>
    </row>
    <row r="3648" spans="1:7">
      <c r="A3648" s="4">
        <v>6</v>
      </c>
      <c r="B3648" s="4">
        <v>1</v>
      </c>
      <c r="C3648" s="4">
        <v>5</v>
      </c>
      <c r="D3648" s="4">
        <v>18.056999999999999</v>
      </c>
      <c r="E3648" s="4">
        <f t="shared" si="112"/>
        <v>1.8057E-2</v>
      </c>
      <c r="F3648" s="4">
        <v>17.905999999999999</v>
      </c>
      <c r="G3648" s="4">
        <f t="shared" si="113"/>
        <v>1.7905999999999998E-2</v>
      </c>
    </row>
    <row r="3649" spans="1:7">
      <c r="A3649" s="4">
        <v>6</v>
      </c>
      <c r="B3649" s="4">
        <v>1</v>
      </c>
      <c r="C3649" s="4">
        <v>6</v>
      </c>
      <c r="D3649" s="4">
        <v>84.069000000000003</v>
      </c>
      <c r="E3649" s="4">
        <f t="shared" si="112"/>
        <v>8.4069000000000005E-2</v>
      </c>
      <c r="F3649" s="4">
        <v>42.298000000000002</v>
      </c>
      <c r="G3649" s="4">
        <f t="shared" si="113"/>
        <v>4.2298000000000002E-2</v>
      </c>
    </row>
    <row r="3650" spans="1:7">
      <c r="A3650" s="4">
        <v>6</v>
      </c>
      <c r="B3650" s="4">
        <v>1</v>
      </c>
      <c r="C3650" s="4">
        <v>7</v>
      </c>
      <c r="D3650" s="4">
        <v>250.852</v>
      </c>
      <c r="E3650" s="4">
        <f t="shared" si="112"/>
        <v>0.25085200000000002</v>
      </c>
      <c r="F3650" s="4">
        <v>92.578000000000003</v>
      </c>
      <c r="G3650" s="4">
        <f t="shared" si="113"/>
        <v>9.2578000000000008E-2</v>
      </c>
    </row>
    <row r="3651" spans="1:7">
      <c r="A3651" s="4">
        <v>6</v>
      </c>
      <c r="B3651" s="4">
        <v>1</v>
      </c>
      <c r="C3651" s="4">
        <v>8</v>
      </c>
      <c r="D3651" s="4">
        <v>445.88400000000001</v>
      </c>
      <c r="E3651" s="4">
        <f t="shared" si="112"/>
        <v>0.445884</v>
      </c>
      <c r="F3651" s="4">
        <v>240.64599999999999</v>
      </c>
      <c r="G3651" s="4">
        <f t="shared" si="113"/>
        <v>0.240646</v>
      </c>
    </row>
    <row r="3652" spans="1:7">
      <c r="A3652" s="4">
        <v>6</v>
      </c>
      <c r="B3652" s="4">
        <v>1</v>
      </c>
      <c r="C3652" s="4">
        <v>9</v>
      </c>
      <c r="D3652" s="4">
        <v>592.67399999999998</v>
      </c>
      <c r="E3652" s="4">
        <f t="shared" si="112"/>
        <v>0.59267399999999992</v>
      </c>
      <c r="F3652" s="4">
        <v>397.68299999999999</v>
      </c>
      <c r="G3652" s="4">
        <f t="shared" si="113"/>
        <v>0.39768300000000001</v>
      </c>
    </row>
    <row r="3653" spans="1:7">
      <c r="A3653" s="4">
        <v>6</v>
      </c>
      <c r="B3653" s="4">
        <v>1</v>
      </c>
      <c r="C3653" s="4">
        <v>10</v>
      </c>
      <c r="D3653" s="4">
        <v>678.94500000000005</v>
      </c>
      <c r="E3653" s="4">
        <f t="shared" si="112"/>
        <v>0.67894500000000002</v>
      </c>
      <c r="F3653" s="4">
        <v>530.65599999999995</v>
      </c>
      <c r="G3653" s="4">
        <f t="shared" si="113"/>
        <v>0.53065599999999991</v>
      </c>
    </row>
    <row r="3654" spans="1:7">
      <c r="A3654" s="4">
        <v>6</v>
      </c>
      <c r="B3654" s="4">
        <v>1</v>
      </c>
      <c r="C3654" s="4">
        <v>11</v>
      </c>
      <c r="D3654" s="4">
        <v>779.18700000000001</v>
      </c>
      <c r="E3654" s="4">
        <f t="shared" si="112"/>
        <v>0.77918699999999996</v>
      </c>
      <c r="F3654" s="4">
        <v>657.22799999999995</v>
      </c>
      <c r="G3654" s="4">
        <f t="shared" si="113"/>
        <v>0.65722799999999992</v>
      </c>
    </row>
    <row r="3655" spans="1:7">
      <c r="A3655" s="4">
        <v>6</v>
      </c>
      <c r="B3655" s="4">
        <v>1</v>
      </c>
      <c r="C3655" s="4">
        <v>12</v>
      </c>
      <c r="D3655" s="4">
        <v>774.51499999999999</v>
      </c>
      <c r="E3655" s="4">
        <f t="shared" si="112"/>
        <v>0.77451499999999995</v>
      </c>
      <c r="F3655" s="4">
        <v>707.28399999999999</v>
      </c>
      <c r="G3655" s="4">
        <f t="shared" si="113"/>
        <v>0.70728400000000002</v>
      </c>
    </row>
    <row r="3656" spans="1:7">
      <c r="A3656" s="4">
        <v>6</v>
      </c>
      <c r="B3656" s="4">
        <v>1</v>
      </c>
      <c r="C3656" s="4">
        <v>13</v>
      </c>
      <c r="D3656" s="4">
        <v>756.15899999999999</v>
      </c>
      <c r="E3656" s="4">
        <f t="shared" si="112"/>
        <v>0.75615900000000003</v>
      </c>
      <c r="F3656" s="4">
        <v>748.87699999999995</v>
      </c>
      <c r="G3656" s="4">
        <f t="shared" si="113"/>
        <v>0.7488769999999999</v>
      </c>
    </row>
    <row r="3657" spans="1:7">
      <c r="A3657" s="4">
        <v>6</v>
      </c>
      <c r="B3657" s="4">
        <v>1</v>
      </c>
      <c r="C3657" s="4">
        <v>14</v>
      </c>
      <c r="D3657" s="4">
        <v>673.79399999999998</v>
      </c>
      <c r="E3657" s="4">
        <f t="shared" si="112"/>
        <v>0.673794</v>
      </c>
      <c r="F3657" s="4">
        <v>727.93299999999999</v>
      </c>
      <c r="G3657" s="4">
        <f t="shared" si="113"/>
        <v>0.72793299999999994</v>
      </c>
    </row>
    <row r="3658" spans="1:7">
      <c r="A3658" s="4">
        <v>6</v>
      </c>
      <c r="B3658" s="4">
        <v>1</v>
      </c>
      <c r="C3658" s="4">
        <v>15</v>
      </c>
      <c r="D3658" s="4">
        <v>438.976</v>
      </c>
      <c r="E3658" s="4">
        <f t="shared" si="112"/>
        <v>0.43897599999999998</v>
      </c>
      <c r="F3658" s="4">
        <v>518.67899999999997</v>
      </c>
      <c r="G3658" s="4">
        <f t="shared" si="113"/>
        <v>0.518679</v>
      </c>
    </row>
    <row r="3659" spans="1:7">
      <c r="A3659" s="4">
        <v>6</v>
      </c>
      <c r="B3659" s="4">
        <v>1</v>
      </c>
      <c r="C3659" s="4">
        <v>16</v>
      </c>
      <c r="D3659" s="4">
        <v>303.31700000000001</v>
      </c>
      <c r="E3659" s="4">
        <f t="shared" si="112"/>
        <v>0.303317</v>
      </c>
      <c r="F3659" s="4">
        <v>391.92099999999999</v>
      </c>
      <c r="G3659" s="4">
        <f t="shared" si="113"/>
        <v>0.39192100000000002</v>
      </c>
    </row>
    <row r="3660" spans="1:7">
      <c r="A3660" s="4">
        <v>6</v>
      </c>
      <c r="B3660" s="4">
        <v>1</v>
      </c>
      <c r="C3660" s="4">
        <v>17</v>
      </c>
      <c r="D3660" s="4">
        <v>200.57499999999999</v>
      </c>
      <c r="E3660" s="4">
        <f t="shared" si="112"/>
        <v>0.20057499999999998</v>
      </c>
      <c r="F3660" s="4">
        <v>337.40100000000001</v>
      </c>
      <c r="G3660" s="4">
        <f t="shared" si="113"/>
        <v>0.33740100000000001</v>
      </c>
    </row>
    <row r="3661" spans="1:7">
      <c r="A3661" s="4">
        <v>6</v>
      </c>
      <c r="B3661" s="4">
        <v>1</v>
      </c>
      <c r="C3661" s="4">
        <v>18</v>
      </c>
      <c r="D3661" s="4">
        <v>57.290999999999997</v>
      </c>
      <c r="E3661" s="4">
        <f t="shared" si="112"/>
        <v>5.7290999999999995E-2</v>
      </c>
      <c r="F3661" s="4">
        <v>260.017</v>
      </c>
      <c r="G3661" s="4">
        <f t="shared" si="113"/>
        <v>0.260017</v>
      </c>
    </row>
    <row r="3662" spans="1:7">
      <c r="A3662" s="4">
        <v>6</v>
      </c>
      <c r="B3662" s="4">
        <v>1</v>
      </c>
      <c r="C3662" s="4">
        <v>19</v>
      </c>
      <c r="D3662" s="4">
        <v>13.680999999999999</v>
      </c>
      <c r="E3662" s="4">
        <f t="shared" si="112"/>
        <v>1.3680999999999999E-2</v>
      </c>
      <c r="F3662" s="4">
        <v>21.495000000000001</v>
      </c>
      <c r="G3662" s="4">
        <f t="shared" si="113"/>
        <v>2.1495E-2</v>
      </c>
    </row>
    <row r="3663" spans="1:7">
      <c r="A3663" s="4">
        <v>6</v>
      </c>
      <c r="B3663" s="4">
        <v>1</v>
      </c>
      <c r="C3663" s="4">
        <v>20</v>
      </c>
      <c r="D3663" s="4">
        <v>0</v>
      </c>
      <c r="E3663" s="4">
        <f t="shared" si="112"/>
        <v>0</v>
      </c>
      <c r="F3663" s="4">
        <v>0</v>
      </c>
      <c r="G3663" s="4">
        <f t="shared" si="113"/>
        <v>0</v>
      </c>
    </row>
    <row r="3664" spans="1:7">
      <c r="A3664" s="4">
        <v>6</v>
      </c>
      <c r="B3664" s="4">
        <v>1</v>
      </c>
      <c r="C3664" s="4">
        <v>21</v>
      </c>
      <c r="D3664" s="4">
        <v>0</v>
      </c>
      <c r="E3664" s="4">
        <f t="shared" si="112"/>
        <v>0</v>
      </c>
      <c r="F3664" s="4">
        <v>0</v>
      </c>
      <c r="G3664" s="4">
        <f t="shared" si="113"/>
        <v>0</v>
      </c>
    </row>
    <row r="3665" spans="1:7">
      <c r="A3665" s="4">
        <v>6</v>
      </c>
      <c r="B3665" s="4">
        <v>1</v>
      </c>
      <c r="C3665" s="4">
        <v>22</v>
      </c>
      <c r="D3665" s="4">
        <v>0</v>
      </c>
      <c r="E3665" s="4">
        <f t="shared" si="112"/>
        <v>0</v>
      </c>
      <c r="F3665" s="4">
        <v>0</v>
      </c>
      <c r="G3665" s="4">
        <f t="shared" si="113"/>
        <v>0</v>
      </c>
    </row>
    <row r="3666" spans="1:7">
      <c r="A3666" s="4">
        <v>6</v>
      </c>
      <c r="B3666" s="4">
        <v>1</v>
      </c>
      <c r="C3666" s="4">
        <v>23</v>
      </c>
      <c r="D3666" s="4">
        <v>0</v>
      </c>
      <c r="E3666" s="4">
        <f t="shared" si="112"/>
        <v>0</v>
      </c>
      <c r="F3666" s="4">
        <v>0</v>
      </c>
      <c r="G3666" s="4">
        <f t="shared" si="113"/>
        <v>0</v>
      </c>
    </row>
    <row r="3667" spans="1:7">
      <c r="A3667" s="4">
        <v>6</v>
      </c>
      <c r="B3667" s="4">
        <v>2</v>
      </c>
      <c r="C3667" s="4">
        <v>0</v>
      </c>
      <c r="D3667" s="4">
        <v>0</v>
      </c>
      <c r="E3667" s="4">
        <f t="shared" si="112"/>
        <v>0</v>
      </c>
      <c r="F3667" s="4">
        <v>0</v>
      </c>
      <c r="G3667" s="4">
        <f t="shared" si="113"/>
        <v>0</v>
      </c>
    </row>
    <row r="3668" spans="1:7">
      <c r="A3668" s="4">
        <v>6</v>
      </c>
      <c r="B3668" s="4">
        <v>2</v>
      </c>
      <c r="C3668" s="4">
        <v>1</v>
      </c>
      <c r="D3668" s="4">
        <v>0</v>
      </c>
      <c r="E3668" s="4">
        <f t="shared" ref="E3668:E3731" si="114">D3668/1000</f>
        <v>0</v>
      </c>
      <c r="F3668" s="4">
        <v>0</v>
      </c>
      <c r="G3668" s="4">
        <f t="shared" ref="G3668:G3731" si="115">F3668/1000</f>
        <v>0</v>
      </c>
    </row>
    <row r="3669" spans="1:7">
      <c r="A3669" s="4">
        <v>6</v>
      </c>
      <c r="B3669" s="4">
        <v>2</v>
      </c>
      <c r="C3669" s="4">
        <v>2</v>
      </c>
      <c r="D3669" s="4">
        <v>0</v>
      </c>
      <c r="E3669" s="4">
        <f t="shared" si="114"/>
        <v>0</v>
      </c>
      <c r="F3669" s="4">
        <v>0</v>
      </c>
      <c r="G3669" s="4">
        <f t="shared" si="115"/>
        <v>0</v>
      </c>
    </row>
    <row r="3670" spans="1:7">
      <c r="A3670" s="4">
        <v>6</v>
      </c>
      <c r="B3670" s="4">
        <v>2</v>
      </c>
      <c r="C3670" s="4">
        <v>3</v>
      </c>
      <c r="D3670" s="4">
        <v>0</v>
      </c>
      <c r="E3670" s="4">
        <f t="shared" si="114"/>
        <v>0</v>
      </c>
      <c r="F3670" s="4">
        <v>0</v>
      </c>
      <c r="G3670" s="4">
        <f t="shared" si="115"/>
        <v>0</v>
      </c>
    </row>
    <row r="3671" spans="1:7">
      <c r="A3671" s="4">
        <v>6</v>
      </c>
      <c r="B3671" s="4">
        <v>2</v>
      </c>
      <c r="C3671" s="4">
        <v>4</v>
      </c>
      <c r="D3671" s="4">
        <v>0</v>
      </c>
      <c r="E3671" s="4">
        <f t="shared" si="114"/>
        <v>0</v>
      </c>
      <c r="F3671" s="4">
        <v>0</v>
      </c>
      <c r="G3671" s="4">
        <f t="shared" si="115"/>
        <v>0</v>
      </c>
    </row>
    <row r="3672" spans="1:7">
      <c r="A3672" s="4">
        <v>6</v>
      </c>
      <c r="B3672" s="4">
        <v>2</v>
      </c>
      <c r="C3672" s="4">
        <v>5</v>
      </c>
      <c r="D3672" s="4">
        <v>13.707000000000001</v>
      </c>
      <c r="E3672" s="4">
        <f t="shared" si="114"/>
        <v>1.3707E-2</v>
      </c>
      <c r="F3672" s="4">
        <v>13.695</v>
      </c>
      <c r="G3672" s="4">
        <f t="shared" si="115"/>
        <v>1.3695000000000001E-2</v>
      </c>
    </row>
    <row r="3673" spans="1:7">
      <c r="A3673" s="4">
        <v>6</v>
      </c>
      <c r="B3673" s="4">
        <v>2</v>
      </c>
      <c r="C3673" s="4">
        <v>6</v>
      </c>
      <c r="D3673" s="4">
        <v>74.932000000000002</v>
      </c>
      <c r="E3673" s="4">
        <f t="shared" si="114"/>
        <v>7.4931999999999999E-2</v>
      </c>
      <c r="F3673" s="4">
        <v>66.876999999999995</v>
      </c>
      <c r="G3673" s="4">
        <f t="shared" si="115"/>
        <v>6.6876999999999992E-2</v>
      </c>
    </row>
    <row r="3674" spans="1:7">
      <c r="A3674" s="4">
        <v>6</v>
      </c>
      <c r="B3674" s="4">
        <v>2</v>
      </c>
      <c r="C3674" s="4">
        <v>7</v>
      </c>
      <c r="D3674" s="4">
        <v>237.11699999999999</v>
      </c>
      <c r="E3674" s="4">
        <f t="shared" si="114"/>
        <v>0.23711699999999999</v>
      </c>
      <c r="F3674" s="4">
        <v>111.73099999999999</v>
      </c>
      <c r="G3674" s="4">
        <f t="shared" si="115"/>
        <v>0.111731</v>
      </c>
    </row>
    <row r="3675" spans="1:7">
      <c r="A3675" s="4">
        <v>6</v>
      </c>
      <c r="B3675" s="4">
        <v>2</v>
      </c>
      <c r="C3675" s="4">
        <v>8</v>
      </c>
      <c r="D3675" s="4">
        <v>267.69299999999998</v>
      </c>
      <c r="E3675" s="4">
        <f t="shared" si="114"/>
        <v>0.26769299999999996</v>
      </c>
      <c r="F3675" s="4">
        <v>207.27799999999999</v>
      </c>
      <c r="G3675" s="4">
        <f t="shared" si="115"/>
        <v>0.20727799999999999</v>
      </c>
    </row>
    <row r="3676" spans="1:7">
      <c r="A3676" s="4">
        <v>6</v>
      </c>
      <c r="B3676" s="4">
        <v>2</v>
      </c>
      <c r="C3676" s="4">
        <v>9</v>
      </c>
      <c r="D3676" s="4">
        <v>199.833</v>
      </c>
      <c r="E3676" s="4">
        <f t="shared" si="114"/>
        <v>0.19983300000000001</v>
      </c>
      <c r="F3676" s="4">
        <v>192.94900000000001</v>
      </c>
      <c r="G3676" s="4">
        <f t="shared" si="115"/>
        <v>0.19294900000000001</v>
      </c>
    </row>
    <row r="3677" spans="1:7">
      <c r="A3677" s="4">
        <v>6</v>
      </c>
      <c r="B3677" s="4">
        <v>2</v>
      </c>
      <c r="C3677" s="4">
        <v>10</v>
      </c>
      <c r="D3677" s="4">
        <v>307.17899999999997</v>
      </c>
      <c r="E3677" s="4">
        <f t="shared" si="114"/>
        <v>0.30717899999999998</v>
      </c>
      <c r="F3677" s="4">
        <v>275.86</v>
      </c>
      <c r="G3677" s="4">
        <f t="shared" si="115"/>
        <v>0.27585999999999999</v>
      </c>
    </row>
    <row r="3678" spans="1:7">
      <c r="A3678" s="4">
        <v>6</v>
      </c>
      <c r="B3678" s="4">
        <v>2</v>
      </c>
      <c r="C3678" s="4">
        <v>11</v>
      </c>
      <c r="D3678" s="4">
        <v>596.93899999999996</v>
      </c>
      <c r="E3678" s="4">
        <f t="shared" si="114"/>
        <v>0.596939</v>
      </c>
      <c r="F3678" s="4">
        <v>510.34800000000001</v>
      </c>
      <c r="G3678" s="4">
        <f t="shared" si="115"/>
        <v>0.51034800000000002</v>
      </c>
    </row>
    <row r="3679" spans="1:7">
      <c r="A3679" s="4">
        <v>6</v>
      </c>
      <c r="B3679" s="4">
        <v>2</v>
      </c>
      <c r="C3679" s="4">
        <v>12</v>
      </c>
      <c r="D3679" s="4">
        <v>735.35500000000002</v>
      </c>
      <c r="E3679" s="4">
        <f t="shared" si="114"/>
        <v>0.73535499999999998</v>
      </c>
      <c r="F3679" s="4">
        <v>674.45299999999997</v>
      </c>
      <c r="G3679" s="4">
        <f t="shared" si="115"/>
        <v>0.67445299999999997</v>
      </c>
    </row>
    <row r="3680" spans="1:7">
      <c r="A3680" s="4">
        <v>6</v>
      </c>
      <c r="B3680" s="4">
        <v>2</v>
      </c>
      <c r="C3680" s="4">
        <v>13</v>
      </c>
      <c r="D3680" s="4">
        <v>368.959</v>
      </c>
      <c r="E3680" s="4">
        <f t="shared" si="114"/>
        <v>0.36895899999999998</v>
      </c>
      <c r="F3680" s="4">
        <v>366.60700000000003</v>
      </c>
      <c r="G3680" s="4">
        <f t="shared" si="115"/>
        <v>0.36660700000000002</v>
      </c>
    </row>
    <row r="3681" spans="1:7">
      <c r="A3681" s="4">
        <v>6</v>
      </c>
      <c r="B3681" s="4">
        <v>2</v>
      </c>
      <c r="C3681" s="4">
        <v>14</v>
      </c>
      <c r="D3681" s="4">
        <v>157.702</v>
      </c>
      <c r="E3681" s="4">
        <f t="shared" si="114"/>
        <v>0.15770200000000001</v>
      </c>
      <c r="F3681" s="4">
        <v>159.21899999999999</v>
      </c>
      <c r="G3681" s="4">
        <f t="shared" si="115"/>
        <v>0.159219</v>
      </c>
    </row>
    <row r="3682" spans="1:7">
      <c r="A3682" s="4">
        <v>6</v>
      </c>
      <c r="B3682" s="4">
        <v>2</v>
      </c>
      <c r="C3682" s="4">
        <v>15</v>
      </c>
      <c r="D3682" s="4">
        <v>250.12700000000001</v>
      </c>
      <c r="E3682" s="4">
        <f t="shared" si="114"/>
        <v>0.25012699999999999</v>
      </c>
      <c r="F3682" s="4">
        <v>288.34699999999998</v>
      </c>
      <c r="G3682" s="4">
        <f t="shared" si="115"/>
        <v>0.28834699999999996</v>
      </c>
    </row>
    <row r="3683" spans="1:7">
      <c r="A3683" s="4">
        <v>6</v>
      </c>
      <c r="B3683" s="4">
        <v>2</v>
      </c>
      <c r="C3683" s="4">
        <v>16</v>
      </c>
      <c r="D3683" s="4">
        <v>107.902</v>
      </c>
      <c r="E3683" s="4">
        <f t="shared" si="114"/>
        <v>0.107902</v>
      </c>
      <c r="F3683" s="4">
        <v>110.61199999999999</v>
      </c>
      <c r="G3683" s="4">
        <f t="shared" si="115"/>
        <v>0.11061199999999999</v>
      </c>
    </row>
    <row r="3684" spans="1:7">
      <c r="A3684" s="4">
        <v>6</v>
      </c>
      <c r="B3684" s="4">
        <v>2</v>
      </c>
      <c r="C3684" s="4">
        <v>17</v>
      </c>
      <c r="D3684" s="4">
        <v>82.87</v>
      </c>
      <c r="E3684" s="4">
        <f t="shared" si="114"/>
        <v>8.2869999999999999E-2</v>
      </c>
      <c r="F3684" s="4">
        <v>86.206000000000003</v>
      </c>
      <c r="G3684" s="4">
        <f t="shared" si="115"/>
        <v>8.6206000000000005E-2</v>
      </c>
    </row>
    <row r="3685" spans="1:7">
      <c r="A3685" s="4">
        <v>6</v>
      </c>
      <c r="B3685" s="4">
        <v>2</v>
      </c>
      <c r="C3685" s="4">
        <v>18</v>
      </c>
      <c r="D3685" s="4">
        <v>31.091000000000001</v>
      </c>
      <c r="E3685" s="4">
        <f t="shared" si="114"/>
        <v>3.1091000000000001E-2</v>
      </c>
      <c r="F3685" s="4">
        <v>31.09</v>
      </c>
      <c r="G3685" s="4">
        <f t="shared" si="115"/>
        <v>3.109E-2</v>
      </c>
    </row>
    <row r="3686" spans="1:7">
      <c r="A3686" s="4">
        <v>6</v>
      </c>
      <c r="B3686" s="4">
        <v>2</v>
      </c>
      <c r="C3686" s="4">
        <v>19</v>
      </c>
      <c r="D3686" s="4">
        <v>2.8439999999999999</v>
      </c>
      <c r="E3686" s="4">
        <f t="shared" si="114"/>
        <v>2.8439999999999997E-3</v>
      </c>
      <c r="F3686" s="4">
        <v>2.8439999999999999</v>
      </c>
      <c r="G3686" s="4">
        <f t="shared" si="115"/>
        <v>2.8439999999999997E-3</v>
      </c>
    </row>
    <row r="3687" spans="1:7">
      <c r="A3687" s="4">
        <v>6</v>
      </c>
      <c r="B3687" s="4">
        <v>2</v>
      </c>
      <c r="C3687" s="4">
        <v>20</v>
      </c>
      <c r="D3687" s="4">
        <v>0</v>
      </c>
      <c r="E3687" s="4">
        <f t="shared" si="114"/>
        <v>0</v>
      </c>
      <c r="F3687" s="4">
        <v>0</v>
      </c>
      <c r="G3687" s="4">
        <f t="shared" si="115"/>
        <v>0</v>
      </c>
    </row>
    <row r="3688" spans="1:7">
      <c r="A3688" s="4">
        <v>6</v>
      </c>
      <c r="B3688" s="4">
        <v>2</v>
      </c>
      <c r="C3688" s="4">
        <v>21</v>
      </c>
      <c r="D3688" s="4">
        <v>0</v>
      </c>
      <c r="E3688" s="4">
        <f t="shared" si="114"/>
        <v>0</v>
      </c>
      <c r="F3688" s="4">
        <v>0</v>
      </c>
      <c r="G3688" s="4">
        <f t="shared" si="115"/>
        <v>0</v>
      </c>
    </row>
    <row r="3689" spans="1:7">
      <c r="A3689" s="4">
        <v>6</v>
      </c>
      <c r="B3689" s="4">
        <v>2</v>
      </c>
      <c r="C3689" s="4">
        <v>22</v>
      </c>
      <c r="D3689" s="4">
        <v>0</v>
      </c>
      <c r="E3689" s="4">
        <f t="shared" si="114"/>
        <v>0</v>
      </c>
      <c r="F3689" s="4">
        <v>0</v>
      </c>
      <c r="G3689" s="4">
        <f t="shared" si="115"/>
        <v>0</v>
      </c>
    </row>
    <row r="3690" spans="1:7">
      <c r="A3690" s="4">
        <v>6</v>
      </c>
      <c r="B3690" s="4">
        <v>2</v>
      </c>
      <c r="C3690" s="4">
        <v>23</v>
      </c>
      <c r="D3690" s="4">
        <v>0</v>
      </c>
      <c r="E3690" s="4">
        <f t="shared" si="114"/>
        <v>0</v>
      </c>
      <c r="F3690" s="4">
        <v>0</v>
      </c>
      <c r="G3690" s="4">
        <f t="shared" si="115"/>
        <v>0</v>
      </c>
    </row>
    <row r="3691" spans="1:7">
      <c r="A3691" s="4">
        <v>6</v>
      </c>
      <c r="B3691" s="4">
        <v>3</v>
      </c>
      <c r="C3691" s="4">
        <v>0</v>
      </c>
      <c r="D3691" s="4">
        <v>0</v>
      </c>
      <c r="E3691" s="4">
        <f t="shared" si="114"/>
        <v>0</v>
      </c>
      <c r="F3691" s="4">
        <v>0</v>
      </c>
      <c r="G3691" s="4">
        <f t="shared" si="115"/>
        <v>0</v>
      </c>
    </row>
    <row r="3692" spans="1:7">
      <c r="A3692" s="4">
        <v>6</v>
      </c>
      <c r="B3692" s="4">
        <v>3</v>
      </c>
      <c r="C3692" s="4">
        <v>1</v>
      </c>
      <c r="D3692" s="4">
        <v>0</v>
      </c>
      <c r="E3692" s="4">
        <f t="shared" si="114"/>
        <v>0</v>
      </c>
      <c r="F3692" s="4">
        <v>0</v>
      </c>
      <c r="G3692" s="4">
        <f t="shared" si="115"/>
        <v>0</v>
      </c>
    </row>
    <row r="3693" spans="1:7">
      <c r="A3693" s="4">
        <v>6</v>
      </c>
      <c r="B3693" s="4">
        <v>3</v>
      </c>
      <c r="C3693" s="4">
        <v>2</v>
      </c>
      <c r="D3693" s="4">
        <v>0</v>
      </c>
      <c r="E3693" s="4">
        <f t="shared" si="114"/>
        <v>0</v>
      </c>
      <c r="F3693" s="4">
        <v>0</v>
      </c>
      <c r="G3693" s="4">
        <f t="shared" si="115"/>
        <v>0</v>
      </c>
    </row>
    <row r="3694" spans="1:7">
      <c r="A3694" s="4">
        <v>6</v>
      </c>
      <c r="B3694" s="4">
        <v>3</v>
      </c>
      <c r="C3694" s="4">
        <v>3</v>
      </c>
      <c r="D3694" s="4">
        <v>0</v>
      </c>
      <c r="E3694" s="4">
        <f t="shared" si="114"/>
        <v>0</v>
      </c>
      <c r="F3694" s="4">
        <v>0</v>
      </c>
      <c r="G3694" s="4">
        <f t="shared" si="115"/>
        <v>0</v>
      </c>
    </row>
    <row r="3695" spans="1:7">
      <c r="A3695" s="4">
        <v>6</v>
      </c>
      <c r="B3695" s="4">
        <v>3</v>
      </c>
      <c r="C3695" s="4">
        <v>4</v>
      </c>
      <c r="D3695" s="4">
        <v>0</v>
      </c>
      <c r="E3695" s="4">
        <f t="shared" si="114"/>
        <v>0</v>
      </c>
      <c r="F3695" s="4">
        <v>0</v>
      </c>
      <c r="G3695" s="4">
        <f t="shared" si="115"/>
        <v>0</v>
      </c>
    </row>
    <row r="3696" spans="1:7">
      <c r="A3696" s="4">
        <v>6</v>
      </c>
      <c r="B3696" s="4">
        <v>3</v>
      </c>
      <c r="C3696" s="4">
        <v>5</v>
      </c>
      <c r="D3696" s="4">
        <v>16.876999999999999</v>
      </c>
      <c r="E3696" s="4">
        <f t="shared" si="114"/>
        <v>1.6877E-2</v>
      </c>
      <c r="F3696" s="4">
        <v>16.876999999999999</v>
      </c>
      <c r="G3696" s="4">
        <f t="shared" si="115"/>
        <v>1.6877E-2</v>
      </c>
    </row>
    <row r="3697" spans="1:7">
      <c r="A3697" s="4">
        <v>6</v>
      </c>
      <c r="B3697" s="4">
        <v>3</v>
      </c>
      <c r="C3697" s="4">
        <v>6</v>
      </c>
      <c r="D3697" s="4">
        <v>83.308000000000007</v>
      </c>
      <c r="E3697" s="4">
        <f t="shared" si="114"/>
        <v>8.3308000000000007E-2</v>
      </c>
      <c r="F3697" s="4">
        <v>42.005000000000003</v>
      </c>
      <c r="G3697" s="4">
        <f t="shared" si="115"/>
        <v>4.2005000000000001E-2</v>
      </c>
    </row>
    <row r="3698" spans="1:7">
      <c r="A3698" s="4">
        <v>6</v>
      </c>
      <c r="B3698" s="4">
        <v>3</v>
      </c>
      <c r="C3698" s="4">
        <v>7</v>
      </c>
      <c r="D3698" s="4">
        <v>253.947</v>
      </c>
      <c r="E3698" s="4">
        <f t="shared" si="114"/>
        <v>0.25394699999999998</v>
      </c>
      <c r="F3698" s="4">
        <v>93.441999999999993</v>
      </c>
      <c r="G3698" s="4">
        <f t="shared" si="115"/>
        <v>9.3441999999999997E-2</v>
      </c>
    </row>
    <row r="3699" spans="1:7">
      <c r="A3699" s="4">
        <v>6</v>
      </c>
      <c r="B3699" s="4">
        <v>3</v>
      </c>
      <c r="C3699" s="4">
        <v>8</v>
      </c>
      <c r="D3699" s="4">
        <v>438.49799999999999</v>
      </c>
      <c r="E3699" s="4">
        <f t="shared" si="114"/>
        <v>0.438498</v>
      </c>
      <c r="F3699" s="4">
        <v>237.524</v>
      </c>
      <c r="G3699" s="4">
        <f t="shared" si="115"/>
        <v>0.23752400000000001</v>
      </c>
    </row>
    <row r="3700" spans="1:7">
      <c r="A3700" s="4">
        <v>6</v>
      </c>
      <c r="B3700" s="4">
        <v>3</v>
      </c>
      <c r="C3700" s="4">
        <v>9</v>
      </c>
      <c r="D3700" s="4">
        <v>502.73700000000002</v>
      </c>
      <c r="E3700" s="4">
        <f t="shared" si="114"/>
        <v>0.50273699999999999</v>
      </c>
      <c r="F3700" s="4">
        <v>365.75700000000001</v>
      </c>
      <c r="G3700" s="4">
        <f t="shared" si="115"/>
        <v>0.365757</v>
      </c>
    </row>
    <row r="3701" spans="1:7">
      <c r="A3701" s="4">
        <v>6</v>
      </c>
      <c r="B3701" s="4">
        <v>3</v>
      </c>
      <c r="C3701" s="4">
        <v>10</v>
      </c>
      <c r="D3701" s="4">
        <v>515.96299999999997</v>
      </c>
      <c r="E3701" s="4">
        <f t="shared" si="114"/>
        <v>0.51596299999999995</v>
      </c>
      <c r="F3701" s="4">
        <v>427.25900000000001</v>
      </c>
      <c r="G3701" s="4">
        <f t="shared" si="115"/>
        <v>0.427259</v>
      </c>
    </row>
    <row r="3702" spans="1:7">
      <c r="A3702" s="4">
        <v>6</v>
      </c>
      <c r="B3702" s="4">
        <v>3</v>
      </c>
      <c r="C3702" s="4">
        <v>11</v>
      </c>
      <c r="D3702" s="4">
        <v>322.79300000000001</v>
      </c>
      <c r="E3702" s="4">
        <f t="shared" si="114"/>
        <v>0.322793</v>
      </c>
      <c r="F3702" s="4">
        <v>282.56</v>
      </c>
      <c r="G3702" s="4">
        <f t="shared" si="115"/>
        <v>0.28255999999999998</v>
      </c>
    </row>
    <row r="3703" spans="1:7">
      <c r="A3703" s="4">
        <v>6</v>
      </c>
      <c r="B3703" s="4">
        <v>3</v>
      </c>
      <c r="C3703" s="4">
        <v>12</v>
      </c>
      <c r="D3703" s="4">
        <v>602.14099999999996</v>
      </c>
      <c r="E3703" s="4">
        <f t="shared" si="114"/>
        <v>0.60214099999999993</v>
      </c>
      <c r="F3703" s="4">
        <v>561.495</v>
      </c>
      <c r="G3703" s="4">
        <f t="shared" si="115"/>
        <v>0.56149499999999997</v>
      </c>
    </row>
    <row r="3704" spans="1:7">
      <c r="A3704" s="4">
        <v>6</v>
      </c>
      <c r="B3704" s="4">
        <v>3</v>
      </c>
      <c r="C3704" s="4">
        <v>13</v>
      </c>
      <c r="D3704" s="4">
        <v>692.08699999999999</v>
      </c>
      <c r="E3704" s="4">
        <f t="shared" si="114"/>
        <v>0.69208700000000001</v>
      </c>
      <c r="F3704" s="4">
        <v>685.48400000000004</v>
      </c>
      <c r="G3704" s="4">
        <f t="shared" si="115"/>
        <v>0.68548399999999998</v>
      </c>
    </row>
    <row r="3705" spans="1:7">
      <c r="A3705" s="4">
        <v>6</v>
      </c>
      <c r="B3705" s="4">
        <v>3</v>
      </c>
      <c r="C3705" s="4">
        <v>14</v>
      </c>
      <c r="D3705" s="4">
        <v>641.04</v>
      </c>
      <c r="E3705" s="4">
        <f t="shared" si="114"/>
        <v>0.64103999999999994</v>
      </c>
      <c r="F3705" s="4">
        <v>688.35799999999995</v>
      </c>
      <c r="G3705" s="4">
        <f t="shared" si="115"/>
        <v>0.68835799999999991</v>
      </c>
    </row>
    <row r="3706" spans="1:7">
      <c r="A3706" s="4">
        <v>6</v>
      </c>
      <c r="B3706" s="4">
        <v>3</v>
      </c>
      <c r="C3706" s="4">
        <v>15</v>
      </c>
      <c r="D3706" s="4">
        <v>545.88400000000001</v>
      </c>
      <c r="E3706" s="4">
        <f t="shared" si="114"/>
        <v>0.54588400000000004</v>
      </c>
      <c r="F3706" s="4">
        <v>651.07799999999997</v>
      </c>
      <c r="G3706" s="4">
        <f t="shared" si="115"/>
        <v>0.65107799999999993</v>
      </c>
    </row>
    <row r="3707" spans="1:7">
      <c r="A3707" s="4">
        <v>6</v>
      </c>
      <c r="B3707" s="4">
        <v>3</v>
      </c>
      <c r="C3707" s="4">
        <v>16</v>
      </c>
      <c r="D3707" s="4">
        <v>366.52</v>
      </c>
      <c r="E3707" s="4">
        <f t="shared" si="114"/>
        <v>0.36651999999999996</v>
      </c>
      <c r="F3707" s="4">
        <v>502.68599999999998</v>
      </c>
      <c r="G3707" s="4">
        <f t="shared" si="115"/>
        <v>0.50268599999999997</v>
      </c>
    </row>
    <row r="3708" spans="1:7">
      <c r="A3708" s="4">
        <v>6</v>
      </c>
      <c r="B3708" s="4">
        <v>3</v>
      </c>
      <c r="C3708" s="4">
        <v>17</v>
      </c>
      <c r="D3708" s="4">
        <v>203.58199999999999</v>
      </c>
      <c r="E3708" s="4">
        <f t="shared" si="114"/>
        <v>0.20358199999999999</v>
      </c>
      <c r="F3708" s="4">
        <v>380.52300000000002</v>
      </c>
      <c r="G3708" s="4">
        <f t="shared" si="115"/>
        <v>0.380523</v>
      </c>
    </row>
    <row r="3709" spans="1:7">
      <c r="A3709" s="4">
        <v>6</v>
      </c>
      <c r="B3709" s="4">
        <v>3</v>
      </c>
      <c r="C3709" s="4">
        <v>18</v>
      </c>
      <c r="D3709" s="4">
        <v>66.608999999999995</v>
      </c>
      <c r="E3709" s="4">
        <f t="shared" si="114"/>
        <v>6.6609000000000002E-2</v>
      </c>
      <c r="F3709" s="4">
        <v>219.16200000000001</v>
      </c>
      <c r="G3709" s="4">
        <f t="shared" si="115"/>
        <v>0.219162</v>
      </c>
    </row>
    <row r="3710" spans="1:7">
      <c r="A3710" s="4">
        <v>6</v>
      </c>
      <c r="B3710" s="4">
        <v>3</v>
      </c>
      <c r="C3710" s="4">
        <v>19</v>
      </c>
      <c r="D3710" s="4">
        <v>10.215</v>
      </c>
      <c r="E3710" s="4">
        <f t="shared" si="114"/>
        <v>1.0215E-2</v>
      </c>
      <c r="F3710" s="4">
        <v>14.11</v>
      </c>
      <c r="G3710" s="4">
        <f t="shared" si="115"/>
        <v>1.4109999999999999E-2</v>
      </c>
    </row>
    <row r="3711" spans="1:7">
      <c r="A3711" s="4">
        <v>6</v>
      </c>
      <c r="B3711" s="4">
        <v>3</v>
      </c>
      <c r="C3711" s="4">
        <v>20</v>
      </c>
      <c r="D3711" s="4">
        <v>0</v>
      </c>
      <c r="E3711" s="4">
        <f t="shared" si="114"/>
        <v>0</v>
      </c>
      <c r="F3711" s="4">
        <v>0</v>
      </c>
      <c r="G3711" s="4">
        <f t="shared" si="115"/>
        <v>0</v>
      </c>
    </row>
    <row r="3712" spans="1:7">
      <c r="A3712" s="4">
        <v>6</v>
      </c>
      <c r="B3712" s="4">
        <v>3</v>
      </c>
      <c r="C3712" s="4">
        <v>21</v>
      </c>
      <c r="D3712" s="4">
        <v>0</v>
      </c>
      <c r="E3712" s="4">
        <f t="shared" si="114"/>
        <v>0</v>
      </c>
      <c r="F3712" s="4">
        <v>0</v>
      </c>
      <c r="G3712" s="4">
        <f t="shared" si="115"/>
        <v>0</v>
      </c>
    </row>
    <row r="3713" spans="1:7">
      <c r="A3713" s="4">
        <v>6</v>
      </c>
      <c r="B3713" s="4">
        <v>3</v>
      </c>
      <c r="C3713" s="4">
        <v>22</v>
      </c>
      <c r="D3713" s="4">
        <v>0</v>
      </c>
      <c r="E3713" s="4">
        <f t="shared" si="114"/>
        <v>0</v>
      </c>
      <c r="F3713" s="4">
        <v>0</v>
      </c>
      <c r="G3713" s="4">
        <f t="shared" si="115"/>
        <v>0</v>
      </c>
    </row>
    <row r="3714" spans="1:7">
      <c r="A3714" s="4">
        <v>6</v>
      </c>
      <c r="B3714" s="4">
        <v>3</v>
      </c>
      <c r="C3714" s="4">
        <v>23</v>
      </c>
      <c r="D3714" s="4">
        <v>0</v>
      </c>
      <c r="E3714" s="4">
        <f t="shared" si="114"/>
        <v>0</v>
      </c>
      <c r="F3714" s="4">
        <v>0</v>
      </c>
      <c r="G3714" s="4">
        <f t="shared" si="115"/>
        <v>0</v>
      </c>
    </row>
    <row r="3715" spans="1:7">
      <c r="A3715" s="4">
        <v>6</v>
      </c>
      <c r="B3715" s="4">
        <v>4</v>
      </c>
      <c r="C3715" s="4">
        <v>0</v>
      </c>
      <c r="D3715" s="4">
        <v>0</v>
      </c>
      <c r="E3715" s="4">
        <f t="shared" si="114"/>
        <v>0</v>
      </c>
      <c r="F3715" s="4">
        <v>0</v>
      </c>
      <c r="G3715" s="4">
        <f t="shared" si="115"/>
        <v>0</v>
      </c>
    </row>
    <row r="3716" spans="1:7">
      <c r="A3716" s="4">
        <v>6</v>
      </c>
      <c r="B3716" s="4">
        <v>4</v>
      </c>
      <c r="C3716" s="4">
        <v>1</v>
      </c>
      <c r="D3716" s="4">
        <v>0</v>
      </c>
      <c r="E3716" s="4">
        <f t="shared" si="114"/>
        <v>0</v>
      </c>
      <c r="F3716" s="4">
        <v>0</v>
      </c>
      <c r="G3716" s="4">
        <f t="shared" si="115"/>
        <v>0</v>
      </c>
    </row>
    <row r="3717" spans="1:7">
      <c r="A3717" s="4">
        <v>6</v>
      </c>
      <c r="B3717" s="4">
        <v>4</v>
      </c>
      <c r="C3717" s="4">
        <v>2</v>
      </c>
      <c r="D3717" s="4">
        <v>0</v>
      </c>
      <c r="E3717" s="4">
        <f t="shared" si="114"/>
        <v>0</v>
      </c>
      <c r="F3717" s="4">
        <v>0</v>
      </c>
      <c r="G3717" s="4">
        <f t="shared" si="115"/>
        <v>0</v>
      </c>
    </row>
    <row r="3718" spans="1:7">
      <c r="A3718" s="4">
        <v>6</v>
      </c>
      <c r="B3718" s="4">
        <v>4</v>
      </c>
      <c r="C3718" s="4">
        <v>3</v>
      </c>
      <c r="D3718" s="4">
        <v>0</v>
      </c>
      <c r="E3718" s="4">
        <f t="shared" si="114"/>
        <v>0</v>
      </c>
      <c r="F3718" s="4">
        <v>0</v>
      </c>
      <c r="G3718" s="4">
        <f t="shared" si="115"/>
        <v>0</v>
      </c>
    </row>
    <row r="3719" spans="1:7">
      <c r="A3719" s="4">
        <v>6</v>
      </c>
      <c r="B3719" s="4">
        <v>4</v>
      </c>
      <c r="C3719" s="4">
        <v>4</v>
      </c>
      <c r="D3719" s="4">
        <v>0</v>
      </c>
      <c r="E3719" s="4">
        <f t="shared" si="114"/>
        <v>0</v>
      </c>
      <c r="F3719" s="4">
        <v>0</v>
      </c>
      <c r="G3719" s="4">
        <f t="shared" si="115"/>
        <v>0</v>
      </c>
    </row>
    <row r="3720" spans="1:7">
      <c r="A3720" s="4">
        <v>6</v>
      </c>
      <c r="B3720" s="4">
        <v>4</v>
      </c>
      <c r="C3720" s="4">
        <v>5</v>
      </c>
      <c r="D3720" s="4">
        <v>16.494</v>
      </c>
      <c r="E3720" s="4">
        <f t="shared" si="114"/>
        <v>1.6493999999999998E-2</v>
      </c>
      <c r="F3720" s="4">
        <v>16.492000000000001</v>
      </c>
      <c r="G3720" s="4">
        <f t="shared" si="115"/>
        <v>1.6492E-2</v>
      </c>
    </row>
    <row r="3721" spans="1:7">
      <c r="A3721" s="4">
        <v>6</v>
      </c>
      <c r="B3721" s="4">
        <v>4</v>
      </c>
      <c r="C3721" s="4">
        <v>6</v>
      </c>
      <c r="D3721" s="4">
        <v>78.075999999999993</v>
      </c>
      <c r="E3721" s="4">
        <f t="shared" si="114"/>
        <v>7.8075999999999993E-2</v>
      </c>
      <c r="F3721" s="4">
        <v>20.077000000000002</v>
      </c>
      <c r="G3721" s="4">
        <f t="shared" si="115"/>
        <v>2.0077000000000001E-2</v>
      </c>
    </row>
    <row r="3722" spans="1:7">
      <c r="A3722" s="4">
        <v>6</v>
      </c>
      <c r="B3722" s="4">
        <v>4</v>
      </c>
      <c r="C3722" s="4">
        <v>7</v>
      </c>
      <c r="D3722" s="4">
        <v>265.38400000000001</v>
      </c>
      <c r="E3722" s="4">
        <f t="shared" si="114"/>
        <v>0.26538400000000001</v>
      </c>
      <c r="F3722" s="4">
        <v>68.625</v>
      </c>
      <c r="G3722" s="4">
        <f t="shared" si="115"/>
        <v>6.8625000000000005E-2</v>
      </c>
    </row>
    <row r="3723" spans="1:7">
      <c r="A3723" s="4">
        <v>6</v>
      </c>
      <c r="B3723" s="4">
        <v>4</v>
      </c>
      <c r="C3723" s="4">
        <v>8</v>
      </c>
      <c r="D3723" s="4">
        <v>456.18700000000001</v>
      </c>
      <c r="E3723" s="4">
        <f t="shared" si="114"/>
        <v>0.45618700000000001</v>
      </c>
      <c r="F3723" s="4">
        <v>229.65899999999999</v>
      </c>
      <c r="G3723" s="4">
        <f t="shared" si="115"/>
        <v>0.229659</v>
      </c>
    </row>
    <row r="3724" spans="1:7">
      <c r="A3724" s="4">
        <v>6</v>
      </c>
      <c r="B3724" s="4">
        <v>4</v>
      </c>
      <c r="C3724" s="4">
        <v>9</v>
      </c>
      <c r="D3724" s="4">
        <v>506.81700000000001</v>
      </c>
      <c r="E3724" s="4">
        <f t="shared" si="114"/>
        <v>0.50681699999999996</v>
      </c>
      <c r="F3724" s="4">
        <v>337.61900000000003</v>
      </c>
      <c r="G3724" s="4">
        <f t="shared" si="115"/>
        <v>0.337619</v>
      </c>
    </row>
    <row r="3725" spans="1:7">
      <c r="A3725" s="4">
        <v>6</v>
      </c>
      <c r="B3725" s="4">
        <v>4</v>
      </c>
      <c r="C3725" s="4">
        <v>10</v>
      </c>
      <c r="D3725" s="4">
        <v>699.73099999999999</v>
      </c>
      <c r="E3725" s="4">
        <f t="shared" si="114"/>
        <v>0.69973099999999999</v>
      </c>
      <c r="F3725" s="4">
        <v>533.69200000000001</v>
      </c>
      <c r="G3725" s="4">
        <f t="shared" si="115"/>
        <v>0.53369200000000006</v>
      </c>
    </row>
    <row r="3726" spans="1:7">
      <c r="A3726" s="4">
        <v>6</v>
      </c>
      <c r="B3726" s="4">
        <v>4</v>
      </c>
      <c r="C3726" s="4">
        <v>11</v>
      </c>
      <c r="D3726" s="4">
        <v>663.74300000000005</v>
      </c>
      <c r="E3726" s="4">
        <f t="shared" si="114"/>
        <v>0.66374300000000008</v>
      </c>
      <c r="F3726" s="4">
        <v>559.49699999999996</v>
      </c>
      <c r="G3726" s="4">
        <f t="shared" si="115"/>
        <v>0.55949699999999991</v>
      </c>
    </row>
    <row r="3727" spans="1:7">
      <c r="A3727" s="4">
        <v>6</v>
      </c>
      <c r="B3727" s="4">
        <v>4</v>
      </c>
      <c r="C3727" s="4">
        <v>12</v>
      </c>
      <c r="D3727" s="4">
        <v>586.25199999999995</v>
      </c>
      <c r="E3727" s="4">
        <f t="shared" si="114"/>
        <v>0.586252</v>
      </c>
      <c r="F3727" s="4">
        <v>547.08299999999997</v>
      </c>
      <c r="G3727" s="4">
        <f t="shared" si="115"/>
        <v>0.54708299999999999</v>
      </c>
    </row>
    <row r="3728" spans="1:7">
      <c r="A3728" s="4">
        <v>6</v>
      </c>
      <c r="B3728" s="4">
        <v>4</v>
      </c>
      <c r="C3728" s="4">
        <v>13</v>
      </c>
      <c r="D3728" s="4">
        <v>718.04200000000003</v>
      </c>
      <c r="E3728" s="4">
        <f t="shared" si="114"/>
        <v>0.71804200000000007</v>
      </c>
      <c r="F3728" s="4">
        <v>710.673</v>
      </c>
      <c r="G3728" s="4">
        <f t="shared" si="115"/>
        <v>0.710673</v>
      </c>
    </row>
    <row r="3729" spans="1:7">
      <c r="A3729" s="4">
        <v>6</v>
      </c>
      <c r="B3729" s="4">
        <v>4</v>
      </c>
      <c r="C3729" s="4">
        <v>14</v>
      </c>
      <c r="D3729" s="4">
        <v>617.07299999999998</v>
      </c>
      <c r="E3729" s="4">
        <f t="shared" si="114"/>
        <v>0.61707299999999998</v>
      </c>
      <c r="F3729" s="4">
        <v>667.11099999999999</v>
      </c>
      <c r="G3729" s="4">
        <f t="shared" si="115"/>
        <v>0.66711100000000001</v>
      </c>
    </row>
    <row r="3730" spans="1:7">
      <c r="A3730" s="4">
        <v>6</v>
      </c>
      <c r="B3730" s="4">
        <v>4</v>
      </c>
      <c r="C3730" s="4">
        <v>15</v>
      </c>
      <c r="D3730" s="4">
        <v>599.95899999999995</v>
      </c>
      <c r="E3730" s="4">
        <f t="shared" si="114"/>
        <v>0.59995899999999991</v>
      </c>
      <c r="F3730" s="4">
        <v>724.51499999999999</v>
      </c>
      <c r="G3730" s="4">
        <f t="shared" si="115"/>
        <v>0.72451500000000002</v>
      </c>
    </row>
    <row r="3731" spans="1:7">
      <c r="A3731" s="4">
        <v>6</v>
      </c>
      <c r="B3731" s="4">
        <v>4</v>
      </c>
      <c r="C3731" s="4">
        <v>16</v>
      </c>
      <c r="D3731" s="4">
        <v>378.84399999999999</v>
      </c>
      <c r="E3731" s="4">
        <f t="shared" si="114"/>
        <v>0.37884400000000001</v>
      </c>
      <c r="F3731" s="4">
        <v>518.90599999999995</v>
      </c>
      <c r="G3731" s="4">
        <f t="shared" si="115"/>
        <v>0.51890599999999998</v>
      </c>
    </row>
    <row r="3732" spans="1:7">
      <c r="A3732" s="4">
        <v>6</v>
      </c>
      <c r="B3732" s="4">
        <v>4</v>
      </c>
      <c r="C3732" s="4">
        <v>17</v>
      </c>
      <c r="D3732" s="4">
        <v>195.572</v>
      </c>
      <c r="E3732" s="4">
        <f t="shared" ref="E3732:E3795" si="116">D3732/1000</f>
        <v>0.195572</v>
      </c>
      <c r="F3732" s="4">
        <v>361.71</v>
      </c>
      <c r="G3732" s="4">
        <f t="shared" ref="G3732:G3795" si="117">F3732/1000</f>
        <v>0.36170999999999998</v>
      </c>
    </row>
    <row r="3733" spans="1:7">
      <c r="A3733" s="4">
        <v>6</v>
      </c>
      <c r="B3733" s="4">
        <v>4</v>
      </c>
      <c r="C3733" s="4">
        <v>18</v>
      </c>
      <c r="D3733" s="4">
        <v>58.832000000000001</v>
      </c>
      <c r="E3733" s="4">
        <f t="shared" si="116"/>
        <v>5.8832000000000002E-2</v>
      </c>
      <c r="F3733" s="4">
        <v>149.988</v>
      </c>
      <c r="G3733" s="4">
        <f t="shared" si="117"/>
        <v>0.14998800000000001</v>
      </c>
    </row>
    <row r="3734" spans="1:7">
      <c r="A3734" s="4">
        <v>6</v>
      </c>
      <c r="B3734" s="4">
        <v>4</v>
      </c>
      <c r="C3734" s="4">
        <v>19</v>
      </c>
      <c r="D3734" s="4">
        <v>18.459</v>
      </c>
      <c r="E3734" s="4">
        <f t="shared" si="116"/>
        <v>1.8459E-2</v>
      </c>
      <c r="F3734" s="4">
        <v>51.921999999999997</v>
      </c>
      <c r="G3734" s="4">
        <f t="shared" si="117"/>
        <v>5.1921999999999996E-2</v>
      </c>
    </row>
    <row r="3735" spans="1:7">
      <c r="A3735" s="4">
        <v>6</v>
      </c>
      <c r="B3735" s="4">
        <v>4</v>
      </c>
      <c r="C3735" s="4">
        <v>20</v>
      </c>
      <c r="D3735" s="4">
        <v>0</v>
      </c>
      <c r="E3735" s="4">
        <f t="shared" si="116"/>
        <v>0</v>
      </c>
      <c r="F3735" s="4">
        <v>0</v>
      </c>
      <c r="G3735" s="4">
        <f t="shared" si="117"/>
        <v>0</v>
      </c>
    </row>
    <row r="3736" spans="1:7">
      <c r="A3736" s="4">
        <v>6</v>
      </c>
      <c r="B3736" s="4">
        <v>4</v>
      </c>
      <c r="C3736" s="4">
        <v>21</v>
      </c>
      <c r="D3736" s="4">
        <v>0</v>
      </c>
      <c r="E3736" s="4">
        <f t="shared" si="116"/>
        <v>0</v>
      </c>
      <c r="F3736" s="4">
        <v>0</v>
      </c>
      <c r="G3736" s="4">
        <f t="shared" si="117"/>
        <v>0</v>
      </c>
    </row>
    <row r="3737" spans="1:7">
      <c r="A3737" s="4">
        <v>6</v>
      </c>
      <c r="B3737" s="4">
        <v>4</v>
      </c>
      <c r="C3737" s="4">
        <v>22</v>
      </c>
      <c r="D3737" s="4">
        <v>0</v>
      </c>
      <c r="E3737" s="4">
        <f t="shared" si="116"/>
        <v>0</v>
      </c>
      <c r="F3737" s="4">
        <v>0</v>
      </c>
      <c r="G3737" s="4">
        <f t="shared" si="117"/>
        <v>0</v>
      </c>
    </row>
    <row r="3738" spans="1:7">
      <c r="A3738" s="4">
        <v>6</v>
      </c>
      <c r="B3738" s="4">
        <v>4</v>
      </c>
      <c r="C3738" s="4">
        <v>23</v>
      </c>
      <c r="D3738" s="4">
        <v>0</v>
      </c>
      <c r="E3738" s="4">
        <f t="shared" si="116"/>
        <v>0</v>
      </c>
      <c r="F3738" s="4">
        <v>0</v>
      </c>
      <c r="G3738" s="4">
        <f t="shared" si="117"/>
        <v>0</v>
      </c>
    </row>
    <row r="3739" spans="1:7">
      <c r="A3739" s="4">
        <v>6</v>
      </c>
      <c r="B3739" s="4">
        <v>5</v>
      </c>
      <c r="C3739" s="4">
        <v>0</v>
      </c>
      <c r="D3739" s="4">
        <v>0</v>
      </c>
      <c r="E3739" s="4">
        <f t="shared" si="116"/>
        <v>0</v>
      </c>
      <c r="F3739" s="4">
        <v>0</v>
      </c>
      <c r="G3739" s="4">
        <f t="shared" si="117"/>
        <v>0</v>
      </c>
    </row>
    <row r="3740" spans="1:7">
      <c r="A3740" s="4">
        <v>6</v>
      </c>
      <c r="B3740" s="4">
        <v>5</v>
      </c>
      <c r="C3740" s="4">
        <v>1</v>
      </c>
      <c r="D3740" s="4">
        <v>0</v>
      </c>
      <c r="E3740" s="4">
        <f t="shared" si="116"/>
        <v>0</v>
      </c>
      <c r="F3740" s="4">
        <v>0</v>
      </c>
      <c r="G3740" s="4">
        <f t="shared" si="117"/>
        <v>0</v>
      </c>
    </row>
    <row r="3741" spans="1:7">
      <c r="A3741" s="4">
        <v>6</v>
      </c>
      <c r="B3741" s="4">
        <v>5</v>
      </c>
      <c r="C3741" s="4">
        <v>2</v>
      </c>
      <c r="D3741" s="4">
        <v>0</v>
      </c>
      <c r="E3741" s="4">
        <f t="shared" si="116"/>
        <v>0</v>
      </c>
      <c r="F3741" s="4">
        <v>0</v>
      </c>
      <c r="G3741" s="4">
        <f t="shared" si="117"/>
        <v>0</v>
      </c>
    </row>
    <row r="3742" spans="1:7">
      <c r="A3742" s="4">
        <v>6</v>
      </c>
      <c r="B3742" s="4">
        <v>5</v>
      </c>
      <c r="C3742" s="4">
        <v>3</v>
      </c>
      <c r="D3742" s="4">
        <v>0</v>
      </c>
      <c r="E3742" s="4">
        <f t="shared" si="116"/>
        <v>0</v>
      </c>
      <c r="F3742" s="4">
        <v>0</v>
      </c>
      <c r="G3742" s="4">
        <f t="shared" si="117"/>
        <v>0</v>
      </c>
    </row>
    <row r="3743" spans="1:7">
      <c r="A3743" s="4">
        <v>6</v>
      </c>
      <c r="B3743" s="4">
        <v>5</v>
      </c>
      <c r="C3743" s="4">
        <v>4</v>
      </c>
      <c r="D3743" s="4">
        <v>0</v>
      </c>
      <c r="E3743" s="4">
        <f t="shared" si="116"/>
        <v>0</v>
      </c>
      <c r="F3743" s="4">
        <v>0</v>
      </c>
      <c r="G3743" s="4">
        <f t="shared" si="117"/>
        <v>0</v>
      </c>
    </row>
    <row r="3744" spans="1:7">
      <c r="A3744" s="4">
        <v>6</v>
      </c>
      <c r="B3744" s="4">
        <v>5</v>
      </c>
      <c r="C3744" s="4">
        <v>5</v>
      </c>
      <c r="D3744" s="4">
        <v>12.475</v>
      </c>
      <c r="E3744" s="4">
        <f t="shared" si="116"/>
        <v>1.2475E-2</v>
      </c>
      <c r="F3744" s="4">
        <v>12.465</v>
      </c>
      <c r="G3744" s="4">
        <f t="shared" si="117"/>
        <v>1.2465E-2</v>
      </c>
    </row>
    <row r="3745" spans="1:7">
      <c r="A3745" s="4">
        <v>6</v>
      </c>
      <c r="B3745" s="4">
        <v>5</v>
      </c>
      <c r="C3745" s="4">
        <v>6</v>
      </c>
      <c r="D3745" s="4">
        <v>92.132000000000005</v>
      </c>
      <c r="E3745" s="4">
        <f t="shared" si="116"/>
        <v>9.2132000000000006E-2</v>
      </c>
      <c r="F3745" s="4">
        <v>79.962000000000003</v>
      </c>
      <c r="G3745" s="4">
        <f t="shared" si="117"/>
        <v>7.9962000000000005E-2</v>
      </c>
    </row>
    <row r="3746" spans="1:7">
      <c r="A3746" s="4">
        <v>6</v>
      </c>
      <c r="B3746" s="4">
        <v>5</v>
      </c>
      <c r="C3746" s="4">
        <v>7</v>
      </c>
      <c r="D3746" s="4">
        <v>152.55500000000001</v>
      </c>
      <c r="E3746" s="4">
        <f t="shared" si="116"/>
        <v>0.152555</v>
      </c>
      <c r="F3746" s="4">
        <v>129.22499999999999</v>
      </c>
      <c r="G3746" s="4">
        <f t="shared" si="117"/>
        <v>0.12922500000000001</v>
      </c>
    </row>
    <row r="3747" spans="1:7">
      <c r="A3747" s="4">
        <v>6</v>
      </c>
      <c r="B3747" s="4">
        <v>5</v>
      </c>
      <c r="C3747" s="4">
        <v>8</v>
      </c>
      <c r="D3747" s="4">
        <v>297.06</v>
      </c>
      <c r="E3747" s="4">
        <f t="shared" si="116"/>
        <v>0.29705999999999999</v>
      </c>
      <c r="F3747" s="4">
        <v>219.95</v>
      </c>
      <c r="G3747" s="4">
        <f t="shared" si="117"/>
        <v>0.21994999999999998</v>
      </c>
    </row>
    <row r="3748" spans="1:7">
      <c r="A3748" s="4">
        <v>6</v>
      </c>
      <c r="B3748" s="4">
        <v>5</v>
      </c>
      <c r="C3748" s="4">
        <v>9</v>
      </c>
      <c r="D3748" s="4">
        <v>345.13299999999998</v>
      </c>
      <c r="E3748" s="4">
        <f t="shared" si="116"/>
        <v>0.34513299999999997</v>
      </c>
      <c r="F3748" s="4">
        <v>284.702</v>
      </c>
      <c r="G3748" s="4">
        <f t="shared" si="117"/>
        <v>0.28470200000000001</v>
      </c>
    </row>
    <row r="3749" spans="1:7">
      <c r="A3749" s="4">
        <v>6</v>
      </c>
      <c r="B3749" s="4">
        <v>5</v>
      </c>
      <c r="C3749" s="4">
        <v>10</v>
      </c>
      <c r="D3749" s="4">
        <v>501.625</v>
      </c>
      <c r="E3749" s="4">
        <f t="shared" si="116"/>
        <v>0.50162499999999999</v>
      </c>
      <c r="F3749" s="4">
        <v>410.30900000000003</v>
      </c>
      <c r="G3749" s="4">
        <f t="shared" si="117"/>
        <v>0.41030900000000003</v>
      </c>
    </row>
    <row r="3750" spans="1:7">
      <c r="A3750" s="4">
        <v>6</v>
      </c>
      <c r="B3750" s="4">
        <v>5</v>
      </c>
      <c r="C3750" s="4">
        <v>11</v>
      </c>
      <c r="D3750" s="4">
        <v>550.96</v>
      </c>
      <c r="E3750" s="4">
        <f t="shared" si="116"/>
        <v>0.55096000000000001</v>
      </c>
      <c r="F3750" s="4">
        <v>492.80200000000002</v>
      </c>
      <c r="G3750" s="4">
        <f t="shared" si="117"/>
        <v>0.49280200000000002</v>
      </c>
    </row>
    <row r="3751" spans="1:7">
      <c r="A3751" s="4">
        <v>6</v>
      </c>
      <c r="B3751" s="4">
        <v>5</v>
      </c>
      <c r="C3751" s="4">
        <v>12</v>
      </c>
      <c r="D3751" s="4">
        <v>582.78399999999999</v>
      </c>
      <c r="E3751" s="4">
        <f t="shared" si="116"/>
        <v>0.58278399999999997</v>
      </c>
      <c r="F3751" s="4">
        <v>542.97900000000004</v>
      </c>
      <c r="G3751" s="4">
        <f t="shared" si="117"/>
        <v>0.54297899999999999</v>
      </c>
    </row>
    <row r="3752" spans="1:7">
      <c r="A3752" s="4">
        <v>6</v>
      </c>
      <c r="B3752" s="4">
        <v>5</v>
      </c>
      <c r="C3752" s="4">
        <v>13</v>
      </c>
      <c r="D3752" s="4">
        <v>774.18299999999999</v>
      </c>
      <c r="E3752" s="4">
        <f t="shared" si="116"/>
        <v>0.77418299999999995</v>
      </c>
      <c r="F3752" s="4">
        <v>766.27099999999996</v>
      </c>
      <c r="G3752" s="4">
        <f t="shared" si="117"/>
        <v>0.76627099999999992</v>
      </c>
    </row>
    <row r="3753" spans="1:7">
      <c r="A3753" s="4">
        <v>6</v>
      </c>
      <c r="B3753" s="4">
        <v>5</v>
      </c>
      <c r="C3753" s="4">
        <v>14</v>
      </c>
      <c r="D3753" s="4">
        <v>489.96499999999997</v>
      </c>
      <c r="E3753" s="4">
        <f t="shared" si="116"/>
        <v>0.48996499999999998</v>
      </c>
      <c r="F3753" s="4">
        <v>520.63199999999995</v>
      </c>
      <c r="G3753" s="4">
        <f t="shared" si="117"/>
        <v>0.52063199999999998</v>
      </c>
    </row>
    <row r="3754" spans="1:7">
      <c r="A3754" s="4">
        <v>6</v>
      </c>
      <c r="B3754" s="4">
        <v>5</v>
      </c>
      <c r="C3754" s="4">
        <v>15</v>
      </c>
      <c r="D3754" s="4">
        <v>494.37200000000001</v>
      </c>
      <c r="E3754" s="4">
        <f t="shared" si="116"/>
        <v>0.49437200000000003</v>
      </c>
      <c r="F3754" s="4">
        <v>596.32799999999997</v>
      </c>
      <c r="G3754" s="4">
        <f t="shared" si="117"/>
        <v>0.59632799999999997</v>
      </c>
    </row>
    <row r="3755" spans="1:7">
      <c r="A3755" s="4">
        <v>6</v>
      </c>
      <c r="B3755" s="4">
        <v>5</v>
      </c>
      <c r="C3755" s="4">
        <v>16</v>
      </c>
      <c r="D3755" s="4">
        <v>368.21499999999997</v>
      </c>
      <c r="E3755" s="4">
        <f t="shared" si="116"/>
        <v>0.36821499999999996</v>
      </c>
      <c r="F3755" s="4">
        <v>511.19900000000001</v>
      </c>
      <c r="G3755" s="4">
        <f t="shared" si="117"/>
        <v>0.51119899999999996</v>
      </c>
    </row>
    <row r="3756" spans="1:7">
      <c r="A3756" s="4">
        <v>6</v>
      </c>
      <c r="B3756" s="4">
        <v>5</v>
      </c>
      <c r="C3756" s="4">
        <v>17</v>
      </c>
      <c r="D3756" s="4">
        <v>225.98</v>
      </c>
      <c r="E3756" s="4">
        <f t="shared" si="116"/>
        <v>0.22597999999999999</v>
      </c>
      <c r="F3756" s="4">
        <v>426.084</v>
      </c>
      <c r="G3756" s="4">
        <f t="shared" si="117"/>
        <v>0.42608400000000002</v>
      </c>
    </row>
    <row r="3757" spans="1:7">
      <c r="A3757" s="4">
        <v>6</v>
      </c>
      <c r="B3757" s="4">
        <v>5</v>
      </c>
      <c r="C3757" s="4">
        <v>18</v>
      </c>
      <c r="D3757" s="4">
        <v>55.710999999999999</v>
      </c>
      <c r="E3757" s="4">
        <f t="shared" si="116"/>
        <v>5.5710999999999997E-2</v>
      </c>
      <c r="F3757" s="4">
        <v>277.42700000000002</v>
      </c>
      <c r="G3757" s="4">
        <f t="shared" si="117"/>
        <v>0.27742700000000003</v>
      </c>
    </row>
    <row r="3758" spans="1:7">
      <c r="A3758" s="4">
        <v>6</v>
      </c>
      <c r="B3758" s="4">
        <v>5</v>
      </c>
      <c r="C3758" s="4">
        <v>19</v>
      </c>
      <c r="D3758" s="4">
        <v>7.89</v>
      </c>
      <c r="E3758" s="4">
        <f t="shared" si="116"/>
        <v>7.8899999999999994E-3</v>
      </c>
      <c r="F3758" s="4">
        <v>60.781999999999996</v>
      </c>
      <c r="G3758" s="4">
        <f t="shared" si="117"/>
        <v>6.0781999999999996E-2</v>
      </c>
    </row>
    <row r="3759" spans="1:7">
      <c r="A3759" s="4">
        <v>6</v>
      </c>
      <c r="B3759" s="4">
        <v>5</v>
      </c>
      <c r="C3759" s="4">
        <v>20</v>
      </c>
      <c r="D3759" s="4">
        <v>0</v>
      </c>
      <c r="E3759" s="4">
        <f t="shared" si="116"/>
        <v>0</v>
      </c>
      <c r="F3759" s="4">
        <v>0</v>
      </c>
      <c r="G3759" s="4">
        <f t="shared" si="117"/>
        <v>0</v>
      </c>
    </row>
    <row r="3760" spans="1:7">
      <c r="A3760" s="4">
        <v>6</v>
      </c>
      <c r="B3760" s="4">
        <v>5</v>
      </c>
      <c r="C3760" s="4">
        <v>21</v>
      </c>
      <c r="D3760" s="4">
        <v>0</v>
      </c>
      <c r="E3760" s="4">
        <f t="shared" si="116"/>
        <v>0</v>
      </c>
      <c r="F3760" s="4">
        <v>0</v>
      </c>
      <c r="G3760" s="4">
        <f t="shared" si="117"/>
        <v>0</v>
      </c>
    </row>
    <row r="3761" spans="1:7">
      <c r="A3761" s="4">
        <v>6</v>
      </c>
      <c r="B3761" s="4">
        <v>5</v>
      </c>
      <c r="C3761" s="4">
        <v>22</v>
      </c>
      <c r="D3761" s="4">
        <v>0</v>
      </c>
      <c r="E3761" s="4">
        <f t="shared" si="116"/>
        <v>0</v>
      </c>
      <c r="F3761" s="4">
        <v>0</v>
      </c>
      <c r="G3761" s="4">
        <f t="shared" si="117"/>
        <v>0</v>
      </c>
    </row>
    <row r="3762" spans="1:7">
      <c r="A3762" s="4">
        <v>6</v>
      </c>
      <c r="B3762" s="4">
        <v>5</v>
      </c>
      <c r="C3762" s="4">
        <v>23</v>
      </c>
      <c r="D3762" s="4">
        <v>0</v>
      </c>
      <c r="E3762" s="4">
        <f t="shared" si="116"/>
        <v>0</v>
      </c>
      <c r="F3762" s="4">
        <v>0</v>
      </c>
      <c r="G3762" s="4">
        <f t="shared" si="117"/>
        <v>0</v>
      </c>
    </row>
    <row r="3763" spans="1:7">
      <c r="A3763" s="4">
        <v>6</v>
      </c>
      <c r="B3763" s="4">
        <v>6</v>
      </c>
      <c r="C3763" s="4">
        <v>0</v>
      </c>
      <c r="D3763" s="4">
        <v>0</v>
      </c>
      <c r="E3763" s="4">
        <f t="shared" si="116"/>
        <v>0</v>
      </c>
      <c r="F3763" s="4">
        <v>0</v>
      </c>
      <c r="G3763" s="4">
        <f t="shared" si="117"/>
        <v>0</v>
      </c>
    </row>
    <row r="3764" spans="1:7">
      <c r="A3764" s="4">
        <v>6</v>
      </c>
      <c r="B3764" s="4">
        <v>6</v>
      </c>
      <c r="C3764" s="4">
        <v>1</v>
      </c>
      <c r="D3764" s="4">
        <v>0</v>
      </c>
      <c r="E3764" s="4">
        <f t="shared" si="116"/>
        <v>0</v>
      </c>
      <c r="F3764" s="4">
        <v>0</v>
      </c>
      <c r="G3764" s="4">
        <f t="shared" si="117"/>
        <v>0</v>
      </c>
    </row>
    <row r="3765" spans="1:7">
      <c r="A3765" s="4">
        <v>6</v>
      </c>
      <c r="B3765" s="4">
        <v>6</v>
      </c>
      <c r="C3765" s="4">
        <v>2</v>
      </c>
      <c r="D3765" s="4">
        <v>0</v>
      </c>
      <c r="E3765" s="4">
        <f t="shared" si="116"/>
        <v>0</v>
      </c>
      <c r="F3765" s="4">
        <v>0</v>
      </c>
      <c r="G3765" s="4">
        <f t="shared" si="117"/>
        <v>0</v>
      </c>
    </row>
    <row r="3766" spans="1:7">
      <c r="A3766" s="4">
        <v>6</v>
      </c>
      <c r="B3766" s="4">
        <v>6</v>
      </c>
      <c r="C3766" s="4">
        <v>3</v>
      </c>
      <c r="D3766" s="4">
        <v>0</v>
      </c>
      <c r="E3766" s="4">
        <f t="shared" si="116"/>
        <v>0</v>
      </c>
      <c r="F3766" s="4">
        <v>0</v>
      </c>
      <c r="G3766" s="4">
        <f t="shared" si="117"/>
        <v>0</v>
      </c>
    </row>
    <row r="3767" spans="1:7">
      <c r="A3767" s="4">
        <v>6</v>
      </c>
      <c r="B3767" s="4">
        <v>6</v>
      </c>
      <c r="C3767" s="4">
        <v>4</v>
      </c>
      <c r="D3767" s="4">
        <v>0</v>
      </c>
      <c r="E3767" s="4">
        <f t="shared" si="116"/>
        <v>0</v>
      </c>
      <c r="F3767" s="4">
        <v>0</v>
      </c>
      <c r="G3767" s="4">
        <f t="shared" si="117"/>
        <v>0</v>
      </c>
    </row>
    <row r="3768" spans="1:7">
      <c r="A3768" s="4">
        <v>6</v>
      </c>
      <c r="B3768" s="4">
        <v>6</v>
      </c>
      <c r="C3768" s="4">
        <v>5</v>
      </c>
      <c r="D3768" s="4">
        <v>16.055</v>
      </c>
      <c r="E3768" s="4">
        <f t="shared" si="116"/>
        <v>1.6055E-2</v>
      </c>
      <c r="F3768" s="4">
        <v>16.042999999999999</v>
      </c>
      <c r="G3768" s="4">
        <f t="shared" si="117"/>
        <v>1.6042999999999998E-2</v>
      </c>
    </row>
    <row r="3769" spans="1:7">
      <c r="A3769" s="4">
        <v>6</v>
      </c>
      <c r="B3769" s="4">
        <v>6</v>
      </c>
      <c r="C3769" s="4">
        <v>6</v>
      </c>
      <c r="D3769" s="4">
        <v>82.2</v>
      </c>
      <c r="E3769" s="4">
        <f t="shared" si="116"/>
        <v>8.2200000000000009E-2</v>
      </c>
      <c r="F3769" s="4">
        <v>41.265999999999998</v>
      </c>
      <c r="G3769" s="4">
        <f t="shared" si="117"/>
        <v>4.1265999999999997E-2</v>
      </c>
    </row>
    <row r="3770" spans="1:7">
      <c r="A3770" s="4">
        <v>6</v>
      </c>
      <c r="B3770" s="4">
        <v>6</v>
      </c>
      <c r="C3770" s="4">
        <v>7</v>
      </c>
      <c r="D3770" s="4">
        <v>249.459</v>
      </c>
      <c r="E3770" s="4">
        <f t="shared" si="116"/>
        <v>0.24945900000000001</v>
      </c>
      <c r="F3770" s="4">
        <v>92.765000000000001</v>
      </c>
      <c r="G3770" s="4">
        <f t="shared" si="117"/>
        <v>9.2765E-2</v>
      </c>
    </row>
    <row r="3771" spans="1:7">
      <c r="A3771" s="4">
        <v>6</v>
      </c>
      <c r="B3771" s="4">
        <v>6</v>
      </c>
      <c r="C3771" s="4">
        <v>8</v>
      </c>
      <c r="D3771" s="4">
        <v>433.91899999999998</v>
      </c>
      <c r="E3771" s="4">
        <f t="shared" si="116"/>
        <v>0.433919</v>
      </c>
      <c r="F3771" s="4">
        <v>239.434</v>
      </c>
      <c r="G3771" s="4">
        <f t="shared" si="117"/>
        <v>0.23943400000000001</v>
      </c>
    </row>
    <row r="3772" spans="1:7">
      <c r="A3772" s="4">
        <v>6</v>
      </c>
      <c r="B3772" s="4">
        <v>6</v>
      </c>
      <c r="C3772" s="4">
        <v>9</v>
      </c>
      <c r="D3772" s="4">
        <v>563.76300000000003</v>
      </c>
      <c r="E3772" s="4">
        <f t="shared" si="116"/>
        <v>0.56376300000000001</v>
      </c>
      <c r="F3772" s="4">
        <v>388.26600000000002</v>
      </c>
      <c r="G3772" s="4">
        <f t="shared" si="117"/>
        <v>0.388266</v>
      </c>
    </row>
    <row r="3773" spans="1:7">
      <c r="A3773" s="4">
        <v>6</v>
      </c>
      <c r="B3773" s="4">
        <v>6</v>
      </c>
      <c r="C3773" s="4">
        <v>10</v>
      </c>
      <c r="D3773" s="4">
        <v>672.524</v>
      </c>
      <c r="E3773" s="4">
        <f t="shared" si="116"/>
        <v>0.67252400000000001</v>
      </c>
      <c r="F3773" s="4">
        <v>517.77800000000002</v>
      </c>
      <c r="G3773" s="4">
        <f t="shared" si="117"/>
        <v>0.51777800000000007</v>
      </c>
    </row>
    <row r="3774" spans="1:7">
      <c r="A3774" s="4">
        <v>6</v>
      </c>
      <c r="B3774" s="4">
        <v>6</v>
      </c>
      <c r="C3774" s="4">
        <v>11</v>
      </c>
      <c r="D3774" s="4">
        <v>757.45799999999997</v>
      </c>
      <c r="E3774" s="4">
        <f t="shared" si="116"/>
        <v>0.75745799999999996</v>
      </c>
      <c r="F3774" s="4">
        <v>641.12400000000002</v>
      </c>
      <c r="G3774" s="4">
        <f t="shared" si="117"/>
        <v>0.64112400000000003</v>
      </c>
    </row>
    <row r="3775" spans="1:7">
      <c r="A3775" s="4">
        <v>6</v>
      </c>
      <c r="B3775" s="4">
        <v>6</v>
      </c>
      <c r="C3775" s="4">
        <v>12</v>
      </c>
      <c r="D3775" s="4">
        <v>759.572</v>
      </c>
      <c r="E3775" s="4">
        <f t="shared" si="116"/>
        <v>0.75957200000000002</v>
      </c>
      <c r="F3775" s="4">
        <v>696.93200000000002</v>
      </c>
      <c r="G3775" s="4">
        <f t="shared" si="117"/>
        <v>0.696932</v>
      </c>
    </row>
    <row r="3776" spans="1:7">
      <c r="A3776" s="4">
        <v>6</v>
      </c>
      <c r="B3776" s="4">
        <v>6</v>
      </c>
      <c r="C3776" s="4">
        <v>13</v>
      </c>
      <c r="D3776" s="4">
        <v>746.31799999999998</v>
      </c>
      <c r="E3776" s="4">
        <f t="shared" si="116"/>
        <v>0.74631800000000004</v>
      </c>
      <c r="F3776" s="4">
        <v>739.45</v>
      </c>
      <c r="G3776" s="4">
        <f t="shared" si="117"/>
        <v>0.73945000000000005</v>
      </c>
    </row>
    <row r="3777" spans="1:7">
      <c r="A3777" s="4">
        <v>6</v>
      </c>
      <c r="B3777" s="4">
        <v>6</v>
      </c>
      <c r="C3777" s="4">
        <v>14</v>
      </c>
      <c r="D3777" s="4">
        <v>670.59699999999998</v>
      </c>
      <c r="E3777" s="4">
        <f t="shared" si="116"/>
        <v>0.670597</v>
      </c>
      <c r="F3777" s="4">
        <v>720.61699999999996</v>
      </c>
      <c r="G3777" s="4">
        <f t="shared" si="117"/>
        <v>0.72061699999999995</v>
      </c>
    </row>
    <row r="3778" spans="1:7">
      <c r="A3778" s="4">
        <v>6</v>
      </c>
      <c r="B3778" s="4">
        <v>6</v>
      </c>
      <c r="C3778" s="4">
        <v>15</v>
      </c>
      <c r="D3778" s="4">
        <v>467.37299999999999</v>
      </c>
      <c r="E3778" s="4">
        <f t="shared" si="116"/>
        <v>0.46737299999999998</v>
      </c>
      <c r="F3778" s="4">
        <v>541.88400000000001</v>
      </c>
      <c r="G3778" s="4">
        <f t="shared" si="117"/>
        <v>0.54188400000000003</v>
      </c>
    </row>
    <row r="3779" spans="1:7">
      <c r="A3779" s="4">
        <v>6</v>
      </c>
      <c r="B3779" s="4">
        <v>6</v>
      </c>
      <c r="C3779" s="4">
        <v>16</v>
      </c>
      <c r="D3779" s="4">
        <v>395.90699999999998</v>
      </c>
      <c r="E3779" s="4">
        <f t="shared" si="116"/>
        <v>0.39590700000000001</v>
      </c>
      <c r="F3779" s="4">
        <v>547.29</v>
      </c>
      <c r="G3779" s="4">
        <f t="shared" si="117"/>
        <v>0.54728999999999994</v>
      </c>
    </row>
    <row r="3780" spans="1:7">
      <c r="A3780" s="4">
        <v>6</v>
      </c>
      <c r="B3780" s="4">
        <v>6</v>
      </c>
      <c r="C3780" s="4">
        <v>17</v>
      </c>
      <c r="D3780" s="4">
        <v>206.76900000000001</v>
      </c>
      <c r="E3780" s="4">
        <f t="shared" si="116"/>
        <v>0.20676900000000001</v>
      </c>
      <c r="F3780" s="4">
        <v>306.17700000000002</v>
      </c>
      <c r="G3780" s="4">
        <f t="shared" si="117"/>
        <v>0.30617700000000003</v>
      </c>
    </row>
    <row r="3781" spans="1:7">
      <c r="A3781" s="4">
        <v>6</v>
      </c>
      <c r="B3781" s="4">
        <v>6</v>
      </c>
      <c r="C3781" s="4">
        <v>18</v>
      </c>
      <c r="D3781" s="4">
        <v>84.022000000000006</v>
      </c>
      <c r="E3781" s="4">
        <f t="shared" si="116"/>
        <v>8.4021999999999999E-2</v>
      </c>
      <c r="F3781" s="4">
        <v>129.92599999999999</v>
      </c>
      <c r="G3781" s="4">
        <f t="shared" si="117"/>
        <v>0.12992599999999999</v>
      </c>
    </row>
    <row r="3782" spans="1:7">
      <c r="A3782" s="4">
        <v>6</v>
      </c>
      <c r="B3782" s="4">
        <v>6</v>
      </c>
      <c r="C3782" s="4">
        <v>19</v>
      </c>
      <c r="D3782" s="4">
        <v>15.692</v>
      </c>
      <c r="E3782" s="4">
        <f t="shared" si="116"/>
        <v>1.5692000000000001E-2</v>
      </c>
      <c r="F3782" s="4">
        <v>19.03</v>
      </c>
      <c r="G3782" s="4">
        <f t="shared" si="117"/>
        <v>1.9030000000000002E-2</v>
      </c>
    </row>
    <row r="3783" spans="1:7">
      <c r="A3783" s="4">
        <v>6</v>
      </c>
      <c r="B3783" s="4">
        <v>6</v>
      </c>
      <c r="C3783" s="4">
        <v>20</v>
      </c>
      <c r="D3783" s="4">
        <v>0</v>
      </c>
      <c r="E3783" s="4">
        <f t="shared" si="116"/>
        <v>0</v>
      </c>
      <c r="F3783" s="4">
        <v>0</v>
      </c>
      <c r="G3783" s="4">
        <f t="shared" si="117"/>
        <v>0</v>
      </c>
    </row>
    <row r="3784" spans="1:7">
      <c r="A3784" s="4">
        <v>6</v>
      </c>
      <c r="B3784" s="4">
        <v>6</v>
      </c>
      <c r="C3784" s="4">
        <v>21</v>
      </c>
      <c r="D3784" s="4">
        <v>0</v>
      </c>
      <c r="E3784" s="4">
        <f t="shared" si="116"/>
        <v>0</v>
      </c>
      <c r="F3784" s="4">
        <v>0</v>
      </c>
      <c r="G3784" s="4">
        <f t="shared" si="117"/>
        <v>0</v>
      </c>
    </row>
    <row r="3785" spans="1:7">
      <c r="A3785" s="4">
        <v>6</v>
      </c>
      <c r="B3785" s="4">
        <v>6</v>
      </c>
      <c r="C3785" s="4">
        <v>22</v>
      </c>
      <c r="D3785" s="4">
        <v>0</v>
      </c>
      <c r="E3785" s="4">
        <f t="shared" si="116"/>
        <v>0</v>
      </c>
      <c r="F3785" s="4">
        <v>0</v>
      </c>
      <c r="G3785" s="4">
        <f t="shared" si="117"/>
        <v>0</v>
      </c>
    </row>
    <row r="3786" spans="1:7">
      <c r="A3786" s="4">
        <v>6</v>
      </c>
      <c r="B3786" s="4">
        <v>6</v>
      </c>
      <c r="C3786" s="4">
        <v>23</v>
      </c>
      <c r="D3786" s="4">
        <v>0</v>
      </c>
      <c r="E3786" s="4">
        <f t="shared" si="116"/>
        <v>0</v>
      </c>
      <c r="F3786" s="4">
        <v>0</v>
      </c>
      <c r="G3786" s="4">
        <f t="shared" si="117"/>
        <v>0</v>
      </c>
    </row>
    <row r="3787" spans="1:7">
      <c r="A3787" s="4">
        <v>6</v>
      </c>
      <c r="B3787" s="4">
        <v>7</v>
      </c>
      <c r="C3787" s="4">
        <v>0</v>
      </c>
      <c r="D3787" s="4">
        <v>0</v>
      </c>
      <c r="E3787" s="4">
        <f t="shared" si="116"/>
        <v>0</v>
      </c>
      <c r="F3787" s="4">
        <v>0</v>
      </c>
      <c r="G3787" s="4">
        <f t="shared" si="117"/>
        <v>0</v>
      </c>
    </row>
    <row r="3788" spans="1:7">
      <c r="A3788" s="4">
        <v>6</v>
      </c>
      <c r="B3788" s="4">
        <v>7</v>
      </c>
      <c r="C3788" s="4">
        <v>1</v>
      </c>
      <c r="D3788" s="4">
        <v>0</v>
      </c>
      <c r="E3788" s="4">
        <f t="shared" si="116"/>
        <v>0</v>
      </c>
      <c r="F3788" s="4">
        <v>0</v>
      </c>
      <c r="G3788" s="4">
        <f t="shared" si="117"/>
        <v>0</v>
      </c>
    </row>
    <row r="3789" spans="1:7">
      <c r="A3789" s="4">
        <v>6</v>
      </c>
      <c r="B3789" s="4">
        <v>7</v>
      </c>
      <c r="C3789" s="4">
        <v>2</v>
      </c>
      <c r="D3789" s="4">
        <v>0</v>
      </c>
      <c r="E3789" s="4">
        <f t="shared" si="116"/>
        <v>0</v>
      </c>
      <c r="F3789" s="4">
        <v>0</v>
      </c>
      <c r="G3789" s="4">
        <f t="shared" si="117"/>
        <v>0</v>
      </c>
    </row>
    <row r="3790" spans="1:7">
      <c r="A3790" s="4">
        <v>6</v>
      </c>
      <c r="B3790" s="4">
        <v>7</v>
      </c>
      <c r="C3790" s="4">
        <v>3</v>
      </c>
      <c r="D3790" s="4">
        <v>0</v>
      </c>
      <c r="E3790" s="4">
        <f t="shared" si="116"/>
        <v>0</v>
      </c>
      <c r="F3790" s="4">
        <v>0</v>
      </c>
      <c r="G3790" s="4">
        <f t="shared" si="117"/>
        <v>0</v>
      </c>
    </row>
    <row r="3791" spans="1:7">
      <c r="A3791" s="4">
        <v>6</v>
      </c>
      <c r="B3791" s="4">
        <v>7</v>
      </c>
      <c r="C3791" s="4">
        <v>4</v>
      </c>
      <c r="D3791" s="4">
        <v>0</v>
      </c>
      <c r="E3791" s="4">
        <f t="shared" si="116"/>
        <v>0</v>
      </c>
      <c r="F3791" s="4">
        <v>0</v>
      </c>
      <c r="G3791" s="4">
        <f t="shared" si="117"/>
        <v>0</v>
      </c>
    </row>
    <row r="3792" spans="1:7">
      <c r="A3792" s="4">
        <v>6</v>
      </c>
      <c r="B3792" s="4">
        <v>7</v>
      </c>
      <c r="C3792" s="4">
        <v>5</v>
      </c>
      <c r="D3792" s="4">
        <v>15.209</v>
      </c>
      <c r="E3792" s="4">
        <f t="shared" si="116"/>
        <v>1.5209E-2</v>
      </c>
      <c r="F3792" s="4">
        <v>15.208</v>
      </c>
      <c r="G3792" s="4">
        <f t="shared" si="117"/>
        <v>1.5208000000000001E-2</v>
      </c>
    </row>
    <row r="3793" spans="1:7">
      <c r="A3793" s="4">
        <v>6</v>
      </c>
      <c r="B3793" s="4">
        <v>7</v>
      </c>
      <c r="C3793" s="4">
        <v>6</v>
      </c>
      <c r="D3793" s="4">
        <v>81.682000000000002</v>
      </c>
      <c r="E3793" s="4">
        <f t="shared" si="116"/>
        <v>8.1682000000000005E-2</v>
      </c>
      <c r="F3793" s="4">
        <v>36.902999999999999</v>
      </c>
      <c r="G3793" s="4">
        <f t="shared" si="117"/>
        <v>3.6902999999999998E-2</v>
      </c>
    </row>
    <row r="3794" spans="1:7">
      <c r="A3794" s="4">
        <v>6</v>
      </c>
      <c r="B3794" s="4">
        <v>7</v>
      </c>
      <c r="C3794" s="4">
        <v>7</v>
      </c>
      <c r="D3794" s="4">
        <v>244.37100000000001</v>
      </c>
      <c r="E3794" s="4">
        <f t="shared" si="116"/>
        <v>0.244371</v>
      </c>
      <c r="F3794" s="4">
        <v>85.631</v>
      </c>
      <c r="G3794" s="4">
        <f t="shared" si="117"/>
        <v>8.5630999999999999E-2</v>
      </c>
    </row>
    <row r="3795" spans="1:7">
      <c r="A3795" s="4">
        <v>6</v>
      </c>
      <c r="B3795" s="4">
        <v>7</v>
      </c>
      <c r="C3795" s="4">
        <v>8</v>
      </c>
      <c r="D3795" s="4">
        <v>415.35300000000001</v>
      </c>
      <c r="E3795" s="4">
        <f t="shared" si="116"/>
        <v>0.41535300000000003</v>
      </c>
      <c r="F3795" s="4">
        <v>225.191</v>
      </c>
      <c r="G3795" s="4">
        <f t="shared" si="117"/>
        <v>0.225191</v>
      </c>
    </row>
    <row r="3796" spans="1:7">
      <c r="A3796" s="4">
        <v>6</v>
      </c>
      <c r="B3796" s="4">
        <v>7</v>
      </c>
      <c r="C3796" s="4">
        <v>9</v>
      </c>
      <c r="D3796" s="4">
        <v>401.589</v>
      </c>
      <c r="E3796" s="4">
        <f t="shared" ref="E3796:E3859" si="118">D3796/1000</f>
        <v>0.40158899999999997</v>
      </c>
      <c r="F3796" s="4">
        <v>314.56599999999997</v>
      </c>
      <c r="G3796" s="4">
        <f t="shared" ref="G3796:G3859" si="119">F3796/1000</f>
        <v>0.31456599999999996</v>
      </c>
    </row>
    <row r="3797" spans="1:7">
      <c r="A3797" s="4">
        <v>6</v>
      </c>
      <c r="B3797" s="4">
        <v>7</v>
      </c>
      <c r="C3797" s="4">
        <v>10</v>
      </c>
      <c r="D3797" s="4">
        <v>679.846</v>
      </c>
      <c r="E3797" s="4">
        <f t="shared" si="118"/>
        <v>0.67984599999999995</v>
      </c>
      <c r="F3797" s="4">
        <v>525.54300000000001</v>
      </c>
      <c r="G3797" s="4">
        <f t="shared" si="119"/>
        <v>0.52554299999999998</v>
      </c>
    </row>
    <row r="3798" spans="1:7">
      <c r="A3798" s="4">
        <v>6</v>
      </c>
      <c r="B3798" s="4">
        <v>7</v>
      </c>
      <c r="C3798" s="4">
        <v>11</v>
      </c>
      <c r="D3798" s="4">
        <v>724.34799999999996</v>
      </c>
      <c r="E3798" s="4">
        <f t="shared" si="118"/>
        <v>0.72434799999999999</v>
      </c>
      <c r="F3798" s="4">
        <v>609.50599999999997</v>
      </c>
      <c r="G3798" s="4">
        <f t="shared" si="119"/>
        <v>0.60950599999999999</v>
      </c>
    </row>
    <row r="3799" spans="1:7">
      <c r="A3799" s="4">
        <v>6</v>
      </c>
      <c r="B3799" s="4">
        <v>7</v>
      </c>
      <c r="C3799" s="4">
        <v>12</v>
      </c>
      <c r="D3799" s="4">
        <v>722</v>
      </c>
      <c r="E3799" s="4">
        <f t="shared" si="118"/>
        <v>0.72199999999999998</v>
      </c>
      <c r="F3799" s="4">
        <v>663.048</v>
      </c>
      <c r="G3799" s="4">
        <f t="shared" si="119"/>
        <v>0.66304799999999997</v>
      </c>
    </row>
    <row r="3800" spans="1:7">
      <c r="A3800" s="4">
        <v>6</v>
      </c>
      <c r="B3800" s="4">
        <v>7</v>
      </c>
      <c r="C3800" s="4">
        <v>13</v>
      </c>
      <c r="D3800" s="4">
        <v>669.54499999999996</v>
      </c>
      <c r="E3800" s="4">
        <f t="shared" si="118"/>
        <v>0.66954499999999995</v>
      </c>
      <c r="F3800" s="4">
        <v>663.50599999999997</v>
      </c>
      <c r="G3800" s="4">
        <f t="shared" si="119"/>
        <v>0.66350599999999993</v>
      </c>
    </row>
    <row r="3801" spans="1:7">
      <c r="A3801" s="4">
        <v>6</v>
      </c>
      <c r="B3801" s="4">
        <v>7</v>
      </c>
      <c r="C3801" s="4">
        <v>14</v>
      </c>
      <c r="D3801" s="4">
        <v>642.58699999999999</v>
      </c>
      <c r="E3801" s="4">
        <f t="shared" si="118"/>
        <v>0.64258700000000002</v>
      </c>
      <c r="F3801" s="4">
        <v>696.005</v>
      </c>
      <c r="G3801" s="4">
        <f t="shared" si="119"/>
        <v>0.69600499999999998</v>
      </c>
    </row>
    <row r="3802" spans="1:7">
      <c r="A3802" s="4">
        <v>6</v>
      </c>
      <c r="B3802" s="4">
        <v>7</v>
      </c>
      <c r="C3802" s="4">
        <v>15</v>
      </c>
      <c r="D3802" s="4">
        <v>523.22199999999998</v>
      </c>
      <c r="E3802" s="4">
        <f t="shared" si="118"/>
        <v>0.52322199999999996</v>
      </c>
      <c r="F3802" s="4">
        <v>633.16099999999994</v>
      </c>
      <c r="G3802" s="4">
        <f t="shared" si="119"/>
        <v>0.63316099999999997</v>
      </c>
    </row>
    <row r="3803" spans="1:7">
      <c r="A3803" s="4">
        <v>6</v>
      </c>
      <c r="B3803" s="4">
        <v>7</v>
      </c>
      <c r="C3803" s="4">
        <v>16</v>
      </c>
      <c r="D3803" s="4">
        <v>341.43900000000002</v>
      </c>
      <c r="E3803" s="4">
        <f t="shared" si="118"/>
        <v>0.34143900000000005</v>
      </c>
      <c r="F3803" s="4">
        <v>480.16399999999999</v>
      </c>
      <c r="G3803" s="4">
        <f t="shared" si="119"/>
        <v>0.48016399999999998</v>
      </c>
    </row>
    <row r="3804" spans="1:7">
      <c r="A3804" s="4">
        <v>6</v>
      </c>
      <c r="B3804" s="4">
        <v>7</v>
      </c>
      <c r="C3804" s="4">
        <v>17</v>
      </c>
      <c r="D3804" s="4">
        <v>212.99700000000001</v>
      </c>
      <c r="E3804" s="4">
        <f t="shared" si="118"/>
        <v>0.21299700000000002</v>
      </c>
      <c r="F3804" s="4">
        <v>387.45299999999997</v>
      </c>
      <c r="G3804" s="4">
        <f t="shared" si="119"/>
        <v>0.38745299999999999</v>
      </c>
    </row>
    <row r="3805" spans="1:7">
      <c r="A3805" s="4">
        <v>6</v>
      </c>
      <c r="B3805" s="4">
        <v>7</v>
      </c>
      <c r="C3805" s="4">
        <v>18</v>
      </c>
      <c r="D3805" s="4">
        <v>75.736999999999995</v>
      </c>
      <c r="E3805" s="4">
        <f t="shared" si="118"/>
        <v>7.5736999999999999E-2</v>
      </c>
      <c r="F3805" s="4">
        <v>179.09200000000001</v>
      </c>
      <c r="G3805" s="4">
        <f t="shared" si="119"/>
        <v>0.179092</v>
      </c>
    </row>
    <row r="3806" spans="1:7">
      <c r="A3806" s="4">
        <v>6</v>
      </c>
      <c r="B3806" s="4">
        <v>7</v>
      </c>
      <c r="C3806" s="4">
        <v>19</v>
      </c>
      <c r="D3806" s="4">
        <v>12.542</v>
      </c>
      <c r="E3806" s="4">
        <f t="shared" si="118"/>
        <v>1.2541999999999999E-2</v>
      </c>
      <c r="F3806" s="4">
        <v>19.582999999999998</v>
      </c>
      <c r="G3806" s="4">
        <f t="shared" si="119"/>
        <v>1.9583E-2</v>
      </c>
    </row>
    <row r="3807" spans="1:7">
      <c r="A3807" s="4">
        <v>6</v>
      </c>
      <c r="B3807" s="4">
        <v>7</v>
      </c>
      <c r="C3807" s="4">
        <v>20</v>
      </c>
      <c r="D3807" s="4">
        <v>0</v>
      </c>
      <c r="E3807" s="4">
        <f t="shared" si="118"/>
        <v>0</v>
      </c>
      <c r="F3807" s="4">
        <v>0</v>
      </c>
      <c r="G3807" s="4">
        <f t="shared" si="119"/>
        <v>0</v>
      </c>
    </row>
    <row r="3808" spans="1:7">
      <c r="A3808" s="4">
        <v>6</v>
      </c>
      <c r="B3808" s="4">
        <v>7</v>
      </c>
      <c r="C3808" s="4">
        <v>21</v>
      </c>
      <c r="D3808" s="4">
        <v>0</v>
      </c>
      <c r="E3808" s="4">
        <f t="shared" si="118"/>
        <v>0</v>
      </c>
      <c r="F3808" s="4">
        <v>0</v>
      </c>
      <c r="G3808" s="4">
        <f t="shared" si="119"/>
        <v>0</v>
      </c>
    </row>
    <row r="3809" spans="1:7">
      <c r="A3809" s="4">
        <v>6</v>
      </c>
      <c r="B3809" s="4">
        <v>7</v>
      </c>
      <c r="C3809" s="4">
        <v>22</v>
      </c>
      <c r="D3809" s="4">
        <v>0</v>
      </c>
      <c r="E3809" s="4">
        <f t="shared" si="118"/>
        <v>0</v>
      </c>
      <c r="F3809" s="4">
        <v>0</v>
      </c>
      <c r="G3809" s="4">
        <f t="shared" si="119"/>
        <v>0</v>
      </c>
    </row>
    <row r="3810" spans="1:7">
      <c r="A3810" s="4">
        <v>6</v>
      </c>
      <c r="B3810" s="4">
        <v>7</v>
      </c>
      <c r="C3810" s="4">
        <v>23</v>
      </c>
      <c r="D3810" s="4">
        <v>0</v>
      </c>
      <c r="E3810" s="4">
        <f t="shared" si="118"/>
        <v>0</v>
      </c>
      <c r="F3810" s="4">
        <v>0</v>
      </c>
      <c r="G3810" s="4">
        <f t="shared" si="119"/>
        <v>0</v>
      </c>
    </row>
    <row r="3811" spans="1:7">
      <c r="A3811" s="4">
        <v>6</v>
      </c>
      <c r="B3811" s="4">
        <v>8</v>
      </c>
      <c r="C3811" s="4">
        <v>0</v>
      </c>
      <c r="D3811" s="4">
        <v>0</v>
      </c>
      <c r="E3811" s="4">
        <f t="shared" si="118"/>
        <v>0</v>
      </c>
      <c r="F3811" s="4">
        <v>0</v>
      </c>
      <c r="G3811" s="4">
        <f t="shared" si="119"/>
        <v>0</v>
      </c>
    </row>
    <row r="3812" spans="1:7">
      <c r="A3812" s="4">
        <v>6</v>
      </c>
      <c r="B3812" s="4">
        <v>8</v>
      </c>
      <c r="C3812" s="4">
        <v>1</v>
      </c>
      <c r="D3812" s="4">
        <v>0</v>
      </c>
      <c r="E3812" s="4">
        <f t="shared" si="118"/>
        <v>0</v>
      </c>
      <c r="F3812" s="4">
        <v>0</v>
      </c>
      <c r="G3812" s="4">
        <f t="shared" si="119"/>
        <v>0</v>
      </c>
    </row>
    <row r="3813" spans="1:7">
      <c r="A3813" s="4">
        <v>6</v>
      </c>
      <c r="B3813" s="4">
        <v>8</v>
      </c>
      <c r="C3813" s="4">
        <v>2</v>
      </c>
      <c r="D3813" s="4">
        <v>0</v>
      </c>
      <c r="E3813" s="4">
        <f t="shared" si="118"/>
        <v>0</v>
      </c>
      <c r="F3813" s="4">
        <v>0</v>
      </c>
      <c r="G3813" s="4">
        <f t="shared" si="119"/>
        <v>0</v>
      </c>
    </row>
    <row r="3814" spans="1:7">
      <c r="A3814" s="4">
        <v>6</v>
      </c>
      <c r="B3814" s="4">
        <v>8</v>
      </c>
      <c r="C3814" s="4">
        <v>3</v>
      </c>
      <c r="D3814" s="4">
        <v>0</v>
      </c>
      <c r="E3814" s="4">
        <f t="shared" si="118"/>
        <v>0</v>
      </c>
      <c r="F3814" s="4">
        <v>0</v>
      </c>
      <c r="G3814" s="4">
        <f t="shared" si="119"/>
        <v>0</v>
      </c>
    </row>
    <row r="3815" spans="1:7">
      <c r="A3815" s="4">
        <v>6</v>
      </c>
      <c r="B3815" s="4">
        <v>8</v>
      </c>
      <c r="C3815" s="4">
        <v>4</v>
      </c>
      <c r="D3815" s="4">
        <v>0</v>
      </c>
      <c r="E3815" s="4">
        <f t="shared" si="118"/>
        <v>0</v>
      </c>
      <c r="F3815" s="4">
        <v>0</v>
      </c>
      <c r="G3815" s="4">
        <f t="shared" si="119"/>
        <v>0</v>
      </c>
    </row>
    <row r="3816" spans="1:7">
      <c r="A3816" s="4">
        <v>6</v>
      </c>
      <c r="B3816" s="4">
        <v>8</v>
      </c>
      <c r="C3816" s="4">
        <v>5</v>
      </c>
      <c r="D3816" s="4">
        <v>10.885999999999999</v>
      </c>
      <c r="E3816" s="4">
        <f t="shared" si="118"/>
        <v>1.0886E-2</v>
      </c>
      <c r="F3816" s="4">
        <v>10.884</v>
      </c>
      <c r="G3816" s="4">
        <f t="shared" si="119"/>
        <v>1.0884E-2</v>
      </c>
    </row>
    <row r="3817" spans="1:7">
      <c r="A3817" s="4">
        <v>6</v>
      </c>
      <c r="B3817" s="4">
        <v>8</v>
      </c>
      <c r="C3817" s="4">
        <v>6</v>
      </c>
      <c r="D3817" s="4">
        <v>78.146000000000001</v>
      </c>
      <c r="E3817" s="4">
        <f t="shared" si="118"/>
        <v>7.8146000000000007E-2</v>
      </c>
      <c r="F3817" s="4">
        <v>23.4</v>
      </c>
      <c r="G3817" s="4">
        <f t="shared" si="119"/>
        <v>2.3399999999999997E-2</v>
      </c>
    </row>
    <row r="3818" spans="1:7">
      <c r="A3818" s="4">
        <v>6</v>
      </c>
      <c r="B3818" s="4">
        <v>8</v>
      </c>
      <c r="C3818" s="4">
        <v>7</v>
      </c>
      <c r="D3818" s="4">
        <v>261.637</v>
      </c>
      <c r="E3818" s="4">
        <f t="shared" si="118"/>
        <v>0.26163700000000001</v>
      </c>
      <c r="F3818" s="4">
        <v>73.62</v>
      </c>
      <c r="G3818" s="4">
        <f t="shared" si="119"/>
        <v>7.3620000000000005E-2</v>
      </c>
    </row>
    <row r="3819" spans="1:7">
      <c r="A3819" s="4">
        <v>6</v>
      </c>
      <c r="B3819" s="4">
        <v>8</v>
      </c>
      <c r="C3819" s="4">
        <v>8</v>
      </c>
      <c r="D3819" s="4">
        <v>437.79399999999998</v>
      </c>
      <c r="E3819" s="4">
        <f t="shared" si="118"/>
        <v>0.43779399999999996</v>
      </c>
      <c r="F3819" s="4">
        <v>227.946</v>
      </c>
      <c r="G3819" s="4">
        <f t="shared" si="119"/>
        <v>0.22794600000000001</v>
      </c>
    </row>
    <row r="3820" spans="1:7">
      <c r="A3820" s="4">
        <v>6</v>
      </c>
      <c r="B3820" s="4">
        <v>8</v>
      </c>
      <c r="C3820" s="4">
        <v>9</v>
      </c>
      <c r="D3820" s="4">
        <v>587.60500000000002</v>
      </c>
      <c r="E3820" s="4">
        <f t="shared" si="118"/>
        <v>0.58760500000000004</v>
      </c>
      <c r="F3820" s="4">
        <v>396.47300000000001</v>
      </c>
      <c r="G3820" s="4">
        <f t="shared" si="119"/>
        <v>0.39647300000000002</v>
      </c>
    </row>
    <row r="3821" spans="1:7">
      <c r="A3821" s="4">
        <v>6</v>
      </c>
      <c r="B3821" s="4">
        <v>8</v>
      </c>
      <c r="C3821" s="4">
        <v>10</v>
      </c>
      <c r="D3821" s="4">
        <v>696.86</v>
      </c>
      <c r="E3821" s="4">
        <f t="shared" si="118"/>
        <v>0.69686000000000003</v>
      </c>
      <c r="F3821" s="4">
        <v>534.92999999999995</v>
      </c>
      <c r="G3821" s="4">
        <f t="shared" si="119"/>
        <v>0.53492999999999991</v>
      </c>
    </row>
    <row r="3822" spans="1:7">
      <c r="A3822" s="4">
        <v>6</v>
      </c>
      <c r="B3822" s="4">
        <v>8</v>
      </c>
      <c r="C3822" s="4">
        <v>11</v>
      </c>
      <c r="D3822" s="4">
        <v>758.88499999999999</v>
      </c>
      <c r="E3822" s="4">
        <f t="shared" si="118"/>
        <v>0.75888500000000003</v>
      </c>
      <c r="F3822" s="4">
        <v>641.03499999999997</v>
      </c>
      <c r="G3822" s="4">
        <f t="shared" si="119"/>
        <v>0.64103500000000002</v>
      </c>
    </row>
    <row r="3823" spans="1:7">
      <c r="A3823" s="4">
        <v>6</v>
      </c>
      <c r="B3823" s="4">
        <v>8</v>
      </c>
      <c r="C3823" s="4">
        <v>12</v>
      </c>
      <c r="D3823" s="4">
        <v>779.524</v>
      </c>
      <c r="E3823" s="4">
        <f t="shared" si="118"/>
        <v>0.77952399999999999</v>
      </c>
      <c r="F3823" s="4">
        <v>713.74599999999998</v>
      </c>
      <c r="G3823" s="4">
        <f t="shared" si="119"/>
        <v>0.71374599999999999</v>
      </c>
    </row>
    <row r="3824" spans="1:7">
      <c r="A3824" s="4">
        <v>6</v>
      </c>
      <c r="B3824" s="4">
        <v>8</v>
      </c>
      <c r="C3824" s="4">
        <v>13</v>
      </c>
      <c r="D3824" s="4">
        <v>762.19399999999996</v>
      </c>
      <c r="E3824" s="4">
        <f t="shared" si="118"/>
        <v>0.76219399999999993</v>
      </c>
      <c r="F3824" s="4">
        <v>755.00099999999998</v>
      </c>
      <c r="G3824" s="4">
        <f t="shared" si="119"/>
        <v>0.75500099999999992</v>
      </c>
    </row>
    <row r="3825" spans="1:7">
      <c r="A3825" s="4">
        <v>6</v>
      </c>
      <c r="B3825" s="4">
        <v>8</v>
      </c>
      <c r="C3825" s="4">
        <v>14</v>
      </c>
      <c r="D3825" s="4">
        <v>675.62900000000002</v>
      </c>
      <c r="E3825" s="4">
        <f t="shared" si="118"/>
        <v>0.67562900000000004</v>
      </c>
      <c r="F3825" s="4">
        <v>730.48699999999997</v>
      </c>
      <c r="G3825" s="4">
        <f t="shared" si="119"/>
        <v>0.730487</v>
      </c>
    </row>
    <row r="3826" spans="1:7">
      <c r="A3826" s="4">
        <v>6</v>
      </c>
      <c r="B3826" s="4">
        <v>8</v>
      </c>
      <c r="C3826" s="4">
        <v>15</v>
      </c>
      <c r="D3826" s="4">
        <v>565.149</v>
      </c>
      <c r="E3826" s="4">
        <f t="shared" si="118"/>
        <v>0.56514900000000001</v>
      </c>
      <c r="F3826" s="4">
        <v>685.17399999999998</v>
      </c>
      <c r="G3826" s="4">
        <f t="shared" si="119"/>
        <v>0.68517399999999995</v>
      </c>
    </row>
    <row r="3827" spans="1:7">
      <c r="A3827" s="4">
        <v>6</v>
      </c>
      <c r="B3827" s="4">
        <v>8</v>
      </c>
      <c r="C3827" s="4">
        <v>16</v>
      </c>
      <c r="D3827" s="4">
        <v>416.608</v>
      </c>
      <c r="E3827" s="4">
        <f t="shared" si="118"/>
        <v>0.41660799999999998</v>
      </c>
      <c r="F3827" s="4">
        <v>603.48199999999997</v>
      </c>
      <c r="G3827" s="4">
        <f t="shared" si="119"/>
        <v>0.60348199999999996</v>
      </c>
    </row>
    <row r="3828" spans="1:7">
      <c r="A3828" s="4">
        <v>6</v>
      </c>
      <c r="B3828" s="4">
        <v>8</v>
      </c>
      <c r="C3828" s="4">
        <v>17</v>
      </c>
      <c r="D3828" s="4">
        <v>229.09800000000001</v>
      </c>
      <c r="E3828" s="4">
        <f t="shared" si="118"/>
        <v>0.22909800000000002</v>
      </c>
      <c r="F3828" s="4">
        <v>467.05799999999999</v>
      </c>
      <c r="G3828" s="4">
        <f t="shared" si="119"/>
        <v>0.46705799999999997</v>
      </c>
    </row>
    <row r="3829" spans="1:7">
      <c r="A3829" s="4">
        <v>6</v>
      </c>
      <c r="B3829" s="4">
        <v>8</v>
      </c>
      <c r="C3829" s="4">
        <v>18</v>
      </c>
      <c r="D3829" s="4">
        <v>59.83</v>
      </c>
      <c r="E3829" s="4">
        <f t="shared" si="118"/>
        <v>5.9830000000000001E-2</v>
      </c>
      <c r="F3829" s="4">
        <v>289.91000000000003</v>
      </c>
      <c r="G3829" s="4">
        <f t="shared" si="119"/>
        <v>0.28991</v>
      </c>
    </row>
    <row r="3830" spans="1:7">
      <c r="A3830" s="4">
        <v>6</v>
      </c>
      <c r="B3830" s="4">
        <v>8</v>
      </c>
      <c r="C3830" s="4">
        <v>19</v>
      </c>
      <c r="D3830" s="4">
        <v>8.0739999999999998</v>
      </c>
      <c r="E3830" s="4">
        <f t="shared" si="118"/>
        <v>8.0739999999999996E-3</v>
      </c>
      <c r="F3830" s="4">
        <v>85.558999999999997</v>
      </c>
      <c r="G3830" s="4">
        <f t="shared" si="119"/>
        <v>8.5558999999999996E-2</v>
      </c>
    </row>
    <row r="3831" spans="1:7">
      <c r="A3831" s="4">
        <v>6</v>
      </c>
      <c r="B3831" s="4">
        <v>8</v>
      </c>
      <c r="C3831" s="4">
        <v>20</v>
      </c>
      <c r="D3831" s="4">
        <v>0</v>
      </c>
      <c r="E3831" s="4">
        <f t="shared" si="118"/>
        <v>0</v>
      </c>
      <c r="F3831" s="4">
        <v>0</v>
      </c>
      <c r="G3831" s="4">
        <f t="shared" si="119"/>
        <v>0</v>
      </c>
    </row>
    <row r="3832" spans="1:7">
      <c r="A3832" s="4">
        <v>6</v>
      </c>
      <c r="B3832" s="4">
        <v>8</v>
      </c>
      <c r="C3832" s="4">
        <v>21</v>
      </c>
      <c r="D3832" s="4">
        <v>0</v>
      </c>
      <c r="E3832" s="4">
        <f t="shared" si="118"/>
        <v>0</v>
      </c>
      <c r="F3832" s="4">
        <v>0</v>
      </c>
      <c r="G3832" s="4">
        <f t="shared" si="119"/>
        <v>0</v>
      </c>
    </row>
    <row r="3833" spans="1:7">
      <c r="A3833" s="4">
        <v>6</v>
      </c>
      <c r="B3833" s="4">
        <v>8</v>
      </c>
      <c r="C3833" s="4">
        <v>22</v>
      </c>
      <c r="D3833" s="4">
        <v>0</v>
      </c>
      <c r="E3833" s="4">
        <f t="shared" si="118"/>
        <v>0</v>
      </c>
      <c r="F3833" s="4">
        <v>0</v>
      </c>
      <c r="G3833" s="4">
        <f t="shared" si="119"/>
        <v>0</v>
      </c>
    </row>
    <row r="3834" spans="1:7">
      <c r="A3834" s="4">
        <v>6</v>
      </c>
      <c r="B3834" s="4">
        <v>8</v>
      </c>
      <c r="C3834" s="4">
        <v>23</v>
      </c>
      <c r="D3834" s="4">
        <v>0</v>
      </c>
      <c r="E3834" s="4">
        <f t="shared" si="118"/>
        <v>0</v>
      </c>
      <c r="F3834" s="4">
        <v>0</v>
      </c>
      <c r="G3834" s="4">
        <f t="shared" si="119"/>
        <v>0</v>
      </c>
    </row>
    <row r="3835" spans="1:7">
      <c r="A3835" s="4">
        <v>6</v>
      </c>
      <c r="B3835" s="4">
        <v>9</v>
      </c>
      <c r="C3835" s="4">
        <v>0</v>
      </c>
      <c r="D3835" s="4">
        <v>0</v>
      </c>
      <c r="E3835" s="4">
        <f t="shared" si="118"/>
        <v>0</v>
      </c>
      <c r="F3835" s="4">
        <v>0</v>
      </c>
      <c r="G3835" s="4">
        <f t="shared" si="119"/>
        <v>0</v>
      </c>
    </row>
    <row r="3836" spans="1:7">
      <c r="A3836" s="4">
        <v>6</v>
      </c>
      <c r="B3836" s="4">
        <v>9</v>
      </c>
      <c r="C3836" s="4">
        <v>1</v>
      </c>
      <c r="D3836" s="4">
        <v>0</v>
      </c>
      <c r="E3836" s="4">
        <f t="shared" si="118"/>
        <v>0</v>
      </c>
      <c r="F3836" s="4">
        <v>0</v>
      </c>
      <c r="G3836" s="4">
        <f t="shared" si="119"/>
        <v>0</v>
      </c>
    </row>
    <row r="3837" spans="1:7">
      <c r="A3837" s="4">
        <v>6</v>
      </c>
      <c r="B3837" s="4">
        <v>9</v>
      </c>
      <c r="C3837" s="4">
        <v>2</v>
      </c>
      <c r="D3837" s="4">
        <v>0</v>
      </c>
      <c r="E3837" s="4">
        <f t="shared" si="118"/>
        <v>0</v>
      </c>
      <c r="F3837" s="4">
        <v>0</v>
      </c>
      <c r="G3837" s="4">
        <f t="shared" si="119"/>
        <v>0</v>
      </c>
    </row>
    <row r="3838" spans="1:7">
      <c r="A3838" s="4">
        <v>6</v>
      </c>
      <c r="B3838" s="4">
        <v>9</v>
      </c>
      <c r="C3838" s="4">
        <v>3</v>
      </c>
      <c r="D3838" s="4">
        <v>0</v>
      </c>
      <c r="E3838" s="4">
        <f t="shared" si="118"/>
        <v>0</v>
      </c>
      <c r="F3838" s="4">
        <v>0</v>
      </c>
      <c r="G3838" s="4">
        <f t="shared" si="119"/>
        <v>0</v>
      </c>
    </row>
    <row r="3839" spans="1:7">
      <c r="A3839" s="4">
        <v>6</v>
      </c>
      <c r="B3839" s="4">
        <v>9</v>
      </c>
      <c r="C3839" s="4">
        <v>4</v>
      </c>
      <c r="D3839" s="4">
        <v>0</v>
      </c>
      <c r="E3839" s="4">
        <f t="shared" si="118"/>
        <v>0</v>
      </c>
      <c r="F3839" s="4">
        <v>0</v>
      </c>
      <c r="G3839" s="4">
        <f t="shared" si="119"/>
        <v>0</v>
      </c>
    </row>
    <row r="3840" spans="1:7">
      <c r="A3840" s="4">
        <v>6</v>
      </c>
      <c r="B3840" s="4">
        <v>9</v>
      </c>
      <c r="C3840" s="4">
        <v>5</v>
      </c>
      <c r="D3840" s="4">
        <v>13.146000000000001</v>
      </c>
      <c r="E3840" s="4">
        <f t="shared" si="118"/>
        <v>1.3146000000000001E-2</v>
      </c>
      <c r="F3840" s="4">
        <v>13.138</v>
      </c>
      <c r="G3840" s="4">
        <f t="shared" si="119"/>
        <v>1.3138E-2</v>
      </c>
    </row>
    <row r="3841" spans="1:7">
      <c r="A3841" s="4">
        <v>6</v>
      </c>
      <c r="B3841" s="4">
        <v>9</v>
      </c>
      <c r="C3841" s="4">
        <v>6</v>
      </c>
      <c r="D3841" s="4">
        <v>48.362000000000002</v>
      </c>
      <c r="E3841" s="4">
        <f t="shared" si="118"/>
        <v>4.8362000000000002E-2</v>
      </c>
      <c r="F3841" s="4">
        <v>47.53</v>
      </c>
      <c r="G3841" s="4">
        <f t="shared" si="119"/>
        <v>4.7530000000000003E-2</v>
      </c>
    </row>
    <row r="3842" spans="1:7">
      <c r="A3842" s="4">
        <v>6</v>
      </c>
      <c r="B3842" s="4">
        <v>9</v>
      </c>
      <c r="C3842" s="4">
        <v>7</v>
      </c>
      <c r="D3842" s="4">
        <v>125.467</v>
      </c>
      <c r="E3842" s="4">
        <f t="shared" si="118"/>
        <v>0.125467</v>
      </c>
      <c r="F3842" s="4">
        <v>101.97499999999999</v>
      </c>
      <c r="G3842" s="4">
        <f t="shared" si="119"/>
        <v>0.101975</v>
      </c>
    </row>
    <row r="3843" spans="1:7">
      <c r="A3843" s="4">
        <v>6</v>
      </c>
      <c r="B3843" s="4">
        <v>9</v>
      </c>
      <c r="C3843" s="4">
        <v>8</v>
      </c>
      <c r="D3843" s="4">
        <v>211.381</v>
      </c>
      <c r="E3843" s="4">
        <f t="shared" si="118"/>
        <v>0.21138100000000001</v>
      </c>
      <c r="F3843" s="4">
        <v>176.33600000000001</v>
      </c>
      <c r="G3843" s="4">
        <f t="shared" si="119"/>
        <v>0.17633600000000002</v>
      </c>
    </row>
    <row r="3844" spans="1:7">
      <c r="A3844" s="4">
        <v>6</v>
      </c>
      <c r="B3844" s="4">
        <v>9</v>
      </c>
      <c r="C3844" s="4">
        <v>9</v>
      </c>
      <c r="D3844" s="4">
        <v>363.80200000000002</v>
      </c>
      <c r="E3844" s="4">
        <f t="shared" si="118"/>
        <v>0.36380200000000001</v>
      </c>
      <c r="F3844" s="4">
        <v>297.38799999999998</v>
      </c>
      <c r="G3844" s="4">
        <f t="shared" si="119"/>
        <v>0.29738799999999999</v>
      </c>
    </row>
    <row r="3845" spans="1:7">
      <c r="A3845" s="4">
        <v>6</v>
      </c>
      <c r="B3845" s="4">
        <v>9</v>
      </c>
      <c r="C3845" s="4">
        <v>10</v>
      </c>
      <c r="D3845" s="4">
        <v>356.399</v>
      </c>
      <c r="E3845" s="4">
        <f t="shared" si="118"/>
        <v>0.35639900000000002</v>
      </c>
      <c r="F3845" s="4">
        <v>319.38900000000001</v>
      </c>
      <c r="G3845" s="4">
        <f t="shared" si="119"/>
        <v>0.31938900000000003</v>
      </c>
    </row>
    <row r="3846" spans="1:7">
      <c r="A3846" s="4">
        <v>6</v>
      </c>
      <c r="B3846" s="4">
        <v>9</v>
      </c>
      <c r="C3846" s="4">
        <v>11</v>
      </c>
      <c r="D3846" s="4">
        <v>674.45</v>
      </c>
      <c r="E3846" s="4">
        <f t="shared" si="118"/>
        <v>0.67444999999999999</v>
      </c>
      <c r="F3846" s="4">
        <v>589.02200000000005</v>
      </c>
      <c r="G3846" s="4">
        <f t="shared" si="119"/>
        <v>0.58902200000000005</v>
      </c>
    </row>
    <row r="3847" spans="1:7">
      <c r="A3847" s="4">
        <v>6</v>
      </c>
      <c r="B3847" s="4">
        <v>9</v>
      </c>
      <c r="C3847" s="4">
        <v>12</v>
      </c>
      <c r="D3847" s="4">
        <v>533.43600000000004</v>
      </c>
      <c r="E3847" s="4">
        <f t="shared" si="118"/>
        <v>0.53343600000000002</v>
      </c>
      <c r="F3847" s="4">
        <v>502.459</v>
      </c>
      <c r="G3847" s="4">
        <f t="shared" si="119"/>
        <v>0.50245899999999999</v>
      </c>
    </row>
    <row r="3848" spans="1:7">
      <c r="A3848" s="4">
        <v>6</v>
      </c>
      <c r="B3848" s="4">
        <v>9</v>
      </c>
      <c r="C3848" s="4">
        <v>13</v>
      </c>
      <c r="D3848" s="4">
        <v>303.43</v>
      </c>
      <c r="E3848" s="4">
        <f t="shared" si="118"/>
        <v>0.30343000000000003</v>
      </c>
      <c r="F3848" s="4">
        <v>302.911</v>
      </c>
      <c r="G3848" s="4">
        <f t="shared" si="119"/>
        <v>0.30291099999999999</v>
      </c>
    </row>
    <row r="3849" spans="1:7">
      <c r="A3849" s="4">
        <v>6</v>
      </c>
      <c r="B3849" s="4">
        <v>9</v>
      </c>
      <c r="C3849" s="4">
        <v>14</v>
      </c>
      <c r="D3849" s="4">
        <v>458.541</v>
      </c>
      <c r="E3849" s="4">
        <f t="shared" si="118"/>
        <v>0.45854099999999998</v>
      </c>
      <c r="F3849" s="4">
        <v>482.98500000000001</v>
      </c>
      <c r="G3849" s="4">
        <f t="shared" si="119"/>
        <v>0.482985</v>
      </c>
    </row>
    <row r="3850" spans="1:7">
      <c r="A3850" s="4">
        <v>6</v>
      </c>
      <c r="B3850" s="4">
        <v>9</v>
      </c>
      <c r="C3850" s="4">
        <v>15</v>
      </c>
      <c r="D3850" s="4">
        <v>296.565</v>
      </c>
      <c r="E3850" s="4">
        <f t="shared" si="118"/>
        <v>0.29656500000000002</v>
      </c>
      <c r="F3850" s="4">
        <v>329.7</v>
      </c>
      <c r="G3850" s="4">
        <f t="shared" si="119"/>
        <v>0.32969999999999999</v>
      </c>
    </row>
    <row r="3851" spans="1:7">
      <c r="A3851" s="4">
        <v>6</v>
      </c>
      <c r="B3851" s="4">
        <v>9</v>
      </c>
      <c r="C3851" s="4">
        <v>16</v>
      </c>
      <c r="D3851" s="4">
        <v>290.12400000000002</v>
      </c>
      <c r="E3851" s="4">
        <f t="shared" si="118"/>
        <v>0.29012400000000005</v>
      </c>
      <c r="F3851" s="4">
        <v>361.14100000000002</v>
      </c>
      <c r="G3851" s="4">
        <f t="shared" si="119"/>
        <v>0.36114100000000005</v>
      </c>
    </row>
    <row r="3852" spans="1:7">
      <c r="A3852" s="4">
        <v>6</v>
      </c>
      <c r="B3852" s="4">
        <v>9</v>
      </c>
      <c r="C3852" s="4">
        <v>17</v>
      </c>
      <c r="D3852" s="4">
        <v>117.27500000000001</v>
      </c>
      <c r="E3852" s="4">
        <f t="shared" si="118"/>
        <v>0.117275</v>
      </c>
      <c r="F3852" s="4">
        <v>127.57</v>
      </c>
      <c r="G3852" s="4">
        <f t="shared" si="119"/>
        <v>0.12756999999999999</v>
      </c>
    </row>
    <row r="3853" spans="1:7">
      <c r="A3853" s="4">
        <v>6</v>
      </c>
      <c r="B3853" s="4">
        <v>9</v>
      </c>
      <c r="C3853" s="4">
        <v>18</v>
      </c>
      <c r="D3853" s="4">
        <v>57.067999999999998</v>
      </c>
      <c r="E3853" s="4">
        <f t="shared" si="118"/>
        <v>5.7068000000000001E-2</v>
      </c>
      <c r="F3853" s="4">
        <v>63.953000000000003</v>
      </c>
      <c r="G3853" s="4">
        <f t="shared" si="119"/>
        <v>6.395300000000001E-2</v>
      </c>
    </row>
    <row r="3854" spans="1:7">
      <c r="A3854" s="4">
        <v>6</v>
      </c>
      <c r="B3854" s="4">
        <v>9</v>
      </c>
      <c r="C3854" s="4">
        <v>19</v>
      </c>
      <c r="D3854" s="4">
        <v>21.137</v>
      </c>
      <c r="E3854" s="4">
        <f t="shared" si="118"/>
        <v>2.1137E-2</v>
      </c>
      <c r="F3854" s="4">
        <v>39.564999999999998</v>
      </c>
      <c r="G3854" s="4">
        <f t="shared" si="119"/>
        <v>3.9564999999999996E-2</v>
      </c>
    </row>
    <row r="3855" spans="1:7">
      <c r="A3855" s="4">
        <v>6</v>
      </c>
      <c r="B3855" s="4">
        <v>9</v>
      </c>
      <c r="C3855" s="4">
        <v>20</v>
      </c>
      <c r="D3855" s="4">
        <v>0</v>
      </c>
      <c r="E3855" s="4">
        <f t="shared" si="118"/>
        <v>0</v>
      </c>
      <c r="F3855" s="4">
        <v>0</v>
      </c>
      <c r="G3855" s="4">
        <f t="shared" si="119"/>
        <v>0</v>
      </c>
    </row>
    <row r="3856" spans="1:7">
      <c r="A3856" s="4">
        <v>6</v>
      </c>
      <c r="B3856" s="4">
        <v>9</v>
      </c>
      <c r="C3856" s="4">
        <v>21</v>
      </c>
      <c r="D3856" s="4">
        <v>0</v>
      </c>
      <c r="E3856" s="4">
        <f t="shared" si="118"/>
        <v>0</v>
      </c>
      <c r="F3856" s="4">
        <v>0</v>
      </c>
      <c r="G3856" s="4">
        <f t="shared" si="119"/>
        <v>0</v>
      </c>
    </row>
    <row r="3857" spans="1:7">
      <c r="A3857" s="4">
        <v>6</v>
      </c>
      <c r="B3857" s="4">
        <v>9</v>
      </c>
      <c r="C3857" s="4">
        <v>22</v>
      </c>
      <c r="D3857" s="4">
        <v>0</v>
      </c>
      <c r="E3857" s="4">
        <f t="shared" si="118"/>
        <v>0</v>
      </c>
      <c r="F3857" s="4">
        <v>0</v>
      </c>
      <c r="G3857" s="4">
        <f t="shared" si="119"/>
        <v>0</v>
      </c>
    </row>
    <row r="3858" spans="1:7">
      <c r="A3858" s="4">
        <v>6</v>
      </c>
      <c r="B3858" s="4">
        <v>9</v>
      </c>
      <c r="C3858" s="4">
        <v>23</v>
      </c>
      <c r="D3858" s="4">
        <v>0</v>
      </c>
      <c r="E3858" s="4">
        <f t="shared" si="118"/>
        <v>0</v>
      </c>
      <c r="F3858" s="4">
        <v>0</v>
      </c>
      <c r="G3858" s="4">
        <f t="shared" si="119"/>
        <v>0</v>
      </c>
    </row>
    <row r="3859" spans="1:7">
      <c r="A3859" s="4">
        <v>6</v>
      </c>
      <c r="B3859" s="4">
        <v>10</v>
      </c>
      <c r="C3859" s="4">
        <v>0</v>
      </c>
      <c r="D3859" s="4">
        <v>0</v>
      </c>
      <c r="E3859" s="4">
        <f t="shared" si="118"/>
        <v>0</v>
      </c>
      <c r="F3859" s="4">
        <v>0</v>
      </c>
      <c r="G3859" s="4">
        <f t="shared" si="119"/>
        <v>0</v>
      </c>
    </row>
    <row r="3860" spans="1:7">
      <c r="A3860" s="4">
        <v>6</v>
      </c>
      <c r="B3860" s="4">
        <v>10</v>
      </c>
      <c r="C3860" s="4">
        <v>1</v>
      </c>
      <c r="D3860" s="4">
        <v>0</v>
      </c>
      <c r="E3860" s="4">
        <f t="shared" ref="E3860:E3923" si="120">D3860/1000</f>
        <v>0</v>
      </c>
      <c r="F3860" s="4">
        <v>0</v>
      </c>
      <c r="G3860" s="4">
        <f t="shared" ref="G3860:G3923" si="121">F3860/1000</f>
        <v>0</v>
      </c>
    </row>
    <row r="3861" spans="1:7">
      <c r="A3861" s="4">
        <v>6</v>
      </c>
      <c r="B3861" s="4">
        <v>10</v>
      </c>
      <c r="C3861" s="4">
        <v>2</v>
      </c>
      <c r="D3861" s="4">
        <v>0</v>
      </c>
      <c r="E3861" s="4">
        <f t="shared" si="120"/>
        <v>0</v>
      </c>
      <c r="F3861" s="4">
        <v>0</v>
      </c>
      <c r="G3861" s="4">
        <f t="shared" si="121"/>
        <v>0</v>
      </c>
    </row>
    <row r="3862" spans="1:7">
      <c r="A3862" s="4">
        <v>6</v>
      </c>
      <c r="B3862" s="4">
        <v>10</v>
      </c>
      <c r="C3862" s="4">
        <v>3</v>
      </c>
      <c r="D3862" s="4">
        <v>0</v>
      </c>
      <c r="E3862" s="4">
        <f t="shared" si="120"/>
        <v>0</v>
      </c>
      <c r="F3862" s="4">
        <v>0</v>
      </c>
      <c r="G3862" s="4">
        <f t="shared" si="121"/>
        <v>0</v>
      </c>
    </row>
    <row r="3863" spans="1:7">
      <c r="A3863" s="4">
        <v>6</v>
      </c>
      <c r="B3863" s="4">
        <v>10</v>
      </c>
      <c r="C3863" s="4">
        <v>4</v>
      </c>
      <c r="D3863" s="4">
        <v>0</v>
      </c>
      <c r="E3863" s="4">
        <f t="shared" si="120"/>
        <v>0</v>
      </c>
      <c r="F3863" s="4">
        <v>0</v>
      </c>
      <c r="G3863" s="4">
        <f t="shared" si="121"/>
        <v>0</v>
      </c>
    </row>
    <row r="3864" spans="1:7">
      <c r="A3864" s="4">
        <v>6</v>
      </c>
      <c r="B3864" s="4">
        <v>10</v>
      </c>
      <c r="C3864" s="4">
        <v>5</v>
      </c>
      <c r="D3864" s="4">
        <v>22.687999999999999</v>
      </c>
      <c r="E3864" s="4">
        <f t="shared" si="120"/>
        <v>2.2688E-2</v>
      </c>
      <c r="F3864" s="4">
        <v>22.678999999999998</v>
      </c>
      <c r="G3864" s="4">
        <f t="shared" si="121"/>
        <v>2.2678999999999998E-2</v>
      </c>
    </row>
    <row r="3865" spans="1:7">
      <c r="A3865" s="4">
        <v>6</v>
      </c>
      <c r="B3865" s="4">
        <v>10</v>
      </c>
      <c r="C3865" s="4">
        <v>6</v>
      </c>
      <c r="D3865" s="4">
        <v>85.617000000000004</v>
      </c>
      <c r="E3865" s="4">
        <f t="shared" si="120"/>
        <v>8.5616999999999999E-2</v>
      </c>
      <c r="F3865" s="4">
        <v>79.888000000000005</v>
      </c>
      <c r="G3865" s="4">
        <f t="shared" si="121"/>
        <v>7.9888000000000001E-2</v>
      </c>
    </row>
    <row r="3866" spans="1:7">
      <c r="A3866" s="4">
        <v>6</v>
      </c>
      <c r="B3866" s="4">
        <v>10</v>
      </c>
      <c r="C3866" s="4">
        <v>7</v>
      </c>
      <c r="D3866" s="4">
        <v>114.996</v>
      </c>
      <c r="E3866" s="4">
        <f t="shared" si="120"/>
        <v>0.114996</v>
      </c>
      <c r="F3866" s="4">
        <v>109.121</v>
      </c>
      <c r="G3866" s="4">
        <f t="shared" si="121"/>
        <v>0.109121</v>
      </c>
    </row>
    <row r="3867" spans="1:7">
      <c r="A3867" s="4">
        <v>6</v>
      </c>
      <c r="B3867" s="4">
        <v>10</v>
      </c>
      <c r="C3867" s="4">
        <v>8</v>
      </c>
      <c r="D3867" s="4">
        <v>162.15799999999999</v>
      </c>
      <c r="E3867" s="4">
        <f t="shared" si="120"/>
        <v>0.162158</v>
      </c>
      <c r="F3867" s="4">
        <v>154.66</v>
      </c>
      <c r="G3867" s="4">
        <f t="shared" si="121"/>
        <v>0.15465999999999999</v>
      </c>
    </row>
    <row r="3868" spans="1:7">
      <c r="A3868" s="4">
        <v>6</v>
      </c>
      <c r="B3868" s="4">
        <v>10</v>
      </c>
      <c r="C3868" s="4">
        <v>9</v>
      </c>
      <c r="D3868" s="4">
        <v>243.322</v>
      </c>
      <c r="E3868" s="4">
        <f t="shared" si="120"/>
        <v>0.24332200000000001</v>
      </c>
      <c r="F3868" s="4">
        <v>230.35900000000001</v>
      </c>
      <c r="G3868" s="4">
        <f t="shared" si="121"/>
        <v>0.23035900000000001</v>
      </c>
    </row>
    <row r="3869" spans="1:7">
      <c r="A3869" s="4">
        <v>6</v>
      </c>
      <c r="B3869" s="4">
        <v>10</v>
      </c>
      <c r="C3869" s="4">
        <v>10</v>
      </c>
      <c r="D3869" s="4">
        <v>318.09699999999998</v>
      </c>
      <c r="E3869" s="4">
        <f t="shared" si="120"/>
        <v>0.31809699999999996</v>
      </c>
      <c r="F3869" s="4">
        <v>303.57400000000001</v>
      </c>
      <c r="G3869" s="4">
        <f t="shared" si="121"/>
        <v>0.30357400000000001</v>
      </c>
    </row>
    <row r="3870" spans="1:7">
      <c r="A3870" s="4">
        <v>6</v>
      </c>
      <c r="B3870" s="4">
        <v>10</v>
      </c>
      <c r="C3870" s="4">
        <v>11</v>
      </c>
      <c r="D3870" s="4">
        <v>312.79199999999997</v>
      </c>
      <c r="E3870" s="4">
        <f t="shared" si="120"/>
        <v>0.31279199999999996</v>
      </c>
      <c r="F3870" s="4">
        <v>303.36</v>
      </c>
      <c r="G3870" s="4">
        <f t="shared" si="121"/>
        <v>0.30336000000000002</v>
      </c>
    </row>
    <row r="3871" spans="1:7">
      <c r="A3871" s="4">
        <v>6</v>
      </c>
      <c r="B3871" s="4">
        <v>10</v>
      </c>
      <c r="C3871" s="4">
        <v>12</v>
      </c>
      <c r="D3871" s="4">
        <v>345.697</v>
      </c>
      <c r="E3871" s="4">
        <f t="shared" si="120"/>
        <v>0.34569699999999998</v>
      </c>
      <c r="F3871" s="4">
        <v>339.221</v>
      </c>
      <c r="G3871" s="4">
        <f t="shared" si="121"/>
        <v>0.33922099999999999</v>
      </c>
    </row>
    <row r="3872" spans="1:7">
      <c r="A3872" s="4">
        <v>6</v>
      </c>
      <c r="B3872" s="4">
        <v>10</v>
      </c>
      <c r="C3872" s="4">
        <v>13</v>
      </c>
      <c r="D3872" s="4">
        <v>378.79500000000002</v>
      </c>
      <c r="E3872" s="4">
        <f t="shared" si="120"/>
        <v>0.37879499999999999</v>
      </c>
      <c r="F3872" s="4">
        <v>377.93299999999999</v>
      </c>
      <c r="G3872" s="4">
        <f t="shared" si="121"/>
        <v>0.37793300000000002</v>
      </c>
    </row>
    <row r="3873" spans="1:7">
      <c r="A3873" s="4">
        <v>6</v>
      </c>
      <c r="B3873" s="4">
        <v>10</v>
      </c>
      <c r="C3873" s="4">
        <v>14</v>
      </c>
      <c r="D3873" s="4">
        <v>323.95600000000002</v>
      </c>
      <c r="E3873" s="4">
        <f t="shared" si="120"/>
        <v>0.32395600000000002</v>
      </c>
      <c r="F3873" s="4">
        <v>329.46699999999998</v>
      </c>
      <c r="G3873" s="4">
        <f t="shared" si="121"/>
        <v>0.32946700000000001</v>
      </c>
    </row>
    <row r="3874" spans="1:7">
      <c r="A3874" s="4">
        <v>6</v>
      </c>
      <c r="B3874" s="4">
        <v>10</v>
      </c>
      <c r="C3874" s="4">
        <v>15</v>
      </c>
      <c r="D3874" s="4">
        <v>264.85300000000001</v>
      </c>
      <c r="E3874" s="4">
        <f t="shared" si="120"/>
        <v>0.26485300000000001</v>
      </c>
      <c r="F3874" s="4">
        <v>274.565</v>
      </c>
      <c r="G3874" s="4">
        <f t="shared" si="121"/>
        <v>0.274565</v>
      </c>
    </row>
    <row r="3875" spans="1:7">
      <c r="A3875" s="4">
        <v>6</v>
      </c>
      <c r="B3875" s="4">
        <v>10</v>
      </c>
      <c r="C3875" s="4">
        <v>16</v>
      </c>
      <c r="D3875" s="4">
        <v>237.59700000000001</v>
      </c>
      <c r="E3875" s="4">
        <f t="shared" si="120"/>
        <v>0.237597</v>
      </c>
      <c r="F3875" s="4">
        <v>255.25299999999999</v>
      </c>
      <c r="G3875" s="4">
        <f t="shared" si="121"/>
        <v>0.25525300000000001</v>
      </c>
    </row>
    <row r="3876" spans="1:7">
      <c r="A3876" s="4">
        <v>6</v>
      </c>
      <c r="B3876" s="4">
        <v>10</v>
      </c>
      <c r="C3876" s="4">
        <v>17</v>
      </c>
      <c r="D3876" s="4">
        <v>145.13300000000001</v>
      </c>
      <c r="E3876" s="4">
        <f t="shared" si="120"/>
        <v>0.14513300000000001</v>
      </c>
      <c r="F3876" s="4">
        <v>159.68199999999999</v>
      </c>
      <c r="G3876" s="4">
        <f t="shared" si="121"/>
        <v>0.15968199999999999</v>
      </c>
    </row>
    <row r="3877" spans="1:7">
      <c r="A3877" s="4">
        <v>6</v>
      </c>
      <c r="B3877" s="4">
        <v>10</v>
      </c>
      <c r="C3877" s="4">
        <v>18</v>
      </c>
      <c r="D3877" s="4">
        <v>46.201999999999998</v>
      </c>
      <c r="E3877" s="4">
        <f t="shared" si="120"/>
        <v>4.6202E-2</v>
      </c>
      <c r="F3877" s="4">
        <v>47.77</v>
      </c>
      <c r="G3877" s="4">
        <f t="shared" si="121"/>
        <v>4.777E-2</v>
      </c>
    </row>
    <row r="3878" spans="1:7">
      <c r="A3878" s="4">
        <v>6</v>
      </c>
      <c r="B3878" s="4">
        <v>10</v>
      </c>
      <c r="C3878" s="4">
        <v>19</v>
      </c>
      <c r="D3878" s="4">
        <v>14.664999999999999</v>
      </c>
      <c r="E3878" s="4">
        <f t="shared" si="120"/>
        <v>1.4664999999999999E-2</v>
      </c>
      <c r="F3878" s="4">
        <v>25.771000000000001</v>
      </c>
      <c r="G3878" s="4">
        <f t="shared" si="121"/>
        <v>2.5771000000000002E-2</v>
      </c>
    </row>
    <row r="3879" spans="1:7">
      <c r="A3879" s="4">
        <v>6</v>
      </c>
      <c r="B3879" s="4">
        <v>10</v>
      </c>
      <c r="C3879" s="4">
        <v>20</v>
      </c>
      <c r="D3879" s="4">
        <v>0</v>
      </c>
      <c r="E3879" s="4">
        <f t="shared" si="120"/>
        <v>0</v>
      </c>
      <c r="F3879" s="4">
        <v>0</v>
      </c>
      <c r="G3879" s="4">
        <f t="shared" si="121"/>
        <v>0</v>
      </c>
    </row>
    <row r="3880" spans="1:7">
      <c r="A3880" s="4">
        <v>6</v>
      </c>
      <c r="B3880" s="4">
        <v>10</v>
      </c>
      <c r="C3880" s="4">
        <v>21</v>
      </c>
      <c r="D3880" s="4">
        <v>0</v>
      </c>
      <c r="E3880" s="4">
        <f t="shared" si="120"/>
        <v>0</v>
      </c>
      <c r="F3880" s="4">
        <v>0</v>
      </c>
      <c r="G3880" s="4">
        <f t="shared" si="121"/>
        <v>0</v>
      </c>
    </row>
    <row r="3881" spans="1:7">
      <c r="A3881" s="4">
        <v>6</v>
      </c>
      <c r="B3881" s="4">
        <v>10</v>
      </c>
      <c r="C3881" s="4">
        <v>22</v>
      </c>
      <c r="D3881" s="4">
        <v>0</v>
      </c>
      <c r="E3881" s="4">
        <f t="shared" si="120"/>
        <v>0</v>
      </c>
      <c r="F3881" s="4">
        <v>0</v>
      </c>
      <c r="G3881" s="4">
        <f t="shared" si="121"/>
        <v>0</v>
      </c>
    </row>
    <row r="3882" spans="1:7">
      <c r="A3882" s="4">
        <v>6</v>
      </c>
      <c r="B3882" s="4">
        <v>10</v>
      </c>
      <c r="C3882" s="4">
        <v>23</v>
      </c>
      <c r="D3882" s="4">
        <v>0</v>
      </c>
      <c r="E3882" s="4">
        <f t="shared" si="120"/>
        <v>0</v>
      </c>
      <c r="F3882" s="4">
        <v>0</v>
      </c>
      <c r="G3882" s="4">
        <f t="shared" si="121"/>
        <v>0</v>
      </c>
    </row>
    <row r="3883" spans="1:7">
      <c r="A3883" s="4">
        <v>6</v>
      </c>
      <c r="B3883" s="4">
        <v>11</v>
      </c>
      <c r="C3883" s="4">
        <v>0</v>
      </c>
      <c r="D3883" s="4">
        <v>0</v>
      </c>
      <c r="E3883" s="4">
        <f t="shared" si="120"/>
        <v>0</v>
      </c>
      <c r="F3883" s="4">
        <v>0</v>
      </c>
      <c r="G3883" s="4">
        <f t="shared" si="121"/>
        <v>0</v>
      </c>
    </row>
    <row r="3884" spans="1:7">
      <c r="A3884" s="4">
        <v>6</v>
      </c>
      <c r="B3884" s="4">
        <v>11</v>
      </c>
      <c r="C3884" s="4">
        <v>1</v>
      </c>
      <c r="D3884" s="4">
        <v>0</v>
      </c>
      <c r="E3884" s="4">
        <f t="shared" si="120"/>
        <v>0</v>
      </c>
      <c r="F3884" s="4">
        <v>0</v>
      </c>
      <c r="G3884" s="4">
        <f t="shared" si="121"/>
        <v>0</v>
      </c>
    </row>
    <row r="3885" spans="1:7">
      <c r="A3885" s="4">
        <v>6</v>
      </c>
      <c r="B3885" s="4">
        <v>11</v>
      </c>
      <c r="C3885" s="4">
        <v>2</v>
      </c>
      <c r="D3885" s="4">
        <v>0</v>
      </c>
      <c r="E3885" s="4">
        <f t="shared" si="120"/>
        <v>0</v>
      </c>
      <c r="F3885" s="4">
        <v>0</v>
      </c>
      <c r="G3885" s="4">
        <f t="shared" si="121"/>
        <v>0</v>
      </c>
    </row>
    <row r="3886" spans="1:7">
      <c r="A3886" s="4">
        <v>6</v>
      </c>
      <c r="B3886" s="4">
        <v>11</v>
      </c>
      <c r="C3886" s="4">
        <v>3</v>
      </c>
      <c r="D3886" s="4">
        <v>0</v>
      </c>
      <c r="E3886" s="4">
        <f t="shared" si="120"/>
        <v>0</v>
      </c>
      <c r="F3886" s="4">
        <v>0</v>
      </c>
      <c r="G3886" s="4">
        <f t="shared" si="121"/>
        <v>0</v>
      </c>
    </row>
    <row r="3887" spans="1:7">
      <c r="A3887" s="4">
        <v>6</v>
      </c>
      <c r="B3887" s="4">
        <v>11</v>
      </c>
      <c r="C3887" s="4">
        <v>4</v>
      </c>
      <c r="D3887" s="4">
        <v>0</v>
      </c>
      <c r="E3887" s="4">
        <f t="shared" si="120"/>
        <v>0</v>
      </c>
      <c r="F3887" s="4">
        <v>0</v>
      </c>
      <c r="G3887" s="4">
        <f t="shared" si="121"/>
        <v>0</v>
      </c>
    </row>
    <row r="3888" spans="1:7">
      <c r="A3888" s="4">
        <v>6</v>
      </c>
      <c r="B3888" s="4">
        <v>11</v>
      </c>
      <c r="C3888" s="4">
        <v>5</v>
      </c>
      <c r="D3888" s="4">
        <v>12.173999999999999</v>
      </c>
      <c r="E3888" s="4">
        <f t="shared" si="120"/>
        <v>1.2173999999999999E-2</v>
      </c>
      <c r="F3888" s="4">
        <v>12.17</v>
      </c>
      <c r="G3888" s="4">
        <f t="shared" si="121"/>
        <v>1.217E-2</v>
      </c>
    </row>
    <row r="3889" spans="1:7">
      <c r="A3889" s="4">
        <v>6</v>
      </c>
      <c r="B3889" s="4">
        <v>11</v>
      </c>
      <c r="C3889" s="4">
        <v>6</v>
      </c>
      <c r="D3889" s="4">
        <v>80.37</v>
      </c>
      <c r="E3889" s="4">
        <f t="shared" si="120"/>
        <v>8.0370000000000011E-2</v>
      </c>
      <c r="F3889" s="4">
        <v>26.994</v>
      </c>
      <c r="G3889" s="4">
        <f t="shared" si="121"/>
        <v>2.6994000000000001E-2</v>
      </c>
    </row>
    <row r="3890" spans="1:7">
      <c r="A3890" s="4">
        <v>6</v>
      </c>
      <c r="B3890" s="4">
        <v>11</v>
      </c>
      <c r="C3890" s="4">
        <v>7</v>
      </c>
      <c r="D3890" s="4">
        <v>260.91300000000001</v>
      </c>
      <c r="E3890" s="4">
        <f t="shared" si="120"/>
        <v>0.26091300000000001</v>
      </c>
      <c r="F3890" s="4">
        <v>81.225999999999999</v>
      </c>
      <c r="G3890" s="4">
        <f t="shared" si="121"/>
        <v>8.1225999999999993E-2</v>
      </c>
    </row>
    <row r="3891" spans="1:7">
      <c r="A3891" s="4">
        <v>6</v>
      </c>
      <c r="B3891" s="4">
        <v>11</v>
      </c>
      <c r="C3891" s="4">
        <v>8</v>
      </c>
      <c r="D3891" s="4">
        <v>455.11200000000002</v>
      </c>
      <c r="E3891" s="4">
        <f t="shared" si="120"/>
        <v>0.45511200000000002</v>
      </c>
      <c r="F3891" s="4">
        <v>238.31700000000001</v>
      </c>
      <c r="G3891" s="4">
        <f t="shared" si="121"/>
        <v>0.238317</v>
      </c>
    </row>
    <row r="3892" spans="1:7">
      <c r="A3892" s="4">
        <v>6</v>
      </c>
      <c r="B3892" s="4">
        <v>11</v>
      </c>
      <c r="C3892" s="4">
        <v>9</v>
      </c>
      <c r="D3892" s="4">
        <v>616.67100000000005</v>
      </c>
      <c r="E3892" s="4">
        <f t="shared" si="120"/>
        <v>0.61667100000000008</v>
      </c>
      <c r="F3892" s="4">
        <v>414.27699999999999</v>
      </c>
      <c r="G3892" s="4">
        <f t="shared" si="121"/>
        <v>0.41427700000000001</v>
      </c>
    </row>
    <row r="3893" spans="1:7">
      <c r="A3893" s="4">
        <v>6</v>
      </c>
      <c r="B3893" s="4">
        <v>11</v>
      </c>
      <c r="C3893" s="4">
        <v>10</v>
      </c>
      <c r="D3893" s="4">
        <v>719.59500000000003</v>
      </c>
      <c r="E3893" s="4">
        <f t="shared" si="120"/>
        <v>0.71959499999999998</v>
      </c>
      <c r="F3893" s="4">
        <v>554.5</v>
      </c>
      <c r="G3893" s="4">
        <f t="shared" si="121"/>
        <v>0.55449999999999999</v>
      </c>
    </row>
    <row r="3894" spans="1:7">
      <c r="A3894" s="4">
        <v>6</v>
      </c>
      <c r="B3894" s="4">
        <v>11</v>
      </c>
      <c r="C3894" s="4">
        <v>11</v>
      </c>
      <c r="D3894" s="4">
        <v>791.41099999999994</v>
      </c>
      <c r="E3894" s="4">
        <f t="shared" si="120"/>
        <v>0.79141099999999998</v>
      </c>
      <c r="F3894" s="4">
        <v>669.98599999999999</v>
      </c>
      <c r="G3894" s="4">
        <f t="shared" si="121"/>
        <v>0.66998599999999997</v>
      </c>
    </row>
    <row r="3895" spans="1:7">
      <c r="A3895" s="4">
        <v>6</v>
      </c>
      <c r="B3895" s="4">
        <v>11</v>
      </c>
      <c r="C3895" s="4">
        <v>12</v>
      </c>
      <c r="D3895" s="4">
        <v>804.45399999999995</v>
      </c>
      <c r="E3895" s="4">
        <f t="shared" si="120"/>
        <v>0.804454</v>
      </c>
      <c r="F3895" s="4">
        <v>737.78700000000003</v>
      </c>
      <c r="G3895" s="4">
        <f t="shared" si="121"/>
        <v>0.73778700000000008</v>
      </c>
    </row>
    <row r="3896" spans="1:7">
      <c r="A3896" s="4">
        <v>6</v>
      </c>
      <c r="B3896" s="4">
        <v>11</v>
      </c>
      <c r="C3896" s="4">
        <v>13</v>
      </c>
      <c r="D3896" s="4">
        <v>773.10400000000004</v>
      </c>
      <c r="E3896" s="4">
        <f t="shared" si="120"/>
        <v>0.77310400000000001</v>
      </c>
      <c r="F3896" s="4">
        <v>766.45799999999997</v>
      </c>
      <c r="G3896" s="4">
        <f t="shared" si="121"/>
        <v>0.76645799999999997</v>
      </c>
    </row>
    <row r="3897" spans="1:7">
      <c r="A3897" s="4">
        <v>6</v>
      </c>
      <c r="B3897" s="4">
        <v>11</v>
      </c>
      <c r="C3897" s="4">
        <v>14</v>
      </c>
      <c r="D3897" s="4">
        <v>697.24300000000005</v>
      </c>
      <c r="E3897" s="4">
        <f t="shared" si="120"/>
        <v>0.69724300000000006</v>
      </c>
      <c r="F3897" s="4">
        <v>752.90300000000002</v>
      </c>
      <c r="G3897" s="4">
        <f t="shared" si="121"/>
        <v>0.75290299999999999</v>
      </c>
    </row>
    <row r="3898" spans="1:7">
      <c r="A3898" s="4">
        <v>6</v>
      </c>
      <c r="B3898" s="4">
        <v>11</v>
      </c>
      <c r="C3898" s="4">
        <v>15</v>
      </c>
      <c r="D3898" s="4">
        <v>598.83299999999997</v>
      </c>
      <c r="E3898" s="4">
        <f t="shared" si="120"/>
        <v>0.59883299999999995</v>
      </c>
      <c r="F3898" s="4">
        <v>725.93299999999999</v>
      </c>
      <c r="G3898" s="4">
        <f t="shared" si="121"/>
        <v>0.72593299999999994</v>
      </c>
    </row>
    <row r="3899" spans="1:7">
      <c r="A3899" s="4">
        <v>6</v>
      </c>
      <c r="B3899" s="4">
        <v>11</v>
      </c>
      <c r="C3899" s="4">
        <v>16</v>
      </c>
      <c r="D3899" s="4">
        <v>434.82</v>
      </c>
      <c r="E3899" s="4">
        <f t="shared" si="120"/>
        <v>0.43481999999999998</v>
      </c>
      <c r="F3899" s="4">
        <v>629.87800000000004</v>
      </c>
      <c r="G3899" s="4">
        <f t="shared" si="121"/>
        <v>0.62987800000000005</v>
      </c>
    </row>
    <row r="3900" spans="1:7">
      <c r="A3900" s="4">
        <v>6</v>
      </c>
      <c r="B3900" s="4">
        <v>11</v>
      </c>
      <c r="C3900" s="4">
        <v>17</v>
      </c>
      <c r="D3900" s="4">
        <v>239.41800000000001</v>
      </c>
      <c r="E3900" s="4">
        <f t="shared" si="120"/>
        <v>0.23941800000000002</v>
      </c>
      <c r="F3900" s="4">
        <v>477.065</v>
      </c>
      <c r="G3900" s="4">
        <f t="shared" si="121"/>
        <v>0.47706500000000002</v>
      </c>
    </row>
    <row r="3901" spans="1:7">
      <c r="A3901" s="4">
        <v>6</v>
      </c>
      <c r="B3901" s="4">
        <v>11</v>
      </c>
      <c r="C3901" s="4">
        <v>18</v>
      </c>
      <c r="D3901" s="4">
        <v>64.832999999999998</v>
      </c>
      <c r="E3901" s="4">
        <f t="shared" si="120"/>
        <v>6.4833000000000002E-2</v>
      </c>
      <c r="F3901" s="4">
        <v>291.10000000000002</v>
      </c>
      <c r="G3901" s="4">
        <f t="shared" si="121"/>
        <v>0.29110000000000003</v>
      </c>
    </row>
    <row r="3902" spans="1:7">
      <c r="A3902" s="4">
        <v>6</v>
      </c>
      <c r="B3902" s="4">
        <v>11</v>
      </c>
      <c r="C3902" s="4">
        <v>19</v>
      </c>
      <c r="D3902" s="4">
        <v>10.739000000000001</v>
      </c>
      <c r="E3902" s="4">
        <f t="shared" si="120"/>
        <v>1.0739E-2</v>
      </c>
      <c r="F3902" s="4">
        <v>78.930000000000007</v>
      </c>
      <c r="G3902" s="4">
        <f t="shared" si="121"/>
        <v>7.893E-2</v>
      </c>
    </row>
    <row r="3903" spans="1:7">
      <c r="A3903" s="4">
        <v>6</v>
      </c>
      <c r="B3903" s="4">
        <v>11</v>
      </c>
      <c r="C3903" s="4">
        <v>20</v>
      </c>
      <c r="D3903" s="4">
        <v>0</v>
      </c>
      <c r="E3903" s="4">
        <f t="shared" si="120"/>
        <v>0</v>
      </c>
      <c r="F3903" s="4">
        <v>0</v>
      </c>
      <c r="G3903" s="4">
        <f t="shared" si="121"/>
        <v>0</v>
      </c>
    </row>
    <row r="3904" spans="1:7">
      <c r="A3904" s="4">
        <v>6</v>
      </c>
      <c r="B3904" s="4">
        <v>11</v>
      </c>
      <c r="C3904" s="4">
        <v>21</v>
      </c>
      <c r="D3904" s="4">
        <v>0</v>
      </c>
      <c r="E3904" s="4">
        <f t="shared" si="120"/>
        <v>0</v>
      </c>
      <c r="F3904" s="4">
        <v>0</v>
      </c>
      <c r="G3904" s="4">
        <f t="shared" si="121"/>
        <v>0</v>
      </c>
    </row>
    <row r="3905" spans="1:7">
      <c r="A3905" s="4">
        <v>6</v>
      </c>
      <c r="B3905" s="4">
        <v>11</v>
      </c>
      <c r="C3905" s="4">
        <v>22</v>
      </c>
      <c r="D3905" s="4">
        <v>0</v>
      </c>
      <c r="E3905" s="4">
        <f t="shared" si="120"/>
        <v>0</v>
      </c>
      <c r="F3905" s="4">
        <v>0</v>
      </c>
      <c r="G3905" s="4">
        <f t="shared" si="121"/>
        <v>0</v>
      </c>
    </row>
    <row r="3906" spans="1:7">
      <c r="A3906" s="4">
        <v>6</v>
      </c>
      <c r="B3906" s="4">
        <v>11</v>
      </c>
      <c r="C3906" s="4">
        <v>23</v>
      </c>
      <c r="D3906" s="4">
        <v>0</v>
      </c>
      <c r="E3906" s="4">
        <f t="shared" si="120"/>
        <v>0</v>
      </c>
      <c r="F3906" s="4">
        <v>0</v>
      </c>
      <c r="G3906" s="4">
        <f t="shared" si="121"/>
        <v>0</v>
      </c>
    </row>
    <row r="3907" spans="1:7">
      <c r="A3907" s="4">
        <v>6</v>
      </c>
      <c r="B3907" s="4">
        <v>12</v>
      </c>
      <c r="C3907" s="4">
        <v>0</v>
      </c>
      <c r="D3907" s="4">
        <v>0</v>
      </c>
      <c r="E3907" s="4">
        <f t="shared" si="120"/>
        <v>0</v>
      </c>
      <c r="F3907" s="4">
        <v>0</v>
      </c>
      <c r="G3907" s="4">
        <f t="shared" si="121"/>
        <v>0</v>
      </c>
    </row>
    <row r="3908" spans="1:7">
      <c r="A3908" s="4">
        <v>6</v>
      </c>
      <c r="B3908" s="4">
        <v>12</v>
      </c>
      <c r="C3908" s="4">
        <v>1</v>
      </c>
      <c r="D3908" s="4">
        <v>0</v>
      </c>
      <c r="E3908" s="4">
        <f t="shared" si="120"/>
        <v>0</v>
      </c>
      <c r="F3908" s="4">
        <v>0</v>
      </c>
      <c r="G3908" s="4">
        <f t="shared" si="121"/>
        <v>0</v>
      </c>
    </row>
    <row r="3909" spans="1:7">
      <c r="A3909" s="4">
        <v>6</v>
      </c>
      <c r="B3909" s="4">
        <v>12</v>
      </c>
      <c r="C3909" s="4">
        <v>2</v>
      </c>
      <c r="D3909" s="4">
        <v>0</v>
      </c>
      <c r="E3909" s="4">
        <f t="shared" si="120"/>
        <v>0</v>
      </c>
      <c r="F3909" s="4">
        <v>0</v>
      </c>
      <c r="G3909" s="4">
        <f t="shared" si="121"/>
        <v>0</v>
      </c>
    </row>
    <row r="3910" spans="1:7">
      <c r="A3910" s="4">
        <v>6</v>
      </c>
      <c r="B3910" s="4">
        <v>12</v>
      </c>
      <c r="C3910" s="4">
        <v>3</v>
      </c>
      <c r="D3910" s="4">
        <v>0</v>
      </c>
      <c r="E3910" s="4">
        <f t="shared" si="120"/>
        <v>0</v>
      </c>
      <c r="F3910" s="4">
        <v>0</v>
      </c>
      <c r="G3910" s="4">
        <f t="shared" si="121"/>
        <v>0</v>
      </c>
    </row>
    <row r="3911" spans="1:7">
      <c r="A3911" s="4">
        <v>6</v>
      </c>
      <c r="B3911" s="4">
        <v>12</v>
      </c>
      <c r="C3911" s="4">
        <v>4</v>
      </c>
      <c r="D3911" s="4">
        <v>0</v>
      </c>
      <c r="E3911" s="4">
        <f t="shared" si="120"/>
        <v>0</v>
      </c>
      <c r="F3911" s="4">
        <v>0</v>
      </c>
      <c r="G3911" s="4">
        <f t="shared" si="121"/>
        <v>0</v>
      </c>
    </row>
    <row r="3912" spans="1:7">
      <c r="A3912" s="4">
        <v>6</v>
      </c>
      <c r="B3912" s="4">
        <v>12</v>
      </c>
      <c r="C3912" s="4">
        <v>5</v>
      </c>
      <c r="D3912" s="4">
        <v>20.800999999999998</v>
      </c>
      <c r="E3912" s="4">
        <f t="shared" si="120"/>
        <v>2.0801E-2</v>
      </c>
      <c r="F3912" s="4">
        <v>20.77</v>
      </c>
      <c r="G3912" s="4">
        <f t="shared" si="121"/>
        <v>2.077E-2</v>
      </c>
    </row>
    <row r="3913" spans="1:7">
      <c r="A3913" s="4">
        <v>6</v>
      </c>
      <c r="B3913" s="4">
        <v>12</v>
      </c>
      <c r="C3913" s="4">
        <v>6</v>
      </c>
      <c r="D3913" s="4">
        <v>95.19</v>
      </c>
      <c r="E3913" s="4">
        <f t="shared" si="120"/>
        <v>9.5189999999999997E-2</v>
      </c>
      <c r="F3913" s="4">
        <v>56.954000000000001</v>
      </c>
      <c r="G3913" s="4">
        <f t="shared" si="121"/>
        <v>5.6953999999999998E-2</v>
      </c>
    </row>
    <row r="3914" spans="1:7">
      <c r="A3914" s="4">
        <v>6</v>
      </c>
      <c r="B3914" s="4">
        <v>12</v>
      </c>
      <c r="C3914" s="4">
        <v>7</v>
      </c>
      <c r="D3914" s="4">
        <v>218.16399999999999</v>
      </c>
      <c r="E3914" s="4">
        <f t="shared" si="120"/>
        <v>0.218164</v>
      </c>
      <c r="F3914" s="4">
        <v>110.149</v>
      </c>
      <c r="G3914" s="4">
        <f t="shared" si="121"/>
        <v>0.110149</v>
      </c>
    </row>
    <row r="3915" spans="1:7">
      <c r="A3915" s="4">
        <v>6</v>
      </c>
      <c r="B3915" s="4">
        <v>12</v>
      </c>
      <c r="C3915" s="4">
        <v>8</v>
      </c>
      <c r="D3915" s="4">
        <v>416.71499999999997</v>
      </c>
      <c r="E3915" s="4">
        <f t="shared" si="120"/>
        <v>0.416715</v>
      </c>
      <c r="F3915" s="4">
        <v>215.06</v>
      </c>
      <c r="G3915" s="4">
        <f t="shared" si="121"/>
        <v>0.21506</v>
      </c>
    </row>
    <row r="3916" spans="1:7">
      <c r="A3916" s="4">
        <v>6</v>
      </c>
      <c r="B3916" s="4">
        <v>12</v>
      </c>
      <c r="C3916" s="4">
        <v>9</v>
      </c>
      <c r="D3916" s="4">
        <v>593.15099999999995</v>
      </c>
      <c r="E3916" s="4">
        <f t="shared" si="120"/>
        <v>0.59315099999999998</v>
      </c>
      <c r="F3916" s="4">
        <v>393.59800000000001</v>
      </c>
      <c r="G3916" s="4">
        <f t="shared" si="121"/>
        <v>0.393598</v>
      </c>
    </row>
    <row r="3917" spans="1:7">
      <c r="A3917" s="4">
        <v>6</v>
      </c>
      <c r="B3917" s="4">
        <v>12</v>
      </c>
      <c r="C3917" s="4">
        <v>10</v>
      </c>
      <c r="D3917" s="4">
        <v>678.33500000000004</v>
      </c>
      <c r="E3917" s="4">
        <f t="shared" si="120"/>
        <v>0.67833500000000002</v>
      </c>
      <c r="F3917" s="4">
        <v>522.52700000000004</v>
      </c>
      <c r="G3917" s="4">
        <f t="shared" si="121"/>
        <v>0.52252700000000007</v>
      </c>
    </row>
    <row r="3918" spans="1:7">
      <c r="A3918" s="4">
        <v>6</v>
      </c>
      <c r="B3918" s="4">
        <v>12</v>
      </c>
      <c r="C3918" s="4">
        <v>11</v>
      </c>
      <c r="D3918" s="4">
        <v>738.77</v>
      </c>
      <c r="E3918" s="4">
        <f t="shared" si="120"/>
        <v>0.73876999999999993</v>
      </c>
      <c r="F3918" s="4">
        <v>627.31100000000004</v>
      </c>
      <c r="G3918" s="4">
        <f t="shared" si="121"/>
        <v>0.62731100000000006</v>
      </c>
    </row>
    <row r="3919" spans="1:7">
      <c r="A3919" s="4">
        <v>6</v>
      </c>
      <c r="B3919" s="4">
        <v>12</v>
      </c>
      <c r="C3919" s="4">
        <v>12</v>
      </c>
      <c r="D3919" s="4">
        <v>744.5</v>
      </c>
      <c r="E3919" s="4">
        <f t="shared" si="120"/>
        <v>0.74450000000000005</v>
      </c>
      <c r="F3919" s="4">
        <v>680.35199999999998</v>
      </c>
      <c r="G3919" s="4">
        <f t="shared" si="121"/>
        <v>0.68035199999999996</v>
      </c>
    </row>
    <row r="3920" spans="1:7">
      <c r="A3920" s="4">
        <v>6</v>
      </c>
      <c r="B3920" s="4">
        <v>12</v>
      </c>
      <c r="C3920" s="4">
        <v>13</v>
      </c>
      <c r="D3920" s="4">
        <v>726.35799999999995</v>
      </c>
      <c r="E3920" s="4">
        <f t="shared" si="120"/>
        <v>0.72635799999999995</v>
      </c>
      <c r="F3920" s="4">
        <v>719.25199999999995</v>
      </c>
      <c r="G3920" s="4">
        <f t="shared" si="121"/>
        <v>0.719252</v>
      </c>
    </row>
    <row r="3921" spans="1:7">
      <c r="A3921" s="4">
        <v>6</v>
      </c>
      <c r="B3921" s="4">
        <v>12</v>
      </c>
      <c r="C3921" s="4">
        <v>14</v>
      </c>
      <c r="D3921" s="4">
        <v>608.38400000000001</v>
      </c>
      <c r="E3921" s="4">
        <f t="shared" si="120"/>
        <v>0.60838400000000004</v>
      </c>
      <c r="F3921" s="4">
        <v>656.21299999999997</v>
      </c>
      <c r="G3921" s="4">
        <f t="shared" si="121"/>
        <v>0.65621299999999994</v>
      </c>
    </row>
    <row r="3922" spans="1:7">
      <c r="A3922" s="4">
        <v>6</v>
      </c>
      <c r="B3922" s="4">
        <v>12</v>
      </c>
      <c r="C3922" s="4">
        <v>15</v>
      </c>
      <c r="D3922" s="4">
        <v>519.23800000000006</v>
      </c>
      <c r="E3922" s="4">
        <f t="shared" si="120"/>
        <v>0.51923800000000009</v>
      </c>
      <c r="F3922" s="4">
        <v>623.62199999999996</v>
      </c>
      <c r="G3922" s="4">
        <f t="shared" si="121"/>
        <v>0.62362200000000001</v>
      </c>
    </row>
    <row r="3923" spans="1:7">
      <c r="A3923" s="4">
        <v>6</v>
      </c>
      <c r="B3923" s="4">
        <v>12</v>
      </c>
      <c r="C3923" s="4">
        <v>16</v>
      </c>
      <c r="D3923" s="4">
        <v>219.82400000000001</v>
      </c>
      <c r="E3923" s="4">
        <f t="shared" si="120"/>
        <v>0.21982400000000002</v>
      </c>
      <c r="F3923" s="4">
        <v>257.10000000000002</v>
      </c>
      <c r="G3923" s="4">
        <f t="shared" si="121"/>
        <v>0.2571</v>
      </c>
    </row>
    <row r="3924" spans="1:7">
      <c r="A3924" s="4">
        <v>6</v>
      </c>
      <c r="B3924" s="4">
        <v>12</v>
      </c>
      <c r="C3924" s="4">
        <v>17</v>
      </c>
      <c r="D3924" s="4">
        <v>148.48500000000001</v>
      </c>
      <c r="E3924" s="4">
        <f t="shared" ref="E3924:E3987" si="122">D3924/1000</f>
        <v>0.14848500000000001</v>
      </c>
      <c r="F3924" s="4">
        <v>209.49199999999999</v>
      </c>
      <c r="G3924" s="4">
        <f t="shared" ref="G3924:G3987" si="123">F3924/1000</f>
        <v>0.20949199999999998</v>
      </c>
    </row>
    <row r="3925" spans="1:7">
      <c r="A3925" s="4">
        <v>6</v>
      </c>
      <c r="B3925" s="4">
        <v>12</v>
      </c>
      <c r="C3925" s="4">
        <v>18</v>
      </c>
      <c r="D3925" s="4">
        <v>84.971999999999994</v>
      </c>
      <c r="E3925" s="4">
        <f t="shared" si="122"/>
        <v>8.4971999999999992E-2</v>
      </c>
      <c r="F3925" s="4">
        <v>137.80799999999999</v>
      </c>
      <c r="G3925" s="4">
        <f t="shared" si="123"/>
        <v>0.13780799999999999</v>
      </c>
    </row>
    <row r="3926" spans="1:7">
      <c r="A3926" s="4">
        <v>6</v>
      </c>
      <c r="B3926" s="4">
        <v>12</v>
      </c>
      <c r="C3926" s="4">
        <v>19</v>
      </c>
      <c r="D3926" s="4">
        <v>16.213999999999999</v>
      </c>
      <c r="E3926" s="4">
        <f t="shared" si="122"/>
        <v>1.6213999999999999E-2</v>
      </c>
      <c r="F3926" s="4">
        <v>30.056999999999999</v>
      </c>
      <c r="G3926" s="4">
        <f t="shared" si="123"/>
        <v>3.0056999999999997E-2</v>
      </c>
    </row>
    <row r="3927" spans="1:7">
      <c r="A3927" s="4">
        <v>6</v>
      </c>
      <c r="B3927" s="4">
        <v>12</v>
      </c>
      <c r="C3927" s="4">
        <v>20</v>
      </c>
      <c r="D3927" s="4">
        <v>0</v>
      </c>
      <c r="E3927" s="4">
        <f t="shared" si="122"/>
        <v>0</v>
      </c>
      <c r="F3927" s="4">
        <v>0</v>
      </c>
      <c r="G3927" s="4">
        <f t="shared" si="123"/>
        <v>0</v>
      </c>
    </row>
    <row r="3928" spans="1:7">
      <c r="A3928" s="4">
        <v>6</v>
      </c>
      <c r="B3928" s="4">
        <v>12</v>
      </c>
      <c r="C3928" s="4">
        <v>21</v>
      </c>
      <c r="D3928" s="4">
        <v>0</v>
      </c>
      <c r="E3928" s="4">
        <f t="shared" si="122"/>
        <v>0</v>
      </c>
      <c r="F3928" s="4">
        <v>0</v>
      </c>
      <c r="G3928" s="4">
        <f t="shared" si="123"/>
        <v>0</v>
      </c>
    </row>
    <row r="3929" spans="1:7">
      <c r="A3929" s="4">
        <v>6</v>
      </c>
      <c r="B3929" s="4">
        <v>12</v>
      </c>
      <c r="C3929" s="4">
        <v>22</v>
      </c>
      <c r="D3929" s="4">
        <v>0</v>
      </c>
      <c r="E3929" s="4">
        <f t="shared" si="122"/>
        <v>0</v>
      </c>
      <c r="F3929" s="4">
        <v>0</v>
      </c>
      <c r="G3929" s="4">
        <f t="shared" si="123"/>
        <v>0</v>
      </c>
    </row>
    <row r="3930" spans="1:7">
      <c r="A3930" s="4">
        <v>6</v>
      </c>
      <c r="B3930" s="4">
        <v>12</v>
      </c>
      <c r="C3930" s="4">
        <v>23</v>
      </c>
      <c r="D3930" s="4">
        <v>0</v>
      </c>
      <c r="E3930" s="4">
        <f t="shared" si="122"/>
        <v>0</v>
      </c>
      <c r="F3930" s="4">
        <v>0</v>
      </c>
      <c r="G3930" s="4">
        <f t="shared" si="123"/>
        <v>0</v>
      </c>
    </row>
    <row r="3931" spans="1:7">
      <c r="A3931" s="4">
        <v>6</v>
      </c>
      <c r="B3931" s="4">
        <v>13</v>
      </c>
      <c r="C3931" s="4">
        <v>0</v>
      </c>
      <c r="D3931" s="4">
        <v>0</v>
      </c>
      <c r="E3931" s="4">
        <f t="shared" si="122"/>
        <v>0</v>
      </c>
      <c r="F3931" s="4">
        <v>0</v>
      </c>
      <c r="G3931" s="4">
        <f t="shared" si="123"/>
        <v>0</v>
      </c>
    </row>
    <row r="3932" spans="1:7">
      <c r="A3932" s="4">
        <v>6</v>
      </c>
      <c r="B3932" s="4">
        <v>13</v>
      </c>
      <c r="C3932" s="4">
        <v>1</v>
      </c>
      <c r="D3932" s="4">
        <v>0</v>
      </c>
      <c r="E3932" s="4">
        <f t="shared" si="122"/>
        <v>0</v>
      </c>
      <c r="F3932" s="4">
        <v>0</v>
      </c>
      <c r="G3932" s="4">
        <f t="shared" si="123"/>
        <v>0</v>
      </c>
    </row>
    <row r="3933" spans="1:7">
      <c r="A3933" s="4">
        <v>6</v>
      </c>
      <c r="B3933" s="4">
        <v>13</v>
      </c>
      <c r="C3933" s="4">
        <v>2</v>
      </c>
      <c r="D3933" s="4">
        <v>0</v>
      </c>
      <c r="E3933" s="4">
        <f t="shared" si="122"/>
        <v>0</v>
      </c>
      <c r="F3933" s="4">
        <v>0</v>
      </c>
      <c r="G3933" s="4">
        <f t="shared" si="123"/>
        <v>0</v>
      </c>
    </row>
    <row r="3934" spans="1:7">
      <c r="A3934" s="4">
        <v>6</v>
      </c>
      <c r="B3934" s="4">
        <v>13</v>
      </c>
      <c r="C3934" s="4">
        <v>3</v>
      </c>
      <c r="D3934" s="4">
        <v>0</v>
      </c>
      <c r="E3934" s="4">
        <f t="shared" si="122"/>
        <v>0</v>
      </c>
      <c r="F3934" s="4">
        <v>0</v>
      </c>
      <c r="G3934" s="4">
        <f t="shared" si="123"/>
        <v>0</v>
      </c>
    </row>
    <row r="3935" spans="1:7">
      <c r="A3935" s="4">
        <v>6</v>
      </c>
      <c r="B3935" s="4">
        <v>13</v>
      </c>
      <c r="C3935" s="4">
        <v>4</v>
      </c>
      <c r="D3935" s="4">
        <v>0</v>
      </c>
      <c r="E3935" s="4">
        <f t="shared" si="122"/>
        <v>0</v>
      </c>
      <c r="F3935" s="4">
        <v>0</v>
      </c>
      <c r="G3935" s="4">
        <f t="shared" si="123"/>
        <v>0</v>
      </c>
    </row>
    <row r="3936" spans="1:7">
      <c r="A3936" s="4">
        <v>6</v>
      </c>
      <c r="B3936" s="4">
        <v>13</v>
      </c>
      <c r="C3936" s="4">
        <v>5</v>
      </c>
      <c r="D3936" s="4">
        <v>10.31</v>
      </c>
      <c r="E3936" s="4">
        <f t="shared" si="122"/>
        <v>1.031E-2</v>
      </c>
      <c r="F3936" s="4">
        <v>10.308</v>
      </c>
      <c r="G3936" s="4">
        <f t="shared" si="123"/>
        <v>1.0307999999999999E-2</v>
      </c>
    </row>
    <row r="3937" spans="1:7">
      <c r="A3937" s="4">
        <v>6</v>
      </c>
      <c r="B3937" s="4">
        <v>13</v>
      </c>
      <c r="C3937" s="4">
        <v>6</v>
      </c>
      <c r="D3937" s="4">
        <v>74.013000000000005</v>
      </c>
      <c r="E3937" s="4">
        <f t="shared" si="122"/>
        <v>7.4013000000000009E-2</v>
      </c>
      <c r="F3937" s="4">
        <v>22.622</v>
      </c>
      <c r="G3937" s="4">
        <f t="shared" si="123"/>
        <v>2.2622E-2</v>
      </c>
    </row>
    <row r="3938" spans="1:7">
      <c r="A3938" s="4">
        <v>6</v>
      </c>
      <c r="B3938" s="4">
        <v>13</v>
      </c>
      <c r="C3938" s="4">
        <v>7</v>
      </c>
      <c r="D3938" s="4">
        <v>252.96600000000001</v>
      </c>
      <c r="E3938" s="4">
        <f t="shared" si="122"/>
        <v>0.25296600000000002</v>
      </c>
      <c r="F3938" s="4">
        <v>74.08</v>
      </c>
      <c r="G3938" s="4">
        <f t="shared" si="123"/>
        <v>7.4079999999999993E-2</v>
      </c>
    </row>
    <row r="3939" spans="1:7">
      <c r="A3939" s="4">
        <v>6</v>
      </c>
      <c r="B3939" s="4">
        <v>13</v>
      </c>
      <c r="C3939" s="4">
        <v>8</v>
      </c>
      <c r="D3939" s="4">
        <v>441.64699999999999</v>
      </c>
      <c r="E3939" s="4">
        <f t="shared" si="122"/>
        <v>0.44164700000000001</v>
      </c>
      <c r="F3939" s="4">
        <v>228.916</v>
      </c>
      <c r="G3939" s="4">
        <f t="shared" si="123"/>
        <v>0.22891600000000001</v>
      </c>
    </row>
    <row r="3940" spans="1:7">
      <c r="A3940" s="4">
        <v>6</v>
      </c>
      <c r="B3940" s="4">
        <v>13</v>
      </c>
      <c r="C3940" s="4">
        <v>9</v>
      </c>
      <c r="D3940" s="4">
        <v>591.05600000000004</v>
      </c>
      <c r="E3940" s="4">
        <f t="shared" si="122"/>
        <v>0.59105600000000003</v>
      </c>
      <c r="F3940" s="4">
        <v>390.834</v>
      </c>
      <c r="G3940" s="4">
        <f t="shared" si="123"/>
        <v>0.39083400000000001</v>
      </c>
    </row>
    <row r="3941" spans="1:7">
      <c r="A3941" s="4">
        <v>6</v>
      </c>
      <c r="B3941" s="4">
        <v>13</v>
      </c>
      <c r="C3941" s="4">
        <v>10</v>
      </c>
      <c r="D3941" s="4">
        <v>710.524</v>
      </c>
      <c r="E3941" s="4">
        <f t="shared" si="122"/>
        <v>0.71052400000000004</v>
      </c>
      <c r="F3941" s="4">
        <v>539.22699999999998</v>
      </c>
      <c r="G3941" s="4">
        <f t="shared" si="123"/>
        <v>0.53922700000000001</v>
      </c>
    </row>
    <row r="3942" spans="1:7">
      <c r="A3942" s="4">
        <v>6</v>
      </c>
      <c r="B3942" s="4">
        <v>13</v>
      </c>
      <c r="C3942" s="4">
        <v>11</v>
      </c>
      <c r="D3942" s="4">
        <v>783.63300000000004</v>
      </c>
      <c r="E3942" s="4">
        <f t="shared" si="122"/>
        <v>0.78363300000000002</v>
      </c>
      <c r="F3942" s="4">
        <v>655.77800000000002</v>
      </c>
      <c r="G3942" s="4">
        <f t="shared" si="123"/>
        <v>0.65577799999999997</v>
      </c>
    </row>
    <row r="3943" spans="1:7">
      <c r="A3943" s="4">
        <v>6</v>
      </c>
      <c r="B3943" s="4">
        <v>13</v>
      </c>
      <c r="C3943" s="4">
        <v>12</v>
      </c>
      <c r="D3943" s="4">
        <v>777.39</v>
      </c>
      <c r="E3943" s="4">
        <f t="shared" si="122"/>
        <v>0.77739000000000003</v>
      </c>
      <c r="F3943" s="4">
        <v>710.39700000000005</v>
      </c>
      <c r="G3943" s="4">
        <f t="shared" si="123"/>
        <v>0.71039700000000006</v>
      </c>
    </row>
    <row r="3944" spans="1:7">
      <c r="A3944" s="4">
        <v>6</v>
      </c>
      <c r="B3944" s="4">
        <v>13</v>
      </c>
      <c r="C3944" s="4">
        <v>13</v>
      </c>
      <c r="D3944" s="4">
        <v>728.47500000000002</v>
      </c>
      <c r="E3944" s="4">
        <f t="shared" si="122"/>
        <v>0.72847499999999998</v>
      </c>
      <c r="F3944" s="4">
        <v>721.33</v>
      </c>
      <c r="G3944" s="4">
        <f t="shared" si="123"/>
        <v>0.72133000000000003</v>
      </c>
    </row>
    <row r="3945" spans="1:7">
      <c r="A3945" s="4">
        <v>6</v>
      </c>
      <c r="B3945" s="4">
        <v>13</v>
      </c>
      <c r="C3945" s="4">
        <v>14</v>
      </c>
      <c r="D3945" s="4">
        <v>650.88800000000003</v>
      </c>
      <c r="E3945" s="4">
        <f t="shared" si="122"/>
        <v>0.65088800000000002</v>
      </c>
      <c r="F3945" s="4">
        <v>703.92499999999995</v>
      </c>
      <c r="G3945" s="4">
        <f t="shared" si="123"/>
        <v>0.70392499999999991</v>
      </c>
    </row>
    <row r="3946" spans="1:7">
      <c r="A3946" s="4">
        <v>6</v>
      </c>
      <c r="B3946" s="4">
        <v>13</v>
      </c>
      <c r="C3946" s="4">
        <v>15</v>
      </c>
      <c r="D3946" s="4">
        <v>542.41800000000001</v>
      </c>
      <c r="E3946" s="4">
        <f t="shared" si="122"/>
        <v>0.54241799999999996</v>
      </c>
      <c r="F3946" s="4">
        <v>654.726</v>
      </c>
      <c r="G3946" s="4">
        <f t="shared" si="123"/>
        <v>0.65472600000000003</v>
      </c>
    </row>
    <row r="3947" spans="1:7">
      <c r="A3947" s="4">
        <v>6</v>
      </c>
      <c r="B3947" s="4">
        <v>13</v>
      </c>
      <c r="C3947" s="4">
        <v>16</v>
      </c>
      <c r="D3947" s="4">
        <v>384.58800000000002</v>
      </c>
      <c r="E3947" s="4">
        <f t="shared" si="122"/>
        <v>0.38458800000000004</v>
      </c>
      <c r="F3947" s="4">
        <v>535.79100000000005</v>
      </c>
      <c r="G3947" s="4">
        <f t="shared" si="123"/>
        <v>0.53579100000000002</v>
      </c>
    </row>
    <row r="3948" spans="1:7">
      <c r="A3948" s="4">
        <v>6</v>
      </c>
      <c r="B3948" s="4">
        <v>13</v>
      </c>
      <c r="C3948" s="4">
        <v>17</v>
      </c>
      <c r="D3948" s="4">
        <v>200.471</v>
      </c>
      <c r="E3948" s="4">
        <f t="shared" si="122"/>
        <v>0.20047100000000001</v>
      </c>
      <c r="F3948" s="4">
        <v>363.16300000000001</v>
      </c>
      <c r="G3948" s="4">
        <f t="shared" si="123"/>
        <v>0.36316300000000001</v>
      </c>
    </row>
    <row r="3949" spans="1:7">
      <c r="A3949" s="4">
        <v>6</v>
      </c>
      <c r="B3949" s="4">
        <v>13</v>
      </c>
      <c r="C3949" s="4">
        <v>18</v>
      </c>
      <c r="D3949" s="4">
        <v>63.957000000000001</v>
      </c>
      <c r="E3949" s="4">
        <f t="shared" si="122"/>
        <v>6.3957E-2</v>
      </c>
      <c r="F3949" s="4">
        <v>226.08799999999999</v>
      </c>
      <c r="G3949" s="4">
        <f t="shared" si="123"/>
        <v>0.22608799999999998</v>
      </c>
    </row>
    <row r="3950" spans="1:7">
      <c r="A3950" s="4">
        <v>6</v>
      </c>
      <c r="B3950" s="4">
        <v>13</v>
      </c>
      <c r="C3950" s="4">
        <v>19</v>
      </c>
      <c r="D3950" s="4">
        <v>14.346</v>
      </c>
      <c r="E3950" s="4">
        <f t="shared" si="122"/>
        <v>1.4345999999999999E-2</v>
      </c>
      <c r="F3950" s="4">
        <v>61.095999999999997</v>
      </c>
      <c r="G3950" s="4">
        <f t="shared" si="123"/>
        <v>6.1095999999999998E-2</v>
      </c>
    </row>
    <row r="3951" spans="1:7">
      <c r="A3951" s="4">
        <v>6</v>
      </c>
      <c r="B3951" s="4">
        <v>13</v>
      </c>
      <c r="C3951" s="4">
        <v>20</v>
      </c>
      <c r="D3951" s="4">
        <v>0</v>
      </c>
      <c r="E3951" s="4">
        <f t="shared" si="122"/>
        <v>0</v>
      </c>
      <c r="F3951" s="4">
        <v>0</v>
      </c>
      <c r="G3951" s="4">
        <f t="shared" si="123"/>
        <v>0</v>
      </c>
    </row>
    <row r="3952" spans="1:7">
      <c r="A3952" s="4">
        <v>6</v>
      </c>
      <c r="B3952" s="4">
        <v>13</v>
      </c>
      <c r="C3952" s="4">
        <v>21</v>
      </c>
      <c r="D3952" s="4">
        <v>0</v>
      </c>
      <c r="E3952" s="4">
        <f t="shared" si="122"/>
        <v>0</v>
      </c>
      <c r="F3952" s="4">
        <v>0</v>
      </c>
      <c r="G3952" s="4">
        <f t="shared" si="123"/>
        <v>0</v>
      </c>
    </row>
    <row r="3953" spans="1:7">
      <c r="A3953" s="4">
        <v>6</v>
      </c>
      <c r="B3953" s="4">
        <v>13</v>
      </c>
      <c r="C3953" s="4">
        <v>22</v>
      </c>
      <c r="D3953" s="4">
        <v>0</v>
      </c>
      <c r="E3953" s="4">
        <f t="shared" si="122"/>
        <v>0</v>
      </c>
      <c r="F3953" s="4">
        <v>0</v>
      </c>
      <c r="G3953" s="4">
        <f t="shared" si="123"/>
        <v>0</v>
      </c>
    </row>
    <row r="3954" spans="1:7">
      <c r="A3954" s="4">
        <v>6</v>
      </c>
      <c r="B3954" s="4">
        <v>13</v>
      </c>
      <c r="C3954" s="4">
        <v>23</v>
      </c>
      <c r="D3954" s="4">
        <v>0</v>
      </c>
      <c r="E3954" s="4">
        <f t="shared" si="122"/>
        <v>0</v>
      </c>
      <c r="F3954" s="4">
        <v>0</v>
      </c>
      <c r="G3954" s="4">
        <f t="shared" si="123"/>
        <v>0</v>
      </c>
    </row>
    <row r="3955" spans="1:7">
      <c r="A3955" s="4">
        <v>6</v>
      </c>
      <c r="B3955" s="4">
        <v>14</v>
      </c>
      <c r="C3955" s="4">
        <v>0</v>
      </c>
      <c r="D3955" s="4">
        <v>0</v>
      </c>
      <c r="E3955" s="4">
        <f t="shared" si="122"/>
        <v>0</v>
      </c>
      <c r="F3955" s="4">
        <v>0</v>
      </c>
      <c r="G3955" s="4">
        <f t="shared" si="123"/>
        <v>0</v>
      </c>
    </row>
    <row r="3956" spans="1:7">
      <c r="A3956" s="4">
        <v>6</v>
      </c>
      <c r="B3956" s="4">
        <v>14</v>
      </c>
      <c r="C3956" s="4">
        <v>1</v>
      </c>
      <c r="D3956" s="4">
        <v>0</v>
      </c>
      <c r="E3956" s="4">
        <f t="shared" si="122"/>
        <v>0</v>
      </c>
      <c r="F3956" s="4">
        <v>0</v>
      </c>
      <c r="G3956" s="4">
        <f t="shared" si="123"/>
        <v>0</v>
      </c>
    </row>
    <row r="3957" spans="1:7">
      <c r="A3957" s="4">
        <v>6</v>
      </c>
      <c r="B3957" s="4">
        <v>14</v>
      </c>
      <c r="C3957" s="4">
        <v>2</v>
      </c>
      <c r="D3957" s="4">
        <v>0</v>
      </c>
      <c r="E3957" s="4">
        <f t="shared" si="122"/>
        <v>0</v>
      </c>
      <c r="F3957" s="4">
        <v>0</v>
      </c>
      <c r="G3957" s="4">
        <f t="shared" si="123"/>
        <v>0</v>
      </c>
    </row>
    <row r="3958" spans="1:7">
      <c r="A3958" s="4">
        <v>6</v>
      </c>
      <c r="B3958" s="4">
        <v>14</v>
      </c>
      <c r="C3958" s="4">
        <v>3</v>
      </c>
      <c r="D3958" s="4">
        <v>0</v>
      </c>
      <c r="E3958" s="4">
        <f t="shared" si="122"/>
        <v>0</v>
      </c>
      <c r="F3958" s="4">
        <v>0</v>
      </c>
      <c r="G3958" s="4">
        <f t="shared" si="123"/>
        <v>0</v>
      </c>
    </row>
    <row r="3959" spans="1:7">
      <c r="A3959" s="4">
        <v>6</v>
      </c>
      <c r="B3959" s="4">
        <v>14</v>
      </c>
      <c r="C3959" s="4">
        <v>4</v>
      </c>
      <c r="D3959" s="4">
        <v>0</v>
      </c>
      <c r="E3959" s="4">
        <f t="shared" si="122"/>
        <v>0</v>
      </c>
      <c r="F3959" s="4">
        <v>0</v>
      </c>
      <c r="G3959" s="4">
        <f t="shared" si="123"/>
        <v>0</v>
      </c>
    </row>
    <row r="3960" spans="1:7">
      <c r="A3960" s="4">
        <v>6</v>
      </c>
      <c r="B3960" s="4">
        <v>14</v>
      </c>
      <c r="C3960" s="4">
        <v>5</v>
      </c>
      <c r="D3960" s="4">
        <v>9.4329999999999998</v>
      </c>
      <c r="E3960" s="4">
        <f t="shared" si="122"/>
        <v>9.4330000000000004E-3</v>
      </c>
      <c r="F3960" s="4">
        <v>9.4290000000000003</v>
      </c>
      <c r="G3960" s="4">
        <f t="shared" si="123"/>
        <v>9.4289999999999999E-3</v>
      </c>
    </row>
    <row r="3961" spans="1:7">
      <c r="A3961" s="4">
        <v>6</v>
      </c>
      <c r="B3961" s="4">
        <v>14</v>
      </c>
      <c r="C3961" s="4">
        <v>6</v>
      </c>
      <c r="D3961" s="4">
        <v>88.966999999999999</v>
      </c>
      <c r="E3961" s="4">
        <f t="shared" si="122"/>
        <v>8.8967000000000004E-2</v>
      </c>
      <c r="F3961" s="4">
        <v>48.177</v>
      </c>
      <c r="G3961" s="4">
        <f t="shared" si="123"/>
        <v>4.8176999999999998E-2</v>
      </c>
    </row>
    <row r="3962" spans="1:7">
      <c r="A3962" s="4">
        <v>6</v>
      </c>
      <c r="B3962" s="4">
        <v>14</v>
      </c>
      <c r="C3962" s="4">
        <v>7</v>
      </c>
      <c r="D3962" s="4">
        <v>205.3</v>
      </c>
      <c r="E3962" s="4">
        <f t="shared" si="122"/>
        <v>0.20530000000000001</v>
      </c>
      <c r="F3962" s="4">
        <v>111.432</v>
      </c>
      <c r="G3962" s="4">
        <f t="shared" si="123"/>
        <v>0.111432</v>
      </c>
    </row>
    <row r="3963" spans="1:7">
      <c r="A3963" s="4">
        <v>6</v>
      </c>
      <c r="B3963" s="4">
        <v>14</v>
      </c>
      <c r="C3963" s="4">
        <v>8</v>
      </c>
      <c r="D3963" s="4">
        <v>353.59300000000002</v>
      </c>
      <c r="E3963" s="4">
        <f t="shared" si="122"/>
        <v>0.35359299999999999</v>
      </c>
      <c r="F3963" s="4">
        <v>233.452</v>
      </c>
      <c r="G3963" s="4">
        <f t="shared" si="123"/>
        <v>0.23345199999999999</v>
      </c>
    </row>
    <row r="3964" spans="1:7">
      <c r="A3964" s="4">
        <v>6</v>
      </c>
      <c r="B3964" s="4">
        <v>14</v>
      </c>
      <c r="C3964" s="4">
        <v>9</v>
      </c>
      <c r="D3964" s="4">
        <v>528.91800000000001</v>
      </c>
      <c r="E3964" s="4">
        <f t="shared" si="122"/>
        <v>0.528918</v>
      </c>
      <c r="F3964" s="4">
        <v>360.995</v>
      </c>
      <c r="G3964" s="4">
        <f t="shared" si="123"/>
        <v>0.36099500000000001</v>
      </c>
    </row>
    <row r="3965" spans="1:7">
      <c r="A3965" s="4">
        <v>6</v>
      </c>
      <c r="B3965" s="4">
        <v>14</v>
      </c>
      <c r="C3965" s="4">
        <v>10</v>
      </c>
      <c r="D3965" s="4">
        <v>501.38900000000001</v>
      </c>
      <c r="E3965" s="4">
        <f t="shared" si="122"/>
        <v>0.50138899999999997</v>
      </c>
      <c r="F3965" s="4">
        <v>394.33</v>
      </c>
      <c r="G3965" s="4">
        <f t="shared" si="123"/>
        <v>0.39432999999999996</v>
      </c>
    </row>
    <row r="3966" spans="1:7">
      <c r="A3966" s="4">
        <v>6</v>
      </c>
      <c r="B3966" s="4">
        <v>14</v>
      </c>
      <c r="C3966" s="4">
        <v>11</v>
      </c>
      <c r="D3966" s="4">
        <v>655.80200000000002</v>
      </c>
      <c r="E3966" s="4">
        <f t="shared" si="122"/>
        <v>0.655802</v>
      </c>
      <c r="F3966" s="4">
        <v>550.79600000000005</v>
      </c>
      <c r="G3966" s="4">
        <f t="shared" si="123"/>
        <v>0.55079600000000006</v>
      </c>
    </row>
    <row r="3967" spans="1:7">
      <c r="A3967" s="4">
        <v>6</v>
      </c>
      <c r="B3967" s="4">
        <v>14</v>
      </c>
      <c r="C3967" s="4">
        <v>12</v>
      </c>
      <c r="D3967" s="4">
        <v>673.79600000000005</v>
      </c>
      <c r="E3967" s="4">
        <f t="shared" si="122"/>
        <v>0.67379600000000006</v>
      </c>
      <c r="F3967" s="4">
        <v>619.44399999999996</v>
      </c>
      <c r="G3967" s="4">
        <f t="shared" si="123"/>
        <v>0.61944399999999999</v>
      </c>
    </row>
    <row r="3968" spans="1:7">
      <c r="A3968" s="4">
        <v>6</v>
      </c>
      <c r="B3968" s="4">
        <v>14</v>
      </c>
      <c r="C3968" s="4">
        <v>13</v>
      </c>
      <c r="D3968" s="4">
        <v>491.14699999999999</v>
      </c>
      <c r="E3968" s="4">
        <f t="shared" si="122"/>
        <v>0.491147</v>
      </c>
      <c r="F3968" s="4">
        <v>487.35199999999998</v>
      </c>
      <c r="G3968" s="4">
        <f t="shared" si="123"/>
        <v>0.48735199999999995</v>
      </c>
    </row>
    <row r="3969" spans="1:7">
      <c r="A3969" s="4">
        <v>6</v>
      </c>
      <c r="B3969" s="4">
        <v>14</v>
      </c>
      <c r="C3969" s="4">
        <v>14</v>
      </c>
      <c r="D3969" s="4">
        <v>521.25699999999995</v>
      </c>
      <c r="E3969" s="4">
        <f t="shared" si="122"/>
        <v>0.52125699999999997</v>
      </c>
      <c r="F3969" s="4">
        <v>553.39400000000001</v>
      </c>
      <c r="G3969" s="4">
        <f t="shared" si="123"/>
        <v>0.55339400000000005</v>
      </c>
    </row>
    <row r="3970" spans="1:7">
      <c r="A3970" s="4">
        <v>6</v>
      </c>
      <c r="B3970" s="4">
        <v>14</v>
      </c>
      <c r="C3970" s="4">
        <v>15</v>
      </c>
      <c r="D3970" s="4">
        <v>314.52699999999999</v>
      </c>
      <c r="E3970" s="4">
        <f t="shared" si="122"/>
        <v>0.314527</v>
      </c>
      <c r="F3970" s="4">
        <v>350.27800000000002</v>
      </c>
      <c r="G3970" s="4">
        <f t="shared" si="123"/>
        <v>0.35027800000000003</v>
      </c>
    </row>
    <row r="3971" spans="1:7">
      <c r="A3971" s="4">
        <v>6</v>
      </c>
      <c r="B3971" s="4">
        <v>14</v>
      </c>
      <c r="C3971" s="4">
        <v>16</v>
      </c>
      <c r="D3971" s="4">
        <v>160.702</v>
      </c>
      <c r="E3971" s="4">
        <f t="shared" si="122"/>
        <v>0.16070200000000001</v>
      </c>
      <c r="F3971" s="4">
        <v>169.101</v>
      </c>
      <c r="G3971" s="4">
        <f t="shared" si="123"/>
        <v>0.169101</v>
      </c>
    </row>
    <row r="3972" spans="1:7">
      <c r="A3972" s="4">
        <v>6</v>
      </c>
      <c r="B3972" s="4">
        <v>14</v>
      </c>
      <c r="C3972" s="4">
        <v>17</v>
      </c>
      <c r="D3972" s="4">
        <v>203.85499999999999</v>
      </c>
      <c r="E3972" s="4">
        <f t="shared" si="122"/>
        <v>0.20385499999999998</v>
      </c>
      <c r="F3972" s="4">
        <v>340.94400000000002</v>
      </c>
      <c r="G3972" s="4">
        <f t="shared" si="123"/>
        <v>0.34094400000000002</v>
      </c>
    </row>
    <row r="3973" spans="1:7">
      <c r="A3973" s="4">
        <v>6</v>
      </c>
      <c r="B3973" s="4">
        <v>14</v>
      </c>
      <c r="C3973" s="4">
        <v>18</v>
      </c>
      <c r="D3973" s="4">
        <v>68.965000000000003</v>
      </c>
      <c r="E3973" s="4">
        <f t="shared" si="122"/>
        <v>6.8964999999999999E-2</v>
      </c>
      <c r="F3973" s="4">
        <v>166.249</v>
      </c>
      <c r="G3973" s="4">
        <f t="shared" si="123"/>
        <v>0.16624900000000001</v>
      </c>
    </row>
    <row r="3974" spans="1:7">
      <c r="A3974" s="4">
        <v>6</v>
      </c>
      <c r="B3974" s="4">
        <v>14</v>
      </c>
      <c r="C3974" s="4">
        <v>19</v>
      </c>
      <c r="D3974" s="4">
        <v>9.1530000000000005</v>
      </c>
      <c r="E3974" s="4">
        <f t="shared" si="122"/>
        <v>9.1529999999999997E-3</v>
      </c>
      <c r="F3974" s="4">
        <v>73.802999999999997</v>
      </c>
      <c r="G3974" s="4">
        <f t="shared" si="123"/>
        <v>7.3802999999999994E-2</v>
      </c>
    </row>
    <row r="3975" spans="1:7">
      <c r="A3975" s="4">
        <v>6</v>
      </c>
      <c r="B3975" s="4">
        <v>14</v>
      </c>
      <c r="C3975" s="4">
        <v>20</v>
      </c>
      <c r="D3975" s="4">
        <v>0</v>
      </c>
      <c r="E3975" s="4">
        <f t="shared" si="122"/>
        <v>0</v>
      </c>
      <c r="F3975" s="4">
        <v>0</v>
      </c>
      <c r="G3975" s="4">
        <f t="shared" si="123"/>
        <v>0</v>
      </c>
    </row>
    <row r="3976" spans="1:7">
      <c r="A3976" s="4">
        <v>6</v>
      </c>
      <c r="B3976" s="4">
        <v>14</v>
      </c>
      <c r="C3976" s="4">
        <v>21</v>
      </c>
      <c r="D3976" s="4">
        <v>0</v>
      </c>
      <c r="E3976" s="4">
        <f t="shared" si="122"/>
        <v>0</v>
      </c>
      <c r="F3976" s="4">
        <v>0</v>
      </c>
      <c r="G3976" s="4">
        <f t="shared" si="123"/>
        <v>0</v>
      </c>
    </row>
    <row r="3977" spans="1:7">
      <c r="A3977" s="4">
        <v>6</v>
      </c>
      <c r="B3977" s="4">
        <v>14</v>
      </c>
      <c r="C3977" s="4">
        <v>22</v>
      </c>
      <c r="D3977" s="4">
        <v>0</v>
      </c>
      <c r="E3977" s="4">
        <f t="shared" si="122"/>
        <v>0</v>
      </c>
      <c r="F3977" s="4">
        <v>0</v>
      </c>
      <c r="G3977" s="4">
        <f t="shared" si="123"/>
        <v>0</v>
      </c>
    </row>
    <row r="3978" spans="1:7">
      <c r="A3978" s="4">
        <v>6</v>
      </c>
      <c r="B3978" s="4">
        <v>14</v>
      </c>
      <c r="C3978" s="4">
        <v>23</v>
      </c>
      <c r="D3978" s="4">
        <v>0</v>
      </c>
      <c r="E3978" s="4">
        <f t="shared" si="122"/>
        <v>0</v>
      </c>
      <c r="F3978" s="4">
        <v>0</v>
      </c>
      <c r="G3978" s="4">
        <f t="shared" si="123"/>
        <v>0</v>
      </c>
    </row>
    <row r="3979" spans="1:7">
      <c r="A3979" s="4">
        <v>6</v>
      </c>
      <c r="B3979" s="4">
        <v>15</v>
      </c>
      <c r="C3979" s="4">
        <v>0</v>
      </c>
      <c r="D3979" s="4">
        <v>0</v>
      </c>
      <c r="E3979" s="4">
        <f t="shared" si="122"/>
        <v>0</v>
      </c>
      <c r="F3979" s="4">
        <v>0</v>
      </c>
      <c r="G3979" s="4">
        <f t="shared" si="123"/>
        <v>0</v>
      </c>
    </row>
    <row r="3980" spans="1:7">
      <c r="A3980" s="4">
        <v>6</v>
      </c>
      <c r="B3980" s="4">
        <v>15</v>
      </c>
      <c r="C3980" s="4">
        <v>1</v>
      </c>
      <c r="D3980" s="4">
        <v>0</v>
      </c>
      <c r="E3980" s="4">
        <f t="shared" si="122"/>
        <v>0</v>
      </c>
      <c r="F3980" s="4">
        <v>0</v>
      </c>
      <c r="G3980" s="4">
        <f t="shared" si="123"/>
        <v>0</v>
      </c>
    </row>
    <row r="3981" spans="1:7">
      <c r="A3981" s="4">
        <v>6</v>
      </c>
      <c r="B3981" s="4">
        <v>15</v>
      </c>
      <c r="C3981" s="4">
        <v>2</v>
      </c>
      <c r="D3981" s="4">
        <v>0</v>
      </c>
      <c r="E3981" s="4">
        <f t="shared" si="122"/>
        <v>0</v>
      </c>
      <c r="F3981" s="4">
        <v>0</v>
      </c>
      <c r="G3981" s="4">
        <f t="shared" si="123"/>
        <v>0</v>
      </c>
    </row>
    <row r="3982" spans="1:7">
      <c r="A3982" s="4">
        <v>6</v>
      </c>
      <c r="B3982" s="4">
        <v>15</v>
      </c>
      <c r="C3982" s="4">
        <v>3</v>
      </c>
      <c r="D3982" s="4">
        <v>0</v>
      </c>
      <c r="E3982" s="4">
        <f t="shared" si="122"/>
        <v>0</v>
      </c>
      <c r="F3982" s="4">
        <v>0</v>
      </c>
      <c r="G3982" s="4">
        <f t="shared" si="123"/>
        <v>0</v>
      </c>
    </row>
    <row r="3983" spans="1:7">
      <c r="A3983" s="4">
        <v>6</v>
      </c>
      <c r="B3983" s="4">
        <v>15</v>
      </c>
      <c r="C3983" s="4">
        <v>4</v>
      </c>
      <c r="D3983" s="4">
        <v>0</v>
      </c>
      <c r="E3983" s="4">
        <f t="shared" si="122"/>
        <v>0</v>
      </c>
      <c r="F3983" s="4">
        <v>0</v>
      </c>
      <c r="G3983" s="4">
        <f t="shared" si="123"/>
        <v>0</v>
      </c>
    </row>
    <row r="3984" spans="1:7">
      <c r="A3984" s="4">
        <v>6</v>
      </c>
      <c r="B3984" s="4">
        <v>15</v>
      </c>
      <c r="C3984" s="4">
        <v>5</v>
      </c>
      <c r="D3984" s="4">
        <v>8.7110000000000003</v>
      </c>
      <c r="E3984" s="4">
        <f t="shared" si="122"/>
        <v>8.711E-3</v>
      </c>
      <c r="F3984" s="4">
        <v>8.6690000000000005</v>
      </c>
      <c r="G3984" s="4">
        <f t="shared" si="123"/>
        <v>8.6689999999999996E-3</v>
      </c>
    </row>
    <row r="3985" spans="1:7">
      <c r="A3985" s="4">
        <v>6</v>
      </c>
      <c r="B3985" s="4">
        <v>15</v>
      </c>
      <c r="C3985" s="4">
        <v>6</v>
      </c>
      <c r="D3985" s="4">
        <v>74.039000000000001</v>
      </c>
      <c r="E3985" s="4">
        <f t="shared" si="122"/>
        <v>7.4039000000000008E-2</v>
      </c>
      <c r="F3985" s="4">
        <v>18.241</v>
      </c>
      <c r="G3985" s="4">
        <f t="shared" si="123"/>
        <v>1.8241E-2</v>
      </c>
    </row>
    <row r="3986" spans="1:7">
      <c r="A3986" s="4">
        <v>6</v>
      </c>
      <c r="B3986" s="4">
        <v>15</v>
      </c>
      <c r="C3986" s="4">
        <v>7</v>
      </c>
      <c r="D3986" s="4">
        <v>259.83499999999998</v>
      </c>
      <c r="E3986" s="4">
        <f t="shared" si="122"/>
        <v>0.25983499999999998</v>
      </c>
      <c r="F3986" s="4">
        <v>72.945999999999998</v>
      </c>
      <c r="G3986" s="4">
        <f t="shared" si="123"/>
        <v>7.2945999999999997E-2</v>
      </c>
    </row>
    <row r="3987" spans="1:7">
      <c r="A3987" s="4">
        <v>6</v>
      </c>
      <c r="B3987" s="4">
        <v>15</v>
      </c>
      <c r="C3987" s="4">
        <v>8</v>
      </c>
      <c r="D3987" s="4">
        <v>446.00299999999999</v>
      </c>
      <c r="E3987" s="4">
        <f t="shared" si="122"/>
        <v>0.44600299999999998</v>
      </c>
      <c r="F3987" s="4">
        <v>228.66300000000001</v>
      </c>
      <c r="G3987" s="4">
        <f t="shared" si="123"/>
        <v>0.22866300000000001</v>
      </c>
    </row>
    <row r="3988" spans="1:7">
      <c r="A3988" s="4">
        <v>6</v>
      </c>
      <c r="B3988" s="4">
        <v>15</v>
      </c>
      <c r="C3988" s="4">
        <v>9</v>
      </c>
      <c r="D3988" s="4">
        <v>599.71500000000003</v>
      </c>
      <c r="E3988" s="4">
        <f t="shared" ref="E3988:E4051" si="124">D3988/1000</f>
        <v>0.599715</v>
      </c>
      <c r="F3988" s="4">
        <v>397.09800000000001</v>
      </c>
      <c r="G3988" s="4">
        <f t="shared" ref="G3988:G4051" si="125">F3988/1000</f>
        <v>0.39709800000000001</v>
      </c>
    </row>
    <row r="3989" spans="1:7">
      <c r="A3989" s="4">
        <v>6</v>
      </c>
      <c r="B3989" s="4">
        <v>15</v>
      </c>
      <c r="C3989" s="4">
        <v>10</v>
      </c>
      <c r="D3989" s="4">
        <v>711.30799999999999</v>
      </c>
      <c r="E3989" s="4">
        <f t="shared" si="124"/>
        <v>0.71130799999999994</v>
      </c>
      <c r="F3989" s="4">
        <v>541.96400000000006</v>
      </c>
      <c r="G3989" s="4">
        <f t="shared" si="125"/>
        <v>0.541964</v>
      </c>
    </row>
    <row r="3990" spans="1:7">
      <c r="A3990" s="4">
        <v>6</v>
      </c>
      <c r="B3990" s="4">
        <v>15</v>
      </c>
      <c r="C3990" s="4">
        <v>11</v>
      </c>
      <c r="D3990" s="4">
        <v>761.16499999999996</v>
      </c>
      <c r="E3990" s="4">
        <f t="shared" si="124"/>
        <v>0.76116499999999998</v>
      </c>
      <c r="F3990" s="4">
        <v>643.18299999999999</v>
      </c>
      <c r="G3990" s="4">
        <f t="shared" si="125"/>
        <v>0.64318299999999995</v>
      </c>
    </row>
    <row r="3991" spans="1:7">
      <c r="A3991" s="4">
        <v>6</v>
      </c>
      <c r="B3991" s="4">
        <v>15</v>
      </c>
      <c r="C3991" s="4">
        <v>12</v>
      </c>
      <c r="D3991" s="4">
        <v>797.69399999999996</v>
      </c>
      <c r="E3991" s="4">
        <f t="shared" si="124"/>
        <v>0.79769400000000001</v>
      </c>
      <c r="F3991" s="4">
        <v>729.19799999999998</v>
      </c>
      <c r="G3991" s="4">
        <f t="shared" si="125"/>
        <v>0.72919800000000001</v>
      </c>
    </row>
    <row r="3992" spans="1:7">
      <c r="A3992" s="4">
        <v>6</v>
      </c>
      <c r="B3992" s="4">
        <v>15</v>
      </c>
      <c r="C3992" s="4">
        <v>13</v>
      </c>
      <c r="D3992" s="4">
        <v>780.803</v>
      </c>
      <c r="E3992" s="4">
        <f t="shared" si="124"/>
        <v>0.78080300000000002</v>
      </c>
      <c r="F3992" s="4">
        <v>773.17700000000002</v>
      </c>
      <c r="G3992" s="4">
        <f t="shared" si="125"/>
        <v>0.773177</v>
      </c>
    </row>
    <row r="3993" spans="1:7">
      <c r="A3993" s="4">
        <v>6</v>
      </c>
      <c r="B3993" s="4">
        <v>15</v>
      </c>
      <c r="C3993" s="4">
        <v>14</v>
      </c>
      <c r="D3993" s="4">
        <v>684.61900000000003</v>
      </c>
      <c r="E3993" s="4">
        <f t="shared" si="124"/>
        <v>0.68461899999999998</v>
      </c>
      <c r="F3993" s="4">
        <v>740.3</v>
      </c>
      <c r="G3993" s="4">
        <f t="shared" si="125"/>
        <v>0.74029999999999996</v>
      </c>
    </row>
    <row r="3994" spans="1:7">
      <c r="A3994" s="4">
        <v>6</v>
      </c>
      <c r="B3994" s="4">
        <v>15</v>
      </c>
      <c r="C3994" s="4">
        <v>15</v>
      </c>
      <c r="D3994" s="4">
        <v>584.77800000000002</v>
      </c>
      <c r="E3994" s="4">
        <f t="shared" si="124"/>
        <v>0.58477800000000002</v>
      </c>
      <c r="F3994" s="4">
        <v>710.54200000000003</v>
      </c>
      <c r="G3994" s="4">
        <f t="shared" si="125"/>
        <v>0.71054200000000001</v>
      </c>
    </row>
    <row r="3995" spans="1:7">
      <c r="A3995" s="4">
        <v>6</v>
      </c>
      <c r="B3995" s="4">
        <v>15</v>
      </c>
      <c r="C3995" s="4">
        <v>16</v>
      </c>
      <c r="D3995" s="4">
        <v>431.91800000000001</v>
      </c>
      <c r="E3995" s="4">
        <f t="shared" si="124"/>
        <v>0.43191800000000002</v>
      </c>
      <c r="F3995" s="4">
        <v>628.15300000000002</v>
      </c>
      <c r="G3995" s="4">
        <f t="shared" si="125"/>
        <v>0.62815300000000007</v>
      </c>
    </row>
    <row r="3996" spans="1:7">
      <c r="A3996" s="4">
        <v>6</v>
      </c>
      <c r="B3996" s="4">
        <v>15</v>
      </c>
      <c r="C3996" s="4">
        <v>17</v>
      </c>
      <c r="D3996" s="4">
        <v>241.94200000000001</v>
      </c>
      <c r="E3996" s="4">
        <f t="shared" si="124"/>
        <v>0.24194200000000002</v>
      </c>
      <c r="F3996" s="4">
        <v>491.70100000000002</v>
      </c>
      <c r="G3996" s="4">
        <f t="shared" si="125"/>
        <v>0.491701</v>
      </c>
    </row>
    <row r="3997" spans="1:7">
      <c r="A3997" s="4">
        <v>6</v>
      </c>
      <c r="B3997" s="4">
        <v>15</v>
      </c>
      <c r="C3997" s="4">
        <v>18</v>
      </c>
      <c r="D3997" s="4">
        <v>63.984000000000002</v>
      </c>
      <c r="E3997" s="4">
        <f t="shared" si="124"/>
        <v>6.3983999999999999E-2</v>
      </c>
      <c r="F3997" s="4">
        <v>293.49700000000001</v>
      </c>
      <c r="G3997" s="4">
        <f t="shared" si="125"/>
        <v>0.29349700000000001</v>
      </c>
    </row>
    <row r="3998" spans="1:7">
      <c r="A3998" s="4">
        <v>6</v>
      </c>
      <c r="B3998" s="4">
        <v>15</v>
      </c>
      <c r="C3998" s="4">
        <v>19</v>
      </c>
      <c r="D3998" s="4">
        <v>13.228</v>
      </c>
      <c r="E3998" s="4">
        <f t="shared" si="124"/>
        <v>1.3228E-2</v>
      </c>
      <c r="F3998" s="4">
        <v>87.83</v>
      </c>
      <c r="G3998" s="4">
        <f t="shared" si="125"/>
        <v>8.7829999999999991E-2</v>
      </c>
    </row>
    <row r="3999" spans="1:7">
      <c r="A3999" s="4">
        <v>6</v>
      </c>
      <c r="B3999" s="4">
        <v>15</v>
      </c>
      <c r="C3999" s="4">
        <v>20</v>
      </c>
      <c r="D3999" s="4">
        <v>0</v>
      </c>
      <c r="E3999" s="4">
        <f t="shared" si="124"/>
        <v>0</v>
      </c>
      <c r="F3999" s="4">
        <v>0</v>
      </c>
      <c r="G3999" s="4">
        <f t="shared" si="125"/>
        <v>0</v>
      </c>
    </row>
    <row r="4000" spans="1:7">
      <c r="A4000" s="4">
        <v>6</v>
      </c>
      <c r="B4000" s="4">
        <v>15</v>
      </c>
      <c r="C4000" s="4">
        <v>21</v>
      </c>
      <c r="D4000" s="4">
        <v>0</v>
      </c>
      <c r="E4000" s="4">
        <f t="shared" si="124"/>
        <v>0</v>
      </c>
      <c r="F4000" s="4">
        <v>0</v>
      </c>
      <c r="G4000" s="4">
        <f t="shared" si="125"/>
        <v>0</v>
      </c>
    </row>
    <row r="4001" spans="1:7">
      <c r="A4001" s="4">
        <v>6</v>
      </c>
      <c r="B4001" s="4">
        <v>15</v>
      </c>
      <c r="C4001" s="4">
        <v>22</v>
      </c>
      <c r="D4001" s="4">
        <v>0</v>
      </c>
      <c r="E4001" s="4">
        <f t="shared" si="124"/>
        <v>0</v>
      </c>
      <c r="F4001" s="4">
        <v>0</v>
      </c>
      <c r="G4001" s="4">
        <f t="shared" si="125"/>
        <v>0</v>
      </c>
    </row>
    <row r="4002" spans="1:7">
      <c r="A4002" s="4">
        <v>6</v>
      </c>
      <c r="B4002" s="4">
        <v>15</v>
      </c>
      <c r="C4002" s="4">
        <v>23</v>
      </c>
      <c r="D4002" s="4">
        <v>0</v>
      </c>
      <c r="E4002" s="4">
        <f t="shared" si="124"/>
        <v>0</v>
      </c>
      <c r="F4002" s="4">
        <v>0</v>
      </c>
      <c r="G4002" s="4">
        <f t="shared" si="125"/>
        <v>0</v>
      </c>
    </row>
    <row r="4003" spans="1:7">
      <c r="A4003" s="4">
        <v>6</v>
      </c>
      <c r="B4003" s="4">
        <v>16</v>
      </c>
      <c r="C4003" s="4">
        <v>0</v>
      </c>
      <c r="D4003" s="4">
        <v>0</v>
      </c>
      <c r="E4003" s="4">
        <f t="shared" si="124"/>
        <v>0</v>
      </c>
      <c r="F4003" s="4">
        <v>0</v>
      </c>
      <c r="G4003" s="4">
        <f t="shared" si="125"/>
        <v>0</v>
      </c>
    </row>
    <row r="4004" spans="1:7">
      <c r="A4004" s="4">
        <v>6</v>
      </c>
      <c r="B4004" s="4">
        <v>16</v>
      </c>
      <c r="C4004" s="4">
        <v>1</v>
      </c>
      <c r="D4004" s="4">
        <v>0</v>
      </c>
      <c r="E4004" s="4">
        <f t="shared" si="124"/>
        <v>0</v>
      </c>
      <c r="F4004" s="4">
        <v>0</v>
      </c>
      <c r="G4004" s="4">
        <f t="shared" si="125"/>
        <v>0</v>
      </c>
    </row>
    <row r="4005" spans="1:7">
      <c r="A4005" s="4">
        <v>6</v>
      </c>
      <c r="B4005" s="4">
        <v>16</v>
      </c>
      <c r="C4005" s="4">
        <v>2</v>
      </c>
      <c r="D4005" s="4">
        <v>0</v>
      </c>
      <c r="E4005" s="4">
        <f t="shared" si="124"/>
        <v>0</v>
      </c>
      <c r="F4005" s="4">
        <v>0</v>
      </c>
      <c r="G4005" s="4">
        <f t="shared" si="125"/>
        <v>0</v>
      </c>
    </row>
    <row r="4006" spans="1:7">
      <c r="A4006" s="4">
        <v>6</v>
      </c>
      <c r="B4006" s="4">
        <v>16</v>
      </c>
      <c r="C4006" s="4">
        <v>3</v>
      </c>
      <c r="D4006" s="4">
        <v>0</v>
      </c>
      <c r="E4006" s="4">
        <f t="shared" si="124"/>
        <v>0</v>
      </c>
      <c r="F4006" s="4">
        <v>0</v>
      </c>
      <c r="G4006" s="4">
        <f t="shared" si="125"/>
        <v>0</v>
      </c>
    </row>
    <row r="4007" spans="1:7">
      <c r="A4007" s="4">
        <v>6</v>
      </c>
      <c r="B4007" s="4">
        <v>16</v>
      </c>
      <c r="C4007" s="4">
        <v>4</v>
      </c>
      <c r="D4007" s="4">
        <v>0</v>
      </c>
      <c r="E4007" s="4">
        <f t="shared" si="124"/>
        <v>0</v>
      </c>
      <c r="F4007" s="4">
        <v>0</v>
      </c>
      <c r="G4007" s="4">
        <f t="shared" si="125"/>
        <v>0</v>
      </c>
    </row>
    <row r="4008" spans="1:7">
      <c r="A4008" s="4">
        <v>6</v>
      </c>
      <c r="B4008" s="4">
        <v>16</v>
      </c>
      <c r="C4008" s="4">
        <v>5</v>
      </c>
      <c r="D4008" s="4">
        <v>7.5380000000000003</v>
      </c>
      <c r="E4008" s="4">
        <f t="shared" si="124"/>
        <v>7.5380000000000004E-3</v>
      </c>
      <c r="F4008" s="4">
        <v>7.4560000000000004</v>
      </c>
      <c r="G4008" s="4">
        <f t="shared" si="125"/>
        <v>7.4560000000000008E-3</v>
      </c>
    </row>
    <row r="4009" spans="1:7">
      <c r="A4009" s="4">
        <v>6</v>
      </c>
      <c r="B4009" s="4">
        <v>16</v>
      </c>
      <c r="C4009" s="4">
        <v>6</v>
      </c>
      <c r="D4009" s="4">
        <v>74.471999999999994</v>
      </c>
      <c r="E4009" s="4">
        <f t="shared" si="124"/>
        <v>7.4471999999999997E-2</v>
      </c>
      <c r="F4009" s="4">
        <v>17.141999999999999</v>
      </c>
      <c r="G4009" s="4">
        <f t="shared" si="125"/>
        <v>1.7142000000000001E-2</v>
      </c>
    </row>
    <row r="4010" spans="1:7">
      <c r="A4010" s="4">
        <v>6</v>
      </c>
      <c r="B4010" s="4">
        <v>16</v>
      </c>
      <c r="C4010" s="4">
        <v>7</v>
      </c>
      <c r="D4010" s="4">
        <v>259.62599999999998</v>
      </c>
      <c r="E4010" s="4">
        <f t="shared" si="124"/>
        <v>0.25962599999999997</v>
      </c>
      <c r="F4010" s="4">
        <v>67.81</v>
      </c>
      <c r="G4010" s="4">
        <f t="shared" si="125"/>
        <v>6.7810000000000009E-2</v>
      </c>
    </row>
    <row r="4011" spans="1:7">
      <c r="A4011" s="4">
        <v>6</v>
      </c>
      <c r="B4011" s="4">
        <v>16</v>
      </c>
      <c r="C4011" s="4">
        <v>8</v>
      </c>
      <c r="D4011" s="4">
        <v>447.82600000000002</v>
      </c>
      <c r="E4011" s="4">
        <f t="shared" si="124"/>
        <v>0.447826</v>
      </c>
      <c r="F4011" s="4">
        <v>227.15299999999999</v>
      </c>
      <c r="G4011" s="4">
        <f t="shared" si="125"/>
        <v>0.22715299999999999</v>
      </c>
    </row>
    <row r="4012" spans="1:7">
      <c r="A4012" s="4">
        <v>6</v>
      </c>
      <c r="B4012" s="4">
        <v>16</v>
      </c>
      <c r="C4012" s="4">
        <v>9</v>
      </c>
      <c r="D4012" s="4">
        <v>609.60699999999997</v>
      </c>
      <c r="E4012" s="4">
        <f t="shared" si="124"/>
        <v>0.60960700000000001</v>
      </c>
      <c r="F4012" s="4">
        <v>400.714</v>
      </c>
      <c r="G4012" s="4">
        <f t="shared" si="125"/>
        <v>0.40071400000000001</v>
      </c>
    </row>
    <row r="4013" spans="1:7">
      <c r="A4013" s="4">
        <v>6</v>
      </c>
      <c r="B4013" s="4">
        <v>16</v>
      </c>
      <c r="C4013" s="4">
        <v>10</v>
      </c>
      <c r="D4013" s="4">
        <v>699.87599999999998</v>
      </c>
      <c r="E4013" s="4">
        <f t="shared" si="124"/>
        <v>0.69987599999999994</v>
      </c>
      <c r="F4013" s="4">
        <v>536.28200000000004</v>
      </c>
      <c r="G4013" s="4">
        <f t="shared" si="125"/>
        <v>0.53628200000000004</v>
      </c>
    </row>
    <row r="4014" spans="1:7">
      <c r="A4014" s="4">
        <v>6</v>
      </c>
      <c r="B4014" s="4">
        <v>16</v>
      </c>
      <c r="C4014" s="4">
        <v>11</v>
      </c>
      <c r="D4014" s="4">
        <v>795.66399999999999</v>
      </c>
      <c r="E4014" s="4">
        <f t="shared" si="124"/>
        <v>0.79566400000000004</v>
      </c>
      <c r="F4014" s="4">
        <v>668.54200000000003</v>
      </c>
      <c r="G4014" s="4">
        <f t="shared" si="125"/>
        <v>0.66854200000000008</v>
      </c>
    </row>
    <row r="4015" spans="1:7">
      <c r="A4015" s="4">
        <v>6</v>
      </c>
      <c r="B4015" s="4">
        <v>16</v>
      </c>
      <c r="C4015" s="4">
        <v>12</v>
      </c>
      <c r="D4015" s="4">
        <v>811.8</v>
      </c>
      <c r="E4015" s="4">
        <f t="shared" si="124"/>
        <v>0.81179999999999997</v>
      </c>
      <c r="F4015" s="4">
        <v>741.57500000000005</v>
      </c>
      <c r="G4015" s="4">
        <f t="shared" si="125"/>
        <v>0.7415750000000001</v>
      </c>
    </row>
    <row r="4016" spans="1:7">
      <c r="A4016" s="4">
        <v>6</v>
      </c>
      <c r="B4016" s="4">
        <v>16</v>
      </c>
      <c r="C4016" s="4">
        <v>13</v>
      </c>
      <c r="D4016" s="4">
        <v>760.67</v>
      </c>
      <c r="E4016" s="4">
        <f t="shared" si="124"/>
        <v>0.76066999999999996</v>
      </c>
      <c r="F4016" s="4">
        <v>752.60500000000002</v>
      </c>
      <c r="G4016" s="4">
        <f t="shared" si="125"/>
        <v>0.75260499999999997</v>
      </c>
    </row>
    <row r="4017" spans="1:7">
      <c r="A4017" s="4">
        <v>6</v>
      </c>
      <c r="B4017" s="4">
        <v>16</v>
      </c>
      <c r="C4017" s="4">
        <v>14</v>
      </c>
      <c r="D4017" s="4">
        <v>697.39800000000002</v>
      </c>
      <c r="E4017" s="4">
        <f t="shared" si="124"/>
        <v>0.69739800000000007</v>
      </c>
      <c r="F4017" s="4">
        <v>754.70100000000002</v>
      </c>
      <c r="G4017" s="4">
        <f t="shared" si="125"/>
        <v>0.75470100000000007</v>
      </c>
    </row>
    <row r="4018" spans="1:7">
      <c r="A4018" s="4">
        <v>6</v>
      </c>
      <c r="B4018" s="4">
        <v>16</v>
      </c>
      <c r="C4018" s="4">
        <v>15</v>
      </c>
      <c r="D4018" s="4">
        <v>525.73199999999997</v>
      </c>
      <c r="E4018" s="4">
        <f t="shared" si="124"/>
        <v>0.52573199999999998</v>
      </c>
      <c r="F4018" s="4">
        <v>628.47299999999996</v>
      </c>
      <c r="G4018" s="4">
        <f t="shared" si="125"/>
        <v>0.62847299999999995</v>
      </c>
    </row>
    <row r="4019" spans="1:7">
      <c r="A4019" s="4">
        <v>6</v>
      </c>
      <c r="B4019" s="4">
        <v>16</v>
      </c>
      <c r="C4019" s="4">
        <v>16</v>
      </c>
      <c r="D4019" s="4">
        <v>434.92200000000003</v>
      </c>
      <c r="E4019" s="4">
        <f t="shared" si="124"/>
        <v>0.43492200000000003</v>
      </c>
      <c r="F4019" s="4">
        <v>637.07299999999998</v>
      </c>
      <c r="G4019" s="4">
        <f t="shared" si="125"/>
        <v>0.637073</v>
      </c>
    </row>
    <row r="4020" spans="1:7">
      <c r="A4020" s="4">
        <v>6</v>
      </c>
      <c r="B4020" s="4">
        <v>16</v>
      </c>
      <c r="C4020" s="4">
        <v>17</v>
      </c>
      <c r="D4020" s="4">
        <v>249.042</v>
      </c>
      <c r="E4020" s="4">
        <f t="shared" si="124"/>
        <v>0.24904200000000001</v>
      </c>
      <c r="F4020" s="4">
        <v>515.23199999999997</v>
      </c>
      <c r="G4020" s="4">
        <f t="shared" si="125"/>
        <v>0.51523200000000002</v>
      </c>
    </row>
    <row r="4021" spans="1:7">
      <c r="A4021" s="4">
        <v>6</v>
      </c>
      <c r="B4021" s="4">
        <v>16</v>
      </c>
      <c r="C4021" s="4">
        <v>18</v>
      </c>
      <c r="D4021" s="4">
        <v>64.268000000000001</v>
      </c>
      <c r="E4021" s="4">
        <f t="shared" si="124"/>
        <v>6.4268000000000006E-2</v>
      </c>
      <c r="F4021" s="4">
        <v>340.858</v>
      </c>
      <c r="G4021" s="4">
        <f t="shared" si="125"/>
        <v>0.34085799999999999</v>
      </c>
    </row>
    <row r="4022" spans="1:7">
      <c r="A4022" s="4">
        <v>6</v>
      </c>
      <c r="B4022" s="4">
        <v>16</v>
      </c>
      <c r="C4022" s="4">
        <v>19</v>
      </c>
      <c r="D4022" s="4">
        <v>6.0490000000000004</v>
      </c>
      <c r="E4022" s="4">
        <f t="shared" si="124"/>
        <v>6.0490000000000006E-3</v>
      </c>
      <c r="F4022" s="4">
        <v>131.12</v>
      </c>
      <c r="G4022" s="4">
        <f t="shared" si="125"/>
        <v>0.13112000000000001</v>
      </c>
    </row>
    <row r="4023" spans="1:7">
      <c r="A4023" s="4">
        <v>6</v>
      </c>
      <c r="B4023" s="4">
        <v>16</v>
      </c>
      <c r="C4023" s="4">
        <v>20</v>
      </c>
      <c r="D4023" s="4">
        <v>0</v>
      </c>
      <c r="E4023" s="4">
        <f t="shared" si="124"/>
        <v>0</v>
      </c>
      <c r="F4023" s="4">
        <v>0</v>
      </c>
      <c r="G4023" s="4">
        <f t="shared" si="125"/>
        <v>0</v>
      </c>
    </row>
    <row r="4024" spans="1:7">
      <c r="A4024" s="4">
        <v>6</v>
      </c>
      <c r="B4024" s="4">
        <v>16</v>
      </c>
      <c r="C4024" s="4">
        <v>21</v>
      </c>
      <c r="D4024" s="4">
        <v>0</v>
      </c>
      <c r="E4024" s="4">
        <f t="shared" si="124"/>
        <v>0</v>
      </c>
      <c r="F4024" s="4">
        <v>0</v>
      </c>
      <c r="G4024" s="4">
        <f t="shared" si="125"/>
        <v>0</v>
      </c>
    </row>
    <row r="4025" spans="1:7">
      <c r="A4025" s="4">
        <v>6</v>
      </c>
      <c r="B4025" s="4">
        <v>16</v>
      </c>
      <c r="C4025" s="4">
        <v>22</v>
      </c>
      <c r="D4025" s="4">
        <v>0</v>
      </c>
      <c r="E4025" s="4">
        <f t="shared" si="124"/>
        <v>0</v>
      </c>
      <c r="F4025" s="4">
        <v>0</v>
      </c>
      <c r="G4025" s="4">
        <f t="shared" si="125"/>
        <v>0</v>
      </c>
    </row>
    <row r="4026" spans="1:7">
      <c r="A4026" s="4">
        <v>6</v>
      </c>
      <c r="B4026" s="4">
        <v>16</v>
      </c>
      <c r="C4026" s="4">
        <v>23</v>
      </c>
      <c r="D4026" s="4">
        <v>0</v>
      </c>
      <c r="E4026" s="4">
        <f t="shared" si="124"/>
        <v>0</v>
      </c>
      <c r="F4026" s="4">
        <v>0</v>
      </c>
      <c r="G4026" s="4">
        <f t="shared" si="125"/>
        <v>0</v>
      </c>
    </row>
    <row r="4027" spans="1:7">
      <c r="A4027" s="4">
        <v>6</v>
      </c>
      <c r="B4027" s="4">
        <v>17</v>
      </c>
      <c r="C4027" s="4">
        <v>0</v>
      </c>
      <c r="D4027" s="4">
        <v>0</v>
      </c>
      <c r="E4027" s="4">
        <f t="shared" si="124"/>
        <v>0</v>
      </c>
      <c r="F4027" s="4">
        <v>0</v>
      </c>
      <c r="G4027" s="4">
        <f t="shared" si="125"/>
        <v>0</v>
      </c>
    </row>
    <row r="4028" spans="1:7">
      <c r="A4028" s="4">
        <v>6</v>
      </c>
      <c r="B4028" s="4">
        <v>17</v>
      </c>
      <c r="C4028" s="4">
        <v>1</v>
      </c>
      <c r="D4028" s="4">
        <v>0</v>
      </c>
      <c r="E4028" s="4">
        <f t="shared" si="124"/>
        <v>0</v>
      </c>
      <c r="F4028" s="4">
        <v>0</v>
      </c>
      <c r="G4028" s="4">
        <f t="shared" si="125"/>
        <v>0</v>
      </c>
    </row>
    <row r="4029" spans="1:7">
      <c r="A4029" s="4">
        <v>6</v>
      </c>
      <c r="B4029" s="4">
        <v>17</v>
      </c>
      <c r="C4029" s="4">
        <v>2</v>
      </c>
      <c r="D4029" s="4">
        <v>0</v>
      </c>
      <c r="E4029" s="4">
        <f t="shared" si="124"/>
        <v>0</v>
      </c>
      <c r="F4029" s="4">
        <v>0</v>
      </c>
      <c r="G4029" s="4">
        <f t="shared" si="125"/>
        <v>0</v>
      </c>
    </row>
    <row r="4030" spans="1:7">
      <c r="A4030" s="4">
        <v>6</v>
      </c>
      <c r="B4030" s="4">
        <v>17</v>
      </c>
      <c r="C4030" s="4">
        <v>3</v>
      </c>
      <c r="D4030" s="4">
        <v>0</v>
      </c>
      <c r="E4030" s="4">
        <f t="shared" si="124"/>
        <v>0</v>
      </c>
      <c r="F4030" s="4">
        <v>0</v>
      </c>
      <c r="G4030" s="4">
        <f t="shared" si="125"/>
        <v>0</v>
      </c>
    </row>
    <row r="4031" spans="1:7">
      <c r="A4031" s="4">
        <v>6</v>
      </c>
      <c r="B4031" s="4">
        <v>17</v>
      </c>
      <c r="C4031" s="4">
        <v>4</v>
      </c>
      <c r="D4031" s="4">
        <v>0</v>
      </c>
      <c r="E4031" s="4">
        <f t="shared" si="124"/>
        <v>0</v>
      </c>
      <c r="F4031" s="4">
        <v>0</v>
      </c>
      <c r="G4031" s="4">
        <f t="shared" si="125"/>
        <v>0</v>
      </c>
    </row>
    <row r="4032" spans="1:7">
      <c r="A4032" s="4">
        <v>6</v>
      </c>
      <c r="B4032" s="4">
        <v>17</v>
      </c>
      <c r="C4032" s="4">
        <v>5</v>
      </c>
      <c r="D4032" s="4">
        <v>9.5809999999999995</v>
      </c>
      <c r="E4032" s="4">
        <f t="shared" si="124"/>
        <v>9.5809999999999992E-3</v>
      </c>
      <c r="F4032" s="4">
        <v>9.3879999999999999</v>
      </c>
      <c r="G4032" s="4">
        <f t="shared" si="125"/>
        <v>9.3880000000000005E-3</v>
      </c>
    </row>
    <row r="4033" spans="1:7">
      <c r="A4033" s="4">
        <v>6</v>
      </c>
      <c r="B4033" s="4">
        <v>17</v>
      </c>
      <c r="C4033" s="4">
        <v>6</v>
      </c>
      <c r="D4033" s="4">
        <v>77.012</v>
      </c>
      <c r="E4033" s="4">
        <f t="shared" si="124"/>
        <v>7.7011999999999997E-2</v>
      </c>
      <c r="F4033" s="4">
        <v>21.73</v>
      </c>
      <c r="G4033" s="4">
        <f t="shared" si="125"/>
        <v>2.1729999999999999E-2</v>
      </c>
    </row>
    <row r="4034" spans="1:7">
      <c r="A4034" s="4">
        <v>6</v>
      </c>
      <c r="B4034" s="4">
        <v>17</v>
      </c>
      <c r="C4034" s="4">
        <v>7</v>
      </c>
      <c r="D4034" s="4">
        <v>266.11700000000002</v>
      </c>
      <c r="E4034" s="4">
        <f t="shared" si="124"/>
        <v>0.26611699999999999</v>
      </c>
      <c r="F4034" s="4">
        <v>77.69</v>
      </c>
      <c r="G4034" s="4">
        <f t="shared" si="125"/>
        <v>7.7689999999999995E-2</v>
      </c>
    </row>
    <row r="4035" spans="1:7">
      <c r="A4035" s="4">
        <v>6</v>
      </c>
      <c r="B4035" s="4">
        <v>17</v>
      </c>
      <c r="C4035" s="4">
        <v>8</v>
      </c>
      <c r="D4035" s="4">
        <v>454.86799999999999</v>
      </c>
      <c r="E4035" s="4">
        <f t="shared" si="124"/>
        <v>0.45486799999999999</v>
      </c>
      <c r="F4035" s="4">
        <v>235.77</v>
      </c>
      <c r="G4035" s="4">
        <f t="shared" si="125"/>
        <v>0.23577000000000001</v>
      </c>
    </row>
    <row r="4036" spans="1:7">
      <c r="A4036" s="4">
        <v>6</v>
      </c>
      <c r="B4036" s="4">
        <v>17</v>
      </c>
      <c r="C4036" s="4">
        <v>9</v>
      </c>
      <c r="D4036" s="4">
        <v>590.92700000000002</v>
      </c>
      <c r="E4036" s="4">
        <f t="shared" si="124"/>
        <v>0.59092699999999998</v>
      </c>
      <c r="F4036" s="4">
        <v>397.964</v>
      </c>
      <c r="G4036" s="4">
        <f t="shared" si="125"/>
        <v>0.39796399999999998</v>
      </c>
    </row>
    <row r="4037" spans="1:7">
      <c r="A4037" s="4">
        <v>6</v>
      </c>
      <c r="B4037" s="4">
        <v>17</v>
      </c>
      <c r="C4037" s="4">
        <v>10</v>
      </c>
      <c r="D4037" s="4">
        <v>700.09799999999996</v>
      </c>
      <c r="E4037" s="4">
        <f t="shared" si="124"/>
        <v>0.700098</v>
      </c>
      <c r="F4037" s="4">
        <v>540.726</v>
      </c>
      <c r="G4037" s="4">
        <f t="shared" si="125"/>
        <v>0.54072600000000004</v>
      </c>
    </row>
    <row r="4038" spans="1:7">
      <c r="A4038" s="4">
        <v>6</v>
      </c>
      <c r="B4038" s="4">
        <v>17</v>
      </c>
      <c r="C4038" s="4">
        <v>11</v>
      </c>
      <c r="D4038" s="4">
        <v>746.31600000000003</v>
      </c>
      <c r="E4038" s="4">
        <f t="shared" si="124"/>
        <v>0.74631599999999998</v>
      </c>
      <c r="F4038" s="4">
        <v>635.87400000000002</v>
      </c>
      <c r="G4038" s="4">
        <f t="shared" si="125"/>
        <v>0.63587400000000005</v>
      </c>
    </row>
    <row r="4039" spans="1:7">
      <c r="A4039" s="4">
        <v>6</v>
      </c>
      <c r="B4039" s="4">
        <v>17</v>
      </c>
      <c r="C4039" s="4">
        <v>12</v>
      </c>
      <c r="D4039" s="4">
        <v>809.81299999999999</v>
      </c>
      <c r="E4039" s="4">
        <f t="shared" si="124"/>
        <v>0.80981300000000001</v>
      </c>
      <c r="F4039" s="4">
        <v>741.149</v>
      </c>
      <c r="G4039" s="4">
        <f t="shared" si="125"/>
        <v>0.74114899999999995</v>
      </c>
    </row>
    <row r="4040" spans="1:7">
      <c r="A4040" s="4">
        <v>6</v>
      </c>
      <c r="B4040" s="4">
        <v>17</v>
      </c>
      <c r="C4040" s="4">
        <v>13</v>
      </c>
      <c r="D4040" s="4">
        <v>779.58399999999995</v>
      </c>
      <c r="E4040" s="4">
        <f t="shared" si="124"/>
        <v>0.77958399999999994</v>
      </c>
      <c r="F4040" s="4">
        <v>772.22799999999995</v>
      </c>
      <c r="G4040" s="4">
        <f t="shared" si="125"/>
        <v>0.77222799999999991</v>
      </c>
    </row>
    <row r="4041" spans="1:7">
      <c r="A4041" s="4">
        <v>6</v>
      </c>
      <c r="B4041" s="4">
        <v>17</v>
      </c>
      <c r="C4041" s="4">
        <v>14</v>
      </c>
      <c r="D4041" s="4">
        <v>708.904</v>
      </c>
      <c r="E4041" s="4">
        <f t="shared" si="124"/>
        <v>0.70890399999999998</v>
      </c>
      <c r="F4041" s="4">
        <v>766.40599999999995</v>
      </c>
      <c r="G4041" s="4">
        <f t="shared" si="125"/>
        <v>0.76640599999999992</v>
      </c>
    </row>
    <row r="4042" spans="1:7">
      <c r="A4042" s="4">
        <v>6</v>
      </c>
      <c r="B4042" s="4">
        <v>17</v>
      </c>
      <c r="C4042" s="4">
        <v>15</v>
      </c>
      <c r="D4042" s="4">
        <v>593.98199999999997</v>
      </c>
      <c r="E4042" s="4">
        <f t="shared" si="124"/>
        <v>0.59398200000000001</v>
      </c>
      <c r="F4042" s="4">
        <v>718.846</v>
      </c>
      <c r="G4042" s="4">
        <f t="shared" si="125"/>
        <v>0.71884599999999998</v>
      </c>
    </row>
    <row r="4043" spans="1:7">
      <c r="A4043" s="4">
        <v>6</v>
      </c>
      <c r="B4043" s="4">
        <v>17</v>
      </c>
      <c r="C4043" s="4">
        <v>16</v>
      </c>
      <c r="D4043" s="4">
        <v>440.48899999999998</v>
      </c>
      <c r="E4043" s="4">
        <f t="shared" si="124"/>
        <v>0.44048899999999996</v>
      </c>
      <c r="F4043" s="4">
        <v>635.64</v>
      </c>
      <c r="G4043" s="4">
        <f t="shared" si="125"/>
        <v>0.63563999999999998</v>
      </c>
    </row>
    <row r="4044" spans="1:7">
      <c r="A4044" s="4">
        <v>6</v>
      </c>
      <c r="B4044" s="4">
        <v>17</v>
      </c>
      <c r="C4044" s="4">
        <v>17</v>
      </c>
      <c r="D4044" s="4">
        <v>249.29900000000001</v>
      </c>
      <c r="E4044" s="4">
        <f t="shared" si="124"/>
        <v>0.24929899999999999</v>
      </c>
      <c r="F4044" s="4">
        <v>498.53300000000002</v>
      </c>
      <c r="G4044" s="4">
        <f t="shared" si="125"/>
        <v>0.498533</v>
      </c>
    </row>
    <row r="4045" spans="1:7">
      <c r="A4045" s="4">
        <v>6</v>
      </c>
      <c r="B4045" s="4">
        <v>17</v>
      </c>
      <c r="C4045" s="4">
        <v>18</v>
      </c>
      <c r="D4045" s="4">
        <v>68.111000000000004</v>
      </c>
      <c r="E4045" s="4">
        <f t="shared" si="124"/>
        <v>6.8111000000000005E-2</v>
      </c>
      <c r="F4045" s="4">
        <v>301.01799999999997</v>
      </c>
      <c r="G4045" s="4">
        <f t="shared" si="125"/>
        <v>0.30101799999999995</v>
      </c>
    </row>
    <row r="4046" spans="1:7">
      <c r="A4046" s="4">
        <v>6</v>
      </c>
      <c r="B4046" s="4">
        <v>17</v>
      </c>
      <c r="C4046" s="4">
        <v>19</v>
      </c>
      <c r="D4046" s="4">
        <v>11.368</v>
      </c>
      <c r="E4046" s="4">
        <f t="shared" si="124"/>
        <v>1.1368E-2</v>
      </c>
      <c r="F4046" s="4">
        <v>97.957999999999998</v>
      </c>
      <c r="G4046" s="4">
        <f t="shared" si="125"/>
        <v>9.7958000000000003E-2</v>
      </c>
    </row>
    <row r="4047" spans="1:7">
      <c r="A4047" s="4">
        <v>6</v>
      </c>
      <c r="B4047" s="4">
        <v>17</v>
      </c>
      <c r="C4047" s="4">
        <v>20</v>
      </c>
      <c r="D4047" s="4">
        <v>0</v>
      </c>
      <c r="E4047" s="4">
        <f t="shared" si="124"/>
        <v>0</v>
      </c>
      <c r="F4047" s="4">
        <v>0</v>
      </c>
      <c r="G4047" s="4">
        <f t="shared" si="125"/>
        <v>0</v>
      </c>
    </row>
    <row r="4048" spans="1:7">
      <c r="A4048" s="4">
        <v>6</v>
      </c>
      <c r="B4048" s="4">
        <v>17</v>
      </c>
      <c r="C4048" s="4">
        <v>21</v>
      </c>
      <c r="D4048" s="4">
        <v>0</v>
      </c>
      <c r="E4048" s="4">
        <f t="shared" si="124"/>
        <v>0</v>
      </c>
      <c r="F4048" s="4">
        <v>0</v>
      </c>
      <c r="G4048" s="4">
        <f t="shared" si="125"/>
        <v>0</v>
      </c>
    </row>
    <row r="4049" spans="1:7">
      <c r="A4049" s="4">
        <v>6</v>
      </c>
      <c r="B4049" s="4">
        <v>17</v>
      </c>
      <c r="C4049" s="4">
        <v>22</v>
      </c>
      <c r="D4049" s="4">
        <v>0</v>
      </c>
      <c r="E4049" s="4">
        <f t="shared" si="124"/>
        <v>0</v>
      </c>
      <c r="F4049" s="4">
        <v>0</v>
      </c>
      <c r="G4049" s="4">
        <f t="shared" si="125"/>
        <v>0</v>
      </c>
    </row>
    <row r="4050" spans="1:7">
      <c r="A4050" s="4">
        <v>6</v>
      </c>
      <c r="B4050" s="4">
        <v>17</v>
      </c>
      <c r="C4050" s="4">
        <v>23</v>
      </c>
      <c r="D4050" s="4">
        <v>0</v>
      </c>
      <c r="E4050" s="4">
        <f t="shared" si="124"/>
        <v>0</v>
      </c>
      <c r="F4050" s="4">
        <v>0</v>
      </c>
      <c r="G4050" s="4">
        <f t="shared" si="125"/>
        <v>0</v>
      </c>
    </row>
    <row r="4051" spans="1:7">
      <c r="A4051" s="4">
        <v>6</v>
      </c>
      <c r="B4051" s="4">
        <v>18</v>
      </c>
      <c r="C4051" s="4">
        <v>0</v>
      </c>
      <c r="D4051" s="4">
        <v>0</v>
      </c>
      <c r="E4051" s="4">
        <f t="shared" si="124"/>
        <v>0</v>
      </c>
      <c r="F4051" s="4">
        <v>0</v>
      </c>
      <c r="G4051" s="4">
        <f t="shared" si="125"/>
        <v>0</v>
      </c>
    </row>
    <row r="4052" spans="1:7">
      <c r="A4052" s="4">
        <v>6</v>
      </c>
      <c r="B4052" s="4">
        <v>18</v>
      </c>
      <c r="C4052" s="4">
        <v>1</v>
      </c>
      <c r="D4052" s="4">
        <v>0</v>
      </c>
      <c r="E4052" s="4">
        <f t="shared" ref="E4052:E4115" si="126">D4052/1000</f>
        <v>0</v>
      </c>
      <c r="F4052" s="4">
        <v>0</v>
      </c>
      <c r="G4052" s="4">
        <f t="shared" ref="G4052:G4115" si="127">F4052/1000</f>
        <v>0</v>
      </c>
    </row>
    <row r="4053" spans="1:7">
      <c r="A4053" s="4">
        <v>6</v>
      </c>
      <c r="B4053" s="4">
        <v>18</v>
      </c>
      <c r="C4053" s="4">
        <v>2</v>
      </c>
      <c r="D4053" s="4">
        <v>0</v>
      </c>
      <c r="E4053" s="4">
        <f t="shared" si="126"/>
        <v>0</v>
      </c>
      <c r="F4053" s="4">
        <v>0</v>
      </c>
      <c r="G4053" s="4">
        <f t="shared" si="127"/>
        <v>0</v>
      </c>
    </row>
    <row r="4054" spans="1:7">
      <c r="A4054" s="4">
        <v>6</v>
      </c>
      <c r="B4054" s="4">
        <v>18</v>
      </c>
      <c r="C4054" s="4">
        <v>3</v>
      </c>
      <c r="D4054" s="4">
        <v>0</v>
      </c>
      <c r="E4054" s="4">
        <f t="shared" si="126"/>
        <v>0</v>
      </c>
      <c r="F4054" s="4">
        <v>0</v>
      </c>
      <c r="G4054" s="4">
        <f t="shared" si="127"/>
        <v>0</v>
      </c>
    </row>
    <row r="4055" spans="1:7">
      <c r="A4055" s="4">
        <v>6</v>
      </c>
      <c r="B4055" s="4">
        <v>18</v>
      </c>
      <c r="C4055" s="4">
        <v>4</v>
      </c>
      <c r="D4055" s="4">
        <v>0</v>
      </c>
      <c r="E4055" s="4">
        <f t="shared" si="126"/>
        <v>0</v>
      </c>
      <c r="F4055" s="4">
        <v>0</v>
      </c>
      <c r="G4055" s="4">
        <f t="shared" si="127"/>
        <v>0</v>
      </c>
    </row>
    <row r="4056" spans="1:7">
      <c r="A4056" s="4">
        <v>6</v>
      </c>
      <c r="B4056" s="4">
        <v>18</v>
      </c>
      <c r="C4056" s="4">
        <v>5</v>
      </c>
      <c r="D4056" s="4">
        <v>14.986000000000001</v>
      </c>
      <c r="E4056" s="4">
        <f t="shared" si="126"/>
        <v>1.4986000000000001E-2</v>
      </c>
      <c r="F4056" s="4">
        <v>14.813000000000001</v>
      </c>
      <c r="G4056" s="4">
        <f t="shared" si="127"/>
        <v>1.4813E-2</v>
      </c>
    </row>
    <row r="4057" spans="1:7">
      <c r="A4057" s="4">
        <v>6</v>
      </c>
      <c r="B4057" s="4">
        <v>18</v>
      </c>
      <c r="C4057" s="4">
        <v>6</v>
      </c>
      <c r="D4057" s="4">
        <v>92.936999999999998</v>
      </c>
      <c r="E4057" s="4">
        <f t="shared" si="126"/>
        <v>9.2936999999999992E-2</v>
      </c>
      <c r="F4057" s="4">
        <v>70.388000000000005</v>
      </c>
      <c r="G4057" s="4">
        <f t="shared" si="127"/>
        <v>7.0388000000000006E-2</v>
      </c>
    </row>
    <row r="4058" spans="1:7">
      <c r="A4058" s="4">
        <v>6</v>
      </c>
      <c r="B4058" s="4">
        <v>18</v>
      </c>
      <c r="C4058" s="4">
        <v>7</v>
      </c>
      <c r="D4058" s="4">
        <v>193.917</v>
      </c>
      <c r="E4058" s="4">
        <f t="shared" si="126"/>
        <v>0.19391700000000001</v>
      </c>
      <c r="F4058" s="4">
        <v>110.687</v>
      </c>
      <c r="G4058" s="4">
        <f t="shared" si="127"/>
        <v>0.11068699999999999</v>
      </c>
    </row>
    <row r="4059" spans="1:7">
      <c r="A4059" s="4">
        <v>6</v>
      </c>
      <c r="B4059" s="4">
        <v>18</v>
      </c>
      <c r="C4059" s="4">
        <v>8</v>
      </c>
      <c r="D4059" s="4">
        <v>395.74900000000002</v>
      </c>
      <c r="E4059" s="4">
        <f t="shared" si="126"/>
        <v>0.39574900000000002</v>
      </c>
      <c r="F4059" s="4">
        <v>236.22</v>
      </c>
      <c r="G4059" s="4">
        <f t="shared" si="127"/>
        <v>0.23621999999999999</v>
      </c>
    </row>
    <row r="4060" spans="1:7">
      <c r="A4060" s="4">
        <v>6</v>
      </c>
      <c r="B4060" s="4">
        <v>18</v>
      </c>
      <c r="C4060" s="4">
        <v>9</v>
      </c>
      <c r="D4060" s="4">
        <v>342.69099999999997</v>
      </c>
      <c r="E4060" s="4">
        <f t="shared" si="126"/>
        <v>0.34269099999999997</v>
      </c>
      <c r="F4060" s="4">
        <v>263.46699999999998</v>
      </c>
      <c r="G4060" s="4">
        <f t="shared" si="127"/>
        <v>0.26346700000000001</v>
      </c>
    </row>
    <row r="4061" spans="1:7">
      <c r="A4061" s="4">
        <v>6</v>
      </c>
      <c r="B4061" s="4">
        <v>18</v>
      </c>
      <c r="C4061" s="4">
        <v>10</v>
      </c>
      <c r="D4061" s="4">
        <v>632.47199999999998</v>
      </c>
      <c r="E4061" s="4">
        <f t="shared" si="126"/>
        <v>0.63247200000000003</v>
      </c>
      <c r="F4061" s="4">
        <v>483.35899999999998</v>
      </c>
      <c r="G4061" s="4">
        <f t="shared" si="127"/>
        <v>0.48335899999999998</v>
      </c>
    </row>
    <row r="4062" spans="1:7">
      <c r="A4062" s="4">
        <v>6</v>
      </c>
      <c r="B4062" s="4">
        <v>18</v>
      </c>
      <c r="C4062" s="4">
        <v>11</v>
      </c>
      <c r="D4062" s="4">
        <v>687.84299999999996</v>
      </c>
      <c r="E4062" s="4">
        <f t="shared" si="126"/>
        <v>0.68784299999999998</v>
      </c>
      <c r="F4062" s="4">
        <v>583.14200000000005</v>
      </c>
      <c r="G4062" s="4">
        <f t="shared" si="127"/>
        <v>0.58314200000000005</v>
      </c>
    </row>
    <row r="4063" spans="1:7">
      <c r="A4063" s="4">
        <v>6</v>
      </c>
      <c r="B4063" s="4">
        <v>18</v>
      </c>
      <c r="C4063" s="4">
        <v>12</v>
      </c>
      <c r="D4063" s="4">
        <v>574.85900000000004</v>
      </c>
      <c r="E4063" s="4">
        <f t="shared" si="126"/>
        <v>0.57485900000000001</v>
      </c>
      <c r="F4063" s="4">
        <v>529.19799999999998</v>
      </c>
      <c r="G4063" s="4">
        <f t="shared" si="127"/>
        <v>0.52919799999999995</v>
      </c>
    </row>
    <row r="4064" spans="1:7">
      <c r="A4064" s="4">
        <v>6</v>
      </c>
      <c r="B4064" s="4">
        <v>18</v>
      </c>
      <c r="C4064" s="4">
        <v>13</v>
      </c>
      <c r="D4064" s="4">
        <v>358.98599999999999</v>
      </c>
      <c r="E4064" s="4">
        <f t="shared" si="126"/>
        <v>0.35898599999999997</v>
      </c>
      <c r="F4064" s="4">
        <v>355.959</v>
      </c>
      <c r="G4064" s="4">
        <f t="shared" si="127"/>
        <v>0.35595900000000003</v>
      </c>
    </row>
    <row r="4065" spans="1:7">
      <c r="A4065" s="4">
        <v>6</v>
      </c>
      <c r="B4065" s="4">
        <v>18</v>
      </c>
      <c r="C4065" s="4">
        <v>14</v>
      </c>
      <c r="D4065" s="4">
        <v>672.97400000000005</v>
      </c>
      <c r="E4065" s="4">
        <f t="shared" si="126"/>
        <v>0.67297400000000007</v>
      </c>
      <c r="F4065" s="4">
        <v>723.58</v>
      </c>
      <c r="G4065" s="4">
        <f t="shared" si="127"/>
        <v>0.72358</v>
      </c>
    </row>
    <row r="4066" spans="1:7">
      <c r="A4066" s="4">
        <v>6</v>
      </c>
      <c r="B4066" s="4">
        <v>18</v>
      </c>
      <c r="C4066" s="4">
        <v>15</v>
      </c>
      <c r="D4066" s="4">
        <v>514.46199999999999</v>
      </c>
      <c r="E4066" s="4">
        <f t="shared" si="126"/>
        <v>0.51446199999999997</v>
      </c>
      <c r="F4066" s="4">
        <v>607.45699999999999</v>
      </c>
      <c r="G4066" s="4">
        <f t="shared" si="127"/>
        <v>0.60745700000000002</v>
      </c>
    </row>
    <row r="4067" spans="1:7">
      <c r="A4067" s="4">
        <v>6</v>
      </c>
      <c r="B4067" s="4">
        <v>18</v>
      </c>
      <c r="C4067" s="4">
        <v>16</v>
      </c>
      <c r="D4067" s="4">
        <v>329.62299999999999</v>
      </c>
      <c r="E4067" s="4">
        <f t="shared" si="126"/>
        <v>0.329623</v>
      </c>
      <c r="F4067" s="4">
        <v>414.24599999999998</v>
      </c>
      <c r="G4067" s="4">
        <f t="shared" si="127"/>
        <v>0.414246</v>
      </c>
    </row>
    <row r="4068" spans="1:7">
      <c r="A4068" s="4">
        <v>6</v>
      </c>
      <c r="B4068" s="4">
        <v>18</v>
      </c>
      <c r="C4068" s="4">
        <v>17</v>
      </c>
      <c r="D4068" s="4">
        <v>188.71199999999999</v>
      </c>
      <c r="E4068" s="4">
        <f t="shared" si="126"/>
        <v>0.18871199999999999</v>
      </c>
      <c r="F4068" s="4">
        <v>295.66800000000001</v>
      </c>
      <c r="G4068" s="4">
        <f t="shared" si="127"/>
        <v>0.29566799999999999</v>
      </c>
    </row>
    <row r="4069" spans="1:7">
      <c r="A4069" s="4">
        <v>6</v>
      </c>
      <c r="B4069" s="4">
        <v>18</v>
      </c>
      <c r="C4069" s="4">
        <v>18</v>
      </c>
      <c r="D4069" s="4">
        <v>84.164000000000001</v>
      </c>
      <c r="E4069" s="4">
        <f t="shared" si="126"/>
        <v>8.4164000000000003E-2</v>
      </c>
      <c r="F4069" s="4">
        <v>156.29300000000001</v>
      </c>
      <c r="G4069" s="4">
        <f t="shared" si="127"/>
        <v>0.15629300000000002</v>
      </c>
    </row>
    <row r="4070" spans="1:7">
      <c r="A4070" s="4">
        <v>6</v>
      </c>
      <c r="B4070" s="4">
        <v>18</v>
      </c>
      <c r="C4070" s="4">
        <v>19</v>
      </c>
      <c r="D4070" s="4">
        <v>16.562000000000001</v>
      </c>
      <c r="E4070" s="4">
        <f t="shared" si="126"/>
        <v>1.6562E-2</v>
      </c>
      <c r="F4070" s="4">
        <v>65.917000000000002</v>
      </c>
      <c r="G4070" s="4">
        <f t="shared" si="127"/>
        <v>6.5917000000000003E-2</v>
      </c>
    </row>
    <row r="4071" spans="1:7">
      <c r="A4071" s="4">
        <v>6</v>
      </c>
      <c r="B4071" s="4">
        <v>18</v>
      </c>
      <c r="C4071" s="4">
        <v>20</v>
      </c>
      <c r="D4071" s="4">
        <v>0</v>
      </c>
      <c r="E4071" s="4">
        <f t="shared" si="126"/>
        <v>0</v>
      </c>
      <c r="F4071" s="4">
        <v>0</v>
      </c>
      <c r="G4071" s="4">
        <f t="shared" si="127"/>
        <v>0</v>
      </c>
    </row>
    <row r="4072" spans="1:7">
      <c r="A4072" s="4">
        <v>6</v>
      </c>
      <c r="B4072" s="4">
        <v>18</v>
      </c>
      <c r="C4072" s="4">
        <v>21</v>
      </c>
      <c r="D4072" s="4">
        <v>0</v>
      </c>
      <c r="E4072" s="4">
        <f t="shared" si="126"/>
        <v>0</v>
      </c>
      <c r="F4072" s="4">
        <v>0</v>
      </c>
      <c r="G4072" s="4">
        <f t="shared" si="127"/>
        <v>0</v>
      </c>
    </row>
    <row r="4073" spans="1:7">
      <c r="A4073" s="4">
        <v>6</v>
      </c>
      <c r="B4073" s="4">
        <v>18</v>
      </c>
      <c r="C4073" s="4">
        <v>22</v>
      </c>
      <c r="D4073" s="4">
        <v>0</v>
      </c>
      <c r="E4073" s="4">
        <f t="shared" si="126"/>
        <v>0</v>
      </c>
      <c r="F4073" s="4">
        <v>0</v>
      </c>
      <c r="G4073" s="4">
        <f t="shared" si="127"/>
        <v>0</v>
      </c>
    </row>
    <row r="4074" spans="1:7">
      <c r="A4074" s="4">
        <v>6</v>
      </c>
      <c r="B4074" s="4">
        <v>18</v>
      </c>
      <c r="C4074" s="4">
        <v>23</v>
      </c>
      <c r="D4074" s="4">
        <v>0</v>
      </c>
      <c r="E4074" s="4">
        <f t="shared" si="126"/>
        <v>0</v>
      </c>
      <c r="F4074" s="4">
        <v>0</v>
      </c>
      <c r="G4074" s="4">
        <f t="shared" si="127"/>
        <v>0</v>
      </c>
    </row>
    <row r="4075" spans="1:7">
      <c r="A4075" s="4">
        <v>6</v>
      </c>
      <c r="B4075" s="4">
        <v>19</v>
      </c>
      <c r="C4075" s="4">
        <v>0</v>
      </c>
      <c r="D4075" s="4">
        <v>0</v>
      </c>
      <c r="E4075" s="4">
        <f t="shared" si="126"/>
        <v>0</v>
      </c>
      <c r="F4075" s="4">
        <v>0</v>
      </c>
      <c r="G4075" s="4">
        <f t="shared" si="127"/>
        <v>0</v>
      </c>
    </row>
    <row r="4076" spans="1:7">
      <c r="A4076" s="4">
        <v>6</v>
      </c>
      <c r="B4076" s="4">
        <v>19</v>
      </c>
      <c r="C4076" s="4">
        <v>1</v>
      </c>
      <c r="D4076" s="4">
        <v>0</v>
      </c>
      <c r="E4076" s="4">
        <f t="shared" si="126"/>
        <v>0</v>
      </c>
      <c r="F4076" s="4">
        <v>0</v>
      </c>
      <c r="G4076" s="4">
        <f t="shared" si="127"/>
        <v>0</v>
      </c>
    </row>
    <row r="4077" spans="1:7">
      <c r="A4077" s="4">
        <v>6</v>
      </c>
      <c r="B4077" s="4">
        <v>19</v>
      </c>
      <c r="C4077" s="4">
        <v>2</v>
      </c>
      <c r="D4077" s="4">
        <v>0</v>
      </c>
      <c r="E4077" s="4">
        <f t="shared" si="126"/>
        <v>0</v>
      </c>
      <c r="F4077" s="4">
        <v>0</v>
      </c>
      <c r="G4077" s="4">
        <f t="shared" si="127"/>
        <v>0</v>
      </c>
    </row>
    <row r="4078" spans="1:7">
      <c r="A4078" s="4">
        <v>6</v>
      </c>
      <c r="B4078" s="4">
        <v>19</v>
      </c>
      <c r="C4078" s="4">
        <v>3</v>
      </c>
      <c r="D4078" s="4">
        <v>0</v>
      </c>
      <c r="E4078" s="4">
        <f t="shared" si="126"/>
        <v>0</v>
      </c>
      <c r="F4078" s="4">
        <v>0</v>
      </c>
      <c r="G4078" s="4">
        <f t="shared" si="127"/>
        <v>0</v>
      </c>
    </row>
    <row r="4079" spans="1:7">
      <c r="A4079" s="4">
        <v>6</v>
      </c>
      <c r="B4079" s="4">
        <v>19</v>
      </c>
      <c r="C4079" s="4">
        <v>4</v>
      </c>
      <c r="D4079" s="4">
        <v>0</v>
      </c>
      <c r="E4079" s="4">
        <f t="shared" si="126"/>
        <v>0</v>
      </c>
      <c r="F4079" s="4">
        <v>0</v>
      </c>
      <c r="G4079" s="4">
        <f t="shared" si="127"/>
        <v>0</v>
      </c>
    </row>
    <row r="4080" spans="1:7">
      <c r="A4080" s="4">
        <v>6</v>
      </c>
      <c r="B4080" s="4">
        <v>19</v>
      </c>
      <c r="C4080" s="4">
        <v>5</v>
      </c>
      <c r="D4080" s="4">
        <v>9.3019999999999996</v>
      </c>
      <c r="E4080" s="4">
        <f t="shared" si="126"/>
        <v>9.3019999999999995E-3</v>
      </c>
      <c r="F4080" s="4">
        <v>9.2929999999999993</v>
      </c>
      <c r="G4080" s="4">
        <f t="shared" si="127"/>
        <v>9.2929999999999992E-3</v>
      </c>
    </row>
    <row r="4081" spans="1:7">
      <c r="A4081" s="4">
        <v>6</v>
      </c>
      <c r="B4081" s="4">
        <v>19</v>
      </c>
      <c r="C4081" s="4">
        <v>6</v>
      </c>
      <c r="D4081" s="4">
        <v>86.593999999999994</v>
      </c>
      <c r="E4081" s="4">
        <f t="shared" si="126"/>
        <v>8.659399999999999E-2</v>
      </c>
      <c r="F4081" s="4">
        <v>45.695999999999998</v>
      </c>
      <c r="G4081" s="4">
        <f t="shared" si="127"/>
        <v>4.5696000000000001E-2</v>
      </c>
    </row>
    <row r="4082" spans="1:7">
      <c r="A4082" s="4">
        <v>6</v>
      </c>
      <c r="B4082" s="4">
        <v>19</v>
      </c>
      <c r="C4082" s="4">
        <v>7</v>
      </c>
      <c r="D4082" s="4">
        <v>246.91</v>
      </c>
      <c r="E4082" s="4">
        <f t="shared" si="126"/>
        <v>0.24690999999999999</v>
      </c>
      <c r="F4082" s="4">
        <v>87.608999999999995</v>
      </c>
      <c r="G4082" s="4">
        <f t="shared" si="127"/>
        <v>8.7608999999999992E-2</v>
      </c>
    </row>
    <row r="4083" spans="1:7">
      <c r="A4083" s="4">
        <v>6</v>
      </c>
      <c r="B4083" s="4">
        <v>19</v>
      </c>
      <c r="C4083" s="4">
        <v>8</v>
      </c>
      <c r="D4083" s="4">
        <v>433.22500000000002</v>
      </c>
      <c r="E4083" s="4">
        <f t="shared" si="126"/>
        <v>0.43322500000000003</v>
      </c>
      <c r="F4083" s="4">
        <v>225.614</v>
      </c>
      <c r="G4083" s="4">
        <f t="shared" si="127"/>
        <v>0.22561400000000001</v>
      </c>
    </row>
    <row r="4084" spans="1:7">
      <c r="A4084" s="4">
        <v>6</v>
      </c>
      <c r="B4084" s="4">
        <v>19</v>
      </c>
      <c r="C4084" s="4">
        <v>9</v>
      </c>
      <c r="D4084" s="4">
        <v>439.55200000000002</v>
      </c>
      <c r="E4084" s="4">
        <f t="shared" si="126"/>
        <v>0.439552</v>
      </c>
      <c r="F4084" s="4">
        <v>308.30900000000003</v>
      </c>
      <c r="G4084" s="4">
        <f t="shared" si="127"/>
        <v>0.308309</v>
      </c>
    </row>
    <row r="4085" spans="1:7">
      <c r="A4085" s="4">
        <v>6</v>
      </c>
      <c r="B4085" s="4">
        <v>19</v>
      </c>
      <c r="C4085" s="4">
        <v>10</v>
      </c>
      <c r="D4085" s="4">
        <v>691.32799999999997</v>
      </c>
      <c r="E4085" s="4">
        <f t="shared" si="126"/>
        <v>0.69132799999999994</v>
      </c>
      <c r="F4085" s="4">
        <v>533.15300000000002</v>
      </c>
      <c r="G4085" s="4">
        <f t="shared" si="127"/>
        <v>0.53315299999999999</v>
      </c>
    </row>
    <row r="4086" spans="1:7">
      <c r="A4086" s="4">
        <v>6</v>
      </c>
      <c r="B4086" s="4">
        <v>19</v>
      </c>
      <c r="C4086" s="4">
        <v>11</v>
      </c>
      <c r="D4086" s="4">
        <v>792.98199999999997</v>
      </c>
      <c r="E4086" s="4">
        <f t="shared" si="126"/>
        <v>0.79298199999999996</v>
      </c>
      <c r="F4086" s="4">
        <v>667.82899999999995</v>
      </c>
      <c r="G4086" s="4">
        <f t="shared" si="127"/>
        <v>0.66782900000000001</v>
      </c>
    </row>
    <row r="4087" spans="1:7">
      <c r="A4087" s="4">
        <v>6</v>
      </c>
      <c r="B4087" s="4">
        <v>19</v>
      </c>
      <c r="C4087" s="4">
        <v>12</v>
      </c>
      <c r="D4087" s="4">
        <v>804.54700000000003</v>
      </c>
      <c r="E4087" s="4">
        <f t="shared" si="126"/>
        <v>0.80454700000000001</v>
      </c>
      <c r="F4087" s="4">
        <v>736.12099999999998</v>
      </c>
      <c r="G4087" s="4">
        <f t="shared" si="127"/>
        <v>0.73612100000000003</v>
      </c>
    </row>
    <row r="4088" spans="1:7">
      <c r="A4088" s="4">
        <v>6</v>
      </c>
      <c r="B4088" s="4">
        <v>19</v>
      </c>
      <c r="C4088" s="4">
        <v>13</v>
      </c>
      <c r="D4088" s="4">
        <v>781.37099999999998</v>
      </c>
      <c r="E4088" s="4">
        <f t="shared" si="126"/>
        <v>0.78137099999999993</v>
      </c>
      <c r="F4088" s="4">
        <v>773.43499999999995</v>
      </c>
      <c r="G4088" s="4">
        <f t="shared" si="127"/>
        <v>0.77343499999999998</v>
      </c>
    </row>
    <row r="4089" spans="1:7">
      <c r="A4089" s="4">
        <v>6</v>
      </c>
      <c r="B4089" s="4">
        <v>19</v>
      </c>
      <c r="C4089" s="4">
        <v>14</v>
      </c>
      <c r="D4089" s="4">
        <v>726.05499999999995</v>
      </c>
      <c r="E4089" s="4">
        <f t="shared" si="126"/>
        <v>0.72605499999999989</v>
      </c>
      <c r="F4089" s="4">
        <v>785.54399999999998</v>
      </c>
      <c r="G4089" s="4">
        <f t="shared" si="127"/>
        <v>0.78554400000000002</v>
      </c>
    </row>
    <row r="4090" spans="1:7">
      <c r="A4090" s="4">
        <v>6</v>
      </c>
      <c r="B4090" s="4">
        <v>19</v>
      </c>
      <c r="C4090" s="4">
        <v>15</v>
      </c>
      <c r="D4090" s="4">
        <v>590.60199999999998</v>
      </c>
      <c r="E4090" s="4">
        <f t="shared" si="126"/>
        <v>0.59060199999999996</v>
      </c>
      <c r="F4090" s="4">
        <v>713.71199999999999</v>
      </c>
      <c r="G4090" s="4">
        <f t="shared" si="127"/>
        <v>0.71371200000000001</v>
      </c>
    </row>
    <row r="4091" spans="1:7">
      <c r="A4091" s="4">
        <v>6</v>
      </c>
      <c r="B4091" s="4">
        <v>19</v>
      </c>
      <c r="C4091" s="4">
        <v>16</v>
      </c>
      <c r="D4091" s="4">
        <v>437.96100000000001</v>
      </c>
      <c r="E4091" s="4">
        <f t="shared" si="126"/>
        <v>0.43796099999999999</v>
      </c>
      <c r="F4091" s="4">
        <v>629.77599999999995</v>
      </c>
      <c r="G4091" s="4">
        <f t="shared" si="127"/>
        <v>0.629776</v>
      </c>
    </row>
    <row r="4092" spans="1:7">
      <c r="A4092" s="4">
        <v>6</v>
      </c>
      <c r="B4092" s="4">
        <v>19</v>
      </c>
      <c r="C4092" s="4">
        <v>17</v>
      </c>
      <c r="D4092" s="4">
        <v>245.929</v>
      </c>
      <c r="E4092" s="4">
        <f t="shared" si="126"/>
        <v>0.24592900000000001</v>
      </c>
      <c r="F4092" s="4">
        <v>491.077</v>
      </c>
      <c r="G4092" s="4">
        <f t="shared" si="127"/>
        <v>0.49107699999999999</v>
      </c>
    </row>
    <row r="4093" spans="1:7">
      <c r="A4093" s="4">
        <v>6</v>
      </c>
      <c r="B4093" s="4">
        <v>19</v>
      </c>
      <c r="C4093" s="4">
        <v>18</v>
      </c>
      <c r="D4093" s="4">
        <v>68.980999999999995</v>
      </c>
      <c r="E4093" s="4">
        <f t="shared" si="126"/>
        <v>6.8981000000000001E-2</v>
      </c>
      <c r="F4093" s="4">
        <v>313.89100000000002</v>
      </c>
      <c r="G4093" s="4">
        <f t="shared" si="127"/>
        <v>0.31389100000000003</v>
      </c>
    </row>
    <row r="4094" spans="1:7">
      <c r="A4094" s="4">
        <v>6</v>
      </c>
      <c r="B4094" s="4">
        <v>19</v>
      </c>
      <c r="C4094" s="4">
        <v>19</v>
      </c>
      <c r="D4094" s="4">
        <v>8.8230000000000004</v>
      </c>
      <c r="E4094" s="4">
        <f t="shared" si="126"/>
        <v>8.823000000000001E-3</v>
      </c>
      <c r="F4094" s="4">
        <v>100.539</v>
      </c>
      <c r="G4094" s="4">
        <f t="shared" si="127"/>
        <v>0.100539</v>
      </c>
    </row>
    <row r="4095" spans="1:7">
      <c r="A4095" s="4">
        <v>6</v>
      </c>
      <c r="B4095" s="4">
        <v>19</v>
      </c>
      <c r="C4095" s="4">
        <v>20</v>
      </c>
      <c r="D4095" s="4">
        <v>0</v>
      </c>
      <c r="E4095" s="4">
        <f t="shared" si="126"/>
        <v>0</v>
      </c>
      <c r="F4095" s="4">
        <v>0</v>
      </c>
      <c r="G4095" s="4">
        <f t="shared" si="127"/>
        <v>0</v>
      </c>
    </row>
    <row r="4096" spans="1:7">
      <c r="A4096" s="4">
        <v>6</v>
      </c>
      <c r="B4096" s="4">
        <v>19</v>
      </c>
      <c r="C4096" s="4">
        <v>21</v>
      </c>
      <c r="D4096" s="4">
        <v>0</v>
      </c>
      <c r="E4096" s="4">
        <f t="shared" si="126"/>
        <v>0</v>
      </c>
      <c r="F4096" s="4">
        <v>0</v>
      </c>
      <c r="G4096" s="4">
        <f t="shared" si="127"/>
        <v>0</v>
      </c>
    </row>
    <row r="4097" spans="1:7">
      <c r="A4097" s="4">
        <v>6</v>
      </c>
      <c r="B4097" s="4">
        <v>19</v>
      </c>
      <c r="C4097" s="4">
        <v>22</v>
      </c>
      <c r="D4097" s="4">
        <v>0</v>
      </c>
      <c r="E4097" s="4">
        <f t="shared" si="126"/>
        <v>0</v>
      </c>
      <c r="F4097" s="4">
        <v>0</v>
      </c>
      <c r="G4097" s="4">
        <f t="shared" si="127"/>
        <v>0</v>
      </c>
    </row>
    <row r="4098" spans="1:7">
      <c r="A4098" s="4">
        <v>6</v>
      </c>
      <c r="B4098" s="4">
        <v>19</v>
      </c>
      <c r="C4098" s="4">
        <v>23</v>
      </c>
      <c r="D4098" s="4">
        <v>0</v>
      </c>
      <c r="E4098" s="4">
        <f t="shared" si="126"/>
        <v>0</v>
      </c>
      <c r="F4098" s="4">
        <v>0</v>
      </c>
      <c r="G4098" s="4">
        <f t="shared" si="127"/>
        <v>0</v>
      </c>
    </row>
    <row r="4099" spans="1:7">
      <c r="A4099" s="4">
        <v>6</v>
      </c>
      <c r="B4099" s="4">
        <v>20</v>
      </c>
      <c r="C4099" s="4">
        <v>0</v>
      </c>
      <c r="D4099" s="4">
        <v>0</v>
      </c>
      <c r="E4099" s="4">
        <f t="shared" si="126"/>
        <v>0</v>
      </c>
      <c r="F4099" s="4">
        <v>0</v>
      </c>
      <c r="G4099" s="4">
        <f t="shared" si="127"/>
        <v>0</v>
      </c>
    </row>
    <row r="4100" spans="1:7">
      <c r="A4100" s="4">
        <v>6</v>
      </c>
      <c r="B4100" s="4">
        <v>20</v>
      </c>
      <c r="C4100" s="4">
        <v>1</v>
      </c>
      <c r="D4100" s="4">
        <v>0</v>
      </c>
      <c r="E4100" s="4">
        <f t="shared" si="126"/>
        <v>0</v>
      </c>
      <c r="F4100" s="4">
        <v>0</v>
      </c>
      <c r="G4100" s="4">
        <f t="shared" si="127"/>
        <v>0</v>
      </c>
    </row>
    <row r="4101" spans="1:7">
      <c r="A4101" s="4">
        <v>6</v>
      </c>
      <c r="B4101" s="4">
        <v>20</v>
      </c>
      <c r="C4101" s="4">
        <v>2</v>
      </c>
      <c r="D4101" s="4">
        <v>0</v>
      </c>
      <c r="E4101" s="4">
        <f t="shared" si="126"/>
        <v>0</v>
      </c>
      <c r="F4101" s="4">
        <v>0</v>
      </c>
      <c r="G4101" s="4">
        <f t="shared" si="127"/>
        <v>0</v>
      </c>
    </row>
    <row r="4102" spans="1:7">
      <c r="A4102" s="4">
        <v>6</v>
      </c>
      <c r="B4102" s="4">
        <v>20</v>
      </c>
      <c r="C4102" s="4">
        <v>3</v>
      </c>
      <c r="D4102" s="4">
        <v>0</v>
      </c>
      <c r="E4102" s="4">
        <f t="shared" si="126"/>
        <v>0</v>
      </c>
      <c r="F4102" s="4">
        <v>0</v>
      </c>
      <c r="G4102" s="4">
        <f t="shared" si="127"/>
        <v>0</v>
      </c>
    </row>
    <row r="4103" spans="1:7">
      <c r="A4103" s="4">
        <v>6</v>
      </c>
      <c r="B4103" s="4">
        <v>20</v>
      </c>
      <c r="C4103" s="4">
        <v>4</v>
      </c>
      <c r="D4103" s="4">
        <v>0</v>
      </c>
      <c r="E4103" s="4">
        <f t="shared" si="126"/>
        <v>0</v>
      </c>
      <c r="F4103" s="4">
        <v>0</v>
      </c>
      <c r="G4103" s="4">
        <f t="shared" si="127"/>
        <v>0</v>
      </c>
    </row>
    <row r="4104" spans="1:7">
      <c r="A4104" s="4">
        <v>6</v>
      </c>
      <c r="B4104" s="4">
        <v>20</v>
      </c>
      <c r="C4104" s="4">
        <v>5</v>
      </c>
      <c r="D4104" s="4">
        <v>8.5609999999999999</v>
      </c>
      <c r="E4104" s="4">
        <f t="shared" si="126"/>
        <v>8.5609999999999992E-3</v>
      </c>
      <c r="F4104" s="4">
        <v>8.5429999999999993</v>
      </c>
      <c r="G4104" s="4">
        <f t="shared" si="127"/>
        <v>8.5429999999999985E-3</v>
      </c>
    </row>
    <row r="4105" spans="1:7">
      <c r="A4105" s="4">
        <v>6</v>
      </c>
      <c r="B4105" s="4">
        <v>20</v>
      </c>
      <c r="C4105" s="4">
        <v>6</v>
      </c>
      <c r="D4105" s="4">
        <v>74.263000000000005</v>
      </c>
      <c r="E4105" s="4">
        <f t="shared" si="126"/>
        <v>7.426300000000001E-2</v>
      </c>
      <c r="F4105" s="4">
        <v>20.768000000000001</v>
      </c>
      <c r="G4105" s="4">
        <f t="shared" si="127"/>
        <v>2.0768000000000002E-2</v>
      </c>
    </row>
    <row r="4106" spans="1:7">
      <c r="A4106" s="4">
        <v>6</v>
      </c>
      <c r="B4106" s="4">
        <v>20</v>
      </c>
      <c r="C4106" s="4">
        <v>7</v>
      </c>
      <c r="D4106" s="4">
        <v>258.27</v>
      </c>
      <c r="E4106" s="4">
        <f t="shared" si="126"/>
        <v>0.25827</v>
      </c>
      <c r="F4106" s="4">
        <v>74.492999999999995</v>
      </c>
      <c r="G4106" s="4">
        <f t="shared" si="127"/>
        <v>7.449299999999999E-2</v>
      </c>
    </row>
    <row r="4107" spans="1:7">
      <c r="A4107" s="4">
        <v>6</v>
      </c>
      <c r="B4107" s="4">
        <v>20</v>
      </c>
      <c r="C4107" s="4">
        <v>8</v>
      </c>
      <c r="D4107" s="4">
        <v>442.738</v>
      </c>
      <c r="E4107" s="4">
        <f t="shared" si="126"/>
        <v>0.44273800000000002</v>
      </c>
      <c r="F4107" s="4">
        <v>227.881</v>
      </c>
      <c r="G4107" s="4">
        <f t="shared" si="127"/>
        <v>0.227881</v>
      </c>
    </row>
    <row r="4108" spans="1:7">
      <c r="A4108" s="4">
        <v>6</v>
      </c>
      <c r="B4108" s="4">
        <v>20</v>
      </c>
      <c r="C4108" s="4">
        <v>9</v>
      </c>
      <c r="D4108" s="4">
        <v>549.82399999999996</v>
      </c>
      <c r="E4108" s="4">
        <f t="shared" si="126"/>
        <v>0.54982399999999998</v>
      </c>
      <c r="F4108" s="4">
        <v>372.11700000000002</v>
      </c>
      <c r="G4108" s="4">
        <f t="shared" si="127"/>
        <v>0.37211700000000003</v>
      </c>
    </row>
    <row r="4109" spans="1:7">
      <c r="A4109" s="4">
        <v>6</v>
      </c>
      <c r="B4109" s="4">
        <v>20</v>
      </c>
      <c r="C4109" s="4">
        <v>10</v>
      </c>
      <c r="D4109" s="4">
        <v>623.50300000000004</v>
      </c>
      <c r="E4109" s="4">
        <f t="shared" si="126"/>
        <v>0.62350300000000003</v>
      </c>
      <c r="F4109" s="4">
        <v>485.45600000000002</v>
      </c>
      <c r="G4109" s="4">
        <f t="shared" si="127"/>
        <v>0.485456</v>
      </c>
    </row>
    <row r="4110" spans="1:7">
      <c r="A4110" s="4">
        <v>6</v>
      </c>
      <c r="B4110" s="4">
        <v>20</v>
      </c>
      <c r="C4110" s="4">
        <v>11</v>
      </c>
      <c r="D4110" s="4">
        <v>683.13</v>
      </c>
      <c r="E4110" s="4">
        <f t="shared" si="126"/>
        <v>0.68313000000000001</v>
      </c>
      <c r="F4110" s="4">
        <v>578.12599999999998</v>
      </c>
      <c r="G4110" s="4">
        <f t="shared" si="127"/>
        <v>0.57812600000000003</v>
      </c>
    </row>
    <row r="4111" spans="1:7">
      <c r="A4111" s="4">
        <v>6</v>
      </c>
      <c r="B4111" s="4">
        <v>20</v>
      </c>
      <c r="C4111" s="4">
        <v>12</v>
      </c>
      <c r="D4111" s="4">
        <v>716.33500000000004</v>
      </c>
      <c r="E4111" s="4">
        <f t="shared" si="126"/>
        <v>0.71633500000000006</v>
      </c>
      <c r="F4111" s="4">
        <v>656.93799999999999</v>
      </c>
      <c r="G4111" s="4">
        <f t="shared" si="127"/>
        <v>0.65693800000000002</v>
      </c>
    </row>
    <row r="4112" spans="1:7">
      <c r="A4112" s="4">
        <v>6</v>
      </c>
      <c r="B4112" s="4">
        <v>20</v>
      </c>
      <c r="C4112" s="4">
        <v>13</v>
      </c>
      <c r="D4112" s="4">
        <v>738.00199999999995</v>
      </c>
      <c r="E4112" s="4">
        <f t="shared" si="126"/>
        <v>0.73800199999999994</v>
      </c>
      <c r="F4112" s="4">
        <v>730.88599999999997</v>
      </c>
      <c r="G4112" s="4">
        <f t="shared" si="127"/>
        <v>0.73088599999999992</v>
      </c>
    </row>
    <row r="4113" spans="1:7">
      <c r="A4113" s="4">
        <v>6</v>
      </c>
      <c r="B4113" s="4">
        <v>20</v>
      </c>
      <c r="C4113" s="4">
        <v>14</v>
      </c>
      <c r="D4113" s="4">
        <v>623.09199999999998</v>
      </c>
      <c r="E4113" s="4">
        <f t="shared" si="126"/>
        <v>0.62309199999999998</v>
      </c>
      <c r="F4113" s="4">
        <v>671.89099999999996</v>
      </c>
      <c r="G4113" s="4">
        <f t="shared" si="127"/>
        <v>0.67189100000000002</v>
      </c>
    </row>
    <row r="4114" spans="1:7">
      <c r="A4114" s="4">
        <v>6</v>
      </c>
      <c r="B4114" s="4">
        <v>20</v>
      </c>
      <c r="C4114" s="4">
        <v>15</v>
      </c>
      <c r="D4114" s="4">
        <v>507.16699999999997</v>
      </c>
      <c r="E4114" s="4">
        <f t="shared" si="126"/>
        <v>0.50716699999999992</v>
      </c>
      <c r="F4114" s="4">
        <v>605.93899999999996</v>
      </c>
      <c r="G4114" s="4">
        <f t="shared" si="127"/>
        <v>0.60593900000000001</v>
      </c>
    </row>
    <row r="4115" spans="1:7">
      <c r="A4115" s="4">
        <v>6</v>
      </c>
      <c r="B4115" s="4">
        <v>20</v>
      </c>
      <c r="C4115" s="4">
        <v>16</v>
      </c>
      <c r="D4115" s="4">
        <v>381.399</v>
      </c>
      <c r="E4115" s="4">
        <f t="shared" si="126"/>
        <v>0.38139899999999999</v>
      </c>
      <c r="F4115" s="4">
        <v>524.89</v>
      </c>
      <c r="G4115" s="4">
        <f t="shared" si="127"/>
        <v>0.52488999999999997</v>
      </c>
    </row>
    <row r="4116" spans="1:7">
      <c r="A4116" s="4">
        <v>6</v>
      </c>
      <c r="B4116" s="4">
        <v>20</v>
      </c>
      <c r="C4116" s="4">
        <v>17</v>
      </c>
      <c r="D4116" s="4">
        <v>228.84399999999999</v>
      </c>
      <c r="E4116" s="4">
        <f t="shared" ref="E4116:E4179" si="128">D4116/1000</f>
        <v>0.22884399999999999</v>
      </c>
      <c r="F4116" s="4">
        <v>426.84500000000003</v>
      </c>
      <c r="G4116" s="4">
        <f t="shared" ref="G4116:G4179" si="129">F4116/1000</f>
        <v>0.42684500000000003</v>
      </c>
    </row>
    <row r="4117" spans="1:7">
      <c r="A4117" s="4">
        <v>6</v>
      </c>
      <c r="B4117" s="4">
        <v>20</v>
      </c>
      <c r="C4117" s="4">
        <v>18</v>
      </c>
      <c r="D4117" s="4">
        <v>59.747999999999998</v>
      </c>
      <c r="E4117" s="4">
        <f t="shared" si="128"/>
        <v>5.9747999999999996E-2</v>
      </c>
      <c r="F4117" s="4">
        <v>238.411</v>
      </c>
      <c r="G4117" s="4">
        <f t="shared" si="129"/>
        <v>0.23841100000000001</v>
      </c>
    </row>
    <row r="4118" spans="1:7">
      <c r="A4118" s="4">
        <v>6</v>
      </c>
      <c r="B4118" s="4">
        <v>20</v>
      </c>
      <c r="C4118" s="4">
        <v>19</v>
      </c>
      <c r="D4118" s="4">
        <v>10.041</v>
      </c>
      <c r="E4118" s="4">
        <f t="shared" si="128"/>
        <v>1.0041E-2</v>
      </c>
      <c r="F4118" s="4">
        <v>97.881</v>
      </c>
      <c r="G4118" s="4">
        <f t="shared" si="129"/>
        <v>9.7880999999999996E-2</v>
      </c>
    </row>
    <row r="4119" spans="1:7">
      <c r="A4119" s="4">
        <v>6</v>
      </c>
      <c r="B4119" s="4">
        <v>20</v>
      </c>
      <c r="C4119" s="4">
        <v>20</v>
      </c>
      <c r="D4119" s="4">
        <v>0</v>
      </c>
      <c r="E4119" s="4">
        <f t="shared" si="128"/>
        <v>0</v>
      </c>
      <c r="F4119" s="4">
        <v>0</v>
      </c>
      <c r="G4119" s="4">
        <f t="shared" si="129"/>
        <v>0</v>
      </c>
    </row>
    <row r="4120" spans="1:7">
      <c r="A4120" s="4">
        <v>6</v>
      </c>
      <c r="B4120" s="4">
        <v>20</v>
      </c>
      <c r="C4120" s="4">
        <v>21</v>
      </c>
      <c r="D4120" s="4">
        <v>0</v>
      </c>
      <c r="E4120" s="4">
        <f t="shared" si="128"/>
        <v>0</v>
      </c>
      <c r="F4120" s="4">
        <v>0</v>
      </c>
      <c r="G4120" s="4">
        <f t="shared" si="129"/>
        <v>0</v>
      </c>
    </row>
    <row r="4121" spans="1:7">
      <c r="A4121" s="4">
        <v>6</v>
      </c>
      <c r="B4121" s="4">
        <v>20</v>
      </c>
      <c r="C4121" s="4">
        <v>22</v>
      </c>
      <c r="D4121" s="4">
        <v>0</v>
      </c>
      <c r="E4121" s="4">
        <f t="shared" si="128"/>
        <v>0</v>
      </c>
      <c r="F4121" s="4">
        <v>0</v>
      </c>
      <c r="G4121" s="4">
        <f t="shared" si="129"/>
        <v>0</v>
      </c>
    </row>
    <row r="4122" spans="1:7">
      <c r="A4122" s="4">
        <v>6</v>
      </c>
      <c r="B4122" s="4">
        <v>20</v>
      </c>
      <c r="C4122" s="4">
        <v>23</v>
      </c>
      <c r="D4122" s="4">
        <v>0</v>
      </c>
      <c r="E4122" s="4">
        <f t="shared" si="128"/>
        <v>0</v>
      </c>
      <c r="F4122" s="4">
        <v>0</v>
      </c>
      <c r="G4122" s="4">
        <f t="shared" si="129"/>
        <v>0</v>
      </c>
    </row>
    <row r="4123" spans="1:7">
      <c r="A4123" s="4">
        <v>6</v>
      </c>
      <c r="B4123" s="4">
        <v>21</v>
      </c>
      <c r="C4123" s="4">
        <v>0</v>
      </c>
      <c r="D4123" s="4">
        <v>0</v>
      </c>
      <c r="E4123" s="4">
        <f t="shared" si="128"/>
        <v>0</v>
      </c>
      <c r="F4123" s="4">
        <v>0</v>
      </c>
      <c r="G4123" s="4">
        <f t="shared" si="129"/>
        <v>0</v>
      </c>
    </row>
    <row r="4124" spans="1:7">
      <c r="A4124" s="4">
        <v>6</v>
      </c>
      <c r="B4124" s="4">
        <v>21</v>
      </c>
      <c r="C4124" s="4">
        <v>1</v>
      </c>
      <c r="D4124" s="4">
        <v>0</v>
      </c>
      <c r="E4124" s="4">
        <f t="shared" si="128"/>
        <v>0</v>
      </c>
      <c r="F4124" s="4">
        <v>0</v>
      </c>
      <c r="G4124" s="4">
        <f t="shared" si="129"/>
        <v>0</v>
      </c>
    </row>
    <row r="4125" spans="1:7">
      <c r="A4125" s="4">
        <v>6</v>
      </c>
      <c r="B4125" s="4">
        <v>21</v>
      </c>
      <c r="C4125" s="4">
        <v>2</v>
      </c>
      <c r="D4125" s="4">
        <v>0</v>
      </c>
      <c r="E4125" s="4">
        <f t="shared" si="128"/>
        <v>0</v>
      </c>
      <c r="F4125" s="4">
        <v>0</v>
      </c>
      <c r="G4125" s="4">
        <f t="shared" si="129"/>
        <v>0</v>
      </c>
    </row>
    <row r="4126" spans="1:7">
      <c r="A4126" s="4">
        <v>6</v>
      </c>
      <c r="B4126" s="4">
        <v>21</v>
      </c>
      <c r="C4126" s="4">
        <v>3</v>
      </c>
      <c r="D4126" s="4">
        <v>0</v>
      </c>
      <c r="E4126" s="4">
        <f t="shared" si="128"/>
        <v>0</v>
      </c>
      <c r="F4126" s="4">
        <v>0</v>
      </c>
      <c r="G4126" s="4">
        <f t="shared" si="129"/>
        <v>0</v>
      </c>
    </row>
    <row r="4127" spans="1:7">
      <c r="A4127" s="4">
        <v>6</v>
      </c>
      <c r="B4127" s="4">
        <v>21</v>
      </c>
      <c r="C4127" s="4">
        <v>4</v>
      </c>
      <c r="D4127" s="4">
        <v>0</v>
      </c>
      <c r="E4127" s="4">
        <f t="shared" si="128"/>
        <v>0</v>
      </c>
      <c r="F4127" s="4">
        <v>0</v>
      </c>
      <c r="G4127" s="4">
        <f t="shared" si="129"/>
        <v>0</v>
      </c>
    </row>
    <row r="4128" spans="1:7">
      <c r="A4128" s="4">
        <v>6</v>
      </c>
      <c r="B4128" s="4">
        <v>21</v>
      </c>
      <c r="C4128" s="4">
        <v>5</v>
      </c>
      <c r="D4128" s="4">
        <v>9.8339999999999996</v>
      </c>
      <c r="E4128" s="4">
        <f t="shared" si="128"/>
        <v>9.833999999999999E-3</v>
      </c>
      <c r="F4128" s="4">
        <v>9.7989999999999995</v>
      </c>
      <c r="G4128" s="4">
        <f t="shared" si="129"/>
        <v>9.7989999999999987E-3</v>
      </c>
    </row>
    <row r="4129" spans="1:7">
      <c r="A4129" s="4">
        <v>6</v>
      </c>
      <c r="B4129" s="4">
        <v>21</v>
      </c>
      <c r="C4129" s="4">
        <v>6</v>
      </c>
      <c r="D4129" s="4">
        <v>72.399000000000001</v>
      </c>
      <c r="E4129" s="4">
        <f t="shared" si="128"/>
        <v>7.2399000000000005E-2</v>
      </c>
      <c r="F4129" s="4">
        <v>23.85</v>
      </c>
      <c r="G4129" s="4">
        <f t="shared" si="129"/>
        <v>2.3850000000000003E-2</v>
      </c>
    </row>
    <row r="4130" spans="1:7">
      <c r="A4130" s="4">
        <v>6</v>
      </c>
      <c r="B4130" s="4">
        <v>21</v>
      </c>
      <c r="C4130" s="4">
        <v>7</v>
      </c>
      <c r="D4130" s="4">
        <v>248.40899999999999</v>
      </c>
      <c r="E4130" s="4">
        <f t="shared" si="128"/>
        <v>0.24840899999999999</v>
      </c>
      <c r="F4130" s="4">
        <v>71.516999999999996</v>
      </c>
      <c r="G4130" s="4">
        <f t="shared" si="129"/>
        <v>7.1516999999999997E-2</v>
      </c>
    </row>
    <row r="4131" spans="1:7">
      <c r="A4131" s="4">
        <v>6</v>
      </c>
      <c r="B4131" s="4">
        <v>21</v>
      </c>
      <c r="C4131" s="4">
        <v>8</v>
      </c>
      <c r="D4131" s="4">
        <v>422.62400000000002</v>
      </c>
      <c r="E4131" s="4">
        <f t="shared" si="128"/>
        <v>0.422624</v>
      </c>
      <c r="F4131" s="4">
        <v>222.04400000000001</v>
      </c>
      <c r="G4131" s="4">
        <f t="shared" si="129"/>
        <v>0.22204400000000002</v>
      </c>
    </row>
    <row r="4132" spans="1:7">
      <c r="A4132" s="4">
        <v>6</v>
      </c>
      <c r="B4132" s="4">
        <v>21</v>
      </c>
      <c r="C4132" s="4">
        <v>9</v>
      </c>
      <c r="D4132" s="4">
        <v>568.05499999999995</v>
      </c>
      <c r="E4132" s="4">
        <f t="shared" si="128"/>
        <v>0.56805499999999998</v>
      </c>
      <c r="F4132" s="4">
        <v>380.88200000000001</v>
      </c>
      <c r="G4132" s="4">
        <f t="shared" si="129"/>
        <v>0.380882</v>
      </c>
    </row>
    <row r="4133" spans="1:7">
      <c r="A4133" s="4">
        <v>6</v>
      </c>
      <c r="B4133" s="4">
        <v>21</v>
      </c>
      <c r="C4133" s="4">
        <v>10</v>
      </c>
      <c r="D4133" s="4">
        <v>673.85500000000002</v>
      </c>
      <c r="E4133" s="4">
        <f t="shared" si="128"/>
        <v>0.67385499999999998</v>
      </c>
      <c r="F4133" s="4">
        <v>518.16800000000001</v>
      </c>
      <c r="G4133" s="4">
        <f t="shared" si="129"/>
        <v>0.51816799999999996</v>
      </c>
    </row>
    <row r="4134" spans="1:7">
      <c r="A4134" s="4">
        <v>6</v>
      </c>
      <c r="B4134" s="4">
        <v>21</v>
      </c>
      <c r="C4134" s="4">
        <v>11</v>
      </c>
      <c r="D4134" s="4">
        <v>746.76700000000005</v>
      </c>
      <c r="E4134" s="4">
        <f t="shared" si="128"/>
        <v>0.74676700000000007</v>
      </c>
      <c r="F4134" s="4">
        <v>630.23199999999997</v>
      </c>
      <c r="G4134" s="4">
        <f t="shared" si="129"/>
        <v>0.63023200000000001</v>
      </c>
    </row>
    <row r="4135" spans="1:7">
      <c r="A4135" s="4">
        <v>6</v>
      </c>
      <c r="B4135" s="4">
        <v>21</v>
      </c>
      <c r="C4135" s="4">
        <v>12</v>
      </c>
      <c r="D4135" s="4">
        <v>768.68</v>
      </c>
      <c r="E4135" s="4">
        <f t="shared" si="128"/>
        <v>0.76867999999999992</v>
      </c>
      <c r="F4135" s="4">
        <v>703.09500000000003</v>
      </c>
      <c r="G4135" s="4">
        <f t="shared" si="129"/>
        <v>0.70309500000000003</v>
      </c>
    </row>
    <row r="4136" spans="1:7">
      <c r="A4136" s="4">
        <v>6</v>
      </c>
      <c r="B4136" s="4">
        <v>21</v>
      </c>
      <c r="C4136" s="4">
        <v>13</v>
      </c>
      <c r="D4136" s="4">
        <v>738.07299999999998</v>
      </c>
      <c r="E4136" s="4">
        <f t="shared" si="128"/>
        <v>0.73807299999999998</v>
      </c>
      <c r="F4136" s="4">
        <v>730.43600000000004</v>
      </c>
      <c r="G4136" s="4">
        <f t="shared" si="129"/>
        <v>0.73043600000000009</v>
      </c>
    </row>
    <row r="4137" spans="1:7">
      <c r="A4137" s="4">
        <v>6</v>
      </c>
      <c r="B4137" s="4">
        <v>21</v>
      </c>
      <c r="C4137" s="4">
        <v>14</v>
      </c>
      <c r="D4137" s="4">
        <v>685.95600000000002</v>
      </c>
      <c r="E4137" s="4">
        <f t="shared" si="128"/>
        <v>0.68595600000000001</v>
      </c>
      <c r="F4137" s="4">
        <v>741.15899999999999</v>
      </c>
      <c r="G4137" s="4">
        <f t="shared" si="129"/>
        <v>0.74115900000000001</v>
      </c>
    </row>
    <row r="4138" spans="1:7">
      <c r="A4138" s="4">
        <v>6</v>
      </c>
      <c r="B4138" s="4">
        <v>21</v>
      </c>
      <c r="C4138" s="4">
        <v>15</v>
      </c>
      <c r="D4138" s="4">
        <v>535.88199999999995</v>
      </c>
      <c r="E4138" s="4">
        <f t="shared" si="128"/>
        <v>0.53588199999999997</v>
      </c>
      <c r="F4138" s="4">
        <v>649.56399999999996</v>
      </c>
      <c r="G4138" s="4">
        <f t="shared" si="129"/>
        <v>0.64956399999999992</v>
      </c>
    </row>
    <row r="4139" spans="1:7">
      <c r="A4139" s="4">
        <v>6</v>
      </c>
      <c r="B4139" s="4">
        <v>21</v>
      </c>
      <c r="C4139" s="4">
        <v>16</v>
      </c>
      <c r="D4139" s="4">
        <v>394.517</v>
      </c>
      <c r="E4139" s="4">
        <f t="shared" si="128"/>
        <v>0.39451700000000001</v>
      </c>
      <c r="F4139" s="4">
        <v>557.56200000000001</v>
      </c>
      <c r="G4139" s="4">
        <f t="shared" si="129"/>
        <v>0.557562</v>
      </c>
    </row>
    <row r="4140" spans="1:7">
      <c r="A4140" s="4">
        <v>6</v>
      </c>
      <c r="B4140" s="4">
        <v>21</v>
      </c>
      <c r="C4140" s="4">
        <v>17</v>
      </c>
      <c r="D4140" s="4">
        <v>238.483</v>
      </c>
      <c r="E4140" s="4">
        <f t="shared" si="128"/>
        <v>0.238483</v>
      </c>
      <c r="F4140" s="4">
        <v>469.78699999999998</v>
      </c>
      <c r="G4140" s="4">
        <f t="shared" si="129"/>
        <v>0.46978699999999995</v>
      </c>
    </row>
    <row r="4141" spans="1:7">
      <c r="A4141" s="4">
        <v>6</v>
      </c>
      <c r="B4141" s="4">
        <v>21</v>
      </c>
      <c r="C4141" s="4">
        <v>18</v>
      </c>
      <c r="D4141" s="4">
        <v>72.415000000000006</v>
      </c>
      <c r="E4141" s="4">
        <f t="shared" si="128"/>
        <v>7.2415000000000007E-2</v>
      </c>
      <c r="F4141" s="4">
        <v>292.55700000000002</v>
      </c>
      <c r="G4141" s="4">
        <f t="shared" si="129"/>
        <v>0.29255700000000001</v>
      </c>
    </row>
    <row r="4142" spans="1:7">
      <c r="A4142" s="4">
        <v>6</v>
      </c>
      <c r="B4142" s="4">
        <v>21</v>
      </c>
      <c r="C4142" s="4">
        <v>19</v>
      </c>
      <c r="D4142" s="4">
        <v>14.342000000000001</v>
      </c>
      <c r="E4142" s="4">
        <f t="shared" si="128"/>
        <v>1.4342000000000001E-2</v>
      </c>
      <c r="F4142" s="4">
        <v>86.299000000000007</v>
      </c>
      <c r="G4142" s="4">
        <f t="shared" si="129"/>
        <v>8.6299000000000001E-2</v>
      </c>
    </row>
    <row r="4143" spans="1:7">
      <c r="A4143" s="4">
        <v>6</v>
      </c>
      <c r="B4143" s="4">
        <v>21</v>
      </c>
      <c r="C4143" s="4">
        <v>20</v>
      </c>
      <c r="D4143" s="4">
        <v>0</v>
      </c>
      <c r="E4143" s="4">
        <f t="shared" si="128"/>
        <v>0</v>
      </c>
      <c r="F4143" s="4">
        <v>0</v>
      </c>
      <c r="G4143" s="4">
        <f t="shared" si="129"/>
        <v>0</v>
      </c>
    </row>
    <row r="4144" spans="1:7">
      <c r="A4144" s="4">
        <v>6</v>
      </c>
      <c r="B4144" s="4">
        <v>21</v>
      </c>
      <c r="C4144" s="4">
        <v>21</v>
      </c>
      <c r="D4144" s="4">
        <v>0</v>
      </c>
      <c r="E4144" s="4">
        <f t="shared" si="128"/>
        <v>0</v>
      </c>
      <c r="F4144" s="4">
        <v>0</v>
      </c>
      <c r="G4144" s="4">
        <f t="shared" si="129"/>
        <v>0</v>
      </c>
    </row>
    <row r="4145" spans="1:7">
      <c r="A4145" s="4">
        <v>6</v>
      </c>
      <c r="B4145" s="4">
        <v>21</v>
      </c>
      <c r="C4145" s="4">
        <v>22</v>
      </c>
      <c r="D4145" s="4">
        <v>0</v>
      </c>
      <c r="E4145" s="4">
        <f t="shared" si="128"/>
        <v>0</v>
      </c>
      <c r="F4145" s="4">
        <v>0</v>
      </c>
      <c r="G4145" s="4">
        <f t="shared" si="129"/>
        <v>0</v>
      </c>
    </row>
    <row r="4146" spans="1:7">
      <c r="A4146" s="4">
        <v>6</v>
      </c>
      <c r="B4146" s="4">
        <v>21</v>
      </c>
      <c r="C4146" s="4">
        <v>23</v>
      </c>
      <c r="D4146" s="4">
        <v>0</v>
      </c>
      <c r="E4146" s="4">
        <f t="shared" si="128"/>
        <v>0</v>
      </c>
      <c r="F4146" s="4">
        <v>0</v>
      </c>
      <c r="G4146" s="4">
        <f t="shared" si="129"/>
        <v>0</v>
      </c>
    </row>
    <row r="4147" spans="1:7">
      <c r="A4147" s="4">
        <v>6</v>
      </c>
      <c r="B4147" s="4">
        <v>22</v>
      </c>
      <c r="C4147" s="4">
        <v>0</v>
      </c>
      <c r="D4147" s="4">
        <v>0</v>
      </c>
      <c r="E4147" s="4">
        <f t="shared" si="128"/>
        <v>0</v>
      </c>
      <c r="F4147" s="4">
        <v>0</v>
      </c>
      <c r="G4147" s="4">
        <f t="shared" si="129"/>
        <v>0</v>
      </c>
    </row>
    <row r="4148" spans="1:7">
      <c r="A4148" s="4">
        <v>6</v>
      </c>
      <c r="B4148" s="4">
        <v>22</v>
      </c>
      <c r="C4148" s="4">
        <v>1</v>
      </c>
      <c r="D4148" s="4">
        <v>0</v>
      </c>
      <c r="E4148" s="4">
        <f t="shared" si="128"/>
        <v>0</v>
      </c>
      <c r="F4148" s="4">
        <v>0</v>
      </c>
      <c r="G4148" s="4">
        <f t="shared" si="129"/>
        <v>0</v>
      </c>
    </row>
    <row r="4149" spans="1:7">
      <c r="A4149" s="4">
        <v>6</v>
      </c>
      <c r="B4149" s="4">
        <v>22</v>
      </c>
      <c r="C4149" s="4">
        <v>2</v>
      </c>
      <c r="D4149" s="4">
        <v>0</v>
      </c>
      <c r="E4149" s="4">
        <f t="shared" si="128"/>
        <v>0</v>
      </c>
      <c r="F4149" s="4">
        <v>0</v>
      </c>
      <c r="G4149" s="4">
        <f t="shared" si="129"/>
        <v>0</v>
      </c>
    </row>
    <row r="4150" spans="1:7">
      <c r="A4150" s="4">
        <v>6</v>
      </c>
      <c r="B4150" s="4">
        <v>22</v>
      </c>
      <c r="C4150" s="4">
        <v>3</v>
      </c>
      <c r="D4150" s="4">
        <v>0</v>
      </c>
      <c r="E4150" s="4">
        <f t="shared" si="128"/>
        <v>0</v>
      </c>
      <c r="F4150" s="4">
        <v>0</v>
      </c>
      <c r="G4150" s="4">
        <f t="shared" si="129"/>
        <v>0</v>
      </c>
    </row>
    <row r="4151" spans="1:7">
      <c r="A4151" s="4">
        <v>6</v>
      </c>
      <c r="B4151" s="4">
        <v>22</v>
      </c>
      <c r="C4151" s="4">
        <v>4</v>
      </c>
      <c r="D4151" s="4">
        <v>0</v>
      </c>
      <c r="E4151" s="4">
        <f t="shared" si="128"/>
        <v>0</v>
      </c>
      <c r="F4151" s="4">
        <v>0</v>
      </c>
      <c r="G4151" s="4">
        <f t="shared" si="129"/>
        <v>0</v>
      </c>
    </row>
    <row r="4152" spans="1:7">
      <c r="A4152" s="4">
        <v>6</v>
      </c>
      <c r="B4152" s="4">
        <v>22</v>
      </c>
      <c r="C4152" s="4">
        <v>5</v>
      </c>
      <c r="D4152" s="4">
        <v>15.757</v>
      </c>
      <c r="E4152" s="4">
        <f t="shared" si="128"/>
        <v>1.5757E-2</v>
      </c>
      <c r="F4152" s="4">
        <v>15.726000000000001</v>
      </c>
      <c r="G4152" s="4">
        <f t="shared" si="129"/>
        <v>1.5726E-2</v>
      </c>
    </row>
    <row r="4153" spans="1:7">
      <c r="A4153" s="4">
        <v>6</v>
      </c>
      <c r="B4153" s="4">
        <v>22</v>
      </c>
      <c r="C4153" s="4">
        <v>6</v>
      </c>
      <c r="D4153" s="4">
        <v>76.664000000000001</v>
      </c>
      <c r="E4153" s="4">
        <f t="shared" si="128"/>
        <v>7.6663999999999996E-2</v>
      </c>
      <c r="F4153" s="4">
        <v>39.021999999999998</v>
      </c>
      <c r="G4153" s="4">
        <f t="shared" si="129"/>
        <v>3.9022000000000001E-2</v>
      </c>
    </row>
    <row r="4154" spans="1:7">
      <c r="A4154" s="4">
        <v>6</v>
      </c>
      <c r="B4154" s="4">
        <v>22</v>
      </c>
      <c r="C4154" s="4">
        <v>7</v>
      </c>
      <c r="D4154" s="4">
        <v>238.98699999999999</v>
      </c>
      <c r="E4154" s="4">
        <f t="shared" si="128"/>
        <v>0.238987</v>
      </c>
      <c r="F4154" s="4">
        <v>88.212000000000003</v>
      </c>
      <c r="G4154" s="4">
        <f t="shared" si="129"/>
        <v>8.8211999999999999E-2</v>
      </c>
    </row>
    <row r="4155" spans="1:7">
      <c r="A4155" s="4">
        <v>6</v>
      </c>
      <c r="B4155" s="4">
        <v>22</v>
      </c>
      <c r="C4155" s="4">
        <v>8</v>
      </c>
      <c r="D4155" s="4">
        <v>415.88499999999999</v>
      </c>
      <c r="E4155" s="4">
        <f t="shared" si="128"/>
        <v>0.415885</v>
      </c>
      <c r="F4155" s="4">
        <v>226.52600000000001</v>
      </c>
      <c r="G4155" s="4">
        <f t="shared" si="129"/>
        <v>0.22652600000000001</v>
      </c>
    </row>
    <row r="4156" spans="1:7">
      <c r="A4156" s="4">
        <v>6</v>
      </c>
      <c r="B4156" s="4">
        <v>22</v>
      </c>
      <c r="C4156" s="4">
        <v>9</v>
      </c>
      <c r="D4156" s="4">
        <v>573.84500000000003</v>
      </c>
      <c r="E4156" s="4">
        <f t="shared" si="128"/>
        <v>0.57384500000000005</v>
      </c>
      <c r="F4156" s="4">
        <v>386.34899999999999</v>
      </c>
      <c r="G4156" s="4">
        <f t="shared" si="129"/>
        <v>0.386349</v>
      </c>
    </row>
    <row r="4157" spans="1:7">
      <c r="A4157" s="4">
        <v>6</v>
      </c>
      <c r="B4157" s="4">
        <v>22</v>
      </c>
      <c r="C4157" s="4">
        <v>10</v>
      </c>
      <c r="D4157" s="4">
        <v>639.22</v>
      </c>
      <c r="E4157" s="4">
        <f t="shared" si="128"/>
        <v>0.63922000000000001</v>
      </c>
      <c r="F4157" s="4">
        <v>499.52499999999998</v>
      </c>
      <c r="G4157" s="4">
        <f t="shared" si="129"/>
        <v>0.499525</v>
      </c>
    </row>
    <row r="4158" spans="1:7">
      <c r="A4158" s="4">
        <v>6</v>
      </c>
      <c r="B4158" s="4">
        <v>22</v>
      </c>
      <c r="C4158" s="4">
        <v>11</v>
      </c>
      <c r="D4158" s="4">
        <v>711.24400000000003</v>
      </c>
      <c r="E4158" s="4">
        <f t="shared" si="128"/>
        <v>0.71124399999999999</v>
      </c>
      <c r="F4158" s="4">
        <v>602.06399999999996</v>
      </c>
      <c r="G4158" s="4">
        <f t="shared" si="129"/>
        <v>0.60206399999999993</v>
      </c>
    </row>
    <row r="4159" spans="1:7">
      <c r="A4159" s="4">
        <v>6</v>
      </c>
      <c r="B4159" s="4">
        <v>22</v>
      </c>
      <c r="C4159" s="4">
        <v>12</v>
      </c>
      <c r="D4159" s="4">
        <v>701.43499999999995</v>
      </c>
      <c r="E4159" s="4">
        <f t="shared" si="128"/>
        <v>0.70143499999999992</v>
      </c>
      <c r="F4159" s="4">
        <v>641.57399999999996</v>
      </c>
      <c r="G4159" s="4">
        <f t="shared" si="129"/>
        <v>0.64157399999999998</v>
      </c>
    </row>
    <row r="4160" spans="1:7">
      <c r="A4160" s="4">
        <v>6</v>
      </c>
      <c r="B4160" s="4">
        <v>22</v>
      </c>
      <c r="C4160" s="4">
        <v>13</v>
      </c>
      <c r="D4160" s="4">
        <v>710.74800000000005</v>
      </c>
      <c r="E4160" s="4">
        <f t="shared" si="128"/>
        <v>0.71074800000000005</v>
      </c>
      <c r="F4160" s="4">
        <v>703.17</v>
      </c>
      <c r="G4160" s="4">
        <f t="shared" si="129"/>
        <v>0.70316999999999996</v>
      </c>
    </row>
    <row r="4161" spans="1:7">
      <c r="A4161" s="4">
        <v>6</v>
      </c>
      <c r="B4161" s="4">
        <v>22</v>
      </c>
      <c r="C4161" s="4">
        <v>14</v>
      </c>
      <c r="D4161" s="4">
        <v>622.33199999999999</v>
      </c>
      <c r="E4161" s="4">
        <f t="shared" si="128"/>
        <v>0.622332</v>
      </c>
      <c r="F4161" s="4">
        <v>669.61800000000005</v>
      </c>
      <c r="G4161" s="4">
        <f t="shared" si="129"/>
        <v>0.66961800000000005</v>
      </c>
    </row>
    <row r="4162" spans="1:7">
      <c r="A4162" s="4">
        <v>6</v>
      </c>
      <c r="B4162" s="4">
        <v>22</v>
      </c>
      <c r="C4162" s="4">
        <v>15</v>
      </c>
      <c r="D4162" s="4">
        <v>368.75700000000001</v>
      </c>
      <c r="E4162" s="4">
        <f t="shared" si="128"/>
        <v>0.368757</v>
      </c>
      <c r="F4162" s="4">
        <v>425.90600000000001</v>
      </c>
      <c r="G4162" s="4">
        <f t="shared" si="129"/>
        <v>0.42590600000000001</v>
      </c>
    </row>
    <row r="4163" spans="1:7">
      <c r="A4163" s="4">
        <v>6</v>
      </c>
      <c r="B4163" s="4">
        <v>22</v>
      </c>
      <c r="C4163" s="4">
        <v>16</v>
      </c>
      <c r="D4163" s="4">
        <v>372.995</v>
      </c>
      <c r="E4163" s="4">
        <f t="shared" si="128"/>
        <v>0.37299500000000002</v>
      </c>
      <c r="F4163" s="4">
        <v>500.57600000000002</v>
      </c>
      <c r="G4163" s="4">
        <f t="shared" si="129"/>
        <v>0.50057600000000002</v>
      </c>
    </row>
    <row r="4164" spans="1:7">
      <c r="A4164" s="4">
        <v>6</v>
      </c>
      <c r="B4164" s="4">
        <v>22</v>
      </c>
      <c r="C4164" s="4">
        <v>17</v>
      </c>
      <c r="D4164" s="4">
        <v>231.154</v>
      </c>
      <c r="E4164" s="4">
        <f t="shared" si="128"/>
        <v>0.231154</v>
      </c>
      <c r="F4164" s="4">
        <v>375.95800000000003</v>
      </c>
      <c r="G4164" s="4">
        <f t="shared" si="129"/>
        <v>0.37595800000000001</v>
      </c>
    </row>
    <row r="4165" spans="1:7">
      <c r="A4165" s="4">
        <v>6</v>
      </c>
      <c r="B4165" s="4">
        <v>22</v>
      </c>
      <c r="C4165" s="4">
        <v>18</v>
      </c>
      <c r="D4165" s="4">
        <v>83.766000000000005</v>
      </c>
      <c r="E4165" s="4">
        <f t="shared" si="128"/>
        <v>8.3766000000000007E-2</v>
      </c>
      <c r="F4165" s="4">
        <v>181.01400000000001</v>
      </c>
      <c r="G4165" s="4">
        <f t="shared" si="129"/>
        <v>0.18101400000000001</v>
      </c>
    </row>
    <row r="4166" spans="1:7">
      <c r="A4166" s="4">
        <v>6</v>
      </c>
      <c r="B4166" s="4">
        <v>22</v>
      </c>
      <c r="C4166" s="4">
        <v>19</v>
      </c>
      <c r="D4166" s="4">
        <v>18.678999999999998</v>
      </c>
      <c r="E4166" s="4">
        <f t="shared" si="128"/>
        <v>1.8678999999999998E-2</v>
      </c>
      <c r="F4166" s="4">
        <v>34.143999999999998</v>
      </c>
      <c r="G4166" s="4">
        <f t="shared" si="129"/>
        <v>3.4144000000000001E-2</v>
      </c>
    </row>
    <row r="4167" spans="1:7">
      <c r="A4167" s="4">
        <v>6</v>
      </c>
      <c r="B4167" s="4">
        <v>22</v>
      </c>
      <c r="C4167" s="4">
        <v>20</v>
      </c>
      <c r="D4167" s="4">
        <v>0</v>
      </c>
      <c r="E4167" s="4">
        <f t="shared" si="128"/>
        <v>0</v>
      </c>
      <c r="F4167" s="4">
        <v>0</v>
      </c>
      <c r="G4167" s="4">
        <f t="shared" si="129"/>
        <v>0</v>
      </c>
    </row>
    <row r="4168" spans="1:7">
      <c r="A4168" s="4">
        <v>6</v>
      </c>
      <c r="B4168" s="4">
        <v>22</v>
      </c>
      <c r="C4168" s="4">
        <v>21</v>
      </c>
      <c r="D4168" s="4">
        <v>0</v>
      </c>
      <c r="E4168" s="4">
        <f t="shared" si="128"/>
        <v>0</v>
      </c>
      <c r="F4168" s="4">
        <v>0</v>
      </c>
      <c r="G4168" s="4">
        <f t="shared" si="129"/>
        <v>0</v>
      </c>
    </row>
    <row r="4169" spans="1:7">
      <c r="A4169" s="4">
        <v>6</v>
      </c>
      <c r="B4169" s="4">
        <v>22</v>
      </c>
      <c r="C4169" s="4">
        <v>22</v>
      </c>
      <c r="D4169" s="4">
        <v>0</v>
      </c>
      <c r="E4169" s="4">
        <f t="shared" si="128"/>
        <v>0</v>
      </c>
      <c r="F4169" s="4">
        <v>0</v>
      </c>
      <c r="G4169" s="4">
        <f t="shared" si="129"/>
        <v>0</v>
      </c>
    </row>
    <row r="4170" spans="1:7">
      <c r="A4170" s="4">
        <v>6</v>
      </c>
      <c r="B4170" s="4">
        <v>22</v>
      </c>
      <c r="C4170" s="4">
        <v>23</v>
      </c>
      <c r="D4170" s="4">
        <v>0</v>
      </c>
      <c r="E4170" s="4">
        <f t="shared" si="128"/>
        <v>0</v>
      </c>
      <c r="F4170" s="4">
        <v>0</v>
      </c>
      <c r="G4170" s="4">
        <f t="shared" si="129"/>
        <v>0</v>
      </c>
    </row>
    <row r="4171" spans="1:7">
      <c r="A4171" s="4">
        <v>6</v>
      </c>
      <c r="B4171" s="4">
        <v>23</v>
      </c>
      <c r="C4171" s="4">
        <v>0</v>
      </c>
      <c r="D4171" s="4">
        <v>0</v>
      </c>
      <c r="E4171" s="4">
        <f t="shared" si="128"/>
        <v>0</v>
      </c>
      <c r="F4171" s="4">
        <v>0</v>
      </c>
      <c r="G4171" s="4">
        <f t="shared" si="129"/>
        <v>0</v>
      </c>
    </row>
    <row r="4172" spans="1:7">
      <c r="A4172" s="4">
        <v>6</v>
      </c>
      <c r="B4172" s="4">
        <v>23</v>
      </c>
      <c r="C4172" s="4">
        <v>1</v>
      </c>
      <c r="D4172" s="4">
        <v>0</v>
      </c>
      <c r="E4172" s="4">
        <f t="shared" si="128"/>
        <v>0</v>
      </c>
      <c r="F4172" s="4">
        <v>0</v>
      </c>
      <c r="G4172" s="4">
        <f t="shared" si="129"/>
        <v>0</v>
      </c>
    </row>
    <row r="4173" spans="1:7">
      <c r="A4173" s="4">
        <v>6</v>
      </c>
      <c r="B4173" s="4">
        <v>23</v>
      </c>
      <c r="C4173" s="4">
        <v>2</v>
      </c>
      <c r="D4173" s="4">
        <v>0</v>
      </c>
      <c r="E4173" s="4">
        <f t="shared" si="128"/>
        <v>0</v>
      </c>
      <c r="F4173" s="4">
        <v>0</v>
      </c>
      <c r="G4173" s="4">
        <f t="shared" si="129"/>
        <v>0</v>
      </c>
    </row>
    <row r="4174" spans="1:7">
      <c r="A4174" s="4">
        <v>6</v>
      </c>
      <c r="B4174" s="4">
        <v>23</v>
      </c>
      <c r="C4174" s="4">
        <v>3</v>
      </c>
      <c r="D4174" s="4">
        <v>0</v>
      </c>
      <c r="E4174" s="4">
        <f t="shared" si="128"/>
        <v>0</v>
      </c>
      <c r="F4174" s="4">
        <v>0</v>
      </c>
      <c r="G4174" s="4">
        <f t="shared" si="129"/>
        <v>0</v>
      </c>
    </row>
    <row r="4175" spans="1:7">
      <c r="A4175" s="4">
        <v>6</v>
      </c>
      <c r="B4175" s="4">
        <v>23</v>
      </c>
      <c r="C4175" s="4">
        <v>4</v>
      </c>
      <c r="D4175" s="4">
        <v>0</v>
      </c>
      <c r="E4175" s="4">
        <f t="shared" si="128"/>
        <v>0</v>
      </c>
      <c r="F4175" s="4">
        <v>0</v>
      </c>
      <c r="G4175" s="4">
        <f t="shared" si="129"/>
        <v>0</v>
      </c>
    </row>
    <row r="4176" spans="1:7">
      <c r="A4176" s="4">
        <v>6</v>
      </c>
      <c r="B4176" s="4">
        <v>23</v>
      </c>
      <c r="C4176" s="4">
        <v>5</v>
      </c>
      <c r="D4176" s="4">
        <v>8.8469999999999995</v>
      </c>
      <c r="E4176" s="4">
        <f t="shared" si="128"/>
        <v>8.846999999999999E-3</v>
      </c>
      <c r="F4176" s="4">
        <v>8.8450000000000006</v>
      </c>
      <c r="G4176" s="4">
        <f t="shared" si="129"/>
        <v>8.8450000000000004E-3</v>
      </c>
    </row>
    <row r="4177" spans="1:7">
      <c r="A4177" s="4">
        <v>6</v>
      </c>
      <c r="B4177" s="4">
        <v>23</v>
      </c>
      <c r="C4177" s="4">
        <v>6</v>
      </c>
      <c r="D4177" s="4">
        <v>70.114000000000004</v>
      </c>
      <c r="E4177" s="4">
        <f t="shared" si="128"/>
        <v>7.011400000000001E-2</v>
      </c>
      <c r="F4177" s="4">
        <v>21.975999999999999</v>
      </c>
      <c r="G4177" s="4">
        <f t="shared" si="129"/>
        <v>2.1975999999999999E-2</v>
      </c>
    </row>
    <row r="4178" spans="1:7">
      <c r="A4178" s="4">
        <v>6</v>
      </c>
      <c r="B4178" s="4">
        <v>23</v>
      </c>
      <c r="C4178" s="4">
        <v>7</v>
      </c>
      <c r="D4178" s="4">
        <v>248.297</v>
      </c>
      <c r="E4178" s="4">
        <f t="shared" si="128"/>
        <v>0.24829699999999999</v>
      </c>
      <c r="F4178" s="4">
        <v>98.161000000000001</v>
      </c>
      <c r="G4178" s="4">
        <f t="shared" si="129"/>
        <v>9.8160999999999998E-2</v>
      </c>
    </row>
    <row r="4179" spans="1:7">
      <c r="A4179" s="4">
        <v>6</v>
      </c>
      <c r="B4179" s="4">
        <v>23</v>
      </c>
      <c r="C4179" s="4">
        <v>8</v>
      </c>
      <c r="D4179" s="4">
        <v>343.73599999999999</v>
      </c>
      <c r="E4179" s="4">
        <f t="shared" si="128"/>
        <v>0.34373599999999999</v>
      </c>
      <c r="F4179" s="4">
        <v>215.602</v>
      </c>
      <c r="G4179" s="4">
        <f t="shared" si="129"/>
        <v>0.21560200000000002</v>
      </c>
    </row>
    <row r="4180" spans="1:7">
      <c r="A4180" s="4">
        <v>6</v>
      </c>
      <c r="B4180" s="4">
        <v>23</v>
      </c>
      <c r="C4180" s="4">
        <v>9</v>
      </c>
      <c r="D4180" s="4">
        <v>545.64300000000003</v>
      </c>
      <c r="E4180" s="4">
        <f t="shared" ref="E4180:E4243" si="130">D4180/1000</f>
        <v>0.54564299999999999</v>
      </c>
      <c r="F4180" s="4">
        <v>371.53800000000001</v>
      </c>
      <c r="G4180" s="4">
        <f t="shared" ref="G4180:G4243" si="131">F4180/1000</f>
        <v>0.37153800000000003</v>
      </c>
    </row>
    <row r="4181" spans="1:7">
      <c r="A4181" s="4">
        <v>6</v>
      </c>
      <c r="B4181" s="4">
        <v>23</v>
      </c>
      <c r="C4181" s="4">
        <v>10</v>
      </c>
      <c r="D4181" s="4">
        <v>493.947</v>
      </c>
      <c r="E4181" s="4">
        <f t="shared" si="130"/>
        <v>0.49394700000000002</v>
      </c>
      <c r="F4181" s="4">
        <v>409.202</v>
      </c>
      <c r="G4181" s="4">
        <f t="shared" si="131"/>
        <v>0.40920200000000001</v>
      </c>
    </row>
    <row r="4182" spans="1:7">
      <c r="A4182" s="4">
        <v>6</v>
      </c>
      <c r="B4182" s="4">
        <v>23</v>
      </c>
      <c r="C4182" s="4">
        <v>11</v>
      </c>
      <c r="D4182" s="4">
        <v>607.53800000000001</v>
      </c>
      <c r="E4182" s="4">
        <f t="shared" si="130"/>
        <v>0.60753800000000002</v>
      </c>
      <c r="F4182" s="4">
        <v>519.25900000000001</v>
      </c>
      <c r="G4182" s="4">
        <f t="shared" si="131"/>
        <v>0.51925900000000003</v>
      </c>
    </row>
    <row r="4183" spans="1:7">
      <c r="A4183" s="4">
        <v>6</v>
      </c>
      <c r="B4183" s="4">
        <v>23</v>
      </c>
      <c r="C4183" s="4">
        <v>12</v>
      </c>
      <c r="D4183" s="4">
        <v>642.18100000000004</v>
      </c>
      <c r="E4183" s="4">
        <f t="shared" si="130"/>
        <v>0.642181</v>
      </c>
      <c r="F4183" s="4">
        <v>589.37300000000005</v>
      </c>
      <c r="G4183" s="4">
        <f t="shared" si="131"/>
        <v>0.58937300000000004</v>
      </c>
    </row>
    <row r="4184" spans="1:7">
      <c r="A4184" s="4">
        <v>6</v>
      </c>
      <c r="B4184" s="4">
        <v>23</v>
      </c>
      <c r="C4184" s="4">
        <v>13</v>
      </c>
      <c r="D4184" s="4">
        <v>700.66600000000005</v>
      </c>
      <c r="E4184" s="4">
        <f t="shared" si="130"/>
        <v>0.70066600000000001</v>
      </c>
      <c r="F4184" s="4">
        <v>692.65300000000002</v>
      </c>
      <c r="G4184" s="4">
        <f t="shared" si="131"/>
        <v>0.69265300000000007</v>
      </c>
    </row>
    <row r="4185" spans="1:7">
      <c r="A4185" s="4">
        <v>6</v>
      </c>
      <c r="B4185" s="4">
        <v>23</v>
      </c>
      <c r="C4185" s="4">
        <v>14</v>
      </c>
      <c r="D4185" s="4">
        <v>446.697</v>
      </c>
      <c r="E4185" s="4">
        <f t="shared" si="130"/>
        <v>0.44669700000000001</v>
      </c>
      <c r="F4185" s="4">
        <v>469.27699999999999</v>
      </c>
      <c r="G4185" s="4">
        <f t="shared" si="131"/>
        <v>0.469277</v>
      </c>
    </row>
    <row r="4186" spans="1:7">
      <c r="A4186" s="4">
        <v>6</v>
      </c>
      <c r="B4186" s="4">
        <v>23</v>
      </c>
      <c r="C4186" s="4">
        <v>15</v>
      </c>
      <c r="D4186" s="4">
        <v>295.84199999999998</v>
      </c>
      <c r="E4186" s="4">
        <f t="shared" si="130"/>
        <v>0.29584199999999999</v>
      </c>
      <c r="F4186" s="4">
        <v>328.541</v>
      </c>
      <c r="G4186" s="4">
        <f t="shared" si="131"/>
        <v>0.32854099999999997</v>
      </c>
    </row>
    <row r="4187" spans="1:7">
      <c r="A4187" s="4">
        <v>6</v>
      </c>
      <c r="B4187" s="4">
        <v>23</v>
      </c>
      <c r="C4187" s="4">
        <v>16</v>
      </c>
      <c r="D4187" s="4">
        <v>260.47300000000001</v>
      </c>
      <c r="E4187" s="4">
        <f t="shared" si="130"/>
        <v>0.26047300000000001</v>
      </c>
      <c r="F4187" s="4">
        <v>301.52</v>
      </c>
      <c r="G4187" s="4">
        <f t="shared" si="131"/>
        <v>0.30151999999999995</v>
      </c>
    </row>
    <row r="4188" spans="1:7">
      <c r="A4188" s="4">
        <v>6</v>
      </c>
      <c r="B4188" s="4">
        <v>23</v>
      </c>
      <c r="C4188" s="4">
        <v>17</v>
      </c>
      <c r="D4188" s="4">
        <v>202.12700000000001</v>
      </c>
      <c r="E4188" s="4">
        <f t="shared" si="130"/>
        <v>0.202127</v>
      </c>
      <c r="F4188" s="4">
        <v>261.36700000000002</v>
      </c>
      <c r="G4188" s="4">
        <f t="shared" si="131"/>
        <v>0.26136700000000002</v>
      </c>
    </row>
    <row r="4189" spans="1:7">
      <c r="A4189" s="4">
        <v>6</v>
      </c>
      <c r="B4189" s="4">
        <v>23</v>
      </c>
      <c r="C4189" s="4">
        <v>18</v>
      </c>
      <c r="D4189" s="4">
        <v>77.596999999999994</v>
      </c>
      <c r="E4189" s="4">
        <f t="shared" si="130"/>
        <v>7.7596999999999999E-2</v>
      </c>
      <c r="F4189" s="4">
        <v>180.768</v>
      </c>
      <c r="G4189" s="4">
        <f t="shared" si="131"/>
        <v>0.18076800000000001</v>
      </c>
    </row>
    <row r="4190" spans="1:7">
      <c r="A4190" s="4">
        <v>6</v>
      </c>
      <c r="B4190" s="4">
        <v>23</v>
      </c>
      <c r="C4190" s="4">
        <v>19</v>
      </c>
      <c r="D4190" s="4">
        <v>19.690000000000001</v>
      </c>
      <c r="E4190" s="4">
        <f t="shared" si="130"/>
        <v>1.9690000000000003E-2</v>
      </c>
      <c r="F4190" s="4">
        <v>26.012</v>
      </c>
      <c r="G4190" s="4">
        <f t="shared" si="131"/>
        <v>2.6012E-2</v>
      </c>
    </row>
    <row r="4191" spans="1:7">
      <c r="A4191" s="4">
        <v>6</v>
      </c>
      <c r="B4191" s="4">
        <v>23</v>
      </c>
      <c r="C4191" s="4">
        <v>20</v>
      </c>
      <c r="D4191" s="4">
        <v>0</v>
      </c>
      <c r="E4191" s="4">
        <f t="shared" si="130"/>
        <v>0</v>
      </c>
      <c r="F4191" s="4">
        <v>0</v>
      </c>
      <c r="G4191" s="4">
        <f t="shared" si="131"/>
        <v>0</v>
      </c>
    </row>
    <row r="4192" spans="1:7">
      <c r="A4192" s="4">
        <v>6</v>
      </c>
      <c r="B4192" s="4">
        <v>23</v>
      </c>
      <c r="C4192" s="4">
        <v>21</v>
      </c>
      <c r="D4192" s="4">
        <v>0</v>
      </c>
      <c r="E4192" s="4">
        <f t="shared" si="130"/>
        <v>0</v>
      </c>
      <c r="F4192" s="4">
        <v>0</v>
      </c>
      <c r="G4192" s="4">
        <f t="shared" si="131"/>
        <v>0</v>
      </c>
    </row>
    <row r="4193" spans="1:7">
      <c r="A4193" s="4">
        <v>6</v>
      </c>
      <c r="B4193" s="4">
        <v>23</v>
      </c>
      <c r="C4193" s="4">
        <v>22</v>
      </c>
      <c r="D4193" s="4">
        <v>0</v>
      </c>
      <c r="E4193" s="4">
        <f t="shared" si="130"/>
        <v>0</v>
      </c>
      <c r="F4193" s="4">
        <v>0</v>
      </c>
      <c r="G4193" s="4">
        <f t="shared" si="131"/>
        <v>0</v>
      </c>
    </row>
    <row r="4194" spans="1:7">
      <c r="A4194" s="4">
        <v>6</v>
      </c>
      <c r="B4194" s="4">
        <v>23</v>
      </c>
      <c r="C4194" s="4">
        <v>23</v>
      </c>
      <c r="D4194" s="4">
        <v>0</v>
      </c>
      <c r="E4194" s="4">
        <f t="shared" si="130"/>
        <v>0</v>
      </c>
      <c r="F4194" s="4">
        <v>0</v>
      </c>
      <c r="G4194" s="4">
        <f t="shared" si="131"/>
        <v>0</v>
      </c>
    </row>
    <row r="4195" spans="1:7">
      <c r="A4195" s="4">
        <v>6</v>
      </c>
      <c r="B4195" s="4">
        <v>24</v>
      </c>
      <c r="C4195" s="4">
        <v>0</v>
      </c>
      <c r="D4195" s="4">
        <v>0</v>
      </c>
      <c r="E4195" s="4">
        <f t="shared" si="130"/>
        <v>0</v>
      </c>
      <c r="F4195" s="4">
        <v>0</v>
      </c>
      <c r="G4195" s="4">
        <f t="shared" si="131"/>
        <v>0</v>
      </c>
    </row>
    <row r="4196" spans="1:7">
      <c r="A4196" s="4">
        <v>6</v>
      </c>
      <c r="B4196" s="4">
        <v>24</v>
      </c>
      <c r="C4196" s="4">
        <v>1</v>
      </c>
      <c r="D4196" s="4">
        <v>0</v>
      </c>
      <c r="E4196" s="4">
        <f t="shared" si="130"/>
        <v>0</v>
      </c>
      <c r="F4196" s="4">
        <v>0</v>
      </c>
      <c r="G4196" s="4">
        <f t="shared" si="131"/>
        <v>0</v>
      </c>
    </row>
    <row r="4197" spans="1:7">
      <c r="A4197" s="4">
        <v>6</v>
      </c>
      <c r="B4197" s="4">
        <v>24</v>
      </c>
      <c r="C4197" s="4">
        <v>2</v>
      </c>
      <c r="D4197" s="4">
        <v>0</v>
      </c>
      <c r="E4197" s="4">
        <f t="shared" si="130"/>
        <v>0</v>
      </c>
      <c r="F4197" s="4">
        <v>0</v>
      </c>
      <c r="G4197" s="4">
        <f t="shared" si="131"/>
        <v>0</v>
      </c>
    </row>
    <row r="4198" spans="1:7">
      <c r="A4198" s="4">
        <v>6</v>
      </c>
      <c r="B4198" s="4">
        <v>24</v>
      </c>
      <c r="C4198" s="4">
        <v>3</v>
      </c>
      <c r="D4198" s="4">
        <v>0</v>
      </c>
      <c r="E4198" s="4">
        <f t="shared" si="130"/>
        <v>0</v>
      </c>
      <c r="F4198" s="4">
        <v>0</v>
      </c>
      <c r="G4198" s="4">
        <f t="shared" si="131"/>
        <v>0</v>
      </c>
    </row>
    <row r="4199" spans="1:7">
      <c r="A4199" s="4">
        <v>6</v>
      </c>
      <c r="B4199" s="4">
        <v>24</v>
      </c>
      <c r="C4199" s="4">
        <v>4</v>
      </c>
      <c r="D4199" s="4">
        <v>0</v>
      </c>
      <c r="E4199" s="4">
        <f t="shared" si="130"/>
        <v>0</v>
      </c>
      <c r="F4199" s="4">
        <v>0</v>
      </c>
      <c r="G4199" s="4">
        <f t="shared" si="131"/>
        <v>0</v>
      </c>
    </row>
    <row r="4200" spans="1:7">
      <c r="A4200" s="4">
        <v>6</v>
      </c>
      <c r="B4200" s="4">
        <v>24</v>
      </c>
      <c r="C4200" s="4">
        <v>5</v>
      </c>
      <c r="D4200" s="4">
        <v>11.750999999999999</v>
      </c>
      <c r="E4200" s="4">
        <f t="shared" si="130"/>
        <v>1.1750999999999999E-2</v>
      </c>
      <c r="F4200" s="4">
        <v>11.749000000000001</v>
      </c>
      <c r="G4200" s="4">
        <f t="shared" si="131"/>
        <v>1.1749000000000001E-2</v>
      </c>
    </row>
    <row r="4201" spans="1:7">
      <c r="A4201" s="4">
        <v>6</v>
      </c>
      <c r="B4201" s="4">
        <v>24</v>
      </c>
      <c r="C4201" s="4">
        <v>6</v>
      </c>
      <c r="D4201" s="4">
        <v>67.953000000000003</v>
      </c>
      <c r="E4201" s="4">
        <f t="shared" si="130"/>
        <v>6.7953E-2</v>
      </c>
      <c r="F4201" s="4">
        <v>21.53</v>
      </c>
      <c r="G4201" s="4">
        <f t="shared" si="131"/>
        <v>2.1530000000000001E-2</v>
      </c>
    </row>
    <row r="4202" spans="1:7">
      <c r="A4202" s="4">
        <v>6</v>
      </c>
      <c r="B4202" s="4">
        <v>24</v>
      </c>
      <c r="C4202" s="4">
        <v>7</v>
      </c>
      <c r="D4202" s="4">
        <v>190.73500000000001</v>
      </c>
      <c r="E4202" s="4">
        <f t="shared" si="130"/>
        <v>0.19073500000000002</v>
      </c>
      <c r="F4202" s="4">
        <v>87.578999999999994</v>
      </c>
      <c r="G4202" s="4">
        <f t="shared" si="131"/>
        <v>8.757899999999999E-2</v>
      </c>
    </row>
    <row r="4203" spans="1:7">
      <c r="A4203" s="4">
        <v>6</v>
      </c>
      <c r="B4203" s="4">
        <v>24</v>
      </c>
      <c r="C4203" s="4">
        <v>8</v>
      </c>
      <c r="D4203" s="4">
        <v>407.85500000000002</v>
      </c>
      <c r="E4203" s="4">
        <f t="shared" si="130"/>
        <v>0.40785500000000002</v>
      </c>
      <c r="F4203" s="4">
        <v>215.119</v>
      </c>
      <c r="G4203" s="4">
        <f t="shared" si="131"/>
        <v>0.215119</v>
      </c>
    </row>
    <row r="4204" spans="1:7">
      <c r="A4204" s="4">
        <v>6</v>
      </c>
      <c r="B4204" s="4">
        <v>24</v>
      </c>
      <c r="C4204" s="4">
        <v>9</v>
      </c>
      <c r="D4204" s="4">
        <v>528.149</v>
      </c>
      <c r="E4204" s="4">
        <f t="shared" si="130"/>
        <v>0.52814899999999998</v>
      </c>
      <c r="F4204" s="4">
        <v>359.60199999999998</v>
      </c>
      <c r="G4204" s="4">
        <f t="shared" si="131"/>
        <v>0.35960199999999998</v>
      </c>
    </row>
    <row r="4205" spans="1:7">
      <c r="A4205" s="4">
        <v>6</v>
      </c>
      <c r="B4205" s="4">
        <v>24</v>
      </c>
      <c r="C4205" s="4">
        <v>10</v>
      </c>
      <c r="D4205" s="4">
        <v>659.43399999999997</v>
      </c>
      <c r="E4205" s="4">
        <f t="shared" si="130"/>
        <v>0.65943399999999996</v>
      </c>
      <c r="F4205" s="4">
        <v>500.637</v>
      </c>
      <c r="G4205" s="4">
        <f t="shared" si="131"/>
        <v>0.500637</v>
      </c>
    </row>
    <row r="4206" spans="1:7">
      <c r="A4206" s="4">
        <v>6</v>
      </c>
      <c r="B4206" s="4">
        <v>24</v>
      </c>
      <c r="C4206" s="4">
        <v>11</v>
      </c>
      <c r="D4206" s="4">
        <v>687.54899999999998</v>
      </c>
      <c r="E4206" s="4">
        <f t="shared" si="130"/>
        <v>0.68754899999999997</v>
      </c>
      <c r="F4206" s="4">
        <v>579.78800000000001</v>
      </c>
      <c r="G4206" s="4">
        <f t="shared" si="131"/>
        <v>0.57978799999999997</v>
      </c>
    </row>
    <row r="4207" spans="1:7">
      <c r="A4207" s="4">
        <v>6</v>
      </c>
      <c r="B4207" s="4">
        <v>24</v>
      </c>
      <c r="C4207" s="4">
        <v>12</v>
      </c>
      <c r="D4207" s="4">
        <v>664.85400000000004</v>
      </c>
      <c r="E4207" s="4">
        <f t="shared" si="130"/>
        <v>0.66485400000000006</v>
      </c>
      <c r="F4207" s="4">
        <v>610.76400000000001</v>
      </c>
      <c r="G4207" s="4">
        <f t="shared" si="131"/>
        <v>0.61076399999999997</v>
      </c>
    </row>
    <row r="4208" spans="1:7">
      <c r="A4208" s="4">
        <v>6</v>
      </c>
      <c r="B4208" s="4">
        <v>24</v>
      </c>
      <c r="C4208" s="4">
        <v>13</v>
      </c>
      <c r="D4208" s="4">
        <v>568.66899999999998</v>
      </c>
      <c r="E4208" s="4">
        <f t="shared" si="130"/>
        <v>0.56866899999999998</v>
      </c>
      <c r="F4208" s="4">
        <v>562.91099999999994</v>
      </c>
      <c r="G4208" s="4">
        <f t="shared" si="131"/>
        <v>0.56291099999999994</v>
      </c>
    </row>
    <row r="4209" spans="1:7">
      <c r="A4209" s="4">
        <v>6</v>
      </c>
      <c r="B4209" s="4">
        <v>24</v>
      </c>
      <c r="C4209" s="4">
        <v>14</v>
      </c>
      <c r="D4209" s="4">
        <v>467.59199999999998</v>
      </c>
      <c r="E4209" s="4">
        <f t="shared" si="130"/>
        <v>0.46759200000000001</v>
      </c>
      <c r="F4209" s="4">
        <v>497.63</v>
      </c>
      <c r="G4209" s="4">
        <f t="shared" si="131"/>
        <v>0.49763000000000002</v>
      </c>
    </row>
    <row r="4210" spans="1:7">
      <c r="A4210" s="4">
        <v>6</v>
      </c>
      <c r="B4210" s="4">
        <v>24</v>
      </c>
      <c r="C4210" s="4">
        <v>15</v>
      </c>
      <c r="D4210" s="4">
        <v>316.95699999999999</v>
      </c>
      <c r="E4210" s="4">
        <f t="shared" si="130"/>
        <v>0.31695699999999999</v>
      </c>
      <c r="F4210" s="4">
        <v>357.71499999999997</v>
      </c>
      <c r="G4210" s="4">
        <f t="shared" si="131"/>
        <v>0.35771499999999995</v>
      </c>
    </row>
    <row r="4211" spans="1:7">
      <c r="A4211" s="4">
        <v>6</v>
      </c>
      <c r="B4211" s="4">
        <v>24</v>
      </c>
      <c r="C4211" s="4">
        <v>16</v>
      </c>
      <c r="D4211" s="4">
        <v>268.36599999999999</v>
      </c>
      <c r="E4211" s="4">
        <f t="shared" si="130"/>
        <v>0.26836599999999999</v>
      </c>
      <c r="F4211" s="4">
        <v>324.358</v>
      </c>
      <c r="G4211" s="4">
        <f t="shared" si="131"/>
        <v>0.32435799999999998</v>
      </c>
    </row>
    <row r="4212" spans="1:7">
      <c r="A4212" s="4">
        <v>6</v>
      </c>
      <c r="B4212" s="4">
        <v>24</v>
      </c>
      <c r="C4212" s="4">
        <v>17</v>
      </c>
      <c r="D4212" s="4">
        <v>187.62200000000001</v>
      </c>
      <c r="E4212" s="4">
        <f t="shared" si="130"/>
        <v>0.18762200000000001</v>
      </c>
      <c r="F4212" s="4">
        <v>243.87299999999999</v>
      </c>
      <c r="G4212" s="4">
        <f t="shared" si="131"/>
        <v>0.24387299999999998</v>
      </c>
    </row>
    <row r="4213" spans="1:7">
      <c r="A4213" s="4">
        <v>6</v>
      </c>
      <c r="B4213" s="4">
        <v>24</v>
      </c>
      <c r="C4213" s="4">
        <v>18</v>
      </c>
      <c r="D4213" s="4">
        <v>54.683999999999997</v>
      </c>
      <c r="E4213" s="4">
        <f t="shared" si="130"/>
        <v>5.4683999999999996E-2</v>
      </c>
      <c r="F4213" s="4">
        <v>71.494</v>
      </c>
      <c r="G4213" s="4">
        <f t="shared" si="131"/>
        <v>7.1494000000000002E-2</v>
      </c>
    </row>
    <row r="4214" spans="1:7">
      <c r="A4214" s="4">
        <v>6</v>
      </c>
      <c r="B4214" s="4">
        <v>24</v>
      </c>
      <c r="C4214" s="4">
        <v>19</v>
      </c>
      <c r="D4214" s="4">
        <v>13.62</v>
      </c>
      <c r="E4214" s="4">
        <f t="shared" si="130"/>
        <v>1.3619999999999998E-2</v>
      </c>
      <c r="F4214" s="4">
        <v>76.055000000000007</v>
      </c>
      <c r="G4214" s="4">
        <f t="shared" si="131"/>
        <v>7.6055000000000011E-2</v>
      </c>
    </row>
    <row r="4215" spans="1:7">
      <c r="A4215" s="4">
        <v>6</v>
      </c>
      <c r="B4215" s="4">
        <v>24</v>
      </c>
      <c r="C4215" s="4">
        <v>20</v>
      </c>
      <c r="D4215" s="4">
        <v>0</v>
      </c>
      <c r="E4215" s="4">
        <f t="shared" si="130"/>
        <v>0</v>
      </c>
      <c r="F4215" s="4">
        <v>0</v>
      </c>
      <c r="G4215" s="4">
        <f t="shared" si="131"/>
        <v>0</v>
      </c>
    </row>
    <row r="4216" spans="1:7">
      <c r="A4216" s="4">
        <v>6</v>
      </c>
      <c r="B4216" s="4">
        <v>24</v>
      </c>
      <c r="C4216" s="4">
        <v>21</v>
      </c>
      <c r="D4216" s="4">
        <v>0</v>
      </c>
      <c r="E4216" s="4">
        <f t="shared" si="130"/>
        <v>0</v>
      </c>
      <c r="F4216" s="4">
        <v>0</v>
      </c>
      <c r="G4216" s="4">
        <f t="shared" si="131"/>
        <v>0</v>
      </c>
    </row>
    <row r="4217" spans="1:7">
      <c r="A4217" s="4">
        <v>6</v>
      </c>
      <c r="B4217" s="4">
        <v>24</v>
      </c>
      <c r="C4217" s="4">
        <v>22</v>
      </c>
      <c r="D4217" s="4">
        <v>0</v>
      </c>
      <c r="E4217" s="4">
        <f t="shared" si="130"/>
        <v>0</v>
      </c>
      <c r="F4217" s="4">
        <v>0</v>
      </c>
      <c r="G4217" s="4">
        <f t="shared" si="131"/>
        <v>0</v>
      </c>
    </row>
    <row r="4218" spans="1:7">
      <c r="A4218" s="4">
        <v>6</v>
      </c>
      <c r="B4218" s="4">
        <v>24</v>
      </c>
      <c r="C4218" s="4">
        <v>23</v>
      </c>
      <c r="D4218" s="4">
        <v>0</v>
      </c>
      <c r="E4218" s="4">
        <f t="shared" si="130"/>
        <v>0</v>
      </c>
      <c r="F4218" s="4">
        <v>0</v>
      </c>
      <c r="G4218" s="4">
        <f t="shared" si="131"/>
        <v>0</v>
      </c>
    </row>
    <row r="4219" spans="1:7">
      <c r="A4219" s="4">
        <v>6</v>
      </c>
      <c r="B4219" s="4">
        <v>25</v>
      </c>
      <c r="C4219" s="4">
        <v>0</v>
      </c>
      <c r="D4219" s="4">
        <v>0</v>
      </c>
      <c r="E4219" s="4">
        <f t="shared" si="130"/>
        <v>0</v>
      </c>
      <c r="F4219" s="4">
        <v>0</v>
      </c>
      <c r="G4219" s="4">
        <f t="shared" si="131"/>
        <v>0</v>
      </c>
    </row>
    <row r="4220" spans="1:7">
      <c r="A4220" s="4">
        <v>6</v>
      </c>
      <c r="B4220" s="4">
        <v>25</v>
      </c>
      <c r="C4220" s="4">
        <v>1</v>
      </c>
      <c r="D4220" s="4">
        <v>0</v>
      </c>
      <c r="E4220" s="4">
        <f t="shared" si="130"/>
        <v>0</v>
      </c>
      <c r="F4220" s="4">
        <v>0</v>
      </c>
      <c r="G4220" s="4">
        <f t="shared" si="131"/>
        <v>0</v>
      </c>
    </row>
    <row r="4221" spans="1:7">
      <c r="A4221" s="4">
        <v>6</v>
      </c>
      <c r="B4221" s="4">
        <v>25</v>
      </c>
      <c r="C4221" s="4">
        <v>2</v>
      </c>
      <c r="D4221" s="4">
        <v>0</v>
      </c>
      <c r="E4221" s="4">
        <f t="shared" si="130"/>
        <v>0</v>
      </c>
      <c r="F4221" s="4">
        <v>0</v>
      </c>
      <c r="G4221" s="4">
        <f t="shared" si="131"/>
        <v>0</v>
      </c>
    </row>
    <row r="4222" spans="1:7">
      <c r="A4222" s="4">
        <v>6</v>
      </c>
      <c r="B4222" s="4">
        <v>25</v>
      </c>
      <c r="C4222" s="4">
        <v>3</v>
      </c>
      <c r="D4222" s="4">
        <v>0</v>
      </c>
      <c r="E4222" s="4">
        <f t="shared" si="130"/>
        <v>0</v>
      </c>
      <c r="F4222" s="4">
        <v>0</v>
      </c>
      <c r="G4222" s="4">
        <f t="shared" si="131"/>
        <v>0</v>
      </c>
    </row>
    <row r="4223" spans="1:7">
      <c r="A4223" s="4">
        <v>6</v>
      </c>
      <c r="B4223" s="4">
        <v>25</v>
      </c>
      <c r="C4223" s="4">
        <v>4</v>
      </c>
      <c r="D4223" s="4">
        <v>0</v>
      </c>
      <c r="E4223" s="4">
        <f t="shared" si="130"/>
        <v>0</v>
      </c>
      <c r="F4223" s="4">
        <v>0</v>
      </c>
      <c r="G4223" s="4">
        <f t="shared" si="131"/>
        <v>0</v>
      </c>
    </row>
    <row r="4224" spans="1:7">
      <c r="A4224" s="4">
        <v>6</v>
      </c>
      <c r="B4224" s="4">
        <v>25</v>
      </c>
      <c r="C4224" s="4">
        <v>5</v>
      </c>
      <c r="D4224" s="4">
        <v>12.475</v>
      </c>
      <c r="E4224" s="4">
        <f t="shared" si="130"/>
        <v>1.2475E-2</v>
      </c>
      <c r="F4224" s="4">
        <v>12.458</v>
      </c>
      <c r="G4224" s="4">
        <f t="shared" si="131"/>
        <v>1.2458E-2</v>
      </c>
    </row>
    <row r="4225" spans="1:7">
      <c r="A4225" s="4">
        <v>6</v>
      </c>
      <c r="B4225" s="4">
        <v>25</v>
      </c>
      <c r="C4225" s="4">
        <v>6</v>
      </c>
      <c r="D4225" s="4">
        <v>74.739999999999995</v>
      </c>
      <c r="E4225" s="4">
        <f t="shared" si="130"/>
        <v>7.4740000000000001E-2</v>
      </c>
      <c r="F4225" s="4">
        <v>30.164000000000001</v>
      </c>
      <c r="G4225" s="4">
        <f t="shared" si="131"/>
        <v>3.0164E-2</v>
      </c>
    </row>
    <row r="4226" spans="1:7">
      <c r="A4226" s="4">
        <v>6</v>
      </c>
      <c r="B4226" s="4">
        <v>25</v>
      </c>
      <c r="C4226" s="4">
        <v>7</v>
      </c>
      <c r="D4226" s="4">
        <v>253.09200000000001</v>
      </c>
      <c r="E4226" s="4">
        <f t="shared" si="130"/>
        <v>0.25309200000000004</v>
      </c>
      <c r="F4226" s="4">
        <v>79.341999999999999</v>
      </c>
      <c r="G4226" s="4">
        <f t="shared" si="131"/>
        <v>7.9341999999999996E-2</v>
      </c>
    </row>
    <row r="4227" spans="1:7">
      <c r="A4227" s="4">
        <v>6</v>
      </c>
      <c r="B4227" s="4">
        <v>25</v>
      </c>
      <c r="C4227" s="4">
        <v>8</v>
      </c>
      <c r="D4227" s="4">
        <v>445.66199999999998</v>
      </c>
      <c r="E4227" s="4">
        <f t="shared" si="130"/>
        <v>0.445662</v>
      </c>
      <c r="F4227" s="4">
        <v>234.55600000000001</v>
      </c>
      <c r="G4227" s="4">
        <f t="shared" si="131"/>
        <v>0.23455600000000001</v>
      </c>
    </row>
    <row r="4228" spans="1:7">
      <c r="A4228" s="4">
        <v>6</v>
      </c>
      <c r="B4228" s="4">
        <v>25</v>
      </c>
      <c r="C4228" s="4">
        <v>9</v>
      </c>
      <c r="D4228" s="4">
        <v>607.99099999999999</v>
      </c>
      <c r="E4228" s="4">
        <f t="shared" si="130"/>
        <v>0.60799099999999995</v>
      </c>
      <c r="F4228" s="4">
        <v>405.298</v>
      </c>
      <c r="G4228" s="4">
        <f t="shared" si="131"/>
        <v>0.40529799999999999</v>
      </c>
    </row>
    <row r="4229" spans="1:7">
      <c r="A4229" s="4">
        <v>6</v>
      </c>
      <c r="B4229" s="4">
        <v>25</v>
      </c>
      <c r="C4229" s="4">
        <v>10</v>
      </c>
      <c r="D4229" s="4">
        <v>731.78200000000004</v>
      </c>
      <c r="E4229" s="4">
        <f t="shared" si="130"/>
        <v>0.73178200000000004</v>
      </c>
      <c r="F4229" s="4">
        <v>559.80600000000004</v>
      </c>
      <c r="G4229" s="4">
        <f t="shared" si="131"/>
        <v>0.55980600000000003</v>
      </c>
    </row>
    <row r="4230" spans="1:7">
      <c r="A4230" s="4">
        <v>6</v>
      </c>
      <c r="B4230" s="4">
        <v>25</v>
      </c>
      <c r="C4230" s="4">
        <v>11</v>
      </c>
      <c r="D4230" s="4">
        <v>803.57500000000005</v>
      </c>
      <c r="E4230" s="4">
        <f t="shared" si="130"/>
        <v>0.80357500000000004</v>
      </c>
      <c r="F4230" s="4">
        <v>675.84</v>
      </c>
      <c r="G4230" s="4">
        <f t="shared" si="131"/>
        <v>0.67584</v>
      </c>
    </row>
    <row r="4231" spans="1:7">
      <c r="A4231" s="4">
        <v>6</v>
      </c>
      <c r="B4231" s="4">
        <v>25</v>
      </c>
      <c r="C4231" s="4">
        <v>12</v>
      </c>
      <c r="D4231" s="4">
        <v>835.95</v>
      </c>
      <c r="E4231" s="4">
        <f t="shared" si="130"/>
        <v>0.83595000000000008</v>
      </c>
      <c r="F4231" s="4">
        <v>762.03300000000002</v>
      </c>
      <c r="G4231" s="4">
        <f t="shared" si="131"/>
        <v>0.76203299999999996</v>
      </c>
    </row>
    <row r="4232" spans="1:7">
      <c r="A4232" s="4">
        <v>6</v>
      </c>
      <c r="B4232" s="4">
        <v>25</v>
      </c>
      <c r="C4232" s="4">
        <v>13</v>
      </c>
      <c r="D4232" s="4">
        <v>803.16099999999994</v>
      </c>
      <c r="E4232" s="4">
        <f t="shared" si="130"/>
        <v>0.8031609999999999</v>
      </c>
      <c r="F4232" s="4">
        <v>793.29600000000005</v>
      </c>
      <c r="G4232" s="4">
        <f t="shared" si="131"/>
        <v>0.793296</v>
      </c>
    </row>
    <row r="4233" spans="1:7">
      <c r="A4233" s="4">
        <v>6</v>
      </c>
      <c r="B4233" s="4">
        <v>25</v>
      </c>
      <c r="C4233" s="4">
        <v>14</v>
      </c>
      <c r="D4233" s="4">
        <v>719.04600000000005</v>
      </c>
      <c r="E4233" s="4">
        <f t="shared" si="130"/>
        <v>0.71904600000000007</v>
      </c>
      <c r="F4233" s="4">
        <v>774.47900000000004</v>
      </c>
      <c r="G4233" s="4">
        <f t="shared" si="131"/>
        <v>0.77447900000000003</v>
      </c>
    </row>
    <row r="4234" spans="1:7">
      <c r="A4234" s="4">
        <v>6</v>
      </c>
      <c r="B4234" s="4">
        <v>25</v>
      </c>
      <c r="C4234" s="4">
        <v>15</v>
      </c>
      <c r="D4234" s="4">
        <v>609.30600000000004</v>
      </c>
      <c r="E4234" s="4">
        <f t="shared" si="130"/>
        <v>0.60930600000000001</v>
      </c>
      <c r="F4234" s="4">
        <v>735.98299999999995</v>
      </c>
      <c r="G4234" s="4">
        <f t="shared" si="131"/>
        <v>0.73598299999999994</v>
      </c>
    </row>
    <row r="4235" spans="1:7">
      <c r="A4235" s="4">
        <v>6</v>
      </c>
      <c r="B4235" s="4">
        <v>25</v>
      </c>
      <c r="C4235" s="4">
        <v>16</v>
      </c>
      <c r="D4235" s="4">
        <v>445.69099999999997</v>
      </c>
      <c r="E4235" s="4">
        <f t="shared" si="130"/>
        <v>0.44569099999999995</v>
      </c>
      <c r="F4235" s="4">
        <v>635.98</v>
      </c>
      <c r="G4235" s="4">
        <f t="shared" si="131"/>
        <v>0.63597999999999999</v>
      </c>
    </row>
    <row r="4236" spans="1:7">
      <c r="A4236" s="4">
        <v>6</v>
      </c>
      <c r="B4236" s="4">
        <v>25</v>
      </c>
      <c r="C4236" s="4">
        <v>17</v>
      </c>
      <c r="D4236" s="4">
        <v>250.30699999999999</v>
      </c>
      <c r="E4236" s="4">
        <f t="shared" si="130"/>
        <v>0.250307</v>
      </c>
      <c r="F4236" s="4">
        <v>485.88099999999997</v>
      </c>
      <c r="G4236" s="4">
        <f t="shared" si="131"/>
        <v>0.48588099999999995</v>
      </c>
    </row>
    <row r="4237" spans="1:7">
      <c r="A4237" s="4">
        <v>6</v>
      </c>
      <c r="B4237" s="4">
        <v>25</v>
      </c>
      <c r="C4237" s="4">
        <v>18</v>
      </c>
      <c r="D4237" s="4">
        <v>74.662999999999997</v>
      </c>
      <c r="E4237" s="4">
        <f t="shared" si="130"/>
        <v>7.4662999999999993E-2</v>
      </c>
      <c r="F4237" s="4">
        <v>291.81400000000002</v>
      </c>
      <c r="G4237" s="4">
        <f t="shared" si="131"/>
        <v>0.29181400000000002</v>
      </c>
    </row>
    <row r="4238" spans="1:7">
      <c r="A4238" s="4">
        <v>6</v>
      </c>
      <c r="B4238" s="4">
        <v>25</v>
      </c>
      <c r="C4238" s="4">
        <v>19</v>
      </c>
      <c r="D4238" s="4">
        <v>12.177</v>
      </c>
      <c r="E4238" s="4">
        <f t="shared" si="130"/>
        <v>1.2177E-2</v>
      </c>
      <c r="F4238" s="4">
        <v>78.42</v>
      </c>
      <c r="G4238" s="4">
        <f t="shared" si="131"/>
        <v>7.8420000000000004E-2</v>
      </c>
    </row>
    <row r="4239" spans="1:7">
      <c r="A4239" s="4">
        <v>6</v>
      </c>
      <c r="B4239" s="4">
        <v>25</v>
      </c>
      <c r="C4239" s="4">
        <v>20</v>
      </c>
      <c r="D4239" s="4">
        <v>0</v>
      </c>
      <c r="E4239" s="4">
        <f t="shared" si="130"/>
        <v>0</v>
      </c>
      <c r="F4239" s="4">
        <v>0</v>
      </c>
      <c r="G4239" s="4">
        <f t="shared" si="131"/>
        <v>0</v>
      </c>
    </row>
    <row r="4240" spans="1:7">
      <c r="A4240" s="4">
        <v>6</v>
      </c>
      <c r="B4240" s="4">
        <v>25</v>
      </c>
      <c r="C4240" s="4">
        <v>21</v>
      </c>
      <c r="D4240" s="4">
        <v>0</v>
      </c>
      <c r="E4240" s="4">
        <f t="shared" si="130"/>
        <v>0</v>
      </c>
      <c r="F4240" s="4">
        <v>0</v>
      </c>
      <c r="G4240" s="4">
        <f t="shared" si="131"/>
        <v>0</v>
      </c>
    </row>
    <row r="4241" spans="1:7">
      <c r="A4241" s="4">
        <v>6</v>
      </c>
      <c r="B4241" s="4">
        <v>25</v>
      </c>
      <c r="C4241" s="4">
        <v>22</v>
      </c>
      <c r="D4241" s="4">
        <v>0</v>
      </c>
      <c r="E4241" s="4">
        <f t="shared" si="130"/>
        <v>0</v>
      </c>
      <c r="F4241" s="4">
        <v>0</v>
      </c>
      <c r="G4241" s="4">
        <f t="shared" si="131"/>
        <v>0</v>
      </c>
    </row>
    <row r="4242" spans="1:7">
      <c r="A4242" s="4">
        <v>6</v>
      </c>
      <c r="B4242" s="4">
        <v>25</v>
      </c>
      <c r="C4242" s="4">
        <v>23</v>
      </c>
      <c r="D4242" s="4">
        <v>0</v>
      </c>
      <c r="E4242" s="4">
        <f t="shared" si="130"/>
        <v>0</v>
      </c>
      <c r="F4242" s="4">
        <v>0</v>
      </c>
      <c r="G4242" s="4">
        <f t="shared" si="131"/>
        <v>0</v>
      </c>
    </row>
    <row r="4243" spans="1:7">
      <c r="A4243" s="4">
        <v>6</v>
      </c>
      <c r="B4243" s="4">
        <v>26</v>
      </c>
      <c r="C4243" s="4">
        <v>0</v>
      </c>
      <c r="D4243" s="4">
        <v>0</v>
      </c>
      <c r="E4243" s="4">
        <f t="shared" si="130"/>
        <v>0</v>
      </c>
      <c r="F4243" s="4">
        <v>0</v>
      </c>
      <c r="G4243" s="4">
        <f t="shared" si="131"/>
        <v>0</v>
      </c>
    </row>
    <row r="4244" spans="1:7">
      <c r="A4244" s="4">
        <v>6</v>
      </c>
      <c r="B4244" s="4">
        <v>26</v>
      </c>
      <c r="C4244" s="4">
        <v>1</v>
      </c>
      <c r="D4244" s="4">
        <v>0</v>
      </c>
      <c r="E4244" s="4">
        <f t="shared" ref="E4244:E4307" si="132">D4244/1000</f>
        <v>0</v>
      </c>
      <c r="F4244" s="4">
        <v>0</v>
      </c>
      <c r="G4244" s="4">
        <f t="shared" ref="G4244:G4307" si="133">F4244/1000</f>
        <v>0</v>
      </c>
    </row>
    <row r="4245" spans="1:7">
      <c r="A4245" s="4">
        <v>6</v>
      </c>
      <c r="B4245" s="4">
        <v>26</v>
      </c>
      <c r="C4245" s="4">
        <v>2</v>
      </c>
      <c r="D4245" s="4">
        <v>0</v>
      </c>
      <c r="E4245" s="4">
        <f t="shared" si="132"/>
        <v>0</v>
      </c>
      <c r="F4245" s="4">
        <v>0</v>
      </c>
      <c r="G4245" s="4">
        <f t="shared" si="133"/>
        <v>0</v>
      </c>
    </row>
    <row r="4246" spans="1:7">
      <c r="A4246" s="4">
        <v>6</v>
      </c>
      <c r="B4246" s="4">
        <v>26</v>
      </c>
      <c r="C4246" s="4">
        <v>3</v>
      </c>
      <c r="D4246" s="4">
        <v>0</v>
      </c>
      <c r="E4246" s="4">
        <f t="shared" si="132"/>
        <v>0</v>
      </c>
      <c r="F4246" s="4">
        <v>0</v>
      </c>
      <c r="G4246" s="4">
        <f t="shared" si="133"/>
        <v>0</v>
      </c>
    </row>
    <row r="4247" spans="1:7">
      <c r="A4247" s="4">
        <v>6</v>
      </c>
      <c r="B4247" s="4">
        <v>26</v>
      </c>
      <c r="C4247" s="4">
        <v>4</v>
      </c>
      <c r="D4247" s="4">
        <v>0</v>
      </c>
      <c r="E4247" s="4">
        <f t="shared" si="132"/>
        <v>0</v>
      </c>
      <c r="F4247" s="4">
        <v>0</v>
      </c>
      <c r="G4247" s="4">
        <f t="shared" si="133"/>
        <v>0</v>
      </c>
    </row>
    <row r="4248" spans="1:7">
      <c r="A4248" s="4">
        <v>6</v>
      </c>
      <c r="B4248" s="4">
        <v>26</v>
      </c>
      <c r="C4248" s="4">
        <v>5</v>
      </c>
      <c r="D4248" s="4">
        <v>10.564</v>
      </c>
      <c r="E4248" s="4">
        <f t="shared" si="132"/>
        <v>1.0564E-2</v>
      </c>
      <c r="F4248" s="4">
        <v>10.545999999999999</v>
      </c>
      <c r="G4248" s="4">
        <f t="shared" si="133"/>
        <v>1.0546E-2</v>
      </c>
    </row>
    <row r="4249" spans="1:7">
      <c r="A4249" s="4">
        <v>6</v>
      </c>
      <c r="B4249" s="4">
        <v>26</v>
      </c>
      <c r="C4249" s="4">
        <v>6</v>
      </c>
      <c r="D4249" s="4">
        <v>81.266999999999996</v>
      </c>
      <c r="E4249" s="4">
        <f t="shared" si="132"/>
        <v>8.1266999999999992E-2</v>
      </c>
      <c r="F4249" s="4">
        <v>44.645000000000003</v>
      </c>
      <c r="G4249" s="4">
        <f t="shared" si="133"/>
        <v>4.4645000000000004E-2</v>
      </c>
    </row>
    <row r="4250" spans="1:7">
      <c r="A4250" s="4">
        <v>6</v>
      </c>
      <c r="B4250" s="4">
        <v>26</v>
      </c>
      <c r="C4250" s="4">
        <v>7</v>
      </c>
      <c r="D4250" s="4">
        <v>222.16300000000001</v>
      </c>
      <c r="E4250" s="4">
        <f t="shared" si="132"/>
        <v>0.222163</v>
      </c>
      <c r="F4250" s="4">
        <v>101.29</v>
      </c>
      <c r="G4250" s="4">
        <f t="shared" si="133"/>
        <v>0.10129000000000001</v>
      </c>
    </row>
    <row r="4251" spans="1:7">
      <c r="A4251" s="4">
        <v>6</v>
      </c>
      <c r="B4251" s="4">
        <v>26</v>
      </c>
      <c r="C4251" s="4">
        <v>8</v>
      </c>
      <c r="D4251" s="4">
        <v>405.471</v>
      </c>
      <c r="E4251" s="4">
        <f t="shared" si="132"/>
        <v>0.40547100000000003</v>
      </c>
      <c r="F4251" s="4">
        <v>229.19499999999999</v>
      </c>
      <c r="G4251" s="4">
        <f t="shared" si="133"/>
        <v>0.22919499999999998</v>
      </c>
    </row>
    <row r="4252" spans="1:7">
      <c r="A4252" s="4">
        <v>6</v>
      </c>
      <c r="B4252" s="4">
        <v>26</v>
      </c>
      <c r="C4252" s="4">
        <v>9</v>
      </c>
      <c r="D4252" s="4">
        <v>580.46600000000001</v>
      </c>
      <c r="E4252" s="4">
        <f t="shared" si="132"/>
        <v>0.58046600000000004</v>
      </c>
      <c r="F4252" s="4">
        <v>398.99200000000002</v>
      </c>
      <c r="G4252" s="4">
        <f t="shared" si="133"/>
        <v>0.39899200000000001</v>
      </c>
    </row>
    <row r="4253" spans="1:7">
      <c r="A4253" s="4">
        <v>6</v>
      </c>
      <c r="B4253" s="4">
        <v>26</v>
      </c>
      <c r="C4253" s="4">
        <v>10</v>
      </c>
      <c r="D4253" s="4">
        <v>586.71699999999998</v>
      </c>
      <c r="E4253" s="4">
        <f t="shared" si="132"/>
        <v>0.58671699999999993</v>
      </c>
      <c r="F4253" s="4">
        <v>462.05599999999998</v>
      </c>
      <c r="G4253" s="4">
        <f t="shared" si="133"/>
        <v>0.46205599999999997</v>
      </c>
    </row>
    <row r="4254" spans="1:7">
      <c r="A4254" s="4">
        <v>6</v>
      </c>
      <c r="B4254" s="4">
        <v>26</v>
      </c>
      <c r="C4254" s="4">
        <v>11</v>
      </c>
      <c r="D4254" s="4">
        <v>722.87400000000002</v>
      </c>
      <c r="E4254" s="4">
        <f t="shared" si="132"/>
        <v>0.72287400000000002</v>
      </c>
      <c r="F4254" s="4">
        <v>607.51</v>
      </c>
      <c r="G4254" s="4">
        <f t="shared" si="133"/>
        <v>0.60750999999999999</v>
      </c>
    </row>
    <row r="4255" spans="1:7">
      <c r="A4255" s="4">
        <v>6</v>
      </c>
      <c r="B4255" s="4">
        <v>26</v>
      </c>
      <c r="C4255" s="4">
        <v>12</v>
      </c>
      <c r="D4255" s="4">
        <v>761.02800000000002</v>
      </c>
      <c r="E4255" s="4">
        <f t="shared" si="132"/>
        <v>0.76102800000000004</v>
      </c>
      <c r="F4255" s="4">
        <v>695.65899999999999</v>
      </c>
      <c r="G4255" s="4">
        <f t="shared" si="133"/>
        <v>0.69565900000000003</v>
      </c>
    </row>
    <row r="4256" spans="1:7">
      <c r="A4256" s="4">
        <v>6</v>
      </c>
      <c r="B4256" s="4">
        <v>26</v>
      </c>
      <c r="C4256" s="4">
        <v>13</v>
      </c>
      <c r="D4256" s="4">
        <v>722.39099999999996</v>
      </c>
      <c r="E4256" s="4">
        <f t="shared" si="132"/>
        <v>0.72239100000000001</v>
      </c>
      <c r="F4256" s="4">
        <v>713.53899999999999</v>
      </c>
      <c r="G4256" s="4">
        <f t="shared" si="133"/>
        <v>0.71353900000000003</v>
      </c>
    </row>
    <row r="4257" spans="1:7">
      <c r="A4257" s="4">
        <v>6</v>
      </c>
      <c r="B4257" s="4">
        <v>26</v>
      </c>
      <c r="C4257" s="4">
        <v>14</v>
      </c>
      <c r="D4257" s="4">
        <v>660.10599999999999</v>
      </c>
      <c r="E4257" s="4">
        <f t="shared" si="132"/>
        <v>0.66010599999999997</v>
      </c>
      <c r="F4257" s="4">
        <v>712.35599999999999</v>
      </c>
      <c r="G4257" s="4">
        <f t="shared" si="133"/>
        <v>0.71235599999999999</v>
      </c>
    </row>
    <row r="4258" spans="1:7">
      <c r="A4258" s="4">
        <v>6</v>
      </c>
      <c r="B4258" s="4">
        <v>26</v>
      </c>
      <c r="C4258" s="4">
        <v>15</v>
      </c>
      <c r="D4258" s="4">
        <v>578.86800000000005</v>
      </c>
      <c r="E4258" s="4">
        <f t="shared" si="132"/>
        <v>0.57886800000000005</v>
      </c>
      <c r="F4258" s="4">
        <v>698.43299999999999</v>
      </c>
      <c r="G4258" s="4">
        <f t="shared" si="133"/>
        <v>0.69843299999999997</v>
      </c>
    </row>
    <row r="4259" spans="1:7">
      <c r="A4259" s="4">
        <v>6</v>
      </c>
      <c r="B4259" s="4">
        <v>26</v>
      </c>
      <c r="C4259" s="4">
        <v>16</v>
      </c>
      <c r="D4259" s="4">
        <v>429.73899999999998</v>
      </c>
      <c r="E4259" s="4">
        <f t="shared" si="132"/>
        <v>0.42973899999999998</v>
      </c>
      <c r="F4259" s="4">
        <v>613.70899999999995</v>
      </c>
      <c r="G4259" s="4">
        <f t="shared" si="133"/>
        <v>0.61370899999999995</v>
      </c>
    </row>
    <row r="4260" spans="1:7">
      <c r="A4260" s="4">
        <v>6</v>
      </c>
      <c r="B4260" s="4">
        <v>26</v>
      </c>
      <c r="C4260" s="4">
        <v>17</v>
      </c>
      <c r="D4260" s="4">
        <v>242.32499999999999</v>
      </c>
      <c r="E4260" s="4">
        <f t="shared" si="132"/>
        <v>0.24232499999999998</v>
      </c>
      <c r="F4260" s="4">
        <v>477.88600000000002</v>
      </c>
      <c r="G4260" s="4">
        <f t="shared" si="133"/>
        <v>0.47788600000000003</v>
      </c>
    </row>
    <row r="4261" spans="1:7">
      <c r="A4261" s="4">
        <v>6</v>
      </c>
      <c r="B4261" s="4">
        <v>26</v>
      </c>
      <c r="C4261" s="4">
        <v>18</v>
      </c>
      <c r="D4261" s="4">
        <v>68.548000000000002</v>
      </c>
      <c r="E4261" s="4">
        <f t="shared" si="132"/>
        <v>6.8547999999999998E-2</v>
      </c>
      <c r="F4261" s="4">
        <v>170.286</v>
      </c>
      <c r="G4261" s="4">
        <f t="shared" si="133"/>
        <v>0.17028599999999999</v>
      </c>
    </row>
    <row r="4262" spans="1:7">
      <c r="A4262" s="4">
        <v>6</v>
      </c>
      <c r="B4262" s="4">
        <v>26</v>
      </c>
      <c r="C4262" s="4">
        <v>19</v>
      </c>
      <c r="D4262" s="4">
        <v>16.324999999999999</v>
      </c>
      <c r="E4262" s="4">
        <f t="shared" si="132"/>
        <v>1.6324999999999999E-2</v>
      </c>
      <c r="F4262" s="4">
        <v>57.792000000000002</v>
      </c>
      <c r="G4262" s="4">
        <f t="shared" si="133"/>
        <v>5.7792000000000003E-2</v>
      </c>
    </row>
    <row r="4263" spans="1:7">
      <c r="A4263" s="4">
        <v>6</v>
      </c>
      <c r="B4263" s="4">
        <v>26</v>
      </c>
      <c r="C4263" s="4">
        <v>20</v>
      </c>
      <c r="D4263" s="4">
        <v>0</v>
      </c>
      <c r="E4263" s="4">
        <f t="shared" si="132"/>
        <v>0</v>
      </c>
      <c r="F4263" s="4">
        <v>0</v>
      </c>
      <c r="G4263" s="4">
        <f t="shared" si="133"/>
        <v>0</v>
      </c>
    </row>
    <row r="4264" spans="1:7">
      <c r="A4264" s="4">
        <v>6</v>
      </c>
      <c r="B4264" s="4">
        <v>26</v>
      </c>
      <c r="C4264" s="4">
        <v>21</v>
      </c>
      <c r="D4264" s="4">
        <v>0</v>
      </c>
      <c r="E4264" s="4">
        <f t="shared" si="132"/>
        <v>0</v>
      </c>
      <c r="F4264" s="4">
        <v>0</v>
      </c>
      <c r="G4264" s="4">
        <f t="shared" si="133"/>
        <v>0</v>
      </c>
    </row>
    <row r="4265" spans="1:7">
      <c r="A4265" s="4">
        <v>6</v>
      </c>
      <c r="B4265" s="4">
        <v>26</v>
      </c>
      <c r="C4265" s="4">
        <v>22</v>
      </c>
      <c r="D4265" s="4">
        <v>0</v>
      </c>
      <c r="E4265" s="4">
        <f t="shared" si="132"/>
        <v>0</v>
      </c>
      <c r="F4265" s="4">
        <v>0</v>
      </c>
      <c r="G4265" s="4">
        <f t="shared" si="133"/>
        <v>0</v>
      </c>
    </row>
    <row r="4266" spans="1:7">
      <c r="A4266" s="4">
        <v>6</v>
      </c>
      <c r="B4266" s="4">
        <v>26</v>
      </c>
      <c r="C4266" s="4">
        <v>23</v>
      </c>
      <c r="D4266" s="4">
        <v>0</v>
      </c>
      <c r="E4266" s="4">
        <f t="shared" si="132"/>
        <v>0</v>
      </c>
      <c r="F4266" s="4">
        <v>0</v>
      </c>
      <c r="G4266" s="4">
        <f t="shared" si="133"/>
        <v>0</v>
      </c>
    </row>
    <row r="4267" spans="1:7">
      <c r="A4267" s="4">
        <v>6</v>
      </c>
      <c r="B4267" s="4">
        <v>27</v>
      </c>
      <c r="C4267" s="4">
        <v>0</v>
      </c>
      <c r="D4267" s="4">
        <v>0</v>
      </c>
      <c r="E4267" s="4">
        <f t="shared" si="132"/>
        <v>0</v>
      </c>
      <c r="F4267" s="4">
        <v>0</v>
      </c>
      <c r="G4267" s="4">
        <f t="shared" si="133"/>
        <v>0</v>
      </c>
    </row>
    <row r="4268" spans="1:7">
      <c r="A4268" s="4">
        <v>6</v>
      </c>
      <c r="B4268" s="4">
        <v>27</v>
      </c>
      <c r="C4268" s="4">
        <v>1</v>
      </c>
      <c r="D4268" s="4">
        <v>0</v>
      </c>
      <c r="E4268" s="4">
        <f t="shared" si="132"/>
        <v>0</v>
      </c>
      <c r="F4268" s="4">
        <v>0</v>
      </c>
      <c r="G4268" s="4">
        <f t="shared" si="133"/>
        <v>0</v>
      </c>
    </row>
    <row r="4269" spans="1:7">
      <c r="A4269" s="4">
        <v>6</v>
      </c>
      <c r="B4269" s="4">
        <v>27</v>
      </c>
      <c r="C4269" s="4">
        <v>2</v>
      </c>
      <c r="D4269" s="4">
        <v>0</v>
      </c>
      <c r="E4269" s="4">
        <f t="shared" si="132"/>
        <v>0</v>
      </c>
      <c r="F4269" s="4">
        <v>0</v>
      </c>
      <c r="G4269" s="4">
        <f t="shared" si="133"/>
        <v>0</v>
      </c>
    </row>
    <row r="4270" spans="1:7">
      <c r="A4270" s="4">
        <v>6</v>
      </c>
      <c r="B4270" s="4">
        <v>27</v>
      </c>
      <c r="C4270" s="4">
        <v>3</v>
      </c>
      <c r="D4270" s="4">
        <v>0</v>
      </c>
      <c r="E4270" s="4">
        <f t="shared" si="132"/>
        <v>0</v>
      </c>
      <c r="F4270" s="4">
        <v>0</v>
      </c>
      <c r="G4270" s="4">
        <f t="shared" si="133"/>
        <v>0</v>
      </c>
    </row>
    <row r="4271" spans="1:7">
      <c r="A4271" s="4">
        <v>6</v>
      </c>
      <c r="B4271" s="4">
        <v>27</v>
      </c>
      <c r="C4271" s="4">
        <v>4</v>
      </c>
      <c r="D4271" s="4">
        <v>0</v>
      </c>
      <c r="E4271" s="4">
        <f t="shared" si="132"/>
        <v>0</v>
      </c>
      <c r="F4271" s="4">
        <v>0</v>
      </c>
      <c r="G4271" s="4">
        <f t="shared" si="133"/>
        <v>0</v>
      </c>
    </row>
    <row r="4272" spans="1:7">
      <c r="A4272" s="4">
        <v>6</v>
      </c>
      <c r="B4272" s="4">
        <v>27</v>
      </c>
      <c r="C4272" s="4">
        <v>5</v>
      </c>
      <c r="D4272" s="4">
        <v>10.816000000000001</v>
      </c>
      <c r="E4272" s="4">
        <f t="shared" si="132"/>
        <v>1.0816000000000001E-2</v>
      </c>
      <c r="F4272" s="4">
        <v>10.811</v>
      </c>
      <c r="G4272" s="4">
        <f t="shared" si="133"/>
        <v>1.0810999999999999E-2</v>
      </c>
    </row>
    <row r="4273" spans="1:7">
      <c r="A4273" s="4">
        <v>6</v>
      </c>
      <c r="B4273" s="4">
        <v>27</v>
      </c>
      <c r="C4273" s="4">
        <v>6</v>
      </c>
      <c r="D4273" s="4">
        <v>70.641000000000005</v>
      </c>
      <c r="E4273" s="4">
        <f t="shared" si="132"/>
        <v>7.0641000000000009E-2</v>
      </c>
      <c r="F4273" s="4">
        <v>24.913</v>
      </c>
      <c r="G4273" s="4">
        <f t="shared" si="133"/>
        <v>2.4913000000000001E-2</v>
      </c>
    </row>
    <row r="4274" spans="1:7">
      <c r="A4274" s="4">
        <v>6</v>
      </c>
      <c r="B4274" s="4">
        <v>27</v>
      </c>
      <c r="C4274" s="4">
        <v>7</v>
      </c>
      <c r="D4274" s="4">
        <v>245.41</v>
      </c>
      <c r="E4274" s="4">
        <f t="shared" si="132"/>
        <v>0.24540999999999999</v>
      </c>
      <c r="F4274" s="4">
        <v>73.024000000000001</v>
      </c>
      <c r="G4274" s="4">
        <f t="shared" si="133"/>
        <v>7.3024000000000006E-2</v>
      </c>
    </row>
    <row r="4275" spans="1:7">
      <c r="A4275" s="4">
        <v>6</v>
      </c>
      <c r="B4275" s="4">
        <v>27</v>
      </c>
      <c r="C4275" s="4">
        <v>8</v>
      </c>
      <c r="D4275" s="4">
        <v>429.24700000000001</v>
      </c>
      <c r="E4275" s="4">
        <f t="shared" si="132"/>
        <v>0.42924699999999999</v>
      </c>
      <c r="F4275" s="4">
        <v>219.518</v>
      </c>
      <c r="G4275" s="4">
        <f t="shared" si="133"/>
        <v>0.21951799999999999</v>
      </c>
    </row>
    <row r="4276" spans="1:7">
      <c r="A4276" s="4">
        <v>6</v>
      </c>
      <c r="B4276" s="4">
        <v>27</v>
      </c>
      <c r="C4276" s="4">
        <v>9</v>
      </c>
      <c r="D4276" s="4">
        <v>585.43700000000001</v>
      </c>
      <c r="E4276" s="4">
        <f t="shared" si="132"/>
        <v>0.58543699999999999</v>
      </c>
      <c r="F4276" s="4">
        <v>387.44400000000002</v>
      </c>
      <c r="G4276" s="4">
        <f t="shared" si="133"/>
        <v>0.38744400000000001</v>
      </c>
    </row>
    <row r="4277" spans="1:7">
      <c r="A4277" s="4">
        <v>6</v>
      </c>
      <c r="B4277" s="4">
        <v>27</v>
      </c>
      <c r="C4277" s="4">
        <v>10</v>
      </c>
      <c r="D4277" s="4">
        <v>700.61800000000005</v>
      </c>
      <c r="E4277" s="4">
        <f t="shared" si="132"/>
        <v>0.70061800000000007</v>
      </c>
      <c r="F4277" s="4">
        <v>531.94799999999998</v>
      </c>
      <c r="G4277" s="4">
        <f t="shared" si="133"/>
        <v>0.53194799999999998</v>
      </c>
    </row>
    <row r="4278" spans="1:7">
      <c r="A4278" s="4">
        <v>6</v>
      </c>
      <c r="B4278" s="4">
        <v>27</v>
      </c>
      <c r="C4278" s="4">
        <v>11</v>
      </c>
      <c r="D4278" s="4">
        <v>766.46299999999997</v>
      </c>
      <c r="E4278" s="4">
        <f t="shared" si="132"/>
        <v>0.76646300000000001</v>
      </c>
      <c r="F4278" s="4">
        <v>642.077</v>
      </c>
      <c r="G4278" s="4">
        <f t="shared" si="133"/>
        <v>0.64207700000000001</v>
      </c>
    </row>
    <row r="4279" spans="1:7">
      <c r="A4279" s="4">
        <v>6</v>
      </c>
      <c r="B4279" s="4">
        <v>27</v>
      </c>
      <c r="C4279" s="4">
        <v>12</v>
      </c>
      <c r="D4279" s="4">
        <v>784.55</v>
      </c>
      <c r="E4279" s="4">
        <f t="shared" si="132"/>
        <v>0.78454999999999997</v>
      </c>
      <c r="F4279" s="4">
        <v>713.79200000000003</v>
      </c>
      <c r="G4279" s="4">
        <f t="shared" si="133"/>
        <v>0.71379199999999998</v>
      </c>
    </row>
    <row r="4280" spans="1:7">
      <c r="A4280" s="4">
        <v>6</v>
      </c>
      <c r="B4280" s="4">
        <v>27</v>
      </c>
      <c r="C4280" s="4">
        <v>13</v>
      </c>
      <c r="D4280" s="4">
        <v>766.68899999999996</v>
      </c>
      <c r="E4280" s="4">
        <f t="shared" si="132"/>
        <v>0.76668899999999995</v>
      </c>
      <c r="F4280" s="4">
        <v>756.36800000000005</v>
      </c>
      <c r="G4280" s="4">
        <f t="shared" si="133"/>
        <v>0.75636800000000004</v>
      </c>
    </row>
    <row r="4281" spans="1:7">
      <c r="A4281" s="4">
        <v>6</v>
      </c>
      <c r="B4281" s="4">
        <v>27</v>
      </c>
      <c r="C4281" s="4">
        <v>14</v>
      </c>
      <c r="D4281" s="4">
        <v>664.73099999999999</v>
      </c>
      <c r="E4281" s="4">
        <f t="shared" si="132"/>
        <v>0.66473099999999996</v>
      </c>
      <c r="F4281" s="4">
        <v>714.93899999999996</v>
      </c>
      <c r="G4281" s="4">
        <f t="shared" si="133"/>
        <v>0.71493899999999999</v>
      </c>
    </row>
    <row r="4282" spans="1:7">
      <c r="A4282" s="4">
        <v>6</v>
      </c>
      <c r="B4282" s="4">
        <v>27</v>
      </c>
      <c r="C4282" s="4">
        <v>15</v>
      </c>
      <c r="D4282" s="4">
        <v>542.57399999999996</v>
      </c>
      <c r="E4282" s="4">
        <f t="shared" si="132"/>
        <v>0.542574</v>
      </c>
      <c r="F4282" s="4">
        <v>651.35799999999995</v>
      </c>
      <c r="G4282" s="4">
        <f t="shared" si="133"/>
        <v>0.65135799999999999</v>
      </c>
    </row>
    <row r="4283" spans="1:7">
      <c r="A4283" s="4">
        <v>6</v>
      </c>
      <c r="B4283" s="4">
        <v>27</v>
      </c>
      <c r="C4283" s="4">
        <v>16</v>
      </c>
      <c r="D4283" s="4">
        <v>410.69600000000003</v>
      </c>
      <c r="E4283" s="4">
        <f t="shared" si="132"/>
        <v>0.41069600000000001</v>
      </c>
      <c r="F4283" s="4">
        <v>573.70799999999997</v>
      </c>
      <c r="G4283" s="4">
        <f t="shared" si="133"/>
        <v>0.573708</v>
      </c>
    </row>
    <row r="4284" spans="1:7">
      <c r="A4284" s="4">
        <v>6</v>
      </c>
      <c r="B4284" s="4">
        <v>27</v>
      </c>
      <c r="C4284" s="4">
        <v>17</v>
      </c>
      <c r="D4284" s="4">
        <v>213.86799999999999</v>
      </c>
      <c r="E4284" s="4">
        <f t="shared" si="132"/>
        <v>0.213868</v>
      </c>
      <c r="F4284" s="4">
        <v>362.96600000000001</v>
      </c>
      <c r="G4284" s="4">
        <f t="shared" si="133"/>
        <v>0.36296600000000001</v>
      </c>
    </row>
    <row r="4285" spans="1:7">
      <c r="A4285" s="4">
        <v>6</v>
      </c>
      <c r="B4285" s="4">
        <v>27</v>
      </c>
      <c r="C4285" s="4">
        <v>18</v>
      </c>
      <c r="D4285" s="4">
        <v>76.524000000000001</v>
      </c>
      <c r="E4285" s="4">
        <f t="shared" si="132"/>
        <v>7.6523999999999995E-2</v>
      </c>
      <c r="F4285" s="4">
        <v>179.41399999999999</v>
      </c>
      <c r="G4285" s="4">
        <f t="shared" si="133"/>
        <v>0.17941399999999999</v>
      </c>
    </row>
    <row r="4286" spans="1:7">
      <c r="A4286" s="4">
        <v>6</v>
      </c>
      <c r="B4286" s="4">
        <v>27</v>
      </c>
      <c r="C4286" s="4">
        <v>19</v>
      </c>
      <c r="D4286" s="4">
        <v>10.86</v>
      </c>
      <c r="E4286" s="4">
        <f t="shared" si="132"/>
        <v>1.086E-2</v>
      </c>
      <c r="F4286" s="4">
        <v>88.747</v>
      </c>
      <c r="G4286" s="4">
        <f t="shared" si="133"/>
        <v>8.8747000000000006E-2</v>
      </c>
    </row>
    <row r="4287" spans="1:7">
      <c r="A4287" s="4">
        <v>6</v>
      </c>
      <c r="B4287" s="4">
        <v>27</v>
      </c>
      <c r="C4287" s="4">
        <v>20</v>
      </c>
      <c r="D4287" s="4">
        <v>0</v>
      </c>
      <c r="E4287" s="4">
        <f t="shared" si="132"/>
        <v>0</v>
      </c>
      <c r="F4287" s="4">
        <v>0</v>
      </c>
      <c r="G4287" s="4">
        <f t="shared" si="133"/>
        <v>0</v>
      </c>
    </row>
    <row r="4288" spans="1:7">
      <c r="A4288" s="4">
        <v>6</v>
      </c>
      <c r="B4288" s="4">
        <v>27</v>
      </c>
      <c r="C4288" s="4">
        <v>21</v>
      </c>
      <c r="D4288" s="4">
        <v>0</v>
      </c>
      <c r="E4288" s="4">
        <f t="shared" si="132"/>
        <v>0</v>
      </c>
      <c r="F4288" s="4">
        <v>0</v>
      </c>
      <c r="G4288" s="4">
        <f t="shared" si="133"/>
        <v>0</v>
      </c>
    </row>
    <row r="4289" spans="1:7">
      <c r="A4289" s="4">
        <v>6</v>
      </c>
      <c r="B4289" s="4">
        <v>27</v>
      </c>
      <c r="C4289" s="4">
        <v>22</v>
      </c>
      <c r="D4289" s="4">
        <v>0</v>
      </c>
      <c r="E4289" s="4">
        <f t="shared" si="132"/>
        <v>0</v>
      </c>
      <c r="F4289" s="4">
        <v>0</v>
      </c>
      <c r="G4289" s="4">
        <f t="shared" si="133"/>
        <v>0</v>
      </c>
    </row>
    <row r="4290" spans="1:7">
      <c r="A4290" s="4">
        <v>6</v>
      </c>
      <c r="B4290" s="4">
        <v>27</v>
      </c>
      <c r="C4290" s="4">
        <v>23</v>
      </c>
      <c r="D4290" s="4">
        <v>0</v>
      </c>
      <c r="E4290" s="4">
        <f t="shared" si="132"/>
        <v>0</v>
      </c>
      <c r="F4290" s="4">
        <v>0</v>
      </c>
      <c r="G4290" s="4">
        <f t="shared" si="133"/>
        <v>0</v>
      </c>
    </row>
    <row r="4291" spans="1:7">
      <c r="A4291" s="4">
        <v>6</v>
      </c>
      <c r="B4291" s="4">
        <v>28</v>
      </c>
      <c r="C4291" s="4">
        <v>0</v>
      </c>
      <c r="D4291" s="4">
        <v>0</v>
      </c>
      <c r="E4291" s="4">
        <f t="shared" si="132"/>
        <v>0</v>
      </c>
      <c r="F4291" s="4">
        <v>0</v>
      </c>
      <c r="G4291" s="4">
        <f t="shared" si="133"/>
        <v>0</v>
      </c>
    </row>
    <row r="4292" spans="1:7">
      <c r="A4292" s="4">
        <v>6</v>
      </c>
      <c r="B4292" s="4">
        <v>28</v>
      </c>
      <c r="C4292" s="4">
        <v>1</v>
      </c>
      <c r="D4292" s="4">
        <v>0</v>
      </c>
      <c r="E4292" s="4">
        <f t="shared" si="132"/>
        <v>0</v>
      </c>
      <c r="F4292" s="4">
        <v>0</v>
      </c>
      <c r="G4292" s="4">
        <f t="shared" si="133"/>
        <v>0</v>
      </c>
    </row>
    <row r="4293" spans="1:7">
      <c r="A4293" s="4">
        <v>6</v>
      </c>
      <c r="B4293" s="4">
        <v>28</v>
      </c>
      <c r="C4293" s="4">
        <v>2</v>
      </c>
      <c r="D4293" s="4">
        <v>0</v>
      </c>
      <c r="E4293" s="4">
        <f t="shared" si="132"/>
        <v>0</v>
      </c>
      <c r="F4293" s="4">
        <v>0</v>
      </c>
      <c r="G4293" s="4">
        <f t="shared" si="133"/>
        <v>0</v>
      </c>
    </row>
    <row r="4294" spans="1:7">
      <c r="A4294" s="4">
        <v>6</v>
      </c>
      <c r="B4294" s="4">
        <v>28</v>
      </c>
      <c r="C4294" s="4">
        <v>3</v>
      </c>
      <c r="D4294" s="4">
        <v>0</v>
      </c>
      <c r="E4294" s="4">
        <f t="shared" si="132"/>
        <v>0</v>
      </c>
      <c r="F4294" s="4">
        <v>0</v>
      </c>
      <c r="G4294" s="4">
        <f t="shared" si="133"/>
        <v>0</v>
      </c>
    </row>
    <row r="4295" spans="1:7">
      <c r="A4295" s="4">
        <v>6</v>
      </c>
      <c r="B4295" s="4">
        <v>28</v>
      </c>
      <c r="C4295" s="4">
        <v>4</v>
      </c>
      <c r="D4295" s="4">
        <v>0</v>
      </c>
      <c r="E4295" s="4">
        <f t="shared" si="132"/>
        <v>0</v>
      </c>
      <c r="F4295" s="4">
        <v>0</v>
      </c>
      <c r="G4295" s="4">
        <f t="shared" si="133"/>
        <v>0</v>
      </c>
    </row>
    <row r="4296" spans="1:7">
      <c r="A4296" s="4">
        <v>6</v>
      </c>
      <c r="B4296" s="4">
        <v>28</v>
      </c>
      <c r="C4296" s="4">
        <v>5</v>
      </c>
      <c r="D4296" s="4">
        <v>11.367000000000001</v>
      </c>
      <c r="E4296" s="4">
        <f t="shared" si="132"/>
        <v>1.1367E-2</v>
      </c>
      <c r="F4296" s="4">
        <v>11.351000000000001</v>
      </c>
      <c r="G4296" s="4">
        <f t="shared" si="133"/>
        <v>1.1351000000000002E-2</v>
      </c>
    </row>
    <row r="4297" spans="1:7">
      <c r="A4297" s="4">
        <v>6</v>
      </c>
      <c r="B4297" s="4">
        <v>28</v>
      </c>
      <c r="C4297" s="4">
        <v>6</v>
      </c>
      <c r="D4297" s="4">
        <v>71.364999999999995</v>
      </c>
      <c r="E4297" s="4">
        <f t="shared" si="132"/>
        <v>7.1364999999999998E-2</v>
      </c>
      <c r="F4297" s="4">
        <v>29.57</v>
      </c>
      <c r="G4297" s="4">
        <f t="shared" si="133"/>
        <v>2.9569999999999999E-2</v>
      </c>
    </row>
    <row r="4298" spans="1:7">
      <c r="A4298" s="4">
        <v>6</v>
      </c>
      <c r="B4298" s="4">
        <v>28</v>
      </c>
      <c r="C4298" s="4">
        <v>7</v>
      </c>
      <c r="D4298" s="4">
        <v>240.79400000000001</v>
      </c>
      <c r="E4298" s="4">
        <f t="shared" si="132"/>
        <v>0.24079400000000001</v>
      </c>
      <c r="F4298" s="4">
        <v>75.697000000000003</v>
      </c>
      <c r="G4298" s="4">
        <f t="shared" si="133"/>
        <v>7.5697E-2</v>
      </c>
    </row>
    <row r="4299" spans="1:7">
      <c r="A4299" s="4">
        <v>6</v>
      </c>
      <c r="B4299" s="4">
        <v>28</v>
      </c>
      <c r="C4299" s="4">
        <v>8</v>
      </c>
      <c r="D4299" s="4">
        <v>422.70499999999998</v>
      </c>
      <c r="E4299" s="4">
        <f t="shared" si="132"/>
        <v>0.422705</v>
      </c>
      <c r="F4299" s="4">
        <v>220.304</v>
      </c>
      <c r="G4299" s="4">
        <f t="shared" si="133"/>
        <v>0.220304</v>
      </c>
    </row>
    <row r="4300" spans="1:7">
      <c r="A4300" s="4">
        <v>6</v>
      </c>
      <c r="B4300" s="4">
        <v>28</v>
      </c>
      <c r="C4300" s="4">
        <v>9</v>
      </c>
      <c r="D4300" s="4">
        <v>578.91600000000005</v>
      </c>
      <c r="E4300" s="4">
        <f t="shared" si="132"/>
        <v>0.5789160000000001</v>
      </c>
      <c r="F4300" s="4">
        <v>381.81200000000001</v>
      </c>
      <c r="G4300" s="4">
        <f t="shared" si="133"/>
        <v>0.38181199999999998</v>
      </c>
    </row>
    <row r="4301" spans="1:7">
      <c r="A4301" s="4">
        <v>6</v>
      </c>
      <c r="B4301" s="4">
        <v>28</v>
      </c>
      <c r="C4301" s="4">
        <v>10</v>
      </c>
      <c r="D4301" s="4">
        <v>690.53200000000004</v>
      </c>
      <c r="E4301" s="4">
        <f t="shared" si="132"/>
        <v>0.69053200000000003</v>
      </c>
      <c r="F4301" s="4">
        <v>522.92999999999995</v>
      </c>
      <c r="G4301" s="4">
        <f t="shared" si="133"/>
        <v>0.52292999999999989</v>
      </c>
    </row>
    <row r="4302" spans="1:7">
      <c r="A4302" s="4">
        <v>6</v>
      </c>
      <c r="B4302" s="4">
        <v>28</v>
      </c>
      <c r="C4302" s="4">
        <v>11</v>
      </c>
      <c r="D4302" s="4">
        <v>752.947</v>
      </c>
      <c r="E4302" s="4">
        <f t="shared" si="132"/>
        <v>0.75294700000000003</v>
      </c>
      <c r="F4302" s="4">
        <v>632.53200000000004</v>
      </c>
      <c r="G4302" s="4">
        <f t="shared" si="133"/>
        <v>0.63253200000000009</v>
      </c>
    </row>
    <row r="4303" spans="1:7">
      <c r="A4303" s="4">
        <v>6</v>
      </c>
      <c r="B4303" s="4">
        <v>28</v>
      </c>
      <c r="C4303" s="4">
        <v>12</v>
      </c>
      <c r="D4303" s="4">
        <v>748.98099999999999</v>
      </c>
      <c r="E4303" s="4">
        <f t="shared" si="132"/>
        <v>0.74898100000000001</v>
      </c>
      <c r="F4303" s="4">
        <v>684.89</v>
      </c>
      <c r="G4303" s="4">
        <f t="shared" si="133"/>
        <v>0.68489</v>
      </c>
    </row>
    <row r="4304" spans="1:7">
      <c r="A4304" s="4">
        <v>6</v>
      </c>
      <c r="B4304" s="4">
        <v>28</v>
      </c>
      <c r="C4304" s="4">
        <v>13</v>
      </c>
      <c r="D4304" s="4">
        <v>750.09500000000003</v>
      </c>
      <c r="E4304" s="4">
        <f t="shared" si="132"/>
        <v>0.75009500000000007</v>
      </c>
      <c r="F4304" s="4">
        <v>739.83699999999999</v>
      </c>
      <c r="G4304" s="4">
        <f t="shared" si="133"/>
        <v>0.73983699999999997</v>
      </c>
    </row>
    <row r="4305" spans="1:7">
      <c r="A4305" s="4">
        <v>6</v>
      </c>
      <c r="B4305" s="4">
        <v>28</v>
      </c>
      <c r="C4305" s="4">
        <v>14</v>
      </c>
      <c r="D4305" s="4">
        <v>655.88900000000001</v>
      </c>
      <c r="E4305" s="4">
        <f t="shared" si="132"/>
        <v>0.65588900000000006</v>
      </c>
      <c r="F4305" s="4">
        <v>704.68100000000004</v>
      </c>
      <c r="G4305" s="4">
        <f t="shared" si="133"/>
        <v>0.704681</v>
      </c>
    </row>
    <row r="4306" spans="1:7">
      <c r="A4306" s="4">
        <v>6</v>
      </c>
      <c r="B4306" s="4">
        <v>28</v>
      </c>
      <c r="C4306" s="4">
        <v>15</v>
      </c>
      <c r="D4306" s="4">
        <v>549.88099999999997</v>
      </c>
      <c r="E4306" s="4">
        <f t="shared" si="132"/>
        <v>0.54988099999999995</v>
      </c>
      <c r="F4306" s="4">
        <v>657.99400000000003</v>
      </c>
      <c r="G4306" s="4">
        <f t="shared" si="133"/>
        <v>0.65799400000000008</v>
      </c>
    </row>
    <row r="4307" spans="1:7">
      <c r="A4307" s="4">
        <v>6</v>
      </c>
      <c r="B4307" s="4">
        <v>28</v>
      </c>
      <c r="C4307" s="4">
        <v>16</v>
      </c>
      <c r="D4307" s="4">
        <v>394.21800000000002</v>
      </c>
      <c r="E4307" s="4">
        <f t="shared" si="132"/>
        <v>0.39421800000000001</v>
      </c>
      <c r="F4307" s="4">
        <v>560.32000000000005</v>
      </c>
      <c r="G4307" s="4">
        <f t="shared" si="133"/>
        <v>0.56032000000000004</v>
      </c>
    </row>
    <row r="4308" spans="1:7">
      <c r="A4308" s="4">
        <v>6</v>
      </c>
      <c r="B4308" s="4">
        <v>28</v>
      </c>
      <c r="C4308" s="4">
        <v>17</v>
      </c>
      <c r="D4308" s="4">
        <v>99.74</v>
      </c>
      <c r="E4308" s="4">
        <f t="shared" ref="E4308:E4371" si="134">D4308/1000</f>
        <v>9.9739999999999995E-2</v>
      </c>
      <c r="F4308" s="4">
        <v>133.69300000000001</v>
      </c>
      <c r="G4308" s="4">
        <f t="shared" ref="G4308:G4371" si="135">F4308/1000</f>
        <v>0.13369300000000001</v>
      </c>
    </row>
    <row r="4309" spans="1:7">
      <c r="A4309" s="4">
        <v>6</v>
      </c>
      <c r="B4309" s="4">
        <v>28</v>
      </c>
      <c r="C4309" s="4">
        <v>18</v>
      </c>
      <c r="D4309" s="4">
        <v>27.314</v>
      </c>
      <c r="E4309" s="4">
        <f t="shared" si="134"/>
        <v>2.7314000000000001E-2</v>
      </c>
      <c r="F4309" s="4">
        <v>36.36</v>
      </c>
      <c r="G4309" s="4">
        <f t="shared" si="135"/>
        <v>3.6359999999999996E-2</v>
      </c>
    </row>
    <row r="4310" spans="1:7">
      <c r="A4310" s="4">
        <v>6</v>
      </c>
      <c r="B4310" s="4">
        <v>28</v>
      </c>
      <c r="C4310" s="4">
        <v>19</v>
      </c>
      <c r="D4310" s="4">
        <v>14.536</v>
      </c>
      <c r="E4310" s="4">
        <f t="shared" si="134"/>
        <v>1.4536E-2</v>
      </c>
      <c r="F4310" s="4">
        <v>21.545000000000002</v>
      </c>
      <c r="G4310" s="4">
        <f t="shared" si="135"/>
        <v>2.1545000000000002E-2</v>
      </c>
    </row>
    <row r="4311" spans="1:7">
      <c r="A4311" s="4">
        <v>6</v>
      </c>
      <c r="B4311" s="4">
        <v>28</v>
      </c>
      <c r="C4311" s="4">
        <v>20</v>
      </c>
      <c r="D4311" s="4">
        <v>0</v>
      </c>
      <c r="E4311" s="4">
        <f t="shared" si="134"/>
        <v>0</v>
      </c>
      <c r="F4311" s="4">
        <v>0</v>
      </c>
      <c r="G4311" s="4">
        <f t="shared" si="135"/>
        <v>0</v>
      </c>
    </row>
    <row r="4312" spans="1:7">
      <c r="A4312" s="4">
        <v>6</v>
      </c>
      <c r="B4312" s="4">
        <v>28</v>
      </c>
      <c r="C4312" s="4">
        <v>21</v>
      </c>
      <c r="D4312" s="4">
        <v>0</v>
      </c>
      <c r="E4312" s="4">
        <f t="shared" si="134"/>
        <v>0</v>
      </c>
      <c r="F4312" s="4">
        <v>0</v>
      </c>
      <c r="G4312" s="4">
        <f t="shared" si="135"/>
        <v>0</v>
      </c>
    </row>
    <row r="4313" spans="1:7">
      <c r="A4313" s="4">
        <v>6</v>
      </c>
      <c r="B4313" s="4">
        <v>28</v>
      </c>
      <c r="C4313" s="4">
        <v>22</v>
      </c>
      <c r="D4313" s="4">
        <v>0</v>
      </c>
      <c r="E4313" s="4">
        <f t="shared" si="134"/>
        <v>0</v>
      </c>
      <c r="F4313" s="4">
        <v>0</v>
      </c>
      <c r="G4313" s="4">
        <f t="shared" si="135"/>
        <v>0</v>
      </c>
    </row>
    <row r="4314" spans="1:7">
      <c r="A4314" s="4">
        <v>6</v>
      </c>
      <c r="B4314" s="4">
        <v>28</v>
      </c>
      <c r="C4314" s="4">
        <v>23</v>
      </c>
      <c r="D4314" s="4">
        <v>0</v>
      </c>
      <c r="E4314" s="4">
        <f t="shared" si="134"/>
        <v>0</v>
      </c>
      <c r="F4314" s="4">
        <v>0</v>
      </c>
      <c r="G4314" s="4">
        <f t="shared" si="135"/>
        <v>0</v>
      </c>
    </row>
    <row r="4315" spans="1:7">
      <c r="A4315" s="4">
        <v>6</v>
      </c>
      <c r="B4315" s="4">
        <v>29</v>
      </c>
      <c r="C4315" s="4">
        <v>0</v>
      </c>
      <c r="D4315" s="4">
        <v>0</v>
      </c>
      <c r="E4315" s="4">
        <f t="shared" si="134"/>
        <v>0</v>
      </c>
      <c r="F4315" s="4">
        <v>0</v>
      </c>
      <c r="G4315" s="4">
        <f t="shared" si="135"/>
        <v>0</v>
      </c>
    </row>
    <row r="4316" spans="1:7">
      <c r="A4316" s="4">
        <v>6</v>
      </c>
      <c r="B4316" s="4">
        <v>29</v>
      </c>
      <c r="C4316" s="4">
        <v>1</v>
      </c>
      <c r="D4316" s="4">
        <v>0</v>
      </c>
      <c r="E4316" s="4">
        <f t="shared" si="134"/>
        <v>0</v>
      </c>
      <c r="F4316" s="4">
        <v>0</v>
      </c>
      <c r="G4316" s="4">
        <f t="shared" si="135"/>
        <v>0</v>
      </c>
    </row>
    <row r="4317" spans="1:7">
      <c r="A4317" s="4">
        <v>6</v>
      </c>
      <c r="B4317" s="4">
        <v>29</v>
      </c>
      <c r="C4317" s="4">
        <v>2</v>
      </c>
      <c r="D4317" s="4">
        <v>0</v>
      </c>
      <c r="E4317" s="4">
        <f t="shared" si="134"/>
        <v>0</v>
      </c>
      <c r="F4317" s="4">
        <v>0</v>
      </c>
      <c r="G4317" s="4">
        <f t="shared" si="135"/>
        <v>0</v>
      </c>
    </row>
    <row r="4318" spans="1:7">
      <c r="A4318" s="4">
        <v>6</v>
      </c>
      <c r="B4318" s="4">
        <v>29</v>
      </c>
      <c r="C4318" s="4">
        <v>3</v>
      </c>
      <c r="D4318" s="4">
        <v>0</v>
      </c>
      <c r="E4318" s="4">
        <f t="shared" si="134"/>
        <v>0</v>
      </c>
      <c r="F4318" s="4">
        <v>0</v>
      </c>
      <c r="G4318" s="4">
        <f t="shared" si="135"/>
        <v>0</v>
      </c>
    </row>
    <row r="4319" spans="1:7">
      <c r="A4319" s="4">
        <v>6</v>
      </c>
      <c r="B4319" s="4">
        <v>29</v>
      </c>
      <c r="C4319" s="4">
        <v>4</v>
      </c>
      <c r="D4319" s="4">
        <v>0</v>
      </c>
      <c r="E4319" s="4">
        <f t="shared" si="134"/>
        <v>0</v>
      </c>
      <c r="F4319" s="4">
        <v>0</v>
      </c>
      <c r="G4319" s="4">
        <f t="shared" si="135"/>
        <v>0</v>
      </c>
    </row>
    <row r="4320" spans="1:7">
      <c r="A4320" s="4">
        <v>6</v>
      </c>
      <c r="B4320" s="4">
        <v>29</v>
      </c>
      <c r="C4320" s="4">
        <v>5</v>
      </c>
      <c r="D4320" s="4">
        <v>16.202000000000002</v>
      </c>
      <c r="E4320" s="4">
        <f t="shared" si="134"/>
        <v>1.6202000000000001E-2</v>
      </c>
      <c r="F4320" s="4">
        <v>16.2</v>
      </c>
      <c r="G4320" s="4">
        <f t="shared" si="135"/>
        <v>1.6199999999999999E-2</v>
      </c>
    </row>
    <row r="4321" spans="1:7">
      <c r="A4321" s="4">
        <v>6</v>
      </c>
      <c r="B4321" s="4">
        <v>29</v>
      </c>
      <c r="C4321" s="4">
        <v>6</v>
      </c>
      <c r="D4321" s="4">
        <v>82.474999999999994</v>
      </c>
      <c r="E4321" s="4">
        <f t="shared" si="134"/>
        <v>8.2474999999999993E-2</v>
      </c>
      <c r="F4321" s="4">
        <v>54.902999999999999</v>
      </c>
      <c r="G4321" s="4">
        <f t="shared" si="135"/>
        <v>5.4903E-2</v>
      </c>
    </row>
    <row r="4322" spans="1:7">
      <c r="A4322" s="4">
        <v>6</v>
      </c>
      <c r="B4322" s="4">
        <v>29</v>
      </c>
      <c r="C4322" s="4">
        <v>7</v>
      </c>
      <c r="D4322" s="4">
        <v>224.34700000000001</v>
      </c>
      <c r="E4322" s="4">
        <f t="shared" si="134"/>
        <v>0.22434700000000002</v>
      </c>
      <c r="F4322" s="4">
        <v>88.405000000000001</v>
      </c>
      <c r="G4322" s="4">
        <f t="shared" si="135"/>
        <v>8.8404999999999997E-2</v>
      </c>
    </row>
    <row r="4323" spans="1:7">
      <c r="A4323" s="4">
        <v>6</v>
      </c>
      <c r="B4323" s="4">
        <v>29</v>
      </c>
      <c r="C4323" s="4">
        <v>8</v>
      </c>
      <c r="D4323" s="4">
        <v>413.38</v>
      </c>
      <c r="E4323" s="4">
        <f t="shared" si="134"/>
        <v>0.41337999999999997</v>
      </c>
      <c r="F4323" s="4">
        <v>225.67599999999999</v>
      </c>
      <c r="G4323" s="4">
        <f t="shared" si="135"/>
        <v>0.22567599999999999</v>
      </c>
    </row>
    <row r="4324" spans="1:7">
      <c r="A4324" s="4">
        <v>6</v>
      </c>
      <c r="B4324" s="4">
        <v>29</v>
      </c>
      <c r="C4324" s="4">
        <v>9</v>
      </c>
      <c r="D4324" s="4">
        <v>509.23599999999999</v>
      </c>
      <c r="E4324" s="4">
        <f t="shared" si="134"/>
        <v>0.50923600000000002</v>
      </c>
      <c r="F4324" s="4">
        <v>348.79</v>
      </c>
      <c r="G4324" s="4">
        <f t="shared" si="135"/>
        <v>0.34879000000000004</v>
      </c>
    </row>
    <row r="4325" spans="1:7">
      <c r="A4325" s="4">
        <v>6</v>
      </c>
      <c r="B4325" s="4">
        <v>29</v>
      </c>
      <c r="C4325" s="4">
        <v>10</v>
      </c>
      <c r="D4325" s="4">
        <v>551.87599999999998</v>
      </c>
      <c r="E4325" s="4">
        <f t="shared" si="134"/>
        <v>0.55187599999999992</v>
      </c>
      <c r="F4325" s="4">
        <v>441.69600000000003</v>
      </c>
      <c r="G4325" s="4">
        <f t="shared" si="135"/>
        <v>0.44169600000000003</v>
      </c>
    </row>
    <row r="4326" spans="1:7">
      <c r="A4326" s="4">
        <v>6</v>
      </c>
      <c r="B4326" s="4">
        <v>29</v>
      </c>
      <c r="C4326" s="4">
        <v>11</v>
      </c>
      <c r="D4326" s="4">
        <v>735.53200000000004</v>
      </c>
      <c r="E4326" s="4">
        <f t="shared" si="134"/>
        <v>0.73553200000000007</v>
      </c>
      <c r="F4326" s="4">
        <v>615.74300000000005</v>
      </c>
      <c r="G4326" s="4">
        <f t="shared" si="135"/>
        <v>0.61574300000000004</v>
      </c>
    </row>
    <row r="4327" spans="1:7">
      <c r="A4327" s="4">
        <v>6</v>
      </c>
      <c r="B4327" s="4">
        <v>29</v>
      </c>
      <c r="C4327" s="4">
        <v>12</v>
      </c>
      <c r="D4327" s="4">
        <v>773.16</v>
      </c>
      <c r="E4327" s="4">
        <f t="shared" si="134"/>
        <v>0.77315999999999996</v>
      </c>
      <c r="F4327" s="4">
        <v>704.49599999999998</v>
      </c>
      <c r="G4327" s="4">
        <f t="shared" si="135"/>
        <v>0.70449600000000001</v>
      </c>
    </row>
    <row r="4328" spans="1:7">
      <c r="A4328" s="4">
        <v>6</v>
      </c>
      <c r="B4328" s="4">
        <v>29</v>
      </c>
      <c r="C4328" s="4">
        <v>13</v>
      </c>
      <c r="D4328" s="4">
        <v>697.654</v>
      </c>
      <c r="E4328" s="4">
        <f t="shared" si="134"/>
        <v>0.697654</v>
      </c>
      <c r="F4328" s="4">
        <v>687.55499999999995</v>
      </c>
      <c r="G4328" s="4">
        <f t="shared" si="135"/>
        <v>0.68755499999999992</v>
      </c>
    </row>
    <row r="4329" spans="1:7">
      <c r="A4329" s="4">
        <v>6</v>
      </c>
      <c r="B4329" s="4">
        <v>29</v>
      </c>
      <c r="C4329" s="4">
        <v>14</v>
      </c>
      <c r="D4329" s="4">
        <v>643.673</v>
      </c>
      <c r="E4329" s="4">
        <f t="shared" si="134"/>
        <v>0.64367300000000005</v>
      </c>
      <c r="F4329" s="4">
        <v>692.12099999999998</v>
      </c>
      <c r="G4329" s="4">
        <f t="shared" si="135"/>
        <v>0.69212099999999999</v>
      </c>
    </row>
    <row r="4330" spans="1:7">
      <c r="A4330" s="4">
        <v>6</v>
      </c>
      <c r="B4330" s="4">
        <v>29</v>
      </c>
      <c r="C4330" s="4">
        <v>15</v>
      </c>
      <c r="D4330" s="4">
        <v>531.76099999999997</v>
      </c>
      <c r="E4330" s="4">
        <f t="shared" si="134"/>
        <v>0.53176099999999993</v>
      </c>
      <c r="F4330" s="4">
        <v>636.76300000000003</v>
      </c>
      <c r="G4330" s="4">
        <f t="shared" si="135"/>
        <v>0.63676300000000008</v>
      </c>
    </row>
    <row r="4331" spans="1:7">
      <c r="A4331" s="4">
        <v>6</v>
      </c>
      <c r="B4331" s="4">
        <v>29</v>
      </c>
      <c r="C4331" s="4">
        <v>16</v>
      </c>
      <c r="D4331" s="4">
        <v>396.12099999999998</v>
      </c>
      <c r="E4331" s="4">
        <f t="shared" si="134"/>
        <v>0.396121</v>
      </c>
      <c r="F4331" s="4">
        <v>559.34799999999996</v>
      </c>
      <c r="G4331" s="4">
        <f t="shared" si="135"/>
        <v>0.55934799999999996</v>
      </c>
    </row>
    <row r="4332" spans="1:7">
      <c r="A4332" s="4">
        <v>6</v>
      </c>
      <c r="B4332" s="4">
        <v>29</v>
      </c>
      <c r="C4332" s="4">
        <v>17</v>
      </c>
      <c r="D4332" s="4">
        <v>199.62799999999999</v>
      </c>
      <c r="E4332" s="4">
        <f t="shared" si="134"/>
        <v>0.19962799999999997</v>
      </c>
      <c r="F4332" s="4">
        <v>396.37700000000001</v>
      </c>
      <c r="G4332" s="4">
        <f t="shared" si="135"/>
        <v>0.39637700000000003</v>
      </c>
    </row>
    <row r="4333" spans="1:7">
      <c r="A4333" s="4">
        <v>6</v>
      </c>
      <c r="B4333" s="4">
        <v>29</v>
      </c>
      <c r="C4333" s="4">
        <v>18</v>
      </c>
      <c r="D4333" s="4">
        <v>69.534000000000006</v>
      </c>
      <c r="E4333" s="4">
        <f t="shared" si="134"/>
        <v>6.9534000000000012E-2</v>
      </c>
      <c r="F4333" s="4">
        <v>294.17399999999998</v>
      </c>
      <c r="G4333" s="4">
        <f t="shared" si="135"/>
        <v>0.29417399999999999</v>
      </c>
    </row>
    <row r="4334" spans="1:7">
      <c r="A4334" s="4">
        <v>6</v>
      </c>
      <c r="B4334" s="4">
        <v>29</v>
      </c>
      <c r="C4334" s="4">
        <v>19</v>
      </c>
      <c r="D4334" s="4">
        <v>11.430999999999999</v>
      </c>
      <c r="E4334" s="4">
        <f t="shared" si="134"/>
        <v>1.1430999999999998E-2</v>
      </c>
      <c r="F4334" s="4">
        <v>75.141999999999996</v>
      </c>
      <c r="G4334" s="4">
        <f t="shared" si="135"/>
        <v>7.5142E-2</v>
      </c>
    </row>
    <row r="4335" spans="1:7">
      <c r="A4335" s="4">
        <v>6</v>
      </c>
      <c r="B4335" s="4">
        <v>29</v>
      </c>
      <c r="C4335" s="4">
        <v>20</v>
      </c>
      <c r="D4335" s="4">
        <v>0</v>
      </c>
      <c r="E4335" s="4">
        <f t="shared" si="134"/>
        <v>0</v>
      </c>
      <c r="F4335" s="4">
        <v>0</v>
      </c>
      <c r="G4335" s="4">
        <f t="shared" si="135"/>
        <v>0</v>
      </c>
    </row>
    <row r="4336" spans="1:7">
      <c r="A4336" s="4">
        <v>6</v>
      </c>
      <c r="B4336" s="4">
        <v>29</v>
      </c>
      <c r="C4336" s="4">
        <v>21</v>
      </c>
      <c r="D4336" s="4">
        <v>0</v>
      </c>
      <c r="E4336" s="4">
        <f t="shared" si="134"/>
        <v>0</v>
      </c>
      <c r="F4336" s="4">
        <v>0</v>
      </c>
      <c r="G4336" s="4">
        <f t="shared" si="135"/>
        <v>0</v>
      </c>
    </row>
    <row r="4337" spans="1:7">
      <c r="A4337" s="4">
        <v>6</v>
      </c>
      <c r="B4337" s="4">
        <v>29</v>
      </c>
      <c r="C4337" s="4">
        <v>22</v>
      </c>
      <c r="D4337" s="4">
        <v>0</v>
      </c>
      <c r="E4337" s="4">
        <f t="shared" si="134"/>
        <v>0</v>
      </c>
      <c r="F4337" s="4">
        <v>0</v>
      </c>
      <c r="G4337" s="4">
        <f t="shared" si="135"/>
        <v>0</v>
      </c>
    </row>
    <row r="4338" spans="1:7">
      <c r="A4338" s="4">
        <v>6</v>
      </c>
      <c r="B4338" s="4">
        <v>29</v>
      </c>
      <c r="C4338" s="4">
        <v>23</v>
      </c>
      <c r="D4338" s="4">
        <v>0</v>
      </c>
      <c r="E4338" s="4">
        <f t="shared" si="134"/>
        <v>0</v>
      </c>
      <c r="F4338" s="4">
        <v>0</v>
      </c>
      <c r="G4338" s="4">
        <f t="shared" si="135"/>
        <v>0</v>
      </c>
    </row>
    <row r="4339" spans="1:7">
      <c r="A4339" s="4">
        <v>6</v>
      </c>
      <c r="B4339" s="4">
        <v>30</v>
      </c>
      <c r="C4339" s="4">
        <v>0</v>
      </c>
      <c r="D4339" s="4">
        <v>0</v>
      </c>
      <c r="E4339" s="4">
        <f t="shared" si="134"/>
        <v>0</v>
      </c>
      <c r="F4339" s="4">
        <v>0</v>
      </c>
      <c r="G4339" s="4">
        <f t="shared" si="135"/>
        <v>0</v>
      </c>
    </row>
    <row r="4340" spans="1:7">
      <c r="A4340" s="4">
        <v>6</v>
      </c>
      <c r="B4340" s="4">
        <v>30</v>
      </c>
      <c r="C4340" s="4">
        <v>1</v>
      </c>
      <c r="D4340" s="4">
        <v>0</v>
      </c>
      <c r="E4340" s="4">
        <f t="shared" si="134"/>
        <v>0</v>
      </c>
      <c r="F4340" s="4">
        <v>0</v>
      </c>
      <c r="G4340" s="4">
        <f t="shared" si="135"/>
        <v>0</v>
      </c>
    </row>
    <row r="4341" spans="1:7">
      <c r="A4341" s="4">
        <v>6</v>
      </c>
      <c r="B4341" s="4">
        <v>30</v>
      </c>
      <c r="C4341" s="4">
        <v>2</v>
      </c>
      <c r="D4341" s="4">
        <v>0</v>
      </c>
      <c r="E4341" s="4">
        <f t="shared" si="134"/>
        <v>0</v>
      </c>
      <c r="F4341" s="4">
        <v>0</v>
      </c>
      <c r="G4341" s="4">
        <f t="shared" si="135"/>
        <v>0</v>
      </c>
    </row>
    <row r="4342" spans="1:7">
      <c r="A4342" s="4">
        <v>6</v>
      </c>
      <c r="B4342" s="4">
        <v>30</v>
      </c>
      <c r="C4342" s="4">
        <v>3</v>
      </c>
      <c r="D4342" s="4">
        <v>0</v>
      </c>
      <c r="E4342" s="4">
        <f t="shared" si="134"/>
        <v>0</v>
      </c>
      <c r="F4342" s="4">
        <v>0</v>
      </c>
      <c r="G4342" s="4">
        <f t="shared" si="135"/>
        <v>0</v>
      </c>
    </row>
    <row r="4343" spans="1:7">
      <c r="A4343" s="4">
        <v>6</v>
      </c>
      <c r="B4343" s="4">
        <v>30</v>
      </c>
      <c r="C4343" s="4">
        <v>4</v>
      </c>
      <c r="D4343" s="4">
        <v>0</v>
      </c>
      <c r="E4343" s="4">
        <f t="shared" si="134"/>
        <v>0</v>
      </c>
      <c r="F4343" s="4">
        <v>0</v>
      </c>
      <c r="G4343" s="4">
        <f t="shared" si="135"/>
        <v>0</v>
      </c>
    </row>
    <row r="4344" spans="1:7">
      <c r="A4344" s="4">
        <v>6</v>
      </c>
      <c r="B4344" s="4">
        <v>30</v>
      </c>
      <c r="C4344" s="4">
        <v>5</v>
      </c>
      <c r="D4344" s="4">
        <v>11.288</v>
      </c>
      <c r="E4344" s="4">
        <f t="shared" si="134"/>
        <v>1.1287999999999999E-2</v>
      </c>
      <c r="F4344" s="4">
        <v>11.278</v>
      </c>
      <c r="G4344" s="4">
        <f t="shared" si="135"/>
        <v>1.1278E-2</v>
      </c>
    </row>
    <row r="4345" spans="1:7">
      <c r="A4345" s="4">
        <v>6</v>
      </c>
      <c r="B4345" s="4">
        <v>30</v>
      </c>
      <c r="C4345" s="4">
        <v>6</v>
      </c>
      <c r="D4345" s="4">
        <v>69.539000000000001</v>
      </c>
      <c r="E4345" s="4">
        <f t="shared" si="134"/>
        <v>6.9539000000000004E-2</v>
      </c>
      <c r="F4345" s="4">
        <v>28.885999999999999</v>
      </c>
      <c r="G4345" s="4">
        <f t="shared" si="135"/>
        <v>2.8885999999999998E-2</v>
      </c>
    </row>
    <row r="4346" spans="1:7">
      <c r="A4346" s="4">
        <v>6</v>
      </c>
      <c r="B4346" s="4">
        <v>30</v>
      </c>
      <c r="C4346" s="4">
        <v>7</v>
      </c>
      <c r="D4346" s="4">
        <v>239.47300000000001</v>
      </c>
      <c r="E4346" s="4">
        <f t="shared" si="134"/>
        <v>0.23947300000000002</v>
      </c>
      <c r="F4346" s="4">
        <v>72.840999999999994</v>
      </c>
      <c r="G4346" s="4">
        <f t="shared" si="135"/>
        <v>7.2840999999999989E-2</v>
      </c>
    </row>
    <row r="4347" spans="1:7">
      <c r="A4347" s="4">
        <v>6</v>
      </c>
      <c r="B4347" s="4">
        <v>30</v>
      </c>
      <c r="C4347" s="4">
        <v>8</v>
      </c>
      <c r="D4347" s="4">
        <v>428.13</v>
      </c>
      <c r="E4347" s="4">
        <f t="shared" si="134"/>
        <v>0.42813000000000001</v>
      </c>
      <c r="F4347" s="4">
        <v>220.22</v>
      </c>
      <c r="G4347" s="4">
        <f t="shared" si="135"/>
        <v>0.22022</v>
      </c>
    </row>
    <row r="4348" spans="1:7">
      <c r="A4348" s="4">
        <v>6</v>
      </c>
      <c r="B4348" s="4">
        <v>30</v>
      </c>
      <c r="C4348" s="4">
        <v>9</v>
      </c>
      <c r="D4348" s="4">
        <v>589.13900000000001</v>
      </c>
      <c r="E4348" s="4">
        <f t="shared" si="134"/>
        <v>0.58913899999999997</v>
      </c>
      <c r="F4348" s="4">
        <v>384.86799999999999</v>
      </c>
      <c r="G4348" s="4">
        <f t="shared" si="135"/>
        <v>0.38486799999999999</v>
      </c>
    </row>
    <row r="4349" spans="1:7">
      <c r="A4349" s="4">
        <v>6</v>
      </c>
      <c r="B4349" s="4">
        <v>30</v>
      </c>
      <c r="C4349" s="4">
        <v>10</v>
      </c>
      <c r="D4349" s="4">
        <v>697.529</v>
      </c>
      <c r="E4349" s="4">
        <f t="shared" si="134"/>
        <v>0.69752899999999995</v>
      </c>
      <c r="F4349" s="4">
        <v>529.327</v>
      </c>
      <c r="G4349" s="4">
        <f t="shared" si="135"/>
        <v>0.52932699999999999</v>
      </c>
    </row>
    <row r="4350" spans="1:7">
      <c r="A4350" s="4">
        <v>6</v>
      </c>
      <c r="B4350" s="4">
        <v>30</v>
      </c>
      <c r="C4350" s="4">
        <v>11</v>
      </c>
      <c r="D4350" s="4">
        <v>749.13699999999994</v>
      </c>
      <c r="E4350" s="4">
        <f t="shared" si="134"/>
        <v>0.74913699999999994</v>
      </c>
      <c r="F4350" s="4">
        <v>629.55100000000004</v>
      </c>
      <c r="G4350" s="4">
        <f t="shared" si="135"/>
        <v>0.62955100000000008</v>
      </c>
    </row>
    <row r="4351" spans="1:7">
      <c r="A4351" s="4">
        <v>6</v>
      </c>
      <c r="B4351" s="4">
        <v>30</v>
      </c>
      <c r="C4351" s="4">
        <v>12</v>
      </c>
      <c r="D4351" s="4">
        <v>750.952</v>
      </c>
      <c r="E4351" s="4">
        <f t="shared" si="134"/>
        <v>0.75095199999999995</v>
      </c>
      <c r="F4351" s="4">
        <v>685.93799999999999</v>
      </c>
      <c r="G4351" s="4">
        <f t="shared" si="135"/>
        <v>0.68593799999999994</v>
      </c>
    </row>
    <row r="4352" spans="1:7">
      <c r="A4352" s="4">
        <v>6</v>
      </c>
      <c r="B4352" s="4">
        <v>30</v>
      </c>
      <c r="C4352" s="4">
        <v>13</v>
      </c>
      <c r="D4352" s="4">
        <v>708.71600000000001</v>
      </c>
      <c r="E4352" s="4">
        <f t="shared" si="134"/>
        <v>0.70871600000000001</v>
      </c>
      <c r="F4352" s="4">
        <v>698.75900000000001</v>
      </c>
      <c r="G4352" s="4">
        <f t="shared" si="135"/>
        <v>0.69875900000000002</v>
      </c>
    </row>
    <row r="4353" spans="1:7">
      <c r="A4353" s="4">
        <v>6</v>
      </c>
      <c r="B4353" s="4">
        <v>30</v>
      </c>
      <c r="C4353" s="4">
        <v>14</v>
      </c>
      <c r="D4353" s="4">
        <v>669.51300000000003</v>
      </c>
      <c r="E4353" s="4">
        <f t="shared" si="134"/>
        <v>0.66951300000000002</v>
      </c>
      <c r="F4353" s="4">
        <v>718.95799999999997</v>
      </c>
      <c r="G4353" s="4">
        <f t="shared" si="135"/>
        <v>0.71895799999999999</v>
      </c>
    </row>
    <row r="4354" spans="1:7">
      <c r="A4354" s="4">
        <v>6</v>
      </c>
      <c r="B4354" s="4">
        <v>30</v>
      </c>
      <c r="C4354" s="4">
        <v>15</v>
      </c>
      <c r="D4354" s="4">
        <v>563.49199999999996</v>
      </c>
      <c r="E4354" s="4">
        <f t="shared" si="134"/>
        <v>0.56349199999999999</v>
      </c>
      <c r="F4354" s="4">
        <v>677.27200000000005</v>
      </c>
      <c r="G4354" s="4">
        <f t="shared" si="135"/>
        <v>0.6772720000000001</v>
      </c>
    </row>
    <row r="4355" spans="1:7">
      <c r="A4355" s="4">
        <v>6</v>
      </c>
      <c r="B4355" s="4">
        <v>30</v>
      </c>
      <c r="C4355" s="4">
        <v>16</v>
      </c>
      <c r="D4355" s="4">
        <v>412.76299999999998</v>
      </c>
      <c r="E4355" s="4">
        <f t="shared" si="134"/>
        <v>0.41276299999999999</v>
      </c>
      <c r="F4355" s="4">
        <v>583.43200000000002</v>
      </c>
      <c r="G4355" s="4">
        <f t="shared" si="135"/>
        <v>0.58343200000000006</v>
      </c>
    </row>
    <row r="4356" spans="1:7">
      <c r="A4356" s="4">
        <v>6</v>
      </c>
      <c r="B4356" s="4">
        <v>30</v>
      </c>
      <c r="C4356" s="4">
        <v>17</v>
      </c>
      <c r="D4356" s="4">
        <v>237.696</v>
      </c>
      <c r="E4356" s="4">
        <f t="shared" si="134"/>
        <v>0.23769599999999999</v>
      </c>
      <c r="F4356" s="4">
        <v>459.65600000000001</v>
      </c>
      <c r="G4356" s="4">
        <f t="shared" si="135"/>
        <v>0.45965600000000001</v>
      </c>
    </row>
    <row r="4357" spans="1:7">
      <c r="A4357" s="4">
        <v>6</v>
      </c>
      <c r="B4357" s="4">
        <v>30</v>
      </c>
      <c r="C4357" s="4">
        <v>18</v>
      </c>
      <c r="D4357" s="4">
        <v>72.057000000000002</v>
      </c>
      <c r="E4357" s="4">
        <f t="shared" si="134"/>
        <v>7.2056999999999996E-2</v>
      </c>
      <c r="F4357" s="4">
        <v>279.928</v>
      </c>
      <c r="G4357" s="4">
        <f t="shared" si="135"/>
        <v>0.27992800000000001</v>
      </c>
    </row>
    <row r="4358" spans="1:7">
      <c r="A4358" s="4">
        <v>6</v>
      </c>
      <c r="B4358" s="4">
        <v>30</v>
      </c>
      <c r="C4358" s="4">
        <v>19</v>
      </c>
      <c r="D4358" s="4">
        <v>11.423</v>
      </c>
      <c r="E4358" s="4">
        <f t="shared" si="134"/>
        <v>1.1423000000000001E-2</v>
      </c>
      <c r="F4358" s="4">
        <v>75.483999999999995</v>
      </c>
      <c r="G4358" s="4">
        <f t="shared" si="135"/>
        <v>7.5483999999999996E-2</v>
      </c>
    </row>
    <row r="4359" spans="1:7">
      <c r="A4359" s="4">
        <v>6</v>
      </c>
      <c r="B4359" s="4">
        <v>30</v>
      </c>
      <c r="C4359" s="4">
        <v>20</v>
      </c>
      <c r="D4359" s="4">
        <v>0</v>
      </c>
      <c r="E4359" s="4">
        <f t="shared" si="134"/>
        <v>0</v>
      </c>
      <c r="F4359" s="4">
        <v>0</v>
      </c>
      <c r="G4359" s="4">
        <f t="shared" si="135"/>
        <v>0</v>
      </c>
    </row>
    <row r="4360" spans="1:7">
      <c r="A4360" s="4">
        <v>6</v>
      </c>
      <c r="B4360" s="4">
        <v>30</v>
      </c>
      <c r="C4360" s="4">
        <v>21</v>
      </c>
      <c r="D4360" s="4">
        <v>0</v>
      </c>
      <c r="E4360" s="4">
        <f t="shared" si="134"/>
        <v>0</v>
      </c>
      <c r="F4360" s="4">
        <v>0</v>
      </c>
      <c r="G4360" s="4">
        <f t="shared" si="135"/>
        <v>0</v>
      </c>
    </row>
    <row r="4361" spans="1:7">
      <c r="A4361" s="4">
        <v>6</v>
      </c>
      <c r="B4361" s="4">
        <v>30</v>
      </c>
      <c r="C4361" s="4">
        <v>22</v>
      </c>
      <c r="D4361" s="4">
        <v>0</v>
      </c>
      <c r="E4361" s="4">
        <f t="shared" si="134"/>
        <v>0</v>
      </c>
      <c r="F4361" s="4">
        <v>0</v>
      </c>
      <c r="G4361" s="4">
        <f t="shared" si="135"/>
        <v>0</v>
      </c>
    </row>
    <row r="4362" spans="1:7">
      <c r="A4362" s="4">
        <v>6</v>
      </c>
      <c r="B4362" s="4">
        <v>30</v>
      </c>
      <c r="C4362" s="4">
        <v>23</v>
      </c>
      <c r="D4362" s="4">
        <v>0</v>
      </c>
      <c r="E4362" s="4">
        <f t="shared" si="134"/>
        <v>0</v>
      </c>
      <c r="F4362" s="4">
        <v>0</v>
      </c>
      <c r="G4362" s="4">
        <f t="shared" si="135"/>
        <v>0</v>
      </c>
    </row>
    <row r="4363" spans="1:7">
      <c r="A4363" s="4">
        <v>7</v>
      </c>
      <c r="B4363" s="4">
        <v>1</v>
      </c>
      <c r="C4363" s="4">
        <v>0</v>
      </c>
      <c r="D4363" s="4">
        <v>0</v>
      </c>
      <c r="E4363" s="4">
        <f t="shared" si="134"/>
        <v>0</v>
      </c>
      <c r="F4363" s="4">
        <v>0</v>
      </c>
      <c r="G4363" s="4">
        <f t="shared" si="135"/>
        <v>0</v>
      </c>
    </row>
    <row r="4364" spans="1:7">
      <c r="A4364" s="4">
        <v>7</v>
      </c>
      <c r="B4364" s="4">
        <v>1</v>
      </c>
      <c r="C4364" s="4">
        <v>1</v>
      </c>
      <c r="D4364" s="4">
        <v>0</v>
      </c>
      <c r="E4364" s="4">
        <f t="shared" si="134"/>
        <v>0</v>
      </c>
      <c r="F4364" s="4">
        <v>0</v>
      </c>
      <c r="G4364" s="4">
        <f t="shared" si="135"/>
        <v>0</v>
      </c>
    </row>
    <row r="4365" spans="1:7">
      <c r="A4365" s="4">
        <v>7</v>
      </c>
      <c r="B4365" s="4">
        <v>1</v>
      </c>
      <c r="C4365" s="4">
        <v>2</v>
      </c>
      <c r="D4365" s="4">
        <v>0</v>
      </c>
      <c r="E4365" s="4">
        <f t="shared" si="134"/>
        <v>0</v>
      </c>
      <c r="F4365" s="4">
        <v>0</v>
      </c>
      <c r="G4365" s="4">
        <f t="shared" si="135"/>
        <v>0</v>
      </c>
    </row>
    <row r="4366" spans="1:7">
      <c r="A4366" s="4">
        <v>7</v>
      </c>
      <c r="B4366" s="4">
        <v>1</v>
      </c>
      <c r="C4366" s="4">
        <v>3</v>
      </c>
      <c r="D4366" s="4">
        <v>0</v>
      </c>
      <c r="E4366" s="4">
        <f t="shared" si="134"/>
        <v>0</v>
      </c>
      <c r="F4366" s="4">
        <v>0</v>
      </c>
      <c r="G4366" s="4">
        <f t="shared" si="135"/>
        <v>0</v>
      </c>
    </row>
    <row r="4367" spans="1:7">
      <c r="A4367" s="4">
        <v>7</v>
      </c>
      <c r="B4367" s="4">
        <v>1</v>
      </c>
      <c r="C4367" s="4">
        <v>4</v>
      </c>
      <c r="D4367" s="4">
        <v>0</v>
      </c>
      <c r="E4367" s="4">
        <f t="shared" si="134"/>
        <v>0</v>
      </c>
      <c r="F4367" s="4">
        <v>0</v>
      </c>
      <c r="G4367" s="4">
        <f t="shared" si="135"/>
        <v>0</v>
      </c>
    </row>
    <row r="4368" spans="1:7">
      <c r="A4368" s="4">
        <v>7</v>
      </c>
      <c r="B4368" s="4">
        <v>1</v>
      </c>
      <c r="C4368" s="4">
        <v>5</v>
      </c>
      <c r="D4368" s="4">
        <v>7.9160000000000004</v>
      </c>
      <c r="E4368" s="4">
        <f t="shared" si="134"/>
        <v>7.9160000000000012E-3</v>
      </c>
      <c r="F4368" s="4">
        <v>7.9029999999999996</v>
      </c>
      <c r="G4368" s="4">
        <f t="shared" si="135"/>
        <v>7.9030000000000003E-3</v>
      </c>
    </row>
    <row r="4369" spans="1:7">
      <c r="A4369" s="4">
        <v>7</v>
      </c>
      <c r="B4369" s="4">
        <v>1</v>
      </c>
      <c r="C4369" s="4">
        <v>6</v>
      </c>
      <c r="D4369" s="4">
        <v>67.954999999999998</v>
      </c>
      <c r="E4369" s="4">
        <f t="shared" si="134"/>
        <v>6.7955000000000002E-2</v>
      </c>
      <c r="F4369" s="4">
        <v>23.024999999999999</v>
      </c>
      <c r="G4369" s="4">
        <f t="shared" si="135"/>
        <v>2.3024999999999997E-2</v>
      </c>
    </row>
    <row r="4370" spans="1:7">
      <c r="A4370" s="4">
        <v>7</v>
      </c>
      <c r="B4370" s="4">
        <v>1</v>
      </c>
      <c r="C4370" s="4">
        <v>7</v>
      </c>
      <c r="D4370" s="4">
        <v>246.143</v>
      </c>
      <c r="E4370" s="4">
        <f t="shared" si="134"/>
        <v>0.246143</v>
      </c>
      <c r="F4370" s="4">
        <v>65.91</v>
      </c>
      <c r="G4370" s="4">
        <f t="shared" si="135"/>
        <v>6.5909999999999996E-2</v>
      </c>
    </row>
    <row r="4371" spans="1:7">
      <c r="A4371" s="4">
        <v>7</v>
      </c>
      <c r="B4371" s="4">
        <v>1</v>
      </c>
      <c r="C4371" s="4">
        <v>8</v>
      </c>
      <c r="D4371" s="4">
        <v>428.077</v>
      </c>
      <c r="E4371" s="4">
        <f t="shared" si="134"/>
        <v>0.42807699999999999</v>
      </c>
      <c r="F4371" s="4">
        <v>218.88</v>
      </c>
      <c r="G4371" s="4">
        <f t="shared" si="135"/>
        <v>0.21887999999999999</v>
      </c>
    </row>
    <row r="4372" spans="1:7">
      <c r="A4372" s="4">
        <v>7</v>
      </c>
      <c r="B4372" s="4">
        <v>1</v>
      </c>
      <c r="C4372" s="4">
        <v>9</v>
      </c>
      <c r="D4372" s="4">
        <v>586.76900000000001</v>
      </c>
      <c r="E4372" s="4">
        <f t="shared" ref="E4372:E4435" si="136">D4372/1000</f>
        <v>0.58676899999999999</v>
      </c>
      <c r="F4372" s="4">
        <v>386.01900000000001</v>
      </c>
      <c r="G4372" s="4">
        <f t="shared" ref="G4372:G4435" si="137">F4372/1000</f>
        <v>0.386019</v>
      </c>
    </row>
    <row r="4373" spans="1:7">
      <c r="A4373" s="4">
        <v>7</v>
      </c>
      <c r="B4373" s="4">
        <v>1</v>
      </c>
      <c r="C4373" s="4">
        <v>10</v>
      </c>
      <c r="D4373" s="4">
        <v>696.57100000000003</v>
      </c>
      <c r="E4373" s="4">
        <f t="shared" si="136"/>
        <v>0.69657100000000005</v>
      </c>
      <c r="F4373" s="4">
        <v>529.43499999999995</v>
      </c>
      <c r="G4373" s="4">
        <f t="shared" si="137"/>
        <v>0.52943499999999999</v>
      </c>
    </row>
    <row r="4374" spans="1:7">
      <c r="A4374" s="4">
        <v>7</v>
      </c>
      <c r="B4374" s="4">
        <v>1</v>
      </c>
      <c r="C4374" s="4">
        <v>11</v>
      </c>
      <c r="D4374" s="4">
        <v>769.18700000000001</v>
      </c>
      <c r="E4374" s="4">
        <f t="shared" si="136"/>
        <v>0.76918700000000007</v>
      </c>
      <c r="F4374" s="4">
        <v>644.25300000000004</v>
      </c>
      <c r="G4374" s="4">
        <f t="shared" si="137"/>
        <v>0.64425300000000008</v>
      </c>
    </row>
    <row r="4375" spans="1:7">
      <c r="A4375" s="4">
        <v>7</v>
      </c>
      <c r="B4375" s="4">
        <v>1</v>
      </c>
      <c r="C4375" s="4">
        <v>12</v>
      </c>
      <c r="D4375" s="4">
        <v>776.04700000000003</v>
      </c>
      <c r="E4375" s="4">
        <f t="shared" si="136"/>
        <v>0.77604700000000004</v>
      </c>
      <c r="F4375" s="4">
        <v>707.29899999999998</v>
      </c>
      <c r="G4375" s="4">
        <f t="shared" si="137"/>
        <v>0.70729900000000001</v>
      </c>
    </row>
    <row r="4376" spans="1:7">
      <c r="A4376" s="4">
        <v>7</v>
      </c>
      <c r="B4376" s="4">
        <v>1</v>
      </c>
      <c r="C4376" s="4">
        <v>13</v>
      </c>
      <c r="D4376" s="4">
        <v>766.66399999999999</v>
      </c>
      <c r="E4376" s="4">
        <f t="shared" si="136"/>
        <v>0.76666400000000001</v>
      </c>
      <c r="F4376" s="4">
        <v>755.19600000000003</v>
      </c>
      <c r="G4376" s="4">
        <f t="shared" si="137"/>
        <v>0.75519599999999998</v>
      </c>
    </row>
    <row r="4377" spans="1:7">
      <c r="A4377" s="4">
        <v>7</v>
      </c>
      <c r="B4377" s="4">
        <v>1</v>
      </c>
      <c r="C4377" s="4">
        <v>14</v>
      </c>
      <c r="D4377" s="4">
        <v>694.96100000000001</v>
      </c>
      <c r="E4377" s="4">
        <f t="shared" si="136"/>
        <v>0.69496100000000005</v>
      </c>
      <c r="F4377" s="4">
        <v>746.947</v>
      </c>
      <c r="G4377" s="4">
        <f t="shared" si="137"/>
        <v>0.74694700000000003</v>
      </c>
    </row>
    <row r="4378" spans="1:7">
      <c r="A4378" s="4">
        <v>7</v>
      </c>
      <c r="B4378" s="4">
        <v>1</v>
      </c>
      <c r="C4378" s="4">
        <v>15</v>
      </c>
      <c r="D4378" s="4">
        <v>584.154</v>
      </c>
      <c r="E4378" s="4">
        <f t="shared" si="136"/>
        <v>0.58415399999999995</v>
      </c>
      <c r="F4378" s="4">
        <v>701.56700000000001</v>
      </c>
      <c r="G4378" s="4">
        <f t="shared" si="137"/>
        <v>0.70156700000000005</v>
      </c>
    </row>
    <row r="4379" spans="1:7">
      <c r="A4379" s="4">
        <v>7</v>
      </c>
      <c r="B4379" s="4">
        <v>1</v>
      </c>
      <c r="C4379" s="4">
        <v>16</v>
      </c>
      <c r="D4379" s="4">
        <v>433.14699999999999</v>
      </c>
      <c r="E4379" s="4">
        <f t="shared" si="136"/>
        <v>0.433147</v>
      </c>
      <c r="F4379" s="4">
        <v>615.20100000000002</v>
      </c>
      <c r="G4379" s="4">
        <f t="shared" si="137"/>
        <v>0.615201</v>
      </c>
    </row>
    <row r="4380" spans="1:7">
      <c r="A4380" s="4">
        <v>7</v>
      </c>
      <c r="B4380" s="4">
        <v>1</v>
      </c>
      <c r="C4380" s="4">
        <v>17</v>
      </c>
      <c r="D4380" s="4">
        <v>249.03700000000001</v>
      </c>
      <c r="E4380" s="4">
        <f t="shared" si="136"/>
        <v>0.24903700000000001</v>
      </c>
      <c r="F4380" s="4">
        <v>490.58199999999999</v>
      </c>
      <c r="G4380" s="4">
        <f t="shared" si="137"/>
        <v>0.49058200000000002</v>
      </c>
    </row>
    <row r="4381" spans="1:7">
      <c r="A4381" s="4">
        <v>7</v>
      </c>
      <c r="B4381" s="4">
        <v>1</v>
      </c>
      <c r="C4381" s="4">
        <v>18</v>
      </c>
      <c r="D4381" s="4">
        <v>72.094999999999999</v>
      </c>
      <c r="E4381" s="4">
        <f t="shared" si="136"/>
        <v>7.2094999999999992E-2</v>
      </c>
      <c r="F4381" s="4">
        <v>311.52499999999998</v>
      </c>
      <c r="G4381" s="4">
        <f t="shared" si="137"/>
        <v>0.311525</v>
      </c>
    </row>
    <row r="4382" spans="1:7">
      <c r="A4382" s="4">
        <v>7</v>
      </c>
      <c r="B4382" s="4">
        <v>1</v>
      </c>
      <c r="C4382" s="4">
        <v>19</v>
      </c>
      <c r="D4382" s="4">
        <v>8.6590000000000007</v>
      </c>
      <c r="E4382" s="4">
        <f t="shared" si="136"/>
        <v>8.659E-3</v>
      </c>
      <c r="F4382" s="4">
        <v>106.626</v>
      </c>
      <c r="G4382" s="4">
        <f t="shared" si="137"/>
        <v>0.106626</v>
      </c>
    </row>
    <row r="4383" spans="1:7">
      <c r="A4383" s="4">
        <v>7</v>
      </c>
      <c r="B4383" s="4">
        <v>1</v>
      </c>
      <c r="C4383" s="4">
        <v>20</v>
      </c>
      <c r="D4383" s="4">
        <v>0</v>
      </c>
      <c r="E4383" s="4">
        <f t="shared" si="136"/>
        <v>0</v>
      </c>
      <c r="F4383" s="4">
        <v>0</v>
      </c>
      <c r="G4383" s="4">
        <f t="shared" si="137"/>
        <v>0</v>
      </c>
    </row>
    <row r="4384" spans="1:7">
      <c r="A4384" s="4">
        <v>7</v>
      </c>
      <c r="B4384" s="4">
        <v>1</v>
      </c>
      <c r="C4384" s="4">
        <v>21</v>
      </c>
      <c r="D4384" s="4">
        <v>0</v>
      </c>
      <c r="E4384" s="4">
        <f t="shared" si="136"/>
        <v>0</v>
      </c>
      <c r="F4384" s="4">
        <v>0</v>
      </c>
      <c r="G4384" s="4">
        <f t="shared" si="137"/>
        <v>0</v>
      </c>
    </row>
    <row r="4385" spans="1:7">
      <c r="A4385" s="4">
        <v>7</v>
      </c>
      <c r="B4385" s="4">
        <v>1</v>
      </c>
      <c r="C4385" s="4">
        <v>22</v>
      </c>
      <c r="D4385" s="4">
        <v>0</v>
      </c>
      <c r="E4385" s="4">
        <f t="shared" si="136"/>
        <v>0</v>
      </c>
      <c r="F4385" s="4">
        <v>0</v>
      </c>
      <c r="G4385" s="4">
        <f t="shared" si="137"/>
        <v>0</v>
      </c>
    </row>
    <row r="4386" spans="1:7">
      <c r="A4386" s="4">
        <v>7</v>
      </c>
      <c r="B4386" s="4">
        <v>1</v>
      </c>
      <c r="C4386" s="4">
        <v>23</v>
      </c>
      <c r="D4386" s="4">
        <v>0</v>
      </c>
      <c r="E4386" s="4">
        <f t="shared" si="136"/>
        <v>0</v>
      </c>
      <c r="F4386" s="4">
        <v>0</v>
      </c>
      <c r="G4386" s="4">
        <f t="shared" si="137"/>
        <v>0</v>
      </c>
    </row>
    <row r="4387" spans="1:7">
      <c r="A4387" s="4">
        <v>7</v>
      </c>
      <c r="B4387" s="4">
        <v>2</v>
      </c>
      <c r="C4387" s="4">
        <v>0</v>
      </c>
      <c r="D4387" s="4">
        <v>0</v>
      </c>
      <c r="E4387" s="4">
        <f t="shared" si="136"/>
        <v>0</v>
      </c>
      <c r="F4387" s="4">
        <v>0</v>
      </c>
      <c r="G4387" s="4">
        <f t="shared" si="137"/>
        <v>0</v>
      </c>
    </row>
    <row r="4388" spans="1:7">
      <c r="A4388" s="4">
        <v>7</v>
      </c>
      <c r="B4388" s="4">
        <v>2</v>
      </c>
      <c r="C4388" s="4">
        <v>1</v>
      </c>
      <c r="D4388" s="4">
        <v>0</v>
      </c>
      <c r="E4388" s="4">
        <f t="shared" si="136"/>
        <v>0</v>
      </c>
      <c r="F4388" s="4">
        <v>0</v>
      </c>
      <c r="G4388" s="4">
        <f t="shared" si="137"/>
        <v>0</v>
      </c>
    </row>
    <row r="4389" spans="1:7">
      <c r="A4389" s="4">
        <v>7</v>
      </c>
      <c r="B4389" s="4">
        <v>2</v>
      </c>
      <c r="C4389" s="4">
        <v>2</v>
      </c>
      <c r="D4389" s="4">
        <v>0</v>
      </c>
      <c r="E4389" s="4">
        <f t="shared" si="136"/>
        <v>0</v>
      </c>
      <c r="F4389" s="4">
        <v>0</v>
      </c>
      <c r="G4389" s="4">
        <f t="shared" si="137"/>
        <v>0</v>
      </c>
    </row>
    <row r="4390" spans="1:7">
      <c r="A4390" s="4">
        <v>7</v>
      </c>
      <c r="B4390" s="4">
        <v>2</v>
      </c>
      <c r="C4390" s="4">
        <v>3</v>
      </c>
      <c r="D4390" s="4">
        <v>0</v>
      </c>
      <c r="E4390" s="4">
        <f t="shared" si="136"/>
        <v>0</v>
      </c>
      <c r="F4390" s="4">
        <v>0</v>
      </c>
      <c r="G4390" s="4">
        <f t="shared" si="137"/>
        <v>0</v>
      </c>
    </row>
    <row r="4391" spans="1:7">
      <c r="A4391" s="4">
        <v>7</v>
      </c>
      <c r="B4391" s="4">
        <v>2</v>
      </c>
      <c r="C4391" s="4">
        <v>4</v>
      </c>
      <c r="D4391" s="4">
        <v>0</v>
      </c>
      <c r="E4391" s="4">
        <f t="shared" si="136"/>
        <v>0</v>
      </c>
      <c r="F4391" s="4">
        <v>0</v>
      </c>
      <c r="G4391" s="4">
        <f t="shared" si="137"/>
        <v>0</v>
      </c>
    </row>
    <row r="4392" spans="1:7">
      <c r="A4392" s="4">
        <v>7</v>
      </c>
      <c r="B4392" s="4">
        <v>2</v>
      </c>
      <c r="C4392" s="4">
        <v>5</v>
      </c>
      <c r="D4392" s="4">
        <v>14.273999999999999</v>
      </c>
      <c r="E4392" s="4">
        <f t="shared" si="136"/>
        <v>1.4273999999999998E-2</v>
      </c>
      <c r="F4392" s="4">
        <v>14.089</v>
      </c>
      <c r="G4392" s="4">
        <f t="shared" si="137"/>
        <v>1.4089000000000001E-2</v>
      </c>
    </row>
    <row r="4393" spans="1:7">
      <c r="A4393" s="4">
        <v>7</v>
      </c>
      <c r="B4393" s="4">
        <v>2</v>
      </c>
      <c r="C4393" s="4">
        <v>6</v>
      </c>
      <c r="D4393" s="4">
        <v>73.533000000000001</v>
      </c>
      <c r="E4393" s="4">
        <f t="shared" si="136"/>
        <v>7.3533000000000001E-2</v>
      </c>
      <c r="F4393" s="4">
        <v>43.703000000000003</v>
      </c>
      <c r="G4393" s="4">
        <f t="shared" si="137"/>
        <v>4.3703000000000006E-2</v>
      </c>
    </row>
    <row r="4394" spans="1:7">
      <c r="A4394" s="4">
        <v>7</v>
      </c>
      <c r="B4394" s="4">
        <v>2</v>
      </c>
      <c r="C4394" s="4">
        <v>7</v>
      </c>
      <c r="D4394" s="4">
        <v>227.03700000000001</v>
      </c>
      <c r="E4394" s="4">
        <f t="shared" si="136"/>
        <v>0.22703700000000002</v>
      </c>
      <c r="F4394" s="4">
        <v>92.546000000000006</v>
      </c>
      <c r="G4394" s="4">
        <f t="shared" si="137"/>
        <v>9.2546000000000003E-2</v>
      </c>
    </row>
    <row r="4395" spans="1:7">
      <c r="A4395" s="4">
        <v>7</v>
      </c>
      <c r="B4395" s="4">
        <v>2</v>
      </c>
      <c r="C4395" s="4">
        <v>8</v>
      </c>
      <c r="D4395" s="4">
        <v>403.42500000000001</v>
      </c>
      <c r="E4395" s="4">
        <f t="shared" si="136"/>
        <v>0.40342500000000003</v>
      </c>
      <c r="F4395" s="4">
        <v>224.08500000000001</v>
      </c>
      <c r="G4395" s="4">
        <f t="shared" si="137"/>
        <v>0.22408500000000001</v>
      </c>
    </row>
    <row r="4396" spans="1:7">
      <c r="A4396" s="4">
        <v>7</v>
      </c>
      <c r="B4396" s="4">
        <v>2</v>
      </c>
      <c r="C4396" s="4">
        <v>9</v>
      </c>
      <c r="D4396" s="4">
        <v>552.10900000000004</v>
      </c>
      <c r="E4396" s="4">
        <f t="shared" si="136"/>
        <v>0.55210900000000007</v>
      </c>
      <c r="F4396" s="4">
        <v>374.80099999999999</v>
      </c>
      <c r="G4396" s="4">
        <f t="shared" si="137"/>
        <v>0.374801</v>
      </c>
    </row>
    <row r="4397" spans="1:7">
      <c r="A4397" s="4">
        <v>7</v>
      </c>
      <c r="B4397" s="4">
        <v>2</v>
      </c>
      <c r="C4397" s="4">
        <v>10</v>
      </c>
      <c r="D4397" s="4">
        <v>667.35</v>
      </c>
      <c r="E4397" s="4">
        <f t="shared" si="136"/>
        <v>0.66735</v>
      </c>
      <c r="F4397" s="4">
        <v>512.20500000000004</v>
      </c>
      <c r="G4397" s="4">
        <f t="shared" si="137"/>
        <v>0.51220500000000002</v>
      </c>
    </row>
    <row r="4398" spans="1:7">
      <c r="A4398" s="4">
        <v>7</v>
      </c>
      <c r="B4398" s="4">
        <v>2</v>
      </c>
      <c r="C4398" s="4">
        <v>11</v>
      </c>
      <c r="D4398" s="4">
        <v>728.87400000000002</v>
      </c>
      <c r="E4398" s="4">
        <f t="shared" si="136"/>
        <v>0.72887400000000002</v>
      </c>
      <c r="F4398" s="4">
        <v>614.27800000000002</v>
      </c>
      <c r="G4398" s="4">
        <f t="shared" si="137"/>
        <v>0.61427799999999999</v>
      </c>
    </row>
    <row r="4399" spans="1:7">
      <c r="A4399" s="4">
        <v>7</v>
      </c>
      <c r="B4399" s="4">
        <v>2</v>
      </c>
      <c r="C4399" s="4">
        <v>12</v>
      </c>
      <c r="D4399" s="4">
        <v>767.30899999999997</v>
      </c>
      <c r="E4399" s="4">
        <f t="shared" si="136"/>
        <v>0.76730900000000002</v>
      </c>
      <c r="F4399" s="4">
        <v>698.19600000000003</v>
      </c>
      <c r="G4399" s="4">
        <f t="shared" si="137"/>
        <v>0.69819600000000004</v>
      </c>
    </row>
    <row r="4400" spans="1:7">
      <c r="A4400" s="4">
        <v>7</v>
      </c>
      <c r="B4400" s="4">
        <v>2</v>
      </c>
      <c r="C4400" s="4">
        <v>13</v>
      </c>
      <c r="D4400" s="4">
        <v>730.32600000000002</v>
      </c>
      <c r="E4400" s="4">
        <f t="shared" si="136"/>
        <v>0.73032600000000003</v>
      </c>
      <c r="F4400" s="4">
        <v>719.48800000000006</v>
      </c>
      <c r="G4400" s="4">
        <f t="shared" si="137"/>
        <v>0.71948800000000002</v>
      </c>
    </row>
    <row r="4401" spans="1:7">
      <c r="A4401" s="4">
        <v>7</v>
      </c>
      <c r="B4401" s="4">
        <v>2</v>
      </c>
      <c r="C4401" s="4">
        <v>14</v>
      </c>
      <c r="D4401" s="4">
        <v>658.29</v>
      </c>
      <c r="E4401" s="4">
        <f t="shared" si="136"/>
        <v>0.65828999999999993</v>
      </c>
      <c r="F4401" s="4">
        <v>705.57399999999996</v>
      </c>
      <c r="G4401" s="4">
        <f t="shared" si="137"/>
        <v>0.70557399999999992</v>
      </c>
    </row>
    <row r="4402" spans="1:7">
      <c r="A4402" s="4">
        <v>7</v>
      </c>
      <c r="B4402" s="4">
        <v>2</v>
      </c>
      <c r="C4402" s="4">
        <v>15</v>
      </c>
      <c r="D4402" s="4">
        <v>559.46</v>
      </c>
      <c r="E4402" s="4">
        <f t="shared" si="136"/>
        <v>0.55946000000000007</v>
      </c>
      <c r="F4402" s="4">
        <v>667.755</v>
      </c>
      <c r="G4402" s="4">
        <f t="shared" si="137"/>
        <v>0.66775499999999999</v>
      </c>
    </row>
    <row r="4403" spans="1:7">
      <c r="A4403" s="4">
        <v>7</v>
      </c>
      <c r="B4403" s="4">
        <v>2</v>
      </c>
      <c r="C4403" s="4">
        <v>16</v>
      </c>
      <c r="D4403" s="4">
        <v>406.83499999999998</v>
      </c>
      <c r="E4403" s="4">
        <f t="shared" si="136"/>
        <v>0.406835</v>
      </c>
      <c r="F4403" s="4">
        <v>564.71500000000003</v>
      </c>
      <c r="G4403" s="4">
        <f t="shared" si="137"/>
        <v>0.56471500000000008</v>
      </c>
    </row>
    <row r="4404" spans="1:7">
      <c r="A4404" s="4">
        <v>7</v>
      </c>
      <c r="B4404" s="4">
        <v>2</v>
      </c>
      <c r="C4404" s="4">
        <v>17</v>
      </c>
      <c r="D4404" s="4">
        <v>229.66</v>
      </c>
      <c r="E4404" s="4">
        <f t="shared" si="136"/>
        <v>0.22966</v>
      </c>
      <c r="F4404" s="4">
        <v>412.36599999999999</v>
      </c>
      <c r="G4404" s="4">
        <f t="shared" si="137"/>
        <v>0.41236600000000001</v>
      </c>
    </row>
    <row r="4405" spans="1:7">
      <c r="A4405" s="4">
        <v>7</v>
      </c>
      <c r="B4405" s="4">
        <v>2</v>
      </c>
      <c r="C4405" s="4">
        <v>18</v>
      </c>
      <c r="D4405" s="4">
        <v>75.988</v>
      </c>
      <c r="E4405" s="4">
        <f t="shared" si="136"/>
        <v>7.5988E-2</v>
      </c>
      <c r="F4405" s="4">
        <v>223.38</v>
      </c>
      <c r="G4405" s="4">
        <f t="shared" si="137"/>
        <v>0.22338</v>
      </c>
    </row>
    <row r="4406" spans="1:7">
      <c r="A4406" s="4">
        <v>7</v>
      </c>
      <c r="B4406" s="4">
        <v>2</v>
      </c>
      <c r="C4406" s="4">
        <v>19</v>
      </c>
      <c r="D4406" s="4">
        <v>15.116</v>
      </c>
      <c r="E4406" s="4">
        <f t="shared" si="136"/>
        <v>1.5115999999999999E-2</v>
      </c>
      <c r="F4406" s="4">
        <v>38.363999999999997</v>
      </c>
      <c r="G4406" s="4">
        <f t="shared" si="137"/>
        <v>3.8363999999999995E-2</v>
      </c>
    </row>
    <row r="4407" spans="1:7">
      <c r="A4407" s="4">
        <v>7</v>
      </c>
      <c r="B4407" s="4">
        <v>2</v>
      </c>
      <c r="C4407" s="4">
        <v>20</v>
      </c>
      <c r="D4407" s="4">
        <v>0</v>
      </c>
      <c r="E4407" s="4">
        <f t="shared" si="136"/>
        <v>0</v>
      </c>
      <c r="F4407" s="4">
        <v>0</v>
      </c>
      <c r="G4407" s="4">
        <f t="shared" si="137"/>
        <v>0</v>
      </c>
    </row>
    <row r="4408" spans="1:7">
      <c r="A4408" s="4">
        <v>7</v>
      </c>
      <c r="B4408" s="4">
        <v>2</v>
      </c>
      <c r="C4408" s="4">
        <v>21</v>
      </c>
      <c r="D4408" s="4">
        <v>0</v>
      </c>
      <c r="E4408" s="4">
        <f t="shared" si="136"/>
        <v>0</v>
      </c>
      <c r="F4408" s="4">
        <v>0</v>
      </c>
      <c r="G4408" s="4">
        <f t="shared" si="137"/>
        <v>0</v>
      </c>
    </row>
    <row r="4409" spans="1:7">
      <c r="A4409" s="4">
        <v>7</v>
      </c>
      <c r="B4409" s="4">
        <v>2</v>
      </c>
      <c r="C4409" s="4">
        <v>22</v>
      </c>
      <c r="D4409" s="4">
        <v>0</v>
      </c>
      <c r="E4409" s="4">
        <f t="shared" si="136"/>
        <v>0</v>
      </c>
      <c r="F4409" s="4">
        <v>0</v>
      </c>
      <c r="G4409" s="4">
        <f t="shared" si="137"/>
        <v>0</v>
      </c>
    </row>
    <row r="4410" spans="1:7">
      <c r="A4410" s="4">
        <v>7</v>
      </c>
      <c r="B4410" s="4">
        <v>2</v>
      </c>
      <c r="C4410" s="4">
        <v>23</v>
      </c>
      <c r="D4410" s="4">
        <v>0</v>
      </c>
      <c r="E4410" s="4">
        <f t="shared" si="136"/>
        <v>0</v>
      </c>
      <c r="F4410" s="4">
        <v>0</v>
      </c>
      <c r="G4410" s="4">
        <f t="shared" si="137"/>
        <v>0</v>
      </c>
    </row>
    <row r="4411" spans="1:7">
      <c r="A4411" s="4">
        <v>7</v>
      </c>
      <c r="B4411" s="4">
        <v>3</v>
      </c>
      <c r="C4411" s="4">
        <v>0</v>
      </c>
      <c r="D4411" s="4">
        <v>0</v>
      </c>
      <c r="E4411" s="4">
        <f t="shared" si="136"/>
        <v>0</v>
      </c>
      <c r="F4411" s="4">
        <v>0</v>
      </c>
      <c r="G4411" s="4">
        <f t="shared" si="137"/>
        <v>0</v>
      </c>
    </row>
    <row r="4412" spans="1:7">
      <c r="A4412" s="4">
        <v>7</v>
      </c>
      <c r="B4412" s="4">
        <v>3</v>
      </c>
      <c r="C4412" s="4">
        <v>1</v>
      </c>
      <c r="D4412" s="4">
        <v>0</v>
      </c>
      <c r="E4412" s="4">
        <f t="shared" si="136"/>
        <v>0</v>
      </c>
      <c r="F4412" s="4">
        <v>0</v>
      </c>
      <c r="G4412" s="4">
        <f t="shared" si="137"/>
        <v>0</v>
      </c>
    </row>
    <row r="4413" spans="1:7">
      <c r="A4413" s="4">
        <v>7</v>
      </c>
      <c r="B4413" s="4">
        <v>3</v>
      </c>
      <c r="C4413" s="4">
        <v>2</v>
      </c>
      <c r="D4413" s="4">
        <v>0</v>
      </c>
      <c r="E4413" s="4">
        <f t="shared" si="136"/>
        <v>0</v>
      </c>
      <c r="F4413" s="4">
        <v>0</v>
      </c>
      <c r="G4413" s="4">
        <f t="shared" si="137"/>
        <v>0</v>
      </c>
    </row>
    <row r="4414" spans="1:7">
      <c r="A4414" s="4">
        <v>7</v>
      </c>
      <c r="B4414" s="4">
        <v>3</v>
      </c>
      <c r="C4414" s="4">
        <v>3</v>
      </c>
      <c r="D4414" s="4">
        <v>0</v>
      </c>
      <c r="E4414" s="4">
        <f t="shared" si="136"/>
        <v>0</v>
      </c>
      <c r="F4414" s="4">
        <v>0</v>
      </c>
      <c r="G4414" s="4">
        <f t="shared" si="137"/>
        <v>0</v>
      </c>
    </row>
    <row r="4415" spans="1:7">
      <c r="A4415" s="4">
        <v>7</v>
      </c>
      <c r="B4415" s="4">
        <v>3</v>
      </c>
      <c r="C4415" s="4">
        <v>4</v>
      </c>
      <c r="D4415" s="4">
        <v>0</v>
      </c>
      <c r="E4415" s="4">
        <f t="shared" si="136"/>
        <v>0</v>
      </c>
      <c r="F4415" s="4">
        <v>0</v>
      </c>
      <c r="G4415" s="4">
        <f t="shared" si="137"/>
        <v>0</v>
      </c>
    </row>
    <row r="4416" spans="1:7">
      <c r="A4416" s="4">
        <v>7</v>
      </c>
      <c r="B4416" s="4">
        <v>3</v>
      </c>
      <c r="C4416" s="4">
        <v>5</v>
      </c>
      <c r="D4416" s="4">
        <v>10.066000000000001</v>
      </c>
      <c r="E4416" s="4">
        <f t="shared" si="136"/>
        <v>1.0066E-2</v>
      </c>
      <c r="F4416" s="4">
        <v>10.058</v>
      </c>
      <c r="G4416" s="4">
        <f t="shared" si="137"/>
        <v>1.0057999999999999E-2</v>
      </c>
    </row>
    <row r="4417" spans="1:7">
      <c r="A4417" s="4">
        <v>7</v>
      </c>
      <c r="B4417" s="4">
        <v>3</v>
      </c>
      <c r="C4417" s="4">
        <v>6</v>
      </c>
      <c r="D4417" s="4">
        <v>68.691000000000003</v>
      </c>
      <c r="E4417" s="4">
        <f t="shared" si="136"/>
        <v>6.8691000000000002E-2</v>
      </c>
      <c r="F4417" s="4">
        <v>31.157</v>
      </c>
      <c r="G4417" s="4">
        <f t="shared" si="137"/>
        <v>3.1157000000000001E-2</v>
      </c>
    </row>
    <row r="4418" spans="1:7">
      <c r="A4418" s="4">
        <v>7</v>
      </c>
      <c r="B4418" s="4">
        <v>3</v>
      </c>
      <c r="C4418" s="4">
        <v>7</v>
      </c>
      <c r="D4418" s="4">
        <v>234.59299999999999</v>
      </c>
      <c r="E4418" s="4">
        <f t="shared" si="136"/>
        <v>0.234593</v>
      </c>
      <c r="F4418" s="4">
        <v>73.281000000000006</v>
      </c>
      <c r="G4418" s="4">
        <f t="shared" si="137"/>
        <v>7.3281000000000013E-2</v>
      </c>
    </row>
    <row r="4419" spans="1:7">
      <c r="A4419" s="4">
        <v>7</v>
      </c>
      <c r="B4419" s="4">
        <v>3</v>
      </c>
      <c r="C4419" s="4">
        <v>8</v>
      </c>
      <c r="D4419" s="4">
        <v>396.96899999999999</v>
      </c>
      <c r="E4419" s="4">
        <f t="shared" si="136"/>
        <v>0.39696900000000002</v>
      </c>
      <c r="F4419" s="4">
        <v>211.03899999999999</v>
      </c>
      <c r="G4419" s="4">
        <f t="shared" si="137"/>
        <v>0.21103899999999998</v>
      </c>
    </row>
    <row r="4420" spans="1:7">
      <c r="A4420" s="4">
        <v>7</v>
      </c>
      <c r="B4420" s="4">
        <v>3</v>
      </c>
      <c r="C4420" s="4">
        <v>9</v>
      </c>
      <c r="D4420" s="4">
        <v>566.346</v>
      </c>
      <c r="E4420" s="4">
        <f t="shared" si="136"/>
        <v>0.56634600000000002</v>
      </c>
      <c r="F4420" s="4">
        <v>375.101</v>
      </c>
      <c r="G4420" s="4">
        <f t="shared" si="137"/>
        <v>0.37510100000000002</v>
      </c>
    </row>
    <row r="4421" spans="1:7">
      <c r="A4421" s="4">
        <v>7</v>
      </c>
      <c r="B4421" s="4">
        <v>3</v>
      </c>
      <c r="C4421" s="4">
        <v>10</v>
      </c>
      <c r="D4421" s="4">
        <v>677.38900000000001</v>
      </c>
      <c r="E4421" s="4">
        <f t="shared" si="136"/>
        <v>0.67738900000000002</v>
      </c>
      <c r="F4421" s="4">
        <v>514.87</v>
      </c>
      <c r="G4421" s="4">
        <f t="shared" si="137"/>
        <v>0.51487000000000005</v>
      </c>
    </row>
    <row r="4422" spans="1:7">
      <c r="A4422" s="4">
        <v>7</v>
      </c>
      <c r="B4422" s="4">
        <v>3</v>
      </c>
      <c r="C4422" s="4">
        <v>11</v>
      </c>
      <c r="D4422" s="4">
        <v>736.46199999999999</v>
      </c>
      <c r="E4422" s="4">
        <f t="shared" si="136"/>
        <v>0.73646199999999995</v>
      </c>
      <c r="F4422" s="4">
        <v>619.48900000000003</v>
      </c>
      <c r="G4422" s="4">
        <f t="shared" si="137"/>
        <v>0.61948900000000007</v>
      </c>
    </row>
    <row r="4423" spans="1:7">
      <c r="A4423" s="4">
        <v>7</v>
      </c>
      <c r="B4423" s="4">
        <v>3</v>
      </c>
      <c r="C4423" s="4">
        <v>12</v>
      </c>
      <c r="D4423" s="4">
        <v>769.03300000000002</v>
      </c>
      <c r="E4423" s="4">
        <f t="shared" si="136"/>
        <v>0.76903299999999997</v>
      </c>
      <c r="F4423" s="4">
        <v>699.39300000000003</v>
      </c>
      <c r="G4423" s="4">
        <f t="shared" si="137"/>
        <v>0.69939300000000004</v>
      </c>
    </row>
    <row r="4424" spans="1:7">
      <c r="A4424" s="4">
        <v>7</v>
      </c>
      <c r="B4424" s="4">
        <v>3</v>
      </c>
      <c r="C4424" s="4">
        <v>13</v>
      </c>
      <c r="D4424" s="4">
        <v>732.93799999999999</v>
      </c>
      <c r="E4424" s="4">
        <f t="shared" si="136"/>
        <v>0.73293799999999998</v>
      </c>
      <c r="F4424" s="4">
        <v>721.54300000000001</v>
      </c>
      <c r="G4424" s="4">
        <f t="shared" si="137"/>
        <v>0.72154300000000005</v>
      </c>
    </row>
    <row r="4425" spans="1:7">
      <c r="A4425" s="4">
        <v>7</v>
      </c>
      <c r="B4425" s="4">
        <v>3</v>
      </c>
      <c r="C4425" s="4">
        <v>14</v>
      </c>
      <c r="D4425" s="4">
        <v>682.73</v>
      </c>
      <c r="E4425" s="4">
        <f t="shared" si="136"/>
        <v>0.68273000000000006</v>
      </c>
      <c r="F4425" s="4">
        <v>733.50400000000002</v>
      </c>
      <c r="G4425" s="4">
        <f t="shared" si="137"/>
        <v>0.73350400000000004</v>
      </c>
    </row>
    <row r="4426" spans="1:7">
      <c r="A4426" s="4">
        <v>7</v>
      </c>
      <c r="B4426" s="4">
        <v>3</v>
      </c>
      <c r="C4426" s="4">
        <v>15</v>
      </c>
      <c r="D4426" s="4">
        <v>567.44200000000001</v>
      </c>
      <c r="E4426" s="4">
        <f t="shared" si="136"/>
        <v>0.567442</v>
      </c>
      <c r="F4426" s="4">
        <v>680.45899999999995</v>
      </c>
      <c r="G4426" s="4">
        <f t="shared" si="137"/>
        <v>0.68045899999999993</v>
      </c>
    </row>
    <row r="4427" spans="1:7">
      <c r="A4427" s="4">
        <v>7</v>
      </c>
      <c r="B4427" s="4">
        <v>3</v>
      </c>
      <c r="C4427" s="4">
        <v>16</v>
      </c>
      <c r="D4427" s="4">
        <v>416.29700000000003</v>
      </c>
      <c r="E4427" s="4">
        <f t="shared" si="136"/>
        <v>0.41629700000000003</v>
      </c>
      <c r="F4427" s="4">
        <v>587.28099999999995</v>
      </c>
      <c r="G4427" s="4">
        <f t="shared" si="137"/>
        <v>0.58728099999999994</v>
      </c>
    </row>
    <row r="4428" spans="1:7">
      <c r="A4428" s="4">
        <v>7</v>
      </c>
      <c r="B4428" s="4">
        <v>3</v>
      </c>
      <c r="C4428" s="4">
        <v>17</v>
      </c>
      <c r="D4428" s="4">
        <v>236.94300000000001</v>
      </c>
      <c r="E4428" s="4">
        <f t="shared" si="136"/>
        <v>0.23694300000000001</v>
      </c>
      <c r="F4428" s="4">
        <v>451.76299999999998</v>
      </c>
      <c r="G4428" s="4">
        <f t="shared" si="137"/>
        <v>0.45176299999999997</v>
      </c>
    </row>
    <row r="4429" spans="1:7">
      <c r="A4429" s="4">
        <v>7</v>
      </c>
      <c r="B4429" s="4">
        <v>3</v>
      </c>
      <c r="C4429" s="4">
        <v>18</v>
      </c>
      <c r="D4429" s="4">
        <v>73.150000000000006</v>
      </c>
      <c r="E4429" s="4">
        <f t="shared" si="136"/>
        <v>7.3150000000000007E-2</v>
      </c>
      <c r="F4429" s="4">
        <v>269.96800000000002</v>
      </c>
      <c r="G4429" s="4">
        <f t="shared" si="137"/>
        <v>0.26996800000000004</v>
      </c>
    </row>
    <row r="4430" spans="1:7">
      <c r="A4430" s="4">
        <v>7</v>
      </c>
      <c r="B4430" s="4">
        <v>3</v>
      </c>
      <c r="C4430" s="4">
        <v>19</v>
      </c>
      <c r="D4430" s="4">
        <v>11.318</v>
      </c>
      <c r="E4430" s="4">
        <f t="shared" si="136"/>
        <v>1.1318E-2</v>
      </c>
      <c r="F4430" s="4">
        <v>72.177000000000007</v>
      </c>
      <c r="G4430" s="4">
        <f t="shared" si="137"/>
        <v>7.2177000000000005E-2</v>
      </c>
    </row>
    <row r="4431" spans="1:7">
      <c r="A4431" s="4">
        <v>7</v>
      </c>
      <c r="B4431" s="4">
        <v>3</v>
      </c>
      <c r="C4431" s="4">
        <v>20</v>
      </c>
      <c r="D4431" s="4">
        <v>0</v>
      </c>
      <c r="E4431" s="4">
        <f t="shared" si="136"/>
        <v>0</v>
      </c>
      <c r="F4431" s="4">
        <v>0</v>
      </c>
      <c r="G4431" s="4">
        <f t="shared" si="137"/>
        <v>0</v>
      </c>
    </row>
    <row r="4432" spans="1:7">
      <c r="A4432" s="4">
        <v>7</v>
      </c>
      <c r="B4432" s="4">
        <v>3</v>
      </c>
      <c r="C4432" s="4">
        <v>21</v>
      </c>
      <c r="D4432" s="4">
        <v>0</v>
      </c>
      <c r="E4432" s="4">
        <f t="shared" si="136"/>
        <v>0</v>
      </c>
      <c r="F4432" s="4">
        <v>0</v>
      </c>
      <c r="G4432" s="4">
        <f t="shared" si="137"/>
        <v>0</v>
      </c>
    </row>
    <row r="4433" spans="1:7">
      <c r="A4433" s="4">
        <v>7</v>
      </c>
      <c r="B4433" s="4">
        <v>3</v>
      </c>
      <c r="C4433" s="4">
        <v>22</v>
      </c>
      <c r="D4433" s="4">
        <v>0</v>
      </c>
      <c r="E4433" s="4">
        <f t="shared" si="136"/>
        <v>0</v>
      </c>
      <c r="F4433" s="4">
        <v>0</v>
      </c>
      <c r="G4433" s="4">
        <f t="shared" si="137"/>
        <v>0</v>
      </c>
    </row>
    <row r="4434" spans="1:7">
      <c r="A4434" s="4">
        <v>7</v>
      </c>
      <c r="B4434" s="4">
        <v>3</v>
      </c>
      <c r="C4434" s="4">
        <v>23</v>
      </c>
      <c r="D4434" s="4">
        <v>0</v>
      </c>
      <c r="E4434" s="4">
        <f t="shared" si="136"/>
        <v>0</v>
      </c>
      <c r="F4434" s="4">
        <v>0</v>
      </c>
      <c r="G4434" s="4">
        <f t="shared" si="137"/>
        <v>0</v>
      </c>
    </row>
    <row r="4435" spans="1:7">
      <c r="A4435" s="4">
        <v>7</v>
      </c>
      <c r="B4435" s="4">
        <v>4</v>
      </c>
      <c r="C4435" s="4">
        <v>0</v>
      </c>
      <c r="D4435" s="4">
        <v>0</v>
      </c>
      <c r="E4435" s="4">
        <f t="shared" si="136"/>
        <v>0</v>
      </c>
      <c r="F4435" s="4">
        <v>0</v>
      </c>
      <c r="G4435" s="4">
        <f t="shared" si="137"/>
        <v>0</v>
      </c>
    </row>
    <row r="4436" spans="1:7">
      <c r="A4436" s="4">
        <v>7</v>
      </c>
      <c r="B4436" s="4">
        <v>4</v>
      </c>
      <c r="C4436" s="4">
        <v>1</v>
      </c>
      <c r="D4436" s="4">
        <v>0</v>
      </c>
      <c r="E4436" s="4">
        <f t="shared" ref="E4436:E4499" si="138">D4436/1000</f>
        <v>0</v>
      </c>
      <c r="F4436" s="4">
        <v>0</v>
      </c>
      <c r="G4436" s="4">
        <f t="shared" ref="G4436:G4499" si="139">F4436/1000</f>
        <v>0</v>
      </c>
    </row>
    <row r="4437" spans="1:7">
      <c r="A4437" s="4">
        <v>7</v>
      </c>
      <c r="B4437" s="4">
        <v>4</v>
      </c>
      <c r="C4437" s="4">
        <v>2</v>
      </c>
      <c r="D4437" s="4">
        <v>0</v>
      </c>
      <c r="E4437" s="4">
        <f t="shared" si="138"/>
        <v>0</v>
      </c>
      <c r="F4437" s="4">
        <v>0</v>
      </c>
      <c r="G4437" s="4">
        <f t="shared" si="139"/>
        <v>0</v>
      </c>
    </row>
    <row r="4438" spans="1:7">
      <c r="A4438" s="4">
        <v>7</v>
      </c>
      <c r="B4438" s="4">
        <v>4</v>
      </c>
      <c r="C4438" s="4">
        <v>3</v>
      </c>
      <c r="D4438" s="4">
        <v>0</v>
      </c>
      <c r="E4438" s="4">
        <f t="shared" si="138"/>
        <v>0</v>
      </c>
      <c r="F4438" s="4">
        <v>0</v>
      </c>
      <c r="G4438" s="4">
        <f t="shared" si="139"/>
        <v>0</v>
      </c>
    </row>
    <row r="4439" spans="1:7">
      <c r="A4439" s="4">
        <v>7</v>
      </c>
      <c r="B4439" s="4">
        <v>4</v>
      </c>
      <c r="C4439" s="4">
        <v>4</v>
      </c>
      <c r="D4439" s="4">
        <v>0</v>
      </c>
      <c r="E4439" s="4">
        <f t="shared" si="138"/>
        <v>0</v>
      </c>
      <c r="F4439" s="4">
        <v>0</v>
      </c>
      <c r="G4439" s="4">
        <f t="shared" si="139"/>
        <v>0</v>
      </c>
    </row>
    <row r="4440" spans="1:7">
      <c r="A4440" s="4">
        <v>7</v>
      </c>
      <c r="B4440" s="4">
        <v>4</v>
      </c>
      <c r="C4440" s="4">
        <v>5</v>
      </c>
      <c r="D4440" s="4">
        <v>6.0949999999999998</v>
      </c>
      <c r="E4440" s="4">
        <f t="shared" si="138"/>
        <v>6.0949999999999997E-3</v>
      </c>
      <c r="F4440" s="4">
        <v>6.085</v>
      </c>
      <c r="G4440" s="4">
        <f t="shared" si="139"/>
        <v>6.0850000000000001E-3</v>
      </c>
    </row>
    <row r="4441" spans="1:7">
      <c r="A4441" s="4">
        <v>7</v>
      </c>
      <c r="B4441" s="4">
        <v>4</v>
      </c>
      <c r="C4441" s="4">
        <v>6</v>
      </c>
      <c r="D4441" s="4">
        <v>64.132000000000005</v>
      </c>
      <c r="E4441" s="4">
        <f t="shared" si="138"/>
        <v>6.4132000000000008E-2</v>
      </c>
      <c r="F4441" s="4">
        <v>21.135000000000002</v>
      </c>
      <c r="G4441" s="4">
        <f t="shared" si="139"/>
        <v>2.1135000000000001E-2</v>
      </c>
    </row>
    <row r="4442" spans="1:7">
      <c r="A4442" s="4">
        <v>7</v>
      </c>
      <c r="B4442" s="4">
        <v>4</v>
      </c>
      <c r="C4442" s="4">
        <v>7</v>
      </c>
      <c r="D4442" s="4">
        <v>239.071</v>
      </c>
      <c r="E4442" s="4">
        <f t="shared" si="138"/>
        <v>0.23907100000000001</v>
      </c>
      <c r="F4442" s="4">
        <v>60.569000000000003</v>
      </c>
      <c r="G4442" s="4">
        <f t="shared" si="139"/>
        <v>6.0569000000000005E-2</v>
      </c>
    </row>
    <row r="4443" spans="1:7">
      <c r="A4443" s="4">
        <v>7</v>
      </c>
      <c r="B4443" s="4">
        <v>4</v>
      </c>
      <c r="C4443" s="4">
        <v>8</v>
      </c>
      <c r="D4443" s="4">
        <v>421.226</v>
      </c>
      <c r="E4443" s="4">
        <f t="shared" si="138"/>
        <v>0.42122599999999999</v>
      </c>
      <c r="F4443" s="4">
        <v>210.49</v>
      </c>
      <c r="G4443" s="4">
        <f t="shared" si="139"/>
        <v>0.21049000000000001</v>
      </c>
    </row>
    <row r="4444" spans="1:7">
      <c r="A4444" s="4">
        <v>7</v>
      </c>
      <c r="B4444" s="4">
        <v>4</v>
      </c>
      <c r="C4444" s="4">
        <v>9</v>
      </c>
      <c r="D4444" s="4">
        <v>565.85</v>
      </c>
      <c r="E4444" s="4">
        <f t="shared" si="138"/>
        <v>0.56585000000000008</v>
      </c>
      <c r="F4444" s="4">
        <v>370.14499999999998</v>
      </c>
      <c r="G4444" s="4">
        <f t="shared" si="139"/>
        <v>0.370145</v>
      </c>
    </row>
    <row r="4445" spans="1:7">
      <c r="A4445" s="4">
        <v>7</v>
      </c>
      <c r="B4445" s="4">
        <v>4</v>
      </c>
      <c r="C4445" s="4">
        <v>10</v>
      </c>
      <c r="D4445" s="4">
        <v>663.428</v>
      </c>
      <c r="E4445" s="4">
        <f t="shared" si="138"/>
        <v>0.66342800000000002</v>
      </c>
      <c r="F4445" s="4">
        <v>503.55500000000001</v>
      </c>
      <c r="G4445" s="4">
        <f t="shared" si="139"/>
        <v>0.50355499999999997</v>
      </c>
    </row>
    <row r="4446" spans="1:7">
      <c r="A4446" s="4">
        <v>7</v>
      </c>
      <c r="B4446" s="4">
        <v>4</v>
      </c>
      <c r="C4446" s="4">
        <v>11</v>
      </c>
      <c r="D4446" s="4">
        <v>711.56100000000004</v>
      </c>
      <c r="E4446" s="4">
        <f t="shared" si="138"/>
        <v>0.711561</v>
      </c>
      <c r="F4446" s="4">
        <v>598.59500000000003</v>
      </c>
      <c r="G4446" s="4">
        <f t="shared" si="139"/>
        <v>0.59859499999999999</v>
      </c>
    </row>
    <row r="4447" spans="1:7">
      <c r="A4447" s="4">
        <v>7</v>
      </c>
      <c r="B4447" s="4">
        <v>4</v>
      </c>
      <c r="C4447" s="4">
        <v>12</v>
      </c>
      <c r="D4447" s="4">
        <v>728.07799999999997</v>
      </c>
      <c r="E4447" s="4">
        <f t="shared" si="138"/>
        <v>0.728078</v>
      </c>
      <c r="F4447" s="4">
        <v>663.93700000000001</v>
      </c>
      <c r="G4447" s="4">
        <f t="shared" si="139"/>
        <v>0.663937</v>
      </c>
    </row>
    <row r="4448" spans="1:7">
      <c r="A4448" s="4">
        <v>7</v>
      </c>
      <c r="B4448" s="4">
        <v>4</v>
      </c>
      <c r="C4448" s="4">
        <v>13</v>
      </c>
      <c r="D4448" s="4">
        <v>731.86</v>
      </c>
      <c r="E4448" s="4">
        <f t="shared" si="138"/>
        <v>0.73186000000000007</v>
      </c>
      <c r="F4448" s="4">
        <v>719.63499999999999</v>
      </c>
      <c r="G4448" s="4">
        <f t="shared" si="139"/>
        <v>0.71963500000000002</v>
      </c>
    </row>
    <row r="4449" spans="1:7">
      <c r="A4449" s="4">
        <v>7</v>
      </c>
      <c r="B4449" s="4">
        <v>4</v>
      </c>
      <c r="C4449" s="4">
        <v>14</v>
      </c>
      <c r="D4449" s="4">
        <v>674.29</v>
      </c>
      <c r="E4449" s="4">
        <f t="shared" si="138"/>
        <v>0.67428999999999994</v>
      </c>
      <c r="F4449" s="4">
        <v>724.03899999999999</v>
      </c>
      <c r="G4449" s="4">
        <f t="shared" si="139"/>
        <v>0.72403899999999999</v>
      </c>
    </row>
    <row r="4450" spans="1:7">
      <c r="A4450" s="4">
        <v>7</v>
      </c>
      <c r="B4450" s="4">
        <v>4</v>
      </c>
      <c r="C4450" s="4">
        <v>15</v>
      </c>
      <c r="D4450" s="4">
        <v>557.97500000000002</v>
      </c>
      <c r="E4450" s="4">
        <f t="shared" si="138"/>
        <v>0.557975</v>
      </c>
      <c r="F4450" s="4">
        <v>668.24300000000005</v>
      </c>
      <c r="G4450" s="4">
        <f t="shared" si="139"/>
        <v>0.66824300000000003</v>
      </c>
    </row>
    <row r="4451" spans="1:7">
      <c r="A4451" s="4">
        <v>7</v>
      </c>
      <c r="B4451" s="4">
        <v>4</v>
      </c>
      <c r="C4451" s="4">
        <v>16</v>
      </c>
      <c r="D4451" s="4">
        <v>414.93</v>
      </c>
      <c r="E4451" s="4">
        <f t="shared" si="138"/>
        <v>0.41493000000000002</v>
      </c>
      <c r="F4451" s="4">
        <v>586.66999999999996</v>
      </c>
      <c r="G4451" s="4">
        <f t="shared" si="139"/>
        <v>0.58666999999999991</v>
      </c>
    </row>
    <row r="4452" spans="1:7">
      <c r="A4452" s="4">
        <v>7</v>
      </c>
      <c r="B4452" s="4">
        <v>4</v>
      </c>
      <c r="C4452" s="4">
        <v>17</v>
      </c>
      <c r="D4452" s="4">
        <v>238.52699999999999</v>
      </c>
      <c r="E4452" s="4">
        <f t="shared" si="138"/>
        <v>0.23852699999999999</v>
      </c>
      <c r="F4452" s="4">
        <v>467.077</v>
      </c>
      <c r="G4452" s="4">
        <f t="shared" si="139"/>
        <v>0.46707700000000002</v>
      </c>
    </row>
    <row r="4453" spans="1:7">
      <c r="A4453" s="4">
        <v>7</v>
      </c>
      <c r="B4453" s="4">
        <v>4</v>
      </c>
      <c r="C4453" s="4">
        <v>18</v>
      </c>
      <c r="D4453" s="4">
        <v>68.474000000000004</v>
      </c>
      <c r="E4453" s="4">
        <f t="shared" si="138"/>
        <v>6.8474000000000007E-2</v>
      </c>
      <c r="F4453" s="4">
        <v>298.21199999999999</v>
      </c>
      <c r="G4453" s="4">
        <f t="shared" si="139"/>
        <v>0.29821199999999998</v>
      </c>
    </row>
    <row r="4454" spans="1:7">
      <c r="A4454" s="4">
        <v>7</v>
      </c>
      <c r="B4454" s="4">
        <v>4</v>
      </c>
      <c r="C4454" s="4">
        <v>19</v>
      </c>
      <c r="D4454" s="4">
        <v>7.3620000000000001</v>
      </c>
      <c r="E4454" s="4">
        <f t="shared" si="138"/>
        <v>7.3620000000000005E-3</v>
      </c>
      <c r="F4454" s="4">
        <v>102.825</v>
      </c>
      <c r="G4454" s="4">
        <f t="shared" si="139"/>
        <v>0.102825</v>
      </c>
    </row>
    <row r="4455" spans="1:7">
      <c r="A4455" s="4">
        <v>7</v>
      </c>
      <c r="B4455" s="4">
        <v>4</v>
      </c>
      <c r="C4455" s="4">
        <v>20</v>
      </c>
      <c r="D4455" s="4">
        <v>0</v>
      </c>
      <c r="E4455" s="4">
        <f t="shared" si="138"/>
        <v>0</v>
      </c>
      <c r="F4455" s="4">
        <v>0</v>
      </c>
      <c r="G4455" s="4">
        <f t="shared" si="139"/>
        <v>0</v>
      </c>
    </row>
    <row r="4456" spans="1:7">
      <c r="A4456" s="4">
        <v>7</v>
      </c>
      <c r="B4456" s="4">
        <v>4</v>
      </c>
      <c r="C4456" s="4">
        <v>21</v>
      </c>
      <c r="D4456" s="4">
        <v>0</v>
      </c>
      <c r="E4456" s="4">
        <f t="shared" si="138"/>
        <v>0</v>
      </c>
      <c r="F4456" s="4">
        <v>0</v>
      </c>
      <c r="G4456" s="4">
        <f t="shared" si="139"/>
        <v>0</v>
      </c>
    </row>
    <row r="4457" spans="1:7">
      <c r="A4457" s="4">
        <v>7</v>
      </c>
      <c r="B4457" s="4">
        <v>4</v>
      </c>
      <c r="C4457" s="4">
        <v>22</v>
      </c>
      <c r="D4457" s="4">
        <v>0</v>
      </c>
      <c r="E4457" s="4">
        <f t="shared" si="138"/>
        <v>0</v>
      </c>
      <c r="F4457" s="4">
        <v>0</v>
      </c>
      <c r="G4457" s="4">
        <f t="shared" si="139"/>
        <v>0</v>
      </c>
    </row>
    <row r="4458" spans="1:7">
      <c r="A4458" s="4">
        <v>7</v>
      </c>
      <c r="B4458" s="4">
        <v>4</v>
      </c>
      <c r="C4458" s="4">
        <v>23</v>
      </c>
      <c r="D4458" s="4">
        <v>0</v>
      </c>
      <c r="E4458" s="4">
        <f t="shared" si="138"/>
        <v>0</v>
      </c>
      <c r="F4458" s="4">
        <v>0</v>
      </c>
      <c r="G4458" s="4">
        <f t="shared" si="139"/>
        <v>0</v>
      </c>
    </row>
    <row r="4459" spans="1:7">
      <c r="A4459" s="4">
        <v>7</v>
      </c>
      <c r="B4459" s="4">
        <v>5</v>
      </c>
      <c r="C4459" s="4">
        <v>0</v>
      </c>
      <c r="D4459" s="4">
        <v>0</v>
      </c>
      <c r="E4459" s="4">
        <f t="shared" si="138"/>
        <v>0</v>
      </c>
      <c r="F4459" s="4">
        <v>0</v>
      </c>
      <c r="G4459" s="4">
        <f t="shared" si="139"/>
        <v>0</v>
      </c>
    </row>
    <row r="4460" spans="1:7">
      <c r="A4460" s="4">
        <v>7</v>
      </c>
      <c r="B4460" s="4">
        <v>5</v>
      </c>
      <c r="C4460" s="4">
        <v>1</v>
      </c>
      <c r="D4460" s="4">
        <v>0</v>
      </c>
      <c r="E4460" s="4">
        <f t="shared" si="138"/>
        <v>0</v>
      </c>
      <c r="F4460" s="4">
        <v>0</v>
      </c>
      <c r="G4460" s="4">
        <f t="shared" si="139"/>
        <v>0</v>
      </c>
    </row>
    <row r="4461" spans="1:7">
      <c r="A4461" s="4">
        <v>7</v>
      </c>
      <c r="B4461" s="4">
        <v>5</v>
      </c>
      <c r="C4461" s="4">
        <v>2</v>
      </c>
      <c r="D4461" s="4">
        <v>0</v>
      </c>
      <c r="E4461" s="4">
        <f t="shared" si="138"/>
        <v>0</v>
      </c>
      <c r="F4461" s="4">
        <v>0</v>
      </c>
      <c r="G4461" s="4">
        <f t="shared" si="139"/>
        <v>0</v>
      </c>
    </row>
    <row r="4462" spans="1:7">
      <c r="A4462" s="4">
        <v>7</v>
      </c>
      <c r="B4462" s="4">
        <v>5</v>
      </c>
      <c r="C4462" s="4">
        <v>3</v>
      </c>
      <c r="D4462" s="4">
        <v>0</v>
      </c>
      <c r="E4462" s="4">
        <f t="shared" si="138"/>
        <v>0</v>
      </c>
      <c r="F4462" s="4">
        <v>0</v>
      </c>
      <c r="G4462" s="4">
        <f t="shared" si="139"/>
        <v>0</v>
      </c>
    </row>
    <row r="4463" spans="1:7">
      <c r="A4463" s="4">
        <v>7</v>
      </c>
      <c r="B4463" s="4">
        <v>5</v>
      </c>
      <c r="C4463" s="4">
        <v>4</v>
      </c>
      <c r="D4463" s="4">
        <v>0</v>
      </c>
      <c r="E4463" s="4">
        <f t="shared" si="138"/>
        <v>0</v>
      </c>
      <c r="F4463" s="4">
        <v>0</v>
      </c>
      <c r="G4463" s="4">
        <f t="shared" si="139"/>
        <v>0</v>
      </c>
    </row>
    <row r="4464" spans="1:7">
      <c r="A4464" s="4">
        <v>7</v>
      </c>
      <c r="B4464" s="4">
        <v>5</v>
      </c>
      <c r="C4464" s="4">
        <v>5</v>
      </c>
      <c r="D4464" s="4">
        <v>12.877000000000001</v>
      </c>
      <c r="E4464" s="4">
        <f t="shared" si="138"/>
        <v>1.2877000000000001E-2</v>
      </c>
      <c r="F4464" s="4">
        <v>12.848000000000001</v>
      </c>
      <c r="G4464" s="4">
        <f t="shared" si="139"/>
        <v>1.2848E-2</v>
      </c>
    </row>
    <row r="4465" spans="1:7">
      <c r="A4465" s="4">
        <v>7</v>
      </c>
      <c r="B4465" s="4">
        <v>5</v>
      </c>
      <c r="C4465" s="4">
        <v>6</v>
      </c>
      <c r="D4465" s="4">
        <v>65.665000000000006</v>
      </c>
      <c r="E4465" s="4">
        <f t="shared" si="138"/>
        <v>6.5665000000000001E-2</v>
      </c>
      <c r="F4465" s="4">
        <v>32.307000000000002</v>
      </c>
      <c r="G4465" s="4">
        <f t="shared" si="139"/>
        <v>3.2307000000000002E-2</v>
      </c>
    </row>
    <row r="4466" spans="1:7">
      <c r="A4466" s="4">
        <v>7</v>
      </c>
      <c r="B4466" s="4">
        <v>5</v>
      </c>
      <c r="C4466" s="4">
        <v>7</v>
      </c>
      <c r="D4466" s="4">
        <v>214.077</v>
      </c>
      <c r="E4466" s="4">
        <f t="shared" si="138"/>
        <v>0.21407699999999999</v>
      </c>
      <c r="F4466" s="4">
        <v>73.620999999999995</v>
      </c>
      <c r="G4466" s="4">
        <f t="shared" si="139"/>
        <v>7.3620999999999992E-2</v>
      </c>
    </row>
    <row r="4467" spans="1:7">
      <c r="A4467" s="4">
        <v>7</v>
      </c>
      <c r="B4467" s="4">
        <v>5</v>
      </c>
      <c r="C4467" s="4">
        <v>8</v>
      </c>
      <c r="D4467" s="4">
        <v>387.916</v>
      </c>
      <c r="E4467" s="4">
        <f t="shared" si="138"/>
        <v>0.38791599999999998</v>
      </c>
      <c r="F4467" s="4">
        <v>212.965</v>
      </c>
      <c r="G4467" s="4">
        <f t="shared" si="139"/>
        <v>0.21296500000000002</v>
      </c>
    </row>
    <row r="4468" spans="1:7">
      <c r="A4468" s="4">
        <v>7</v>
      </c>
      <c r="B4468" s="4">
        <v>5</v>
      </c>
      <c r="C4468" s="4">
        <v>9</v>
      </c>
      <c r="D4468" s="4">
        <v>525.83900000000006</v>
      </c>
      <c r="E4468" s="4">
        <f t="shared" si="138"/>
        <v>0.52583900000000006</v>
      </c>
      <c r="F4468" s="4">
        <v>359.82400000000001</v>
      </c>
      <c r="G4468" s="4">
        <f t="shared" si="139"/>
        <v>0.35982400000000003</v>
      </c>
    </row>
    <row r="4469" spans="1:7">
      <c r="A4469" s="4">
        <v>7</v>
      </c>
      <c r="B4469" s="4">
        <v>5</v>
      </c>
      <c r="C4469" s="4">
        <v>10</v>
      </c>
      <c r="D4469" s="4">
        <v>620.16700000000003</v>
      </c>
      <c r="E4469" s="4">
        <f t="shared" si="138"/>
        <v>0.62016700000000002</v>
      </c>
      <c r="F4469" s="4">
        <v>472.90499999999997</v>
      </c>
      <c r="G4469" s="4">
        <f t="shared" si="139"/>
        <v>0.47290499999999996</v>
      </c>
    </row>
    <row r="4470" spans="1:7">
      <c r="A4470" s="4">
        <v>7</v>
      </c>
      <c r="B4470" s="4">
        <v>5</v>
      </c>
      <c r="C4470" s="4">
        <v>11</v>
      </c>
      <c r="D4470" s="4">
        <v>693.08</v>
      </c>
      <c r="E4470" s="4">
        <f t="shared" si="138"/>
        <v>0.69308000000000003</v>
      </c>
      <c r="F4470" s="4">
        <v>580.16700000000003</v>
      </c>
      <c r="G4470" s="4">
        <f t="shared" si="139"/>
        <v>0.58016699999999999</v>
      </c>
    </row>
    <row r="4471" spans="1:7">
      <c r="A4471" s="4">
        <v>7</v>
      </c>
      <c r="B4471" s="4">
        <v>5</v>
      </c>
      <c r="C4471" s="4">
        <v>12</v>
      </c>
      <c r="D4471" s="4">
        <v>704.70100000000002</v>
      </c>
      <c r="E4471" s="4">
        <f t="shared" si="138"/>
        <v>0.70470100000000002</v>
      </c>
      <c r="F4471" s="4">
        <v>642.10900000000004</v>
      </c>
      <c r="G4471" s="4">
        <f t="shared" si="139"/>
        <v>0.64210900000000004</v>
      </c>
    </row>
    <row r="4472" spans="1:7">
      <c r="A4472" s="4">
        <v>7</v>
      </c>
      <c r="B4472" s="4">
        <v>5</v>
      </c>
      <c r="C4472" s="4">
        <v>13</v>
      </c>
      <c r="D4472" s="4">
        <v>674.66300000000001</v>
      </c>
      <c r="E4472" s="4">
        <f t="shared" si="138"/>
        <v>0.67466300000000001</v>
      </c>
      <c r="F4472" s="4">
        <v>663.13699999999994</v>
      </c>
      <c r="G4472" s="4">
        <f t="shared" si="139"/>
        <v>0.66313699999999998</v>
      </c>
    </row>
    <row r="4473" spans="1:7">
      <c r="A4473" s="4">
        <v>7</v>
      </c>
      <c r="B4473" s="4">
        <v>5</v>
      </c>
      <c r="C4473" s="4">
        <v>14</v>
      </c>
      <c r="D4473" s="4">
        <v>626.55600000000004</v>
      </c>
      <c r="E4473" s="4">
        <f t="shared" si="138"/>
        <v>0.626556</v>
      </c>
      <c r="F4473" s="4">
        <v>670.42600000000004</v>
      </c>
      <c r="G4473" s="4">
        <f t="shared" si="139"/>
        <v>0.67042600000000008</v>
      </c>
    </row>
    <row r="4474" spans="1:7">
      <c r="A4474" s="4">
        <v>7</v>
      </c>
      <c r="B4474" s="4">
        <v>5</v>
      </c>
      <c r="C4474" s="4">
        <v>15</v>
      </c>
      <c r="D4474" s="4">
        <v>528.726</v>
      </c>
      <c r="E4474" s="4">
        <f t="shared" si="138"/>
        <v>0.52872600000000003</v>
      </c>
      <c r="F4474" s="4">
        <v>634.024</v>
      </c>
      <c r="G4474" s="4">
        <f t="shared" si="139"/>
        <v>0.63402400000000003</v>
      </c>
    </row>
    <row r="4475" spans="1:7">
      <c r="A4475" s="4">
        <v>7</v>
      </c>
      <c r="B4475" s="4">
        <v>5</v>
      </c>
      <c r="C4475" s="4">
        <v>16</v>
      </c>
      <c r="D4475" s="4">
        <v>363.59399999999999</v>
      </c>
      <c r="E4475" s="4">
        <f t="shared" si="138"/>
        <v>0.36359399999999997</v>
      </c>
      <c r="F4475" s="4">
        <v>513.20000000000005</v>
      </c>
      <c r="G4475" s="4">
        <f t="shared" si="139"/>
        <v>0.5132000000000001</v>
      </c>
    </row>
    <row r="4476" spans="1:7">
      <c r="A4476" s="4">
        <v>7</v>
      </c>
      <c r="B4476" s="4">
        <v>5</v>
      </c>
      <c r="C4476" s="4">
        <v>17</v>
      </c>
      <c r="D4476" s="4">
        <v>231.459</v>
      </c>
      <c r="E4476" s="4">
        <f t="shared" si="138"/>
        <v>0.231459</v>
      </c>
      <c r="F4476" s="4">
        <v>445.97899999999998</v>
      </c>
      <c r="G4476" s="4">
        <f t="shared" si="139"/>
        <v>0.44597899999999996</v>
      </c>
    </row>
    <row r="4477" spans="1:7">
      <c r="A4477" s="4">
        <v>7</v>
      </c>
      <c r="B4477" s="4">
        <v>5</v>
      </c>
      <c r="C4477" s="4">
        <v>18</v>
      </c>
      <c r="D4477" s="4">
        <v>67.888999999999996</v>
      </c>
      <c r="E4477" s="4">
        <f t="shared" si="138"/>
        <v>6.7888999999999991E-2</v>
      </c>
      <c r="F4477" s="4">
        <v>250.56399999999999</v>
      </c>
      <c r="G4477" s="4">
        <f t="shared" si="139"/>
        <v>0.25056400000000001</v>
      </c>
    </row>
    <row r="4478" spans="1:7">
      <c r="A4478" s="4">
        <v>7</v>
      </c>
      <c r="B4478" s="4">
        <v>5</v>
      </c>
      <c r="C4478" s="4">
        <v>19</v>
      </c>
      <c r="D4478" s="4">
        <v>9.8070000000000004</v>
      </c>
      <c r="E4478" s="4">
        <f t="shared" si="138"/>
        <v>9.8069999999999997E-3</v>
      </c>
      <c r="F4478" s="4">
        <v>72.843999999999994</v>
      </c>
      <c r="G4478" s="4">
        <f t="shared" si="139"/>
        <v>7.2843999999999992E-2</v>
      </c>
    </row>
    <row r="4479" spans="1:7">
      <c r="A4479" s="4">
        <v>7</v>
      </c>
      <c r="B4479" s="4">
        <v>5</v>
      </c>
      <c r="C4479" s="4">
        <v>20</v>
      </c>
      <c r="D4479" s="4">
        <v>0</v>
      </c>
      <c r="E4479" s="4">
        <f t="shared" si="138"/>
        <v>0</v>
      </c>
      <c r="F4479" s="4">
        <v>0</v>
      </c>
      <c r="G4479" s="4">
        <f t="shared" si="139"/>
        <v>0</v>
      </c>
    </row>
    <row r="4480" spans="1:7">
      <c r="A4480" s="4">
        <v>7</v>
      </c>
      <c r="B4480" s="4">
        <v>5</v>
      </c>
      <c r="C4480" s="4">
        <v>21</v>
      </c>
      <c r="D4480" s="4">
        <v>0</v>
      </c>
      <c r="E4480" s="4">
        <f t="shared" si="138"/>
        <v>0</v>
      </c>
      <c r="F4480" s="4">
        <v>0</v>
      </c>
      <c r="G4480" s="4">
        <f t="shared" si="139"/>
        <v>0</v>
      </c>
    </row>
    <row r="4481" spans="1:7">
      <c r="A4481" s="4">
        <v>7</v>
      </c>
      <c r="B4481" s="4">
        <v>5</v>
      </c>
      <c r="C4481" s="4">
        <v>22</v>
      </c>
      <c r="D4481" s="4">
        <v>0</v>
      </c>
      <c r="E4481" s="4">
        <f t="shared" si="138"/>
        <v>0</v>
      </c>
      <c r="F4481" s="4">
        <v>0</v>
      </c>
      <c r="G4481" s="4">
        <f t="shared" si="139"/>
        <v>0</v>
      </c>
    </row>
    <row r="4482" spans="1:7">
      <c r="A4482" s="4">
        <v>7</v>
      </c>
      <c r="B4482" s="4">
        <v>5</v>
      </c>
      <c r="C4482" s="4">
        <v>23</v>
      </c>
      <c r="D4482" s="4">
        <v>0</v>
      </c>
      <c r="E4482" s="4">
        <f t="shared" si="138"/>
        <v>0</v>
      </c>
      <c r="F4482" s="4">
        <v>0</v>
      </c>
      <c r="G4482" s="4">
        <f t="shared" si="139"/>
        <v>0</v>
      </c>
    </row>
    <row r="4483" spans="1:7">
      <c r="A4483" s="4">
        <v>7</v>
      </c>
      <c r="B4483" s="4">
        <v>6</v>
      </c>
      <c r="C4483" s="4">
        <v>0</v>
      </c>
      <c r="D4483" s="4">
        <v>0</v>
      </c>
      <c r="E4483" s="4">
        <f t="shared" si="138"/>
        <v>0</v>
      </c>
      <c r="F4483" s="4">
        <v>0</v>
      </c>
      <c r="G4483" s="4">
        <f t="shared" si="139"/>
        <v>0</v>
      </c>
    </row>
    <row r="4484" spans="1:7">
      <c r="A4484" s="4">
        <v>7</v>
      </c>
      <c r="B4484" s="4">
        <v>6</v>
      </c>
      <c r="C4484" s="4">
        <v>1</v>
      </c>
      <c r="D4484" s="4">
        <v>0</v>
      </c>
      <c r="E4484" s="4">
        <f t="shared" si="138"/>
        <v>0</v>
      </c>
      <c r="F4484" s="4">
        <v>0</v>
      </c>
      <c r="G4484" s="4">
        <f t="shared" si="139"/>
        <v>0</v>
      </c>
    </row>
    <row r="4485" spans="1:7">
      <c r="A4485" s="4">
        <v>7</v>
      </c>
      <c r="B4485" s="4">
        <v>6</v>
      </c>
      <c r="C4485" s="4">
        <v>2</v>
      </c>
      <c r="D4485" s="4">
        <v>0</v>
      </c>
      <c r="E4485" s="4">
        <f t="shared" si="138"/>
        <v>0</v>
      </c>
      <c r="F4485" s="4">
        <v>0</v>
      </c>
      <c r="G4485" s="4">
        <f t="shared" si="139"/>
        <v>0</v>
      </c>
    </row>
    <row r="4486" spans="1:7">
      <c r="A4486" s="4">
        <v>7</v>
      </c>
      <c r="B4486" s="4">
        <v>6</v>
      </c>
      <c r="C4486" s="4">
        <v>3</v>
      </c>
      <c r="D4486" s="4">
        <v>0</v>
      </c>
      <c r="E4486" s="4">
        <f t="shared" si="138"/>
        <v>0</v>
      </c>
      <c r="F4486" s="4">
        <v>0</v>
      </c>
      <c r="G4486" s="4">
        <f t="shared" si="139"/>
        <v>0</v>
      </c>
    </row>
    <row r="4487" spans="1:7">
      <c r="A4487" s="4">
        <v>7</v>
      </c>
      <c r="B4487" s="4">
        <v>6</v>
      </c>
      <c r="C4487" s="4">
        <v>4</v>
      </c>
      <c r="D4487" s="4">
        <v>0</v>
      </c>
      <c r="E4487" s="4">
        <f t="shared" si="138"/>
        <v>0</v>
      </c>
      <c r="F4487" s="4">
        <v>0</v>
      </c>
      <c r="G4487" s="4">
        <f t="shared" si="139"/>
        <v>0</v>
      </c>
    </row>
    <row r="4488" spans="1:7">
      <c r="A4488" s="4">
        <v>7</v>
      </c>
      <c r="B4488" s="4">
        <v>6</v>
      </c>
      <c r="C4488" s="4">
        <v>5</v>
      </c>
      <c r="D4488" s="4">
        <v>17.361999999999998</v>
      </c>
      <c r="E4488" s="4">
        <f t="shared" si="138"/>
        <v>1.7361999999999999E-2</v>
      </c>
      <c r="F4488" s="4">
        <v>17.341999999999999</v>
      </c>
      <c r="G4488" s="4">
        <f t="shared" si="139"/>
        <v>1.7342E-2</v>
      </c>
    </row>
    <row r="4489" spans="1:7">
      <c r="A4489" s="4">
        <v>7</v>
      </c>
      <c r="B4489" s="4">
        <v>6</v>
      </c>
      <c r="C4489" s="4">
        <v>6</v>
      </c>
      <c r="D4489" s="4">
        <v>64.316000000000003</v>
      </c>
      <c r="E4489" s="4">
        <f t="shared" si="138"/>
        <v>6.4315999999999998E-2</v>
      </c>
      <c r="F4489" s="4">
        <v>29.25</v>
      </c>
      <c r="G4489" s="4">
        <f t="shared" si="139"/>
        <v>2.9250000000000002E-2</v>
      </c>
    </row>
    <row r="4490" spans="1:7">
      <c r="A4490" s="4">
        <v>7</v>
      </c>
      <c r="B4490" s="4">
        <v>6</v>
      </c>
      <c r="C4490" s="4">
        <v>7</v>
      </c>
      <c r="D4490" s="4">
        <v>225.083</v>
      </c>
      <c r="E4490" s="4">
        <f t="shared" si="138"/>
        <v>0.22508300000000001</v>
      </c>
      <c r="F4490" s="4">
        <v>67.864999999999995</v>
      </c>
      <c r="G4490" s="4">
        <f t="shared" si="139"/>
        <v>6.7864999999999995E-2</v>
      </c>
    </row>
    <row r="4491" spans="1:7">
      <c r="A4491" s="4">
        <v>7</v>
      </c>
      <c r="B4491" s="4">
        <v>6</v>
      </c>
      <c r="C4491" s="4">
        <v>8</v>
      </c>
      <c r="D4491" s="4">
        <v>394.71699999999998</v>
      </c>
      <c r="E4491" s="4">
        <f t="shared" si="138"/>
        <v>0.39471699999999998</v>
      </c>
      <c r="F4491" s="4">
        <v>204.55500000000001</v>
      </c>
      <c r="G4491" s="4">
        <f t="shared" si="139"/>
        <v>0.20455500000000001</v>
      </c>
    </row>
    <row r="4492" spans="1:7">
      <c r="A4492" s="4">
        <v>7</v>
      </c>
      <c r="B4492" s="4">
        <v>6</v>
      </c>
      <c r="C4492" s="4">
        <v>9</v>
      </c>
      <c r="D4492" s="4">
        <v>546.94100000000003</v>
      </c>
      <c r="E4492" s="4">
        <f t="shared" si="138"/>
        <v>0.54694100000000001</v>
      </c>
      <c r="F4492" s="4">
        <v>359.65100000000001</v>
      </c>
      <c r="G4492" s="4">
        <f t="shared" si="139"/>
        <v>0.359651</v>
      </c>
    </row>
    <row r="4493" spans="1:7">
      <c r="A4493" s="4">
        <v>7</v>
      </c>
      <c r="B4493" s="4">
        <v>6</v>
      </c>
      <c r="C4493" s="4">
        <v>10</v>
      </c>
      <c r="D4493" s="4">
        <v>618.76</v>
      </c>
      <c r="E4493" s="4">
        <f t="shared" si="138"/>
        <v>0.61875999999999998</v>
      </c>
      <c r="F4493" s="4">
        <v>469.21100000000001</v>
      </c>
      <c r="G4493" s="4">
        <f t="shared" si="139"/>
        <v>0.46921099999999999</v>
      </c>
    </row>
    <row r="4494" spans="1:7">
      <c r="A4494" s="4">
        <v>7</v>
      </c>
      <c r="B4494" s="4">
        <v>6</v>
      </c>
      <c r="C4494" s="4">
        <v>11</v>
      </c>
      <c r="D4494" s="4">
        <v>701.33</v>
      </c>
      <c r="E4494" s="4">
        <f t="shared" si="138"/>
        <v>0.70133000000000001</v>
      </c>
      <c r="F4494" s="4">
        <v>590.51700000000005</v>
      </c>
      <c r="G4494" s="4">
        <f t="shared" si="139"/>
        <v>0.59051700000000007</v>
      </c>
    </row>
    <row r="4495" spans="1:7">
      <c r="A4495" s="4">
        <v>7</v>
      </c>
      <c r="B4495" s="4">
        <v>6</v>
      </c>
      <c r="C4495" s="4">
        <v>12</v>
      </c>
      <c r="D4495" s="4">
        <v>753.75</v>
      </c>
      <c r="E4495" s="4">
        <f t="shared" si="138"/>
        <v>0.75375000000000003</v>
      </c>
      <c r="F4495" s="4">
        <v>683.57799999999997</v>
      </c>
      <c r="G4495" s="4">
        <f t="shared" si="139"/>
        <v>0.68357800000000002</v>
      </c>
    </row>
    <row r="4496" spans="1:7">
      <c r="A4496" s="4">
        <v>7</v>
      </c>
      <c r="B4496" s="4">
        <v>6</v>
      </c>
      <c r="C4496" s="4">
        <v>13</v>
      </c>
      <c r="D4496" s="4">
        <v>688.92499999999995</v>
      </c>
      <c r="E4496" s="4">
        <f t="shared" si="138"/>
        <v>0.68892500000000001</v>
      </c>
      <c r="F4496" s="4">
        <v>676.63800000000003</v>
      </c>
      <c r="G4496" s="4">
        <f t="shared" si="139"/>
        <v>0.67663800000000007</v>
      </c>
    </row>
    <row r="4497" spans="1:7">
      <c r="A4497" s="4">
        <v>7</v>
      </c>
      <c r="B4497" s="4">
        <v>6</v>
      </c>
      <c r="C4497" s="4">
        <v>14</v>
      </c>
      <c r="D4497" s="4">
        <v>662.09299999999996</v>
      </c>
      <c r="E4497" s="4">
        <f t="shared" si="138"/>
        <v>0.66209299999999993</v>
      </c>
      <c r="F4497" s="4">
        <v>709.86099999999999</v>
      </c>
      <c r="G4497" s="4">
        <f t="shared" si="139"/>
        <v>0.70986099999999996</v>
      </c>
    </row>
    <row r="4498" spans="1:7">
      <c r="A4498" s="4">
        <v>7</v>
      </c>
      <c r="B4498" s="4">
        <v>6</v>
      </c>
      <c r="C4498" s="4">
        <v>15</v>
      </c>
      <c r="D4498" s="4">
        <v>556.69200000000001</v>
      </c>
      <c r="E4498" s="4">
        <f t="shared" si="138"/>
        <v>0.55669199999999996</v>
      </c>
      <c r="F4498" s="4">
        <v>666.97400000000005</v>
      </c>
      <c r="G4498" s="4">
        <f t="shared" si="139"/>
        <v>0.66697400000000007</v>
      </c>
    </row>
    <row r="4499" spans="1:7">
      <c r="A4499" s="4">
        <v>7</v>
      </c>
      <c r="B4499" s="4">
        <v>6</v>
      </c>
      <c r="C4499" s="4">
        <v>16</v>
      </c>
      <c r="D4499" s="4">
        <v>405.584</v>
      </c>
      <c r="E4499" s="4">
        <f t="shared" si="138"/>
        <v>0.405584</v>
      </c>
      <c r="F4499" s="4">
        <v>570.02300000000002</v>
      </c>
      <c r="G4499" s="4">
        <f t="shared" si="139"/>
        <v>0.57002300000000006</v>
      </c>
    </row>
    <row r="4500" spans="1:7">
      <c r="A4500" s="4">
        <v>7</v>
      </c>
      <c r="B4500" s="4">
        <v>6</v>
      </c>
      <c r="C4500" s="4">
        <v>17</v>
      </c>
      <c r="D4500" s="4">
        <v>230.54300000000001</v>
      </c>
      <c r="E4500" s="4">
        <f t="shared" ref="E4500:E4563" si="140">D4500/1000</f>
        <v>0.230543</v>
      </c>
      <c r="F4500" s="4">
        <v>437.94600000000003</v>
      </c>
      <c r="G4500" s="4">
        <f t="shared" ref="G4500:G4563" si="141">F4500/1000</f>
        <v>0.437946</v>
      </c>
    </row>
    <row r="4501" spans="1:7">
      <c r="A4501" s="4">
        <v>7</v>
      </c>
      <c r="B4501" s="4">
        <v>6</v>
      </c>
      <c r="C4501" s="4">
        <v>18</v>
      </c>
      <c r="D4501" s="4">
        <v>70.53</v>
      </c>
      <c r="E4501" s="4">
        <f t="shared" si="140"/>
        <v>7.0529999999999995E-2</v>
      </c>
      <c r="F4501" s="4">
        <v>262.221</v>
      </c>
      <c r="G4501" s="4">
        <f t="shared" si="141"/>
        <v>0.26222099999999998</v>
      </c>
    </row>
    <row r="4502" spans="1:7">
      <c r="A4502" s="4">
        <v>7</v>
      </c>
      <c r="B4502" s="4">
        <v>6</v>
      </c>
      <c r="C4502" s="4">
        <v>19</v>
      </c>
      <c r="D4502" s="4">
        <v>10.337</v>
      </c>
      <c r="E4502" s="4">
        <f t="shared" si="140"/>
        <v>1.0336999999999999E-2</v>
      </c>
      <c r="F4502" s="4">
        <v>64.486999999999995</v>
      </c>
      <c r="G4502" s="4">
        <f t="shared" si="141"/>
        <v>6.4486999999999989E-2</v>
      </c>
    </row>
    <row r="4503" spans="1:7">
      <c r="A4503" s="4">
        <v>7</v>
      </c>
      <c r="B4503" s="4">
        <v>6</v>
      </c>
      <c r="C4503" s="4">
        <v>20</v>
      </c>
      <c r="D4503" s="4">
        <v>0</v>
      </c>
      <c r="E4503" s="4">
        <f t="shared" si="140"/>
        <v>0</v>
      </c>
      <c r="F4503" s="4">
        <v>0</v>
      </c>
      <c r="G4503" s="4">
        <f t="shared" si="141"/>
        <v>0</v>
      </c>
    </row>
    <row r="4504" spans="1:7">
      <c r="A4504" s="4">
        <v>7</v>
      </c>
      <c r="B4504" s="4">
        <v>6</v>
      </c>
      <c r="C4504" s="4">
        <v>21</v>
      </c>
      <c r="D4504" s="4">
        <v>0</v>
      </c>
      <c r="E4504" s="4">
        <f t="shared" si="140"/>
        <v>0</v>
      </c>
      <c r="F4504" s="4">
        <v>0</v>
      </c>
      <c r="G4504" s="4">
        <f t="shared" si="141"/>
        <v>0</v>
      </c>
    </row>
    <row r="4505" spans="1:7">
      <c r="A4505" s="4">
        <v>7</v>
      </c>
      <c r="B4505" s="4">
        <v>6</v>
      </c>
      <c r="C4505" s="4">
        <v>22</v>
      </c>
      <c r="D4505" s="4">
        <v>0</v>
      </c>
      <c r="E4505" s="4">
        <f t="shared" si="140"/>
        <v>0</v>
      </c>
      <c r="F4505" s="4">
        <v>0</v>
      </c>
      <c r="G4505" s="4">
        <f t="shared" si="141"/>
        <v>0</v>
      </c>
    </row>
    <row r="4506" spans="1:7">
      <c r="A4506" s="4">
        <v>7</v>
      </c>
      <c r="B4506" s="4">
        <v>6</v>
      </c>
      <c r="C4506" s="4">
        <v>23</v>
      </c>
      <c r="D4506" s="4">
        <v>0</v>
      </c>
      <c r="E4506" s="4">
        <f t="shared" si="140"/>
        <v>0</v>
      </c>
      <c r="F4506" s="4">
        <v>0</v>
      </c>
      <c r="G4506" s="4">
        <f t="shared" si="141"/>
        <v>0</v>
      </c>
    </row>
    <row r="4507" spans="1:7">
      <c r="A4507" s="4">
        <v>7</v>
      </c>
      <c r="B4507" s="4">
        <v>7</v>
      </c>
      <c r="C4507" s="4">
        <v>0</v>
      </c>
      <c r="D4507" s="4">
        <v>0</v>
      </c>
      <c r="E4507" s="4">
        <f t="shared" si="140"/>
        <v>0</v>
      </c>
      <c r="F4507" s="4">
        <v>0</v>
      </c>
      <c r="G4507" s="4">
        <f t="shared" si="141"/>
        <v>0</v>
      </c>
    </row>
    <row r="4508" spans="1:7">
      <c r="A4508" s="4">
        <v>7</v>
      </c>
      <c r="B4508" s="4">
        <v>7</v>
      </c>
      <c r="C4508" s="4">
        <v>1</v>
      </c>
      <c r="D4508" s="4">
        <v>0</v>
      </c>
      <c r="E4508" s="4">
        <f t="shared" si="140"/>
        <v>0</v>
      </c>
      <c r="F4508" s="4">
        <v>0</v>
      </c>
      <c r="G4508" s="4">
        <f t="shared" si="141"/>
        <v>0</v>
      </c>
    </row>
    <row r="4509" spans="1:7">
      <c r="A4509" s="4">
        <v>7</v>
      </c>
      <c r="B4509" s="4">
        <v>7</v>
      </c>
      <c r="C4509" s="4">
        <v>2</v>
      </c>
      <c r="D4509" s="4">
        <v>0</v>
      </c>
      <c r="E4509" s="4">
        <f t="shared" si="140"/>
        <v>0</v>
      </c>
      <c r="F4509" s="4">
        <v>0</v>
      </c>
      <c r="G4509" s="4">
        <f t="shared" si="141"/>
        <v>0</v>
      </c>
    </row>
    <row r="4510" spans="1:7">
      <c r="A4510" s="4">
        <v>7</v>
      </c>
      <c r="B4510" s="4">
        <v>7</v>
      </c>
      <c r="C4510" s="4">
        <v>3</v>
      </c>
      <c r="D4510" s="4">
        <v>0</v>
      </c>
      <c r="E4510" s="4">
        <f t="shared" si="140"/>
        <v>0</v>
      </c>
      <c r="F4510" s="4">
        <v>0</v>
      </c>
      <c r="G4510" s="4">
        <f t="shared" si="141"/>
        <v>0</v>
      </c>
    </row>
    <row r="4511" spans="1:7">
      <c r="A4511" s="4">
        <v>7</v>
      </c>
      <c r="B4511" s="4">
        <v>7</v>
      </c>
      <c r="C4511" s="4">
        <v>4</v>
      </c>
      <c r="D4511" s="4">
        <v>0</v>
      </c>
      <c r="E4511" s="4">
        <f t="shared" si="140"/>
        <v>0</v>
      </c>
      <c r="F4511" s="4">
        <v>0</v>
      </c>
      <c r="G4511" s="4">
        <f t="shared" si="141"/>
        <v>0</v>
      </c>
    </row>
    <row r="4512" spans="1:7">
      <c r="A4512" s="4">
        <v>7</v>
      </c>
      <c r="B4512" s="4">
        <v>7</v>
      </c>
      <c r="C4512" s="4">
        <v>5</v>
      </c>
      <c r="D4512" s="4">
        <v>9.7949999999999999</v>
      </c>
      <c r="E4512" s="4">
        <f t="shared" si="140"/>
        <v>9.7949999999999999E-3</v>
      </c>
      <c r="F4512" s="4">
        <v>9.7840000000000007</v>
      </c>
      <c r="G4512" s="4">
        <f t="shared" si="141"/>
        <v>9.784000000000001E-3</v>
      </c>
    </row>
    <row r="4513" spans="1:7">
      <c r="A4513" s="4">
        <v>7</v>
      </c>
      <c r="B4513" s="4">
        <v>7</v>
      </c>
      <c r="C4513" s="4">
        <v>6</v>
      </c>
      <c r="D4513" s="4">
        <v>65.445999999999998</v>
      </c>
      <c r="E4513" s="4">
        <f t="shared" si="140"/>
        <v>6.5446000000000004E-2</v>
      </c>
      <c r="F4513" s="4">
        <v>34.265999999999998</v>
      </c>
      <c r="G4513" s="4">
        <f t="shared" si="141"/>
        <v>3.4265999999999998E-2</v>
      </c>
    </row>
    <row r="4514" spans="1:7">
      <c r="A4514" s="4">
        <v>7</v>
      </c>
      <c r="B4514" s="4">
        <v>7</v>
      </c>
      <c r="C4514" s="4">
        <v>7</v>
      </c>
      <c r="D4514" s="4">
        <v>219.76400000000001</v>
      </c>
      <c r="E4514" s="4">
        <f t="shared" si="140"/>
        <v>0.21976400000000001</v>
      </c>
      <c r="F4514" s="4">
        <v>72.652000000000001</v>
      </c>
      <c r="G4514" s="4">
        <f t="shared" si="141"/>
        <v>7.2651999999999994E-2</v>
      </c>
    </row>
    <row r="4515" spans="1:7">
      <c r="A4515" s="4">
        <v>7</v>
      </c>
      <c r="B4515" s="4">
        <v>7</v>
      </c>
      <c r="C4515" s="4">
        <v>8</v>
      </c>
      <c r="D4515" s="4">
        <v>393.43599999999998</v>
      </c>
      <c r="E4515" s="4">
        <f t="shared" si="140"/>
        <v>0.39343599999999995</v>
      </c>
      <c r="F4515" s="4">
        <v>204.19900000000001</v>
      </c>
      <c r="G4515" s="4">
        <f t="shared" si="141"/>
        <v>0.20419900000000002</v>
      </c>
    </row>
    <row r="4516" spans="1:7">
      <c r="A4516" s="4">
        <v>7</v>
      </c>
      <c r="B4516" s="4">
        <v>7</v>
      </c>
      <c r="C4516" s="4">
        <v>9</v>
      </c>
      <c r="D4516" s="4">
        <v>548.61</v>
      </c>
      <c r="E4516" s="4">
        <f t="shared" si="140"/>
        <v>0.54861000000000004</v>
      </c>
      <c r="F4516" s="4">
        <v>363.255</v>
      </c>
      <c r="G4516" s="4">
        <f t="shared" si="141"/>
        <v>0.36325499999999999</v>
      </c>
    </row>
    <row r="4517" spans="1:7">
      <c r="A4517" s="4">
        <v>7</v>
      </c>
      <c r="B4517" s="4">
        <v>7</v>
      </c>
      <c r="C4517" s="4">
        <v>10</v>
      </c>
      <c r="D4517" s="4">
        <v>651.34100000000001</v>
      </c>
      <c r="E4517" s="4">
        <f t="shared" si="140"/>
        <v>0.65134100000000006</v>
      </c>
      <c r="F4517" s="4">
        <v>494.416</v>
      </c>
      <c r="G4517" s="4">
        <f t="shared" si="141"/>
        <v>0.49441600000000002</v>
      </c>
    </row>
    <row r="4518" spans="1:7">
      <c r="A4518" s="4">
        <v>7</v>
      </c>
      <c r="B4518" s="4">
        <v>7</v>
      </c>
      <c r="C4518" s="4">
        <v>11</v>
      </c>
      <c r="D4518" s="4">
        <v>704.66399999999999</v>
      </c>
      <c r="E4518" s="4">
        <f t="shared" si="140"/>
        <v>0.70466399999999996</v>
      </c>
      <c r="F4518" s="4">
        <v>590.88199999999995</v>
      </c>
      <c r="G4518" s="4">
        <f t="shared" si="141"/>
        <v>0.59088199999999991</v>
      </c>
    </row>
    <row r="4519" spans="1:7">
      <c r="A4519" s="4">
        <v>7</v>
      </c>
      <c r="B4519" s="4">
        <v>7</v>
      </c>
      <c r="C4519" s="4">
        <v>12</v>
      </c>
      <c r="D4519" s="4">
        <v>699.73500000000001</v>
      </c>
      <c r="E4519" s="4">
        <f t="shared" si="140"/>
        <v>0.699735</v>
      </c>
      <c r="F4519" s="4">
        <v>634.90200000000004</v>
      </c>
      <c r="G4519" s="4">
        <f t="shared" si="141"/>
        <v>0.63490200000000008</v>
      </c>
    </row>
    <row r="4520" spans="1:7">
      <c r="A4520" s="4">
        <v>7</v>
      </c>
      <c r="B4520" s="4">
        <v>7</v>
      </c>
      <c r="C4520" s="4">
        <v>13</v>
      </c>
      <c r="D4520" s="4">
        <v>631.79999999999995</v>
      </c>
      <c r="E4520" s="4">
        <f t="shared" si="140"/>
        <v>0.63179999999999992</v>
      </c>
      <c r="F4520" s="4">
        <v>620.33600000000001</v>
      </c>
      <c r="G4520" s="4">
        <f t="shared" si="141"/>
        <v>0.620336</v>
      </c>
    </row>
    <row r="4521" spans="1:7">
      <c r="A4521" s="4">
        <v>7</v>
      </c>
      <c r="B4521" s="4">
        <v>7</v>
      </c>
      <c r="C4521" s="4">
        <v>14</v>
      </c>
      <c r="D4521" s="4">
        <v>516.62300000000005</v>
      </c>
      <c r="E4521" s="4">
        <f t="shared" si="140"/>
        <v>0.51662300000000005</v>
      </c>
      <c r="F4521" s="4">
        <v>549.59</v>
      </c>
      <c r="G4521" s="4">
        <f t="shared" si="141"/>
        <v>0.54959000000000002</v>
      </c>
    </row>
    <row r="4522" spans="1:7">
      <c r="A4522" s="4">
        <v>7</v>
      </c>
      <c r="B4522" s="4">
        <v>7</v>
      </c>
      <c r="C4522" s="4">
        <v>15</v>
      </c>
      <c r="D4522" s="4">
        <v>493.09500000000003</v>
      </c>
      <c r="E4522" s="4">
        <f t="shared" si="140"/>
        <v>0.49309500000000001</v>
      </c>
      <c r="F4522" s="4">
        <v>581.09900000000005</v>
      </c>
      <c r="G4522" s="4">
        <f t="shared" si="141"/>
        <v>0.58109900000000003</v>
      </c>
    </row>
    <row r="4523" spans="1:7">
      <c r="A4523" s="4">
        <v>7</v>
      </c>
      <c r="B4523" s="4">
        <v>7</v>
      </c>
      <c r="C4523" s="4">
        <v>16</v>
      </c>
      <c r="D4523" s="4">
        <v>327.42</v>
      </c>
      <c r="E4523" s="4">
        <f t="shared" si="140"/>
        <v>0.32741999999999999</v>
      </c>
      <c r="F4523" s="4">
        <v>426.78500000000003</v>
      </c>
      <c r="G4523" s="4">
        <f t="shared" si="141"/>
        <v>0.42678500000000003</v>
      </c>
    </row>
    <row r="4524" spans="1:7">
      <c r="A4524" s="4">
        <v>7</v>
      </c>
      <c r="B4524" s="4">
        <v>7</v>
      </c>
      <c r="C4524" s="4">
        <v>17</v>
      </c>
      <c r="D4524" s="4">
        <v>140.37</v>
      </c>
      <c r="E4524" s="4">
        <f t="shared" si="140"/>
        <v>0.14036999999999999</v>
      </c>
      <c r="F4524" s="4">
        <v>197.25800000000001</v>
      </c>
      <c r="G4524" s="4">
        <f t="shared" si="141"/>
        <v>0.19725800000000002</v>
      </c>
    </row>
    <row r="4525" spans="1:7">
      <c r="A4525" s="4">
        <v>7</v>
      </c>
      <c r="B4525" s="4">
        <v>7</v>
      </c>
      <c r="C4525" s="4">
        <v>18</v>
      </c>
      <c r="D4525" s="4">
        <v>74.597999999999999</v>
      </c>
      <c r="E4525" s="4">
        <f t="shared" si="140"/>
        <v>7.4597999999999998E-2</v>
      </c>
      <c r="F4525" s="4">
        <v>103.875</v>
      </c>
      <c r="G4525" s="4">
        <f t="shared" si="141"/>
        <v>0.103875</v>
      </c>
    </row>
    <row r="4526" spans="1:7">
      <c r="A4526" s="4">
        <v>7</v>
      </c>
      <c r="B4526" s="4">
        <v>7</v>
      </c>
      <c r="C4526" s="4">
        <v>19</v>
      </c>
      <c r="D4526" s="4">
        <v>13.779</v>
      </c>
      <c r="E4526" s="4">
        <f t="shared" si="140"/>
        <v>1.3779E-2</v>
      </c>
      <c r="F4526" s="4">
        <v>14.858000000000001</v>
      </c>
      <c r="G4526" s="4">
        <f t="shared" si="141"/>
        <v>1.4858E-2</v>
      </c>
    </row>
    <row r="4527" spans="1:7">
      <c r="A4527" s="4">
        <v>7</v>
      </c>
      <c r="B4527" s="4">
        <v>7</v>
      </c>
      <c r="C4527" s="4">
        <v>20</v>
      </c>
      <c r="D4527" s="4">
        <v>0</v>
      </c>
      <c r="E4527" s="4">
        <f t="shared" si="140"/>
        <v>0</v>
      </c>
      <c r="F4527" s="4">
        <v>0</v>
      </c>
      <c r="G4527" s="4">
        <f t="shared" si="141"/>
        <v>0</v>
      </c>
    </row>
    <row r="4528" spans="1:7">
      <c r="A4528" s="4">
        <v>7</v>
      </c>
      <c r="B4528" s="4">
        <v>7</v>
      </c>
      <c r="C4528" s="4">
        <v>21</v>
      </c>
      <c r="D4528" s="4">
        <v>0</v>
      </c>
      <c r="E4528" s="4">
        <f t="shared" si="140"/>
        <v>0</v>
      </c>
      <c r="F4528" s="4">
        <v>0</v>
      </c>
      <c r="G4528" s="4">
        <f t="shared" si="141"/>
        <v>0</v>
      </c>
    </row>
    <row r="4529" spans="1:7">
      <c r="A4529" s="4">
        <v>7</v>
      </c>
      <c r="B4529" s="4">
        <v>7</v>
      </c>
      <c r="C4529" s="4">
        <v>22</v>
      </c>
      <c r="D4529" s="4">
        <v>0</v>
      </c>
      <c r="E4529" s="4">
        <f t="shared" si="140"/>
        <v>0</v>
      </c>
      <c r="F4529" s="4">
        <v>0</v>
      </c>
      <c r="G4529" s="4">
        <f t="shared" si="141"/>
        <v>0</v>
      </c>
    </row>
    <row r="4530" spans="1:7">
      <c r="A4530" s="4">
        <v>7</v>
      </c>
      <c r="B4530" s="4">
        <v>7</v>
      </c>
      <c r="C4530" s="4">
        <v>23</v>
      </c>
      <c r="D4530" s="4">
        <v>0</v>
      </c>
      <c r="E4530" s="4">
        <f t="shared" si="140"/>
        <v>0</v>
      </c>
      <c r="F4530" s="4">
        <v>0</v>
      </c>
      <c r="G4530" s="4">
        <f t="shared" si="141"/>
        <v>0</v>
      </c>
    </row>
    <row r="4531" spans="1:7">
      <c r="A4531" s="4">
        <v>7</v>
      </c>
      <c r="B4531" s="4">
        <v>8</v>
      </c>
      <c r="C4531" s="4">
        <v>0</v>
      </c>
      <c r="D4531" s="4">
        <v>0</v>
      </c>
      <c r="E4531" s="4">
        <f t="shared" si="140"/>
        <v>0</v>
      </c>
      <c r="F4531" s="4">
        <v>0</v>
      </c>
      <c r="G4531" s="4">
        <f t="shared" si="141"/>
        <v>0</v>
      </c>
    </row>
    <row r="4532" spans="1:7">
      <c r="A4532" s="4">
        <v>7</v>
      </c>
      <c r="B4532" s="4">
        <v>8</v>
      </c>
      <c r="C4532" s="4">
        <v>1</v>
      </c>
      <c r="D4532" s="4">
        <v>0</v>
      </c>
      <c r="E4532" s="4">
        <f t="shared" si="140"/>
        <v>0</v>
      </c>
      <c r="F4532" s="4">
        <v>0</v>
      </c>
      <c r="G4532" s="4">
        <f t="shared" si="141"/>
        <v>0</v>
      </c>
    </row>
    <row r="4533" spans="1:7">
      <c r="A4533" s="4">
        <v>7</v>
      </c>
      <c r="B4533" s="4">
        <v>8</v>
      </c>
      <c r="C4533" s="4">
        <v>2</v>
      </c>
      <c r="D4533" s="4">
        <v>0</v>
      </c>
      <c r="E4533" s="4">
        <f t="shared" si="140"/>
        <v>0</v>
      </c>
      <c r="F4533" s="4">
        <v>0</v>
      </c>
      <c r="G4533" s="4">
        <f t="shared" si="141"/>
        <v>0</v>
      </c>
    </row>
    <row r="4534" spans="1:7">
      <c r="A4534" s="4">
        <v>7</v>
      </c>
      <c r="B4534" s="4">
        <v>8</v>
      </c>
      <c r="C4534" s="4">
        <v>3</v>
      </c>
      <c r="D4534" s="4">
        <v>0</v>
      </c>
      <c r="E4534" s="4">
        <f t="shared" si="140"/>
        <v>0</v>
      </c>
      <c r="F4534" s="4">
        <v>0</v>
      </c>
      <c r="G4534" s="4">
        <f t="shared" si="141"/>
        <v>0</v>
      </c>
    </row>
    <row r="4535" spans="1:7">
      <c r="A4535" s="4">
        <v>7</v>
      </c>
      <c r="B4535" s="4">
        <v>8</v>
      </c>
      <c r="C4535" s="4">
        <v>4</v>
      </c>
      <c r="D4535" s="4">
        <v>0</v>
      </c>
      <c r="E4535" s="4">
        <f t="shared" si="140"/>
        <v>0</v>
      </c>
      <c r="F4535" s="4">
        <v>0</v>
      </c>
      <c r="G4535" s="4">
        <f t="shared" si="141"/>
        <v>0</v>
      </c>
    </row>
    <row r="4536" spans="1:7">
      <c r="A4536" s="4">
        <v>7</v>
      </c>
      <c r="B4536" s="4">
        <v>8</v>
      </c>
      <c r="C4536" s="4">
        <v>5</v>
      </c>
      <c r="D4536" s="4">
        <v>8.8330000000000002</v>
      </c>
      <c r="E4536" s="4">
        <f t="shared" si="140"/>
        <v>8.8330000000000006E-3</v>
      </c>
      <c r="F4536" s="4">
        <v>8.8330000000000002</v>
      </c>
      <c r="G4536" s="4">
        <f t="shared" si="141"/>
        <v>8.8330000000000006E-3</v>
      </c>
    </row>
    <row r="4537" spans="1:7">
      <c r="A4537" s="4">
        <v>7</v>
      </c>
      <c r="B4537" s="4">
        <v>8</v>
      </c>
      <c r="C4537" s="4">
        <v>6</v>
      </c>
      <c r="D4537" s="4">
        <v>44.295999999999999</v>
      </c>
      <c r="E4537" s="4">
        <f t="shared" si="140"/>
        <v>4.4296000000000002E-2</v>
      </c>
      <c r="F4537" s="4">
        <v>43.765000000000001</v>
      </c>
      <c r="G4537" s="4">
        <f t="shared" si="141"/>
        <v>4.3764999999999998E-2</v>
      </c>
    </row>
    <row r="4538" spans="1:7">
      <c r="A4538" s="4">
        <v>7</v>
      </c>
      <c r="B4538" s="4">
        <v>8</v>
      </c>
      <c r="C4538" s="4">
        <v>7</v>
      </c>
      <c r="D4538" s="4">
        <v>98.635999999999996</v>
      </c>
      <c r="E4538" s="4">
        <f t="shared" si="140"/>
        <v>9.8636000000000001E-2</v>
      </c>
      <c r="F4538" s="4">
        <v>94.989000000000004</v>
      </c>
      <c r="G4538" s="4">
        <f t="shared" si="141"/>
        <v>9.4989000000000004E-2</v>
      </c>
    </row>
    <row r="4539" spans="1:7">
      <c r="A4539" s="4">
        <v>7</v>
      </c>
      <c r="B4539" s="4">
        <v>8</v>
      </c>
      <c r="C4539" s="4">
        <v>8</v>
      </c>
      <c r="D4539" s="4">
        <v>154.304</v>
      </c>
      <c r="E4539" s="4">
        <f t="shared" si="140"/>
        <v>0.154304</v>
      </c>
      <c r="F4539" s="4">
        <v>148.09299999999999</v>
      </c>
      <c r="G4539" s="4">
        <f t="shared" si="141"/>
        <v>0.148093</v>
      </c>
    </row>
    <row r="4540" spans="1:7">
      <c r="A4540" s="4">
        <v>7</v>
      </c>
      <c r="B4540" s="4">
        <v>8</v>
      </c>
      <c r="C4540" s="4">
        <v>9</v>
      </c>
      <c r="D4540" s="4">
        <v>294.79599999999999</v>
      </c>
      <c r="E4540" s="4">
        <f t="shared" si="140"/>
        <v>0.294796</v>
      </c>
      <c r="F4540" s="4">
        <v>244.84899999999999</v>
      </c>
      <c r="G4540" s="4">
        <f t="shared" si="141"/>
        <v>0.24484899999999998</v>
      </c>
    </row>
    <row r="4541" spans="1:7">
      <c r="A4541" s="4">
        <v>7</v>
      </c>
      <c r="B4541" s="4">
        <v>8</v>
      </c>
      <c r="C4541" s="4">
        <v>10</v>
      </c>
      <c r="D4541" s="4">
        <v>237.16300000000001</v>
      </c>
      <c r="E4541" s="4">
        <f t="shared" si="140"/>
        <v>0.23716300000000001</v>
      </c>
      <c r="F4541" s="4">
        <v>229.38</v>
      </c>
      <c r="G4541" s="4">
        <f t="shared" si="141"/>
        <v>0.22938</v>
      </c>
    </row>
    <row r="4542" spans="1:7">
      <c r="A4542" s="4">
        <v>7</v>
      </c>
      <c r="B4542" s="4">
        <v>8</v>
      </c>
      <c r="C4542" s="4">
        <v>11</v>
      </c>
      <c r="D4542" s="4">
        <v>260.89299999999997</v>
      </c>
      <c r="E4542" s="4">
        <f t="shared" si="140"/>
        <v>0.26089299999999999</v>
      </c>
      <c r="F4542" s="4">
        <v>254.20400000000001</v>
      </c>
      <c r="G4542" s="4">
        <f t="shared" si="141"/>
        <v>0.25420399999999999</v>
      </c>
    </row>
    <row r="4543" spans="1:7">
      <c r="A4543" s="4">
        <v>7</v>
      </c>
      <c r="B4543" s="4">
        <v>8</v>
      </c>
      <c r="C4543" s="4">
        <v>12</v>
      </c>
      <c r="D4543" s="4">
        <v>268.57799999999997</v>
      </c>
      <c r="E4543" s="4">
        <f t="shared" si="140"/>
        <v>0.26857799999999998</v>
      </c>
      <c r="F4543" s="4">
        <v>264.411</v>
      </c>
      <c r="G4543" s="4">
        <f t="shared" si="141"/>
        <v>0.26441100000000001</v>
      </c>
    </row>
    <row r="4544" spans="1:7">
      <c r="A4544" s="4">
        <v>7</v>
      </c>
      <c r="B4544" s="4">
        <v>8</v>
      </c>
      <c r="C4544" s="4">
        <v>13</v>
      </c>
      <c r="D4544" s="4">
        <v>560.58399999999995</v>
      </c>
      <c r="E4544" s="4">
        <f t="shared" si="140"/>
        <v>0.56058399999999997</v>
      </c>
      <c r="F4544" s="4">
        <v>551.46199999999999</v>
      </c>
      <c r="G4544" s="4">
        <f t="shared" si="141"/>
        <v>0.55146200000000001</v>
      </c>
    </row>
    <row r="4545" spans="1:7">
      <c r="A4545" s="4">
        <v>7</v>
      </c>
      <c r="B4545" s="4">
        <v>8</v>
      </c>
      <c r="C4545" s="4">
        <v>14</v>
      </c>
      <c r="D4545" s="4">
        <v>179.32300000000001</v>
      </c>
      <c r="E4545" s="4">
        <f t="shared" si="140"/>
        <v>0.17932300000000001</v>
      </c>
      <c r="F4545" s="4">
        <v>189.197</v>
      </c>
      <c r="G4545" s="4">
        <f t="shared" si="141"/>
        <v>0.189197</v>
      </c>
    </row>
    <row r="4546" spans="1:7">
      <c r="A4546" s="4">
        <v>7</v>
      </c>
      <c r="B4546" s="4">
        <v>8</v>
      </c>
      <c r="C4546" s="4">
        <v>15</v>
      </c>
      <c r="D4546" s="4">
        <v>160.803</v>
      </c>
      <c r="E4546" s="4">
        <f t="shared" si="140"/>
        <v>0.160803</v>
      </c>
      <c r="F4546" s="4">
        <v>163.482</v>
      </c>
      <c r="G4546" s="4">
        <f t="shared" si="141"/>
        <v>0.16348199999999999</v>
      </c>
    </row>
    <row r="4547" spans="1:7">
      <c r="A4547" s="4">
        <v>7</v>
      </c>
      <c r="B4547" s="4">
        <v>8</v>
      </c>
      <c r="C4547" s="4">
        <v>16</v>
      </c>
      <c r="D4547" s="4">
        <v>128.71299999999999</v>
      </c>
      <c r="E4547" s="4">
        <f t="shared" si="140"/>
        <v>0.12871299999999999</v>
      </c>
      <c r="F4547" s="4">
        <v>131.91999999999999</v>
      </c>
      <c r="G4547" s="4">
        <f t="shared" si="141"/>
        <v>0.13191999999999998</v>
      </c>
    </row>
    <row r="4548" spans="1:7">
      <c r="A4548" s="4">
        <v>7</v>
      </c>
      <c r="B4548" s="4">
        <v>8</v>
      </c>
      <c r="C4548" s="4">
        <v>17</v>
      </c>
      <c r="D4548" s="4">
        <v>74.509</v>
      </c>
      <c r="E4548" s="4">
        <f t="shared" si="140"/>
        <v>7.4509000000000006E-2</v>
      </c>
      <c r="F4548" s="4">
        <v>104.85599999999999</v>
      </c>
      <c r="G4548" s="4">
        <f t="shared" si="141"/>
        <v>0.10485599999999999</v>
      </c>
    </row>
    <row r="4549" spans="1:7">
      <c r="A4549" s="4">
        <v>7</v>
      </c>
      <c r="B4549" s="4">
        <v>8</v>
      </c>
      <c r="C4549" s="4">
        <v>18</v>
      </c>
      <c r="D4549" s="4">
        <v>50.158000000000001</v>
      </c>
      <c r="E4549" s="4">
        <f t="shared" si="140"/>
        <v>5.0158000000000001E-2</v>
      </c>
      <c r="F4549" s="4">
        <v>52.335999999999999</v>
      </c>
      <c r="G4549" s="4">
        <f t="shared" si="141"/>
        <v>5.2336000000000001E-2</v>
      </c>
    </row>
    <row r="4550" spans="1:7">
      <c r="A4550" s="4">
        <v>7</v>
      </c>
      <c r="B4550" s="4">
        <v>8</v>
      </c>
      <c r="C4550" s="4">
        <v>19</v>
      </c>
      <c r="D4550" s="4">
        <v>12.417</v>
      </c>
      <c r="E4550" s="4">
        <f t="shared" si="140"/>
        <v>1.2416999999999999E-2</v>
      </c>
      <c r="F4550" s="4">
        <v>12.417</v>
      </c>
      <c r="G4550" s="4">
        <f t="shared" si="141"/>
        <v>1.2416999999999999E-2</v>
      </c>
    </row>
    <row r="4551" spans="1:7">
      <c r="A4551" s="4">
        <v>7</v>
      </c>
      <c r="B4551" s="4">
        <v>8</v>
      </c>
      <c r="C4551" s="4">
        <v>20</v>
      </c>
      <c r="D4551" s="4">
        <v>0</v>
      </c>
      <c r="E4551" s="4">
        <f t="shared" si="140"/>
        <v>0</v>
      </c>
      <c r="F4551" s="4">
        <v>0</v>
      </c>
      <c r="G4551" s="4">
        <f t="shared" si="141"/>
        <v>0</v>
      </c>
    </row>
    <row r="4552" spans="1:7">
      <c r="A4552" s="4">
        <v>7</v>
      </c>
      <c r="B4552" s="4">
        <v>8</v>
      </c>
      <c r="C4552" s="4">
        <v>21</v>
      </c>
      <c r="D4552" s="4">
        <v>0</v>
      </c>
      <c r="E4552" s="4">
        <f t="shared" si="140"/>
        <v>0</v>
      </c>
      <c r="F4552" s="4">
        <v>0</v>
      </c>
      <c r="G4552" s="4">
        <f t="shared" si="141"/>
        <v>0</v>
      </c>
    </row>
    <row r="4553" spans="1:7">
      <c r="A4553" s="4">
        <v>7</v>
      </c>
      <c r="B4553" s="4">
        <v>8</v>
      </c>
      <c r="C4553" s="4">
        <v>22</v>
      </c>
      <c r="D4553" s="4">
        <v>0</v>
      </c>
      <c r="E4553" s="4">
        <f t="shared" si="140"/>
        <v>0</v>
      </c>
      <c r="F4553" s="4">
        <v>0</v>
      </c>
      <c r="G4553" s="4">
        <f t="shared" si="141"/>
        <v>0</v>
      </c>
    </row>
    <row r="4554" spans="1:7">
      <c r="A4554" s="4">
        <v>7</v>
      </c>
      <c r="B4554" s="4">
        <v>8</v>
      </c>
      <c r="C4554" s="4">
        <v>23</v>
      </c>
      <c r="D4554" s="4">
        <v>0</v>
      </c>
      <c r="E4554" s="4">
        <f t="shared" si="140"/>
        <v>0</v>
      </c>
      <c r="F4554" s="4">
        <v>0</v>
      </c>
      <c r="G4554" s="4">
        <f t="shared" si="141"/>
        <v>0</v>
      </c>
    </row>
    <row r="4555" spans="1:7">
      <c r="A4555" s="4">
        <v>7</v>
      </c>
      <c r="B4555" s="4">
        <v>9</v>
      </c>
      <c r="C4555" s="4">
        <v>0</v>
      </c>
      <c r="D4555" s="4">
        <v>0</v>
      </c>
      <c r="E4555" s="4">
        <f t="shared" si="140"/>
        <v>0</v>
      </c>
      <c r="F4555" s="4">
        <v>0</v>
      </c>
      <c r="G4555" s="4">
        <f t="shared" si="141"/>
        <v>0</v>
      </c>
    </row>
    <row r="4556" spans="1:7">
      <c r="A4556" s="4">
        <v>7</v>
      </c>
      <c r="B4556" s="4">
        <v>9</v>
      </c>
      <c r="C4556" s="4">
        <v>1</v>
      </c>
      <c r="D4556" s="4">
        <v>0</v>
      </c>
      <c r="E4556" s="4">
        <f t="shared" si="140"/>
        <v>0</v>
      </c>
      <c r="F4556" s="4">
        <v>0</v>
      </c>
      <c r="G4556" s="4">
        <f t="shared" si="141"/>
        <v>0</v>
      </c>
    </row>
    <row r="4557" spans="1:7">
      <c r="A4557" s="4">
        <v>7</v>
      </c>
      <c r="B4557" s="4">
        <v>9</v>
      </c>
      <c r="C4557" s="4">
        <v>2</v>
      </c>
      <c r="D4557" s="4">
        <v>0</v>
      </c>
      <c r="E4557" s="4">
        <f t="shared" si="140"/>
        <v>0</v>
      </c>
      <c r="F4557" s="4">
        <v>0</v>
      </c>
      <c r="G4557" s="4">
        <f t="shared" si="141"/>
        <v>0</v>
      </c>
    </row>
    <row r="4558" spans="1:7">
      <c r="A4558" s="4">
        <v>7</v>
      </c>
      <c r="B4558" s="4">
        <v>9</v>
      </c>
      <c r="C4558" s="4">
        <v>3</v>
      </c>
      <c r="D4558" s="4">
        <v>0</v>
      </c>
      <c r="E4558" s="4">
        <f t="shared" si="140"/>
        <v>0</v>
      </c>
      <c r="F4558" s="4">
        <v>0</v>
      </c>
      <c r="G4558" s="4">
        <f t="shared" si="141"/>
        <v>0</v>
      </c>
    </row>
    <row r="4559" spans="1:7">
      <c r="A4559" s="4">
        <v>7</v>
      </c>
      <c r="B4559" s="4">
        <v>9</v>
      </c>
      <c r="C4559" s="4">
        <v>4</v>
      </c>
      <c r="D4559" s="4">
        <v>0</v>
      </c>
      <c r="E4559" s="4">
        <f t="shared" si="140"/>
        <v>0</v>
      </c>
      <c r="F4559" s="4">
        <v>0</v>
      </c>
      <c r="G4559" s="4">
        <f t="shared" si="141"/>
        <v>0</v>
      </c>
    </row>
    <row r="4560" spans="1:7">
      <c r="A4560" s="4">
        <v>7</v>
      </c>
      <c r="B4560" s="4">
        <v>9</v>
      </c>
      <c r="C4560" s="4">
        <v>5</v>
      </c>
      <c r="D4560" s="4">
        <v>9.2279999999999998</v>
      </c>
      <c r="E4560" s="4">
        <f t="shared" si="140"/>
        <v>9.2280000000000001E-3</v>
      </c>
      <c r="F4560" s="4">
        <v>9.2279999999999998</v>
      </c>
      <c r="G4560" s="4">
        <f t="shared" si="141"/>
        <v>9.2280000000000001E-3</v>
      </c>
    </row>
    <row r="4561" spans="1:7">
      <c r="A4561" s="4">
        <v>7</v>
      </c>
      <c r="B4561" s="4">
        <v>9</v>
      </c>
      <c r="C4561" s="4">
        <v>6</v>
      </c>
      <c r="D4561" s="4">
        <v>54.459000000000003</v>
      </c>
      <c r="E4561" s="4">
        <f t="shared" si="140"/>
        <v>5.4459E-2</v>
      </c>
      <c r="F4561" s="4">
        <v>45.927</v>
      </c>
      <c r="G4561" s="4">
        <f t="shared" si="141"/>
        <v>4.5927000000000003E-2</v>
      </c>
    </row>
    <row r="4562" spans="1:7">
      <c r="A4562" s="4">
        <v>7</v>
      </c>
      <c r="B4562" s="4">
        <v>9</v>
      </c>
      <c r="C4562" s="4">
        <v>7</v>
      </c>
      <c r="D4562" s="4">
        <v>110.004</v>
      </c>
      <c r="E4562" s="4">
        <f t="shared" si="140"/>
        <v>0.110004</v>
      </c>
      <c r="F4562" s="4">
        <v>90.703000000000003</v>
      </c>
      <c r="G4562" s="4">
        <f t="shared" si="141"/>
        <v>9.0703000000000006E-2</v>
      </c>
    </row>
    <row r="4563" spans="1:7">
      <c r="A4563" s="4">
        <v>7</v>
      </c>
      <c r="B4563" s="4">
        <v>9</v>
      </c>
      <c r="C4563" s="4">
        <v>8</v>
      </c>
      <c r="D4563" s="4">
        <v>323.46600000000001</v>
      </c>
      <c r="E4563" s="4">
        <f t="shared" si="140"/>
        <v>0.32346600000000003</v>
      </c>
      <c r="F4563" s="4">
        <v>190.96100000000001</v>
      </c>
      <c r="G4563" s="4">
        <f t="shared" si="141"/>
        <v>0.19096100000000002</v>
      </c>
    </row>
    <row r="4564" spans="1:7">
      <c r="A4564" s="4">
        <v>7</v>
      </c>
      <c r="B4564" s="4">
        <v>9</v>
      </c>
      <c r="C4564" s="4">
        <v>9</v>
      </c>
      <c r="D4564" s="4">
        <v>437.12900000000002</v>
      </c>
      <c r="E4564" s="4">
        <f t="shared" ref="E4564:E4627" si="142">D4564/1000</f>
        <v>0.43712900000000005</v>
      </c>
      <c r="F4564" s="4">
        <v>335.435</v>
      </c>
      <c r="G4564" s="4">
        <f t="shared" ref="G4564:G4627" si="143">F4564/1000</f>
        <v>0.33543499999999998</v>
      </c>
    </row>
    <row r="4565" spans="1:7">
      <c r="A4565" s="4">
        <v>7</v>
      </c>
      <c r="B4565" s="4">
        <v>9</v>
      </c>
      <c r="C4565" s="4">
        <v>10</v>
      </c>
      <c r="D4565" s="4">
        <v>637.12</v>
      </c>
      <c r="E4565" s="4">
        <f t="shared" si="142"/>
        <v>0.63712000000000002</v>
      </c>
      <c r="F4565" s="4">
        <v>487.01600000000002</v>
      </c>
      <c r="G4565" s="4">
        <f t="shared" si="143"/>
        <v>0.487016</v>
      </c>
    </row>
    <row r="4566" spans="1:7">
      <c r="A4566" s="4">
        <v>7</v>
      </c>
      <c r="B4566" s="4">
        <v>9</v>
      </c>
      <c r="C4566" s="4">
        <v>11</v>
      </c>
      <c r="D4566" s="4">
        <v>673.38</v>
      </c>
      <c r="E4566" s="4">
        <f t="shared" si="142"/>
        <v>0.67337999999999998</v>
      </c>
      <c r="F4566" s="4">
        <v>561.65499999999997</v>
      </c>
      <c r="G4566" s="4">
        <f t="shared" si="143"/>
        <v>0.56165500000000002</v>
      </c>
    </row>
    <row r="4567" spans="1:7">
      <c r="A4567" s="4">
        <v>7</v>
      </c>
      <c r="B4567" s="4">
        <v>9</v>
      </c>
      <c r="C4567" s="4">
        <v>12</v>
      </c>
      <c r="D4567" s="4">
        <v>702.41800000000001</v>
      </c>
      <c r="E4567" s="4">
        <f t="shared" si="142"/>
        <v>0.70241799999999999</v>
      </c>
      <c r="F4567" s="4">
        <v>637.94799999999998</v>
      </c>
      <c r="G4567" s="4">
        <f t="shared" si="143"/>
        <v>0.63794799999999996</v>
      </c>
    </row>
    <row r="4568" spans="1:7">
      <c r="A4568" s="4">
        <v>7</v>
      </c>
      <c r="B4568" s="4">
        <v>9</v>
      </c>
      <c r="C4568" s="4">
        <v>13</v>
      </c>
      <c r="D4568" s="4">
        <v>501.46600000000001</v>
      </c>
      <c r="E4568" s="4">
        <f t="shared" si="142"/>
        <v>0.50146599999999997</v>
      </c>
      <c r="F4568" s="4">
        <v>496.26400000000001</v>
      </c>
      <c r="G4568" s="4">
        <f t="shared" si="143"/>
        <v>0.49626399999999998</v>
      </c>
    </row>
    <row r="4569" spans="1:7">
      <c r="A4569" s="4">
        <v>7</v>
      </c>
      <c r="B4569" s="4">
        <v>9</v>
      </c>
      <c r="C4569" s="4">
        <v>14</v>
      </c>
      <c r="D4569" s="4">
        <v>196.089</v>
      </c>
      <c r="E4569" s="4">
        <f t="shared" si="142"/>
        <v>0.19608899999999999</v>
      </c>
      <c r="F4569" s="4">
        <v>206.34899999999999</v>
      </c>
      <c r="G4569" s="4">
        <f t="shared" si="143"/>
        <v>0.20634899999999998</v>
      </c>
    </row>
    <row r="4570" spans="1:7">
      <c r="A4570" s="4">
        <v>7</v>
      </c>
      <c r="B4570" s="4">
        <v>9</v>
      </c>
      <c r="C4570" s="4">
        <v>15</v>
      </c>
      <c r="D4570" s="4">
        <v>390.81200000000001</v>
      </c>
      <c r="E4570" s="4">
        <f t="shared" si="142"/>
        <v>0.39081199999999999</v>
      </c>
      <c r="F4570" s="4">
        <v>434.01900000000001</v>
      </c>
      <c r="G4570" s="4">
        <f t="shared" si="143"/>
        <v>0.43401899999999999</v>
      </c>
    </row>
    <row r="4571" spans="1:7">
      <c r="A4571" s="4">
        <v>7</v>
      </c>
      <c r="B4571" s="4">
        <v>9</v>
      </c>
      <c r="C4571" s="4">
        <v>16</v>
      </c>
      <c r="D4571" s="4">
        <v>370.92</v>
      </c>
      <c r="E4571" s="4">
        <f t="shared" si="142"/>
        <v>0.37092000000000003</v>
      </c>
      <c r="F4571" s="4">
        <v>502.65300000000002</v>
      </c>
      <c r="G4571" s="4">
        <f t="shared" si="143"/>
        <v>0.50265300000000002</v>
      </c>
    </row>
    <row r="4572" spans="1:7">
      <c r="A4572" s="4">
        <v>7</v>
      </c>
      <c r="B4572" s="4">
        <v>9</v>
      </c>
      <c r="C4572" s="4">
        <v>17</v>
      </c>
      <c r="D4572" s="4">
        <v>184.29900000000001</v>
      </c>
      <c r="E4572" s="4">
        <f t="shared" si="142"/>
        <v>0.18429900000000002</v>
      </c>
      <c r="F4572" s="4">
        <v>280.60300000000001</v>
      </c>
      <c r="G4572" s="4">
        <f t="shared" si="143"/>
        <v>0.28060299999999999</v>
      </c>
    </row>
    <row r="4573" spans="1:7">
      <c r="A4573" s="4">
        <v>7</v>
      </c>
      <c r="B4573" s="4">
        <v>9</v>
      </c>
      <c r="C4573" s="4">
        <v>18</v>
      </c>
      <c r="D4573" s="4">
        <v>48.853000000000002</v>
      </c>
      <c r="E4573" s="4">
        <f t="shared" si="142"/>
        <v>4.8853000000000001E-2</v>
      </c>
      <c r="F4573" s="4">
        <v>50.941000000000003</v>
      </c>
      <c r="G4573" s="4">
        <f t="shared" si="143"/>
        <v>5.0941E-2</v>
      </c>
    </row>
    <row r="4574" spans="1:7">
      <c r="A4574" s="4">
        <v>7</v>
      </c>
      <c r="B4574" s="4">
        <v>9</v>
      </c>
      <c r="C4574" s="4">
        <v>19</v>
      </c>
      <c r="D4574" s="4">
        <v>11.353999999999999</v>
      </c>
      <c r="E4574" s="4">
        <f t="shared" si="142"/>
        <v>1.1354E-2</v>
      </c>
      <c r="F4574" s="4">
        <v>11.353</v>
      </c>
      <c r="G4574" s="4">
        <f t="shared" si="143"/>
        <v>1.1353E-2</v>
      </c>
    </row>
    <row r="4575" spans="1:7">
      <c r="A4575" s="4">
        <v>7</v>
      </c>
      <c r="B4575" s="4">
        <v>9</v>
      </c>
      <c r="C4575" s="4">
        <v>20</v>
      </c>
      <c r="D4575" s="4">
        <v>0</v>
      </c>
      <c r="E4575" s="4">
        <f t="shared" si="142"/>
        <v>0</v>
      </c>
      <c r="F4575" s="4">
        <v>0</v>
      </c>
      <c r="G4575" s="4">
        <f t="shared" si="143"/>
        <v>0</v>
      </c>
    </row>
    <row r="4576" spans="1:7">
      <c r="A4576" s="4">
        <v>7</v>
      </c>
      <c r="B4576" s="4">
        <v>9</v>
      </c>
      <c r="C4576" s="4">
        <v>21</v>
      </c>
      <c r="D4576" s="4">
        <v>0</v>
      </c>
      <c r="E4576" s="4">
        <f t="shared" si="142"/>
        <v>0</v>
      </c>
      <c r="F4576" s="4">
        <v>0</v>
      </c>
      <c r="G4576" s="4">
        <f t="shared" si="143"/>
        <v>0</v>
      </c>
    </row>
    <row r="4577" spans="1:7">
      <c r="A4577" s="4">
        <v>7</v>
      </c>
      <c r="B4577" s="4">
        <v>9</v>
      </c>
      <c r="C4577" s="4">
        <v>22</v>
      </c>
      <c r="D4577" s="4">
        <v>0</v>
      </c>
      <c r="E4577" s="4">
        <f t="shared" si="142"/>
        <v>0</v>
      </c>
      <c r="F4577" s="4">
        <v>0</v>
      </c>
      <c r="G4577" s="4">
        <f t="shared" si="143"/>
        <v>0</v>
      </c>
    </row>
    <row r="4578" spans="1:7">
      <c r="A4578" s="4">
        <v>7</v>
      </c>
      <c r="B4578" s="4">
        <v>9</v>
      </c>
      <c r="C4578" s="4">
        <v>23</v>
      </c>
      <c r="D4578" s="4">
        <v>0</v>
      </c>
      <c r="E4578" s="4">
        <f t="shared" si="142"/>
        <v>0</v>
      </c>
      <c r="F4578" s="4">
        <v>0</v>
      </c>
      <c r="G4578" s="4">
        <f t="shared" si="143"/>
        <v>0</v>
      </c>
    </row>
    <row r="4579" spans="1:7">
      <c r="A4579" s="4">
        <v>7</v>
      </c>
      <c r="B4579" s="4">
        <v>10</v>
      </c>
      <c r="C4579" s="4">
        <v>0</v>
      </c>
      <c r="D4579" s="4">
        <v>0</v>
      </c>
      <c r="E4579" s="4">
        <f t="shared" si="142"/>
        <v>0</v>
      </c>
      <c r="F4579" s="4">
        <v>0</v>
      </c>
      <c r="G4579" s="4">
        <f t="shared" si="143"/>
        <v>0</v>
      </c>
    </row>
    <row r="4580" spans="1:7">
      <c r="A4580" s="4">
        <v>7</v>
      </c>
      <c r="B4580" s="4">
        <v>10</v>
      </c>
      <c r="C4580" s="4">
        <v>1</v>
      </c>
      <c r="D4580" s="4">
        <v>0</v>
      </c>
      <c r="E4580" s="4">
        <f t="shared" si="142"/>
        <v>0</v>
      </c>
      <c r="F4580" s="4">
        <v>0</v>
      </c>
      <c r="G4580" s="4">
        <f t="shared" si="143"/>
        <v>0</v>
      </c>
    </row>
    <row r="4581" spans="1:7">
      <c r="A4581" s="4">
        <v>7</v>
      </c>
      <c r="B4581" s="4">
        <v>10</v>
      </c>
      <c r="C4581" s="4">
        <v>2</v>
      </c>
      <c r="D4581" s="4">
        <v>0</v>
      </c>
      <c r="E4581" s="4">
        <f t="shared" si="142"/>
        <v>0</v>
      </c>
      <c r="F4581" s="4">
        <v>0</v>
      </c>
      <c r="G4581" s="4">
        <f t="shared" si="143"/>
        <v>0</v>
      </c>
    </row>
    <row r="4582" spans="1:7">
      <c r="A4582" s="4">
        <v>7</v>
      </c>
      <c r="B4582" s="4">
        <v>10</v>
      </c>
      <c r="C4582" s="4">
        <v>3</v>
      </c>
      <c r="D4582" s="4">
        <v>0</v>
      </c>
      <c r="E4582" s="4">
        <f t="shared" si="142"/>
        <v>0</v>
      </c>
      <c r="F4582" s="4">
        <v>0</v>
      </c>
      <c r="G4582" s="4">
        <f t="shared" si="143"/>
        <v>0</v>
      </c>
    </row>
    <row r="4583" spans="1:7">
      <c r="A4583" s="4">
        <v>7</v>
      </c>
      <c r="B4583" s="4">
        <v>10</v>
      </c>
      <c r="C4583" s="4">
        <v>4</v>
      </c>
      <c r="D4583" s="4">
        <v>0</v>
      </c>
      <c r="E4583" s="4">
        <f t="shared" si="142"/>
        <v>0</v>
      </c>
      <c r="F4583" s="4">
        <v>0</v>
      </c>
      <c r="G4583" s="4">
        <f t="shared" si="143"/>
        <v>0</v>
      </c>
    </row>
    <row r="4584" spans="1:7">
      <c r="A4584" s="4">
        <v>7</v>
      </c>
      <c r="B4584" s="4">
        <v>10</v>
      </c>
      <c r="C4584" s="4">
        <v>5</v>
      </c>
      <c r="D4584" s="4">
        <v>10.523999999999999</v>
      </c>
      <c r="E4584" s="4">
        <f t="shared" si="142"/>
        <v>1.0523999999999999E-2</v>
      </c>
      <c r="F4584" s="4">
        <v>10.523999999999999</v>
      </c>
      <c r="G4584" s="4">
        <f t="shared" si="143"/>
        <v>1.0523999999999999E-2</v>
      </c>
    </row>
    <row r="4585" spans="1:7">
      <c r="A4585" s="4">
        <v>7</v>
      </c>
      <c r="B4585" s="4">
        <v>10</v>
      </c>
      <c r="C4585" s="4">
        <v>6</v>
      </c>
      <c r="D4585" s="4">
        <v>70.528999999999996</v>
      </c>
      <c r="E4585" s="4">
        <f t="shared" si="142"/>
        <v>7.0528999999999994E-2</v>
      </c>
      <c r="F4585" s="4">
        <v>42.104999999999997</v>
      </c>
      <c r="G4585" s="4">
        <f t="shared" si="143"/>
        <v>4.2104999999999997E-2</v>
      </c>
    </row>
    <row r="4586" spans="1:7">
      <c r="A4586" s="4">
        <v>7</v>
      </c>
      <c r="B4586" s="4">
        <v>10</v>
      </c>
      <c r="C4586" s="4">
        <v>7</v>
      </c>
      <c r="D4586" s="4">
        <v>227.41300000000001</v>
      </c>
      <c r="E4586" s="4">
        <f t="shared" si="142"/>
        <v>0.227413</v>
      </c>
      <c r="F4586" s="4">
        <v>82.66</v>
      </c>
      <c r="G4586" s="4">
        <f t="shared" si="143"/>
        <v>8.2659999999999997E-2</v>
      </c>
    </row>
    <row r="4587" spans="1:7">
      <c r="A4587" s="4">
        <v>7</v>
      </c>
      <c r="B4587" s="4">
        <v>10</v>
      </c>
      <c r="C4587" s="4">
        <v>8</v>
      </c>
      <c r="D4587" s="4">
        <v>388.99900000000002</v>
      </c>
      <c r="E4587" s="4">
        <f t="shared" si="142"/>
        <v>0.38899900000000004</v>
      </c>
      <c r="F4587" s="4">
        <v>204.22200000000001</v>
      </c>
      <c r="G4587" s="4">
        <f t="shared" si="143"/>
        <v>0.20422200000000001</v>
      </c>
    </row>
    <row r="4588" spans="1:7">
      <c r="A4588" s="4">
        <v>7</v>
      </c>
      <c r="B4588" s="4">
        <v>10</v>
      </c>
      <c r="C4588" s="4">
        <v>9</v>
      </c>
      <c r="D4588" s="4">
        <v>552.20500000000004</v>
      </c>
      <c r="E4588" s="4">
        <f t="shared" si="142"/>
        <v>0.55220500000000006</v>
      </c>
      <c r="F4588" s="4">
        <v>360.85300000000001</v>
      </c>
      <c r="G4588" s="4">
        <f t="shared" si="143"/>
        <v>0.36085300000000003</v>
      </c>
    </row>
    <row r="4589" spans="1:7">
      <c r="A4589" s="4">
        <v>7</v>
      </c>
      <c r="B4589" s="4">
        <v>10</v>
      </c>
      <c r="C4589" s="4">
        <v>10</v>
      </c>
      <c r="D4589" s="4">
        <v>633.51599999999996</v>
      </c>
      <c r="E4589" s="4">
        <f t="shared" si="142"/>
        <v>0.63351599999999997</v>
      </c>
      <c r="F4589" s="4">
        <v>478.661</v>
      </c>
      <c r="G4589" s="4">
        <f t="shared" si="143"/>
        <v>0.478661</v>
      </c>
    </row>
    <row r="4590" spans="1:7">
      <c r="A4590" s="4">
        <v>7</v>
      </c>
      <c r="B4590" s="4">
        <v>10</v>
      </c>
      <c r="C4590" s="4">
        <v>11</v>
      </c>
      <c r="D4590" s="4">
        <v>691.26700000000005</v>
      </c>
      <c r="E4590" s="4">
        <f t="shared" si="142"/>
        <v>0.69126700000000008</v>
      </c>
      <c r="F4590" s="4">
        <v>575.37699999999995</v>
      </c>
      <c r="G4590" s="4">
        <f t="shared" si="143"/>
        <v>0.57537699999999992</v>
      </c>
    </row>
    <row r="4591" spans="1:7">
      <c r="A4591" s="4">
        <v>7</v>
      </c>
      <c r="B4591" s="4">
        <v>10</v>
      </c>
      <c r="C4591" s="4">
        <v>12</v>
      </c>
      <c r="D4591" s="4">
        <v>725.36099999999999</v>
      </c>
      <c r="E4591" s="4">
        <f t="shared" si="142"/>
        <v>0.72536100000000003</v>
      </c>
      <c r="F4591" s="4">
        <v>656.45799999999997</v>
      </c>
      <c r="G4591" s="4">
        <f t="shared" si="143"/>
        <v>0.65645799999999999</v>
      </c>
    </row>
    <row r="4592" spans="1:7">
      <c r="A4592" s="4">
        <v>7</v>
      </c>
      <c r="B4592" s="4">
        <v>10</v>
      </c>
      <c r="C4592" s="4">
        <v>13</v>
      </c>
      <c r="D4592" s="4">
        <v>707.93200000000002</v>
      </c>
      <c r="E4592" s="4">
        <f t="shared" si="142"/>
        <v>0.70793200000000001</v>
      </c>
      <c r="F4592" s="4">
        <v>693.07799999999997</v>
      </c>
      <c r="G4592" s="4">
        <f t="shared" si="143"/>
        <v>0.69307799999999997</v>
      </c>
    </row>
    <row r="4593" spans="1:7">
      <c r="A4593" s="4">
        <v>7</v>
      </c>
      <c r="B4593" s="4">
        <v>10</v>
      </c>
      <c r="C4593" s="4">
        <v>14</v>
      </c>
      <c r="D4593" s="4">
        <v>632.28800000000001</v>
      </c>
      <c r="E4593" s="4">
        <f t="shared" si="142"/>
        <v>0.63228799999999996</v>
      </c>
      <c r="F4593" s="4">
        <v>675.99099999999999</v>
      </c>
      <c r="G4593" s="4">
        <f t="shared" si="143"/>
        <v>0.67599100000000001</v>
      </c>
    </row>
    <row r="4594" spans="1:7">
      <c r="A4594" s="4">
        <v>7</v>
      </c>
      <c r="B4594" s="4">
        <v>10</v>
      </c>
      <c r="C4594" s="4">
        <v>15</v>
      </c>
      <c r="D4594" s="4">
        <v>532.67899999999997</v>
      </c>
      <c r="E4594" s="4">
        <f t="shared" si="142"/>
        <v>0.53267900000000001</v>
      </c>
      <c r="F4594" s="4">
        <v>634.97</v>
      </c>
      <c r="G4594" s="4">
        <f t="shared" si="143"/>
        <v>0.63497000000000003</v>
      </c>
    </row>
    <row r="4595" spans="1:7">
      <c r="A4595" s="4">
        <v>7</v>
      </c>
      <c r="B4595" s="4">
        <v>10</v>
      </c>
      <c r="C4595" s="4">
        <v>16</v>
      </c>
      <c r="D4595" s="4">
        <v>398.11399999999998</v>
      </c>
      <c r="E4595" s="4">
        <f t="shared" si="142"/>
        <v>0.39811399999999997</v>
      </c>
      <c r="F4595" s="4">
        <v>564.91200000000003</v>
      </c>
      <c r="G4595" s="4">
        <f t="shared" si="143"/>
        <v>0.56491200000000008</v>
      </c>
    </row>
    <row r="4596" spans="1:7">
      <c r="A4596" s="4">
        <v>7</v>
      </c>
      <c r="B4596" s="4">
        <v>10</v>
      </c>
      <c r="C4596" s="4">
        <v>17</v>
      </c>
      <c r="D4596" s="4">
        <v>241.01400000000001</v>
      </c>
      <c r="E4596" s="4">
        <f t="shared" si="142"/>
        <v>0.24101400000000001</v>
      </c>
      <c r="F4596" s="4">
        <v>466.30799999999999</v>
      </c>
      <c r="G4596" s="4">
        <f t="shared" si="143"/>
        <v>0.466308</v>
      </c>
    </row>
    <row r="4597" spans="1:7">
      <c r="A4597" s="4">
        <v>7</v>
      </c>
      <c r="B4597" s="4">
        <v>10</v>
      </c>
      <c r="C4597" s="4">
        <v>18</v>
      </c>
      <c r="D4597" s="4">
        <v>69.783000000000001</v>
      </c>
      <c r="E4597" s="4">
        <f t="shared" si="142"/>
        <v>6.9782999999999998E-2</v>
      </c>
      <c r="F4597" s="4">
        <v>291.28800000000001</v>
      </c>
      <c r="G4597" s="4">
        <f t="shared" si="143"/>
        <v>0.29128799999999999</v>
      </c>
    </row>
    <row r="4598" spans="1:7">
      <c r="A4598" s="4">
        <v>7</v>
      </c>
      <c r="B4598" s="4">
        <v>10</v>
      </c>
      <c r="C4598" s="4">
        <v>19</v>
      </c>
      <c r="D4598" s="4">
        <v>8.5399999999999991</v>
      </c>
      <c r="E4598" s="4">
        <f t="shared" si="142"/>
        <v>8.539999999999999E-3</v>
      </c>
      <c r="F4598" s="4">
        <v>89.012</v>
      </c>
      <c r="G4598" s="4">
        <f t="shared" si="143"/>
        <v>8.9011999999999994E-2</v>
      </c>
    </row>
    <row r="4599" spans="1:7">
      <c r="A4599" s="4">
        <v>7</v>
      </c>
      <c r="B4599" s="4">
        <v>10</v>
      </c>
      <c r="C4599" s="4">
        <v>20</v>
      </c>
      <c r="D4599" s="4">
        <v>0</v>
      </c>
      <c r="E4599" s="4">
        <f t="shared" si="142"/>
        <v>0</v>
      </c>
      <c r="F4599" s="4">
        <v>0</v>
      </c>
      <c r="G4599" s="4">
        <f t="shared" si="143"/>
        <v>0</v>
      </c>
    </row>
    <row r="4600" spans="1:7">
      <c r="A4600" s="4">
        <v>7</v>
      </c>
      <c r="B4600" s="4">
        <v>10</v>
      </c>
      <c r="C4600" s="4">
        <v>21</v>
      </c>
      <c r="D4600" s="4">
        <v>0</v>
      </c>
      <c r="E4600" s="4">
        <f t="shared" si="142"/>
        <v>0</v>
      </c>
      <c r="F4600" s="4">
        <v>0</v>
      </c>
      <c r="G4600" s="4">
        <f t="shared" si="143"/>
        <v>0</v>
      </c>
    </row>
    <row r="4601" spans="1:7">
      <c r="A4601" s="4">
        <v>7</v>
      </c>
      <c r="B4601" s="4">
        <v>10</v>
      </c>
      <c r="C4601" s="4">
        <v>22</v>
      </c>
      <c r="D4601" s="4">
        <v>0</v>
      </c>
      <c r="E4601" s="4">
        <f t="shared" si="142"/>
        <v>0</v>
      </c>
      <c r="F4601" s="4">
        <v>0</v>
      </c>
      <c r="G4601" s="4">
        <f t="shared" si="143"/>
        <v>0</v>
      </c>
    </row>
    <row r="4602" spans="1:7">
      <c r="A4602" s="4">
        <v>7</v>
      </c>
      <c r="B4602" s="4">
        <v>10</v>
      </c>
      <c r="C4602" s="4">
        <v>23</v>
      </c>
      <c r="D4602" s="4">
        <v>0</v>
      </c>
      <c r="E4602" s="4">
        <f t="shared" si="142"/>
        <v>0</v>
      </c>
      <c r="F4602" s="4">
        <v>0</v>
      </c>
      <c r="G4602" s="4">
        <f t="shared" si="143"/>
        <v>0</v>
      </c>
    </row>
    <row r="4603" spans="1:7">
      <c r="A4603" s="4">
        <v>7</v>
      </c>
      <c r="B4603" s="4">
        <v>11</v>
      </c>
      <c r="C4603" s="4">
        <v>0</v>
      </c>
      <c r="D4603" s="4">
        <v>0</v>
      </c>
      <c r="E4603" s="4">
        <f t="shared" si="142"/>
        <v>0</v>
      </c>
      <c r="F4603" s="4">
        <v>0</v>
      </c>
      <c r="G4603" s="4">
        <f t="shared" si="143"/>
        <v>0</v>
      </c>
    </row>
    <row r="4604" spans="1:7">
      <c r="A4604" s="4">
        <v>7</v>
      </c>
      <c r="B4604" s="4">
        <v>11</v>
      </c>
      <c r="C4604" s="4">
        <v>1</v>
      </c>
      <c r="D4604" s="4">
        <v>0</v>
      </c>
      <c r="E4604" s="4">
        <f t="shared" si="142"/>
        <v>0</v>
      </c>
      <c r="F4604" s="4">
        <v>0</v>
      </c>
      <c r="G4604" s="4">
        <f t="shared" si="143"/>
        <v>0</v>
      </c>
    </row>
    <row r="4605" spans="1:7">
      <c r="A4605" s="4">
        <v>7</v>
      </c>
      <c r="B4605" s="4">
        <v>11</v>
      </c>
      <c r="C4605" s="4">
        <v>2</v>
      </c>
      <c r="D4605" s="4">
        <v>0</v>
      </c>
      <c r="E4605" s="4">
        <f t="shared" si="142"/>
        <v>0</v>
      </c>
      <c r="F4605" s="4">
        <v>0</v>
      </c>
      <c r="G4605" s="4">
        <f t="shared" si="143"/>
        <v>0</v>
      </c>
    </row>
    <row r="4606" spans="1:7">
      <c r="A4606" s="4">
        <v>7</v>
      </c>
      <c r="B4606" s="4">
        <v>11</v>
      </c>
      <c r="C4606" s="4">
        <v>3</v>
      </c>
      <c r="D4606" s="4">
        <v>0</v>
      </c>
      <c r="E4606" s="4">
        <f t="shared" si="142"/>
        <v>0</v>
      </c>
      <c r="F4606" s="4">
        <v>0</v>
      </c>
      <c r="G4606" s="4">
        <f t="shared" si="143"/>
        <v>0</v>
      </c>
    </row>
    <row r="4607" spans="1:7">
      <c r="A4607" s="4">
        <v>7</v>
      </c>
      <c r="B4607" s="4">
        <v>11</v>
      </c>
      <c r="C4607" s="4">
        <v>4</v>
      </c>
      <c r="D4607" s="4">
        <v>0</v>
      </c>
      <c r="E4607" s="4">
        <f t="shared" si="142"/>
        <v>0</v>
      </c>
      <c r="F4607" s="4">
        <v>0</v>
      </c>
      <c r="G4607" s="4">
        <f t="shared" si="143"/>
        <v>0</v>
      </c>
    </row>
    <row r="4608" spans="1:7">
      <c r="A4608" s="4">
        <v>7</v>
      </c>
      <c r="B4608" s="4">
        <v>11</v>
      </c>
      <c r="C4608" s="4">
        <v>5</v>
      </c>
      <c r="D4608" s="4">
        <v>3.855</v>
      </c>
      <c r="E4608" s="4">
        <f t="shared" si="142"/>
        <v>3.8549999999999999E-3</v>
      </c>
      <c r="F4608" s="4">
        <v>3.8450000000000002</v>
      </c>
      <c r="G4608" s="4">
        <f t="shared" si="143"/>
        <v>3.8450000000000003E-3</v>
      </c>
    </row>
    <row r="4609" spans="1:7">
      <c r="A4609" s="4">
        <v>7</v>
      </c>
      <c r="B4609" s="4">
        <v>11</v>
      </c>
      <c r="C4609" s="4">
        <v>6</v>
      </c>
      <c r="D4609" s="4">
        <v>55.951999999999998</v>
      </c>
      <c r="E4609" s="4">
        <f t="shared" si="142"/>
        <v>5.5951999999999995E-2</v>
      </c>
      <c r="F4609" s="4">
        <v>18.257999999999999</v>
      </c>
      <c r="G4609" s="4">
        <f t="shared" si="143"/>
        <v>1.8258E-2</v>
      </c>
    </row>
    <row r="4610" spans="1:7">
      <c r="A4610" s="4">
        <v>7</v>
      </c>
      <c r="B4610" s="4">
        <v>11</v>
      </c>
      <c r="C4610" s="4">
        <v>7</v>
      </c>
      <c r="D4610" s="4">
        <v>230.964</v>
      </c>
      <c r="E4610" s="4">
        <f t="shared" si="142"/>
        <v>0.230964</v>
      </c>
      <c r="F4610" s="4">
        <v>52.548999999999999</v>
      </c>
      <c r="G4610" s="4">
        <f t="shared" si="143"/>
        <v>5.2548999999999998E-2</v>
      </c>
    </row>
    <row r="4611" spans="1:7">
      <c r="A4611" s="4">
        <v>7</v>
      </c>
      <c r="B4611" s="4">
        <v>11</v>
      </c>
      <c r="C4611" s="4">
        <v>8</v>
      </c>
      <c r="D4611" s="4">
        <v>416.51100000000002</v>
      </c>
      <c r="E4611" s="4">
        <f t="shared" si="142"/>
        <v>0.41651100000000002</v>
      </c>
      <c r="F4611" s="4">
        <v>197.62</v>
      </c>
      <c r="G4611" s="4">
        <f t="shared" si="143"/>
        <v>0.19762000000000002</v>
      </c>
    </row>
    <row r="4612" spans="1:7">
      <c r="A4612" s="4">
        <v>7</v>
      </c>
      <c r="B4612" s="4">
        <v>11</v>
      </c>
      <c r="C4612" s="4">
        <v>9</v>
      </c>
      <c r="D4612" s="4">
        <v>562.26199999999994</v>
      </c>
      <c r="E4612" s="4">
        <f t="shared" si="142"/>
        <v>0.56226199999999993</v>
      </c>
      <c r="F4612" s="4">
        <v>359.67</v>
      </c>
      <c r="G4612" s="4">
        <f t="shared" si="143"/>
        <v>0.35966999999999999</v>
      </c>
    </row>
    <row r="4613" spans="1:7">
      <c r="A4613" s="4">
        <v>7</v>
      </c>
      <c r="B4613" s="4">
        <v>11</v>
      </c>
      <c r="C4613" s="4">
        <v>10</v>
      </c>
      <c r="D4613" s="4">
        <v>675.322</v>
      </c>
      <c r="E4613" s="4">
        <f t="shared" si="142"/>
        <v>0.67532199999999998</v>
      </c>
      <c r="F4613" s="4">
        <v>503.89</v>
      </c>
      <c r="G4613" s="4">
        <f t="shared" si="143"/>
        <v>0.50388999999999995</v>
      </c>
    </row>
    <row r="4614" spans="1:7">
      <c r="A4614" s="4">
        <v>7</v>
      </c>
      <c r="B4614" s="4">
        <v>11</v>
      </c>
      <c r="C4614" s="4">
        <v>11</v>
      </c>
      <c r="D4614" s="4">
        <v>754.15099999999995</v>
      </c>
      <c r="E4614" s="4">
        <f t="shared" si="142"/>
        <v>0.7541509999999999</v>
      </c>
      <c r="F4614" s="4">
        <v>623.62099999999998</v>
      </c>
      <c r="G4614" s="4">
        <f t="shared" si="143"/>
        <v>0.62362099999999998</v>
      </c>
    </row>
    <row r="4615" spans="1:7">
      <c r="A4615" s="4">
        <v>7</v>
      </c>
      <c r="B4615" s="4">
        <v>11</v>
      </c>
      <c r="C4615" s="4">
        <v>12</v>
      </c>
      <c r="D4615" s="4">
        <v>771.39200000000005</v>
      </c>
      <c r="E4615" s="4">
        <f t="shared" si="142"/>
        <v>0.77139200000000008</v>
      </c>
      <c r="F4615" s="4">
        <v>695.17200000000003</v>
      </c>
      <c r="G4615" s="4">
        <f t="shared" si="143"/>
        <v>0.69517200000000001</v>
      </c>
    </row>
    <row r="4616" spans="1:7">
      <c r="A4616" s="4">
        <v>7</v>
      </c>
      <c r="B4616" s="4">
        <v>11</v>
      </c>
      <c r="C4616" s="4">
        <v>13</v>
      </c>
      <c r="D4616" s="4">
        <v>747.654</v>
      </c>
      <c r="E4616" s="4">
        <f t="shared" si="142"/>
        <v>0.74765400000000004</v>
      </c>
      <c r="F4616" s="4">
        <v>731.173</v>
      </c>
      <c r="G4616" s="4">
        <f t="shared" si="143"/>
        <v>0.73117299999999996</v>
      </c>
    </row>
    <row r="4617" spans="1:7">
      <c r="A4617" s="4">
        <v>7</v>
      </c>
      <c r="B4617" s="4">
        <v>11</v>
      </c>
      <c r="C4617" s="4">
        <v>14</v>
      </c>
      <c r="D4617" s="4">
        <v>643.44000000000005</v>
      </c>
      <c r="E4617" s="4">
        <f t="shared" si="142"/>
        <v>0.64344000000000001</v>
      </c>
      <c r="F4617" s="4">
        <v>688.18799999999999</v>
      </c>
      <c r="G4617" s="4">
        <f t="shared" si="143"/>
        <v>0.68818800000000002</v>
      </c>
    </row>
    <row r="4618" spans="1:7">
      <c r="A4618" s="4">
        <v>7</v>
      </c>
      <c r="B4618" s="4">
        <v>11</v>
      </c>
      <c r="C4618" s="4">
        <v>15</v>
      </c>
      <c r="D4618" s="4">
        <v>506.303</v>
      </c>
      <c r="E4618" s="4">
        <f t="shared" si="142"/>
        <v>0.50630299999999995</v>
      </c>
      <c r="F4618" s="4">
        <v>603.22900000000004</v>
      </c>
      <c r="G4618" s="4">
        <f t="shared" si="143"/>
        <v>0.60322900000000002</v>
      </c>
    </row>
    <row r="4619" spans="1:7">
      <c r="A4619" s="4">
        <v>7</v>
      </c>
      <c r="B4619" s="4">
        <v>11</v>
      </c>
      <c r="C4619" s="4">
        <v>16</v>
      </c>
      <c r="D4619" s="4">
        <v>352.32400000000001</v>
      </c>
      <c r="E4619" s="4">
        <f t="shared" si="142"/>
        <v>0.35232400000000003</v>
      </c>
      <c r="F4619" s="4">
        <v>495.37900000000002</v>
      </c>
      <c r="G4619" s="4">
        <f t="shared" si="143"/>
        <v>0.49537900000000001</v>
      </c>
    </row>
    <row r="4620" spans="1:7">
      <c r="A4620" s="4">
        <v>7</v>
      </c>
      <c r="B4620" s="4">
        <v>11</v>
      </c>
      <c r="C4620" s="4">
        <v>17</v>
      </c>
      <c r="D4620" s="4">
        <v>243.14099999999999</v>
      </c>
      <c r="E4620" s="4">
        <f t="shared" si="142"/>
        <v>0.243141</v>
      </c>
      <c r="F4620" s="4">
        <v>476.00099999999998</v>
      </c>
      <c r="G4620" s="4">
        <f t="shared" si="143"/>
        <v>0.47600099999999995</v>
      </c>
    </row>
    <row r="4621" spans="1:7">
      <c r="A4621" s="4">
        <v>7</v>
      </c>
      <c r="B4621" s="4">
        <v>11</v>
      </c>
      <c r="C4621" s="4">
        <v>18</v>
      </c>
      <c r="D4621" s="4">
        <v>67.546000000000006</v>
      </c>
      <c r="E4621" s="4">
        <f t="shared" si="142"/>
        <v>6.7546000000000009E-2</v>
      </c>
      <c r="F4621" s="4">
        <v>304.85500000000002</v>
      </c>
      <c r="G4621" s="4">
        <f t="shared" si="143"/>
        <v>0.30485500000000004</v>
      </c>
    </row>
    <row r="4622" spans="1:7">
      <c r="A4622" s="4">
        <v>7</v>
      </c>
      <c r="B4622" s="4">
        <v>11</v>
      </c>
      <c r="C4622" s="4">
        <v>19</v>
      </c>
      <c r="D4622" s="4">
        <v>5.5380000000000003</v>
      </c>
      <c r="E4622" s="4">
        <f t="shared" si="142"/>
        <v>5.5380000000000004E-3</v>
      </c>
      <c r="F4622" s="4">
        <v>111.486</v>
      </c>
      <c r="G4622" s="4">
        <f t="shared" si="143"/>
        <v>0.111486</v>
      </c>
    </row>
    <row r="4623" spans="1:7">
      <c r="A4623" s="4">
        <v>7</v>
      </c>
      <c r="B4623" s="4">
        <v>11</v>
      </c>
      <c r="C4623" s="4">
        <v>20</v>
      </c>
      <c r="D4623" s="4">
        <v>0</v>
      </c>
      <c r="E4623" s="4">
        <f t="shared" si="142"/>
        <v>0</v>
      </c>
      <c r="F4623" s="4">
        <v>0</v>
      </c>
      <c r="G4623" s="4">
        <f t="shared" si="143"/>
        <v>0</v>
      </c>
    </row>
    <row r="4624" spans="1:7">
      <c r="A4624" s="4">
        <v>7</v>
      </c>
      <c r="B4624" s="4">
        <v>11</v>
      </c>
      <c r="C4624" s="4">
        <v>21</v>
      </c>
      <c r="D4624" s="4">
        <v>0</v>
      </c>
      <c r="E4624" s="4">
        <f t="shared" si="142"/>
        <v>0</v>
      </c>
      <c r="F4624" s="4">
        <v>0</v>
      </c>
      <c r="G4624" s="4">
        <f t="shared" si="143"/>
        <v>0</v>
      </c>
    </row>
    <row r="4625" spans="1:7">
      <c r="A4625" s="4">
        <v>7</v>
      </c>
      <c r="B4625" s="4">
        <v>11</v>
      </c>
      <c r="C4625" s="4">
        <v>22</v>
      </c>
      <c r="D4625" s="4">
        <v>0</v>
      </c>
      <c r="E4625" s="4">
        <f t="shared" si="142"/>
        <v>0</v>
      </c>
      <c r="F4625" s="4">
        <v>0</v>
      </c>
      <c r="G4625" s="4">
        <f t="shared" si="143"/>
        <v>0</v>
      </c>
    </row>
    <row r="4626" spans="1:7">
      <c r="A4626" s="4">
        <v>7</v>
      </c>
      <c r="B4626" s="4">
        <v>11</v>
      </c>
      <c r="C4626" s="4">
        <v>23</v>
      </c>
      <c r="D4626" s="4">
        <v>0</v>
      </c>
      <c r="E4626" s="4">
        <f t="shared" si="142"/>
        <v>0</v>
      </c>
      <c r="F4626" s="4">
        <v>0</v>
      </c>
      <c r="G4626" s="4">
        <f t="shared" si="143"/>
        <v>0</v>
      </c>
    </row>
    <row r="4627" spans="1:7">
      <c r="A4627" s="4">
        <v>7</v>
      </c>
      <c r="B4627" s="4">
        <v>12</v>
      </c>
      <c r="C4627" s="4">
        <v>0</v>
      </c>
      <c r="D4627" s="4">
        <v>0</v>
      </c>
      <c r="E4627" s="4">
        <f t="shared" si="142"/>
        <v>0</v>
      </c>
      <c r="F4627" s="4">
        <v>0</v>
      </c>
      <c r="G4627" s="4">
        <f t="shared" si="143"/>
        <v>0</v>
      </c>
    </row>
    <row r="4628" spans="1:7">
      <c r="A4628" s="4">
        <v>7</v>
      </c>
      <c r="B4628" s="4">
        <v>12</v>
      </c>
      <c r="C4628" s="4">
        <v>1</v>
      </c>
      <c r="D4628" s="4">
        <v>0</v>
      </c>
      <c r="E4628" s="4">
        <f t="shared" ref="E4628:E4691" si="144">D4628/1000</f>
        <v>0</v>
      </c>
      <c r="F4628" s="4">
        <v>0</v>
      </c>
      <c r="G4628" s="4">
        <f t="shared" ref="G4628:G4691" si="145">F4628/1000</f>
        <v>0</v>
      </c>
    </row>
    <row r="4629" spans="1:7">
      <c r="A4629" s="4">
        <v>7</v>
      </c>
      <c r="B4629" s="4">
        <v>12</v>
      </c>
      <c r="C4629" s="4">
        <v>2</v>
      </c>
      <c r="D4629" s="4">
        <v>0</v>
      </c>
      <c r="E4629" s="4">
        <f t="shared" si="144"/>
        <v>0</v>
      </c>
      <c r="F4629" s="4">
        <v>0</v>
      </c>
      <c r="G4629" s="4">
        <f t="shared" si="145"/>
        <v>0</v>
      </c>
    </row>
    <row r="4630" spans="1:7">
      <c r="A4630" s="4">
        <v>7</v>
      </c>
      <c r="B4630" s="4">
        <v>12</v>
      </c>
      <c r="C4630" s="4">
        <v>3</v>
      </c>
      <c r="D4630" s="4">
        <v>0</v>
      </c>
      <c r="E4630" s="4">
        <f t="shared" si="144"/>
        <v>0</v>
      </c>
      <c r="F4630" s="4">
        <v>0</v>
      </c>
      <c r="G4630" s="4">
        <f t="shared" si="145"/>
        <v>0</v>
      </c>
    </row>
    <row r="4631" spans="1:7">
      <c r="A4631" s="4">
        <v>7</v>
      </c>
      <c r="B4631" s="4">
        <v>12</v>
      </c>
      <c r="C4631" s="4">
        <v>4</v>
      </c>
      <c r="D4631" s="4">
        <v>0</v>
      </c>
      <c r="E4631" s="4">
        <f t="shared" si="144"/>
        <v>0</v>
      </c>
      <c r="F4631" s="4">
        <v>0</v>
      </c>
      <c r="G4631" s="4">
        <f t="shared" si="145"/>
        <v>0</v>
      </c>
    </row>
    <row r="4632" spans="1:7">
      <c r="A4632" s="4">
        <v>7</v>
      </c>
      <c r="B4632" s="4">
        <v>12</v>
      </c>
      <c r="C4632" s="4">
        <v>5</v>
      </c>
      <c r="D4632" s="4">
        <v>4.6260000000000003</v>
      </c>
      <c r="E4632" s="4">
        <f t="shared" si="144"/>
        <v>4.6259999999999999E-3</v>
      </c>
      <c r="F4632" s="4">
        <v>4.6109999999999998</v>
      </c>
      <c r="G4632" s="4">
        <f t="shared" si="145"/>
        <v>4.6109999999999996E-3</v>
      </c>
    </row>
    <row r="4633" spans="1:7">
      <c r="A4633" s="4">
        <v>7</v>
      </c>
      <c r="B4633" s="4">
        <v>12</v>
      </c>
      <c r="C4633" s="4">
        <v>6</v>
      </c>
      <c r="D4633" s="4">
        <v>56.93</v>
      </c>
      <c r="E4633" s="4">
        <f t="shared" si="144"/>
        <v>5.6930000000000001E-2</v>
      </c>
      <c r="F4633" s="4">
        <v>20.748999999999999</v>
      </c>
      <c r="G4633" s="4">
        <f t="shared" si="145"/>
        <v>2.0749E-2</v>
      </c>
    </row>
    <row r="4634" spans="1:7">
      <c r="A4634" s="4">
        <v>7</v>
      </c>
      <c r="B4634" s="4">
        <v>12</v>
      </c>
      <c r="C4634" s="4">
        <v>7</v>
      </c>
      <c r="D4634" s="4">
        <v>220.36600000000001</v>
      </c>
      <c r="E4634" s="4">
        <f t="shared" si="144"/>
        <v>0.22036600000000001</v>
      </c>
      <c r="F4634" s="4">
        <v>52.625999999999998</v>
      </c>
      <c r="G4634" s="4">
        <f t="shared" si="145"/>
        <v>5.2625999999999999E-2</v>
      </c>
    </row>
    <row r="4635" spans="1:7">
      <c r="A4635" s="4">
        <v>7</v>
      </c>
      <c r="B4635" s="4">
        <v>12</v>
      </c>
      <c r="C4635" s="4">
        <v>8</v>
      </c>
      <c r="D4635" s="4">
        <v>402.05900000000003</v>
      </c>
      <c r="E4635" s="4">
        <f t="shared" si="144"/>
        <v>0.402059</v>
      </c>
      <c r="F4635" s="4">
        <v>196.262</v>
      </c>
      <c r="G4635" s="4">
        <f t="shared" si="145"/>
        <v>0.19626199999999999</v>
      </c>
    </row>
    <row r="4636" spans="1:7">
      <c r="A4636" s="4">
        <v>7</v>
      </c>
      <c r="B4636" s="4">
        <v>12</v>
      </c>
      <c r="C4636" s="4">
        <v>9</v>
      </c>
      <c r="D4636" s="4">
        <v>543.69600000000003</v>
      </c>
      <c r="E4636" s="4">
        <f t="shared" si="144"/>
        <v>0.54369600000000007</v>
      </c>
      <c r="F4636" s="4">
        <v>352.774</v>
      </c>
      <c r="G4636" s="4">
        <f t="shared" si="145"/>
        <v>0.35277399999999998</v>
      </c>
    </row>
    <row r="4637" spans="1:7">
      <c r="A4637" s="4">
        <v>7</v>
      </c>
      <c r="B4637" s="4">
        <v>12</v>
      </c>
      <c r="C4637" s="4">
        <v>10</v>
      </c>
      <c r="D4637" s="4">
        <v>660.64400000000001</v>
      </c>
      <c r="E4637" s="4">
        <f t="shared" si="144"/>
        <v>0.66064400000000001</v>
      </c>
      <c r="F4637" s="4">
        <v>495.33</v>
      </c>
      <c r="G4637" s="4">
        <f t="shared" si="145"/>
        <v>0.49532999999999999</v>
      </c>
    </row>
    <row r="4638" spans="1:7">
      <c r="A4638" s="4">
        <v>7</v>
      </c>
      <c r="B4638" s="4">
        <v>12</v>
      </c>
      <c r="C4638" s="4">
        <v>11</v>
      </c>
      <c r="D4638" s="4">
        <v>741.16099999999994</v>
      </c>
      <c r="E4638" s="4">
        <f t="shared" si="144"/>
        <v>0.74116099999999996</v>
      </c>
      <c r="F4638" s="4">
        <v>613.61500000000001</v>
      </c>
      <c r="G4638" s="4">
        <f t="shared" si="145"/>
        <v>0.61361500000000002</v>
      </c>
    </row>
    <row r="4639" spans="1:7">
      <c r="A4639" s="4">
        <v>7</v>
      </c>
      <c r="B4639" s="4">
        <v>12</v>
      </c>
      <c r="C4639" s="4">
        <v>12</v>
      </c>
      <c r="D4639" s="4">
        <v>747.72699999999998</v>
      </c>
      <c r="E4639" s="4">
        <f t="shared" si="144"/>
        <v>0.74772700000000003</v>
      </c>
      <c r="F4639" s="4">
        <v>675.35900000000004</v>
      </c>
      <c r="G4639" s="4">
        <f t="shared" si="145"/>
        <v>0.67535900000000004</v>
      </c>
    </row>
    <row r="4640" spans="1:7">
      <c r="A4640" s="4">
        <v>7</v>
      </c>
      <c r="B4640" s="4">
        <v>12</v>
      </c>
      <c r="C4640" s="4">
        <v>13</v>
      </c>
      <c r="D4640" s="4">
        <v>729.31500000000005</v>
      </c>
      <c r="E4640" s="4">
        <f t="shared" si="144"/>
        <v>0.72931500000000005</v>
      </c>
      <c r="F4640" s="4">
        <v>713.16499999999996</v>
      </c>
      <c r="G4640" s="4">
        <f t="shared" si="145"/>
        <v>0.71316499999999994</v>
      </c>
    </row>
    <row r="4641" spans="1:7">
      <c r="A4641" s="4">
        <v>7</v>
      </c>
      <c r="B4641" s="4">
        <v>12</v>
      </c>
      <c r="C4641" s="4">
        <v>14</v>
      </c>
      <c r="D4641" s="4">
        <v>656.53</v>
      </c>
      <c r="E4641" s="4">
        <f t="shared" si="144"/>
        <v>0.65652999999999995</v>
      </c>
      <c r="F4641" s="4">
        <v>700.06899999999996</v>
      </c>
      <c r="G4641" s="4">
        <f t="shared" si="145"/>
        <v>0.70006899999999994</v>
      </c>
    </row>
    <row r="4642" spans="1:7">
      <c r="A4642" s="4">
        <v>7</v>
      </c>
      <c r="B4642" s="4">
        <v>12</v>
      </c>
      <c r="C4642" s="4">
        <v>15</v>
      </c>
      <c r="D4642" s="4">
        <v>562.77599999999995</v>
      </c>
      <c r="E4642" s="4">
        <f t="shared" si="144"/>
        <v>0.56277599999999994</v>
      </c>
      <c r="F4642" s="4">
        <v>671.63800000000003</v>
      </c>
      <c r="G4642" s="4">
        <f t="shared" si="145"/>
        <v>0.67163800000000007</v>
      </c>
    </row>
    <row r="4643" spans="1:7">
      <c r="A4643" s="4">
        <v>7</v>
      </c>
      <c r="B4643" s="4">
        <v>12</v>
      </c>
      <c r="C4643" s="4">
        <v>16</v>
      </c>
      <c r="D4643" s="4">
        <v>414.61900000000003</v>
      </c>
      <c r="E4643" s="4">
        <f t="shared" si="144"/>
        <v>0.41461900000000002</v>
      </c>
      <c r="F4643" s="4">
        <v>584.45799999999997</v>
      </c>
      <c r="G4643" s="4">
        <f t="shared" si="145"/>
        <v>0.58445799999999992</v>
      </c>
    </row>
    <row r="4644" spans="1:7">
      <c r="A4644" s="4">
        <v>7</v>
      </c>
      <c r="B4644" s="4">
        <v>12</v>
      </c>
      <c r="C4644" s="4">
        <v>17</v>
      </c>
      <c r="D4644" s="4">
        <v>237.69900000000001</v>
      </c>
      <c r="E4644" s="4">
        <f t="shared" si="144"/>
        <v>0.23769900000000002</v>
      </c>
      <c r="F4644" s="4">
        <v>463.178</v>
      </c>
      <c r="G4644" s="4">
        <f t="shared" si="145"/>
        <v>0.46317799999999998</v>
      </c>
    </row>
    <row r="4645" spans="1:7">
      <c r="A4645" s="4">
        <v>7</v>
      </c>
      <c r="B4645" s="4">
        <v>12</v>
      </c>
      <c r="C4645" s="4">
        <v>18</v>
      </c>
      <c r="D4645" s="4">
        <v>68.572000000000003</v>
      </c>
      <c r="E4645" s="4">
        <f t="shared" si="144"/>
        <v>6.8572000000000008E-2</v>
      </c>
      <c r="F4645" s="4">
        <v>294.66899999999998</v>
      </c>
      <c r="G4645" s="4">
        <f t="shared" si="145"/>
        <v>0.29466899999999996</v>
      </c>
    </row>
    <row r="4646" spans="1:7">
      <c r="A4646" s="4">
        <v>7</v>
      </c>
      <c r="B4646" s="4">
        <v>12</v>
      </c>
      <c r="C4646" s="4">
        <v>19</v>
      </c>
      <c r="D4646" s="4">
        <v>6.835</v>
      </c>
      <c r="E4646" s="4">
        <f t="shared" si="144"/>
        <v>6.8349999999999999E-3</v>
      </c>
      <c r="F4646" s="4">
        <v>95.225999999999999</v>
      </c>
      <c r="G4646" s="4">
        <f t="shared" si="145"/>
        <v>9.5226000000000005E-2</v>
      </c>
    </row>
    <row r="4647" spans="1:7">
      <c r="A4647" s="4">
        <v>7</v>
      </c>
      <c r="B4647" s="4">
        <v>12</v>
      </c>
      <c r="C4647" s="4">
        <v>20</v>
      </c>
      <c r="D4647" s="4">
        <v>0</v>
      </c>
      <c r="E4647" s="4">
        <f t="shared" si="144"/>
        <v>0</v>
      </c>
      <c r="F4647" s="4">
        <v>0</v>
      </c>
      <c r="G4647" s="4">
        <f t="shared" si="145"/>
        <v>0</v>
      </c>
    </row>
    <row r="4648" spans="1:7">
      <c r="A4648" s="4">
        <v>7</v>
      </c>
      <c r="B4648" s="4">
        <v>12</v>
      </c>
      <c r="C4648" s="4">
        <v>21</v>
      </c>
      <c r="D4648" s="4">
        <v>0</v>
      </c>
      <c r="E4648" s="4">
        <f t="shared" si="144"/>
        <v>0</v>
      </c>
      <c r="F4648" s="4">
        <v>0</v>
      </c>
      <c r="G4648" s="4">
        <f t="shared" si="145"/>
        <v>0</v>
      </c>
    </row>
    <row r="4649" spans="1:7">
      <c r="A4649" s="4">
        <v>7</v>
      </c>
      <c r="B4649" s="4">
        <v>12</v>
      </c>
      <c r="C4649" s="4">
        <v>22</v>
      </c>
      <c r="D4649" s="4">
        <v>0</v>
      </c>
      <c r="E4649" s="4">
        <f t="shared" si="144"/>
        <v>0</v>
      </c>
      <c r="F4649" s="4">
        <v>0</v>
      </c>
      <c r="G4649" s="4">
        <f t="shared" si="145"/>
        <v>0</v>
      </c>
    </row>
    <row r="4650" spans="1:7">
      <c r="A4650" s="4">
        <v>7</v>
      </c>
      <c r="B4650" s="4">
        <v>12</v>
      </c>
      <c r="C4650" s="4">
        <v>23</v>
      </c>
      <c r="D4650" s="4">
        <v>0</v>
      </c>
      <c r="E4650" s="4">
        <f t="shared" si="144"/>
        <v>0</v>
      </c>
      <c r="F4650" s="4">
        <v>0</v>
      </c>
      <c r="G4650" s="4">
        <f t="shared" si="145"/>
        <v>0</v>
      </c>
    </row>
    <row r="4651" spans="1:7">
      <c r="A4651" s="4">
        <v>7</v>
      </c>
      <c r="B4651" s="4">
        <v>13</v>
      </c>
      <c r="C4651" s="4">
        <v>0</v>
      </c>
      <c r="D4651" s="4">
        <v>0</v>
      </c>
      <c r="E4651" s="4">
        <f t="shared" si="144"/>
        <v>0</v>
      </c>
      <c r="F4651" s="4">
        <v>0</v>
      </c>
      <c r="G4651" s="4">
        <f t="shared" si="145"/>
        <v>0</v>
      </c>
    </row>
    <row r="4652" spans="1:7">
      <c r="A4652" s="4">
        <v>7</v>
      </c>
      <c r="B4652" s="4">
        <v>13</v>
      </c>
      <c r="C4652" s="4">
        <v>1</v>
      </c>
      <c r="D4652" s="4">
        <v>0</v>
      </c>
      <c r="E4652" s="4">
        <f t="shared" si="144"/>
        <v>0</v>
      </c>
      <c r="F4652" s="4">
        <v>0</v>
      </c>
      <c r="G4652" s="4">
        <f t="shared" si="145"/>
        <v>0</v>
      </c>
    </row>
    <row r="4653" spans="1:7">
      <c r="A4653" s="4">
        <v>7</v>
      </c>
      <c r="B4653" s="4">
        <v>13</v>
      </c>
      <c r="C4653" s="4">
        <v>2</v>
      </c>
      <c r="D4653" s="4">
        <v>0</v>
      </c>
      <c r="E4653" s="4">
        <f t="shared" si="144"/>
        <v>0</v>
      </c>
      <c r="F4653" s="4">
        <v>0</v>
      </c>
      <c r="G4653" s="4">
        <f t="shared" si="145"/>
        <v>0</v>
      </c>
    </row>
    <row r="4654" spans="1:7">
      <c r="A4654" s="4">
        <v>7</v>
      </c>
      <c r="B4654" s="4">
        <v>13</v>
      </c>
      <c r="C4654" s="4">
        <v>3</v>
      </c>
      <c r="D4654" s="4">
        <v>0</v>
      </c>
      <c r="E4654" s="4">
        <f t="shared" si="144"/>
        <v>0</v>
      </c>
      <c r="F4654" s="4">
        <v>0</v>
      </c>
      <c r="G4654" s="4">
        <f t="shared" si="145"/>
        <v>0</v>
      </c>
    </row>
    <row r="4655" spans="1:7">
      <c r="A4655" s="4">
        <v>7</v>
      </c>
      <c r="B4655" s="4">
        <v>13</v>
      </c>
      <c r="C4655" s="4">
        <v>4</v>
      </c>
      <c r="D4655" s="4">
        <v>0</v>
      </c>
      <c r="E4655" s="4">
        <f t="shared" si="144"/>
        <v>0</v>
      </c>
      <c r="F4655" s="4">
        <v>0</v>
      </c>
      <c r="G4655" s="4">
        <f t="shared" si="145"/>
        <v>0</v>
      </c>
    </row>
    <row r="4656" spans="1:7">
      <c r="A4656" s="4">
        <v>7</v>
      </c>
      <c r="B4656" s="4">
        <v>13</v>
      </c>
      <c r="C4656" s="4">
        <v>5</v>
      </c>
      <c r="D4656" s="4">
        <v>3.1930000000000001</v>
      </c>
      <c r="E4656" s="4">
        <f t="shared" si="144"/>
        <v>3.1930000000000001E-3</v>
      </c>
      <c r="F4656" s="4">
        <v>3.1829999999999998</v>
      </c>
      <c r="G4656" s="4">
        <f t="shared" si="145"/>
        <v>3.1829999999999996E-3</v>
      </c>
    </row>
    <row r="4657" spans="1:7">
      <c r="A4657" s="4">
        <v>7</v>
      </c>
      <c r="B4657" s="4">
        <v>13</v>
      </c>
      <c r="C4657" s="4">
        <v>6</v>
      </c>
      <c r="D4657" s="4">
        <v>54.433</v>
      </c>
      <c r="E4657" s="4">
        <f t="shared" si="144"/>
        <v>5.4433000000000002E-2</v>
      </c>
      <c r="F4657" s="4">
        <v>17.748000000000001</v>
      </c>
      <c r="G4657" s="4">
        <f t="shared" si="145"/>
        <v>1.7748E-2</v>
      </c>
    </row>
    <row r="4658" spans="1:7">
      <c r="A4658" s="4">
        <v>7</v>
      </c>
      <c r="B4658" s="4">
        <v>13</v>
      </c>
      <c r="C4658" s="4">
        <v>7</v>
      </c>
      <c r="D4658" s="4">
        <v>228.02500000000001</v>
      </c>
      <c r="E4658" s="4">
        <f t="shared" si="144"/>
        <v>0.22802500000000001</v>
      </c>
      <c r="F4658" s="4">
        <v>53.588999999999999</v>
      </c>
      <c r="G4658" s="4">
        <f t="shared" si="145"/>
        <v>5.3588999999999998E-2</v>
      </c>
    </row>
    <row r="4659" spans="1:7">
      <c r="A4659" s="4">
        <v>7</v>
      </c>
      <c r="B4659" s="4">
        <v>13</v>
      </c>
      <c r="C4659" s="4">
        <v>8</v>
      </c>
      <c r="D4659" s="4">
        <v>412.363</v>
      </c>
      <c r="E4659" s="4">
        <f t="shared" si="144"/>
        <v>0.41236299999999998</v>
      </c>
      <c r="F4659" s="4">
        <v>195.26300000000001</v>
      </c>
      <c r="G4659" s="4">
        <f t="shared" si="145"/>
        <v>0.19526299999999999</v>
      </c>
    </row>
    <row r="4660" spans="1:7">
      <c r="A4660" s="4">
        <v>7</v>
      </c>
      <c r="B4660" s="4">
        <v>13</v>
      </c>
      <c r="C4660" s="4">
        <v>9</v>
      </c>
      <c r="D4660" s="4">
        <v>555.37900000000002</v>
      </c>
      <c r="E4660" s="4">
        <f t="shared" si="144"/>
        <v>0.55537900000000007</v>
      </c>
      <c r="F4660" s="4">
        <v>355.08300000000003</v>
      </c>
      <c r="G4660" s="4">
        <f t="shared" si="145"/>
        <v>0.35508300000000004</v>
      </c>
    </row>
    <row r="4661" spans="1:7">
      <c r="A4661" s="4">
        <v>7</v>
      </c>
      <c r="B4661" s="4">
        <v>13</v>
      </c>
      <c r="C4661" s="4">
        <v>10</v>
      </c>
      <c r="D4661" s="4">
        <v>652.36500000000001</v>
      </c>
      <c r="E4661" s="4">
        <f t="shared" si="144"/>
        <v>0.65236499999999997</v>
      </c>
      <c r="F4661" s="4">
        <v>488.923</v>
      </c>
      <c r="G4661" s="4">
        <f t="shared" si="145"/>
        <v>0.488923</v>
      </c>
    </row>
    <row r="4662" spans="1:7">
      <c r="A4662" s="4">
        <v>7</v>
      </c>
      <c r="B4662" s="4">
        <v>13</v>
      </c>
      <c r="C4662" s="4">
        <v>11</v>
      </c>
      <c r="D4662" s="4">
        <v>724.47900000000004</v>
      </c>
      <c r="E4662" s="4">
        <f t="shared" si="144"/>
        <v>0.7244790000000001</v>
      </c>
      <c r="F4662" s="4">
        <v>600.42600000000004</v>
      </c>
      <c r="G4662" s="4">
        <f t="shared" si="145"/>
        <v>0.60042600000000002</v>
      </c>
    </row>
    <row r="4663" spans="1:7">
      <c r="A4663" s="4">
        <v>7</v>
      </c>
      <c r="B4663" s="4">
        <v>13</v>
      </c>
      <c r="C4663" s="4">
        <v>12</v>
      </c>
      <c r="D4663" s="4">
        <v>740.93200000000002</v>
      </c>
      <c r="E4663" s="4">
        <f t="shared" si="144"/>
        <v>0.74093200000000004</v>
      </c>
      <c r="F4663" s="4">
        <v>668.33299999999997</v>
      </c>
      <c r="G4663" s="4">
        <f t="shared" si="145"/>
        <v>0.66833299999999995</v>
      </c>
    </row>
    <row r="4664" spans="1:7">
      <c r="A4664" s="4">
        <v>7</v>
      </c>
      <c r="B4664" s="4">
        <v>13</v>
      </c>
      <c r="C4664" s="4">
        <v>13</v>
      </c>
      <c r="D4664" s="4">
        <v>711.74800000000005</v>
      </c>
      <c r="E4664" s="4">
        <f t="shared" si="144"/>
        <v>0.71174800000000005</v>
      </c>
      <c r="F4664" s="4">
        <v>695.64300000000003</v>
      </c>
      <c r="G4664" s="4">
        <f t="shared" si="145"/>
        <v>0.69564300000000001</v>
      </c>
    </row>
    <row r="4665" spans="1:7">
      <c r="A4665" s="4">
        <v>7</v>
      </c>
      <c r="B4665" s="4">
        <v>13</v>
      </c>
      <c r="C4665" s="4">
        <v>14</v>
      </c>
      <c r="D4665" s="4">
        <v>658.76099999999997</v>
      </c>
      <c r="E4665" s="4">
        <f t="shared" si="144"/>
        <v>0.65876099999999993</v>
      </c>
      <c r="F4665" s="4">
        <v>702.72900000000004</v>
      </c>
      <c r="G4665" s="4">
        <f t="shared" si="145"/>
        <v>0.70272900000000005</v>
      </c>
    </row>
    <row r="4666" spans="1:7">
      <c r="A4666" s="4">
        <v>7</v>
      </c>
      <c r="B4666" s="4">
        <v>13</v>
      </c>
      <c r="C4666" s="4">
        <v>15</v>
      </c>
      <c r="D4666" s="4">
        <v>555.99199999999996</v>
      </c>
      <c r="E4666" s="4">
        <f t="shared" si="144"/>
        <v>0.55599199999999993</v>
      </c>
      <c r="F4666" s="4">
        <v>662.82899999999995</v>
      </c>
      <c r="G4666" s="4">
        <f t="shared" si="145"/>
        <v>0.662829</v>
      </c>
    </row>
    <row r="4667" spans="1:7">
      <c r="A4667" s="4">
        <v>7</v>
      </c>
      <c r="B4667" s="4">
        <v>13</v>
      </c>
      <c r="C4667" s="4">
        <v>16</v>
      </c>
      <c r="D4667" s="4">
        <v>409.608</v>
      </c>
      <c r="E4667" s="4">
        <f t="shared" si="144"/>
        <v>0.40960800000000003</v>
      </c>
      <c r="F4667" s="4">
        <v>577.48599999999999</v>
      </c>
      <c r="G4667" s="4">
        <f t="shared" si="145"/>
        <v>0.57748599999999994</v>
      </c>
    </row>
    <row r="4668" spans="1:7">
      <c r="A4668" s="4">
        <v>7</v>
      </c>
      <c r="B4668" s="4">
        <v>13</v>
      </c>
      <c r="C4668" s="4">
        <v>17</v>
      </c>
      <c r="D4668" s="4">
        <v>235.30600000000001</v>
      </c>
      <c r="E4668" s="4">
        <f t="shared" si="144"/>
        <v>0.23530600000000002</v>
      </c>
      <c r="F4668" s="4">
        <v>455.55900000000003</v>
      </c>
      <c r="G4668" s="4">
        <f t="shared" si="145"/>
        <v>0.45555900000000005</v>
      </c>
    </row>
    <row r="4669" spans="1:7">
      <c r="A4669" s="4">
        <v>7</v>
      </c>
      <c r="B4669" s="4">
        <v>13</v>
      </c>
      <c r="C4669" s="4">
        <v>18</v>
      </c>
      <c r="D4669" s="4">
        <v>66.084000000000003</v>
      </c>
      <c r="E4669" s="4">
        <f t="shared" si="144"/>
        <v>6.6084000000000004E-2</v>
      </c>
      <c r="F4669" s="4">
        <v>292.07299999999998</v>
      </c>
      <c r="G4669" s="4">
        <f t="shared" si="145"/>
        <v>0.29207299999999997</v>
      </c>
    </row>
    <row r="4670" spans="1:7">
      <c r="A4670" s="4">
        <v>7</v>
      </c>
      <c r="B4670" s="4">
        <v>13</v>
      </c>
      <c r="C4670" s="4">
        <v>19</v>
      </c>
      <c r="D4670" s="4">
        <v>6.0629999999999997</v>
      </c>
      <c r="E4670" s="4">
        <f t="shared" si="144"/>
        <v>6.0629999999999998E-3</v>
      </c>
      <c r="F4670" s="4">
        <v>97.731999999999999</v>
      </c>
      <c r="G4670" s="4">
        <f t="shared" si="145"/>
        <v>9.7731999999999999E-2</v>
      </c>
    </row>
    <row r="4671" spans="1:7">
      <c r="A4671" s="4">
        <v>7</v>
      </c>
      <c r="B4671" s="4">
        <v>13</v>
      </c>
      <c r="C4671" s="4">
        <v>20</v>
      </c>
      <c r="D4671" s="4">
        <v>0</v>
      </c>
      <c r="E4671" s="4">
        <f t="shared" si="144"/>
        <v>0</v>
      </c>
      <c r="F4671" s="4">
        <v>0</v>
      </c>
      <c r="G4671" s="4">
        <f t="shared" si="145"/>
        <v>0</v>
      </c>
    </row>
    <row r="4672" spans="1:7">
      <c r="A4672" s="4">
        <v>7</v>
      </c>
      <c r="B4672" s="4">
        <v>13</v>
      </c>
      <c r="C4672" s="4">
        <v>21</v>
      </c>
      <c r="D4672" s="4">
        <v>0</v>
      </c>
      <c r="E4672" s="4">
        <f t="shared" si="144"/>
        <v>0</v>
      </c>
      <c r="F4672" s="4">
        <v>0</v>
      </c>
      <c r="G4672" s="4">
        <f t="shared" si="145"/>
        <v>0</v>
      </c>
    </row>
    <row r="4673" spans="1:7">
      <c r="A4673" s="4">
        <v>7</v>
      </c>
      <c r="B4673" s="4">
        <v>13</v>
      </c>
      <c r="C4673" s="4">
        <v>22</v>
      </c>
      <c r="D4673" s="4">
        <v>0</v>
      </c>
      <c r="E4673" s="4">
        <f t="shared" si="144"/>
        <v>0</v>
      </c>
      <c r="F4673" s="4">
        <v>0</v>
      </c>
      <c r="G4673" s="4">
        <f t="shared" si="145"/>
        <v>0</v>
      </c>
    </row>
    <row r="4674" spans="1:7">
      <c r="A4674" s="4">
        <v>7</v>
      </c>
      <c r="B4674" s="4">
        <v>13</v>
      </c>
      <c r="C4674" s="4">
        <v>23</v>
      </c>
      <c r="D4674" s="4">
        <v>0</v>
      </c>
      <c r="E4674" s="4">
        <f t="shared" si="144"/>
        <v>0</v>
      </c>
      <c r="F4674" s="4">
        <v>0</v>
      </c>
      <c r="G4674" s="4">
        <f t="shared" si="145"/>
        <v>0</v>
      </c>
    </row>
    <row r="4675" spans="1:7">
      <c r="A4675" s="4">
        <v>7</v>
      </c>
      <c r="B4675" s="4">
        <v>14</v>
      </c>
      <c r="C4675" s="4">
        <v>0</v>
      </c>
      <c r="D4675" s="4">
        <v>0</v>
      </c>
      <c r="E4675" s="4">
        <f t="shared" si="144"/>
        <v>0</v>
      </c>
      <c r="F4675" s="4">
        <v>0</v>
      </c>
      <c r="G4675" s="4">
        <f t="shared" si="145"/>
        <v>0</v>
      </c>
    </row>
    <row r="4676" spans="1:7">
      <c r="A4676" s="4">
        <v>7</v>
      </c>
      <c r="B4676" s="4">
        <v>14</v>
      </c>
      <c r="C4676" s="4">
        <v>1</v>
      </c>
      <c r="D4676" s="4">
        <v>0</v>
      </c>
      <c r="E4676" s="4">
        <f t="shared" si="144"/>
        <v>0</v>
      </c>
      <c r="F4676" s="4">
        <v>0</v>
      </c>
      <c r="G4676" s="4">
        <f t="shared" si="145"/>
        <v>0</v>
      </c>
    </row>
    <row r="4677" spans="1:7">
      <c r="A4677" s="4">
        <v>7</v>
      </c>
      <c r="B4677" s="4">
        <v>14</v>
      </c>
      <c r="C4677" s="4">
        <v>2</v>
      </c>
      <c r="D4677" s="4">
        <v>0</v>
      </c>
      <c r="E4677" s="4">
        <f t="shared" si="144"/>
        <v>0</v>
      </c>
      <c r="F4677" s="4">
        <v>0</v>
      </c>
      <c r="G4677" s="4">
        <f t="shared" si="145"/>
        <v>0</v>
      </c>
    </row>
    <row r="4678" spans="1:7">
      <c r="A4678" s="4">
        <v>7</v>
      </c>
      <c r="B4678" s="4">
        <v>14</v>
      </c>
      <c r="C4678" s="4">
        <v>3</v>
      </c>
      <c r="D4678" s="4">
        <v>0</v>
      </c>
      <c r="E4678" s="4">
        <f t="shared" si="144"/>
        <v>0</v>
      </c>
      <c r="F4678" s="4">
        <v>0</v>
      </c>
      <c r="G4678" s="4">
        <f t="shared" si="145"/>
        <v>0</v>
      </c>
    </row>
    <row r="4679" spans="1:7">
      <c r="A4679" s="4">
        <v>7</v>
      </c>
      <c r="B4679" s="4">
        <v>14</v>
      </c>
      <c r="C4679" s="4">
        <v>4</v>
      </c>
      <c r="D4679" s="4">
        <v>0</v>
      </c>
      <c r="E4679" s="4">
        <f t="shared" si="144"/>
        <v>0</v>
      </c>
      <c r="F4679" s="4">
        <v>0</v>
      </c>
      <c r="G4679" s="4">
        <f t="shared" si="145"/>
        <v>0</v>
      </c>
    </row>
    <row r="4680" spans="1:7">
      <c r="A4680" s="4">
        <v>7</v>
      </c>
      <c r="B4680" s="4">
        <v>14</v>
      </c>
      <c r="C4680" s="4">
        <v>5</v>
      </c>
      <c r="D4680" s="4">
        <v>3.7839999999999998</v>
      </c>
      <c r="E4680" s="4">
        <f t="shared" si="144"/>
        <v>3.7839999999999996E-3</v>
      </c>
      <c r="F4680" s="4">
        <v>3.7759999999999998</v>
      </c>
      <c r="G4680" s="4">
        <f t="shared" si="145"/>
        <v>3.7759999999999998E-3</v>
      </c>
    </row>
    <row r="4681" spans="1:7">
      <c r="A4681" s="4">
        <v>7</v>
      </c>
      <c r="B4681" s="4">
        <v>14</v>
      </c>
      <c r="C4681" s="4">
        <v>6</v>
      </c>
      <c r="D4681" s="4">
        <v>58.216999999999999</v>
      </c>
      <c r="E4681" s="4">
        <f t="shared" si="144"/>
        <v>5.8216999999999998E-2</v>
      </c>
      <c r="F4681" s="4">
        <v>26.986999999999998</v>
      </c>
      <c r="G4681" s="4">
        <f t="shared" si="145"/>
        <v>2.6986999999999997E-2</v>
      </c>
    </row>
    <row r="4682" spans="1:7">
      <c r="A4682" s="4">
        <v>7</v>
      </c>
      <c r="B4682" s="4">
        <v>14</v>
      </c>
      <c r="C4682" s="4">
        <v>7</v>
      </c>
      <c r="D4682" s="4">
        <v>207.393</v>
      </c>
      <c r="E4682" s="4">
        <f t="shared" si="144"/>
        <v>0.20739299999999999</v>
      </c>
      <c r="F4682" s="4">
        <v>69.064999999999998</v>
      </c>
      <c r="G4682" s="4">
        <f t="shared" si="145"/>
        <v>6.9065000000000001E-2</v>
      </c>
    </row>
    <row r="4683" spans="1:7">
      <c r="A4683" s="4">
        <v>7</v>
      </c>
      <c r="B4683" s="4">
        <v>14</v>
      </c>
      <c r="C4683" s="4">
        <v>8</v>
      </c>
      <c r="D4683" s="4">
        <v>390.791</v>
      </c>
      <c r="E4683" s="4">
        <f t="shared" si="144"/>
        <v>0.390791</v>
      </c>
      <c r="F4683" s="4">
        <v>188.30099999999999</v>
      </c>
      <c r="G4683" s="4">
        <f t="shared" si="145"/>
        <v>0.188301</v>
      </c>
    </row>
    <row r="4684" spans="1:7">
      <c r="A4684" s="4">
        <v>7</v>
      </c>
      <c r="B4684" s="4">
        <v>14</v>
      </c>
      <c r="C4684" s="4">
        <v>9</v>
      </c>
      <c r="D4684" s="4">
        <v>516.15499999999997</v>
      </c>
      <c r="E4684" s="4">
        <f t="shared" si="144"/>
        <v>0.51615499999999992</v>
      </c>
      <c r="F4684" s="4">
        <v>325.46300000000002</v>
      </c>
      <c r="G4684" s="4">
        <f t="shared" si="145"/>
        <v>0.325463</v>
      </c>
    </row>
    <row r="4685" spans="1:7">
      <c r="A4685" s="4">
        <v>7</v>
      </c>
      <c r="B4685" s="4">
        <v>14</v>
      </c>
      <c r="C4685" s="4">
        <v>10</v>
      </c>
      <c r="D4685" s="4">
        <v>628.92600000000004</v>
      </c>
      <c r="E4685" s="4">
        <f t="shared" si="144"/>
        <v>0.6289260000000001</v>
      </c>
      <c r="F4685" s="4">
        <v>465.68900000000002</v>
      </c>
      <c r="G4685" s="4">
        <f t="shared" si="145"/>
        <v>0.46568900000000002</v>
      </c>
    </row>
    <row r="4686" spans="1:7">
      <c r="A4686" s="4">
        <v>7</v>
      </c>
      <c r="B4686" s="4">
        <v>14</v>
      </c>
      <c r="C4686" s="4">
        <v>11</v>
      </c>
      <c r="D4686" s="4">
        <v>659.79600000000005</v>
      </c>
      <c r="E4686" s="4">
        <f t="shared" si="144"/>
        <v>0.65979600000000005</v>
      </c>
      <c r="F4686" s="4">
        <v>540.61099999999999</v>
      </c>
      <c r="G4686" s="4">
        <f t="shared" si="145"/>
        <v>0.54061099999999995</v>
      </c>
    </row>
    <row r="4687" spans="1:7">
      <c r="A4687" s="4">
        <v>7</v>
      </c>
      <c r="B4687" s="4">
        <v>14</v>
      </c>
      <c r="C4687" s="4">
        <v>12</v>
      </c>
      <c r="D4687" s="4">
        <v>528.21900000000005</v>
      </c>
      <c r="E4687" s="4">
        <f t="shared" si="144"/>
        <v>0.52821900000000011</v>
      </c>
      <c r="F4687" s="4">
        <v>485.67700000000002</v>
      </c>
      <c r="G4687" s="4">
        <f t="shared" si="145"/>
        <v>0.48567700000000003</v>
      </c>
    </row>
    <row r="4688" spans="1:7">
      <c r="A4688" s="4">
        <v>7</v>
      </c>
      <c r="B4688" s="4">
        <v>14</v>
      </c>
      <c r="C4688" s="4">
        <v>13</v>
      </c>
      <c r="D4688" s="4">
        <v>658.524</v>
      </c>
      <c r="E4688" s="4">
        <f t="shared" si="144"/>
        <v>0.658524</v>
      </c>
      <c r="F4688" s="4">
        <v>642.37800000000004</v>
      </c>
      <c r="G4688" s="4">
        <f t="shared" si="145"/>
        <v>0.642378</v>
      </c>
    </row>
    <row r="4689" spans="1:7">
      <c r="A4689" s="4">
        <v>7</v>
      </c>
      <c r="B4689" s="4">
        <v>14</v>
      </c>
      <c r="C4689" s="4">
        <v>14</v>
      </c>
      <c r="D4689" s="4">
        <v>457.08600000000001</v>
      </c>
      <c r="E4689" s="4">
        <f t="shared" si="144"/>
        <v>0.45708599999999999</v>
      </c>
      <c r="F4689" s="4">
        <v>475.91199999999998</v>
      </c>
      <c r="G4689" s="4">
        <f t="shared" si="145"/>
        <v>0.475912</v>
      </c>
    </row>
    <row r="4690" spans="1:7">
      <c r="A4690" s="4">
        <v>7</v>
      </c>
      <c r="B4690" s="4">
        <v>14</v>
      </c>
      <c r="C4690" s="4">
        <v>15</v>
      </c>
      <c r="D4690" s="4">
        <v>363.404</v>
      </c>
      <c r="E4690" s="4">
        <f t="shared" si="144"/>
        <v>0.363404</v>
      </c>
      <c r="F4690" s="4">
        <v>394.94799999999998</v>
      </c>
      <c r="G4690" s="4">
        <f t="shared" si="145"/>
        <v>0.39494799999999997</v>
      </c>
    </row>
    <row r="4691" spans="1:7">
      <c r="A4691" s="4">
        <v>7</v>
      </c>
      <c r="B4691" s="4">
        <v>14</v>
      </c>
      <c r="C4691" s="4">
        <v>16</v>
      </c>
      <c r="D4691" s="4">
        <v>267.70600000000002</v>
      </c>
      <c r="E4691" s="4">
        <f t="shared" si="144"/>
        <v>0.267706</v>
      </c>
      <c r="F4691" s="4">
        <v>327.66000000000003</v>
      </c>
      <c r="G4691" s="4">
        <f t="shared" si="145"/>
        <v>0.32766000000000001</v>
      </c>
    </row>
    <row r="4692" spans="1:7">
      <c r="A4692" s="4">
        <v>7</v>
      </c>
      <c r="B4692" s="4">
        <v>14</v>
      </c>
      <c r="C4692" s="4">
        <v>17</v>
      </c>
      <c r="D4692" s="4">
        <v>120.581</v>
      </c>
      <c r="E4692" s="4">
        <f t="shared" ref="E4692:E4755" si="146">D4692/1000</f>
        <v>0.12058100000000001</v>
      </c>
      <c r="F4692" s="4">
        <v>146.238</v>
      </c>
      <c r="G4692" s="4">
        <f t="shared" ref="G4692:G4755" si="147">F4692/1000</f>
        <v>0.14623800000000001</v>
      </c>
    </row>
    <row r="4693" spans="1:7">
      <c r="A4693" s="4">
        <v>7</v>
      </c>
      <c r="B4693" s="4">
        <v>14</v>
      </c>
      <c r="C4693" s="4">
        <v>18</v>
      </c>
      <c r="D4693" s="4">
        <v>52.179000000000002</v>
      </c>
      <c r="E4693" s="4">
        <f t="shared" si="146"/>
        <v>5.2179000000000003E-2</v>
      </c>
      <c r="F4693" s="4">
        <v>74.44</v>
      </c>
      <c r="G4693" s="4">
        <f t="shared" si="147"/>
        <v>7.4439999999999992E-2</v>
      </c>
    </row>
    <row r="4694" spans="1:7">
      <c r="A4694" s="4">
        <v>7</v>
      </c>
      <c r="B4694" s="4">
        <v>14</v>
      </c>
      <c r="C4694" s="4">
        <v>19</v>
      </c>
      <c r="D4694" s="4">
        <v>6.194</v>
      </c>
      <c r="E4694" s="4">
        <f t="shared" si="146"/>
        <v>6.1939999999999999E-3</v>
      </c>
      <c r="F4694" s="4">
        <v>6.1879999999999997</v>
      </c>
      <c r="G4694" s="4">
        <f t="shared" si="147"/>
        <v>6.1879999999999999E-3</v>
      </c>
    </row>
    <row r="4695" spans="1:7">
      <c r="A4695" s="4">
        <v>7</v>
      </c>
      <c r="B4695" s="4">
        <v>14</v>
      </c>
      <c r="C4695" s="4">
        <v>20</v>
      </c>
      <c r="D4695" s="4">
        <v>0</v>
      </c>
      <c r="E4695" s="4">
        <f t="shared" si="146"/>
        <v>0</v>
      </c>
      <c r="F4695" s="4">
        <v>0</v>
      </c>
      <c r="G4695" s="4">
        <f t="shared" si="147"/>
        <v>0</v>
      </c>
    </row>
    <row r="4696" spans="1:7">
      <c r="A4696" s="4">
        <v>7</v>
      </c>
      <c r="B4696" s="4">
        <v>14</v>
      </c>
      <c r="C4696" s="4">
        <v>21</v>
      </c>
      <c r="D4696" s="4">
        <v>0</v>
      </c>
      <c r="E4696" s="4">
        <f t="shared" si="146"/>
        <v>0</v>
      </c>
      <c r="F4696" s="4">
        <v>0</v>
      </c>
      <c r="G4696" s="4">
        <f t="shared" si="147"/>
        <v>0</v>
      </c>
    </row>
    <row r="4697" spans="1:7">
      <c r="A4697" s="4">
        <v>7</v>
      </c>
      <c r="B4697" s="4">
        <v>14</v>
      </c>
      <c r="C4697" s="4">
        <v>22</v>
      </c>
      <c r="D4697" s="4">
        <v>0</v>
      </c>
      <c r="E4697" s="4">
        <f t="shared" si="146"/>
        <v>0</v>
      </c>
      <c r="F4697" s="4">
        <v>0</v>
      </c>
      <c r="G4697" s="4">
        <f t="shared" si="147"/>
        <v>0</v>
      </c>
    </row>
    <row r="4698" spans="1:7">
      <c r="A4698" s="4">
        <v>7</v>
      </c>
      <c r="B4698" s="4">
        <v>14</v>
      </c>
      <c r="C4698" s="4">
        <v>23</v>
      </c>
      <c r="D4698" s="4">
        <v>0</v>
      </c>
      <c r="E4698" s="4">
        <f t="shared" si="146"/>
        <v>0</v>
      </c>
      <c r="F4698" s="4">
        <v>0</v>
      </c>
      <c r="G4698" s="4">
        <f t="shared" si="147"/>
        <v>0</v>
      </c>
    </row>
    <row r="4699" spans="1:7">
      <c r="A4699" s="4">
        <v>7</v>
      </c>
      <c r="B4699" s="4">
        <v>15</v>
      </c>
      <c r="C4699" s="4">
        <v>0</v>
      </c>
      <c r="D4699" s="4">
        <v>0</v>
      </c>
      <c r="E4699" s="4">
        <f t="shared" si="146"/>
        <v>0</v>
      </c>
      <c r="F4699" s="4">
        <v>0</v>
      </c>
      <c r="G4699" s="4">
        <f t="shared" si="147"/>
        <v>0</v>
      </c>
    </row>
    <row r="4700" spans="1:7">
      <c r="A4700" s="4">
        <v>7</v>
      </c>
      <c r="B4700" s="4">
        <v>15</v>
      </c>
      <c r="C4700" s="4">
        <v>1</v>
      </c>
      <c r="D4700" s="4">
        <v>0</v>
      </c>
      <c r="E4700" s="4">
        <f t="shared" si="146"/>
        <v>0</v>
      </c>
      <c r="F4700" s="4">
        <v>0</v>
      </c>
      <c r="G4700" s="4">
        <f t="shared" si="147"/>
        <v>0</v>
      </c>
    </row>
    <row r="4701" spans="1:7">
      <c r="A4701" s="4">
        <v>7</v>
      </c>
      <c r="B4701" s="4">
        <v>15</v>
      </c>
      <c r="C4701" s="4">
        <v>2</v>
      </c>
      <c r="D4701" s="4">
        <v>0</v>
      </c>
      <c r="E4701" s="4">
        <f t="shared" si="146"/>
        <v>0</v>
      </c>
      <c r="F4701" s="4">
        <v>0</v>
      </c>
      <c r="G4701" s="4">
        <f t="shared" si="147"/>
        <v>0</v>
      </c>
    </row>
    <row r="4702" spans="1:7">
      <c r="A4702" s="4">
        <v>7</v>
      </c>
      <c r="B4702" s="4">
        <v>15</v>
      </c>
      <c r="C4702" s="4">
        <v>3</v>
      </c>
      <c r="D4702" s="4">
        <v>0</v>
      </c>
      <c r="E4702" s="4">
        <f t="shared" si="146"/>
        <v>0</v>
      </c>
      <c r="F4702" s="4">
        <v>0</v>
      </c>
      <c r="G4702" s="4">
        <f t="shared" si="147"/>
        <v>0</v>
      </c>
    </row>
    <row r="4703" spans="1:7">
      <c r="A4703" s="4">
        <v>7</v>
      </c>
      <c r="B4703" s="4">
        <v>15</v>
      </c>
      <c r="C4703" s="4">
        <v>4</v>
      </c>
      <c r="D4703" s="4">
        <v>0</v>
      </c>
      <c r="E4703" s="4">
        <f t="shared" si="146"/>
        <v>0</v>
      </c>
      <c r="F4703" s="4">
        <v>0</v>
      </c>
      <c r="G4703" s="4">
        <f t="shared" si="147"/>
        <v>0</v>
      </c>
    </row>
    <row r="4704" spans="1:7">
      <c r="A4704" s="4">
        <v>7</v>
      </c>
      <c r="B4704" s="4">
        <v>15</v>
      </c>
      <c r="C4704" s="4">
        <v>5</v>
      </c>
      <c r="D4704" s="4">
        <v>6.7080000000000002</v>
      </c>
      <c r="E4704" s="4">
        <f t="shared" si="146"/>
        <v>6.7080000000000004E-3</v>
      </c>
      <c r="F4704" s="4">
        <v>6.7080000000000002</v>
      </c>
      <c r="G4704" s="4">
        <f t="shared" si="147"/>
        <v>6.7080000000000004E-3</v>
      </c>
    </row>
    <row r="4705" spans="1:7">
      <c r="A4705" s="4">
        <v>7</v>
      </c>
      <c r="B4705" s="4">
        <v>15</v>
      </c>
      <c r="C4705" s="4">
        <v>6</v>
      </c>
      <c r="D4705" s="4">
        <v>56.347999999999999</v>
      </c>
      <c r="E4705" s="4">
        <f t="shared" si="146"/>
        <v>5.6348000000000002E-2</v>
      </c>
      <c r="F4705" s="4">
        <v>32.255000000000003</v>
      </c>
      <c r="G4705" s="4">
        <f t="shared" si="147"/>
        <v>3.2255000000000006E-2</v>
      </c>
    </row>
    <row r="4706" spans="1:7">
      <c r="A4706" s="4">
        <v>7</v>
      </c>
      <c r="B4706" s="4">
        <v>15</v>
      </c>
      <c r="C4706" s="4">
        <v>7</v>
      </c>
      <c r="D4706" s="4">
        <v>212.77699999999999</v>
      </c>
      <c r="E4706" s="4">
        <f t="shared" si="146"/>
        <v>0.21277699999999999</v>
      </c>
      <c r="F4706" s="4">
        <v>64.658000000000001</v>
      </c>
      <c r="G4706" s="4">
        <f t="shared" si="147"/>
        <v>6.4658000000000007E-2</v>
      </c>
    </row>
    <row r="4707" spans="1:7">
      <c r="A4707" s="4">
        <v>7</v>
      </c>
      <c r="B4707" s="4">
        <v>15</v>
      </c>
      <c r="C4707" s="4">
        <v>8</v>
      </c>
      <c r="D4707" s="4">
        <v>396.62</v>
      </c>
      <c r="E4707" s="4">
        <f t="shared" si="146"/>
        <v>0.39662000000000003</v>
      </c>
      <c r="F4707" s="4">
        <v>194.851</v>
      </c>
      <c r="G4707" s="4">
        <f t="shared" si="147"/>
        <v>0.194851</v>
      </c>
    </row>
    <row r="4708" spans="1:7">
      <c r="A4708" s="4">
        <v>7</v>
      </c>
      <c r="B4708" s="4">
        <v>15</v>
      </c>
      <c r="C4708" s="4">
        <v>9</v>
      </c>
      <c r="D4708" s="4">
        <v>553.66300000000001</v>
      </c>
      <c r="E4708" s="4">
        <f t="shared" si="146"/>
        <v>0.55366300000000002</v>
      </c>
      <c r="F4708" s="4">
        <v>355.79599999999999</v>
      </c>
      <c r="G4708" s="4">
        <f t="shared" si="147"/>
        <v>0.355796</v>
      </c>
    </row>
    <row r="4709" spans="1:7">
      <c r="A4709" s="4">
        <v>7</v>
      </c>
      <c r="B4709" s="4">
        <v>15</v>
      </c>
      <c r="C4709" s="4">
        <v>10</v>
      </c>
      <c r="D4709" s="4">
        <v>666.54499999999996</v>
      </c>
      <c r="E4709" s="4">
        <f t="shared" si="146"/>
        <v>0.66654499999999994</v>
      </c>
      <c r="F4709" s="4">
        <v>495.58100000000002</v>
      </c>
      <c r="G4709" s="4">
        <f t="shared" si="147"/>
        <v>0.49558099999999999</v>
      </c>
    </row>
    <row r="4710" spans="1:7">
      <c r="A4710" s="4">
        <v>7</v>
      </c>
      <c r="B4710" s="4">
        <v>15</v>
      </c>
      <c r="C4710" s="4">
        <v>11</v>
      </c>
      <c r="D4710" s="4">
        <v>705.91800000000001</v>
      </c>
      <c r="E4710" s="4">
        <f t="shared" si="146"/>
        <v>0.70591800000000005</v>
      </c>
      <c r="F4710" s="4">
        <v>581.27800000000002</v>
      </c>
      <c r="G4710" s="4">
        <f t="shared" si="147"/>
        <v>0.58127800000000007</v>
      </c>
    </row>
    <row r="4711" spans="1:7">
      <c r="A4711" s="4">
        <v>7</v>
      </c>
      <c r="B4711" s="4">
        <v>15</v>
      </c>
      <c r="C4711" s="4">
        <v>12</v>
      </c>
      <c r="D4711" s="4">
        <v>659.19399999999996</v>
      </c>
      <c r="E4711" s="4">
        <f t="shared" si="146"/>
        <v>0.65919399999999995</v>
      </c>
      <c r="F4711" s="4">
        <v>591.63900000000001</v>
      </c>
      <c r="G4711" s="4">
        <f t="shared" si="147"/>
        <v>0.59163900000000003</v>
      </c>
    </row>
    <row r="4712" spans="1:7">
      <c r="A4712" s="4">
        <v>7</v>
      </c>
      <c r="B4712" s="4">
        <v>15</v>
      </c>
      <c r="C4712" s="4">
        <v>13</v>
      </c>
      <c r="D4712" s="4">
        <v>690.75900000000001</v>
      </c>
      <c r="E4712" s="4">
        <f t="shared" si="146"/>
        <v>0.69075900000000001</v>
      </c>
      <c r="F4712" s="4">
        <v>673.83600000000001</v>
      </c>
      <c r="G4712" s="4">
        <f t="shared" si="147"/>
        <v>0.67383599999999999</v>
      </c>
    </row>
    <row r="4713" spans="1:7">
      <c r="A4713" s="4">
        <v>7</v>
      </c>
      <c r="B4713" s="4">
        <v>15</v>
      </c>
      <c r="C4713" s="4">
        <v>14</v>
      </c>
      <c r="D4713" s="4">
        <v>532.71900000000005</v>
      </c>
      <c r="E4713" s="4">
        <f t="shared" si="146"/>
        <v>0.53271900000000005</v>
      </c>
      <c r="F4713" s="4">
        <v>555.99599999999998</v>
      </c>
      <c r="G4713" s="4">
        <f t="shared" si="147"/>
        <v>0.55599599999999993</v>
      </c>
    </row>
    <row r="4714" spans="1:7">
      <c r="A4714" s="4">
        <v>7</v>
      </c>
      <c r="B4714" s="4">
        <v>15</v>
      </c>
      <c r="C4714" s="4">
        <v>15</v>
      </c>
      <c r="D4714" s="4">
        <v>302.24</v>
      </c>
      <c r="E4714" s="4">
        <f t="shared" si="146"/>
        <v>0.30224000000000001</v>
      </c>
      <c r="F4714" s="4">
        <v>335.26100000000002</v>
      </c>
      <c r="G4714" s="4">
        <f t="shared" si="147"/>
        <v>0.33526100000000003</v>
      </c>
    </row>
    <row r="4715" spans="1:7">
      <c r="A4715" s="4">
        <v>7</v>
      </c>
      <c r="B4715" s="4">
        <v>15</v>
      </c>
      <c r="C4715" s="4">
        <v>16</v>
      </c>
      <c r="D4715" s="4">
        <v>384.774</v>
      </c>
      <c r="E4715" s="4">
        <f t="shared" si="146"/>
        <v>0.384774</v>
      </c>
      <c r="F4715" s="4">
        <v>520.45799999999997</v>
      </c>
      <c r="G4715" s="4">
        <f t="shared" si="147"/>
        <v>0.52045799999999998</v>
      </c>
    </row>
    <row r="4716" spans="1:7">
      <c r="A4716" s="4">
        <v>7</v>
      </c>
      <c r="B4716" s="4">
        <v>15</v>
      </c>
      <c r="C4716" s="4">
        <v>17</v>
      </c>
      <c r="D4716" s="4">
        <v>213.04300000000001</v>
      </c>
      <c r="E4716" s="4">
        <f t="shared" si="146"/>
        <v>0.21304300000000001</v>
      </c>
      <c r="F4716" s="4">
        <v>363.17899999999997</v>
      </c>
      <c r="G4716" s="4">
        <f t="shared" si="147"/>
        <v>0.36317899999999997</v>
      </c>
    </row>
    <row r="4717" spans="1:7">
      <c r="A4717" s="4">
        <v>7</v>
      </c>
      <c r="B4717" s="4">
        <v>15</v>
      </c>
      <c r="C4717" s="4">
        <v>18</v>
      </c>
      <c r="D4717" s="4">
        <v>68.649000000000001</v>
      </c>
      <c r="E4717" s="4">
        <f t="shared" si="146"/>
        <v>6.8649000000000002E-2</v>
      </c>
      <c r="F4717" s="4">
        <v>134.83199999999999</v>
      </c>
      <c r="G4717" s="4">
        <f t="shared" si="147"/>
        <v>0.13483200000000001</v>
      </c>
    </row>
    <row r="4718" spans="1:7">
      <c r="A4718" s="4">
        <v>7</v>
      </c>
      <c r="B4718" s="4">
        <v>15</v>
      </c>
      <c r="C4718" s="4">
        <v>19</v>
      </c>
      <c r="D4718" s="4">
        <v>10.608000000000001</v>
      </c>
      <c r="E4718" s="4">
        <f t="shared" si="146"/>
        <v>1.0608000000000001E-2</v>
      </c>
      <c r="F4718" s="4">
        <v>26.733000000000001</v>
      </c>
      <c r="G4718" s="4">
        <f t="shared" si="147"/>
        <v>2.6733E-2</v>
      </c>
    </row>
    <row r="4719" spans="1:7">
      <c r="A4719" s="4">
        <v>7</v>
      </c>
      <c r="B4719" s="4">
        <v>15</v>
      </c>
      <c r="C4719" s="4">
        <v>20</v>
      </c>
      <c r="D4719" s="4">
        <v>0</v>
      </c>
      <c r="E4719" s="4">
        <f t="shared" si="146"/>
        <v>0</v>
      </c>
      <c r="F4719" s="4">
        <v>0</v>
      </c>
      <c r="G4719" s="4">
        <f t="shared" si="147"/>
        <v>0</v>
      </c>
    </row>
    <row r="4720" spans="1:7">
      <c r="A4720" s="4">
        <v>7</v>
      </c>
      <c r="B4720" s="4">
        <v>15</v>
      </c>
      <c r="C4720" s="4">
        <v>21</v>
      </c>
      <c r="D4720" s="4">
        <v>0</v>
      </c>
      <c r="E4720" s="4">
        <f t="shared" si="146"/>
        <v>0</v>
      </c>
      <c r="F4720" s="4">
        <v>0</v>
      </c>
      <c r="G4720" s="4">
        <f t="shared" si="147"/>
        <v>0</v>
      </c>
    </row>
    <row r="4721" spans="1:7">
      <c r="A4721" s="4">
        <v>7</v>
      </c>
      <c r="B4721" s="4">
        <v>15</v>
      </c>
      <c r="C4721" s="4">
        <v>22</v>
      </c>
      <c r="D4721" s="4">
        <v>0</v>
      </c>
      <c r="E4721" s="4">
        <f t="shared" si="146"/>
        <v>0</v>
      </c>
      <c r="F4721" s="4">
        <v>0</v>
      </c>
      <c r="G4721" s="4">
        <f t="shared" si="147"/>
        <v>0</v>
      </c>
    </row>
    <row r="4722" spans="1:7">
      <c r="A4722" s="4">
        <v>7</v>
      </c>
      <c r="B4722" s="4">
        <v>15</v>
      </c>
      <c r="C4722" s="4">
        <v>23</v>
      </c>
      <c r="D4722" s="4">
        <v>0</v>
      </c>
      <c r="E4722" s="4">
        <f t="shared" si="146"/>
        <v>0</v>
      </c>
      <c r="F4722" s="4">
        <v>0</v>
      </c>
      <c r="G4722" s="4">
        <f t="shared" si="147"/>
        <v>0</v>
      </c>
    </row>
    <row r="4723" spans="1:7">
      <c r="A4723" s="4">
        <v>7</v>
      </c>
      <c r="B4723" s="4">
        <v>16</v>
      </c>
      <c r="C4723" s="4">
        <v>0</v>
      </c>
      <c r="D4723" s="4">
        <v>0</v>
      </c>
      <c r="E4723" s="4">
        <f t="shared" si="146"/>
        <v>0</v>
      </c>
      <c r="F4723" s="4">
        <v>0</v>
      </c>
      <c r="G4723" s="4">
        <f t="shared" si="147"/>
        <v>0</v>
      </c>
    </row>
    <row r="4724" spans="1:7">
      <c r="A4724" s="4">
        <v>7</v>
      </c>
      <c r="B4724" s="4">
        <v>16</v>
      </c>
      <c r="C4724" s="4">
        <v>1</v>
      </c>
      <c r="D4724" s="4">
        <v>0</v>
      </c>
      <c r="E4724" s="4">
        <f t="shared" si="146"/>
        <v>0</v>
      </c>
      <c r="F4724" s="4">
        <v>0</v>
      </c>
      <c r="G4724" s="4">
        <f t="shared" si="147"/>
        <v>0</v>
      </c>
    </row>
    <row r="4725" spans="1:7">
      <c r="A4725" s="4">
        <v>7</v>
      </c>
      <c r="B4725" s="4">
        <v>16</v>
      </c>
      <c r="C4725" s="4">
        <v>2</v>
      </c>
      <c r="D4725" s="4">
        <v>0</v>
      </c>
      <c r="E4725" s="4">
        <f t="shared" si="146"/>
        <v>0</v>
      </c>
      <c r="F4725" s="4">
        <v>0</v>
      </c>
      <c r="G4725" s="4">
        <f t="shared" si="147"/>
        <v>0</v>
      </c>
    </row>
    <row r="4726" spans="1:7">
      <c r="A4726" s="4">
        <v>7</v>
      </c>
      <c r="B4726" s="4">
        <v>16</v>
      </c>
      <c r="C4726" s="4">
        <v>3</v>
      </c>
      <c r="D4726" s="4">
        <v>0</v>
      </c>
      <c r="E4726" s="4">
        <f t="shared" si="146"/>
        <v>0</v>
      </c>
      <c r="F4726" s="4">
        <v>0</v>
      </c>
      <c r="G4726" s="4">
        <f t="shared" si="147"/>
        <v>0</v>
      </c>
    </row>
    <row r="4727" spans="1:7">
      <c r="A4727" s="4">
        <v>7</v>
      </c>
      <c r="B4727" s="4">
        <v>16</v>
      </c>
      <c r="C4727" s="4">
        <v>4</v>
      </c>
      <c r="D4727" s="4">
        <v>0</v>
      </c>
      <c r="E4727" s="4">
        <f t="shared" si="146"/>
        <v>0</v>
      </c>
      <c r="F4727" s="4">
        <v>0</v>
      </c>
      <c r="G4727" s="4">
        <f t="shared" si="147"/>
        <v>0</v>
      </c>
    </row>
    <row r="4728" spans="1:7">
      <c r="A4728" s="4">
        <v>7</v>
      </c>
      <c r="B4728" s="4">
        <v>16</v>
      </c>
      <c r="C4728" s="4">
        <v>5</v>
      </c>
      <c r="D4728" s="4">
        <v>8.2159999999999993</v>
      </c>
      <c r="E4728" s="4">
        <f t="shared" si="146"/>
        <v>8.2159999999999993E-3</v>
      </c>
      <c r="F4728" s="4">
        <v>8.2140000000000004</v>
      </c>
      <c r="G4728" s="4">
        <f t="shared" si="147"/>
        <v>8.2140000000000008E-3</v>
      </c>
    </row>
    <row r="4729" spans="1:7">
      <c r="A4729" s="4">
        <v>7</v>
      </c>
      <c r="B4729" s="4">
        <v>16</v>
      </c>
      <c r="C4729" s="4">
        <v>6</v>
      </c>
      <c r="D4729" s="4">
        <v>53.392000000000003</v>
      </c>
      <c r="E4729" s="4">
        <f t="shared" si="146"/>
        <v>5.3392000000000002E-2</v>
      </c>
      <c r="F4729" s="4">
        <v>29.663</v>
      </c>
      <c r="G4729" s="4">
        <f t="shared" si="147"/>
        <v>2.9663000000000002E-2</v>
      </c>
    </row>
    <row r="4730" spans="1:7">
      <c r="A4730" s="4">
        <v>7</v>
      </c>
      <c r="B4730" s="4">
        <v>16</v>
      </c>
      <c r="C4730" s="4">
        <v>7</v>
      </c>
      <c r="D4730" s="4">
        <v>131.68</v>
      </c>
      <c r="E4730" s="4">
        <f t="shared" si="146"/>
        <v>0.13168000000000002</v>
      </c>
      <c r="F4730" s="4">
        <v>71.102000000000004</v>
      </c>
      <c r="G4730" s="4">
        <f t="shared" si="147"/>
        <v>7.1101999999999999E-2</v>
      </c>
    </row>
    <row r="4731" spans="1:7">
      <c r="A4731" s="4">
        <v>7</v>
      </c>
      <c r="B4731" s="4">
        <v>16</v>
      </c>
      <c r="C4731" s="4">
        <v>8</v>
      </c>
      <c r="D4731" s="4">
        <v>323.35000000000002</v>
      </c>
      <c r="E4731" s="4">
        <f t="shared" si="146"/>
        <v>0.32335000000000003</v>
      </c>
      <c r="F4731" s="4">
        <v>201.59399999999999</v>
      </c>
      <c r="G4731" s="4">
        <f t="shared" si="147"/>
        <v>0.201594</v>
      </c>
    </row>
    <row r="4732" spans="1:7">
      <c r="A4732" s="4">
        <v>7</v>
      </c>
      <c r="B4732" s="4">
        <v>16</v>
      </c>
      <c r="C4732" s="4">
        <v>9</v>
      </c>
      <c r="D4732" s="4">
        <v>525.94600000000003</v>
      </c>
      <c r="E4732" s="4">
        <f t="shared" si="146"/>
        <v>0.52594600000000002</v>
      </c>
      <c r="F4732" s="4">
        <v>335.68799999999999</v>
      </c>
      <c r="G4732" s="4">
        <f t="shared" si="147"/>
        <v>0.33568799999999999</v>
      </c>
    </row>
    <row r="4733" spans="1:7">
      <c r="A4733" s="4">
        <v>7</v>
      </c>
      <c r="B4733" s="4">
        <v>16</v>
      </c>
      <c r="C4733" s="4">
        <v>10</v>
      </c>
      <c r="D4733" s="4">
        <v>655.64499999999998</v>
      </c>
      <c r="E4733" s="4">
        <f t="shared" si="146"/>
        <v>0.65564500000000003</v>
      </c>
      <c r="F4733" s="4">
        <v>488.44299999999998</v>
      </c>
      <c r="G4733" s="4">
        <f t="shared" si="147"/>
        <v>0.48844299999999996</v>
      </c>
    </row>
    <row r="4734" spans="1:7">
      <c r="A4734" s="4">
        <v>7</v>
      </c>
      <c r="B4734" s="4">
        <v>16</v>
      </c>
      <c r="C4734" s="4">
        <v>11</v>
      </c>
      <c r="D4734" s="4">
        <v>703.21799999999996</v>
      </c>
      <c r="E4734" s="4">
        <f t="shared" si="146"/>
        <v>0.70321800000000001</v>
      </c>
      <c r="F4734" s="4">
        <v>579.20100000000002</v>
      </c>
      <c r="G4734" s="4">
        <f t="shared" si="147"/>
        <v>0.57920100000000008</v>
      </c>
    </row>
    <row r="4735" spans="1:7">
      <c r="A4735" s="4">
        <v>7</v>
      </c>
      <c r="B4735" s="4">
        <v>16</v>
      </c>
      <c r="C4735" s="4">
        <v>12</v>
      </c>
      <c r="D4735" s="4">
        <v>660.52</v>
      </c>
      <c r="E4735" s="4">
        <f t="shared" si="146"/>
        <v>0.66052</v>
      </c>
      <c r="F4735" s="4">
        <v>592.78800000000001</v>
      </c>
      <c r="G4735" s="4">
        <f t="shared" si="147"/>
        <v>0.59278799999999998</v>
      </c>
    </row>
    <row r="4736" spans="1:7">
      <c r="A4736" s="4">
        <v>7</v>
      </c>
      <c r="B4736" s="4">
        <v>16</v>
      </c>
      <c r="C4736" s="4">
        <v>13</v>
      </c>
      <c r="D4736" s="4">
        <v>690.30399999999997</v>
      </c>
      <c r="E4736" s="4">
        <f t="shared" si="146"/>
        <v>0.69030400000000003</v>
      </c>
      <c r="F4736" s="4">
        <v>672.33</v>
      </c>
      <c r="G4736" s="4">
        <f t="shared" si="147"/>
        <v>0.67233000000000009</v>
      </c>
    </row>
    <row r="4737" spans="1:7">
      <c r="A4737" s="4">
        <v>7</v>
      </c>
      <c r="B4737" s="4">
        <v>16</v>
      </c>
      <c r="C4737" s="4">
        <v>14</v>
      </c>
      <c r="D4737" s="4">
        <v>307.50299999999999</v>
      </c>
      <c r="E4737" s="4">
        <f t="shared" si="146"/>
        <v>0.30750299999999997</v>
      </c>
      <c r="F4737" s="4">
        <v>323.476</v>
      </c>
      <c r="G4737" s="4">
        <f t="shared" si="147"/>
        <v>0.32347599999999999</v>
      </c>
    </row>
    <row r="4738" spans="1:7">
      <c r="A4738" s="4">
        <v>7</v>
      </c>
      <c r="B4738" s="4">
        <v>16</v>
      </c>
      <c r="C4738" s="4">
        <v>15</v>
      </c>
      <c r="D4738" s="4">
        <v>494.09199999999998</v>
      </c>
      <c r="E4738" s="4">
        <f t="shared" si="146"/>
        <v>0.49409199999999998</v>
      </c>
      <c r="F4738" s="4">
        <v>577.56799999999998</v>
      </c>
      <c r="G4738" s="4">
        <f t="shared" si="147"/>
        <v>0.57756799999999997</v>
      </c>
    </row>
    <row r="4739" spans="1:7">
      <c r="A4739" s="4">
        <v>7</v>
      </c>
      <c r="B4739" s="4">
        <v>16</v>
      </c>
      <c r="C4739" s="4">
        <v>16</v>
      </c>
      <c r="D4739" s="4">
        <v>348.66800000000001</v>
      </c>
      <c r="E4739" s="4">
        <f t="shared" si="146"/>
        <v>0.34866800000000003</v>
      </c>
      <c r="F4739" s="4">
        <v>479.29199999999997</v>
      </c>
      <c r="G4739" s="4">
        <f t="shared" si="147"/>
        <v>0.479292</v>
      </c>
    </row>
    <row r="4740" spans="1:7">
      <c r="A4740" s="4">
        <v>7</v>
      </c>
      <c r="B4740" s="4">
        <v>16</v>
      </c>
      <c r="C4740" s="4">
        <v>17</v>
      </c>
      <c r="D4740" s="4">
        <v>221.06399999999999</v>
      </c>
      <c r="E4740" s="4">
        <f t="shared" si="146"/>
        <v>0.22106399999999998</v>
      </c>
      <c r="F4740" s="4">
        <v>417.45400000000001</v>
      </c>
      <c r="G4740" s="4">
        <f t="shared" si="147"/>
        <v>0.41745399999999999</v>
      </c>
    </row>
    <row r="4741" spans="1:7">
      <c r="A4741" s="4">
        <v>7</v>
      </c>
      <c r="B4741" s="4">
        <v>16</v>
      </c>
      <c r="C4741" s="4">
        <v>18</v>
      </c>
      <c r="D4741" s="4">
        <v>66.358999999999995</v>
      </c>
      <c r="E4741" s="4">
        <f t="shared" si="146"/>
        <v>6.6359000000000001E-2</v>
      </c>
      <c r="F4741" s="4">
        <v>237.72499999999999</v>
      </c>
      <c r="G4741" s="4">
        <f t="shared" si="147"/>
        <v>0.23772499999999999</v>
      </c>
    </row>
    <row r="4742" spans="1:7">
      <c r="A4742" s="4">
        <v>7</v>
      </c>
      <c r="B4742" s="4">
        <v>16</v>
      </c>
      <c r="C4742" s="4">
        <v>19</v>
      </c>
      <c r="D4742" s="4">
        <v>9.0220000000000002</v>
      </c>
      <c r="E4742" s="4">
        <f t="shared" si="146"/>
        <v>9.0220000000000005E-3</v>
      </c>
      <c r="F4742" s="4">
        <v>41.63</v>
      </c>
      <c r="G4742" s="4">
        <f t="shared" si="147"/>
        <v>4.163E-2</v>
      </c>
    </row>
    <row r="4743" spans="1:7">
      <c r="A4743" s="4">
        <v>7</v>
      </c>
      <c r="B4743" s="4">
        <v>16</v>
      </c>
      <c r="C4743" s="4">
        <v>20</v>
      </c>
      <c r="D4743" s="4">
        <v>0</v>
      </c>
      <c r="E4743" s="4">
        <f t="shared" si="146"/>
        <v>0</v>
      </c>
      <c r="F4743" s="4">
        <v>0</v>
      </c>
      <c r="G4743" s="4">
        <f t="shared" si="147"/>
        <v>0</v>
      </c>
    </row>
    <row r="4744" spans="1:7">
      <c r="A4744" s="4">
        <v>7</v>
      </c>
      <c r="B4744" s="4">
        <v>16</v>
      </c>
      <c r="C4744" s="4">
        <v>21</v>
      </c>
      <c r="D4744" s="4">
        <v>0</v>
      </c>
      <c r="E4744" s="4">
        <f t="shared" si="146"/>
        <v>0</v>
      </c>
      <c r="F4744" s="4">
        <v>0</v>
      </c>
      <c r="G4744" s="4">
        <f t="shared" si="147"/>
        <v>0</v>
      </c>
    </row>
    <row r="4745" spans="1:7">
      <c r="A4745" s="4">
        <v>7</v>
      </c>
      <c r="B4745" s="4">
        <v>16</v>
      </c>
      <c r="C4745" s="4">
        <v>22</v>
      </c>
      <c r="D4745" s="4">
        <v>0</v>
      </c>
      <c r="E4745" s="4">
        <f t="shared" si="146"/>
        <v>0</v>
      </c>
      <c r="F4745" s="4">
        <v>0</v>
      </c>
      <c r="G4745" s="4">
        <f t="shared" si="147"/>
        <v>0</v>
      </c>
    </row>
    <row r="4746" spans="1:7">
      <c r="A4746" s="4">
        <v>7</v>
      </c>
      <c r="B4746" s="4">
        <v>16</v>
      </c>
      <c r="C4746" s="4">
        <v>23</v>
      </c>
      <c r="D4746" s="4">
        <v>0</v>
      </c>
      <c r="E4746" s="4">
        <f t="shared" si="146"/>
        <v>0</v>
      </c>
      <c r="F4746" s="4">
        <v>0</v>
      </c>
      <c r="G4746" s="4">
        <f t="shared" si="147"/>
        <v>0</v>
      </c>
    </row>
    <row r="4747" spans="1:7">
      <c r="A4747" s="4">
        <v>7</v>
      </c>
      <c r="B4747" s="4">
        <v>17</v>
      </c>
      <c r="C4747" s="4">
        <v>0</v>
      </c>
      <c r="D4747" s="4">
        <v>0</v>
      </c>
      <c r="E4747" s="4">
        <f t="shared" si="146"/>
        <v>0</v>
      </c>
      <c r="F4747" s="4">
        <v>0</v>
      </c>
      <c r="G4747" s="4">
        <f t="shared" si="147"/>
        <v>0</v>
      </c>
    </row>
    <row r="4748" spans="1:7">
      <c r="A4748" s="4">
        <v>7</v>
      </c>
      <c r="B4748" s="4">
        <v>17</v>
      </c>
      <c r="C4748" s="4">
        <v>1</v>
      </c>
      <c r="D4748" s="4">
        <v>0</v>
      </c>
      <c r="E4748" s="4">
        <f t="shared" si="146"/>
        <v>0</v>
      </c>
      <c r="F4748" s="4">
        <v>0</v>
      </c>
      <c r="G4748" s="4">
        <f t="shared" si="147"/>
        <v>0</v>
      </c>
    </row>
    <row r="4749" spans="1:7">
      <c r="A4749" s="4">
        <v>7</v>
      </c>
      <c r="B4749" s="4">
        <v>17</v>
      </c>
      <c r="C4749" s="4">
        <v>2</v>
      </c>
      <c r="D4749" s="4">
        <v>0</v>
      </c>
      <c r="E4749" s="4">
        <f t="shared" si="146"/>
        <v>0</v>
      </c>
      <c r="F4749" s="4">
        <v>0</v>
      </c>
      <c r="G4749" s="4">
        <f t="shared" si="147"/>
        <v>0</v>
      </c>
    </row>
    <row r="4750" spans="1:7">
      <c r="A4750" s="4">
        <v>7</v>
      </c>
      <c r="B4750" s="4">
        <v>17</v>
      </c>
      <c r="C4750" s="4">
        <v>3</v>
      </c>
      <c r="D4750" s="4">
        <v>0</v>
      </c>
      <c r="E4750" s="4">
        <f t="shared" si="146"/>
        <v>0</v>
      </c>
      <c r="F4750" s="4">
        <v>0</v>
      </c>
      <c r="G4750" s="4">
        <f t="shared" si="147"/>
        <v>0</v>
      </c>
    </row>
    <row r="4751" spans="1:7">
      <c r="A4751" s="4">
        <v>7</v>
      </c>
      <c r="B4751" s="4">
        <v>17</v>
      </c>
      <c r="C4751" s="4">
        <v>4</v>
      </c>
      <c r="D4751" s="4">
        <v>0</v>
      </c>
      <c r="E4751" s="4">
        <f t="shared" si="146"/>
        <v>0</v>
      </c>
      <c r="F4751" s="4">
        <v>0</v>
      </c>
      <c r="G4751" s="4">
        <f t="shared" si="147"/>
        <v>0</v>
      </c>
    </row>
    <row r="4752" spans="1:7">
      <c r="A4752" s="4">
        <v>7</v>
      </c>
      <c r="B4752" s="4">
        <v>17</v>
      </c>
      <c r="C4752" s="4">
        <v>5</v>
      </c>
      <c r="D4752" s="4">
        <v>2.407</v>
      </c>
      <c r="E4752" s="4">
        <f t="shared" si="146"/>
        <v>2.4069999999999999E-3</v>
      </c>
      <c r="F4752" s="4">
        <v>2.4039999999999999</v>
      </c>
      <c r="G4752" s="4">
        <f t="shared" si="147"/>
        <v>2.4039999999999999E-3</v>
      </c>
    </row>
    <row r="4753" spans="1:7">
      <c r="A4753" s="4">
        <v>7</v>
      </c>
      <c r="B4753" s="4">
        <v>17</v>
      </c>
      <c r="C4753" s="4">
        <v>6</v>
      </c>
      <c r="D4753" s="4">
        <v>51.668999999999997</v>
      </c>
      <c r="E4753" s="4">
        <f t="shared" si="146"/>
        <v>5.1669E-2</v>
      </c>
      <c r="F4753" s="4">
        <v>19.106000000000002</v>
      </c>
      <c r="G4753" s="4">
        <f t="shared" si="147"/>
        <v>1.9106000000000001E-2</v>
      </c>
    </row>
    <row r="4754" spans="1:7">
      <c r="A4754" s="4">
        <v>7</v>
      </c>
      <c r="B4754" s="4">
        <v>17</v>
      </c>
      <c r="C4754" s="4">
        <v>7</v>
      </c>
      <c r="D4754" s="4">
        <v>219.857</v>
      </c>
      <c r="E4754" s="4">
        <f t="shared" si="146"/>
        <v>0.219857</v>
      </c>
      <c r="F4754" s="4">
        <v>46.143000000000001</v>
      </c>
      <c r="G4754" s="4">
        <f t="shared" si="147"/>
        <v>4.6143000000000003E-2</v>
      </c>
    </row>
    <row r="4755" spans="1:7">
      <c r="A4755" s="4">
        <v>7</v>
      </c>
      <c r="B4755" s="4">
        <v>17</v>
      </c>
      <c r="C4755" s="4">
        <v>8</v>
      </c>
      <c r="D4755" s="4">
        <v>405.875</v>
      </c>
      <c r="E4755" s="4">
        <f t="shared" si="146"/>
        <v>0.40587499999999999</v>
      </c>
      <c r="F4755" s="4">
        <v>189.02</v>
      </c>
      <c r="G4755" s="4">
        <f t="shared" si="147"/>
        <v>0.18902000000000002</v>
      </c>
    </row>
    <row r="4756" spans="1:7">
      <c r="A4756" s="4">
        <v>7</v>
      </c>
      <c r="B4756" s="4">
        <v>17</v>
      </c>
      <c r="C4756" s="4">
        <v>9</v>
      </c>
      <c r="D4756" s="4">
        <v>510.38</v>
      </c>
      <c r="E4756" s="4">
        <f t="shared" ref="E4756:E4819" si="148">D4756/1000</f>
        <v>0.51037999999999994</v>
      </c>
      <c r="F4756" s="4">
        <v>325.685</v>
      </c>
      <c r="G4756" s="4">
        <f t="shared" ref="G4756:G4819" si="149">F4756/1000</f>
        <v>0.325685</v>
      </c>
    </row>
    <row r="4757" spans="1:7">
      <c r="A4757" s="4">
        <v>7</v>
      </c>
      <c r="B4757" s="4">
        <v>17</v>
      </c>
      <c r="C4757" s="4">
        <v>10</v>
      </c>
      <c r="D4757" s="4">
        <v>489.41699999999997</v>
      </c>
      <c r="E4757" s="4">
        <f t="shared" si="148"/>
        <v>0.48941699999999999</v>
      </c>
      <c r="F4757" s="4">
        <v>368.673</v>
      </c>
      <c r="G4757" s="4">
        <f t="shared" si="149"/>
        <v>0.36867300000000003</v>
      </c>
    </row>
    <row r="4758" spans="1:7">
      <c r="A4758" s="4">
        <v>7</v>
      </c>
      <c r="B4758" s="4">
        <v>17</v>
      </c>
      <c r="C4758" s="4">
        <v>11</v>
      </c>
      <c r="D4758" s="4">
        <v>606.84799999999996</v>
      </c>
      <c r="E4758" s="4">
        <f t="shared" si="148"/>
        <v>0.60684799999999994</v>
      </c>
      <c r="F4758" s="4">
        <v>500.43799999999999</v>
      </c>
      <c r="G4758" s="4">
        <f t="shared" si="149"/>
        <v>0.50043799999999994</v>
      </c>
    </row>
    <row r="4759" spans="1:7">
      <c r="A4759" s="4">
        <v>7</v>
      </c>
      <c r="B4759" s="4">
        <v>17</v>
      </c>
      <c r="C4759" s="4">
        <v>12</v>
      </c>
      <c r="D4759" s="4">
        <v>669.36</v>
      </c>
      <c r="E4759" s="4">
        <f t="shared" si="148"/>
        <v>0.66936000000000007</v>
      </c>
      <c r="F4759" s="4">
        <v>602.50900000000001</v>
      </c>
      <c r="G4759" s="4">
        <f t="shared" si="149"/>
        <v>0.60250899999999996</v>
      </c>
    </row>
    <row r="4760" spans="1:7">
      <c r="A4760" s="4">
        <v>7</v>
      </c>
      <c r="B4760" s="4">
        <v>17</v>
      </c>
      <c r="C4760" s="4">
        <v>13</v>
      </c>
      <c r="D4760" s="4">
        <v>686.86500000000001</v>
      </c>
      <c r="E4760" s="4">
        <f t="shared" si="148"/>
        <v>0.68686500000000006</v>
      </c>
      <c r="F4760" s="4">
        <v>669.87099999999998</v>
      </c>
      <c r="G4760" s="4">
        <f t="shared" si="149"/>
        <v>0.66987099999999999</v>
      </c>
    </row>
    <row r="4761" spans="1:7">
      <c r="A4761" s="4">
        <v>7</v>
      </c>
      <c r="B4761" s="4">
        <v>17</v>
      </c>
      <c r="C4761" s="4">
        <v>14</v>
      </c>
      <c r="D4761" s="4">
        <v>392.92500000000001</v>
      </c>
      <c r="E4761" s="4">
        <f t="shared" si="148"/>
        <v>0.39292500000000002</v>
      </c>
      <c r="F4761" s="4">
        <v>405.30099999999999</v>
      </c>
      <c r="G4761" s="4">
        <f t="shared" si="149"/>
        <v>0.40530099999999997</v>
      </c>
    </row>
    <row r="4762" spans="1:7">
      <c r="A4762" s="4">
        <v>7</v>
      </c>
      <c r="B4762" s="4">
        <v>17</v>
      </c>
      <c r="C4762" s="4">
        <v>15</v>
      </c>
      <c r="D4762" s="4">
        <v>161.57</v>
      </c>
      <c r="E4762" s="4">
        <f t="shared" si="148"/>
        <v>0.16156999999999999</v>
      </c>
      <c r="F4762" s="4">
        <v>164.274</v>
      </c>
      <c r="G4762" s="4">
        <f t="shared" si="149"/>
        <v>0.164274</v>
      </c>
    </row>
    <row r="4763" spans="1:7">
      <c r="A4763" s="4">
        <v>7</v>
      </c>
      <c r="B4763" s="4">
        <v>17</v>
      </c>
      <c r="C4763" s="4">
        <v>16</v>
      </c>
      <c r="D4763" s="4">
        <v>284.35500000000002</v>
      </c>
      <c r="E4763" s="4">
        <f t="shared" si="148"/>
        <v>0.28435500000000002</v>
      </c>
      <c r="F4763" s="4">
        <v>351.14299999999997</v>
      </c>
      <c r="G4763" s="4">
        <f t="shared" si="149"/>
        <v>0.35114299999999998</v>
      </c>
    </row>
    <row r="4764" spans="1:7">
      <c r="A4764" s="4">
        <v>7</v>
      </c>
      <c r="B4764" s="4">
        <v>17</v>
      </c>
      <c r="C4764" s="4">
        <v>17</v>
      </c>
      <c r="D4764" s="4">
        <v>146.35400000000001</v>
      </c>
      <c r="E4764" s="4">
        <f t="shared" si="148"/>
        <v>0.14635400000000001</v>
      </c>
      <c r="F4764" s="4">
        <v>180.726</v>
      </c>
      <c r="G4764" s="4">
        <f t="shared" si="149"/>
        <v>0.180726</v>
      </c>
    </row>
    <row r="4765" spans="1:7">
      <c r="A4765" s="4">
        <v>7</v>
      </c>
      <c r="B4765" s="4">
        <v>17</v>
      </c>
      <c r="C4765" s="4">
        <v>18</v>
      </c>
      <c r="D4765" s="4">
        <v>85.337000000000003</v>
      </c>
      <c r="E4765" s="4">
        <f t="shared" si="148"/>
        <v>8.533700000000001E-2</v>
      </c>
      <c r="F4765" s="4">
        <v>140.005</v>
      </c>
      <c r="G4765" s="4">
        <f t="shared" si="149"/>
        <v>0.14000499999999999</v>
      </c>
    </row>
    <row r="4766" spans="1:7">
      <c r="A4766" s="4">
        <v>7</v>
      </c>
      <c r="B4766" s="4">
        <v>17</v>
      </c>
      <c r="C4766" s="4">
        <v>19</v>
      </c>
      <c r="D4766" s="4">
        <v>8.1820000000000004</v>
      </c>
      <c r="E4766" s="4">
        <f t="shared" si="148"/>
        <v>8.182E-3</v>
      </c>
      <c r="F4766" s="4">
        <v>11.068</v>
      </c>
      <c r="G4766" s="4">
        <f t="shared" si="149"/>
        <v>1.1068E-2</v>
      </c>
    </row>
    <row r="4767" spans="1:7">
      <c r="A4767" s="4">
        <v>7</v>
      </c>
      <c r="B4767" s="4">
        <v>17</v>
      </c>
      <c r="C4767" s="4">
        <v>20</v>
      </c>
      <c r="D4767" s="4">
        <v>0</v>
      </c>
      <c r="E4767" s="4">
        <f t="shared" si="148"/>
        <v>0</v>
      </c>
      <c r="F4767" s="4">
        <v>0</v>
      </c>
      <c r="G4767" s="4">
        <f t="shared" si="149"/>
        <v>0</v>
      </c>
    </row>
    <row r="4768" spans="1:7">
      <c r="A4768" s="4">
        <v>7</v>
      </c>
      <c r="B4768" s="4">
        <v>17</v>
      </c>
      <c r="C4768" s="4">
        <v>21</v>
      </c>
      <c r="D4768" s="4">
        <v>0</v>
      </c>
      <c r="E4768" s="4">
        <f t="shared" si="148"/>
        <v>0</v>
      </c>
      <c r="F4768" s="4">
        <v>0</v>
      </c>
      <c r="G4768" s="4">
        <f t="shared" si="149"/>
        <v>0</v>
      </c>
    </row>
    <row r="4769" spans="1:7">
      <c r="A4769" s="4">
        <v>7</v>
      </c>
      <c r="B4769" s="4">
        <v>17</v>
      </c>
      <c r="C4769" s="4">
        <v>22</v>
      </c>
      <c r="D4769" s="4">
        <v>0</v>
      </c>
      <c r="E4769" s="4">
        <f t="shared" si="148"/>
        <v>0</v>
      </c>
      <c r="F4769" s="4">
        <v>0</v>
      </c>
      <c r="G4769" s="4">
        <f t="shared" si="149"/>
        <v>0</v>
      </c>
    </row>
    <row r="4770" spans="1:7">
      <c r="A4770" s="4">
        <v>7</v>
      </c>
      <c r="B4770" s="4">
        <v>17</v>
      </c>
      <c r="C4770" s="4">
        <v>23</v>
      </c>
      <c r="D4770" s="4">
        <v>0</v>
      </c>
      <c r="E4770" s="4">
        <f t="shared" si="148"/>
        <v>0</v>
      </c>
      <c r="F4770" s="4">
        <v>0</v>
      </c>
      <c r="G4770" s="4">
        <f t="shared" si="149"/>
        <v>0</v>
      </c>
    </row>
    <row r="4771" spans="1:7">
      <c r="A4771" s="4">
        <v>7</v>
      </c>
      <c r="B4771" s="4">
        <v>18</v>
      </c>
      <c r="C4771" s="4">
        <v>0</v>
      </c>
      <c r="D4771" s="4">
        <v>0</v>
      </c>
      <c r="E4771" s="4">
        <f t="shared" si="148"/>
        <v>0</v>
      </c>
      <c r="F4771" s="4">
        <v>0</v>
      </c>
      <c r="G4771" s="4">
        <f t="shared" si="149"/>
        <v>0</v>
      </c>
    </row>
    <row r="4772" spans="1:7">
      <c r="A4772" s="4">
        <v>7</v>
      </c>
      <c r="B4772" s="4">
        <v>18</v>
      </c>
      <c r="C4772" s="4">
        <v>1</v>
      </c>
      <c r="D4772" s="4">
        <v>0</v>
      </c>
      <c r="E4772" s="4">
        <f t="shared" si="148"/>
        <v>0</v>
      </c>
      <c r="F4772" s="4">
        <v>0</v>
      </c>
      <c r="G4772" s="4">
        <f t="shared" si="149"/>
        <v>0</v>
      </c>
    </row>
    <row r="4773" spans="1:7">
      <c r="A4773" s="4">
        <v>7</v>
      </c>
      <c r="B4773" s="4">
        <v>18</v>
      </c>
      <c r="C4773" s="4">
        <v>2</v>
      </c>
      <c r="D4773" s="4">
        <v>0</v>
      </c>
      <c r="E4773" s="4">
        <f t="shared" si="148"/>
        <v>0</v>
      </c>
      <c r="F4773" s="4">
        <v>0</v>
      </c>
      <c r="G4773" s="4">
        <f t="shared" si="149"/>
        <v>0</v>
      </c>
    </row>
    <row r="4774" spans="1:7">
      <c r="A4774" s="4">
        <v>7</v>
      </c>
      <c r="B4774" s="4">
        <v>18</v>
      </c>
      <c r="C4774" s="4">
        <v>3</v>
      </c>
      <c r="D4774" s="4">
        <v>0</v>
      </c>
      <c r="E4774" s="4">
        <f t="shared" si="148"/>
        <v>0</v>
      </c>
      <c r="F4774" s="4">
        <v>0</v>
      </c>
      <c r="G4774" s="4">
        <f t="shared" si="149"/>
        <v>0</v>
      </c>
    </row>
    <row r="4775" spans="1:7">
      <c r="A4775" s="4">
        <v>7</v>
      </c>
      <c r="B4775" s="4">
        <v>18</v>
      </c>
      <c r="C4775" s="4">
        <v>4</v>
      </c>
      <c r="D4775" s="4">
        <v>0</v>
      </c>
      <c r="E4775" s="4">
        <f t="shared" si="148"/>
        <v>0</v>
      </c>
      <c r="F4775" s="4">
        <v>0</v>
      </c>
      <c r="G4775" s="4">
        <f t="shared" si="149"/>
        <v>0</v>
      </c>
    </row>
    <row r="4776" spans="1:7">
      <c r="A4776" s="4">
        <v>7</v>
      </c>
      <c r="B4776" s="4">
        <v>18</v>
      </c>
      <c r="C4776" s="4">
        <v>5</v>
      </c>
      <c r="D4776" s="4">
        <v>5.35</v>
      </c>
      <c r="E4776" s="4">
        <f t="shared" si="148"/>
        <v>5.3499999999999997E-3</v>
      </c>
      <c r="F4776" s="4">
        <v>5.3490000000000002</v>
      </c>
      <c r="G4776" s="4">
        <f t="shared" si="149"/>
        <v>5.3490000000000005E-3</v>
      </c>
    </row>
    <row r="4777" spans="1:7">
      <c r="A4777" s="4">
        <v>7</v>
      </c>
      <c r="B4777" s="4">
        <v>18</v>
      </c>
      <c r="C4777" s="4">
        <v>6</v>
      </c>
      <c r="D4777" s="4">
        <v>88.412000000000006</v>
      </c>
      <c r="E4777" s="4">
        <f t="shared" si="148"/>
        <v>8.8412000000000004E-2</v>
      </c>
      <c r="F4777" s="4">
        <v>76.174000000000007</v>
      </c>
      <c r="G4777" s="4">
        <f t="shared" si="149"/>
        <v>7.6174000000000006E-2</v>
      </c>
    </row>
    <row r="4778" spans="1:7">
      <c r="A4778" s="4">
        <v>7</v>
      </c>
      <c r="B4778" s="4">
        <v>18</v>
      </c>
      <c r="C4778" s="4">
        <v>7</v>
      </c>
      <c r="D4778" s="4">
        <v>149.17599999999999</v>
      </c>
      <c r="E4778" s="4">
        <f t="shared" si="148"/>
        <v>0.14917599999999998</v>
      </c>
      <c r="F4778" s="4">
        <v>61.24</v>
      </c>
      <c r="G4778" s="4">
        <f t="shared" si="149"/>
        <v>6.1240000000000003E-2</v>
      </c>
    </row>
    <row r="4779" spans="1:7">
      <c r="A4779" s="4">
        <v>7</v>
      </c>
      <c r="B4779" s="4">
        <v>18</v>
      </c>
      <c r="C4779" s="4">
        <v>8</v>
      </c>
      <c r="D4779" s="4">
        <v>318.77600000000001</v>
      </c>
      <c r="E4779" s="4">
        <f t="shared" si="148"/>
        <v>0.318776</v>
      </c>
      <c r="F4779" s="4">
        <v>251.911</v>
      </c>
      <c r="G4779" s="4">
        <f t="shared" si="149"/>
        <v>0.251911</v>
      </c>
    </row>
    <row r="4780" spans="1:7">
      <c r="A4780" s="4">
        <v>7</v>
      </c>
      <c r="B4780" s="4">
        <v>18</v>
      </c>
      <c r="C4780" s="4">
        <v>9</v>
      </c>
      <c r="D4780" s="4">
        <v>284.22300000000001</v>
      </c>
      <c r="E4780" s="4">
        <f t="shared" si="148"/>
        <v>0.284223</v>
      </c>
      <c r="F4780" s="4">
        <v>197.25200000000001</v>
      </c>
      <c r="G4780" s="4">
        <f t="shared" si="149"/>
        <v>0.19725200000000001</v>
      </c>
    </row>
    <row r="4781" spans="1:7">
      <c r="A4781" s="4">
        <v>7</v>
      </c>
      <c r="B4781" s="4">
        <v>18</v>
      </c>
      <c r="C4781" s="4">
        <v>10</v>
      </c>
      <c r="D4781" s="4">
        <v>456.84300000000002</v>
      </c>
      <c r="E4781" s="4">
        <f t="shared" si="148"/>
        <v>0.456843</v>
      </c>
      <c r="F4781" s="4">
        <v>388.32799999999997</v>
      </c>
      <c r="G4781" s="4">
        <f t="shared" si="149"/>
        <v>0.38832799999999995</v>
      </c>
    </row>
    <row r="4782" spans="1:7">
      <c r="A4782" s="4">
        <v>7</v>
      </c>
      <c r="B4782" s="4">
        <v>18</v>
      </c>
      <c r="C4782" s="4">
        <v>11</v>
      </c>
      <c r="D4782" s="4">
        <v>558.38800000000003</v>
      </c>
      <c r="E4782" s="4">
        <f t="shared" si="148"/>
        <v>0.558388</v>
      </c>
      <c r="F4782" s="4">
        <v>467.78899999999999</v>
      </c>
      <c r="G4782" s="4">
        <f t="shared" si="149"/>
        <v>0.46778900000000001</v>
      </c>
    </row>
    <row r="4783" spans="1:7">
      <c r="A4783" s="4">
        <v>7</v>
      </c>
      <c r="B4783" s="4">
        <v>18</v>
      </c>
      <c r="C4783" s="4">
        <v>12</v>
      </c>
      <c r="D4783" s="4">
        <v>354.6</v>
      </c>
      <c r="E4783" s="4">
        <f t="shared" si="148"/>
        <v>0.35460000000000003</v>
      </c>
      <c r="F4783" s="4">
        <v>320.19200000000001</v>
      </c>
      <c r="G4783" s="4">
        <f t="shared" si="149"/>
        <v>0.32019200000000003</v>
      </c>
    </row>
    <row r="4784" spans="1:7">
      <c r="A4784" s="4">
        <v>7</v>
      </c>
      <c r="B4784" s="4">
        <v>18</v>
      </c>
      <c r="C4784" s="4">
        <v>13</v>
      </c>
      <c r="D4784" s="4">
        <v>761.58500000000004</v>
      </c>
      <c r="E4784" s="4">
        <f t="shared" si="148"/>
        <v>0.76158500000000007</v>
      </c>
      <c r="F4784" s="4">
        <v>741.61099999999999</v>
      </c>
      <c r="G4784" s="4">
        <f t="shared" si="149"/>
        <v>0.74161100000000002</v>
      </c>
    </row>
    <row r="4785" spans="1:7">
      <c r="A4785" s="4">
        <v>7</v>
      </c>
      <c r="B4785" s="4">
        <v>18</v>
      </c>
      <c r="C4785" s="4">
        <v>14</v>
      </c>
      <c r="D4785" s="4">
        <v>613.06600000000003</v>
      </c>
      <c r="E4785" s="4">
        <f t="shared" si="148"/>
        <v>0.613066</v>
      </c>
      <c r="F4785" s="4">
        <v>648.89700000000005</v>
      </c>
      <c r="G4785" s="4">
        <f t="shared" si="149"/>
        <v>0.64889700000000006</v>
      </c>
    </row>
    <row r="4786" spans="1:7">
      <c r="A4786" s="4">
        <v>7</v>
      </c>
      <c r="B4786" s="4">
        <v>18</v>
      </c>
      <c r="C4786" s="4">
        <v>15</v>
      </c>
      <c r="D4786" s="4">
        <v>517.596</v>
      </c>
      <c r="E4786" s="4">
        <f t="shared" si="148"/>
        <v>0.51759600000000006</v>
      </c>
      <c r="F4786" s="4">
        <v>611.93100000000004</v>
      </c>
      <c r="G4786" s="4">
        <f t="shared" si="149"/>
        <v>0.611931</v>
      </c>
    </row>
    <row r="4787" spans="1:7">
      <c r="A4787" s="4">
        <v>7</v>
      </c>
      <c r="B4787" s="4">
        <v>18</v>
      </c>
      <c r="C4787" s="4">
        <v>16</v>
      </c>
      <c r="D4787" s="4">
        <v>413.74900000000002</v>
      </c>
      <c r="E4787" s="4">
        <f t="shared" si="148"/>
        <v>0.41374900000000003</v>
      </c>
      <c r="F4787" s="4">
        <v>572.74099999999999</v>
      </c>
      <c r="G4787" s="4">
        <f t="shared" si="149"/>
        <v>0.57274099999999994</v>
      </c>
    </row>
    <row r="4788" spans="1:7">
      <c r="A4788" s="4">
        <v>7</v>
      </c>
      <c r="B4788" s="4">
        <v>18</v>
      </c>
      <c r="C4788" s="4">
        <v>17</v>
      </c>
      <c r="D4788" s="4">
        <v>222.73599999999999</v>
      </c>
      <c r="E4788" s="4">
        <f t="shared" si="148"/>
        <v>0.22273599999999999</v>
      </c>
      <c r="F4788" s="4">
        <v>376.43799999999999</v>
      </c>
      <c r="G4788" s="4">
        <f t="shared" si="149"/>
        <v>0.37643799999999999</v>
      </c>
    </row>
    <row r="4789" spans="1:7">
      <c r="A4789" s="4">
        <v>7</v>
      </c>
      <c r="B4789" s="4">
        <v>18</v>
      </c>
      <c r="C4789" s="4">
        <v>18</v>
      </c>
      <c r="D4789" s="4">
        <v>77.314999999999998</v>
      </c>
      <c r="E4789" s="4">
        <f t="shared" si="148"/>
        <v>7.7314999999999995E-2</v>
      </c>
      <c r="F4789" s="4">
        <v>245.126</v>
      </c>
      <c r="G4789" s="4">
        <f t="shared" si="149"/>
        <v>0.24512600000000001</v>
      </c>
    </row>
    <row r="4790" spans="1:7">
      <c r="A4790" s="4">
        <v>7</v>
      </c>
      <c r="B4790" s="4">
        <v>18</v>
      </c>
      <c r="C4790" s="4">
        <v>19</v>
      </c>
      <c r="D4790" s="4">
        <v>11.207000000000001</v>
      </c>
      <c r="E4790" s="4">
        <f t="shared" si="148"/>
        <v>1.1207E-2</v>
      </c>
      <c r="F4790" s="4">
        <v>46.347000000000001</v>
      </c>
      <c r="G4790" s="4">
        <f t="shared" si="149"/>
        <v>4.6346999999999999E-2</v>
      </c>
    </row>
    <row r="4791" spans="1:7">
      <c r="A4791" s="4">
        <v>7</v>
      </c>
      <c r="B4791" s="4">
        <v>18</v>
      </c>
      <c r="C4791" s="4">
        <v>20</v>
      </c>
      <c r="D4791" s="4">
        <v>0</v>
      </c>
      <c r="E4791" s="4">
        <f t="shared" si="148"/>
        <v>0</v>
      </c>
      <c r="F4791" s="4">
        <v>0</v>
      </c>
      <c r="G4791" s="4">
        <f t="shared" si="149"/>
        <v>0</v>
      </c>
    </row>
    <row r="4792" spans="1:7">
      <c r="A4792" s="4">
        <v>7</v>
      </c>
      <c r="B4792" s="4">
        <v>18</v>
      </c>
      <c r="C4792" s="4">
        <v>21</v>
      </c>
      <c r="D4792" s="4">
        <v>0</v>
      </c>
      <c r="E4792" s="4">
        <f t="shared" si="148"/>
        <v>0</v>
      </c>
      <c r="F4792" s="4">
        <v>0</v>
      </c>
      <c r="G4792" s="4">
        <f t="shared" si="149"/>
        <v>0</v>
      </c>
    </row>
    <row r="4793" spans="1:7">
      <c r="A4793" s="4">
        <v>7</v>
      </c>
      <c r="B4793" s="4">
        <v>18</v>
      </c>
      <c r="C4793" s="4">
        <v>22</v>
      </c>
      <c r="D4793" s="4">
        <v>0</v>
      </c>
      <c r="E4793" s="4">
        <f t="shared" si="148"/>
        <v>0</v>
      </c>
      <c r="F4793" s="4">
        <v>0</v>
      </c>
      <c r="G4793" s="4">
        <f t="shared" si="149"/>
        <v>0</v>
      </c>
    </row>
    <row r="4794" spans="1:7">
      <c r="A4794" s="4">
        <v>7</v>
      </c>
      <c r="B4794" s="4">
        <v>18</v>
      </c>
      <c r="C4794" s="4">
        <v>23</v>
      </c>
      <c r="D4794" s="4">
        <v>0</v>
      </c>
      <c r="E4794" s="4">
        <f t="shared" si="148"/>
        <v>0</v>
      </c>
      <c r="F4794" s="4">
        <v>0</v>
      </c>
      <c r="G4794" s="4">
        <f t="shared" si="149"/>
        <v>0</v>
      </c>
    </row>
    <row r="4795" spans="1:7">
      <c r="A4795" s="4">
        <v>7</v>
      </c>
      <c r="B4795" s="4">
        <v>19</v>
      </c>
      <c r="C4795" s="4">
        <v>0</v>
      </c>
      <c r="D4795" s="4">
        <v>0</v>
      </c>
      <c r="E4795" s="4">
        <f t="shared" si="148"/>
        <v>0</v>
      </c>
      <c r="F4795" s="4">
        <v>0</v>
      </c>
      <c r="G4795" s="4">
        <f t="shared" si="149"/>
        <v>0</v>
      </c>
    </row>
    <row r="4796" spans="1:7">
      <c r="A4796" s="4">
        <v>7</v>
      </c>
      <c r="B4796" s="4">
        <v>19</v>
      </c>
      <c r="C4796" s="4">
        <v>1</v>
      </c>
      <c r="D4796" s="4">
        <v>0</v>
      </c>
      <c r="E4796" s="4">
        <f t="shared" si="148"/>
        <v>0</v>
      </c>
      <c r="F4796" s="4">
        <v>0</v>
      </c>
      <c r="G4796" s="4">
        <f t="shared" si="149"/>
        <v>0</v>
      </c>
    </row>
    <row r="4797" spans="1:7">
      <c r="A4797" s="4">
        <v>7</v>
      </c>
      <c r="B4797" s="4">
        <v>19</v>
      </c>
      <c r="C4797" s="4">
        <v>2</v>
      </c>
      <c r="D4797" s="4">
        <v>0</v>
      </c>
      <c r="E4797" s="4">
        <f t="shared" si="148"/>
        <v>0</v>
      </c>
      <c r="F4797" s="4">
        <v>0</v>
      </c>
      <c r="G4797" s="4">
        <f t="shared" si="149"/>
        <v>0</v>
      </c>
    </row>
    <row r="4798" spans="1:7">
      <c r="A4798" s="4">
        <v>7</v>
      </c>
      <c r="B4798" s="4">
        <v>19</v>
      </c>
      <c r="C4798" s="4">
        <v>3</v>
      </c>
      <c r="D4798" s="4">
        <v>0</v>
      </c>
      <c r="E4798" s="4">
        <f t="shared" si="148"/>
        <v>0</v>
      </c>
      <c r="F4798" s="4">
        <v>0</v>
      </c>
      <c r="G4798" s="4">
        <f t="shared" si="149"/>
        <v>0</v>
      </c>
    </row>
    <row r="4799" spans="1:7">
      <c r="A4799" s="4">
        <v>7</v>
      </c>
      <c r="B4799" s="4">
        <v>19</v>
      </c>
      <c r="C4799" s="4">
        <v>4</v>
      </c>
      <c r="D4799" s="4">
        <v>0</v>
      </c>
      <c r="E4799" s="4">
        <f t="shared" si="148"/>
        <v>0</v>
      </c>
      <c r="F4799" s="4">
        <v>0</v>
      </c>
      <c r="G4799" s="4">
        <f t="shared" si="149"/>
        <v>0</v>
      </c>
    </row>
    <row r="4800" spans="1:7">
      <c r="A4800" s="4">
        <v>7</v>
      </c>
      <c r="B4800" s="4">
        <v>19</v>
      </c>
      <c r="C4800" s="4">
        <v>5</v>
      </c>
      <c r="D4800" s="4">
        <v>9.0310000000000006</v>
      </c>
      <c r="E4800" s="4">
        <f t="shared" si="148"/>
        <v>9.0310000000000008E-3</v>
      </c>
      <c r="F4800" s="4">
        <v>9.0250000000000004</v>
      </c>
      <c r="G4800" s="4">
        <f t="shared" si="149"/>
        <v>9.025E-3</v>
      </c>
    </row>
    <row r="4801" spans="1:7">
      <c r="A4801" s="4">
        <v>7</v>
      </c>
      <c r="B4801" s="4">
        <v>19</v>
      </c>
      <c r="C4801" s="4">
        <v>6</v>
      </c>
      <c r="D4801" s="4">
        <v>35.619</v>
      </c>
      <c r="E4801" s="4">
        <f t="shared" si="148"/>
        <v>3.5618999999999998E-2</v>
      </c>
      <c r="F4801" s="4">
        <v>30.925000000000001</v>
      </c>
      <c r="G4801" s="4">
        <f t="shared" si="149"/>
        <v>3.0925000000000001E-2</v>
      </c>
    </row>
    <row r="4802" spans="1:7">
      <c r="A4802" s="4">
        <v>7</v>
      </c>
      <c r="B4802" s="4">
        <v>19</v>
      </c>
      <c r="C4802" s="4">
        <v>7</v>
      </c>
      <c r="D4802" s="4">
        <v>96.978999999999999</v>
      </c>
      <c r="E4802" s="4">
        <f t="shared" si="148"/>
        <v>9.6978999999999996E-2</v>
      </c>
      <c r="F4802" s="4">
        <v>92.971999999999994</v>
      </c>
      <c r="G4802" s="4">
        <f t="shared" si="149"/>
        <v>9.2971999999999999E-2</v>
      </c>
    </row>
    <row r="4803" spans="1:7">
      <c r="A4803" s="4">
        <v>7</v>
      </c>
      <c r="B4803" s="4">
        <v>19</v>
      </c>
      <c r="C4803" s="4">
        <v>8</v>
      </c>
      <c r="D4803" s="4">
        <v>121.964</v>
      </c>
      <c r="E4803" s="4">
        <f t="shared" si="148"/>
        <v>0.121964</v>
      </c>
      <c r="F4803" s="4">
        <v>118.58199999999999</v>
      </c>
      <c r="G4803" s="4">
        <f t="shared" si="149"/>
        <v>0.11858199999999999</v>
      </c>
    </row>
    <row r="4804" spans="1:7">
      <c r="A4804" s="4">
        <v>7</v>
      </c>
      <c r="B4804" s="4">
        <v>19</v>
      </c>
      <c r="C4804" s="4">
        <v>9</v>
      </c>
      <c r="D4804" s="4">
        <v>159.26499999999999</v>
      </c>
      <c r="E4804" s="4">
        <f t="shared" si="148"/>
        <v>0.15926499999999999</v>
      </c>
      <c r="F4804" s="4">
        <v>154.786</v>
      </c>
      <c r="G4804" s="4">
        <f t="shared" si="149"/>
        <v>0.15478600000000001</v>
      </c>
    </row>
    <row r="4805" spans="1:7">
      <c r="A4805" s="4">
        <v>7</v>
      </c>
      <c r="B4805" s="4">
        <v>19</v>
      </c>
      <c r="C4805" s="4">
        <v>10</v>
      </c>
      <c r="D4805" s="4">
        <v>188.23099999999999</v>
      </c>
      <c r="E4805" s="4">
        <f t="shared" si="148"/>
        <v>0.18823099999999998</v>
      </c>
      <c r="F4805" s="4">
        <v>183.42400000000001</v>
      </c>
      <c r="G4805" s="4">
        <f t="shared" si="149"/>
        <v>0.183424</v>
      </c>
    </row>
    <row r="4806" spans="1:7">
      <c r="A4806" s="4">
        <v>7</v>
      </c>
      <c r="B4806" s="4">
        <v>19</v>
      </c>
      <c r="C4806" s="4">
        <v>11</v>
      </c>
      <c r="D4806" s="4">
        <v>338.68599999999998</v>
      </c>
      <c r="E4806" s="4">
        <f t="shared" si="148"/>
        <v>0.33868599999999999</v>
      </c>
      <c r="F4806" s="4">
        <v>315.06200000000001</v>
      </c>
      <c r="G4806" s="4">
        <f t="shared" si="149"/>
        <v>0.31506200000000001</v>
      </c>
    </row>
    <row r="4807" spans="1:7">
      <c r="A4807" s="4">
        <v>7</v>
      </c>
      <c r="B4807" s="4">
        <v>19</v>
      </c>
      <c r="C4807" s="4">
        <v>12</v>
      </c>
      <c r="D4807" s="4">
        <v>466.29700000000003</v>
      </c>
      <c r="E4807" s="4">
        <f t="shared" si="148"/>
        <v>0.46629700000000002</v>
      </c>
      <c r="F4807" s="4">
        <v>418.62599999999998</v>
      </c>
      <c r="G4807" s="4">
        <f t="shared" si="149"/>
        <v>0.418626</v>
      </c>
    </row>
    <row r="4808" spans="1:7">
      <c r="A4808" s="4">
        <v>7</v>
      </c>
      <c r="B4808" s="4">
        <v>19</v>
      </c>
      <c r="C4808" s="4">
        <v>13</v>
      </c>
      <c r="D4808" s="4">
        <v>574.11400000000003</v>
      </c>
      <c r="E4808" s="4">
        <f t="shared" si="148"/>
        <v>0.57411400000000001</v>
      </c>
      <c r="F4808" s="4">
        <v>558.45000000000005</v>
      </c>
      <c r="G4808" s="4">
        <f t="shared" si="149"/>
        <v>0.55845</v>
      </c>
    </row>
    <row r="4809" spans="1:7">
      <c r="A4809" s="4">
        <v>7</v>
      </c>
      <c r="B4809" s="4">
        <v>19</v>
      </c>
      <c r="C4809" s="4">
        <v>14</v>
      </c>
      <c r="D4809" s="4">
        <v>627.39499999999998</v>
      </c>
      <c r="E4809" s="4">
        <f t="shared" si="148"/>
        <v>0.62739500000000004</v>
      </c>
      <c r="F4809" s="4">
        <v>666.79499999999996</v>
      </c>
      <c r="G4809" s="4">
        <f t="shared" si="149"/>
        <v>0.66679499999999992</v>
      </c>
    </row>
    <row r="4810" spans="1:7">
      <c r="A4810" s="4">
        <v>7</v>
      </c>
      <c r="B4810" s="4">
        <v>19</v>
      </c>
      <c r="C4810" s="4">
        <v>15</v>
      </c>
      <c r="D4810" s="4">
        <v>545.00400000000002</v>
      </c>
      <c r="E4810" s="4">
        <f t="shared" si="148"/>
        <v>0.54500400000000004</v>
      </c>
      <c r="F4810" s="4">
        <v>647.78899999999999</v>
      </c>
      <c r="G4810" s="4">
        <f t="shared" si="149"/>
        <v>0.64778899999999995</v>
      </c>
    </row>
    <row r="4811" spans="1:7">
      <c r="A4811" s="4">
        <v>7</v>
      </c>
      <c r="B4811" s="4">
        <v>19</v>
      </c>
      <c r="C4811" s="4">
        <v>16</v>
      </c>
      <c r="D4811" s="4">
        <v>410.93700000000001</v>
      </c>
      <c r="E4811" s="4">
        <f t="shared" si="148"/>
        <v>0.410937</v>
      </c>
      <c r="F4811" s="4">
        <v>579.09900000000005</v>
      </c>
      <c r="G4811" s="4">
        <f t="shared" si="149"/>
        <v>0.57909900000000003</v>
      </c>
    </row>
    <row r="4812" spans="1:7">
      <c r="A4812" s="4">
        <v>7</v>
      </c>
      <c r="B4812" s="4">
        <v>19</v>
      </c>
      <c r="C4812" s="4">
        <v>17</v>
      </c>
      <c r="D4812" s="4">
        <v>233.82599999999999</v>
      </c>
      <c r="E4812" s="4">
        <f t="shared" si="148"/>
        <v>0.23382600000000001</v>
      </c>
      <c r="F4812" s="4">
        <v>442.06099999999998</v>
      </c>
      <c r="G4812" s="4">
        <f t="shared" si="149"/>
        <v>0.44206099999999998</v>
      </c>
    </row>
    <row r="4813" spans="1:7">
      <c r="A4813" s="4">
        <v>7</v>
      </c>
      <c r="B4813" s="4">
        <v>19</v>
      </c>
      <c r="C4813" s="4">
        <v>18</v>
      </c>
      <c r="D4813" s="4">
        <v>64.896000000000001</v>
      </c>
      <c r="E4813" s="4">
        <f t="shared" si="148"/>
        <v>6.4895999999999995E-2</v>
      </c>
      <c r="F4813" s="4">
        <v>275.50400000000002</v>
      </c>
      <c r="G4813" s="4">
        <f t="shared" si="149"/>
        <v>0.27550400000000003</v>
      </c>
    </row>
    <row r="4814" spans="1:7">
      <c r="A4814" s="4">
        <v>7</v>
      </c>
      <c r="B4814" s="4">
        <v>19</v>
      </c>
      <c r="C4814" s="4">
        <v>19</v>
      </c>
      <c r="D4814" s="4">
        <v>5.742</v>
      </c>
      <c r="E4814" s="4">
        <f t="shared" si="148"/>
        <v>5.7419999999999997E-3</v>
      </c>
      <c r="F4814" s="4">
        <v>77.495999999999995</v>
      </c>
      <c r="G4814" s="4">
        <f t="shared" si="149"/>
        <v>7.7495999999999995E-2</v>
      </c>
    </row>
    <row r="4815" spans="1:7">
      <c r="A4815" s="4">
        <v>7</v>
      </c>
      <c r="B4815" s="4">
        <v>19</v>
      </c>
      <c r="C4815" s="4">
        <v>20</v>
      </c>
      <c r="D4815" s="4">
        <v>0</v>
      </c>
      <c r="E4815" s="4">
        <f t="shared" si="148"/>
        <v>0</v>
      </c>
      <c r="F4815" s="4">
        <v>0</v>
      </c>
      <c r="G4815" s="4">
        <f t="shared" si="149"/>
        <v>0</v>
      </c>
    </row>
    <row r="4816" spans="1:7">
      <c r="A4816" s="4">
        <v>7</v>
      </c>
      <c r="B4816" s="4">
        <v>19</v>
      </c>
      <c r="C4816" s="4">
        <v>21</v>
      </c>
      <c r="D4816" s="4">
        <v>0</v>
      </c>
      <c r="E4816" s="4">
        <f t="shared" si="148"/>
        <v>0</v>
      </c>
      <c r="F4816" s="4">
        <v>0</v>
      </c>
      <c r="G4816" s="4">
        <f t="shared" si="149"/>
        <v>0</v>
      </c>
    </row>
    <row r="4817" spans="1:7">
      <c r="A4817" s="4">
        <v>7</v>
      </c>
      <c r="B4817" s="4">
        <v>19</v>
      </c>
      <c r="C4817" s="4">
        <v>22</v>
      </c>
      <c r="D4817" s="4">
        <v>0</v>
      </c>
      <c r="E4817" s="4">
        <f t="shared" si="148"/>
        <v>0</v>
      </c>
      <c r="F4817" s="4">
        <v>0</v>
      </c>
      <c r="G4817" s="4">
        <f t="shared" si="149"/>
        <v>0</v>
      </c>
    </row>
    <row r="4818" spans="1:7">
      <c r="A4818" s="4">
        <v>7</v>
      </c>
      <c r="B4818" s="4">
        <v>19</v>
      </c>
      <c r="C4818" s="4">
        <v>23</v>
      </c>
      <c r="D4818" s="4">
        <v>0</v>
      </c>
      <c r="E4818" s="4">
        <f t="shared" si="148"/>
        <v>0</v>
      </c>
      <c r="F4818" s="4">
        <v>0</v>
      </c>
      <c r="G4818" s="4">
        <f t="shared" si="149"/>
        <v>0</v>
      </c>
    </row>
    <row r="4819" spans="1:7">
      <c r="A4819" s="4">
        <v>7</v>
      </c>
      <c r="B4819" s="4">
        <v>20</v>
      </c>
      <c r="C4819" s="4">
        <v>0</v>
      </c>
      <c r="D4819" s="4">
        <v>0</v>
      </c>
      <c r="E4819" s="4">
        <f t="shared" si="148"/>
        <v>0</v>
      </c>
      <c r="F4819" s="4">
        <v>0</v>
      </c>
      <c r="G4819" s="4">
        <f t="shared" si="149"/>
        <v>0</v>
      </c>
    </row>
    <row r="4820" spans="1:7">
      <c r="A4820" s="4">
        <v>7</v>
      </c>
      <c r="B4820" s="4">
        <v>20</v>
      </c>
      <c r="C4820" s="4">
        <v>1</v>
      </c>
      <c r="D4820" s="4">
        <v>0</v>
      </c>
      <c r="E4820" s="4">
        <f t="shared" ref="E4820:E4883" si="150">D4820/1000</f>
        <v>0</v>
      </c>
      <c r="F4820" s="4">
        <v>0</v>
      </c>
      <c r="G4820" s="4">
        <f t="shared" ref="G4820:G4883" si="151">F4820/1000</f>
        <v>0</v>
      </c>
    </row>
    <row r="4821" spans="1:7">
      <c r="A4821" s="4">
        <v>7</v>
      </c>
      <c r="B4821" s="4">
        <v>20</v>
      </c>
      <c r="C4821" s="4">
        <v>2</v>
      </c>
      <c r="D4821" s="4">
        <v>0</v>
      </c>
      <c r="E4821" s="4">
        <f t="shared" si="150"/>
        <v>0</v>
      </c>
      <c r="F4821" s="4">
        <v>0</v>
      </c>
      <c r="G4821" s="4">
        <f t="shared" si="151"/>
        <v>0</v>
      </c>
    </row>
    <row r="4822" spans="1:7">
      <c r="A4822" s="4">
        <v>7</v>
      </c>
      <c r="B4822" s="4">
        <v>20</v>
      </c>
      <c r="C4822" s="4">
        <v>3</v>
      </c>
      <c r="D4822" s="4">
        <v>0</v>
      </c>
      <c r="E4822" s="4">
        <f t="shared" si="150"/>
        <v>0</v>
      </c>
      <c r="F4822" s="4">
        <v>0</v>
      </c>
      <c r="G4822" s="4">
        <f t="shared" si="151"/>
        <v>0</v>
      </c>
    </row>
    <row r="4823" spans="1:7">
      <c r="A4823" s="4">
        <v>7</v>
      </c>
      <c r="B4823" s="4">
        <v>20</v>
      </c>
      <c r="C4823" s="4">
        <v>4</v>
      </c>
      <c r="D4823" s="4">
        <v>0</v>
      </c>
      <c r="E4823" s="4">
        <f t="shared" si="150"/>
        <v>0</v>
      </c>
      <c r="F4823" s="4">
        <v>0</v>
      </c>
      <c r="G4823" s="4">
        <f t="shared" si="151"/>
        <v>0</v>
      </c>
    </row>
    <row r="4824" spans="1:7">
      <c r="A4824" s="4">
        <v>7</v>
      </c>
      <c r="B4824" s="4">
        <v>20</v>
      </c>
      <c r="C4824" s="4">
        <v>5</v>
      </c>
      <c r="D4824" s="4">
        <v>3.117</v>
      </c>
      <c r="E4824" s="4">
        <f t="shared" si="150"/>
        <v>3.117E-3</v>
      </c>
      <c r="F4824" s="4">
        <v>3.1070000000000002</v>
      </c>
      <c r="G4824" s="4">
        <f t="shared" si="151"/>
        <v>3.1070000000000004E-3</v>
      </c>
    </row>
    <row r="4825" spans="1:7">
      <c r="A4825" s="4">
        <v>7</v>
      </c>
      <c r="B4825" s="4">
        <v>20</v>
      </c>
      <c r="C4825" s="4">
        <v>6</v>
      </c>
      <c r="D4825" s="4">
        <v>51.886000000000003</v>
      </c>
      <c r="E4825" s="4">
        <f t="shared" si="150"/>
        <v>5.1886000000000002E-2</v>
      </c>
      <c r="F4825" s="4">
        <v>22.533999999999999</v>
      </c>
      <c r="G4825" s="4">
        <f t="shared" si="151"/>
        <v>2.2533999999999998E-2</v>
      </c>
    </row>
    <row r="4826" spans="1:7">
      <c r="A4826" s="4">
        <v>7</v>
      </c>
      <c r="B4826" s="4">
        <v>20</v>
      </c>
      <c r="C4826" s="4">
        <v>7</v>
      </c>
      <c r="D4826" s="4">
        <v>219.102</v>
      </c>
      <c r="E4826" s="4">
        <f t="shared" si="150"/>
        <v>0.21910199999999999</v>
      </c>
      <c r="F4826" s="4">
        <v>51.481000000000002</v>
      </c>
      <c r="G4826" s="4">
        <f t="shared" si="151"/>
        <v>5.1480999999999999E-2</v>
      </c>
    </row>
    <row r="4827" spans="1:7">
      <c r="A4827" s="4">
        <v>7</v>
      </c>
      <c r="B4827" s="4">
        <v>20</v>
      </c>
      <c r="C4827" s="4">
        <v>8</v>
      </c>
      <c r="D4827" s="4">
        <v>409.13799999999998</v>
      </c>
      <c r="E4827" s="4">
        <f t="shared" si="150"/>
        <v>0.409138</v>
      </c>
      <c r="F4827" s="4">
        <v>186.82300000000001</v>
      </c>
      <c r="G4827" s="4">
        <f t="shared" si="151"/>
        <v>0.18682300000000002</v>
      </c>
    </row>
    <row r="4828" spans="1:7">
      <c r="A4828" s="4">
        <v>7</v>
      </c>
      <c r="B4828" s="4">
        <v>20</v>
      </c>
      <c r="C4828" s="4">
        <v>9</v>
      </c>
      <c r="D4828" s="4">
        <v>568.55799999999999</v>
      </c>
      <c r="E4828" s="4">
        <f t="shared" si="150"/>
        <v>0.56855800000000001</v>
      </c>
      <c r="F4828" s="4">
        <v>356.774</v>
      </c>
      <c r="G4828" s="4">
        <f t="shared" si="151"/>
        <v>0.35677399999999998</v>
      </c>
    </row>
    <row r="4829" spans="1:7">
      <c r="A4829" s="4">
        <v>7</v>
      </c>
      <c r="B4829" s="4">
        <v>20</v>
      </c>
      <c r="C4829" s="4">
        <v>10</v>
      </c>
      <c r="D4829" s="4">
        <v>686.33100000000002</v>
      </c>
      <c r="E4829" s="4">
        <f t="shared" si="150"/>
        <v>0.68633100000000002</v>
      </c>
      <c r="F4829" s="4">
        <v>503.714</v>
      </c>
      <c r="G4829" s="4">
        <f t="shared" si="151"/>
        <v>0.503714</v>
      </c>
    </row>
    <row r="4830" spans="1:7">
      <c r="A4830" s="4">
        <v>7</v>
      </c>
      <c r="B4830" s="4">
        <v>20</v>
      </c>
      <c r="C4830" s="4">
        <v>11</v>
      </c>
      <c r="D4830" s="4">
        <v>754.57</v>
      </c>
      <c r="E4830" s="4">
        <f t="shared" si="150"/>
        <v>0.75457000000000007</v>
      </c>
      <c r="F4830" s="4">
        <v>617.03499999999997</v>
      </c>
      <c r="G4830" s="4">
        <f t="shared" si="151"/>
        <v>0.617035</v>
      </c>
    </row>
    <row r="4831" spans="1:7">
      <c r="A4831" s="4">
        <v>7</v>
      </c>
      <c r="B4831" s="4">
        <v>20</v>
      </c>
      <c r="C4831" s="4">
        <v>12</v>
      </c>
      <c r="D4831" s="4">
        <v>737.91499999999996</v>
      </c>
      <c r="E4831" s="4">
        <f t="shared" si="150"/>
        <v>0.73791499999999999</v>
      </c>
      <c r="F4831" s="4">
        <v>658.90800000000002</v>
      </c>
      <c r="G4831" s="4">
        <f t="shared" si="151"/>
        <v>0.65890800000000005</v>
      </c>
    </row>
    <row r="4832" spans="1:7">
      <c r="A4832" s="4">
        <v>7</v>
      </c>
      <c r="B4832" s="4">
        <v>20</v>
      </c>
      <c r="C4832" s="4">
        <v>13</v>
      </c>
      <c r="D4832" s="4">
        <v>698.03</v>
      </c>
      <c r="E4832" s="4">
        <f t="shared" si="150"/>
        <v>0.69802999999999993</v>
      </c>
      <c r="F4832" s="4">
        <v>677.21900000000005</v>
      </c>
      <c r="G4832" s="4">
        <f t="shared" si="151"/>
        <v>0.67721900000000002</v>
      </c>
    </row>
    <row r="4833" spans="1:7">
      <c r="A4833" s="4">
        <v>7</v>
      </c>
      <c r="B4833" s="4">
        <v>20</v>
      </c>
      <c r="C4833" s="4">
        <v>14</v>
      </c>
      <c r="D4833" s="4">
        <v>635.58900000000006</v>
      </c>
      <c r="E4833" s="4">
        <f t="shared" si="150"/>
        <v>0.63558900000000007</v>
      </c>
      <c r="F4833" s="4">
        <v>674.24400000000003</v>
      </c>
      <c r="G4833" s="4">
        <f t="shared" si="151"/>
        <v>0.67424400000000007</v>
      </c>
    </row>
    <row r="4834" spans="1:7">
      <c r="A4834" s="4">
        <v>7</v>
      </c>
      <c r="B4834" s="4">
        <v>20</v>
      </c>
      <c r="C4834" s="4">
        <v>15</v>
      </c>
      <c r="D4834" s="4">
        <v>549.31399999999996</v>
      </c>
      <c r="E4834" s="4">
        <f t="shared" si="150"/>
        <v>0.54931399999999997</v>
      </c>
      <c r="F4834" s="4">
        <v>652.94399999999996</v>
      </c>
      <c r="G4834" s="4">
        <f t="shared" si="151"/>
        <v>0.65294399999999997</v>
      </c>
    </row>
    <row r="4835" spans="1:7">
      <c r="A4835" s="4">
        <v>7</v>
      </c>
      <c r="B4835" s="4">
        <v>20</v>
      </c>
      <c r="C4835" s="4">
        <v>16</v>
      </c>
      <c r="D4835" s="4">
        <v>399.11</v>
      </c>
      <c r="E4835" s="4">
        <f t="shared" si="150"/>
        <v>0.39911000000000002</v>
      </c>
      <c r="F4835" s="4">
        <v>547.83299999999997</v>
      </c>
      <c r="G4835" s="4">
        <f t="shared" si="151"/>
        <v>0.54783300000000001</v>
      </c>
    </row>
    <row r="4836" spans="1:7">
      <c r="A4836" s="4">
        <v>7</v>
      </c>
      <c r="B4836" s="4">
        <v>20</v>
      </c>
      <c r="C4836" s="4">
        <v>17</v>
      </c>
      <c r="D4836" s="4">
        <v>210.12100000000001</v>
      </c>
      <c r="E4836" s="4">
        <f t="shared" si="150"/>
        <v>0.210121</v>
      </c>
      <c r="F4836" s="4">
        <v>394.05700000000002</v>
      </c>
      <c r="G4836" s="4">
        <f t="shared" si="151"/>
        <v>0.39405699999999999</v>
      </c>
    </row>
    <row r="4837" spans="1:7">
      <c r="A4837" s="4">
        <v>7</v>
      </c>
      <c r="B4837" s="4">
        <v>20</v>
      </c>
      <c r="C4837" s="4">
        <v>18</v>
      </c>
      <c r="D4837" s="4">
        <v>66.763000000000005</v>
      </c>
      <c r="E4837" s="4">
        <f t="shared" si="150"/>
        <v>6.6763000000000003E-2</v>
      </c>
      <c r="F4837" s="4">
        <v>256.279</v>
      </c>
      <c r="G4837" s="4">
        <f t="shared" si="151"/>
        <v>0.25627899999999998</v>
      </c>
    </row>
    <row r="4838" spans="1:7">
      <c r="A4838" s="4">
        <v>7</v>
      </c>
      <c r="B4838" s="4">
        <v>20</v>
      </c>
      <c r="C4838" s="4">
        <v>19</v>
      </c>
      <c r="D4838" s="4">
        <v>5.9630000000000001</v>
      </c>
      <c r="E4838" s="4">
        <f t="shared" si="150"/>
        <v>5.9630000000000004E-3</v>
      </c>
      <c r="F4838" s="4">
        <v>62.555</v>
      </c>
      <c r="G4838" s="4">
        <f t="shared" si="151"/>
        <v>6.2554999999999999E-2</v>
      </c>
    </row>
    <row r="4839" spans="1:7">
      <c r="A4839" s="4">
        <v>7</v>
      </c>
      <c r="B4839" s="4">
        <v>20</v>
      </c>
      <c r="C4839" s="4">
        <v>20</v>
      </c>
      <c r="D4839" s="4">
        <v>0</v>
      </c>
      <c r="E4839" s="4">
        <f t="shared" si="150"/>
        <v>0</v>
      </c>
      <c r="F4839" s="4">
        <v>0</v>
      </c>
      <c r="G4839" s="4">
        <f t="shared" si="151"/>
        <v>0</v>
      </c>
    </row>
    <row r="4840" spans="1:7">
      <c r="A4840" s="4">
        <v>7</v>
      </c>
      <c r="B4840" s="4">
        <v>20</v>
      </c>
      <c r="C4840" s="4">
        <v>21</v>
      </c>
      <c r="D4840" s="4">
        <v>0</v>
      </c>
      <c r="E4840" s="4">
        <f t="shared" si="150"/>
        <v>0</v>
      </c>
      <c r="F4840" s="4">
        <v>0</v>
      </c>
      <c r="G4840" s="4">
        <f t="shared" si="151"/>
        <v>0</v>
      </c>
    </row>
    <row r="4841" spans="1:7">
      <c r="A4841" s="4">
        <v>7</v>
      </c>
      <c r="B4841" s="4">
        <v>20</v>
      </c>
      <c r="C4841" s="4">
        <v>22</v>
      </c>
      <c r="D4841" s="4">
        <v>0</v>
      </c>
      <c r="E4841" s="4">
        <f t="shared" si="150"/>
        <v>0</v>
      </c>
      <c r="F4841" s="4">
        <v>0</v>
      </c>
      <c r="G4841" s="4">
        <f t="shared" si="151"/>
        <v>0</v>
      </c>
    </row>
    <row r="4842" spans="1:7">
      <c r="A4842" s="4">
        <v>7</v>
      </c>
      <c r="B4842" s="4">
        <v>20</v>
      </c>
      <c r="C4842" s="4">
        <v>23</v>
      </c>
      <c r="D4842" s="4">
        <v>0</v>
      </c>
      <c r="E4842" s="4">
        <f t="shared" si="150"/>
        <v>0</v>
      </c>
      <c r="F4842" s="4">
        <v>0</v>
      </c>
      <c r="G4842" s="4">
        <f t="shared" si="151"/>
        <v>0</v>
      </c>
    </row>
    <row r="4843" spans="1:7">
      <c r="A4843" s="4">
        <v>7</v>
      </c>
      <c r="B4843" s="4">
        <v>21</v>
      </c>
      <c r="C4843" s="4">
        <v>0</v>
      </c>
      <c r="D4843" s="4">
        <v>0</v>
      </c>
      <c r="E4843" s="4">
        <f t="shared" si="150"/>
        <v>0</v>
      </c>
      <c r="F4843" s="4">
        <v>0</v>
      </c>
      <c r="G4843" s="4">
        <f t="shared" si="151"/>
        <v>0</v>
      </c>
    </row>
    <row r="4844" spans="1:7">
      <c r="A4844" s="4">
        <v>7</v>
      </c>
      <c r="B4844" s="4">
        <v>21</v>
      </c>
      <c r="C4844" s="4">
        <v>1</v>
      </c>
      <c r="D4844" s="4">
        <v>0</v>
      </c>
      <c r="E4844" s="4">
        <f t="shared" si="150"/>
        <v>0</v>
      </c>
      <c r="F4844" s="4">
        <v>0</v>
      </c>
      <c r="G4844" s="4">
        <f t="shared" si="151"/>
        <v>0</v>
      </c>
    </row>
    <row r="4845" spans="1:7">
      <c r="A4845" s="4">
        <v>7</v>
      </c>
      <c r="B4845" s="4">
        <v>21</v>
      </c>
      <c r="C4845" s="4">
        <v>2</v>
      </c>
      <c r="D4845" s="4">
        <v>0</v>
      </c>
      <c r="E4845" s="4">
        <f t="shared" si="150"/>
        <v>0</v>
      </c>
      <c r="F4845" s="4">
        <v>0</v>
      </c>
      <c r="G4845" s="4">
        <f t="shared" si="151"/>
        <v>0</v>
      </c>
    </row>
    <row r="4846" spans="1:7">
      <c r="A4846" s="4">
        <v>7</v>
      </c>
      <c r="B4846" s="4">
        <v>21</v>
      </c>
      <c r="C4846" s="4">
        <v>3</v>
      </c>
      <c r="D4846" s="4">
        <v>0</v>
      </c>
      <c r="E4846" s="4">
        <f t="shared" si="150"/>
        <v>0</v>
      </c>
      <c r="F4846" s="4">
        <v>0</v>
      </c>
      <c r="G4846" s="4">
        <f t="shared" si="151"/>
        <v>0</v>
      </c>
    </row>
    <row r="4847" spans="1:7">
      <c r="A4847" s="4">
        <v>7</v>
      </c>
      <c r="B4847" s="4">
        <v>21</v>
      </c>
      <c r="C4847" s="4">
        <v>4</v>
      </c>
      <c r="D4847" s="4">
        <v>0</v>
      </c>
      <c r="E4847" s="4">
        <f t="shared" si="150"/>
        <v>0</v>
      </c>
      <c r="F4847" s="4">
        <v>0</v>
      </c>
      <c r="G4847" s="4">
        <f t="shared" si="151"/>
        <v>0</v>
      </c>
    </row>
    <row r="4848" spans="1:7">
      <c r="A4848" s="4">
        <v>7</v>
      </c>
      <c r="B4848" s="4">
        <v>21</v>
      </c>
      <c r="C4848" s="4">
        <v>5</v>
      </c>
      <c r="D4848" s="4">
        <v>5.2050000000000001</v>
      </c>
      <c r="E4848" s="4">
        <f t="shared" si="150"/>
        <v>5.2050000000000004E-3</v>
      </c>
      <c r="F4848" s="4">
        <v>5.1989999999999998</v>
      </c>
      <c r="G4848" s="4">
        <f t="shared" si="151"/>
        <v>5.1989999999999996E-3</v>
      </c>
    </row>
    <row r="4849" spans="1:7">
      <c r="A4849" s="4">
        <v>7</v>
      </c>
      <c r="B4849" s="4">
        <v>21</v>
      </c>
      <c r="C4849" s="4">
        <v>6</v>
      </c>
      <c r="D4849" s="4">
        <v>68.355000000000004</v>
      </c>
      <c r="E4849" s="4">
        <f t="shared" si="150"/>
        <v>6.8354999999999999E-2</v>
      </c>
      <c r="F4849" s="4">
        <v>56.213999999999999</v>
      </c>
      <c r="G4849" s="4">
        <f t="shared" si="151"/>
        <v>5.6214E-2</v>
      </c>
    </row>
    <row r="4850" spans="1:7">
      <c r="A4850" s="4">
        <v>7</v>
      </c>
      <c r="B4850" s="4">
        <v>21</v>
      </c>
      <c r="C4850" s="4">
        <v>7</v>
      </c>
      <c r="D4850" s="4">
        <v>187.02</v>
      </c>
      <c r="E4850" s="4">
        <f t="shared" si="150"/>
        <v>0.18702000000000002</v>
      </c>
      <c r="F4850" s="4">
        <v>117.404</v>
      </c>
      <c r="G4850" s="4">
        <f t="shared" si="151"/>
        <v>0.11740399999999999</v>
      </c>
    </row>
    <row r="4851" spans="1:7">
      <c r="A4851" s="4">
        <v>7</v>
      </c>
      <c r="B4851" s="4">
        <v>21</v>
      </c>
      <c r="C4851" s="4">
        <v>8</v>
      </c>
      <c r="D4851" s="4">
        <v>369.35500000000002</v>
      </c>
      <c r="E4851" s="4">
        <f t="shared" si="150"/>
        <v>0.36935500000000004</v>
      </c>
      <c r="F4851" s="4">
        <v>199.38399999999999</v>
      </c>
      <c r="G4851" s="4">
        <f t="shared" si="151"/>
        <v>0.19938399999999998</v>
      </c>
    </row>
    <row r="4852" spans="1:7">
      <c r="A4852" s="4">
        <v>7</v>
      </c>
      <c r="B4852" s="4">
        <v>21</v>
      </c>
      <c r="C4852" s="4">
        <v>9</v>
      </c>
      <c r="D4852" s="4">
        <v>520.97199999999998</v>
      </c>
      <c r="E4852" s="4">
        <f t="shared" si="150"/>
        <v>0.52097199999999999</v>
      </c>
      <c r="F4852" s="4">
        <v>352.64600000000002</v>
      </c>
      <c r="G4852" s="4">
        <f t="shared" si="151"/>
        <v>0.35264600000000002</v>
      </c>
    </row>
    <row r="4853" spans="1:7">
      <c r="A4853" s="4">
        <v>7</v>
      </c>
      <c r="B4853" s="4">
        <v>21</v>
      </c>
      <c r="C4853" s="4">
        <v>10</v>
      </c>
      <c r="D4853" s="4">
        <v>511.93299999999999</v>
      </c>
      <c r="E4853" s="4">
        <f t="shared" si="150"/>
        <v>0.51193299999999997</v>
      </c>
      <c r="F4853" s="4">
        <v>388.58199999999999</v>
      </c>
      <c r="G4853" s="4">
        <f t="shared" si="151"/>
        <v>0.38858199999999998</v>
      </c>
    </row>
    <row r="4854" spans="1:7">
      <c r="A4854" s="4">
        <v>7</v>
      </c>
      <c r="B4854" s="4">
        <v>21</v>
      </c>
      <c r="C4854" s="4">
        <v>11</v>
      </c>
      <c r="D4854" s="4">
        <v>703.38800000000003</v>
      </c>
      <c r="E4854" s="4">
        <f t="shared" si="150"/>
        <v>0.70338800000000001</v>
      </c>
      <c r="F4854" s="4">
        <v>585.48199999999997</v>
      </c>
      <c r="G4854" s="4">
        <f t="shared" si="151"/>
        <v>0.58548199999999995</v>
      </c>
    </row>
    <row r="4855" spans="1:7">
      <c r="A4855" s="4">
        <v>7</v>
      </c>
      <c r="B4855" s="4">
        <v>21</v>
      </c>
      <c r="C4855" s="4">
        <v>12</v>
      </c>
      <c r="D4855" s="4">
        <v>701.02099999999996</v>
      </c>
      <c r="E4855" s="4">
        <f t="shared" si="150"/>
        <v>0.70102100000000001</v>
      </c>
      <c r="F4855" s="4">
        <v>629.529</v>
      </c>
      <c r="G4855" s="4">
        <f t="shared" si="151"/>
        <v>0.62952900000000001</v>
      </c>
    </row>
    <row r="4856" spans="1:7">
      <c r="A4856" s="4">
        <v>7</v>
      </c>
      <c r="B4856" s="4">
        <v>21</v>
      </c>
      <c r="C4856" s="4">
        <v>13</v>
      </c>
      <c r="D4856" s="4">
        <v>495.41300000000001</v>
      </c>
      <c r="E4856" s="4">
        <f t="shared" si="150"/>
        <v>0.49541299999999999</v>
      </c>
      <c r="F4856" s="4">
        <v>485.83800000000002</v>
      </c>
      <c r="G4856" s="4">
        <f t="shared" si="151"/>
        <v>0.48583800000000005</v>
      </c>
    </row>
    <row r="4857" spans="1:7">
      <c r="A4857" s="4">
        <v>7</v>
      </c>
      <c r="B4857" s="4">
        <v>21</v>
      </c>
      <c r="C4857" s="4">
        <v>14</v>
      </c>
      <c r="D4857" s="4">
        <v>579.06700000000001</v>
      </c>
      <c r="E4857" s="4">
        <f t="shared" si="150"/>
        <v>0.579067</v>
      </c>
      <c r="F4857" s="4">
        <v>608.26499999999999</v>
      </c>
      <c r="G4857" s="4">
        <f t="shared" si="151"/>
        <v>0.60826499999999994</v>
      </c>
    </row>
    <row r="4858" spans="1:7">
      <c r="A4858" s="4">
        <v>7</v>
      </c>
      <c r="B4858" s="4">
        <v>21</v>
      </c>
      <c r="C4858" s="4">
        <v>15</v>
      </c>
      <c r="D4858" s="4">
        <v>534.23699999999997</v>
      </c>
      <c r="E4858" s="4">
        <f t="shared" si="150"/>
        <v>0.53423699999999996</v>
      </c>
      <c r="F4858" s="4">
        <v>619.75800000000004</v>
      </c>
      <c r="G4858" s="4">
        <f t="shared" si="151"/>
        <v>0.61975800000000003</v>
      </c>
    </row>
    <row r="4859" spans="1:7">
      <c r="A4859" s="4">
        <v>7</v>
      </c>
      <c r="B4859" s="4">
        <v>21</v>
      </c>
      <c r="C4859" s="4">
        <v>16</v>
      </c>
      <c r="D4859" s="4">
        <v>385.45499999999998</v>
      </c>
      <c r="E4859" s="4">
        <f t="shared" si="150"/>
        <v>0.38545499999999999</v>
      </c>
      <c r="F4859" s="4">
        <v>520.93799999999999</v>
      </c>
      <c r="G4859" s="4">
        <f t="shared" si="151"/>
        <v>0.52093800000000001</v>
      </c>
    </row>
    <row r="4860" spans="1:7">
      <c r="A4860" s="4">
        <v>7</v>
      </c>
      <c r="B4860" s="4">
        <v>21</v>
      </c>
      <c r="C4860" s="4">
        <v>17</v>
      </c>
      <c r="D4860" s="4">
        <v>189.73400000000001</v>
      </c>
      <c r="E4860" s="4">
        <f t="shared" si="150"/>
        <v>0.18973400000000001</v>
      </c>
      <c r="F4860" s="4">
        <v>299.66199999999998</v>
      </c>
      <c r="G4860" s="4">
        <f t="shared" si="151"/>
        <v>0.29966199999999998</v>
      </c>
    </row>
    <row r="4861" spans="1:7">
      <c r="A4861" s="4">
        <v>7</v>
      </c>
      <c r="B4861" s="4">
        <v>21</v>
      </c>
      <c r="C4861" s="4">
        <v>18</v>
      </c>
      <c r="D4861" s="4">
        <v>69.902000000000001</v>
      </c>
      <c r="E4861" s="4">
        <f t="shared" si="150"/>
        <v>6.9902000000000006E-2</v>
      </c>
      <c r="F4861" s="4">
        <v>215.35599999999999</v>
      </c>
      <c r="G4861" s="4">
        <f t="shared" si="151"/>
        <v>0.21535599999999999</v>
      </c>
    </row>
    <row r="4862" spans="1:7">
      <c r="A4862" s="4">
        <v>7</v>
      </c>
      <c r="B4862" s="4">
        <v>21</v>
      </c>
      <c r="C4862" s="4">
        <v>19</v>
      </c>
      <c r="D4862" s="4">
        <v>9.6150000000000002</v>
      </c>
      <c r="E4862" s="4">
        <f t="shared" si="150"/>
        <v>9.6150000000000003E-3</v>
      </c>
      <c r="F4862" s="4">
        <v>25.106000000000002</v>
      </c>
      <c r="G4862" s="4">
        <f t="shared" si="151"/>
        <v>2.5106000000000003E-2</v>
      </c>
    </row>
    <row r="4863" spans="1:7">
      <c r="A4863" s="4">
        <v>7</v>
      </c>
      <c r="B4863" s="4">
        <v>21</v>
      </c>
      <c r="C4863" s="4">
        <v>20</v>
      </c>
      <c r="D4863" s="4">
        <v>0</v>
      </c>
      <c r="E4863" s="4">
        <f t="shared" si="150"/>
        <v>0</v>
      </c>
      <c r="F4863" s="4">
        <v>0</v>
      </c>
      <c r="G4863" s="4">
        <f t="shared" si="151"/>
        <v>0</v>
      </c>
    </row>
    <row r="4864" spans="1:7">
      <c r="A4864" s="4">
        <v>7</v>
      </c>
      <c r="B4864" s="4">
        <v>21</v>
      </c>
      <c r="C4864" s="4">
        <v>21</v>
      </c>
      <c r="D4864" s="4">
        <v>0</v>
      </c>
      <c r="E4864" s="4">
        <f t="shared" si="150"/>
        <v>0</v>
      </c>
      <c r="F4864" s="4">
        <v>0</v>
      </c>
      <c r="G4864" s="4">
        <f t="shared" si="151"/>
        <v>0</v>
      </c>
    </row>
    <row r="4865" spans="1:7">
      <c r="A4865" s="4">
        <v>7</v>
      </c>
      <c r="B4865" s="4">
        <v>21</v>
      </c>
      <c r="C4865" s="4">
        <v>22</v>
      </c>
      <c r="D4865" s="4">
        <v>0</v>
      </c>
      <c r="E4865" s="4">
        <f t="shared" si="150"/>
        <v>0</v>
      </c>
      <c r="F4865" s="4">
        <v>0</v>
      </c>
      <c r="G4865" s="4">
        <f t="shared" si="151"/>
        <v>0</v>
      </c>
    </row>
    <row r="4866" spans="1:7">
      <c r="A4866" s="4">
        <v>7</v>
      </c>
      <c r="B4866" s="4">
        <v>21</v>
      </c>
      <c r="C4866" s="4">
        <v>23</v>
      </c>
      <c r="D4866" s="4">
        <v>0</v>
      </c>
      <c r="E4866" s="4">
        <f t="shared" si="150"/>
        <v>0</v>
      </c>
      <c r="F4866" s="4">
        <v>0</v>
      </c>
      <c r="G4866" s="4">
        <f t="shared" si="151"/>
        <v>0</v>
      </c>
    </row>
    <row r="4867" spans="1:7">
      <c r="A4867" s="4">
        <v>7</v>
      </c>
      <c r="B4867" s="4">
        <v>22</v>
      </c>
      <c r="C4867" s="4">
        <v>0</v>
      </c>
      <c r="D4867" s="4">
        <v>0</v>
      </c>
      <c r="E4867" s="4">
        <f t="shared" si="150"/>
        <v>0</v>
      </c>
      <c r="F4867" s="4">
        <v>0</v>
      </c>
      <c r="G4867" s="4">
        <f t="shared" si="151"/>
        <v>0</v>
      </c>
    </row>
    <row r="4868" spans="1:7">
      <c r="A4868" s="4">
        <v>7</v>
      </c>
      <c r="B4868" s="4">
        <v>22</v>
      </c>
      <c r="C4868" s="4">
        <v>1</v>
      </c>
      <c r="D4868" s="4">
        <v>0</v>
      </c>
      <c r="E4868" s="4">
        <f t="shared" si="150"/>
        <v>0</v>
      </c>
      <c r="F4868" s="4">
        <v>0</v>
      </c>
      <c r="G4868" s="4">
        <f t="shared" si="151"/>
        <v>0</v>
      </c>
    </row>
    <row r="4869" spans="1:7">
      <c r="A4869" s="4">
        <v>7</v>
      </c>
      <c r="B4869" s="4">
        <v>22</v>
      </c>
      <c r="C4869" s="4">
        <v>2</v>
      </c>
      <c r="D4869" s="4">
        <v>0</v>
      </c>
      <c r="E4869" s="4">
        <f t="shared" si="150"/>
        <v>0</v>
      </c>
      <c r="F4869" s="4">
        <v>0</v>
      </c>
      <c r="G4869" s="4">
        <f t="shared" si="151"/>
        <v>0</v>
      </c>
    </row>
    <row r="4870" spans="1:7">
      <c r="A4870" s="4">
        <v>7</v>
      </c>
      <c r="B4870" s="4">
        <v>22</v>
      </c>
      <c r="C4870" s="4">
        <v>3</v>
      </c>
      <c r="D4870" s="4">
        <v>0</v>
      </c>
      <c r="E4870" s="4">
        <f t="shared" si="150"/>
        <v>0</v>
      </c>
      <c r="F4870" s="4">
        <v>0</v>
      </c>
      <c r="G4870" s="4">
        <f t="shared" si="151"/>
        <v>0</v>
      </c>
    </row>
    <row r="4871" spans="1:7">
      <c r="A4871" s="4">
        <v>7</v>
      </c>
      <c r="B4871" s="4">
        <v>22</v>
      </c>
      <c r="C4871" s="4">
        <v>4</v>
      </c>
      <c r="D4871" s="4">
        <v>0</v>
      </c>
      <c r="E4871" s="4">
        <f t="shared" si="150"/>
        <v>0</v>
      </c>
      <c r="F4871" s="4">
        <v>0</v>
      </c>
      <c r="G4871" s="4">
        <f t="shared" si="151"/>
        <v>0</v>
      </c>
    </row>
    <row r="4872" spans="1:7">
      <c r="A4872" s="4">
        <v>7</v>
      </c>
      <c r="B4872" s="4">
        <v>22</v>
      </c>
      <c r="C4872" s="4">
        <v>5</v>
      </c>
      <c r="D4872" s="4">
        <v>2.57</v>
      </c>
      <c r="E4872" s="4">
        <f t="shared" si="150"/>
        <v>2.5699999999999998E-3</v>
      </c>
      <c r="F4872" s="4">
        <v>2.5670000000000002</v>
      </c>
      <c r="G4872" s="4">
        <f t="shared" si="151"/>
        <v>2.5670000000000003E-3</v>
      </c>
    </row>
    <row r="4873" spans="1:7">
      <c r="A4873" s="4">
        <v>7</v>
      </c>
      <c r="B4873" s="4">
        <v>22</v>
      </c>
      <c r="C4873" s="4">
        <v>6</v>
      </c>
      <c r="D4873" s="4">
        <v>50.296999999999997</v>
      </c>
      <c r="E4873" s="4">
        <f t="shared" si="150"/>
        <v>5.0296999999999994E-2</v>
      </c>
      <c r="F4873" s="4">
        <v>22.082999999999998</v>
      </c>
      <c r="G4873" s="4">
        <f t="shared" si="151"/>
        <v>2.2082999999999998E-2</v>
      </c>
    </row>
    <row r="4874" spans="1:7">
      <c r="A4874" s="4">
        <v>7</v>
      </c>
      <c r="B4874" s="4">
        <v>22</v>
      </c>
      <c r="C4874" s="4">
        <v>7</v>
      </c>
      <c r="D4874" s="4">
        <v>215.77600000000001</v>
      </c>
      <c r="E4874" s="4">
        <f t="shared" si="150"/>
        <v>0.21577600000000002</v>
      </c>
      <c r="F4874" s="4">
        <v>49.256</v>
      </c>
      <c r="G4874" s="4">
        <f t="shared" si="151"/>
        <v>4.9256000000000001E-2</v>
      </c>
    </row>
    <row r="4875" spans="1:7">
      <c r="A4875" s="4">
        <v>7</v>
      </c>
      <c r="B4875" s="4">
        <v>22</v>
      </c>
      <c r="C4875" s="4">
        <v>8</v>
      </c>
      <c r="D4875" s="4">
        <v>401.81299999999999</v>
      </c>
      <c r="E4875" s="4">
        <f t="shared" si="150"/>
        <v>0.40181299999999998</v>
      </c>
      <c r="F4875" s="4">
        <v>182.41499999999999</v>
      </c>
      <c r="G4875" s="4">
        <f t="shared" si="151"/>
        <v>0.18241499999999999</v>
      </c>
    </row>
    <row r="4876" spans="1:7">
      <c r="A4876" s="4">
        <v>7</v>
      </c>
      <c r="B4876" s="4">
        <v>22</v>
      </c>
      <c r="C4876" s="4">
        <v>9</v>
      </c>
      <c r="D4876" s="4">
        <v>542.42999999999995</v>
      </c>
      <c r="E4876" s="4">
        <f t="shared" si="150"/>
        <v>0.54242999999999997</v>
      </c>
      <c r="F4876" s="4">
        <v>344.31900000000002</v>
      </c>
      <c r="G4876" s="4">
        <f t="shared" si="151"/>
        <v>0.34431900000000004</v>
      </c>
    </row>
    <row r="4877" spans="1:7">
      <c r="A4877" s="4">
        <v>7</v>
      </c>
      <c r="B4877" s="4">
        <v>22</v>
      </c>
      <c r="C4877" s="4">
        <v>10</v>
      </c>
      <c r="D4877" s="4">
        <v>651.13499999999999</v>
      </c>
      <c r="E4877" s="4">
        <f t="shared" si="150"/>
        <v>0.65113500000000002</v>
      </c>
      <c r="F4877" s="4">
        <v>483.53500000000003</v>
      </c>
      <c r="G4877" s="4">
        <f t="shared" si="151"/>
        <v>0.48353500000000005</v>
      </c>
    </row>
    <row r="4878" spans="1:7">
      <c r="A4878" s="4">
        <v>7</v>
      </c>
      <c r="B4878" s="4">
        <v>22</v>
      </c>
      <c r="C4878" s="4">
        <v>11</v>
      </c>
      <c r="D4878" s="4">
        <v>729.45600000000002</v>
      </c>
      <c r="E4878" s="4">
        <f t="shared" si="150"/>
        <v>0.72945599999999999</v>
      </c>
      <c r="F4878" s="4">
        <v>599.02599999999995</v>
      </c>
      <c r="G4878" s="4">
        <f t="shared" si="151"/>
        <v>0.59902599999999995</v>
      </c>
    </row>
    <row r="4879" spans="1:7">
      <c r="A4879" s="4">
        <v>7</v>
      </c>
      <c r="B4879" s="4">
        <v>22</v>
      </c>
      <c r="C4879" s="4">
        <v>12</v>
      </c>
      <c r="D4879" s="4">
        <v>750.36199999999997</v>
      </c>
      <c r="E4879" s="4">
        <f t="shared" si="150"/>
        <v>0.75036199999999997</v>
      </c>
      <c r="F4879" s="4">
        <v>671.82600000000002</v>
      </c>
      <c r="G4879" s="4">
        <f t="shared" si="151"/>
        <v>0.67182600000000003</v>
      </c>
    </row>
    <row r="4880" spans="1:7">
      <c r="A4880" s="4">
        <v>7</v>
      </c>
      <c r="B4880" s="4">
        <v>22</v>
      </c>
      <c r="C4880" s="4">
        <v>13</v>
      </c>
      <c r="D4880" s="4">
        <v>681.8</v>
      </c>
      <c r="E4880" s="4">
        <f t="shared" si="150"/>
        <v>0.68179999999999996</v>
      </c>
      <c r="F4880" s="4">
        <v>661.38300000000004</v>
      </c>
      <c r="G4880" s="4">
        <f t="shared" si="151"/>
        <v>0.66138300000000005</v>
      </c>
    </row>
    <row r="4881" spans="1:7">
      <c r="A4881" s="4">
        <v>7</v>
      </c>
      <c r="B4881" s="4">
        <v>22</v>
      </c>
      <c r="C4881" s="4">
        <v>14</v>
      </c>
      <c r="D4881" s="4">
        <v>653.94000000000005</v>
      </c>
      <c r="E4881" s="4">
        <f t="shared" si="150"/>
        <v>0.65394000000000008</v>
      </c>
      <c r="F4881" s="4">
        <v>692.17100000000005</v>
      </c>
      <c r="G4881" s="4">
        <f t="shared" si="151"/>
        <v>0.69217100000000009</v>
      </c>
    </row>
    <row r="4882" spans="1:7">
      <c r="A4882" s="4">
        <v>7</v>
      </c>
      <c r="B4882" s="4">
        <v>22</v>
      </c>
      <c r="C4882" s="4">
        <v>15</v>
      </c>
      <c r="D4882" s="4">
        <v>556.85</v>
      </c>
      <c r="E4882" s="4">
        <f t="shared" si="150"/>
        <v>0.55685000000000007</v>
      </c>
      <c r="F4882" s="4">
        <v>658.43</v>
      </c>
      <c r="G4882" s="4">
        <f t="shared" si="151"/>
        <v>0.65842999999999996</v>
      </c>
    </row>
    <row r="4883" spans="1:7">
      <c r="A4883" s="4">
        <v>7</v>
      </c>
      <c r="B4883" s="4">
        <v>22</v>
      </c>
      <c r="C4883" s="4">
        <v>16</v>
      </c>
      <c r="D4883" s="4">
        <v>384.08</v>
      </c>
      <c r="E4883" s="4">
        <f t="shared" si="150"/>
        <v>0.38407999999999998</v>
      </c>
      <c r="F4883" s="4">
        <v>515.85400000000004</v>
      </c>
      <c r="G4883" s="4">
        <f t="shared" si="151"/>
        <v>0.51585400000000003</v>
      </c>
    </row>
    <row r="4884" spans="1:7">
      <c r="A4884" s="4">
        <v>7</v>
      </c>
      <c r="B4884" s="4">
        <v>22</v>
      </c>
      <c r="C4884" s="4">
        <v>17</v>
      </c>
      <c r="D4884" s="4">
        <v>230.209</v>
      </c>
      <c r="E4884" s="4">
        <f t="shared" ref="E4884:E4947" si="152">D4884/1000</f>
        <v>0.230209</v>
      </c>
      <c r="F4884" s="4">
        <v>438.88400000000001</v>
      </c>
      <c r="G4884" s="4">
        <f t="shared" ref="G4884:G4947" si="153">F4884/1000</f>
        <v>0.438884</v>
      </c>
    </row>
    <row r="4885" spans="1:7">
      <c r="A4885" s="4">
        <v>7</v>
      </c>
      <c r="B4885" s="4">
        <v>22</v>
      </c>
      <c r="C4885" s="4">
        <v>18</v>
      </c>
      <c r="D4885" s="4">
        <v>63.695</v>
      </c>
      <c r="E4885" s="4">
        <f t="shared" si="152"/>
        <v>6.3695000000000002E-2</v>
      </c>
      <c r="F4885" s="4">
        <v>267.93099999999998</v>
      </c>
      <c r="G4885" s="4">
        <f t="shared" si="153"/>
        <v>0.26793099999999997</v>
      </c>
    </row>
    <row r="4886" spans="1:7">
      <c r="A4886" s="4">
        <v>7</v>
      </c>
      <c r="B4886" s="4">
        <v>22</v>
      </c>
      <c r="C4886" s="4">
        <v>19</v>
      </c>
      <c r="D4886" s="4">
        <v>4.9800000000000004</v>
      </c>
      <c r="E4886" s="4">
        <f t="shared" si="152"/>
        <v>4.9800000000000001E-3</v>
      </c>
      <c r="F4886" s="4">
        <v>64.902000000000001</v>
      </c>
      <c r="G4886" s="4">
        <f t="shared" si="153"/>
        <v>6.4902000000000001E-2</v>
      </c>
    </row>
    <row r="4887" spans="1:7">
      <c r="A4887" s="4">
        <v>7</v>
      </c>
      <c r="B4887" s="4">
        <v>22</v>
      </c>
      <c r="C4887" s="4">
        <v>20</v>
      </c>
      <c r="D4887" s="4">
        <v>0</v>
      </c>
      <c r="E4887" s="4">
        <f t="shared" si="152"/>
        <v>0</v>
      </c>
      <c r="F4887" s="4">
        <v>0</v>
      </c>
      <c r="G4887" s="4">
        <f t="shared" si="153"/>
        <v>0</v>
      </c>
    </row>
    <row r="4888" spans="1:7">
      <c r="A4888" s="4">
        <v>7</v>
      </c>
      <c r="B4888" s="4">
        <v>22</v>
      </c>
      <c r="C4888" s="4">
        <v>21</v>
      </c>
      <c r="D4888" s="4">
        <v>0</v>
      </c>
      <c r="E4888" s="4">
        <f t="shared" si="152"/>
        <v>0</v>
      </c>
      <c r="F4888" s="4">
        <v>0</v>
      </c>
      <c r="G4888" s="4">
        <f t="shared" si="153"/>
        <v>0</v>
      </c>
    </row>
    <row r="4889" spans="1:7">
      <c r="A4889" s="4">
        <v>7</v>
      </c>
      <c r="B4889" s="4">
        <v>22</v>
      </c>
      <c r="C4889" s="4">
        <v>22</v>
      </c>
      <c r="D4889" s="4">
        <v>0</v>
      </c>
      <c r="E4889" s="4">
        <f t="shared" si="152"/>
        <v>0</v>
      </c>
      <c r="F4889" s="4">
        <v>0</v>
      </c>
      <c r="G4889" s="4">
        <f t="shared" si="153"/>
        <v>0</v>
      </c>
    </row>
    <row r="4890" spans="1:7">
      <c r="A4890" s="4">
        <v>7</v>
      </c>
      <c r="B4890" s="4">
        <v>22</v>
      </c>
      <c r="C4890" s="4">
        <v>23</v>
      </c>
      <c r="D4890" s="4">
        <v>0</v>
      </c>
      <c r="E4890" s="4">
        <f t="shared" si="152"/>
        <v>0</v>
      </c>
      <c r="F4890" s="4">
        <v>0</v>
      </c>
      <c r="G4890" s="4">
        <f t="shared" si="153"/>
        <v>0</v>
      </c>
    </row>
    <row r="4891" spans="1:7">
      <c r="A4891" s="4">
        <v>7</v>
      </c>
      <c r="B4891" s="4">
        <v>23</v>
      </c>
      <c r="C4891" s="4">
        <v>0</v>
      </c>
      <c r="D4891" s="4">
        <v>0</v>
      </c>
      <c r="E4891" s="4">
        <f t="shared" si="152"/>
        <v>0</v>
      </c>
      <c r="F4891" s="4">
        <v>0</v>
      </c>
      <c r="G4891" s="4">
        <f t="shared" si="153"/>
        <v>0</v>
      </c>
    </row>
    <row r="4892" spans="1:7">
      <c r="A4892" s="4">
        <v>7</v>
      </c>
      <c r="B4892" s="4">
        <v>23</v>
      </c>
      <c r="C4892" s="4">
        <v>1</v>
      </c>
      <c r="D4892" s="4">
        <v>0</v>
      </c>
      <c r="E4892" s="4">
        <f t="shared" si="152"/>
        <v>0</v>
      </c>
      <c r="F4892" s="4">
        <v>0</v>
      </c>
      <c r="G4892" s="4">
        <f t="shared" si="153"/>
        <v>0</v>
      </c>
    </row>
    <row r="4893" spans="1:7">
      <c r="A4893" s="4">
        <v>7</v>
      </c>
      <c r="B4893" s="4">
        <v>23</v>
      </c>
      <c r="C4893" s="4">
        <v>2</v>
      </c>
      <c r="D4893" s="4">
        <v>0</v>
      </c>
      <c r="E4893" s="4">
        <f t="shared" si="152"/>
        <v>0</v>
      </c>
      <c r="F4893" s="4">
        <v>0</v>
      </c>
      <c r="G4893" s="4">
        <f t="shared" si="153"/>
        <v>0</v>
      </c>
    </row>
    <row r="4894" spans="1:7">
      <c r="A4894" s="4">
        <v>7</v>
      </c>
      <c r="B4894" s="4">
        <v>23</v>
      </c>
      <c r="C4894" s="4">
        <v>3</v>
      </c>
      <c r="D4894" s="4">
        <v>0</v>
      </c>
      <c r="E4894" s="4">
        <f t="shared" si="152"/>
        <v>0</v>
      </c>
      <c r="F4894" s="4">
        <v>0</v>
      </c>
      <c r="G4894" s="4">
        <f t="shared" si="153"/>
        <v>0</v>
      </c>
    </row>
    <row r="4895" spans="1:7">
      <c r="A4895" s="4">
        <v>7</v>
      </c>
      <c r="B4895" s="4">
        <v>23</v>
      </c>
      <c r="C4895" s="4">
        <v>4</v>
      </c>
      <c r="D4895" s="4">
        <v>0</v>
      </c>
      <c r="E4895" s="4">
        <f t="shared" si="152"/>
        <v>0</v>
      </c>
      <c r="F4895" s="4">
        <v>0</v>
      </c>
      <c r="G4895" s="4">
        <f t="shared" si="153"/>
        <v>0</v>
      </c>
    </row>
    <row r="4896" spans="1:7">
      <c r="A4896" s="4">
        <v>7</v>
      </c>
      <c r="B4896" s="4">
        <v>23</v>
      </c>
      <c r="C4896" s="4">
        <v>5</v>
      </c>
      <c r="D4896" s="4">
        <v>1.82</v>
      </c>
      <c r="E4896" s="4">
        <f t="shared" si="152"/>
        <v>1.82E-3</v>
      </c>
      <c r="F4896" s="4">
        <v>1.8120000000000001</v>
      </c>
      <c r="G4896" s="4">
        <f t="shared" si="153"/>
        <v>1.812E-3</v>
      </c>
    </row>
    <row r="4897" spans="1:7">
      <c r="A4897" s="4">
        <v>7</v>
      </c>
      <c r="B4897" s="4">
        <v>23</v>
      </c>
      <c r="C4897" s="4">
        <v>6</v>
      </c>
      <c r="D4897" s="4">
        <v>55.631999999999998</v>
      </c>
      <c r="E4897" s="4">
        <f t="shared" si="152"/>
        <v>5.5632000000000001E-2</v>
      </c>
      <c r="F4897" s="4">
        <v>31.026</v>
      </c>
      <c r="G4897" s="4">
        <f t="shared" si="153"/>
        <v>3.1026000000000001E-2</v>
      </c>
    </row>
    <row r="4898" spans="1:7">
      <c r="A4898" s="4">
        <v>7</v>
      </c>
      <c r="B4898" s="4">
        <v>23</v>
      </c>
      <c r="C4898" s="4">
        <v>7</v>
      </c>
      <c r="D4898" s="4">
        <v>221.053</v>
      </c>
      <c r="E4898" s="4">
        <f t="shared" si="152"/>
        <v>0.221053</v>
      </c>
      <c r="F4898" s="4">
        <v>53.715000000000003</v>
      </c>
      <c r="G4898" s="4">
        <f t="shared" si="153"/>
        <v>5.3715000000000006E-2</v>
      </c>
    </row>
    <row r="4899" spans="1:7">
      <c r="A4899" s="4">
        <v>7</v>
      </c>
      <c r="B4899" s="4">
        <v>23</v>
      </c>
      <c r="C4899" s="4">
        <v>8</v>
      </c>
      <c r="D4899" s="4">
        <v>369.06799999999998</v>
      </c>
      <c r="E4899" s="4">
        <f t="shared" si="152"/>
        <v>0.36906800000000001</v>
      </c>
      <c r="F4899" s="4">
        <v>173.96199999999999</v>
      </c>
      <c r="G4899" s="4">
        <f t="shared" si="153"/>
        <v>0.17396199999999998</v>
      </c>
    </row>
    <row r="4900" spans="1:7">
      <c r="A4900" s="4">
        <v>7</v>
      </c>
      <c r="B4900" s="4">
        <v>23</v>
      </c>
      <c r="C4900" s="4">
        <v>9</v>
      </c>
      <c r="D4900" s="4">
        <v>551.66300000000001</v>
      </c>
      <c r="E4900" s="4">
        <f t="shared" si="152"/>
        <v>0.55166300000000001</v>
      </c>
      <c r="F4900" s="4">
        <v>340.66</v>
      </c>
      <c r="G4900" s="4">
        <f t="shared" si="153"/>
        <v>0.34066000000000002</v>
      </c>
    </row>
    <row r="4901" spans="1:7">
      <c r="A4901" s="4">
        <v>7</v>
      </c>
      <c r="B4901" s="4">
        <v>23</v>
      </c>
      <c r="C4901" s="4">
        <v>10</v>
      </c>
      <c r="D4901" s="4">
        <v>643.77700000000004</v>
      </c>
      <c r="E4901" s="4">
        <f t="shared" si="152"/>
        <v>0.64377700000000004</v>
      </c>
      <c r="F4901" s="4">
        <v>475.34199999999998</v>
      </c>
      <c r="G4901" s="4">
        <f t="shared" si="153"/>
        <v>0.47534199999999999</v>
      </c>
    </row>
    <row r="4902" spans="1:7">
      <c r="A4902" s="4">
        <v>7</v>
      </c>
      <c r="B4902" s="4">
        <v>23</v>
      </c>
      <c r="C4902" s="4">
        <v>11</v>
      </c>
      <c r="D4902" s="4">
        <v>674.32500000000005</v>
      </c>
      <c r="E4902" s="4">
        <f t="shared" si="152"/>
        <v>0.67432500000000006</v>
      </c>
      <c r="F4902" s="4">
        <v>551.98</v>
      </c>
      <c r="G4902" s="4">
        <f t="shared" si="153"/>
        <v>0.55198000000000003</v>
      </c>
    </row>
    <row r="4903" spans="1:7">
      <c r="A4903" s="4">
        <v>7</v>
      </c>
      <c r="B4903" s="4">
        <v>23</v>
      </c>
      <c r="C4903" s="4">
        <v>12</v>
      </c>
      <c r="D4903" s="4">
        <v>501.17</v>
      </c>
      <c r="E4903" s="4">
        <f t="shared" si="152"/>
        <v>0.50117</v>
      </c>
      <c r="F4903" s="4">
        <v>452.34500000000003</v>
      </c>
      <c r="G4903" s="4">
        <f t="shared" si="153"/>
        <v>0.45234500000000005</v>
      </c>
    </row>
    <row r="4904" spans="1:7">
      <c r="A4904" s="4">
        <v>7</v>
      </c>
      <c r="B4904" s="4">
        <v>23</v>
      </c>
      <c r="C4904" s="4">
        <v>13</v>
      </c>
      <c r="D4904" s="4">
        <v>648.24099999999999</v>
      </c>
      <c r="E4904" s="4">
        <f t="shared" si="152"/>
        <v>0.64824099999999996</v>
      </c>
      <c r="F4904" s="4">
        <v>627.51</v>
      </c>
      <c r="G4904" s="4">
        <f t="shared" si="153"/>
        <v>0.62751000000000001</v>
      </c>
    </row>
    <row r="4905" spans="1:7">
      <c r="A4905" s="4">
        <v>7</v>
      </c>
      <c r="B4905" s="4">
        <v>23</v>
      </c>
      <c r="C4905" s="4">
        <v>14</v>
      </c>
      <c r="D4905" s="4">
        <v>631.36699999999996</v>
      </c>
      <c r="E4905" s="4">
        <f t="shared" si="152"/>
        <v>0.63136700000000001</v>
      </c>
      <c r="F4905" s="4">
        <v>667.81200000000001</v>
      </c>
      <c r="G4905" s="4">
        <f t="shared" si="153"/>
        <v>0.66781199999999996</v>
      </c>
    </row>
    <row r="4906" spans="1:7">
      <c r="A4906" s="4">
        <v>7</v>
      </c>
      <c r="B4906" s="4">
        <v>23</v>
      </c>
      <c r="C4906" s="4">
        <v>15</v>
      </c>
      <c r="D4906" s="4">
        <v>459.05099999999999</v>
      </c>
      <c r="E4906" s="4">
        <f t="shared" si="152"/>
        <v>0.45905099999999999</v>
      </c>
      <c r="F4906" s="4">
        <v>541.74400000000003</v>
      </c>
      <c r="G4906" s="4">
        <f t="shared" si="153"/>
        <v>0.541744</v>
      </c>
    </row>
    <row r="4907" spans="1:7">
      <c r="A4907" s="4">
        <v>7</v>
      </c>
      <c r="B4907" s="4">
        <v>23</v>
      </c>
      <c r="C4907" s="4">
        <v>16</v>
      </c>
      <c r="D4907" s="4">
        <v>383.12700000000001</v>
      </c>
      <c r="E4907" s="4">
        <f t="shared" si="152"/>
        <v>0.383127</v>
      </c>
      <c r="F4907" s="4">
        <v>533.19399999999996</v>
      </c>
      <c r="G4907" s="4">
        <f t="shared" si="153"/>
        <v>0.53319399999999995</v>
      </c>
    </row>
    <row r="4908" spans="1:7">
      <c r="A4908" s="4">
        <v>7</v>
      </c>
      <c r="B4908" s="4">
        <v>23</v>
      </c>
      <c r="C4908" s="4">
        <v>17</v>
      </c>
      <c r="D4908" s="4">
        <v>185.98699999999999</v>
      </c>
      <c r="E4908" s="4">
        <f t="shared" si="152"/>
        <v>0.18598699999999999</v>
      </c>
      <c r="F4908" s="4">
        <v>291.13400000000001</v>
      </c>
      <c r="G4908" s="4">
        <f t="shared" si="153"/>
        <v>0.291134</v>
      </c>
    </row>
    <row r="4909" spans="1:7">
      <c r="A4909" s="4">
        <v>7</v>
      </c>
      <c r="B4909" s="4">
        <v>23</v>
      </c>
      <c r="C4909" s="4">
        <v>18</v>
      </c>
      <c r="D4909" s="4">
        <v>66.072000000000003</v>
      </c>
      <c r="E4909" s="4">
        <f t="shared" si="152"/>
        <v>6.6072000000000006E-2</v>
      </c>
      <c r="F4909" s="4">
        <v>103.798</v>
      </c>
      <c r="G4909" s="4">
        <f t="shared" si="153"/>
        <v>0.103798</v>
      </c>
    </row>
    <row r="4910" spans="1:7">
      <c r="A4910" s="4">
        <v>7</v>
      </c>
      <c r="B4910" s="4">
        <v>23</v>
      </c>
      <c r="C4910" s="4">
        <v>19</v>
      </c>
      <c r="D4910" s="4">
        <v>15.166</v>
      </c>
      <c r="E4910" s="4">
        <f t="shared" si="152"/>
        <v>1.5166000000000001E-2</v>
      </c>
      <c r="F4910" s="4">
        <v>25.172999999999998</v>
      </c>
      <c r="G4910" s="4">
        <f t="shared" si="153"/>
        <v>2.5172999999999997E-2</v>
      </c>
    </row>
    <row r="4911" spans="1:7">
      <c r="A4911" s="4">
        <v>7</v>
      </c>
      <c r="B4911" s="4">
        <v>23</v>
      </c>
      <c r="C4911" s="4">
        <v>20</v>
      </c>
      <c r="D4911" s="4">
        <v>0</v>
      </c>
      <c r="E4911" s="4">
        <f t="shared" si="152"/>
        <v>0</v>
      </c>
      <c r="F4911" s="4">
        <v>0</v>
      </c>
      <c r="G4911" s="4">
        <f t="shared" si="153"/>
        <v>0</v>
      </c>
    </row>
    <row r="4912" spans="1:7">
      <c r="A4912" s="4">
        <v>7</v>
      </c>
      <c r="B4912" s="4">
        <v>23</v>
      </c>
      <c r="C4912" s="4">
        <v>21</v>
      </c>
      <c r="D4912" s="4">
        <v>0</v>
      </c>
      <c r="E4912" s="4">
        <f t="shared" si="152"/>
        <v>0</v>
      </c>
      <c r="F4912" s="4">
        <v>0</v>
      </c>
      <c r="G4912" s="4">
        <f t="shared" si="153"/>
        <v>0</v>
      </c>
    </row>
    <row r="4913" spans="1:7">
      <c r="A4913" s="4">
        <v>7</v>
      </c>
      <c r="B4913" s="4">
        <v>23</v>
      </c>
      <c r="C4913" s="4">
        <v>22</v>
      </c>
      <c r="D4913" s="4">
        <v>0</v>
      </c>
      <c r="E4913" s="4">
        <f t="shared" si="152"/>
        <v>0</v>
      </c>
      <c r="F4913" s="4">
        <v>0</v>
      </c>
      <c r="G4913" s="4">
        <f t="shared" si="153"/>
        <v>0</v>
      </c>
    </row>
    <row r="4914" spans="1:7">
      <c r="A4914" s="4">
        <v>7</v>
      </c>
      <c r="B4914" s="4">
        <v>23</v>
      </c>
      <c r="C4914" s="4">
        <v>23</v>
      </c>
      <c r="D4914" s="4">
        <v>0</v>
      </c>
      <c r="E4914" s="4">
        <f t="shared" si="152"/>
        <v>0</v>
      </c>
      <c r="F4914" s="4">
        <v>0</v>
      </c>
      <c r="G4914" s="4">
        <f t="shared" si="153"/>
        <v>0</v>
      </c>
    </row>
    <row r="4915" spans="1:7">
      <c r="A4915" s="4">
        <v>7</v>
      </c>
      <c r="B4915" s="4">
        <v>24</v>
      </c>
      <c r="C4915" s="4">
        <v>0</v>
      </c>
      <c r="D4915" s="4">
        <v>0</v>
      </c>
      <c r="E4915" s="4">
        <f t="shared" si="152"/>
        <v>0</v>
      </c>
      <c r="F4915" s="4">
        <v>0</v>
      </c>
      <c r="G4915" s="4">
        <f t="shared" si="153"/>
        <v>0</v>
      </c>
    </row>
    <row r="4916" spans="1:7">
      <c r="A4916" s="4">
        <v>7</v>
      </c>
      <c r="B4916" s="4">
        <v>24</v>
      </c>
      <c r="C4916" s="4">
        <v>1</v>
      </c>
      <c r="D4916" s="4">
        <v>0</v>
      </c>
      <c r="E4916" s="4">
        <f t="shared" si="152"/>
        <v>0</v>
      </c>
      <c r="F4916" s="4">
        <v>0</v>
      </c>
      <c r="G4916" s="4">
        <f t="shared" si="153"/>
        <v>0</v>
      </c>
    </row>
    <row r="4917" spans="1:7">
      <c r="A4917" s="4">
        <v>7</v>
      </c>
      <c r="B4917" s="4">
        <v>24</v>
      </c>
      <c r="C4917" s="4">
        <v>2</v>
      </c>
      <c r="D4917" s="4">
        <v>0</v>
      </c>
      <c r="E4917" s="4">
        <f t="shared" si="152"/>
        <v>0</v>
      </c>
      <c r="F4917" s="4">
        <v>0</v>
      </c>
      <c r="G4917" s="4">
        <f t="shared" si="153"/>
        <v>0</v>
      </c>
    </row>
    <row r="4918" spans="1:7">
      <c r="A4918" s="4">
        <v>7</v>
      </c>
      <c r="B4918" s="4">
        <v>24</v>
      </c>
      <c r="C4918" s="4">
        <v>3</v>
      </c>
      <c r="D4918" s="4">
        <v>0</v>
      </c>
      <c r="E4918" s="4">
        <f t="shared" si="152"/>
        <v>0</v>
      </c>
      <c r="F4918" s="4">
        <v>0</v>
      </c>
      <c r="G4918" s="4">
        <f t="shared" si="153"/>
        <v>0</v>
      </c>
    </row>
    <row r="4919" spans="1:7">
      <c r="A4919" s="4">
        <v>7</v>
      </c>
      <c r="B4919" s="4">
        <v>24</v>
      </c>
      <c r="C4919" s="4">
        <v>4</v>
      </c>
      <c r="D4919" s="4">
        <v>0</v>
      </c>
      <c r="E4919" s="4">
        <f t="shared" si="152"/>
        <v>0</v>
      </c>
      <c r="F4919" s="4">
        <v>0</v>
      </c>
      <c r="G4919" s="4">
        <f t="shared" si="153"/>
        <v>0</v>
      </c>
    </row>
    <row r="4920" spans="1:7">
      <c r="A4920" s="4">
        <v>7</v>
      </c>
      <c r="B4920" s="4">
        <v>24</v>
      </c>
      <c r="C4920" s="4">
        <v>5</v>
      </c>
      <c r="D4920" s="4">
        <v>3.3239999999999998</v>
      </c>
      <c r="E4920" s="4">
        <f t="shared" si="152"/>
        <v>3.3239999999999997E-3</v>
      </c>
      <c r="F4920" s="4">
        <v>3.3239999999999998</v>
      </c>
      <c r="G4920" s="4">
        <f t="shared" si="153"/>
        <v>3.3239999999999997E-3</v>
      </c>
    </row>
    <row r="4921" spans="1:7">
      <c r="A4921" s="4">
        <v>7</v>
      </c>
      <c r="B4921" s="4">
        <v>24</v>
      </c>
      <c r="C4921" s="4">
        <v>6</v>
      </c>
      <c r="D4921" s="4">
        <v>64.614000000000004</v>
      </c>
      <c r="E4921" s="4">
        <f t="shared" si="152"/>
        <v>6.4614000000000005E-2</v>
      </c>
      <c r="F4921" s="4">
        <v>58.124000000000002</v>
      </c>
      <c r="G4921" s="4">
        <f t="shared" si="153"/>
        <v>5.8124000000000002E-2</v>
      </c>
    </row>
    <row r="4922" spans="1:7">
      <c r="A4922" s="4">
        <v>7</v>
      </c>
      <c r="B4922" s="4">
        <v>24</v>
      </c>
      <c r="C4922" s="4">
        <v>7</v>
      </c>
      <c r="D4922" s="4">
        <v>109.68300000000001</v>
      </c>
      <c r="E4922" s="4">
        <f t="shared" si="152"/>
        <v>0.109683</v>
      </c>
      <c r="F4922" s="4">
        <v>92.933000000000007</v>
      </c>
      <c r="G4922" s="4">
        <f t="shared" si="153"/>
        <v>9.2933000000000002E-2</v>
      </c>
    </row>
    <row r="4923" spans="1:7">
      <c r="A4923" s="4">
        <v>7</v>
      </c>
      <c r="B4923" s="4">
        <v>24</v>
      </c>
      <c r="C4923" s="4">
        <v>8</v>
      </c>
      <c r="D4923" s="4">
        <v>307.779</v>
      </c>
      <c r="E4923" s="4">
        <f t="shared" si="152"/>
        <v>0.30777899999999997</v>
      </c>
      <c r="F4923" s="4">
        <v>187.06800000000001</v>
      </c>
      <c r="G4923" s="4">
        <f t="shared" si="153"/>
        <v>0.18706800000000001</v>
      </c>
    </row>
    <row r="4924" spans="1:7">
      <c r="A4924" s="4">
        <v>7</v>
      </c>
      <c r="B4924" s="4">
        <v>24</v>
      </c>
      <c r="C4924" s="4">
        <v>9</v>
      </c>
      <c r="D4924" s="4">
        <v>544.53599999999994</v>
      </c>
      <c r="E4924" s="4">
        <f t="shared" si="152"/>
        <v>0.54453599999999991</v>
      </c>
      <c r="F4924" s="4">
        <v>361.17599999999999</v>
      </c>
      <c r="G4924" s="4">
        <f t="shared" si="153"/>
        <v>0.361176</v>
      </c>
    </row>
    <row r="4925" spans="1:7">
      <c r="A4925" s="4">
        <v>7</v>
      </c>
      <c r="B4925" s="4">
        <v>24</v>
      </c>
      <c r="C4925" s="4">
        <v>10</v>
      </c>
      <c r="D4925" s="4">
        <v>386.68700000000001</v>
      </c>
      <c r="E4925" s="4">
        <f t="shared" si="152"/>
        <v>0.386687</v>
      </c>
      <c r="F4925" s="4">
        <v>309.863</v>
      </c>
      <c r="G4925" s="4">
        <f t="shared" si="153"/>
        <v>0.309863</v>
      </c>
    </row>
    <row r="4926" spans="1:7">
      <c r="A4926" s="4">
        <v>7</v>
      </c>
      <c r="B4926" s="4">
        <v>24</v>
      </c>
      <c r="C4926" s="4">
        <v>11</v>
      </c>
      <c r="D4926" s="4">
        <v>652.39700000000005</v>
      </c>
      <c r="E4926" s="4">
        <f t="shared" si="152"/>
        <v>0.652397</v>
      </c>
      <c r="F4926" s="4">
        <v>543.15499999999997</v>
      </c>
      <c r="G4926" s="4">
        <f t="shared" si="153"/>
        <v>0.54315499999999994</v>
      </c>
    </row>
    <row r="4927" spans="1:7">
      <c r="A4927" s="4">
        <v>7</v>
      </c>
      <c r="B4927" s="4">
        <v>24</v>
      </c>
      <c r="C4927" s="4">
        <v>12</v>
      </c>
      <c r="D4927" s="4">
        <v>623.20000000000005</v>
      </c>
      <c r="E4927" s="4">
        <f t="shared" si="152"/>
        <v>0.62320000000000009</v>
      </c>
      <c r="F4927" s="4">
        <v>560.41600000000005</v>
      </c>
      <c r="G4927" s="4">
        <f t="shared" si="153"/>
        <v>0.56041600000000003</v>
      </c>
    </row>
    <row r="4928" spans="1:7">
      <c r="A4928" s="4">
        <v>7</v>
      </c>
      <c r="B4928" s="4">
        <v>24</v>
      </c>
      <c r="C4928" s="4">
        <v>13</v>
      </c>
      <c r="D4928" s="4">
        <v>691.19</v>
      </c>
      <c r="E4928" s="4">
        <f t="shared" si="152"/>
        <v>0.69119000000000008</v>
      </c>
      <c r="F4928" s="4">
        <v>668.52499999999998</v>
      </c>
      <c r="G4928" s="4">
        <f t="shared" si="153"/>
        <v>0.66852499999999992</v>
      </c>
    </row>
    <row r="4929" spans="1:7">
      <c r="A4929" s="4">
        <v>7</v>
      </c>
      <c r="B4929" s="4">
        <v>24</v>
      </c>
      <c r="C4929" s="4">
        <v>14</v>
      </c>
      <c r="D4929" s="4">
        <v>592.66700000000003</v>
      </c>
      <c r="E4929" s="4">
        <f t="shared" si="152"/>
        <v>0.59266700000000005</v>
      </c>
      <c r="F4929" s="4">
        <v>624.56500000000005</v>
      </c>
      <c r="G4929" s="4">
        <f t="shared" si="153"/>
        <v>0.62456500000000004</v>
      </c>
    </row>
    <row r="4930" spans="1:7">
      <c r="A4930" s="4">
        <v>7</v>
      </c>
      <c r="B4930" s="4">
        <v>24</v>
      </c>
      <c r="C4930" s="4">
        <v>15</v>
      </c>
      <c r="D4930" s="4">
        <v>520.47199999999998</v>
      </c>
      <c r="E4930" s="4">
        <f t="shared" si="152"/>
        <v>0.52047199999999993</v>
      </c>
      <c r="F4930" s="4">
        <v>608.23199999999997</v>
      </c>
      <c r="G4930" s="4">
        <f t="shared" si="153"/>
        <v>0.60823199999999999</v>
      </c>
    </row>
    <row r="4931" spans="1:7">
      <c r="A4931" s="4">
        <v>7</v>
      </c>
      <c r="B4931" s="4">
        <v>24</v>
      </c>
      <c r="C4931" s="4">
        <v>16</v>
      </c>
      <c r="D4931" s="4">
        <v>310.07900000000001</v>
      </c>
      <c r="E4931" s="4">
        <f t="shared" si="152"/>
        <v>0.31007899999999999</v>
      </c>
      <c r="F4931" s="4">
        <v>419.73200000000003</v>
      </c>
      <c r="G4931" s="4">
        <f t="shared" si="153"/>
        <v>0.41973200000000005</v>
      </c>
    </row>
    <row r="4932" spans="1:7">
      <c r="A4932" s="4">
        <v>7</v>
      </c>
      <c r="B4932" s="4">
        <v>24</v>
      </c>
      <c r="C4932" s="4">
        <v>17</v>
      </c>
      <c r="D4932" s="4">
        <v>224.126</v>
      </c>
      <c r="E4932" s="4">
        <f t="shared" si="152"/>
        <v>0.22412599999999999</v>
      </c>
      <c r="F4932" s="4">
        <v>422.97899999999998</v>
      </c>
      <c r="G4932" s="4">
        <f t="shared" si="153"/>
        <v>0.42297899999999999</v>
      </c>
    </row>
    <row r="4933" spans="1:7">
      <c r="A4933" s="4">
        <v>7</v>
      </c>
      <c r="B4933" s="4">
        <v>24</v>
      </c>
      <c r="C4933" s="4">
        <v>18</v>
      </c>
      <c r="D4933" s="4">
        <v>64.838999999999999</v>
      </c>
      <c r="E4933" s="4">
        <f t="shared" si="152"/>
        <v>6.4838999999999994E-2</v>
      </c>
      <c r="F4933" s="4">
        <v>265.875</v>
      </c>
      <c r="G4933" s="4">
        <f t="shared" si="153"/>
        <v>0.26587499999999997</v>
      </c>
    </row>
    <row r="4934" spans="1:7">
      <c r="A4934" s="4">
        <v>7</v>
      </c>
      <c r="B4934" s="4">
        <v>24</v>
      </c>
      <c r="C4934" s="4">
        <v>19</v>
      </c>
      <c r="D4934" s="4">
        <v>3.5430000000000001</v>
      </c>
      <c r="E4934" s="4">
        <f t="shared" si="152"/>
        <v>3.5430000000000001E-3</v>
      </c>
      <c r="F4934" s="4">
        <v>67.290999999999997</v>
      </c>
      <c r="G4934" s="4">
        <f t="shared" si="153"/>
        <v>6.7291000000000004E-2</v>
      </c>
    </row>
    <row r="4935" spans="1:7">
      <c r="A4935" s="4">
        <v>7</v>
      </c>
      <c r="B4935" s="4">
        <v>24</v>
      </c>
      <c r="C4935" s="4">
        <v>20</v>
      </c>
      <c r="D4935" s="4">
        <v>0</v>
      </c>
      <c r="E4935" s="4">
        <f t="shared" si="152"/>
        <v>0</v>
      </c>
      <c r="F4935" s="4">
        <v>0</v>
      </c>
      <c r="G4935" s="4">
        <f t="shared" si="153"/>
        <v>0</v>
      </c>
    </row>
    <row r="4936" spans="1:7">
      <c r="A4936" s="4">
        <v>7</v>
      </c>
      <c r="B4936" s="4">
        <v>24</v>
      </c>
      <c r="C4936" s="4">
        <v>21</v>
      </c>
      <c r="D4936" s="4">
        <v>0</v>
      </c>
      <c r="E4936" s="4">
        <f t="shared" si="152"/>
        <v>0</v>
      </c>
      <c r="F4936" s="4">
        <v>0</v>
      </c>
      <c r="G4936" s="4">
        <f t="shared" si="153"/>
        <v>0</v>
      </c>
    </row>
    <row r="4937" spans="1:7">
      <c r="A4937" s="4">
        <v>7</v>
      </c>
      <c r="B4937" s="4">
        <v>24</v>
      </c>
      <c r="C4937" s="4">
        <v>22</v>
      </c>
      <c r="D4937" s="4">
        <v>0</v>
      </c>
      <c r="E4937" s="4">
        <f t="shared" si="152"/>
        <v>0</v>
      </c>
      <c r="F4937" s="4">
        <v>0</v>
      </c>
      <c r="G4937" s="4">
        <f t="shared" si="153"/>
        <v>0</v>
      </c>
    </row>
    <row r="4938" spans="1:7">
      <c r="A4938" s="4">
        <v>7</v>
      </c>
      <c r="B4938" s="4">
        <v>24</v>
      </c>
      <c r="C4938" s="4">
        <v>23</v>
      </c>
      <c r="D4938" s="4">
        <v>0</v>
      </c>
      <c r="E4938" s="4">
        <f t="shared" si="152"/>
        <v>0</v>
      </c>
      <c r="F4938" s="4">
        <v>0</v>
      </c>
      <c r="G4938" s="4">
        <f t="shared" si="153"/>
        <v>0</v>
      </c>
    </row>
    <row r="4939" spans="1:7">
      <c r="A4939" s="4">
        <v>7</v>
      </c>
      <c r="B4939" s="4">
        <v>25</v>
      </c>
      <c r="C4939" s="4">
        <v>0</v>
      </c>
      <c r="D4939" s="4">
        <v>0</v>
      </c>
      <c r="E4939" s="4">
        <f t="shared" si="152"/>
        <v>0</v>
      </c>
      <c r="F4939" s="4">
        <v>0</v>
      </c>
      <c r="G4939" s="4">
        <f t="shared" si="153"/>
        <v>0</v>
      </c>
    </row>
    <row r="4940" spans="1:7">
      <c r="A4940" s="4">
        <v>7</v>
      </c>
      <c r="B4940" s="4">
        <v>25</v>
      </c>
      <c r="C4940" s="4">
        <v>1</v>
      </c>
      <c r="D4940" s="4">
        <v>0</v>
      </c>
      <c r="E4940" s="4">
        <f t="shared" si="152"/>
        <v>0</v>
      </c>
      <c r="F4940" s="4">
        <v>0</v>
      </c>
      <c r="G4940" s="4">
        <f t="shared" si="153"/>
        <v>0</v>
      </c>
    </row>
    <row r="4941" spans="1:7">
      <c r="A4941" s="4">
        <v>7</v>
      </c>
      <c r="B4941" s="4">
        <v>25</v>
      </c>
      <c r="C4941" s="4">
        <v>2</v>
      </c>
      <c r="D4941" s="4">
        <v>0</v>
      </c>
      <c r="E4941" s="4">
        <f t="shared" si="152"/>
        <v>0</v>
      </c>
      <c r="F4941" s="4">
        <v>0</v>
      </c>
      <c r="G4941" s="4">
        <f t="shared" si="153"/>
        <v>0</v>
      </c>
    </row>
    <row r="4942" spans="1:7">
      <c r="A4942" s="4">
        <v>7</v>
      </c>
      <c r="B4942" s="4">
        <v>25</v>
      </c>
      <c r="C4942" s="4">
        <v>3</v>
      </c>
      <c r="D4942" s="4">
        <v>0</v>
      </c>
      <c r="E4942" s="4">
        <f t="shared" si="152"/>
        <v>0</v>
      </c>
      <c r="F4942" s="4">
        <v>0</v>
      </c>
      <c r="G4942" s="4">
        <f t="shared" si="153"/>
        <v>0</v>
      </c>
    </row>
    <row r="4943" spans="1:7">
      <c r="A4943" s="4">
        <v>7</v>
      </c>
      <c r="B4943" s="4">
        <v>25</v>
      </c>
      <c r="C4943" s="4">
        <v>4</v>
      </c>
      <c r="D4943" s="4">
        <v>0</v>
      </c>
      <c r="E4943" s="4">
        <f t="shared" si="152"/>
        <v>0</v>
      </c>
      <c r="F4943" s="4">
        <v>0</v>
      </c>
      <c r="G4943" s="4">
        <f t="shared" si="153"/>
        <v>0</v>
      </c>
    </row>
    <row r="4944" spans="1:7">
      <c r="A4944" s="4">
        <v>7</v>
      </c>
      <c r="B4944" s="4">
        <v>25</v>
      </c>
      <c r="C4944" s="4">
        <v>5</v>
      </c>
      <c r="D4944" s="4">
        <v>3.3319999999999999</v>
      </c>
      <c r="E4944" s="4">
        <f t="shared" si="152"/>
        <v>3.3319999999999999E-3</v>
      </c>
      <c r="F4944" s="4">
        <v>3.327</v>
      </c>
      <c r="G4944" s="4">
        <f t="shared" si="153"/>
        <v>3.3270000000000001E-3</v>
      </c>
    </row>
    <row r="4945" spans="1:7">
      <c r="A4945" s="4">
        <v>7</v>
      </c>
      <c r="B4945" s="4">
        <v>25</v>
      </c>
      <c r="C4945" s="4">
        <v>6</v>
      </c>
      <c r="D4945" s="4">
        <v>41.968000000000004</v>
      </c>
      <c r="E4945" s="4">
        <f t="shared" si="152"/>
        <v>4.1968000000000005E-2</v>
      </c>
      <c r="F4945" s="4">
        <v>35.363</v>
      </c>
      <c r="G4945" s="4">
        <f t="shared" si="153"/>
        <v>3.5362999999999999E-2</v>
      </c>
    </row>
    <row r="4946" spans="1:7">
      <c r="A4946" s="4">
        <v>7</v>
      </c>
      <c r="B4946" s="4">
        <v>25</v>
      </c>
      <c r="C4946" s="4">
        <v>7</v>
      </c>
      <c r="D4946" s="4">
        <v>91.983000000000004</v>
      </c>
      <c r="E4946" s="4">
        <f t="shared" si="152"/>
        <v>9.1983000000000009E-2</v>
      </c>
      <c r="F4946" s="4">
        <v>61.48</v>
      </c>
      <c r="G4946" s="4">
        <f t="shared" si="153"/>
        <v>6.148E-2</v>
      </c>
    </row>
    <row r="4947" spans="1:7">
      <c r="A4947" s="4">
        <v>7</v>
      </c>
      <c r="B4947" s="4">
        <v>25</v>
      </c>
      <c r="C4947" s="4">
        <v>8</v>
      </c>
      <c r="D4947" s="4">
        <v>142.48599999999999</v>
      </c>
      <c r="E4947" s="4">
        <f t="shared" si="152"/>
        <v>0.142486</v>
      </c>
      <c r="F4947" s="4">
        <v>136.715</v>
      </c>
      <c r="G4947" s="4">
        <f t="shared" si="153"/>
        <v>0.136715</v>
      </c>
    </row>
    <row r="4948" spans="1:7">
      <c r="A4948" s="4">
        <v>7</v>
      </c>
      <c r="B4948" s="4">
        <v>25</v>
      </c>
      <c r="C4948" s="4">
        <v>9</v>
      </c>
      <c r="D4948" s="4">
        <v>192.49600000000001</v>
      </c>
      <c r="E4948" s="4">
        <f t="shared" ref="E4948:E5011" si="154">D4948/1000</f>
        <v>0.192496</v>
      </c>
      <c r="F4948" s="4">
        <v>184.798</v>
      </c>
      <c r="G4948" s="4">
        <f t="shared" ref="G4948:G5011" si="155">F4948/1000</f>
        <v>0.18479799999999999</v>
      </c>
    </row>
    <row r="4949" spans="1:7">
      <c r="A4949" s="4">
        <v>7</v>
      </c>
      <c r="B4949" s="4">
        <v>25</v>
      </c>
      <c r="C4949" s="4">
        <v>10</v>
      </c>
      <c r="D4949" s="4">
        <v>408.97</v>
      </c>
      <c r="E4949" s="4">
        <f t="shared" si="154"/>
        <v>0.40897</v>
      </c>
      <c r="F4949" s="4">
        <v>340.40199999999999</v>
      </c>
      <c r="G4949" s="4">
        <f t="shared" si="155"/>
        <v>0.34040199999999998</v>
      </c>
    </row>
    <row r="4950" spans="1:7">
      <c r="A4950" s="4">
        <v>7</v>
      </c>
      <c r="B4950" s="4">
        <v>25</v>
      </c>
      <c r="C4950" s="4">
        <v>11</v>
      </c>
      <c r="D4950" s="4">
        <v>679.83799999999997</v>
      </c>
      <c r="E4950" s="4">
        <f t="shared" si="154"/>
        <v>0.67983799999999994</v>
      </c>
      <c r="F4950" s="4">
        <v>565.072</v>
      </c>
      <c r="G4950" s="4">
        <f t="shared" si="155"/>
        <v>0.56507200000000002</v>
      </c>
    </row>
    <row r="4951" spans="1:7">
      <c r="A4951" s="4">
        <v>7</v>
      </c>
      <c r="B4951" s="4">
        <v>25</v>
      </c>
      <c r="C4951" s="4">
        <v>12</v>
      </c>
      <c r="D4951" s="4">
        <v>734.87</v>
      </c>
      <c r="E4951" s="4">
        <f t="shared" si="154"/>
        <v>0.73487000000000002</v>
      </c>
      <c r="F4951" s="4">
        <v>651.81600000000003</v>
      </c>
      <c r="G4951" s="4">
        <f t="shared" si="155"/>
        <v>0.65181600000000006</v>
      </c>
    </row>
    <row r="4952" spans="1:7">
      <c r="A4952" s="4">
        <v>7</v>
      </c>
      <c r="B4952" s="4">
        <v>25</v>
      </c>
      <c r="C4952" s="4">
        <v>13</v>
      </c>
      <c r="D4952" s="4">
        <v>481.41800000000001</v>
      </c>
      <c r="E4952" s="4">
        <f t="shared" si="154"/>
        <v>0.48141800000000001</v>
      </c>
      <c r="F4952" s="4">
        <v>470.959</v>
      </c>
      <c r="G4952" s="4">
        <f t="shared" si="155"/>
        <v>0.47095900000000002</v>
      </c>
    </row>
    <row r="4953" spans="1:7">
      <c r="A4953" s="4">
        <v>7</v>
      </c>
      <c r="B4953" s="4">
        <v>25</v>
      </c>
      <c r="C4953" s="4">
        <v>14</v>
      </c>
      <c r="D4953" s="4">
        <v>345.1</v>
      </c>
      <c r="E4953" s="4">
        <f t="shared" si="154"/>
        <v>0.34510000000000002</v>
      </c>
      <c r="F4953" s="4">
        <v>360.06400000000002</v>
      </c>
      <c r="G4953" s="4">
        <f t="shared" si="155"/>
        <v>0.360064</v>
      </c>
    </row>
    <row r="4954" spans="1:7">
      <c r="A4954" s="4">
        <v>7</v>
      </c>
      <c r="B4954" s="4">
        <v>25</v>
      </c>
      <c r="C4954" s="4">
        <v>15</v>
      </c>
      <c r="D4954" s="4">
        <v>328.86599999999999</v>
      </c>
      <c r="E4954" s="4">
        <f t="shared" si="154"/>
        <v>0.32886599999999999</v>
      </c>
      <c r="F4954" s="4">
        <v>373.20600000000002</v>
      </c>
      <c r="G4954" s="4">
        <f t="shared" si="155"/>
        <v>0.37320600000000004</v>
      </c>
    </row>
    <row r="4955" spans="1:7">
      <c r="A4955" s="4">
        <v>7</v>
      </c>
      <c r="B4955" s="4">
        <v>25</v>
      </c>
      <c r="C4955" s="4">
        <v>16</v>
      </c>
      <c r="D4955" s="4">
        <v>115.708</v>
      </c>
      <c r="E4955" s="4">
        <f t="shared" si="154"/>
        <v>0.11570800000000001</v>
      </c>
      <c r="F4955" s="4">
        <v>135.62700000000001</v>
      </c>
      <c r="G4955" s="4">
        <f t="shared" si="155"/>
        <v>0.135627</v>
      </c>
    </row>
    <row r="4956" spans="1:7">
      <c r="A4956" s="4">
        <v>7</v>
      </c>
      <c r="B4956" s="4">
        <v>25</v>
      </c>
      <c r="C4956" s="4">
        <v>17</v>
      </c>
      <c r="D4956" s="4">
        <v>206.114</v>
      </c>
      <c r="E4956" s="4">
        <f t="shared" si="154"/>
        <v>0.20611399999999999</v>
      </c>
      <c r="F4956" s="4">
        <v>325.95100000000002</v>
      </c>
      <c r="G4956" s="4">
        <f t="shared" si="155"/>
        <v>0.32595100000000005</v>
      </c>
    </row>
    <row r="4957" spans="1:7">
      <c r="A4957" s="4">
        <v>7</v>
      </c>
      <c r="B4957" s="4">
        <v>25</v>
      </c>
      <c r="C4957" s="4">
        <v>18</v>
      </c>
      <c r="D4957" s="4">
        <v>43.920999999999999</v>
      </c>
      <c r="E4957" s="4">
        <f t="shared" si="154"/>
        <v>4.3921000000000002E-2</v>
      </c>
      <c r="F4957" s="4">
        <v>60.048999999999999</v>
      </c>
      <c r="G4957" s="4">
        <f t="shared" si="155"/>
        <v>6.0048999999999998E-2</v>
      </c>
    </row>
    <row r="4958" spans="1:7">
      <c r="A4958" s="4">
        <v>7</v>
      </c>
      <c r="B4958" s="4">
        <v>25</v>
      </c>
      <c r="C4958" s="4">
        <v>19</v>
      </c>
      <c r="D4958" s="4">
        <v>4.8940000000000001</v>
      </c>
      <c r="E4958" s="4">
        <f t="shared" si="154"/>
        <v>4.8939999999999999E-3</v>
      </c>
      <c r="F4958" s="4">
        <v>4.8940000000000001</v>
      </c>
      <c r="G4958" s="4">
        <f t="shared" si="155"/>
        <v>4.8939999999999999E-3</v>
      </c>
    </row>
    <row r="4959" spans="1:7">
      <c r="A4959" s="4">
        <v>7</v>
      </c>
      <c r="B4959" s="4">
        <v>25</v>
      </c>
      <c r="C4959" s="4">
        <v>20</v>
      </c>
      <c r="D4959" s="4">
        <v>0</v>
      </c>
      <c r="E4959" s="4">
        <f t="shared" si="154"/>
        <v>0</v>
      </c>
      <c r="F4959" s="4">
        <v>0</v>
      </c>
      <c r="G4959" s="4">
        <f t="shared" si="155"/>
        <v>0</v>
      </c>
    </row>
    <row r="4960" spans="1:7">
      <c r="A4960" s="4">
        <v>7</v>
      </c>
      <c r="B4960" s="4">
        <v>25</v>
      </c>
      <c r="C4960" s="4">
        <v>21</v>
      </c>
      <c r="D4960" s="4">
        <v>0</v>
      </c>
      <c r="E4960" s="4">
        <f t="shared" si="154"/>
        <v>0</v>
      </c>
      <c r="F4960" s="4">
        <v>0</v>
      </c>
      <c r="G4960" s="4">
        <f t="shared" si="155"/>
        <v>0</v>
      </c>
    </row>
    <row r="4961" spans="1:7">
      <c r="A4961" s="4">
        <v>7</v>
      </c>
      <c r="B4961" s="4">
        <v>25</v>
      </c>
      <c r="C4961" s="4">
        <v>22</v>
      </c>
      <c r="D4961" s="4">
        <v>0</v>
      </c>
      <c r="E4961" s="4">
        <f t="shared" si="154"/>
        <v>0</v>
      </c>
      <c r="F4961" s="4">
        <v>0</v>
      </c>
      <c r="G4961" s="4">
        <f t="shared" si="155"/>
        <v>0</v>
      </c>
    </row>
    <row r="4962" spans="1:7">
      <c r="A4962" s="4">
        <v>7</v>
      </c>
      <c r="B4962" s="4">
        <v>25</v>
      </c>
      <c r="C4962" s="4">
        <v>23</v>
      </c>
      <c r="D4962" s="4">
        <v>0</v>
      </c>
      <c r="E4962" s="4">
        <f t="shared" si="154"/>
        <v>0</v>
      </c>
      <c r="F4962" s="4">
        <v>0</v>
      </c>
      <c r="G4962" s="4">
        <f t="shared" si="155"/>
        <v>0</v>
      </c>
    </row>
    <row r="4963" spans="1:7">
      <c r="A4963" s="4">
        <v>7</v>
      </c>
      <c r="B4963" s="4">
        <v>26</v>
      </c>
      <c r="C4963" s="4">
        <v>0</v>
      </c>
      <c r="D4963" s="4">
        <v>0</v>
      </c>
      <c r="E4963" s="4">
        <f t="shared" si="154"/>
        <v>0</v>
      </c>
      <c r="F4963" s="4">
        <v>0</v>
      </c>
      <c r="G4963" s="4">
        <f t="shared" si="155"/>
        <v>0</v>
      </c>
    </row>
    <row r="4964" spans="1:7">
      <c r="A4964" s="4">
        <v>7</v>
      </c>
      <c r="B4964" s="4">
        <v>26</v>
      </c>
      <c r="C4964" s="4">
        <v>1</v>
      </c>
      <c r="D4964" s="4">
        <v>0</v>
      </c>
      <c r="E4964" s="4">
        <f t="shared" si="154"/>
        <v>0</v>
      </c>
      <c r="F4964" s="4">
        <v>0</v>
      </c>
      <c r="G4964" s="4">
        <f t="shared" si="155"/>
        <v>0</v>
      </c>
    </row>
    <row r="4965" spans="1:7">
      <c r="A4965" s="4">
        <v>7</v>
      </c>
      <c r="B4965" s="4">
        <v>26</v>
      </c>
      <c r="C4965" s="4">
        <v>2</v>
      </c>
      <c r="D4965" s="4">
        <v>0</v>
      </c>
      <c r="E4965" s="4">
        <f t="shared" si="154"/>
        <v>0</v>
      </c>
      <c r="F4965" s="4">
        <v>0</v>
      </c>
      <c r="G4965" s="4">
        <f t="shared" si="155"/>
        <v>0</v>
      </c>
    </row>
    <row r="4966" spans="1:7">
      <c r="A4966" s="4">
        <v>7</v>
      </c>
      <c r="B4966" s="4">
        <v>26</v>
      </c>
      <c r="C4966" s="4">
        <v>3</v>
      </c>
      <c r="D4966" s="4">
        <v>0</v>
      </c>
      <c r="E4966" s="4">
        <f t="shared" si="154"/>
        <v>0</v>
      </c>
      <c r="F4966" s="4">
        <v>0</v>
      </c>
      <c r="G4966" s="4">
        <f t="shared" si="155"/>
        <v>0</v>
      </c>
    </row>
    <row r="4967" spans="1:7">
      <c r="A4967" s="4">
        <v>7</v>
      </c>
      <c r="B4967" s="4">
        <v>26</v>
      </c>
      <c r="C4967" s="4">
        <v>4</v>
      </c>
      <c r="D4967" s="4">
        <v>0</v>
      </c>
      <c r="E4967" s="4">
        <f t="shared" si="154"/>
        <v>0</v>
      </c>
      <c r="F4967" s="4">
        <v>0</v>
      </c>
      <c r="G4967" s="4">
        <f t="shared" si="155"/>
        <v>0</v>
      </c>
    </row>
    <row r="4968" spans="1:7">
      <c r="A4968" s="4">
        <v>7</v>
      </c>
      <c r="B4968" s="4">
        <v>26</v>
      </c>
      <c r="C4968" s="4">
        <v>5</v>
      </c>
      <c r="D4968" s="4">
        <v>1.1339999999999999</v>
      </c>
      <c r="E4968" s="4">
        <f t="shared" si="154"/>
        <v>1.1339999999999998E-3</v>
      </c>
      <c r="F4968" s="4">
        <v>1.1339999999999999</v>
      </c>
      <c r="G4968" s="4">
        <f t="shared" si="155"/>
        <v>1.1339999999999998E-3</v>
      </c>
    </row>
    <row r="4969" spans="1:7">
      <c r="A4969" s="4">
        <v>7</v>
      </c>
      <c r="B4969" s="4">
        <v>26</v>
      </c>
      <c r="C4969" s="4">
        <v>6</v>
      </c>
      <c r="D4969" s="4">
        <v>47.662999999999997</v>
      </c>
      <c r="E4969" s="4">
        <f t="shared" si="154"/>
        <v>4.7662999999999997E-2</v>
      </c>
      <c r="F4969" s="4">
        <v>21.201000000000001</v>
      </c>
      <c r="G4969" s="4">
        <f t="shared" si="155"/>
        <v>2.1201000000000001E-2</v>
      </c>
    </row>
    <row r="4970" spans="1:7">
      <c r="A4970" s="4">
        <v>7</v>
      </c>
      <c r="B4970" s="4">
        <v>26</v>
      </c>
      <c r="C4970" s="4">
        <v>7</v>
      </c>
      <c r="D4970" s="4">
        <v>198.89400000000001</v>
      </c>
      <c r="E4970" s="4">
        <f t="shared" si="154"/>
        <v>0.19889400000000002</v>
      </c>
      <c r="F4970" s="4">
        <v>60.506999999999998</v>
      </c>
      <c r="G4970" s="4">
        <f t="shared" si="155"/>
        <v>6.0506999999999998E-2</v>
      </c>
    </row>
    <row r="4971" spans="1:7">
      <c r="A4971" s="4">
        <v>7</v>
      </c>
      <c r="B4971" s="4">
        <v>26</v>
      </c>
      <c r="C4971" s="4">
        <v>8</v>
      </c>
      <c r="D4971" s="4">
        <v>395.45</v>
      </c>
      <c r="E4971" s="4">
        <f t="shared" si="154"/>
        <v>0.39544999999999997</v>
      </c>
      <c r="F4971" s="4">
        <v>185.459</v>
      </c>
      <c r="G4971" s="4">
        <f t="shared" si="155"/>
        <v>0.18545900000000001</v>
      </c>
    </row>
    <row r="4972" spans="1:7">
      <c r="A4972" s="4">
        <v>7</v>
      </c>
      <c r="B4972" s="4">
        <v>26</v>
      </c>
      <c r="C4972" s="4">
        <v>9</v>
      </c>
      <c r="D4972" s="4">
        <v>499.47800000000001</v>
      </c>
      <c r="E4972" s="4">
        <f t="shared" si="154"/>
        <v>0.49947800000000003</v>
      </c>
      <c r="F4972" s="4">
        <v>336.16500000000002</v>
      </c>
      <c r="G4972" s="4">
        <f t="shared" si="155"/>
        <v>0.33616500000000005</v>
      </c>
    </row>
    <row r="4973" spans="1:7">
      <c r="A4973" s="4">
        <v>7</v>
      </c>
      <c r="B4973" s="4">
        <v>26</v>
      </c>
      <c r="C4973" s="4">
        <v>10</v>
      </c>
      <c r="D4973" s="4">
        <v>613.20000000000005</v>
      </c>
      <c r="E4973" s="4">
        <f t="shared" si="154"/>
        <v>0.61320000000000008</v>
      </c>
      <c r="F4973" s="4">
        <v>462.01799999999997</v>
      </c>
      <c r="G4973" s="4">
        <f t="shared" si="155"/>
        <v>0.46201799999999998</v>
      </c>
    </row>
    <row r="4974" spans="1:7">
      <c r="A4974" s="4">
        <v>7</v>
      </c>
      <c r="B4974" s="4">
        <v>26</v>
      </c>
      <c r="C4974" s="4">
        <v>11</v>
      </c>
      <c r="D4974" s="4">
        <v>711.03200000000004</v>
      </c>
      <c r="E4974" s="4">
        <f t="shared" si="154"/>
        <v>0.711032</v>
      </c>
      <c r="F4974" s="4">
        <v>577.202</v>
      </c>
      <c r="G4974" s="4">
        <f t="shared" si="155"/>
        <v>0.57720199999999999</v>
      </c>
    </row>
    <row r="4975" spans="1:7">
      <c r="A4975" s="4">
        <v>7</v>
      </c>
      <c r="B4975" s="4">
        <v>26</v>
      </c>
      <c r="C4975" s="4">
        <v>12</v>
      </c>
      <c r="D4975" s="4">
        <v>740.976</v>
      </c>
      <c r="E4975" s="4">
        <f t="shared" si="154"/>
        <v>0.74097599999999997</v>
      </c>
      <c r="F4975" s="4">
        <v>658.16200000000003</v>
      </c>
      <c r="G4975" s="4">
        <f t="shared" si="155"/>
        <v>0.65816200000000002</v>
      </c>
    </row>
    <row r="4976" spans="1:7">
      <c r="A4976" s="4">
        <v>7</v>
      </c>
      <c r="B4976" s="4">
        <v>26</v>
      </c>
      <c r="C4976" s="4">
        <v>13</v>
      </c>
      <c r="D4976" s="4">
        <v>718.28599999999994</v>
      </c>
      <c r="E4976" s="4">
        <f t="shared" si="154"/>
        <v>0.71828599999999998</v>
      </c>
      <c r="F4976" s="4">
        <v>692.471</v>
      </c>
      <c r="G4976" s="4">
        <f t="shared" si="155"/>
        <v>0.69247100000000006</v>
      </c>
    </row>
    <row r="4977" spans="1:7">
      <c r="A4977" s="4">
        <v>7</v>
      </c>
      <c r="B4977" s="4">
        <v>26</v>
      </c>
      <c r="C4977" s="4">
        <v>14</v>
      </c>
      <c r="D4977" s="4">
        <v>649.89300000000003</v>
      </c>
      <c r="E4977" s="4">
        <f t="shared" si="154"/>
        <v>0.64989300000000005</v>
      </c>
      <c r="F4977" s="4">
        <v>686.553</v>
      </c>
      <c r="G4977" s="4">
        <f t="shared" si="155"/>
        <v>0.68655299999999997</v>
      </c>
    </row>
    <row r="4978" spans="1:7">
      <c r="A4978" s="4">
        <v>7</v>
      </c>
      <c r="B4978" s="4">
        <v>26</v>
      </c>
      <c r="C4978" s="4">
        <v>15</v>
      </c>
      <c r="D4978" s="4">
        <v>543.89200000000005</v>
      </c>
      <c r="E4978" s="4">
        <f t="shared" si="154"/>
        <v>0.54389200000000004</v>
      </c>
      <c r="F4978" s="4">
        <v>644.42600000000004</v>
      </c>
      <c r="G4978" s="4">
        <f t="shared" si="155"/>
        <v>0.64442600000000005</v>
      </c>
    </row>
    <row r="4979" spans="1:7">
      <c r="A4979" s="4">
        <v>7</v>
      </c>
      <c r="B4979" s="4">
        <v>26</v>
      </c>
      <c r="C4979" s="4">
        <v>16</v>
      </c>
      <c r="D4979" s="4">
        <v>423.36900000000003</v>
      </c>
      <c r="E4979" s="4">
        <f t="shared" si="154"/>
        <v>0.42336900000000005</v>
      </c>
      <c r="F4979" s="4">
        <v>598.14499999999998</v>
      </c>
      <c r="G4979" s="4">
        <f t="shared" si="155"/>
        <v>0.59814499999999993</v>
      </c>
    </row>
    <row r="4980" spans="1:7">
      <c r="A4980" s="4">
        <v>7</v>
      </c>
      <c r="B4980" s="4">
        <v>26</v>
      </c>
      <c r="C4980" s="4">
        <v>17</v>
      </c>
      <c r="D4980" s="4">
        <v>234.541</v>
      </c>
      <c r="E4980" s="4">
        <f t="shared" si="154"/>
        <v>0.234541</v>
      </c>
      <c r="F4980" s="4">
        <v>459.32100000000003</v>
      </c>
      <c r="G4980" s="4">
        <f t="shared" si="155"/>
        <v>0.45932100000000003</v>
      </c>
    </row>
    <row r="4981" spans="1:7">
      <c r="A4981" s="4">
        <v>7</v>
      </c>
      <c r="B4981" s="4">
        <v>26</v>
      </c>
      <c r="C4981" s="4">
        <v>18</v>
      </c>
      <c r="D4981" s="4">
        <v>59.71</v>
      </c>
      <c r="E4981" s="4">
        <f t="shared" si="154"/>
        <v>5.9709999999999999E-2</v>
      </c>
      <c r="F4981" s="4">
        <v>292.78399999999999</v>
      </c>
      <c r="G4981" s="4">
        <f t="shared" si="155"/>
        <v>0.29278399999999999</v>
      </c>
    </row>
    <row r="4982" spans="1:7">
      <c r="A4982" s="4">
        <v>7</v>
      </c>
      <c r="B4982" s="4">
        <v>26</v>
      </c>
      <c r="C4982" s="4">
        <v>19</v>
      </c>
      <c r="D4982" s="4">
        <v>2.9119999999999999</v>
      </c>
      <c r="E4982" s="4">
        <f t="shared" si="154"/>
        <v>2.9120000000000001E-3</v>
      </c>
      <c r="F4982" s="4">
        <v>79.576999999999998</v>
      </c>
      <c r="G4982" s="4">
        <f t="shared" si="155"/>
        <v>7.9576999999999995E-2</v>
      </c>
    </row>
    <row r="4983" spans="1:7">
      <c r="A4983" s="4">
        <v>7</v>
      </c>
      <c r="B4983" s="4">
        <v>26</v>
      </c>
      <c r="C4983" s="4">
        <v>20</v>
      </c>
      <c r="D4983" s="4">
        <v>0</v>
      </c>
      <c r="E4983" s="4">
        <f t="shared" si="154"/>
        <v>0</v>
      </c>
      <c r="F4983" s="4">
        <v>0</v>
      </c>
      <c r="G4983" s="4">
        <f t="shared" si="155"/>
        <v>0</v>
      </c>
    </row>
    <row r="4984" spans="1:7">
      <c r="A4984" s="4">
        <v>7</v>
      </c>
      <c r="B4984" s="4">
        <v>26</v>
      </c>
      <c r="C4984" s="4">
        <v>21</v>
      </c>
      <c r="D4984" s="4">
        <v>0</v>
      </c>
      <c r="E4984" s="4">
        <f t="shared" si="154"/>
        <v>0</v>
      </c>
      <c r="F4984" s="4">
        <v>0</v>
      </c>
      <c r="G4984" s="4">
        <f t="shared" si="155"/>
        <v>0</v>
      </c>
    </row>
    <row r="4985" spans="1:7">
      <c r="A4985" s="4">
        <v>7</v>
      </c>
      <c r="B4985" s="4">
        <v>26</v>
      </c>
      <c r="C4985" s="4">
        <v>22</v>
      </c>
      <c r="D4985" s="4">
        <v>0</v>
      </c>
      <c r="E4985" s="4">
        <f t="shared" si="154"/>
        <v>0</v>
      </c>
      <c r="F4985" s="4">
        <v>0</v>
      </c>
      <c r="G4985" s="4">
        <f t="shared" si="155"/>
        <v>0</v>
      </c>
    </row>
    <row r="4986" spans="1:7">
      <c r="A4986" s="4">
        <v>7</v>
      </c>
      <c r="B4986" s="4">
        <v>26</v>
      </c>
      <c r="C4986" s="4">
        <v>23</v>
      </c>
      <c r="D4986" s="4">
        <v>0</v>
      </c>
      <c r="E4986" s="4">
        <f t="shared" si="154"/>
        <v>0</v>
      </c>
      <c r="F4986" s="4">
        <v>0</v>
      </c>
      <c r="G4986" s="4">
        <f t="shared" si="155"/>
        <v>0</v>
      </c>
    </row>
    <row r="4987" spans="1:7">
      <c r="A4987" s="4">
        <v>7</v>
      </c>
      <c r="B4987" s="4">
        <v>27</v>
      </c>
      <c r="C4987" s="4">
        <v>0</v>
      </c>
      <c r="D4987" s="4">
        <v>0</v>
      </c>
      <c r="E4987" s="4">
        <f t="shared" si="154"/>
        <v>0</v>
      </c>
      <c r="F4987" s="4">
        <v>0</v>
      </c>
      <c r="G4987" s="4">
        <f t="shared" si="155"/>
        <v>0</v>
      </c>
    </row>
    <row r="4988" spans="1:7">
      <c r="A4988" s="4">
        <v>7</v>
      </c>
      <c r="B4988" s="4">
        <v>27</v>
      </c>
      <c r="C4988" s="4">
        <v>1</v>
      </c>
      <c r="D4988" s="4">
        <v>0</v>
      </c>
      <c r="E4988" s="4">
        <f t="shared" si="154"/>
        <v>0</v>
      </c>
      <c r="F4988" s="4">
        <v>0</v>
      </c>
      <c r="G4988" s="4">
        <f t="shared" si="155"/>
        <v>0</v>
      </c>
    </row>
    <row r="4989" spans="1:7">
      <c r="A4989" s="4">
        <v>7</v>
      </c>
      <c r="B4989" s="4">
        <v>27</v>
      </c>
      <c r="C4989" s="4">
        <v>2</v>
      </c>
      <c r="D4989" s="4">
        <v>0</v>
      </c>
      <c r="E4989" s="4">
        <f t="shared" si="154"/>
        <v>0</v>
      </c>
      <c r="F4989" s="4">
        <v>0</v>
      </c>
      <c r="G4989" s="4">
        <f t="shared" si="155"/>
        <v>0</v>
      </c>
    </row>
    <row r="4990" spans="1:7">
      <c r="A4990" s="4">
        <v>7</v>
      </c>
      <c r="B4990" s="4">
        <v>27</v>
      </c>
      <c r="C4990" s="4">
        <v>3</v>
      </c>
      <c r="D4990" s="4">
        <v>0</v>
      </c>
      <c r="E4990" s="4">
        <f t="shared" si="154"/>
        <v>0</v>
      </c>
      <c r="F4990" s="4">
        <v>0</v>
      </c>
      <c r="G4990" s="4">
        <f t="shared" si="155"/>
        <v>0</v>
      </c>
    </row>
    <row r="4991" spans="1:7">
      <c r="A4991" s="4">
        <v>7</v>
      </c>
      <c r="B4991" s="4">
        <v>27</v>
      </c>
      <c r="C4991" s="4">
        <v>4</v>
      </c>
      <c r="D4991" s="4">
        <v>0</v>
      </c>
      <c r="E4991" s="4">
        <f t="shared" si="154"/>
        <v>0</v>
      </c>
      <c r="F4991" s="4">
        <v>0</v>
      </c>
      <c r="G4991" s="4">
        <f t="shared" si="155"/>
        <v>0</v>
      </c>
    </row>
    <row r="4992" spans="1:7">
      <c r="A4992" s="4">
        <v>7</v>
      </c>
      <c r="B4992" s="4">
        <v>27</v>
      </c>
      <c r="C4992" s="4">
        <v>5</v>
      </c>
      <c r="D4992" s="4">
        <v>0</v>
      </c>
      <c r="E4992" s="4">
        <f t="shared" si="154"/>
        <v>0</v>
      </c>
      <c r="F4992" s="4">
        <v>0</v>
      </c>
      <c r="G4992" s="4">
        <f t="shared" si="155"/>
        <v>0</v>
      </c>
    </row>
    <row r="4993" spans="1:7">
      <c r="A4993" s="4">
        <v>7</v>
      </c>
      <c r="B4993" s="4">
        <v>27</v>
      </c>
      <c r="C4993" s="4">
        <v>6</v>
      </c>
      <c r="D4993" s="4">
        <v>44.168999999999997</v>
      </c>
      <c r="E4993" s="4">
        <f t="shared" si="154"/>
        <v>4.4169E-2</v>
      </c>
      <c r="F4993" s="4">
        <v>16.890999999999998</v>
      </c>
      <c r="G4993" s="4">
        <f t="shared" si="155"/>
        <v>1.6891E-2</v>
      </c>
    </row>
    <row r="4994" spans="1:7">
      <c r="A4994" s="4">
        <v>7</v>
      </c>
      <c r="B4994" s="4">
        <v>27</v>
      </c>
      <c r="C4994" s="4">
        <v>7</v>
      </c>
      <c r="D4994" s="4">
        <v>215.42400000000001</v>
      </c>
      <c r="E4994" s="4">
        <f t="shared" si="154"/>
        <v>0.215424</v>
      </c>
      <c r="F4994" s="4">
        <v>39.770000000000003</v>
      </c>
      <c r="G4994" s="4">
        <f t="shared" si="155"/>
        <v>3.977E-2</v>
      </c>
    </row>
    <row r="4995" spans="1:7">
      <c r="A4995" s="4">
        <v>7</v>
      </c>
      <c r="B4995" s="4">
        <v>27</v>
      </c>
      <c r="C4995" s="4">
        <v>8</v>
      </c>
      <c r="D4995" s="4">
        <v>401</v>
      </c>
      <c r="E4995" s="4">
        <f t="shared" si="154"/>
        <v>0.40100000000000002</v>
      </c>
      <c r="F4995" s="4">
        <v>172.61600000000001</v>
      </c>
      <c r="G4995" s="4">
        <f t="shared" si="155"/>
        <v>0.17261600000000002</v>
      </c>
    </row>
    <row r="4996" spans="1:7">
      <c r="A4996" s="4">
        <v>7</v>
      </c>
      <c r="B4996" s="4">
        <v>27</v>
      </c>
      <c r="C4996" s="4">
        <v>9</v>
      </c>
      <c r="D4996" s="4">
        <v>550.17600000000004</v>
      </c>
      <c r="E4996" s="4">
        <f t="shared" si="154"/>
        <v>0.550176</v>
      </c>
      <c r="F4996" s="4">
        <v>336.67899999999997</v>
      </c>
      <c r="G4996" s="4">
        <f t="shared" si="155"/>
        <v>0.33667899999999995</v>
      </c>
    </row>
    <row r="4997" spans="1:7">
      <c r="A4997" s="4">
        <v>7</v>
      </c>
      <c r="B4997" s="4">
        <v>27</v>
      </c>
      <c r="C4997" s="4">
        <v>10</v>
      </c>
      <c r="D4997" s="4">
        <v>657.37900000000002</v>
      </c>
      <c r="E4997" s="4">
        <f t="shared" si="154"/>
        <v>0.65737900000000005</v>
      </c>
      <c r="F4997" s="4">
        <v>479.80900000000003</v>
      </c>
      <c r="G4997" s="4">
        <f t="shared" si="155"/>
        <v>0.47980900000000004</v>
      </c>
    </row>
    <row r="4998" spans="1:7">
      <c r="A4998" s="4">
        <v>7</v>
      </c>
      <c r="B4998" s="4">
        <v>27</v>
      </c>
      <c r="C4998" s="4">
        <v>11</v>
      </c>
      <c r="D4998" s="4">
        <v>739.48500000000001</v>
      </c>
      <c r="E4998" s="4">
        <f t="shared" si="154"/>
        <v>0.73948500000000006</v>
      </c>
      <c r="F4998" s="4">
        <v>600.178</v>
      </c>
      <c r="G4998" s="4">
        <f t="shared" si="155"/>
        <v>0.60017799999999999</v>
      </c>
    </row>
    <row r="4999" spans="1:7">
      <c r="A4999" s="4">
        <v>7</v>
      </c>
      <c r="B4999" s="4">
        <v>27</v>
      </c>
      <c r="C4999" s="4">
        <v>12</v>
      </c>
      <c r="D4999" s="4">
        <v>759.86900000000003</v>
      </c>
      <c r="E4999" s="4">
        <f t="shared" si="154"/>
        <v>0.75986900000000002</v>
      </c>
      <c r="F4999" s="4">
        <v>674.351</v>
      </c>
      <c r="G4999" s="4">
        <f t="shared" si="155"/>
        <v>0.67435100000000003</v>
      </c>
    </row>
    <row r="5000" spans="1:7">
      <c r="A5000" s="4">
        <v>7</v>
      </c>
      <c r="B5000" s="4">
        <v>27</v>
      </c>
      <c r="C5000" s="4">
        <v>13</v>
      </c>
      <c r="D5000" s="4">
        <v>741.73500000000001</v>
      </c>
      <c r="E5000" s="4">
        <f t="shared" si="154"/>
        <v>0.74173500000000003</v>
      </c>
      <c r="F5000" s="4">
        <v>715.03099999999995</v>
      </c>
      <c r="G5000" s="4">
        <f t="shared" si="155"/>
        <v>0.71503099999999997</v>
      </c>
    </row>
    <row r="5001" spans="1:7">
      <c r="A5001" s="4">
        <v>7</v>
      </c>
      <c r="B5001" s="4">
        <v>27</v>
      </c>
      <c r="C5001" s="4">
        <v>14</v>
      </c>
      <c r="D5001" s="4">
        <v>684.14099999999996</v>
      </c>
      <c r="E5001" s="4">
        <f t="shared" si="154"/>
        <v>0.684141</v>
      </c>
      <c r="F5001" s="4">
        <v>722.08799999999997</v>
      </c>
      <c r="G5001" s="4">
        <f t="shared" si="155"/>
        <v>0.72208799999999995</v>
      </c>
    </row>
    <row r="5002" spans="1:7">
      <c r="A5002" s="4">
        <v>7</v>
      </c>
      <c r="B5002" s="4">
        <v>27</v>
      </c>
      <c r="C5002" s="4">
        <v>15</v>
      </c>
      <c r="D5002" s="4">
        <v>571.52300000000002</v>
      </c>
      <c r="E5002" s="4">
        <f t="shared" si="154"/>
        <v>0.571523</v>
      </c>
      <c r="F5002" s="4">
        <v>676.846</v>
      </c>
      <c r="G5002" s="4">
        <f t="shared" si="155"/>
        <v>0.67684600000000006</v>
      </c>
    </row>
    <row r="5003" spans="1:7">
      <c r="A5003" s="4">
        <v>7</v>
      </c>
      <c r="B5003" s="4">
        <v>27</v>
      </c>
      <c r="C5003" s="4">
        <v>16</v>
      </c>
      <c r="D5003" s="4">
        <v>417.55900000000003</v>
      </c>
      <c r="E5003" s="4">
        <f t="shared" si="154"/>
        <v>0.41755900000000001</v>
      </c>
      <c r="F5003" s="4">
        <v>587.15</v>
      </c>
      <c r="G5003" s="4">
        <f t="shared" si="155"/>
        <v>0.58714999999999995</v>
      </c>
    </row>
    <row r="5004" spans="1:7">
      <c r="A5004" s="4">
        <v>7</v>
      </c>
      <c r="B5004" s="4">
        <v>27</v>
      </c>
      <c r="C5004" s="4">
        <v>17</v>
      </c>
      <c r="D5004" s="4">
        <v>232.93299999999999</v>
      </c>
      <c r="E5004" s="4">
        <f t="shared" si="154"/>
        <v>0.232933</v>
      </c>
      <c r="F5004" s="4">
        <v>455.11399999999998</v>
      </c>
      <c r="G5004" s="4">
        <f t="shared" si="155"/>
        <v>0.45511399999999996</v>
      </c>
    </row>
    <row r="5005" spans="1:7">
      <c r="A5005" s="4">
        <v>7</v>
      </c>
      <c r="B5005" s="4">
        <v>27</v>
      </c>
      <c r="C5005" s="4">
        <v>18</v>
      </c>
      <c r="D5005" s="4">
        <v>58.561</v>
      </c>
      <c r="E5005" s="4">
        <f t="shared" si="154"/>
        <v>5.8561000000000002E-2</v>
      </c>
      <c r="F5005" s="4">
        <v>281.38099999999997</v>
      </c>
      <c r="G5005" s="4">
        <f t="shared" si="155"/>
        <v>0.28138099999999999</v>
      </c>
    </row>
    <row r="5006" spans="1:7">
      <c r="A5006" s="4">
        <v>7</v>
      </c>
      <c r="B5006" s="4">
        <v>27</v>
      </c>
      <c r="C5006" s="4">
        <v>19</v>
      </c>
      <c r="D5006" s="4">
        <v>2.2370000000000001</v>
      </c>
      <c r="E5006" s="4">
        <f t="shared" si="154"/>
        <v>2.2370000000000003E-3</v>
      </c>
      <c r="F5006" s="4">
        <v>72.122</v>
      </c>
      <c r="G5006" s="4">
        <f t="shared" si="155"/>
        <v>7.2122000000000006E-2</v>
      </c>
    </row>
    <row r="5007" spans="1:7">
      <c r="A5007" s="4">
        <v>7</v>
      </c>
      <c r="B5007" s="4">
        <v>27</v>
      </c>
      <c r="C5007" s="4">
        <v>20</v>
      </c>
      <c r="D5007" s="4">
        <v>0</v>
      </c>
      <c r="E5007" s="4">
        <f t="shared" si="154"/>
        <v>0</v>
      </c>
      <c r="F5007" s="4">
        <v>0</v>
      </c>
      <c r="G5007" s="4">
        <f t="shared" si="155"/>
        <v>0</v>
      </c>
    </row>
    <row r="5008" spans="1:7">
      <c r="A5008" s="4">
        <v>7</v>
      </c>
      <c r="B5008" s="4">
        <v>27</v>
      </c>
      <c r="C5008" s="4">
        <v>21</v>
      </c>
      <c r="D5008" s="4">
        <v>0</v>
      </c>
      <c r="E5008" s="4">
        <f t="shared" si="154"/>
        <v>0</v>
      </c>
      <c r="F5008" s="4">
        <v>0</v>
      </c>
      <c r="G5008" s="4">
        <f t="shared" si="155"/>
        <v>0</v>
      </c>
    </row>
    <row r="5009" spans="1:7">
      <c r="A5009" s="4">
        <v>7</v>
      </c>
      <c r="B5009" s="4">
        <v>27</v>
      </c>
      <c r="C5009" s="4">
        <v>22</v>
      </c>
      <c r="D5009" s="4">
        <v>0</v>
      </c>
      <c r="E5009" s="4">
        <f t="shared" si="154"/>
        <v>0</v>
      </c>
      <c r="F5009" s="4">
        <v>0</v>
      </c>
      <c r="G5009" s="4">
        <f t="shared" si="155"/>
        <v>0</v>
      </c>
    </row>
    <row r="5010" spans="1:7">
      <c r="A5010" s="4">
        <v>7</v>
      </c>
      <c r="B5010" s="4">
        <v>27</v>
      </c>
      <c r="C5010" s="4">
        <v>23</v>
      </c>
      <c r="D5010" s="4">
        <v>0</v>
      </c>
      <c r="E5010" s="4">
        <f t="shared" si="154"/>
        <v>0</v>
      </c>
      <c r="F5010" s="4">
        <v>0</v>
      </c>
      <c r="G5010" s="4">
        <f t="shared" si="155"/>
        <v>0</v>
      </c>
    </row>
    <row r="5011" spans="1:7">
      <c r="A5011" s="4">
        <v>7</v>
      </c>
      <c r="B5011" s="4">
        <v>28</v>
      </c>
      <c r="C5011" s="4">
        <v>0</v>
      </c>
      <c r="D5011" s="4">
        <v>0</v>
      </c>
      <c r="E5011" s="4">
        <f t="shared" si="154"/>
        <v>0</v>
      </c>
      <c r="F5011" s="4">
        <v>0</v>
      </c>
      <c r="G5011" s="4">
        <f t="shared" si="155"/>
        <v>0</v>
      </c>
    </row>
    <row r="5012" spans="1:7">
      <c r="A5012" s="4">
        <v>7</v>
      </c>
      <c r="B5012" s="4">
        <v>28</v>
      </c>
      <c r="C5012" s="4">
        <v>1</v>
      </c>
      <c r="D5012" s="4">
        <v>0</v>
      </c>
      <c r="E5012" s="4">
        <f t="shared" ref="E5012:E5075" si="156">D5012/1000</f>
        <v>0</v>
      </c>
      <c r="F5012" s="4">
        <v>0</v>
      </c>
      <c r="G5012" s="4">
        <f t="shared" ref="G5012:G5075" si="157">F5012/1000</f>
        <v>0</v>
      </c>
    </row>
    <row r="5013" spans="1:7">
      <c r="A5013" s="4">
        <v>7</v>
      </c>
      <c r="B5013" s="4">
        <v>28</v>
      </c>
      <c r="C5013" s="4">
        <v>2</v>
      </c>
      <c r="D5013" s="4">
        <v>0</v>
      </c>
      <c r="E5013" s="4">
        <f t="shared" si="156"/>
        <v>0</v>
      </c>
      <c r="F5013" s="4">
        <v>0</v>
      </c>
      <c r="G5013" s="4">
        <f t="shared" si="157"/>
        <v>0</v>
      </c>
    </row>
    <row r="5014" spans="1:7">
      <c r="A5014" s="4">
        <v>7</v>
      </c>
      <c r="B5014" s="4">
        <v>28</v>
      </c>
      <c r="C5014" s="4">
        <v>3</v>
      </c>
      <c r="D5014" s="4">
        <v>0</v>
      </c>
      <c r="E5014" s="4">
        <f t="shared" si="156"/>
        <v>0</v>
      </c>
      <c r="F5014" s="4">
        <v>0</v>
      </c>
      <c r="G5014" s="4">
        <f t="shared" si="157"/>
        <v>0</v>
      </c>
    </row>
    <row r="5015" spans="1:7">
      <c r="A5015" s="4">
        <v>7</v>
      </c>
      <c r="B5015" s="4">
        <v>28</v>
      </c>
      <c r="C5015" s="4">
        <v>4</v>
      </c>
      <c r="D5015" s="4">
        <v>0</v>
      </c>
      <c r="E5015" s="4">
        <f t="shared" si="156"/>
        <v>0</v>
      </c>
      <c r="F5015" s="4">
        <v>0</v>
      </c>
      <c r="G5015" s="4">
        <f t="shared" si="157"/>
        <v>0</v>
      </c>
    </row>
    <row r="5016" spans="1:7">
      <c r="A5016" s="4">
        <v>7</v>
      </c>
      <c r="B5016" s="4">
        <v>28</v>
      </c>
      <c r="C5016" s="4">
        <v>5</v>
      </c>
      <c r="D5016" s="4">
        <v>0.49099999999999999</v>
      </c>
      <c r="E5016" s="4">
        <f t="shared" si="156"/>
        <v>4.9100000000000001E-4</v>
      </c>
      <c r="F5016" s="4">
        <v>0.48499999999999999</v>
      </c>
      <c r="G5016" s="4">
        <f t="shared" si="157"/>
        <v>4.8499999999999997E-4</v>
      </c>
    </row>
    <row r="5017" spans="1:7">
      <c r="A5017" s="4">
        <v>7</v>
      </c>
      <c r="B5017" s="4">
        <v>28</v>
      </c>
      <c r="C5017" s="4">
        <v>6</v>
      </c>
      <c r="D5017" s="4">
        <v>48.454000000000001</v>
      </c>
      <c r="E5017" s="4">
        <f t="shared" si="156"/>
        <v>4.8454000000000004E-2</v>
      </c>
      <c r="F5017" s="4">
        <v>25.74</v>
      </c>
      <c r="G5017" s="4">
        <f t="shared" si="157"/>
        <v>2.5739999999999999E-2</v>
      </c>
    </row>
    <row r="5018" spans="1:7">
      <c r="A5018" s="4">
        <v>7</v>
      </c>
      <c r="B5018" s="4">
        <v>28</v>
      </c>
      <c r="C5018" s="4">
        <v>7</v>
      </c>
      <c r="D5018" s="4">
        <v>206.31800000000001</v>
      </c>
      <c r="E5018" s="4">
        <f t="shared" si="156"/>
        <v>0.206318</v>
      </c>
      <c r="F5018" s="4">
        <v>45.795999999999999</v>
      </c>
      <c r="G5018" s="4">
        <f t="shared" si="157"/>
        <v>4.5795999999999996E-2</v>
      </c>
    </row>
    <row r="5019" spans="1:7">
      <c r="A5019" s="4">
        <v>7</v>
      </c>
      <c r="B5019" s="4">
        <v>28</v>
      </c>
      <c r="C5019" s="4">
        <v>8</v>
      </c>
      <c r="D5019" s="4">
        <v>386.43299999999999</v>
      </c>
      <c r="E5019" s="4">
        <f t="shared" si="156"/>
        <v>0.38643299999999997</v>
      </c>
      <c r="F5019" s="4">
        <v>174.42</v>
      </c>
      <c r="G5019" s="4">
        <f t="shared" si="157"/>
        <v>0.17441999999999999</v>
      </c>
    </row>
    <row r="5020" spans="1:7">
      <c r="A5020" s="4">
        <v>7</v>
      </c>
      <c r="B5020" s="4">
        <v>28</v>
      </c>
      <c r="C5020" s="4">
        <v>9</v>
      </c>
      <c r="D5020" s="4">
        <v>531.66800000000001</v>
      </c>
      <c r="E5020" s="4">
        <f t="shared" si="156"/>
        <v>0.53166800000000003</v>
      </c>
      <c r="F5020" s="4">
        <v>329.553</v>
      </c>
      <c r="G5020" s="4">
        <f t="shared" si="157"/>
        <v>0.32955299999999998</v>
      </c>
    </row>
    <row r="5021" spans="1:7">
      <c r="A5021" s="4">
        <v>7</v>
      </c>
      <c r="B5021" s="4">
        <v>28</v>
      </c>
      <c r="C5021" s="4">
        <v>10</v>
      </c>
      <c r="D5021" s="4">
        <v>650.64599999999996</v>
      </c>
      <c r="E5021" s="4">
        <f t="shared" si="156"/>
        <v>0.65064599999999995</v>
      </c>
      <c r="F5021" s="4">
        <v>473.61599999999999</v>
      </c>
      <c r="G5021" s="4">
        <f t="shared" si="157"/>
        <v>0.47361599999999998</v>
      </c>
    </row>
    <row r="5022" spans="1:7">
      <c r="A5022" s="4">
        <v>7</v>
      </c>
      <c r="B5022" s="4">
        <v>28</v>
      </c>
      <c r="C5022" s="4">
        <v>11</v>
      </c>
      <c r="D5022" s="4">
        <v>717.197</v>
      </c>
      <c r="E5022" s="4">
        <f t="shared" si="156"/>
        <v>0.71719699999999997</v>
      </c>
      <c r="F5022" s="4">
        <v>585.05899999999997</v>
      </c>
      <c r="G5022" s="4">
        <f t="shared" si="157"/>
        <v>0.585059</v>
      </c>
    </row>
    <row r="5023" spans="1:7">
      <c r="A5023" s="4">
        <v>7</v>
      </c>
      <c r="B5023" s="4">
        <v>28</v>
      </c>
      <c r="C5023" s="4">
        <v>12</v>
      </c>
      <c r="D5023" s="4">
        <v>724.35299999999995</v>
      </c>
      <c r="E5023" s="4">
        <f t="shared" si="156"/>
        <v>0.72435299999999991</v>
      </c>
      <c r="F5023" s="4">
        <v>641.93700000000001</v>
      </c>
      <c r="G5023" s="4">
        <f t="shared" si="157"/>
        <v>0.64193699999999998</v>
      </c>
    </row>
    <row r="5024" spans="1:7">
      <c r="A5024" s="4">
        <v>7</v>
      </c>
      <c r="B5024" s="4">
        <v>28</v>
      </c>
      <c r="C5024" s="4">
        <v>13</v>
      </c>
      <c r="D5024" s="4">
        <v>691.04399999999998</v>
      </c>
      <c r="E5024" s="4">
        <f t="shared" si="156"/>
        <v>0.69104399999999999</v>
      </c>
      <c r="F5024" s="4">
        <v>665.58900000000006</v>
      </c>
      <c r="G5024" s="4">
        <f t="shared" si="157"/>
        <v>0.6655890000000001</v>
      </c>
    </row>
    <row r="5025" spans="1:7">
      <c r="A5025" s="4">
        <v>7</v>
      </c>
      <c r="B5025" s="4">
        <v>28</v>
      </c>
      <c r="C5025" s="4">
        <v>14</v>
      </c>
      <c r="D5025" s="4">
        <v>613.346</v>
      </c>
      <c r="E5025" s="4">
        <f t="shared" si="156"/>
        <v>0.61334600000000006</v>
      </c>
      <c r="F5025" s="4">
        <v>645.48</v>
      </c>
      <c r="G5025" s="4">
        <f t="shared" si="157"/>
        <v>0.64548000000000005</v>
      </c>
    </row>
    <row r="5026" spans="1:7">
      <c r="A5026" s="4">
        <v>7</v>
      </c>
      <c r="B5026" s="4">
        <v>28</v>
      </c>
      <c r="C5026" s="4">
        <v>15</v>
      </c>
      <c r="D5026" s="4">
        <v>516.39200000000005</v>
      </c>
      <c r="E5026" s="4">
        <f t="shared" si="156"/>
        <v>0.51639200000000007</v>
      </c>
      <c r="F5026" s="4">
        <v>608.02300000000002</v>
      </c>
      <c r="G5026" s="4">
        <f t="shared" si="157"/>
        <v>0.60802299999999998</v>
      </c>
    </row>
    <row r="5027" spans="1:7">
      <c r="A5027" s="4">
        <v>7</v>
      </c>
      <c r="B5027" s="4">
        <v>28</v>
      </c>
      <c r="C5027" s="4">
        <v>16</v>
      </c>
      <c r="D5027" s="4">
        <v>375.851</v>
      </c>
      <c r="E5027" s="4">
        <f t="shared" si="156"/>
        <v>0.37585099999999999</v>
      </c>
      <c r="F5027" s="4">
        <v>522.66</v>
      </c>
      <c r="G5027" s="4">
        <f t="shared" si="157"/>
        <v>0.52266000000000001</v>
      </c>
    </row>
    <row r="5028" spans="1:7">
      <c r="A5028" s="4">
        <v>7</v>
      </c>
      <c r="B5028" s="4">
        <v>28</v>
      </c>
      <c r="C5028" s="4">
        <v>17</v>
      </c>
      <c r="D5028" s="4">
        <v>213.78399999999999</v>
      </c>
      <c r="E5028" s="4">
        <f t="shared" si="156"/>
        <v>0.213784</v>
      </c>
      <c r="F5028" s="4">
        <v>397.00900000000001</v>
      </c>
      <c r="G5028" s="4">
        <f t="shared" si="157"/>
        <v>0.397009</v>
      </c>
    </row>
    <row r="5029" spans="1:7">
      <c r="A5029" s="4">
        <v>7</v>
      </c>
      <c r="B5029" s="4">
        <v>28</v>
      </c>
      <c r="C5029" s="4">
        <v>18</v>
      </c>
      <c r="D5029" s="4">
        <v>56.627000000000002</v>
      </c>
      <c r="E5029" s="4">
        <f t="shared" si="156"/>
        <v>5.6627000000000004E-2</v>
      </c>
      <c r="F5029" s="4">
        <v>208.57499999999999</v>
      </c>
      <c r="G5029" s="4">
        <f t="shared" si="157"/>
        <v>0.20857499999999998</v>
      </c>
    </row>
    <row r="5030" spans="1:7">
      <c r="A5030" s="4">
        <v>7</v>
      </c>
      <c r="B5030" s="4">
        <v>28</v>
      </c>
      <c r="C5030" s="4">
        <v>19</v>
      </c>
      <c r="D5030" s="4">
        <v>5.1369999999999996</v>
      </c>
      <c r="E5030" s="4">
        <f t="shared" si="156"/>
        <v>5.1369999999999992E-3</v>
      </c>
      <c r="F5030" s="4">
        <v>23.422000000000001</v>
      </c>
      <c r="G5030" s="4">
        <f t="shared" si="157"/>
        <v>2.3422000000000002E-2</v>
      </c>
    </row>
    <row r="5031" spans="1:7">
      <c r="A5031" s="4">
        <v>7</v>
      </c>
      <c r="B5031" s="4">
        <v>28</v>
      </c>
      <c r="C5031" s="4">
        <v>20</v>
      </c>
      <c r="D5031" s="4">
        <v>0</v>
      </c>
      <c r="E5031" s="4">
        <f t="shared" si="156"/>
        <v>0</v>
      </c>
      <c r="F5031" s="4">
        <v>0</v>
      </c>
      <c r="G5031" s="4">
        <f t="shared" si="157"/>
        <v>0</v>
      </c>
    </row>
    <row r="5032" spans="1:7">
      <c r="A5032" s="4">
        <v>7</v>
      </c>
      <c r="B5032" s="4">
        <v>28</v>
      </c>
      <c r="C5032" s="4">
        <v>21</v>
      </c>
      <c r="D5032" s="4">
        <v>0</v>
      </c>
      <c r="E5032" s="4">
        <f t="shared" si="156"/>
        <v>0</v>
      </c>
      <c r="F5032" s="4">
        <v>0</v>
      </c>
      <c r="G5032" s="4">
        <f t="shared" si="157"/>
        <v>0</v>
      </c>
    </row>
    <row r="5033" spans="1:7">
      <c r="A5033" s="4">
        <v>7</v>
      </c>
      <c r="B5033" s="4">
        <v>28</v>
      </c>
      <c r="C5033" s="4">
        <v>22</v>
      </c>
      <c r="D5033" s="4">
        <v>0</v>
      </c>
      <c r="E5033" s="4">
        <f t="shared" si="156"/>
        <v>0</v>
      </c>
      <c r="F5033" s="4">
        <v>0</v>
      </c>
      <c r="G5033" s="4">
        <f t="shared" si="157"/>
        <v>0</v>
      </c>
    </row>
    <row r="5034" spans="1:7">
      <c r="A5034" s="4">
        <v>7</v>
      </c>
      <c r="B5034" s="4">
        <v>28</v>
      </c>
      <c r="C5034" s="4">
        <v>23</v>
      </c>
      <c r="D5034" s="4">
        <v>0</v>
      </c>
      <c r="E5034" s="4">
        <f t="shared" si="156"/>
        <v>0</v>
      </c>
      <c r="F5034" s="4">
        <v>0</v>
      </c>
      <c r="G5034" s="4">
        <f t="shared" si="157"/>
        <v>0</v>
      </c>
    </row>
    <row r="5035" spans="1:7">
      <c r="A5035" s="4">
        <v>7</v>
      </c>
      <c r="B5035" s="4">
        <v>29</v>
      </c>
      <c r="C5035" s="4">
        <v>0</v>
      </c>
      <c r="D5035" s="4">
        <v>0</v>
      </c>
      <c r="E5035" s="4">
        <f t="shared" si="156"/>
        <v>0</v>
      </c>
      <c r="F5035" s="4">
        <v>0</v>
      </c>
      <c r="G5035" s="4">
        <f t="shared" si="157"/>
        <v>0</v>
      </c>
    </row>
    <row r="5036" spans="1:7">
      <c r="A5036" s="4">
        <v>7</v>
      </c>
      <c r="B5036" s="4">
        <v>29</v>
      </c>
      <c r="C5036" s="4">
        <v>1</v>
      </c>
      <c r="D5036" s="4">
        <v>0</v>
      </c>
      <c r="E5036" s="4">
        <f t="shared" si="156"/>
        <v>0</v>
      </c>
      <c r="F5036" s="4">
        <v>0</v>
      </c>
      <c r="G5036" s="4">
        <f t="shared" si="157"/>
        <v>0</v>
      </c>
    </row>
    <row r="5037" spans="1:7">
      <c r="A5037" s="4">
        <v>7</v>
      </c>
      <c r="B5037" s="4">
        <v>29</v>
      </c>
      <c r="C5037" s="4">
        <v>2</v>
      </c>
      <c r="D5037" s="4">
        <v>0</v>
      </c>
      <c r="E5037" s="4">
        <f t="shared" si="156"/>
        <v>0</v>
      </c>
      <c r="F5037" s="4">
        <v>0</v>
      </c>
      <c r="G5037" s="4">
        <f t="shared" si="157"/>
        <v>0</v>
      </c>
    </row>
    <row r="5038" spans="1:7">
      <c r="A5038" s="4">
        <v>7</v>
      </c>
      <c r="B5038" s="4">
        <v>29</v>
      </c>
      <c r="C5038" s="4">
        <v>3</v>
      </c>
      <c r="D5038" s="4">
        <v>0</v>
      </c>
      <c r="E5038" s="4">
        <f t="shared" si="156"/>
        <v>0</v>
      </c>
      <c r="F5038" s="4">
        <v>0</v>
      </c>
      <c r="G5038" s="4">
        <f t="shared" si="157"/>
        <v>0</v>
      </c>
    </row>
    <row r="5039" spans="1:7">
      <c r="A5039" s="4">
        <v>7</v>
      </c>
      <c r="B5039" s="4">
        <v>29</v>
      </c>
      <c r="C5039" s="4">
        <v>4</v>
      </c>
      <c r="D5039" s="4">
        <v>0</v>
      </c>
      <c r="E5039" s="4">
        <f t="shared" si="156"/>
        <v>0</v>
      </c>
      <c r="F5039" s="4">
        <v>0</v>
      </c>
      <c r="G5039" s="4">
        <f t="shared" si="157"/>
        <v>0</v>
      </c>
    </row>
    <row r="5040" spans="1:7">
      <c r="A5040" s="4">
        <v>7</v>
      </c>
      <c r="B5040" s="4">
        <v>29</v>
      </c>
      <c r="C5040" s="4">
        <v>5</v>
      </c>
      <c r="D5040" s="4">
        <v>1.046</v>
      </c>
      <c r="E5040" s="4">
        <f t="shared" si="156"/>
        <v>1.0460000000000001E-3</v>
      </c>
      <c r="F5040" s="4">
        <v>1.044</v>
      </c>
      <c r="G5040" s="4">
        <f t="shared" si="157"/>
        <v>1.044E-3</v>
      </c>
    </row>
    <row r="5041" spans="1:7">
      <c r="A5041" s="4">
        <v>7</v>
      </c>
      <c r="B5041" s="4">
        <v>29</v>
      </c>
      <c r="C5041" s="4">
        <v>6</v>
      </c>
      <c r="D5041" s="4">
        <v>60.463999999999999</v>
      </c>
      <c r="E5041" s="4">
        <f t="shared" si="156"/>
        <v>6.0463999999999997E-2</v>
      </c>
      <c r="F5041" s="4">
        <v>54.517000000000003</v>
      </c>
      <c r="G5041" s="4">
        <f t="shared" si="157"/>
        <v>5.4517000000000003E-2</v>
      </c>
    </row>
    <row r="5042" spans="1:7">
      <c r="A5042" s="4">
        <v>7</v>
      </c>
      <c r="B5042" s="4">
        <v>29</v>
      </c>
      <c r="C5042" s="4">
        <v>7</v>
      </c>
      <c r="D5042" s="4">
        <v>77.349000000000004</v>
      </c>
      <c r="E5042" s="4">
        <f t="shared" si="156"/>
        <v>7.7349000000000001E-2</v>
      </c>
      <c r="F5042" s="4">
        <v>51.526000000000003</v>
      </c>
      <c r="G5042" s="4">
        <f t="shared" si="157"/>
        <v>5.1526000000000002E-2</v>
      </c>
    </row>
    <row r="5043" spans="1:7">
      <c r="A5043" s="4">
        <v>7</v>
      </c>
      <c r="B5043" s="4">
        <v>29</v>
      </c>
      <c r="C5043" s="4">
        <v>8</v>
      </c>
      <c r="D5043" s="4">
        <v>255.15799999999999</v>
      </c>
      <c r="E5043" s="4">
        <f t="shared" si="156"/>
        <v>0.255158</v>
      </c>
      <c r="F5043" s="4">
        <v>166.46</v>
      </c>
      <c r="G5043" s="4">
        <f t="shared" si="157"/>
        <v>0.16646</v>
      </c>
    </row>
    <row r="5044" spans="1:7">
      <c r="A5044" s="4">
        <v>7</v>
      </c>
      <c r="B5044" s="4">
        <v>29</v>
      </c>
      <c r="C5044" s="4">
        <v>9</v>
      </c>
      <c r="D5044" s="4">
        <v>374.69099999999997</v>
      </c>
      <c r="E5044" s="4">
        <f t="shared" si="156"/>
        <v>0.374691</v>
      </c>
      <c r="F5044" s="4">
        <v>253.381</v>
      </c>
      <c r="G5044" s="4">
        <f t="shared" si="157"/>
        <v>0.25338100000000002</v>
      </c>
    </row>
    <row r="5045" spans="1:7">
      <c r="A5045" s="4">
        <v>7</v>
      </c>
      <c r="B5045" s="4">
        <v>29</v>
      </c>
      <c r="C5045" s="4">
        <v>10</v>
      </c>
      <c r="D5045" s="4">
        <v>521.62199999999996</v>
      </c>
      <c r="E5045" s="4">
        <f t="shared" si="156"/>
        <v>0.52162199999999992</v>
      </c>
      <c r="F5045" s="4">
        <v>385.38200000000001</v>
      </c>
      <c r="G5045" s="4">
        <f t="shared" si="157"/>
        <v>0.385382</v>
      </c>
    </row>
    <row r="5046" spans="1:7">
      <c r="A5046" s="4">
        <v>7</v>
      </c>
      <c r="B5046" s="4">
        <v>29</v>
      </c>
      <c r="C5046" s="4">
        <v>11</v>
      </c>
      <c r="D5046" s="4">
        <v>470.97800000000001</v>
      </c>
      <c r="E5046" s="4">
        <f t="shared" si="156"/>
        <v>0.47097800000000001</v>
      </c>
      <c r="F5046" s="4">
        <v>388.81299999999999</v>
      </c>
      <c r="G5046" s="4">
        <f t="shared" si="157"/>
        <v>0.38881299999999996</v>
      </c>
    </row>
    <row r="5047" spans="1:7">
      <c r="A5047" s="4">
        <v>7</v>
      </c>
      <c r="B5047" s="4">
        <v>29</v>
      </c>
      <c r="C5047" s="4">
        <v>12</v>
      </c>
      <c r="D5047" s="4">
        <v>688.9</v>
      </c>
      <c r="E5047" s="4">
        <f t="shared" si="156"/>
        <v>0.68889999999999996</v>
      </c>
      <c r="F5047" s="4">
        <v>612.875</v>
      </c>
      <c r="G5047" s="4">
        <f t="shared" si="157"/>
        <v>0.61287499999999995</v>
      </c>
    </row>
    <row r="5048" spans="1:7">
      <c r="A5048" s="4">
        <v>7</v>
      </c>
      <c r="B5048" s="4">
        <v>29</v>
      </c>
      <c r="C5048" s="4">
        <v>13</v>
      </c>
      <c r="D5048" s="4">
        <v>539.40099999999995</v>
      </c>
      <c r="E5048" s="4">
        <f t="shared" si="156"/>
        <v>0.53940099999999991</v>
      </c>
      <c r="F5048" s="4">
        <v>519.505</v>
      </c>
      <c r="G5048" s="4">
        <f t="shared" si="157"/>
        <v>0.51950499999999999</v>
      </c>
    </row>
    <row r="5049" spans="1:7">
      <c r="A5049" s="4">
        <v>7</v>
      </c>
      <c r="B5049" s="4">
        <v>29</v>
      </c>
      <c r="C5049" s="4">
        <v>14</v>
      </c>
      <c r="D5049" s="4">
        <v>540.34900000000005</v>
      </c>
      <c r="E5049" s="4">
        <f t="shared" si="156"/>
        <v>0.54034900000000008</v>
      </c>
      <c r="F5049" s="4">
        <v>569.12400000000002</v>
      </c>
      <c r="G5049" s="4">
        <f t="shared" si="157"/>
        <v>0.56912400000000007</v>
      </c>
    </row>
    <row r="5050" spans="1:7">
      <c r="A5050" s="4">
        <v>7</v>
      </c>
      <c r="B5050" s="4">
        <v>29</v>
      </c>
      <c r="C5050" s="4">
        <v>15</v>
      </c>
      <c r="D5050" s="4">
        <v>556.31299999999999</v>
      </c>
      <c r="E5050" s="4">
        <f t="shared" si="156"/>
        <v>0.55631299999999995</v>
      </c>
      <c r="F5050" s="4">
        <v>656.56399999999996</v>
      </c>
      <c r="G5050" s="4">
        <f t="shared" si="157"/>
        <v>0.65656399999999993</v>
      </c>
    </row>
    <row r="5051" spans="1:7">
      <c r="A5051" s="4">
        <v>7</v>
      </c>
      <c r="B5051" s="4">
        <v>29</v>
      </c>
      <c r="C5051" s="4">
        <v>16</v>
      </c>
      <c r="D5051" s="4">
        <v>390.50599999999997</v>
      </c>
      <c r="E5051" s="4">
        <f t="shared" si="156"/>
        <v>0.39050599999999996</v>
      </c>
      <c r="F5051" s="4">
        <v>543.20399999999995</v>
      </c>
      <c r="G5051" s="4">
        <f t="shared" si="157"/>
        <v>0.54320399999999991</v>
      </c>
    </row>
    <row r="5052" spans="1:7">
      <c r="A5052" s="4">
        <v>7</v>
      </c>
      <c r="B5052" s="4">
        <v>29</v>
      </c>
      <c r="C5052" s="4">
        <v>17</v>
      </c>
      <c r="D5052" s="4">
        <v>215.071</v>
      </c>
      <c r="E5052" s="4">
        <f t="shared" si="156"/>
        <v>0.21507099999999998</v>
      </c>
      <c r="F5052" s="4">
        <v>417.15199999999999</v>
      </c>
      <c r="G5052" s="4">
        <f t="shared" si="157"/>
        <v>0.41715199999999997</v>
      </c>
    </row>
    <row r="5053" spans="1:7">
      <c r="A5053" s="4">
        <v>7</v>
      </c>
      <c r="B5053" s="4">
        <v>29</v>
      </c>
      <c r="C5053" s="4">
        <v>18</v>
      </c>
      <c r="D5053" s="4">
        <v>55.970999999999997</v>
      </c>
      <c r="E5053" s="4">
        <f t="shared" si="156"/>
        <v>5.5971E-2</v>
      </c>
      <c r="F5053" s="4">
        <v>209.333</v>
      </c>
      <c r="G5053" s="4">
        <f t="shared" si="157"/>
        <v>0.20933299999999999</v>
      </c>
    </row>
    <row r="5054" spans="1:7">
      <c r="A5054" s="4">
        <v>7</v>
      </c>
      <c r="B5054" s="4">
        <v>29</v>
      </c>
      <c r="C5054" s="4">
        <v>19</v>
      </c>
      <c r="D5054" s="4">
        <v>4.5380000000000003</v>
      </c>
      <c r="E5054" s="4">
        <f t="shared" si="156"/>
        <v>4.5380000000000004E-3</v>
      </c>
      <c r="F5054" s="4">
        <v>25.678999999999998</v>
      </c>
      <c r="G5054" s="4">
        <f t="shared" si="157"/>
        <v>2.5678999999999997E-2</v>
      </c>
    </row>
    <row r="5055" spans="1:7">
      <c r="A5055" s="4">
        <v>7</v>
      </c>
      <c r="B5055" s="4">
        <v>29</v>
      </c>
      <c r="C5055" s="4">
        <v>20</v>
      </c>
      <c r="D5055" s="4">
        <v>0</v>
      </c>
      <c r="E5055" s="4">
        <f t="shared" si="156"/>
        <v>0</v>
      </c>
      <c r="F5055" s="4">
        <v>0</v>
      </c>
      <c r="G5055" s="4">
        <f t="shared" si="157"/>
        <v>0</v>
      </c>
    </row>
    <row r="5056" spans="1:7">
      <c r="A5056" s="4">
        <v>7</v>
      </c>
      <c r="B5056" s="4">
        <v>29</v>
      </c>
      <c r="C5056" s="4">
        <v>21</v>
      </c>
      <c r="D5056" s="4">
        <v>0</v>
      </c>
      <c r="E5056" s="4">
        <f t="shared" si="156"/>
        <v>0</v>
      </c>
      <c r="F5056" s="4">
        <v>0</v>
      </c>
      <c r="G5056" s="4">
        <f t="shared" si="157"/>
        <v>0</v>
      </c>
    </row>
    <row r="5057" spans="1:7">
      <c r="A5057" s="4">
        <v>7</v>
      </c>
      <c r="B5057" s="4">
        <v>29</v>
      </c>
      <c r="C5057" s="4">
        <v>22</v>
      </c>
      <c r="D5057" s="4">
        <v>0</v>
      </c>
      <c r="E5057" s="4">
        <f t="shared" si="156"/>
        <v>0</v>
      </c>
      <c r="F5057" s="4">
        <v>0</v>
      </c>
      <c r="G5057" s="4">
        <f t="shared" si="157"/>
        <v>0</v>
      </c>
    </row>
    <row r="5058" spans="1:7">
      <c r="A5058" s="4">
        <v>7</v>
      </c>
      <c r="B5058" s="4">
        <v>29</v>
      </c>
      <c r="C5058" s="4">
        <v>23</v>
      </c>
      <c r="D5058" s="4">
        <v>0</v>
      </c>
      <c r="E5058" s="4">
        <f t="shared" si="156"/>
        <v>0</v>
      </c>
      <c r="F5058" s="4">
        <v>0</v>
      </c>
      <c r="G5058" s="4">
        <f t="shared" si="157"/>
        <v>0</v>
      </c>
    </row>
    <row r="5059" spans="1:7">
      <c r="A5059" s="4">
        <v>7</v>
      </c>
      <c r="B5059" s="4">
        <v>30</v>
      </c>
      <c r="C5059" s="4">
        <v>0</v>
      </c>
      <c r="D5059" s="4">
        <v>0</v>
      </c>
      <c r="E5059" s="4">
        <f t="shared" si="156"/>
        <v>0</v>
      </c>
      <c r="F5059" s="4">
        <v>0</v>
      </c>
      <c r="G5059" s="4">
        <f t="shared" si="157"/>
        <v>0</v>
      </c>
    </row>
    <row r="5060" spans="1:7">
      <c r="A5060" s="4">
        <v>7</v>
      </c>
      <c r="B5060" s="4">
        <v>30</v>
      </c>
      <c r="C5060" s="4">
        <v>1</v>
      </c>
      <c r="D5060" s="4">
        <v>0</v>
      </c>
      <c r="E5060" s="4">
        <f t="shared" si="156"/>
        <v>0</v>
      </c>
      <c r="F5060" s="4">
        <v>0</v>
      </c>
      <c r="G5060" s="4">
        <f t="shared" si="157"/>
        <v>0</v>
      </c>
    </row>
    <row r="5061" spans="1:7">
      <c r="A5061" s="4">
        <v>7</v>
      </c>
      <c r="B5061" s="4">
        <v>30</v>
      </c>
      <c r="C5061" s="4">
        <v>2</v>
      </c>
      <c r="D5061" s="4">
        <v>0</v>
      </c>
      <c r="E5061" s="4">
        <f t="shared" si="156"/>
        <v>0</v>
      </c>
      <c r="F5061" s="4">
        <v>0</v>
      </c>
      <c r="G5061" s="4">
        <f t="shared" si="157"/>
        <v>0</v>
      </c>
    </row>
    <row r="5062" spans="1:7">
      <c r="A5062" s="4">
        <v>7</v>
      </c>
      <c r="B5062" s="4">
        <v>30</v>
      </c>
      <c r="C5062" s="4">
        <v>3</v>
      </c>
      <c r="D5062" s="4">
        <v>0</v>
      </c>
      <c r="E5062" s="4">
        <f t="shared" si="156"/>
        <v>0</v>
      </c>
      <c r="F5062" s="4">
        <v>0</v>
      </c>
      <c r="G5062" s="4">
        <f t="shared" si="157"/>
        <v>0</v>
      </c>
    </row>
    <row r="5063" spans="1:7">
      <c r="A5063" s="4">
        <v>7</v>
      </c>
      <c r="B5063" s="4">
        <v>30</v>
      </c>
      <c r="C5063" s="4">
        <v>4</v>
      </c>
      <c r="D5063" s="4">
        <v>0</v>
      </c>
      <c r="E5063" s="4">
        <f t="shared" si="156"/>
        <v>0</v>
      </c>
      <c r="F5063" s="4">
        <v>0</v>
      </c>
      <c r="G5063" s="4">
        <f t="shared" si="157"/>
        <v>0</v>
      </c>
    </row>
    <row r="5064" spans="1:7">
      <c r="A5064" s="4">
        <v>7</v>
      </c>
      <c r="B5064" s="4">
        <v>30</v>
      </c>
      <c r="C5064" s="4">
        <v>5</v>
      </c>
      <c r="D5064" s="4">
        <v>0</v>
      </c>
      <c r="E5064" s="4">
        <f t="shared" si="156"/>
        <v>0</v>
      </c>
      <c r="F5064" s="4">
        <v>0</v>
      </c>
      <c r="G5064" s="4">
        <f t="shared" si="157"/>
        <v>0</v>
      </c>
    </row>
    <row r="5065" spans="1:7">
      <c r="A5065" s="4">
        <v>7</v>
      </c>
      <c r="B5065" s="4">
        <v>30</v>
      </c>
      <c r="C5065" s="4">
        <v>6</v>
      </c>
      <c r="D5065" s="4">
        <v>42.206000000000003</v>
      </c>
      <c r="E5065" s="4">
        <f t="shared" si="156"/>
        <v>4.2206E-2</v>
      </c>
      <c r="F5065" s="4">
        <v>18.100000000000001</v>
      </c>
      <c r="G5065" s="4">
        <f t="shared" si="157"/>
        <v>1.8100000000000002E-2</v>
      </c>
    </row>
    <row r="5066" spans="1:7">
      <c r="A5066" s="4">
        <v>7</v>
      </c>
      <c r="B5066" s="4">
        <v>30</v>
      </c>
      <c r="C5066" s="4">
        <v>7</v>
      </c>
      <c r="D5066" s="4">
        <v>208.02799999999999</v>
      </c>
      <c r="E5066" s="4">
        <f t="shared" si="156"/>
        <v>0.20802799999999999</v>
      </c>
      <c r="F5066" s="4">
        <v>33.688000000000002</v>
      </c>
      <c r="G5066" s="4">
        <f t="shared" si="157"/>
        <v>3.3688000000000003E-2</v>
      </c>
    </row>
    <row r="5067" spans="1:7">
      <c r="A5067" s="4">
        <v>7</v>
      </c>
      <c r="B5067" s="4">
        <v>30</v>
      </c>
      <c r="C5067" s="4">
        <v>8</v>
      </c>
      <c r="D5067" s="4">
        <v>398.41899999999998</v>
      </c>
      <c r="E5067" s="4">
        <f t="shared" si="156"/>
        <v>0.39841899999999997</v>
      </c>
      <c r="F5067" s="4">
        <v>167.12200000000001</v>
      </c>
      <c r="G5067" s="4">
        <f t="shared" si="157"/>
        <v>0.16712200000000002</v>
      </c>
    </row>
    <row r="5068" spans="1:7">
      <c r="A5068" s="4">
        <v>7</v>
      </c>
      <c r="B5068" s="4">
        <v>30</v>
      </c>
      <c r="C5068" s="4">
        <v>9</v>
      </c>
      <c r="D5068" s="4">
        <v>548.005</v>
      </c>
      <c r="E5068" s="4">
        <f t="shared" si="156"/>
        <v>0.54800499999999996</v>
      </c>
      <c r="F5068" s="4">
        <v>329.60500000000002</v>
      </c>
      <c r="G5068" s="4">
        <f t="shared" si="157"/>
        <v>0.32960500000000004</v>
      </c>
    </row>
    <row r="5069" spans="1:7">
      <c r="A5069" s="4">
        <v>7</v>
      </c>
      <c r="B5069" s="4">
        <v>30</v>
      </c>
      <c r="C5069" s="4">
        <v>10</v>
      </c>
      <c r="D5069" s="4">
        <v>639.46500000000003</v>
      </c>
      <c r="E5069" s="4">
        <f t="shared" si="156"/>
        <v>0.63946500000000006</v>
      </c>
      <c r="F5069" s="4">
        <v>464.06099999999998</v>
      </c>
      <c r="G5069" s="4">
        <f t="shared" si="157"/>
        <v>0.464061</v>
      </c>
    </row>
    <row r="5070" spans="1:7">
      <c r="A5070" s="4">
        <v>7</v>
      </c>
      <c r="B5070" s="4">
        <v>30</v>
      </c>
      <c r="C5070" s="4">
        <v>11</v>
      </c>
      <c r="D5070" s="4">
        <v>699.971</v>
      </c>
      <c r="E5070" s="4">
        <f t="shared" si="156"/>
        <v>0.69997100000000001</v>
      </c>
      <c r="F5070" s="4">
        <v>568.39400000000001</v>
      </c>
      <c r="G5070" s="4">
        <f t="shared" si="157"/>
        <v>0.56839399999999995</v>
      </c>
    </row>
    <row r="5071" spans="1:7">
      <c r="A5071" s="4">
        <v>7</v>
      </c>
      <c r="B5071" s="4">
        <v>30</v>
      </c>
      <c r="C5071" s="4">
        <v>12</v>
      </c>
      <c r="D5071" s="4">
        <v>704.96299999999997</v>
      </c>
      <c r="E5071" s="4">
        <f t="shared" si="156"/>
        <v>0.70496300000000001</v>
      </c>
      <c r="F5071" s="4">
        <v>623.21100000000001</v>
      </c>
      <c r="G5071" s="4">
        <f t="shared" si="157"/>
        <v>0.62321099999999996</v>
      </c>
    </row>
    <row r="5072" spans="1:7">
      <c r="A5072" s="4">
        <v>7</v>
      </c>
      <c r="B5072" s="4">
        <v>30</v>
      </c>
      <c r="C5072" s="4">
        <v>13</v>
      </c>
      <c r="D5072" s="4">
        <v>703.78399999999999</v>
      </c>
      <c r="E5072" s="4">
        <f t="shared" si="156"/>
        <v>0.70378399999999997</v>
      </c>
      <c r="F5072" s="4">
        <v>677.58199999999999</v>
      </c>
      <c r="G5072" s="4">
        <f t="shared" si="157"/>
        <v>0.67758200000000002</v>
      </c>
    </row>
    <row r="5073" spans="1:7">
      <c r="A5073" s="4">
        <v>7</v>
      </c>
      <c r="B5073" s="4">
        <v>30</v>
      </c>
      <c r="C5073" s="4">
        <v>14</v>
      </c>
      <c r="D5073" s="4">
        <v>653.46</v>
      </c>
      <c r="E5073" s="4">
        <f t="shared" si="156"/>
        <v>0.65346000000000004</v>
      </c>
      <c r="F5073" s="4">
        <v>686.54300000000001</v>
      </c>
      <c r="G5073" s="4">
        <f t="shared" si="157"/>
        <v>0.68654300000000001</v>
      </c>
    </row>
    <row r="5074" spans="1:7">
      <c r="A5074" s="4">
        <v>7</v>
      </c>
      <c r="B5074" s="4">
        <v>30</v>
      </c>
      <c r="C5074" s="4">
        <v>15</v>
      </c>
      <c r="D5074" s="4">
        <v>511.05099999999999</v>
      </c>
      <c r="E5074" s="4">
        <f t="shared" si="156"/>
        <v>0.51105100000000003</v>
      </c>
      <c r="F5074" s="4">
        <v>598.64499999999998</v>
      </c>
      <c r="G5074" s="4">
        <f t="shared" si="157"/>
        <v>0.59864499999999998</v>
      </c>
    </row>
    <row r="5075" spans="1:7">
      <c r="A5075" s="4">
        <v>7</v>
      </c>
      <c r="B5075" s="4">
        <v>30</v>
      </c>
      <c r="C5075" s="4">
        <v>16</v>
      </c>
      <c r="D5075" s="4">
        <v>322.71300000000002</v>
      </c>
      <c r="E5075" s="4">
        <f t="shared" si="156"/>
        <v>0.32271300000000003</v>
      </c>
      <c r="F5075" s="4">
        <v>428.43599999999998</v>
      </c>
      <c r="G5075" s="4">
        <f t="shared" si="157"/>
        <v>0.42843599999999998</v>
      </c>
    </row>
    <row r="5076" spans="1:7">
      <c r="A5076" s="4">
        <v>7</v>
      </c>
      <c r="B5076" s="4">
        <v>30</v>
      </c>
      <c r="C5076" s="4">
        <v>17</v>
      </c>
      <c r="D5076" s="4">
        <v>203.84200000000001</v>
      </c>
      <c r="E5076" s="4">
        <f t="shared" ref="E5076:E5139" si="158">D5076/1000</f>
        <v>0.20384200000000002</v>
      </c>
      <c r="F5076" s="4">
        <v>379.99</v>
      </c>
      <c r="G5076" s="4">
        <f t="shared" ref="G5076:G5139" si="159">F5076/1000</f>
        <v>0.37998999999999999</v>
      </c>
    </row>
    <row r="5077" spans="1:7">
      <c r="A5077" s="4">
        <v>7</v>
      </c>
      <c r="B5077" s="4">
        <v>30</v>
      </c>
      <c r="C5077" s="4">
        <v>18</v>
      </c>
      <c r="D5077" s="4">
        <v>68.257000000000005</v>
      </c>
      <c r="E5077" s="4">
        <f t="shared" si="158"/>
        <v>6.8256999999999998E-2</v>
      </c>
      <c r="F5077" s="4">
        <v>217.369</v>
      </c>
      <c r="G5077" s="4">
        <f t="shared" si="159"/>
        <v>0.21736900000000001</v>
      </c>
    </row>
    <row r="5078" spans="1:7">
      <c r="A5078" s="4">
        <v>7</v>
      </c>
      <c r="B5078" s="4">
        <v>30</v>
      </c>
      <c r="C5078" s="4">
        <v>19</v>
      </c>
      <c r="D5078" s="4">
        <v>3.9140000000000001</v>
      </c>
      <c r="E5078" s="4">
        <f t="shared" si="158"/>
        <v>3.9139999999999999E-3</v>
      </c>
      <c r="F5078" s="4">
        <v>36.045000000000002</v>
      </c>
      <c r="G5078" s="4">
        <f t="shared" si="159"/>
        <v>3.6045000000000001E-2</v>
      </c>
    </row>
    <row r="5079" spans="1:7">
      <c r="A5079" s="4">
        <v>7</v>
      </c>
      <c r="B5079" s="4">
        <v>30</v>
      </c>
      <c r="C5079" s="4">
        <v>20</v>
      </c>
      <c r="D5079" s="4">
        <v>0</v>
      </c>
      <c r="E5079" s="4">
        <f t="shared" si="158"/>
        <v>0</v>
      </c>
      <c r="F5079" s="4">
        <v>0</v>
      </c>
      <c r="G5079" s="4">
        <f t="shared" si="159"/>
        <v>0</v>
      </c>
    </row>
    <row r="5080" spans="1:7">
      <c r="A5080" s="4">
        <v>7</v>
      </c>
      <c r="B5080" s="4">
        <v>30</v>
      </c>
      <c r="C5080" s="4">
        <v>21</v>
      </c>
      <c r="D5080" s="4">
        <v>0</v>
      </c>
      <c r="E5080" s="4">
        <f t="shared" si="158"/>
        <v>0</v>
      </c>
      <c r="F5080" s="4">
        <v>0</v>
      </c>
      <c r="G5080" s="4">
        <f t="shared" si="159"/>
        <v>0</v>
      </c>
    </row>
    <row r="5081" spans="1:7">
      <c r="A5081" s="4">
        <v>7</v>
      </c>
      <c r="B5081" s="4">
        <v>30</v>
      </c>
      <c r="C5081" s="4">
        <v>22</v>
      </c>
      <c r="D5081" s="4">
        <v>0</v>
      </c>
      <c r="E5081" s="4">
        <f t="shared" si="158"/>
        <v>0</v>
      </c>
      <c r="F5081" s="4">
        <v>0</v>
      </c>
      <c r="G5081" s="4">
        <f t="shared" si="159"/>
        <v>0</v>
      </c>
    </row>
    <row r="5082" spans="1:7">
      <c r="A5082" s="4">
        <v>7</v>
      </c>
      <c r="B5082" s="4">
        <v>30</v>
      </c>
      <c r="C5082" s="4">
        <v>23</v>
      </c>
      <c r="D5082" s="4">
        <v>0</v>
      </c>
      <c r="E5082" s="4">
        <f t="shared" si="158"/>
        <v>0</v>
      </c>
      <c r="F5082" s="4">
        <v>0</v>
      </c>
      <c r="G5082" s="4">
        <f t="shared" si="159"/>
        <v>0</v>
      </c>
    </row>
    <row r="5083" spans="1:7">
      <c r="A5083" s="4">
        <v>7</v>
      </c>
      <c r="B5083" s="4">
        <v>31</v>
      </c>
      <c r="C5083" s="4">
        <v>0</v>
      </c>
      <c r="D5083" s="4">
        <v>0</v>
      </c>
      <c r="E5083" s="4">
        <f t="shared" si="158"/>
        <v>0</v>
      </c>
      <c r="F5083" s="4">
        <v>0</v>
      </c>
      <c r="G5083" s="4">
        <f t="shared" si="159"/>
        <v>0</v>
      </c>
    </row>
    <row r="5084" spans="1:7">
      <c r="A5084" s="4">
        <v>7</v>
      </c>
      <c r="B5084" s="4">
        <v>31</v>
      </c>
      <c r="C5084" s="4">
        <v>1</v>
      </c>
      <c r="D5084" s="4">
        <v>0</v>
      </c>
      <c r="E5084" s="4">
        <f t="shared" si="158"/>
        <v>0</v>
      </c>
      <c r="F5084" s="4">
        <v>0</v>
      </c>
      <c r="G5084" s="4">
        <f t="shared" si="159"/>
        <v>0</v>
      </c>
    </row>
    <row r="5085" spans="1:7">
      <c r="A5085" s="4">
        <v>7</v>
      </c>
      <c r="B5085" s="4">
        <v>31</v>
      </c>
      <c r="C5085" s="4">
        <v>2</v>
      </c>
      <c r="D5085" s="4">
        <v>0</v>
      </c>
      <c r="E5085" s="4">
        <f t="shared" si="158"/>
        <v>0</v>
      </c>
      <c r="F5085" s="4">
        <v>0</v>
      </c>
      <c r="G5085" s="4">
        <f t="shared" si="159"/>
        <v>0</v>
      </c>
    </row>
    <row r="5086" spans="1:7">
      <c r="A5086" s="4">
        <v>7</v>
      </c>
      <c r="B5086" s="4">
        <v>31</v>
      </c>
      <c r="C5086" s="4">
        <v>3</v>
      </c>
      <c r="D5086" s="4">
        <v>0</v>
      </c>
      <c r="E5086" s="4">
        <f t="shared" si="158"/>
        <v>0</v>
      </c>
      <c r="F5086" s="4">
        <v>0</v>
      </c>
      <c r="G5086" s="4">
        <f t="shared" si="159"/>
        <v>0</v>
      </c>
    </row>
    <row r="5087" spans="1:7">
      <c r="A5087" s="4">
        <v>7</v>
      </c>
      <c r="B5087" s="4">
        <v>31</v>
      </c>
      <c r="C5087" s="4">
        <v>4</v>
      </c>
      <c r="D5087" s="4">
        <v>0</v>
      </c>
      <c r="E5087" s="4">
        <f t="shared" si="158"/>
        <v>0</v>
      </c>
      <c r="F5087" s="4">
        <v>0</v>
      </c>
      <c r="G5087" s="4">
        <f t="shared" si="159"/>
        <v>0</v>
      </c>
    </row>
    <row r="5088" spans="1:7">
      <c r="A5088" s="4">
        <v>7</v>
      </c>
      <c r="B5088" s="4">
        <v>31</v>
      </c>
      <c r="C5088" s="4">
        <v>5</v>
      </c>
      <c r="D5088" s="4">
        <v>0</v>
      </c>
      <c r="E5088" s="4">
        <f t="shared" si="158"/>
        <v>0</v>
      </c>
      <c r="F5088" s="4">
        <v>0</v>
      </c>
      <c r="G5088" s="4">
        <f t="shared" si="159"/>
        <v>0</v>
      </c>
    </row>
    <row r="5089" spans="1:7">
      <c r="A5089" s="4">
        <v>7</v>
      </c>
      <c r="B5089" s="4">
        <v>31</v>
      </c>
      <c r="C5089" s="4">
        <v>6</v>
      </c>
      <c r="D5089" s="4">
        <v>45.427</v>
      </c>
      <c r="E5089" s="4">
        <f t="shared" si="158"/>
        <v>4.5427000000000002E-2</v>
      </c>
      <c r="F5089" s="4">
        <v>25.402999999999999</v>
      </c>
      <c r="G5089" s="4">
        <f t="shared" si="159"/>
        <v>2.5402999999999998E-2</v>
      </c>
    </row>
    <row r="5090" spans="1:7">
      <c r="A5090" s="4">
        <v>7</v>
      </c>
      <c r="B5090" s="4">
        <v>31</v>
      </c>
      <c r="C5090" s="4">
        <v>7</v>
      </c>
      <c r="D5090" s="4">
        <v>193.03800000000001</v>
      </c>
      <c r="E5090" s="4">
        <f t="shared" si="158"/>
        <v>0.19303800000000002</v>
      </c>
      <c r="F5090" s="4">
        <v>42.636000000000003</v>
      </c>
      <c r="G5090" s="4">
        <f t="shared" si="159"/>
        <v>4.2636E-2</v>
      </c>
    </row>
    <row r="5091" spans="1:7">
      <c r="A5091" s="4">
        <v>7</v>
      </c>
      <c r="B5091" s="4">
        <v>31</v>
      </c>
      <c r="C5091" s="4">
        <v>8</v>
      </c>
      <c r="D5091" s="4">
        <v>370.73099999999999</v>
      </c>
      <c r="E5091" s="4">
        <f t="shared" si="158"/>
        <v>0.37073099999999998</v>
      </c>
      <c r="F5091" s="4">
        <v>159.1</v>
      </c>
      <c r="G5091" s="4">
        <f t="shared" si="159"/>
        <v>0.15909999999999999</v>
      </c>
    </row>
    <row r="5092" spans="1:7">
      <c r="A5092" s="4">
        <v>7</v>
      </c>
      <c r="B5092" s="4">
        <v>31</v>
      </c>
      <c r="C5092" s="4">
        <v>9</v>
      </c>
      <c r="D5092" s="4">
        <v>516.81899999999996</v>
      </c>
      <c r="E5092" s="4">
        <f t="shared" si="158"/>
        <v>0.51681899999999992</v>
      </c>
      <c r="F5092" s="4">
        <v>317.87599999999998</v>
      </c>
      <c r="G5092" s="4">
        <f t="shared" si="159"/>
        <v>0.31787599999999999</v>
      </c>
    </row>
    <row r="5093" spans="1:7">
      <c r="A5093" s="4">
        <v>7</v>
      </c>
      <c r="B5093" s="4">
        <v>31</v>
      </c>
      <c r="C5093" s="4">
        <v>10</v>
      </c>
      <c r="D5093" s="4">
        <v>619.596</v>
      </c>
      <c r="E5093" s="4">
        <f t="shared" si="158"/>
        <v>0.61959600000000004</v>
      </c>
      <c r="F5093" s="4">
        <v>444.59800000000001</v>
      </c>
      <c r="G5093" s="4">
        <f t="shared" si="159"/>
        <v>0.44459799999999999</v>
      </c>
    </row>
    <row r="5094" spans="1:7">
      <c r="A5094" s="4">
        <v>7</v>
      </c>
      <c r="B5094" s="4">
        <v>31</v>
      </c>
      <c r="C5094" s="4">
        <v>11</v>
      </c>
      <c r="D5094" s="4">
        <v>682.62599999999998</v>
      </c>
      <c r="E5094" s="4">
        <f t="shared" si="158"/>
        <v>0.68262599999999996</v>
      </c>
      <c r="F5094" s="4">
        <v>549.98</v>
      </c>
      <c r="G5094" s="4">
        <f t="shared" si="159"/>
        <v>0.54998000000000002</v>
      </c>
    </row>
    <row r="5095" spans="1:7">
      <c r="A5095" s="4">
        <v>7</v>
      </c>
      <c r="B5095" s="4">
        <v>31</v>
      </c>
      <c r="C5095" s="4">
        <v>12</v>
      </c>
      <c r="D5095" s="4">
        <v>524.11400000000003</v>
      </c>
      <c r="E5095" s="4">
        <f t="shared" si="158"/>
        <v>0.52411400000000008</v>
      </c>
      <c r="F5095" s="4">
        <v>469.19400000000002</v>
      </c>
      <c r="G5095" s="4">
        <f t="shared" si="159"/>
        <v>0.469194</v>
      </c>
    </row>
    <row r="5096" spans="1:7">
      <c r="A5096" s="4">
        <v>7</v>
      </c>
      <c r="B5096" s="4">
        <v>31</v>
      </c>
      <c r="C5096" s="4">
        <v>13</v>
      </c>
      <c r="D5096" s="4">
        <v>389.13299999999998</v>
      </c>
      <c r="E5096" s="4">
        <f t="shared" si="158"/>
        <v>0.38913300000000001</v>
      </c>
      <c r="F5096" s="4">
        <v>377.07499999999999</v>
      </c>
      <c r="G5096" s="4">
        <f t="shared" si="159"/>
        <v>0.37707499999999999</v>
      </c>
    </row>
    <row r="5097" spans="1:7">
      <c r="A5097" s="4">
        <v>7</v>
      </c>
      <c r="B5097" s="4">
        <v>31</v>
      </c>
      <c r="C5097" s="4">
        <v>14</v>
      </c>
      <c r="D5097" s="4">
        <v>229.011</v>
      </c>
      <c r="E5097" s="4">
        <f t="shared" si="158"/>
        <v>0.22901099999999999</v>
      </c>
      <c r="F5097" s="4">
        <v>230.72800000000001</v>
      </c>
      <c r="G5097" s="4">
        <f t="shared" si="159"/>
        <v>0.23072800000000002</v>
      </c>
    </row>
    <row r="5098" spans="1:7">
      <c r="A5098" s="4">
        <v>7</v>
      </c>
      <c r="B5098" s="4">
        <v>31</v>
      </c>
      <c r="C5098" s="4">
        <v>15</v>
      </c>
      <c r="D5098" s="4">
        <v>194.86199999999999</v>
      </c>
      <c r="E5098" s="4">
        <f t="shared" si="158"/>
        <v>0.19486200000000001</v>
      </c>
      <c r="F5098" s="4">
        <v>199.18100000000001</v>
      </c>
      <c r="G5098" s="4">
        <f t="shared" si="159"/>
        <v>0.19918100000000002</v>
      </c>
    </row>
    <row r="5099" spans="1:7">
      <c r="A5099" s="4">
        <v>7</v>
      </c>
      <c r="B5099" s="4">
        <v>31</v>
      </c>
      <c r="C5099" s="4">
        <v>16</v>
      </c>
      <c r="D5099" s="4">
        <v>147.941</v>
      </c>
      <c r="E5099" s="4">
        <f t="shared" si="158"/>
        <v>0.14794099999999999</v>
      </c>
      <c r="F5099" s="4">
        <v>153.50899999999999</v>
      </c>
      <c r="G5099" s="4">
        <f t="shared" si="159"/>
        <v>0.15350899999999998</v>
      </c>
    </row>
    <row r="5100" spans="1:7">
      <c r="A5100" s="4">
        <v>7</v>
      </c>
      <c r="B5100" s="4">
        <v>31</v>
      </c>
      <c r="C5100" s="4">
        <v>17</v>
      </c>
      <c r="D5100" s="4">
        <v>144.745</v>
      </c>
      <c r="E5100" s="4">
        <f t="shared" si="158"/>
        <v>0.14474500000000001</v>
      </c>
      <c r="F5100" s="4">
        <v>198.756</v>
      </c>
      <c r="G5100" s="4">
        <f t="shared" si="159"/>
        <v>0.19875599999999999</v>
      </c>
    </row>
    <row r="5101" spans="1:7">
      <c r="A5101" s="4">
        <v>7</v>
      </c>
      <c r="B5101" s="4">
        <v>31</v>
      </c>
      <c r="C5101" s="4">
        <v>18</v>
      </c>
      <c r="D5101" s="4">
        <v>66.938999999999993</v>
      </c>
      <c r="E5101" s="4">
        <f t="shared" si="158"/>
        <v>6.6938999999999999E-2</v>
      </c>
      <c r="F5101" s="4">
        <v>106.655</v>
      </c>
      <c r="G5101" s="4">
        <f t="shared" si="159"/>
        <v>0.106655</v>
      </c>
    </row>
    <row r="5102" spans="1:7">
      <c r="A5102" s="4">
        <v>7</v>
      </c>
      <c r="B5102" s="4">
        <v>31</v>
      </c>
      <c r="C5102" s="4">
        <v>19</v>
      </c>
      <c r="D5102" s="4">
        <v>3.726</v>
      </c>
      <c r="E5102" s="4">
        <f t="shared" si="158"/>
        <v>3.7260000000000001E-3</v>
      </c>
      <c r="F5102" s="4">
        <v>12.714</v>
      </c>
      <c r="G5102" s="4">
        <f t="shared" si="159"/>
        <v>1.2714E-2</v>
      </c>
    </row>
    <row r="5103" spans="1:7">
      <c r="A5103" s="4">
        <v>7</v>
      </c>
      <c r="B5103" s="4">
        <v>31</v>
      </c>
      <c r="C5103" s="4">
        <v>20</v>
      </c>
      <c r="D5103" s="4">
        <v>0</v>
      </c>
      <c r="E5103" s="4">
        <f t="shared" si="158"/>
        <v>0</v>
      </c>
      <c r="F5103" s="4">
        <v>0</v>
      </c>
      <c r="G5103" s="4">
        <f t="shared" si="159"/>
        <v>0</v>
      </c>
    </row>
    <row r="5104" spans="1:7">
      <c r="A5104" s="4">
        <v>7</v>
      </c>
      <c r="B5104" s="4">
        <v>31</v>
      </c>
      <c r="C5104" s="4">
        <v>21</v>
      </c>
      <c r="D5104" s="4">
        <v>0</v>
      </c>
      <c r="E5104" s="4">
        <f t="shared" si="158"/>
        <v>0</v>
      </c>
      <c r="F5104" s="4">
        <v>0</v>
      </c>
      <c r="G5104" s="4">
        <f t="shared" si="159"/>
        <v>0</v>
      </c>
    </row>
    <row r="5105" spans="1:7">
      <c r="A5105" s="4">
        <v>7</v>
      </c>
      <c r="B5105" s="4">
        <v>31</v>
      </c>
      <c r="C5105" s="4">
        <v>22</v>
      </c>
      <c r="D5105" s="4">
        <v>0</v>
      </c>
      <c r="E5105" s="4">
        <f t="shared" si="158"/>
        <v>0</v>
      </c>
      <c r="F5105" s="4">
        <v>0</v>
      </c>
      <c r="G5105" s="4">
        <f t="shared" si="159"/>
        <v>0</v>
      </c>
    </row>
    <row r="5106" spans="1:7">
      <c r="A5106" s="4">
        <v>7</v>
      </c>
      <c r="B5106" s="4">
        <v>31</v>
      </c>
      <c r="C5106" s="4">
        <v>23</v>
      </c>
      <c r="D5106" s="4">
        <v>0</v>
      </c>
      <c r="E5106" s="4">
        <f t="shared" si="158"/>
        <v>0</v>
      </c>
      <c r="F5106" s="4">
        <v>0</v>
      </c>
      <c r="G5106" s="4">
        <f t="shared" si="159"/>
        <v>0</v>
      </c>
    </row>
    <row r="5107" spans="1:7">
      <c r="A5107" s="4">
        <v>8</v>
      </c>
      <c r="B5107" s="4">
        <v>1</v>
      </c>
      <c r="C5107" s="4">
        <v>0</v>
      </c>
      <c r="D5107" s="4">
        <v>0</v>
      </c>
      <c r="E5107" s="4">
        <f t="shared" si="158"/>
        <v>0</v>
      </c>
      <c r="F5107" s="4">
        <v>0</v>
      </c>
      <c r="G5107" s="4">
        <f t="shared" si="159"/>
        <v>0</v>
      </c>
    </row>
    <row r="5108" spans="1:7">
      <c r="A5108" s="4">
        <v>8</v>
      </c>
      <c r="B5108" s="4">
        <v>1</v>
      </c>
      <c r="C5108" s="4">
        <v>1</v>
      </c>
      <c r="D5108" s="4">
        <v>0</v>
      </c>
      <c r="E5108" s="4">
        <f t="shared" si="158"/>
        <v>0</v>
      </c>
      <c r="F5108" s="4">
        <v>0</v>
      </c>
      <c r="G5108" s="4">
        <f t="shared" si="159"/>
        <v>0</v>
      </c>
    </row>
    <row r="5109" spans="1:7">
      <c r="A5109" s="4">
        <v>8</v>
      </c>
      <c r="B5109" s="4">
        <v>1</v>
      </c>
      <c r="C5109" s="4">
        <v>2</v>
      </c>
      <c r="D5109" s="4">
        <v>0</v>
      </c>
      <c r="E5109" s="4">
        <f t="shared" si="158"/>
        <v>0</v>
      </c>
      <c r="F5109" s="4">
        <v>0</v>
      </c>
      <c r="G5109" s="4">
        <f t="shared" si="159"/>
        <v>0</v>
      </c>
    </row>
    <row r="5110" spans="1:7">
      <c r="A5110" s="4">
        <v>8</v>
      </c>
      <c r="B5110" s="4">
        <v>1</v>
      </c>
      <c r="C5110" s="4">
        <v>3</v>
      </c>
      <c r="D5110" s="4">
        <v>0</v>
      </c>
      <c r="E5110" s="4">
        <f t="shared" si="158"/>
        <v>0</v>
      </c>
      <c r="F5110" s="4">
        <v>0</v>
      </c>
      <c r="G5110" s="4">
        <f t="shared" si="159"/>
        <v>0</v>
      </c>
    </row>
    <row r="5111" spans="1:7">
      <c r="A5111" s="4">
        <v>8</v>
      </c>
      <c r="B5111" s="4">
        <v>1</v>
      </c>
      <c r="C5111" s="4">
        <v>4</v>
      </c>
      <c r="D5111" s="4">
        <v>0</v>
      </c>
      <c r="E5111" s="4">
        <f t="shared" si="158"/>
        <v>0</v>
      </c>
      <c r="F5111" s="4">
        <v>0</v>
      </c>
      <c r="G5111" s="4">
        <f t="shared" si="159"/>
        <v>0</v>
      </c>
    </row>
    <row r="5112" spans="1:7">
      <c r="A5112" s="4">
        <v>8</v>
      </c>
      <c r="B5112" s="4">
        <v>1</v>
      </c>
      <c r="C5112" s="4">
        <v>5</v>
      </c>
      <c r="D5112" s="4">
        <v>0</v>
      </c>
      <c r="E5112" s="4">
        <f t="shared" si="158"/>
        <v>0</v>
      </c>
      <c r="F5112" s="4">
        <v>0</v>
      </c>
      <c r="G5112" s="4">
        <f t="shared" si="159"/>
        <v>0</v>
      </c>
    </row>
    <row r="5113" spans="1:7">
      <c r="A5113" s="4">
        <v>8</v>
      </c>
      <c r="B5113" s="4">
        <v>1</v>
      </c>
      <c r="C5113" s="4">
        <v>6</v>
      </c>
      <c r="D5113" s="4">
        <v>10.566000000000001</v>
      </c>
      <c r="E5113" s="4">
        <f t="shared" si="158"/>
        <v>1.0566000000000001E-2</v>
      </c>
      <c r="F5113" s="4">
        <v>10.566000000000001</v>
      </c>
      <c r="G5113" s="4">
        <f t="shared" si="159"/>
        <v>1.0566000000000001E-2</v>
      </c>
    </row>
    <row r="5114" spans="1:7">
      <c r="A5114" s="4">
        <v>8</v>
      </c>
      <c r="B5114" s="4">
        <v>1</v>
      </c>
      <c r="C5114" s="4">
        <v>7</v>
      </c>
      <c r="D5114" s="4">
        <v>34.332999999999998</v>
      </c>
      <c r="E5114" s="4">
        <f t="shared" si="158"/>
        <v>3.4332999999999995E-2</v>
      </c>
      <c r="F5114" s="4">
        <v>34.332999999999998</v>
      </c>
      <c r="G5114" s="4">
        <f t="shared" si="159"/>
        <v>3.4332999999999995E-2</v>
      </c>
    </row>
    <row r="5115" spans="1:7">
      <c r="A5115" s="4">
        <v>8</v>
      </c>
      <c r="B5115" s="4">
        <v>1</v>
      </c>
      <c r="C5115" s="4">
        <v>8</v>
      </c>
      <c r="D5115" s="4">
        <v>87.275000000000006</v>
      </c>
      <c r="E5115" s="4">
        <f t="shared" si="158"/>
        <v>8.7275000000000005E-2</v>
      </c>
      <c r="F5115" s="4">
        <v>86.153000000000006</v>
      </c>
      <c r="G5115" s="4">
        <f t="shared" si="159"/>
        <v>8.6153000000000007E-2</v>
      </c>
    </row>
    <row r="5116" spans="1:7">
      <c r="A5116" s="4">
        <v>8</v>
      </c>
      <c r="B5116" s="4">
        <v>1</v>
      </c>
      <c r="C5116" s="4">
        <v>9</v>
      </c>
      <c r="D5116" s="4">
        <v>222.56200000000001</v>
      </c>
      <c r="E5116" s="4">
        <f t="shared" si="158"/>
        <v>0.22256200000000001</v>
      </c>
      <c r="F5116" s="4">
        <v>206.12799999999999</v>
      </c>
      <c r="G5116" s="4">
        <f t="shared" si="159"/>
        <v>0.20612799999999998</v>
      </c>
    </row>
    <row r="5117" spans="1:7">
      <c r="A5117" s="4">
        <v>8</v>
      </c>
      <c r="B5117" s="4">
        <v>1</v>
      </c>
      <c r="C5117" s="4">
        <v>10</v>
      </c>
      <c r="D5117" s="4">
        <v>146.84</v>
      </c>
      <c r="E5117" s="4">
        <f t="shared" si="158"/>
        <v>0.14684</v>
      </c>
      <c r="F5117" s="4">
        <v>142.869</v>
      </c>
      <c r="G5117" s="4">
        <f t="shared" si="159"/>
        <v>0.142869</v>
      </c>
    </row>
    <row r="5118" spans="1:7">
      <c r="A5118" s="4">
        <v>8</v>
      </c>
      <c r="B5118" s="4">
        <v>1</v>
      </c>
      <c r="C5118" s="4">
        <v>11</v>
      </c>
      <c r="D5118" s="4">
        <v>124.627</v>
      </c>
      <c r="E5118" s="4">
        <f t="shared" si="158"/>
        <v>0.124627</v>
      </c>
      <c r="F5118" s="4">
        <v>122.35299999999999</v>
      </c>
      <c r="G5118" s="4">
        <f t="shared" si="159"/>
        <v>0.12235299999999999</v>
      </c>
    </row>
    <row r="5119" spans="1:7">
      <c r="A5119" s="4">
        <v>8</v>
      </c>
      <c r="B5119" s="4">
        <v>1</v>
      </c>
      <c r="C5119" s="4">
        <v>12</v>
      </c>
      <c r="D5119" s="4">
        <v>613.28599999999994</v>
      </c>
      <c r="E5119" s="4">
        <f t="shared" si="158"/>
        <v>0.613286</v>
      </c>
      <c r="F5119" s="4">
        <v>553.65499999999997</v>
      </c>
      <c r="G5119" s="4">
        <f t="shared" si="159"/>
        <v>0.55365500000000001</v>
      </c>
    </row>
    <row r="5120" spans="1:7">
      <c r="A5120" s="4">
        <v>8</v>
      </c>
      <c r="B5120" s="4">
        <v>1</v>
      </c>
      <c r="C5120" s="4">
        <v>13</v>
      </c>
      <c r="D5120" s="4">
        <v>500.14</v>
      </c>
      <c r="E5120" s="4">
        <f t="shared" si="158"/>
        <v>0.50014000000000003</v>
      </c>
      <c r="F5120" s="4">
        <v>485.73</v>
      </c>
      <c r="G5120" s="4">
        <f t="shared" si="159"/>
        <v>0.48573</v>
      </c>
    </row>
    <row r="5121" spans="1:7">
      <c r="A5121" s="4">
        <v>8</v>
      </c>
      <c r="B5121" s="4">
        <v>1</v>
      </c>
      <c r="C5121" s="4">
        <v>14</v>
      </c>
      <c r="D5121" s="4">
        <v>157.78800000000001</v>
      </c>
      <c r="E5121" s="4">
        <f t="shared" si="158"/>
        <v>0.15778800000000001</v>
      </c>
      <c r="F5121" s="4">
        <v>158.852</v>
      </c>
      <c r="G5121" s="4">
        <f t="shared" si="159"/>
        <v>0.15885199999999999</v>
      </c>
    </row>
    <row r="5122" spans="1:7">
      <c r="A5122" s="4">
        <v>8</v>
      </c>
      <c r="B5122" s="4">
        <v>1</v>
      </c>
      <c r="C5122" s="4">
        <v>15</v>
      </c>
      <c r="D5122" s="4">
        <v>508.10399999999998</v>
      </c>
      <c r="E5122" s="4">
        <f t="shared" si="158"/>
        <v>0.508104</v>
      </c>
      <c r="F5122" s="4">
        <v>584.11699999999996</v>
      </c>
      <c r="G5122" s="4">
        <f t="shared" si="159"/>
        <v>0.584117</v>
      </c>
    </row>
    <row r="5123" spans="1:7">
      <c r="A5123" s="4">
        <v>8</v>
      </c>
      <c r="B5123" s="4">
        <v>1</v>
      </c>
      <c r="C5123" s="4">
        <v>16</v>
      </c>
      <c r="D5123" s="4">
        <v>365.99200000000002</v>
      </c>
      <c r="E5123" s="4">
        <f t="shared" si="158"/>
        <v>0.36599200000000004</v>
      </c>
      <c r="F5123" s="4">
        <v>472.21899999999999</v>
      </c>
      <c r="G5123" s="4">
        <f t="shared" si="159"/>
        <v>0.472219</v>
      </c>
    </row>
    <row r="5124" spans="1:7">
      <c r="A5124" s="4">
        <v>8</v>
      </c>
      <c r="B5124" s="4">
        <v>1</v>
      </c>
      <c r="C5124" s="4">
        <v>17</v>
      </c>
      <c r="D5124" s="4">
        <v>196.28</v>
      </c>
      <c r="E5124" s="4">
        <f t="shared" si="158"/>
        <v>0.19628000000000001</v>
      </c>
      <c r="F5124" s="4">
        <v>283.84899999999999</v>
      </c>
      <c r="G5124" s="4">
        <f t="shared" si="159"/>
        <v>0.28384899999999996</v>
      </c>
    </row>
    <row r="5125" spans="1:7">
      <c r="A5125" s="4">
        <v>8</v>
      </c>
      <c r="B5125" s="4">
        <v>1</v>
      </c>
      <c r="C5125" s="4">
        <v>18</v>
      </c>
      <c r="D5125" s="4">
        <v>84.418999999999997</v>
      </c>
      <c r="E5125" s="4">
        <f t="shared" si="158"/>
        <v>8.4418999999999994E-2</v>
      </c>
      <c r="F5125" s="4">
        <v>261.89299999999997</v>
      </c>
      <c r="G5125" s="4">
        <f t="shared" si="159"/>
        <v>0.26189299999999999</v>
      </c>
    </row>
    <row r="5126" spans="1:7">
      <c r="A5126" s="4">
        <v>8</v>
      </c>
      <c r="B5126" s="4">
        <v>1</v>
      </c>
      <c r="C5126" s="4">
        <v>19</v>
      </c>
      <c r="D5126" s="4">
        <v>0</v>
      </c>
      <c r="E5126" s="4">
        <f t="shared" si="158"/>
        <v>0</v>
      </c>
      <c r="F5126" s="4">
        <v>35.447000000000003</v>
      </c>
      <c r="G5126" s="4">
        <f t="shared" si="159"/>
        <v>3.5446999999999999E-2</v>
      </c>
    </row>
    <row r="5127" spans="1:7">
      <c r="A5127" s="4">
        <v>8</v>
      </c>
      <c r="B5127" s="4">
        <v>1</v>
      </c>
      <c r="C5127" s="4">
        <v>20</v>
      </c>
      <c r="D5127" s="4">
        <v>0</v>
      </c>
      <c r="E5127" s="4">
        <f t="shared" si="158"/>
        <v>0</v>
      </c>
      <c r="F5127" s="4">
        <v>0</v>
      </c>
      <c r="G5127" s="4">
        <f t="shared" si="159"/>
        <v>0</v>
      </c>
    </row>
    <row r="5128" spans="1:7">
      <c r="A5128" s="4">
        <v>8</v>
      </c>
      <c r="B5128" s="4">
        <v>1</v>
      </c>
      <c r="C5128" s="4">
        <v>21</v>
      </c>
      <c r="D5128" s="4">
        <v>0</v>
      </c>
      <c r="E5128" s="4">
        <f t="shared" si="158"/>
        <v>0</v>
      </c>
      <c r="F5128" s="4">
        <v>0</v>
      </c>
      <c r="G5128" s="4">
        <f t="shared" si="159"/>
        <v>0</v>
      </c>
    </row>
    <row r="5129" spans="1:7">
      <c r="A5129" s="4">
        <v>8</v>
      </c>
      <c r="B5129" s="4">
        <v>1</v>
      </c>
      <c r="C5129" s="4">
        <v>22</v>
      </c>
      <c r="D5129" s="4">
        <v>0</v>
      </c>
      <c r="E5129" s="4">
        <f t="shared" si="158"/>
        <v>0</v>
      </c>
      <c r="F5129" s="4">
        <v>0</v>
      </c>
      <c r="G5129" s="4">
        <f t="shared" si="159"/>
        <v>0</v>
      </c>
    </row>
    <row r="5130" spans="1:7">
      <c r="A5130" s="4">
        <v>8</v>
      </c>
      <c r="B5130" s="4">
        <v>1</v>
      </c>
      <c r="C5130" s="4">
        <v>23</v>
      </c>
      <c r="D5130" s="4">
        <v>0</v>
      </c>
      <c r="E5130" s="4">
        <f t="shared" si="158"/>
        <v>0</v>
      </c>
      <c r="F5130" s="4">
        <v>0</v>
      </c>
      <c r="G5130" s="4">
        <f t="shared" si="159"/>
        <v>0</v>
      </c>
    </row>
    <row r="5131" spans="1:7">
      <c r="A5131" s="4">
        <v>8</v>
      </c>
      <c r="B5131" s="4">
        <v>2</v>
      </c>
      <c r="C5131" s="4">
        <v>0</v>
      </c>
      <c r="D5131" s="4">
        <v>0</v>
      </c>
      <c r="E5131" s="4">
        <f t="shared" si="158"/>
        <v>0</v>
      </c>
      <c r="F5131" s="4">
        <v>0</v>
      </c>
      <c r="G5131" s="4">
        <f t="shared" si="159"/>
        <v>0</v>
      </c>
    </row>
    <row r="5132" spans="1:7">
      <c r="A5132" s="4">
        <v>8</v>
      </c>
      <c r="B5132" s="4">
        <v>2</v>
      </c>
      <c r="C5132" s="4">
        <v>1</v>
      </c>
      <c r="D5132" s="4">
        <v>0</v>
      </c>
      <c r="E5132" s="4">
        <f t="shared" si="158"/>
        <v>0</v>
      </c>
      <c r="F5132" s="4">
        <v>0</v>
      </c>
      <c r="G5132" s="4">
        <f t="shared" si="159"/>
        <v>0</v>
      </c>
    </row>
    <row r="5133" spans="1:7">
      <c r="A5133" s="4">
        <v>8</v>
      </c>
      <c r="B5133" s="4">
        <v>2</v>
      </c>
      <c r="C5133" s="4">
        <v>2</v>
      </c>
      <c r="D5133" s="4">
        <v>0</v>
      </c>
      <c r="E5133" s="4">
        <f t="shared" si="158"/>
        <v>0</v>
      </c>
      <c r="F5133" s="4">
        <v>0</v>
      </c>
      <c r="G5133" s="4">
        <f t="shared" si="159"/>
        <v>0</v>
      </c>
    </row>
    <row r="5134" spans="1:7">
      <c r="A5134" s="4">
        <v>8</v>
      </c>
      <c r="B5134" s="4">
        <v>2</v>
      </c>
      <c r="C5134" s="4">
        <v>3</v>
      </c>
      <c r="D5134" s="4">
        <v>0</v>
      </c>
      <c r="E5134" s="4">
        <f t="shared" si="158"/>
        <v>0</v>
      </c>
      <c r="F5134" s="4">
        <v>0</v>
      </c>
      <c r="G5134" s="4">
        <f t="shared" si="159"/>
        <v>0</v>
      </c>
    </row>
    <row r="5135" spans="1:7">
      <c r="A5135" s="4">
        <v>8</v>
      </c>
      <c r="B5135" s="4">
        <v>2</v>
      </c>
      <c r="C5135" s="4">
        <v>4</v>
      </c>
      <c r="D5135" s="4">
        <v>0</v>
      </c>
      <c r="E5135" s="4">
        <f t="shared" si="158"/>
        <v>0</v>
      </c>
      <c r="F5135" s="4">
        <v>0</v>
      </c>
      <c r="G5135" s="4">
        <f t="shared" si="159"/>
        <v>0</v>
      </c>
    </row>
    <row r="5136" spans="1:7">
      <c r="A5136" s="4">
        <v>8</v>
      </c>
      <c r="B5136" s="4">
        <v>2</v>
      </c>
      <c r="C5136" s="4">
        <v>5</v>
      </c>
      <c r="D5136" s="4">
        <v>0</v>
      </c>
      <c r="E5136" s="4">
        <f t="shared" si="158"/>
        <v>0</v>
      </c>
      <c r="F5136" s="4">
        <v>0</v>
      </c>
      <c r="G5136" s="4">
        <f t="shared" si="159"/>
        <v>0</v>
      </c>
    </row>
    <row r="5137" spans="1:7">
      <c r="A5137" s="4">
        <v>8</v>
      </c>
      <c r="B5137" s="4">
        <v>2</v>
      </c>
      <c r="C5137" s="4">
        <v>6</v>
      </c>
      <c r="D5137" s="4">
        <v>46.12</v>
      </c>
      <c r="E5137" s="4">
        <f t="shared" si="158"/>
        <v>4.6119999999999994E-2</v>
      </c>
      <c r="F5137" s="4">
        <v>39.927</v>
      </c>
      <c r="G5137" s="4">
        <f t="shared" si="159"/>
        <v>3.9926999999999997E-2</v>
      </c>
    </row>
    <row r="5138" spans="1:7">
      <c r="A5138" s="4">
        <v>8</v>
      </c>
      <c r="B5138" s="4">
        <v>2</v>
      </c>
      <c r="C5138" s="4">
        <v>7</v>
      </c>
      <c r="D5138" s="4">
        <v>217.01599999999999</v>
      </c>
      <c r="E5138" s="4">
        <f t="shared" si="158"/>
        <v>0.21701599999999999</v>
      </c>
      <c r="F5138" s="4">
        <v>66.582999999999998</v>
      </c>
      <c r="G5138" s="4">
        <f t="shared" si="159"/>
        <v>6.6583000000000003E-2</v>
      </c>
    </row>
    <row r="5139" spans="1:7">
      <c r="A5139" s="4">
        <v>8</v>
      </c>
      <c r="B5139" s="4">
        <v>2</v>
      </c>
      <c r="C5139" s="4">
        <v>8</v>
      </c>
      <c r="D5139" s="4">
        <v>399.12700000000001</v>
      </c>
      <c r="E5139" s="4">
        <f t="shared" si="158"/>
        <v>0.39912700000000001</v>
      </c>
      <c r="F5139" s="4">
        <v>162.48099999999999</v>
      </c>
      <c r="G5139" s="4">
        <f t="shared" si="159"/>
        <v>0.16248099999999999</v>
      </c>
    </row>
    <row r="5140" spans="1:7">
      <c r="A5140" s="4">
        <v>8</v>
      </c>
      <c r="B5140" s="4">
        <v>2</v>
      </c>
      <c r="C5140" s="4">
        <v>9</v>
      </c>
      <c r="D5140" s="4">
        <v>553.51300000000003</v>
      </c>
      <c r="E5140" s="4">
        <f t="shared" ref="E5140:E5203" si="160">D5140/1000</f>
        <v>0.55351300000000003</v>
      </c>
      <c r="F5140" s="4">
        <v>326.839</v>
      </c>
      <c r="G5140" s="4">
        <f t="shared" ref="G5140:G5203" si="161">F5140/1000</f>
        <v>0.32683899999999999</v>
      </c>
    </row>
    <row r="5141" spans="1:7">
      <c r="A5141" s="4">
        <v>8</v>
      </c>
      <c r="B5141" s="4">
        <v>2</v>
      </c>
      <c r="C5141" s="4">
        <v>10</v>
      </c>
      <c r="D5141" s="4">
        <v>669.38900000000001</v>
      </c>
      <c r="E5141" s="4">
        <f t="shared" si="160"/>
        <v>0.66938900000000001</v>
      </c>
      <c r="F5141" s="4">
        <v>478.75299999999999</v>
      </c>
      <c r="G5141" s="4">
        <f t="shared" si="161"/>
        <v>0.47875299999999998</v>
      </c>
    </row>
    <row r="5142" spans="1:7">
      <c r="A5142" s="4">
        <v>8</v>
      </c>
      <c r="B5142" s="4">
        <v>2</v>
      </c>
      <c r="C5142" s="4">
        <v>11</v>
      </c>
      <c r="D5142" s="4">
        <v>684.20600000000002</v>
      </c>
      <c r="E5142" s="4">
        <f t="shared" si="160"/>
        <v>0.68420599999999998</v>
      </c>
      <c r="F5142" s="4">
        <v>557.25800000000004</v>
      </c>
      <c r="G5142" s="4">
        <f t="shared" si="161"/>
        <v>0.55725800000000003</v>
      </c>
    </row>
    <row r="5143" spans="1:7">
      <c r="A5143" s="4">
        <v>8</v>
      </c>
      <c r="B5143" s="4">
        <v>2</v>
      </c>
      <c r="C5143" s="4">
        <v>12</v>
      </c>
      <c r="D5143" s="4">
        <v>594.01</v>
      </c>
      <c r="E5143" s="4">
        <f t="shared" si="160"/>
        <v>0.59401000000000004</v>
      </c>
      <c r="F5143" s="4">
        <v>532.88900000000001</v>
      </c>
      <c r="G5143" s="4">
        <f t="shared" si="161"/>
        <v>0.53288900000000006</v>
      </c>
    </row>
    <row r="5144" spans="1:7">
      <c r="A5144" s="4">
        <v>8</v>
      </c>
      <c r="B5144" s="4">
        <v>2</v>
      </c>
      <c r="C5144" s="4">
        <v>13</v>
      </c>
      <c r="D5144" s="4">
        <v>405.42599999999999</v>
      </c>
      <c r="E5144" s="4">
        <f t="shared" si="160"/>
        <v>0.40542600000000001</v>
      </c>
      <c r="F5144" s="4">
        <v>395.988</v>
      </c>
      <c r="G5144" s="4">
        <f t="shared" si="161"/>
        <v>0.39598800000000001</v>
      </c>
    </row>
    <row r="5145" spans="1:7">
      <c r="A5145" s="4">
        <v>8</v>
      </c>
      <c r="B5145" s="4">
        <v>2</v>
      </c>
      <c r="C5145" s="4">
        <v>14</v>
      </c>
      <c r="D5145" s="4">
        <v>217.06700000000001</v>
      </c>
      <c r="E5145" s="4">
        <f t="shared" si="160"/>
        <v>0.21706700000000001</v>
      </c>
      <c r="F5145" s="4">
        <v>220.726</v>
      </c>
      <c r="G5145" s="4">
        <f t="shared" si="161"/>
        <v>0.22072600000000001</v>
      </c>
    </row>
    <row r="5146" spans="1:7">
      <c r="A5146" s="4">
        <v>8</v>
      </c>
      <c r="B5146" s="4">
        <v>2</v>
      </c>
      <c r="C5146" s="4">
        <v>15</v>
      </c>
      <c r="D5146" s="4">
        <v>534.98900000000003</v>
      </c>
      <c r="E5146" s="4">
        <f t="shared" si="160"/>
        <v>0.53498900000000005</v>
      </c>
      <c r="F5146" s="4">
        <v>610.67200000000003</v>
      </c>
      <c r="G5146" s="4">
        <f t="shared" si="161"/>
        <v>0.61067199999999999</v>
      </c>
    </row>
    <row r="5147" spans="1:7">
      <c r="A5147" s="4">
        <v>8</v>
      </c>
      <c r="B5147" s="4">
        <v>2</v>
      </c>
      <c r="C5147" s="4">
        <v>16</v>
      </c>
      <c r="D5147" s="4">
        <v>285.83</v>
      </c>
      <c r="E5147" s="4">
        <f t="shared" si="160"/>
        <v>0.28582999999999997</v>
      </c>
      <c r="F5147" s="4">
        <v>347.202</v>
      </c>
      <c r="G5147" s="4">
        <f t="shared" si="161"/>
        <v>0.34720200000000001</v>
      </c>
    </row>
    <row r="5148" spans="1:7">
      <c r="A5148" s="4">
        <v>8</v>
      </c>
      <c r="B5148" s="4">
        <v>2</v>
      </c>
      <c r="C5148" s="4">
        <v>17</v>
      </c>
      <c r="D5148" s="4">
        <v>41.521000000000001</v>
      </c>
      <c r="E5148" s="4">
        <f t="shared" si="160"/>
        <v>4.1521000000000002E-2</v>
      </c>
      <c r="F5148" s="4">
        <v>41.451000000000001</v>
      </c>
      <c r="G5148" s="4">
        <f t="shared" si="161"/>
        <v>4.1451000000000002E-2</v>
      </c>
    </row>
    <row r="5149" spans="1:7">
      <c r="A5149" s="4">
        <v>8</v>
      </c>
      <c r="B5149" s="4">
        <v>2</v>
      </c>
      <c r="C5149" s="4">
        <v>18</v>
      </c>
      <c r="D5149" s="4">
        <v>110.72</v>
      </c>
      <c r="E5149" s="4">
        <f t="shared" si="160"/>
        <v>0.11072</v>
      </c>
      <c r="F5149" s="4">
        <v>279.29000000000002</v>
      </c>
      <c r="G5149" s="4">
        <f t="shared" si="161"/>
        <v>0.27929000000000004</v>
      </c>
    </row>
    <row r="5150" spans="1:7">
      <c r="A5150" s="4">
        <v>8</v>
      </c>
      <c r="B5150" s="4">
        <v>2</v>
      </c>
      <c r="C5150" s="4">
        <v>19</v>
      </c>
      <c r="D5150" s="4">
        <v>0</v>
      </c>
      <c r="E5150" s="4">
        <f t="shared" si="160"/>
        <v>0</v>
      </c>
      <c r="F5150" s="4">
        <v>31.622</v>
      </c>
      <c r="G5150" s="4">
        <f t="shared" si="161"/>
        <v>3.1621999999999997E-2</v>
      </c>
    </row>
    <row r="5151" spans="1:7">
      <c r="A5151" s="4">
        <v>8</v>
      </c>
      <c r="B5151" s="4">
        <v>2</v>
      </c>
      <c r="C5151" s="4">
        <v>20</v>
      </c>
      <c r="D5151" s="4">
        <v>0</v>
      </c>
      <c r="E5151" s="4">
        <f t="shared" si="160"/>
        <v>0</v>
      </c>
      <c r="F5151" s="4">
        <v>0</v>
      </c>
      <c r="G5151" s="4">
        <f t="shared" si="161"/>
        <v>0</v>
      </c>
    </row>
    <row r="5152" spans="1:7">
      <c r="A5152" s="4">
        <v>8</v>
      </c>
      <c r="B5152" s="4">
        <v>2</v>
      </c>
      <c r="C5152" s="4">
        <v>21</v>
      </c>
      <c r="D5152" s="4">
        <v>0</v>
      </c>
      <c r="E5152" s="4">
        <f t="shared" si="160"/>
        <v>0</v>
      </c>
      <c r="F5152" s="4">
        <v>0</v>
      </c>
      <c r="G5152" s="4">
        <f t="shared" si="161"/>
        <v>0</v>
      </c>
    </row>
    <row r="5153" spans="1:7">
      <c r="A5153" s="4">
        <v>8</v>
      </c>
      <c r="B5153" s="4">
        <v>2</v>
      </c>
      <c r="C5153" s="4">
        <v>22</v>
      </c>
      <c r="D5153" s="4">
        <v>0</v>
      </c>
      <c r="E5153" s="4">
        <f t="shared" si="160"/>
        <v>0</v>
      </c>
      <c r="F5153" s="4">
        <v>0</v>
      </c>
      <c r="G5153" s="4">
        <f t="shared" si="161"/>
        <v>0</v>
      </c>
    </row>
    <row r="5154" spans="1:7">
      <c r="A5154" s="4">
        <v>8</v>
      </c>
      <c r="B5154" s="4">
        <v>2</v>
      </c>
      <c r="C5154" s="4">
        <v>23</v>
      </c>
      <c r="D5154" s="4">
        <v>0</v>
      </c>
      <c r="E5154" s="4">
        <f t="shared" si="160"/>
        <v>0</v>
      </c>
      <c r="F5154" s="4">
        <v>0</v>
      </c>
      <c r="G5154" s="4">
        <f t="shared" si="161"/>
        <v>0</v>
      </c>
    </row>
    <row r="5155" spans="1:7">
      <c r="A5155" s="4">
        <v>8</v>
      </c>
      <c r="B5155" s="4">
        <v>3</v>
      </c>
      <c r="C5155" s="4">
        <v>0</v>
      </c>
      <c r="D5155" s="4">
        <v>0</v>
      </c>
      <c r="E5155" s="4">
        <f t="shared" si="160"/>
        <v>0</v>
      </c>
      <c r="F5155" s="4">
        <v>0</v>
      </c>
      <c r="G5155" s="4">
        <f t="shared" si="161"/>
        <v>0</v>
      </c>
    </row>
    <row r="5156" spans="1:7">
      <c r="A5156" s="4">
        <v>8</v>
      </c>
      <c r="B5156" s="4">
        <v>3</v>
      </c>
      <c r="C5156" s="4">
        <v>1</v>
      </c>
      <c r="D5156" s="4">
        <v>0</v>
      </c>
      <c r="E5156" s="4">
        <f t="shared" si="160"/>
        <v>0</v>
      </c>
      <c r="F5156" s="4">
        <v>0</v>
      </c>
      <c r="G5156" s="4">
        <f t="shared" si="161"/>
        <v>0</v>
      </c>
    </row>
    <row r="5157" spans="1:7">
      <c r="A5157" s="4">
        <v>8</v>
      </c>
      <c r="B5157" s="4">
        <v>3</v>
      </c>
      <c r="C5157" s="4">
        <v>2</v>
      </c>
      <c r="D5157" s="4">
        <v>0</v>
      </c>
      <c r="E5157" s="4">
        <f t="shared" si="160"/>
        <v>0</v>
      </c>
      <c r="F5157" s="4">
        <v>0</v>
      </c>
      <c r="G5157" s="4">
        <f t="shared" si="161"/>
        <v>0</v>
      </c>
    </row>
    <row r="5158" spans="1:7">
      <c r="A5158" s="4">
        <v>8</v>
      </c>
      <c r="B5158" s="4">
        <v>3</v>
      </c>
      <c r="C5158" s="4">
        <v>3</v>
      </c>
      <c r="D5158" s="4">
        <v>0</v>
      </c>
      <c r="E5158" s="4">
        <f t="shared" si="160"/>
        <v>0</v>
      </c>
      <c r="F5158" s="4">
        <v>0</v>
      </c>
      <c r="G5158" s="4">
        <f t="shared" si="161"/>
        <v>0</v>
      </c>
    </row>
    <row r="5159" spans="1:7">
      <c r="A5159" s="4">
        <v>8</v>
      </c>
      <c r="B5159" s="4">
        <v>3</v>
      </c>
      <c r="C5159" s="4">
        <v>4</v>
      </c>
      <c r="D5159" s="4">
        <v>0</v>
      </c>
      <c r="E5159" s="4">
        <f t="shared" si="160"/>
        <v>0</v>
      </c>
      <c r="F5159" s="4">
        <v>0</v>
      </c>
      <c r="G5159" s="4">
        <f t="shared" si="161"/>
        <v>0</v>
      </c>
    </row>
    <row r="5160" spans="1:7">
      <c r="A5160" s="4">
        <v>8</v>
      </c>
      <c r="B5160" s="4">
        <v>3</v>
      </c>
      <c r="C5160" s="4">
        <v>5</v>
      </c>
      <c r="D5160" s="4">
        <v>0</v>
      </c>
      <c r="E5160" s="4">
        <f t="shared" si="160"/>
        <v>0</v>
      </c>
      <c r="F5160" s="4">
        <v>0</v>
      </c>
      <c r="G5160" s="4">
        <f t="shared" si="161"/>
        <v>0</v>
      </c>
    </row>
    <row r="5161" spans="1:7">
      <c r="A5161" s="4">
        <v>8</v>
      </c>
      <c r="B5161" s="4">
        <v>3</v>
      </c>
      <c r="C5161" s="4">
        <v>6</v>
      </c>
      <c r="D5161" s="4">
        <v>37.463000000000001</v>
      </c>
      <c r="E5161" s="4">
        <f t="shared" si="160"/>
        <v>3.7463000000000003E-2</v>
      </c>
      <c r="F5161" s="4">
        <v>16.367000000000001</v>
      </c>
      <c r="G5161" s="4">
        <f t="shared" si="161"/>
        <v>1.6367E-2</v>
      </c>
    </row>
    <row r="5162" spans="1:7">
      <c r="A5162" s="4">
        <v>8</v>
      </c>
      <c r="B5162" s="4">
        <v>3</v>
      </c>
      <c r="C5162" s="4">
        <v>7</v>
      </c>
      <c r="D5162" s="4">
        <v>198.113</v>
      </c>
      <c r="E5162" s="4">
        <f t="shared" si="160"/>
        <v>0.19811300000000001</v>
      </c>
      <c r="F5162" s="4">
        <v>44.201999999999998</v>
      </c>
      <c r="G5162" s="4">
        <f t="shared" si="161"/>
        <v>4.4201999999999998E-2</v>
      </c>
    </row>
    <row r="5163" spans="1:7">
      <c r="A5163" s="4">
        <v>8</v>
      </c>
      <c r="B5163" s="4">
        <v>3</v>
      </c>
      <c r="C5163" s="4">
        <v>8</v>
      </c>
      <c r="D5163" s="4">
        <v>376.11599999999999</v>
      </c>
      <c r="E5163" s="4">
        <f t="shared" si="160"/>
        <v>0.37611600000000001</v>
      </c>
      <c r="F5163" s="4">
        <v>154.83199999999999</v>
      </c>
      <c r="G5163" s="4">
        <f t="shared" si="161"/>
        <v>0.154832</v>
      </c>
    </row>
    <row r="5164" spans="1:7">
      <c r="A5164" s="4">
        <v>8</v>
      </c>
      <c r="B5164" s="4">
        <v>3</v>
      </c>
      <c r="C5164" s="4">
        <v>9</v>
      </c>
      <c r="D5164" s="4">
        <v>537.40800000000002</v>
      </c>
      <c r="E5164" s="4">
        <f t="shared" si="160"/>
        <v>0.537408</v>
      </c>
      <c r="F5164" s="4">
        <v>319.47699999999998</v>
      </c>
      <c r="G5164" s="4">
        <f t="shared" si="161"/>
        <v>0.31947699999999996</v>
      </c>
    </row>
    <row r="5165" spans="1:7">
      <c r="A5165" s="4">
        <v>8</v>
      </c>
      <c r="B5165" s="4">
        <v>3</v>
      </c>
      <c r="C5165" s="4">
        <v>10</v>
      </c>
      <c r="D5165" s="4">
        <v>639.98699999999997</v>
      </c>
      <c r="E5165" s="4">
        <f t="shared" si="160"/>
        <v>0.63998699999999997</v>
      </c>
      <c r="F5165" s="4">
        <v>461.35899999999998</v>
      </c>
      <c r="G5165" s="4">
        <f t="shared" si="161"/>
        <v>0.46135899999999996</v>
      </c>
    </row>
    <row r="5166" spans="1:7">
      <c r="A5166" s="4">
        <v>8</v>
      </c>
      <c r="B5166" s="4">
        <v>3</v>
      </c>
      <c r="C5166" s="4">
        <v>11</v>
      </c>
      <c r="D5166" s="4">
        <v>736.09</v>
      </c>
      <c r="E5166" s="4">
        <f t="shared" si="160"/>
        <v>0.73609000000000002</v>
      </c>
      <c r="F5166" s="4">
        <v>592.97799999999995</v>
      </c>
      <c r="G5166" s="4">
        <f t="shared" si="161"/>
        <v>0.59297800000000001</v>
      </c>
    </row>
    <row r="5167" spans="1:7">
      <c r="A5167" s="4">
        <v>8</v>
      </c>
      <c r="B5167" s="4">
        <v>3</v>
      </c>
      <c r="C5167" s="4">
        <v>12</v>
      </c>
      <c r="D5167" s="4">
        <v>767.21900000000005</v>
      </c>
      <c r="E5167" s="4">
        <f t="shared" si="160"/>
        <v>0.7672190000000001</v>
      </c>
      <c r="F5167" s="4">
        <v>674.39</v>
      </c>
      <c r="G5167" s="4">
        <f t="shared" si="161"/>
        <v>0.67438999999999993</v>
      </c>
    </row>
    <row r="5168" spans="1:7">
      <c r="A5168" s="4">
        <v>8</v>
      </c>
      <c r="B5168" s="4">
        <v>3</v>
      </c>
      <c r="C5168" s="4">
        <v>13</v>
      </c>
      <c r="D5168" s="4">
        <v>741.13300000000004</v>
      </c>
      <c r="E5168" s="4">
        <f t="shared" si="160"/>
        <v>0.74113300000000004</v>
      </c>
      <c r="F5168" s="4">
        <v>709.13300000000004</v>
      </c>
      <c r="G5168" s="4">
        <f t="shared" si="161"/>
        <v>0.70913300000000001</v>
      </c>
    </row>
    <row r="5169" spans="1:7">
      <c r="A5169" s="4">
        <v>8</v>
      </c>
      <c r="B5169" s="4">
        <v>3</v>
      </c>
      <c r="C5169" s="4">
        <v>14</v>
      </c>
      <c r="D5169" s="4">
        <v>679.76800000000003</v>
      </c>
      <c r="E5169" s="4">
        <f t="shared" si="160"/>
        <v>0.67976800000000004</v>
      </c>
      <c r="F5169" s="4">
        <v>711.94899999999996</v>
      </c>
      <c r="G5169" s="4">
        <f t="shared" si="161"/>
        <v>0.71194899999999994</v>
      </c>
    </row>
    <row r="5170" spans="1:7">
      <c r="A5170" s="4">
        <v>8</v>
      </c>
      <c r="B5170" s="4">
        <v>3</v>
      </c>
      <c r="C5170" s="4">
        <v>15</v>
      </c>
      <c r="D5170" s="4">
        <v>542.96500000000003</v>
      </c>
      <c r="E5170" s="4">
        <f t="shared" si="160"/>
        <v>0.54296500000000003</v>
      </c>
      <c r="F5170" s="4">
        <v>630.91200000000003</v>
      </c>
      <c r="G5170" s="4">
        <f t="shared" si="161"/>
        <v>0.63091200000000003</v>
      </c>
    </row>
    <row r="5171" spans="1:7">
      <c r="A5171" s="4">
        <v>8</v>
      </c>
      <c r="B5171" s="4">
        <v>3</v>
      </c>
      <c r="C5171" s="4">
        <v>16</v>
      </c>
      <c r="D5171" s="4">
        <v>354.99400000000003</v>
      </c>
      <c r="E5171" s="4">
        <f t="shared" si="160"/>
        <v>0.35499400000000003</v>
      </c>
      <c r="F5171" s="4">
        <v>463.69799999999998</v>
      </c>
      <c r="G5171" s="4">
        <f t="shared" si="161"/>
        <v>0.463698</v>
      </c>
    </row>
    <row r="5172" spans="1:7">
      <c r="A5172" s="4">
        <v>8</v>
      </c>
      <c r="B5172" s="4">
        <v>3</v>
      </c>
      <c r="C5172" s="4">
        <v>17</v>
      </c>
      <c r="D5172" s="4">
        <v>213.31700000000001</v>
      </c>
      <c r="E5172" s="4">
        <f t="shared" si="160"/>
        <v>0.21331700000000001</v>
      </c>
      <c r="F5172" s="4">
        <v>343.31799999999998</v>
      </c>
      <c r="G5172" s="4">
        <f t="shared" si="161"/>
        <v>0.34331799999999996</v>
      </c>
    </row>
    <row r="5173" spans="1:7">
      <c r="A5173" s="4">
        <v>8</v>
      </c>
      <c r="B5173" s="4">
        <v>3</v>
      </c>
      <c r="C5173" s="4">
        <v>18</v>
      </c>
      <c r="D5173" s="4">
        <v>95.844999999999999</v>
      </c>
      <c r="E5173" s="4">
        <f t="shared" si="160"/>
        <v>9.5845E-2</v>
      </c>
      <c r="F5173" s="4">
        <v>291.37599999999998</v>
      </c>
      <c r="G5173" s="4">
        <f t="shared" si="161"/>
        <v>0.29137599999999997</v>
      </c>
    </row>
    <row r="5174" spans="1:7">
      <c r="A5174" s="4">
        <v>8</v>
      </c>
      <c r="B5174" s="4">
        <v>3</v>
      </c>
      <c r="C5174" s="4">
        <v>19</v>
      </c>
      <c r="D5174" s="4">
        <v>0</v>
      </c>
      <c r="E5174" s="4">
        <f t="shared" si="160"/>
        <v>0</v>
      </c>
      <c r="F5174" s="4">
        <v>34.680999999999997</v>
      </c>
      <c r="G5174" s="4">
        <f t="shared" si="161"/>
        <v>3.4680999999999997E-2</v>
      </c>
    </row>
    <row r="5175" spans="1:7">
      <c r="A5175" s="4">
        <v>8</v>
      </c>
      <c r="B5175" s="4">
        <v>3</v>
      </c>
      <c r="C5175" s="4">
        <v>20</v>
      </c>
      <c r="D5175" s="4">
        <v>0</v>
      </c>
      <c r="E5175" s="4">
        <f t="shared" si="160"/>
        <v>0</v>
      </c>
      <c r="F5175" s="4">
        <v>0</v>
      </c>
      <c r="G5175" s="4">
        <f t="shared" si="161"/>
        <v>0</v>
      </c>
    </row>
    <row r="5176" spans="1:7">
      <c r="A5176" s="4">
        <v>8</v>
      </c>
      <c r="B5176" s="4">
        <v>3</v>
      </c>
      <c r="C5176" s="4">
        <v>21</v>
      </c>
      <c r="D5176" s="4">
        <v>0</v>
      </c>
      <c r="E5176" s="4">
        <f t="shared" si="160"/>
        <v>0</v>
      </c>
      <c r="F5176" s="4">
        <v>0</v>
      </c>
      <c r="G5176" s="4">
        <f t="shared" si="161"/>
        <v>0</v>
      </c>
    </row>
    <row r="5177" spans="1:7">
      <c r="A5177" s="4">
        <v>8</v>
      </c>
      <c r="B5177" s="4">
        <v>3</v>
      </c>
      <c r="C5177" s="4">
        <v>22</v>
      </c>
      <c r="D5177" s="4">
        <v>0</v>
      </c>
      <c r="E5177" s="4">
        <f t="shared" si="160"/>
        <v>0</v>
      </c>
      <c r="F5177" s="4">
        <v>0</v>
      </c>
      <c r="G5177" s="4">
        <f t="shared" si="161"/>
        <v>0</v>
      </c>
    </row>
    <row r="5178" spans="1:7">
      <c r="A5178" s="4">
        <v>8</v>
      </c>
      <c r="B5178" s="4">
        <v>3</v>
      </c>
      <c r="C5178" s="4">
        <v>23</v>
      </c>
      <c r="D5178" s="4">
        <v>0</v>
      </c>
      <c r="E5178" s="4">
        <f t="shared" si="160"/>
        <v>0</v>
      </c>
      <c r="F5178" s="4">
        <v>0</v>
      </c>
      <c r="G5178" s="4">
        <f t="shared" si="161"/>
        <v>0</v>
      </c>
    </row>
    <row r="5179" spans="1:7">
      <c r="A5179" s="4">
        <v>8</v>
      </c>
      <c r="B5179" s="4">
        <v>4</v>
      </c>
      <c r="C5179" s="4">
        <v>0</v>
      </c>
      <c r="D5179" s="4">
        <v>0</v>
      </c>
      <c r="E5179" s="4">
        <f t="shared" si="160"/>
        <v>0</v>
      </c>
      <c r="F5179" s="4">
        <v>0</v>
      </c>
      <c r="G5179" s="4">
        <f t="shared" si="161"/>
        <v>0</v>
      </c>
    </row>
    <row r="5180" spans="1:7">
      <c r="A5180" s="4">
        <v>8</v>
      </c>
      <c r="B5180" s="4">
        <v>4</v>
      </c>
      <c r="C5180" s="4">
        <v>1</v>
      </c>
      <c r="D5180" s="4">
        <v>0</v>
      </c>
      <c r="E5180" s="4">
        <f t="shared" si="160"/>
        <v>0</v>
      </c>
      <c r="F5180" s="4">
        <v>0</v>
      </c>
      <c r="G5180" s="4">
        <f t="shared" si="161"/>
        <v>0</v>
      </c>
    </row>
    <row r="5181" spans="1:7">
      <c r="A5181" s="4">
        <v>8</v>
      </c>
      <c r="B5181" s="4">
        <v>4</v>
      </c>
      <c r="C5181" s="4">
        <v>2</v>
      </c>
      <c r="D5181" s="4">
        <v>0</v>
      </c>
      <c r="E5181" s="4">
        <f t="shared" si="160"/>
        <v>0</v>
      </c>
      <c r="F5181" s="4">
        <v>0</v>
      </c>
      <c r="G5181" s="4">
        <f t="shared" si="161"/>
        <v>0</v>
      </c>
    </row>
    <row r="5182" spans="1:7">
      <c r="A5182" s="4">
        <v>8</v>
      </c>
      <c r="B5182" s="4">
        <v>4</v>
      </c>
      <c r="C5182" s="4">
        <v>3</v>
      </c>
      <c r="D5182" s="4">
        <v>0</v>
      </c>
      <c r="E5182" s="4">
        <f t="shared" si="160"/>
        <v>0</v>
      </c>
      <c r="F5182" s="4">
        <v>0</v>
      </c>
      <c r="G5182" s="4">
        <f t="shared" si="161"/>
        <v>0</v>
      </c>
    </row>
    <row r="5183" spans="1:7">
      <c r="A5183" s="4">
        <v>8</v>
      </c>
      <c r="B5183" s="4">
        <v>4</v>
      </c>
      <c r="C5183" s="4">
        <v>4</v>
      </c>
      <c r="D5183" s="4">
        <v>0</v>
      </c>
      <c r="E5183" s="4">
        <f t="shared" si="160"/>
        <v>0</v>
      </c>
      <c r="F5183" s="4">
        <v>0</v>
      </c>
      <c r="G5183" s="4">
        <f t="shared" si="161"/>
        <v>0</v>
      </c>
    </row>
    <row r="5184" spans="1:7">
      <c r="A5184" s="4">
        <v>8</v>
      </c>
      <c r="B5184" s="4">
        <v>4</v>
      </c>
      <c r="C5184" s="4">
        <v>5</v>
      </c>
      <c r="D5184" s="4">
        <v>0</v>
      </c>
      <c r="E5184" s="4">
        <f t="shared" si="160"/>
        <v>0</v>
      </c>
      <c r="F5184" s="4">
        <v>0</v>
      </c>
      <c r="G5184" s="4">
        <f t="shared" si="161"/>
        <v>0</v>
      </c>
    </row>
    <row r="5185" spans="1:7">
      <c r="A5185" s="4">
        <v>8</v>
      </c>
      <c r="B5185" s="4">
        <v>4</v>
      </c>
      <c r="C5185" s="4">
        <v>6</v>
      </c>
      <c r="D5185" s="4">
        <v>38.289000000000001</v>
      </c>
      <c r="E5185" s="4">
        <f t="shared" si="160"/>
        <v>3.8289000000000004E-2</v>
      </c>
      <c r="F5185" s="4">
        <v>16.77</v>
      </c>
      <c r="G5185" s="4">
        <f t="shared" si="161"/>
        <v>1.677E-2</v>
      </c>
    </row>
    <row r="5186" spans="1:7">
      <c r="A5186" s="4">
        <v>8</v>
      </c>
      <c r="B5186" s="4">
        <v>4</v>
      </c>
      <c r="C5186" s="4">
        <v>7</v>
      </c>
      <c r="D5186" s="4">
        <v>196.95099999999999</v>
      </c>
      <c r="E5186" s="4">
        <f t="shared" si="160"/>
        <v>0.19695099999999999</v>
      </c>
      <c r="F5186" s="4">
        <v>37.350999999999999</v>
      </c>
      <c r="G5186" s="4">
        <f t="shared" si="161"/>
        <v>3.7351000000000002E-2</v>
      </c>
    </row>
    <row r="5187" spans="1:7">
      <c r="A5187" s="4">
        <v>8</v>
      </c>
      <c r="B5187" s="4">
        <v>4</v>
      </c>
      <c r="C5187" s="4">
        <v>8</v>
      </c>
      <c r="D5187" s="4">
        <v>385.43099999999998</v>
      </c>
      <c r="E5187" s="4">
        <f t="shared" si="160"/>
        <v>0.38543099999999997</v>
      </c>
      <c r="F5187" s="4">
        <v>154.608</v>
      </c>
      <c r="G5187" s="4">
        <f t="shared" si="161"/>
        <v>0.154608</v>
      </c>
    </row>
    <row r="5188" spans="1:7">
      <c r="A5188" s="4">
        <v>8</v>
      </c>
      <c r="B5188" s="4">
        <v>4</v>
      </c>
      <c r="C5188" s="4">
        <v>9</v>
      </c>
      <c r="D5188" s="4">
        <v>510.23399999999998</v>
      </c>
      <c r="E5188" s="4">
        <f t="shared" si="160"/>
        <v>0.51023399999999997</v>
      </c>
      <c r="F5188" s="4">
        <v>308.87900000000002</v>
      </c>
      <c r="G5188" s="4">
        <f t="shared" si="161"/>
        <v>0.30887900000000001</v>
      </c>
    </row>
    <row r="5189" spans="1:7">
      <c r="A5189" s="4">
        <v>8</v>
      </c>
      <c r="B5189" s="4">
        <v>4</v>
      </c>
      <c r="C5189" s="4">
        <v>10</v>
      </c>
      <c r="D5189" s="4">
        <v>633.97699999999998</v>
      </c>
      <c r="E5189" s="4">
        <f t="shared" si="160"/>
        <v>0.63397700000000001</v>
      </c>
      <c r="F5189" s="4">
        <v>456.608</v>
      </c>
      <c r="G5189" s="4">
        <f t="shared" si="161"/>
        <v>0.45660800000000001</v>
      </c>
    </row>
    <row r="5190" spans="1:7">
      <c r="A5190" s="4">
        <v>8</v>
      </c>
      <c r="B5190" s="4">
        <v>4</v>
      </c>
      <c r="C5190" s="4">
        <v>11</v>
      </c>
      <c r="D5190" s="4">
        <v>697.77800000000002</v>
      </c>
      <c r="E5190" s="4">
        <f t="shared" si="160"/>
        <v>0.69777800000000001</v>
      </c>
      <c r="F5190" s="4">
        <v>563.947</v>
      </c>
      <c r="G5190" s="4">
        <f t="shared" si="161"/>
        <v>0.56394699999999998</v>
      </c>
    </row>
    <row r="5191" spans="1:7">
      <c r="A5191" s="4">
        <v>8</v>
      </c>
      <c r="B5191" s="4">
        <v>4</v>
      </c>
      <c r="C5191" s="4">
        <v>12</v>
      </c>
      <c r="D5191" s="4">
        <v>739.64</v>
      </c>
      <c r="E5191" s="4">
        <f t="shared" si="160"/>
        <v>0.73963999999999996</v>
      </c>
      <c r="F5191" s="4">
        <v>650.50599999999997</v>
      </c>
      <c r="G5191" s="4">
        <f t="shared" si="161"/>
        <v>0.65050599999999992</v>
      </c>
    </row>
    <row r="5192" spans="1:7">
      <c r="A5192" s="4">
        <v>8</v>
      </c>
      <c r="B5192" s="4">
        <v>4</v>
      </c>
      <c r="C5192" s="4">
        <v>13</v>
      </c>
      <c r="D5192" s="4">
        <v>721.71</v>
      </c>
      <c r="E5192" s="4">
        <f t="shared" si="160"/>
        <v>0.72171000000000007</v>
      </c>
      <c r="F5192" s="4">
        <v>689.37900000000002</v>
      </c>
      <c r="G5192" s="4">
        <f t="shared" si="161"/>
        <v>0.68937899999999996</v>
      </c>
    </row>
    <row r="5193" spans="1:7">
      <c r="A5193" s="4">
        <v>8</v>
      </c>
      <c r="B5193" s="4">
        <v>4</v>
      </c>
      <c r="C5193" s="4">
        <v>14</v>
      </c>
      <c r="D5193" s="4">
        <v>681.74400000000003</v>
      </c>
      <c r="E5193" s="4">
        <f t="shared" si="160"/>
        <v>0.68174400000000002</v>
      </c>
      <c r="F5193" s="4">
        <v>713.33299999999997</v>
      </c>
      <c r="G5193" s="4">
        <f t="shared" si="161"/>
        <v>0.71333299999999999</v>
      </c>
    </row>
    <row r="5194" spans="1:7">
      <c r="A5194" s="4">
        <v>8</v>
      </c>
      <c r="B5194" s="4">
        <v>4</v>
      </c>
      <c r="C5194" s="4">
        <v>15</v>
      </c>
      <c r="D5194" s="4">
        <v>552.93899999999996</v>
      </c>
      <c r="E5194" s="4">
        <f t="shared" si="160"/>
        <v>0.55293899999999996</v>
      </c>
      <c r="F5194" s="4">
        <v>648.18899999999996</v>
      </c>
      <c r="G5194" s="4">
        <f t="shared" si="161"/>
        <v>0.64818900000000002</v>
      </c>
    </row>
    <row r="5195" spans="1:7">
      <c r="A5195" s="4">
        <v>8</v>
      </c>
      <c r="B5195" s="4">
        <v>4</v>
      </c>
      <c r="C5195" s="4">
        <v>16</v>
      </c>
      <c r="D5195" s="4">
        <v>417.28399999999999</v>
      </c>
      <c r="E5195" s="4">
        <f t="shared" si="160"/>
        <v>0.41728399999999999</v>
      </c>
      <c r="F5195" s="4">
        <v>582.26900000000001</v>
      </c>
      <c r="G5195" s="4">
        <f t="shared" si="161"/>
        <v>0.58226900000000004</v>
      </c>
    </row>
    <row r="5196" spans="1:7">
      <c r="A5196" s="4">
        <v>8</v>
      </c>
      <c r="B5196" s="4">
        <v>4</v>
      </c>
      <c r="C5196" s="4">
        <v>17</v>
      </c>
      <c r="D5196" s="4">
        <v>241.97399999999999</v>
      </c>
      <c r="E5196" s="4">
        <f t="shared" si="160"/>
        <v>0.24197399999999999</v>
      </c>
      <c r="F5196" s="4">
        <v>444.16899999999998</v>
      </c>
      <c r="G5196" s="4">
        <f t="shared" si="161"/>
        <v>0.44416899999999998</v>
      </c>
    </row>
    <row r="5197" spans="1:7">
      <c r="A5197" s="4">
        <v>8</v>
      </c>
      <c r="B5197" s="4">
        <v>4</v>
      </c>
      <c r="C5197" s="4">
        <v>18</v>
      </c>
      <c r="D5197" s="4">
        <v>88.242000000000004</v>
      </c>
      <c r="E5197" s="4">
        <f t="shared" si="160"/>
        <v>8.8242000000000001E-2</v>
      </c>
      <c r="F5197" s="4">
        <v>285.185</v>
      </c>
      <c r="G5197" s="4">
        <f t="shared" si="161"/>
        <v>0.28518500000000002</v>
      </c>
    </row>
    <row r="5198" spans="1:7">
      <c r="A5198" s="4">
        <v>8</v>
      </c>
      <c r="B5198" s="4">
        <v>4</v>
      </c>
      <c r="C5198" s="4">
        <v>19</v>
      </c>
      <c r="D5198" s="4">
        <v>0</v>
      </c>
      <c r="E5198" s="4">
        <f t="shared" si="160"/>
        <v>0</v>
      </c>
      <c r="F5198" s="4">
        <v>33.607999999999997</v>
      </c>
      <c r="G5198" s="4">
        <f t="shared" si="161"/>
        <v>3.3607999999999999E-2</v>
      </c>
    </row>
    <row r="5199" spans="1:7">
      <c r="A5199" s="4">
        <v>8</v>
      </c>
      <c r="B5199" s="4">
        <v>4</v>
      </c>
      <c r="C5199" s="4">
        <v>20</v>
      </c>
      <c r="D5199" s="4">
        <v>0</v>
      </c>
      <c r="E5199" s="4">
        <f t="shared" si="160"/>
        <v>0</v>
      </c>
      <c r="F5199" s="4">
        <v>0</v>
      </c>
      <c r="G5199" s="4">
        <f t="shared" si="161"/>
        <v>0</v>
      </c>
    </row>
    <row r="5200" spans="1:7">
      <c r="A5200" s="4">
        <v>8</v>
      </c>
      <c r="B5200" s="4">
        <v>4</v>
      </c>
      <c r="C5200" s="4">
        <v>21</v>
      </c>
      <c r="D5200" s="4">
        <v>0</v>
      </c>
      <c r="E5200" s="4">
        <f t="shared" si="160"/>
        <v>0</v>
      </c>
      <c r="F5200" s="4">
        <v>0</v>
      </c>
      <c r="G5200" s="4">
        <f t="shared" si="161"/>
        <v>0</v>
      </c>
    </row>
    <row r="5201" spans="1:7">
      <c r="A5201" s="4">
        <v>8</v>
      </c>
      <c r="B5201" s="4">
        <v>4</v>
      </c>
      <c r="C5201" s="4">
        <v>22</v>
      </c>
      <c r="D5201" s="4">
        <v>0</v>
      </c>
      <c r="E5201" s="4">
        <f t="shared" si="160"/>
        <v>0</v>
      </c>
      <c r="F5201" s="4">
        <v>0</v>
      </c>
      <c r="G5201" s="4">
        <f t="shared" si="161"/>
        <v>0</v>
      </c>
    </row>
    <row r="5202" spans="1:7">
      <c r="A5202" s="4">
        <v>8</v>
      </c>
      <c r="B5202" s="4">
        <v>4</v>
      </c>
      <c r="C5202" s="4">
        <v>23</v>
      </c>
      <c r="D5202" s="4">
        <v>0</v>
      </c>
      <c r="E5202" s="4">
        <f t="shared" si="160"/>
        <v>0</v>
      </c>
      <c r="F5202" s="4">
        <v>0</v>
      </c>
      <c r="G5202" s="4">
        <f t="shared" si="161"/>
        <v>0</v>
      </c>
    </row>
    <row r="5203" spans="1:7">
      <c r="A5203" s="4">
        <v>8</v>
      </c>
      <c r="B5203" s="4">
        <v>5</v>
      </c>
      <c r="C5203" s="4">
        <v>0</v>
      </c>
      <c r="D5203" s="4">
        <v>0</v>
      </c>
      <c r="E5203" s="4">
        <f t="shared" si="160"/>
        <v>0</v>
      </c>
      <c r="F5203" s="4">
        <v>0</v>
      </c>
      <c r="G5203" s="4">
        <f t="shared" si="161"/>
        <v>0</v>
      </c>
    </row>
    <row r="5204" spans="1:7">
      <c r="A5204" s="4">
        <v>8</v>
      </c>
      <c r="B5204" s="4">
        <v>5</v>
      </c>
      <c r="C5204" s="4">
        <v>1</v>
      </c>
      <c r="D5204" s="4">
        <v>0</v>
      </c>
      <c r="E5204" s="4">
        <f t="shared" ref="E5204:E5267" si="162">D5204/1000</f>
        <v>0</v>
      </c>
      <c r="F5204" s="4">
        <v>0</v>
      </c>
      <c r="G5204" s="4">
        <f t="shared" ref="G5204:G5267" si="163">F5204/1000</f>
        <v>0</v>
      </c>
    </row>
    <row r="5205" spans="1:7">
      <c r="A5205" s="4">
        <v>8</v>
      </c>
      <c r="B5205" s="4">
        <v>5</v>
      </c>
      <c r="C5205" s="4">
        <v>2</v>
      </c>
      <c r="D5205" s="4">
        <v>0</v>
      </c>
      <c r="E5205" s="4">
        <f t="shared" si="162"/>
        <v>0</v>
      </c>
      <c r="F5205" s="4">
        <v>0</v>
      </c>
      <c r="G5205" s="4">
        <f t="shared" si="163"/>
        <v>0</v>
      </c>
    </row>
    <row r="5206" spans="1:7">
      <c r="A5206" s="4">
        <v>8</v>
      </c>
      <c r="B5206" s="4">
        <v>5</v>
      </c>
      <c r="C5206" s="4">
        <v>3</v>
      </c>
      <c r="D5206" s="4">
        <v>0</v>
      </c>
      <c r="E5206" s="4">
        <f t="shared" si="162"/>
        <v>0</v>
      </c>
      <c r="F5206" s="4">
        <v>0</v>
      </c>
      <c r="G5206" s="4">
        <f t="shared" si="163"/>
        <v>0</v>
      </c>
    </row>
    <row r="5207" spans="1:7">
      <c r="A5207" s="4">
        <v>8</v>
      </c>
      <c r="B5207" s="4">
        <v>5</v>
      </c>
      <c r="C5207" s="4">
        <v>4</v>
      </c>
      <c r="D5207" s="4">
        <v>0</v>
      </c>
      <c r="E5207" s="4">
        <f t="shared" si="162"/>
        <v>0</v>
      </c>
      <c r="F5207" s="4">
        <v>0</v>
      </c>
      <c r="G5207" s="4">
        <f t="shared" si="163"/>
        <v>0</v>
      </c>
    </row>
    <row r="5208" spans="1:7">
      <c r="A5208" s="4">
        <v>8</v>
      </c>
      <c r="B5208" s="4">
        <v>5</v>
      </c>
      <c r="C5208" s="4">
        <v>5</v>
      </c>
      <c r="D5208" s="4">
        <v>0</v>
      </c>
      <c r="E5208" s="4">
        <f t="shared" si="162"/>
        <v>0</v>
      </c>
      <c r="F5208" s="4">
        <v>0</v>
      </c>
      <c r="G5208" s="4">
        <f t="shared" si="163"/>
        <v>0</v>
      </c>
    </row>
    <row r="5209" spans="1:7">
      <c r="A5209" s="4">
        <v>8</v>
      </c>
      <c r="B5209" s="4">
        <v>5</v>
      </c>
      <c r="C5209" s="4">
        <v>6</v>
      </c>
      <c r="D5209" s="4">
        <v>36.999000000000002</v>
      </c>
      <c r="E5209" s="4">
        <f t="shared" si="162"/>
        <v>3.6999000000000004E-2</v>
      </c>
      <c r="F5209" s="4">
        <v>16.718</v>
      </c>
      <c r="G5209" s="4">
        <f t="shared" si="163"/>
        <v>1.6718E-2</v>
      </c>
    </row>
    <row r="5210" spans="1:7">
      <c r="A5210" s="4">
        <v>8</v>
      </c>
      <c r="B5210" s="4">
        <v>5</v>
      </c>
      <c r="C5210" s="4">
        <v>7</v>
      </c>
      <c r="D5210" s="4">
        <v>201.464</v>
      </c>
      <c r="E5210" s="4">
        <f t="shared" si="162"/>
        <v>0.201464</v>
      </c>
      <c r="F5210" s="4">
        <v>34.049999999999997</v>
      </c>
      <c r="G5210" s="4">
        <f t="shared" si="163"/>
        <v>3.4049999999999997E-2</v>
      </c>
    </row>
    <row r="5211" spans="1:7">
      <c r="A5211" s="4">
        <v>8</v>
      </c>
      <c r="B5211" s="4">
        <v>5</v>
      </c>
      <c r="C5211" s="4">
        <v>8</v>
      </c>
      <c r="D5211" s="4">
        <v>363.80399999999997</v>
      </c>
      <c r="E5211" s="4">
        <f t="shared" si="162"/>
        <v>0.36380399999999996</v>
      </c>
      <c r="F5211" s="4">
        <v>162.31899999999999</v>
      </c>
      <c r="G5211" s="4">
        <f t="shared" si="163"/>
        <v>0.16231899999999999</v>
      </c>
    </row>
    <row r="5212" spans="1:7">
      <c r="A5212" s="4">
        <v>8</v>
      </c>
      <c r="B5212" s="4">
        <v>5</v>
      </c>
      <c r="C5212" s="4">
        <v>9</v>
      </c>
      <c r="D5212" s="4">
        <v>520.38</v>
      </c>
      <c r="E5212" s="4">
        <f t="shared" si="162"/>
        <v>0.52037999999999995</v>
      </c>
      <c r="F5212" s="4">
        <v>311.964</v>
      </c>
      <c r="G5212" s="4">
        <f t="shared" si="163"/>
        <v>0.31196400000000002</v>
      </c>
    </row>
    <row r="5213" spans="1:7">
      <c r="A5213" s="4">
        <v>8</v>
      </c>
      <c r="B5213" s="4">
        <v>5</v>
      </c>
      <c r="C5213" s="4">
        <v>10</v>
      </c>
      <c r="D5213" s="4">
        <v>623.36300000000006</v>
      </c>
      <c r="E5213" s="4">
        <f t="shared" si="162"/>
        <v>0.62336300000000011</v>
      </c>
      <c r="F5213" s="4">
        <v>458.245</v>
      </c>
      <c r="G5213" s="4">
        <f t="shared" si="163"/>
        <v>0.45824500000000001</v>
      </c>
    </row>
    <row r="5214" spans="1:7">
      <c r="A5214" s="4">
        <v>8</v>
      </c>
      <c r="B5214" s="4">
        <v>5</v>
      </c>
      <c r="C5214" s="4">
        <v>11</v>
      </c>
      <c r="D5214" s="4">
        <v>372.24299999999999</v>
      </c>
      <c r="E5214" s="4">
        <f t="shared" si="162"/>
        <v>0.37224299999999999</v>
      </c>
      <c r="F5214" s="4">
        <v>332.40300000000002</v>
      </c>
      <c r="G5214" s="4">
        <f t="shared" si="163"/>
        <v>0.332403</v>
      </c>
    </row>
    <row r="5215" spans="1:7">
      <c r="A5215" s="4">
        <v>8</v>
      </c>
      <c r="B5215" s="4">
        <v>5</v>
      </c>
      <c r="C5215" s="4">
        <v>12</v>
      </c>
      <c r="D5215" s="4">
        <v>308.05599999999998</v>
      </c>
      <c r="E5215" s="4">
        <f t="shared" si="162"/>
        <v>0.308056</v>
      </c>
      <c r="F5215" s="4">
        <v>291.61799999999999</v>
      </c>
      <c r="G5215" s="4">
        <f t="shared" si="163"/>
        <v>0.29161799999999999</v>
      </c>
    </row>
    <row r="5216" spans="1:7">
      <c r="A5216" s="4">
        <v>8</v>
      </c>
      <c r="B5216" s="4">
        <v>5</v>
      </c>
      <c r="C5216" s="4">
        <v>13</v>
      </c>
      <c r="D5216" s="4">
        <v>675.38599999999997</v>
      </c>
      <c r="E5216" s="4">
        <f t="shared" si="162"/>
        <v>0.67538599999999993</v>
      </c>
      <c r="F5216" s="4">
        <v>647.20100000000002</v>
      </c>
      <c r="G5216" s="4">
        <f t="shared" si="163"/>
        <v>0.64720100000000003</v>
      </c>
    </row>
    <row r="5217" spans="1:7">
      <c r="A5217" s="4">
        <v>8</v>
      </c>
      <c r="B5217" s="4">
        <v>5</v>
      </c>
      <c r="C5217" s="4">
        <v>14</v>
      </c>
      <c r="D5217" s="4">
        <v>674.74699999999996</v>
      </c>
      <c r="E5217" s="4">
        <f t="shared" si="162"/>
        <v>0.67474699999999999</v>
      </c>
      <c r="F5217" s="4">
        <v>705.14800000000002</v>
      </c>
      <c r="G5217" s="4">
        <f t="shared" si="163"/>
        <v>0.705148</v>
      </c>
    </row>
    <row r="5218" spans="1:7">
      <c r="A5218" s="4">
        <v>8</v>
      </c>
      <c r="B5218" s="4">
        <v>5</v>
      </c>
      <c r="C5218" s="4">
        <v>15</v>
      </c>
      <c r="D5218" s="4">
        <v>557.36</v>
      </c>
      <c r="E5218" s="4">
        <f t="shared" si="162"/>
        <v>0.55735999999999997</v>
      </c>
      <c r="F5218" s="4">
        <v>653.80399999999997</v>
      </c>
      <c r="G5218" s="4">
        <f t="shared" si="163"/>
        <v>0.65380399999999994</v>
      </c>
    </row>
    <row r="5219" spans="1:7">
      <c r="A5219" s="4">
        <v>8</v>
      </c>
      <c r="B5219" s="4">
        <v>5</v>
      </c>
      <c r="C5219" s="4">
        <v>16</v>
      </c>
      <c r="D5219" s="4">
        <v>420.38499999999999</v>
      </c>
      <c r="E5219" s="4">
        <f t="shared" si="162"/>
        <v>0.42038500000000001</v>
      </c>
      <c r="F5219" s="4">
        <v>582.45699999999999</v>
      </c>
      <c r="G5219" s="4">
        <f t="shared" si="163"/>
        <v>0.582457</v>
      </c>
    </row>
    <row r="5220" spans="1:7">
      <c r="A5220" s="4">
        <v>8</v>
      </c>
      <c r="B5220" s="4">
        <v>5</v>
      </c>
      <c r="C5220" s="4">
        <v>17</v>
      </c>
      <c r="D5220" s="4">
        <v>228.8</v>
      </c>
      <c r="E5220" s="4">
        <f t="shared" si="162"/>
        <v>0.2288</v>
      </c>
      <c r="F5220" s="4">
        <v>422.06400000000002</v>
      </c>
      <c r="G5220" s="4">
        <f t="shared" si="163"/>
        <v>0.42206399999999999</v>
      </c>
    </row>
    <row r="5221" spans="1:7">
      <c r="A5221" s="4">
        <v>8</v>
      </c>
      <c r="B5221" s="4">
        <v>5</v>
      </c>
      <c r="C5221" s="4">
        <v>18</v>
      </c>
      <c r="D5221" s="4">
        <v>88.504999999999995</v>
      </c>
      <c r="E5221" s="4">
        <f t="shared" si="162"/>
        <v>8.8505E-2</v>
      </c>
      <c r="F5221" s="4">
        <v>293.28800000000001</v>
      </c>
      <c r="G5221" s="4">
        <f t="shared" si="163"/>
        <v>0.29328799999999999</v>
      </c>
    </row>
    <row r="5222" spans="1:7">
      <c r="A5222" s="4">
        <v>8</v>
      </c>
      <c r="B5222" s="4">
        <v>5</v>
      </c>
      <c r="C5222" s="4">
        <v>19</v>
      </c>
      <c r="D5222" s="4">
        <v>0</v>
      </c>
      <c r="E5222" s="4">
        <f t="shared" si="162"/>
        <v>0</v>
      </c>
      <c r="F5222" s="4">
        <v>31.460999999999999</v>
      </c>
      <c r="G5222" s="4">
        <f t="shared" si="163"/>
        <v>3.1460999999999996E-2</v>
      </c>
    </row>
    <row r="5223" spans="1:7">
      <c r="A5223" s="4">
        <v>8</v>
      </c>
      <c r="B5223" s="4">
        <v>5</v>
      </c>
      <c r="C5223" s="4">
        <v>20</v>
      </c>
      <c r="D5223" s="4">
        <v>0</v>
      </c>
      <c r="E5223" s="4">
        <f t="shared" si="162"/>
        <v>0</v>
      </c>
      <c r="F5223" s="4">
        <v>0</v>
      </c>
      <c r="G5223" s="4">
        <f t="shared" si="163"/>
        <v>0</v>
      </c>
    </row>
    <row r="5224" spans="1:7">
      <c r="A5224" s="4">
        <v>8</v>
      </c>
      <c r="B5224" s="4">
        <v>5</v>
      </c>
      <c r="C5224" s="4">
        <v>21</v>
      </c>
      <c r="D5224" s="4">
        <v>0</v>
      </c>
      <c r="E5224" s="4">
        <f t="shared" si="162"/>
        <v>0</v>
      </c>
      <c r="F5224" s="4">
        <v>0</v>
      </c>
      <c r="G5224" s="4">
        <f t="shared" si="163"/>
        <v>0</v>
      </c>
    </row>
    <row r="5225" spans="1:7">
      <c r="A5225" s="4">
        <v>8</v>
      </c>
      <c r="B5225" s="4">
        <v>5</v>
      </c>
      <c r="C5225" s="4">
        <v>22</v>
      </c>
      <c r="D5225" s="4">
        <v>0</v>
      </c>
      <c r="E5225" s="4">
        <f t="shared" si="162"/>
        <v>0</v>
      </c>
      <c r="F5225" s="4">
        <v>0</v>
      </c>
      <c r="G5225" s="4">
        <f t="shared" si="163"/>
        <v>0</v>
      </c>
    </row>
    <row r="5226" spans="1:7">
      <c r="A5226" s="4">
        <v>8</v>
      </c>
      <c r="B5226" s="4">
        <v>5</v>
      </c>
      <c r="C5226" s="4">
        <v>23</v>
      </c>
      <c r="D5226" s="4">
        <v>0</v>
      </c>
      <c r="E5226" s="4">
        <f t="shared" si="162"/>
        <v>0</v>
      </c>
      <c r="F5226" s="4">
        <v>0</v>
      </c>
      <c r="G5226" s="4">
        <f t="shared" si="163"/>
        <v>0</v>
      </c>
    </row>
    <row r="5227" spans="1:7">
      <c r="A5227" s="4">
        <v>8</v>
      </c>
      <c r="B5227" s="4">
        <v>6</v>
      </c>
      <c r="C5227" s="4">
        <v>0</v>
      </c>
      <c r="D5227" s="4">
        <v>0</v>
      </c>
      <c r="E5227" s="4">
        <f t="shared" si="162"/>
        <v>0</v>
      </c>
      <c r="F5227" s="4">
        <v>0</v>
      </c>
      <c r="G5227" s="4">
        <f t="shared" si="163"/>
        <v>0</v>
      </c>
    </row>
    <row r="5228" spans="1:7">
      <c r="A5228" s="4">
        <v>8</v>
      </c>
      <c r="B5228" s="4">
        <v>6</v>
      </c>
      <c r="C5228" s="4">
        <v>1</v>
      </c>
      <c r="D5228" s="4">
        <v>0</v>
      </c>
      <c r="E5228" s="4">
        <f t="shared" si="162"/>
        <v>0</v>
      </c>
      <c r="F5228" s="4">
        <v>0</v>
      </c>
      <c r="G5228" s="4">
        <f t="shared" si="163"/>
        <v>0</v>
      </c>
    </row>
    <row r="5229" spans="1:7">
      <c r="A5229" s="4">
        <v>8</v>
      </c>
      <c r="B5229" s="4">
        <v>6</v>
      </c>
      <c r="C5229" s="4">
        <v>2</v>
      </c>
      <c r="D5229" s="4">
        <v>0</v>
      </c>
      <c r="E5229" s="4">
        <f t="shared" si="162"/>
        <v>0</v>
      </c>
      <c r="F5229" s="4">
        <v>0</v>
      </c>
      <c r="G5229" s="4">
        <f t="shared" si="163"/>
        <v>0</v>
      </c>
    </row>
    <row r="5230" spans="1:7">
      <c r="A5230" s="4">
        <v>8</v>
      </c>
      <c r="B5230" s="4">
        <v>6</v>
      </c>
      <c r="C5230" s="4">
        <v>3</v>
      </c>
      <c r="D5230" s="4">
        <v>0</v>
      </c>
      <c r="E5230" s="4">
        <f t="shared" si="162"/>
        <v>0</v>
      </c>
      <c r="F5230" s="4">
        <v>0</v>
      </c>
      <c r="G5230" s="4">
        <f t="shared" si="163"/>
        <v>0</v>
      </c>
    </row>
    <row r="5231" spans="1:7">
      <c r="A5231" s="4">
        <v>8</v>
      </c>
      <c r="B5231" s="4">
        <v>6</v>
      </c>
      <c r="C5231" s="4">
        <v>4</v>
      </c>
      <c r="D5231" s="4">
        <v>0</v>
      </c>
      <c r="E5231" s="4">
        <f t="shared" si="162"/>
        <v>0</v>
      </c>
      <c r="F5231" s="4">
        <v>0</v>
      </c>
      <c r="G5231" s="4">
        <f t="shared" si="163"/>
        <v>0</v>
      </c>
    </row>
    <row r="5232" spans="1:7">
      <c r="A5232" s="4">
        <v>8</v>
      </c>
      <c r="B5232" s="4">
        <v>6</v>
      </c>
      <c r="C5232" s="4">
        <v>5</v>
      </c>
      <c r="D5232" s="4">
        <v>0</v>
      </c>
      <c r="E5232" s="4">
        <f t="shared" si="162"/>
        <v>0</v>
      </c>
      <c r="F5232" s="4">
        <v>0</v>
      </c>
      <c r="G5232" s="4">
        <f t="shared" si="163"/>
        <v>0</v>
      </c>
    </row>
    <row r="5233" spans="1:7">
      <c r="A5233" s="4">
        <v>8</v>
      </c>
      <c r="B5233" s="4">
        <v>6</v>
      </c>
      <c r="C5233" s="4">
        <v>6</v>
      </c>
      <c r="D5233" s="4">
        <v>45.176000000000002</v>
      </c>
      <c r="E5233" s="4">
        <f t="shared" si="162"/>
        <v>4.5176000000000001E-2</v>
      </c>
      <c r="F5233" s="4">
        <v>34.698</v>
      </c>
      <c r="G5233" s="4">
        <f t="shared" si="163"/>
        <v>3.4698E-2</v>
      </c>
    </row>
    <row r="5234" spans="1:7">
      <c r="A5234" s="4">
        <v>8</v>
      </c>
      <c r="B5234" s="4">
        <v>6</v>
      </c>
      <c r="C5234" s="4">
        <v>7</v>
      </c>
      <c r="D5234" s="4">
        <v>197.04900000000001</v>
      </c>
      <c r="E5234" s="4">
        <f t="shared" si="162"/>
        <v>0.197049</v>
      </c>
      <c r="F5234" s="4">
        <v>51.503999999999998</v>
      </c>
      <c r="G5234" s="4">
        <f t="shared" si="163"/>
        <v>5.1504000000000001E-2</v>
      </c>
    </row>
    <row r="5235" spans="1:7">
      <c r="A5235" s="4">
        <v>8</v>
      </c>
      <c r="B5235" s="4">
        <v>6</v>
      </c>
      <c r="C5235" s="4">
        <v>8</v>
      </c>
      <c r="D5235" s="4">
        <v>322.82799999999997</v>
      </c>
      <c r="E5235" s="4">
        <f t="shared" si="162"/>
        <v>0.32282799999999995</v>
      </c>
      <c r="F5235" s="4">
        <v>174.83600000000001</v>
      </c>
      <c r="G5235" s="4">
        <f t="shared" si="163"/>
        <v>0.17483600000000002</v>
      </c>
    </row>
    <row r="5236" spans="1:7">
      <c r="A5236" s="4">
        <v>8</v>
      </c>
      <c r="B5236" s="4">
        <v>6</v>
      </c>
      <c r="C5236" s="4">
        <v>9</v>
      </c>
      <c r="D5236" s="4">
        <v>414.637</v>
      </c>
      <c r="E5236" s="4">
        <f t="shared" si="162"/>
        <v>0.41463699999999998</v>
      </c>
      <c r="F5236" s="4">
        <v>293.58100000000002</v>
      </c>
      <c r="G5236" s="4">
        <f t="shared" si="163"/>
        <v>0.29358100000000004</v>
      </c>
    </row>
    <row r="5237" spans="1:7">
      <c r="A5237" s="4">
        <v>8</v>
      </c>
      <c r="B5237" s="4">
        <v>6</v>
      </c>
      <c r="C5237" s="4">
        <v>10</v>
      </c>
      <c r="D5237" s="4">
        <v>547.94100000000003</v>
      </c>
      <c r="E5237" s="4">
        <f t="shared" si="162"/>
        <v>0.54794100000000001</v>
      </c>
      <c r="F5237" s="4">
        <v>411.44299999999998</v>
      </c>
      <c r="G5237" s="4">
        <f t="shared" si="163"/>
        <v>0.411443</v>
      </c>
    </row>
    <row r="5238" spans="1:7">
      <c r="A5238" s="4">
        <v>8</v>
      </c>
      <c r="B5238" s="4">
        <v>6</v>
      </c>
      <c r="C5238" s="4">
        <v>11</v>
      </c>
      <c r="D5238" s="4">
        <v>695.98199999999997</v>
      </c>
      <c r="E5238" s="4">
        <f t="shared" si="162"/>
        <v>0.69598199999999999</v>
      </c>
      <c r="F5238" s="4">
        <v>562.17399999999998</v>
      </c>
      <c r="G5238" s="4">
        <f t="shared" si="163"/>
        <v>0.56217399999999995</v>
      </c>
    </row>
    <row r="5239" spans="1:7">
      <c r="A5239" s="4">
        <v>8</v>
      </c>
      <c r="B5239" s="4">
        <v>6</v>
      </c>
      <c r="C5239" s="4">
        <v>12</v>
      </c>
      <c r="D5239" s="4">
        <v>706.09799999999996</v>
      </c>
      <c r="E5239" s="4">
        <f t="shared" si="162"/>
        <v>0.706098</v>
      </c>
      <c r="F5239" s="4">
        <v>621.42399999999998</v>
      </c>
      <c r="G5239" s="4">
        <f t="shared" si="163"/>
        <v>0.62142399999999998</v>
      </c>
    </row>
    <row r="5240" spans="1:7">
      <c r="A5240" s="4">
        <v>8</v>
      </c>
      <c r="B5240" s="4">
        <v>6</v>
      </c>
      <c r="C5240" s="4">
        <v>13</v>
      </c>
      <c r="D5240" s="4">
        <v>692.92100000000005</v>
      </c>
      <c r="E5240" s="4">
        <f t="shared" si="162"/>
        <v>0.69292100000000001</v>
      </c>
      <c r="F5240" s="4">
        <v>661.26700000000005</v>
      </c>
      <c r="G5240" s="4">
        <f t="shared" si="163"/>
        <v>0.66126700000000005</v>
      </c>
    </row>
    <row r="5241" spans="1:7">
      <c r="A5241" s="4">
        <v>8</v>
      </c>
      <c r="B5241" s="4">
        <v>6</v>
      </c>
      <c r="C5241" s="4">
        <v>14</v>
      </c>
      <c r="D5241" s="4">
        <v>636.16899999999998</v>
      </c>
      <c r="E5241" s="4">
        <f t="shared" si="162"/>
        <v>0.63616899999999998</v>
      </c>
      <c r="F5241" s="4">
        <v>663.77200000000005</v>
      </c>
      <c r="G5241" s="4">
        <f t="shared" si="163"/>
        <v>0.66377200000000003</v>
      </c>
    </row>
    <row r="5242" spans="1:7">
      <c r="A5242" s="4">
        <v>8</v>
      </c>
      <c r="B5242" s="4">
        <v>6</v>
      </c>
      <c r="C5242" s="4">
        <v>15</v>
      </c>
      <c r="D5242" s="4">
        <v>518.98299999999995</v>
      </c>
      <c r="E5242" s="4">
        <f t="shared" si="162"/>
        <v>0.51898299999999997</v>
      </c>
      <c r="F5242" s="4">
        <v>605.54399999999998</v>
      </c>
      <c r="G5242" s="4">
        <f t="shared" si="163"/>
        <v>0.60554399999999997</v>
      </c>
    </row>
    <row r="5243" spans="1:7">
      <c r="A5243" s="4">
        <v>8</v>
      </c>
      <c r="B5243" s="4">
        <v>6</v>
      </c>
      <c r="C5243" s="4">
        <v>16</v>
      </c>
      <c r="D5243" s="4">
        <v>396.71300000000002</v>
      </c>
      <c r="E5243" s="4">
        <f t="shared" si="162"/>
        <v>0.39671300000000004</v>
      </c>
      <c r="F5243" s="4">
        <v>544.01099999999997</v>
      </c>
      <c r="G5243" s="4">
        <f t="shared" si="163"/>
        <v>0.54401100000000002</v>
      </c>
    </row>
    <row r="5244" spans="1:7">
      <c r="A5244" s="4">
        <v>8</v>
      </c>
      <c r="B5244" s="4">
        <v>6</v>
      </c>
      <c r="C5244" s="4">
        <v>17</v>
      </c>
      <c r="D5244" s="4">
        <v>228.06</v>
      </c>
      <c r="E5244" s="4">
        <f t="shared" si="162"/>
        <v>0.22806000000000001</v>
      </c>
      <c r="F5244" s="4">
        <v>424.01400000000001</v>
      </c>
      <c r="G5244" s="4">
        <f t="shared" si="163"/>
        <v>0.424014</v>
      </c>
    </row>
    <row r="5245" spans="1:7">
      <c r="A5245" s="4">
        <v>8</v>
      </c>
      <c r="B5245" s="4">
        <v>6</v>
      </c>
      <c r="C5245" s="4">
        <v>18</v>
      </c>
      <c r="D5245" s="4">
        <v>80.198999999999998</v>
      </c>
      <c r="E5245" s="4">
        <f t="shared" si="162"/>
        <v>8.0198999999999993E-2</v>
      </c>
      <c r="F5245" s="4">
        <v>245.87100000000001</v>
      </c>
      <c r="G5245" s="4">
        <f t="shared" si="163"/>
        <v>0.24587100000000001</v>
      </c>
    </row>
    <row r="5246" spans="1:7">
      <c r="A5246" s="4">
        <v>8</v>
      </c>
      <c r="B5246" s="4">
        <v>6</v>
      </c>
      <c r="C5246" s="4">
        <v>19</v>
      </c>
      <c r="D5246" s="4">
        <v>0</v>
      </c>
      <c r="E5246" s="4">
        <f t="shared" si="162"/>
        <v>0</v>
      </c>
      <c r="F5246" s="4">
        <v>21.751000000000001</v>
      </c>
      <c r="G5246" s="4">
        <f t="shared" si="163"/>
        <v>2.1751E-2</v>
      </c>
    </row>
    <row r="5247" spans="1:7">
      <c r="A5247" s="4">
        <v>8</v>
      </c>
      <c r="B5247" s="4">
        <v>6</v>
      </c>
      <c r="C5247" s="4">
        <v>20</v>
      </c>
      <c r="D5247" s="4">
        <v>0</v>
      </c>
      <c r="E5247" s="4">
        <f t="shared" si="162"/>
        <v>0</v>
      </c>
      <c r="F5247" s="4">
        <v>0</v>
      </c>
      <c r="G5247" s="4">
        <f t="shared" si="163"/>
        <v>0</v>
      </c>
    </row>
    <row r="5248" spans="1:7">
      <c r="A5248" s="4">
        <v>8</v>
      </c>
      <c r="B5248" s="4">
        <v>6</v>
      </c>
      <c r="C5248" s="4">
        <v>21</v>
      </c>
      <c r="D5248" s="4">
        <v>0</v>
      </c>
      <c r="E5248" s="4">
        <f t="shared" si="162"/>
        <v>0</v>
      </c>
      <c r="F5248" s="4">
        <v>0</v>
      </c>
      <c r="G5248" s="4">
        <f t="shared" si="163"/>
        <v>0</v>
      </c>
    </row>
    <row r="5249" spans="1:7">
      <c r="A5249" s="4">
        <v>8</v>
      </c>
      <c r="B5249" s="4">
        <v>6</v>
      </c>
      <c r="C5249" s="4">
        <v>22</v>
      </c>
      <c r="D5249" s="4">
        <v>0</v>
      </c>
      <c r="E5249" s="4">
        <f t="shared" si="162"/>
        <v>0</v>
      </c>
      <c r="F5249" s="4">
        <v>0</v>
      </c>
      <c r="G5249" s="4">
        <f t="shared" si="163"/>
        <v>0</v>
      </c>
    </row>
    <row r="5250" spans="1:7">
      <c r="A5250" s="4">
        <v>8</v>
      </c>
      <c r="B5250" s="4">
        <v>6</v>
      </c>
      <c r="C5250" s="4">
        <v>23</v>
      </c>
      <c r="D5250" s="4">
        <v>0</v>
      </c>
      <c r="E5250" s="4">
        <f t="shared" si="162"/>
        <v>0</v>
      </c>
      <c r="F5250" s="4">
        <v>0</v>
      </c>
      <c r="G5250" s="4">
        <f t="shared" si="163"/>
        <v>0</v>
      </c>
    </row>
    <row r="5251" spans="1:7">
      <c r="A5251" s="4">
        <v>8</v>
      </c>
      <c r="B5251" s="4">
        <v>7</v>
      </c>
      <c r="C5251" s="4">
        <v>0</v>
      </c>
      <c r="D5251" s="4">
        <v>0</v>
      </c>
      <c r="E5251" s="4">
        <f t="shared" si="162"/>
        <v>0</v>
      </c>
      <c r="F5251" s="4">
        <v>0</v>
      </c>
      <c r="G5251" s="4">
        <f t="shared" si="163"/>
        <v>0</v>
      </c>
    </row>
    <row r="5252" spans="1:7">
      <c r="A5252" s="4">
        <v>8</v>
      </c>
      <c r="B5252" s="4">
        <v>7</v>
      </c>
      <c r="C5252" s="4">
        <v>1</v>
      </c>
      <c r="D5252" s="4">
        <v>0</v>
      </c>
      <c r="E5252" s="4">
        <f t="shared" si="162"/>
        <v>0</v>
      </c>
      <c r="F5252" s="4">
        <v>0</v>
      </c>
      <c r="G5252" s="4">
        <f t="shared" si="163"/>
        <v>0</v>
      </c>
    </row>
    <row r="5253" spans="1:7">
      <c r="A5253" s="4">
        <v>8</v>
      </c>
      <c r="B5253" s="4">
        <v>7</v>
      </c>
      <c r="C5253" s="4">
        <v>2</v>
      </c>
      <c r="D5253" s="4">
        <v>0</v>
      </c>
      <c r="E5253" s="4">
        <f t="shared" si="162"/>
        <v>0</v>
      </c>
      <c r="F5253" s="4">
        <v>0</v>
      </c>
      <c r="G5253" s="4">
        <f t="shared" si="163"/>
        <v>0</v>
      </c>
    </row>
    <row r="5254" spans="1:7">
      <c r="A5254" s="4">
        <v>8</v>
      </c>
      <c r="B5254" s="4">
        <v>7</v>
      </c>
      <c r="C5254" s="4">
        <v>3</v>
      </c>
      <c r="D5254" s="4">
        <v>0</v>
      </c>
      <c r="E5254" s="4">
        <f t="shared" si="162"/>
        <v>0</v>
      </c>
      <c r="F5254" s="4">
        <v>0</v>
      </c>
      <c r="G5254" s="4">
        <f t="shared" si="163"/>
        <v>0</v>
      </c>
    </row>
    <row r="5255" spans="1:7">
      <c r="A5255" s="4">
        <v>8</v>
      </c>
      <c r="B5255" s="4">
        <v>7</v>
      </c>
      <c r="C5255" s="4">
        <v>4</v>
      </c>
      <c r="D5255" s="4">
        <v>0</v>
      </c>
      <c r="E5255" s="4">
        <f t="shared" si="162"/>
        <v>0</v>
      </c>
      <c r="F5255" s="4">
        <v>0</v>
      </c>
      <c r="G5255" s="4">
        <f t="shared" si="163"/>
        <v>0</v>
      </c>
    </row>
    <row r="5256" spans="1:7">
      <c r="A5256" s="4">
        <v>8</v>
      </c>
      <c r="B5256" s="4">
        <v>7</v>
      </c>
      <c r="C5256" s="4">
        <v>5</v>
      </c>
      <c r="D5256" s="4">
        <v>0</v>
      </c>
      <c r="E5256" s="4">
        <f t="shared" si="162"/>
        <v>0</v>
      </c>
      <c r="F5256" s="4">
        <v>0</v>
      </c>
      <c r="G5256" s="4">
        <f t="shared" si="163"/>
        <v>0</v>
      </c>
    </row>
    <row r="5257" spans="1:7">
      <c r="A5257" s="4">
        <v>8</v>
      </c>
      <c r="B5257" s="4">
        <v>7</v>
      </c>
      <c r="C5257" s="4">
        <v>6</v>
      </c>
      <c r="D5257" s="4">
        <v>35.527000000000001</v>
      </c>
      <c r="E5257" s="4">
        <f t="shared" si="162"/>
        <v>3.5527000000000003E-2</v>
      </c>
      <c r="F5257" s="4">
        <v>18.972000000000001</v>
      </c>
      <c r="G5257" s="4">
        <f t="shared" si="163"/>
        <v>1.8972000000000003E-2</v>
      </c>
    </row>
    <row r="5258" spans="1:7">
      <c r="A5258" s="4">
        <v>8</v>
      </c>
      <c r="B5258" s="4">
        <v>7</v>
      </c>
      <c r="C5258" s="4">
        <v>7</v>
      </c>
      <c r="D5258" s="4">
        <v>192.32400000000001</v>
      </c>
      <c r="E5258" s="4">
        <f t="shared" si="162"/>
        <v>0.19232400000000002</v>
      </c>
      <c r="F5258" s="4">
        <v>42.362000000000002</v>
      </c>
      <c r="G5258" s="4">
        <f t="shared" si="163"/>
        <v>4.2362000000000004E-2</v>
      </c>
    </row>
    <row r="5259" spans="1:7">
      <c r="A5259" s="4">
        <v>8</v>
      </c>
      <c r="B5259" s="4">
        <v>7</v>
      </c>
      <c r="C5259" s="4">
        <v>8</v>
      </c>
      <c r="D5259" s="4">
        <v>381.27499999999998</v>
      </c>
      <c r="E5259" s="4">
        <f t="shared" si="162"/>
        <v>0.38127499999999998</v>
      </c>
      <c r="F5259" s="4">
        <v>147.822</v>
      </c>
      <c r="G5259" s="4">
        <f t="shared" si="163"/>
        <v>0.14782200000000001</v>
      </c>
    </row>
    <row r="5260" spans="1:7">
      <c r="A5260" s="4">
        <v>8</v>
      </c>
      <c r="B5260" s="4">
        <v>7</v>
      </c>
      <c r="C5260" s="4">
        <v>9</v>
      </c>
      <c r="D5260" s="4">
        <v>541.02700000000004</v>
      </c>
      <c r="E5260" s="4">
        <f t="shared" si="162"/>
        <v>0.54102700000000004</v>
      </c>
      <c r="F5260" s="4">
        <v>313.90800000000002</v>
      </c>
      <c r="G5260" s="4">
        <f t="shared" si="163"/>
        <v>0.31390800000000002</v>
      </c>
    </row>
    <row r="5261" spans="1:7">
      <c r="A5261" s="4">
        <v>8</v>
      </c>
      <c r="B5261" s="4">
        <v>7</v>
      </c>
      <c r="C5261" s="4">
        <v>10</v>
      </c>
      <c r="D5261" s="4">
        <v>649.40499999999997</v>
      </c>
      <c r="E5261" s="4">
        <f t="shared" si="162"/>
        <v>0.64940500000000001</v>
      </c>
      <c r="F5261" s="4">
        <v>457.80700000000002</v>
      </c>
      <c r="G5261" s="4">
        <f t="shared" si="163"/>
        <v>0.45780700000000002</v>
      </c>
    </row>
    <row r="5262" spans="1:7">
      <c r="A5262" s="4">
        <v>8</v>
      </c>
      <c r="B5262" s="4">
        <v>7</v>
      </c>
      <c r="C5262" s="4">
        <v>11</v>
      </c>
      <c r="D5262" s="4">
        <v>691.11300000000006</v>
      </c>
      <c r="E5262" s="4">
        <f t="shared" si="162"/>
        <v>0.69111300000000009</v>
      </c>
      <c r="F5262" s="4">
        <v>551.78800000000001</v>
      </c>
      <c r="G5262" s="4">
        <f t="shared" si="163"/>
        <v>0.55178800000000006</v>
      </c>
    </row>
    <row r="5263" spans="1:7">
      <c r="A5263" s="4">
        <v>8</v>
      </c>
      <c r="B5263" s="4">
        <v>7</v>
      </c>
      <c r="C5263" s="4">
        <v>12</v>
      </c>
      <c r="D5263" s="4">
        <v>686.19100000000003</v>
      </c>
      <c r="E5263" s="4">
        <f t="shared" si="162"/>
        <v>0.686191</v>
      </c>
      <c r="F5263" s="4">
        <v>605.13300000000004</v>
      </c>
      <c r="G5263" s="4">
        <f t="shared" si="163"/>
        <v>0.60513300000000003</v>
      </c>
    </row>
    <row r="5264" spans="1:7">
      <c r="A5264" s="4">
        <v>8</v>
      </c>
      <c r="B5264" s="4">
        <v>7</v>
      </c>
      <c r="C5264" s="4">
        <v>13</v>
      </c>
      <c r="D5264" s="4">
        <v>602.13300000000004</v>
      </c>
      <c r="E5264" s="4">
        <f t="shared" si="162"/>
        <v>0.60213300000000003</v>
      </c>
      <c r="F5264" s="4">
        <v>576.78099999999995</v>
      </c>
      <c r="G5264" s="4">
        <f t="shared" si="163"/>
        <v>0.57678099999999999</v>
      </c>
    </row>
    <row r="5265" spans="1:7">
      <c r="A5265" s="4">
        <v>8</v>
      </c>
      <c r="B5265" s="4">
        <v>7</v>
      </c>
      <c r="C5265" s="4">
        <v>14</v>
      </c>
      <c r="D5265" s="4">
        <v>567.76499999999999</v>
      </c>
      <c r="E5265" s="4">
        <f t="shared" si="162"/>
        <v>0.56776499999999996</v>
      </c>
      <c r="F5265" s="4">
        <v>590.279</v>
      </c>
      <c r="G5265" s="4">
        <f t="shared" si="163"/>
        <v>0.590279</v>
      </c>
    </row>
    <row r="5266" spans="1:7">
      <c r="A5266" s="4">
        <v>8</v>
      </c>
      <c r="B5266" s="4">
        <v>7</v>
      </c>
      <c r="C5266" s="4">
        <v>15</v>
      </c>
      <c r="D5266" s="4">
        <v>529.31200000000001</v>
      </c>
      <c r="E5266" s="4">
        <f t="shared" si="162"/>
        <v>0.529312</v>
      </c>
      <c r="F5266" s="4">
        <v>617.654</v>
      </c>
      <c r="G5266" s="4">
        <f t="shared" si="163"/>
        <v>0.61765400000000004</v>
      </c>
    </row>
    <row r="5267" spans="1:7">
      <c r="A5267" s="4">
        <v>8</v>
      </c>
      <c r="B5267" s="4">
        <v>7</v>
      </c>
      <c r="C5267" s="4">
        <v>16</v>
      </c>
      <c r="D5267" s="4">
        <v>400.91699999999997</v>
      </c>
      <c r="E5267" s="4">
        <f t="shared" si="162"/>
        <v>0.40091699999999997</v>
      </c>
      <c r="F5267" s="4">
        <v>553.81500000000005</v>
      </c>
      <c r="G5267" s="4">
        <f t="shared" si="163"/>
        <v>0.55381500000000006</v>
      </c>
    </row>
    <row r="5268" spans="1:7">
      <c r="A5268" s="4">
        <v>8</v>
      </c>
      <c r="B5268" s="4">
        <v>7</v>
      </c>
      <c r="C5268" s="4">
        <v>17</v>
      </c>
      <c r="D5268" s="4">
        <v>217.25200000000001</v>
      </c>
      <c r="E5268" s="4">
        <f t="shared" ref="E5268:E5331" si="164">D5268/1000</f>
        <v>0.217252</v>
      </c>
      <c r="F5268" s="4">
        <v>385.46</v>
      </c>
      <c r="G5268" s="4">
        <f t="shared" ref="G5268:G5331" si="165">F5268/1000</f>
        <v>0.38545999999999997</v>
      </c>
    </row>
    <row r="5269" spans="1:7">
      <c r="A5269" s="4">
        <v>8</v>
      </c>
      <c r="B5269" s="4">
        <v>7</v>
      </c>
      <c r="C5269" s="4">
        <v>18</v>
      </c>
      <c r="D5269" s="4">
        <v>94.16</v>
      </c>
      <c r="E5269" s="4">
        <f t="shared" si="164"/>
        <v>9.4159999999999994E-2</v>
      </c>
      <c r="F5269" s="4">
        <v>268.69099999999997</v>
      </c>
      <c r="G5269" s="4">
        <f t="shared" si="165"/>
        <v>0.26869099999999996</v>
      </c>
    </row>
    <row r="5270" spans="1:7">
      <c r="A5270" s="4">
        <v>8</v>
      </c>
      <c r="B5270" s="4">
        <v>7</v>
      </c>
      <c r="C5270" s="4">
        <v>19</v>
      </c>
      <c r="D5270" s="4">
        <v>0</v>
      </c>
      <c r="E5270" s="4">
        <f t="shared" si="164"/>
        <v>0</v>
      </c>
      <c r="F5270" s="4">
        <v>19.888000000000002</v>
      </c>
      <c r="G5270" s="4">
        <f t="shared" si="165"/>
        <v>1.9888000000000003E-2</v>
      </c>
    </row>
    <row r="5271" spans="1:7">
      <c r="A5271" s="4">
        <v>8</v>
      </c>
      <c r="B5271" s="4">
        <v>7</v>
      </c>
      <c r="C5271" s="4">
        <v>20</v>
      </c>
      <c r="D5271" s="4">
        <v>0</v>
      </c>
      <c r="E5271" s="4">
        <f t="shared" si="164"/>
        <v>0</v>
      </c>
      <c r="F5271" s="4">
        <v>0</v>
      </c>
      <c r="G5271" s="4">
        <f t="shared" si="165"/>
        <v>0</v>
      </c>
    </row>
    <row r="5272" spans="1:7">
      <c r="A5272" s="4">
        <v>8</v>
      </c>
      <c r="B5272" s="4">
        <v>7</v>
      </c>
      <c r="C5272" s="4">
        <v>21</v>
      </c>
      <c r="D5272" s="4">
        <v>0</v>
      </c>
      <c r="E5272" s="4">
        <f t="shared" si="164"/>
        <v>0</v>
      </c>
      <c r="F5272" s="4">
        <v>0</v>
      </c>
      <c r="G5272" s="4">
        <f t="shared" si="165"/>
        <v>0</v>
      </c>
    </row>
    <row r="5273" spans="1:7">
      <c r="A5273" s="4">
        <v>8</v>
      </c>
      <c r="B5273" s="4">
        <v>7</v>
      </c>
      <c r="C5273" s="4">
        <v>22</v>
      </c>
      <c r="D5273" s="4">
        <v>0</v>
      </c>
      <c r="E5273" s="4">
        <f t="shared" si="164"/>
        <v>0</v>
      </c>
      <c r="F5273" s="4">
        <v>0</v>
      </c>
      <c r="G5273" s="4">
        <f t="shared" si="165"/>
        <v>0</v>
      </c>
    </row>
    <row r="5274" spans="1:7">
      <c r="A5274" s="4">
        <v>8</v>
      </c>
      <c r="B5274" s="4">
        <v>7</v>
      </c>
      <c r="C5274" s="4">
        <v>23</v>
      </c>
      <c r="D5274" s="4">
        <v>0</v>
      </c>
      <c r="E5274" s="4">
        <f t="shared" si="164"/>
        <v>0</v>
      </c>
      <c r="F5274" s="4">
        <v>0</v>
      </c>
      <c r="G5274" s="4">
        <f t="shared" si="165"/>
        <v>0</v>
      </c>
    </row>
    <row r="5275" spans="1:7">
      <c r="A5275" s="4">
        <v>8</v>
      </c>
      <c r="B5275" s="4">
        <v>8</v>
      </c>
      <c r="C5275" s="4">
        <v>0</v>
      </c>
      <c r="D5275" s="4">
        <v>0</v>
      </c>
      <c r="E5275" s="4">
        <f t="shared" si="164"/>
        <v>0</v>
      </c>
      <c r="F5275" s="4">
        <v>0</v>
      </c>
      <c r="G5275" s="4">
        <f t="shared" si="165"/>
        <v>0</v>
      </c>
    </row>
    <row r="5276" spans="1:7">
      <c r="A5276" s="4">
        <v>8</v>
      </c>
      <c r="B5276" s="4">
        <v>8</v>
      </c>
      <c r="C5276" s="4">
        <v>1</v>
      </c>
      <c r="D5276" s="4">
        <v>0</v>
      </c>
      <c r="E5276" s="4">
        <f t="shared" si="164"/>
        <v>0</v>
      </c>
      <c r="F5276" s="4">
        <v>0</v>
      </c>
      <c r="G5276" s="4">
        <f t="shared" si="165"/>
        <v>0</v>
      </c>
    </row>
    <row r="5277" spans="1:7">
      <c r="A5277" s="4">
        <v>8</v>
      </c>
      <c r="B5277" s="4">
        <v>8</v>
      </c>
      <c r="C5277" s="4">
        <v>2</v>
      </c>
      <c r="D5277" s="4">
        <v>0</v>
      </c>
      <c r="E5277" s="4">
        <f t="shared" si="164"/>
        <v>0</v>
      </c>
      <c r="F5277" s="4">
        <v>0</v>
      </c>
      <c r="G5277" s="4">
        <f t="shared" si="165"/>
        <v>0</v>
      </c>
    </row>
    <row r="5278" spans="1:7">
      <c r="A5278" s="4">
        <v>8</v>
      </c>
      <c r="B5278" s="4">
        <v>8</v>
      </c>
      <c r="C5278" s="4">
        <v>3</v>
      </c>
      <c r="D5278" s="4">
        <v>0</v>
      </c>
      <c r="E5278" s="4">
        <f t="shared" si="164"/>
        <v>0</v>
      </c>
      <c r="F5278" s="4">
        <v>0</v>
      </c>
      <c r="G5278" s="4">
        <f t="shared" si="165"/>
        <v>0</v>
      </c>
    </row>
    <row r="5279" spans="1:7">
      <c r="A5279" s="4">
        <v>8</v>
      </c>
      <c r="B5279" s="4">
        <v>8</v>
      </c>
      <c r="C5279" s="4">
        <v>4</v>
      </c>
      <c r="D5279" s="4">
        <v>0</v>
      </c>
      <c r="E5279" s="4">
        <f t="shared" si="164"/>
        <v>0</v>
      </c>
      <c r="F5279" s="4">
        <v>0</v>
      </c>
      <c r="G5279" s="4">
        <f t="shared" si="165"/>
        <v>0</v>
      </c>
    </row>
    <row r="5280" spans="1:7">
      <c r="A5280" s="4">
        <v>8</v>
      </c>
      <c r="B5280" s="4">
        <v>8</v>
      </c>
      <c r="C5280" s="4">
        <v>5</v>
      </c>
      <c r="D5280" s="4">
        <v>0</v>
      </c>
      <c r="E5280" s="4">
        <f t="shared" si="164"/>
        <v>0</v>
      </c>
      <c r="F5280" s="4">
        <v>0</v>
      </c>
      <c r="G5280" s="4">
        <f t="shared" si="165"/>
        <v>0</v>
      </c>
    </row>
    <row r="5281" spans="1:7">
      <c r="A5281" s="4">
        <v>8</v>
      </c>
      <c r="B5281" s="4">
        <v>8</v>
      </c>
      <c r="C5281" s="4">
        <v>6</v>
      </c>
      <c r="D5281" s="4">
        <v>38.409999999999997</v>
      </c>
      <c r="E5281" s="4">
        <f t="shared" si="164"/>
        <v>3.841E-2</v>
      </c>
      <c r="F5281" s="4">
        <v>21.126000000000001</v>
      </c>
      <c r="G5281" s="4">
        <f t="shared" si="165"/>
        <v>2.1126000000000002E-2</v>
      </c>
    </row>
    <row r="5282" spans="1:7">
      <c r="A5282" s="4">
        <v>8</v>
      </c>
      <c r="B5282" s="4">
        <v>8</v>
      </c>
      <c r="C5282" s="4">
        <v>7</v>
      </c>
      <c r="D5282" s="4">
        <v>194.155</v>
      </c>
      <c r="E5282" s="4">
        <f t="shared" si="164"/>
        <v>0.19415499999999999</v>
      </c>
      <c r="F5282" s="4">
        <v>51.216999999999999</v>
      </c>
      <c r="G5282" s="4">
        <f t="shared" si="165"/>
        <v>5.1216999999999999E-2</v>
      </c>
    </row>
    <row r="5283" spans="1:7">
      <c r="A5283" s="4">
        <v>8</v>
      </c>
      <c r="B5283" s="4">
        <v>8</v>
      </c>
      <c r="C5283" s="4">
        <v>8</v>
      </c>
      <c r="D5283" s="4">
        <v>229.792</v>
      </c>
      <c r="E5283" s="4">
        <f t="shared" si="164"/>
        <v>0.229792</v>
      </c>
      <c r="F5283" s="4">
        <v>167.78200000000001</v>
      </c>
      <c r="G5283" s="4">
        <f t="shared" si="165"/>
        <v>0.16778200000000001</v>
      </c>
    </row>
    <row r="5284" spans="1:7">
      <c r="A5284" s="4">
        <v>8</v>
      </c>
      <c r="B5284" s="4">
        <v>8</v>
      </c>
      <c r="C5284" s="4">
        <v>9</v>
      </c>
      <c r="D5284" s="4">
        <v>510.46600000000001</v>
      </c>
      <c r="E5284" s="4">
        <f t="shared" si="164"/>
        <v>0.51046599999999998</v>
      </c>
      <c r="F5284" s="4">
        <v>316.42599999999999</v>
      </c>
      <c r="G5284" s="4">
        <f t="shared" si="165"/>
        <v>0.31642599999999999</v>
      </c>
    </row>
    <row r="5285" spans="1:7">
      <c r="A5285" s="4">
        <v>8</v>
      </c>
      <c r="B5285" s="4">
        <v>8</v>
      </c>
      <c r="C5285" s="4">
        <v>10</v>
      </c>
      <c r="D5285" s="4">
        <v>590.827</v>
      </c>
      <c r="E5285" s="4">
        <f t="shared" si="164"/>
        <v>0.59082699999999999</v>
      </c>
      <c r="F5285" s="4">
        <v>434.34899999999999</v>
      </c>
      <c r="G5285" s="4">
        <f t="shared" si="165"/>
        <v>0.43434899999999999</v>
      </c>
    </row>
    <row r="5286" spans="1:7">
      <c r="A5286" s="4">
        <v>8</v>
      </c>
      <c r="B5286" s="4">
        <v>8</v>
      </c>
      <c r="C5286" s="4">
        <v>11</v>
      </c>
      <c r="D5286" s="4">
        <v>106.312</v>
      </c>
      <c r="E5286" s="4">
        <f t="shared" si="164"/>
        <v>0.106312</v>
      </c>
      <c r="F5286" s="4">
        <v>105.509</v>
      </c>
      <c r="G5286" s="4">
        <f t="shared" si="165"/>
        <v>0.10550900000000001</v>
      </c>
    </row>
    <row r="5287" spans="1:7">
      <c r="A5287" s="4">
        <v>8</v>
      </c>
      <c r="B5287" s="4">
        <v>8</v>
      </c>
      <c r="C5287" s="4">
        <v>12</v>
      </c>
      <c r="D5287" s="4">
        <v>117.065</v>
      </c>
      <c r="E5287" s="4">
        <f t="shared" si="164"/>
        <v>0.117065</v>
      </c>
      <c r="F5287" s="4">
        <v>115.621</v>
      </c>
      <c r="G5287" s="4">
        <f t="shared" si="165"/>
        <v>0.115621</v>
      </c>
    </row>
    <row r="5288" spans="1:7">
      <c r="A5288" s="4">
        <v>8</v>
      </c>
      <c r="B5288" s="4">
        <v>8</v>
      </c>
      <c r="C5288" s="4">
        <v>13</v>
      </c>
      <c r="D5288" s="4">
        <v>577.89099999999996</v>
      </c>
      <c r="E5288" s="4">
        <f t="shared" si="164"/>
        <v>0.57789099999999993</v>
      </c>
      <c r="F5288" s="4">
        <v>555.28</v>
      </c>
      <c r="G5288" s="4">
        <f t="shared" si="165"/>
        <v>0.55528</v>
      </c>
    </row>
    <row r="5289" spans="1:7">
      <c r="A5289" s="4">
        <v>8</v>
      </c>
      <c r="B5289" s="4">
        <v>8</v>
      </c>
      <c r="C5289" s="4">
        <v>14</v>
      </c>
      <c r="D5289" s="4">
        <v>611.58500000000004</v>
      </c>
      <c r="E5289" s="4">
        <f t="shared" si="164"/>
        <v>0.61158500000000005</v>
      </c>
      <c r="F5289" s="4">
        <v>635.55799999999999</v>
      </c>
      <c r="G5289" s="4">
        <f t="shared" si="165"/>
        <v>0.63555799999999996</v>
      </c>
    </row>
    <row r="5290" spans="1:7">
      <c r="A5290" s="4">
        <v>8</v>
      </c>
      <c r="B5290" s="4">
        <v>8</v>
      </c>
      <c r="C5290" s="4">
        <v>15</v>
      </c>
      <c r="D5290" s="4">
        <v>491.97500000000002</v>
      </c>
      <c r="E5290" s="4">
        <f t="shared" si="164"/>
        <v>0.491975</v>
      </c>
      <c r="F5290" s="4">
        <v>565.47400000000005</v>
      </c>
      <c r="G5290" s="4">
        <f t="shared" si="165"/>
        <v>0.56547400000000003</v>
      </c>
    </row>
    <row r="5291" spans="1:7">
      <c r="A5291" s="4">
        <v>8</v>
      </c>
      <c r="B5291" s="4">
        <v>8</v>
      </c>
      <c r="C5291" s="4">
        <v>16</v>
      </c>
      <c r="D5291" s="4">
        <v>290.02300000000002</v>
      </c>
      <c r="E5291" s="4">
        <f t="shared" si="164"/>
        <v>0.29002300000000003</v>
      </c>
      <c r="F5291" s="4">
        <v>354.69</v>
      </c>
      <c r="G5291" s="4">
        <f t="shared" si="165"/>
        <v>0.35469000000000001</v>
      </c>
    </row>
    <row r="5292" spans="1:7">
      <c r="A5292" s="4">
        <v>8</v>
      </c>
      <c r="B5292" s="4">
        <v>8</v>
      </c>
      <c r="C5292" s="4">
        <v>17</v>
      </c>
      <c r="D5292" s="4">
        <v>211.69300000000001</v>
      </c>
      <c r="E5292" s="4">
        <f t="shared" si="164"/>
        <v>0.21169300000000002</v>
      </c>
      <c r="F5292" s="4">
        <v>363.178</v>
      </c>
      <c r="G5292" s="4">
        <f t="shared" si="165"/>
        <v>0.363178</v>
      </c>
    </row>
    <row r="5293" spans="1:7">
      <c r="A5293" s="4">
        <v>8</v>
      </c>
      <c r="B5293" s="4">
        <v>8</v>
      </c>
      <c r="C5293" s="4">
        <v>18</v>
      </c>
      <c r="D5293" s="4">
        <v>82.834999999999994</v>
      </c>
      <c r="E5293" s="4">
        <f t="shared" si="164"/>
        <v>8.2834999999999992E-2</v>
      </c>
      <c r="F5293" s="4">
        <v>270.20299999999997</v>
      </c>
      <c r="G5293" s="4">
        <f t="shared" si="165"/>
        <v>0.27020299999999997</v>
      </c>
    </row>
    <row r="5294" spans="1:7">
      <c r="A5294" s="4">
        <v>8</v>
      </c>
      <c r="B5294" s="4">
        <v>8</v>
      </c>
      <c r="C5294" s="4">
        <v>19</v>
      </c>
      <c r="D5294" s="4">
        <v>0</v>
      </c>
      <c r="E5294" s="4">
        <f t="shared" si="164"/>
        <v>0</v>
      </c>
      <c r="F5294" s="4">
        <v>19.7</v>
      </c>
      <c r="G5294" s="4">
        <f t="shared" si="165"/>
        <v>1.9699999999999999E-2</v>
      </c>
    </row>
    <row r="5295" spans="1:7">
      <c r="A5295" s="4">
        <v>8</v>
      </c>
      <c r="B5295" s="4">
        <v>8</v>
      </c>
      <c r="C5295" s="4">
        <v>20</v>
      </c>
      <c r="D5295" s="4">
        <v>0</v>
      </c>
      <c r="E5295" s="4">
        <f t="shared" si="164"/>
        <v>0</v>
      </c>
      <c r="F5295" s="4">
        <v>0</v>
      </c>
      <c r="G5295" s="4">
        <f t="shared" si="165"/>
        <v>0</v>
      </c>
    </row>
    <row r="5296" spans="1:7">
      <c r="A5296" s="4">
        <v>8</v>
      </c>
      <c r="B5296" s="4">
        <v>8</v>
      </c>
      <c r="C5296" s="4">
        <v>21</v>
      </c>
      <c r="D5296" s="4">
        <v>0</v>
      </c>
      <c r="E5296" s="4">
        <f t="shared" si="164"/>
        <v>0</v>
      </c>
      <c r="F5296" s="4">
        <v>0</v>
      </c>
      <c r="G5296" s="4">
        <f t="shared" si="165"/>
        <v>0</v>
      </c>
    </row>
    <row r="5297" spans="1:7">
      <c r="A5297" s="4">
        <v>8</v>
      </c>
      <c r="B5297" s="4">
        <v>8</v>
      </c>
      <c r="C5297" s="4">
        <v>22</v>
      </c>
      <c r="D5297" s="4">
        <v>0</v>
      </c>
      <c r="E5297" s="4">
        <f t="shared" si="164"/>
        <v>0</v>
      </c>
      <c r="F5297" s="4">
        <v>0</v>
      </c>
      <c r="G5297" s="4">
        <f t="shared" si="165"/>
        <v>0</v>
      </c>
    </row>
    <row r="5298" spans="1:7">
      <c r="A5298" s="4">
        <v>8</v>
      </c>
      <c r="B5298" s="4">
        <v>8</v>
      </c>
      <c r="C5298" s="4">
        <v>23</v>
      </c>
      <c r="D5298" s="4">
        <v>0</v>
      </c>
      <c r="E5298" s="4">
        <f t="shared" si="164"/>
        <v>0</v>
      </c>
      <c r="F5298" s="4">
        <v>0</v>
      </c>
      <c r="G5298" s="4">
        <f t="shared" si="165"/>
        <v>0</v>
      </c>
    </row>
    <row r="5299" spans="1:7">
      <c r="A5299" s="4">
        <v>8</v>
      </c>
      <c r="B5299" s="4">
        <v>9</v>
      </c>
      <c r="C5299" s="4">
        <v>0</v>
      </c>
      <c r="D5299" s="4">
        <v>0</v>
      </c>
      <c r="E5299" s="4">
        <f t="shared" si="164"/>
        <v>0</v>
      </c>
      <c r="F5299" s="4">
        <v>0</v>
      </c>
      <c r="G5299" s="4">
        <f t="shared" si="165"/>
        <v>0</v>
      </c>
    </row>
    <row r="5300" spans="1:7">
      <c r="A5300" s="4">
        <v>8</v>
      </c>
      <c r="B5300" s="4">
        <v>9</v>
      </c>
      <c r="C5300" s="4">
        <v>1</v>
      </c>
      <c r="D5300" s="4">
        <v>0</v>
      </c>
      <c r="E5300" s="4">
        <f t="shared" si="164"/>
        <v>0</v>
      </c>
      <c r="F5300" s="4">
        <v>0</v>
      </c>
      <c r="G5300" s="4">
        <f t="shared" si="165"/>
        <v>0</v>
      </c>
    </row>
    <row r="5301" spans="1:7">
      <c r="A5301" s="4">
        <v>8</v>
      </c>
      <c r="B5301" s="4">
        <v>9</v>
      </c>
      <c r="C5301" s="4">
        <v>2</v>
      </c>
      <c r="D5301" s="4">
        <v>0</v>
      </c>
      <c r="E5301" s="4">
        <f t="shared" si="164"/>
        <v>0</v>
      </c>
      <c r="F5301" s="4">
        <v>0</v>
      </c>
      <c r="G5301" s="4">
        <f t="shared" si="165"/>
        <v>0</v>
      </c>
    </row>
    <row r="5302" spans="1:7">
      <c r="A5302" s="4">
        <v>8</v>
      </c>
      <c r="B5302" s="4">
        <v>9</v>
      </c>
      <c r="C5302" s="4">
        <v>3</v>
      </c>
      <c r="D5302" s="4">
        <v>0</v>
      </c>
      <c r="E5302" s="4">
        <f t="shared" si="164"/>
        <v>0</v>
      </c>
      <c r="F5302" s="4">
        <v>0</v>
      </c>
      <c r="G5302" s="4">
        <f t="shared" si="165"/>
        <v>0</v>
      </c>
    </row>
    <row r="5303" spans="1:7">
      <c r="A5303" s="4">
        <v>8</v>
      </c>
      <c r="B5303" s="4">
        <v>9</v>
      </c>
      <c r="C5303" s="4">
        <v>4</v>
      </c>
      <c r="D5303" s="4">
        <v>0</v>
      </c>
      <c r="E5303" s="4">
        <f t="shared" si="164"/>
        <v>0</v>
      </c>
      <c r="F5303" s="4">
        <v>0</v>
      </c>
      <c r="G5303" s="4">
        <f t="shared" si="165"/>
        <v>0</v>
      </c>
    </row>
    <row r="5304" spans="1:7">
      <c r="A5304" s="4">
        <v>8</v>
      </c>
      <c r="B5304" s="4">
        <v>9</v>
      </c>
      <c r="C5304" s="4">
        <v>5</v>
      </c>
      <c r="D5304" s="4">
        <v>0</v>
      </c>
      <c r="E5304" s="4">
        <f t="shared" si="164"/>
        <v>0</v>
      </c>
      <c r="F5304" s="4">
        <v>0</v>
      </c>
      <c r="G5304" s="4">
        <f t="shared" si="165"/>
        <v>0</v>
      </c>
    </row>
    <row r="5305" spans="1:7">
      <c r="A5305" s="4">
        <v>8</v>
      </c>
      <c r="B5305" s="4">
        <v>9</v>
      </c>
      <c r="C5305" s="4">
        <v>6</v>
      </c>
      <c r="D5305" s="4">
        <v>35.786000000000001</v>
      </c>
      <c r="E5305" s="4">
        <f t="shared" si="164"/>
        <v>3.5785999999999998E-2</v>
      </c>
      <c r="F5305" s="4">
        <v>33.335000000000001</v>
      </c>
      <c r="G5305" s="4">
        <f t="shared" si="165"/>
        <v>3.3335000000000004E-2</v>
      </c>
    </row>
    <row r="5306" spans="1:7">
      <c r="A5306" s="4">
        <v>8</v>
      </c>
      <c r="B5306" s="4">
        <v>9</v>
      </c>
      <c r="C5306" s="4">
        <v>7</v>
      </c>
      <c r="D5306" s="4">
        <v>46.975000000000001</v>
      </c>
      <c r="E5306" s="4">
        <f t="shared" si="164"/>
        <v>4.6975000000000003E-2</v>
      </c>
      <c r="F5306" s="4">
        <v>46.976999999999997</v>
      </c>
      <c r="G5306" s="4">
        <f t="shared" si="165"/>
        <v>4.6976999999999998E-2</v>
      </c>
    </row>
    <row r="5307" spans="1:7">
      <c r="A5307" s="4">
        <v>8</v>
      </c>
      <c r="B5307" s="4">
        <v>9</v>
      </c>
      <c r="C5307" s="4">
        <v>8</v>
      </c>
      <c r="D5307" s="4">
        <v>216.446</v>
      </c>
      <c r="E5307" s="4">
        <f t="shared" si="164"/>
        <v>0.216446</v>
      </c>
      <c r="F5307" s="4">
        <v>167.46</v>
      </c>
      <c r="G5307" s="4">
        <f t="shared" si="165"/>
        <v>0.16746</v>
      </c>
    </row>
    <row r="5308" spans="1:7">
      <c r="A5308" s="4">
        <v>8</v>
      </c>
      <c r="B5308" s="4">
        <v>9</v>
      </c>
      <c r="C5308" s="4">
        <v>9</v>
      </c>
      <c r="D5308" s="4">
        <v>437.12299999999999</v>
      </c>
      <c r="E5308" s="4">
        <f t="shared" si="164"/>
        <v>0.43712299999999998</v>
      </c>
      <c r="F5308" s="4">
        <v>303.399</v>
      </c>
      <c r="G5308" s="4">
        <f t="shared" si="165"/>
        <v>0.30339899999999997</v>
      </c>
    </row>
    <row r="5309" spans="1:7">
      <c r="A5309" s="4">
        <v>8</v>
      </c>
      <c r="B5309" s="4">
        <v>9</v>
      </c>
      <c r="C5309" s="4">
        <v>10</v>
      </c>
      <c r="D5309" s="4">
        <v>480.79</v>
      </c>
      <c r="E5309" s="4">
        <f t="shared" si="164"/>
        <v>0.48079</v>
      </c>
      <c r="F5309" s="4">
        <v>376.80799999999999</v>
      </c>
      <c r="G5309" s="4">
        <f t="shared" si="165"/>
        <v>0.37680799999999998</v>
      </c>
    </row>
    <row r="5310" spans="1:7">
      <c r="A5310" s="4">
        <v>8</v>
      </c>
      <c r="B5310" s="4">
        <v>9</v>
      </c>
      <c r="C5310" s="4">
        <v>11</v>
      </c>
      <c r="D5310" s="4">
        <v>589.21799999999996</v>
      </c>
      <c r="E5310" s="4">
        <f t="shared" si="164"/>
        <v>0.58921799999999991</v>
      </c>
      <c r="F5310" s="4">
        <v>488.27199999999999</v>
      </c>
      <c r="G5310" s="4">
        <f t="shared" si="165"/>
        <v>0.48827199999999998</v>
      </c>
    </row>
    <row r="5311" spans="1:7">
      <c r="A5311" s="4">
        <v>8</v>
      </c>
      <c r="B5311" s="4">
        <v>9</v>
      </c>
      <c r="C5311" s="4">
        <v>12</v>
      </c>
      <c r="D5311" s="4">
        <v>166.86699999999999</v>
      </c>
      <c r="E5311" s="4">
        <f t="shared" si="164"/>
        <v>0.16686699999999999</v>
      </c>
      <c r="F5311" s="4">
        <v>160.137</v>
      </c>
      <c r="G5311" s="4">
        <f t="shared" si="165"/>
        <v>0.160137</v>
      </c>
    </row>
    <row r="5312" spans="1:7">
      <c r="A5312" s="4">
        <v>8</v>
      </c>
      <c r="B5312" s="4">
        <v>9</v>
      </c>
      <c r="C5312" s="4">
        <v>13</v>
      </c>
      <c r="D5312" s="4">
        <v>728.02099999999996</v>
      </c>
      <c r="E5312" s="4">
        <f t="shared" si="164"/>
        <v>0.72802099999999992</v>
      </c>
      <c r="F5312" s="4">
        <v>692.39499999999998</v>
      </c>
      <c r="G5312" s="4">
        <f t="shared" si="165"/>
        <v>0.69239499999999998</v>
      </c>
    </row>
    <row r="5313" spans="1:7">
      <c r="A5313" s="4">
        <v>8</v>
      </c>
      <c r="B5313" s="4">
        <v>9</v>
      </c>
      <c r="C5313" s="4">
        <v>14</v>
      </c>
      <c r="D5313" s="4">
        <v>658.97199999999998</v>
      </c>
      <c r="E5313" s="4">
        <f t="shared" si="164"/>
        <v>0.658972</v>
      </c>
      <c r="F5313" s="4">
        <v>685.51599999999996</v>
      </c>
      <c r="G5313" s="4">
        <f t="shared" si="165"/>
        <v>0.68551600000000001</v>
      </c>
    </row>
    <row r="5314" spans="1:7">
      <c r="A5314" s="4">
        <v>8</v>
      </c>
      <c r="B5314" s="4">
        <v>9</v>
      </c>
      <c r="C5314" s="4">
        <v>15</v>
      </c>
      <c r="D5314" s="4">
        <v>435.46100000000001</v>
      </c>
      <c r="E5314" s="4">
        <f t="shared" si="164"/>
        <v>0.43546099999999999</v>
      </c>
      <c r="F5314" s="4">
        <v>491.23599999999999</v>
      </c>
      <c r="G5314" s="4">
        <f t="shared" si="165"/>
        <v>0.49123600000000001</v>
      </c>
    </row>
    <row r="5315" spans="1:7">
      <c r="A5315" s="4">
        <v>8</v>
      </c>
      <c r="B5315" s="4">
        <v>9</v>
      </c>
      <c r="C5315" s="4">
        <v>16</v>
      </c>
      <c r="D5315" s="4">
        <v>373.58199999999999</v>
      </c>
      <c r="E5315" s="4">
        <f t="shared" si="164"/>
        <v>0.37358199999999997</v>
      </c>
      <c r="F5315" s="4">
        <v>489.69499999999999</v>
      </c>
      <c r="G5315" s="4">
        <f t="shared" si="165"/>
        <v>0.48969499999999999</v>
      </c>
    </row>
    <row r="5316" spans="1:7">
      <c r="A5316" s="4">
        <v>8</v>
      </c>
      <c r="B5316" s="4">
        <v>9</v>
      </c>
      <c r="C5316" s="4">
        <v>17</v>
      </c>
      <c r="D5316" s="4">
        <v>90.513999999999996</v>
      </c>
      <c r="E5316" s="4">
        <f t="shared" si="164"/>
        <v>9.0513999999999997E-2</v>
      </c>
      <c r="F5316" s="4">
        <v>95.575999999999993</v>
      </c>
      <c r="G5316" s="4">
        <f t="shared" si="165"/>
        <v>9.5575999999999994E-2</v>
      </c>
    </row>
    <row r="5317" spans="1:7">
      <c r="A5317" s="4">
        <v>8</v>
      </c>
      <c r="B5317" s="4">
        <v>9</v>
      </c>
      <c r="C5317" s="4">
        <v>18</v>
      </c>
      <c r="D5317" s="4">
        <v>50.615000000000002</v>
      </c>
      <c r="E5317" s="4">
        <f t="shared" si="164"/>
        <v>5.0615E-2</v>
      </c>
      <c r="F5317" s="4">
        <v>59.692999999999998</v>
      </c>
      <c r="G5317" s="4">
        <f t="shared" si="165"/>
        <v>5.9692999999999996E-2</v>
      </c>
    </row>
    <row r="5318" spans="1:7">
      <c r="A5318" s="4">
        <v>8</v>
      </c>
      <c r="B5318" s="4">
        <v>9</v>
      </c>
      <c r="C5318" s="4">
        <v>19</v>
      </c>
      <c r="D5318" s="4">
        <v>0</v>
      </c>
      <c r="E5318" s="4">
        <f t="shared" si="164"/>
        <v>0</v>
      </c>
      <c r="F5318" s="4">
        <v>0</v>
      </c>
      <c r="G5318" s="4">
        <f t="shared" si="165"/>
        <v>0</v>
      </c>
    </row>
    <row r="5319" spans="1:7">
      <c r="A5319" s="4">
        <v>8</v>
      </c>
      <c r="B5319" s="4">
        <v>9</v>
      </c>
      <c r="C5319" s="4">
        <v>20</v>
      </c>
      <c r="D5319" s="4">
        <v>0</v>
      </c>
      <c r="E5319" s="4">
        <f t="shared" si="164"/>
        <v>0</v>
      </c>
      <c r="F5319" s="4">
        <v>0</v>
      </c>
      <c r="G5319" s="4">
        <f t="shared" si="165"/>
        <v>0</v>
      </c>
    </row>
    <row r="5320" spans="1:7">
      <c r="A5320" s="4">
        <v>8</v>
      </c>
      <c r="B5320" s="4">
        <v>9</v>
      </c>
      <c r="C5320" s="4">
        <v>21</v>
      </c>
      <c r="D5320" s="4">
        <v>0</v>
      </c>
      <c r="E5320" s="4">
        <f t="shared" si="164"/>
        <v>0</v>
      </c>
      <c r="F5320" s="4">
        <v>0</v>
      </c>
      <c r="G5320" s="4">
        <f t="shared" si="165"/>
        <v>0</v>
      </c>
    </row>
    <row r="5321" spans="1:7">
      <c r="A5321" s="4">
        <v>8</v>
      </c>
      <c r="B5321" s="4">
        <v>9</v>
      </c>
      <c r="C5321" s="4">
        <v>22</v>
      </c>
      <c r="D5321" s="4">
        <v>0</v>
      </c>
      <c r="E5321" s="4">
        <f t="shared" si="164"/>
        <v>0</v>
      </c>
      <c r="F5321" s="4">
        <v>0</v>
      </c>
      <c r="G5321" s="4">
        <f t="shared" si="165"/>
        <v>0</v>
      </c>
    </row>
    <row r="5322" spans="1:7">
      <c r="A5322" s="4">
        <v>8</v>
      </c>
      <c r="B5322" s="4">
        <v>9</v>
      </c>
      <c r="C5322" s="4">
        <v>23</v>
      </c>
      <c r="D5322" s="4">
        <v>0</v>
      </c>
      <c r="E5322" s="4">
        <f t="shared" si="164"/>
        <v>0</v>
      </c>
      <c r="F5322" s="4">
        <v>0</v>
      </c>
      <c r="G5322" s="4">
        <f t="shared" si="165"/>
        <v>0</v>
      </c>
    </row>
    <row r="5323" spans="1:7">
      <c r="A5323" s="4">
        <v>8</v>
      </c>
      <c r="B5323" s="4">
        <v>10</v>
      </c>
      <c r="C5323" s="4">
        <v>0</v>
      </c>
      <c r="D5323" s="4">
        <v>0</v>
      </c>
      <c r="E5323" s="4">
        <f t="shared" si="164"/>
        <v>0</v>
      </c>
      <c r="F5323" s="4">
        <v>0</v>
      </c>
      <c r="G5323" s="4">
        <f t="shared" si="165"/>
        <v>0</v>
      </c>
    </row>
    <row r="5324" spans="1:7">
      <c r="A5324" s="4">
        <v>8</v>
      </c>
      <c r="B5324" s="4">
        <v>10</v>
      </c>
      <c r="C5324" s="4">
        <v>1</v>
      </c>
      <c r="D5324" s="4">
        <v>0</v>
      </c>
      <c r="E5324" s="4">
        <f t="shared" si="164"/>
        <v>0</v>
      </c>
      <c r="F5324" s="4">
        <v>0</v>
      </c>
      <c r="G5324" s="4">
        <f t="shared" si="165"/>
        <v>0</v>
      </c>
    </row>
    <row r="5325" spans="1:7">
      <c r="A5325" s="4">
        <v>8</v>
      </c>
      <c r="B5325" s="4">
        <v>10</v>
      </c>
      <c r="C5325" s="4">
        <v>2</v>
      </c>
      <c r="D5325" s="4">
        <v>0</v>
      </c>
      <c r="E5325" s="4">
        <f t="shared" si="164"/>
        <v>0</v>
      </c>
      <c r="F5325" s="4">
        <v>0</v>
      </c>
      <c r="G5325" s="4">
        <f t="shared" si="165"/>
        <v>0</v>
      </c>
    </row>
    <row r="5326" spans="1:7">
      <c r="A5326" s="4">
        <v>8</v>
      </c>
      <c r="B5326" s="4">
        <v>10</v>
      </c>
      <c r="C5326" s="4">
        <v>3</v>
      </c>
      <c r="D5326" s="4">
        <v>0</v>
      </c>
      <c r="E5326" s="4">
        <f t="shared" si="164"/>
        <v>0</v>
      </c>
      <c r="F5326" s="4">
        <v>0</v>
      </c>
      <c r="G5326" s="4">
        <f t="shared" si="165"/>
        <v>0</v>
      </c>
    </row>
    <row r="5327" spans="1:7">
      <c r="A5327" s="4">
        <v>8</v>
      </c>
      <c r="B5327" s="4">
        <v>10</v>
      </c>
      <c r="C5327" s="4">
        <v>4</v>
      </c>
      <c r="D5327" s="4">
        <v>0</v>
      </c>
      <c r="E5327" s="4">
        <f t="shared" si="164"/>
        <v>0</v>
      </c>
      <c r="F5327" s="4">
        <v>0</v>
      </c>
      <c r="G5327" s="4">
        <f t="shared" si="165"/>
        <v>0</v>
      </c>
    </row>
    <row r="5328" spans="1:7">
      <c r="A5328" s="4">
        <v>8</v>
      </c>
      <c r="B5328" s="4">
        <v>10</v>
      </c>
      <c r="C5328" s="4">
        <v>5</v>
      </c>
      <c r="D5328" s="4">
        <v>0</v>
      </c>
      <c r="E5328" s="4">
        <f t="shared" si="164"/>
        <v>0</v>
      </c>
      <c r="F5328" s="4">
        <v>0</v>
      </c>
      <c r="G5328" s="4">
        <f t="shared" si="165"/>
        <v>0</v>
      </c>
    </row>
    <row r="5329" spans="1:7">
      <c r="A5329" s="4">
        <v>8</v>
      </c>
      <c r="B5329" s="4">
        <v>10</v>
      </c>
      <c r="C5329" s="4">
        <v>6</v>
      </c>
      <c r="D5329" s="4">
        <v>40.738999999999997</v>
      </c>
      <c r="E5329" s="4">
        <f t="shared" si="164"/>
        <v>4.0738999999999997E-2</v>
      </c>
      <c r="F5329" s="4">
        <v>28.472999999999999</v>
      </c>
      <c r="G5329" s="4">
        <f t="shared" si="165"/>
        <v>2.8472999999999998E-2</v>
      </c>
    </row>
    <row r="5330" spans="1:7">
      <c r="A5330" s="4">
        <v>8</v>
      </c>
      <c r="B5330" s="4">
        <v>10</v>
      </c>
      <c r="C5330" s="4">
        <v>7</v>
      </c>
      <c r="D5330" s="4">
        <v>123.867</v>
      </c>
      <c r="E5330" s="4">
        <f t="shared" si="164"/>
        <v>0.123867</v>
      </c>
      <c r="F5330" s="4">
        <v>93.516999999999996</v>
      </c>
      <c r="G5330" s="4">
        <f t="shared" si="165"/>
        <v>9.3516999999999989E-2</v>
      </c>
    </row>
    <row r="5331" spans="1:7">
      <c r="A5331" s="4">
        <v>8</v>
      </c>
      <c r="B5331" s="4">
        <v>10</v>
      </c>
      <c r="C5331" s="4">
        <v>8</v>
      </c>
      <c r="D5331" s="4">
        <v>279.80700000000002</v>
      </c>
      <c r="E5331" s="4">
        <f t="shared" si="164"/>
        <v>0.27980700000000003</v>
      </c>
      <c r="F5331" s="4">
        <v>183.19200000000001</v>
      </c>
      <c r="G5331" s="4">
        <f t="shared" si="165"/>
        <v>0.18319199999999999</v>
      </c>
    </row>
    <row r="5332" spans="1:7">
      <c r="A5332" s="4">
        <v>8</v>
      </c>
      <c r="B5332" s="4">
        <v>10</v>
      </c>
      <c r="C5332" s="4">
        <v>9</v>
      </c>
      <c r="D5332" s="4">
        <v>454.46699999999998</v>
      </c>
      <c r="E5332" s="4">
        <f t="shared" ref="E5332:E5395" si="166">D5332/1000</f>
        <v>0.45446700000000001</v>
      </c>
      <c r="F5332" s="4">
        <v>309.22199999999998</v>
      </c>
      <c r="G5332" s="4">
        <f t="shared" ref="G5332:G5395" si="167">F5332/1000</f>
        <v>0.309222</v>
      </c>
    </row>
    <row r="5333" spans="1:7">
      <c r="A5333" s="4">
        <v>8</v>
      </c>
      <c r="B5333" s="4">
        <v>10</v>
      </c>
      <c r="C5333" s="4">
        <v>10</v>
      </c>
      <c r="D5333" s="4">
        <v>611.78700000000003</v>
      </c>
      <c r="E5333" s="4">
        <f t="shared" si="166"/>
        <v>0.61178700000000008</v>
      </c>
      <c r="F5333" s="4">
        <v>446.97899999999998</v>
      </c>
      <c r="G5333" s="4">
        <f t="shared" si="167"/>
        <v>0.44697899999999996</v>
      </c>
    </row>
    <row r="5334" spans="1:7">
      <c r="A5334" s="4">
        <v>8</v>
      </c>
      <c r="B5334" s="4">
        <v>10</v>
      </c>
      <c r="C5334" s="4">
        <v>11</v>
      </c>
      <c r="D5334" s="4">
        <v>730.73699999999997</v>
      </c>
      <c r="E5334" s="4">
        <f t="shared" si="166"/>
        <v>0.73073699999999997</v>
      </c>
      <c r="F5334" s="4">
        <v>579.70000000000005</v>
      </c>
      <c r="G5334" s="4">
        <f t="shared" si="167"/>
        <v>0.57969999999999999</v>
      </c>
    </row>
    <row r="5335" spans="1:7">
      <c r="A5335" s="4">
        <v>8</v>
      </c>
      <c r="B5335" s="4">
        <v>10</v>
      </c>
      <c r="C5335" s="4">
        <v>12</v>
      </c>
      <c r="D5335" s="4">
        <v>721.55700000000002</v>
      </c>
      <c r="E5335" s="4">
        <f t="shared" si="166"/>
        <v>0.721557</v>
      </c>
      <c r="F5335" s="4">
        <v>632.63199999999995</v>
      </c>
      <c r="G5335" s="4">
        <f t="shared" si="167"/>
        <v>0.63263199999999997</v>
      </c>
    </row>
    <row r="5336" spans="1:7">
      <c r="A5336" s="4">
        <v>8</v>
      </c>
      <c r="B5336" s="4">
        <v>10</v>
      </c>
      <c r="C5336" s="4">
        <v>13</v>
      </c>
      <c r="D5336" s="4">
        <v>675.173</v>
      </c>
      <c r="E5336" s="4">
        <f t="shared" si="166"/>
        <v>0.67517300000000002</v>
      </c>
      <c r="F5336" s="4">
        <v>643.02300000000002</v>
      </c>
      <c r="G5336" s="4">
        <f t="shared" si="167"/>
        <v>0.64302300000000001</v>
      </c>
    </row>
    <row r="5337" spans="1:7">
      <c r="A5337" s="4">
        <v>8</v>
      </c>
      <c r="B5337" s="4">
        <v>10</v>
      </c>
      <c r="C5337" s="4">
        <v>14</v>
      </c>
      <c r="D5337" s="4">
        <v>621.14700000000005</v>
      </c>
      <c r="E5337" s="4">
        <f t="shared" si="166"/>
        <v>0.621147</v>
      </c>
      <c r="F5337" s="4">
        <v>645.76</v>
      </c>
      <c r="G5337" s="4">
        <f t="shared" si="167"/>
        <v>0.64576</v>
      </c>
    </row>
    <row r="5338" spans="1:7">
      <c r="A5338" s="4">
        <v>8</v>
      </c>
      <c r="B5338" s="4">
        <v>10</v>
      </c>
      <c r="C5338" s="4">
        <v>15</v>
      </c>
      <c r="D5338" s="4">
        <v>529.90300000000002</v>
      </c>
      <c r="E5338" s="4">
        <f t="shared" si="166"/>
        <v>0.52990300000000001</v>
      </c>
      <c r="F5338" s="4">
        <v>614.97900000000004</v>
      </c>
      <c r="G5338" s="4">
        <f t="shared" si="167"/>
        <v>0.61497900000000005</v>
      </c>
    </row>
    <row r="5339" spans="1:7">
      <c r="A5339" s="4">
        <v>8</v>
      </c>
      <c r="B5339" s="4">
        <v>10</v>
      </c>
      <c r="C5339" s="4">
        <v>16</v>
      </c>
      <c r="D5339" s="4">
        <v>376.08</v>
      </c>
      <c r="E5339" s="4">
        <f t="shared" si="166"/>
        <v>0.37607999999999997</v>
      </c>
      <c r="F5339" s="4">
        <v>508.238</v>
      </c>
      <c r="G5339" s="4">
        <f t="shared" si="167"/>
        <v>0.50823799999999997</v>
      </c>
    </row>
    <row r="5340" spans="1:7">
      <c r="A5340" s="4">
        <v>8</v>
      </c>
      <c r="B5340" s="4">
        <v>10</v>
      </c>
      <c r="C5340" s="4">
        <v>17</v>
      </c>
      <c r="D5340" s="4">
        <v>217.87700000000001</v>
      </c>
      <c r="E5340" s="4">
        <f t="shared" si="166"/>
        <v>0.21787700000000002</v>
      </c>
      <c r="F5340" s="4">
        <v>396.5</v>
      </c>
      <c r="G5340" s="4">
        <f t="shared" si="167"/>
        <v>0.39650000000000002</v>
      </c>
    </row>
    <row r="5341" spans="1:7">
      <c r="A5341" s="4">
        <v>8</v>
      </c>
      <c r="B5341" s="4">
        <v>10</v>
      </c>
      <c r="C5341" s="4">
        <v>18</v>
      </c>
      <c r="D5341" s="4">
        <v>94.63</v>
      </c>
      <c r="E5341" s="4">
        <f t="shared" si="166"/>
        <v>9.4629999999999992E-2</v>
      </c>
      <c r="F5341" s="4">
        <v>274.97500000000002</v>
      </c>
      <c r="G5341" s="4">
        <f t="shared" si="167"/>
        <v>0.27497500000000002</v>
      </c>
    </row>
    <row r="5342" spans="1:7">
      <c r="A5342" s="4">
        <v>8</v>
      </c>
      <c r="B5342" s="4">
        <v>10</v>
      </c>
      <c r="C5342" s="4">
        <v>19</v>
      </c>
      <c r="D5342" s="4">
        <v>0</v>
      </c>
      <c r="E5342" s="4">
        <f t="shared" si="166"/>
        <v>0</v>
      </c>
      <c r="F5342" s="4">
        <v>13.339</v>
      </c>
      <c r="G5342" s="4">
        <f t="shared" si="167"/>
        <v>1.3339E-2</v>
      </c>
    </row>
    <row r="5343" spans="1:7">
      <c r="A5343" s="4">
        <v>8</v>
      </c>
      <c r="B5343" s="4">
        <v>10</v>
      </c>
      <c r="C5343" s="4">
        <v>20</v>
      </c>
      <c r="D5343" s="4">
        <v>0</v>
      </c>
      <c r="E5343" s="4">
        <f t="shared" si="166"/>
        <v>0</v>
      </c>
      <c r="F5343" s="4">
        <v>0</v>
      </c>
      <c r="G5343" s="4">
        <f t="shared" si="167"/>
        <v>0</v>
      </c>
    </row>
    <row r="5344" spans="1:7">
      <c r="A5344" s="4">
        <v>8</v>
      </c>
      <c r="B5344" s="4">
        <v>10</v>
      </c>
      <c r="C5344" s="4">
        <v>21</v>
      </c>
      <c r="D5344" s="4">
        <v>0</v>
      </c>
      <c r="E5344" s="4">
        <f t="shared" si="166"/>
        <v>0</v>
      </c>
      <c r="F5344" s="4">
        <v>0</v>
      </c>
      <c r="G5344" s="4">
        <f t="shared" si="167"/>
        <v>0</v>
      </c>
    </row>
    <row r="5345" spans="1:7">
      <c r="A5345" s="4">
        <v>8</v>
      </c>
      <c r="B5345" s="4">
        <v>10</v>
      </c>
      <c r="C5345" s="4">
        <v>22</v>
      </c>
      <c r="D5345" s="4">
        <v>0</v>
      </c>
      <c r="E5345" s="4">
        <f t="shared" si="166"/>
        <v>0</v>
      </c>
      <c r="F5345" s="4">
        <v>0</v>
      </c>
      <c r="G5345" s="4">
        <f t="shared" si="167"/>
        <v>0</v>
      </c>
    </row>
    <row r="5346" spans="1:7">
      <c r="A5346" s="4">
        <v>8</v>
      </c>
      <c r="B5346" s="4">
        <v>10</v>
      </c>
      <c r="C5346" s="4">
        <v>23</v>
      </c>
      <c r="D5346" s="4">
        <v>0</v>
      </c>
      <c r="E5346" s="4">
        <f t="shared" si="166"/>
        <v>0</v>
      </c>
      <c r="F5346" s="4">
        <v>0</v>
      </c>
      <c r="G5346" s="4">
        <f t="shared" si="167"/>
        <v>0</v>
      </c>
    </row>
    <row r="5347" spans="1:7">
      <c r="A5347" s="4">
        <v>8</v>
      </c>
      <c r="B5347" s="4">
        <v>11</v>
      </c>
      <c r="C5347" s="4">
        <v>0</v>
      </c>
      <c r="D5347" s="4">
        <v>0</v>
      </c>
      <c r="E5347" s="4">
        <f t="shared" si="166"/>
        <v>0</v>
      </c>
      <c r="F5347" s="4">
        <v>0</v>
      </c>
      <c r="G5347" s="4">
        <f t="shared" si="167"/>
        <v>0</v>
      </c>
    </row>
    <row r="5348" spans="1:7">
      <c r="A5348" s="4">
        <v>8</v>
      </c>
      <c r="B5348" s="4">
        <v>11</v>
      </c>
      <c r="C5348" s="4">
        <v>1</v>
      </c>
      <c r="D5348" s="4">
        <v>0</v>
      </c>
      <c r="E5348" s="4">
        <f t="shared" si="166"/>
        <v>0</v>
      </c>
      <c r="F5348" s="4">
        <v>0</v>
      </c>
      <c r="G5348" s="4">
        <f t="shared" si="167"/>
        <v>0</v>
      </c>
    </row>
    <row r="5349" spans="1:7">
      <c r="A5349" s="4">
        <v>8</v>
      </c>
      <c r="B5349" s="4">
        <v>11</v>
      </c>
      <c r="C5349" s="4">
        <v>2</v>
      </c>
      <c r="D5349" s="4">
        <v>0</v>
      </c>
      <c r="E5349" s="4">
        <f t="shared" si="166"/>
        <v>0</v>
      </c>
      <c r="F5349" s="4">
        <v>0</v>
      </c>
      <c r="G5349" s="4">
        <f t="shared" si="167"/>
        <v>0</v>
      </c>
    </row>
    <row r="5350" spans="1:7">
      <c r="A5350" s="4">
        <v>8</v>
      </c>
      <c r="B5350" s="4">
        <v>11</v>
      </c>
      <c r="C5350" s="4">
        <v>3</v>
      </c>
      <c r="D5350" s="4">
        <v>0</v>
      </c>
      <c r="E5350" s="4">
        <f t="shared" si="166"/>
        <v>0</v>
      </c>
      <c r="F5350" s="4">
        <v>0</v>
      </c>
      <c r="G5350" s="4">
        <f t="shared" si="167"/>
        <v>0</v>
      </c>
    </row>
    <row r="5351" spans="1:7">
      <c r="A5351" s="4">
        <v>8</v>
      </c>
      <c r="B5351" s="4">
        <v>11</v>
      </c>
      <c r="C5351" s="4">
        <v>4</v>
      </c>
      <c r="D5351" s="4">
        <v>0</v>
      </c>
      <c r="E5351" s="4">
        <f t="shared" si="166"/>
        <v>0</v>
      </c>
      <c r="F5351" s="4">
        <v>0</v>
      </c>
      <c r="G5351" s="4">
        <f t="shared" si="167"/>
        <v>0</v>
      </c>
    </row>
    <row r="5352" spans="1:7">
      <c r="A5352" s="4">
        <v>8</v>
      </c>
      <c r="B5352" s="4">
        <v>11</v>
      </c>
      <c r="C5352" s="4">
        <v>5</v>
      </c>
      <c r="D5352" s="4">
        <v>0</v>
      </c>
      <c r="E5352" s="4">
        <f t="shared" si="166"/>
        <v>0</v>
      </c>
      <c r="F5352" s="4">
        <v>0</v>
      </c>
      <c r="G5352" s="4">
        <f t="shared" si="167"/>
        <v>0</v>
      </c>
    </row>
    <row r="5353" spans="1:7">
      <c r="A5353" s="4">
        <v>8</v>
      </c>
      <c r="B5353" s="4">
        <v>11</v>
      </c>
      <c r="C5353" s="4">
        <v>6</v>
      </c>
      <c r="D5353" s="4">
        <v>18.771999999999998</v>
      </c>
      <c r="E5353" s="4">
        <f t="shared" si="166"/>
        <v>1.8771999999999997E-2</v>
      </c>
      <c r="F5353" s="4">
        <v>18.771999999999998</v>
      </c>
      <c r="G5353" s="4">
        <f t="shared" si="167"/>
        <v>1.8771999999999997E-2</v>
      </c>
    </row>
    <row r="5354" spans="1:7">
      <c r="A5354" s="4">
        <v>8</v>
      </c>
      <c r="B5354" s="4">
        <v>11</v>
      </c>
      <c r="C5354" s="4">
        <v>7</v>
      </c>
      <c r="D5354" s="4">
        <v>196.24700000000001</v>
      </c>
      <c r="E5354" s="4">
        <f t="shared" si="166"/>
        <v>0.196247</v>
      </c>
      <c r="F5354" s="4">
        <v>54.228999999999999</v>
      </c>
      <c r="G5354" s="4">
        <f t="shared" si="167"/>
        <v>5.4228999999999999E-2</v>
      </c>
    </row>
    <row r="5355" spans="1:7">
      <c r="A5355" s="4">
        <v>8</v>
      </c>
      <c r="B5355" s="4">
        <v>11</v>
      </c>
      <c r="C5355" s="4">
        <v>8</v>
      </c>
      <c r="D5355" s="4">
        <v>388.91300000000001</v>
      </c>
      <c r="E5355" s="4">
        <f t="shared" si="166"/>
        <v>0.38891300000000001</v>
      </c>
      <c r="F5355" s="4">
        <v>139.74</v>
      </c>
      <c r="G5355" s="4">
        <f t="shared" si="167"/>
        <v>0.13974</v>
      </c>
    </row>
    <row r="5356" spans="1:7">
      <c r="A5356" s="4">
        <v>8</v>
      </c>
      <c r="B5356" s="4">
        <v>11</v>
      </c>
      <c r="C5356" s="4">
        <v>9</v>
      </c>
      <c r="D5356" s="4">
        <v>541.42399999999998</v>
      </c>
      <c r="E5356" s="4">
        <f t="shared" si="166"/>
        <v>0.54142400000000002</v>
      </c>
      <c r="F5356" s="4">
        <v>308.34699999999998</v>
      </c>
      <c r="G5356" s="4">
        <f t="shared" si="167"/>
        <v>0.30834699999999998</v>
      </c>
    </row>
    <row r="5357" spans="1:7">
      <c r="A5357" s="4">
        <v>8</v>
      </c>
      <c r="B5357" s="4">
        <v>11</v>
      </c>
      <c r="C5357" s="4">
        <v>10</v>
      </c>
      <c r="D5357" s="4">
        <v>632.67600000000004</v>
      </c>
      <c r="E5357" s="4">
        <f t="shared" si="166"/>
        <v>0.63267600000000002</v>
      </c>
      <c r="F5357" s="4">
        <v>446.50200000000001</v>
      </c>
      <c r="G5357" s="4">
        <f t="shared" si="167"/>
        <v>0.44650200000000001</v>
      </c>
    </row>
    <row r="5358" spans="1:7">
      <c r="A5358" s="4">
        <v>8</v>
      </c>
      <c r="B5358" s="4">
        <v>11</v>
      </c>
      <c r="C5358" s="4">
        <v>11</v>
      </c>
      <c r="D5358" s="4">
        <v>716.10699999999997</v>
      </c>
      <c r="E5358" s="4">
        <f t="shared" si="166"/>
        <v>0.71610699999999994</v>
      </c>
      <c r="F5358" s="4">
        <v>569.36099999999999</v>
      </c>
      <c r="G5358" s="4">
        <f t="shared" si="167"/>
        <v>0.56936100000000001</v>
      </c>
    </row>
    <row r="5359" spans="1:7">
      <c r="A5359" s="4">
        <v>8</v>
      </c>
      <c r="B5359" s="4">
        <v>11</v>
      </c>
      <c r="C5359" s="4">
        <v>12</v>
      </c>
      <c r="D5359" s="4">
        <v>704.45399999999995</v>
      </c>
      <c r="E5359" s="4">
        <f t="shared" si="166"/>
        <v>0.70445399999999991</v>
      </c>
      <c r="F5359" s="4">
        <v>616.17700000000002</v>
      </c>
      <c r="G5359" s="4">
        <f t="shared" si="167"/>
        <v>0.61617699999999997</v>
      </c>
    </row>
    <row r="5360" spans="1:7">
      <c r="A5360" s="4">
        <v>8</v>
      </c>
      <c r="B5360" s="4">
        <v>11</v>
      </c>
      <c r="C5360" s="4">
        <v>13</v>
      </c>
      <c r="D5360" s="4">
        <v>718.05200000000002</v>
      </c>
      <c r="E5360" s="4">
        <f t="shared" si="166"/>
        <v>0.71805200000000002</v>
      </c>
      <c r="F5360" s="4">
        <v>680.77099999999996</v>
      </c>
      <c r="G5360" s="4">
        <f t="shared" si="167"/>
        <v>0.6807709999999999</v>
      </c>
    </row>
    <row r="5361" spans="1:7">
      <c r="A5361" s="4">
        <v>8</v>
      </c>
      <c r="B5361" s="4">
        <v>11</v>
      </c>
      <c r="C5361" s="4">
        <v>14</v>
      </c>
      <c r="D5361" s="4">
        <v>655.63400000000001</v>
      </c>
      <c r="E5361" s="4">
        <f t="shared" si="166"/>
        <v>0.65563400000000005</v>
      </c>
      <c r="F5361" s="4">
        <v>681.54300000000001</v>
      </c>
      <c r="G5361" s="4">
        <f t="shared" si="167"/>
        <v>0.68154300000000001</v>
      </c>
    </row>
    <row r="5362" spans="1:7">
      <c r="A5362" s="4">
        <v>8</v>
      </c>
      <c r="B5362" s="4">
        <v>11</v>
      </c>
      <c r="C5362" s="4">
        <v>15</v>
      </c>
      <c r="D5362" s="4">
        <v>556.14200000000005</v>
      </c>
      <c r="E5362" s="4">
        <f t="shared" si="166"/>
        <v>0.55614200000000003</v>
      </c>
      <c r="F5362" s="4">
        <v>650.27700000000004</v>
      </c>
      <c r="G5362" s="4">
        <f t="shared" si="167"/>
        <v>0.65027699999999999</v>
      </c>
    </row>
    <row r="5363" spans="1:7">
      <c r="A5363" s="4">
        <v>8</v>
      </c>
      <c r="B5363" s="4">
        <v>11</v>
      </c>
      <c r="C5363" s="4">
        <v>16</v>
      </c>
      <c r="D5363" s="4">
        <v>406.673</v>
      </c>
      <c r="E5363" s="4">
        <f t="shared" si="166"/>
        <v>0.40667300000000001</v>
      </c>
      <c r="F5363" s="4">
        <v>565.58699999999999</v>
      </c>
      <c r="G5363" s="4">
        <f t="shared" si="167"/>
        <v>0.56558699999999995</v>
      </c>
    </row>
    <row r="5364" spans="1:7">
      <c r="A5364" s="4">
        <v>8</v>
      </c>
      <c r="B5364" s="4">
        <v>11</v>
      </c>
      <c r="C5364" s="4">
        <v>17</v>
      </c>
      <c r="D5364" s="4">
        <v>233.048</v>
      </c>
      <c r="E5364" s="4">
        <f t="shared" si="166"/>
        <v>0.23304800000000001</v>
      </c>
      <c r="F5364" s="4">
        <v>443.95</v>
      </c>
      <c r="G5364" s="4">
        <f t="shared" si="167"/>
        <v>0.44395000000000001</v>
      </c>
    </row>
    <row r="5365" spans="1:7">
      <c r="A5365" s="4">
        <v>8</v>
      </c>
      <c r="B5365" s="4">
        <v>11</v>
      </c>
      <c r="C5365" s="4">
        <v>18</v>
      </c>
      <c r="D5365" s="4">
        <v>85.998000000000005</v>
      </c>
      <c r="E5365" s="4">
        <f t="shared" si="166"/>
        <v>8.5998000000000005E-2</v>
      </c>
      <c r="F5365" s="4">
        <v>273.16000000000003</v>
      </c>
      <c r="G5365" s="4">
        <f t="shared" si="167"/>
        <v>0.27316000000000001</v>
      </c>
    </row>
    <row r="5366" spans="1:7">
      <c r="A5366" s="4">
        <v>8</v>
      </c>
      <c r="B5366" s="4">
        <v>11</v>
      </c>
      <c r="C5366" s="4">
        <v>19</v>
      </c>
      <c r="D5366" s="4">
        <v>0</v>
      </c>
      <c r="E5366" s="4">
        <f t="shared" si="166"/>
        <v>0</v>
      </c>
      <c r="F5366" s="4">
        <v>0</v>
      </c>
      <c r="G5366" s="4">
        <f t="shared" si="167"/>
        <v>0</v>
      </c>
    </row>
    <row r="5367" spans="1:7">
      <c r="A5367" s="4">
        <v>8</v>
      </c>
      <c r="B5367" s="4">
        <v>11</v>
      </c>
      <c r="C5367" s="4">
        <v>20</v>
      </c>
      <c r="D5367" s="4">
        <v>0</v>
      </c>
      <c r="E5367" s="4">
        <f t="shared" si="166"/>
        <v>0</v>
      </c>
      <c r="F5367" s="4">
        <v>0</v>
      </c>
      <c r="G5367" s="4">
        <f t="shared" si="167"/>
        <v>0</v>
      </c>
    </row>
    <row r="5368" spans="1:7">
      <c r="A5368" s="4">
        <v>8</v>
      </c>
      <c r="B5368" s="4">
        <v>11</v>
      </c>
      <c r="C5368" s="4">
        <v>21</v>
      </c>
      <c r="D5368" s="4">
        <v>0</v>
      </c>
      <c r="E5368" s="4">
        <f t="shared" si="166"/>
        <v>0</v>
      </c>
      <c r="F5368" s="4">
        <v>0</v>
      </c>
      <c r="G5368" s="4">
        <f t="shared" si="167"/>
        <v>0</v>
      </c>
    </row>
    <row r="5369" spans="1:7">
      <c r="A5369" s="4">
        <v>8</v>
      </c>
      <c r="B5369" s="4">
        <v>11</v>
      </c>
      <c r="C5369" s="4">
        <v>22</v>
      </c>
      <c r="D5369" s="4">
        <v>0</v>
      </c>
      <c r="E5369" s="4">
        <f t="shared" si="166"/>
        <v>0</v>
      </c>
      <c r="F5369" s="4">
        <v>0</v>
      </c>
      <c r="G5369" s="4">
        <f t="shared" si="167"/>
        <v>0</v>
      </c>
    </row>
    <row r="5370" spans="1:7">
      <c r="A5370" s="4">
        <v>8</v>
      </c>
      <c r="B5370" s="4">
        <v>11</v>
      </c>
      <c r="C5370" s="4">
        <v>23</v>
      </c>
      <c r="D5370" s="4">
        <v>0</v>
      </c>
      <c r="E5370" s="4">
        <f t="shared" si="166"/>
        <v>0</v>
      </c>
      <c r="F5370" s="4">
        <v>0</v>
      </c>
      <c r="G5370" s="4">
        <f t="shared" si="167"/>
        <v>0</v>
      </c>
    </row>
    <row r="5371" spans="1:7">
      <c r="A5371" s="4">
        <v>8</v>
      </c>
      <c r="B5371" s="4">
        <v>12</v>
      </c>
      <c r="C5371" s="4">
        <v>0</v>
      </c>
      <c r="D5371" s="4">
        <v>0</v>
      </c>
      <c r="E5371" s="4">
        <f t="shared" si="166"/>
        <v>0</v>
      </c>
      <c r="F5371" s="4">
        <v>0</v>
      </c>
      <c r="G5371" s="4">
        <f t="shared" si="167"/>
        <v>0</v>
      </c>
    </row>
    <row r="5372" spans="1:7">
      <c r="A5372" s="4">
        <v>8</v>
      </c>
      <c r="B5372" s="4">
        <v>12</v>
      </c>
      <c r="C5372" s="4">
        <v>1</v>
      </c>
      <c r="D5372" s="4">
        <v>0</v>
      </c>
      <c r="E5372" s="4">
        <f t="shared" si="166"/>
        <v>0</v>
      </c>
      <c r="F5372" s="4">
        <v>0</v>
      </c>
      <c r="G5372" s="4">
        <f t="shared" si="167"/>
        <v>0</v>
      </c>
    </row>
    <row r="5373" spans="1:7">
      <c r="A5373" s="4">
        <v>8</v>
      </c>
      <c r="B5373" s="4">
        <v>12</v>
      </c>
      <c r="C5373" s="4">
        <v>2</v>
      </c>
      <c r="D5373" s="4">
        <v>0</v>
      </c>
      <c r="E5373" s="4">
        <f t="shared" si="166"/>
        <v>0</v>
      </c>
      <c r="F5373" s="4">
        <v>0</v>
      </c>
      <c r="G5373" s="4">
        <f t="shared" si="167"/>
        <v>0</v>
      </c>
    </row>
    <row r="5374" spans="1:7">
      <c r="A5374" s="4">
        <v>8</v>
      </c>
      <c r="B5374" s="4">
        <v>12</v>
      </c>
      <c r="C5374" s="4">
        <v>3</v>
      </c>
      <c r="D5374" s="4">
        <v>0</v>
      </c>
      <c r="E5374" s="4">
        <f t="shared" si="166"/>
        <v>0</v>
      </c>
      <c r="F5374" s="4">
        <v>0</v>
      </c>
      <c r="G5374" s="4">
        <f t="shared" si="167"/>
        <v>0</v>
      </c>
    </row>
    <row r="5375" spans="1:7">
      <c r="A5375" s="4">
        <v>8</v>
      </c>
      <c r="B5375" s="4">
        <v>12</v>
      </c>
      <c r="C5375" s="4">
        <v>4</v>
      </c>
      <c r="D5375" s="4">
        <v>0</v>
      </c>
      <c r="E5375" s="4">
        <f t="shared" si="166"/>
        <v>0</v>
      </c>
      <c r="F5375" s="4">
        <v>0</v>
      </c>
      <c r="G5375" s="4">
        <f t="shared" si="167"/>
        <v>0</v>
      </c>
    </row>
    <row r="5376" spans="1:7">
      <c r="A5376" s="4">
        <v>8</v>
      </c>
      <c r="B5376" s="4">
        <v>12</v>
      </c>
      <c r="C5376" s="4">
        <v>5</v>
      </c>
      <c r="D5376" s="4">
        <v>0</v>
      </c>
      <c r="E5376" s="4">
        <f t="shared" si="166"/>
        <v>0</v>
      </c>
      <c r="F5376" s="4">
        <v>0</v>
      </c>
      <c r="G5376" s="4">
        <f t="shared" si="167"/>
        <v>0</v>
      </c>
    </row>
    <row r="5377" spans="1:7">
      <c r="A5377" s="4">
        <v>8</v>
      </c>
      <c r="B5377" s="4">
        <v>12</v>
      </c>
      <c r="C5377" s="4">
        <v>6</v>
      </c>
      <c r="D5377" s="4">
        <v>30.431000000000001</v>
      </c>
      <c r="E5377" s="4">
        <f t="shared" si="166"/>
        <v>3.0431E-2</v>
      </c>
      <c r="F5377" s="4">
        <v>14.65</v>
      </c>
      <c r="G5377" s="4">
        <f t="shared" si="167"/>
        <v>1.465E-2</v>
      </c>
    </row>
    <row r="5378" spans="1:7">
      <c r="A5378" s="4">
        <v>8</v>
      </c>
      <c r="B5378" s="4">
        <v>12</v>
      </c>
      <c r="C5378" s="4">
        <v>7</v>
      </c>
      <c r="D5378" s="4">
        <v>191.14400000000001</v>
      </c>
      <c r="E5378" s="4">
        <f t="shared" si="166"/>
        <v>0.19114400000000001</v>
      </c>
      <c r="F5378" s="4">
        <v>36.466000000000001</v>
      </c>
      <c r="G5378" s="4">
        <f t="shared" si="167"/>
        <v>3.6465999999999998E-2</v>
      </c>
    </row>
    <row r="5379" spans="1:7">
      <c r="A5379" s="4">
        <v>8</v>
      </c>
      <c r="B5379" s="4">
        <v>12</v>
      </c>
      <c r="C5379" s="4">
        <v>8</v>
      </c>
      <c r="D5379" s="4">
        <v>388.637</v>
      </c>
      <c r="E5379" s="4">
        <f t="shared" si="166"/>
        <v>0.38863700000000001</v>
      </c>
      <c r="F5379" s="4">
        <v>145.852</v>
      </c>
      <c r="G5379" s="4">
        <f t="shared" si="167"/>
        <v>0.14585200000000001</v>
      </c>
    </row>
    <row r="5380" spans="1:7">
      <c r="A5380" s="4">
        <v>8</v>
      </c>
      <c r="B5380" s="4">
        <v>12</v>
      </c>
      <c r="C5380" s="4">
        <v>9</v>
      </c>
      <c r="D5380" s="4">
        <v>517.26199999999994</v>
      </c>
      <c r="E5380" s="4">
        <f t="shared" si="166"/>
        <v>0.51726199999999989</v>
      </c>
      <c r="F5380" s="4">
        <v>299.25099999999998</v>
      </c>
      <c r="G5380" s="4">
        <f t="shared" si="167"/>
        <v>0.29925099999999999</v>
      </c>
    </row>
    <row r="5381" spans="1:7">
      <c r="A5381" s="4">
        <v>8</v>
      </c>
      <c r="B5381" s="4">
        <v>12</v>
      </c>
      <c r="C5381" s="4">
        <v>10</v>
      </c>
      <c r="D5381" s="4">
        <v>650.024</v>
      </c>
      <c r="E5381" s="4">
        <f t="shared" si="166"/>
        <v>0.65002400000000005</v>
      </c>
      <c r="F5381" s="4">
        <v>453.29399999999998</v>
      </c>
      <c r="G5381" s="4">
        <f t="shared" si="167"/>
        <v>0.45329399999999997</v>
      </c>
    </row>
    <row r="5382" spans="1:7">
      <c r="A5382" s="4">
        <v>8</v>
      </c>
      <c r="B5382" s="4">
        <v>12</v>
      </c>
      <c r="C5382" s="4">
        <v>11</v>
      </c>
      <c r="D5382" s="4">
        <v>716.95899999999995</v>
      </c>
      <c r="E5382" s="4">
        <f t="shared" si="166"/>
        <v>0.7169589999999999</v>
      </c>
      <c r="F5382" s="4">
        <v>569.78399999999999</v>
      </c>
      <c r="G5382" s="4">
        <f t="shared" si="167"/>
        <v>0.56978399999999996</v>
      </c>
    </row>
    <row r="5383" spans="1:7">
      <c r="A5383" s="4">
        <v>8</v>
      </c>
      <c r="B5383" s="4">
        <v>12</v>
      </c>
      <c r="C5383" s="4">
        <v>12</v>
      </c>
      <c r="D5383" s="4">
        <v>717.82299999999998</v>
      </c>
      <c r="E5383" s="4">
        <f t="shared" si="166"/>
        <v>0.71782299999999999</v>
      </c>
      <c r="F5383" s="4">
        <v>625.9</v>
      </c>
      <c r="G5383" s="4">
        <f t="shared" si="167"/>
        <v>0.62590000000000001</v>
      </c>
    </row>
    <row r="5384" spans="1:7">
      <c r="A5384" s="4">
        <v>8</v>
      </c>
      <c r="B5384" s="4">
        <v>12</v>
      </c>
      <c r="C5384" s="4">
        <v>13</v>
      </c>
      <c r="D5384" s="4">
        <v>697.97199999999998</v>
      </c>
      <c r="E5384" s="4">
        <f t="shared" si="166"/>
        <v>0.69797199999999993</v>
      </c>
      <c r="F5384" s="4">
        <v>661.42899999999997</v>
      </c>
      <c r="G5384" s="4">
        <f t="shared" si="167"/>
        <v>0.66142899999999993</v>
      </c>
    </row>
    <row r="5385" spans="1:7">
      <c r="A5385" s="4">
        <v>8</v>
      </c>
      <c r="B5385" s="4">
        <v>12</v>
      </c>
      <c r="C5385" s="4">
        <v>14</v>
      </c>
      <c r="D5385" s="4">
        <v>663.59299999999996</v>
      </c>
      <c r="E5385" s="4">
        <f t="shared" si="166"/>
        <v>0.66359299999999999</v>
      </c>
      <c r="F5385" s="4">
        <v>689.59299999999996</v>
      </c>
      <c r="G5385" s="4">
        <f t="shared" si="167"/>
        <v>0.68959300000000001</v>
      </c>
    </row>
    <row r="5386" spans="1:7">
      <c r="A5386" s="4">
        <v>8</v>
      </c>
      <c r="B5386" s="4">
        <v>12</v>
      </c>
      <c r="C5386" s="4">
        <v>15</v>
      </c>
      <c r="D5386" s="4">
        <v>555.54399999999998</v>
      </c>
      <c r="E5386" s="4">
        <f t="shared" si="166"/>
        <v>0.55554400000000004</v>
      </c>
      <c r="F5386" s="4">
        <v>646.48099999999999</v>
      </c>
      <c r="G5386" s="4">
        <f t="shared" si="167"/>
        <v>0.64648099999999997</v>
      </c>
    </row>
    <row r="5387" spans="1:7">
      <c r="A5387" s="4">
        <v>8</v>
      </c>
      <c r="B5387" s="4">
        <v>12</v>
      </c>
      <c r="C5387" s="4">
        <v>16</v>
      </c>
      <c r="D5387" s="4">
        <v>382.26799999999997</v>
      </c>
      <c r="E5387" s="4">
        <f t="shared" si="166"/>
        <v>0.382268</v>
      </c>
      <c r="F5387" s="4">
        <v>519.53800000000001</v>
      </c>
      <c r="G5387" s="4">
        <f t="shared" si="167"/>
        <v>0.51953800000000006</v>
      </c>
    </row>
    <row r="5388" spans="1:7">
      <c r="A5388" s="4">
        <v>8</v>
      </c>
      <c r="B5388" s="4">
        <v>12</v>
      </c>
      <c r="C5388" s="4">
        <v>17</v>
      </c>
      <c r="D5388" s="4">
        <v>229.69</v>
      </c>
      <c r="E5388" s="4">
        <f t="shared" si="166"/>
        <v>0.22969000000000001</v>
      </c>
      <c r="F5388" s="4">
        <v>430.42</v>
      </c>
      <c r="G5388" s="4">
        <f t="shared" si="167"/>
        <v>0.43042000000000002</v>
      </c>
    </row>
    <row r="5389" spans="1:7">
      <c r="A5389" s="4">
        <v>8</v>
      </c>
      <c r="B5389" s="4">
        <v>12</v>
      </c>
      <c r="C5389" s="4">
        <v>18</v>
      </c>
      <c r="D5389" s="4">
        <v>64.998999999999995</v>
      </c>
      <c r="E5389" s="4">
        <f t="shared" si="166"/>
        <v>6.4999000000000001E-2</v>
      </c>
      <c r="F5389" s="4">
        <v>116.60899999999999</v>
      </c>
      <c r="G5389" s="4">
        <f t="shared" si="167"/>
        <v>0.11660899999999999</v>
      </c>
    </row>
    <row r="5390" spans="1:7">
      <c r="A5390" s="4">
        <v>8</v>
      </c>
      <c r="B5390" s="4">
        <v>12</v>
      </c>
      <c r="C5390" s="4">
        <v>19</v>
      </c>
      <c r="D5390" s="4">
        <v>0</v>
      </c>
      <c r="E5390" s="4">
        <f t="shared" si="166"/>
        <v>0</v>
      </c>
      <c r="F5390" s="4">
        <v>0</v>
      </c>
      <c r="G5390" s="4">
        <f t="shared" si="167"/>
        <v>0</v>
      </c>
    </row>
    <row r="5391" spans="1:7">
      <c r="A5391" s="4">
        <v>8</v>
      </c>
      <c r="B5391" s="4">
        <v>12</v>
      </c>
      <c r="C5391" s="4">
        <v>20</v>
      </c>
      <c r="D5391" s="4">
        <v>0</v>
      </c>
      <c r="E5391" s="4">
        <f t="shared" si="166"/>
        <v>0</v>
      </c>
      <c r="F5391" s="4">
        <v>0</v>
      </c>
      <c r="G5391" s="4">
        <f t="shared" si="167"/>
        <v>0</v>
      </c>
    </row>
    <row r="5392" spans="1:7">
      <c r="A5392" s="4">
        <v>8</v>
      </c>
      <c r="B5392" s="4">
        <v>12</v>
      </c>
      <c r="C5392" s="4">
        <v>21</v>
      </c>
      <c r="D5392" s="4">
        <v>0</v>
      </c>
      <c r="E5392" s="4">
        <f t="shared" si="166"/>
        <v>0</v>
      </c>
      <c r="F5392" s="4">
        <v>0</v>
      </c>
      <c r="G5392" s="4">
        <f t="shared" si="167"/>
        <v>0</v>
      </c>
    </row>
    <row r="5393" spans="1:7">
      <c r="A5393" s="4">
        <v>8</v>
      </c>
      <c r="B5393" s="4">
        <v>12</v>
      </c>
      <c r="C5393" s="4">
        <v>22</v>
      </c>
      <c r="D5393" s="4">
        <v>0</v>
      </c>
      <c r="E5393" s="4">
        <f t="shared" si="166"/>
        <v>0</v>
      </c>
      <c r="F5393" s="4">
        <v>0</v>
      </c>
      <c r="G5393" s="4">
        <f t="shared" si="167"/>
        <v>0</v>
      </c>
    </row>
    <row r="5394" spans="1:7">
      <c r="A5394" s="4">
        <v>8</v>
      </c>
      <c r="B5394" s="4">
        <v>12</v>
      </c>
      <c r="C5394" s="4">
        <v>23</v>
      </c>
      <c r="D5394" s="4">
        <v>0</v>
      </c>
      <c r="E5394" s="4">
        <f t="shared" si="166"/>
        <v>0</v>
      </c>
      <c r="F5394" s="4">
        <v>0</v>
      </c>
      <c r="G5394" s="4">
        <f t="shared" si="167"/>
        <v>0</v>
      </c>
    </row>
    <row r="5395" spans="1:7">
      <c r="A5395" s="4">
        <v>8</v>
      </c>
      <c r="B5395" s="4">
        <v>13</v>
      </c>
      <c r="C5395" s="4">
        <v>0</v>
      </c>
      <c r="D5395" s="4">
        <v>0</v>
      </c>
      <c r="E5395" s="4">
        <f t="shared" si="166"/>
        <v>0</v>
      </c>
      <c r="F5395" s="4">
        <v>0</v>
      </c>
      <c r="G5395" s="4">
        <f t="shared" si="167"/>
        <v>0</v>
      </c>
    </row>
    <row r="5396" spans="1:7">
      <c r="A5396" s="4">
        <v>8</v>
      </c>
      <c r="B5396" s="4">
        <v>13</v>
      </c>
      <c r="C5396" s="4">
        <v>1</v>
      </c>
      <c r="D5396" s="4">
        <v>0</v>
      </c>
      <c r="E5396" s="4">
        <f t="shared" ref="E5396:E5459" si="168">D5396/1000</f>
        <v>0</v>
      </c>
      <c r="F5396" s="4">
        <v>0</v>
      </c>
      <c r="G5396" s="4">
        <f t="shared" ref="G5396:G5459" si="169">F5396/1000</f>
        <v>0</v>
      </c>
    </row>
    <row r="5397" spans="1:7">
      <c r="A5397" s="4">
        <v>8</v>
      </c>
      <c r="B5397" s="4">
        <v>13</v>
      </c>
      <c r="C5397" s="4">
        <v>2</v>
      </c>
      <c r="D5397" s="4">
        <v>0</v>
      </c>
      <c r="E5397" s="4">
        <f t="shared" si="168"/>
        <v>0</v>
      </c>
      <c r="F5397" s="4">
        <v>0</v>
      </c>
      <c r="G5397" s="4">
        <f t="shared" si="169"/>
        <v>0</v>
      </c>
    </row>
    <row r="5398" spans="1:7">
      <c r="A5398" s="4">
        <v>8</v>
      </c>
      <c r="B5398" s="4">
        <v>13</v>
      </c>
      <c r="C5398" s="4">
        <v>3</v>
      </c>
      <c r="D5398" s="4">
        <v>0</v>
      </c>
      <c r="E5398" s="4">
        <f t="shared" si="168"/>
        <v>0</v>
      </c>
      <c r="F5398" s="4">
        <v>0</v>
      </c>
      <c r="G5398" s="4">
        <f t="shared" si="169"/>
        <v>0</v>
      </c>
    </row>
    <row r="5399" spans="1:7">
      <c r="A5399" s="4">
        <v>8</v>
      </c>
      <c r="B5399" s="4">
        <v>13</v>
      </c>
      <c r="C5399" s="4">
        <v>4</v>
      </c>
      <c r="D5399" s="4">
        <v>0</v>
      </c>
      <c r="E5399" s="4">
        <f t="shared" si="168"/>
        <v>0</v>
      </c>
      <c r="F5399" s="4">
        <v>0</v>
      </c>
      <c r="G5399" s="4">
        <f t="shared" si="169"/>
        <v>0</v>
      </c>
    </row>
    <row r="5400" spans="1:7">
      <c r="A5400" s="4">
        <v>8</v>
      </c>
      <c r="B5400" s="4">
        <v>13</v>
      </c>
      <c r="C5400" s="4">
        <v>5</v>
      </c>
      <c r="D5400" s="4">
        <v>0</v>
      </c>
      <c r="E5400" s="4">
        <f t="shared" si="168"/>
        <v>0</v>
      </c>
      <c r="F5400" s="4">
        <v>0</v>
      </c>
      <c r="G5400" s="4">
        <f t="shared" si="169"/>
        <v>0</v>
      </c>
    </row>
    <row r="5401" spans="1:7">
      <c r="A5401" s="4">
        <v>8</v>
      </c>
      <c r="B5401" s="4">
        <v>13</v>
      </c>
      <c r="C5401" s="4">
        <v>6</v>
      </c>
      <c r="D5401" s="4">
        <v>33.890999999999998</v>
      </c>
      <c r="E5401" s="4">
        <f t="shared" si="168"/>
        <v>3.3890999999999998E-2</v>
      </c>
      <c r="F5401" s="4">
        <v>19.335000000000001</v>
      </c>
      <c r="G5401" s="4">
        <f t="shared" si="169"/>
        <v>1.9335000000000001E-2</v>
      </c>
    </row>
    <row r="5402" spans="1:7">
      <c r="A5402" s="4">
        <v>8</v>
      </c>
      <c r="B5402" s="4">
        <v>13</v>
      </c>
      <c r="C5402" s="4">
        <v>7</v>
      </c>
      <c r="D5402" s="4">
        <v>189.001</v>
      </c>
      <c r="E5402" s="4">
        <f t="shared" si="168"/>
        <v>0.189001</v>
      </c>
      <c r="F5402" s="4">
        <v>56.713000000000001</v>
      </c>
      <c r="G5402" s="4">
        <f t="shared" si="169"/>
        <v>5.6713E-2</v>
      </c>
    </row>
    <row r="5403" spans="1:7">
      <c r="A5403" s="4">
        <v>8</v>
      </c>
      <c r="B5403" s="4">
        <v>13</v>
      </c>
      <c r="C5403" s="4">
        <v>8</v>
      </c>
      <c r="D5403" s="4">
        <v>284.67</v>
      </c>
      <c r="E5403" s="4">
        <f t="shared" si="168"/>
        <v>0.28467000000000003</v>
      </c>
      <c r="F5403" s="4">
        <v>171.89</v>
      </c>
      <c r="G5403" s="4">
        <f t="shared" si="169"/>
        <v>0.17188999999999999</v>
      </c>
    </row>
    <row r="5404" spans="1:7">
      <c r="A5404" s="4">
        <v>8</v>
      </c>
      <c r="B5404" s="4">
        <v>13</v>
      </c>
      <c r="C5404" s="4">
        <v>9</v>
      </c>
      <c r="D5404" s="4">
        <v>523.82500000000005</v>
      </c>
      <c r="E5404" s="4">
        <f t="shared" si="168"/>
        <v>0.5238250000000001</v>
      </c>
      <c r="F5404" s="4">
        <v>316.38299999999998</v>
      </c>
      <c r="G5404" s="4">
        <f t="shared" si="169"/>
        <v>0.31638299999999997</v>
      </c>
    </row>
    <row r="5405" spans="1:7">
      <c r="A5405" s="4">
        <v>8</v>
      </c>
      <c r="B5405" s="4">
        <v>13</v>
      </c>
      <c r="C5405" s="4">
        <v>10</v>
      </c>
      <c r="D5405" s="4">
        <v>650.84400000000005</v>
      </c>
      <c r="E5405" s="4">
        <f t="shared" si="168"/>
        <v>0.65084400000000009</v>
      </c>
      <c r="F5405" s="4">
        <v>454.61200000000002</v>
      </c>
      <c r="G5405" s="4">
        <f t="shared" si="169"/>
        <v>0.45461200000000002</v>
      </c>
    </row>
    <row r="5406" spans="1:7">
      <c r="A5406" s="4">
        <v>8</v>
      </c>
      <c r="B5406" s="4">
        <v>13</v>
      </c>
      <c r="C5406" s="4">
        <v>11</v>
      </c>
      <c r="D5406" s="4">
        <v>699.59100000000001</v>
      </c>
      <c r="E5406" s="4">
        <f t="shared" si="168"/>
        <v>0.69959099999999996</v>
      </c>
      <c r="F5406" s="4">
        <v>554.33199999999999</v>
      </c>
      <c r="G5406" s="4">
        <f t="shared" si="169"/>
        <v>0.55433200000000005</v>
      </c>
    </row>
    <row r="5407" spans="1:7">
      <c r="A5407" s="4">
        <v>8</v>
      </c>
      <c r="B5407" s="4">
        <v>13</v>
      </c>
      <c r="C5407" s="4">
        <v>12</v>
      </c>
      <c r="D5407" s="4">
        <v>761.72400000000005</v>
      </c>
      <c r="E5407" s="4">
        <f t="shared" si="168"/>
        <v>0.76172400000000007</v>
      </c>
      <c r="F5407" s="4">
        <v>661.42499999999995</v>
      </c>
      <c r="G5407" s="4">
        <f t="shared" si="169"/>
        <v>0.66142499999999993</v>
      </c>
    </row>
    <row r="5408" spans="1:7">
      <c r="A5408" s="4">
        <v>8</v>
      </c>
      <c r="B5408" s="4">
        <v>13</v>
      </c>
      <c r="C5408" s="4">
        <v>13</v>
      </c>
      <c r="D5408" s="4">
        <v>738.47199999999998</v>
      </c>
      <c r="E5408" s="4">
        <f t="shared" si="168"/>
        <v>0.73847200000000002</v>
      </c>
      <c r="F5408" s="4">
        <v>698.90700000000004</v>
      </c>
      <c r="G5408" s="4">
        <f t="shared" si="169"/>
        <v>0.69890700000000006</v>
      </c>
    </row>
    <row r="5409" spans="1:7">
      <c r="A5409" s="4">
        <v>8</v>
      </c>
      <c r="B5409" s="4">
        <v>13</v>
      </c>
      <c r="C5409" s="4">
        <v>14</v>
      </c>
      <c r="D5409" s="4">
        <v>669.1</v>
      </c>
      <c r="E5409" s="4">
        <f t="shared" si="168"/>
        <v>0.66910000000000003</v>
      </c>
      <c r="F5409" s="4">
        <v>694.31299999999999</v>
      </c>
      <c r="G5409" s="4">
        <f t="shared" si="169"/>
        <v>0.69431299999999996</v>
      </c>
    </row>
    <row r="5410" spans="1:7">
      <c r="A5410" s="4">
        <v>8</v>
      </c>
      <c r="B5410" s="4">
        <v>13</v>
      </c>
      <c r="C5410" s="4">
        <v>15</v>
      </c>
      <c r="D5410" s="4">
        <v>556.36300000000006</v>
      </c>
      <c r="E5410" s="4">
        <f t="shared" si="168"/>
        <v>0.55636300000000005</v>
      </c>
      <c r="F5410" s="4">
        <v>647.18399999999997</v>
      </c>
      <c r="G5410" s="4">
        <f t="shared" si="169"/>
        <v>0.64718399999999998</v>
      </c>
    </row>
    <row r="5411" spans="1:7">
      <c r="A5411" s="4">
        <v>8</v>
      </c>
      <c r="B5411" s="4">
        <v>13</v>
      </c>
      <c r="C5411" s="4">
        <v>16</v>
      </c>
      <c r="D5411" s="4">
        <v>360.02</v>
      </c>
      <c r="E5411" s="4">
        <f t="shared" si="168"/>
        <v>0.36002000000000001</v>
      </c>
      <c r="F5411" s="4">
        <v>473.28699999999998</v>
      </c>
      <c r="G5411" s="4">
        <f t="shared" si="169"/>
        <v>0.47328699999999996</v>
      </c>
    </row>
    <row r="5412" spans="1:7">
      <c r="A5412" s="4">
        <v>8</v>
      </c>
      <c r="B5412" s="4">
        <v>13</v>
      </c>
      <c r="C5412" s="4">
        <v>17</v>
      </c>
      <c r="D5412" s="4">
        <v>178.53100000000001</v>
      </c>
      <c r="E5412" s="4">
        <f t="shared" si="168"/>
        <v>0.178531</v>
      </c>
      <c r="F5412" s="4">
        <v>263.589</v>
      </c>
      <c r="G5412" s="4">
        <f t="shared" si="169"/>
        <v>0.26358900000000002</v>
      </c>
    </row>
    <row r="5413" spans="1:7">
      <c r="A5413" s="4">
        <v>8</v>
      </c>
      <c r="B5413" s="4">
        <v>13</v>
      </c>
      <c r="C5413" s="4">
        <v>18</v>
      </c>
      <c r="D5413" s="4">
        <v>69.603999999999999</v>
      </c>
      <c r="E5413" s="4">
        <f t="shared" si="168"/>
        <v>6.9603999999999999E-2</v>
      </c>
      <c r="F5413" s="4">
        <v>128.86699999999999</v>
      </c>
      <c r="G5413" s="4">
        <f t="shared" si="169"/>
        <v>0.12886699999999998</v>
      </c>
    </row>
    <row r="5414" spans="1:7">
      <c r="A5414" s="4">
        <v>8</v>
      </c>
      <c r="B5414" s="4">
        <v>13</v>
      </c>
      <c r="C5414" s="4">
        <v>19</v>
      </c>
      <c r="D5414" s="4">
        <v>0</v>
      </c>
      <c r="E5414" s="4">
        <f t="shared" si="168"/>
        <v>0</v>
      </c>
      <c r="F5414" s="4">
        <v>0</v>
      </c>
      <c r="G5414" s="4">
        <f t="shared" si="169"/>
        <v>0</v>
      </c>
    </row>
    <row r="5415" spans="1:7">
      <c r="A5415" s="4">
        <v>8</v>
      </c>
      <c r="B5415" s="4">
        <v>13</v>
      </c>
      <c r="C5415" s="4">
        <v>20</v>
      </c>
      <c r="D5415" s="4">
        <v>0</v>
      </c>
      <c r="E5415" s="4">
        <f t="shared" si="168"/>
        <v>0</v>
      </c>
      <c r="F5415" s="4">
        <v>0</v>
      </c>
      <c r="G5415" s="4">
        <f t="shared" si="169"/>
        <v>0</v>
      </c>
    </row>
    <row r="5416" spans="1:7">
      <c r="A5416" s="4">
        <v>8</v>
      </c>
      <c r="B5416" s="4">
        <v>13</v>
      </c>
      <c r="C5416" s="4">
        <v>21</v>
      </c>
      <c r="D5416" s="4">
        <v>0</v>
      </c>
      <c r="E5416" s="4">
        <f t="shared" si="168"/>
        <v>0</v>
      </c>
      <c r="F5416" s="4">
        <v>0</v>
      </c>
      <c r="G5416" s="4">
        <f t="shared" si="169"/>
        <v>0</v>
      </c>
    </row>
    <row r="5417" spans="1:7">
      <c r="A5417" s="4">
        <v>8</v>
      </c>
      <c r="B5417" s="4">
        <v>13</v>
      </c>
      <c r="C5417" s="4">
        <v>22</v>
      </c>
      <c r="D5417" s="4">
        <v>0</v>
      </c>
      <c r="E5417" s="4">
        <f t="shared" si="168"/>
        <v>0</v>
      </c>
      <c r="F5417" s="4">
        <v>0</v>
      </c>
      <c r="G5417" s="4">
        <f t="shared" si="169"/>
        <v>0</v>
      </c>
    </row>
    <row r="5418" spans="1:7">
      <c r="A5418" s="4">
        <v>8</v>
      </c>
      <c r="B5418" s="4">
        <v>13</v>
      </c>
      <c r="C5418" s="4">
        <v>23</v>
      </c>
      <c r="D5418" s="4">
        <v>0</v>
      </c>
      <c r="E5418" s="4">
        <f t="shared" si="168"/>
        <v>0</v>
      </c>
      <c r="F5418" s="4">
        <v>0</v>
      </c>
      <c r="G5418" s="4">
        <f t="shared" si="169"/>
        <v>0</v>
      </c>
    </row>
    <row r="5419" spans="1:7">
      <c r="A5419" s="4">
        <v>8</v>
      </c>
      <c r="B5419" s="4">
        <v>14</v>
      </c>
      <c r="C5419" s="4">
        <v>0</v>
      </c>
      <c r="D5419" s="4">
        <v>0</v>
      </c>
      <c r="E5419" s="4">
        <f t="shared" si="168"/>
        <v>0</v>
      </c>
      <c r="F5419" s="4">
        <v>0</v>
      </c>
      <c r="G5419" s="4">
        <f t="shared" si="169"/>
        <v>0</v>
      </c>
    </row>
    <row r="5420" spans="1:7">
      <c r="A5420" s="4">
        <v>8</v>
      </c>
      <c r="B5420" s="4">
        <v>14</v>
      </c>
      <c r="C5420" s="4">
        <v>1</v>
      </c>
      <c r="D5420" s="4">
        <v>0</v>
      </c>
      <c r="E5420" s="4">
        <f t="shared" si="168"/>
        <v>0</v>
      </c>
      <c r="F5420" s="4">
        <v>0</v>
      </c>
      <c r="G5420" s="4">
        <f t="shared" si="169"/>
        <v>0</v>
      </c>
    </row>
    <row r="5421" spans="1:7">
      <c r="A5421" s="4">
        <v>8</v>
      </c>
      <c r="B5421" s="4">
        <v>14</v>
      </c>
      <c r="C5421" s="4">
        <v>2</v>
      </c>
      <c r="D5421" s="4">
        <v>0</v>
      </c>
      <c r="E5421" s="4">
        <f t="shared" si="168"/>
        <v>0</v>
      </c>
      <c r="F5421" s="4">
        <v>0</v>
      </c>
      <c r="G5421" s="4">
        <f t="shared" si="169"/>
        <v>0</v>
      </c>
    </row>
    <row r="5422" spans="1:7">
      <c r="A5422" s="4">
        <v>8</v>
      </c>
      <c r="B5422" s="4">
        <v>14</v>
      </c>
      <c r="C5422" s="4">
        <v>3</v>
      </c>
      <c r="D5422" s="4">
        <v>0</v>
      </c>
      <c r="E5422" s="4">
        <f t="shared" si="168"/>
        <v>0</v>
      </c>
      <c r="F5422" s="4">
        <v>0</v>
      </c>
      <c r="G5422" s="4">
        <f t="shared" si="169"/>
        <v>0</v>
      </c>
    </row>
    <row r="5423" spans="1:7">
      <c r="A5423" s="4">
        <v>8</v>
      </c>
      <c r="B5423" s="4">
        <v>14</v>
      </c>
      <c r="C5423" s="4">
        <v>4</v>
      </c>
      <c r="D5423" s="4">
        <v>0</v>
      </c>
      <c r="E5423" s="4">
        <f t="shared" si="168"/>
        <v>0</v>
      </c>
      <c r="F5423" s="4">
        <v>0</v>
      </c>
      <c r="G5423" s="4">
        <f t="shared" si="169"/>
        <v>0</v>
      </c>
    </row>
    <row r="5424" spans="1:7">
      <c r="A5424" s="4">
        <v>8</v>
      </c>
      <c r="B5424" s="4">
        <v>14</v>
      </c>
      <c r="C5424" s="4">
        <v>5</v>
      </c>
      <c r="D5424" s="4">
        <v>0</v>
      </c>
      <c r="E5424" s="4">
        <f t="shared" si="168"/>
        <v>0</v>
      </c>
      <c r="F5424" s="4">
        <v>0</v>
      </c>
      <c r="G5424" s="4">
        <f t="shared" si="169"/>
        <v>0</v>
      </c>
    </row>
    <row r="5425" spans="1:7">
      <c r="A5425" s="4">
        <v>8</v>
      </c>
      <c r="B5425" s="4">
        <v>14</v>
      </c>
      <c r="C5425" s="4">
        <v>6</v>
      </c>
      <c r="D5425" s="4">
        <v>30.948</v>
      </c>
      <c r="E5425" s="4">
        <f t="shared" si="168"/>
        <v>3.0948E-2</v>
      </c>
      <c r="F5425" s="4">
        <v>16.571999999999999</v>
      </c>
      <c r="G5425" s="4">
        <f t="shared" si="169"/>
        <v>1.6572E-2</v>
      </c>
    </row>
    <row r="5426" spans="1:7">
      <c r="A5426" s="4">
        <v>8</v>
      </c>
      <c r="B5426" s="4">
        <v>14</v>
      </c>
      <c r="C5426" s="4">
        <v>7</v>
      </c>
      <c r="D5426" s="4">
        <v>186.726</v>
      </c>
      <c r="E5426" s="4">
        <f t="shared" si="168"/>
        <v>0.186726</v>
      </c>
      <c r="F5426" s="4">
        <v>37.524000000000001</v>
      </c>
      <c r="G5426" s="4">
        <f t="shared" si="169"/>
        <v>3.7524000000000002E-2</v>
      </c>
    </row>
    <row r="5427" spans="1:7">
      <c r="A5427" s="4">
        <v>8</v>
      </c>
      <c r="B5427" s="4">
        <v>14</v>
      </c>
      <c r="C5427" s="4">
        <v>8</v>
      </c>
      <c r="D5427" s="4">
        <v>374.31099999999998</v>
      </c>
      <c r="E5427" s="4">
        <f t="shared" si="168"/>
        <v>0.374311</v>
      </c>
      <c r="F5427" s="4">
        <v>140.69200000000001</v>
      </c>
      <c r="G5427" s="4">
        <f t="shared" si="169"/>
        <v>0.14069200000000001</v>
      </c>
    </row>
    <row r="5428" spans="1:7">
      <c r="A5428" s="4">
        <v>8</v>
      </c>
      <c r="B5428" s="4">
        <v>14</v>
      </c>
      <c r="C5428" s="4">
        <v>9</v>
      </c>
      <c r="D5428" s="4">
        <v>488.40499999999997</v>
      </c>
      <c r="E5428" s="4">
        <f t="shared" si="168"/>
        <v>0.48840499999999998</v>
      </c>
      <c r="F5428" s="4">
        <v>289.71199999999999</v>
      </c>
      <c r="G5428" s="4">
        <f t="shared" si="169"/>
        <v>0.28971199999999997</v>
      </c>
    </row>
    <row r="5429" spans="1:7">
      <c r="A5429" s="4">
        <v>8</v>
      </c>
      <c r="B5429" s="4">
        <v>14</v>
      </c>
      <c r="C5429" s="4">
        <v>10</v>
      </c>
      <c r="D5429" s="4">
        <v>584.976</v>
      </c>
      <c r="E5429" s="4">
        <f t="shared" si="168"/>
        <v>0.58497600000000005</v>
      </c>
      <c r="F5429" s="4">
        <v>419.351</v>
      </c>
      <c r="G5429" s="4">
        <f t="shared" si="169"/>
        <v>0.41935099999999997</v>
      </c>
    </row>
    <row r="5430" spans="1:7">
      <c r="A5430" s="4">
        <v>8</v>
      </c>
      <c r="B5430" s="4">
        <v>14</v>
      </c>
      <c r="C5430" s="4">
        <v>11</v>
      </c>
      <c r="D5430" s="4">
        <v>699.04200000000003</v>
      </c>
      <c r="E5430" s="4">
        <f t="shared" si="168"/>
        <v>0.69904200000000005</v>
      </c>
      <c r="F5430" s="4">
        <v>553.32399999999996</v>
      </c>
      <c r="G5430" s="4">
        <f t="shared" si="169"/>
        <v>0.55332399999999993</v>
      </c>
    </row>
    <row r="5431" spans="1:7">
      <c r="A5431" s="4">
        <v>8</v>
      </c>
      <c r="B5431" s="4">
        <v>14</v>
      </c>
      <c r="C5431" s="4">
        <v>12</v>
      </c>
      <c r="D5431" s="4">
        <v>713.96100000000001</v>
      </c>
      <c r="E5431" s="4">
        <f t="shared" si="168"/>
        <v>0.71396100000000007</v>
      </c>
      <c r="F5431" s="4">
        <v>622.98199999999997</v>
      </c>
      <c r="G5431" s="4">
        <f t="shared" si="169"/>
        <v>0.62298199999999992</v>
      </c>
    </row>
    <row r="5432" spans="1:7">
      <c r="A5432" s="4">
        <v>8</v>
      </c>
      <c r="B5432" s="4">
        <v>14</v>
      </c>
      <c r="C5432" s="4">
        <v>13</v>
      </c>
      <c r="D5432" s="4">
        <v>720.82</v>
      </c>
      <c r="E5432" s="4">
        <f t="shared" si="168"/>
        <v>0.72082000000000002</v>
      </c>
      <c r="F5432" s="4">
        <v>681.85900000000004</v>
      </c>
      <c r="G5432" s="4">
        <f t="shared" si="169"/>
        <v>0.68185899999999999</v>
      </c>
    </row>
    <row r="5433" spans="1:7">
      <c r="A5433" s="4">
        <v>8</v>
      </c>
      <c r="B5433" s="4">
        <v>14</v>
      </c>
      <c r="C5433" s="4">
        <v>14</v>
      </c>
      <c r="D5433" s="4">
        <v>661.03200000000004</v>
      </c>
      <c r="E5433" s="4">
        <f t="shared" si="168"/>
        <v>0.66103200000000006</v>
      </c>
      <c r="F5433" s="4">
        <v>685.35799999999995</v>
      </c>
      <c r="G5433" s="4">
        <f t="shared" si="169"/>
        <v>0.68535799999999991</v>
      </c>
    </row>
    <row r="5434" spans="1:7">
      <c r="A5434" s="4">
        <v>8</v>
      </c>
      <c r="B5434" s="4">
        <v>14</v>
      </c>
      <c r="C5434" s="4">
        <v>15</v>
      </c>
      <c r="D5434" s="4">
        <v>561.39499999999998</v>
      </c>
      <c r="E5434" s="4">
        <f t="shared" si="168"/>
        <v>0.56139499999999998</v>
      </c>
      <c r="F5434" s="4">
        <v>655.83500000000004</v>
      </c>
      <c r="G5434" s="4">
        <f t="shared" si="169"/>
        <v>0.65583500000000006</v>
      </c>
    </row>
    <row r="5435" spans="1:7">
      <c r="A5435" s="4">
        <v>8</v>
      </c>
      <c r="B5435" s="4">
        <v>14</v>
      </c>
      <c r="C5435" s="4">
        <v>16</v>
      </c>
      <c r="D5435" s="4">
        <v>410.786</v>
      </c>
      <c r="E5435" s="4">
        <f t="shared" si="168"/>
        <v>0.41078599999999998</v>
      </c>
      <c r="F5435" s="4">
        <v>551.66300000000001</v>
      </c>
      <c r="G5435" s="4">
        <f t="shared" si="169"/>
        <v>0.55166300000000001</v>
      </c>
    </row>
    <row r="5436" spans="1:7">
      <c r="A5436" s="4">
        <v>8</v>
      </c>
      <c r="B5436" s="4">
        <v>14</v>
      </c>
      <c r="C5436" s="4">
        <v>17</v>
      </c>
      <c r="D5436" s="4">
        <v>127.054</v>
      </c>
      <c r="E5436" s="4">
        <f t="shared" si="168"/>
        <v>0.127054</v>
      </c>
      <c r="F5436" s="4">
        <v>177.59</v>
      </c>
      <c r="G5436" s="4">
        <f t="shared" si="169"/>
        <v>0.17759</v>
      </c>
    </row>
    <row r="5437" spans="1:7">
      <c r="A5437" s="4">
        <v>8</v>
      </c>
      <c r="B5437" s="4">
        <v>14</v>
      </c>
      <c r="C5437" s="4">
        <v>18</v>
      </c>
      <c r="D5437" s="4">
        <v>68.765000000000001</v>
      </c>
      <c r="E5437" s="4">
        <f t="shared" si="168"/>
        <v>6.8765000000000007E-2</v>
      </c>
      <c r="F5437" s="4">
        <v>151.78299999999999</v>
      </c>
      <c r="G5437" s="4">
        <f t="shared" si="169"/>
        <v>0.15178299999999997</v>
      </c>
    </row>
    <row r="5438" spans="1:7">
      <c r="A5438" s="4">
        <v>8</v>
      </c>
      <c r="B5438" s="4">
        <v>14</v>
      </c>
      <c r="C5438" s="4">
        <v>19</v>
      </c>
      <c r="D5438" s="4">
        <v>0</v>
      </c>
      <c r="E5438" s="4">
        <f t="shared" si="168"/>
        <v>0</v>
      </c>
      <c r="F5438" s="4">
        <v>0</v>
      </c>
      <c r="G5438" s="4">
        <f t="shared" si="169"/>
        <v>0</v>
      </c>
    </row>
    <row r="5439" spans="1:7">
      <c r="A5439" s="4">
        <v>8</v>
      </c>
      <c r="B5439" s="4">
        <v>14</v>
      </c>
      <c r="C5439" s="4">
        <v>20</v>
      </c>
      <c r="D5439" s="4">
        <v>0</v>
      </c>
      <c r="E5439" s="4">
        <f t="shared" si="168"/>
        <v>0</v>
      </c>
      <c r="F5439" s="4">
        <v>0</v>
      </c>
      <c r="G5439" s="4">
        <f t="shared" si="169"/>
        <v>0</v>
      </c>
    </row>
    <row r="5440" spans="1:7">
      <c r="A5440" s="4">
        <v>8</v>
      </c>
      <c r="B5440" s="4">
        <v>14</v>
      </c>
      <c r="C5440" s="4">
        <v>21</v>
      </c>
      <c r="D5440" s="4">
        <v>0</v>
      </c>
      <c r="E5440" s="4">
        <f t="shared" si="168"/>
        <v>0</v>
      </c>
      <c r="F5440" s="4">
        <v>0</v>
      </c>
      <c r="G5440" s="4">
        <f t="shared" si="169"/>
        <v>0</v>
      </c>
    </row>
    <row r="5441" spans="1:7">
      <c r="A5441" s="4">
        <v>8</v>
      </c>
      <c r="B5441" s="4">
        <v>14</v>
      </c>
      <c r="C5441" s="4">
        <v>22</v>
      </c>
      <c r="D5441" s="4">
        <v>0</v>
      </c>
      <c r="E5441" s="4">
        <f t="shared" si="168"/>
        <v>0</v>
      </c>
      <c r="F5441" s="4">
        <v>0</v>
      </c>
      <c r="G5441" s="4">
        <f t="shared" si="169"/>
        <v>0</v>
      </c>
    </row>
    <row r="5442" spans="1:7">
      <c r="A5442" s="4">
        <v>8</v>
      </c>
      <c r="B5442" s="4">
        <v>14</v>
      </c>
      <c r="C5442" s="4">
        <v>23</v>
      </c>
      <c r="D5442" s="4">
        <v>0</v>
      </c>
      <c r="E5442" s="4">
        <f t="shared" si="168"/>
        <v>0</v>
      </c>
      <c r="F5442" s="4">
        <v>0</v>
      </c>
      <c r="G5442" s="4">
        <f t="shared" si="169"/>
        <v>0</v>
      </c>
    </row>
    <row r="5443" spans="1:7">
      <c r="A5443" s="4">
        <v>8</v>
      </c>
      <c r="B5443" s="4">
        <v>15</v>
      </c>
      <c r="C5443" s="4">
        <v>0</v>
      </c>
      <c r="D5443" s="4">
        <v>0</v>
      </c>
      <c r="E5443" s="4">
        <f t="shared" si="168"/>
        <v>0</v>
      </c>
      <c r="F5443" s="4">
        <v>0</v>
      </c>
      <c r="G5443" s="4">
        <f t="shared" si="169"/>
        <v>0</v>
      </c>
    </row>
    <row r="5444" spans="1:7">
      <c r="A5444" s="4">
        <v>8</v>
      </c>
      <c r="B5444" s="4">
        <v>15</v>
      </c>
      <c r="C5444" s="4">
        <v>1</v>
      </c>
      <c r="D5444" s="4">
        <v>0</v>
      </c>
      <c r="E5444" s="4">
        <f t="shared" si="168"/>
        <v>0</v>
      </c>
      <c r="F5444" s="4">
        <v>0</v>
      </c>
      <c r="G5444" s="4">
        <f t="shared" si="169"/>
        <v>0</v>
      </c>
    </row>
    <row r="5445" spans="1:7">
      <c r="A5445" s="4">
        <v>8</v>
      </c>
      <c r="B5445" s="4">
        <v>15</v>
      </c>
      <c r="C5445" s="4">
        <v>2</v>
      </c>
      <c r="D5445" s="4">
        <v>0</v>
      </c>
      <c r="E5445" s="4">
        <f t="shared" si="168"/>
        <v>0</v>
      </c>
      <c r="F5445" s="4">
        <v>0</v>
      </c>
      <c r="G5445" s="4">
        <f t="shared" si="169"/>
        <v>0</v>
      </c>
    </row>
    <row r="5446" spans="1:7">
      <c r="A5446" s="4">
        <v>8</v>
      </c>
      <c r="B5446" s="4">
        <v>15</v>
      </c>
      <c r="C5446" s="4">
        <v>3</v>
      </c>
      <c r="D5446" s="4">
        <v>0</v>
      </c>
      <c r="E5446" s="4">
        <f t="shared" si="168"/>
        <v>0</v>
      </c>
      <c r="F5446" s="4">
        <v>0</v>
      </c>
      <c r="G5446" s="4">
        <f t="shared" si="169"/>
        <v>0</v>
      </c>
    </row>
    <row r="5447" spans="1:7">
      <c r="A5447" s="4">
        <v>8</v>
      </c>
      <c r="B5447" s="4">
        <v>15</v>
      </c>
      <c r="C5447" s="4">
        <v>4</v>
      </c>
      <c r="D5447" s="4">
        <v>0</v>
      </c>
      <c r="E5447" s="4">
        <f t="shared" si="168"/>
        <v>0</v>
      </c>
      <c r="F5447" s="4">
        <v>0</v>
      </c>
      <c r="G5447" s="4">
        <f t="shared" si="169"/>
        <v>0</v>
      </c>
    </row>
    <row r="5448" spans="1:7">
      <c r="A5448" s="4">
        <v>8</v>
      </c>
      <c r="B5448" s="4">
        <v>15</v>
      </c>
      <c r="C5448" s="4">
        <v>5</v>
      </c>
      <c r="D5448" s="4">
        <v>0</v>
      </c>
      <c r="E5448" s="4">
        <f t="shared" si="168"/>
        <v>0</v>
      </c>
      <c r="F5448" s="4">
        <v>0</v>
      </c>
      <c r="G5448" s="4">
        <f t="shared" si="169"/>
        <v>0</v>
      </c>
    </row>
    <row r="5449" spans="1:7">
      <c r="A5449" s="4">
        <v>8</v>
      </c>
      <c r="B5449" s="4">
        <v>15</v>
      </c>
      <c r="C5449" s="4">
        <v>6</v>
      </c>
      <c r="D5449" s="4">
        <v>29.297999999999998</v>
      </c>
      <c r="E5449" s="4">
        <f t="shared" si="168"/>
        <v>2.9297999999999998E-2</v>
      </c>
      <c r="F5449" s="4">
        <v>13.632</v>
      </c>
      <c r="G5449" s="4">
        <f t="shared" si="169"/>
        <v>1.3632E-2</v>
      </c>
    </row>
    <row r="5450" spans="1:7">
      <c r="A5450" s="4">
        <v>8</v>
      </c>
      <c r="B5450" s="4">
        <v>15</v>
      </c>
      <c r="C5450" s="4">
        <v>7</v>
      </c>
      <c r="D5450" s="4">
        <v>191.334</v>
      </c>
      <c r="E5450" s="4">
        <f t="shared" si="168"/>
        <v>0.191334</v>
      </c>
      <c r="F5450" s="4">
        <v>22.305</v>
      </c>
      <c r="G5450" s="4">
        <f t="shared" si="169"/>
        <v>2.2304999999999998E-2</v>
      </c>
    </row>
    <row r="5451" spans="1:7">
      <c r="A5451" s="4">
        <v>8</v>
      </c>
      <c r="B5451" s="4">
        <v>15</v>
      </c>
      <c r="C5451" s="4">
        <v>8</v>
      </c>
      <c r="D5451" s="4">
        <v>385.59699999999998</v>
      </c>
      <c r="E5451" s="4">
        <f t="shared" si="168"/>
        <v>0.38559699999999997</v>
      </c>
      <c r="F5451" s="4">
        <v>137.84899999999999</v>
      </c>
      <c r="G5451" s="4">
        <f t="shared" si="169"/>
        <v>0.137849</v>
      </c>
    </row>
    <row r="5452" spans="1:7">
      <c r="A5452" s="4">
        <v>8</v>
      </c>
      <c r="B5452" s="4">
        <v>15</v>
      </c>
      <c r="C5452" s="4">
        <v>9</v>
      </c>
      <c r="D5452" s="4">
        <v>547.97799999999995</v>
      </c>
      <c r="E5452" s="4">
        <f t="shared" si="168"/>
        <v>0.54797799999999997</v>
      </c>
      <c r="F5452" s="4">
        <v>303.78399999999999</v>
      </c>
      <c r="G5452" s="4">
        <f t="shared" si="169"/>
        <v>0.303784</v>
      </c>
    </row>
    <row r="5453" spans="1:7">
      <c r="A5453" s="4">
        <v>8</v>
      </c>
      <c r="B5453" s="4">
        <v>15</v>
      </c>
      <c r="C5453" s="4">
        <v>10</v>
      </c>
      <c r="D5453" s="4">
        <v>628.56799999999998</v>
      </c>
      <c r="E5453" s="4">
        <f t="shared" si="168"/>
        <v>0.62856800000000002</v>
      </c>
      <c r="F5453" s="4">
        <v>438.06099999999998</v>
      </c>
      <c r="G5453" s="4">
        <f t="shared" si="169"/>
        <v>0.43806099999999998</v>
      </c>
    </row>
    <row r="5454" spans="1:7">
      <c r="A5454" s="4">
        <v>8</v>
      </c>
      <c r="B5454" s="4">
        <v>15</v>
      </c>
      <c r="C5454" s="4">
        <v>11</v>
      </c>
      <c r="D5454" s="4">
        <v>723.27800000000002</v>
      </c>
      <c r="E5454" s="4">
        <f t="shared" si="168"/>
        <v>0.72327799999999998</v>
      </c>
      <c r="F5454" s="4">
        <v>571.94500000000005</v>
      </c>
      <c r="G5454" s="4">
        <f t="shared" si="169"/>
        <v>0.57194500000000004</v>
      </c>
    </row>
    <row r="5455" spans="1:7">
      <c r="A5455" s="4">
        <v>8</v>
      </c>
      <c r="B5455" s="4">
        <v>15</v>
      </c>
      <c r="C5455" s="4">
        <v>12</v>
      </c>
      <c r="D5455" s="4">
        <v>412.78500000000003</v>
      </c>
      <c r="E5455" s="4">
        <f t="shared" si="168"/>
        <v>0.41278500000000001</v>
      </c>
      <c r="F5455" s="4">
        <v>379.67</v>
      </c>
      <c r="G5455" s="4">
        <f t="shared" si="169"/>
        <v>0.37967000000000001</v>
      </c>
    </row>
    <row r="5456" spans="1:7">
      <c r="A5456" s="4">
        <v>8</v>
      </c>
      <c r="B5456" s="4">
        <v>15</v>
      </c>
      <c r="C5456" s="4">
        <v>13</v>
      </c>
      <c r="D5456" s="4">
        <v>178.517</v>
      </c>
      <c r="E5456" s="4">
        <f t="shared" si="168"/>
        <v>0.17851700000000001</v>
      </c>
      <c r="F5456" s="4">
        <v>177.04</v>
      </c>
      <c r="G5456" s="4">
        <f t="shared" si="169"/>
        <v>0.17704</v>
      </c>
    </row>
    <row r="5457" spans="1:7">
      <c r="A5457" s="4">
        <v>8</v>
      </c>
      <c r="B5457" s="4">
        <v>15</v>
      </c>
      <c r="C5457" s="4">
        <v>14</v>
      </c>
      <c r="D5457" s="4">
        <v>411.23099999999999</v>
      </c>
      <c r="E5457" s="4">
        <f t="shared" si="168"/>
        <v>0.41123100000000001</v>
      </c>
      <c r="F5457" s="4">
        <v>420.25200000000001</v>
      </c>
      <c r="G5457" s="4">
        <f t="shared" si="169"/>
        <v>0.42025200000000001</v>
      </c>
    </row>
    <row r="5458" spans="1:7">
      <c r="A5458" s="4">
        <v>8</v>
      </c>
      <c r="B5458" s="4">
        <v>15</v>
      </c>
      <c r="C5458" s="4">
        <v>15</v>
      </c>
      <c r="D5458" s="4">
        <v>85.796999999999997</v>
      </c>
      <c r="E5458" s="4">
        <f t="shared" si="168"/>
        <v>8.5796999999999998E-2</v>
      </c>
      <c r="F5458" s="4">
        <v>86.07</v>
      </c>
      <c r="G5458" s="4">
        <f t="shared" si="169"/>
        <v>8.6069999999999994E-2</v>
      </c>
    </row>
    <row r="5459" spans="1:7">
      <c r="A5459" s="4">
        <v>8</v>
      </c>
      <c r="B5459" s="4">
        <v>15</v>
      </c>
      <c r="C5459" s="4">
        <v>16</v>
      </c>
      <c r="D5459" s="4">
        <v>159.06700000000001</v>
      </c>
      <c r="E5459" s="4">
        <f t="shared" si="168"/>
        <v>0.15906700000000001</v>
      </c>
      <c r="F5459" s="4">
        <v>168.45599999999999</v>
      </c>
      <c r="G5459" s="4">
        <f t="shared" si="169"/>
        <v>0.16845599999999999</v>
      </c>
    </row>
    <row r="5460" spans="1:7">
      <c r="A5460" s="4">
        <v>8</v>
      </c>
      <c r="B5460" s="4">
        <v>15</v>
      </c>
      <c r="C5460" s="4">
        <v>17</v>
      </c>
      <c r="D5460" s="4">
        <v>192.536</v>
      </c>
      <c r="E5460" s="4">
        <f t="shared" ref="E5460:E5523" si="170">D5460/1000</f>
        <v>0.19253600000000001</v>
      </c>
      <c r="F5460" s="4">
        <v>309.54599999999999</v>
      </c>
      <c r="G5460" s="4">
        <f t="shared" ref="G5460:G5523" si="171">F5460/1000</f>
        <v>0.30954599999999999</v>
      </c>
    </row>
    <row r="5461" spans="1:7">
      <c r="A5461" s="4">
        <v>8</v>
      </c>
      <c r="B5461" s="4">
        <v>15</v>
      </c>
      <c r="C5461" s="4">
        <v>18</v>
      </c>
      <c r="D5461" s="4">
        <v>68.673000000000002</v>
      </c>
      <c r="E5461" s="4">
        <f t="shared" si="170"/>
        <v>6.8672999999999998E-2</v>
      </c>
      <c r="F5461" s="4">
        <v>245.435</v>
      </c>
      <c r="G5461" s="4">
        <f t="shared" si="171"/>
        <v>0.24543500000000001</v>
      </c>
    </row>
    <row r="5462" spans="1:7">
      <c r="A5462" s="4">
        <v>8</v>
      </c>
      <c r="B5462" s="4">
        <v>15</v>
      </c>
      <c r="C5462" s="4">
        <v>19</v>
      </c>
      <c r="D5462" s="4">
        <v>0</v>
      </c>
      <c r="E5462" s="4">
        <f t="shared" si="170"/>
        <v>0</v>
      </c>
      <c r="F5462" s="4">
        <v>0</v>
      </c>
      <c r="G5462" s="4">
        <f t="shared" si="171"/>
        <v>0</v>
      </c>
    </row>
    <row r="5463" spans="1:7">
      <c r="A5463" s="4">
        <v>8</v>
      </c>
      <c r="B5463" s="4">
        <v>15</v>
      </c>
      <c r="C5463" s="4">
        <v>20</v>
      </c>
      <c r="D5463" s="4">
        <v>0</v>
      </c>
      <c r="E5463" s="4">
        <f t="shared" si="170"/>
        <v>0</v>
      </c>
      <c r="F5463" s="4">
        <v>0</v>
      </c>
      <c r="G5463" s="4">
        <f t="shared" si="171"/>
        <v>0</v>
      </c>
    </row>
    <row r="5464" spans="1:7">
      <c r="A5464" s="4">
        <v>8</v>
      </c>
      <c r="B5464" s="4">
        <v>15</v>
      </c>
      <c r="C5464" s="4">
        <v>21</v>
      </c>
      <c r="D5464" s="4">
        <v>0</v>
      </c>
      <c r="E5464" s="4">
        <f t="shared" si="170"/>
        <v>0</v>
      </c>
      <c r="F5464" s="4">
        <v>0</v>
      </c>
      <c r="G5464" s="4">
        <f t="shared" si="171"/>
        <v>0</v>
      </c>
    </row>
    <row r="5465" spans="1:7">
      <c r="A5465" s="4">
        <v>8</v>
      </c>
      <c r="B5465" s="4">
        <v>15</v>
      </c>
      <c r="C5465" s="4">
        <v>22</v>
      </c>
      <c r="D5465" s="4">
        <v>0</v>
      </c>
      <c r="E5465" s="4">
        <f t="shared" si="170"/>
        <v>0</v>
      </c>
      <c r="F5465" s="4">
        <v>0</v>
      </c>
      <c r="G5465" s="4">
        <f t="shared" si="171"/>
        <v>0</v>
      </c>
    </row>
    <row r="5466" spans="1:7">
      <c r="A5466" s="4">
        <v>8</v>
      </c>
      <c r="B5466" s="4">
        <v>15</v>
      </c>
      <c r="C5466" s="4">
        <v>23</v>
      </c>
      <c r="D5466" s="4">
        <v>0</v>
      </c>
      <c r="E5466" s="4">
        <f t="shared" si="170"/>
        <v>0</v>
      </c>
      <c r="F5466" s="4">
        <v>0</v>
      </c>
      <c r="G5466" s="4">
        <f t="shared" si="171"/>
        <v>0</v>
      </c>
    </row>
    <row r="5467" spans="1:7">
      <c r="A5467" s="4">
        <v>8</v>
      </c>
      <c r="B5467" s="4">
        <v>16</v>
      </c>
      <c r="C5467" s="4">
        <v>0</v>
      </c>
      <c r="D5467" s="4">
        <v>0</v>
      </c>
      <c r="E5467" s="4">
        <f t="shared" si="170"/>
        <v>0</v>
      </c>
      <c r="F5467" s="4">
        <v>0</v>
      </c>
      <c r="G5467" s="4">
        <f t="shared" si="171"/>
        <v>0</v>
      </c>
    </row>
    <row r="5468" spans="1:7">
      <c r="A5468" s="4">
        <v>8</v>
      </c>
      <c r="B5468" s="4">
        <v>16</v>
      </c>
      <c r="C5468" s="4">
        <v>1</v>
      </c>
      <c r="D5468" s="4">
        <v>0</v>
      </c>
      <c r="E5468" s="4">
        <f t="shared" si="170"/>
        <v>0</v>
      </c>
      <c r="F5468" s="4">
        <v>0</v>
      </c>
      <c r="G5468" s="4">
        <f t="shared" si="171"/>
        <v>0</v>
      </c>
    </row>
    <row r="5469" spans="1:7">
      <c r="A5469" s="4">
        <v>8</v>
      </c>
      <c r="B5469" s="4">
        <v>16</v>
      </c>
      <c r="C5469" s="4">
        <v>2</v>
      </c>
      <c r="D5469" s="4">
        <v>0</v>
      </c>
      <c r="E5469" s="4">
        <f t="shared" si="170"/>
        <v>0</v>
      </c>
      <c r="F5469" s="4">
        <v>0</v>
      </c>
      <c r="G5469" s="4">
        <f t="shared" si="171"/>
        <v>0</v>
      </c>
    </row>
    <row r="5470" spans="1:7">
      <c r="A5470" s="4">
        <v>8</v>
      </c>
      <c r="B5470" s="4">
        <v>16</v>
      </c>
      <c r="C5470" s="4">
        <v>3</v>
      </c>
      <c r="D5470" s="4">
        <v>0</v>
      </c>
      <c r="E5470" s="4">
        <f t="shared" si="170"/>
        <v>0</v>
      </c>
      <c r="F5470" s="4">
        <v>0</v>
      </c>
      <c r="G5470" s="4">
        <f t="shared" si="171"/>
        <v>0</v>
      </c>
    </row>
    <row r="5471" spans="1:7">
      <c r="A5471" s="4">
        <v>8</v>
      </c>
      <c r="B5471" s="4">
        <v>16</v>
      </c>
      <c r="C5471" s="4">
        <v>4</v>
      </c>
      <c r="D5471" s="4">
        <v>0</v>
      </c>
      <c r="E5471" s="4">
        <f t="shared" si="170"/>
        <v>0</v>
      </c>
      <c r="F5471" s="4">
        <v>0</v>
      </c>
      <c r="G5471" s="4">
        <f t="shared" si="171"/>
        <v>0</v>
      </c>
    </row>
    <row r="5472" spans="1:7">
      <c r="A5472" s="4">
        <v>8</v>
      </c>
      <c r="B5472" s="4">
        <v>16</v>
      </c>
      <c r="C5472" s="4">
        <v>5</v>
      </c>
      <c r="D5472" s="4">
        <v>0</v>
      </c>
      <c r="E5472" s="4">
        <f t="shared" si="170"/>
        <v>0</v>
      </c>
      <c r="F5472" s="4">
        <v>0</v>
      </c>
      <c r="G5472" s="4">
        <f t="shared" si="171"/>
        <v>0</v>
      </c>
    </row>
    <row r="5473" spans="1:7">
      <c r="A5473" s="4">
        <v>8</v>
      </c>
      <c r="B5473" s="4">
        <v>16</v>
      </c>
      <c r="C5473" s="4">
        <v>6</v>
      </c>
      <c r="D5473" s="4">
        <v>6.0629999999999997</v>
      </c>
      <c r="E5473" s="4">
        <f t="shared" si="170"/>
        <v>6.0629999999999998E-3</v>
      </c>
      <c r="F5473" s="4">
        <v>6.0629999999999997</v>
      </c>
      <c r="G5473" s="4">
        <f t="shared" si="171"/>
        <v>6.0629999999999998E-3</v>
      </c>
    </row>
    <row r="5474" spans="1:7">
      <c r="A5474" s="4">
        <v>8</v>
      </c>
      <c r="B5474" s="4">
        <v>16</v>
      </c>
      <c r="C5474" s="4">
        <v>7</v>
      </c>
      <c r="D5474" s="4">
        <v>34.049999999999997</v>
      </c>
      <c r="E5474" s="4">
        <f t="shared" si="170"/>
        <v>3.4049999999999997E-2</v>
      </c>
      <c r="F5474" s="4">
        <v>34.049999999999997</v>
      </c>
      <c r="G5474" s="4">
        <f t="shared" si="171"/>
        <v>3.4049999999999997E-2</v>
      </c>
    </row>
    <row r="5475" spans="1:7">
      <c r="A5475" s="4">
        <v>8</v>
      </c>
      <c r="B5475" s="4">
        <v>16</v>
      </c>
      <c r="C5475" s="4">
        <v>8</v>
      </c>
      <c r="D5475" s="4">
        <v>68.501999999999995</v>
      </c>
      <c r="E5475" s="4">
        <f t="shared" si="170"/>
        <v>6.8501999999999993E-2</v>
      </c>
      <c r="F5475" s="4">
        <v>68.372</v>
      </c>
      <c r="G5475" s="4">
        <f t="shared" si="171"/>
        <v>6.8372000000000002E-2</v>
      </c>
    </row>
    <row r="5476" spans="1:7">
      <c r="A5476" s="4">
        <v>8</v>
      </c>
      <c r="B5476" s="4">
        <v>16</v>
      </c>
      <c r="C5476" s="4">
        <v>9</v>
      </c>
      <c r="D5476" s="4">
        <v>128.74</v>
      </c>
      <c r="E5476" s="4">
        <f t="shared" si="170"/>
        <v>0.12874000000000002</v>
      </c>
      <c r="F5476" s="4">
        <v>125.836</v>
      </c>
      <c r="G5476" s="4">
        <f t="shared" si="171"/>
        <v>0.125836</v>
      </c>
    </row>
    <row r="5477" spans="1:7">
      <c r="A5477" s="4">
        <v>8</v>
      </c>
      <c r="B5477" s="4">
        <v>16</v>
      </c>
      <c r="C5477" s="4">
        <v>10</v>
      </c>
      <c r="D5477" s="4">
        <v>143.54</v>
      </c>
      <c r="E5477" s="4">
        <f t="shared" si="170"/>
        <v>0.14354</v>
      </c>
      <c r="F5477" s="4">
        <v>139.43</v>
      </c>
      <c r="G5477" s="4">
        <f t="shared" si="171"/>
        <v>0.13943</v>
      </c>
    </row>
    <row r="5478" spans="1:7">
      <c r="A5478" s="4">
        <v>8</v>
      </c>
      <c r="B5478" s="4">
        <v>16</v>
      </c>
      <c r="C5478" s="4">
        <v>11</v>
      </c>
      <c r="D5478" s="4">
        <v>728.54300000000001</v>
      </c>
      <c r="E5478" s="4">
        <f t="shared" si="170"/>
        <v>0.72854300000000005</v>
      </c>
      <c r="F5478" s="4">
        <v>578.60400000000004</v>
      </c>
      <c r="G5478" s="4">
        <f t="shared" si="171"/>
        <v>0.57860400000000001</v>
      </c>
    </row>
    <row r="5479" spans="1:7">
      <c r="A5479" s="4">
        <v>8</v>
      </c>
      <c r="B5479" s="4">
        <v>16</v>
      </c>
      <c r="C5479" s="4">
        <v>12</v>
      </c>
      <c r="D5479" s="4">
        <v>762.476</v>
      </c>
      <c r="E5479" s="4">
        <f t="shared" si="170"/>
        <v>0.76247600000000004</v>
      </c>
      <c r="F5479" s="4">
        <v>660.19299999999998</v>
      </c>
      <c r="G5479" s="4">
        <f t="shared" si="171"/>
        <v>0.66019300000000003</v>
      </c>
    </row>
    <row r="5480" spans="1:7">
      <c r="A5480" s="4">
        <v>8</v>
      </c>
      <c r="B5480" s="4">
        <v>16</v>
      </c>
      <c r="C5480" s="4">
        <v>13</v>
      </c>
      <c r="D5480" s="4">
        <v>707.74800000000005</v>
      </c>
      <c r="E5480" s="4">
        <f t="shared" si="170"/>
        <v>0.70774800000000004</v>
      </c>
      <c r="F5480" s="4">
        <v>671.04</v>
      </c>
      <c r="G5480" s="4">
        <f t="shared" si="171"/>
        <v>0.67103999999999997</v>
      </c>
    </row>
    <row r="5481" spans="1:7">
      <c r="A5481" s="4">
        <v>8</v>
      </c>
      <c r="B5481" s="4">
        <v>16</v>
      </c>
      <c r="C5481" s="4">
        <v>14</v>
      </c>
      <c r="D5481" s="4">
        <v>380.37400000000002</v>
      </c>
      <c r="E5481" s="4">
        <f t="shared" si="170"/>
        <v>0.38037400000000005</v>
      </c>
      <c r="F5481" s="4">
        <v>387.03500000000003</v>
      </c>
      <c r="G5481" s="4">
        <f t="shared" si="171"/>
        <v>0.38703500000000002</v>
      </c>
    </row>
    <row r="5482" spans="1:7">
      <c r="A5482" s="4">
        <v>8</v>
      </c>
      <c r="B5482" s="4">
        <v>16</v>
      </c>
      <c r="C5482" s="4">
        <v>15</v>
      </c>
      <c r="D5482" s="4">
        <v>192.166</v>
      </c>
      <c r="E5482" s="4">
        <f t="shared" si="170"/>
        <v>0.192166</v>
      </c>
      <c r="F5482" s="4">
        <v>197.13399999999999</v>
      </c>
      <c r="G5482" s="4">
        <f t="shared" si="171"/>
        <v>0.19713399999999998</v>
      </c>
    </row>
    <row r="5483" spans="1:7">
      <c r="A5483" s="4">
        <v>8</v>
      </c>
      <c r="B5483" s="4">
        <v>16</v>
      </c>
      <c r="C5483" s="4">
        <v>16</v>
      </c>
      <c r="D5483" s="4">
        <v>60.984000000000002</v>
      </c>
      <c r="E5483" s="4">
        <f t="shared" si="170"/>
        <v>6.0984000000000003E-2</v>
      </c>
      <c r="F5483" s="4">
        <v>60.978999999999999</v>
      </c>
      <c r="G5483" s="4">
        <f t="shared" si="171"/>
        <v>6.0978999999999998E-2</v>
      </c>
    </row>
    <row r="5484" spans="1:7">
      <c r="A5484" s="4">
        <v>8</v>
      </c>
      <c r="B5484" s="4">
        <v>16</v>
      </c>
      <c r="C5484" s="4">
        <v>17</v>
      </c>
      <c r="D5484" s="4">
        <v>79.629000000000005</v>
      </c>
      <c r="E5484" s="4">
        <f t="shared" si="170"/>
        <v>7.9629000000000005E-2</v>
      </c>
      <c r="F5484" s="4">
        <v>83.076999999999998</v>
      </c>
      <c r="G5484" s="4">
        <f t="shared" si="171"/>
        <v>8.3076999999999998E-2</v>
      </c>
    </row>
    <row r="5485" spans="1:7">
      <c r="A5485" s="4">
        <v>8</v>
      </c>
      <c r="B5485" s="4">
        <v>16</v>
      </c>
      <c r="C5485" s="4">
        <v>18</v>
      </c>
      <c r="D5485" s="4">
        <v>57.033000000000001</v>
      </c>
      <c r="E5485" s="4">
        <f t="shared" si="170"/>
        <v>5.7033E-2</v>
      </c>
      <c r="F5485" s="4">
        <v>75.188000000000002</v>
      </c>
      <c r="G5485" s="4">
        <f t="shared" si="171"/>
        <v>7.5188000000000005E-2</v>
      </c>
    </row>
    <row r="5486" spans="1:7">
      <c r="A5486" s="4">
        <v>8</v>
      </c>
      <c r="B5486" s="4">
        <v>16</v>
      </c>
      <c r="C5486" s="4">
        <v>19</v>
      </c>
      <c r="D5486" s="4">
        <v>0</v>
      </c>
      <c r="E5486" s="4">
        <f t="shared" si="170"/>
        <v>0</v>
      </c>
      <c r="F5486" s="4">
        <v>0</v>
      </c>
      <c r="G5486" s="4">
        <f t="shared" si="171"/>
        <v>0</v>
      </c>
    </row>
    <row r="5487" spans="1:7">
      <c r="A5487" s="4">
        <v>8</v>
      </c>
      <c r="B5487" s="4">
        <v>16</v>
      </c>
      <c r="C5487" s="4">
        <v>20</v>
      </c>
      <c r="D5487" s="4">
        <v>0</v>
      </c>
      <c r="E5487" s="4">
        <f t="shared" si="170"/>
        <v>0</v>
      </c>
      <c r="F5487" s="4">
        <v>0</v>
      </c>
      <c r="G5487" s="4">
        <f t="shared" si="171"/>
        <v>0</v>
      </c>
    </row>
    <row r="5488" spans="1:7">
      <c r="A5488" s="4">
        <v>8</v>
      </c>
      <c r="B5488" s="4">
        <v>16</v>
      </c>
      <c r="C5488" s="4">
        <v>21</v>
      </c>
      <c r="D5488" s="4">
        <v>0</v>
      </c>
      <c r="E5488" s="4">
        <f t="shared" si="170"/>
        <v>0</v>
      </c>
      <c r="F5488" s="4">
        <v>0</v>
      </c>
      <c r="G5488" s="4">
        <f t="shared" si="171"/>
        <v>0</v>
      </c>
    </row>
    <row r="5489" spans="1:7">
      <c r="A5489" s="4">
        <v>8</v>
      </c>
      <c r="B5489" s="4">
        <v>16</v>
      </c>
      <c r="C5489" s="4">
        <v>22</v>
      </c>
      <c r="D5489" s="4">
        <v>0</v>
      </c>
      <c r="E5489" s="4">
        <f t="shared" si="170"/>
        <v>0</v>
      </c>
      <c r="F5489" s="4">
        <v>0</v>
      </c>
      <c r="G5489" s="4">
        <f t="shared" si="171"/>
        <v>0</v>
      </c>
    </row>
    <row r="5490" spans="1:7">
      <c r="A5490" s="4">
        <v>8</v>
      </c>
      <c r="B5490" s="4">
        <v>16</v>
      </c>
      <c r="C5490" s="4">
        <v>23</v>
      </c>
      <c r="D5490" s="4">
        <v>0</v>
      </c>
      <c r="E5490" s="4">
        <f t="shared" si="170"/>
        <v>0</v>
      </c>
      <c r="F5490" s="4">
        <v>0</v>
      </c>
      <c r="G5490" s="4">
        <f t="shared" si="171"/>
        <v>0</v>
      </c>
    </row>
    <row r="5491" spans="1:7">
      <c r="A5491" s="4">
        <v>8</v>
      </c>
      <c r="B5491" s="4">
        <v>17</v>
      </c>
      <c r="C5491" s="4">
        <v>0</v>
      </c>
      <c r="D5491" s="4">
        <v>0</v>
      </c>
      <c r="E5491" s="4">
        <f t="shared" si="170"/>
        <v>0</v>
      </c>
      <c r="F5491" s="4">
        <v>0</v>
      </c>
      <c r="G5491" s="4">
        <f t="shared" si="171"/>
        <v>0</v>
      </c>
    </row>
    <row r="5492" spans="1:7">
      <c r="A5492" s="4">
        <v>8</v>
      </c>
      <c r="B5492" s="4">
        <v>17</v>
      </c>
      <c r="C5492" s="4">
        <v>1</v>
      </c>
      <c r="D5492" s="4">
        <v>0</v>
      </c>
      <c r="E5492" s="4">
        <f t="shared" si="170"/>
        <v>0</v>
      </c>
      <c r="F5492" s="4">
        <v>0</v>
      </c>
      <c r="G5492" s="4">
        <f t="shared" si="171"/>
        <v>0</v>
      </c>
    </row>
    <row r="5493" spans="1:7">
      <c r="A5493" s="4">
        <v>8</v>
      </c>
      <c r="B5493" s="4">
        <v>17</v>
      </c>
      <c r="C5493" s="4">
        <v>2</v>
      </c>
      <c r="D5493" s="4">
        <v>0</v>
      </c>
      <c r="E5493" s="4">
        <f t="shared" si="170"/>
        <v>0</v>
      </c>
      <c r="F5493" s="4">
        <v>0</v>
      </c>
      <c r="G5493" s="4">
        <f t="shared" si="171"/>
        <v>0</v>
      </c>
    </row>
    <row r="5494" spans="1:7">
      <c r="A5494" s="4">
        <v>8</v>
      </c>
      <c r="B5494" s="4">
        <v>17</v>
      </c>
      <c r="C5494" s="4">
        <v>3</v>
      </c>
      <c r="D5494" s="4">
        <v>0</v>
      </c>
      <c r="E5494" s="4">
        <f t="shared" si="170"/>
        <v>0</v>
      </c>
      <c r="F5494" s="4">
        <v>0</v>
      </c>
      <c r="G5494" s="4">
        <f t="shared" si="171"/>
        <v>0</v>
      </c>
    </row>
    <row r="5495" spans="1:7">
      <c r="A5495" s="4">
        <v>8</v>
      </c>
      <c r="B5495" s="4">
        <v>17</v>
      </c>
      <c r="C5495" s="4">
        <v>4</v>
      </c>
      <c r="D5495" s="4">
        <v>0</v>
      </c>
      <c r="E5495" s="4">
        <f t="shared" si="170"/>
        <v>0</v>
      </c>
      <c r="F5495" s="4">
        <v>0</v>
      </c>
      <c r="G5495" s="4">
        <f t="shared" si="171"/>
        <v>0</v>
      </c>
    </row>
    <row r="5496" spans="1:7">
      <c r="A5496" s="4">
        <v>8</v>
      </c>
      <c r="B5496" s="4">
        <v>17</v>
      </c>
      <c r="C5496" s="4">
        <v>5</v>
      </c>
      <c r="D5496" s="4">
        <v>0</v>
      </c>
      <c r="E5496" s="4">
        <f t="shared" si="170"/>
        <v>0</v>
      </c>
      <c r="F5496" s="4">
        <v>0</v>
      </c>
      <c r="G5496" s="4">
        <f t="shared" si="171"/>
        <v>0</v>
      </c>
    </row>
    <row r="5497" spans="1:7">
      <c r="A5497" s="4">
        <v>8</v>
      </c>
      <c r="B5497" s="4">
        <v>17</v>
      </c>
      <c r="C5497" s="4">
        <v>6</v>
      </c>
      <c r="D5497" s="4">
        <v>6.0839999999999996</v>
      </c>
      <c r="E5497" s="4">
        <f t="shared" si="170"/>
        <v>6.084E-3</v>
      </c>
      <c r="F5497" s="4">
        <v>6.0839999999999996</v>
      </c>
      <c r="G5497" s="4">
        <f t="shared" si="171"/>
        <v>6.084E-3</v>
      </c>
    </row>
    <row r="5498" spans="1:7">
      <c r="A5498" s="4">
        <v>8</v>
      </c>
      <c r="B5498" s="4">
        <v>17</v>
      </c>
      <c r="C5498" s="4">
        <v>7</v>
      </c>
      <c r="D5498" s="4">
        <v>80.003</v>
      </c>
      <c r="E5498" s="4">
        <f t="shared" si="170"/>
        <v>8.0003000000000005E-2</v>
      </c>
      <c r="F5498" s="4">
        <v>76.076999999999998</v>
      </c>
      <c r="G5498" s="4">
        <f t="shared" si="171"/>
        <v>7.6076999999999992E-2</v>
      </c>
    </row>
    <row r="5499" spans="1:7">
      <c r="A5499" s="4">
        <v>8</v>
      </c>
      <c r="B5499" s="4">
        <v>17</v>
      </c>
      <c r="C5499" s="4">
        <v>8</v>
      </c>
      <c r="D5499" s="4">
        <v>377.07600000000002</v>
      </c>
      <c r="E5499" s="4">
        <f t="shared" si="170"/>
        <v>0.37707600000000002</v>
      </c>
      <c r="F5499" s="4">
        <v>159.505</v>
      </c>
      <c r="G5499" s="4">
        <f t="shared" si="171"/>
        <v>0.15950500000000001</v>
      </c>
    </row>
    <row r="5500" spans="1:7">
      <c r="A5500" s="4">
        <v>8</v>
      </c>
      <c r="B5500" s="4">
        <v>17</v>
      </c>
      <c r="C5500" s="4">
        <v>9</v>
      </c>
      <c r="D5500" s="4">
        <v>540.86</v>
      </c>
      <c r="E5500" s="4">
        <f t="shared" si="170"/>
        <v>0.54086000000000001</v>
      </c>
      <c r="F5500" s="4">
        <v>313.59399999999999</v>
      </c>
      <c r="G5500" s="4">
        <f t="shared" si="171"/>
        <v>0.31359399999999998</v>
      </c>
    </row>
    <row r="5501" spans="1:7">
      <c r="A5501" s="4">
        <v>8</v>
      </c>
      <c r="B5501" s="4">
        <v>17</v>
      </c>
      <c r="C5501" s="4">
        <v>10</v>
      </c>
      <c r="D5501" s="4">
        <v>511.065</v>
      </c>
      <c r="E5501" s="4">
        <f t="shared" si="170"/>
        <v>0.51106499999999999</v>
      </c>
      <c r="F5501" s="4">
        <v>391.26400000000001</v>
      </c>
      <c r="G5501" s="4">
        <f t="shared" si="171"/>
        <v>0.391264</v>
      </c>
    </row>
    <row r="5502" spans="1:7">
      <c r="A5502" s="4">
        <v>8</v>
      </c>
      <c r="B5502" s="4">
        <v>17</v>
      </c>
      <c r="C5502" s="4">
        <v>11</v>
      </c>
      <c r="D5502" s="4">
        <v>705.31399999999996</v>
      </c>
      <c r="E5502" s="4">
        <f t="shared" si="170"/>
        <v>0.705314</v>
      </c>
      <c r="F5502" s="4">
        <v>556.87599999999998</v>
      </c>
      <c r="G5502" s="4">
        <f t="shared" si="171"/>
        <v>0.55687599999999993</v>
      </c>
    </row>
    <row r="5503" spans="1:7">
      <c r="A5503" s="4">
        <v>8</v>
      </c>
      <c r="B5503" s="4">
        <v>17</v>
      </c>
      <c r="C5503" s="4">
        <v>12</v>
      </c>
      <c r="D5503" s="4">
        <v>713.44600000000003</v>
      </c>
      <c r="E5503" s="4">
        <f t="shared" si="170"/>
        <v>0.71344600000000002</v>
      </c>
      <c r="F5503" s="4">
        <v>622.06200000000001</v>
      </c>
      <c r="G5503" s="4">
        <f t="shared" si="171"/>
        <v>0.622062</v>
      </c>
    </row>
    <row r="5504" spans="1:7">
      <c r="A5504" s="4">
        <v>8</v>
      </c>
      <c r="B5504" s="4">
        <v>17</v>
      </c>
      <c r="C5504" s="4">
        <v>13</v>
      </c>
      <c r="D5504" s="4">
        <v>141.80099999999999</v>
      </c>
      <c r="E5504" s="4">
        <f t="shared" si="170"/>
        <v>0.14180099999999998</v>
      </c>
      <c r="F5504" s="4">
        <v>140.94200000000001</v>
      </c>
      <c r="G5504" s="4">
        <f t="shared" si="171"/>
        <v>0.14094200000000001</v>
      </c>
    </row>
    <row r="5505" spans="1:7">
      <c r="A5505" s="4">
        <v>8</v>
      </c>
      <c r="B5505" s="4">
        <v>17</v>
      </c>
      <c r="C5505" s="4">
        <v>14</v>
      </c>
      <c r="D5505" s="4">
        <v>636.22299999999996</v>
      </c>
      <c r="E5505" s="4">
        <f t="shared" si="170"/>
        <v>0.63622299999999998</v>
      </c>
      <c r="F5505" s="4">
        <v>655.43100000000004</v>
      </c>
      <c r="G5505" s="4">
        <f t="shared" si="171"/>
        <v>0.65543099999999999</v>
      </c>
    </row>
    <row r="5506" spans="1:7">
      <c r="A5506" s="4">
        <v>8</v>
      </c>
      <c r="B5506" s="4">
        <v>17</v>
      </c>
      <c r="C5506" s="4">
        <v>15</v>
      </c>
      <c r="D5506" s="4">
        <v>554.37300000000005</v>
      </c>
      <c r="E5506" s="4">
        <f t="shared" si="170"/>
        <v>0.554373</v>
      </c>
      <c r="F5506" s="4">
        <v>646.31799999999998</v>
      </c>
      <c r="G5506" s="4">
        <f t="shared" si="171"/>
        <v>0.64631799999999995</v>
      </c>
    </row>
    <row r="5507" spans="1:7">
      <c r="A5507" s="4">
        <v>8</v>
      </c>
      <c r="B5507" s="4">
        <v>17</v>
      </c>
      <c r="C5507" s="4">
        <v>16</v>
      </c>
      <c r="D5507" s="4">
        <v>413.64</v>
      </c>
      <c r="E5507" s="4">
        <f t="shared" si="170"/>
        <v>0.41364000000000001</v>
      </c>
      <c r="F5507" s="4">
        <v>579.99300000000005</v>
      </c>
      <c r="G5507" s="4">
        <f t="shared" si="171"/>
        <v>0.57999300000000009</v>
      </c>
    </row>
    <row r="5508" spans="1:7">
      <c r="A5508" s="4">
        <v>8</v>
      </c>
      <c r="B5508" s="4">
        <v>17</v>
      </c>
      <c r="C5508" s="4">
        <v>17</v>
      </c>
      <c r="D5508" s="4">
        <v>230.03</v>
      </c>
      <c r="E5508" s="4">
        <f t="shared" si="170"/>
        <v>0.23003000000000001</v>
      </c>
      <c r="F5508" s="4">
        <v>446.00799999999998</v>
      </c>
      <c r="G5508" s="4">
        <f t="shared" si="171"/>
        <v>0.44600799999999996</v>
      </c>
    </row>
    <row r="5509" spans="1:7">
      <c r="A5509" s="4">
        <v>8</v>
      </c>
      <c r="B5509" s="4">
        <v>17</v>
      </c>
      <c r="C5509" s="4">
        <v>18</v>
      </c>
      <c r="D5509" s="4">
        <v>66.956999999999994</v>
      </c>
      <c r="E5509" s="4">
        <f t="shared" si="170"/>
        <v>6.6956999999999989E-2</v>
      </c>
      <c r="F5509" s="4">
        <v>229.839</v>
      </c>
      <c r="G5509" s="4">
        <f t="shared" si="171"/>
        <v>0.22983899999999999</v>
      </c>
    </row>
    <row r="5510" spans="1:7">
      <c r="A5510" s="4">
        <v>8</v>
      </c>
      <c r="B5510" s="4">
        <v>17</v>
      </c>
      <c r="C5510" s="4">
        <v>19</v>
      </c>
      <c r="D5510" s="4">
        <v>0</v>
      </c>
      <c r="E5510" s="4">
        <f t="shared" si="170"/>
        <v>0</v>
      </c>
      <c r="F5510" s="4">
        <v>0</v>
      </c>
      <c r="G5510" s="4">
        <f t="shared" si="171"/>
        <v>0</v>
      </c>
    </row>
    <row r="5511" spans="1:7">
      <c r="A5511" s="4">
        <v>8</v>
      </c>
      <c r="B5511" s="4">
        <v>17</v>
      </c>
      <c r="C5511" s="4">
        <v>20</v>
      </c>
      <c r="D5511" s="4">
        <v>0</v>
      </c>
      <c r="E5511" s="4">
        <f t="shared" si="170"/>
        <v>0</v>
      </c>
      <c r="F5511" s="4">
        <v>0</v>
      </c>
      <c r="G5511" s="4">
        <f t="shared" si="171"/>
        <v>0</v>
      </c>
    </row>
    <row r="5512" spans="1:7">
      <c r="A5512" s="4">
        <v>8</v>
      </c>
      <c r="B5512" s="4">
        <v>17</v>
      </c>
      <c r="C5512" s="4">
        <v>21</v>
      </c>
      <c r="D5512" s="4">
        <v>0</v>
      </c>
      <c r="E5512" s="4">
        <f t="shared" si="170"/>
        <v>0</v>
      </c>
      <c r="F5512" s="4">
        <v>0</v>
      </c>
      <c r="G5512" s="4">
        <f t="shared" si="171"/>
        <v>0</v>
      </c>
    </row>
    <row r="5513" spans="1:7">
      <c r="A5513" s="4">
        <v>8</v>
      </c>
      <c r="B5513" s="4">
        <v>17</v>
      </c>
      <c r="C5513" s="4">
        <v>22</v>
      </c>
      <c r="D5513" s="4">
        <v>0</v>
      </c>
      <c r="E5513" s="4">
        <f t="shared" si="170"/>
        <v>0</v>
      </c>
      <c r="F5513" s="4">
        <v>0</v>
      </c>
      <c r="G5513" s="4">
        <f t="shared" si="171"/>
        <v>0</v>
      </c>
    </row>
    <row r="5514" spans="1:7">
      <c r="A5514" s="4">
        <v>8</v>
      </c>
      <c r="B5514" s="4">
        <v>17</v>
      </c>
      <c r="C5514" s="4">
        <v>23</v>
      </c>
      <c r="D5514" s="4">
        <v>0</v>
      </c>
      <c r="E5514" s="4">
        <f t="shared" si="170"/>
        <v>0</v>
      </c>
      <c r="F5514" s="4">
        <v>0</v>
      </c>
      <c r="G5514" s="4">
        <f t="shared" si="171"/>
        <v>0</v>
      </c>
    </row>
    <row r="5515" spans="1:7">
      <c r="A5515" s="4">
        <v>8</v>
      </c>
      <c r="B5515" s="4">
        <v>18</v>
      </c>
      <c r="C5515" s="4">
        <v>0</v>
      </c>
      <c r="D5515" s="4">
        <v>0</v>
      </c>
      <c r="E5515" s="4">
        <f t="shared" si="170"/>
        <v>0</v>
      </c>
      <c r="F5515" s="4">
        <v>0</v>
      </c>
      <c r="G5515" s="4">
        <f t="shared" si="171"/>
        <v>0</v>
      </c>
    </row>
    <row r="5516" spans="1:7">
      <c r="A5516" s="4">
        <v>8</v>
      </c>
      <c r="B5516" s="4">
        <v>18</v>
      </c>
      <c r="C5516" s="4">
        <v>1</v>
      </c>
      <c r="D5516" s="4">
        <v>0</v>
      </c>
      <c r="E5516" s="4">
        <f t="shared" si="170"/>
        <v>0</v>
      </c>
      <c r="F5516" s="4">
        <v>0</v>
      </c>
      <c r="G5516" s="4">
        <f t="shared" si="171"/>
        <v>0</v>
      </c>
    </row>
    <row r="5517" spans="1:7">
      <c r="A5517" s="4">
        <v>8</v>
      </c>
      <c r="B5517" s="4">
        <v>18</v>
      </c>
      <c r="C5517" s="4">
        <v>2</v>
      </c>
      <c r="D5517" s="4">
        <v>0</v>
      </c>
      <c r="E5517" s="4">
        <f t="shared" si="170"/>
        <v>0</v>
      </c>
      <c r="F5517" s="4">
        <v>0</v>
      </c>
      <c r="G5517" s="4">
        <f t="shared" si="171"/>
        <v>0</v>
      </c>
    </row>
    <row r="5518" spans="1:7">
      <c r="A5518" s="4">
        <v>8</v>
      </c>
      <c r="B5518" s="4">
        <v>18</v>
      </c>
      <c r="C5518" s="4">
        <v>3</v>
      </c>
      <c r="D5518" s="4">
        <v>0</v>
      </c>
      <c r="E5518" s="4">
        <f t="shared" si="170"/>
        <v>0</v>
      </c>
      <c r="F5518" s="4">
        <v>0</v>
      </c>
      <c r="G5518" s="4">
        <f t="shared" si="171"/>
        <v>0</v>
      </c>
    </row>
    <row r="5519" spans="1:7">
      <c r="A5519" s="4">
        <v>8</v>
      </c>
      <c r="B5519" s="4">
        <v>18</v>
      </c>
      <c r="C5519" s="4">
        <v>4</v>
      </c>
      <c r="D5519" s="4">
        <v>0</v>
      </c>
      <c r="E5519" s="4">
        <f t="shared" si="170"/>
        <v>0</v>
      </c>
      <c r="F5519" s="4">
        <v>0</v>
      </c>
      <c r="G5519" s="4">
        <f t="shared" si="171"/>
        <v>0</v>
      </c>
    </row>
    <row r="5520" spans="1:7">
      <c r="A5520" s="4">
        <v>8</v>
      </c>
      <c r="B5520" s="4">
        <v>18</v>
      </c>
      <c r="C5520" s="4">
        <v>5</v>
      </c>
      <c r="D5520" s="4">
        <v>0</v>
      </c>
      <c r="E5520" s="4">
        <f t="shared" si="170"/>
        <v>0</v>
      </c>
      <c r="F5520" s="4">
        <v>0</v>
      </c>
      <c r="G5520" s="4">
        <f t="shared" si="171"/>
        <v>0</v>
      </c>
    </row>
    <row r="5521" spans="1:7">
      <c r="A5521" s="4">
        <v>8</v>
      </c>
      <c r="B5521" s="4">
        <v>18</v>
      </c>
      <c r="C5521" s="4">
        <v>6</v>
      </c>
      <c r="D5521" s="4">
        <v>27.844999999999999</v>
      </c>
      <c r="E5521" s="4">
        <f t="shared" si="170"/>
        <v>2.7844999999999998E-2</v>
      </c>
      <c r="F5521" s="4">
        <v>26.507999999999999</v>
      </c>
      <c r="G5521" s="4">
        <f t="shared" si="171"/>
        <v>2.6508E-2</v>
      </c>
    </row>
    <row r="5522" spans="1:7">
      <c r="A5522" s="4">
        <v>8</v>
      </c>
      <c r="B5522" s="4">
        <v>18</v>
      </c>
      <c r="C5522" s="4">
        <v>7</v>
      </c>
      <c r="D5522" s="4">
        <v>154.81399999999999</v>
      </c>
      <c r="E5522" s="4">
        <f t="shared" si="170"/>
        <v>0.15481399999999998</v>
      </c>
      <c r="F5522" s="4">
        <v>77.432000000000002</v>
      </c>
      <c r="G5522" s="4">
        <f t="shared" si="171"/>
        <v>7.7432000000000001E-2</v>
      </c>
    </row>
    <row r="5523" spans="1:7">
      <c r="A5523" s="4">
        <v>8</v>
      </c>
      <c r="B5523" s="4">
        <v>18</v>
      </c>
      <c r="C5523" s="4">
        <v>8</v>
      </c>
      <c r="D5523" s="4">
        <v>371.48</v>
      </c>
      <c r="E5523" s="4">
        <f t="shared" si="170"/>
        <v>0.37148000000000003</v>
      </c>
      <c r="F5523" s="4">
        <v>149.46600000000001</v>
      </c>
      <c r="G5523" s="4">
        <f t="shared" si="171"/>
        <v>0.14946600000000002</v>
      </c>
    </row>
    <row r="5524" spans="1:7">
      <c r="A5524" s="4">
        <v>8</v>
      </c>
      <c r="B5524" s="4">
        <v>18</v>
      </c>
      <c r="C5524" s="4">
        <v>9</v>
      </c>
      <c r="D5524" s="4">
        <v>516.78200000000004</v>
      </c>
      <c r="E5524" s="4">
        <f t="shared" ref="E5524:E5587" si="172">D5524/1000</f>
        <v>0.51678200000000007</v>
      </c>
      <c r="F5524" s="4">
        <v>298.15699999999998</v>
      </c>
      <c r="G5524" s="4">
        <f t="shared" ref="G5524:G5587" si="173">F5524/1000</f>
        <v>0.29815700000000001</v>
      </c>
    </row>
    <row r="5525" spans="1:7">
      <c r="A5525" s="4">
        <v>8</v>
      </c>
      <c r="B5525" s="4">
        <v>18</v>
      </c>
      <c r="C5525" s="4">
        <v>10</v>
      </c>
      <c r="D5525" s="4">
        <v>502.529</v>
      </c>
      <c r="E5525" s="4">
        <f t="shared" si="172"/>
        <v>0.502529</v>
      </c>
      <c r="F5525" s="4">
        <v>385.38</v>
      </c>
      <c r="G5525" s="4">
        <f t="shared" si="173"/>
        <v>0.38538</v>
      </c>
    </row>
    <row r="5526" spans="1:7">
      <c r="A5526" s="4">
        <v>8</v>
      </c>
      <c r="B5526" s="4">
        <v>18</v>
      </c>
      <c r="C5526" s="4">
        <v>11</v>
      </c>
      <c r="D5526" s="4">
        <v>191.05099999999999</v>
      </c>
      <c r="E5526" s="4">
        <f t="shared" si="172"/>
        <v>0.191051</v>
      </c>
      <c r="F5526" s="4">
        <v>184.756</v>
      </c>
      <c r="G5526" s="4">
        <f t="shared" si="173"/>
        <v>0.184756</v>
      </c>
    </row>
    <row r="5527" spans="1:7">
      <c r="A5527" s="4">
        <v>8</v>
      </c>
      <c r="B5527" s="4">
        <v>18</v>
      </c>
      <c r="C5527" s="4">
        <v>12</v>
      </c>
      <c r="D5527" s="4">
        <v>109.51300000000001</v>
      </c>
      <c r="E5527" s="4">
        <f t="shared" si="172"/>
        <v>0.109513</v>
      </c>
      <c r="F5527" s="4">
        <v>108.824</v>
      </c>
      <c r="G5527" s="4">
        <f t="shared" si="173"/>
        <v>0.108824</v>
      </c>
    </row>
    <row r="5528" spans="1:7">
      <c r="A5528" s="4">
        <v>8</v>
      </c>
      <c r="B5528" s="4">
        <v>18</v>
      </c>
      <c r="C5528" s="4">
        <v>13</v>
      </c>
      <c r="D5528" s="4">
        <v>751.57799999999997</v>
      </c>
      <c r="E5528" s="4">
        <f t="shared" si="172"/>
        <v>0.75157799999999997</v>
      </c>
      <c r="F5528" s="4">
        <v>707.64300000000003</v>
      </c>
      <c r="G5528" s="4">
        <f t="shared" si="173"/>
        <v>0.70764300000000002</v>
      </c>
    </row>
    <row r="5529" spans="1:7">
      <c r="A5529" s="4">
        <v>8</v>
      </c>
      <c r="B5529" s="4">
        <v>18</v>
      </c>
      <c r="C5529" s="4">
        <v>14</v>
      </c>
      <c r="D5529" s="4">
        <v>678.18499999999995</v>
      </c>
      <c r="E5529" s="4">
        <f t="shared" si="172"/>
        <v>0.67818499999999993</v>
      </c>
      <c r="F5529" s="4">
        <v>700.59199999999998</v>
      </c>
      <c r="G5529" s="4">
        <f t="shared" si="173"/>
        <v>0.70059199999999999</v>
      </c>
    </row>
    <row r="5530" spans="1:7">
      <c r="A5530" s="4">
        <v>8</v>
      </c>
      <c r="B5530" s="4">
        <v>18</v>
      </c>
      <c r="C5530" s="4">
        <v>15</v>
      </c>
      <c r="D5530" s="4">
        <v>580.41200000000003</v>
      </c>
      <c r="E5530" s="4">
        <f t="shared" si="172"/>
        <v>0.58041200000000004</v>
      </c>
      <c r="F5530" s="4">
        <v>676.22699999999998</v>
      </c>
      <c r="G5530" s="4">
        <f t="shared" si="173"/>
        <v>0.67622700000000002</v>
      </c>
    </row>
    <row r="5531" spans="1:7">
      <c r="A5531" s="4">
        <v>8</v>
      </c>
      <c r="B5531" s="4">
        <v>18</v>
      </c>
      <c r="C5531" s="4">
        <v>16</v>
      </c>
      <c r="D5531" s="4">
        <v>394.55900000000003</v>
      </c>
      <c r="E5531" s="4">
        <f t="shared" si="172"/>
        <v>0.39455900000000005</v>
      </c>
      <c r="F5531" s="4">
        <v>541.42600000000004</v>
      </c>
      <c r="G5531" s="4">
        <f t="shared" si="173"/>
        <v>0.54142600000000007</v>
      </c>
    </row>
    <row r="5532" spans="1:7">
      <c r="A5532" s="4">
        <v>8</v>
      </c>
      <c r="B5532" s="4">
        <v>18</v>
      </c>
      <c r="C5532" s="4">
        <v>17</v>
      </c>
      <c r="D5532" s="4">
        <v>234.64500000000001</v>
      </c>
      <c r="E5532" s="4">
        <f t="shared" si="172"/>
        <v>0.23464500000000002</v>
      </c>
      <c r="F5532" s="4">
        <v>453.12900000000002</v>
      </c>
      <c r="G5532" s="4">
        <f t="shared" si="173"/>
        <v>0.453129</v>
      </c>
    </row>
    <row r="5533" spans="1:7">
      <c r="A5533" s="4">
        <v>8</v>
      </c>
      <c r="B5533" s="4">
        <v>18</v>
      </c>
      <c r="C5533" s="4">
        <v>18</v>
      </c>
      <c r="D5533" s="4">
        <v>76.323999999999998</v>
      </c>
      <c r="E5533" s="4">
        <f t="shared" si="172"/>
        <v>7.6324000000000003E-2</v>
      </c>
      <c r="F5533" s="4">
        <v>248.38900000000001</v>
      </c>
      <c r="G5533" s="4">
        <f t="shared" si="173"/>
        <v>0.248389</v>
      </c>
    </row>
    <row r="5534" spans="1:7">
      <c r="A5534" s="4">
        <v>8</v>
      </c>
      <c r="B5534" s="4">
        <v>18</v>
      </c>
      <c r="C5534" s="4">
        <v>19</v>
      </c>
      <c r="D5534" s="4">
        <v>0</v>
      </c>
      <c r="E5534" s="4">
        <f t="shared" si="172"/>
        <v>0</v>
      </c>
      <c r="F5534" s="4">
        <v>0</v>
      </c>
      <c r="G5534" s="4">
        <f t="shared" si="173"/>
        <v>0</v>
      </c>
    </row>
    <row r="5535" spans="1:7">
      <c r="A5535" s="4">
        <v>8</v>
      </c>
      <c r="B5535" s="4">
        <v>18</v>
      </c>
      <c r="C5535" s="4">
        <v>20</v>
      </c>
      <c r="D5535" s="4">
        <v>0</v>
      </c>
      <c r="E5535" s="4">
        <f t="shared" si="172"/>
        <v>0</v>
      </c>
      <c r="F5535" s="4">
        <v>0</v>
      </c>
      <c r="G5535" s="4">
        <f t="shared" si="173"/>
        <v>0</v>
      </c>
    </row>
    <row r="5536" spans="1:7">
      <c r="A5536" s="4">
        <v>8</v>
      </c>
      <c r="B5536" s="4">
        <v>18</v>
      </c>
      <c r="C5536" s="4">
        <v>21</v>
      </c>
      <c r="D5536" s="4">
        <v>0</v>
      </c>
      <c r="E5536" s="4">
        <f t="shared" si="172"/>
        <v>0</v>
      </c>
      <c r="F5536" s="4">
        <v>0</v>
      </c>
      <c r="G5536" s="4">
        <f t="shared" si="173"/>
        <v>0</v>
      </c>
    </row>
    <row r="5537" spans="1:7">
      <c r="A5537" s="4">
        <v>8</v>
      </c>
      <c r="B5537" s="4">
        <v>18</v>
      </c>
      <c r="C5537" s="4">
        <v>22</v>
      </c>
      <c r="D5537" s="4">
        <v>0</v>
      </c>
      <c r="E5537" s="4">
        <f t="shared" si="172"/>
        <v>0</v>
      </c>
      <c r="F5537" s="4">
        <v>0</v>
      </c>
      <c r="G5537" s="4">
        <f t="shared" si="173"/>
        <v>0</v>
      </c>
    </row>
    <row r="5538" spans="1:7">
      <c r="A5538" s="4">
        <v>8</v>
      </c>
      <c r="B5538" s="4">
        <v>18</v>
      </c>
      <c r="C5538" s="4">
        <v>23</v>
      </c>
      <c r="D5538" s="4">
        <v>0</v>
      </c>
      <c r="E5538" s="4">
        <f t="shared" si="172"/>
        <v>0</v>
      </c>
      <c r="F5538" s="4">
        <v>0</v>
      </c>
      <c r="G5538" s="4">
        <f t="shared" si="173"/>
        <v>0</v>
      </c>
    </row>
    <row r="5539" spans="1:7">
      <c r="A5539" s="4">
        <v>8</v>
      </c>
      <c r="B5539" s="4">
        <v>19</v>
      </c>
      <c r="C5539" s="4">
        <v>0</v>
      </c>
      <c r="D5539" s="4">
        <v>0</v>
      </c>
      <c r="E5539" s="4">
        <f t="shared" si="172"/>
        <v>0</v>
      </c>
      <c r="F5539" s="4">
        <v>0</v>
      </c>
      <c r="G5539" s="4">
        <f t="shared" si="173"/>
        <v>0</v>
      </c>
    </row>
    <row r="5540" spans="1:7">
      <c r="A5540" s="4">
        <v>8</v>
      </c>
      <c r="B5540" s="4">
        <v>19</v>
      </c>
      <c r="C5540" s="4">
        <v>1</v>
      </c>
      <c r="D5540" s="4">
        <v>0</v>
      </c>
      <c r="E5540" s="4">
        <f t="shared" si="172"/>
        <v>0</v>
      </c>
      <c r="F5540" s="4">
        <v>0</v>
      </c>
      <c r="G5540" s="4">
        <f t="shared" si="173"/>
        <v>0</v>
      </c>
    </row>
    <row r="5541" spans="1:7">
      <c r="A5541" s="4">
        <v>8</v>
      </c>
      <c r="B5541" s="4">
        <v>19</v>
      </c>
      <c r="C5541" s="4">
        <v>2</v>
      </c>
      <c r="D5541" s="4">
        <v>0</v>
      </c>
      <c r="E5541" s="4">
        <f t="shared" si="172"/>
        <v>0</v>
      </c>
      <c r="F5541" s="4">
        <v>0</v>
      </c>
      <c r="G5541" s="4">
        <f t="shared" si="173"/>
        <v>0</v>
      </c>
    </row>
    <row r="5542" spans="1:7">
      <c r="A5542" s="4">
        <v>8</v>
      </c>
      <c r="B5542" s="4">
        <v>19</v>
      </c>
      <c r="C5542" s="4">
        <v>3</v>
      </c>
      <c r="D5542" s="4">
        <v>0</v>
      </c>
      <c r="E5542" s="4">
        <f t="shared" si="172"/>
        <v>0</v>
      </c>
      <c r="F5542" s="4">
        <v>0</v>
      </c>
      <c r="G5542" s="4">
        <f t="shared" si="173"/>
        <v>0</v>
      </c>
    </row>
    <row r="5543" spans="1:7">
      <c r="A5543" s="4">
        <v>8</v>
      </c>
      <c r="B5543" s="4">
        <v>19</v>
      </c>
      <c r="C5543" s="4">
        <v>4</v>
      </c>
      <c r="D5543" s="4">
        <v>0</v>
      </c>
      <c r="E5543" s="4">
        <f t="shared" si="172"/>
        <v>0</v>
      </c>
      <c r="F5543" s="4">
        <v>0</v>
      </c>
      <c r="G5543" s="4">
        <f t="shared" si="173"/>
        <v>0</v>
      </c>
    </row>
    <row r="5544" spans="1:7">
      <c r="A5544" s="4">
        <v>8</v>
      </c>
      <c r="B5544" s="4">
        <v>19</v>
      </c>
      <c r="C5544" s="4">
        <v>5</v>
      </c>
      <c r="D5544" s="4">
        <v>0</v>
      </c>
      <c r="E5544" s="4">
        <f t="shared" si="172"/>
        <v>0</v>
      </c>
      <c r="F5544" s="4">
        <v>0</v>
      </c>
      <c r="G5544" s="4">
        <f t="shared" si="173"/>
        <v>0</v>
      </c>
    </row>
    <row r="5545" spans="1:7">
      <c r="A5545" s="4">
        <v>8</v>
      </c>
      <c r="B5545" s="4">
        <v>19</v>
      </c>
      <c r="C5545" s="4">
        <v>6</v>
      </c>
      <c r="D5545" s="4">
        <v>5.1669999999999998</v>
      </c>
      <c r="E5545" s="4">
        <f t="shared" si="172"/>
        <v>5.1669999999999997E-3</v>
      </c>
      <c r="F5545" s="4">
        <v>5.1669999999999998</v>
      </c>
      <c r="G5545" s="4">
        <f t="shared" si="173"/>
        <v>5.1669999999999997E-3</v>
      </c>
    </row>
    <row r="5546" spans="1:7">
      <c r="A5546" s="4">
        <v>8</v>
      </c>
      <c r="B5546" s="4">
        <v>19</v>
      </c>
      <c r="C5546" s="4">
        <v>7</v>
      </c>
      <c r="D5546" s="4">
        <v>166.20400000000001</v>
      </c>
      <c r="E5546" s="4">
        <f t="shared" si="172"/>
        <v>0.16620400000000002</v>
      </c>
      <c r="F5546" s="4">
        <v>76.314999999999998</v>
      </c>
      <c r="G5546" s="4">
        <f t="shared" si="173"/>
        <v>7.6314999999999994E-2</v>
      </c>
    </row>
    <row r="5547" spans="1:7">
      <c r="A5547" s="4">
        <v>8</v>
      </c>
      <c r="B5547" s="4">
        <v>19</v>
      </c>
      <c r="C5547" s="4">
        <v>8</v>
      </c>
      <c r="D5547" s="4">
        <v>304.44600000000003</v>
      </c>
      <c r="E5547" s="4">
        <f t="shared" si="172"/>
        <v>0.30444600000000005</v>
      </c>
      <c r="F5547" s="4">
        <v>162.584</v>
      </c>
      <c r="G5547" s="4">
        <f t="shared" si="173"/>
        <v>0.16258400000000001</v>
      </c>
    </row>
    <row r="5548" spans="1:7">
      <c r="A5548" s="4">
        <v>8</v>
      </c>
      <c r="B5548" s="4">
        <v>19</v>
      </c>
      <c r="C5548" s="4">
        <v>9</v>
      </c>
      <c r="D5548" s="4">
        <v>356.947</v>
      </c>
      <c r="E5548" s="4">
        <f t="shared" si="172"/>
        <v>0.35694700000000001</v>
      </c>
      <c r="F5548" s="4">
        <v>265.83999999999997</v>
      </c>
      <c r="G5548" s="4">
        <f t="shared" si="173"/>
        <v>0.26583999999999997</v>
      </c>
    </row>
    <row r="5549" spans="1:7">
      <c r="A5549" s="4">
        <v>8</v>
      </c>
      <c r="B5549" s="4">
        <v>19</v>
      </c>
      <c r="C5549" s="4">
        <v>10</v>
      </c>
      <c r="D5549" s="4">
        <v>557.93700000000001</v>
      </c>
      <c r="E5549" s="4">
        <f t="shared" si="172"/>
        <v>0.55793700000000002</v>
      </c>
      <c r="F5549" s="4">
        <v>405.29899999999998</v>
      </c>
      <c r="G5549" s="4">
        <f t="shared" si="173"/>
        <v>0.40529899999999996</v>
      </c>
    </row>
    <row r="5550" spans="1:7">
      <c r="A5550" s="4">
        <v>8</v>
      </c>
      <c r="B5550" s="4">
        <v>19</v>
      </c>
      <c r="C5550" s="4">
        <v>11</v>
      </c>
      <c r="D5550" s="4">
        <v>594.03</v>
      </c>
      <c r="E5550" s="4">
        <f t="shared" si="172"/>
        <v>0.59402999999999995</v>
      </c>
      <c r="F5550" s="4">
        <v>481.589</v>
      </c>
      <c r="G5550" s="4">
        <f t="shared" si="173"/>
        <v>0.48158899999999999</v>
      </c>
    </row>
    <row r="5551" spans="1:7">
      <c r="A5551" s="4">
        <v>8</v>
      </c>
      <c r="B5551" s="4">
        <v>19</v>
      </c>
      <c r="C5551" s="4">
        <v>12</v>
      </c>
      <c r="D5551" s="4">
        <v>720.09799999999996</v>
      </c>
      <c r="E5551" s="4">
        <f t="shared" si="172"/>
        <v>0.7200979999999999</v>
      </c>
      <c r="F5551" s="4">
        <v>622.48199999999997</v>
      </c>
      <c r="G5551" s="4">
        <f t="shared" si="173"/>
        <v>0.62248199999999998</v>
      </c>
    </row>
    <row r="5552" spans="1:7">
      <c r="A5552" s="4">
        <v>8</v>
      </c>
      <c r="B5552" s="4">
        <v>19</v>
      </c>
      <c r="C5552" s="4">
        <v>13</v>
      </c>
      <c r="D5552" s="4">
        <v>508.86099999999999</v>
      </c>
      <c r="E5552" s="4">
        <f t="shared" si="172"/>
        <v>0.50886100000000001</v>
      </c>
      <c r="F5552" s="4">
        <v>485.55200000000002</v>
      </c>
      <c r="G5552" s="4">
        <f t="shared" si="173"/>
        <v>0.48555200000000004</v>
      </c>
    </row>
    <row r="5553" spans="1:7">
      <c r="A5553" s="4">
        <v>8</v>
      </c>
      <c r="B5553" s="4">
        <v>19</v>
      </c>
      <c r="C5553" s="4">
        <v>14</v>
      </c>
      <c r="D5553" s="4">
        <v>521.97</v>
      </c>
      <c r="E5553" s="4">
        <f t="shared" si="172"/>
        <v>0.52197000000000005</v>
      </c>
      <c r="F5553" s="4">
        <v>534.96500000000003</v>
      </c>
      <c r="G5553" s="4">
        <f t="shared" si="173"/>
        <v>0.53496500000000002</v>
      </c>
    </row>
    <row r="5554" spans="1:7">
      <c r="A5554" s="4">
        <v>8</v>
      </c>
      <c r="B5554" s="4">
        <v>19</v>
      </c>
      <c r="C5554" s="4">
        <v>15</v>
      </c>
      <c r="D5554" s="4">
        <v>518.86699999999996</v>
      </c>
      <c r="E5554" s="4">
        <f t="shared" si="172"/>
        <v>0.51886699999999997</v>
      </c>
      <c r="F5554" s="4">
        <v>595.86</v>
      </c>
      <c r="G5554" s="4">
        <f t="shared" si="173"/>
        <v>0.59586000000000006</v>
      </c>
    </row>
    <row r="5555" spans="1:7">
      <c r="A5555" s="4">
        <v>8</v>
      </c>
      <c r="B5555" s="4">
        <v>19</v>
      </c>
      <c r="C5555" s="4">
        <v>16</v>
      </c>
      <c r="D5555" s="4">
        <v>387.37700000000001</v>
      </c>
      <c r="E5555" s="4">
        <f t="shared" si="172"/>
        <v>0.38737700000000003</v>
      </c>
      <c r="F5555" s="4">
        <v>532.923</v>
      </c>
      <c r="G5555" s="4">
        <f t="shared" si="173"/>
        <v>0.53292300000000004</v>
      </c>
    </row>
    <row r="5556" spans="1:7">
      <c r="A5556" s="4">
        <v>8</v>
      </c>
      <c r="B5556" s="4">
        <v>19</v>
      </c>
      <c r="C5556" s="4">
        <v>17</v>
      </c>
      <c r="D5556" s="4">
        <v>218.70099999999999</v>
      </c>
      <c r="E5556" s="4">
        <f t="shared" si="172"/>
        <v>0.21870100000000001</v>
      </c>
      <c r="F5556" s="4">
        <v>417.56299999999999</v>
      </c>
      <c r="G5556" s="4">
        <f t="shared" si="173"/>
        <v>0.41756299999999996</v>
      </c>
    </row>
    <row r="5557" spans="1:7">
      <c r="A5557" s="4">
        <v>8</v>
      </c>
      <c r="B5557" s="4">
        <v>19</v>
      </c>
      <c r="C5557" s="4">
        <v>18</v>
      </c>
      <c r="D5557" s="4">
        <v>68.867999999999995</v>
      </c>
      <c r="E5557" s="4">
        <f t="shared" si="172"/>
        <v>6.8867999999999999E-2</v>
      </c>
      <c r="F5557" s="4">
        <v>204.48599999999999</v>
      </c>
      <c r="G5557" s="4">
        <f t="shared" si="173"/>
        <v>0.204486</v>
      </c>
    </row>
    <row r="5558" spans="1:7">
      <c r="A5558" s="4">
        <v>8</v>
      </c>
      <c r="B5558" s="4">
        <v>19</v>
      </c>
      <c r="C5558" s="4">
        <v>19</v>
      </c>
      <c r="D5558" s="4">
        <v>0</v>
      </c>
      <c r="E5558" s="4">
        <f t="shared" si="172"/>
        <v>0</v>
      </c>
      <c r="F5558" s="4">
        <v>0</v>
      </c>
      <c r="G5558" s="4">
        <f t="shared" si="173"/>
        <v>0</v>
      </c>
    </row>
    <row r="5559" spans="1:7">
      <c r="A5559" s="4">
        <v>8</v>
      </c>
      <c r="B5559" s="4">
        <v>19</v>
      </c>
      <c r="C5559" s="4">
        <v>20</v>
      </c>
      <c r="D5559" s="4">
        <v>0</v>
      </c>
      <c r="E5559" s="4">
        <f t="shared" si="172"/>
        <v>0</v>
      </c>
      <c r="F5559" s="4">
        <v>0</v>
      </c>
      <c r="G5559" s="4">
        <f t="shared" si="173"/>
        <v>0</v>
      </c>
    </row>
    <row r="5560" spans="1:7">
      <c r="A5560" s="4">
        <v>8</v>
      </c>
      <c r="B5560" s="4">
        <v>19</v>
      </c>
      <c r="C5560" s="4">
        <v>21</v>
      </c>
      <c r="D5560" s="4">
        <v>0</v>
      </c>
      <c r="E5560" s="4">
        <f t="shared" si="172"/>
        <v>0</v>
      </c>
      <c r="F5560" s="4">
        <v>0</v>
      </c>
      <c r="G5560" s="4">
        <f t="shared" si="173"/>
        <v>0</v>
      </c>
    </row>
    <row r="5561" spans="1:7">
      <c r="A5561" s="4">
        <v>8</v>
      </c>
      <c r="B5561" s="4">
        <v>19</v>
      </c>
      <c r="C5561" s="4">
        <v>22</v>
      </c>
      <c r="D5561" s="4">
        <v>0</v>
      </c>
      <c r="E5561" s="4">
        <f t="shared" si="172"/>
        <v>0</v>
      </c>
      <c r="F5561" s="4">
        <v>0</v>
      </c>
      <c r="G5561" s="4">
        <f t="shared" si="173"/>
        <v>0</v>
      </c>
    </row>
    <row r="5562" spans="1:7">
      <c r="A5562" s="4">
        <v>8</v>
      </c>
      <c r="B5562" s="4">
        <v>19</v>
      </c>
      <c r="C5562" s="4">
        <v>23</v>
      </c>
      <c r="D5562" s="4">
        <v>0</v>
      </c>
      <c r="E5562" s="4">
        <f t="shared" si="172"/>
        <v>0</v>
      </c>
      <c r="F5562" s="4">
        <v>0</v>
      </c>
      <c r="G5562" s="4">
        <f t="shared" si="173"/>
        <v>0</v>
      </c>
    </row>
    <row r="5563" spans="1:7">
      <c r="A5563" s="4">
        <v>8</v>
      </c>
      <c r="B5563" s="4">
        <v>20</v>
      </c>
      <c r="C5563" s="4">
        <v>0</v>
      </c>
      <c r="D5563" s="4">
        <v>0</v>
      </c>
      <c r="E5563" s="4">
        <f t="shared" si="172"/>
        <v>0</v>
      </c>
      <c r="F5563" s="4">
        <v>0</v>
      </c>
      <c r="G5563" s="4">
        <f t="shared" si="173"/>
        <v>0</v>
      </c>
    </row>
    <row r="5564" spans="1:7">
      <c r="A5564" s="4">
        <v>8</v>
      </c>
      <c r="B5564" s="4">
        <v>20</v>
      </c>
      <c r="C5564" s="4">
        <v>1</v>
      </c>
      <c r="D5564" s="4">
        <v>0</v>
      </c>
      <c r="E5564" s="4">
        <f t="shared" si="172"/>
        <v>0</v>
      </c>
      <c r="F5564" s="4">
        <v>0</v>
      </c>
      <c r="G5564" s="4">
        <f t="shared" si="173"/>
        <v>0</v>
      </c>
    </row>
    <row r="5565" spans="1:7">
      <c r="A5565" s="4">
        <v>8</v>
      </c>
      <c r="B5565" s="4">
        <v>20</v>
      </c>
      <c r="C5565" s="4">
        <v>2</v>
      </c>
      <c r="D5565" s="4">
        <v>0</v>
      </c>
      <c r="E5565" s="4">
        <f t="shared" si="172"/>
        <v>0</v>
      </c>
      <c r="F5565" s="4">
        <v>0</v>
      </c>
      <c r="G5565" s="4">
        <f t="shared" si="173"/>
        <v>0</v>
      </c>
    </row>
    <row r="5566" spans="1:7">
      <c r="A5566" s="4">
        <v>8</v>
      </c>
      <c r="B5566" s="4">
        <v>20</v>
      </c>
      <c r="C5566" s="4">
        <v>3</v>
      </c>
      <c r="D5566" s="4">
        <v>0</v>
      </c>
      <c r="E5566" s="4">
        <f t="shared" si="172"/>
        <v>0</v>
      </c>
      <c r="F5566" s="4">
        <v>0</v>
      </c>
      <c r="G5566" s="4">
        <f t="shared" si="173"/>
        <v>0</v>
      </c>
    </row>
    <row r="5567" spans="1:7">
      <c r="A5567" s="4">
        <v>8</v>
      </c>
      <c r="B5567" s="4">
        <v>20</v>
      </c>
      <c r="C5567" s="4">
        <v>4</v>
      </c>
      <c r="D5567" s="4">
        <v>0</v>
      </c>
      <c r="E5567" s="4">
        <f t="shared" si="172"/>
        <v>0</v>
      </c>
      <c r="F5567" s="4">
        <v>0</v>
      </c>
      <c r="G5567" s="4">
        <f t="shared" si="173"/>
        <v>0</v>
      </c>
    </row>
    <row r="5568" spans="1:7">
      <c r="A5568" s="4">
        <v>8</v>
      </c>
      <c r="B5568" s="4">
        <v>20</v>
      </c>
      <c r="C5568" s="4">
        <v>5</v>
      </c>
      <c r="D5568" s="4">
        <v>0</v>
      </c>
      <c r="E5568" s="4">
        <f t="shared" si="172"/>
        <v>0</v>
      </c>
      <c r="F5568" s="4">
        <v>0</v>
      </c>
      <c r="G5568" s="4">
        <f t="shared" si="173"/>
        <v>0</v>
      </c>
    </row>
    <row r="5569" spans="1:7">
      <c r="A5569" s="4">
        <v>8</v>
      </c>
      <c r="B5569" s="4">
        <v>20</v>
      </c>
      <c r="C5569" s="4">
        <v>6</v>
      </c>
      <c r="D5569" s="4">
        <v>23.817</v>
      </c>
      <c r="E5569" s="4">
        <f t="shared" si="172"/>
        <v>2.3817000000000001E-2</v>
      </c>
      <c r="F5569" s="4">
        <v>11.105</v>
      </c>
      <c r="G5569" s="4">
        <f t="shared" si="173"/>
        <v>1.1105E-2</v>
      </c>
    </row>
    <row r="5570" spans="1:7">
      <c r="A5570" s="4">
        <v>8</v>
      </c>
      <c r="B5570" s="4">
        <v>20</v>
      </c>
      <c r="C5570" s="4">
        <v>7</v>
      </c>
      <c r="D5570" s="4">
        <v>187.76499999999999</v>
      </c>
      <c r="E5570" s="4">
        <f t="shared" si="172"/>
        <v>0.18776499999999999</v>
      </c>
      <c r="F5570" s="4">
        <v>22.741</v>
      </c>
      <c r="G5570" s="4">
        <f t="shared" si="173"/>
        <v>2.2741000000000001E-2</v>
      </c>
    </row>
    <row r="5571" spans="1:7">
      <c r="A5571" s="4">
        <v>8</v>
      </c>
      <c r="B5571" s="4">
        <v>20</v>
      </c>
      <c r="C5571" s="4">
        <v>8</v>
      </c>
      <c r="D5571" s="4">
        <v>376.59699999999998</v>
      </c>
      <c r="E5571" s="4">
        <f t="shared" si="172"/>
        <v>0.37659699999999996</v>
      </c>
      <c r="F5571" s="4">
        <v>122.77200000000001</v>
      </c>
      <c r="G5571" s="4">
        <f t="shared" si="173"/>
        <v>0.12277200000000001</v>
      </c>
    </row>
    <row r="5572" spans="1:7">
      <c r="A5572" s="4">
        <v>8</v>
      </c>
      <c r="B5572" s="4">
        <v>20</v>
      </c>
      <c r="C5572" s="4">
        <v>9</v>
      </c>
      <c r="D5572" s="4">
        <v>496.98200000000003</v>
      </c>
      <c r="E5572" s="4">
        <f t="shared" si="172"/>
        <v>0.49698200000000003</v>
      </c>
      <c r="F5572" s="4">
        <v>279.67700000000002</v>
      </c>
      <c r="G5572" s="4">
        <f t="shared" si="173"/>
        <v>0.27967700000000001</v>
      </c>
    </row>
    <row r="5573" spans="1:7">
      <c r="A5573" s="4">
        <v>8</v>
      </c>
      <c r="B5573" s="4">
        <v>20</v>
      </c>
      <c r="C5573" s="4">
        <v>10</v>
      </c>
      <c r="D5573" s="4">
        <v>629.19600000000003</v>
      </c>
      <c r="E5573" s="4">
        <f t="shared" si="172"/>
        <v>0.62919599999999998</v>
      </c>
      <c r="F5573" s="4">
        <v>430.65600000000001</v>
      </c>
      <c r="G5573" s="4">
        <f t="shared" si="173"/>
        <v>0.43065599999999998</v>
      </c>
    </row>
    <row r="5574" spans="1:7">
      <c r="A5574" s="4">
        <v>8</v>
      </c>
      <c r="B5574" s="4">
        <v>20</v>
      </c>
      <c r="C5574" s="4">
        <v>11</v>
      </c>
      <c r="D5574" s="4">
        <v>687.45699999999999</v>
      </c>
      <c r="E5574" s="4">
        <f t="shared" si="172"/>
        <v>0.68745699999999998</v>
      </c>
      <c r="F5574" s="4">
        <v>536.20000000000005</v>
      </c>
      <c r="G5574" s="4">
        <f t="shared" si="173"/>
        <v>0.53620000000000001</v>
      </c>
    </row>
    <row r="5575" spans="1:7">
      <c r="A5575" s="4">
        <v>8</v>
      </c>
      <c r="B5575" s="4">
        <v>20</v>
      </c>
      <c r="C5575" s="4">
        <v>12</v>
      </c>
      <c r="D5575" s="4">
        <v>720.798</v>
      </c>
      <c r="E5575" s="4">
        <f t="shared" si="172"/>
        <v>0.72079800000000005</v>
      </c>
      <c r="F5575" s="4">
        <v>618.42100000000005</v>
      </c>
      <c r="G5575" s="4">
        <f t="shared" si="173"/>
        <v>0.618421</v>
      </c>
    </row>
    <row r="5576" spans="1:7">
      <c r="A5576" s="4">
        <v>8</v>
      </c>
      <c r="B5576" s="4">
        <v>20</v>
      </c>
      <c r="C5576" s="4">
        <v>13</v>
      </c>
      <c r="D5576" s="4">
        <v>707.15499999999997</v>
      </c>
      <c r="E5576" s="4">
        <f t="shared" si="172"/>
        <v>0.70715499999999998</v>
      </c>
      <c r="F5576" s="4">
        <v>662.79899999999998</v>
      </c>
      <c r="G5576" s="4">
        <f t="shared" si="173"/>
        <v>0.66279900000000003</v>
      </c>
    </row>
    <row r="5577" spans="1:7">
      <c r="A5577" s="4">
        <v>8</v>
      </c>
      <c r="B5577" s="4">
        <v>20</v>
      </c>
      <c r="C5577" s="4">
        <v>14</v>
      </c>
      <c r="D5577" s="4">
        <v>629.55499999999995</v>
      </c>
      <c r="E5577" s="4">
        <f t="shared" si="172"/>
        <v>0.62955499999999998</v>
      </c>
      <c r="F5577" s="4">
        <v>648.79999999999995</v>
      </c>
      <c r="G5577" s="4">
        <f t="shared" si="173"/>
        <v>0.64879999999999993</v>
      </c>
    </row>
    <row r="5578" spans="1:7">
      <c r="A5578" s="4">
        <v>8</v>
      </c>
      <c r="B5578" s="4">
        <v>20</v>
      </c>
      <c r="C5578" s="4">
        <v>15</v>
      </c>
      <c r="D5578" s="4">
        <v>550.39599999999996</v>
      </c>
      <c r="E5578" s="4">
        <f t="shared" si="172"/>
        <v>0.550396</v>
      </c>
      <c r="F5578" s="4">
        <v>641.54499999999996</v>
      </c>
      <c r="G5578" s="4">
        <f t="shared" si="173"/>
        <v>0.64154499999999992</v>
      </c>
    </row>
    <row r="5579" spans="1:7">
      <c r="A5579" s="4">
        <v>8</v>
      </c>
      <c r="B5579" s="4">
        <v>20</v>
      </c>
      <c r="C5579" s="4">
        <v>16</v>
      </c>
      <c r="D5579" s="4">
        <v>396.29500000000002</v>
      </c>
      <c r="E5579" s="4">
        <f t="shared" si="172"/>
        <v>0.39629500000000001</v>
      </c>
      <c r="F5579" s="4">
        <v>555.24099999999999</v>
      </c>
      <c r="G5579" s="4">
        <f t="shared" si="173"/>
        <v>0.55524099999999998</v>
      </c>
    </row>
    <row r="5580" spans="1:7">
      <c r="A5580" s="4">
        <v>8</v>
      </c>
      <c r="B5580" s="4">
        <v>20</v>
      </c>
      <c r="C5580" s="4">
        <v>17</v>
      </c>
      <c r="D5580" s="4">
        <v>218.21600000000001</v>
      </c>
      <c r="E5580" s="4">
        <f t="shared" si="172"/>
        <v>0.21821600000000002</v>
      </c>
      <c r="F5580" s="4">
        <v>416.62700000000001</v>
      </c>
      <c r="G5580" s="4">
        <f t="shared" si="173"/>
        <v>0.41662700000000003</v>
      </c>
    </row>
    <row r="5581" spans="1:7">
      <c r="A5581" s="4">
        <v>8</v>
      </c>
      <c r="B5581" s="4">
        <v>20</v>
      </c>
      <c r="C5581" s="4">
        <v>18</v>
      </c>
      <c r="D5581" s="4">
        <v>0</v>
      </c>
      <c r="E5581" s="4">
        <f t="shared" si="172"/>
        <v>0</v>
      </c>
      <c r="F5581" s="4">
        <v>0</v>
      </c>
      <c r="G5581" s="4">
        <f t="shared" si="173"/>
        <v>0</v>
      </c>
    </row>
    <row r="5582" spans="1:7">
      <c r="A5582" s="4">
        <v>8</v>
      </c>
      <c r="B5582" s="4">
        <v>20</v>
      </c>
      <c r="C5582" s="4">
        <v>19</v>
      </c>
      <c r="D5582" s="4">
        <v>0</v>
      </c>
      <c r="E5582" s="4">
        <f t="shared" si="172"/>
        <v>0</v>
      </c>
      <c r="F5582" s="4">
        <v>0</v>
      </c>
      <c r="G5582" s="4">
        <f t="shared" si="173"/>
        <v>0</v>
      </c>
    </row>
    <row r="5583" spans="1:7">
      <c r="A5583" s="4">
        <v>8</v>
      </c>
      <c r="B5583" s="4">
        <v>20</v>
      </c>
      <c r="C5583" s="4">
        <v>20</v>
      </c>
      <c r="D5583" s="4">
        <v>0</v>
      </c>
      <c r="E5583" s="4">
        <f t="shared" si="172"/>
        <v>0</v>
      </c>
      <c r="F5583" s="4">
        <v>0</v>
      </c>
      <c r="G5583" s="4">
        <f t="shared" si="173"/>
        <v>0</v>
      </c>
    </row>
    <row r="5584" spans="1:7">
      <c r="A5584" s="4">
        <v>8</v>
      </c>
      <c r="B5584" s="4">
        <v>20</v>
      </c>
      <c r="C5584" s="4">
        <v>21</v>
      </c>
      <c r="D5584" s="4">
        <v>0</v>
      </c>
      <c r="E5584" s="4">
        <f t="shared" si="172"/>
        <v>0</v>
      </c>
      <c r="F5584" s="4">
        <v>0</v>
      </c>
      <c r="G5584" s="4">
        <f t="shared" si="173"/>
        <v>0</v>
      </c>
    </row>
    <row r="5585" spans="1:7">
      <c r="A5585" s="4">
        <v>8</v>
      </c>
      <c r="B5585" s="4">
        <v>20</v>
      </c>
      <c r="C5585" s="4">
        <v>22</v>
      </c>
      <c r="D5585" s="4">
        <v>0</v>
      </c>
      <c r="E5585" s="4">
        <f t="shared" si="172"/>
        <v>0</v>
      </c>
      <c r="F5585" s="4">
        <v>0</v>
      </c>
      <c r="G5585" s="4">
        <f t="shared" si="173"/>
        <v>0</v>
      </c>
    </row>
    <row r="5586" spans="1:7">
      <c r="A5586" s="4">
        <v>8</v>
      </c>
      <c r="B5586" s="4">
        <v>20</v>
      </c>
      <c r="C5586" s="4">
        <v>23</v>
      </c>
      <c r="D5586" s="4">
        <v>0</v>
      </c>
      <c r="E5586" s="4">
        <f t="shared" si="172"/>
        <v>0</v>
      </c>
      <c r="F5586" s="4">
        <v>0</v>
      </c>
      <c r="G5586" s="4">
        <f t="shared" si="173"/>
        <v>0</v>
      </c>
    </row>
    <row r="5587" spans="1:7">
      <c r="A5587" s="4">
        <v>8</v>
      </c>
      <c r="B5587" s="4">
        <v>21</v>
      </c>
      <c r="C5587" s="4">
        <v>0</v>
      </c>
      <c r="D5587" s="4">
        <v>0</v>
      </c>
      <c r="E5587" s="4">
        <f t="shared" si="172"/>
        <v>0</v>
      </c>
      <c r="F5587" s="4">
        <v>0</v>
      </c>
      <c r="G5587" s="4">
        <f t="shared" si="173"/>
        <v>0</v>
      </c>
    </row>
    <row r="5588" spans="1:7">
      <c r="A5588" s="4">
        <v>8</v>
      </c>
      <c r="B5588" s="4">
        <v>21</v>
      </c>
      <c r="C5588" s="4">
        <v>1</v>
      </c>
      <c r="D5588" s="4">
        <v>0</v>
      </c>
      <c r="E5588" s="4">
        <f t="shared" ref="E5588:E5651" si="174">D5588/1000</f>
        <v>0</v>
      </c>
      <c r="F5588" s="4">
        <v>0</v>
      </c>
      <c r="G5588" s="4">
        <f t="shared" ref="G5588:G5651" si="175">F5588/1000</f>
        <v>0</v>
      </c>
    </row>
    <row r="5589" spans="1:7">
      <c r="A5589" s="4">
        <v>8</v>
      </c>
      <c r="B5589" s="4">
        <v>21</v>
      </c>
      <c r="C5589" s="4">
        <v>2</v>
      </c>
      <c r="D5589" s="4">
        <v>0</v>
      </c>
      <c r="E5589" s="4">
        <f t="shared" si="174"/>
        <v>0</v>
      </c>
      <c r="F5589" s="4">
        <v>0</v>
      </c>
      <c r="G5589" s="4">
        <f t="shared" si="175"/>
        <v>0</v>
      </c>
    </row>
    <row r="5590" spans="1:7">
      <c r="A5590" s="4">
        <v>8</v>
      </c>
      <c r="B5590" s="4">
        <v>21</v>
      </c>
      <c r="C5590" s="4">
        <v>3</v>
      </c>
      <c r="D5590" s="4">
        <v>0</v>
      </c>
      <c r="E5590" s="4">
        <f t="shared" si="174"/>
        <v>0</v>
      </c>
      <c r="F5590" s="4">
        <v>0</v>
      </c>
      <c r="G5590" s="4">
        <f t="shared" si="175"/>
        <v>0</v>
      </c>
    </row>
    <row r="5591" spans="1:7">
      <c r="A5591" s="4">
        <v>8</v>
      </c>
      <c r="B5591" s="4">
        <v>21</v>
      </c>
      <c r="C5591" s="4">
        <v>4</v>
      </c>
      <c r="D5591" s="4">
        <v>0</v>
      </c>
      <c r="E5591" s="4">
        <f t="shared" si="174"/>
        <v>0</v>
      </c>
      <c r="F5591" s="4">
        <v>0</v>
      </c>
      <c r="G5591" s="4">
        <f t="shared" si="175"/>
        <v>0</v>
      </c>
    </row>
    <row r="5592" spans="1:7">
      <c r="A5592" s="4">
        <v>8</v>
      </c>
      <c r="B5592" s="4">
        <v>21</v>
      </c>
      <c r="C5592" s="4">
        <v>5</v>
      </c>
      <c r="D5592" s="4">
        <v>0</v>
      </c>
      <c r="E5592" s="4">
        <f t="shared" si="174"/>
        <v>0</v>
      </c>
      <c r="F5592" s="4">
        <v>0</v>
      </c>
      <c r="G5592" s="4">
        <f t="shared" si="175"/>
        <v>0</v>
      </c>
    </row>
    <row r="5593" spans="1:7">
      <c r="A5593" s="4">
        <v>8</v>
      </c>
      <c r="B5593" s="4">
        <v>21</v>
      </c>
      <c r="C5593" s="4">
        <v>6</v>
      </c>
      <c r="D5593" s="4">
        <v>24.504000000000001</v>
      </c>
      <c r="E5593" s="4">
        <f t="shared" si="174"/>
        <v>2.4504000000000001E-2</v>
      </c>
      <c r="F5593" s="4">
        <v>12.587999999999999</v>
      </c>
      <c r="G5593" s="4">
        <f t="shared" si="175"/>
        <v>1.2587999999999998E-2</v>
      </c>
    </row>
    <row r="5594" spans="1:7">
      <c r="A5594" s="4">
        <v>8</v>
      </c>
      <c r="B5594" s="4">
        <v>21</v>
      </c>
      <c r="C5594" s="4">
        <v>7</v>
      </c>
      <c r="D5594" s="4">
        <v>182.38900000000001</v>
      </c>
      <c r="E5594" s="4">
        <f t="shared" si="174"/>
        <v>0.18238900000000002</v>
      </c>
      <c r="F5594" s="4">
        <v>28.382000000000001</v>
      </c>
      <c r="G5594" s="4">
        <f t="shared" si="175"/>
        <v>2.8382000000000001E-2</v>
      </c>
    </row>
    <row r="5595" spans="1:7">
      <c r="A5595" s="4">
        <v>8</v>
      </c>
      <c r="B5595" s="4">
        <v>21</v>
      </c>
      <c r="C5595" s="4">
        <v>8</v>
      </c>
      <c r="D5595" s="4">
        <v>369.95499999999998</v>
      </c>
      <c r="E5595" s="4">
        <f t="shared" si="174"/>
        <v>0.36995499999999998</v>
      </c>
      <c r="F5595" s="4">
        <v>127.529</v>
      </c>
      <c r="G5595" s="4">
        <f t="shared" si="175"/>
        <v>0.127529</v>
      </c>
    </row>
    <row r="5596" spans="1:7">
      <c r="A5596" s="4">
        <v>8</v>
      </c>
      <c r="B5596" s="4">
        <v>21</v>
      </c>
      <c r="C5596" s="4">
        <v>9</v>
      </c>
      <c r="D5596" s="4">
        <v>538.274</v>
      </c>
      <c r="E5596" s="4">
        <f t="shared" si="174"/>
        <v>0.53827400000000003</v>
      </c>
      <c r="F5596" s="4">
        <v>290.05500000000001</v>
      </c>
      <c r="G5596" s="4">
        <f t="shared" si="175"/>
        <v>0.29005500000000001</v>
      </c>
    </row>
    <row r="5597" spans="1:7">
      <c r="A5597" s="4">
        <v>8</v>
      </c>
      <c r="B5597" s="4">
        <v>21</v>
      </c>
      <c r="C5597" s="4">
        <v>10</v>
      </c>
      <c r="D5597" s="4">
        <v>599.9</v>
      </c>
      <c r="E5597" s="4">
        <f t="shared" si="174"/>
        <v>0.59989999999999999</v>
      </c>
      <c r="F5597" s="4">
        <v>416.38200000000001</v>
      </c>
      <c r="G5597" s="4">
        <f t="shared" si="175"/>
        <v>0.41638200000000003</v>
      </c>
    </row>
    <row r="5598" spans="1:7">
      <c r="A5598" s="4">
        <v>8</v>
      </c>
      <c r="B5598" s="4">
        <v>21</v>
      </c>
      <c r="C5598" s="4">
        <v>11</v>
      </c>
      <c r="D5598" s="4">
        <v>699.53099999999995</v>
      </c>
      <c r="E5598" s="4">
        <f t="shared" si="174"/>
        <v>0.6995309999999999</v>
      </c>
      <c r="F5598" s="4">
        <v>550.846</v>
      </c>
      <c r="G5598" s="4">
        <f t="shared" si="175"/>
        <v>0.55084600000000006</v>
      </c>
    </row>
    <row r="5599" spans="1:7">
      <c r="A5599" s="4">
        <v>8</v>
      </c>
      <c r="B5599" s="4">
        <v>21</v>
      </c>
      <c r="C5599" s="4">
        <v>12</v>
      </c>
      <c r="D5599" s="4">
        <v>441.09899999999999</v>
      </c>
      <c r="E5599" s="4">
        <f t="shared" si="174"/>
        <v>0.44109899999999996</v>
      </c>
      <c r="F5599" s="4">
        <v>400.59500000000003</v>
      </c>
      <c r="G5599" s="4">
        <f t="shared" si="175"/>
        <v>0.40059500000000003</v>
      </c>
    </row>
    <row r="5600" spans="1:7">
      <c r="A5600" s="4">
        <v>8</v>
      </c>
      <c r="B5600" s="4">
        <v>21</v>
      </c>
      <c r="C5600" s="4">
        <v>13</v>
      </c>
      <c r="D5600" s="4">
        <v>277.53899999999999</v>
      </c>
      <c r="E5600" s="4">
        <f t="shared" si="174"/>
        <v>0.27753899999999998</v>
      </c>
      <c r="F5600" s="4">
        <v>270.83800000000002</v>
      </c>
      <c r="G5600" s="4">
        <f t="shared" si="175"/>
        <v>0.27083800000000002</v>
      </c>
    </row>
    <row r="5601" spans="1:7">
      <c r="A5601" s="4">
        <v>8</v>
      </c>
      <c r="B5601" s="4">
        <v>21</v>
      </c>
      <c r="C5601" s="4">
        <v>14</v>
      </c>
      <c r="D5601" s="4">
        <v>614.16399999999999</v>
      </c>
      <c r="E5601" s="4">
        <f t="shared" si="174"/>
        <v>0.61416399999999993</v>
      </c>
      <c r="F5601" s="4">
        <v>630.53399999999999</v>
      </c>
      <c r="G5601" s="4">
        <f t="shared" si="175"/>
        <v>0.63053400000000004</v>
      </c>
    </row>
    <row r="5602" spans="1:7">
      <c r="A5602" s="4">
        <v>8</v>
      </c>
      <c r="B5602" s="4">
        <v>21</v>
      </c>
      <c r="C5602" s="4">
        <v>15</v>
      </c>
      <c r="D5602" s="4">
        <v>475.92</v>
      </c>
      <c r="E5602" s="4">
        <f t="shared" si="174"/>
        <v>0.47592000000000001</v>
      </c>
      <c r="F5602" s="4">
        <v>547.22199999999998</v>
      </c>
      <c r="G5602" s="4">
        <f t="shared" si="175"/>
        <v>0.54722199999999999</v>
      </c>
    </row>
    <row r="5603" spans="1:7">
      <c r="A5603" s="4">
        <v>8</v>
      </c>
      <c r="B5603" s="4">
        <v>21</v>
      </c>
      <c r="C5603" s="4">
        <v>16</v>
      </c>
      <c r="D5603" s="4">
        <v>383.61399999999998</v>
      </c>
      <c r="E5603" s="4">
        <f t="shared" si="174"/>
        <v>0.38361399999999996</v>
      </c>
      <c r="F5603" s="4">
        <v>532.04499999999996</v>
      </c>
      <c r="G5603" s="4">
        <f t="shared" si="175"/>
        <v>0.53204499999999999</v>
      </c>
    </row>
    <row r="5604" spans="1:7">
      <c r="A5604" s="4">
        <v>8</v>
      </c>
      <c r="B5604" s="4">
        <v>21</v>
      </c>
      <c r="C5604" s="4">
        <v>17</v>
      </c>
      <c r="D5604" s="4">
        <v>212.28299999999999</v>
      </c>
      <c r="E5604" s="4">
        <f t="shared" si="174"/>
        <v>0.212283</v>
      </c>
      <c r="F5604" s="4">
        <v>399.66899999999998</v>
      </c>
      <c r="G5604" s="4">
        <f t="shared" si="175"/>
        <v>0.399669</v>
      </c>
    </row>
    <row r="5605" spans="1:7">
      <c r="A5605" s="4">
        <v>8</v>
      </c>
      <c r="B5605" s="4">
        <v>21</v>
      </c>
      <c r="C5605" s="4">
        <v>18</v>
      </c>
      <c r="D5605" s="4">
        <v>0</v>
      </c>
      <c r="E5605" s="4">
        <f t="shared" si="174"/>
        <v>0</v>
      </c>
      <c r="F5605" s="4">
        <v>0</v>
      </c>
      <c r="G5605" s="4">
        <f t="shared" si="175"/>
        <v>0</v>
      </c>
    </row>
    <row r="5606" spans="1:7">
      <c r="A5606" s="4">
        <v>8</v>
      </c>
      <c r="B5606" s="4">
        <v>21</v>
      </c>
      <c r="C5606" s="4">
        <v>19</v>
      </c>
      <c r="D5606" s="4">
        <v>0</v>
      </c>
      <c r="E5606" s="4">
        <f t="shared" si="174"/>
        <v>0</v>
      </c>
      <c r="F5606" s="4">
        <v>0</v>
      </c>
      <c r="G5606" s="4">
        <f t="shared" si="175"/>
        <v>0</v>
      </c>
    </row>
    <row r="5607" spans="1:7">
      <c r="A5607" s="4">
        <v>8</v>
      </c>
      <c r="B5607" s="4">
        <v>21</v>
      </c>
      <c r="C5607" s="4">
        <v>20</v>
      </c>
      <c r="D5607" s="4">
        <v>0</v>
      </c>
      <c r="E5607" s="4">
        <f t="shared" si="174"/>
        <v>0</v>
      </c>
      <c r="F5607" s="4">
        <v>0</v>
      </c>
      <c r="G5607" s="4">
        <f t="shared" si="175"/>
        <v>0</v>
      </c>
    </row>
    <row r="5608" spans="1:7">
      <c r="A5608" s="4">
        <v>8</v>
      </c>
      <c r="B5608" s="4">
        <v>21</v>
      </c>
      <c r="C5608" s="4">
        <v>21</v>
      </c>
      <c r="D5608" s="4">
        <v>0</v>
      </c>
      <c r="E5608" s="4">
        <f t="shared" si="174"/>
        <v>0</v>
      </c>
      <c r="F5608" s="4">
        <v>0</v>
      </c>
      <c r="G5608" s="4">
        <f t="shared" si="175"/>
        <v>0</v>
      </c>
    </row>
    <row r="5609" spans="1:7">
      <c r="A5609" s="4">
        <v>8</v>
      </c>
      <c r="B5609" s="4">
        <v>21</v>
      </c>
      <c r="C5609" s="4">
        <v>22</v>
      </c>
      <c r="D5609" s="4">
        <v>0</v>
      </c>
      <c r="E5609" s="4">
        <f t="shared" si="174"/>
        <v>0</v>
      </c>
      <c r="F5609" s="4">
        <v>0</v>
      </c>
      <c r="G5609" s="4">
        <f t="shared" si="175"/>
        <v>0</v>
      </c>
    </row>
    <row r="5610" spans="1:7">
      <c r="A5610" s="4">
        <v>8</v>
      </c>
      <c r="B5610" s="4">
        <v>21</v>
      </c>
      <c r="C5610" s="4">
        <v>23</v>
      </c>
      <c r="D5610" s="4">
        <v>0</v>
      </c>
      <c r="E5610" s="4">
        <f t="shared" si="174"/>
        <v>0</v>
      </c>
      <c r="F5610" s="4">
        <v>0</v>
      </c>
      <c r="G5610" s="4">
        <f t="shared" si="175"/>
        <v>0</v>
      </c>
    </row>
    <row r="5611" spans="1:7">
      <c r="A5611" s="4">
        <v>8</v>
      </c>
      <c r="B5611" s="4">
        <v>22</v>
      </c>
      <c r="C5611" s="4">
        <v>0</v>
      </c>
      <c r="D5611" s="4">
        <v>0</v>
      </c>
      <c r="E5611" s="4">
        <f t="shared" si="174"/>
        <v>0</v>
      </c>
      <c r="F5611" s="4">
        <v>0</v>
      </c>
      <c r="G5611" s="4">
        <f t="shared" si="175"/>
        <v>0</v>
      </c>
    </row>
    <row r="5612" spans="1:7">
      <c r="A5612" s="4">
        <v>8</v>
      </c>
      <c r="B5612" s="4">
        <v>22</v>
      </c>
      <c r="C5612" s="4">
        <v>1</v>
      </c>
      <c r="D5612" s="4">
        <v>0</v>
      </c>
      <c r="E5612" s="4">
        <f t="shared" si="174"/>
        <v>0</v>
      </c>
      <c r="F5612" s="4">
        <v>0</v>
      </c>
      <c r="G5612" s="4">
        <f t="shared" si="175"/>
        <v>0</v>
      </c>
    </row>
    <row r="5613" spans="1:7">
      <c r="A5613" s="4">
        <v>8</v>
      </c>
      <c r="B5613" s="4">
        <v>22</v>
      </c>
      <c r="C5613" s="4">
        <v>2</v>
      </c>
      <c r="D5613" s="4">
        <v>0</v>
      </c>
      <c r="E5613" s="4">
        <f t="shared" si="174"/>
        <v>0</v>
      </c>
      <c r="F5613" s="4">
        <v>0</v>
      </c>
      <c r="G5613" s="4">
        <f t="shared" si="175"/>
        <v>0</v>
      </c>
    </row>
    <row r="5614" spans="1:7">
      <c r="A5614" s="4">
        <v>8</v>
      </c>
      <c r="B5614" s="4">
        <v>22</v>
      </c>
      <c r="C5614" s="4">
        <v>3</v>
      </c>
      <c r="D5614" s="4">
        <v>0</v>
      </c>
      <c r="E5614" s="4">
        <f t="shared" si="174"/>
        <v>0</v>
      </c>
      <c r="F5614" s="4">
        <v>0</v>
      </c>
      <c r="G5614" s="4">
        <f t="shared" si="175"/>
        <v>0</v>
      </c>
    </row>
    <row r="5615" spans="1:7">
      <c r="A5615" s="4">
        <v>8</v>
      </c>
      <c r="B5615" s="4">
        <v>22</v>
      </c>
      <c r="C5615" s="4">
        <v>4</v>
      </c>
      <c r="D5615" s="4">
        <v>0</v>
      </c>
      <c r="E5615" s="4">
        <f t="shared" si="174"/>
        <v>0</v>
      </c>
      <c r="F5615" s="4">
        <v>0</v>
      </c>
      <c r="G5615" s="4">
        <f t="shared" si="175"/>
        <v>0</v>
      </c>
    </row>
    <row r="5616" spans="1:7">
      <c r="A5616" s="4">
        <v>8</v>
      </c>
      <c r="B5616" s="4">
        <v>22</v>
      </c>
      <c r="C5616" s="4">
        <v>5</v>
      </c>
      <c r="D5616" s="4">
        <v>0</v>
      </c>
      <c r="E5616" s="4">
        <f t="shared" si="174"/>
        <v>0</v>
      </c>
      <c r="F5616" s="4">
        <v>0</v>
      </c>
      <c r="G5616" s="4">
        <f t="shared" si="175"/>
        <v>0</v>
      </c>
    </row>
    <row r="5617" spans="1:7">
      <c r="A5617" s="4">
        <v>8</v>
      </c>
      <c r="B5617" s="4">
        <v>22</v>
      </c>
      <c r="C5617" s="4">
        <v>6</v>
      </c>
      <c r="D5617" s="4">
        <v>28.779</v>
      </c>
      <c r="E5617" s="4">
        <f t="shared" si="174"/>
        <v>2.8778999999999999E-2</v>
      </c>
      <c r="F5617" s="4">
        <v>22.550999999999998</v>
      </c>
      <c r="G5617" s="4">
        <f t="shared" si="175"/>
        <v>2.2550999999999998E-2</v>
      </c>
    </row>
    <row r="5618" spans="1:7">
      <c r="A5618" s="4">
        <v>8</v>
      </c>
      <c r="B5618" s="4">
        <v>22</v>
      </c>
      <c r="C5618" s="4">
        <v>7</v>
      </c>
      <c r="D5618" s="4">
        <v>92.885000000000005</v>
      </c>
      <c r="E5618" s="4">
        <f t="shared" si="174"/>
        <v>9.2885000000000009E-2</v>
      </c>
      <c r="F5618" s="4">
        <v>81.917000000000002</v>
      </c>
      <c r="G5618" s="4">
        <f t="shared" si="175"/>
        <v>8.1917000000000004E-2</v>
      </c>
    </row>
    <row r="5619" spans="1:7">
      <c r="A5619" s="4">
        <v>8</v>
      </c>
      <c r="B5619" s="4">
        <v>22</v>
      </c>
      <c r="C5619" s="4">
        <v>8</v>
      </c>
      <c r="D5619" s="4">
        <v>346.83499999999998</v>
      </c>
      <c r="E5619" s="4">
        <f t="shared" si="174"/>
        <v>0.346835</v>
      </c>
      <c r="F5619" s="4">
        <v>145.542</v>
      </c>
      <c r="G5619" s="4">
        <f t="shared" si="175"/>
        <v>0.145542</v>
      </c>
    </row>
    <row r="5620" spans="1:7">
      <c r="A5620" s="4">
        <v>8</v>
      </c>
      <c r="B5620" s="4">
        <v>22</v>
      </c>
      <c r="C5620" s="4">
        <v>9</v>
      </c>
      <c r="D5620" s="4">
        <v>83.248999999999995</v>
      </c>
      <c r="E5620" s="4">
        <f t="shared" si="174"/>
        <v>8.324899999999999E-2</v>
      </c>
      <c r="F5620" s="4">
        <v>82.92</v>
      </c>
      <c r="G5620" s="4">
        <f t="shared" si="175"/>
        <v>8.2920000000000008E-2</v>
      </c>
    </row>
    <row r="5621" spans="1:7">
      <c r="A5621" s="4">
        <v>8</v>
      </c>
      <c r="B5621" s="4">
        <v>22</v>
      </c>
      <c r="C5621" s="4">
        <v>10</v>
      </c>
      <c r="D5621" s="4">
        <v>136.738</v>
      </c>
      <c r="E5621" s="4">
        <f t="shared" si="174"/>
        <v>0.136738</v>
      </c>
      <c r="F5621" s="4">
        <v>133.928</v>
      </c>
      <c r="G5621" s="4">
        <f t="shared" si="175"/>
        <v>0.13392799999999999</v>
      </c>
    </row>
    <row r="5622" spans="1:7">
      <c r="A5622" s="4">
        <v>8</v>
      </c>
      <c r="B5622" s="4">
        <v>22</v>
      </c>
      <c r="C5622" s="4">
        <v>11</v>
      </c>
      <c r="D5622" s="4">
        <v>233.26300000000001</v>
      </c>
      <c r="E5622" s="4">
        <f t="shared" si="174"/>
        <v>0.233263</v>
      </c>
      <c r="F5622" s="4">
        <v>215.68299999999999</v>
      </c>
      <c r="G5622" s="4">
        <f t="shared" si="175"/>
        <v>0.21568299999999999</v>
      </c>
    </row>
    <row r="5623" spans="1:7">
      <c r="A5623" s="4">
        <v>8</v>
      </c>
      <c r="B5623" s="4">
        <v>22</v>
      </c>
      <c r="C5623" s="4">
        <v>12</v>
      </c>
      <c r="D5623" s="4">
        <v>715.87699999999995</v>
      </c>
      <c r="E5623" s="4">
        <f t="shared" si="174"/>
        <v>0.71587699999999999</v>
      </c>
      <c r="F5623" s="4">
        <v>617.20699999999999</v>
      </c>
      <c r="G5623" s="4">
        <f t="shared" si="175"/>
        <v>0.61720699999999995</v>
      </c>
    </row>
    <row r="5624" spans="1:7">
      <c r="A5624" s="4">
        <v>8</v>
      </c>
      <c r="B5624" s="4">
        <v>22</v>
      </c>
      <c r="C5624" s="4">
        <v>13</v>
      </c>
      <c r="D5624" s="4">
        <v>694.87099999999998</v>
      </c>
      <c r="E5624" s="4">
        <f t="shared" si="174"/>
        <v>0.69487100000000002</v>
      </c>
      <c r="F5624" s="4">
        <v>651.29999999999995</v>
      </c>
      <c r="G5624" s="4">
        <f t="shared" si="175"/>
        <v>0.65129999999999999</v>
      </c>
    </row>
    <row r="5625" spans="1:7">
      <c r="A5625" s="4">
        <v>8</v>
      </c>
      <c r="B5625" s="4">
        <v>22</v>
      </c>
      <c r="C5625" s="4">
        <v>14</v>
      </c>
      <c r="D5625" s="4">
        <v>574.73900000000003</v>
      </c>
      <c r="E5625" s="4">
        <f t="shared" si="174"/>
        <v>0.574739</v>
      </c>
      <c r="F5625" s="4">
        <v>590.16300000000001</v>
      </c>
      <c r="G5625" s="4">
        <f t="shared" si="175"/>
        <v>0.59016299999999999</v>
      </c>
    </row>
    <row r="5626" spans="1:7">
      <c r="A5626" s="4">
        <v>8</v>
      </c>
      <c r="B5626" s="4">
        <v>22</v>
      </c>
      <c r="C5626" s="4">
        <v>15</v>
      </c>
      <c r="D5626" s="4">
        <v>469.024</v>
      </c>
      <c r="E5626" s="4">
        <f t="shared" si="174"/>
        <v>0.469024</v>
      </c>
      <c r="F5626" s="4">
        <v>538.10299999999995</v>
      </c>
      <c r="G5626" s="4">
        <f t="shared" si="175"/>
        <v>0.538103</v>
      </c>
    </row>
    <row r="5627" spans="1:7">
      <c r="A5627" s="4">
        <v>8</v>
      </c>
      <c r="B5627" s="4">
        <v>22</v>
      </c>
      <c r="C5627" s="4">
        <v>16</v>
      </c>
      <c r="D5627" s="4">
        <v>344.17399999999998</v>
      </c>
      <c r="E5627" s="4">
        <f t="shared" si="174"/>
        <v>0.34417399999999998</v>
      </c>
      <c r="F5627" s="4">
        <v>449.98899999999998</v>
      </c>
      <c r="G5627" s="4">
        <f t="shared" si="175"/>
        <v>0.44998899999999997</v>
      </c>
    </row>
    <row r="5628" spans="1:7">
      <c r="A5628" s="4">
        <v>8</v>
      </c>
      <c r="B5628" s="4">
        <v>22</v>
      </c>
      <c r="C5628" s="4">
        <v>17</v>
      </c>
      <c r="D5628" s="4">
        <v>33.192999999999998</v>
      </c>
      <c r="E5628" s="4">
        <f t="shared" si="174"/>
        <v>3.3193E-2</v>
      </c>
      <c r="F5628" s="4">
        <v>33.122</v>
      </c>
      <c r="G5628" s="4">
        <f t="shared" si="175"/>
        <v>3.3121999999999999E-2</v>
      </c>
    </row>
    <row r="5629" spans="1:7">
      <c r="A5629" s="4">
        <v>8</v>
      </c>
      <c r="B5629" s="4">
        <v>22</v>
      </c>
      <c r="C5629" s="4">
        <v>18</v>
      </c>
      <c r="D5629" s="4">
        <v>0</v>
      </c>
      <c r="E5629" s="4">
        <f t="shared" si="174"/>
        <v>0</v>
      </c>
      <c r="F5629" s="4">
        <v>0</v>
      </c>
      <c r="G5629" s="4">
        <f t="shared" si="175"/>
        <v>0</v>
      </c>
    </row>
    <row r="5630" spans="1:7">
      <c r="A5630" s="4">
        <v>8</v>
      </c>
      <c r="B5630" s="4">
        <v>22</v>
      </c>
      <c r="C5630" s="4">
        <v>19</v>
      </c>
      <c r="D5630" s="4">
        <v>0</v>
      </c>
      <c r="E5630" s="4">
        <f t="shared" si="174"/>
        <v>0</v>
      </c>
      <c r="F5630" s="4">
        <v>0</v>
      </c>
      <c r="G5630" s="4">
        <f t="shared" si="175"/>
        <v>0</v>
      </c>
    </row>
    <row r="5631" spans="1:7">
      <c r="A5631" s="4">
        <v>8</v>
      </c>
      <c r="B5631" s="4">
        <v>22</v>
      </c>
      <c r="C5631" s="4">
        <v>20</v>
      </c>
      <c r="D5631" s="4">
        <v>0</v>
      </c>
      <c r="E5631" s="4">
        <f t="shared" si="174"/>
        <v>0</v>
      </c>
      <c r="F5631" s="4">
        <v>0</v>
      </c>
      <c r="G5631" s="4">
        <f t="shared" si="175"/>
        <v>0</v>
      </c>
    </row>
    <row r="5632" spans="1:7">
      <c r="A5632" s="4">
        <v>8</v>
      </c>
      <c r="B5632" s="4">
        <v>22</v>
      </c>
      <c r="C5632" s="4">
        <v>21</v>
      </c>
      <c r="D5632" s="4">
        <v>0</v>
      </c>
      <c r="E5632" s="4">
        <f t="shared" si="174"/>
        <v>0</v>
      </c>
      <c r="F5632" s="4">
        <v>0</v>
      </c>
      <c r="G5632" s="4">
        <f t="shared" si="175"/>
        <v>0</v>
      </c>
    </row>
    <row r="5633" spans="1:7">
      <c r="A5633" s="4">
        <v>8</v>
      </c>
      <c r="B5633" s="4">
        <v>22</v>
      </c>
      <c r="C5633" s="4">
        <v>22</v>
      </c>
      <c r="D5633" s="4">
        <v>0</v>
      </c>
      <c r="E5633" s="4">
        <f t="shared" si="174"/>
        <v>0</v>
      </c>
      <c r="F5633" s="4">
        <v>0</v>
      </c>
      <c r="G5633" s="4">
        <f t="shared" si="175"/>
        <v>0</v>
      </c>
    </row>
    <row r="5634" spans="1:7">
      <c r="A5634" s="4">
        <v>8</v>
      </c>
      <c r="B5634" s="4">
        <v>22</v>
      </c>
      <c r="C5634" s="4">
        <v>23</v>
      </c>
      <c r="D5634" s="4">
        <v>0</v>
      </c>
      <c r="E5634" s="4">
        <f t="shared" si="174"/>
        <v>0</v>
      </c>
      <c r="F5634" s="4">
        <v>0</v>
      </c>
      <c r="G5634" s="4">
        <f t="shared" si="175"/>
        <v>0</v>
      </c>
    </row>
    <row r="5635" spans="1:7">
      <c r="A5635" s="4">
        <v>8</v>
      </c>
      <c r="B5635" s="4">
        <v>23</v>
      </c>
      <c r="C5635" s="4">
        <v>0</v>
      </c>
      <c r="D5635" s="4">
        <v>0</v>
      </c>
      <c r="E5635" s="4">
        <f t="shared" si="174"/>
        <v>0</v>
      </c>
      <c r="F5635" s="4">
        <v>0</v>
      </c>
      <c r="G5635" s="4">
        <f t="shared" si="175"/>
        <v>0</v>
      </c>
    </row>
    <row r="5636" spans="1:7">
      <c r="A5636" s="4">
        <v>8</v>
      </c>
      <c r="B5636" s="4">
        <v>23</v>
      </c>
      <c r="C5636" s="4">
        <v>1</v>
      </c>
      <c r="D5636" s="4">
        <v>0</v>
      </c>
      <c r="E5636" s="4">
        <f t="shared" si="174"/>
        <v>0</v>
      </c>
      <c r="F5636" s="4">
        <v>0</v>
      </c>
      <c r="G5636" s="4">
        <f t="shared" si="175"/>
        <v>0</v>
      </c>
    </row>
    <row r="5637" spans="1:7">
      <c r="A5637" s="4">
        <v>8</v>
      </c>
      <c r="B5637" s="4">
        <v>23</v>
      </c>
      <c r="C5637" s="4">
        <v>2</v>
      </c>
      <c r="D5637" s="4">
        <v>0</v>
      </c>
      <c r="E5637" s="4">
        <f t="shared" si="174"/>
        <v>0</v>
      </c>
      <c r="F5637" s="4">
        <v>0</v>
      </c>
      <c r="G5637" s="4">
        <f t="shared" si="175"/>
        <v>0</v>
      </c>
    </row>
    <row r="5638" spans="1:7">
      <c r="A5638" s="4">
        <v>8</v>
      </c>
      <c r="B5638" s="4">
        <v>23</v>
      </c>
      <c r="C5638" s="4">
        <v>3</v>
      </c>
      <c r="D5638" s="4">
        <v>0</v>
      </c>
      <c r="E5638" s="4">
        <f t="shared" si="174"/>
        <v>0</v>
      </c>
      <c r="F5638" s="4">
        <v>0</v>
      </c>
      <c r="G5638" s="4">
        <f t="shared" si="175"/>
        <v>0</v>
      </c>
    </row>
    <row r="5639" spans="1:7">
      <c r="A5639" s="4">
        <v>8</v>
      </c>
      <c r="B5639" s="4">
        <v>23</v>
      </c>
      <c r="C5639" s="4">
        <v>4</v>
      </c>
      <c r="D5639" s="4">
        <v>0</v>
      </c>
      <c r="E5639" s="4">
        <f t="shared" si="174"/>
        <v>0</v>
      </c>
      <c r="F5639" s="4">
        <v>0</v>
      </c>
      <c r="G5639" s="4">
        <f t="shared" si="175"/>
        <v>0</v>
      </c>
    </row>
    <row r="5640" spans="1:7">
      <c r="A5640" s="4">
        <v>8</v>
      </c>
      <c r="B5640" s="4">
        <v>23</v>
      </c>
      <c r="C5640" s="4">
        <v>5</v>
      </c>
      <c r="D5640" s="4">
        <v>0</v>
      </c>
      <c r="E5640" s="4">
        <f t="shared" si="174"/>
        <v>0</v>
      </c>
      <c r="F5640" s="4">
        <v>0</v>
      </c>
      <c r="G5640" s="4">
        <f t="shared" si="175"/>
        <v>0</v>
      </c>
    </row>
    <row r="5641" spans="1:7">
      <c r="A5641" s="4">
        <v>8</v>
      </c>
      <c r="B5641" s="4">
        <v>23</v>
      </c>
      <c r="C5641" s="4">
        <v>6</v>
      </c>
      <c r="D5641" s="4">
        <v>4.2699999999999996</v>
      </c>
      <c r="E5641" s="4">
        <f t="shared" si="174"/>
        <v>4.2699999999999995E-3</v>
      </c>
      <c r="F5641" s="4">
        <v>4.2699999999999996</v>
      </c>
      <c r="G5641" s="4">
        <f t="shared" si="175"/>
        <v>4.2699999999999995E-3</v>
      </c>
    </row>
    <row r="5642" spans="1:7">
      <c r="A5642" s="4">
        <v>8</v>
      </c>
      <c r="B5642" s="4">
        <v>23</v>
      </c>
      <c r="C5642" s="4">
        <v>7</v>
      </c>
      <c r="D5642" s="4">
        <v>197.15299999999999</v>
      </c>
      <c r="E5642" s="4">
        <f t="shared" si="174"/>
        <v>0.19715299999999999</v>
      </c>
      <c r="F5642" s="4">
        <v>61.706000000000003</v>
      </c>
      <c r="G5642" s="4">
        <f t="shared" si="175"/>
        <v>6.1706000000000004E-2</v>
      </c>
    </row>
    <row r="5643" spans="1:7">
      <c r="A5643" s="4">
        <v>8</v>
      </c>
      <c r="B5643" s="4">
        <v>23</v>
      </c>
      <c r="C5643" s="4">
        <v>8</v>
      </c>
      <c r="D5643" s="4">
        <v>381.96</v>
      </c>
      <c r="E5643" s="4">
        <f t="shared" si="174"/>
        <v>0.38195999999999997</v>
      </c>
      <c r="F5643" s="4">
        <v>118.629</v>
      </c>
      <c r="G5643" s="4">
        <f t="shared" si="175"/>
        <v>0.118629</v>
      </c>
    </row>
    <row r="5644" spans="1:7">
      <c r="A5644" s="4">
        <v>8</v>
      </c>
      <c r="B5644" s="4">
        <v>23</v>
      </c>
      <c r="C5644" s="4">
        <v>9</v>
      </c>
      <c r="D5644" s="4">
        <v>537.274</v>
      </c>
      <c r="E5644" s="4">
        <f t="shared" si="174"/>
        <v>0.53727400000000003</v>
      </c>
      <c r="F5644" s="4">
        <v>284.20299999999997</v>
      </c>
      <c r="G5644" s="4">
        <f t="shared" si="175"/>
        <v>0.28420299999999998</v>
      </c>
    </row>
    <row r="5645" spans="1:7">
      <c r="A5645" s="4">
        <v>8</v>
      </c>
      <c r="B5645" s="4">
        <v>23</v>
      </c>
      <c r="C5645" s="4">
        <v>10</v>
      </c>
      <c r="D5645" s="4">
        <v>652.92200000000003</v>
      </c>
      <c r="E5645" s="4">
        <f t="shared" si="174"/>
        <v>0.652922</v>
      </c>
      <c r="F5645" s="4">
        <v>442.98500000000001</v>
      </c>
      <c r="G5645" s="4">
        <f t="shared" si="175"/>
        <v>0.44298500000000002</v>
      </c>
    </row>
    <row r="5646" spans="1:7">
      <c r="A5646" s="4">
        <v>8</v>
      </c>
      <c r="B5646" s="4">
        <v>23</v>
      </c>
      <c r="C5646" s="4">
        <v>11</v>
      </c>
      <c r="D5646" s="4">
        <v>674.76700000000005</v>
      </c>
      <c r="E5646" s="4">
        <f t="shared" si="174"/>
        <v>0.67476700000000001</v>
      </c>
      <c r="F5646" s="4">
        <v>535.399</v>
      </c>
      <c r="G5646" s="4">
        <f t="shared" si="175"/>
        <v>0.53539899999999996</v>
      </c>
    </row>
    <row r="5647" spans="1:7">
      <c r="A5647" s="4">
        <v>8</v>
      </c>
      <c r="B5647" s="4">
        <v>23</v>
      </c>
      <c r="C5647" s="4">
        <v>12</v>
      </c>
      <c r="D5647" s="4">
        <v>107.212</v>
      </c>
      <c r="E5647" s="4">
        <f t="shared" si="174"/>
        <v>0.107212</v>
      </c>
      <c r="F5647" s="4">
        <v>106.678</v>
      </c>
      <c r="G5647" s="4">
        <f t="shared" si="175"/>
        <v>0.106678</v>
      </c>
    </row>
    <row r="5648" spans="1:7">
      <c r="A5648" s="4">
        <v>8</v>
      </c>
      <c r="B5648" s="4">
        <v>23</v>
      </c>
      <c r="C5648" s="4">
        <v>13</v>
      </c>
      <c r="D5648" s="4">
        <v>104.47799999999999</v>
      </c>
      <c r="E5648" s="4">
        <f t="shared" si="174"/>
        <v>0.10447799999999999</v>
      </c>
      <c r="F5648" s="4">
        <v>104.20699999999999</v>
      </c>
      <c r="G5648" s="4">
        <f t="shared" si="175"/>
        <v>0.10420699999999999</v>
      </c>
    </row>
    <row r="5649" spans="1:7">
      <c r="A5649" s="4">
        <v>8</v>
      </c>
      <c r="B5649" s="4">
        <v>23</v>
      </c>
      <c r="C5649" s="4">
        <v>14</v>
      </c>
      <c r="D5649" s="4">
        <v>188.59399999999999</v>
      </c>
      <c r="E5649" s="4">
        <f t="shared" si="174"/>
        <v>0.18859399999999998</v>
      </c>
      <c r="F5649" s="4">
        <v>189.50299999999999</v>
      </c>
      <c r="G5649" s="4">
        <f t="shared" si="175"/>
        <v>0.18950299999999998</v>
      </c>
    </row>
    <row r="5650" spans="1:7">
      <c r="A5650" s="4">
        <v>8</v>
      </c>
      <c r="B5650" s="4">
        <v>23</v>
      </c>
      <c r="C5650" s="4">
        <v>15</v>
      </c>
      <c r="D5650" s="4">
        <v>427.87799999999999</v>
      </c>
      <c r="E5650" s="4">
        <f t="shared" si="174"/>
        <v>0.42787799999999998</v>
      </c>
      <c r="F5650" s="4">
        <v>478.66</v>
      </c>
      <c r="G5650" s="4">
        <f t="shared" si="175"/>
        <v>0.47866000000000003</v>
      </c>
    </row>
    <row r="5651" spans="1:7">
      <c r="A5651" s="4">
        <v>8</v>
      </c>
      <c r="B5651" s="4">
        <v>23</v>
      </c>
      <c r="C5651" s="4">
        <v>16</v>
      </c>
      <c r="D5651" s="4">
        <v>368.41500000000002</v>
      </c>
      <c r="E5651" s="4">
        <f t="shared" si="174"/>
        <v>0.36841500000000005</v>
      </c>
      <c r="F5651" s="4">
        <v>496.69799999999998</v>
      </c>
      <c r="G5651" s="4">
        <f t="shared" si="175"/>
        <v>0.49669799999999997</v>
      </c>
    </row>
    <row r="5652" spans="1:7">
      <c r="A5652" s="4">
        <v>8</v>
      </c>
      <c r="B5652" s="4">
        <v>23</v>
      </c>
      <c r="C5652" s="4">
        <v>17</v>
      </c>
      <c r="D5652" s="4">
        <v>177.292</v>
      </c>
      <c r="E5652" s="4">
        <f t="shared" ref="E5652:E5715" si="176">D5652/1000</f>
        <v>0.17729200000000001</v>
      </c>
      <c r="F5652" s="4">
        <v>280.68599999999998</v>
      </c>
      <c r="G5652" s="4">
        <f t="shared" ref="G5652:G5715" si="177">F5652/1000</f>
        <v>0.28068599999999999</v>
      </c>
    </row>
    <row r="5653" spans="1:7">
      <c r="A5653" s="4">
        <v>8</v>
      </c>
      <c r="B5653" s="4">
        <v>23</v>
      </c>
      <c r="C5653" s="4">
        <v>18</v>
      </c>
      <c r="D5653" s="4">
        <v>0</v>
      </c>
      <c r="E5653" s="4">
        <f t="shared" si="176"/>
        <v>0</v>
      </c>
      <c r="F5653" s="4">
        <v>0</v>
      </c>
      <c r="G5653" s="4">
        <f t="shared" si="177"/>
        <v>0</v>
      </c>
    </row>
    <row r="5654" spans="1:7">
      <c r="A5654" s="4">
        <v>8</v>
      </c>
      <c r="B5654" s="4">
        <v>23</v>
      </c>
      <c r="C5654" s="4">
        <v>19</v>
      </c>
      <c r="D5654" s="4">
        <v>0</v>
      </c>
      <c r="E5654" s="4">
        <f t="shared" si="176"/>
        <v>0</v>
      </c>
      <c r="F5654" s="4">
        <v>0</v>
      </c>
      <c r="G5654" s="4">
        <f t="shared" si="177"/>
        <v>0</v>
      </c>
    </row>
    <row r="5655" spans="1:7">
      <c r="A5655" s="4">
        <v>8</v>
      </c>
      <c r="B5655" s="4">
        <v>23</v>
      </c>
      <c r="C5655" s="4">
        <v>20</v>
      </c>
      <c r="D5655" s="4">
        <v>0</v>
      </c>
      <c r="E5655" s="4">
        <f t="shared" si="176"/>
        <v>0</v>
      </c>
      <c r="F5655" s="4">
        <v>0</v>
      </c>
      <c r="G5655" s="4">
        <f t="shared" si="177"/>
        <v>0</v>
      </c>
    </row>
    <row r="5656" spans="1:7">
      <c r="A5656" s="4">
        <v>8</v>
      </c>
      <c r="B5656" s="4">
        <v>23</v>
      </c>
      <c r="C5656" s="4">
        <v>21</v>
      </c>
      <c r="D5656" s="4">
        <v>0</v>
      </c>
      <c r="E5656" s="4">
        <f t="shared" si="176"/>
        <v>0</v>
      </c>
      <c r="F5656" s="4">
        <v>0</v>
      </c>
      <c r="G5656" s="4">
        <f t="shared" si="177"/>
        <v>0</v>
      </c>
    </row>
    <row r="5657" spans="1:7">
      <c r="A5657" s="4">
        <v>8</v>
      </c>
      <c r="B5657" s="4">
        <v>23</v>
      </c>
      <c r="C5657" s="4">
        <v>22</v>
      </c>
      <c r="D5657" s="4">
        <v>0</v>
      </c>
      <c r="E5657" s="4">
        <f t="shared" si="176"/>
        <v>0</v>
      </c>
      <c r="F5657" s="4">
        <v>0</v>
      </c>
      <c r="G5657" s="4">
        <f t="shared" si="177"/>
        <v>0</v>
      </c>
    </row>
    <row r="5658" spans="1:7">
      <c r="A5658" s="4">
        <v>8</v>
      </c>
      <c r="B5658" s="4">
        <v>23</v>
      </c>
      <c r="C5658" s="4">
        <v>23</v>
      </c>
      <c r="D5658" s="4">
        <v>0</v>
      </c>
      <c r="E5658" s="4">
        <f t="shared" si="176"/>
        <v>0</v>
      </c>
      <c r="F5658" s="4">
        <v>0</v>
      </c>
      <c r="G5658" s="4">
        <f t="shared" si="177"/>
        <v>0</v>
      </c>
    </row>
    <row r="5659" spans="1:7">
      <c r="A5659" s="4">
        <v>8</v>
      </c>
      <c r="B5659" s="4">
        <v>24</v>
      </c>
      <c r="C5659" s="4">
        <v>0</v>
      </c>
      <c r="D5659" s="4">
        <v>0</v>
      </c>
      <c r="E5659" s="4">
        <f t="shared" si="176"/>
        <v>0</v>
      </c>
      <c r="F5659" s="4">
        <v>0</v>
      </c>
      <c r="G5659" s="4">
        <f t="shared" si="177"/>
        <v>0</v>
      </c>
    </row>
    <row r="5660" spans="1:7">
      <c r="A5660" s="4">
        <v>8</v>
      </c>
      <c r="B5660" s="4">
        <v>24</v>
      </c>
      <c r="C5660" s="4">
        <v>1</v>
      </c>
      <c r="D5660" s="4">
        <v>0</v>
      </c>
      <c r="E5660" s="4">
        <f t="shared" si="176"/>
        <v>0</v>
      </c>
      <c r="F5660" s="4">
        <v>0</v>
      </c>
      <c r="G5660" s="4">
        <f t="shared" si="177"/>
        <v>0</v>
      </c>
    </row>
    <row r="5661" spans="1:7">
      <c r="A5661" s="4">
        <v>8</v>
      </c>
      <c r="B5661" s="4">
        <v>24</v>
      </c>
      <c r="C5661" s="4">
        <v>2</v>
      </c>
      <c r="D5661" s="4">
        <v>0</v>
      </c>
      <c r="E5661" s="4">
        <f t="shared" si="176"/>
        <v>0</v>
      </c>
      <c r="F5661" s="4">
        <v>0</v>
      </c>
      <c r="G5661" s="4">
        <f t="shared" si="177"/>
        <v>0</v>
      </c>
    </row>
    <row r="5662" spans="1:7">
      <c r="A5662" s="4">
        <v>8</v>
      </c>
      <c r="B5662" s="4">
        <v>24</v>
      </c>
      <c r="C5662" s="4">
        <v>3</v>
      </c>
      <c r="D5662" s="4">
        <v>0</v>
      </c>
      <c r="E5662" s="4">
        <f t="shared" si="176"/>
        <v>0</v>
      </c>
      <c r="F5662" s="4">
        <v>0</v>
      </c>
      <c r="G5662" s="4">
        <f t="shared" si="177"/>
        <v>0</v>
      </c>
    </row>
    <row r="5663" spans="1:7">
      <c r="A5663" s="4">
        <v>8</v>
      </c>
      <c r="B5663" s="4">
        <v>24</v>
      </c>
      <c r="C5663" s="4">
        <v>4</v>
      </c>
      <c r="D5663" s="4">
        <v>0</v>
      </c>
      <c r="E5663" s="4">
        <f t="shared" si="176"/>
        <v>0</v>
      </c>
      <c r="F5663" s="4">
        <v>0</v>
      </c>
      <c r="G5663" s="4">
        <f t="shared" si="177"/>
        <v>0</v>
      </c>
    </row>
    <row r="5664" spans="1:7">
      <c r="A5664" s="4">
        <v>8</v>
      </c>
      <c r="B5664" s="4">
        <v>24</v>
      </c>
      <c r="C5664" s="4">
        <v>5</v>
      </c>
      <c r="D5664" s="4">
        <v>0</v>
      </c>
      <c r="E5664" s="4">
        <f t="shared" si="176"/>
        <v>0</v>
      </c>
      <c r="F5664" s="4">
        <v>0</v>
      </c>
      <c r="G5664" s="4">
        <f t="shared" si="177"/>
        <v>0</v>
      </c>
    </row>
    <row r="5665" spans="1:7">
      <c r="A5665" s="4">
        <v>8</v>
      </c>
      <c r="B5665" s="4">
        <v>24</v>
      </c>
      <c r="C5665" s="4">
        <v>6</v>
      </c>
      <c r="D5665" s="4">
        <v>10.513999999999999</v>
      </c>
      <c r="E5665" s="4">
        <f t="shared" si="176"/>
        <v>1.0513999999999999E-2</v>
      </c>
      <c r="F5665" s="4">
        <v>10.513999999999999</v>
      </c>
      <c r="G5665" s="4">
        <f t="shared" si="177"/>
        <v>1.0513999999999999E-2</v>
      </c>
    </row>
    <row r="5666" spans="1:7">
      <c r="A5666" s="4">
        <v>8</v>
      </c>
      <c r="B5666" s="4">
        <v>24</v>
      </c>
      <c r="C5666" s="4">
        <v>7</v>
      </c>
      <c r="D5666" s="4">
        <v>193.89400000000001</v>
      </c>
      <c r="E5666" s="4">
        <f t="shared" si="176"/>
        <v>0.19389400000000001</v>
      </c>
      <c r="F5666" s="4">
        <v>49.469000000000001</v>
      </c>
      <c r="G5666" s="4">
        <f t="shared" si="177"/>
        <v>4.9468999999999999E-2</v>
      </c>
    </row>
    <row r="5667" spans="1:7">
      <c r="A5667" s="4">
        <v>8</v>
      </c>
      <c r="B5667" s="4">
        <v>24</v>
      </c>
      <c r="C5667" s="4">
        <v>8</v>
      </c>
      <c r="D5667" s="4">
        <v>374.15100000000001</v>
      </c>
      <c r="E5667" s="4">
        <f t="shared" si="176"/>
        <v>0.37415100000000001</v>
      </c>
      <c r="F5667" s="4">
        <v>118.16200000000001</v>
      </c>
      <c r="G5667" s="4">
        <f t="shared" si="177"/>
        <v>0.118162</v>
      </c>
    </row>
    <row r="5668" spans="1:7">
      <c r="A5668" s="4">
        <v>8</v>
      </c>
      <c r="B5668" s="4">
        <v>24</v>
      </c>
      <c r="C5668" s="4">
        <v>9</v>
      </c>
      <c r="D5668" s="4">
        <v>527.84</v>
      </c>
      <c r="E5668" s="4">
        <f t="shared" si="176"/>
        <v>0.52784000000000009</v>
      </c>
      <c r="F5668" s="4">
        <v>285.38099999999997</v>
      </c>
      <c r="G5668" s="4">
        <f t="shared" si="177"/>
        <v>0.285381</v>
      </c>
    </row>
    <row r="5669" spans="1:7">
      <c r="A5669" s="4">
        <v>8</v>
      </c>
      <c r="B5669" s="4">
        <v>24</v>
      </c>
      <c r="C5669" s="4">
        <v>10</v>
      </c>
      <c r="D5669" s="4">
        <v>674.43200000000002</v>
      </c>
      <c r="E5669" s="4">
        <f t="shared" si="176"/>
        <v>0.67443200000000003</v>
      </c>
      <c r="F5669" s="4">
        <v>466.99599999999998</v>
      </c>
      <c r="G5669" s="4">
        <f t="shared" si="177"/>
        <v>0.46699599999999997</v>
      </c>
    </row>
    <row r="5670" spans="1:7">
      <c r="A5670" s="4">
        <v>8</v>
      </c>
      <c r="B5670" s="4">
        <v>24</v>
      </c>
      <c r="C5670" s="4">
        <v>11</v>
      </c>
      <c r="D5670" s="4">
        <v>108.328</v>
      </c>
      <c r="E5670" s="4">
        <f t="shared" si="176"/>
        <v>0.10832800000000001</v>
      </c>
      <c r="F5670" s="4">
        <v>106.378</v>
      </c>
      <c r="G5670" s="4">
        <f t="shared" si="177"/>
        <v>0.106378</v>
      </c>
    </row>
    <row r="5671" spans="1:7">
      <c r="A5671" s="4">
        <v>8</v>
      </c>
      <c r="B5671" s="4">
        <v>24</v>
      </c>
      <c r="C5671" s="4">
        <v>12</v>
      </c>
      <c r="D5671" s="4">
        <v>419.12200000000001</v>
      </c>
      <c r="E5671" s="4">
        <f t="shared" si="176"/>
        <v>0.41912199999999999</v>
      </c>
      <c r="F5671" s="4">
        <v>381.27</v>
      </c>
      <c r="G5671" s="4">
        <f t="shared" si="177"/>
        <v>0.38127</v>
      </c>
    </row>
    <row r="5672" spans="1:7">
      <c r="A5672" s="4">
        <v>8</v>
      </c>
      <c r="B5672" s="4">
        <v>24</v>
      </c>
      <c r="C5672" s="4">
        <v>13</v>
      </c>
      <c r="D5672" s="4">
        <v>404.42200000000003</v>
      </c>
      <c r="E5672" s="4">
        <f t="shared" si="176"/>
        <v>0.404422</v>
      </c>
      <c r="F5672" s="4">
        <v>388.01100000000002</v>
      </c>
      <c r="G5672" s="4">
        <f t="shared" si="177"/>
        <v>0.38801100000000005</v>
      </c>
    </row>
    <row r="5673" spans="1:7">
      <c r="A5673" s="4">
        <v>8</v>
      </c>
      <c r="B5673" s="4">
        <v>24</v>
      </c>
      <c r="C5673" s="4">
        <v>14</v>
      </c>
      <c r="D5673" s="4">
        <v>543.82799999999997</v>
      </c>
      <c r="E5673" s="4">
        <f t="shared" si="176"/>
        <v>0.54382799999999998</v>
      </c>
      <c r="F5673" s="4">
        <v>556.28700000000003</v>
      </c>
      <c r="G5673" s="4">
        <f t="shared" si="177"/>
        <v>0.55628700000000009</v>
      </c>
    </row>
    <row r="5674" spans="1:7">
      <c r="A5674" s="4">
        <v>8</v>
      </c>
      <c r="B5674" s="4">
        <v>24</v>
      </c>
      <c r="C5674" s="4">
        <v>15</v>
      </c>
      <c r="D5674" s="4">
        <v>512.23299999999995</v>
      </c>
      <c r="E5674" s="4">
        <f t="shared" si="176"/>
        <v>0.51223299999999994</v>
      </c>
      <c r="F5674" s="4">
        <v>591.16300000000001</v>
      </c>
      <c r="G5674" s="4">
        <f t="shared" si="177"/>
        <v>0.59116299999999999</v>
      </c>
    </row>
    <row r="5675" spans="1:7">
      <c r="A5675" s="4">
        <v>8</v>
      </c>
      <c r="B5675" s="4">
        <v>24</v>
      </c>
      <c r="C5675" s="4">
        <v>16</v>
      </c>
      <c r="D5675" s="4">
        <v>342.654</v>
      </c>
      <c r="E5675" s="4">
        <f t="shared" si="176"/>
        <v>0.34265400000000001</v>
      </c>
      <c r="F5675" s="4">
        <v>460.76900000000001</v>
      </c>
      <c r="G5675" s="4">
        <f t="shared" si="177"/>
        <v>0.46076899999999998</v>
      </c>
    </row>
    <row r="5676" spans="1:7">
      <c r="A5676" s="4">
        <v>8</v>
      </c>
      <c r="B5676" s="4">
        <v>24</v>
      </c>
      <c r="C5676" s="4">
        <v>17</v>
      </c>
      <c r="D5676" s="4">
        <v>201.17400000000001</v>
      </c>
      <c r="E5676" s="4">
        <f t="shared" si="176"/>
        <v>0.20117400000000002</v>
      </c>
      <c r="F5676" s="4">
        <v>385.07799999999997</v>
      </c>
      <c r="G5676" s="4">
        <f t="shared" si="177"/>
        <v>0.38507799999999998</v>
      </c>
    </row>
    <row r="5677" spans="1:7">
      <c r="A5677" s="4">
        <v>8</v>
      </c>
      <c r="B5677" s="4">
        <v>24</v>
      </c>
      <c r="C5677" s="4">
        <v>18</v>
      </c>
      <c r="D5677" s="4">
        <v>0</v>
      </c>
      <c r="E5677" s="4">
        <f t="shared" si="176"/>
        <v>0</v>
      </c>
      <c r="F5677" s="4">
        <v>0</v>
      </c>
      <c r="G5677" s="4">
        <f t="shared" si="177"/>
        <v>0</v>
      </c>
    </row>
    <row r="5678" spans="1:7">
      <c r="A5678" s="4">
        <v>8</v>
      </c>
      <c r="B5678" s="4">
        <v>24</v>
      </c>
      <c r="C5678" s="4">
        <v>19</v>
      </c>
      <c r="D5678" s="4">
        <v>0</v>
      </c>
      <c r="E5678" s="4">
        <f t="shared" si="176"/>
        <v>0</v>
      </c>
      <c r="F5678" s="4">
        <v>0</v>
      </c>
      <c r="G5678" s="4">
        <f t="shared" si="177"/>
        <v>0</v>
      </c>
    </row>
    <row r="5679" spans="1:7">
      <c r="A5679" s="4">
        <v>8</v>
      </c>
      <c r="B5679" s="4">
        <v>24</v>
      </c>
      <c r="C5679" s="4">
        <v>20</v>
      </c>
      <c r="D5679" s="4">
        <v>0</v>
      </c>
      <c r="E5679" s="4">
        <f t="shared" si="176"/>
        <v>0</v>
      </c>
      <c r="F5679" s="4">
        <v>0</v>
      </c>
      <c r="G5679" s="4">
        <f t="shared" si="177"/>
        <v>0</v>
      </c>
    </row>
    <row r="5680" spans="1:7">
      <c r="A5680" s="4">
        <v>8</v>
      </c>
      <c r="B5680" s="4">
        <v>24</v>
      </c>
      <c r="C5680" s="4">
        <v>21</v>
      </c>
      <c r="D5680" s="4">
        <v>0</v>
      </c>
      <c r="E5680" s="4">
        <f t="shared" si="176"/>
        <v>0</v>
      </c>
      <c r="F5680" s="4">
        <v>0</v>
      </c>
      <c r="G5680" s="4">
        <f t="shared" si="177"/>
        <v>0</v>
      </c>
    </row>
    <row r="5681" spans="1:7">
      <c r="A5681" s="4">
        <v>8</v>
      </c>
      <c r="B5681" s="4">
        <v>24</v>
      </c>
      <c r="C5681" s="4">
        <v>22</v>
      </c>
      <c r="D5681" s="4">
        <v>0</v>
      </c>
      <c r="E5681" s="4">
        <f t="shared" si="176"/>
        <v>0</v>
      </c>
      <c r="F5681" s="4">
        <v>0</v>
      </c>
      <c r="G5681" s="4">
        <f t="shared" si="177"/>
        <v>0</v>
      </c>
    </row>
    <row r="5682" spans="1:7">
      <c r="A5682" s="4">
        <v>8</v>
      </c>
      <c r="B5682" s="4">
        <v>24</v>
      </c>
      <c r="C5682" s="4">
        <v>23</v>
      </c>
      <c r="D5682" s="4">
        <v>0</v>
      </c>
      <c r="E5682" s="4">
        <f t="shared" si="176"/>
        <v>0</v>
      </c>
      <c r="F5682" s="4">
        <v>0</v>
      </c>
      <c r="G5682" s="4">
        <f t="shared" si="177"/>
        <v>0</v>
      </c>
    </row>
    <row r="5683" spans="1:7">
      <c r="A5683" s="4">
        <v>8</v>
      </c>
      <c r="B5683" s="4">
        <v>25</v>
      </c>
      <c r="C5683" s="4">
        <v>0</v>
      </c>
      <c r="D5683" s="4">
        <v>0</v>
      </c>
      <c r="E5683" s="4">
        <f t="shared" si="176"/>
        <v>0</v>
      </c>
      <c r="F5683" s="4">
        <v>0</v>
      </c>
      <c r="G5683" s="4">
        <f t="shared" si="177"/>
        <v>0</v>
      </c>
    </row>
    <row r="5684" spans="1:7">
      <c r="A5684" s="4">
        <v>8</v>
      </c>
      <c r="B5684" s="4">
        <v>25</v>
      </c>
      <c r="C5684" s="4">
        <v>1</v>
      </c>
      <c r="D5684" s="4">
        <v>0</v>
      </c>
      <c r="E5684" s="4">
        <f t="shared" si="176"/>
        <v>0</v>
      </c>
      <c r="F5684" s="4">
        <v>0</v>
      </c>
      <c r="G5684" s="4">
        <f t="shared" si="177"/>
        <v>0</v>
      </c>
    </row>
    <row r="5685" spans="1:7">
      <c r="A5685" s="4">
        <v>8</v>
      </c>
      <c r="B5685" s="4">
        <v>25</v>
      </c>
      <c r="C5685" s="4">
        <v>2</v>
      </c>
      <c r="D5685" s="4">
        <v>0</v>
      </c>
      <c r="E5685" s="4">
        <f t="shared" si="176"/>
        <v>0</v>
      </c>
      <c r="F5685" s="4">
        <v>0</v>
      </c>
      <c r="G5685" s="4">
        <f t="shared" si="177"/>
        <v>0</v>
      </c>
    </row>
    <row r="5686" spans="1:7">
      <c r="A5686" s="4">
        <v>8</v>
      </c>
      <c r="B5686" s="4">
        <v>25</v>
      </c>
      <c r="C5686" s="4">
        <v>3</v>
      </c>
      <c r="D5686" s="4">
        <v>0</v>
      </c>
      <c r="E5686" s="4">
        <f t="shared" si="176"/>
        <v>0</v>
      </c>
      <c r="F5686" s="4">
        <v>0</v>
      </c>
      <c r="G5686" s="4">
        <f t="shared" si="177"/>
        <v>0</v>
      </c>
    </row>
    <row r="5687" spans="1:7">
      <c r="A5687" s="4">
        <v>8</v>
      </c>
      <c r="B5687" s="4">
        <v>25</v>
      </c>
      <c r="C5687" s="4">
        <v>4</v>
      </c>
      <c r="D5687" s="4">
        <v>0</v>
      </c>
      <c r="E5687" s="4">
        <f t="shared" si="176"/>
        <v>0</v>
      </c>
      <c r="F5687" s="4">
        <v>0</v>
      </c>
      <c r="G5687" s="4">
        <f t="shared" si="177"/>
        <v>0</v>
      </c>
    </row>
    <row r="5688" spans="1:7">
      <c r="A5688" s="4">
        <v>8</v>
      </c>
      <c r="B5688" s="4">
        <v>25</v>
      </c>
      <c r="C5688" s="4">
        <v>5</v>
      </c>
      <c r="D5688" s="4">
        <v>0</v>
      </c>
      <c r="E5688" s="4">
        <f t="shared" si="176"/>
        <v>0</v>
      </c>
      <c r="F5688" s="4">
        <v>0</v>
      </c>
      <c r="G5688" s="4">
        <f t="shared" si="177"/>
        <v>0</v>
      </c>
    </row>
    <row r="5689" spans="1:7">
      <c r="A5689" s="4">
        <v>8</v>
      </c>
      <c r="B5689" s="4">
        <v>25</v>
      </c>
      <c r="C5689" s="4">
        <v>6</v>
      </c>
      <c r="D5689" s="4">
        <v>31.016999999999999</v>
      </c>
      <c r="E5689" s="4">
        <f t="shared" si="176"/>
        <v>3.1016999999999999E-2</v>
      </c>
      <c r="F5689" s="4">
        <v>21.332000000000001</v>
      </c>
      <c r="G5689" s="4">
        <f t="shared" si="177"/>
        <v>2.1332E-2</v>
      </c>
    </row>
    <row r="5690" spans="1:7">
      <c r="A5690" s="4">
        <v>8</v>
      </c>
      <c r="B5690" s="4">
        <v>25</v>
      </c>
      <c r="C5690" s="4">
        <v>7</v>
      </c>
      <c r="D5690" s="4">
        <v>108.91500000000001</v>
      </c>
      <c r="E5690" s="4">
        <f t="shared" si="176"/>
        <v>0.10891500000000001</v>
      </c>
      <c r="F5690" s="4">
        <v>80.587999999999994</v>
      </c>
      <c r="G5690" s="4">
        <f t="shared" si="177"/>
        <v>8.0587999999999993E-2</v>
      </c>
    </row>
    <row r="5691" spans="1:7">
      <c r="A5691" s="4">
        <v>8</v>
      </c>
      <c r="B5691" s="4">
        <v>25</v>
      </c>
      <c r="C5691" s="4">
        <v>8</v>
      </c>
      <c r="D5691" s="4">
        <v>377.21899999999999</v>
      </c>
      <c r="E5691" s="4">
        <f t="shared" si="176"/>
        <v>0.37721899999999997</v>
      </c>
      <c r="F5691" s="4">
        <v>145.86699999999999</v>
      </c>
      <c r="G5691" s="4">
        <f t="shared" si="177"/>
        <v>0.145867</v>
      </c>
    </row>
    <row r="5692" spans="1:7">
      <c r="A5692" s="4">
        <v>8</v>
      </c>
      <c r="B5692" s="4">
        <v>25</v>
      </c>
      <c r="C5692" s="4">
        <v>9</v>
      </c>
      <c r="D5692" s="4">
        <v>553.029</v>
      </c>
      <c r="E5692" s="4">
        <f t="shared" si="176"/>
        <v>0.55302899999999999</v>
      </c>
      <c r="F5692" s="4">
        <v>295.42599999999999</v>
      </c>
      <c r="G5692" s="4">
        <f t="shared" si="177"/>
        <v>0.29542599999999997</v>
      </c>
    </row>
    <row r="5693" spans="1:7">
      <c r="A5693" s="4">
        <v>8</v>
      </c>
      <c r="B5693" s="4">
        <v>25</v>
      </c>
      <c r="C5693" s="4">
        <v>10</v>
      </c>
      <c r="D5693" s="4">
        <v>541.33500000000004</v>
      </c>
      <c r="E5693" s="4">
        <f t="shared" si="176"/>
        <v>0.54133500000000001</v>
      </c>
      <c r="F5693" s="4">
        <v>390.85899999999998</v>
      </c>
      <c r="G5693" s="4">
        <f t="shared" si="177"/>
        <v>0.39085899999999996</v>
      </c>
    </row>
    <row r="5694" spans="1:7">
      <c r="A5694" s="4">
        <v>8</v>
      </c>
      <c r="B5694" s="4">
        <v>25</v>
      </c>
      <c r="C5694" s="4">
        <v>11</v>
      </c>
      <c r="D5694" s="4">
        <v>313.03899999999999</v>
      </c>
      <c r="E5694" s="4">
        <f t="shared" si="176"/>
        <v>0.31303900000000001</v>
      </c>
      <c r="F5694" s="4">
        <v>283.125</v>
      </c>
      <c r="G5694" s="4">
        <f t="shared" si="177"/>
        <v>0.28312500000000002</v>
      </c>
    </row>
    <row r="5695" spans="1:7">
      <c r="A5695" s="4">
        <v>8</v>
      </c>
      <c r="B5695" s="4">
        <v>25</v>
      </c>
      <c r="C5695" s="4">
        <v>12</v>
      </c>
      <c r="D5695" s="4">
        <v>673.36500000000001</v>
      </c>
      <c r="E5695" s="4">
        <f t="shared" si="176"/>
        <v>0.67336499999999999</v>
      </c>
      <c r="F5695" s="4">
        <v>581.33900000000006</v>
      </c>
      <c r="G5695" s="4">
        <f t="shared" si="177"/>
        <v>0.58133900000000005</v>
      </c>
    </row>
    <row r="5696" spans="1:7">
      <c r="A5696" s="4">
        <v>8</v>
      </c>
      <c r="B5696" s="4">
        <v>25</v>
      </c>
      <c r="C5696" s="4">
        <v>13</v>
      </c>
      <c r="D5696" s="4">
        <v>725.62699999999995</v>
      </c>
      <c r="E5696" s="4">
        <f t="shared" si="176"/>
        <v>0.72562699999999991</v>
      </c>
      <c r="F5696" s="4">
        <v>675.58100000000002</v>
      </c>
      <c r="G5696" s="4">
        <f t="shared" si="177"/>
        <v>0.67558099999999999</v>
      </c>
    </row>
    <row r="5697" spans="1:7">
      <c r="A5697" s="4">
        <v>8</v>
      </c>
      <c r="B5697" s="4">
        <v>25</v>
      </c>
      <c r="C5697" s="4">
        <v>14</v>
      </c>
      <c r="D5697" s="4">
        <v>647.51</v>
      </c>
      <c r="E5697" s="4">
        <f t="shared" si="176"/>
        <v>0.64751000000000003</v>
      </c>
      <c r="F5697" s="4">
        <v>664.46699999999998</v>
      </c>
      <c r="G5697" s="4">
        <f t="shared" si="177"/>
        <v>0.66446700000000003</v>
      </c>
    </row>
    <row r="5698" spans="1:7">
      <c r="A5698" s="4">
        <v>8</v>
      </c>
      <c r="B5698" s="4">
        <v>25</v>
      </c>
      <c r="C5698" s="4">
        <v>15</v>
      </c>
      <c r="D5698" s="4">
        <v>506.54899999999998</v>
      </c>
      <c r="E5698" s="4">
        <f t="shared" si="176"/>
        <v>0.50654900000000003</v>
      </c>
      <c r="F5698" s="4">
        <v>585.74099999999999</v>
      </c>
      <c r="G5698" s="4">
        <f t="shared" si="177"/>
        <v>0.58574099999999996</v>
      </c>
    </row>
    <row r="5699" spans="1:7">
      <c r="A5699" s="4">
        <v>8</v>
      </c>
      <c r="B5699" s="4">
        <v>25</v>
      </c>
      <c r="C5699" s="4">
        <v>16</v>
      </c>
      <c r="D5699" s="4">
        <v>371.89499999999998</v>
      </c>
      <c r="E5699" s="4">
        <f t="shared" si="176"/>
        <v>0.37189499999999998</v>
      </c>
      <c r="F5699" s="4">
        <v>519.16099999999994</v>
      </c>
      <c r="G5699" s="4">
        <f t="shared" si="177"/>
        <v>0.51916099999999998</v>
      </c>
    </row>
    <row r="5700" spans="1:7">
      <c r="A5700" s="4">
        <v>8</v>
      </c>
      <c r="B5700" s="4">
        <v>25</v>
      </c>
      <c r="C5700" s="4">
        <v>17</v>
      </c>
      <c r="D5700" s="4">
        <v>201.489</v>
      </c>
      <c r="E5700" s="4">
        <f t="shared" si="176"/>
        <v>0.201489</v>
      </c>
      <c r="F5700" s="4">
        <v>392.95100000000002</v>
      </c>
      <c r="G5700" s="4">
        <f t="shared" si="177"/>
        <v>0.39295099999999999</v>
      </c>
    </row>
    <row r="5701" spans="1:7">
      <c r="A5701" s="4">
        <v>8</v>
      </c>
      <c r="B5701" s="4">
        <v>25</v>
      </c>
      <c r="C5701" s="4">
        <v>18</v>
      </c>
      <c r="D5701" s="4">
        <v>0</v>
      </c>
      <c r="E5701" s="4">
        <f t="shared" si="176"/>
        <v>0</v>
      </c>
      <c r="F5701" s="4">
        <v>0</v>
      </c>
      <c r="G5701" s="4">
        <f t="shared" si="177"/>
        <v>0</v>
      </c>
    </row>
    <row r="5702" spans="1:7">
      <c r="A5702" s="4">
        <v>8</v>
      </c>
      <c r="B5702" s="4">
        <v>25</v>
      </c>
      <c r="C5702" s="4">
        <v>19</v>
      </c>
      <c r="D5702" s="4">
        <v>0</v>
      </c>
      <c r="E5702" s="4">
        <f t="shared" si="176"/>
        <v>0</v>
      </c>
      <c r="F5702" s="4">
        <v>0</v>
      </c>
      <c r="G5702" s="4">
        <f t="shared" si="177"/>
        <v>0</v>
      </c>
    </row>
    <row r="5703" spans="1:7">
      <c r="A5703" s="4">
        <v>8</v>
      </c>
      <c r="B5703" s="4">
        <v>25</v>
      </c>
      <c r="C5703" s="4">
        <v>20</v>
      </c>
      <c r="D5703" s="4">
        <v>0</v>
      </c>
      <c r="E5703" s="4">
        <f t="shared" si="176"/>
        <v>0</v>
      </c>
      <c r="F5703" s="4">
        <v>0</v>
      </c>
      <c r="G5703" s="4">
        <f t="shared" si="177"/>
        <v>0</v>
      </c>
    </row>
    <row r="5704" spans="1:7">
      <c r="A5704" s="4">
        <v>8</v>
      </c>
      <c r="B5704" s="4">
        <v>25</v>
      </c>
      <c r="C5704" s="4">
        <v>21</v>
      </c>
      <c r="D5704" s="4">
        <v>0</v>
      </c>
      <c r="E5704" s="4">
        <f t="shared" si="176"/>
        <v>0</v>
      </c>
      <c r="F5704" s="4">
        <v>0</v>
      </c>
      <c r="G5704" s="4">
        <f t="shared" si="177"/>
        <v>0</v>
      </c>
    </row>
    <row r="5705" spans="1:7">
      <c r="A5705" s="4">
        <v>8</v>
      </c>
      <c r="B5705" s="4">
        <v>25</v>
      </c>
      <c r="C5705" s="4">
        <v>22</v>
      </c>
      <c r="D5705" s="4">
        <v>0</v>
      </c>
      <c r="E5705" s="4">
        <f t="shared" si="176"/>
        <v>0</v>
      </c>
      <c r="F5705" s="4">
        <v>0</v>
      </c>
      <c r="G5705" s="4">
        <f t="shared" si="177"/>
        <v>0</v>
      </c>
    </row>
    <row r="5706" spans="1:7">
      <c r="A5706" s="4">
        <v>8</v>
      </c>
      <c r="B5706" s="4">
        <v>25</v>
      </c>
      <c r="C5706" s="4">
        <v>23</v>
      </c>
      <c r="D5706" s="4">
        <v>0</v>
      </c>
      <c r="E5706" s="4">
        <f t="shared" si="176"/>
        <v>0</v>
      </c>
      <c r="F5706" s="4">
        <v>0</v>
      </c>
      <c r="G5706" s="4">
        <f t="shared" si="177"/>
        <v>0</v>
      </c>
    </row>
    <row r="5707" spans="1:7">
      <c r="A5707" s="4">
        <v>8</v>
      </c>
      <c r="B5707" s="4">
        <v>26</v>
      </c>
      <c r="C5707" s="4">
        <v>0</v>
      </c>
      <c r="D5707" s="4">
        <v>0</v>
      </c>
      <c r="E5707" s="4">
        <f t="shared" si="176"/>
        <v>0</v>
      </c>
      <c r="F5707" s="4">
        <v>0</v>
      </c>
      <c r="G5707" s="4">
        <f t="shared" si="177"/>
        <v>0</v>
      </c>
    </row>
    <row r="5708" spans="1:7">
      <c r="A5708" s="4">
        <v>8</v>
      </c>
      <c r="B5708" s="4">
        <v>26</v>
      </c>
      <c r="C5708" s="4">
        <v>1</v>
      </c>
      <c r="D5708" s="4">
        <v>0</v>
      </c>
      <c r="E5708" s="4">
        <f t="shared" si="176"/>
        <v>0</v>
      </c>
      <c r="F5708" s="4">
        <v>0</v>
      </c>
      <c r="G5708" s="4">
        <f t="shared" si="177"/>
        <v>0</v>
      </c>
    </row>
    <row r="5709" spans="1:7">
      <c r="A5709" s="4">
        <v>8</v>
      </c>
      <c r="B5709" s="4">
        <v>26</v>
      </c>
      <c r="C5709" s="4">
        <v>2</v>
      </c>
      <c r="D5709" s="4">
        <v>0</v>
      </c>
      <c r="E5709" s="4">
        <f t="shared" si="176"/>
        <v>0</v>
      </c>
      <c r="F5709" s="4">
        <v>0</v>
      </c>
      <c r="G5709" s="4">
        <f t="shared" si="177"/>
        <v>0</v>
      </c>
    </row>
    <row r="5710" spans="1:7">
      <c r="A5710" s="4">
        <v>8</v>
      </c>
      <c r="B5710" s="4">
        <v>26</v>
      </c>
      <c r="C5710" s="4">
        <v>3</v>
      </c>
      <c r="D5710" s="4">
        <v>0</v>
      </c>
      <c r="E5710" s="4">
        <f t="shared" si="176"/>
        <v>0</v>
      </c>
      <c r="F5710" s="4">
        <v>0</v>
      </c>
      <c r="G5710" s="4">
        <f t="shared" si="177"/>
        <v>0</v>
      </c>
    </row>
    <row r="5711" spans="1:7">
      <c r="A5711" s="4">
        <v>8</v>
      </c>
      <c r="B5711" s="4">
        <v>26</v>
      </c>
      <c r="C5711" s="4">
        <v>4</v>
      </c>
      <c r="D5711" s="4">
        <v>0</v>
      </c>
      <c r="E5711" s="4">
        <f t="shared" si="176"/>
        <v>0</v>
      </c>
      <c r="F5711" s="4">
        <v>0</v>
      </c>
      <c r="G5711" s="4">
        <f t="shared" si="177"/>
        <v>0</v>
      </c>
    </row>
    <row r="5712" spans="1:7">
      <c r="A5712" s="4">
        <v>8</v>
      </c>
      <c r="B5712" s="4">
        <v>26</v>
      </c>
      <c r="C5712" s="4">
        <v>5</v>
      </c>
      <c r="D5712" s="4">
        <v>0</v>
      </c>
      <c r="E5712" s="4">
        <f t="shared" si="176"/>
        <v>0</v>
      </c>
      <c r="F5712" s="4">
        <v>0</v>
      </c>
      <c r="G5712" s="4">
        <f t="shared" si="177"/>
        <v>0</v>
      </c>
    </row>
    <row r="5713" spans="1:7">
      <c r="A5713" s="4">
        <v>8</v>
      </c>
      <c r="B5713" s="4">
        <v>26</v>
      </c>
      <c r="C5713" s="4">
        <v>6</v>
      </c>
      <c r="D5713" s="4">
        <v>20.155000000000001</v>
      </c>
      <c r="E5713" s="4">
        <f t="shared" si="176"/>
        <v>2.0155000000000003E-2</v>
      </c>
      <c r="F5713" s="4">
        <v>9.2810000000000006</v>
      </c>
      <c r="G5713" s="4">
        <f t="shared" si="177"/>
        <v>9.2810000000000011E-3</v>
      </c>
    </row>
    <row r="5714" spans="1:7">
      <c r="A5714" s="4">
        <v>8</v>
      </c>
      <c r="B5714" s="4">
        <v>26</v>
      </c>
      <c r="C5714" s="4">
        <v>7</v>
      </c>
      <c r="D5714" s="4">
        <v>180.75399999999999</v>
      </c>
      <c r="E5714" s="4">
        <f t="shared" si="176"/>
        <v>0.180754</v>
      </c>
      <c r="F5714" s="4">
        <v>23.321999999999999</v>
      </c>
      <c r="G5714" s="4">
        <f t="shared" si="177"/>
        <v>2.3321999999999999E-2</v>
      </c>
    </row>
    <row r="5715" spans="1:7">
      <c r="A5715" s="4">
        <v>8</v>
      </c>
      <c r="B5715" s="4">
        <v>26</v>
      </c>
      <c r="C5715" s="4">
        <v>8</v>
      </c>
      <c r="D5715" s="4">
        <v>357.80599999999998</v>
      </c>
      <c r="E5715" s="4">
        <f t="shared" si="176"/>
        <v>0.35780599999999996</v>
      </c>
      <c r="F5715" s="4">
        <v>112.07299999999999</v>
      </c>
      <c r="G5715" s="4">
        <f t="shared" si="177"/>
        <v>0.11207299999999999</v>
      </c>
    </row>
    <row r="5716" spans="1:7">
      <c r="A5716" s="4">
        <v>8</v>
      </c>
      <c r="B5716" s="4">
        <v>26</v>
      </c>
      <c r="C5716" s="4">
        <v>9</v>
      </c>
      <c r="D5716" s="4">
        <v>487.95400000000001</v>
      </c>
      <c r="E5716" s="4">
        <f t="shared" ref="E5716:E5779" si="178">D5716/1000</f>
        <v>0.487954</v>
      </c>
      <c r="F5716" s="4">
        <v>269.06</v>
      </c>
      <c r="G5716" s="4">
        <f t="shared" ref="G5716:G5779" si="179">F5716/1000</f>
        <v>0.26906000000000002</v>
      </c>
    </row>
    <row r="5717" spans="1:7">
      <c r="A5717" s="4">
        <v>8</v>
      </c>
      <c r="B5717" s="4">
        <v>26</v>
      </c>
      <c r="C5717" s="4">
        <v>10</v>
      </c>
      <c r="D5717" s="4">
        <v>648.702</v>
      </c>
      <c r="E5717" s="4">
        <f t="shared" si="178"/>
        <v>0.648702</v>
      </c>
      <c r="F5717" s="4">
        <v>437.01400000000001</v>
      </c>
      <c r="G5717" s="4">
        <f t="shared" si="179"/>
        <v>0.43701400000000001</v>
      </c>
    </row>
    <row r="5718" spans="1:7">
      <c r="A5718" s="4">
        <v>8</v>
      </c>
      <c r="B5718" s="4">
        <v>26</v>
      </c>
      <c r="C5718" s="4">
        <v>11</v>
      </c>
      <c r="D5718" s="4">
        <v>708.24699999999996</v>
      </c>
      <c r="E5718" s="4">
        <f t="shared" si="178"/>
        <v>0.70824699999999996</v>
      </c>
      <c r="F5718" s="4">
        <v>543.66800000000001</v>
      </c>
      <c r="G5718" s="4">
        <f t="shared" si="179"/>
        <v>0.54366800000000004</v>
      </c>
    </row>
    <row r="5719" spans="1:7">
      <c r="A5719" s="4">
        <v>8</v>
      </c>
      <c r="B5719" s="4">
        <v>26</v>
      </c>
      <c r="C5719" s="4">
        <v>12</v>
      </c>
      <c r="D5719" s="4">
        <v>714.48800000000006</v>
      </c>
      <c r="E5719" s="4">
        <f t="shared" si="178"/>
        <v>0.71448800000000001</v>
      </c>
      <c r="F5719" s="4">
        <v>609.00400000000002</v>
      </c>
      <c r="G5719" s="4">
        <f t="shared" si="179"/>
        <v>0.60900399999999999</v>
      </c>
    </row>
    <row r="5720" spans="1:7">
      <c r="A5720" s="4">
        <v>8</v>
      </c>
      <c r="B5720" s="4">
        <v>26</v>
      </c>
      <c r="C5720" s="4">
        <v>13</v>
      </c>
      <c r="D5720" s="4">
        <v>711.72199999999998</v>
      </c>
      <c r="E5720" s="4">
        <f t="shared" si="178"/>
        <v>0.71172199999999997</v>
      </c>
      <c r="F5720" s="4">
        <v>663.66499999999996</v>
      </c>
      <c r="G5720" s="4">
        <f t="shared" si="179"/>
        <v>0.66366499999999995</v>
      </c>
    </row>
    <row r="5721" spans="1:7">
      <c r="A5721" s="4">
        <v>8</v>
      </c>
      <c r="B5721" s="4">
        <v>26</v>
      </c>
      <c r="C5721" s="4">
        <v>14</v>
      </c>
      <c r="D5721" s="4">
        <v>641.20500000000004</v>
      </c>
      <c r="E5721" s="4">
        <f t="shared" si="178"/>
        <v>0.64120500000000002</v>
      </c>
      <c r="F5721" s="4">
        <v>657.22199999999998</v>
      </c>
      <c r="G5721" s="4">
        <f t="shared" si="179"/>
        <v>0.65722199999999997</v>
      </c>
    </row>
    <row r="5722" spans="1:7">
      <c r="A5722" s="4">
        <v>8</v>
      </c>
      <c r="B5722" s="4">
        <v>26</v>
      </c>
      <c r="C5722" s="4">
        <v>15</v>
      </c>
      <c r="D5722" s="4">
        <v>519.726</v>
      </c>
      <c r="E5722" s="4">
        <f t="shared" si="178"/>
        <v>0.51972600000000002</v>
      </c>
      <c r="F5722" s="4">
        <v>602.06299999999999</v>
      </c>
      <c r="G5722" s="4">
        <f t="shared" si="179"/>
        <v>0.60206300000000001</v>
      </c>
    </row>
    <row r="5723" spans="1:7">
      <c r="A5723" s="4">
        <v>8</v>
      </c>
      <c r="B5723" s="4">
        <v>26</v>
      </c>
      <c r="C5723" s="4">
        <v>16</v>
      </c>
      <c r="D5723" s="4">
        <v>371.30200000000002</v>
      </c>
      <c r="E5723" s="4">
        <f t="shared" si="178"/>
        <v>0.37130200000000002</v>
      </c>
      <c r="F5723" s="4">
        <v>519.04899999999998</v>
      </c>
      <c r="G5723" s="4">
        <f t="shared" si="179"/>
        <v>0.51904899999999998</v>
      </c>
    </row>
    <row r="5724" spans="1:7">
      <c r="A5724" s="4">
        <v>8</v>
      </c>
      <c r="B5724" s="4">
        <v>26</v>
      </c>
      <c r="C5724" s="4">
        <v>17</v>
      </c>
      <c r="D5724" s="4">
        <v>198.916</v>
      </c>
      <c r="E5724" s="4">
        <f t="shared" si="178"/>
        <v>0.19891600000000001</v>
      </c>
      <c r="F5724" s="4">
        <v>387.99700000000001</v>
      </c>
      <c r="G5724" s="4">
        <f t="shared" si="179"/>
        <v>0.38799700000000004</v>
      </c>
    </row>
    <row r="5725" spans="1:7">
      <c r="A5725" s="4">
        <v>8</v>
      </c>
      <c r="B5725" s="4">
        <v>26</v>
      </c>
      <c r="C5725" s="4">
        <v>18</v>
      </c>
      <c r="D5725" s="4">
        <v>0</v>
      </c>
      <c r="E5725" s="4">
        <f t="shared" si="178"/>
        <v>0</v>
      </c>
      <c r="F5725" s="4">
        <v>0</v>
      </c>
      <c r="G5725" s="4">
        <f t="shared" si="179"/>
        <v>0</v>
      </c>
    </row>
    <row r="5726" spans="1:7">
      <c r="A5726" s="4">
        <v>8</v>
      </c>
      <c r="B5726" s="4">
        <v>26</v>
      </c>
      <c r="C5726" s="4">
        <v>19</v>
      </c>
      <c r="D5726" s="4">
        <v>0</v>
      </c>
      <c r="E5726" s="4">
        <f t="shared" si="178"/>
        <v>0</v>
      </c>
      <c r="F5726" s="4">
        <v>0</v>
      </c>
      <c r="G5726" s="4">
        <f t="shared" si="179"/>
        <v>0</v>
      </c>
    </row>
    <row r="5727" spans="1:7">
      <c r="A5727" s="4">
        <v>8</v>
      </c>
      <c r="B5727" s="4">
        <v>26</v>
      </c>
      <c r="C5727" s="4">
        <v>20</v>
      </c>
      <c r="D5727" s="4">
        <v>0</v>
      </c>
      <c r="E5727" s="4">
        <f t="shared" si="178"/>
        <v>0</v>
      </c>
      <c r="F5727" s="4">
        <v>0</v>
      </c>
      <c r="G5727" s="4">
        <f t="shared" si="179"/>
        <v>0</v>
      </c>
    </row>
    <row r="5728" spans="1:7">
      <c r="A5728" s="4">
        <v>8</v>
      </c>
      <c r="B5728" s="4">
        <v>26</v>
      </c>
      <c r="C5728" s="4">
        <v>21</v>
      </c>
      <c r="D5728" s="4">
        <v>0</v>
      </c>
      <c r="E5728" s="4">
        <f t="shared" si="178"/>
        <v>0</v>
      </c>
      <c r="F5728" s="4">
        <v>0</v>
      </c>
      <c r="G5728" s="4">
        <f t="shared" si="179"/>
        <v>0</v>
      </c>
    </row>
    <row r="5729" spans="1:7">
      <c r="A5729" s="4">
        <v>8</v>
      </c>
      <c r="B5729" s="4">
        <v>26</v>
      </c>
      <c r="C5729" s="4">
        <v>22</v>
      </c>
      <c r="D5729" s="4">
        <v>0</v>
      </c>
      <c r="E5729" s="4">
        <f t="shared" si="178"/>
        <v>0</v>
      </c>
      <c r="F5729" s="4">
        <v>0</v>
      </c>
      <c r="G5729" s="4">
        <f t="shared" si="179"/>
        <v>0</v>
      </c>
    </row>
    <row r="5730" spans="1:7">
      <c r="A5730" s="4">
        <v>8</v>
      </c>
      <c r="B5730" s="4">
        <v>26</v>
      </c>
      <c r="C5730" s="4">
        <v>23</v>
      </c>
      <c r="D5730" s="4">
        <v>0</v>
      </c>
      <c r="E5730" s="4">
        <f t="shared" si="178"/>
        <v>0</v>
      </c>
      <c r="F5730" s="4">
        <v>0</v>
      </c>
      <c r="G5730" s="4">
        <f t="shared" si="179"/>
        <v>0</v>
      </c>
    </row>
    <row r="5731" spans="1:7">
      <c r="A5731" s="4">
        <v>8</v>
      </c>
      <c r="B5731" s="4">
        <v>27</v>
      </c>
      <c r="C5731" s="4">
        <v>0</v>
      </c>
      <c r="D5731" s="4">
        <v>0</v>
      </c>
      <c r="E5731" s="4">
        <f t="shared" si="178"/>
        <v>0</v>
      </c>
      <c r="F5731" s="4">
        <v>0</v>
      </c>
      <c r="G5731" s="4">
        <f t="shared" si="179"/>
        <v>0</v>
      </c>
    </row>
    <row r="5732" spans="1:7">
      <c r="A5732" s="4">
        <v>8</v>
      </c>
      <c r="B5732" s="4">
        <v>27</v>
      </c>
      <c r="C5732" s="4">
        <v>1</v>
      </c>
      <c r="D5732" s="4">
        <v>0</v>
      </c>
      <c r="E5732" s="4">
        <f t="shared" si="178"/>
        <v>0</v>
      </c>
      <c r="F5732" s="4">
        <v>0</v>
      </c>
      <c r="G5732" s="4">
        <f t="shared" si="179"/>
        <v>0</v>
      </c>
    </row>
    <row r="5733" spans="1:7">
      <c r="A5733" s="4">
        <v>8</v>
      </c>
      <c r="B5733" s="4">
        <v>27</v>
      </c>
      <c r="C5733" s="4">
        <v>2</v>
      </c>
      <c r="D5733" s="4">
        <v>0</v>
      </c>
      <c r="E5733" s="4">
        <f t="shared" si="178"/>
        <v>0</v>
      </c>
      <c r="F5733" s="4">
        <v>0</v>
      </c>
      <c r="G5733" s="4">
        <f t="shared" si="179"/>
        <v>0</v>
      </c>
    </row>
    <row r="5734" spans="1:7">
      <c r="A5734" s="4">
        <v>8</v>
      </c>
      <c r="B5734" s="4">
        <v>27</v>
      </c>
      <c r="C5734" s="4">
        <v>3</v>
      </c>
      <c r="D5734" s="4">
        <v>0</v>
      </c>
      <c r="E5734" s="4">
        <f t="shared" si="178"/>
        <v>0</v>
      </c>
      <c r="F5734" s="4">
        <v>0</v>
      </c>
      <c r="G5734" s="4">
        <f t="shared" si="179"/>
        <v>0</v>
      </c>
    </row>
    <row r="5735" spans="1:7">
      <c r="A5735" s="4">
        <v>8</v>
      </c>
      <c r="B5735" s="4">
        <v>27</v>
      </c>
      <c r="C5735" s="4">
        <v>4</v>
      </c>
      <c r="D5735" s="4">
        <v>0</v>
      </c>
      <c r="E5735" s="4">
        <f t="shared" si="178"/>
        <v>0</v>
      </c>
      <c r="F5735" s="4">
        <v>0</v>
      </c>
      <c r="G5735" s="4">
        <f t="shared" si="179"/>
        <v>0</v>
      </c>
    </row>
    <row r="5736" spans="1:7">
      <c r="A5736" s="4">
        <v>8</v>
      </c>
      <c r="B5736" s="4">
        <v>27</v>
      </c>
      <c r="C5736" s="4">
        <v>5</v>
      </c>
      <c r="D5736" s="4">
        <v>0</v>
      </c>
      <c r="E5736" s="4">
        <f t="shared" si="178"/>
        <v>0</v>
      </c>
      <c r="F5736" s="4">
        <v>0</v>
      </c>
      <c r="G5736" s="4">
        <f t="shared" si="179"/>
        <v>0</v>
      </c>
    </row>
    <row r="5737" spans="1:7">
      <c r="A5737" s="4">
        <v>8</v>
      </c>
      <c r="B5737" s="4">
        <v>27</v>
      </c>
      <c r="C5737" s="4">
        <v>6</v>
      </c>
      <c r="D5737" s="4">
        <v>18.948</v>
      </c>
      <c r="E5737" s="4">
        <f t="shared" si="178"/>
        <v>1.8948E-2</v>
      </c>
      <c r="F5737" s="4">
        <v>8.2970000000000006</v>
      </c>
      <c r="G5737" s="4">
        <f t="shared" si="179"/>
        <v>8.2970000000000006E-3</v>
      </c>
    </row>
    <row r="5738" spans="1:7">
      <c r="A5738" s="4">
        <v>8</v>
      </c>
      <c r="B5738" s="4">
        <v>27</v>
      </c>
      <c r="C5738" s="4">
        <v>7</v>
      </c>
      <c r="D5738" s="4">
        <v>180.679</v>
      </c>
      <c r="E5738" s="4">
        <f t="shared" si="178"/>
        <v>0.18067900000000001</v>
      </c>
      <c r="F5738" s="4">
        <v>22.632999999999999</v>
      </c>
      <c r="G5738" s="4">
        <f t="shared" si="179"/>
        <v>2.2633E-2</v>
      </c>
    </row>
    <row r="5739" spans="1:7">
      <c r="A5739" s="4">
        <v>8</v>
      </c>
      <c r="B5739" s="4">
        <v>27</v>
      </c>
      <c r="C5739" s="4">
        <v>8</v>
      </c>
      <c r="D5739" s="4">
        <v>360.52100000000002</v>
      </c>
      <c r="E5739" s="4">
        <f t="shared" si="178"/>
        <v>0.36052100000000004</v>
      </c>
      <c r="F5739" s="4">
        <v>112.434</v>
      </c>
      <c r="G5739" s="4">
        <f t="shared" si="179"/>
        <v>0.11243399999999999</v>
      </c>
    </row>
    <row r="5740" spans="1:7">
      <c r="A5740" s="4">
        <v>8</v>
      </c>
      <c r="B5740" s="4">
        <v>27</v>
      </c>
      <c r="C5740" s="4">
        <v>9</v>
      </c>
      <c r="D5740" s="4">
        <v>502.11599999999999</v>
      </c>
      <c r="E5740" s="4">
        <f t="shared" si="178"/>
        <v>0.50211600000000001</v>
      </c>
      <c r="F5740" s="4">
        <v>295.37200000000001</v>
      </c>
      <c r="G5740" s="4">
        <f t="shared" si="179"/>
        <v>0.29537200000000002</v>
      </c>
    </row>
    <row r="5741" spans="1:7">
      <c r="A5741" s="4">
        <v>8</v>
      </c>
      <c r="B5741" s="4">
        <v>27</v>
      </c>
      <c r="C5741" s="4">
        <v>10</v>
      </c>
      <c r="D5741" s="4">
        <v>226.10400000000001</v>
      </c>
      <c r="E5741" s="4">
        <f t="shared" si="178"/>
        <v>0.22610400000000003</v>
      </c>
      <c r="F5741" s="4">
        <v>198.85900000000001</v>
      </c>
      <c r="G5741" s="4">
        <f t="shared" si="179"/>
        <v>0.19885900000000001</v>
      </c>
    </row>
    <row r="5742" spans="1:7">
      <c r="A5742" s="4">
        <v>8</v>
      </c>
      <c r="B5742" s="4">
        <v>27</v>
      </c>
      <c r="C5742" s="4">
        <v>11</v>
      </c>
      <c r="D5742" s="4">
        <v>693.87599999999998</v>
      </c>
      <c r="E5742" s="4">
        <f t="shared" si="178"/>
        <v>0.69387599999999994</v>
      </c>
      <c r="F5742" s="4">
        <v>539.92200000000003</v>
      </c>
      <c r="G5742" s="4">
        <f t="shared" si="179"/>
        <v>0.53992200000000001</v>
      </c>
    </row>
    <row r="5743" spans="1:7">
      <c r="A5743" s="4">
        <v>8</v>
      </c>
      <c r="B5743" s="4">
        <v>27</v>
      </c>
      <c r="C5743" s="4">
        <v>12</v>
      </c>
      <c r="D5743" s="4">
        <v>675.81799999999998</v>
      </c>
      <c r="E5743" s="4">
        <f t="shared" si="178"/>
        <v>0.67581800000000003</v>
      </c>
      <c r="F5743" s="4">
        <v>578.60699999999997</v>
      </c>
      <c r="G5743" s="4">
        <f t="shared" si="179"/>
        <v>0.57860699999999998</v>
      </c>
    </row>
    <row r="5744" spans="1:7">
      <c r="A5744" s="4">
        <v>8</v>
      </c>
      <c r="B5744" s="4">
        <v>27</v>
      </c>
      <c r="C5744" s="4">
        <v>13</v>
      </c>
      <c r="D5744" s="4">
        <v>645.89599999999996</v>
      </c>
      <c r="E5744" s="4">
        <f t="shared" si="178"/>
        <v>0.64589599999999991</v>
      </c>
      <c r="F5744" s="4">
        <v>602.69799999999998</v>
      </c>
      <c r="G5744" s="4">
        <f t="shared" si="179"/>
        <v>0.60269799999999996</v>
      </c>
    </row>
    <row r="5745" spans="1:7">
      <c r="A5745" s="4">
        <v>8</v>
      </c>
      <c r="B5745" s="4">
        <v>27</v>
      </c>
      <c r="C5745" s="4">
        <v>14</v>
      </c>
      <c r="D5745" s="4">
        <v>624.15499999999997</v>
      </c>
      <c r="E5745" s="4">
        <f t="shared" si="178"/>
        <v>0.62415500000000002</v>
      </c>
      <c r="F5745" s="4">
        <v>638.92600000000004</v>
      </c>
      <c r="G5745" s="4">
        <f t="shared" si="179"/>
        <v>0.63892599999999999</v>
      </c>
    </row>
    <row r="5746" spans="1:7">
      <c r="A5746" s="4">
        <v>8</v>
      </c>
      <c r="B5746" s="4">
        <v>27</v>
      </c>
      <c r="C5746" s="4">
        <v>15</v>
      </c>
      <c r="D5746" s="4">
        <v>505.42599999999999</v>
      </c>
      <c r="E5746" s="4">
        <f t="shared" si="178"/>
        <v>0.50542600000000004</v>
      </c>
      <c r="F5746" s="4">
        <v>583.55100000000004</v>
      </c>
      <c r="G5746" s="4">
        <f t="shared" si="179"/>
        <v>0.58355100000000004</v>
      </c>
    </row>
    <row r="5747" spans="1:7">
      <c r="A5747" s="4">
        <v>8</v>
      </c>
      <c r="B5747" s="4">
        <v>27</v>
      </c>
      <c r="C5747" s="4">
        <v>16</v>
      </c>
      <c r="D5747" s="4">
        <v>344.62599999999998</v>
      </c>
      <c r="E5747" s="4">
        <f t="shared" si="178"/>
        <v>0.34462599999999999</v>
      </c>
      <c r="F5747" s="4">
        <v>467.10700000000003</v>
      </c>
      <c r="G5747" s="4">
        <f t="shared" si="179"/>
        <v>0.46710700000000005</v>
      </c>
    </row>
    <row r="5748" spans="1:7">
      <c r="A5748" s="4">
        <v>8</v>
      </c>
      <c r="B5748" s="4">
        <v>27</v>
      </c>
      <c r="C5748" s="4">
        <v>17</v>
      </c>
      <c r="D5748" s="4">
        <v>203.869</v>
      </c>
      <c r="E5748" s="4">
        <f t="shared" si="178"/>
        <v>0.20386899999999999</v>
      </c>
      <c r="F5748" s="4">
        <v>369.74</v>
      </c>
      <c r="G5748" s="4">
        <f t="shared" si="179"/>
        <v>0.36974000000000001</v>
      </c>
    </row>
    <row r="5749" spans="1:7">
      <c r="A5749" s="4">
        <v>8</v>
      </c>
      <c r="B5749" s="4">
        <v>27</v>
      </c>
      <c r="C5749" s="4">
        <v>18</v>
      </c>
      <c r="D5749" s="4">
        <v>0</v>
      </c>
      <c r="E5749" s="4">
        <f t="shared" si="178"/>
        <v>0</v>
      </c>
      <c r="F5749" s="4">
        <v>0</v>
      </c>
      <c r="G5749" s="4">
        <f t="shared" si="179"/>
        <v>0</v>
      </c>
    </row>
    <row r="5750" spans="1:7">
      <c r="A5750" s="4">
        <v>8</v>
      </c>
      <c r="B5750" s="4">
        <v>27</v>
      </c>
      <c r="C5750" s="4">
        <v>19</v>
      </c>
      <c r="D5750" s="4">
        <v>0</v>
      </c>
      <c r="E5750" s="4">
        <f t="shared" si="178"/>
        <v>0</v>
      </c>
      <c r="F5750" s="4">
        <v>0</v>
      </c>
      <c r="G5750" s="4">
        <f t="shared" si="179"/>
        <v>0</v>
      </c>
    </row>
    <row r="5751" spans="1:7">
      <c r="A5751" s="4">
        <v>8</v>
      </c>
      <c r="B5751" s="4">
        <v>27</v>
      </c>
      <c r="C5751" s="4">
        <v>20</v>
      </c>
      <c r="D5751" s="4">
        <v>0</v>
      </c>
      <c r="E5751" s="4">
        <f t="shared" si="178"/>
        <v>0</v>
      </c>
      <c r="F5751" s="4">
        <v>0</v>
      </c>
      <c r="G5751" s="4">
        <f t="shared" si="179"/>
        <v>0</v>
      </c>
    </row>
    <row r="5752" spans="1:7">
      <c r="A5752" s="4">
        <v>8</v>
      </c>
      <c r="B5752" s="4">
        <v>27</v>
      </c>
      <c r="C5752" s="4">
        <v>21</v>
      </c>
      <c r="D5752" s="4">
        <v>0</v>
      </c>
      <c r="E5752" s="4">
        <f t="shared" si="178"/>
        <v>0</v>
      </c>
      <c r="F5752" s="4">
        <v>0</v>
      </c>
      <c r="G5752" s="4">
        <f t="shared" si="179"/>
        <v>0</v>
      </c>
    </row>
    <row r="5753" spans="1:7">
      <c r="A5753" s="4">
        <v>8</v>
      </c>
      <c r="B5753" s="4">
        <v>27</v>
      </c>
      <c r="C5753" s="4">
        <v>22</v>
      </c>
      <c r="D5753" s="4">
        <v>0</v>
      </c>
      <c r="E5753" s="4">
        <f t="shared" si="178"/>
        <v>0</v>
      </c>
      <c r="F5753" s="4">
        <v>0</v>
      </c>
      <c r="G5753" s="4">
        <f t="shared" si="179"/>
        <v>0</v>
      </c>
    </row>
    <row r="5754" spans="1:7">
      <c r="A5754" s="4">
        <v>8</v>
      </c>
      <c r="B5754" s="4">
        <v>27</v>
      </c>
      <c r="C5754" s="4">
        <v>23</v>
      </c>
      <c r="D5754" s="4">
        <v>0</v>
      </c>
      <c r="E5754" s="4">
        <f t="shared" si="178"/>
        <v>0</v>
      </c>
      <c r="F5754" s="4">
        <v>0</v>
      </c>
      <c r="G5754" s="4">
        <f t="shared" si="179"/>
        <v>0</v>
      </c>
    </row>
    <row r="5755" spans="1:7">
      <c r="A5755" s="4">
        <v>8</v>
      </c>
      <c r="B5755" s="4">
        <v>28</v>
      </c>
      <c r="C5755" s="4">
        <v>0</v>
      </c>
      <c r="D5755" s="4">
        <v>0</v>
      </c>
      <c r="E5755" s="4">
        <f t="shared" si="178"/>
        <v>0</v>
      </c>
      <c r="F5755" s="4">
        <v>0</v>
      </c>
      <c r="G5755" s="4">
        <f t="shared" si="179"/>
        <v>0</v>
      </c>
    </row>
    <row r="5756" spans="1:7">
      <c r="A5756" s="4">
        <v>8</v>
      </c>
      <c r="B5756" s="4">
        <v>28</v>
      </c>
      <c r="C5756" s="4">
        <v>1</v>
      </c>
      <c r="D5756" s="4">
        <v>0</v>
      </c>
      <c r="E5756" s="4">
        <f t="shared" si="178"/>
        <v>0</v>
      </c>
      <c r="F5756" s="4">
        <v>0</v>
      </c>
      <c r="G5756" s="4">
        <f t="shared" si="179"/>
        <v>0</v>
      </c>
    </row>
    <row r="5757" spans="1:7">
      <c r="A5757" s="4">
        <v>8</v>
      </c>
      <c r="B5757" s="4">
        <v>28</v>
      </c>
      <c r="C5757" s="4">
        <v>2</v>
      </c>
      <c r="D5757" s="4">
        <v>0</v>
      </c>
      <c r="E5757" s="4">
        <f t="shared" si="178"/>
        <v>0</v>
      </c>
      <c r="F5757" s="4">
        <v>0</v>
      </c>
      <c r="G5757" s="4">
        <f t="shared" si="179"/>
        <v>0</v>
      </c>
    </row>
    <row r="5758" spans="1:7">
      <c r="A5758" s="4">
        <v>8</v>
      </c>
      <c r="B5758" s="4">
        <v>28</v>
      </c>
      <c r="C5758" s="4">
        <v>3</v>
      </c>
      <c r="D5758" s="4">
        <v>0</v>
      </c>
      <c r="E5758" s="4">
        <f t="shared" si="178"/>
        <v>0</v>
      </c>
      <c r="F5758" s="4">
        <v>0</v>
      </c>
      <c r="G5758" s="4">
        <f t="shared" si="179"/>
        <v>0</v>
      </c>
    </row>
    <row r="5759" spans="1:7">
      <c r="A5759" s="4">
        <v>8</v>
      </c>
      <c r="B5759" s="4">
        <v>28</v>
      </c>
      <c r="C5759" s="4">
        <v>4</v>
      </c>
      <c r="D5759" s="4">
        <v>0</v>
      </c>
      <c r="E5759" s="4">
        <f t="shared" si="178"/>
        <v>0</v>
      </c>
      <c r="F5759" s="4">
        <v>0</v>
      </c>
      <c r="G5759" s="4">
        <f t="shared" si="179"/>
        <v>0</v>
      </c>
    </row>
    <row r="5760" spans="1:7">
      <c r="A5760" s="4">
        <v>8</v>
      </c>
      <c r="B5760" s="4">
        <v>28</v>
      </c>
      <c r="C5760" s="4">
        <v>5</v>
      </c>
      <c r="D5760" s="4">
        <v>0</v>
      </c>
      <c r="E5760" s="4">
        <f t="shared" si="178"/>
        <v>0</v>
      </c>
      <c r="F5760" s="4">
        <v>0</v>
      </c>
      <c r="G5760" s="4">
        <f t="shared" si="179"/>
        <v>0</v>
      </c>
    </row>
    <row r="5761" spans="1:7">
      <c r="A5761" s="4">
        <v>8</v>
      </c>
      <c r="B5761" s="4">
        <v>28</v>
      </c>
      <c r="C5761" s="4">
        <v>6</v>
      </c>
      <c r="D5761" s="4">
        <v>18.574000000000002</v>
      </c>
      <c r="E5761" s="4">
        <f t="shared" si="178"/>
        <v>1.8574E-2</v>
      </c>
      <c r="F5761" s="4">
        <v>8.4830000000000005</v>
      </c>
      <c r="G5761" s="4">
        <f t="shared" si="179"/>
        <v>8.483000000000001E-3</v>
      </c>
    </row>
    <row r="5762" spans="1:7">
      <c r="A5762" s="4">
        <v>8</v>
      </c>
      <c r="B5762" s="4">
        <v>28</v>
      </c>
      <c r="C5762" s="4">
        <v>7</v>
      </c>
      <c r="D5762" s="4">
        <v>175.67699999999999</v>
      </c>
      <c r="E5762" s="4">
        <f t="shared" si="178"/>
        <v>0.175677</v>
      </c>
      <c r="F5762" s="4">
        <v>27.934999999999999</v>
      </c>
      <c r="G5762" s="4">
        <f t="shared" si="179"/>
        <v>2.7934999999999998E-2</v>
      </c>
    </row>
    <row r="5763" spans="1:7">
      <c r="A5763" s="4">
        <v>8</v>
      </c>
      <c r="B5763" s="4">
        <v>28</v>
      </c>
      <c r="C5763" s="4">
        <v>8</v>
      </c>
      <c r="D5763" s="4">
        <v>367.01299999999998</v>
      </c>
      <c r="E5763" s="4">
        <f t="shared" si="178"/>
        <v>0.36701299999999998</v>
      </c>
      <c r="F5763" s="4">
        <v>114.417</v>
      </c>
      <c r="G5763" s="4">
        <f t="shared" si="179"/>
        <v>0.114417</v>
      </c>
    </row>
    <row r="5764" spans="1:7">
      <c r="A5764" s="4">
        <v>8</v>
      </c>
      <c r="B5764" s="4">
        <v>28</v>
      </c>
      <c r="C5764" s="4">
        <v>9</v>
      </c>
      <c r="D5764" s="4">
        <v>496.69200000000001</v>
      </c>
      <c r="E5764" s="4">
        <f t="shared" si="178"/>
        <v>0.49669200000000002</v>
      </c>
      <c r="F5764" s="4">
        <v>268.16500000000002</v>
      </c>
      <c r="G5764" s="4">
        <f t="shared" si="179"/>
        <v>0.26816500000000004</v>
      </c>
    </row>
    <row r="5765" spans="1:7">
      <c r="A5765" s="4">
        <v>8</v>
      </c>
      <c r="B5765" s="4">
        <v>28</v>
      </c>
      <c r="C5765" s="4">
        <v>10</v>
      </c>
      <c r="D5765" s="4">
        <v>594.24</v>
      </c>
      <c r="E5765" s="4">
        <f t="shared" si="178"/>
        <v>0.59423999999999999</v>
      </c>
      <c r="F5765" s="4">
        <v>400.85599999999999</v>
      </c>
      <c r="G5765" s="4">
        <f t="shared" si="179"/>
        <v>0.40085599999999999</v>
      </c>
    </row>
    <row r="5766" spans="1:7">
      <c r="A5766" s="4">
        <v>8</v>
      </c>
      <c r="B5766" s="4">
        <v>28</v>
      </c>
      <c r="C5766" s="4">
        <v>11</v>
      </c>
      <c r="D5766" s="4">
        <v>688.48299999999995</v>
      </c>
      <c r="E5766" s="4">
        <f t="shared" si="178"/>
        <v>0.68848299999999996</v>
      </c>
      <c r="F5766" s="4">
        <v>527.00800000000004</v>
      </c>
      <c r="G5766" s="4">
        <f t="shared" si="179"/>
        <v>0.52700800000000003</v>
      </c>
    </row>
    <row r="5767" spans="1:7">
      <c r="A5767" s="4">
        <v>8</v>
      </c>
      <c r="B5767" s="4">
        <v>28</v>
      </c>
      <c r="C5767" s="4">
        <v>12</v>
      </c>
      <c r="D5767" s="4">
        <v>707.8</v>
      </c>
      <c r="E5767" s="4">
        <f t="shared" si="178"/>
        <v>0.70779999999999998</v>
      </c>
      <c r="F5767" s="4">
        <v>604.56500000000005</v>
      </c>
      <c r="G5767" s="4">
        <f t="shared" si="179"/>
        <v>0.60456500000000002</v>
      </c>
    </row>
    <row r="5768" spans="1:7">
      <c r="A5768" s="4">
        <v>8</v>
      </c>
      <c r="B5768" s="4">
        <v>28</v>
      </c>
      <c r="C5768" s="4">
        <v>13</v>
      </c>
      <c r="D5768" s="4">
        <v>693.72799999999995</v>
      </c>
      <c r="E5768" s="4">
        <f t="shared" si="178"/>
        <v>0.6937279999999999</v>
      </c>
      <c r="F5768" s="4">
        <v>644.93899999999996</v>
      </c>
      <c r="G5768" s="4">
        <f t="shared" si="179"/>
        <v>0.64493899999999993</v>
      </c>
    </row>
    <row r="5769" spans="1:7">
      <c r="A5769" s="4">
        <v>8</v>
      </c>
      <c r="B5769" s="4">
        <v>28</v>
      </c>
      <c r="C5769" s="4">
        <v>14</v>
      </c>
      <c r="D5769" s="4">
        <v>640.93700000000001</v>
      </c>
      <c r="E5769" s="4">
        <f t="shared" si="178"/>
        <v>0.64093699999999998</v>
      </c>
      <c r="F5769" s="4">
        <v>655.58199999999999</v>
      </c>
      <c r="G5769" s="4">
        <f t="shared" si="179"/>
        <v>0.655582</v>
      </c>
    </row>
    <row r="5770" spans="1:7">
      <c r="A5770" s="4">
        <v>8</v>
      </c>
      <c r="B5770" s="4">
        <v>28</v>
      </c>
      <c r="C5770" s="4">
        <v>15</v>
      </c>
      <c r="D5770" s="4">
        <v>527.47299999999996</v>
      </c>
      <c r="E5770" s="4">
        <f t="shared" si="178"/>
        <v>0.52747299999999997</v>
      </c>
      <c r="F5770" s="4">
        <v>610.35299999999995</v>
      </c>
      <c r="G5770" s="4">
        <f t="shared" si="179"/>
        <v>0.61035299999999992</v>
      </c>
    </row>
    <row r="5771" spans="1:7">
      <c r="A5771" s="4">
        <v>8</v>
      </c>
      <c r="B5771" s="4">
        <v>28</v>
      </c>
      <c r="C5771" s="4">
        <v>16</v>
      </c>
      <c r="D5771" s="4">
        <v>380.77499999999998</v>
      </c>
      <c r="E5771" s="4">
        <f t="shared" si="178"/>
        <v>0.38077499999999997</v>
      </c>
      <c r="F5771" s="4">
        <v>533.56100000000004</v>
      </c>
      <c r="G5771" s="4">
        <f t="shared" si="179"/>
        <v>0.53356100000000006</v>
      </c>
    </row>
    <row r="5772" spans="1:7">
      <c r="A5772" s="4">
        <v>8</v>
      </c>
      <c r="B5772" s="4">
        <v>28</v>
      </c>
      <c r="C5772" s="4">
        <v>17</v>
      </c>
      <c r="D5772" s="4">
        <v>196.876</v>
      </c>
      <c r="E5772" s="4">
        <f t="shared" si="178"/>
        <v>0.196876</v>
      </c>
      <c r="F5772" s="4">
        <v>387.38299999999998</v>
      </c>
      <c r="G5772" s="4">
        <f t="shared" si="179"/>
        <v>0.38738299999999998</v>
      </c>
    </row>
    <row r="5773" spans="1:7">
      <c r="A5773" s="4">
        <v>8</v>
      </c>
      <c r="B5773" s="4">
        <v>28</v>
      </c>
      <c r="C5773" s="4">
        <v>18</v>
      </c>
      <c r="D5773" s="4">
        <v>0</v>
      </c>
      <c r="E5773" s="4">
        <f t="shared" si="178"/>
        <v>0</v>
      </c>
      <c r="F5773" s="4">
        <v>0</v>
      </c>
      <c r="G5773" s="4">
        <f t="shared" si="179"/>
        <v>0</v>
      </c>
    </row>
    <row r="5774" spans="1:7">
      <c r="A5774" s="4">
        <v>8</v>
      </c>
      <c r="B5774" s="4">
        <v>28</v>
      </c>
      <c r="C5774" s="4">
        <v>19</v>
      </c>
      <c r="D5774" s="4">
        <v>0</v>
      </c>
      <c r="E5774" s="4">
        <f t="shared" si="178"/>
        <v>0</v>
      </c>
      <c r="F5774" s="4">
        <v>0</v>
      </c>
      <c r="G5774" s="4">
        <f t="shared" si="179"/>
        <v>0</v>
      </c>
    </row>
    <row r="5775" spans="1:7">
      <c r="A5775" s="4">
        <v>8</v>
      </c>
      <c r="B5775" s="4">
        <v>28</v>
      </c>
      <c r="C5775" s="4">
        <v>20</v>
      </c>
      <c r="D5775" s="4">
        <v>0</v>
      </c>
      <c r="E5775" s="4">
        <f t="shared" si="178"/>
        <v>0</v>
      </c>
      <c r="F5775" s="4">
        <v>0</v>
      </c>
      <c r="G5775" s="4">
        <f t="shared" si="179"/>
        <v>0</v>
      </c>
    </row>
    <row r="5776" spans="1:7">
      <c r="A5776" s="4">
        <v>8</v>
      </c>
      <c r="B5776" s="4">
        <v>28</v>
      </c>
      <c r="C5776" s="4">
        <v>21</v>
      </c>
      <c r="D5776" s="4">
        <v>0</v>
      </c>
      <c r="E5776" s="4">
        <f t="shared" si="178"/>
        <v>0</v>
      </c>
      <c r="F5776" s="4">
        <v>0</v>
      </c>
      <c r="G5776" s="4">
        <f t="shared" si="179"/>
        <v>0</v>
      </c>
    </row>
    <row r="5777" spans="1:7">
      <c r="A5777" s="4">
        <v>8</v>
      </c>
      <c r="B5777" s="4">
        <v>28</v>
      </c>
      <c r="C5777" s="4">
        <v>22</v>
      </c>
      <c r="D5777" s="4">
        <v>0</v>
      </c>
      <c r="E5777" s="4">
        <f t="shared" si="178"/>
        <v>0</v>
      </c>
      <c r="F5777" s="4">
        <v>0</v>
      </c>
      <c r="G5777" s="4">
        <f t="shared" si="179"/>
        <v>0</v>
      </c>
    </row>
    <row r="5778" spans="1:7">
      <c r="A5778" s="4">
        <v>8</v>
      </c>
      <c r="B5778" s="4">
        <v>28</v>
      </c>
      <c r="C5778" s="4">
        <v>23</v>
      </c>
      <c r="D5778" s="4">
        <v>0</v>
      </c>
      <c r="E5778" s="4">
        <f t="shared" si="178"/>
        <v>0</v>
      </c>
      <c r="F5778" s="4">
        <v>0</v>
      </c>
      <c r="G5778" s="4">
        <f t="shared" si="179"/>
        <v>0</v>
      </c>
    </row>
    <row r="5779" spans="1:7">
      <c r="A5779" s="4">
        <v>8</v>
      </c>
      <c r="B5779" s="4">
        <v>29</v>
      </c>
      <c r="C5779" s="4">
        <v>0</v>
      </c>
      <c r="D5779" s="4">
        <v>0</v>
      </c>
      <c r="E5779" s="4">
        <f t="shared" si="178"/>
        <v>0</v>
      </c>
      <c r="F5779" s="4">
        <v>0</v>
      </c>
      <c r="G5779" s="4">
        <f t="shared" si="179"/>
        <v>0</v>
      </c>
    </row>
    <row r="5780" spans="1:7">
      <c r="A5780" s="4">
        <v>8</v>
      </c>
      <c r="B5780" s="4">
        <v>29</v>
      </c>
      <c r="C5780" s="4">
        <v>1</v>
      </c>
      <c r="D5780" s="4">
        <v>0</v>
      </c>
      <c r="E5780" s="4">
        <f t="shared" ref="E5780:E5843" si="180">D5780/1000</f>
        <v>0</v>
      </c>
      <c r="F5780" s="4">
        <v>0</v>
      </c>
      <c r="G5780" s="4">
        <f t="shared" ref="G5780:G5843" si="181">F5780/1000</f>
        <v>0</v>
      </c>
    </row>
    <row r="5781" spans="1:7">
      <c r="A5781" s="4">
        <v>8</v>
      </c>
      <c r="B5781" s="4">
        <v>29</v>
      </c>
      <c r="C5781" s="4">
        <v>2</v>
      </c>
      <c r="D5781" s="4">
        <v>0</v>
      </c>
      <c r="E5781" s="4">
        <f t="shared" si="180"/>
        <v>0</v>
      </c>
      <c r="F5781" s="4">
        <v>0</v>
      </c>
      <c r="G5781" s="4">
        <f t="shared" si="181"/>
        <v>0</v>
      </c>
    </row>
    <row r="5782" spans="1:7">
      <c r="A5782" s="4">
        <v>8</v>
      </c>
      <c r="B5782" s="4">
        <v>29</v>
      </c>
      <c r="C5782" s="4">
        <v>3</v>
      </c>
      <c r="D5782" s="4">
        <v>0</v>
      </c>
      <c r="E5782" s="4">
        <f t="shared" si="180"/>
        <v>0</v>
      </c>
      <c r="F5782" s="4">
        <v>0</v>
      </c>
      <c r="G5782" s="4">
        <f t="shared" si="181"/>
        <v>0</v>
      </c>
    </row>
    <row r="5783" spans="1:7">
      <c r="A5783" s="4">
        <v>8</v>
      </c>
      <c r="B5783" s="4">
        <v>29</v>
      </c>
      <c r="C5783" s="4">
        <v>4</v>
      </c>
      <c r="D5783" s="4">
        <v>0</v>
      </c>
      <c r="E5783" s="4">
        <f t="shared" si="180"/>
        <v>0</v>
      </c>
      <c r="F5783" s="4">
        <v>0</v>
      </c>
      <c r="G5783" s="4">
        <f t="shared" si="181"/>
        <v>0</v>
      </c>
    </row>
    <row r="5784" spans="1:7">
      <c r="A5784" s="4">
        <v>8</v>
      </c>
      <c r="B5784" s="4">
        <v>29</v>
      </c>
      <c r="C5784" s="4">
        <v>5</v>
      </c>
      <c r="D5784" s="4">
        <v>0</v>
      </c>
      <c r="E5784" s="4">
        <f t="shared" si="180"/>
        <v>0</v>
      </c>
      <c r="F5784" s="4">
        <v>0</v>
      </c>
      <c r="G5784" s="4">
        <f t="shared" si="181"/>
        <v>0</v>
      </c>
    </row>
    <row r="5785" spans="1:7">
      <c r="A5785" s="4">
        <v>8</v>
      </c>
      <c r="B5785" s="4">
        <v>29</v>
      </c>
      <c r="C5785" s="4">
        <v>6</v>
      </c>
      <c r="D5785" s="4">
        <v>18.417000000000002</v>
      </c>
      <c r="E5785" s="4">
        <f t="shared" si="180"/>
        <v>1.8417000000000003E-2</v>
      </c>
      <c r="F5785" s="4">
        <v>9.1310000000000002</v>
      </c>
      <c r="G5785" s="4">
        <f t="shared" si="181"/>
        <v>9.1310000000000002E-3</v>
      </c>
    </row>
    <row r="5786" spans="1:7">
      <c r="A5786" s="4">
        <v>8</v>
      </c>
      <c r="B5786" s="4">
        <v>29</v>
      </c>
      <c r="C5786" s="4">
        <v>7</v>
      </c>
      <c r="D5786" s="4">
        <v>173.79</v>
      </c>
      <c r="E5786" s="4">
        <f t="shared" si="180"/>
        <v>0.17379</v>
      </c>
      <c r="F5786" s="4">
        <v>26.239000000000001</v>
      </c>
      <c r="G5786" s="4">
        <f t="shared" si="181"/>
        <v>2.6239000000000002E-2</v>
      </c>
    </row>
    <row r="5787" spans="1:7">
      <c r="A5787" s="4">
        <v>8</v>
      </c>
      <c r="B5787" s="4">
        <v>29</v>
      </c>
      <c r="C5787" s="4">
        <v>8</v>
      </c>
      <c r="D5787" s="4">
        <v>385.97899999999998</v>
      </c>
      <c r="E5787" s="4">
        <f t="shared" si="180"/>
        <v>0.38597899999999996</v>
      </c>
      <c r="F5787" s="4">
        <v>106.807</v>
      </c>
      <c r="G5787" s="4">
        <f t="shared" si="181"/>
        <v>0.106807</v>
      </c>
    </row>
    <row r="5788" spans="1:7">
      <c r="A5788" s="4">
        <v>8</v>
      </c>
      <c r="B5788" s="4">
        <v>29</v>
      </c>
      <c r="C5788" s="4">
        <v>9</v>
      </c>
      <c r="D5788" s="4">
        <v>539.16999999999996</v>
      </c>
      <c r="E5788" s="4">
        <f t="shared" si="180"/>
        <v>0.53916999999999993</v>
      </c>
      <c r="F5788" s="4">
        <v>274.51900000000001</v>
      </c>
      <c r="G5788" s="4">
        <f t="shared" si="181"/>
        <v>0.27451900000000001</v>
      </c>
    </row>
    <row r="5789" spans="1:7">
      <c r="A5789" s="4">
        <v>8</v>
      </c>
      <c r="B5789" s="4">
        <v>29</v>
      </c>
      <c r="C5789" s="4">
        <v>10</v>
      </c>
      <c r="D5789" s="4">
        <v>658.19299999999998</v>
      </c>
      <c r="E5789" s="4">
        <f t="shared" si="180"/>
        <v>0.65819300000000003</v>
      </c>
      <c r="F5789" s="4">
        <v>427.56700000000001</v>
      </c>
      <c r="G5789" s="4">
        <f t="shared" si="181"/>
        <v>0.42756700000000003</v>
      </c>
    </row>
    <row r="5790" spans="1:7">
      <c r="A5790" s="4">
        <v>8</v>
      </c>
      <c r="B5790" s="4">
        <v>29</v>
      </c>
      <c r="C5790" s="4">
        <v>11</v>
      </c>
      <c r="D5790" s="4">
        <v>737.50800000000004</v>
      </c>
      <c r="E5790" s="4">
        <f t="shared" si="180"/>
        <v>0.73750800000000005</v>
      </c>
      <c r="F5790" s="4">
        <v>553.08699999999999</v>
      </c>
      <c r="G5790" s="4">
        <f t="shared" si="181"/>
        <v>0.553087</v>
      </c>
    </row>
    <row r="5791" spans="1:7">
      <c r="A5791" s="4">
        <v>8</v>
      </c>
      <c r="B5791" s="4">
        <v>29</v>
      </c>
      <c r="C5791" s="4">
        <v>12</v>
      </c>
      <c r="D5791" s="4">
        <v>762.13900000000001</v>
      </c>
      <c r="E5791" s="4">
        <f t="shared" si="180"/>
        <v>0.76213900000000001</v>
      </c>
      <c r="F5791" s="4">
        <v>638.14300000000003</v>
      </c>
      <c r="G5791" s="4">
        <f t="shared" si="181"/>
        <v>0.63814300000000002</v>
      </c>
    </row>
    <row r="5792" spans="1:7">
      <c r="A5792" s="4">
        <v>8</v>
      </c>
      <c r="B5792" s="4">
        <v>29</v>
      </c>
      <c r="C5792" s="4">
        <v>13</v>
      </c>
      <c r="D5792" s="4">
        <v>716.06200000000001</v>
      </c>
      <c r="E5792" s="4">
        <f t="shared" si="180"/>
        <v>0.71606199999999998</v>
      </c>
      <c r="F5792" s="4">
        <v>662.87</v>
      </c>
      <c r="G5792" s="4">
        <f t="shared" si="181"/>
        <v>0.66286999999999996</v>
      </c>
    </row>
    <row r="5793" spans="1:7">
      <c r="A5793" s="4">
        <v>8</v>
      </c>
      <c r="B5793" s="4">
        <v>29</v>
      </c>
      <c r="C5793" s="4">
        <v>14</v>
      </c>
      <c r="D5793" s="4">
        <v>640.84699999999998</v>
      </c>
      <c r="E5793" s="4">
        <f t="shared" si="180"/>
        <v>0.64084699999999994</v>
      </c>
      <c r="F5793" s="4">
        <v>655.12</v>
      </c>
      <c r="G5793" s="4">
        <f t="shared" si="181"/>
        <v>0.65512000000000004</v>
      </c>
    </row>
    <row r="5794" spans="1:7">
      <c r="A5794" s="4">
        <v>8</v>
      </c>
      <c r="B5794" s="4">
        <v>29</v>
      </c>
      <c r="C5794" s="4">
        <v>15</v>
      </c>
      <c r="D5794" s="4">
        <v>492.76600000000002</v>
      </c>
      <c r="E5794" s="4">
        <f t="shared" si="180"/>
        <v>0.49276600000000004</v>
      </c>
      <c r="F5794" s="4">
        <v>565.399</v>
      </c>
      <c r="G5794" s="4">
        <f t="shared" si="181"/>
        <v>0.56539899999999998</v>
      </c>
    </row>
    <row r="5795" spans="1:7">
      <c r="A5795" s="4">
        <v>8</v>
      </c>
      <c r="B5795" s="4">
        <v>29</v>
      </c>
      <c r="C5795" s="4">
        <v>16</v>
      </c>
      <c r="D5795" s="4">
        <v>301.52100000000002</v>
      </c>
      <c r="E5795" s="4">
        <f t="shared" si="180"/>
        <v>0.30152100000000004</v>
      </c>
      <c r="F5795" s="4">
        <v>395.27300000000002</v>
      </c>
      <c r="G5795" s="4">
        <f t="shared" si="181"/>
        <v>0.39527300000000004</v>
      </c>
    </row>
    <row r="5796" spans="1:7">
      <c r="A5796" s="4">
        <v>8</v>
      </c>
      <c r="B5796" s="4">
        <v>29</v>
      </c>
      <c r="C5796" s="4">
        <v>17</v>
      </c>
      <c r="D5796" s="4">
        <v>194.821</v>
      </c>
      <c r="E5796" s="4">
        <f t="shared" si="180"/>
        <v>0.19482099999999999</v>
      </c>
      <c r="F5796" s="4">
        <v>349.238</v>
      </c>
      <c r="G5796" s="4">
        <f t="shared" si="181"/>
        <v>0.34923799999999999</v>
      </c>
    </row>
    <row r="5797" spans="1:7">
      <c r="A5797" s="4">
        <v>8</v>
      </c>
      <c r="B5797" s="4">
        <v>29</v>
      </c>
      <c r="C5797" s="4">
        <v>18</v>
      </c>
      <c r="D5797" s="4">
        <v>0</v>
      </c>
      <c r="E5797" s="4">
        <f t="shared" si="180"/>
        <v>0</v>
      </c>
      <c r="F5797" s="4">
        <v>0</v>
      </c>
      <c r="G5797" s="4">
        <f t="shared" si="181"/>
        <v>0</v>
      </c>
    </row>
    <row r="5798" spans="1:7">
      <c r="A5798" s="4">
        <v>8</v>
      </c>
      <c r="B5798" s="4">
        <v>29</v>
      </c>
      <c r="C5798" s="4">
        <v>19</v>
      </c>
      <c r="D5798" s="4">
        <v>0</v>
      </c>
      <c r="E5798" s="4">
        <f t="shared" si="180"/>
        <v>0</v>
      </c>
      <c r="F5798" s="4">
        <v>0</v>
      </c>
      <c r="G5798" s="4">
        <f t="shared" si="181"/>
        <v>0</v>
      </c>
    </row>
    <row r="5799" spans="1:7">
      <c r="A5799" s="4">
        <v>8</v>
      </c>
      <c r="B5799" s="4">
        <v>29</v>
      </c>
      <c r="C5799" s="4">
        <v>20</v>
      </c>
      <c r="D5799" s="4">
        <v>0</v>
      </c>
      <c r="E5799" s="4">
        <f t="shared" si="180"/>
        <v>0</v>
      </c>
      <c r="F5799" s="4">
        <v>0</v>
      </c>
      <c r="G5799" s="4">
        <f t="shared" si="181"/>
        <v>0</v>
      </c>
    </row>
    <row r="5800" spans="1:7">
      <c r="A5800" s="4">
        <v>8</v>
      </c>
      <c r="B5800" s="4">
        <v>29</v>
      </c>
      <c r="C5800" s="4">
        <v>21</v>
      </c>
      <c r="D5800" s="4">
        <v>0</v>
      </c>
      <c r="E5800" s="4">
        <f t="shared" si="180"/>
        <v>0</v>
      </c>
      <c r="F5800" s="4">
        <v>0</v>
      </c>
      <c r="G5800" s="4">
        <f t="shared" si="181"/>
        <v>0</v>
      </c>
    </row>
    <row r="5801" spans="1:7">
      <c r="A5801" s="4">
        <v>8</v>
      </c>
      <c r="B5801" s="4">
        <v>29</v>
      </c>
      <c r="C5801" s="4">
        <v>22</v>
      </c>
      <c r="D5801" s="4">
        <v>0</v>
      </c>
      <c r="E5801" s="4">
        <f t="shared" si="180"/>
        <v>0</v>
      </c>
      <c r="F5801" s="4">
        <v>0</v>
      </c>
      <c r="G5801" s="4">
        <f t="shared" si="181"/>
        <v>0</v>
      </c>
    </row>
    <row r="5802" spans="1:7">
      <c r="A5802" s="4">
        <v>8</v>
      </c>
      <c r="B5802" s="4">
        <v>29</v>
      </c>
      <c r="C5802" s="4">
        <v>23</v>
      </c>
      <c r="D5802" s="4">
        <v>0</v>
      </c>
      <c r="E5802" s="4">
        <f t="shared" si="180"/>
        <v>0</v>
      </c>
      <c r="F5802" s="4">
        <v>0</v>
      </c>
      <c r="G5802" s="4">
        <f t="shared" si="181"/>
        <v>0</v>
      </c>
    </row>
    <row r="5803" spans="1:7">
      <c r="A5803" s="4">
        <v>8</v>
      </c>
      <c r="B5803" s="4">
        <v>30</v>
      </c>
      <c r="C5803" s="4">
        <v>0</v>
      </c>
      <c r="D5803" s="4">
        <v>0</v>
      </c>
      <c r="E5803" s="4">
        <f t="shared" si="180"/>
        <v>0</v>
      </c>
      <c r="F5803" s="4">
        <v>0</v>
      </c>
      <c r="G5803" s="4">
        <f t="shared" si="181"/>
        <v>0</v>
      </c>
    </row>
    <row r="5804" spans="1:7">
      <c r="A5804" s="4">
        <v>8</v>
      </c>
      <c r="B5804" s="4">
        <v>30</v>
      </c>
      <c r="C5804" s="4">
        <v>1</v>
      </c>
      <c r="D5804" s="4">
        <v>0</v>
      </c>
      <c r="E5804" s="4">
        <f t="shared" si="180"/>
        <v>0</v>
      </c>
      <c r="F5804" s="4">
        <v>0</v>
      </c>
      <c r="G5804" s="4">
        <f t="shared" si="181"/>
        <v>0</v>
      </c>
    </row>
    <row r="5805" spans="1:7">
      <c r="A5805" s="4">
        <v>8</v>
      </c>
      <c r="B5805" s="4">
        <v>30</v>
      </c>
      <c r="C5805" s="4">
        <v>2</v>
      </c>
      <c r="D5805" s="4">
        <v>0</v>
      </c>
      <c r="E5805" s="4">
        <f t="shared" si="180"/>
        <v>0</v>
      </c>
      <c r="F5805" s="4">
        <v>0</v>
      </c>
      <c r="G5805" s="4">
        <f t="shared" si="181"/>
        <v>0</v>
      </c>
    </row>
    <row r="5806" spans="1:7">
      <c r="A5806" s="4">
        <v>8</v>
      </c>
      <c r="B5806" s="4">
        <v>30</v>
      </c>
      <c r="C5806" s="4">
        <v>3</v>
      </c>
      <c r="D5806" s="4">
        <v>0</v>
      </c>
      <c r="E5806" s="4">
        <f t="shared" si="180"/>
        <v>0</v>
      </c>
      <c r="F5806" s="4">
        <v>0</v>
      </c>
      <c r="G5806" s="4">
        <f t="shared" si="181"/>
        <v>0</v>
      </c>
    </row>
    <row r="5807" spans="1:7">
      <c r="A5807" s="4">
        <v>8</v>
      </c>
      <c r="B5807" s="4">
        <v>30</v>
      </c>
      <c r="C5807" s="4">
        <v>4</v>
      </c>
      <c r="D5807" s="4">
        <v>0</v>
      </c>
      <c r="E5807" s="4">
        <f t="shared" si="180"/>
        <v>0</v>
      </c>
      <c r="F5807" s="4">
        <v>0</v>
      </c>
      <c r="G5807" s="4">
        <f t="shared" si="181"/>
        <v>0</v>
      </c>
    </row>
    <row r="5808" spans="1:7">
      <c r="A5808" s="4">
        <v>8</v>
      </c>
      <c r="B5808" s="4">
        <v>30</v>
      </c>
      <c r="C5808" s="4">
        <v>5</v>
      </c>
      <c r="D5808" s="4">
        <v>0</v>
      </c>
      <c r="E5808" s="4">
        <f t="shared" si="180"/>
        <v>0</v>
      </c>
      <c r="F5808" s="4">
        <v>0</v>
      </c>
      <c r="G5808" s="4">
        <f t="shared" si="181"/>
        <v>0</v>
      </c>
    </row>
    <row r="5809" spans="1:7">
      <c r="A5809" s="4">
        <v>8</v>
      </c>
      <c r="B5809" s="4">
        <v>30</v>
      </c>
      <c r="C5809" s="4">
        <v>6</v>
      </c>
      <c r="D5809" s="4">
        <v>19.071999999999999</v>
      </c>
      <c r="E5809" s="4">
        <f t="shared" si="180"/>
        <v>1.9071999999999999E-2</v>
      </c>
      <c r="F5809" s="4">
        <v>9.9849999999999994</v>
      </c>
      <c r="G5809" s="4">
        <f t="shared" si="181"/>
        <v>9.9849999999999991E-3</v>
      </c>
    </row>
    <row r="5810" spans="1:7">
      <c r="A5810" s="4">
        <v>8</v>
      </c>
      <c r="B5810" s="4">
        <v>30</v>
      </c>
      <c r="C5810" s="4">
        <v>7</v>
      </c>
      <c r="D5810" s="4">
        <v>177.38300000000001</v>
      </c>
      <c r="E5810" s="4">
        <f t="shared" si="180"/>
        <v>0.17738300000000001</v>
      </c>
      <c r="F5810" s="4">
        <v>27.641999999999999</v>
      </c>
      <c r="G5810" s="4">
        <f t="shared" si="181"/>
        <v>2.7642E-2</v>
      </c>
    </row>
    <row r="5811" spans="1:7">
      <c r="A5811" s="4">
        <v>8</v>
      </c>
      <c r="B5811" s="4">
        <v>30</v>
      </c>
      <c r="C5811" s="4">
        <v>8</v>
      </c>
      <c r="D5811" s="4">
        <v>380.084</v>
      </c>
      <c r="E5811" s="4">
        <f t="shared" si="180"/>
        <v>0.38008399999999998</v>
      </c>
      <c r="F5811" s="4">
        <v>113.364</v>
      </c>
      <c r="G5811" s="4">
        <f t="shared" si="181"/>
        <v>0.11336400000000001</v>
      </c>
    </row>
    <row r="5812" spans="1:7">
      <c r="A5812" s="4">
        <v>8</v>
      </c>
      <c r="B5812" s="4">
        <v>30</v>
      </c>
      <c r="C5812" s="4">
        <v>9</v>
      </c>
      <c r="D5812" s="4">
        <v>557.14200000000005</v>
      </c>
      <c r="E5812" s="4">
        <f t="shared" si="180"/>
        <v>0.55714200000000003</v>
      </c>
      <c r="F5812" s="4">
        <v>283.26799999999997</v>
      </c>
      <c r="G5812" s="4">
        <f t="shared" si="181"/>
        <v>0.28326799999999996</v>
      </c>
    </row>
    <row r="5813" spans="1:7">
      <c r="A5813" s="4">
        <v>8</v>
      </c>
      <c r="B5813" s="4">
        <v>30</v>
      </c>
      <c r="C5813" s="4">
        <v>10</v>
      </c>
      <c r="D5813" s="4">
        <v>683.88300000000004</v>
      </c>
      <c r="E5813" s="4">
        <f t="shared" si="180"/>
        <v>0.68388300000000002</v>
      </c>
      <c r="F5813" s="4">
        <v>443.05500000000001</v>
      </c>
      <c r="G5813" s="4">
        <f t="shared" si="181"/>
        <v>0.44305500000000003</v>
      </c>
    </row>
    <row r="5814" spans="1:7">
      <c r="A5814" s="4">
        <v>8</v>
      </c>
      <c r="B5814" s="4">
        <v>30</v>
      </c>
      <c r="C5814" s="4">
        <v>11</v>
      </c>
      <c r="D5814" s="4">
        <v>751.73900000000003</v>
      </c>
      <c r="E5814" s="4">
        <f t="shared" si="180"/>
        <v>0.75173900000000005</v>
      </c>
      <c r="F5814" s="4">
        <v>565.553</v>
      </c>
      <c r="G5814" s="4">
        <f t="shared" si="181"/>
        <v>0.56555299999999997</v>
      </c>
    </row>
    <row r="5815" spans="1:7">
      <c r="A5815" s="4">
        <v>8</v>
      </c>
      <c r="B5815" s="4">
        <v>30</v>
      </c>
      <c r="C5815" s="4">
        <v>12</v>
      </c>
      <c r="D5815" s="4">
        <v>757.072</v>
      </c>
      <c r="E5815" s="4">
        <f t="shared" si="180"/>
        <v>0.75707199999999997</v>
      </c>
      <c r="F5815" s="4">
        <v>638.67399999999998</v>
      </c>
      <c r="G5815" s="4">
        <f t="shared" si="181"/>
        <v>0.63867399999999996</v>
      </c>
    </row>
    <row r="5816" spans="1:7">
      <c r="A5816" s="4">
        <v>8</v>
      </c>
      <c r="B5816" s="4">
        <v>30</v>
      </c>
      <c r="C5816" s="4">
        <v>13</v>
      </c>
      <c r="D5816" s="4">
        <v>734.12199999999996</v>
      </c>
      <c r="E5816" s="4">
        <f t="shared" si="180"/>
        <v>0.73412199999999994</v>
      </c>
      <c r="F5816" s="4">
        <v>677.61699999999996</v>
      </c>
      <c r="G5816" s="4">
        <f t="shared" si="181"/>
        <v>0.67761699999999991</v>
      </c>
    </row>
    <row r="5817" spans="1:7">
      <c r="A5817" s="4">
        <v>8</v>
      </c>
      <c r="B5817" s="4">
        <v>30</v>
      </c>
      <c r="C5817" s="4">
        <v>14</v>
      </c>
      <c r="D5817" s="4">
        <v>671.58799999999997</v>
      </c>
      <c r="E5817" s="4">
        <f t="shared" si="180"/>
        <v>0.67158799999999996</v>
      </c>
      <c r="F5817" s="4">
        <v>685.79100000000005</v>
      </c>
      <c r="G5817" s="4">
        <f t="shared" si="181"/>
        <v>0.68579100000000004</v>
      </c>
    </row>
    <row r="5818" spans="1:7">
      <c r="A5818" s="4">
        <v>8</v>
      </c>
      <c r="B5818" s="4">
        <v>30</v>
      </c>
      <c r="C5818" s="4">
        <v>15</v>
      </c>
      <c r="D5818" s="4">
        <v>539.16999999999996</v>
      </c>
      <c r="E5818" s="4">
        <f t="shared" si="180"/>
        <v>0.53916999999999993</v>
      </c>
      <c r="F5818" s="4">
        <v>623.71600000000001</v>
      </c>
      <c r="G5818" s="4">
        <f t="shared" si="181"/>
        <v>0.62371600000000005</v>
      </c>
    </row>
    <row r="5819" spans="1:7">
      <c r="A5819" s="4">
        <v>8</v>
      </c>
      <c r="B5819" s="4">
        <v>30</v>
      </c>
      <c r="C5819" s="4">
        <v>16</v>
      </c>
      <c r="D5819" s="4">
        <v>372.09699999999998</v>
      </c>
      <c r="E5819" s="4">
        <f t="shared" si="180"/>
        <v>0.37209699999999996</v>
      </c>
      <c r="F5819" s="4">
        <v>517.45899999999995</v>
      </c>
      <c r="G5819" s="4">
        <f t="shared" si="181"/>
        <v>0.51745899999999989</v>
      </c>
    </row>
    <row r="5820" spans="1:7">
      <c r="A5820" s="4">
        <v>8</v>
      </c>
      <c r="B5820" s="4">
        <v>30</v>
      </c>
      <c r="C5820" s="4">
        <v>17</v>
      </c>
      <c r="D5820" s="4">
        <v>198.43899999999999</v>
      </c>
      <c r="E5820" s="4">
        <f t="shared" si="180"/>
        <v>0.198439</v>
      </c>
      <c r="F5820" s="4">
        <v>387.81400000000002</v>
      </c>
      <c r="G5820" s="4">
        <f t="shared" si="181"/>
        <v>0.38781400000000005</v>
      </c>
    </row>
    <row r="5821" spans="1:7">
      <c r="A5821" s="4">
        <v>8</v>
      </c>
      <c r="B5821" s="4">
        <v>30</v>
      </c>
      <c r="C5821" s="4">
        <v>18</v>
      </c>
      <c r="D5821" s="4">
        <v>0</v>
      </c>
      <c r="E5821" s="4">
        <f t="shared" si="180"/>
        <v>0</v>
      </c>
      <c r="F5821" s="4">
        <v>0</v>
      </c>
      <c r="G5821" s="4">
        <f t="shared" si="181"/>
        <v>0</v>
      </c>
    </row>
    <row r="5822" spans="1:7">
      <c r="A5822" s="4">
        <v>8</v>
      </c>
      <c r="B5822" s="4">
        <v>30</v>
      </c>
      <c r="C5822" s="4">
        <v>19</v>
      </c>
      <c r="D5822" s="4">
        <v>0</v>
      </c>
      <c r="E5822" s="4">
        <f t="shared" si="180"/>
        <v>0</v>
      </c>
      <c r="F5822" s="4">
        <v>0</v>
      </c>
      <c r="G5822" s="4">
        <f t="shared" si="181"/>
        <v>0</v>
      </c>
    </row>
    <row r="5823" spans="1:7">
      <c r="A5823" s="4">
        <v>8</v>
      </c>
      <c r="B5823" s="4">
        <v>30</v>
      </c>
      <c r="C5823" s="4">
        <v>20</v>
      </c>
      <c r="D5823" s="4">
        <v>0</v>
      </c>
      <c r="E5823" s="4">
        <f t="shared" si="180"/>
        <v>0</v>
      </c>
      <c r="F5823" s="4">
        <v>0</v>
      </c>
      <c r="G5823" s="4">
        <f t="shared" si="181"/>
        <v>0</v>
      </c>
    </row>
    <row r="5824" spans="1:7">
      <c r="A5824" s="4">
        <v>8</v>
      </c>
      <c r="B5824" s="4">
        <v>30</v>
      </c>
      <c r="C5824" s="4">
        <v>21</v>
      </c>
      <c r="D5824" s="4">
        <v>0</v>
      </c>
      <c r="E5824" s="4">
        <f t="shared" si="180"/>
        <v>0</v>
      </c>
      <c r="F5824" s="4">
        <v>0</v>
      </c>
      <c r="G5824" s="4">
        <f t="shared" si="181"/>
        <v>0</v>
      </c>
    </row>
    <row r="5825" spans="1:7">
      <c r="A5825" s="4">
        <v>8</v>
      </c>
      <c r="B5825" s="4">
        <v>30</v>
      </c>
      <c r="C5825" s="4">
        <v>22</v>
      </c>
      <c r="D5825" s="4">
        <v>0</v>
      </c>
      <c r="E5825" s="4">
        <f t="shared" si="180"/>
        <v>0</v>
      </c>
      <c r="F5825" s="4">
        <v>0</v>
      </c>
      <c r="G5825" s="4">
        <f t="shared" si="181"/>
        <v>0</v>
      </c>
    </row>
    <row r="5826" spans="1:7">
      <c r="A5826" s="4">
        <v>8</v>
      </c>
      <c r="B5826" s="4">
        <v>30</v>
      </c>
      <c r="C5826" s="4">
        <v>23</v>
      </c>
      <c r="D5826" s="4">
        <v>0</v>
      </c>
      <c r="E5826" s="4">
        <f t="shared" si="180"/>
        <v>0</v>
      </c>
      <c r="F5826" s="4">
        <v>0</v>
      </c>
      <c r="G5826" s="4">
        <f t="shared" si="181"/>
        <v>0</v>
      </c>
    </row>
    <row r="5827" spans="1:7">
      <c r="A5827" s="4">
        <v>8</v>
      </c>
      <c r="B5827" s="4">
        <v>31</v>
      </c>
      <c r="C5827" s="4">
        <v>0</v>
      </c>
      <c r="D5827" s="4">
        <v>0</v>
      </c>
      <c r="E5827" s="4">
        <f t="shared" si="180"/>
        <v>0</v>
      </c>
      <c r="F5827" s="4">
        <v>0</v>
      </c>
      <c r="G5827" s="4">
        <f t="shared" si="181"/>
        <v>0</v>
      </c>
    </row>
    <row r="5828" spans="1:7">
      <c r="A5828" s="4">
        <v>8</v>
      </c>
      <c r="B5828" s="4">
        <v>31</v>
      </c>
      <c r="C5828" s="4">
        <v>1</v>
      </c>
      <c r="D5828" s="4">
        <v>0</v>
      </c>
      <c r="E5828" s="4">
        <f t="shared" si="180"/>
        <v>0</v>
      </c>
      <c r="F5828" s="4">
        <v>0</v>
      </c>
      <c r="G5828" s="4">
        <f t="shared" si="181"/>
        <v>0</v>
      </c>
    </row>
    <row r="5829" spans="1:7">
      <c r="A5829" s="4">
        <v>8</v>
      </c>
      <c r="B5829" s="4">
        <v>31</v>
      </c>
      <c r="C5829" s="4">
        <v>2</v>
      </c>
      <c r="D5829" s="4">
        <v>0</v>
      </c>
      <c r="E5829" s="4">
        <f t="shared" si="180"/>
        <v>0</v>
      </c>
      <c r="F5829" s="4">
        <v>0</v>
      </c>
      <c r="G5829" s="4">
        <f t="shared" si="181"/>
        <v>0</v>
      </c>
    </row>
    <row r="5830" spans="1:7">
      <c r="A5830" s="4">
        <v>8</v>
      </c>
      <c r="B5830" s="4">
        <v>31</v>
      </c>
      <c r="C5830" s="4">
        <v>3</v>
      </c>
      <c r="D5830" s="4">
        <v>0</v>
      </c>
      <c r="E5830" s="4">
        <f t="shared" si="180"/>
        <v>0</v>
      </c>
      <c r="F5830" s="4">
        <v>0</v>
      </c>
      <c r="G5830" s="4">
        <f t="shared" si="181"/>
        <v>0</v>
      </c>
    </row>
    <row r="5831" spans="1:7">
      <c r="A5831" s="4">
        <v>8</v>
      </c>
      <c r="B5831" s="4">
        <v>31</v>
      </c>
      <c r="C5831" s="4">
        <v>4</v>
      </c>
      <c r="D5831" s="4">
        <v>0</v>
      </c>
      <c r="E5831" s="4">
        <f t="shared" si="180"/>
        <v>0</v>
      </c>
      <c r="F5831" s="4">
        <v>0</v>
      </c>
      <c r="G5831" s="4">
        <f t="shared" si="181"/>
        <v>0</v>
      </c>
    </row>
    <row r="5832" spans="1:7">
      <c r="A5832" s="4">
        <v>8</v>
      </c>
      <c r="B5832" s="4">
        <v>31</v>
      </c>
      <c r="C5832" s="4">
        <v>5</v>
      </c>
      <c r="D5832" s="4">
        <v>0</v>
      </c>
      <c r="E5832" s="4">
        <f t="shared" si="180"/>
        <v>0</v>
      </c>
      <c r="F5832" s="4">
        <v>0</v>
      </c>
      <c r="G5832" s="4">
        <f t="shared" si="181"/>
        <v>0</v>
      </c>
    </row>
    <row r="5833" spans="1:7">
      <c r="A5833" s="4">
        <v>8</v>
      </c>
      <c r="B5833" s="4">
        <v>31</v>
      </c>
      <c r="C5833" s="4">
        <v>6</v>
      </c>
      <c r="D5833" s="4">
        <v>19.574000000000002</v>
      </c>
      <c r="E5833" s="4">
        <f t="shared" si="180"/>
        <v>1.9574000000000001E-2</v>
      </c>
      <c r="F5833" s="4">
        <v>10.336</v>
      </c>
      <c r="G5833" s="4">
        <f t="shared" si="181"/>
        <v>1.0336E-2</v>
      </c>
    </row>
    <row r="5834" spans="1:7">
      <c r="A5834" s="4">
        <v>8</v>
      </c>
      <c r="B5834" s="4">
        <v>31</v>
      </c>
      <c r="C5834" s="4">
        <v>7</v>
      </c>
      <c r="D5834" s="4">
        <v>179.78800000000001</v>
      </c>
      <c r="E5834" s="4">
        <f t="shared" si="180"/>
        <v>0.179788</v>
      </c>
      <c r="F5834" s="4">
        <v>26.814</v>
      </c>
      <c r="G5834" s="4">
        <f t="shared" si="181"/>
        <v>2.6814000000000001E-2</v>
      </c>
    </row>
    <row r="5835" spans="1:7">
      <c r="A5835" s="4">
        <v>8</v>
      </c>
      <c r="B5835" s="4">
        <v>31</v>
      </c>
      <c r="C5835" s="4">
        <v>8</v>
      </c>
      <c r="D5835" s="4">
        <v>371.87700000000001</v>
      </c>
      <c r="E5835" s="4">
        <f t="shared" si="180"/>
        <v>0.37187700000000001</v>
      </c>
      <c r="F5835" s="4">
        <v>108.107</v>
      </c>
      <c r="G5835" s="4">
        <f t="shared" si="181"/>
        <v>0.10810699999999999</v>
      </c>
    </row>
    <row r="5836" spans="1:7">
      <c r="A5836" s="4">
        <v>8</v>
      </c>
      <c r="B5836" s="4">
        <v>31</v>
      </c>
      <c r="C5836" s="4">
        <v>9</v>
      </c>
      <c r="D5836" s="4">
        <v>512.32399999999996</v>
      </c>
      <c r="E5836" s="4">
        <f t="shared" si="180"/>
        <v>0.512324</v>
      </c>
      <c r="F5836" s="4">
        <v>267.58600000000001</v>
      </c>
      <c r="G5836" s="4">
        <f t="shared" si="181"/>
        <v>0.26758599999999999</v>
      </c>
    </row>
    <row r="5837" spans="1:7">
      <c r="A5837" s="4">
        <v>8</v>
      </c>
      <c r="B5837" s="4">
        <v>31</v>
      </c>
      <c r="C5837" s="4">
        <v>10</v>
      </c>
      <c r="D5837" s="4">
        <v>645.04399999999998</v>
      </c>
      <c r="E5837" s="4">
        <f t="shared" si="180"/>
        <v>0.64504399999999995</v>
      </c>
      <c r="F5837" s="4">
        <v>425.84100000000001</v>
      </c>
      <c r="G5837" s="4">
        <f t="shared" si="181"/>
        <v>0.42584100000000003</v>
      </c>
    </row>
    <row r="5838" spans="1:7">
      <c r="A5838" s="4">
        <v>8</v>
      </c>
      <c r="B5838" s="4">
        <v>31</v>
      </c>
      <c r="C5838" s="4">
        <v>11</v>
      </c>
      <c r="D5838" s="4">
        <v>712.26300000000003</v>
      </c>
      <c r="E5838" s="4">
        <f t="shared" si="180"/>
        <v>0.71226299999999998</v>
      </c>
      <c r="F5838" s="4">
        <v>541.625</v>
      </c>
      <c r="G5838" s="4">
        <f t="shared" si="181"/>
        <v>0.54162500000000002</v>
      </c>
    </row>
    <row r="5839" spans="1:7">
      <c r="A5839" s="4">
        <v>8</v>
      </c>
      <c r="B5839" s="4">
        <v>31</v>
      </c>
      <c r="C5839" s="4">
        <v>12</v>
      </c>
      <c r="D5839" s="4">
        <v>736.49099999999999</v>
      </c>
      <c r="E5839" s="4">
        <f t="shared" si="180"/>
        <v>0.73649100000000001</v>
      </c>
      <c r="F5839" s="4">
        <v>622.649</v>
      </c>
      <c r="G5839" s="4">
        <f t="shared" si="181"/>
        <v>0.62264900000000001</v>
      </c>
    </row>
    <row r="5840" spans="1:7">
      <c r="A5840" s="4">
        <v>8</v>
      </c>
      <c r="B5840" s="4">
        <v>31</v>
      </c>
      <c r="C5840" s="4">
        <v>13</v>
      </c>
      <c r="D5840" s="4">
        <v>634.58799999999997</v>
      </c>
      <c r="E5840" s="4">
        <f t="shared" si="180"/>
        <v>0.63458799999999993</v>
      </c>
      <c r="F5840" s="4">
        <v>591.64300000000003</v>
      </c>
      <c r="G5840" s="4">
        <f t="shared" si="181"/>
        <v>0.59164300000000003</v>
      </c>
    </row>
    <row r="5841" spans="1:7">
      <c r="A5841" s="4">
        <v>8</v>
      </c>
      <c r="B5841" s="4">
        <v>31</v>
      </c>
      <c r="C5841" s="4">
        <v>14</v>
      </c>
      <c r="D5841" s="4">
        <v>644.20100000000002</v>
      </c>
      <c r="E5841" s="4">
        <f t="shared" si="180"/>
        <v>0.64420100000000002</v>
      </c>
      <c r="F5841" s="4">
        <v>656.697</v>
      </c>
      <c r="G5841" s="4">
        <f t="shared" si="181"/>
        <v>0.65669699999999998</v>
      </c>
    </row>
    <row r="5842" spans="1:7">
      <c r="A5842" s="4">
        <v>8</v>
      </c>
      <c r="B5842" s="4">
        <v>31</v>
      </c>
      <c r="C5842" s="4">
        <v>15</v>
      </c>
      <c r="D5842" s="4">
        <v>522.24099999999999</v>
      </c>
      <c r="E5842" s="4">
        <f t="shared" si="180"/>
        <v>0.52224099999999996</v>
      </c>
      <c r="F5842" s="4">
        <v>602.28099999999995</v>
      </c>
      <c r="G5842" s="4">
        <f t="shared" si="181"/>
        <v>0.60228099999999996</v>
      </c>
    </row>
    <row r="5843" spans="1:7">
      <c r="A5843" s="4">
        <v>8</v>
      </c>
      <c r="B5843" s="4">
        <v>31</v>
      </c>
      <c r="C5843" s="4">
        <v>16</v>
      </c>
      <c r="D5843" s="4">
        <v>357.26400000000001</v>
      </c>
      <c r="E5843" s="4">
        <f t="shared" si="180"/>
        <v>0.35726400000000003</v>
      </c>
      <c r="F5843" s="4">
        <v>492.82799999999997</v>
      </c>
      <c r="G5843" s="4">
        <f t="shared" si="181"/>
        <v>0.49282799999999999</v>
      </c>
    </row>
    <row r="5844" spans="1:7">
      <c r="A5844" s="4">
        <v>8</v>
      </c>
      <c r="B5844" s="4">
        <v>31</v>
      </c>
      <c r="C5844" s="4">
        <v>17</v>
      </c>
      <c r="D5844" s="4">
        <v>184.06800000000001</v>
      </c>
      <c r="E5844" s="4">
        <f t="shared" ref="E5844:E5907" si="182">D5844/1000</f>
        <v>0.18406800000000001</v>
      </c>
      <c r="F5844" s="4">
        <v>363.55200000000002</v>
      </c>
      <c r="G5844" s="4">
        <f t="shared" ref="G5844:G5907" si="183">F5844/1000</f>
        <v>0.36355200000000004</v>
      </c>
    </row>
    <row r="5845" spans="1:7">
      <c r="A5845" s="4">
        <v>8</v>
      </c>
      <c r="B5845" s="4">
        <v>31</v>
      </c>
      <c r="C5845" s="4">
        <v>18</v>
      </c>
      <c r="D5845" s="4">
        <v>10.738</v>
      </c>
      <c r="E5845" s="4">
        <f t="shared" si="182"/>
        <v>1.0737999999999999E-2</v>
      </c>
      <c r="F5845" s="4">
        <v>121.795</v>
      </c>
      <c r="G5845" s="4">
        <f t="shared" si="183"/>
        <v>0.121795</v>
      </c>
    </row>
    <row r="5846" spans="1:7">
      <c r="A5846" s="4">
        <v>8</v>
      </c>
      <c r="B5846" s="4">
        <v>31</v>
      </c>
      <c r="C5846" s="4">
        <v>19</v>
      </c>
      <c r="D5846" s="4">
        <v>0</v>
      </c>
      <c r="E5846" s="4">
        <f t="shared" si="182"/>
        <v>0</v>
      </c>
      <c r="F5846" s="4">
        <v>0</v>
      </c>
      <c r="G5846" s="4">
        <f t="shared" si="183"/>
        <v>0</v>
      </c>
    </row>
    <row r="5847" spans="1:7">
      <c r="A5847" s="4">
        <v>8</v>
      </c>
      <c r="B5847" s="4">
        <v>31</v>
      </c>
      <c r="C5847" s="4">
        <v>20</v>
      </c>
      <c r="D5847" s="4">
        <v>0</v>
      </c>
      <c r="E5847" s="4">
        <f t="shared" si="182"/>
        <v>0</v>
      </c>
      <c r="F5847" s="4">
        <v>0</v>
      </c>
      <c r="G5847" s="4">
        <f t="shared" si="183"/>
        <v>0</v>
      </c>
    </row>
    <row r="5848" spans="1:7">
      <c r="A5848" s="4">
        <v>8</v>
      </c>
      <c r="B5848" s="4">
        <v>31</v>
      </c>
      <c r="C5848" s="4">
        <v>21</v>
      </c>
      <c r="D5848" s="4">
        <v>0</v>
      </c>
      <c r="E5848" s="4">
        <f t="shared" si="182"/>
        <v>0</v>
      </c>
      <c r="F5848" s="4">
        <v>0</v>
      </c>
      <c r="G5848" s="4">
        <f t="shared" si="183"/>
        <v>0</v>
      </c>
    </row>
    <row r="5849" spans="1:7">
      <c r="A5849" s="4">
        <v>8</v>
      </c>
      <c r="B5849" s="4">
        <v>31</v>
      </c>
      <c r="C5849" s="4">
        <v>22</v>
      </c>
      <c r="D5849" s="4">
        <v>0</v>
      </c>
      <c r="E5849" s="4">
        <f t="shared" si="182"/>
        <v>0</v>
      </c>
      <c r="F5849" s="4">
        <v>0</v>
      </c>
      <c r="G5849" s="4">
        <f t="shared" si="183"/>
        <v>0</v>
      </c>
    </row>
    <row r="5850" spans="1:7">
      <c r="A5850" s="4">
        <v>8</v>
      </c>
      <c r="B5850" s="4">
        <v>31</v>
      </c>
      <c r="C5850" s="4">
        <v>23</v>
      </c>
      <c r="D5850" s="4">
        <v>0</v>
      </c>
      <c r="E5850" s="4">
        <f t="shared" si="182"/>
        <v>0</v>
      </c>
      <c r="F5850" s="4">
        <v>0</v>
      </c>
      <c r="G5850" s="4">
        <f t="shared" si="183"/>
        <v>0</v>
      </c>
    </row>
    <row r="5851" spans="1:7">
      <c r="A5851" s="4">
        <v>9</v>
      </c>
      <c r="B5851" s="4">
        <v>1</v>
      </c>
      <c r="C5851" s="4">
        <v>0</v>
      </c>
      <c r="D5851" s="4">
        <v>0</v>
      </c>
      <c r="E5851" s="4">
        <f t="shared" si="182"/>
        <v>0</v>
      </c>
      <c r="F5851" s="4">
        <v>0</v>
      </c>
      <c r="G5851" s="4">
        <f t="shared" si="183"/>
        <v>0</v>
      </c>
    </row>
    <row r="5852" spans="1:7">
      <c r="A5852" s="4">
        <v>9</v>
      </c>
      <c r="B5852" s="4">
        <v>1</v>
      </c>
      <c r="C5852" s="4">
        <v>1</v>
      </c>
      <c r="D5852" s="4">
        <v>0</v>
      </c>
      <c r="E5852" s="4">
        <f t="shared" si="182"/>
        <v>0</v>
      </c>
      <c r="F5852" s="4">
        <v>0</v>
      </c>
      <c r="G5852" s="4">
        <f t="shared" si="183"/>
        <v>0</v>
      </c>
    </row>
    <row r="5853" spans="1:7">
      <c r="A5853" s="4">
        <v>9</v>
      </c>
      <c r="B5853" s="4">
        <v>1</v>
      </c>
      <c r="C5853" s="4">
        <v>2</v>
      </c>
      <c r="D5853" s="4">
        <v>0</v>
      </c>
      <c r="E5853" s="4">
        <f t="shared" si="182"/>
        <v>0</v>
      </c>
      <c r="F5853" s="4">
        <v>0</v>
      </c>
      <c r="G5853" s="4">
        <f t="shared" si="183"/>
        <v>0</v>
      </c>
    </row>
    <row r="5854" spans="1:7">
      <c r="A5854" s="4">
        <v>9</v>
      </c>
      <c r="B5854" s="4">
        <v>1</v>
      </c>
      <c r="C5854" s="4">
        <v>3</v>
      </c>
      <c r="D5854" s="4">
        <v>0</v>
      </c>
      <c r="E5854" s="4">
        <f t="shared" si="182"/>
        <v>0</v>
      </c>
      <c r="F5854" s="4">
        <v>0</v>
      </c>
      <c r="G5854" s="4">
        <f t="shared" si="183"/>
        <v>0</v>
      </c>
    </row>
    <row r="5855" spans="1:7">
      <c r="A5855" s="4">
        <v>9</v>
      </c>
      <c r="B5855" s="4">
        <v>1</v>
      </c>
      <c r="C5855" s="4">
        <v>4</v>
      </c>
      <c r="D5855" s="4">
        <v>0</v>
      </c>
      <c r="E5855" s="4">
        <f t="shared" si="182"/>
        <v>0</v>
      </c>
      <c r="F5855" s="4">
        <v>0</v>
      </c>
      <c r="G5855" s="4">
        <f t="shared" si="183"/>
        <v>0</v>
      </c>
    </row>
    <row r="5856" spans="1:7">
      <c r="A5856" s="4">
        <v>9</v>
      </c>
      <c r="B5856" s="4">
        <v>1</v>
      </c>
      <c r="C5856" s="4">
        <v>5</v>
      </c>
      <c r="D5856" s="4">
        <v>0</v>
      </c>
      <c r="E5856" s="4">
        <f t="shared" si="182"/>
        <v>0</v>
      </c>
      <c r="F5856" s="4">
        <v>0</v>
      </c>
      <c r="G5856" s="4">
        <f t="shared" si="183"/>
        <v>0</v>
      </c>
    </row>
    <row r="5857" spans="1:7">
      <c r="A5857" s="4">
        <v>9</v>
      </c>
      <c r="B5857" s="4">
        <v>1</v>
      </c>
      <c r="C5857" s="4">
        <v>6</v>
      </c>
      <c r="D5857" s="4">
        <v>23.603000000000002</v>
      </c>
      <c r="E5857" s="4">
        <f t="shared" si="182"/>
        <v>2.3603000000000002E-2</v>
      </c>
      <c r="F5857" s="4">
        <v>15.686</v>
      </c>
      <c r="G5857" s="4">
        <f t="shared" si="183"/>
        <v>1.5685999999999999E-2</v>
      </c>
    </row>
    <row r="5858" spans="1:7">
      <c r="A5858" s="4">
        <v>9</v>
      </c>
      <c r="B5858" s="4">
        <v>1</v>
      </c>
      <c r="C5858" s="4">
        <v>7</v>
      </c>
      <c r="D5858" s="4">
        <v>171.571</v>
      </c>
      <c r="E5858" s="4">
        <f t="shared" si="182"/>
        <v>0.171571</v>
      </c>
      <c r="F5858" s="4">
        <v>30.276</v>
      </c>
      <c r="G5858" s="4">
        <f t="shared" si="183"/>
        <v>3.0276000000000001E-2</v>
      </c>
    </row>
    <row r="5859" spans="1:7">
      <c r="A5859" s="4">
        <v>9</v>
      </c>
      <c r="B5859" s="4">
        <v>1</v>
      </c>
      <c r="C5859" s="4">
        <v>8</v>
      </c>
      <c r="D5859" s="4">
        <v>369.72199999999998</v>
      </c>
      <c r="E5859" s="4">
        <f t="shared" si="182"/>
        <v>0.369722</v>
      </c>
      <c r="F5859" s="4">
        <v>109.379</v>
      </c>
      <c r="G5859" s="4">
        <f t="shared" si="183"/>
        <v>0.109379</v>
      </c>
    </row>
    <row r="5860" spans="1:7">
      <c r="A5860" s="4">
        <v>9</v>
      </c>
      <c r="B5860" s="4">
        <v>1</v>
      </c>
      <c r="C5860" s="4">
        <v>9</v>
      </c>
      <c r="D5860" s="4">
        <v>541.13599999999997</v>
      </c>
      <c r="E5860" s="4">
        <f t="shared" si="182"/>
        <v>0.54113599999999995</v>
      </c>
      <c r="F5860" s="4">
        <v>275.19200000000001</v>
      </c>
      <c r="G5860" s="4">
        <f t="shared" si="183"/>
        <v>0.27519199999999999</v>
      </c>
    </row>
    <row r="5861" spans="1:7">
      <c r="A5861" s="4">
        <v>9</v>
      </c>
      <c r="B5861" s="4">
        <v>1</v>
      </c>
      <c r="C5861" s="4">
        <v>10</v>
      </c>
      <c r="D5861" s="4">
        <v>656.33399999999995</v>
      </c>
      <c r="E5861" s="4">
        <f t="shared" si="182"/>
        <v>0.65633399999999997</v>
      </c>
      <c r="F5861" s="4">
        <v>429.58</v>
      </c>
      <c r="G5861" s="4">
        <f t="shared" si="183"/>
        <v>0.42957999999999996</v>
      </c>
    </row>
    <row r="5862" spans="1:7">
      <c r="A5862" s="4">
        <v>9</v>
      </c>
      <c r="B5862" s="4">
        <v>1</v>
      </c>
      <c r="C5862" s="4">
        <v>11</v>
      </c>
      <c r="D5862" s="4">
        <v>744.55499999999995</v>
      </c>
      <c r="E5862" s="4">
        <f t="shared" si="182"/>
        <v>0.74455499999999997</v>
      </c>
      <c r="F5862" s="4">
        <v>562.524</v>
      </c>
      <c r="G5862" s="4">
        <f t="shared" si="183"/>
        <v>0.56252400000000002</v>
      </c>
    </row>
    <row r="5863" spans="1:7">
      <c r="A5863" s="4">
        <v>9</v>
      </c>
      <c r="B5863" s="4">
        <v>1</v>
      </c>
      <c r="C5863" s="4">
        <v>12</v>
      </c>
      <c r="D5863" s="4">
        <v>751.22400000000005</v>
      </c>
      <c r="E5863" s="4">
        <f t="shared" si="182"/>
        <v>0.751224</v>
      </c>
      <c r="F5863" s="4">
        <v>633.149</v>
      </c>
      <c r="G5863" s="4">
        <f t="shared" si="183"/>
        <v>0.63314899999999996</v>
      </c>
    </row>
    <row r="5864" spans="1:7">
      <c r="A5864" s="4">
        <v>9</v>
      </c>
      <c r="B5864" s="4">
        <v>1</v>
      </c>
      <c r="C5864" s="4">
        <v>13</v>
      </c>
      <c r="D5864" s="4">
        <v>731.78300000000002</v>
      </c>
      <c r="E5864" s="4">
        <f t="shared" si="182"/>
        <v>0.73178299999999996</v>
      </c>
      <c r="F5864" s="4">
        <v>675.48199999999997</v>
      </c>
      <c r="G5864" s="4">
        <f t="shared" si="183"/>
        <v>0.67548199999999992</v>
      </c>
    </row>
    <row r="5865" spans="1:7">
      <c r="A5865" s="4">
        <v>9</v>
      </c>
      <c r="B5865" s="4">
        <v>1</v>
      </c>
      <c r="C5865" s="4">
        <v>14</v>
      </c>
      <c r="D5865" s="4">
        <v>648.5</v>
      </c>
      <c r="E5865" s="4">
        <f t="shared" si="182"/>
        <v>0.64849999999999997</v>
      </c>
      <c r="F5865" s="4">
        <v>661.048</v>
      </c>
      <c r="G5865" s="4">
        <f t="shared" si="183"/>
        <v>0.66104799999999997</v>
      </c>
    </row>
    <row r="5866" spans="1:7">
      <c r="A5866" s="4">
        <v>9</v>
      </c>
      <c r="B5866" s="4">
        <v>1</v>
      </c>
      <c r="C5866" s="4">
        <v>15</v>
      </c>
      <c r="D5866" s="4">
        <v>519.024</v>
      </c>
      <c r="E5866" s="4">
        <f t="shared" si="182"/>
        <v>0.51902400000000004</v>
      </c>
      <c r="F5866" s="4">
        <v>599.91499999999996</v>
      </c>
      <c r="G5866" s="4">
        <f t="shared" si="183"/>
        <v>0.59991499999999998</v>
      </c>
    </row>
    <row r="5867" spans="1:7">
      <c r="A5867" s="4">
        <v>9</v>
      </c>
      <c r="B5867" s="4">
        <v>1</v>
      </c>
      <c r="C5867" s="4">
        <v>16</v>
      </c>
      <c r="D5867" s="4">
        <v>349.58199999999999</v>
      </c>
      <c r="E5867" s="4">
        <f t="shared" si="182"/>
        <v>0.349582</v>
      </c>
      <c r="F5867" s="4">
        <v>493.65300000000002</v>
      </c>
      <c r="G5867" s="4">
        <f t="shared" si="183"/>
        <v>0.49365300000000001</v>
      </c>
    </row>
    <row r="5868" spans="1:7">
      <c r="A5868" s="4">
        <v>9</v>
      </c>
      <c r="B5868" s="4">
        <v>1</v>
      </c>
      <c r="C5868" s="4">
        <v>17</v>
      </c>
      <c r="D5868" s="4">
        <v>151.81700000000001</v>
      </c>
      <c r="E5868" s="4">
        <f t="shared" si="182"/>
        <v>0.15181700000000001</v>
      </c>
      <c r="F5868" s="4">
        <v>325.11799999999999</v>
      </c>
      <c r="G5868" s="4">
        <f t="shared" si="183"/>
        <v>0.32511800000000002</v>
      </c>
    </row>
    <row r="5869" spans="1:7">
      <c r="A5869" s="4">
        <v>9</v>
      </c>
      <c r="B5869" s="4">
        <v>1</v>
      </c>
      <c r="C5869" s="4">
        <v>18</v>
      </c>
      <c r="D5869" s="4">
        <v>19.164000000000001</v>
      </c>
      <c r="E5869" s="4">
        <f t="shared" si="182"/>
        <v>1.9164E-2</v>
      </c>
      <c r="F5869" s="4">
        <v>103.876</v>
      </c>
      <c r="G5869" s="4">
        <f t="shared" si="183"/>
        <v>0.10387600000000001</v>
      </c>
    </row>
    <row r="5870" spans="1:7">
      <c r="A5870" s="4">
        <v>9</v>
      </c>
      <c r="B5870" s="4">
        <v>1</v>
      </c>
      <c r="C5870" s="4">
        <v>19</v>
      </c>
      <c r="D5870" s="4">
        <v>0</v>
      </c>
      <c r="E5870" s="4">
        <f t="shared" si="182"/>
        <v>0</v>
      </c>
      <c r="F5870" s="4">
        <v>0</v>
      </c>
      <c r="G5870" s="4">
        <f t="shared" si="183"/>
        <v>0</v>
      </c>
    </row>
    <row r="5871" spans="1:7">
      <c r="A5871" s="4">
        <v>9</v>
      </c>
      <c r="B5871" s="4">
        <v>1</v>
      </c>
      <c r="C5871" s="4">
        <v>20</v>
      </c>
      <c r="D5871" s="4">
        <v>0</v>
      </c>
      <c r="E5871" s="4">
        <f t="shared" si="182"/>
        <v>0</v>
      </c>
      <c r="F5871" s="4">
        <v>0</v>
      </c>
      <c r="G5871" s="4">
        <f t="shared" si="183"/>
        <v>0</v>
      </c>
    </row>
    <row r="5872" spans="1:7">
      <c r="A5872" s="4">
        <v>9</v>
      </c>
      <c r="B5872" s="4">
        <v>1</v>
      </c>
      <c r="C5872" s="4">
        <v>21</v>
      </c>
      <c r="D5872" s="4">
        <v>0</v>
      </c>
      <c r="E5872" s="4">
        <f t="shared" si="182"/>
        <v>0</v>
      </c>
      <c r="F5872" s="4">
        <v>0</v>
      </c>
      <c r="G5872" s="4">
        <f t="shared" si="183"/>
        <v>0</v>
      </c>
    </row>
    <row r="5873" spans="1:7">
      <c r="A5873" s="4">
        <v>9</v>
      </c>
      <c r="B5873" s="4">
        <v>1</v>
      </c>
      <c r="C5873" s="4">
        <v>22</v>
      </c>
      <c r="D5873" s="4">
        <v>0</v>
      </c>
      <c r="E5873" s="4">
        <f t="shared" si="182"/>
        <v>0</v>
      </c>
      <c r="F5873" s="4">
        <v>0</v>
      </c>
      <c r="G5873" s="4">
        <f t="shared" si="183"/>
        <v>0</v>
      </c>
    </row>
    <row r="5874" spans="1:7">
      <c r="A5874" s="4">
        <v>9</v>
      </c>
      <c r="B5874" s="4">
        <v>1</v>
      </c>
      <c r="C5874" s="4">
        <v>23</v>
      </c>
      <c r="D5874" s="4">
        <v>0</v>
      </c>
      <c r="E5874" s="4">
        <f t="shared" si="182"/>
        <v>0</v>
      </c>
      <c r="F5874" s="4">
        <v>0</v>
      </c>
      <c r="G5874" s="4">
        <f t="shared" si="183"/>
        <v>0</v>
      </c>
    </row>
    <row r="5875" spans="1:7">
      <c r="A5875" s="4">
        <v>9</v>
      </c>
      <c r="B5875" s="4">
        <v>2</v>
      </c>
      <c r="C5875" s="4">
        <v>0</v>
      </c>
      <c r="D5875" s="4">
        <v>0</v>
      </c>
      <c r="E5875" s="4">
        <f t="shared" si="182"/>
        <v>0</v>
      </c>
      <c r="F5875" s="4">
        <v>0</v>
      </c>
      <c r="G5875" s="4">
        <f t="shared" si="183"/>
        <v>0</v>
      </c>
    </row>
    <row r="5876" spans="1:7">
      <c r="A5876" s="4">
        <v>9</v>
      </c>
      <c r="B5876" s="4">
        <v>2</v>
      </c>
      <c r="C5876" s="4">
        <v>1</v>
      </c>
      <c r="D5876" s="4">
        <v>0</v>
      </c>
      <c r="E5876" s="4">
        <f t="shared" si="182"/>
        <v>0</v>
      </c>
      <c r="F5876" s="4">
        <v>0</v>
      </c>
      <c r="G5876" s="4">
        <f t="shared" si="183"/>
        <v>0</v>
      </c>
    </row>
    <row r="5877" spans="1:7">
      <c r="A5877" s="4">
        <v>9</v>
      </c>
      <c r="B5877" s="4">
        <v>2</v>
      </c>
      <c r="C5877" s="4">
        <v>2</v>
      </c>
      <c r="D5877" s="4">
        <v>0</v>
      </c>
      <c r="E5877" s="4">
        <f t="shared" si="182"/>
        <v>0</v>
      </c>
      <c r="F5877" s="4">
        <v>0</v>
      </c>
      <c r="G5877" s="4">
        <f t="shared" si="183"/>
        <v>0</v>
      </c>
    </row>
    <row r="5878" spans="1:7">
      <c r="A5878" s="4">
        <v>9</v>
      </c>
      <c r="B5878" s="4">
        <v>2</v>
      </c>
      <c r="C5878" s="4">
        <v>3</v>
      </c>
      <c r="D5878" s="4">
        <v>0</v>
      </c>
      <c r="E5878" s="4">
        <f t="shared" si="182"/>
        <v>0</v>
      </c>
      <c r="F5878" s="4">
        <v>0</v>
      </c>
      <c r="G5878" s="4">
        <f t="shared" si="183"/>
        <v>0</v>
      </c>
    </row>
    <row r="5879" spans="1:7">
      <c r="A5879" s="4">
        <v>9</v>
      </c>
      <c r="B5879" s="4">
        <v>2</v>
      </c>
      <c r="C5879" s="4">
        <v>4</v>
      </c>
      <c r="D5879" s="4">
        <v>0</v>
      </c>
      <c r="E5879" s="4">
        <f t="shared" si="182"/>
        <v>0</v>
      </c>
      <c r="F5879" s="4">
        <v>0</v>
      </c>
      <c r="G5879" s="4">
        <f t="shared" si="183"/>
        <v>0</v>
      </c>
    </row>
    <row r="5880" spans="1:7">
      <c r="A5880" s="4">
        <v>9</v>
      </c>
      <c r="B5880" s="4">
        <v>2</v>
      </c>
      <c r="C5880" s="4">
        <v>5</v>
      </c>
      <c r="D5880" s="4">
        <v>0</v>
      </c>
      <c r="E5880" s="4">
        <f t="shared" si="182"/>
        <v>0</v>
      </c>
      <c r="F5880" s="4">
        <v>0</v>
      </c>
      <c r="G5880" s="4">
        <f t="shared" si="183"/>
        <v>0</v>
      </c>
    </row>
    <row r="5881" spans="1:7">
      <c r="A5881" s="4">
        <v>9</v>
      </c>
      <c r="B5881" s="4">
        <v>2</v>
      </c>
      <c r="C5881" s="4">
        <v>6</v>
      </c>
      <c r="D5881" s="4">
        <v>23.497</v>
      </c>
      <c r="E5881" s="4">
        <f t="shared" si="182"/>
        <v>2.3497000000000001E-2</v>
      </c>
      <c r="F5881" s="4">
        <v>15.622</v>
      </c>
      <c r="G5881" s="4">
        <f t="shared" si="183"/>
        <v>1.5622E-2</v>
      </c>
    </row>
    <row r="5882" spans="1:7">
      <c r="A5882" s="4">
        <v>9</v>
      </c>
      <c r="B5882" s="4">
        <v>2</v>
      </c>
      <c r="C5882" s="4">
        <v>7</v>
      </c>
      <c r="D5882" s="4">
        <v>170.18799999999999</v>
      </c>
      <c r="E5882" s="4">
        <f t="shared" si="182"/>
        <v>0.17018799999999998</v>
      </c>
      <c r="F5882" s="4">
        <v>30.108000000000001</v>
      </c>
      <c r="G5882" s="4">
        <f t="shared" si="183"/>
        <v>3.0107999999999999E-2</v>
      </c>
    </row>
    <row r="5883" spans="1:7">
      <c r="A5883" s="4">
        <v>9</v>
      </c>
      <c r="B5883" s="4">
        <v>2</v>
      </c>
      <c r="C5883" s="4">
        <v>8</v>
      </c>
      <c r="D5883" s="4">
        <v>368.31799999999998</v>
      </c>
      <c r="E5883" s="4">
        <f t="shared" si="182"/>
        <v>0.36831799999999998</v>
      </c>
      <c r="F5883" s="4">
        <v>107.46599999999999</v>
      </c>
      <c r="G5883" s="4">
        <f t="shared" si="183"/>
        <v>0.10746599999999999</v>
      </c>
    </row>
    <row r="5884" spans="1:7">
      <c r="A5884" s="4">
        <v>9</v>
      </c>
      <c r="B5884" s="4">
        <v>2</v>
      </c>
      <c r="C5884" s="4">
        <v>9</v>
      </c>
      <c r="D5884" s="4">
        <v>533.28800000000001</v>
      </c>
      <c r="E5884" s="4">
        <f t="shared" si="182"/>
        <v>0.53328799999999998</v>
      </c>
      <c r="F5884" s="4">
        <v>269.50599999999997</v>
      </c>
      <c r="G5884" s="4">
        <f t="shared" si="183"/>
        <v>0.26950599999999997</v>
      </c>
    </row>
    <row r="5885" spans="1:7">
      <c r="A5885" s="4">
        <v>9</v>
      </c>
      <c r="B5885" s="4">
        <v>2</v>
      </c>
      <c r="C5885" s="4">
        <v>10</v>
      </c>
      <c r="D5885" s="4">
        <v>665.553</v>
      </c>
      <c r="E5885" s="4">
        <f t="shared" si="182"/>
        <v>0.66555299999999995</v>
      </c>
      <c r="F5885" s="4">
        <v>427.46300000000002</v>
      </c>
      <c r="G5885" s="4">
        <f t="shared" si="183"/>
        <v>0.42746300000000004</v>
      </c>
    </row>
    <row r="5886" spans="1:7">
      <c r="A5886" s="4">
        <v>9</v>
      </c>
      <c r="B5886" s="4">
        <v>2</v>
      </c>
      <c r="C5886" s="4">
        <v>11</v>
      </c>
      <c r="D5886" s="4">
        <v>714.77300000000002</v>
      </c>
      <c r="E5886" s="4">
        <f t="shared" si="182"/>
        <v>0.71477299999999999</v>
      </c>
      <c r="F5886" s="4">
        <v>541.13499999999999</v>
      </c>
      <c r="G5886" s="4">
        <f t="shared" si="183"/>
        <v>0.54113500000000003</v>
      </c>
    </row>
    <row r="5887" spans="1:7">
      <c r="A5887" s="4">
        <v>9</v>
      </c>
      <c r="B5887" s="4">
        <v>2</v>
      </c>
      <c r="C5887" s="4">
        <v>12</v>
      </c>
      <c r="D5887" s="4">
        <v>736.60599999999999</v>
      </c>
      <c r="E5887" s="4">
        <f t="shared" si="182"/>
        <v>0.73660599999999998</v>
      </c>
      <c r="F5887" s="4">
        <v>619.80600000000004</v>
      </c>
      <c r="G5887" s="4">
        <f t="shared" si="183"/>
        <v>0.61980600000000008</v>
      </c>
    </row>
    <row r="5888" spans="1:7">
      <c r="A5888" s="4">
        <v>9</v>
      </c>
      <c r="B5888" s="4">
        <v>2</v>
      </c>
      <c r="C5888" s="4">
        <v>13</v>
      </c>
      <c r="D5888" s="4">
        <v>703.154</v>
      </c>
      <c r="E5888" s="4">
        <f t="shared" si="182"/>
        <v>0.70315399999999995</v>
      </c>
      <c r="F5888" s="4">
        <v>649.25199999999995</v>
      </c>
      <c r="G5888" s="4">
        <f t="shared" si="183"/>
        <v>0.64925199999999994</v>
      </c>
    </row>
    <row r="5889" spans="1:7">
      <c r="A5889" s="4">
        <v>9</v>
      </c>
      <c r="B5889" s="4">
        <v>2</v>
      </c>
      <c r="C5889" s="4">
        <v>14</v>
      </c>
      <c r="D5889" s="4">
        <v>640.00300000000004</v>
      </c>
      <c r="E5889" s="4">
        <f t="shared" si="182"/>
        <v>0.64000299999999999</v>
      </c>
      <c r="F5889" s="4">
        <v>651.72199999999998</v>
      </c>
      <c r="G5889" s="4">
        <f t="shared" si="183"/>
        <v>0.65172200000000002</v>
      </c>
    </row>
    <row r="5890" spans="1:7">
      <c r="A5890" s="4">
        <v>9</v>
      </c>
      <c r="B5890" s="4">
        <v>2</v>
      </c>
      <c r="C5890" s="4">
        <v>15</v>
      </c>
      <c r="D5890" s="4">
        <v>510.476</v>
      </c>
      <c r="E5890" s="4">
        <f t="shared" si="182"/>
        <v>0.51047600000000004</v>
      </c>
      <c r="F5890" s="4">
        <v>590.29999999999995</v>
      </c>
      <c r="G5890" s="4">
        <f t="shared" si="183"/>
        <v>0.59029999999999994</v>
      </c>
    </row>
    <row r="5891" spans="1:7">
      <c r="A5891" s="4">
        <v>9</v>
      </c>
      <c r="B5891" s="4">
        <v>2</v>
      </c>
      <c r="C5891" s="4">
        <v>16</v>
      </c>
      <c r="D5891" s="4">
        <v>338.72399999999999</v>
      </c>
      <c r="E5891" s="4">
        <f t="shared" si="182"/>
        <v>0.33872399999999997</v>
      </c>
      <c r="F5891" s="4">
        <v>478.79</v>
      </c>
      <c r="G5891" s="4">
        <f t="shared" si="183"/>
        <v>0.47878999999999999</v>
      </c>
    </row>
    <row r="5892" spans="1:7">
      <c r="A5892" s="4">
        <v>9</v>
      </c>
      <c r="B5892" s="4">
        <v>2</v>
      </c>
      <c r="C5892" s="4">
        <v>17</v>
      </c>
      <c r="D5892" s="4">
        <v>146.10499999999999</v>
      </c>
      <c r="E5892" s="4">
        <f t="shared" si="182"/>
        <v>0.14610499999999998</v>
      </c>
      <c r="F5892" s="4">
        <v>315.887</v>
      </c>
      <c r="G5892" s="4">
        <f t="shared" si="183"/>
        <v>0.31588699999999997</v>
      </c>
    </row>
    <row r="5893" spans="1:7">
      <c r="A5893" s="4">
        <v>9</v>
      </c>
      <c r="B5893" s="4">
        <v>2</v>
      </c>
      <c r="C5893" s="4">
        <v>18</v>
      </c>
      <c r="D5893" s="4">
        <v>18.879000000000001</v>
      </c>
      <c r="E5893" s="4">
        <f t="shared" si="182"/>
        <v>1.8879E-2</v>
      </c>
      <c r="F5893" s="4">
        <v>100.435</v>
      </c>
      <c r="G5893" s="4">
        <f t="shared" si="183"/>
        <v>0.100435</v>
      </c>
    </row>
    <row r="5894" spans="1:7">
      <c r="A5894" s="4">
        <v>9</v>
      </c>
      <c r="B5894" s="4">
        <v>2</v>
      </c>
      <c r="C5894" s="4">
        <v>19</v>
      </c>
      <c r="D5894" s="4">
        <v>0</v>
      </c>
      <c r="E5894" s="4">
        <f t="shared" si="182"/>
        <v>0</v>
      </c>
      <c r="F5894" s="4">
        <v>0</v>
      </c>
      <c r="G5894" s="4">
        <f t="shared" si="183"/>
        <v>0</v>
      </c>
    </row>
    <row r="5895" spans="1:7">
      <c r="A5895" s="4">
        <v>9</v>
      </c>
      <c r="B5895" s="4">
        <v>2</v>
      </c>
      <c r="C5895" s="4">
        <v>20</v>
      </c>
      <c r="D5895" s="4">
        <v>0</v>
      </c>
      <c r="E5895" s="4">
        <f t="shared" si="182"/>
        <v>0</v>
      </c>
      <c r="F5895" s="4">
        <v>0</v>
      </c>
      <c r="G5895" s="4">
        <f t="shared" si="183"/>
        <v>0</v>
      </c>
    </row>
    <row r="5896" spans="1:7">
      <c r="A5896" s="4">
        <v>9</v>
      </c>
      <c r="B5896" s="4">
        <v>2</v>
      </c>
      <c r="C5896" s="4">
        <v>21</v>
      </c>
      <c r="D5896" s="4">
        <v>0</v>
      </c>
      <c r="E5896" s="4">
        <f t="shared" si="182"/>
        <v>0</v>
      </c>
      <c r="F5896" s="4">
        <v>0</v>
      </c>
      <c r="G5896" s="4">
        <f t="shared" si="183"/>
        <v>0</v>
      </c>
    </row>
    <row r="5897" spans="1:7">
      <c r="A5897" s="4">
        <v>9</v>
      </c>
      <c r="B5897" s="4">
        <v>2</v>
      </c>
      <c r="C5897" s="4">
        <v>22</v>
      </c>
      <c r="D5897" s="4">
        <v>0</v>
      </c>
      <c r="E5897" s="4">
        <f t="shared" si="182"/>
        <v>0</v>
      </c>
      <c r="F5897" s="4">
        <v>0</v>
      </c>
      <c r="G5897" s="4">
        <f t="shared" si="183"/>
        <v>0</v>
      </c>
    </row>
    <row r="5898" spans="1:7">
      <c r="A5898" s="4">
        <v>9</v>
      </c>
      <c r="B5898" s="4">
        <v>2</v>
      </c>
      <c r="C5898" s="4">
        <v>23</v>
      </c>
      <c r="D5898" s="4">
        <v>0</v>
      </c>
      <c r="E5898" s="4">
        <f t="shared" si="182"/>
        <v>0</v>
      </c>
      <c r="F5898" s="4">
        <v>0</v>
      </c>
      <c r="G5898" s="4">
        <f t="shared" si="183"/>
        <v>0</v>
      </c>
    </row>
    <row r="5899" spans="1:7">
      <c r="A5899" s="4">
        <v>9</v>
      </c>
      <c r="B5899" s="4">
        <v>3</v>
      </c>
      <c r="C5899" s="4">
        <v>0</v>
      </c>
      <c r="D5899" s="4">
        <v>0</v>
      </c>
      <c r="E5899" s="4">
        <f t="shared" si="182"/>
        <v>0</v>
      </c>
      <c r="F5899" s="4">
        <v>0</v>
      </c>
      <c r="G5899" s="4">
        <f t="shared" si="183"/>
        <v>0</v>
      </c>
    </row>
    <row r="5900" spans="1:7">
      <c r="A5900" s="4">
        <v>9</v>
      </c>
      <c r="B5900" s="4">
        <v>3</v>
      </c>
      <c r="C5900" s="4">
        <v>1</v>
      </c>
      <c r="D5900" s="4">
        <v>0</v>
      </c>
      <c r="E5900" s="4">
        <f t="shared" si="182"/>
        <v>0</v>
      </c>
      <c r="F5900" s="4">
        <v>0</v>
      </c>
      <c r="G5900" s="4">
        <f t="shared" si="183"/>
        <v>0</v>
      </c>
    </row>
    <row r="5901" spans="1:7">
      <c r="A5901" s="4">
        <v>9</v>
      </c>
      <c r="B5901" s="4">
        <v>3</v>
      </c>
      <c r="C5901" s="4">
        <v>2</v>
      </c>
      <c r="D5901" s="4">
        <v>0</v>
      </c>
      <c r="E5901" s="4">
        <f t="shared" si="182"/>
        <v>0</v>
      </c>
      <c r="F5901" s="4">
        <v>0</v>
      </c>
      <c r="G5901" s="4">
        <f t="shared" si="183"/>
        <v>0</v>
      </c>
    </row>
    <row r="5902" spans="1:7">
      <c r="A5902" s="4">
        <v>9</v>
      </c>
      <c r="B5902" s="4">
        <v>3</v>
      </c>
      <c r="C5902" s="4">
        <v>3</v>
      </c>
      <c r="D5902" s="4">
        <v>0</v>
      </c>
      <c r="E5902" s="4">
        <f t="shared" si="182"/>
        <v>0</v>
      </c>
      <c r="F5902" s="4">
        <v>0</v>
      </c>
      <c r="G5902" s="4">
        <f t="shared" si="183"/>
        <v>0</v>
      </c>
    </row>
    <row r="5903" spans="1:7">
      <c r="A5903" s="4">
        <v>9</v>
      </c>
      <c r="B5903" s="4">
        <v>3</v>
      </c>
      <c r="C5903" s="4">
        <v>4</v>
      </c>
      <c r="D5903" s="4">
        <v>0</v>
      </c>
      <c r="E5903" s="4">
        <f t="shared" si="182"/>
        <v>0</v>
      </c>
      <c r="F5903" s="4">
        <v>0</v>
      </c>
      <c r="G5903" s="4">
        <f t="shared" si="183"/>
        <v>0</v>
      </c>
    </row>
    <row r="5904" spans="1:7">
      <c r="A5904" s="4">
        <v>9</v>
      </c>
      <c r="B5904" s="4">
        <v>3</v>
      </c>
      <c r="C5904" s="4">
        <v>5</v>
      </c>
      <c r="D5904" s="4">
        <v>0</v>
      </c>
      <c r="E5904" s="4">
        <f t="shared" si="182"/>
        <v>0</v>
      </c>
      <c r="F5904" s="4">
        <v>0</v>
      </c>
      <c r="G5904" s="4">
        <f t="shared" si="183"/>
        <v>0</v>
      </c>
    </row>
    <row r="5905" spans="1:7">
      <c r="A5905" s="4">
        <v>9</v>
      </c>
      <c r="B5905" s="4">
        <v>3</v>
      </c>
      <c r="C5905" s="4">
        <v>6</v>
      </c>
      <c r="D5905" s="4">
        <v>11.204000000000001</v>
      </c>
      <c r="E5905" s="4">
        <f t="shared" si="182"/>
        <v>1.1204E-2</v>
      </c>
      <c r="F5905" s="4">
        <v>8.4139999999999997</v>
      </c>
      <c r="G5905" s="4">
        <f t="shared" si="183"/>
        <v>8.4139999999999996E-3</v>
      </c>
    </row>
    <row r="5906" spans="1:7">
      <c r="A5906" s="4">
        <v>9</v>
      </c>
      <c r="B5906" s="4">
        <v>3</v>
      </c>
      <c r="C5906" s="4">
        <v>7</v>
      </c>
      <c r="D5906" s="4">
        <v>52.036000000000001</v>
      </c>
      <c r="E5906" s="4">
        <f t="shared" si="182"/>
        <v>5.2035999999999999E-2</v>
      </c>
      <c r="F5906" s="4">
        <v>42.066000000000003</v>
      </c>
      <c r="G5906" s="4">
        <f t="shared" si="183"/>
        <v>4.2065999999999999E-2</v>
      </c>
    </row>
    <row r="5907" spans="1:7">
      <c r="A5907" s="4">
        <v>9</v>
      </c>
      <c r="B5907" s="4">
        <v>3</v>
      </c>
      <c r="C5907" s="4">
        <v>8</v>
      </c>
      <c r="D5907" s="4">
        <v>279.68299999999999</v>
      </c>
      <c r="E5907" s="4">
        <f t="shared" si="182"/>
        <v>0.27968300000000001</v>
      </c>
      <c r="F5907" s="4">
        <v>141.25700000000001</v>
      </c>
      <c r="G5907" s="4">
        <f t="shared" si="183"/>
        <v>0.14125699999999999</v>
      </c>
    </row>
    <row r="5908" spans="1:7">
      <c r="A5908" s="4">
        <v>9</v>
      </c>
      <c r="B5908" s="4">
        <v>3</v>
      </c>
      <c r="C5908" s="4">
        <v>9</v>
      </c>
      <c r="D5908" s="4">
        <v>546.04499999999996</v>
      </c>
      <c r="E5908" s="4">
        <f t="shared" ref="E5908:E5971" si="184">D5908/1000</f>
        <v>0.546045</v>
      </c>
      <c r="F5908" s="4">
        <v>263.92099999999999</v>
      </c>
      <c r="G5908" s="4">
        <f t="shared" ref="G5908:G5971" si="185">F5908/1000</f>
        <v>0.26392100000000002</v>
      </c>
    </row>
    <row r="5909" spans="1:7">
      <c r="A5909" s="4">
        <v>9</v>
      </c>
      <c r="B5909" s="4">
        <v>3</v>
      </c>
      <c r="C5909" s="4">
        <v>10</v>
      </c>
      <c r="D5909" s="4">
        <v>667.13400000000001</v>
      </c>
      <c r="E5909" s="4">
        <f t="shared" si="184"/>
        <v>0.667134</v>
      </c>
      <c r="F5909" s="4">
        <v>421.64699999999999</v>
      </c>
      <c r="G5909" s="4">
        <f t="shared" si="185"/>
        <v>0.42164699999999999</v>
      </c>
    </row>
    <row r="5910" spans="1:7">
      <c r="A5910" s="4">
        <v>9</v>
      </c>
      <c r="B5910" s="4">
        <v>3</v>
      </c>
      <c r="C5910" s="4">
        <v>11</v>
      </c>
      <c r="D5910" s="4">
        <v>733.14</v>
      </c>
      <c r="E5910" s="4">
        <f t="shared" si="184"/>
        <v>0.73314000000000001</v>
      </c>
      <c r="F5910" s="4">
        <v>547.38400000000001</v>
      </c>
      <c r="G5910" s="4">
        <f t="shared" si="185"/>
        <v>0.54738399999999998</v>
      </c>
    </row>
    <row r="5911" spans="1:7">
      <c r="A5911" s="4">
        <v>9</v>
      </c>
      <c r="B5911" s="4">
        <v>3</v>
      </c>
      <c r="C5911" s="4">
        <v>12</v>
      </c>
      <c r="D5911" s="4">
        <v>637.44799999999998</v>
      </c>
      <c r="E5911" s="4">
        <f t="shared" si="184"/>
        <v>0.63744800000000001</v>
      </c>
      <c r="F5911" s="4">
        <v>539.53300000000002</v>
      </c>
      <c r="G5911" s="4">
        <f t="shared" si="185"/>
        <v>0.53953300000000004</v>
      </c>
    </row>
    <row r="5912" spans="1:7">
      <c r="A5912" s="4">
        <v>9</v>
      </c>
      <c r="B5912" s="4">
        <v>3</v>
      </c>
      <c r="C5912" s="4">
        <v>13</v>
      </c>
      <c r="D5912" s="4">
        <v>497.22199999999998</v>
      </c>
      <c r="E5912" s="4">
        <f t="shared" si="184"/>
        <v>0.497222</v>
      </c>
      <c r="F5912" s="4">
        <v>458.06299999999999</v>
      </c>
      <c r="G5912" s="4">
        <f t="shared" si="185"/>
        <v>0.458063</v>
      </c>
    </row>
    <row r="5913" spans="1:7">
      <c r="A5913" s="4">
        <v>9</v>
      </c>
      <c r="B5913" s="4">
        <v>3</v>
      </c>
      <c r="C5913" s="4">
        <v>14</v>
      </c>
      <c r="D5913" s="4">
        <v>249.626</v>
      </c>
      <c r="E5913" s="4">
        <f t="shared" si="184"/>
        <v>0.24962600000000001</v>
      </c>
      <c r="F5913" s="4">
        <v>252.13399999999999</v>
      </c>
      <c r="G5913" s="4">
        <f t="shared" si="185"/>
        <v>0.25213399999999997</v>
      </c>
    </row>
    <row r="5914" spans="1:7">
      <c r="A5914" s="4">
        <v>9</v>
      </c>
      <c r="B5914" s="4">
        <v>3</v>
      </c>
      <c r="C5914" s="4">
        <v>15</v>
      </c>
      <c r="D5914" s="4">
        <v>472.57799999999997</v>
      </c>
      <c r="E5914" s="4">
        <f t="shared" si="184"/>
        <v>0.472578</v>
      </c>
      <c r="F5914" s="4">
        <v>544.31500000000005</v>
      </c>
      <c r="G5914" s="4">
        <f t="shared" si="185"/>
        <v>0.5443150000000001</v>
      </c>
    </row>
    <row r="5915" spans="1:7">
      <c r="A5915" s="4">
        <v>9</v>
      </c>
      <c r="B5915" s="4">
        <v>3</v>
      </c>
      <c r="C5915" s="4">
        <v>16</v>
      </c>
      <c r="D5915" s="4">
        <v>338.47500000000002</v>
      </c>
      <c r="E5915" s="4">
        <f t="shared" si="184"/>
        <v>0.33847500000000003</v>
      </c>
      <c r="F5915" s="4">
        <v>479.56</v>
      </c>
      <c r="G5915" s="4">
        <f t="shared" si="185"/>
        <v>0.47955999999999999</v>
      </c>
    </row>
    <row r="5916" spans="1:7">
      <c r="A5916" s="4">
        <v>9</v>
      </c>
      <c r="B5916" s="4">
        <v>3</v>
      </c>
      <c r="C5916" s="4">
        <v>17</v>
      </c>
      <c r="D5916" s="4">
        <v>152.001</v>
      </c>
      <c r="E5916" s="4">
        <f t="shared" si="184"/>
        <v>0.152001</v>
      </c>
      <c r="F5916" s="4">
        <v>347.32900000000001</v>
      </c>
      <c r="G5916" s="4">
        <f t="shared" si="185"/>
        <v>0.347329</v>
      </c>
    </row>
    <row r="5917" spans="1:7">
      <c r="A5917" s="4">
        <v>9</v>
      </c>
      <c r="B5917" s="4">
        <v>3</v>
      </c>
      <c r="C5917" s="4">
        <v>18</v>
      </c>
      <c r="D5917" s="4">
        <v>16.161000000000001</v>
      </c>
      <c r="E5917" s="4">
        <f t="shared" si="184"/>
        <v>1.6161000000000002E-2</v>
      </c>
      <c r="F5917" s="4">
        <v>132.68600000000001</v>
      </c>
      <c r="G5917" s="4">
        <f t="shared" si="185"/>
        <v>0.132686</v>
      </c>
    </row>
    <row r="5918" spans="1:7">
      <c r="A5918" s="4">
        <v>9</v>
      </c>
      <c r="B5918" s="4">
        <v>3</v>
      </c>
      <c r="C5918" s="4">
        <v>19</v>
      </c>
      <c r="D5918" s="4">
        <v>0</v>
      </c>
      <c r="E5918" s="4">
        <f t="shared" si="184"/>
        <v>0</v>
      </c>
      <c r="F5918" s="4">
        <v>0</v>
      </c>
      <c r="G5918" s="4">
        <f t="shared" si="185"/>
        <v>0</v>
      </c>
    </row>
    <row r="5919" spans="1:7">
      <c r="A5919" s="4">
        <v>9</v>
      </c>
      <c r="B5919" s="4">
        <v>3</v>
      </c>
      <c r="C5919" s="4">
        <v>20</v>
      </c>
      <c r="D5919" s="4">
        <v>0</v>
      </c>
      <c r="E5919" s="4">
        <f t="shared" si="184"/>
        <v>0</v>
      </c>
      <c r="F5919" s="4">
        <v>0</v>
      </c>
      <c r="G5919" s="4">
        <f t="shared" si="185"/>
        <v>0</v>
      </c>
    </row>
    <row r="5920" spans="1:7">
      <c r="A5920" s="4">
        <v>9</v>
      </c>
      <c r="B5920" s="4">
        <v>3</v>
      </c>
      <c r="C5920" s="4">
        <v>21</v>
      </c>
      <c r="D5920" s="4">
        <v>0</v>
      </c>
      <c r="E5920" s="4">
        <f t="shared" si="184"/>
        <v>0</v>
      </c>
      <c r="F5920" s="4">
        <v>0</v>
      </c>
      <c r="G5920" s="4">
        <f t="shared" si="185"/>
        <v>0</v>
      </c>
    </row>
    <row r="5921" spans="1:7">
      <c r="A5921" s="4">
        <v>9</v>
      </c>
      <c r="B5921" s="4">
        <v>3</v>
      </c>
      <c r="C5921" s="4">
        <v>22</v>
      </c>
      <c r="D5921" s="4">
        <v>0</v>
      </c>
      <c r="E5921" s="4">
        <f t="shared" si="184"/>
        <v>0</v>
      </c>
      <c r="F5921" s="4">
        <v>0</v>
      </c>
      <c r="G5921" s="4">
        <f t="shared" si="185"/>
        <v>0</v>
      </c>
    </row>
    <row r="5922" spans="1:7">
      <c r="A5922" s="4">
        <v>9</v>
      </c>
      <c r="B5922" s="4">
        <v>3</v>
      </c>
      <c r="C5922" s="4">
        <v>23</v>
      </c>
      <c r="D5922" s="4">
        <v>0</v>
      </c>
      <c r="E5922" s="4">
        <f t="shared" si="184"/>
        <v>0</v>
      </c>
      <c r="F5922" s="4">
        <v>0</v>
      </c>
      <c r="G5922" s="4">
        <f t="shared" si="185"/>
        <v>0</v>
      </c>
    </row>
    <row r="5923" spans="1:7">
      <c r="A5923" s="4">
        <v>9</v>
      </c>
      <c r="B5923" s="4">
        <v>4</v>
      </c>
      <c r="C5923" s="4">
        <v>0</v>
      </c>
      <c r="D5923" s="4">
        <v>0</v>
      </c>
      <c r="E5923" s="4">
        <f t="shared" si="184"/>
        <v>0</v>
      </c>
      <c r="F5923" s="4">
        <v>0</v>
      </c>
      <c r="G5923" s="4">
        <f t="shared" si="185"/>
        <v>0</v>
      </c>
    </row>
    <row r="5924" spans="1:7">
      <c r="A5924" s="4">
        <v>9</v>
      </c>
      <c r="B5924" s="4">
        <v>4</v>
      </c>
      <c r="C5924" s="4">
        <v>1</v>
      </c>
      <c r="D5924" s="4">
        <v>0</v>
      </c>
      <c r="E5924" s="4">
        <f t="shared" si="184"/>
        <v>0</v>
      </c>
      <c r="F5924" s="4">
        <v>0</v>
      </c>
      <c r="G5924" s="4">
        <f t="shared" si="185"/>
        <v>0</v>
      </c>
    </row>
    <row r="5925" spans="1:7">
      <c r="A5925" s="4">
        <v>9</v>
      </c>
      <c r="B5925" s="4">
        <v>4</v>
      </c>
      <c r="C5925" s="4">
        <v>2</v>
      </c>
      <c r="D5925" s="4">
        <v>0</v>
      </c>
      <c r="E5925" s="4">
        <f t="shared" si="184"/>
        <v>0</v>
      </c>
      <c r="F5925" s="4">
        <v>0</v>
      </c>
      <c r="G5925" s="4">
        <f t="shared" si="185"/>
        <v>0</v>
      </c>
    </row>
    <row r="5926" spans="1:7">
      <c r="A5926" s="4">
        <v>9</v>
      </c>
      <c r="B5926" s="4">
        <v>4</v>
      </c>
      <c r="C5926" s="4">
        <v>3</v>
      </c>
      <c r="D5926" s="4">
        <v>0</v>
      </c>
      <c r="E5926" s="4">
        <f t="shared" si="184"/>
        <v>0</v>
      </c>
      <c r="F5926" s="4">
        <v>0</v>
      </c>
      <c r="G5926" s="4">
        <f t="shared" si="185"/>
        <v>0</v>
      </c>
    </row>
    <row r="5927" spans="1:7">
      <c r="A5927" s="4">
        <v>9</v>
      </c>
      <c r="B5927" s="4">
        <v>4</v>
      </c>
      <c r="C5927" s="4">
        <v>4</v>
      </c>
      <c r="D5927" s="4">
        <v>0</v>
      </c>
      <c r="E5927" s="4">
        <f t="shared" si="184"/>
        <v>0</v>
      </c>
      <c r="F5927" s="4">
        <v>0</v>
      </c>
      <c r="G5927" s="4">
        <f t="shared" si="185"/>
        <v>0</v>
      </c>
    </row>
    <row r="5928" spans="1:7">
      <c r="A5928" s="4">
        <v>9</v>
      </c>
      <c r="B5928" s="4">
        <v>4</v>
      </c>
      <c r="C5928" s="4">
        <v>5</v>
      </c>
      <c r="D5928" s="4">
        <v>0</v>
      </c>
      <c r="E5928" s="4">
        <f t="shared" si="184"/>
        <v>0</v>
      </c>
      <c r="F5928" s="4">
        <v>0</v>
      </c>
      <c r="G5928" s="4">
        <f t="shared" si="185"/>
        <v>0</v>
      </c>
    </row>
    <row r="5929" spans="1:7">
      <c r="A5929" s="4">
        <v>9</v>
      </c>
      <c r="B5929" s="4">
        <v>4</v>
      </c>
      <c r="C5929" s="4">
        <v>6</v>
      </c>
      <c r="D5929" s="4">
        <v>22.058</v>
      </c>
      <c r="E5929" s="4">
        <f t="shared" si="184"/>
        <v>2.2058000000000001E-2</v>
      </c>
      <c r="F5929" s="4">
        <v>14.224</v>
      </c>
      <c r="G5929" s="4">
        <f t="shared" si="185"/>
        <v>1.4224000000000001E-2</v>
      </c>
    </row>
    <row r="5930" spans="1:7">
      <c r="A5930" s="4">
        <v>9</v>
      </c>
      <c r="B5930" s="4">
        <v>4</v>
      </c>
      <c r="C5930" s="4">
        <v>7</v>
      </c>
      <c r="D5930" s="4">
        <v>166.80799999999999</v>
      </c>
      <c r="E5930" s="4">
        <f t="shared" si="184"/>
        <v>0.16680799999999998</v>
      </c>
      <c r="F5930" s="4">
        <v>29.693000000000001</v>
      </c>
      <c r="G5930" s="4">
        <f t="shared" si="185"/>
        <v>2.9693000000000001E-2</v>
      </c>
    </row>
    <row r="5931" spans="1:7">
      <c r="A5931" s="4">
        <v>9</v>
      </c>
      <c r="B5931" s="4">
        <v>4</v>
      </c>
      <c r="C5931" s="4">
        <v>8</v>
      </c>
      <c r="D5931" s="4">
        <v>364.36099999999999</v>
      </c>
      <c r="E5931" s="4">
        <f t="shared" si="184"/>
        <v>0.36436099999999999</v>
      </c>
      <c r="F5931" s="4">
        <v>102.36799999999999</v>
      </c>
      <c r="G5931" s="4">
        <f t="shared" si="185"/>
        <v>0.102368</v>
      </c>
    </row>
    <row r="5932" spans="1:7">
      <c r="A5932" s="4">
        <v>9</v>
      </c>
      <c r="B5932" s="4">
        <v>4</v>
      </c>
      <c r="C5932" s="4">
        <v>9</v>
      </c>
      <c r="D5932" s="4">
        <v>516.24</v>
      </c>
      <c r="E5932" s="4">
        <f t="shared" si="184"/>
        <v>0.51624000000000003</v>
      </c>
      <c r="F5932" s="4">
        <v>260.68599999999998</v>
      </c>
      <c r="G5932" s="4">
        <f t="shared" si="185"/>
        <v>0.26068599999999997</v>
      </c>
    </row>
    <row r="5933" spans="1:7">
      <c r="A5933" s="4">
        <v>9</v>
      </c>
      <c r="B5933" s="4">
        <v>4</v>
      </c>
      <c r="C5933" s="4">
        <v>10</v>
      </c>
      <c r="D5933" s="4">
        <v>636.649</v>
      </c>
      <c r="E5933" s="4">
        <f t="shared" si="184"/>
        <v>0.63664900000000002</v>
      </c>
      <c r="F5933" s="4">
        <v>412.99799999999999</v>
      </c>
      <c r="G5933" s="4">
        <f t="shared" si="185"/>
        <v>0.41299799999999998</v>
      </c>
    </row>
    <row r="5934" spans="1:7">
      <c r="A5934" s="4">
        <v>9</v>
      </c>
      <c r="B5934" s="4">
        <v>4</v>
      </c>
      <c r="C5934" s="4">
        <v>11</v>
      </c>
      <c r="D5934" s="4">
        <v>696.04899999999998</v>
      </c>
      <c r="E5934" s="4">
        <f t="shared" si="184"/>
        <v>0.69604900000000003</v>
      </c>
      <c r="F5934" s="4">
        <v>527.947</v>
      </c>
      <c r="G5934" s="4">
        <f t="shared" si="185"/>
        <v>0.52794700000000006</v>
      </c>
    </row>
    <row r="5935" spans="1:7">
      <c r="A5935" s="4">
        <v>9</v>
      </c>
      <c r="B5935" s="4">
        <v>4</v>
      </c>
      <c r="C5935" s="4">
        <v>12</v>
      </c>
      <c r="D5935" s="4">
        <v>726.54700000000003</v>
      </c>
      <c r="E5935" s="4">
        <f t="shared" si="184"/>
        <v>0.72654700000000005</v>
      </c>
      <c r="F5935" s="4">
        <v>609.64700000000005</v>
      </c>
      <c r="G5935" s="4">
        <f t="shared" si="185"/>
        <v>0.60964700000000005</v>
      </c>
    </row>
    <row r="5936" spans="1:7">
      <c r="A5936" s="4">
        <v>9</v>
      </c>
      <c r="B5936" s="4">
        <v>4</v>
      </c>
      <c r="C5936" s="4">
        <v>13</v>
      </c>
      <c r="D5936" s="4">
        <v>699.39800000000002</v>
      </c>
      <c r="E5936" s="4">
        <f t="shared" si="184"/>
        <v>0.69939800000000008</v>
      </c>
      <c r="F5936" s="4">
        <v>643.66700000000003</v>
      </c>
      <c r="G5936" s="4">
        <f t="shared" si="185"/>
        <v>0.64366699999999999</v>
      </c>
    </row>
    <row r="5937" spans="1:7">
      <c r="A5937" s="4">
        <v>9</v>
      </c>
      <c r="B5937" s="4">
        <v>4</v>
      </c>
      <c r="C5937" s="4">
        <v>14</v>
      </c>
      <c r="D5937" s="4">
        <v>626.28800000000001</v>
      </c>
      <c r="E5937" s="4">
        <f t="shared" si="184"/>
        <v>0.62628799999999996</v>
      </c>
      <c r="F5937" s="4">
        <v>636.44600000000003</v>
      </c>
      <c r="G5937" s="4">
        <f t="shared" si="185"/>
        <v>0.63644600000000007</v>
      </c>
    </row>
    <row r="5938" spans="1:7">
      <c r="A5938" s="4">
        <v>9</v>
      </c>
      <c r="B5938" s="4">
        <v>4</v>
      </c>
      <c r="C5938" s="4">
        <v>15</v>
      </c>
      <c r="D5938" s="4">
        <v>505.95</v>
      </c>
      <c r="E5938" s="4">
        <f t="shared" si="184"/>
        <v>0.50595000000000001</v>
      </c>
      <c r="F5938" s="4">
        <v>584.62900000000002</v>
      </c>
      <c r="G5938" s="4">
        <f t="shared" si="185"/>
        <v>0.58462900000000007</v>
      </c>
    </row>
    <row r="5939" spans="1:7">
      <c r="A5939" s="4">
        <v>9</v>
      </c>
      <c r="B5939" s="4">
        <v>4</v>
      </c>
      <c r="C5939" s="4">
        <v>16</v>
      </c>
      <c r="D5939" s="4">
        <v>330.59</v>
      </c>
      <c r="E5939" s="4">
        <f t="shared" si="184"/>
        <v>0.33058999999999999</v>
      </c>
      <c r="F5939" s="4">
        <v>467.56799999999998</v>
      </c>
      <c r="G5939" s="4">
        <f t="shared" si="185"/>
        <v>0.46756799999999998</v>
      </c>
    </row>
    <row r="5940" spans="1:7">
      <c r="A5940" s="4">
        <v>9</v>
      </c>
      <c r="B5940" s="4">
        <v>4</v>
      </c>
      <c r="C5940" s="4">
        <v>17</v>
      </c>
      <c r="D5940" s="4">
        <v>140</v>
      </c>
      <c r="E5940" s="4">
        <f t="shared" si="184"/>
        <v>0.14000000000000001</v>
      </c>
      <c r="F5940" s="4">
        <v>306.54899999999998</v>
      </c>
      <c r="G5940" s="4">
        <f t="shared" si="185"/>
        <v>0.30654899999999996</v>
      </c>
    </row>
    <row r="5941" spans="1:7">
      <c r="A5941" s="4">
        <v>9</v>
      </c>
      <c r="B5941" s="4">
        <v>4</v>
      </c>
      <c r="C5941" s="4">
        <v>18</v>
      </c>
      <c r="D5941" s="4">
        <v>17.844000000000001</v>
      </c>
      <c r="E5941" s="4">
        <f t="shared" si="184"/>
        <v>1.7844000000000002E-2</v>
      </c>
      <c r="F5941" s="4">
        <v>92.162999999999997</v>
      </c>
      <c r="G5941" s="4">
        <f t="shared" si="185"/>
        <v>9.2162999999999995E-2</v>
      </c>
    </row>
    <row r="5942" spans="1:7">
      <c r="A5942" s="4">
        <v>9</v>
      </c>
      <c r="B5942" s="4">
        <v>4</v>
      </c>
      <c r="C5942" s="4">
        <v>19</v>
      </c>
      <c r="D5942" s="4">
        <v>0</v>
      </c>
      <c r="E5942" s="4">
        <f t="shared" si="184"/>
        <v>0</v>
      </c>
      <c r="F5942" s="4">
        <v>0</v>
      </c>
      <c r="G5942" s="4">
        <f t="shared" si="185"/>
        <v>0</v>
      </c>
    </row>
    <row r="5943" spans="1:7">
      <c r="A5943" s="4">
        <v>9</v>
      </c>
      <c r="B5943" s="4">
        <v>4</v>
      </c>
      <c r="C5943" s="4">
        <v>20</v>
      </c>
      <c r="D5943" s="4">
        <v>0</v>
      </c>
      <c r="E5943" s="4">
        <f t="shared" si="184"/>
        <v>0</v>
      </c>
      <c r="F5943" s="4">
        <v>0</v>
      </c>
      <c r="G5943" s="4">
        <f t="shared" si="185"/>
        <v>0</v>
      </c>
    </row>
    <row r="5944" spans="1:7">
      <c r="A5944" s="4">
        <v>9</v>
      </c>
      <c r="B5944" s="4">
        <v>4</v>
      </c>
      <c r="C5944" s="4">
        <v>21</v>
      </c>
      <c r="D5944" s="4">
        <v>0</v>
      </c>
      <c r="E5944" s="4">
        <f t="shared" si="184"/>
        <v>0</v>
      </c>
      <c r="F5944" s="4">
        <v>0</v>
      </c>
      <c r="G5944" s="4">
        <f t="shared" si="185"/>
        <v>0</v>
      </c>
    </row>
    <row r="5945" spans="1:7">
      <c r="A5945" s="4">
        <v>9</v>
      </c>
      <c r="B5945" s="4">
        <v>4</v>
      </c>
      <c r="C5945" s="4">
        <v>22</v>
      </c>
      <c r="D5945" s="4">
        <v>0</v>
      </c>
      <c r="E5945" s="4">
        <f t="shared" si="184"/>
        <v>0</v>
      </c>
      <c r="F5945" s="4">
        <v>0</v>
      </c>
      <c r="G5945" s="4">
        <f t="shared" si="185"/>
        <v>0</v>
      </c>
    </row>
    <row r="5946" spans="1:7">
      <c r="A5946" s="4">
        <v>9</v>
      </c>
      <c r="B5946" s="4">
        <v>4</v>
      </c>
      <c r="C5946" s="4">
        <v>23</v>
      </c>
      <c r="D5946" s="4">
        <v>0</v>
      </c>
      <c r="E5946" s="4">
        <f t="shared" si="184"/>
        <v>0</v>
      </c>
      <c r="F5946" s="4">
        <v>0</v>
      </c>
      <c r="G5946" s="4">
        <f t="shared" si="185"/>
        <v>0</v>
      </c>
    </row>
    <row r="5947" spans="1:7">
      <c r="A5947" s="4">
        <v>9</v>
      </c>
      <c r="B5947" s="4">
        <v>5</v>
      </c>
      <c r="C5947" s="4">
        <v>0</v>
      </c>
      <c r="D5947" s="4">
        <v>0</v>
      </c>
      <c r="E5947" s="4">
        <f t="shared" si="184"/>
        <v>0</v>
      </c>
      <c r="F5947" s="4">
        <v>0</v>
      </c>
      <c r="G5947" s="4">
        <f t="shared" si="185"/>
        <v>0</v>
      </c>
    </row>
    <row r="5948" spans="1:7">
      <c r="A5948" s="4">
        <v>9</v>
      </c>
      <c r="B5948" s="4">
        <v>5</v>
      </c>
      <c r="C5948" s="4">
        <v>1</v>
      </c>
      <c r="D5948" s="4">
        <v>0</v>
      </c>
      <c r="E5948" s="4">
        <f t="shared" si="184"/>
        <v>0</v>
      </c>
      <c r="F5948" s="4">
        <v>0</v>
      </c>
      <c r="G5948" s="4">
        <f t="shared" si="185"/>
        <v>0</v>
      </c>
    </row>
    <row r="5949" spans="1:7">
      <c r="A5949" s="4">
        <v>9</v>
      </c>
      <c r="B5949" s="4">
        <v>5</v>
      </c>
      <c r="C5949" s="4">
        <v>2</v>
      </c>
      <c r="D5949" s="4">
        <v>0</v>
      </c>
      <c r="E5949" s="4">
        <f t="shared" si="184"/>
        <v>0</v>
      </c>
      <c r="F5949" s="4">
        <v>0</v>
      </c>
      <c r="G5949" s="4">
        <f t="shared" si="185"/>
        <v>0</v>
      </c>
    </row>
    <row r="5950" spans="1:7">
      <c r="A5950" s="4">
        <v>9</v>
      </c>
      <c r="B5950" s="4">
        <v>5</v>
      </c>
      <c r="C5950" s="4">
        <v>3</v>
      </c>
      <c r="D5950" s="4">
        <v>0</v>
      </c>
      <c r="E5950" s="4">
        <f t="shared" si="184"/>
        <v>0</v>
      </c>
      <c r="F5950" s="4">
        <v>0</v>
      </c>
      <c r="G5950" s="4">
        <f t="shared" si="185"/>
        <v>0</v>
      </c>
    </row>
    <row r="5951" spans="1:7">
      <c r="A5951" s="4">
        <v>9</v>
      </c>
      <c r="B5951" s="4">
        <v>5</v>
      </c>
      <c r="C5951" s="4">
        <v>4</v>
      </c>
      <c r="D5951" s="4">
        <v>0</v>
      </c>
      <c r="E5951" s="4">
        <f t="shared" si="184"/>
        <v>0</v>
      </c>
      <c r="F5951" s="4">
        <v>0</v>
      </c>
      <c r="G5951" s="4">
        <f t="shared" si="185"/>
        <v>0</v>
      </c>
    </row>
    <row r="5952" spans="1:7">
      <c r="A5952" s="4">
        <v>9</v>
      </c>
      <c r="B5952" s="4">
        <v>5</v>
      </c>
      <c r="C5952" s="4">
        <v>5</v>
      </c>
      <c r="D5952" s="4">
        <v>0</v>
      </c>
      <c r="E5952" s="4">
        <f t="shared" si="184"/>
        <v>0</v>
      </c>
      <c r="F5952" s="4">
        <v>0</v>
      </c>
      <c r="G5952" s="4">
        <f t="shared" si="185"/>
        <v>0</v>
      </c>
    </row>
    <row r="5953" spans="1:7">
      <c r="A5953" s="4">
        <v>9</v>
      </c>
      <c r="B5953" s="4">
        <v>5</v>
      </c>
      <c r="C5953" s="4">
        <v>6</v>
      </c>
      <c r="D5953" s="4">
        <v>21.974</v>
      </c>
      <c r="E5953" s="4">
        <f t="shared" si="184"/>
        <v>2.1974E-2</v>
      </c>
      <c r="F5953" s="4">
        <v>14.063000000000001</v>
      </c>
      <c r="G5953" s="4">
        <f t="shared" si="185"/>
        <v>1.4063000000000001E-2</v>
      </c>
    </row>
    <row r="5954" spans="1:7">
      <c r="A5954" s="4">
        <v>9</v>
      </c>
      <c r="B5954" s="4">
        <v>5</v>
      </c>
      <c r="C5954" s="4">
        <v>7</v>
      </c>
      <c r="D5954" s="4">
        <v>164.434</v>
      </c>
      <c r="E5954" s="4">
        <f t="shared" si="184"/>
        <v>0.164434</v>
      </c>
      <c r="F5954" s="4">
        <v>29.556000000000001</v>
      </c>
      <c r="G5954" s="4">
        <f t="shared" si="185"/>
        <v>2.9556000000000002E-2</v>
      </c>
    </row>
    <row r="5955" spans="1:7">
      <c r="A5955" s="4">
        <v>9</v>
      </c>
      <c r="B5955" s="4">
        <v>5</v>
      </c>
      <c r="C5955" s="4">
        <v>8</v>
      </c>
      <c r="D5955" s="4">
        <v>363.68299999999999</v>
      </c>
      <c r="E5955" s="4">
        <f t="shared" si="184"/>
        <v>0.36368299999999998</v>
      </c>
      <c r="F5955" s="4">
        <v>99.795000000000002</v>
      </c>
      <c r="G5955" s="4">
        <f t="shared" si="185"/>
        <v>9.9794999999999995E-2</v>
      </c>
    </row>
    <row r="5956" spans="1:7">
      <c r="A5956" s="4">
        <v>9</v>
      </c>
      <c r="B5956" s="4">
        <v>5</v>
      </c>
      <c r="C5956" s="4">
        <v>9</v>
      </c>
      <c r="D5956" s="4">
        <v>531.096</v>
      </c>
      <c r="E5956" s="4">
        <f t="shared" si="184"/>
        <v>0.53109600000000001</v>
      </c>
      <c r="F5956" s="4">
        <v>260.72899999999998</v>
      </c>
      <c r="G5956" s="4">
        <f t="shared" si="185"/>
        <v>0.26072899999999999</v>
      </c>
    </row>
    <row r="5957" spans="1:7">
      <c r="A5957" s="4">
        <v>9</v>
      </c>
      <c r="B5957" s="4">
        <v>5</v>
      </c>
      <c r="C5957" s="4">
        <v>10</v>
      </c>
      <c r="D5957" s="4">
        <v>636.97199999999998</v>
      </c>
      <c r="E5957" s="4">
        <f t="shared" si="184"/>
        <v>0.63697199999999998</v>
      </c>
      <c r="F5957" s="4">
        <v>409.14800000000002</v>
      </c>
      <c r="G5957" s="4">
        <f t="shared" si="185"/>
        <v>0.40914800000000001</v>
      </c>
    </row>
    <row r="5958" spans="1:7">
      <c r="A5958" s="4">
        <v>9</v>
      </c>
      <c r="B5958" s="4">
        <v>5</v>
      </c>
      <c r="C5958" s="4">
        <v>11</v>
      </c>
      <c r="D5958" s="4">
        <v>713.51300000000003</v>
      </c>
      <c r="E5958" s="4">
        <f t="shared" si="184"/>
        <v>0.71351300000000006</v>
      </c>
      <c r="F5958" s="4">
        <v>532.83600000000001</v>
      </c>
      <c r="G5958" s="4">
        <f t="shared" si="185"/>
        <v>0.53283599999999998</v>
      </c>
    </row>
    <row r="5959" spans="1:7">
      <c r="A5959" s="4">
        <v>9</v>
      </c>
      <c r="B5959" s="4">
        <v>5</v>
      </c>
      <c r="C5959" s="4">
        <v>12</v>
      </c>
      <c r="D5959" s="4">
        <v>719.02200000000005</v>
      </c>
      <c r="E5959" s="4">
        <f t="shared" si="184"/>
        <v>0.71902200000000005</v>
      </c>
      <c r="F5959" s="4">
        <v>602.62400000000002</v>
      </c>
      <c r="G5959" s="4">
        <f t="shared" si="185"/>
        <v>0.60262400000000005</v>
      </c>
    </row>
    <row r="5960" spans="1:7">
      <c r="A5960" s="4">
        <v>9</v>
      </c>
      <c r="B5960" s="4">
        <v>5</v>
      </c>
      <c r="C5960" s="4">
        <v>13</v>
      </c>
      <c r="D5960" s="4">
        <v>678.49599999999998</v>
      </c>
      <c r="E5960" s="4">
        <f t="shared" si="184"/>
        <v>0.67849599999999999</v>
      </c>
      <c r="F5960" s="4">
        <v>623.19200000000001</v>
      </c>
      <c r="G5960" s="4">
        <f t="shared" si="185"/>
        <v>0.62319199999999997</v>
      </c>
    </row>
    <row r="5961" spans="1:7">
      <c r="A5961" s="4">
        <v>9</v>
      </c>
      <c r="B5961" s="4">
        <v>5</v>
      </c>
      <c r="C5961" s="4">
        <v>14</v>
      </c>
      <c r="D5961" s="4">
        <v>610.30399999999997</v>
      </c>
      <c r="E5961" s="4">
        <f t="shared" si="184"/>
        <v>0.61030399999999996</v>
      </c>
      <c r="F5961" s="4">
        <v>619.5</v>
      </c>
      <c r="G5961" s="4">
        <f t="shared" si="185"/>
        <v>0.61950000000000005</v>
      </c>
    </row>
    <row r="5962" spans="1:7">
      <c r="A5962" s="4">
        <v>9</v>
      </c>
      <c r="B5962" s="4">
        <v>5</v>
      </c>
      <c r="C5962" s="4">
        <v>15</v>
      </c>
      <c r="D5962" s="4">
        <v>490.72199999999998</v>
      </c>
      <c r="E5962" s="4">
        <f t="shared" si="184"/>
        <v>0.49072199999999999</v>
      </c>
      <c r="F5962" s="4">
        <v>566.46600000000001</v>
      </c>
      <c r="G5962" s="4">
        <f t="shared" si="185"/>
        <v>0.56646600000000003</v>
      </c>
    </row>
    <row r="5963" spans="1:7">
      <c r="A5963" s="4">
        <v>9</v>
      </c>
      <c r="B5963" s="4">
        <v>5</v>
      </c>
      <c r="C5963" s="4">
        <v>16</v>
      </c>
      <c r="D5963" s="4">
        <v>322.06099999999998</v>
      </c>
      <c r="E5963" s="4">
        <f t="shared" si="184"/>
        <v>0.32206099999999999</v>
      </c>
      <c r="F5963" s="4">
        <v>457.47199999999998</v>
      </c>
      <c r="G5963" s="4">
        <f t="shared" si="185"/>
        <v>0.45747199999999999</v>
      </c>
    </row>
    <row r="5964" spans="1:7">
      <c r="A5964" s="4">
        <v>9</v>
      </c>
      <c r="B5964" s="4">
        <v>5</v>
      </c>
      <c r="C5964" s="4">
        <v>17</v>
      </c>
      <c r="D5964" s="4">
        <v>134.34399999999999</v>
      </c>
      <c r="E5964" s="4">
        <f t="shared" si="184"/>
        <v>0.13434399999999999</v>
      </c>
      <c r="F5964" s="4">
        <v>294.34199999999998</v>
      </c>
      <c r="G5964" s="4">
        <f t="shared" si="185"/>
        <v>0.29434199999999999</v>
      </c>
    </row>
    <row r="5965" spans="1:7">
      <c r="A5965" s="4">
        <v>9</v>
      </c>
      <c r="B5965" s="4">
        <v>5</v>
      </c>
      <c r="C5965" s="4">
        <v>18</v>
      </c>
      <c r="D5965" s="4">
        <v>16.103000000000002</v>
      </c>
      <c r="E5965" s="4">
        <f t="shared" si="184"/>
        <v>1.6103000000000003E-2</v>
      </c>
      <c r="F5965" s="4">
        <v>83.531000000000006</v>
      </c>
      <c r="G5965" s="4">
        <f t="shared" si="185"/>
        <v>8.3531000000000008E-2</v>
      </c>
    </row>
    <row r="5966" spans="1:7">
      <c r="A5966" s="4">
        <v>9</v>
      </c>
      <c r="B5966" s="4">
        <v>5</v>
      </c>
      <c r="C5966" s="4">
        <v>19</v>
      </c>
      <c r="D5966" s="4">
        <v>0</v>
      </c>
      <c r="E5966" s="4">
        <f t="shared" si="184"/>
        <v>0</v>
      </c>
      <c r="F5966" s="4">
        <v>0</v>
      </c>
      <c r="G5966" s="4">
        <f t="shared" si="185"/>
        <v>0</v>
      </c>
    </row>
    <row r="5967" spans="1:7">
      <c r="A5967" s="4">
        <v>9</v>
      </c>
      <c r="B5967" s="4">
        <v>5</v>
      </c>
      <c r="C5967" s="4">
        <v>20</v>
      </c>
      <c r="D5967" s="4">
        <v>0</v>
      </c>
      <c r="E5967" s="4">
        <f t="shared" si="184"/>
        <v>0</v>
      </c>
      <c r="F5967" s="4">
        <v>0</v>
      </c>
      <c r="G5967" s="4">
        <f t="shared" si="185"/>
        <v>0</v>
      </c>
    </row>
    <row r="5968" spans="1:7">
      <c r="A5968" s="4">
        <v>9</v>
      </c>
      <c r="B5968" s="4">
        <v>5</v>
      </c>
      <c r="C5968" s="4">
        <v>21</v>
      </c>
      <c r="D5968" s="4">
        <v>0</v>
      </c>
      <c r="E5968" s="4">
        <f t="shared" si="184"/>
        <v>0</v>
      </c>
      <c r="F5968" s="4">
        <v>0</v>
      </c>
      <c r="G5968" s="4">
        <f t="shared" si="185"/>
        <v>0</v>
      </c>
    </row>
    <row r="5969" spans="1:7">
      <c r="A5969" s="4">
        <v>9</v>
      </c>
      <c r="B5969" s="4">
        <v>5</v>
      </c>
      <c r="C5969" s="4">
        <v>22</v>
      </c>
      <c r="D5969" s="4">
        <v>0</v>
      </c>
      <c r="E5969" s="4">
        <f t="shared" si="184"/>
        <v>0</v>
      </c>
      <c r="F5969" s="4">
        <v>0</v>
      </c>
      <c r="G5969" s="4">
        <f t="shared" si="185"/>
        <v>0</v>
      </c>
    </row>
    <row r="5970" spans="1:7">
      <c r="A5970" s="4">
        <v>9</v>
      </c>
      <c r="B5970" s="4">
        <v>5</v>
      </c>
      <c r="C5970" s="4">
        <v>23</v>
      </c>
      <c r="D5970" s="4">
        <v>0</v>
      </c>
      <c r="E5970" s="4">
        <f t="shared" si="184"/>
        <v>0</v>
      </c>
      <c r="F5970" s="4">
        <v>0</v>
      </c>
      <c r="G5970" s="4">
        <f t="shared" si="185"/>
        <v>0</v>
      </c>
    </row>
    <row r="5971" spans="1:7">
      <c r="A5971" s="4">
        <v>9</v>
      </c>
      <c r="B5971" s="4">
        <v>6</v>
      </c>
      <c r="C5971" s="4">
        <v>0</v>
      </c>
      <c r="D5971" s="4">
        <v>0</v>
      </c>
      <c r="E5971" s="4">
        <f t="shared" si="184"/>
        <v>0</v>
      </c>
      <c r="F5971" s="4">
        <v>0</v>
      </c>
      <c r="G5971" s="4">
        <f t="shared" si="185"/>
        <v>0</v>
      </c>
    </row>
    <row r="5972" spans="1:7">
      <c r="A5972" s="4">
        <v>9</v>
      </c>
      <c r="B5972" s="4">
        <v>6</v>
      </c>
      <c r="C5972" s="4">
        <v>1</v>
      </c>
      <c r="D5972" s="4">
        <v>0</v>
      </c>
      <c r="E5972" s="4">
        <f t="shared" ref="E5972:E6035" si="186">D5972/1000</f>
        <v>0</v>
      </c>
      <c r="F5972" s="4">
        <v>0</v>
      </c>
      <c r="G5972" s="4">
        <f t="shared" ref="G5972:G6035" si="187">F5972/1000</f>
        <v>0</v>
      </c>
    </row>
    <row r="5973" spans="1:7">
      <c r="A5973" s="4">
        <v>9</v>
      </c>
      <c r="B5973" s="4">
        <v>6</v>
      </c>
      <c r="C5973" s="4">
        <v>2</v>
      </c>
      <c r="D5973" s="4">
        <v>0</v>
      </c>
      <c r="E5973" s="4">
        <f t="shared" si="186"/>
        <v>0</v>
      </c>
      <c r="F5973" s="4">
        <v>0</v>
      </c>
      <c r="G5973" s="4">
        <f t="shared" si="187"/>
        <v>0</v>
      </c>
    </row>
    <row r="5974" spans="1:7">
      <c r="A5974" s="4">
        <v>9</v>
      </c>
      <c r="B5974" s="4">
        <v>6</v>
      </c>
      <c r="C5974" s="4">
        <v>3</v>
      </c>
      <c r="D5974" s="4">
        <v>0</v>
      </c>
      <c r="E5974" s="4">
        <f t="shared" si="186"/>
        <v>0</v>
      </c>
      <c r="F5974" s="4">
        <v>0</v>
      </c>
      <c r="G5974" s="4">
        <f t="shared" si="187"/>
        <v>0</v>
      </c>
    </row>
    <row r="5975" spans="1:7">
      <c r="A5975" s="4">
        <v>9</v>
      </c>
      <c r="B5975" s="4">
        <v>6</v>
      </c>
      <c r="C5975" s="4">
        <v>4</v>
      </c>
      <c r="D5975" s="4">
        <v>0</v>
      </c>
      <c r="E5975" s="4">
        <f t="shared" si="186"/>
        <v>0</v>
      </c>
      <c r="F5975" s="4">
        <v>0</v>
      </c>
      <c r="G5975" s="4">
        <f t="shared" si="187"/>
        <v>0</v>
      </c>
    </row>
    <row r="5976" spans="1:7">
      <c r="A5976" s="4">
        <v>9</v>
      </c>
      <c r="B5976" s="4">
        <v>6</v>
      </c>
      <c r="C5976" s="4">
        <v>5</v>
      </c>
      <c r="D5976" s="4">
        <v>0</v>
      </c>
      <c r="E5976" s="4">
        <f t="shared" si="186"/>
        <v>0</v>
      </c>
      <c r="F5976" s="4">
        <v>0</v>
      </c>
      <c r="G5976" s="4">
        <f t="shared" si="187"/>
        <v>0</v>
      </c>
    </row>
    <row r="5977" spans="1:7">
      <c r="A5977" s="4">
        <v>9</v>
      </c>
      <c r="B5977" s="4">
        <v>6</v>
      </c>
      <c r="C5977" s="4">
        <v>6</v>
      </c>
      <c r="D5977" s="4">
        <v>24.300999999999998</v>
      </c>
      <c r="E5977" s="4">
        <f t="shared" si="186"/>
        <v>2.4301E-2</v>
      </c>
      <c r="F5977" s="4">
        <v>16.645</v>
      </c>
      <c r="G5977" s="4">
        <f t="shared" si="187"/>
        <v>1.6645E-2</v>
      </c>
    </row>
    <row r="5978" spans="1:7">
      <c r="A5978" s="4">
        <v>9</v>
      </c>
      <c r="B5978" s="4">
        <v>6</v>
      </c>
      <c r="C5978" s="4">
        <v>7</v>
      </c>
      <c r="D5978" s="4">
        <v>171.40899999999999</v>
      </c>
      <c r="E5978" s="4">
        <f t="shared" si="186"/>
        <v>0.17140899999999998</v>
      </c>
      <c r="F5978" s="4">
        <v>34.988</v>
      </c>
      <c r="G5978" s="4">
        <f t="shared" si="187"/>
        <v>3.4987999999999998E-2</v>
      </c>
    </row>
    <row r="5979" spans="1:7">
      <c r="A5979" s="4">
        <v>9</v>
      </c>
      <c r="B5979" s="4">
        <v>6</v>
      </c>
      <c r="C5979" s="4">
        <v>8</v>
      </c>
      <c r="D5979" s="4">
        <v>347.09300000000002</v>
      </c>
      <c r="E5979" s="4">
        <f t="shared" si="186"/>
        <v>0.34709300000000004</v>
      </c>
      <c r="F5979" s="4">
        <v>93.997</v>
      </c>
      <c r="G5979" s="4">
        <f t="shared" si="187"/>
        <v>9.3996999999999997E-2</v>
      </c>
    </row>
    <row r="5980" spans="1:7">
      <c r="A5980" s="4">
        <v>9</v>
      </c>
      <c r="B5980" s="4">
        <v>6</v>
      </c>
      <c r="C5980" s="4">
        <v>9</v>
      </c>
      <c r="D5980" s="4">
        <v>506.45800000000003</v>
      </c>
      <c r="E5980" s="4">
        <f t="shared" si="186"/>
        <v>0.50645800000000007</v>
      </c>
      <c r="F5980" s="4">
        <v>245.102</v>
      </c>
      <c r="G5980" s="4">
        <f t="shared" si="187"/>
        <v>0.24510200000000001</v>
      </c>
    </row>
    <row r="5981" spans="1:7">
      <c r="A5981" s="4">
        <v>9</v>
      </c>
      <c r="B5981" s="4">
        <v>6</v>
      </c>
      <c r="C5981" s="4">
        <v>10</v>
      </c>
      <c r="D5981" s="4">
        <v>613.97</v>
      </c>
      <c r="E5981" s="4">
        <f t="shared" si="186"/>
        <v>0.61397000000000002</v>
      </c>
      <c r="F5981" s="4">
        <v>394.50099999999998</v>
      </c>
      <c r="G5981" s="4">
        <f t="shared" si="187"/>
        <v>0.39450099999999999</v>
      </c>
    </row>
    <row r="5982" spans="1:7">
      <c r="A5982" s="4">
        <v>9</v>
      </c>
      <c r="B5982" s="4">
        <v>6</v>
      </c>
      <c r="C5982" s="4">
        <v>11</v>
      </c>
      <c r="D5982" s="4">
        <v>682.86699999999996</v>
      </c>
      <c r="E5982" s="4">
        <f t="shared" si="186"/>
        <v>0.682867</v>
      </c>
      <c r="F5982" s="4">
        <v>519.69899999999996</v>
      </c>
      <c r="G5982" s="4">
        <f t="shared" si="187"/>
        <v>0.51969899999999991</v>
      </c>
    </row>
    <row r="5983" spans="1:7">
      <c r="A5983" s="4">
        <v>9</v>
      </c>
      <c r="B5983" s="4">
        <v>6</v>
      </c>
      <c r="C5983" s="4">
        <v>12</v>
      </c>
      <c r="D5983" s="4">
        <v>664.44399999999996</v>
      </c>
      <c r="E5983" s="4">
        <f t="shared" si="186"/>
        <v>0.66444399999999992</v>
      </c>
      <c r="F5983" s="4">
        <v>562.11</v>
      </c>
      <c r="G5983" s="4">
        <f t="shared" si="187"/>
        <v>0.56211</v>
      </c>
    </row>
    <row r="5984" spans="1:7">
      <c r="A5984" s="4">
        <v>9</v>
      </c>
      <c r="B5984" s="4">
        <v>6</v>
      </c>
      <c r="C5984" s="4">
        <v>13</v>
      </c>
      <c r="D5984" s="4">
        <v>710.04700000000003</v>
      </c>
      <c r="E5984" s="4">
        <f t="shared" si="186"/>
        <v>0.71004699999999998</v>
      </c>
      <c r="F5984" s="4">
        <v>652.25</v>
      </c>
      <c r="G5984" s="4">
        <f t="shared" si="187"/>
        <v>0.65225</v>
      </c>
    </row>
    <row r="5985" spans="1:7">
      <c r="A5985" s="4">
        <v>9</v>
      </c>
      <c r="B5985" s="4">
        <v>6</v>
      </c>
      <c r="C5985" s="4">
        <v>14</v>
      </c>
      <c r="D5985" s="4">
        <v>497.14</v>
      </c>
      <c r="E5985" s="4">
        <f t="shared" si="186"/>
        <v>0.49713999999999997</v>
      </c>
      <c r="F5985" s="4">
        <v>503.57799999999997</v>
      </c>
      <c r="G5985" s="4">
        <f t="shared" si="187"/>
        <v>0.50357799999999997</v>
      </c>
    </row>
    <row r="5986" spans="1:7">
      <c r="A5986" s="4">
        <v>9</v>
      </c>
      <c r="B5986" s="4">
        <v>6</v>
      </c>
      <c r="C5986" s="4">
        <v>15</v>
      </c>
      <c r="D5986" s="4">
        <v>381.46499999999997</v>
      </c>
      <c r="E5986" s="4">
        <f t="shared" si="186"/>
        <v>0.381465</v>
      </c>
      <c r="F5986" s="4">
        <v>434.04500000000002</v>
      </c>
      <c r="G5986" s="4">
        <f t="shared" si="187"/>
        <v>0.43404500000000001</v>
      </c>
    </row>
    <row r="5987" spans="1:7">
      <c r="A5987" s="4">
        <v>9</v>
      </c>
      <c r="B5987" s="4">
        <v>6</v>
      </c>
      <c r="C5987" s="4">
        <v>16</v>
      </c>
      <c r="D5987" s="4">
        <v>162.86699999999999</v>
      </c>
      <c r="E5987" s="4">
        <f t="shared" si="186"/>
        <v>0.16286699999999998</v>
      </c>
      <c r="F5987" s="4">
        <v>208.678</v>
      </c>
      <c r="G5987" s="4">
        <f t="shared" si="187"/>
        <v>0.208678</v>
      </c>
    </row>
    <row r="5988" spans="1:7">
      <c r="A5988" s="4">
        <v>9</v>
      </c>
      <c r="B5988" s="4">
        <v>6</v>
      </c>
      <c r="C5988" s="4">
        <v>17</v>
      </c>
      <c r="D5988" s="4">
        <v>128.78700000000001</v>
      </c>
      <c r="E5988" s="4">
        <f t="shared" si="186"/>
        <v>0.12878700000000001</v>
      </c>
      <c r="F5988" s="4">
        <v>233.59800000000001</v>
      </c>
      <c r="G5988" s="4">
        <f t="shared" si="187"/>
        <v>0.233598</v>
      </c>
    </row>
    <row r="5989" spans="1:7">
      <c r="A5989" s="4">
        <v>9</v>
      </c>
      <c r="B5989" s="4">
        <v>6</v>
      </c>
      <c r="C5989" s="4">
        <v>18</v>
      </c>
      <c r="D5989" s="4">
        <v>15.891</v>
      </c>
      <c r="E5989" s="4">
        <f t="shared" si="186"/>
        <v>1.5890999999999999E-2</v>
      </c>
      <c r="F5989" s="4">
        <v>78.730999999999995</v>
      </c>
      <c r="G5989" s="4">
        <f t="shared" si="187"/>
        <v>7.8730999999999995E-2</v>
      </c>
    </row>
    <row r="5990" spans="1:7">
      <c r="A5990" s="4">
        <v>9</v>
      </c>
      <c r="B5990" s="4">
        <v>6</v>
      </c>
      <c r="C5990" s="4">
        <v>19</v>
      </c>
      <c r="D5990" s="4">
        <v>0</v>
      </c>
      <c r="E5990" s="4">
        <f t="shared" si="186"/>
        <v>0</v>
      </c>
      <c r="F5990" s="4">
        <v>0</v>
      </c>
      <c r="G5990" s="4">
        <f t="shared" si="187"/>
        <v>0</v>
      </c>
    </row>
    <row r="5991" spans="1:7">
      <c r="A5991" s="4">
        <v>9</v>
      </c>
      <c r="B5991" s="4">
        <v>6</v>
      </c>
      <c r="C5991" s="4">
        <v>20</v>
      </c>
      <c r="D5991" s="4">
        <v>0</v>
      </c>
      <c r="E5991" s="4">
        <f t="shared" si="186"/>
        <v>0</v>
      </c>
      <c r="F5991" s="4">
        <v>0</v>
      </c>
      <c r="G5991" s="4">
        <f t="shared" si="187"/>
        <v>0</v>
      </c>
    </row>
    <row r="5992" spans="1:7">
      <c r="A5992" s="4">
        <v>9</v>
      </c>
      <c r="B5992" s="4">
        <v>6</v>
      </c>
      <c r="C5992" s="4">
        <v>21</v>
      </c>
      <c r="D5992" s="4">
        <v>0</v>
      </c>
      <c r="E5992" s="4">
        <f t="shared" si="186"/>
        <v>0</v>
      </c>
      <c r="F5992" s="4">
        <v>0</v>
      </c>
      <c r="G5992" s="4">
        <f t="shared" si="187"/>
        <v>0</v>
      </c>
    </row>
    <row r="5993" spans="1:7">
      <c r="A5993" s="4">
        <v>9</v>
      </c>
      <c r="B5993" s="4">
        <v>6</v>
      </c>
      <c r="C5993" s="4">
        <v>22</v>
      </c>
      <c r="D5993" s="4">
        <v>0</v>
      </c>
      <c r="E5993" s="4">
        <f t="shared" si="186"/>
        <v>0</v>
      </c>
      <c r="F5993" s="4">
        <v>0</v>
      </c>
      <c r="G5993" s="4">
        <f t="shared" si="187"/>
        <v>0</v>
      </c>
    </row>
    <row r="5994" spans="1:7">
      <c r="A5994" s="4">
        <v>9</v>
      </c>
      <c r="B5994" s="4">
        <v>6</v>
      </c>
      <c r="C5994" s="4">
        <v>23</v>
      </c>
      <c r="D5994" s="4">
        <v>0</v>
      </c>
      <c r="E5994" s="4">
        <f t="shared" si="186"/>
        <v>0</v>
      </c>
      <c r="F5994" s="4">
        <v>0</v>
      </c>
      <c r="G5994" s="4">
        <f t="shared" si="187"/>
        <v>0</v>
      </c>
    </row>
    <row r="5995" spans="1:7">
      <c r="A5995" s="4">
        <v>9</v>
      </c>
      <c r="B5995" s="4">
        <v>7</v>
      </c>
      <c r="C5995" s="4">
        <v>0</v>
      </c>
      <c r="D5995" s="4">
        <v>0</v>
      </c>
      <c r="E5995" s="4">
        <f t="shared" si="186"/>
        <v>0</v>
      </c>
      <c r="F5995" s="4">
        <v>0</v>
      </c>
      <c r="G5995" s="4">
        <f t="shared" si="187"/>
        <v>0</v>
      </c>
    </row>
    <row r="5996" spans="1:7">
      <c r="A5996" s="4">
        <v>9</v>
      </c>
      <c r="B5996" s="4">
        <v>7</v>
      </c>
      <c r="C5996" s="4">
        <v>1</v>
      </c>
      <c r="D5996" s="4">
        <v>0</v>
      </c>
      <c r="E5996" s="4">
        <f t="shared" si="186"/>
        <v>0</v>
      </c>
      <c r="F5996" s="4">
        <v>0</v>
      </c>
      <c r="G5996" s="4">
        <f t="shared" si="187"/>
        <v>0</v>
      </c>
    </row>
    <row r="5997" spans="1:7">
      <c r="A5997" s="4">
        <v>9</v>
      </c>
      <c r="B5997" s="4">
        <v>7</v>
      </c>
      <c r="C5997" s="4">
        <v>2</v>
      </c>
      <c r="D5997" s="4">
        <v>0</v>
      </c>
      <c r="E5997" s="4">
        <f t="shared" si="186"/>
        <v>0</v>
      </c>
      <c r="F5997" s="4">
        <v>0</v>
      </c>
      <c r="G5997" s="4">
        <f t="shared" si="187"/>
        <v>0</v>
      </c>
    </row>
    <row r="5998" spans="1:7">
      <c r="A5998" s="4">
        <v>9</v>
      </c>
      <c r="B5998" s="4">
        <v>7</v>
      </c>
      <c r="C5998" s="4">
        <v>3</v>
      </c>
      <c r="D5998" s="4">
        <v>0</v>
      </c>
      <c r="E5998" s="4">
        <f t="shared" si="186"/>
        <v>0</v>
      </c>
      <c r="F5998" s="4">
        <v>0</v>
      </c>
      <c r="G5998" s="4">
        <f t="shared" si="187"/>
        <v>0</v>
      </c>
    </row>
    <row r="5999" spans="1:7">
      <c r="A5999" s="4">
        <v>9</v>
      </c>
      <c r="B5999" s="4">
        <v>7</v>
      </c>
      <c r="C5999" s="4">
        <v>4</v>
      </c>
      <c r="D5999" s="4">
        <v>0</v>
      </c>
      <c r="E5999" s="4">
        <f t="shared" si="186"/>
        <v>0</v>
      </c>
      <c r="F5999" s="4">
        <v>0</v>
      </c>
      <c r="G5999" s="4">
        <f t="shared" si="187"/>
        <v>0</v>
      </c>
    </row>
    <row r="6000" spans="1:7">
      <c r="A6000" s="4">
        <v>9</v>
      </c>
      <c r="B6000" s="4">
        <v>7</v>
      </c>
      <c r="C6000" s="4">
        <v>5</v>
      </c>
      <c r="D6000" s="4">
        <v>0</v>
      </c>
      <c r="E6000" s="4">
        <f t="shared" si="186"/>
        <v>0</v>
      </c>
      <c r="F6000" s="4">
        <v>0</v>
      </c>
      <c r="G6000" s="4">
        <f t="shared" si="187"/>
        <v>0</v>
      </c>
    </row>
    <row r="6001" spans="1:7">
      <c r="A6001" s="4">
        <v>9</v>
      </c>
      <c r="B6001" s="4">
        <v>7</v>
      </c>
      <c r="C6001" s="4">
        <v>6</v>
      </c>
      <c r="D6001" s="4">
        <v>23.459</v>
      </c>
      <c r="E6001" s="4">
        <f t="shared" si="186"/>
        <v>2.3459000000000001E-2</v>
      </c>
      <c r="F6001" s="4">
        <v>14.269</v>
      </c>
      <c r="G6001" s="4">
        <f t="shared" si="187"/>
        <v>1.4269E-2</v>
      </c>
    </row>
    <row r="6002" spans="1:7">
      <c r="A6002" s="4">
        <v>9</v>
      </c>
      <c r="B6002" s="4">
        <v>7</v>
      </c>
      <c r="C6002" s="4">
        <v>7</v>
      </c>
      <c r="D6002" s="4">
        <v>140.51599999999999</v>
      </c>
      <c r="E6002" s="4">
        <f t="shared" si="186"/>
        <v>0.140516</v>
      </c>
      <c r="F6002" s="4">
        <v>46.914999999999999</v>
      </c>
      <c r="G6002" s="4">
        <f t="shared" si="187"/>
        <v>4.6914999999999998E-2</v>
      </c>
    </row>
    <row r="6003" spans="1:7">
      <c r="A6003" s="4">
        <v>9</v>
      </c>
      <c r="B6003" s="4">
        <v>7</v>
      </c>
      <c r="C6003" s="4">
        <v>8</v>
      </c>
      <c r="D6003" s="4">
        <v>302.92200000000003</v>
      </c>
      <c r="E6003" s="4">
        <f t="shared" si="186"/>
        <v>0.30292200000000002</v>
      </c>
      <c r="F6003" s="4">
        <v>118.59</v>
      </c>
      <c r="G6003" s="4">
        <f t="shared" si="187"/>
        <v>0.11859</v>
      </c>
    </row>
    <row r="6004" spans="1:7">
      <c r="A6004" s="4">
        <v>9</v>
      </c>
      <c r="B6004" s="4">
        <v>7</v>
      </c>
      <c r="C6004" s="4">
        <v>9</v>
      </c>
      <c r="D6004" s="4">
        <v>393.483</v>
      </c>
      <c r="E6004" s="4">
        <f t="shared" si="186"/>
        <v>0.39348300000000003</v>
      </c>
      <c r="F6004" s="4">
        <v>225.488</v>
      </c>
      <c r="G6004" s="4">
        <f t="shared" si="187"/>
        <v>0.22548799999999999</v>
      </c>
    </row>
    <row r="6005" spans="1:7">
      <c r="A6005" s="4">
        <v>9</v>
      </c>
      <c r="B6005" s="4">
        <v>7</v>
      </c>
      <c r="C6005" s="4">
        <v>10</v>
      </c>
      <c r="D6005" s="4">
        <v>619.91499999999996</v>
      </c>
      <c r="E6005" s="4">
        <f t="shared" si="186"/>
        <v>0.61991499999999999</v>
      </c>
      <c r="F6005" s="4">
        <v>395.49700000000001</v>
      </c>
      <c r="G6005" s="4">
        <f t="shared" si="187"/>
        <v>0.39549699999999999</v>
      </c>
    </row>
    <row r="6006" spans="1:7">
      <c r="A6006" s="4">
        <v>9</v>
      </c>
      <c r="B6006" s="4">
        <v>7</v>
      </c>
      <c r="C6006" s="4">
        <v>11</v>
      </c>
      <c r="D6006" s="4">
        <v>667.72400000000005</v>
      </c>
      <c r="E6006" s="4">
        <f t="shared" si="186"/>
        <v>0.6677240000000001</v>
      </c>
      <c r="F6006" s="4">
        <v>494.46100000000001</v>
      </c>
      <c r="G6006" s="4">
        <f t="shared" si="187"/>
        <v>0.49446100000000004</v>
      </c>
    </row>
    <row r="6007" spans="1:7">
      <c r="A6007" s="4">
        <v>9</v>
      </c>
      <c r="B6007" s="4">
        <v>7</v>
      </c>
      <c r="C6007" s="4">
        <v>12</v>
      </c>
      <c r="D6007" s="4">
        <v>678.38499999999999</v>
      </c>
      <c r="E6007" s="4">
        <f t="shared" si="186"/>
        <v>0.67838500000000002</v>
      </c>
      <c r="F6007" s="4">
        <v>567.11800000000005</v>
      </c>
      <c r="G6007" s="4">
        <f t="shared" si="187"/>
        <v>0.56711800000000001</v>
      </c>
    </row>
    <row r="6008" spans="1:7">
      <c r="A6008" s="4">
        <v>9</v>
      </c>
      <c r="B6008" s="4">
        <v>7</v>
      </c>
      <c r="C6008" s="4">
        <v>13</v>
      </c>
      <c r="D6008" s="4">
        <v>595.48</v>
      </c>
      <c r="E6008" s="4">
        <f t="shared" si="186"/>
        <v>0.59548000000000001</v>
      </c>
      <c r="F6008" s="4">
        <v>547.57299999999998</v>
      </c>
      <c r="G6008" s="4">
        <f t="shared" si="187"/>
        <v>0.54757299999999998</v>
      </c>
    </row>
    <row r="6009" spans="1:7">
      <c r="A6009" s="4">
        <v>9</v>
      </c>
      <c r="B6009" s="4">
        <v>7</v>
      </c>
      <c r="C6009" s="4">
        <v>14</v>
      </c>
      <c r="D6009" s="4">
        <v>560.36500000000001</v>
      </c>
      <c r="E6009" s="4">
        <f t="shared" si="186"/>
        <v>0.560365</v>
      </c>
      <c r="F6009" s="4">
        <v>567.52200000000005</v>
      </c>
      <c r="G6009" s="4">
        <f t="shared" si="187"/>
        <v>0.56752200000000008</v>
      </c>
    </row>
    <row r="6010" spans="1:7">
      <c r="A6010" s="4">
        <v>9</v>
      </c>
      <c r="B6010" s="4">
        <v>7</v>
      </c>
      <c r="C6010" s="4">
        <v>15</v>
      </c>
      <c r="D6010" s="4">
        <v>485.34500000000003</v>
      </c>
      <c r="E6010" s="4">
        <f t="shared" si="186"/>
        <v>0.48534500000000003</v>
      </c>
      <c r="F6010" s="4">
        <v>559.70399999999995</v>
      </c>
      <c r="G6010" s="4">
        <f t="shared" si="187"/>
        <v>0.55970399999999998</v>
      </c>
    </row>
    <row r="6011" spans="1:7">
      <c r="A6011" s="4">
        <v>9</v>
      </c>
      <c r="B6011" s="4">
        <v>7</v>
      </c>
      <c r="C6011" s="4">
        <v>16</v>
      </c>
      <c r="D6011" s="4">
        <v>274.04199999999997</v>
      </c>
      <c r="E6011" s="4">
        <f t="shared" si="186"/>
        <v>0.27404199999999995</v>
      </c>
      <c r="F6011" s="4">
        <v>375.58199999999999</v>
      </c>
      <c r="G6011" s="4">
        <f t="shared" si="187"/>
        <v>0.37558199999999997</v>
      </c>
    </row>
    <row r="6012" spans="1:7">
      <c r="A6012" s="4">
        <v>9</v>
      </c>
      <c r="B6012" s="4">
        <v>7</v>
      </c>
      <c r="C6012" s="4">
        <v>17</v>
      </c>
      <c r="D6012" s="4">
        <v>134.63499999999999</v>
      </c>
      <c r="E6012" s="4">
        <f t="shared" si="186"/>
        <v>0.134635</v>
      </c>
      <c r="F6012" s="4">
        <v>285.36599999999999</v>
      </c>
      <c r="G6012" s="4">
        <f t="shared" si="187"/>
        <v>0.28536600000000001</v>
      </c>
    </row>
    <row r="6013" spans="1:7">
      <c r="A6013" s="4">
        <v>9</v>
      </c>
      <c r="B6013" s="4">
        <v>7</v>
      </c>
      <c r="C6013" s="4">
        <v>18</v>
      </c>
      <c r="D6013" s="4">
        <v>15.619</v>
      </c>
      <c r="E6013" s="4">
        <f t="shared" si="186"/>
        <v>1.5618999999999999E-2</v>
      </c>
      <c r="F6013" s="4">
        <v>87.652000000000001</v>
      </c>
      <c r="G6013" s="4">
        <f t="shared" si="187"/>
        <v>8.7652000000000008E-2</v>
      </c>
    </row>
    <row r="6014" spans="1:7">
      <c r="A6014" s="4">
        <v>9</v>
      </c>
      <c r="B6014" s="4">
        <v>7</v>
      </c>
      <c r="C6014" s="4">
        <v>19</v>
      </c>
      <c r="D6014" s="4">
        <v>0</v>
      </c>
      <c r="E6014" s="4">
        <f t="shared" si="186"/>
        <v>0</v>
      </c>
      <c r="F6014" s="4">
        <v>0</v>
      </c>
      <c r="G6014" s="4">
        <f t="shared" si="187"/>
        <v>0</v>
      </c>
    </row>
    <row r="6015" spans="1:7">
      <c r="A6015" s="4">
        <v>9</v>
      </c>
      <c r="B6015" s="4">
        <v>7</v>
      </c>
      <c r="C6015" s="4">
        <v>20</v>
      </c>
      <c r="D6015" s="4">
        <v>0</v>
      </c>
      <c r="E6015" s="4">
        <f t="shared" si="186"/>
        <v>0</v>
      </c>
      <c r="F6015" s="4">
        <v>0</v>
      </c>
      <c r="G6015" s="4">
        <f t="shared" si="187"/>
        <v>0</v>
      </c>
    </row>
    <row r="6016" spans="1:7">
      <c r="A6016" s="4">
        <v>9</v>
      </c>
      <c r="B6016" s="4">
        <v>7</v>
      </c>
      <c r="C6016" s="4">
        <v>21</v>
      </c>
      <c r="D6016" s="4">
        <v>0</v>
      </c>
      <c r="E6016" s="4">
        <f t="shared" si="186"/>
        <v>0</v>
      </c>
      <c r="F6016" s="4">
        <v>0</v>
      </c>
      <c r="G6016" s="4">
        <f t="shared" si="187"/>
        <v>0</v>
      </c>
    </row>
    <row r="6017" spans="1:7">
      <c r="A6017" s="4">
        <v>9</v>
      </c>
      <c r="B6017" s="4">
        <v>7</v>
      </c>
      <c r="C6017" s="4">
        <v>22</v>
      </c>
      <c r="D6017" s="4">
        <v>0</v>
      </c>
      <c r="E6017" s="4">
        <f t="shared" si="186"/>
        <v>0</v>
      </c>
      <c r="F6017" s="4">
        <v>0</v>
      </c>
      <c r="G6017" s="4">
        <f t="shared" si="187"/>
        <v>0</v>
      </c>
    </row>
    <row r="6018" spans="1:7">
      <c r="A6018" s="4">
        <v>9</v>
      </c>
      <c r="B6018" s="4">
        <v>7</v>
      </c>
      <c r="C6018" s="4">
        <v>23</v>
      </c>
      <c r="D6018" s="4">
        <v>0</v>
      </c>
      <c r="E6018" s="4">
        <f t="shared" si="186"/>
        <v>0</v>
      </c>
      <c r="F6018" s="4">
        <v>0</v>
      </c>
      <c r="G6018" s="4">
        <f t="shared" si="187"/>
        <v>0</v>
      </c>
    </row>
    <row r="6019" spans="1:7">
      <c r="A6019" s="4">
        <v>9</v>
      </c>
      <c r="B6019" s="4">
        <v>8</v>
      </c>
      <c r="C6019" s="4">
        <v>0</v>
      </c>
      <c r="D6019" s="4">
        <v>0</v>
      </c>
      <c r="E6019" s="4">
        <f t="shared" si="186"/>
        <v>0</v>
      </c>
      <c r="F6019" s="4">
        <v>0</v>
      </c>
      <c r="G6019" s="4">
        <f t="shared" si="187"/>
        <v>0</v>
      </c>
    </row>
    <row r="6020" spans="1:7">
      <c r="A6020" s="4">
        <v>9</v>
      </c>
      <c r="B6020" s="4">
        <v>8</v>
      </c>
      <c r="C6020" s="4">
        <v>1</v>
      </c>
      <c r="D6020" s="4">
        <v>0</v>
      </c>
      <c r="E6020" s="4">
        <f t="shared" si="186"/>
        <v>0</v>
      </c>
      <c r="F6020" s="4">
        <v>0</v>
      </c>
      <c r="G6020" s="4">
        <f t="shared" si="187"/>
        <v>0</v>
      </c>
    </row>
    <row r="6021" spans="1:7">
      <c r="A6021" s="4">
        <v>9</v>
      </c>
      <c r="B6021" s="4">
        <v>8</v>
      </c>
      <c r="C6021" s="4">
        <v>2</v>
      </c>
      <c r="D6021" s="4">
        <v>0</v>
      </c>
      <c r="E6021" s="4">
        <f t="shared" si="186"/>
        <v>0</v>
      </c>
      <c r="F6021" s="4">
        <v>0</v>
      </c>
      <c r="G6021" s="4">
        <f t="shared" si="187"/>
        <v>0</v>
      </c>
    </row>
    <row r="6022" spans="1:7">
      <c r="A6022" s="4">
        <v>9</v>
      </c>
      <c r="B6022" s="4">
        <v>8</v>
      </c>
      <c r="C6022" s="4">
        <v>3</v>
      </c>
      <c r="D6022" s="4">
        <v>0</v>
      </c>
      <c r="E6022" s="4">
        <f t="shared" si="186"/>
        <v>0</v>
      </c>
      <c r="F6022" s="4">
        <v>0</v>
      </c>
      <c r="G6022" s="4">
        <f t="shared" si="187"/>
        <v>0</v>
      </c>
    </row>
    <row r="6023" spans="1:7">
      <c r="A6023" s="4">
        <v>9</v>
      </c>
      <c r="B6023" s="4">
        <v>8</v>
      </c>
      <c r="C6023" s="4">
        <v>4</v>
      </c>
      <c r="D6023" s="4">
        <v>0</v>
      </c>
      <c r="E6023" s="4">
        <f t="shared" si="186"/>
        <v>0</v>
      </c>
      <c r="F6023" s="4">
        <v>0</v>
      </c>
      <c r="G6023" s="4">
        <f t="shared" si="187"/>
        <v>0</v>
      </c>
    </row>
    <row r="6024" spans="1:7">
      <c r="A6024" s="4">
        <v>9</v>
      </c>
      <c r="B6024" s="4">
        <v>8</v>
      </c>
      <c r="C6024" s="4">
        <v>5</v>
      </c>
      <c r="D6024" s="4">
        <v>0</v>
      </c>
      <c r="E6024" s="4">
        <f t="shared" si="186"/>
        <v>0</v>
      </c>
      <c r="F6024" s="4">
        <v>0</v>
      </c>
      <c r="G6024" s="4">
        <f t="shared" si="187"/>
        <v>0</v>
      </c>
    </row>
    <row r="6025" spans="1:7">
      <c r="A6025" s="4">
        <v>9</v>
      </c>
      <c r="B6025" s="4">
        <v>8</v>
      </c>
      <c r="C6025" s="4">
        <v>6</v>
      </c>
      <c r="D6025" s="4">
        <v>17.350999999999999</v>
      </c>
      <c r="E6025" s="4">
        <f t="shared" si="186"/>
        <v>1.7350999999999998E-2</v>
      </c>
      <c r="F6025" s="4">
        <v>6.3150000000000004</v>
      </c>
      <c r="G6025" s="4">
        <f t="shared" si="187"/>
        <v>6.3150000000000003E-3</v>
      </c>
    </row>
    <row r="6026" spans="1:7">
      <c r="A6026" s="4">
        <v>9</v>
      </c>
      <c r="B6026" s="4">
        <v>8</v>
      </c>
      <c r="C6026" s="4">
        <v>7</v>
      </c>
      <c r="D6026" s="4">
        <v>171.89599999999999</v>
      </c>
      <c r="E6026" s="4">
        <f t="shared" si="186"/>
        <v>0.17189599999999999</v>
      </c>
      <c r="F6026" s="4">
        <v>14.863</v>
      </c>
      <c r="G6026" s="4">
        <f t="shared" si="187"/>
        <v>1.4862999999999999E-2</v>
      </c>
    </row>
    <row r="6027" spans="1:7">
      <c r="A6027" s="4">
        <v>9</v>
      </c>
      <c r="B6027" s="4">
        <v>8</v>
      </c>
      <c r="C6027" s="4">
        <v>8</v>
      </c>
      <c r="D6027" s="4">
        <v>386.25099999999998</v>
      </c>
      <c r="E6027" s="4">
        <f t="shared" si="186"/>
        <v>0.38625099999999996</v>
      </c>
      <c r="F6027" s="4">
        <v>80.34</v>
      </c>
      <c r="G6027" s="4">
        <f t="shared" si="187"/>
        <v>8.0340000000000009E-2</v>
      </c>
    </row>
    <row r="6028" spans="1:7">
      <c r="A6028" s="4">
        <v>9</v>
      </c>
      <c r="B6028" s="4">
        <v>8</v>
      </c>
      <c r="C6028" s="4">
        <v>9</v>
      </c>
      <c r="D6028" s="4">
        <v>562.76199999999994</v>
      </c>
      <c r="E6028" s="4">
        <f t="shared" si="186"/>
        <v>0.56276199999999998</v>
      </c>
      <c r="F6028" s="4">
        <v>254.81</v>
      </c>
      <c r="G6028" s="4">
        <f t="shared" si="187"/>
        <v>0.25480999999999998</v>
      </c>
    </row>
    <row r="6029" spans="1:7">
      <c r="A6029" s="4">
        <v>9</v>
      </c>
      <c r="B6029" s="4">
        <v>8</v>
      </c>
      <c r="C6029" s="4">
        <v>10</v>
      </c>
      <c r="D6029" s="4">
        <v>693.27200000000005</v>
      </c>
      <c r="E6029" s="4">
        <f t="shared" si="186"/>
        <v>0.693272</v>
      </c>
      <c r="F6029" s="4">
        <v>426.03500000000003</v>
      </c>
      <c r="G6029" s="4">
        <f t="shared" si="187"/>
        <v>0.42603500000000005</v>
      </c>
    </row>
    <row r="6030" spans="1:7">
      <c r="A6030" s="4">
        <v>9</v>
      </c>
      <c r="B6030" s="4">
        <v>8</v>
      </c>
      <c r="C6030" s="4">
        <v>11</v>
      </c>
      <c r="D6030" s="4">
        <v>765.85199999999998</v>
      </c>
      <c r="E6030" s="4">
        <f t="shared" si="186"/>
        <v>0.76585199999999998</v>
      </c>
      <c r="F6030" s="4">
        <v>557.06299999999999</v>
      </c>
      <c r="G6030" s="4">
        <f t="shared" si="187"/>
        <v>0.55706299999999997</v>
      </c>
    </row>
    <row r="6031" spans="1:7">
      <c r="A6031" s="4">
        <v>9</v>
      </c>
      <c r="B6031" s="4">
        <v>8</v>
      </c>
      <c r="C6031" s="4">
        <v>12</v>
      </c>
      <c r="D6031" s="4">
        <v>758</v>
      </c>
      <c r="E6031" s="4">
        <f t="shared" si="186"/>
        <v>0.75800000000000001</v>
      </c>
      <c r="F6031" s="4">
        <v>625.85400000000004</v>
      </c>
      <c r="G6031" s="4">
        <f t="shared" si="187"/>
        <v>0.62585400000000002</v>
      </c>
    </row>
    <row r="6032" spans="1:7">
      <c r="A6032" s="4">
        <v>9</v>
      </c>
      <c r="B6032" s="4">
        <v>8</v>
      </c>
      <c r="C6032" s="4">
        <v>13</v>
      </c>
      <c r="D6032" s="4">
        <v>726.59</v>
      </c>
      <c r="E6032" s="4">
        <f t="shared" si="186"/>
        <v>0.72659000000000007</v>
      </c>
      <c r="F6032" s="4">
        <v>663.173</v>
      </c>
      <c r="G6032" s="4">
        <f t="shared" si="187"/>
        <v>0.66317300000000001</v>
      </c>
    </row>
    <row r="6033" spans="1:7">
      <c r="A6033" s="4">
        <v>9</v>
      </c>
      <c r="B6033" s="4">
        <v>8</v>
      </c>
      <c r="C6033" s="4">
        <v>14</v>
      </c>
      <c r="D6033" s="4">
        <v>662.52300000000002</v>
      </c>
      <c r="E6033" s="4">
        <f t="shared" si="186"/>
        <v>0.66252299999999997</v>
      </c>
      <c r="F6033" s="4">
        <v>670.58600000000001</v>
      </c>
      <c r="G6033" s="4">
        <f t="shared" si="187"/>
        <v>0.67058600000000002</v>
      </c>
    </row>
    <row r="6034" spans="1:7">
      <c r="A6034" s="4">
        <v>9</v>
      </c>
      <c r="B6034" s="4">
        <v>8</v>
      </c>
      <c r="C6034" s="4">
        <v>15</v>
      </c>
      <c r="D6034" s="4">
        <v>520.97699999999998</v>
      </c>
      <c r="E6034" s="4">
        <f t="shared" si="186"/>
        <v>0.52097700000000002</v>
      </c>
      <c r="F6034" s="4">
        <v>602.90700000000004</v>
      </c>
      <c r="G6034" s="4">
        <f t="shared" si="187"/>
        <v>0.60290700000000008</v>
      </c>
    </row>
    <row r="6035" spans="1:7">
      <c r="A6035" s="4">
        <v>9</v>
      </c>
      <c r="B6035" s="4">
        <v>8</v>
      </c>
      <c r="C6035" s="4">
        <v>16</v>
      </c>
      <c r="D6035" s="4">
        <v>344.005</v>
      </c>
      <c r="E6035" s="4">
        <f t="shared" si="186"/>
        <v>0.34400500000000001</v>
      </c>
      <c r="F6035" s="4">
        <v>496.40600000000001</v>
      </c>
      <c r="G6035" s="4">
        <f t="shared" si="187"/>
        <v>0.49640600000000001</v>
      </c>
    </row>
    <row r="6036" spans="1:7">
      <c r="A6036" s="4">
        <v>9</v>
      </c>
      <c r="B6036" s="4">
        <v>8</v>
      </c>
      <c r="C6036" s="4">
        <v>17</v>
      </c>
      <c r="D6036" s="4">
        <v>139.602</v>
      </c>
      <c r="E6036" s="4">
        <f t="shared" ref="E6036:E6099" si="188">D6036/1000</f>
        <v>0.139602</v>
      </c>
      <c r="F6036" s="4">
        <v>333.29300000000001</v>
      </c>
      <c r="G6036" s="4">
        <f t="shared" ref="G6036:G6099" si="189">F6036/1000</f>
        <v>0.33329300000000001</v>
      </c>
    </row>
    <row r="6037" spans="1:7">
      <c r="A6037" s="4">
        <v>9</v>
      </c>
      <c r="B6037" s="4">
        <v>8</v>
      </c>
      <c r="C6037" s="4">
        <v>18</v>
      </c>
      <c r="D6037" s="4">
        <v>11.872999999999999</v>
      </c>
      <c r="E6037" s="4">
        <f t="shared" si="188"/>
        <v>1.1873E-2</v>
      </c>
      <c r="F6037" s="4">
        <v>117.232</v>
      </c>
      <c r="G6037" s="4">
        <f t="shared" si="189"/>
        <v>0.117232</v>
      </c>
    </row>
    <row r="6038" spans="1:7">
      <c r="A6038" s="4">
        <v>9</v>
      </c>
      <c r="B6038" s="4">
        <v>8</v>
      </c>
      <c r="C6038" s="4">
        <v>19</v>
      </c>
      <c r="D6038" s="4">
        <v>0</v>
      </c>
      <c r="E6038" s="4">
        <f t="shared" si="188"/>
        <v>0</v>
      </c>
      <c r="F6038" s="4">
        <v>0</v>
      </c>
      <c r="G6038" s="4">
        <f t="shared" si="189"/>
        <v>0</v>
      </c>
    </row>
    <row r="6039" spans="1:7">
      <c r="A6039" s="4">
        <v>9</v>
      </c>
      <c r="B6039" s="4">
        <v>8</v>
      </c>
      <c r="C6039" s="4">
        <v>20</v>
      </c>
      <c r="D6039" s="4">
        <v>0</v>
      </c>
      <c r="E6039" s="4">
        <f t="shared" si="188"/>
        <v>0</v>
      </c>
      <c r="F6039" s="4">
        <v>0</v>
      </c>
      <c r="G6039" s="4">
        <f t="shared" si="189"/>
        <v>0</v>
      </c>
    </row>
    <row r="6040" spans="1:7">
      <c r="A6040" s="4">
        <v>9</v>
      </c>
      <c r="B6040" s="4">
        <v>8</v>
      </c>
      <c r="C6040" s="4">
        <v>21</v>
      </c>
      <c r="D6040" s="4">
        <v>0</v>
      </c>
      <c r="E6040" s="4">
        <f t="shared" si="188"/>
        <v>0</v>
      </c>
      <c r="F6040" s="4">
        <v>0</v>
      </c>
      <c r="G6040" s="4">
        <f t="shared" si="189"/>
        <v>0</v>
      </c>
    </row>
    <row r="6041" spans="1:7">
      <c r="A6041" s="4">
        <v>9</v>
      </c>
      <c r="B6041" s="4">
        <v>8</v>
      </c>
      <c r="C6041" s="4">
        <v>22</v>
      </c>
      <c r="D6041" s="4">
        <v>0</v>
      </c>
      <c r="E6041" s="4">
        <f t="shared" si="188"/>
        <v>0</v>
      </c>
      <c r="F6041" s="4">
        <v>0</v>
      </c>
      <c r="G6041" s="4">
        <f t="shared" si="189"/>
        <v>0</v>
      </c>
    </row>
    <row r="6042" spans="1:7">
      <c r="A6042" s="4">
        <v>9</v>
      </c>
      <c r="B6042" s="4">
        <v>8</v>
      </c>
      <c r="C6042" s="4">
        <v>23</v>
      </c>
      <c r="D6042" s="4">
        <v>0</v>
      </c>
      <c r="E6042" s="4">
        <f t="shared" si="188"/>
        <v>0</v>
      </c>
      <c r="F6042" s="4">
        <v>0</v>
      </c>
      <c r="G6042" s="4">
        <f t="shared" si="189"/>
        <v>0</v>
      </c>
    </row>
    <row r="6043" spans="1:7">
      <c r="A6043" s="4">
        <v>9</v>
      </c>
      <c r="B6043" s="4">
        <v>9</v>
      </c>
      <c r="C6043" s="4">
        <v>0</v>
      </c>
      <c r="D6043" s="4">
        <v>0</v>
      </c>
      <c r="E6043" s="4">
        <f t="shared" si="188"/>
        <v>0</v>
      </c>
      <c r="F6043" s="4">
        <v>0</v>
      </c>
      <c r="G6043" s="4">
        <f t="shared" si="189"/>
        <v>0</v>
      </c>
    </row>
    <row r="6044" spans="1:7">
      <c r="A6044" s="4">
        <v>9</v>
      </c>
      <c r="B6044" s="4">
        <v>9</v>
      </c>
      <c r="C6044" s="4">
        <v>1</v>
      </c>
      <c r="D6044" s="4">
        <v>0</v>
      </c>
      <c r="E6044" s="4">
        <f t="shared" si="188"/>
        <v>0</v>
      </c>
      <c r="F6044" s="4">
        <v>0</v>
      </c>
      <c r="G6044" s="4">
        <f t="shared" si="189"/>
        <v>0</v>
      </c>
    </row>
    <row r="6045" spans="1:7">
      <c r="A6045" s="4">
        <v>9</v>
      </c>
      <c r="B6045" s="4">
        <v>9</v>
      </c>
      <c r="C6045" s="4">
        <v>2</v>
      </c>
      <c r="D6045" s="4">
        <v>0</v>
      </c>
      <c r="E6045" s="4">
        <f t="shared" si="188"/>
        <v>0</v>
      </c>
      <c r="F6045" s="4">
        <v>0</v>
      </c>
      <c r="G6045" s="4">
        <f t="shared" si="189"/>
        <v>0</v>
      </c>
    </row>
    <row r="6046" spans="1:7">
      <c r="A6046" s="4">
        <v>9</v>
      </c>
      <c r="B6046" s="4">
        <v>9</v>
      </c>
      <c r="C6046" s="4">
        <v>3</v>
      </c>
      <c r="D6046" s="4">
        <v>0</v>
      </c>
      <c r="E6046" s="4">
        <f t="shared" si="188"/>
        <v>0</v>
      </c>
      <c r="F6046" s="4">
        <v>0</v>
      </c>
      <c r="G6046" s="4">
        <f t="shared" si="189"/>
        <v>0</v>
      </c>
    </row>
    <row r="6047" spans="1:7">
      <c r="A6047" s="4">
        <v>9</v>
      </c>
      <c r="B6047" s="4">
        <v>9</v>
      </c>
      <c r="C6047" s="4">
        <v>4</v>
      </c>
      <c r="D6047" s="4">
        <v>0</v>
      </c>
      <c r="E6047" s="4">
        <f t="shared" si="188"/>
        <v>0</v>
      </c>
      <c r="F6047" s="4">
        <v>0</v>
      </c>
      <c r="G6047" s="4">
        <f t="shared" si="189"/>
        <v>0</v>
      </c>
    </row>
    <row r="6048" spans="1:7">
      <c r="A6048" s="4">
        <v>9</v>
      </c>
      <c r="B6048" s="4">
        <v>9</v>
      </c>
      <c r="C6048" s="4">
        <v>5</v>
      </c>
      <c r="D6048" s="4">
        <v>0</v>
      </c>
      <c r="E6048" s="4">
        <f t="shared" si="188"/>
        <v>0</v>
      </c>
      <c r="F6048" s="4">
        <v>0</v>
      </c>
      <c r="G6048" s="4">
        <f t="shared" si="189"/>
        <v>0</v>
      </c>
    </row>
    <row r="6049" spans="1:7">
      <c r="A6049" s="4">
        <v>9</v>
      </c>
      <c r="B6049" s="4">
        <v>9</v>
      </c>
      <c r="C6049" s="4">
        <v>6</v>
      </c>
      <c r="D6049" s="4">
        <v>22.689</v>
      </c>
      <c r="E6049" s="4">
        <f t="shared" si="188"/>
        <v>2.2689000000000001E-2</v>
      </c>
      <c r="F6049" s="4">
        <v>14.602</v>
      </c>
      <c r="G6049" s="4">
        <f t="shared" si="189"/>
        <v>1.4602E-2</v>
      </c>
    </row>
    <row r="6050" spans="1:7">
      <c r="A6050" s="4">
        <v>9</v>
      </c>
      <c r="B6050" s="4">
        <v>9</v>
      </c>
      <c r="C6050" s="4">
        <v>7</v>
      </c>
      <c r="D6050" s="4">
        <v>161.60900000000001</v>
      </c>
      <c r="E6050" s="4">
        <f t="shared" si="188"/>
        <v>0.161609</v>
      </c>
      <c r="F6050" s="4">
        <v>34.005000000000003</v>
      </c>
      <c r="G6050" s="4">
        <f t="shared" si="189"/>
        <v>3.4005000000000001E-2</v>
      </c>
    </row>
    <row r="6051" spans="1:7">
      <c r="A6051" s="4">
        <v>9</v>
      </c>
      <c r="B6051" s="4">
        <v>9</v>
      </c>
      <c r="C6051" s="4">
        <v>8</v>
      </c>
      <c r="D6051" s="4">
        <v>349.54300000000001</v>
      </c>
      <c r="E6051" s="4">
        <f t="shared" si="188"/>
        <v>0.34954299999999999</v>
      </c>
      <c r="F6051" s="4">
        <v>94.575000000000003</v>
      </c>
      <c r="G6051" s="4">
        <f t="shared" si="189"/>
        <v>9.4575000000000006E-2</v>
      </c>
    </row>
    <row r="6052" spans="1:7">
      <c r="A6052" s="4">
        <v>9</v>
      </c>
      <c r="B6052" s="4">
        <v>9</v>
      </c>
      <c r="C6052" s="4">
        <v>9</v>
      </c>
      <c r="D6052" s="4">
        <v>528.42999999999995</v>
      </c>
      <c r="E6052" s="4">
        <f t="shared" si="188"/>
        <v>0.52842999999999996</v>
      </c>
      <c r="F6052" s="4">
        <v>259.322</v>
      </c>
      <c r="G6052" s="4">
        <f t="shared" si="189"/>
        <v>0.259322</v>
      </c>
    </row>
    <row r="6053" spans="1:7">
      <c r="A6053" s="4">
        <v>9</v>
      </c>
      <c r="B6053" s="4">
        <v>9</v>
      </c>
      <c r="C6053" s="4">
        <v>10</v>
      </c>
      <c r="D6053" s="4">
        <v>659.30200000000002</v>
      </c>
      <c r="E6053" s="4">
        <f t="shared" si="188"/>
        <v>0.65930200000000005</v>
      </c>
      <c r="F6053" s="4">
        <v>419.298</v>
      </c>
      <c r="G6053" s="4">
        <f t="shared" si="189"/>
        <v>0.419298</v>
      </c>
    </row>
    <row r="6054" spans="1:7">
      <c r="A6054" s="4">
        <v>9</v>
      </c>
      <c r="B6054" s="4">
        <v>9</v>
      </c>
      <c r="C6054" s="4">
        <v>11</v>
      </c>
      <c r="D6054" s="4">
        <v>715.18700000000001</v>
      </c>
      <c r="E6054" s="4">
        <f t="shared" si="188"/>
        <v>0.71518700000000002</v>
      </c>
      <c r="F6054" s="4">
        <v>533.73400000000004</v>
      </c>
      <c r="G6054" s="4">
        <f t="shared" si="189"/>
        <v>0.53373400000000004</v>
      </c>
    </row>
    <row r="6055" spans="1:7">
      <c r="A6055" s="4">
        <v>9</v>
      </c>
      <c r="B6055" s="4">
        <v>9</v>
      </c>
      <c r="C6055" s="4">
        <v>12</v>
      </c>
      <c r="D6055" s="4">
        <v>730.49300000000005</v>
      </c>
      <c r="E6055" s="4">
        <f t="shared" si="188"/>
        <v>0.73049300000000006</v>
      </c>
      <c r="F6055" s="4">
        <v>608.46799999999996</v>
      </c>
      <c r="G6055" s="4">
        <f t="shared" si="189"/>
        <v>0.60846800000000001</v>
      </c>
    </row>
    <row r="6056" spans="1:7">
      <c r="A6056" s="4">
        <v>9</v>
      </c>
      <c r="B6056" s="4">
        <v>9</v>
      </c>
      <c r="C6056" s="4">
        <v>13</v>
      </c>
      <c r="D6056" s="4">
        <v>716.78200000000004</v>
      </c>
      <c r="E6056" s="4">
        <f t="shared" si="188"/>
        <v>0.71678200000000003</v>
      </c>
      <c r="F6056" s="4">
        <v>654.31200000000001</v>
      </c>
      <c r="G6056" s="4">
        <f t="shared" si="189"/>
        <v>0.654312</v>
      </c>
    </row>
    <row r="6057" spans="1:7">
      <c r="A6057" s="4">
        <v>9</v>
      </c>
      <c r="B6057" s="4">
        <v>9</v>
      </c>
      <c r="C6057" s="4">
        <v>14</v>
      </c>
      <c r="D6057" s="4">
        <v>630.40099999999995</v>
      </c>
      <c r="E6057" s="4">
        <f t="shared" si="188"/>
        <v>0.63040099999999999</v>
      </c>
      <c r="F6057" s="4">
        <v>637.17600000000004</v>
      </c>
      <c r="G6057" s="4">
        <f t="shared" si="189"/>
        <v>0.63717600000000008</v>
      </c>
    </row>
    <row r="6058" spans="1:7">
      <c r="A6058" s="4">
        <v>9</v>
      </c>
      <c r="B6058" s="4">
        <v>9</v>
      </c>
      <c r="C6058" s="4">
        <v>15</v>
      </c>
      <c r="D6058" s="4">
        <v>495.47</v>
      </c>
      <c r="E6058" s="4">
        <f t="shared" si="188"/>
        <v>0.49547000000000002</v>
      </c>
      <c r="F6058" s="4">
        <v>569.726</v>
      </c>
      <c r="G6058" s="4">
        <f t="shared" si="189"/>
        <v>0.56972599999999995</v>
      </c>
    </row>
    <row r="6059" spans="1:7">
      <c r="A6059" s="4">
        <v>9</v>
      </c>
      <c r="B6059" s="4">
        <v>9</v>
      </c>
      <c r="C6059" s="4">
        <v>16</v>
      </c>
      <c r="D6059" s="4">
        <v>317.83</v>
      </c>
      <c r="E6059" s="4">
        <f t="shared" si="188"/>
        <v>0.31783</v>
      </c>
      <c r="F6059" s="4">
        <v>451.61599999999999</v>
      </c>
      <c r="G6059" s="4">
        <f t="shared" si="189"/>
        <v>0.45161599999999996</v>
      </c>
    </row>
    <row r="6060" spans="1:7">
      <c r="A6060" s="4">
        <v>9</v>
      </c>
      <c r="B6060" s="4">
        <v>9</v>
      </c>
      <c r="C6060" s="4">
        <v>17</v>
      </c>
      <c r="D6060" s="4">
        <v>124.761</v>
      </c>
      <c r="E6060" s="4">
        <f t="shared" si="188"/>
        <v>0.124761</v>
      </c>
      <c r="F6060" s="4">
        <v>274.04899999999998</v>
      </c>
      <c r="G6060" s="4">
        <f t="shared" si="189"/>
        <v>0.27404899999999999</v>
      </c>
    </row>
    <row r="6061" spans="1:7">
      <c r="A6061" s="4">
        <v>9</v>
      </c>
      <c r="B6061" s="4">
        <v>9</v>
      </c>
      <c r="C6061" s="4">
        <v>18</v>
      </c>
      <c r="D6061" s="4">
        <v>15.17</v>
      </c>
      <c r="E6061" s="4">
        <f t="shared" si="188"/>
        <v>1.5169999999999999E-2</v>
      </c>
      <c r="F6061" s="4">
        <v>56.302</v>
      </c>
      <c r="G6061" s="4">
        <f t="shared" si="189"/>
        <v>5.6301999999999998E-2</v>
      </c>
    </row>
    <row r="6062" spans="1:7">
      <c r="A6062" s="4">
        <v>9</v>
      </c>
      <c r="B6062" s="4">
        <v>9</v>
      </c>
      <c r="C6062" s="4">
        <v>19</v>
      </c>
      <c r="D6062" s="4">
        <v>0</v>
      </c>
      <c r="E6062" s="4">
        <f t="shared" si="188"/>
        <v>0</v>
      </c>
      <c r="F6062" s="4">
        <v>0</v>
      </c>
      <c r="G6062" s="4">
        <f t="shared" si="189"/>
        <v>0</v>
      </c>
    </row>
    <row r="6063" spans="1:7">
      <c r="A6063" s="4">
        <v>9</v>
      </c>
      <c r="B6063" s="4">
        <v>9</v>
      </c>
      <c r="C6063" s="4">
        <v>20</v>
      </c>
      <c r="D6063" s="4">
        <v>0</v>
      </c>
      <c r="E6063" s="4">
        <f t="shared" si="188"/>
        <v>0</v>
      </c>
      <c r="F6063" s="4">
        <v>0</v>
      </c>
      <c r="G6063" s="4">
        <f t="shared" si="189"/>
        <v>0</v>
      </c>
    </row>
    <row r="6064" spans="1:7">
      <c r="A6064" s="4">
        <v>9</v>
      </c>
      <c r="B6064" s="4">
        <v>9</v>
      </c>
      <c r="C6064" s="4">
        <v>21</v>
      </c>
      <c r="D6064" s="4">
        <v>0</v>
      </c>
      <c r="E6064" s="4">
        <f t="shared" si="188"/>
        <v>0</v>
      </c>
      <c r="F6064" s="4">
        <v>0</v>
      </c>
      <c r="G6064" s="4">
        <f t="shared" si="189"/>
        <v>0</v>
      </c>
    </row>
    <row r="6065" spans="1:7">
      <c r="A6065" s="4">
        <v>9</v>
      </c>
      <c r="B6065" s="4">
        <v>9</v>
      </c>
      <c r="C6065" s="4">
        <v>22</v>
      </c>
      <c r="D6065" s="4">
        <v>0</v>
      </c>
      <c r="E6065" s="4">
        <f t="shared" si="188"/>
        <v>0</v>
      </c>
      <c r="F6065" s="4">
        <v>0</v>
      </c>
      <c r="G6065" s="4">
        <f t="shared" si="189"/>
        <v>0</v>
      </c>
    </row>
    <row r="6066" spans="1:7">
      <c r="A6066" s="4">
        <v>9</v>
      </c>
      <c r="B6066" s="4">
        <v>9</v>
      </c>
      <c r="C6066" s="4">
        <v>23</v>
      </c>
      <c r="D6066" s="4">
        <v>0</v>
      </c>
      <c r="E6066" s="4">
        <f t="shared" si="188"/>
        <v>0</v>
      </c>
      <c r="F6066" s="4">
        <v>0</v>
      </c>
      <c r="G6066" s="4">
        <f t="shared" si="189"/>
        <v>0</v>
      </c>
    </row>
    <row r="6067" spans="1:7">
      <c r="A6067" s="4">
        <v>9</v>
      </c>
      <c r="B6067" s="4">
        <v>10</v>
      </c>
      <c r="C6067" s="4">
        <v>0</v>
      </c>
      <c r="D6067" s="4">
        <v>0</v>
      </c>
      <c r="E6067" s="4">
        <f t="shared" si="188"/>
        <v>0</v>
      </c>
      <c r="F6067" s="4">
        <v>0</v>
      </c>
      <c r="G6067" s="4">
        <f t="shared" si="189"/>
        <v>0</v>
      </c>
    </row>
    <row r="6068" spans="1:7">
      <c r="A6068" s="4">
        <v>9</v>
      </c>
      <c r="B6068" s="4">
        <v>10</v>
      </c>
      <c r="C6068" s="4">
        <v>1</v>
      </c>
      <c r="D6068" s="4">
        <v>0</v>
      </c>
      <c r="E6068" s="4">
        <f t="shared" si="188"/>
        <v>0</v>
      </c>
      <c r="F6068" s="4">
        <v>0</v>
      </c>
      <c r="G6068" s="4">
        <f t="shared" si="189"/>
        <v>0</v>
      </c>
    </row>
    <row r="6069" spans="1:7">
      <c r="A6069" s="4">
        <v>9</v>
      </c>
      <c r="B6069" s="4">
        <v>10</v>
      </c>
      <c r="C6069" s="4">
        <v>2</v>
      </c>
      <c r="D6069" s="4">
        <v>0</v>
      </c>
      <c r="E6069" s="4">
        <f t="shared" si="188"/>
        <v>0</v>
      </c>
      <c r="F6069" s="4">
        <v>0</v>
      </c>
      <c r="G6069" s="4">
        <f t="shared" si="189"/>
        <v>0</v>
      </c>
    </row>
    <row r="6070" spans="1:7">
      <c r="A6070" s="4">
        <v>9</v>
      </c>
      <c r="B6070" s="4">
        <v>10</v>
      </c>
      <c r="C6070" s="4">
        <v>3</v>
      </c>
      <c r="D6070" s="4">
        <v>0</v>
      </c>
      <c r="E6070" s="4">
        <f t="shared" si="188"/>
        <v>0</v>
      </c>
      <c r="F6070" s="4">
        <v>0</v>
      </c>
      <c r="G6070" s="4">
        <f t="shared" si="189"/>
        <v>0</v>
      </c>
    </row>
    <row r="6071" spans="1:7">
      <c r="A6071" s="4">
        <v>9</v>
      </c>
      <c r="B6071" s="4">
        <v>10</v>
      </c>
      <c r="C6071" s="4">
        <v>4</v>
      </c>
      <c r="D6071" s="4">
        <v>0</v>
      </c>
      <c r="E6071" s="4">
        <f t="shared" si="188"/>
        <v>0</v>
      </c>
      <c r="F6071" s="4">
        <v>0</v>
      </c>
      <c r="G6071" s="4">
        <f t="shared" si="189"/>
        <v>0</v>
      </c>
    </row>
    <row r="6072" spans="1:7">
      <c r="A6072" s="4">
        <v>9</v>
      </c>
      <c r="B6072" s="4">
        <v>10</v>
      </c>
      <c r="C6072" s="4">
        <v>5</v>
      </c>
      <c r="D6072" s="4">
        <v>0</v>
      </c>
      <c r="E6072" s="4">
        <f t="shared" si="188"/>
        <v>0</v>
      </c>
      <c r="F6072" s="4">
        <v>0</v>
      </c>
      <c r="G6072" s="4">
        <f t="shared" si="189"/>
        <v>0</v>
      </c>
    </row>
    <row r="6073" spans="1:7">
      <c r="A6073" s="4">
        <v>9</v>
      </c>
      <c r="B6073" s="4">
        <v>10</v>
      </c>
      <c r="C6073" s="4">
        <v>6</v>
      </c>
      <c r="D6073" s="4">
        <v>16.358000000000001</v>
      </c>
      <c r="E6073" s="4">
        <f t="shared" si="188"/>
        <v>1.6358000000000001E-2</v>
      </c>
      <c r="F6073" s="4">
        <v>15.456</v>
      </c>
      <c r="G6073" s="4">
        <f t="shared" si="189"/>
        <v>1.5455999999999999E-2</v>
      </c>
    </row>
    <row r="6074" spans="1:7">
      <c r="A6074" s="4">
        <v>9</v>
      </c>
      <c r="B6074" s="4">
        <v>10</v>
      </c>
      <c r="C6074" s="4">
        <v>7</v>
      </c>
      <c r="D6074" s="4">
        <v>130.762</v>
      </c>
      <c r="E6074" s="4">
        <f t="shared" si="188"/>
        <v>0.13076199999999999</v>
      </c>
      <c r="F6074" s="4">
        <v>73.474999999999994</v>
      </c>
      <c r="G6074" s="4">
        <f t="shared" si="189"/>
        <v>7.3474999999999999E-2</v>
      </c>
    </row>
    <row r="6075" spans="1:7">
      <c r="A6075" s="4">
        <v>9</v>
      </c>
      <c r="B6075" s="4">
        <v>10</v>
      </c>
      <c r="C6075" s="4">
        <v>8</v>
      </c>
      <c r="D6075" s="4">
        <v>346.03800000000001</v>
      </c>
      <c r="E6075" s="4">
        <f t="shared" si="188"/>
        <v>0.34603800000000001</v>
      </c>
      <c r="F6075" s="4">
        <v>94.471000000000004</v>
      </c>
      <c r="G6075" s="4">
        <f t="shared" si="189"/>
        <v>9.4470999999999999E-2</v>
      </c>
    </row>
    <row r="6076" spans="1:7">
      <c r="A6076" s="4">
        <v>9</v>
      </c>
      <c r="B6076" s="4">
        <v>10</v>
      </c>
      <c r="C6076" s="4">
        <v>9</v>
      </c>
      <c r="D6076" s="4">
        <v>506.947</v>
      </c>
      <c r="E6076" s="4">
        <f t="shared" si="188"/>
        <v>0.50694700000000004</v>
      </c>
      <c r="F6076" s="4">
        <v>247.899</v>
      </c>
      <c r="G6076" s="4">
        <f t="shared" si="189"/>
        <v>0.24789900000000001</v>
      </c>
    </row>
    <row r="6077" spans="1:7">
      <c r="A6077" s="4">
        <v>9</v>
      </c>
      <c r="B6077" s="4">
        <v>10</v>
      </c>
      <c r="C6077" s="4">
        <v>10</v>
      </c>
      <c r="D6077" s="4">
        <v>632.47299999999996</v>
      </c>
      <c r="E6077" s="4">
        <f t="shared" si="188"/>
        <v>0.63247299999999995</v>
      </c>
      <c r="F6077" s="4">
        <v>403.94400000000002</v>
      </c>
      <c r="G6077" s="4">
        <f t="shared" si="189"/>
        <v>0.40394400000000003</v>
      </c>
    </row>
    <row r="6078" spans="1:7">
      <c r="A6078" s="4">
        <v>9</v>
      </c>
      <c r="B6078" s="4">
        <v>10</v>
      </c>
      <c r="C6078" s="4">
        <v>11</v>
      </c>
      <c r="D6078" s="4">
        <v>519.08100000000002</v>
      </c>
      <c r="E6078" s="4">
        <f t="shared" si="188"/>
        <v>0.51908100000000001</v>
      </c>
      <c r="F6078" s="4">
        <v>413.28699999999998</v>
      </c>
      <c r="G6078" s="4">
        <f t="shared" si="189"/>
        <v>0.41328699999999996</v>
      </c>
    </row>
    <row r="6079" spans="1:7">
      <c r="A6079" s="4">
        <v>9</v>
      </c>
      <c r="B6079" s="4">
        <v>10</v>
      </c>
      <c r="C6079" s="4">
        <v>12</v>
      </c>
      <c r="D6079" s="4">
        <v>558.65800000000002</v>
      </c>
      <c r="E6079" s="4">
        <f t="shared" si="188"/>
        <v>0.55865799999999999</v>
      </c>
      <c r="F6079" s="4">
        <v>483.483</v>
      </c>
      <c r="G6079" s="4">
        <f t="shared" si="189"/>
        <v>0.483483</v>
      </c>
    </row>
    <row r="6080" spans="1:7">
      <c r="A6080" s="4">
        <v>9</v>
      </c>
      <c r="B6080" s="4">
        <v>10</v>
      </c>
      <c r="C6080" s="4">
        <v>13</v>
      </c>
      <c r="D6080" s="4">
        <v>544.14200000000005</v>
      </c>
      <c r="E6080" s="4">
        <f t="shared" si="188"/>
        <v>0.54414200000000001</v>
      </c>
      <c r="F6080" s="4">
        <v>501.85</v>
      </c>
      <c r="G6080" s="4">
        <f t="shared" si="189"/>
        <v>0.50185000000000002</v>
      </c>
    </row>
    <row r="6081" spans="1:7">
      <c r="A6081" s="4">
        <v>9</v>
      </c>
      <c r="B6081" s="4">
        <v>10</v>
      </c>
      <c r="C6081" s="4">
        <v>14</v>
      </c>
      <c r="D6081" s="4">
        <v>417.23399999999998</v>
      </c>
      <c r="E6081" s="4">
        <f t="shared" si="188"/>
        <v>0.41723399999999999</v>
      </c>
      <c r="F6081" s="4">
        <v>420.3</v>
      </c>
      <c r="G6081" s="4">
        <f t="shared" si="189"/>
        <v>0.42030000000000001</v>
      </c>
    </row>
    <row r="6082" spans="1:7">
      <c r="A6082" s="4">
        <v>9</v>
      </c>
      <c r="B6082" s="4">
        <v>10</v>
      </c>
      <c r="C6082" s="4">
        <v>15</v>
      </c>
      <c r="D6082" s="4">
        <v>207.91200000000001</v>
      </c>
      <c r="E6082" s="4">
        <f t="shared" si="188"/>
        <v>0.20791200000000001</v>
      </c>
      <c r="F6082" s="4">
        <v>218.84</v>
      </c>
      <c r="G6082" s="4">
        <f t="shared" si="189"/>
        <v>0.21884000000000001</v>
      </c>
    </row>
    <row r="6083" spans="1:7">
      <c r="A6083" s="4">
        <v>9</v>
      </c>
      <c r="B6083" s="4">
        <v>10</v>
      </c>
      <c r="C6083" s="4">
        <v>16</v>
      </c>
      <c r="D6083" s="4">
        <v>137.654</v>
      </c>
      <c r="E6083" s="4">
        <f t="shared" si="188"/>
        <v>0.137654</v>
      </c>
      <c r="F6083" s="4">
        <v>165.042</v>
      </c>
      <c r="G6083" s="4">
        <f t="shared" si="189"/>
        <v>0.16504199999999999</v>
      </c>
    </row>
    <row r="6084" spans="1:7">
      <c r="A6084" s="4">
        <v>9</v>
      </c>
      <c r="B6084" s="4">
        <v>10</v>
      </c>
      <c r="C6084" s="4">
        <v>17</v>
      </c>
      <c r="D6084" s="4">
        <v>53.877000000000002</v>
      </c>
      <c r="E6084" s="4">
        <f t="shared" si="188"/>
        <v>5.3877000000000001E-2</v>
      </c>
      <c r="F6084" s="4">
        <v>60.235999999999997</v>
      </c>
      <c r="G6084" s="4">
        <f t="shared" si="189"/>
        <v>6.0235999999999998E-2</v>
      </c>
    </row>
    <row r="6085" spans="1:7">
      <c r="A6085" s="4">
        <v>9</v>
      </c>
      <c r="B6085" s="4">
        <v>10</v>
      </c>
      <c r="C6085" s="4">
        <v>18</v>
      </c>
      <c r="D6085" s="4">
        <v>17.382999999999999</v>
      </c>
      <c r="E6085" s="4">
        <f t="shared" si="188"/>
        <v>1.7382999999999999E-2</v>
      </c>
      <c r="F6085" s="4">
        <v>30.300999999999998</v>
      </c>
      <c r="G6085" s="4">
        <f t="shared" si="189"/>
        <v>3.0300999999999998E-2</v>
      </c>
    </row>
    <row r="6086" spans="1:7">
      <c r="A6086" s="4">
        <v>9</v>
      </c>
      <c r="B6086" s="4">
        <v>10</v>
      </c>
      <c r="C6086" s="4">
        <v>19</v>
      </c>
      <c r="D6086" s="4">
        <v>0</v>
      </c>
      <c r="E6086" s="4">
        <f t="shared" si="188"/>
        <v>0</v>
      </c>
      <c r="F6086" s="4">
        <v>0</v>
      </c>
      <c r="G6086" s="4">
        <f t="shared" si="189"/>
        <v>0</v>
      </c>
    </row>
    <row r="6087" spans="1:7">
      <c r="A6087" s="4">
        <v>9</v>
      </c>
      <c r="B6087" s="4">
        <v>10</v>
      </c>
      <c r="C6087" s="4">
        <v>20</v>
      </c>
      <c r="D6087" s="4">
        <v>0</v>
      </c>
      <c r="E6087" s="4">
        <f t="shared" si="188"/>
        <v>0</v>
      </c>
      <c r="F6087" s="4">
        <v>0</v>
      </c>
      <c r="G6087" s="4">
        <f t="shared" si="189"/>
        <v>0</v>
      </c>
    </row>
    <row r="6088" spans="1:7">
      <c r="A6088" s="4">
        <v>9</v>
      </c>
      <c r="B6088" s="4">
        <v>10</v>
      </c>
      <c r="C6088" s="4">
        <v>21</v>
      </c>
      <c r="D6088" s="4">
        <v>0</v>
      </c>
      <c r="E6088" s="4">
        <f t="shared" si="188"/>
        <v>0</v>
      </c>
      <c r="F6088" s="4">
        <v>0</v>
      </c>
      <c r="G6088" s="4">
        <f t="shared" si="189"/>
        <v>0</v>
      </c>
    </row>
    <row r="6089" spans="1:7">
      <c r="A6089" s="4">
        <v>9</v>
      </c>
      <c r="B6089" s="4">
        <v>10</v>
      </c>
      <c r="C6089" s="4">
        <v>22</v>
      </c>
      <c r="D6089" s="4">
        <v>0</v>
      </c>
      <c r="E6089" s="4">
        <f t="shared" si="188"/>
        <v>0</v>
      </c>
      <c r="F6089" s="4">
        <v>0</v>
      </c>
      <c r="G6089" s="4">
        <f t="shared" si="189"/>
        <v>0</v>
      </c>
    </row>
    <row r="6090" spans="1:7">
      <c r="A6090" s="4">
        <v>9</v>
      </c>
      <c r="B6090" s="4">
        <v>10</v>
      </c>
      <c r="C6090" s="4">
        <v>23</v>
      </c>
      <c r="D6090" s="4">
        <v>0</v>
      </c>
      <c r="E6090" s="4">
        <f t="shared" si="188"/>
        <v>0</v>
      </c>
      <c r="F6090" s="4">
        <v>0</v>
      </c>
      <c r="G6090" s="4">
        <f t="shared" si="189"/>
        <v>0</v>
      </c>
    </row>
    <row r="6091" spans="1:7">
      <c r="A6091" s="4">
        <v>9</v>
      </c>
      <c r="B6091" s="4">
        <v>11</v>
      </c>
      <c r="C6091" s="4">
        <v>0</v>
      </c>
      <c r="D6091" s="4">
        <v>0</v>
      </c>
      <c r="E6091" s="4">
        <f t="shared" si="188"/>
        <v>0</v>
      </c>
      <c r="F6091" s="4">
        <v>0</v>
      </c>
      <c r="G6091" s="4">
        <f t="shared" si="189"/>
        <v>0</v>
      </c>
    </row>
    <row r="6092" spans="1:7">
      <c r="A6092" s="4">
        <v>9</v>
      </c>
      <c r="B6092" s="4">
        <v>11</v>
      </c>
      <c r="C6092" s="4">
        <v>1</v>
      </c>
      <c r="D6092" s="4">
        <v>0</v>
      </c>
      <c r="E6092" s="4">
        <f t="shared" si="188"/>
        <v>0</v>
      </c>
      <c r="F6092" s="4">
        <v>0</v>
      </c>
      <c r="G6092" s="4">
        <f t="shared" si="189"/>
        <v>0</v>
      </c>
    </row>
    <row r="6093" spans="1:7">
      <c r="A6093" s="4">
        <v>9</v>
      </c>
      <c r="B6093" s="4">
        <v>11</v>
      </c>
      <c r="C6093" s="4">
        <v>2</v>
      </c>
      <c r="D6093" s="4">
        <v>0</v>
      </c>
      <c r="E6093" s="4">
        <f t="shared" si="188"/>
        <v>0</v>
      </c>
      <c r="F6093" s="4">
        <v>0</v>
      </c>
      <c r="G6093" s="4">
        <f t="shared" si="189"/>
        <v>0</v>
      </c>
    </row>
    <row r="6094" spans="1:7">
      <c r="A6094" s="4">
        <v>9</v>
      </c>
      <c r="B6094" s="4">
        <v>11</v>
      </c>
      <c r="C6094" s="4">
        <v>3</v>
      </c>
      <c r="D6094" s="4">
        <v>0</v>
      </c>
      <c r="E6094" s="4">
        <f t="shared" si="188"/>
        <v>0</v>
      </c>
      <c r="F6094" s="4">
        <v>0</v>
      </c>
      <c r="G6094" s="4">
        <f t="shared" si="189"/>
        <v>0</v>
      </c>
    </row>
    <row r="6095" spans="1:7">
      <c r="A6095" s="4">
        <v>9</v>
      </c>
      <c r="B6095" s="4">
        <v>11</v>
      </c>
      <c r="C6095" s="4">
        <v>4</v>
      </c>
      <c r="D6095" s="4">
        <v>0</v>
      </c>
      <c r="E6095" s="4">
        <f t="shared" si="188"/>
        <v>0</v>
      </c>
      <c r="F6095" s="4">
        <v>0</v>
      </c>
      <c r="G6095" s="4">
        <f t="shared" si="189"/>
        <v>0</v>
      </c>
    </row>
    <row r="6096" spans="1:7">
      <c r="A6096" s="4">
        <v>9</v>
      </c>
      <c r="B6096" s="4">
        <v>11</v>
      </c>
      <c r="C6096" s="4">
        <v>5</v>
      </c>
      <c r="D6096" s="4">
        <v>0</v>
      </c>
      <c r="E6096" s="4">
        <f t="shared" si="188"/>
        <v>0</v>
      </c>
      <c r="F6096" s="4">
        <v>0</v>
      </c>
      <c r="G6096" s="4">
        <f t="shared" si="189"/>
        <v>0</v>
      </c>
    </row>
    <row r="6097" spans="1:7">
      <c r="A6097" s="4">
        <v>9</v>
      </c>
      <c r="B6097" s="4">
        <v>11</v>
      </c>
      <c r="C6097" s="4">
        <v>6</v>
      </c>
      <c r="D6097" s="4">
        <v>27.053000000000001</v>
      </c>
      <c r="E6097" s="4">
        <f t="shared" si="188"/>
        <v>2.7053000000000001E-2</v>
      </c>
      <c r="F6097" s="4">
        <v>23.605</v>
      </c>
      <c r="G6097" s="4">
        <f t="shared" si="189"/>
        <v>2.3605000000000001E-2</v>
      </c>
    </row>
    <row r="6098" spans="1:7">
      <c r="A6098" s="4">
        <v>9</v>
      </c>
      <c r="B6098" s="4">
        <v>11</v>
      </c>
      <c r="C6098" s="4">
        <v>7</v>
      </c>
      <c r="D6098" s="4">
        <v>139.322</v>
      </c>
      <c r="E6098" s="4">
        <f t="shared" si="188"/>
        <v>0.139322</v>
      </c>
      <c r="F6098" s="4">
        <v>71.241</v>
      </c>
      <c r="G6098" s="4">
        <f t="shared" si="189"/>
        <v>7.1240999999999999E-2</v>
      </c>
    </row>
    <row r="6099" spans="1:7">
      <c r="A6099" s="4">
        <v>9</v>
      </c>
      <c r="B6099" s="4">
        <v>11</v>
      </c>
      <c r="C6099" s="4">
        <v>8</v>
      </c>
      <c r="D6099" s="4">
        <v>326.10399999999998</v>
      </c>
      <c r="E6099" s="4">
        <f t="shared" si="188"/>
        <v>0.326104</v>
      </c>
      <c r="F6099" s="4">
        <v>132.464</v>
      </c>
      <c r="G6099" s="4">
        <f t="shared" si="189"/>
        <v>0.132464</v>
      </c>
    </row>
    <row r="6100" spans="1:7">
      <c r="A6100" s="4">
        <v>9</v>
      </c>
      <c r="B6100" s="4">
        <v>11</v>
      </c>
      <c r="C6100" s="4">
        <v>9</v>
      </c>
      <c r="D6100" s="4">
        <v>517.07000000000005</v>
      </c>
      <c r="E6100" s="4">
        <f t="shared" ref="E6100:E6163" si="190">D6100/1000</f>
        <v>0.51707000000000003</v>
      </c>
      <c r="F6100" s="4">
        <v>245.56100000000001</v>
      </c>
      <c r="G6100" s="4">
        <f t="shared" ref="G6100:G6163" si="191">F6100/1000</f>
        <v>0.245561</v>
      </c>
    </row>
    <row r="6101" spans="1:7">
      <c r="A6101" s="4">
        <v>9</v>
      </c>
      <c r="B6101" s="4">
        <v>11</v>
      </c>
      <c r="C6101" s="4">
        <v>10</v>
      </c>
      <c r="D6101" s="4">
        <v>643.76599999999996</v>
      </c>
      <c r="E6101" s="4">
        <f t="shared" si="190"/>
        <v>0.64376599999999995</v>
      </c>
      <c r="F6101" s="4">
        <v>406.596</v>
      </c>
      <c r="G6101" s="4">
        <f t="shared" si="191"/>
        <v>0.40659600000000001</v>
      </c>
    </row>
    <row r="6102" spans="1:7">
      <c r="A6102" s="4">
        <v>9</v>
      </c>
      <c r="B6102" s="4">
        <v>11</v>
      </c>
      <c r="C6102" s="4">
        <v>11</v>
      </c>
      <c r="D6102" s="4">
        <v>547.40800000000002</v>
      </c>
      <c r="E6102" s="4">
        <f t="shared" si="190"/>
        <v>0.54740800000000001</v>
      </c>
      <c r="F6102" s="4">
        <v>419.17700000000002</v>
      </c>
      <c r="G6102" s="4">
        <f t="shared" si="191"/>
        <v>0.41917700000000002</v>
      </c>
    </row>
    <row r="6103" spans="1:7">
      <c r="A6103" s="4">
        <v>9</v>
      </c>
      <c r="B6103" s="4">
        <v>11</v>
      </c>
      <c r="C6103" s="4">
        <v>12</v>
      </c>
      <c r="D6103" s="4">
        <v>706.77700000000004</v>
      </c>
      <c r="E6103" s="4">
        <f t="shared" si="190"/>
        <v>0.70677699999999999</v>
      </c>
      <c r="F6103" s="4">
        <v>581.33000000000004</v>
      </c>
      <c r="G6103" s="4">
        <f t="shared" si="191"/>
        <v>0.58133000000000001</v>
      </c>
    </row>
    <row r="6104" spans="1:7">
      <c r="A6104" s="4">
        <v>9</v>
      </c>
      <c r="B6104" s="4">
        <v>11</v>
      </c>
      <c r="C6104" s="4">
        <v>13</v>
      </c>
      <c r="D6104" s="4">
        <v>663.51800000000003</v>
      </c>
      <c r="E6104" s="4">
        <f t="shared" si="190"/>
        <v>0.66351800000000005</v>
      </c>
      <c r="F6104" s="4">
        <v>608.52300000000002</v>
      </c>
      <c r="G6104" s="4">
        <f t="shared" si="191"/>
        <v>0.60852300000000004</v>
      </c>
    </row>
    <row r="6105" spans="1:7">
      <c r="A6105" s="4">
        <v>9</v>
      </c>
      <c r="B6105" s="4">
        <v>11</v>
      </c>
      <c r="C6105" s="4">
        <v>14</v>
      </c>
      <c r="D6105" s="4">
        <v>577.72699999999998</v>
      </c>
      <c r="E6105" s="4">
        <f t="shared" si="190"/>
        <v>0.57772699999999999</v>
      </c>
      <c r="F6105" s="4">
        <v>582.42899999999997</v>
      </c>
      <c r="G6105" s="4">
        <f t="shared" si="191"/>
        <v>0.58242899999999997</v>
      </c>
    </row>
    <row r="6106" spans="1:7">
      <c r="A6106" s="4">
        <v>9</v>
      </c>
      <c r="B6106" s="4">
        <v>11</v>
      </c>
      <c r="C6106" s="4">
        <v>15</v>
      </c>
      <c r="D6106" s="4">
        <v>414.48399999999998</v>
      </c>
      <c r="E6106" s="4">
        <f t="shared" si="190"/>
        <v>0.41448399999999996</v>
      </c>
      <c r="F6106" s="4">
        <v>464.678</v>
      </c>
      <c r="G6106" s="4">
        <f t="shared" si="191"/>
        <v>0.46467799999999998</v>
      </c>
    </row>
    <row r="6107" spans="1:7">
      <c r="A6107" s="4">
        <v>9</v>
      </c>
      <c r="B6107" s="4">
        <v>11</v>
      </c>
      <c r="C6107" s="4">
        <v>16</v>
      </c>
      <c r="D6107" s="4">
        <v>175.589</v>
      </c>
      <c r="E6107" s="4">
        <f t="shared" si="190"/>
        <v>0.175589</v>
      </c>
      <c r="F6107" s="4">
        <v>225.929</v>
      </c>
      <c r="G6107" s="4">
        <f t="shared" si="191"/>
        <v>0.22592899999999999</v>
      </c>
    </row>
    <row r="6108" spans="1:7">
      <c r="A6108" s="4">
        <v>9</v>
      </c>
      <c r="B6108" s="4">
        <v>11</v>
      </c>
      <c r="C6108" s="4">
        <v>17</v>
      </c>
      <c r="D6108" s="4">
        <v>78.846000000000004</v>
      </c>
      <c r="E6108" s="4">
        <f t="shared" si="190"/>
        <v>7.8845999999999999E-2</v>
      </c>
      <c r="F6108" s="4">
        <v>109.998</v>
      </c>
      <c r="G6108" s="4">
        <f t="shared" si="191"/>
        <v>0.109998</v>
      </c>
    </row>
    <row r="6109" spans="1:7">
      <c r="A6109" s="4">
        <v>9</v>
      </c>
      <c r="B6109" s="4">
        <v>11</v>
      </c>
      <c r="C6109" s="4">
        <v>18</v>
      </c>
      <c r="D6109" s="4">
        <v>11.439</v>
      </c>
      <c r="E6109" s="4">
        <f t="shared" si="190"/>
        <v>1.1439E-2</v>
      </c>
      <c r="F6109" s="4">
        <v>12.385999999999999</v>
      </c>
      <c r="G6109" s="4">
        <f t="shared" si="191"/>
        <v>1.2385999999999999E-2</v>
      </c>
    </row>
    <row r="6110" spans="1:7">
      <c r="A6110" s="4">
        <v>9</v>
      </c>
      <c r="B6110" s="4">
        <v>11</v>
      </c>
      <c r="C6110" s="4">
        <v>19</v>
      </c>
      <c r="D6110" s="4">
        <v>0</v>
      </c>
      <c r="E6110" s="4">
        <f t="shared" si="190"/>
        <v>0</v>
      </c>
      <c r="F6110" s="4">
        <v>0</v>
      </c>
      <c r="G6110" s="4">
        <f t="shared" si="191"/>
        <v>0</v>
      </c>
    </row>
    <row r="6111" spans="1:7">
      <c r="A6111" s="4">
        <v>9</v>
      </c>
      <c r="B6111" s="4">
        <v>11</v>
      </c>
      <c r="C6111" s="4">
        <v>20</v>
      </c>
      <c r="D6111" s="4">
        <v>0</v>
      </c>
      <c r="E6111" s="4">
        <f t="shared" si="190"/>
        <v>0</v>
      </c>
      <c r="F6111" s="4">
        <v>0</v>
      </c>
      <c r="G6111" s="4">
        <f t="shared" si="191"/>
        <v>0</v>
      </c>
    </row>
    <row r="6112" spans="1:7">
      <c r="A6112" s="4">
        <v>9</v>
      </c>
      <c r="B6112" s="4">
        <v>11</v>
      </c>
      <c r="C6112" s="4">
        <v>21</v>
      </c>
      <c r="D6112" s="4">
        <v>0</v>
      </c>
      <c r="E6112" s="4">
        <f t="shared" si="190"/>
        <v>0</v>
      </c>
      <c r="F6112" s="4">
        <v>0</v>
      </c>
      <c r="G6112" s="4">
        <f t="shared" si="191"/>
        <v>0</v>
      </c>
    </row>
    <row r="6113" spans="1:7">
      <c r="A6113" s="4">
        <v>9</v>
      </c>
      <c r="B6113" s="4">
        <v>11</v>
      </c>
      <c r="C6113" s="4">
        <v>22</v>
      </c>
      <c r="D6113" s="4">
        <v>0</v>
      </c>
      <c r="E6113" s="4">
        <f t="shared" si="190"/>
        <v>0</v>
      </c>
      <c r="F6113" s="4">
        <v>0</v>
      </c>
      <c r="G6113" s="4">
        <f t="shared" si="191"/>
        <v>0</v>
      </c>
    </row>
    <row r="6114" spans="1:7">
      <c r="A6114" s="4">
        <v>9</v>
      </c>
      <c r="B6114" s="4">
        <v>11</v>
      </c>
      <c r="C6114" s="4">
        <v>23</v>
      </c>
      <c r="D6114" s="4">
        <v>0</v>
      </c>
      <c r="E6114" s="4">
        <f t="shared" si="190"/>
        <v>0</v>
      </c>
      <c r="F6114" s="4">
        <v>0</v>
      </c>
      <c r="G6114" s="4">
        <f t="shared" si="191"/>
        <v>0</v>
      </c>
    </row>
    <row r="6115" spans="1:7">
      <c r="A6115" s="4">
        <v>9</v>
      </c>
      <c r="B6115" s="4">
        <v>12</v>
      </c>
      <c r="C6115" s="4">
        <v>0</v>
      </c>
      <c r="D6115" s="4">
        <v>0</v>
      </c>
      <c r="E6115" s="4">
        <f t="shared" si="190"/>
        <v>0</v>
      </c>
      <c r="F6115" s="4">
        <v>0</v>
      </c>
      <c r="G6115" s="4">
        <f t="shared" si="191"/>
        <v>0</v>
      </c>
    </row>
    <row r="6116" spans="1:7">
      <c r="A6116" s="4">
        <v>9</v>
      </c>
      <c r="B6116" s="4">
        <v>12</v>
      </c>
      <c r="C6116" s="4">
        <v>1</v>
      </c>
      <c r="D6116" s="4">
        <v>0</v>
      </c>
      <c r="E6116" s="4">
        <f t="shared" si="190"/>
        <v>0</v>
      </c>
      <c r="F6116" s="4">
        <v>0</v>
      </c>
      <c r="G6116" s="4">
        <f t="shared" si="191"/>
        <v>0</v>
      </c>
    </row>
    <row r="6117" spans="1:7">
      <c r="A6117" s="4">
        <v>9</v>
      </c>
      <c r="B6117" s="4">
        <v>12</v>
      </c>
      <c r="C6117" s="4">
        <v>2</v>
      </c>
      <c r="D6117" s="4">
        <v>0</v>
      </c>
      <c r="E6117" s="4">
        <f t="shared" si="190"/>
        <v>0</v>
      </c>
      <c r="F6117" s="4">
        <v>0</v>
      </c>
      <c r="G6117" s="4">
        <f t="shared" si="191"/>
        <v>0</v>
      </c>
    </row>
    <row r="6118" spans="1:7">
      <c r="A6118" s="4">
        <v>9</v>
      </c>
      <c r="B6118" s="4">
        <v>12</v>
      </c>
      <c r="C6118" s="4">
        <v>3</v>
      </c>
      <c r="D6118" s="4">
        <v>0</v>
      </c>
      <c r="E6118" s="4">
        <f t="shared" si="190"/>
        <v>0</v>
      </c>
      <c r="F6118" s="4">
        <v>0</v>
      </c>
      <c r="G6118" s="4">
        <f t="shared" si="191"/>
        <v>0</v>
      </c>
    </row>
    <row r="6119" spans="1:7">
      <c r="A6119" s="4">
        <v>9</v>
      </c>
      <c r="B6119" s="4">
        <v>12</v>
      </c>
      <c r="C6119" s="4">
        <v>4</v>
      </c>
      <c r="D6119" s="4">
        <v>0</v>
      </c>
      <c r="E6119" s="4">
        <f t="shared" si="190"/>
        <v>0</v>
      </c>
      <c r="F6119" s="4">
        <v>0</v>
      </c>
      <c r="G6119" s="4">
        <f t="shared" si="191"/>
        <v>0</v>
      </c>
    </row>
    <row r="6120" spans="1:7">
      <c r="A6120" s="4">
        <v>9</v>
      </c>
      <c r="B6120" s="4">
        <v>12</v>
      </c>
      <c r="C6120" s="4">
        <v>5</v>
      </c>
      <c r="D6120" s="4">
        <v>0</v>
      </c>
      <c r="E6120" s="4">
        <f t="shared" si="190"/>
        <v>0</v>
      </c>
      <c r="F6120" s="4">
        <v>0</v>
      </c>
      <c r="G6120" s="4">
        <f t="shared" si="191"/>
        <v>0</v>
      </c>
    </row>
    <row r="6121" spans="1:7">
      <c r="A6121" s="4">
        <v>9</v>
      </c>
      <c r="B6121" s="4">
        <v>12</v>
      </c>
      <c r="C6121" s="4">
        <v>6</v>
      </c>
      <c r="D6121" s="4">
        <v>24.806000000000001</v>
      </c>
      <c r="E6121" s="4">
        <f t="shared" si="190"/>
        <v>2.4806000000000002E-2</v>
      </c>
      <c r="F6121" s="4">
        <v>17.78</v>
      </c>
      <c r="G6121" s="4">
        <f t="shared" si="191"/>
        <v>1.7780000000000001E-2</v>
      </c>
    </row>
    <row r="6122" spans="1:7">
      <c r="A6122" s="4">
        <v>9</v>
      </c>
      <c r="B6122" s="4">
        <v>12</v>
      </c>
      <c r="C6122" s="4">
        <v>7</v>
      </c>
      <c r="D6122" s="4">
        <v>170.22300000000001</v>
      </c>
      <c r="E6122" s="4">
        <f t="shared" si="190"/>
        <v>0.17022300000000001</v>
      </c>
      <c r="F6122" s="4">
        <v>24.782</v>
      </c>
      <c r="G6122" s="4">
        <f t="shared" si="191"/>
        <v>2.4781999999999998E-2</v>
      </c>
    </row>
    <row r="6123" spans="1:7">
      <c r="A6123" s="4">
        <v>9</v>
      </c>
      <c r="B6123" s="4">
        <v>12</v>
      </c>
      <c r="C6123" s="4">
        <v>8</v>
      </c>
      <c r="D6123" s="4">
        <v>380.86900000000003</v>
      </c>
      <c r="E6123" s="4">
        <f t="shared" si="190"/>
        <v>0.38086900000000001</v>
      </c>
      <c r="F6123" s="4">
        <v>75.519000000000005</v>
      </c>
      <c r="G6123" s="4">
        <f t="shared" si="191"/>
        <v>7.5519000000000003E-2</v>
      </c>
    </row>
    <row r="6124" spans="1:7">
      <c r="A6124" s="4">
        <v>9</v>
      </c>
      <c r="B6124" s="4">
        <v>12</v>
      </c>
      <c r="C6124" s="4">
        <v>9</v>
      </c>
      <c r="D6124" s="4">
        <v>553.779</v>
      </c>
      <c r="E6124" s="4">
        <f t="shared" si="190"/>
        <v>0.55377900000000002</v>
      </c>
      <c r="F6124" s="4">
        <v>247.167</v>
      </c>
      <c r="G6124" s="4">
        <f t="shared" si="191"/>
        <v>0.247167</v>
      </c>
    </row>
    <row r="6125" spans="1:7">
      <c r="A6125" s="4">
        <v>9</v>
      </c>
      <c r="B6125" s="4">
        <v>12</v>
      </c>
      <c r="C6125" s="4">
        <v>10</v>
      </c>
      <c r="D6125" s="4">
        <v>502.12700000000001</v>
      </c>
      <c r="E6125" s="4">
        <f t="shared" si="190"/>
        <v>0.50212699999999999</v>
      </c>
      <c r="F6125" s="4">
        <v>342.98200000000003</v>
      </c>
      <c r="G6125" s="4">
        <f t="shared" si="191"/>
        <v>0.34298200000000001</v>
      </c>
    </row>
    <row r="6126" spans="1:7">
      <c r="A6126" s="4">
        <v>9</v>
      </c>
      <c r="B6126" s="4">
        <v>12</v>
      </c>
      <c r="C6126" s="4">
        <v>11</v>
      </c>
      <c r="D6126" s="4">
        <v>739.74699999999996</v>
      </c>
      <c r="E6126" s="4">
        <f t="shared" si="190"/>
        <v>0.73974699999999993</v>
      </c>
      <c r="F6126" s="4">
        <v>542.678</v>
      </c>
      <c r="G6126" s="4">
        <f t="shared" si="191"/>
        <v>0.54267799999999999</v>
      </c>
    </row>
    <row r="6127" spans="1:7">
      <c r="A6127" s="4">
        <v>9</v>
      </c>
      <c r="B6127" s="4">
        <v>12</v>
      </c>
      <c r="C6127" s="4">
        <v>12</v>
      </c>
      <c r="D6127" s="4">
        <v>716.38900000000001</v>
      </c>
      <c r="E6127" s="4">
        <f t="shared" si="190"/>
        <v>0.71638900000000005</v>
      </c>
      <c r="F6127" s="4">
        <v>586.91800000000001</v>
      </c>
      <c r="G6127" s="4">
        <f t="shared" si="191"/>
        <v>0.58691800000000005</v>
      </c>
    </row>
    <row r="6128" spans="1:7">
      <c r="A6128" s="4">
        <v>9</v>
      </c>
      <c r="B6128" s="4">
        <v>12</v>
      </c>
      <c r="C6128" s="4">
        <v>13</v>
      </c>
      <c r="D6128" s="4">
        <v>723.49300000000005</v>
      </c>
      <c r="E6128" s="4">
        <f t="shared" si="190"/>
        <v>0.72349300000000005</v>
      </c>
      <c r="F6128" s="4">
        <v>656.06</v>
      </c>
      <c r="G6128" s="4">
        <f t="shared" si="191"/>
        <v>0.65605999999999998</v>
      </c>
    </row>
    <row r="6129" spans="1:7">
      <c r="A6129" s="4">
        <v>9</v>
      </c>
      <c r="B6129" s="4">
        <v>12</v>
      </c>
      <c r="C6129" s="4">
        <v>14</v>
      </c>
      <c r="D6129" s="4">
        <v>650.12400000000002</v>
      </c>
      <c r="E6129" s="4">
        <f t="shared" si="190"/>
        <v>0.65012400000000004</v>
      </c>
      <c r="F6129" s="4">
        <v>655.03599999999994</v>
      </c>
      <c r="G6129" s="4">
        <f t="shared" si="191"/>
        <v>0.65503599999999995</v>
      </c>
    </row>
    <row r="6130" spans="1:7">
      <c r="A6130" s="4">
        <v>9</v>
      </c>
      <c r="B6130" s="4">
        <v>12</v>
      </c>
      <c r="C6130" s="4">
        <v>15</v>
      </c>
      <c r="D6130" s="4">
        <v>516.05399999999997</v>
      </c>
      <c r="E6130" s="4">
        <f t="shared" si="190"/>
        <v>0.51605400000000001</v>
      </c>
      <c r="F6130" s="4">
        <v>597.75599999999997</v>
      </c>
      <c r="G6130" s="4">
        <f t="shared" si="191"/>
        <v>0.59775599999999995</v>
      </c>
    </row>
    <row r="6131" spans="1:7">
      <c r="A6131" s="4">
        <v>9</v>
      </c>
      <c r="B6131" s="4">
        <v>12</v>
      </c>
      <c r="C6131" s="4">
        <v>16</v>
      </c>
      <c r="D6131" s="4">
        <v>333.29700000000003</v>
      </c>
      <c r="E6131" s="4">
        <f t="shared" si="190"/>
        <v>0.33329700000000001</v>
      </c>
      <c r="F6131" s="4">
        <v>485.601</v>
      </c>
      <c r="G6131" s="4">
        <f t="shared" si="191"/>
        <v>0.485601</v>
      </c>
    </row>
    <row r="6132" spans="1:7">
      <c r="A6132" s="4">
        <v>9</v>
      </c>
      <c r="B6132" s="4">
        <v>12</v>
      </c>
      <c r="C6132" s="4">
        <v>17</v>
      </c>
      <c r="D6132" s="4">
        <v>128.292</v>
      </c>
      <c r="E6132" s="4">
        <f t="shared" si="190"/>
        <v>0.12829199999999999</v>
      </c>
      <c r="F6132" s="4">
        <v>319.82499999999999</v>
      </c>
      <c r="G6132" s="4">
        <f t="shared" si="191"/>
        <v>0.31982499999999997</v>
      </c>
    </row>
    <row r="6133" spans="1:7">
      <c r="A6133" s="4">
        <v>9</v>
      </c>
      <c r="B6133" s="4">
        <v>12</v>
      </c>
      <c r="C6133" s="4">
        <v>18</v>
      </c>
      <c r="D6133" s="4">
        <v>8.702</v>
      </c>
      <c r="E6133" s="4">
        <f t="shared" si="190"/>
        <v>8.7019999999999997E-3</v>
      </c>
      <c r="F6133" s="4">
        <v>93.182000000000002</v>
      </c>
      <c r="G6133" s="4">
        <f t="shared" si="191"/>
        <v>9.3182000000000001E-2</v>
      </c>
    </row>
    <row r="6134" spans="1:7">
      <c r="A6134" s="4">
        <v>9</v>
      </c>
      <c r="B6134" s="4">
        <v>12</v>
      </c>
      <c r="C6134" s="4">
        <v>19</v>
      </c>
      <c r="D6134" s="4">
        <v>0</v>
      </c>
      <c r="E6134" s="4">
        <f t="shared" si="190"/>
        <v>0</v>
      </c>
      <c r="F6134" s="4">
        <v>0</v>
      </c>
      <c r="G6134" s="4">
        <f t="shared" si="191"/>
        <v>0</v>
      </c>
    </row>
    <row r="6135" spans="1:7">
      <c r="A6135" s="4">
        <v>9</v>
      </c>
      <c r="B6135" s="4">
        <v>12</v>
      </c>
      <c r="C6135" s="4">
        <v>20</v>
      </c>
      <c r="D6135" s="4">
        <v>0</v>
      </c>
      <c r="E6135" s="4">
        <f t="shared" si="190"/>
        <v>0</v>
      </c>
      <c r="F6135" s="4">
        <v>0</v>
      </c>
      <c r="G6135" s="4">
        <f t="shared" si="191"/>
        <v>0</v>
      </c>
    </row>
    <row r="6136" spans="1:7">
      <c r="A6136" s="4">
        <v>9</v>
      </c>
      <c r="B6136" s="4">
        <v>12</v>
      </c>
      <c r="C6136" s="4">
        <v>21</v>
      </c>
      <c r="D6136" s="4">
        <v>0</v>
      </c>
      <c r="E6136" s="4">
        <f t="shared" si="190"/>
        <v>0</v>
      </c>
      <c r="F6136" s="4">
        <v>0</v>
      </c>
      <c r="G6136" s="4">
        <f t="shared" si="191"/>
        <v>0</v>
      </c>
    </row>
    <row r="6137" spans="1:7">
      <c r="A6137" s="4">
        <v>9</v>
      </c>
      <c r="B6137" s="4">
        <v>12</v>
      </c>
      <c r="C6137" s="4">
        <v>22</v>
      </c>
      <c r="D6137" s="4">
        <v>0</v>
      </c>
      <c r="E6137" s="4">
        <f t="shared" si="190"/>
        <v>0</v>
      </c>
      <c r="F6137" s="4">
        <v>0</v>
      </c>
      <c r="G6137" s="4">
        <f t="shared" si="191"/>
        <v>0</v>
      </c>
    </row>
    <row r="6138" spans="1:7">
      <c r="A6138" s="4">
        <v>9</v>
      </c>
      <c r="B6138" s="4">
        <v>12</v>
      </c>
      <c r="C6138" s="4">
        <v>23</v>
      </c>
      <c r="D6138" s="4">
        <v>0</v>
      </c>
      <c r="E6138" s="4">
        <f t="shared" si="190"/>
        <v>0</v>
      </c>
      <c r="F6138" s="4">
        <v>0</v>
      </c>
      <c r="G6138" s="4">
        <f t="shared" si="191"/>
        <v>0</v>
      </c>
    </row>
    <row r="6139" spans="1:7">
      <c r="A6139" s="4">
        <v>9</v>
      </c>
      <c r="B6139" s="4">
        <v>13</v>
      </c>
      <c r="C6139" s="4">
        <v>0</v>
      </c>
      <c r="D6139" s="4">
        <v>0</v>
      </c>
      <c r="E6139" s="4">
        <f t="shared" si="190"/>
        <v>0</v>
      </c>
      <c r="F6139" s="4">
        <v>0</v>
      </c>
      <c r="G6139" s="4">
        <f t="shared" si="191"/>
        <v>0</v>
      </c>
    </row>
    <row r="6140" spans="1:7">
      <c r="A6140" s="4">
        <v>9</v>
      </c>
      <c r="B6140" s="4">
        <v>13</v>
      </c>
      <c r="C6140" s="4">
        <v>1</v>
      </c>
      <c r="D6140" s="4">
        <v>0</v>
      </c>
      <c r="E6140" s="4">
        <f t="shared" si="190"/>
        <v>0</v>
      </c>
      <c r="F6140" s="4">
        <v>0</v>
      </c>
      <c r="G6140" s="4">
        <f t="shared" si="191"/>
        <v>0</v>
      </c>
    </row>
    <row r="6141" spans="1:7">
      <c r="A6141" s="4">
        <v>9</v>
      </c>
      <c r="B6141" s="4">
        <v>13</v>
      </c>
      <c r="C6141" s="4">
        <v>2</v>
      </c>
      <c r="D6141" s="4">
        <v>0</v>
      </c>
      <c r="E6141" s="4">
        <f t="shared" si="190"/>
        <v>0</v>
      </c>
      <c r="F6141" s="4">
        <v>0</v>
      </c>
      <c r="G6141" s="4">
        <f t="shared" si="191"/>
        <v>0</v>
      </c>
    </row>
    <row r="6142" spans="1:7">
      <c r="A6142" s="4">
        <v>9</v>
      </c>
      <c r="B6142" s="4">
        <v>13</v>
      </c>
      <c r="C6142" s="4">
        <v>3</v>
      </c>
      <c r="D6142" s="4">
        <v>0</v>
      </c>
      <c r="E6142" s="4">
        <f t="shared" si="190"/>
        <v>0</v>
      </c>
      <c r="F6142" s="4">
        <v>0</v>
      </c>
      <c r="G6142" s="4">
        <f t="shared" si="191"/>
        <v>0</v>
      </c>
    </row>
    <row r="6143" spans="1:7">
      <c r="A6143" s="4">
        <v>9</v>
      </c>
      <c r="B6143" s="4">
        <v>13</v>
      </c>
      <c r="C6143" s="4">
        <v>4</v>
      </c>
      <c r="D6143" s="4">
        <v>0</v>
      </c>
      <c r="E6143" s="4">
        <f t="shared" si="190"/>
        <v>0</v>
      </c>
      <c r="F6143" s="4">
        <v>0</v>
      </c>
      <c r="G6143" s="4">
        <f t="shared" si="191"/>
        <v>0</v>
      </c>
    </row>
    <row r="6144" spans="1:7">
      <c r="A6144" s="4">
        <v>9</v>
      </c>
      <c r="B6144" s="4">
        <v>13</v>
      </c>
      <c r="C6144" s="4">
        <v>5</v>
      </c>
      <c r="D6144" s="4">
        <v>0</v>
      </c>
      <c r="E6144" s="4">
        <f t="shared" si="190"/>
        <v>0</v>
      </c>
      <c r="F6144" s="4">
        <v>0</v>
      </c>
      <c r="G6144" s="4">
        <f t="shared" si="191"/>
        <v>0</v>
      </c>
    </row>
    <row r="6145" spans="1:7">
      <c r="A6145" s="4">
        <v>9</v>
      </c>
      <c r="B6145" s="4">
        <v>13</v>
      </c>
      <c r="C6145" s="4">
        <v>6</v>
      </c>
      <c r="D6145" s="4">
        <v>20.771000000000001</v>
      </c>
      <c r="E6145" s="4">
        <f t="shared" si="190"/>
        <v>2.0771000000000001E-2</v>
      </c>
      <c r="F6145" s="4">
        <v>11.026</v>
      </c>
      <c r="G6145" s="4">
        <f t="shared" si="191"/>
        <v>1.1025999999999999E-2</v>
      </c>
    </row>
    <row r="6146" spans="1:7">
      <c r="A6146" s="4">
        <v>9</v>
      </c>
      <c r="B6146" s="4">
        <v>13</v>
      </c>
      <c r="C6146" s="4">
        <v>7</v>
      </c>
      <c r="D6146" s="4">
        <v>165.08199999999999</v>
      </c>
      <c r="E6146" s="4">
        <f t="shared" si="190"/>
        <v>0.16508200000000001</v>
      </c>
      <c r="F6146" s="4">
        <v>26.702999999999999</v>
      </c>
      <c r="G6146" s="4">
        <f t="shared" si="191"/>
        <v>2.6703000000000001E-2</v>
      </c>
    </row>
    <row r="6147" spans="1:7">
      <c r="A6147" s="4">
        <v>9</v>
      </c>
      <c r="B6147" s="4">
        <v>13</v>
      </c>
      <c r="C6147" s="4">
        <v>8</v>
      </c>
      <c r="D6147" s="4">
        <v>371.75</v>
      </c>
      <c r="E6147" s="4">
        <f t="shared" si="190"/>
        <v>0.37175000000000002</v>
      </c>
      <c r="F6147" s="4">
        <v>81.921999999999997</v>
      </c>
      <c r="G6147" s="4">
        <f t="shared" si="191"/>
        <v>8.1921999999999995E-2</v>
      </c>
    </row>
    <row r="6148" spans="1:7">
      <c r="A6148" s="4">
        <v>9</v>
      </c>
      <c r="B6148" s="4">
        <v>13</v>
      </c>
      <c r="C6148" s="4">
        <v>9</v>
      </c>
      <c r="D6148" s="4">
        <v>540.17399999999998</v>
      </c>
      <c r="E6148" s="4">
        <f t="shared" si="190"/>
        <v>0.54017399999999993</v>
      </c>
      <c r="F6148" s="4">
        <v>251.08099999999999</v>
      </c>
      <c r="G6148" s="4">
        <f t="shared" si="191"/>
        <v>0.251081</v>
      </c>
    </row>
    <row r="6149" spans="1:7">
      <c r="A6149" s="4">
        <v>9</v>
      </c>
      <c r="B6149" s="4">
        <v>13</v>
      </c>
      <c r="C6149" s="4">
        <v>10</v>
      </c>
      <c r="D6149" s="4">
        <v>664.77499999999998</v>
      </c>
      <c r="E6149" s="4">
        <f t="shared" si="190"/>
        <v>0.664775</v>
      </c>
      <c r="F6149" s="4">
        <v>413.08800000000002</v>
      </c>
      <c r="G6149" s="4">
        <f t="shared" si="191"/>
        <v>0.41308800000000001</v>
      </c>
    </row>
    <row r="6150" spans="1:7">
      <c r="A6150" s="4">
        <v>9</v>
      </c>
      <c r="B6150" s="4">
        <v>13</v>
      </c>
      <c r="C6150" s="4">
        <v>11</v>
      </c>
      <c r="D6150" s="4">
        <v>712.51499999999999</v>
      </c>
      <c r="E6150" s="4">
        <f t="shared" si="190"/>
        <v>0.71251500000000001</v>
      </c>
      <c r="F6150" s="4">
        <v>525.58299999999997</v>
      </c>
      <c r="G6150" s="4">
        <f t="shared" si="191"/>
        <v>0.52558300000000002</v>
      </c>
    </row>
    <row r="6151" spans="1:7">
      <c r="A6151" s="4">
        <v>9</v>
      </c>
      <c r="B6151" s="4">
        <v>13</v>
      </c>
      <c r="C6151" s="4">
        <v>12</v>
      </c>
      <c r="D6151" s="4">
        <v>735.471</v>
      </c>
      <c r="E6151" s="4">
        <f t="shared" si="190"/>
        <v>0.73547099999999999</v>
      </c>
      <c r="F6151" s="4">
        <v>606.65899999999999</v>
      </c>
      <c r="G6151" s="4">
        <f t="shared" si="191"/>
        <v>0.60665899999999995</v>
      </c>
    </row>
    <row r="6152" spans="1:7">
      <c r="A6152" s="4">
        <v>9</v>
      </c>
      <c r="B6152" s="4">
        <v>13</v>
      </c>
      <c r="C6152" s="4">
        <v>13</v>
      </c>
      <c r="D6152" s="4">
        <v>725.52</v>
      </c>
      <c r="E6152" s="4">
        <f t="shared" si="190"/>
        <v>0.72551999999999994</v>
      </c>
      <c r="F6152" s="4">
        <v>656.76700000000005</v>
      </c>
      <c r="G6152" s="4">
        <f t="shared" si="191"/>
        <v>0.6567670000000001</v>
      </c>
    </row>
    <row r="6153" spans="1:7">
      <c r="A6153" s="4">
        <v>9</v>
      </c>
      <c r="B6153" s="4">
        <v>13</v>
      </c>
      <c r="C6153" s="4">
        <v>14</v>
      </c>
      <c r="D6153" s="4">
        <v>618.87599999999998</v>
      </c>
      <c r="E6153" s="4">
        <f t="shared" si="190"/>
        <v>0.61887599999999998</v>
      </c>
      <c r="F6153" s="4">
        <v>622.95899999999995</v>
      </c>
      <c r="G6153" s="4">
        <f t="shared" si="191"/>
        <v>0.62295899999999993</v>
      </c>
    </row>
    <row r="6154" spans="1:7">
      <c r="A6154" s="4">
        <v>9</v>
      </c>
      <c r="B6154" s="4">
        <v>13</v>
      </c>
      <c r="C6154" s="4">
        <v>15</v>
      </c>
      <c r="D6154" s="4">
        <v>500.59</v>
      </c>
      <c r="E6154" s="4">
        <f t="shared" si="190"/>
        <v>0.50058999999999998</v>
      </c>
      <c r="F6154" s="4">
        <v>577.18499999999995</v>
      </c>
      <c r="G6154" s="4">
        <f t="shared" si="191"/>
        <v>0.57718499999999995</v>
      </c>
    </row>
    <row r="6155" spans="1:7">
      <c r="A6155" s="4">
        <v>9</v>
      </c>
      <c r="B6155" s="4">
        <v>13</v>
      </c>
      <c r="C6155" s="4">
        <v>16</v>
      </c>
      <c r="D6155" s="4">
        <v>318.60000000000002</v>
      </c>
      <c r="E6155" s="4">
        <f t="shared" si="190"/>
        <v>0.31860000000000005</v>
      </c>
      <c r="F6155" s="4">
        <v>459.65699999999998</v>
      </c>
      <c r="G6155" s="4">
        <f t="shared" si="191"/>
        <v>0.45965699999999998</v>
      </c>
    </row>
    <row r="6156" spans="1:7">
      <c r="A6156" s="4">
        <v>9</v>
      </c>
      <c r="B6156" s="4">
        <v>13</v>
      </c>
      <c r="C6156" s="4">
        <v>17</v>
      </c>
      <c r="D6156" s="4">
        <v>117.131</v>
      </c>
      <c r="E6156" s="4">
        <f t="shared" si="190"/>
        <v>0.117131</v>
      </c>
      <c r="F6156" s="4">
        <v>280.346</v>
      </c>
      <c r="G6156" s="4">
        <f t="shared" si="191"/>
        <v>0.28034599999999998</v>
      </c>
    </row>
    <row r="6157" spans="1:7">
      <c r="A6157" s="4">
        <v>9</v>
      </c>
      <c r="B6157" s="4">
        <v>13</v>
      </c>
      <c r="C6157" s="4">
        <v>18</v>
      </c>
      <c r="D6157" s="4">
        <v>10.555999999999999</v>
      </c>
      <c r="E6157" s="4">
        <f t="shared" si="190"/>
        <v>1.0555999999999999E-2</v>
      </c>
      <c r="F6157" s="4">
        <v>59.457000000000001</v>
      </c>
      <c r="G6157" s="4">
        <f t="shared" si="191"/>
        <v>5.9457000000000003E-2</v>
      </c>
    </row>
    <row r="6158" spans="1:7">
      <c r="A6158" s="4">
        <v>9</v>
      </c>
      <c r="B6158" s="4">
        <v>13</v>
      </c>
      <c r="C6158" s="4">
        <v>19</v>
      </c>
      <c r="D6158" s="4">
        <v>0</v>
      </c>
      <c r="E6158" s="4">
        <f t="shared" si="190"/>
        <v>0</v>
      </c>
      <c r="F6158" s="4">
        <v>0</v>
      </c>
      <c r="G6158" s="4">
        <f t="shared" si="191"/>
        <v>0</v>
      </c>
    </row>
    <row r="6159" spans="1:7">
      <c r="A6159" s="4">
        <v>9</v>
      </c>
      <c r="B6159" s="4">
        <v>13</v>
      </c>
      <c r="C6159" s="4">
        <v>20</v>
      </c>
      <c r="D6159" s="4">
        <v>0</v>
      </c>
      <c r="E6159" s="4">
        <f t="shared" si="190"/>
        <v>0</v>
      </c>
      <c r="F6159" s="4">
        <v>0</v>
      </c>
      <c r="G6159" s="4">
        <f t="shared" si="191"/>
        <v>0</v>
      </c>
    </row>
    <row r="6160" spans="1:7">
      <c r="A6160" s="4">
        <v>9</v>
      </c>
      <c r="B6160" s="4">
        <v>13</v>
      </c>
      <c r="C6160" s="4">
        <v>21</v>
      </c>
      <c r="D6160" s="4">
        <v>0</v>
      </c>
      <c r="E6160" s="4">
        <f t="shared" si="190"/>
        <v>0</v>
      </c>
      <c r="F6160" s="4">
        <v>0</v>
      </c>
      <c r="G6160" s="4">
        <f t="shared" si="191"/>
        <v>0</v>
      </c>
    </row>
    <row r="6161" spans="1:7">
      <c r="A6161" s="4">
        <v>9</v>
      </c>
      <c r="B6161" s="4">
        <v>13</v>
      </c>
      <c r="C6161" s="4">
        <v>22</v>
      </c>
      <c r="D6161" s="4">
        <v>0</v>
      </c>
      <c r="E6161" s="4">
        <f t="shared" si="190"/>
        <v>0</v>
      </c>
      <c r="F6161" s="4">
        <v>0</v>
      </c>
      <c r="G6161" s="4">
        <f t="shared" si="191"/>
        <v>0</v>
      </c>
    </row>
    <row r="6162" spans="1:7">
      <c r="A6162" s="4">
        <v>9</v>
      </c>
      <c r="B6162" s="4">
        <v>13</v>
      </c>
      <c r="C6162" s="4">
        <v>23</v>
      </c>
      <c r="D6162" s="4">
        <v>0</v>
      </c>
      <c r="E6162" s="4">
        <f t="shared" si="190"/>
        <v>0</v>
      </c>
      <c r="F6162" s="4">
        <v>0</v>
      </c>
      <c r="G6162" s="4">
        <f t="shared" si="191"/>
        <v>0</v>
      </c>
    </row>
    <row r="6163" spans="1:7">
      <c r="A6163" s="4">
        <v>9</v>
      </c>
      <c r="B6163" s="4">
        <v>14</v>
      </c>
      <c r="C6163" s="4">
        <v>0</v>
      </c>
      <c r="D6163" s="4">
        <v>0</v>
      </c>
      <c r="E6163" s="4">
        <f t="shared" si="190"/>
        <v>0</v>
      </c>
      <c r="F6163" s="4">
        <v>0</v>
      </c>
      <c r="G6163" s="4">
        <f t="shared" si="191"/>
        <v>0</v>
      </c>
    </row>
    <row r="6164" spans="1:7">
      <c r="A6164" s="4">
        <v>9</v>
      </c>
      <c r="B6164" s="4">
        <v>14</v>
      </c>
      <c r="C6164" s="4">
        <v>1</v>
      </c>
      <c r="D6164" s="4">
        <v>0</v>
      </c>
      <c r="E6164" s="4">
        <f t="shared" ref="E6164:E6227" si="192">D6164/1000</f>
        <v>0</v>
      </c>
      <c r="F6164" s="4">
        <v>0</v>
      </c>
      <c r="G6164" s="4">
        <f t="shared" ref="G6164:G6227" si="193">F6164/1000</f>
        <v>0</v>
      </c>
    </row>
    <row r="6165" spans="1:7">
      <c r="A6165" s="4">
        <v>9</v>
      </c>
      <c r="B6165" s="4">
        <v>14</v>
      </c>
      <c r="C6165" s="4">
        <v>2</v>
      </c>
      <c r="D6165" s="4">
        <v>0</v>
      </c>
      <c r="E6165" s="4">
        <f t="shared" si="192"/>
        <v>0</v>
      </c>
      <c r="F6165" s="4">
        <v>0</v>
      </c>
      <c r="G6165" s="4">
        <f t="shared" si="193"/>
        <v>0</v>
      </c>
    </row>
    <row r="6166" spans="1:7">
      <c r="A6166" s="4">
        <v>9</v>
      </c>
      <c r="B6166" s="4">
        <v>14</v>
      </c>
      <c r="C6166" s="4">
        <v>3</v>
      </c>
      <c r="D6166" s="4">
        <v>0</v>
      </c>
      <c r="E6166" s="4">
        <f t="shared" si="192"/>
        <v>0</v>
      </c>
      <c r="F6166" s="4">
        <v>0</v>
      </c>
      <c r="G6166" s="4">
        <f t="shared" si="193"/>
        <v>0</v>
      </c>
    </row>
    <row r="6167" spans="1:7">
      <c r="A6167" s="4">
        <v>9</v>
      </c>
      <c r="B6167" s="4">
        <v>14</v>
      </c>
      <c r="C6167" s="4">
        <v>4</v>
      </c>
      <c r="D6167" s="4">
        <v>0</v>
      </c>
      <c r="E6167" s="4">
        <f t="shared" si="192"/>
        <v>0</v>
      </c>
      <c r="F6167" s="4">
        <v>0</v>
      </c>
      <c r="G6167" s="4">
        <f t="shared" si="193"/>
        <v>0</v>
      </c>
    </row>
    <row r="6168" spans="1:7">
      <c r="A6168" s="4">
        <v>9</v>
      </c>
      <c r="B6168" s="4">
        <v>14</v>
      </c>
      <c r="C6168" s="4">
        <v>5</v>
      </c>
      <c r="D6168" s="4">
        <v>0</v>
      </c>
      <c r="E6168" s="4">
        <f t="shared" si="192"/>
        <v>0</v>
      </c>
      <c r="F6168" s="4">
        <v>0</v>
      </c>
      <c r="G6168" s="4">
        <f t="shared" si="193"/>
        <v>0</v>
      </c>
    </row>
    <row r="6169" spans="1:7">
      <c r="A6169" s="4">
        <v>9</v>
      </c>
      <c r="B6169" s="4">
        <v>14</v>
      </c>
      <c r="C6169" s="4">
        <v>6</v>
      </c>
      <c r="D6169" s="4">
        <v>4.4320000000000004</v>
      </c>
      <c r="E6169" s="4">
        <f t="shared" si="192"/>
        <v>4.4320000000000002E-3</v>
      </c>
      <c r="F6169" s="4">
        <v>4.4260000000000002</v>
      </c>
      <c r="G6169" s="4">
        <f t="shared" si="193"/>
        <v>4.4260000000000002E-3</v>
      </c>
    </row>
    <row r="6170" spans="1:7">
      <c r="A6170" s="4">
        <v>9</v>
      </c>
      <c r="B6170" s="4">
        <v>14</v>
      </c>
      <c r="C6170" s="4">
        <v>7</v>
      </c>
      <c r="D6170" s="4">
        <v>56.192</v>
      </c>
      <c r="E6170" s="4">
        <f t="shared" si="192"/>
        <v>5.6191999999999999E-2</v>
      </c>
      <c r="F6170" s="4">
        <v>48.432000000000002</v>
      </c>
      <c r="G6170" s="4">
        <f t="shared" si="193"/>
        <v>4.8432000000000003E-2</v>
      </c>
    </row>
    <row r="6171" spans="1:7">
      <c r="A6171" s="4">
        <v>9</v>
      </c>
      <c r="B6171" s="4">
        <v>14</v>
      </c>
      <c r="C6171" s="4">
        <v>8</v>
      </c>
      <c r="D6171" s="4">
        <v>196.13499999999999</v>
      </c>
      <c r="E6171" s="4">
        <f t="shared" si="192"/>
        <v>0.196135</v>
      </c>
      <c r="F6171" s="4">
        <v>165.262</v>
      </c>
      <c r="G6171" s="4">
        <f t="shared" si="193"/>
        <v>0.16526199999999999</v>
      </c>
    </row>
    <row r="6172" spans="1:7">
      <c r="A6172" s="4">
        <v>9</v>
      </c>
      <c r="B6172" s="4">
        <v>14</v>
      </c>
      <c r="C6172" s="4">
        <v>9</v>
      </c>
      <c r="D6172" s="4">
        <v>312.11099999999999</v>
      </c>
      <c r="E6172" s="4">
        <f t="shared" si="192"/>
        <v>0.31211099999999997</v>
      </c>
      <c r="F6172" s="4">
        <v>210.536</v>
      </c>
      <c r="G6172" s="4">
        <f t="shared" si="193"/>
        <v>0.210536</v>
      </c>
    </row>
    <row r="6173" spans="1:7">
      <c r="A6173" s="4">
        <v>9</v>
      </c>
      <c r="B6173" s="4">
        <v>14</v>
      </c>
      <c r="C6173" s="4">
        <v>10</v>
      </c>
      <c r="D6173" s="4">
        <v>487.71</v>
      </c>
      <c r="E6173" s="4">
        <f t="shared" si="192"/>
        <v>0.48770999999999998</v>
      </c>
      <c r="F6173" s="4">
        <v>344.01900000000001</v>
      </c>
      <c r="G6173" s="4">
        <f t="shared" si="193"/>
        <v>0.34401900000000002</v>
      </c>
    </row>
    <row r="6174" spans="1:7">
      <c r="A6174" s="4">
        <v>9</v>
      </c>
      <c r="B6174" s="4">
        <v>14</v>
      </c>
      <c r="C6174" s="4">
        <v>11</v>
      </c>
      <c r="D6174" s="4">
        <v>385.39100000000002</v>
      </c>
      <c r="E6174" s="4">
        <f t="shared" si="192"/>
        <v>0.38539100000000004</v>
      </c>
      <c r="F6174" s="4">
        <v>316.92899999999997</v>
      </c>
      <c r="G6174" s="4">
        <f t="shared" si="193"/>
        <v>0.31692899999999996</v>
      </c>
    </row>
    <row r="6175" spans="1:7">
      <c r="A6175" s="4">
        <v>9</v>
      </c>
      <c r="B6175" s="4">
        <v>14</v>
      </c>
      <c r="C6175" s="4">
        <v>12</v>
      </c>
      <c r="D6175" s="4">
        <v>712.85299999999995</v>
      </c>
      <c r="E6175" s="4">
        <f t="shared" si="192"/>
        <v>0.71285299999999996</v>
      </c>
      <c r="F6175" s="4">
        <v>594.11099999999999</v>
      </c>
      <c r="G6175" s="4">
        <f t="shared" si="193"/>
        <v>0.59411099999999994</v>
      </c>
    </row>
    <row r="6176" spans="1:7">
      <c r="A6176" s="4">
        <v>9</v>
      </c>
      <c r="B6176" s="4">
        <v>14</v>
      </c>
      <c r="C6176" s="4">
        <v>13</v>
      </c>
      <c r="D6176" s="4">
        <v>305.81299999999999</v>
      </c>
      <c r="E6176" s="4">
        <f t="shared" si="192"/>
        <v>0.305813</v>
      </c>
      <c r="F6176" s="4">
        <v>295.15600000000001</v>
      </c>
      <c r="G6176" s="4">
        <f t="shared" si="193"/>
        <v>0.29515600000000003</v>
      </c>
    </row>
    <row r="6177" spans="1:7">
      <c r="A6177" s="4">
        <v>9</v>
      </c>
      <c r="B6177" s="4">
        <v>14</v>
      </c>
      <c r="C6177" s="4">
        <v>14</v>
      </c>
      <c r="D6177" s="4">
        <v>153.87</v>
      </c>
      <c r="E6177" s="4">
        <f t="shared" si="192"/>
        <v>0.15387000000000001</v>
      </c>
      <c r="F6177" s="4">
        <v>154.00200000000001</v>
      </c>
      <c r="G6177" s="4">
        <f t="shared" si="193"/>
        <v>0.154002</v>
      </c>
    </row>
    <row r="6178" spans="1:7">
      <c r="A6178" s="4">
        <v>9</v>
      </c>
      <c r="B6178" s="4">
        <v>14</v>
      </c>
      <c r="C6178" s="4">
        <v>15</v>
      </c>
      <c r="D6178" s="4">
        <v>261.065</v>
      </c>
      <c r="E6178" s="4">
        <f t="shared" si="192"/>
        <v>0.26106499999999999</v>
      </c>
      <c r="F6178" s="4">
        <v>281.428</v>
      </c>
      <c r="G6178" s="4">
        <f t="shared" si="193"/>
        <v>0.28142800000000001</v>
      </c>
    </row>
    <row r="6179" spans="1:7">
      <c r="A6179" s="4">
        <v>9</v>
      </c>
      <c r="B6179" s="4">
        <v>14</v>
      </c>
      <c r="C6179" s="4">
        <v>16</v>
      </c>
      <c r="D6179" s="4">
        <v>114.569</v>
      </c>
      <c r="E6179" s="4">
        <f t="shared" si="192"/>
        <v>0.114569</v>
      </c>
      <c r="F6179" s="4">
        <v>119.57</v>
      </c>
      <c r="G6179" s="4">
        <f t="shared" si="193"/>
        <v>0.11957</v>
      </c>
    </row>
    <row r="6180" spans="1:7">
      <c r="A6180" s="4">
        <v>9</v>
      </c>
      <c r="B6180" s="4">
        <v>14</v>
      </c>
      <c r="C6180" s="4">
        <v>17</v>
      </c>
      <c r="D6180" s="4">
        <v>35.167999999999999</v>
      </c>
      <c r="E6180" s="4">
        <f t="shared" si="192"/>
        <v>3.5167999999999998E-2</v>
      </c>
      <c r="F6180" s="4">
        <v>35.932000000000002</v>
      </c>
      <c r="G6180" s="4">
        <f t="shared" si="193"/>
        <v>3.5932000000000006E-2</v>
      </c>
    </row>
    <row r="6181" spans="1:7">
      <c r="A6181" s="4">
        <v>9</v>
      </c>
      <c r="B6181" s="4">
        <v>14</v>
      </c>
      <c r="C6181" s="4">
        <v>18</v>
      </c>
      <c r="D6181" s="4">
        <v>6.258</v>
      </c>
      <c r="E6181" s="4">
        <f t="shared" si="192"/>
        <v>6.2579999999999997E-3</v>
      </c>
      <c r="F6181" s="4">
        <v>6.5650000000000004</v>
      </c>
      <c r="G6181" s="4">
        <f t="shared" si="193"/>
        <v>6.5650000000000005E-3</v>
      </c>
    </row>
    <row r="6182" spans="1:7">
      <c r="A6182" s="4">
        <v>9</v>
      </c>
      <c r="B6182" s="4">
        <v>14</v>
      </c>
      <c r="C6182" s="4">
        <v>19</v>
      </c>
      <c r="D6182" s="4">
        <v>0</v>
      </c>
      <c r="E6182" s="4">
        <f t="shared" si="192"/>
        <v>0</v>
      </c>
      <c r="F6182" s="4">
        <v>0</v>
      </c>
      <c r="G6182" s="4">
        <f t="shared" si="193"/>
        <v>0</v>
      </c>
    </row>
    <row r="6183" spans="1:7">
      <c r="A6183" s="4">
        <v>9</v>
      </c>
      <c r="B6183" s="4">
        <v>14</v>
      </c>
      <c r="C6183" s="4">
        <v>20</v>
      </c>
      <c r="D6183" s="4">
        <v>0</v>
      </c>
      <c r="E6183" s="4">
        <f t="shared" si="192"/>
        <v>0</v>
      </c>
      <c r="F6183" s="4">
        <v>0</v>
      </c>
      <c r="G6183" s="4">
        <f t="shared" si="193"/>
        <v>0</v>
      </c>
    </row>
    <row r="6184" spans="1:7">
      <c r="A6184" s="4">
        <v>9</v>
      </c>
      <c r="B6184" s="4">
        <v>14</v>
      </c>
      <c r="C6184" s="4">
        <v>21</v>
      </c>
      <c r="D6184" s="4">
        <v>0</v>
      </c>
      <c r="E6184" s="4">
        <f t="shared" si="192"/>
        <v>0</v>
      </c>
      <c r="F6184" s="4">
        <v>0</v>
      </c>
      <c r="G6184" s="4">
        <f t="shared" si="193"/>
        <v>0</v>
      </c>
    </row>
    <row r="6185" spans="1:7">
      <c r="A6185" s="4">
        <v>9</v>
      </c>
      <c r="B6185" s="4">
        <v>14</v>
      </c>
      <c r="C6185" s="4">
        <v>22</v>
      </c>
      <c r="D6185" s="4">
        <v>0</v>
      </c>
      <c r="E6185" s="4">
        <f t="shared" si="192"/>
        <v>0</v>
      </c>
      <c r="F6185" s="4">
        <v>0</v>
      </c>
      <c r="G6185" s="4">
        <f t="shared" si="193"/>
        <v>0</v>
      </c>
    </row>
    <row r="6186" spans="1:7">
      <c r="A6186" s="4">
        <v>9</v>
      </c>
      <c r="B6186" s="4">
        <v>14</v>
      </c>
      <c r="C6186" s="4">
        <v>23</v>
      </c>
      <c r="D6186" s="4">
        <v>0</v>
      </c>
      <c r="E6186" s="4">
        <f t="shared" si="192"/>
        <v>0</v>
      </c>
      <c r="F6186" s="4">
        <v>0</v>
      </c>
      <c r="G6186" s="4">
        <f t="shared" si="193"/>
        <v>0</v>
      </c>
    </row>
    <row r="6187" spans="1:7">
      <c r="A6187" s="4">
        <v>9</v>
      </c>
      <c r="B6187" s="4">
        <v>15</v>
      </c>
      <c r="C6187" s="4">
        <v>0</v>
      </c>
      <c r="D6187" s="4">
        <v>0</v>
      </c>
      <c r="E6187" s="4">
        <f t="shared" si="192"/>
        <v>0</v>
      </c>
      <c r="F6187" s="4">
        <v>0</v>
      </c>
      <c r="G6187" s="4">
        <f t="shared" si="193"/>
        <v>0</v>
      </c>
    </row>
    <row r="6188" spans="1:7">
      <c r="A6188" s="4">
        <v>9</v>
      </c>
      <c r="B6188" s="4">
        <v>15</v>
      </c>
      <c r="C6188" s="4">
        <v>1</v>
      </c>
      <c r="D6188" s="4">
        <v>0</v>
      </c>
      <c r="E6188" s="4">
        <f t="shared" si="192"/>
        <v>0</v>
      </c>
      <c r="F6188" s="4">
        <v>0</v>
      </c>
      <c r="G6188" s="4">
        <f t="shared" si="193"/>
        <v>0</v>
      </c>
    </row>
    <row r="6189" spans="1:7">
      <c r="A6189" s="4">
        <v>9</v>
      </c>
      <c r="B6189" s="4">
        <v>15</v>
      </c>
      <c r="C6189" s="4">
        <v>2</v>
      </c>
      <c r="D6189" s="4">
        <v>0</v>
      </c>
      <c r="E6189" s="4">
        <f t="shared" si="192"/>
        <v>0</v>
      </c>
      <c r="F6189" s="4">
        <v>0</v>
      </c>
      <c r="G6189" s="4">
        <f t="shared" si="193"/>
        <v>0</v>
      </c>
    </row>
    <row r="6190" spans="1:7">
      <c r="A6190" s="4">
        <v>9</v>
      </c>
      <c r="B6190" s="4">
        <v>15</v>
      </c>
      <c r="C6190" s="4">
        <v>3</v>
      </c>
      <c r="D6190" s="4">
        <v>0</v>
      </c>
      <c r="E6190" s="4">
        <f t="shared" si="192"/>
        <v>0</v>
      </c>
      <c r="F6190" s="4">
        <v>0</v>
      </c>
      <c r="G6190" s="4">
        <f t="shared" si="193"/>
        <v>0</v>
      </c>
    </row>
    <row r="6191" spans="1:7">
      <c r="A6191" s="4">
        <v>9</v>
      </c>
      <c r="B6191" s="4">
        <v>15</v>
      </c>
      <c r="C6191" s="4">
        <v>4</v>
      </c>
      <c r="D6191" s="4">
        <v>0</v>
      </c>
      <c r="E6191" s="4">
        <f t="shared" si="192"/>
        <v>0</v>
      </c>
      <c r="F6191" s="4">
        <v>0</v>
      </c>
      <c r="G6191" s="4">
        <f t="shared" si="193"/>
        <v>0</v>
      </c>
    </row>
    <row r="6192" spans="1:7">
      <c r="A6192" s="4">
        <v>9</v>
      </c>
      <c r="B6192" s="4">
        <v>15</v>
      </c>
      <c r="C6192" s="4">
        <v>5</v>
      </c>
      <c r="D6192" s="4">
        <v>0</v>
      </c>
      <c r="E6192" s="4">
        <f t="shared" si="192"/>
        <v>0</v>
      </c>
      <c r="F6192" s="4">
        <v>0</v>
      </c>
      <c r="G6192" s="4">
        <f t="shared" si="193"/>
        <v>0</v>
      </c>
    </row>
    <row r="6193" spans="1:7">
      <c r="A6193" s="4">
        <v>9</v>
      </c>
      <c r="B6193" s="4">
        <v>15</v>
      </c>
      <c r="C6193" s="4">
        <v>6</v>
      </c>
      <c r="D6193" s="4">
        <v>19.663</v>
      </c>
      <c r="E6193" s="4">
        <f t="shared" si="192"/>
        <v>1.9663E-2</v>
      </c>
      <c r="F6193" s="4">
        <v>14.465999999999999</v>
      </c>
      <c r="G6193" s="4">
        <f t="shared" si="193"/>
        <v>1.4466E-2</v>
      </c>
    </row>
    <row r="6194" spans="1:7">
      <c r="A6194" s="4">
        <v>9</v>
      </c>
      <c r="B6194" s="4">
        <v>15</v>
      </c>
      <c r="C6194" s="4">
        <v>7</v>
      </c>
      <c r="D6194" s="4">
        <v>139.32400000000001</v>
      </c>
      <c r="E6194" s="4">
        <f t="shared" si="192"/>
        <v>0.139324</v>
      </c>
      <c r="F6194" s="4">
        <v>53.597000000000001</v>
      </c>
      <c r="G6194" s="4">
        <f t="shared" si="193"/>
        <v>5.3596999999999999E-2</v>
      </c>
    </row>
    <row r="6195" spans="1:7">
      <c r="A6195" s="4">
        <v>9</v>
      </c>
      <c r="B6195" s="4">
        <v>15</v>
      </c>
      <c r="C6195" s="4">
        <v>8</v>
      </c>
      <c r="D6195" s="4">
        <v>333.245</v>
      </c>
      <c r="E6195" s="4">
        <f t="shared" si="192"/>
        <v>0.33324500000000001</v>
      </c>
      <c r="F6195" s="4">
        <v>87.831999999999994</v>
      </c>
      <c r="G6195" s="4">
        <f t="shared" si="193"/>
        <v>8.7831999999999993E-2</v>
      </c>
    </row>
    <row r="6196" spans="1:7">
      <c r="A6196" s="4">
        <v>9</v>
      </c>
      <c r="B6196" s="4">
        <v>15</v>
      </c>
      <c r="C6196" s="4">
        <v>9</v>
      </c>
      <c r="D6196" s="4">
        <v>517.57399999999996</v>
      </c>
      <c r="E6196" s="4">
        <f t="shared" si="192"/>
        <v>0.51757399999999998</v>
      </c>
      <c r="F6196" s="4">
        <v>244.70400000000001</v>
      </c>
      <c r="G6196" s="4">
        <f t="shared" si="193"/>
        <v>0.244704</v>
      </c>
    </row>
    <row r="6197" spans="1:7">
      <c r="A6197" s="4">
        <v>9</v>
      </c>
      <c r="B6197" s="4">
        <v>15</v>
      </c>
      <c r="C6197" s="4">
        <v>10</v>
      </c>
      <c r="D6197" s="4">
        <v>651.67399999999998</v>
      </c>
      <c r="E6197" s="4">
        <f t="shared" si="192"/>
        <v>0.65167399999999998</v>
      </c>
      <c r="F6197" s="4">
        <v>402.12900000000002</v>
      </c>
      <c r="G6197" s="4">
        <f t="shared" si="193"/>
        <v>0.40212900000000001</v>
      </c>
    </row>
    <row r="6198" spans="1:7">
      <c r="A6198" s="4">
        <v>9</v>
      </c>
      <c r="B6198" s="4">
        <v>15</v>
      </c>
      <c r="C6198" s="4">
        <v>11</v>
      </c>
      <c r="D6198" s="4">
        <v>735.16899999999998</v>
      </c>
      <c r="E6198" s="4">
        <f t="shared" si="192"/>
        <v>0.73516899999999996</v>
      </c>
      <c r="F6198" s="4">
        <v>533.06399999999996</v>
      </c>
      <c r="G6198" s="4">
        <f t="shared" si="193"/>
        <v>0.53306399999999998</v>
      </c>
    </row>
    <row r="6199" spans="1:7">
      <c r="A6199" s="4">
        <v>9</v>
      </c>
      <c r="B6199" s="4">
        <v>15</v>
      </c>
      <c r="C6199" s="4">
        <v>12</v>
      </c>
      <c r="D6199" s="4">
        <v>748.98599999999999</v>
      </c>
      <c r="E6199" s="4">
        <f t="shared" si="192"/>
        <v>0.74898600000000004</v>
      </c>
      <c r="F6199" s="4">
        <v>611.01</v>
      </c>
      <c r="G6199" s="4">
        <f t="shared" si="193"/>
        <v>0.61100999999999994</v>
      </c>
    </row>
    <row r="6200" spans="1:7">
      <c r="A6200" s="4">
        <v>9</v>
      </c>
      <c r="B6200" s="4">
        <v>15</v>
      </c>
      <c r="C6200" s="4">
        <v>13</v>
      </c>
      <c r="D6200" s="4">
        <v>453.14800000000002</v>
      </c>
      <c r="E6200" s="4">
        <f t="shared" si="192"/>
        <v>0.45314800000000005</v>
      </c>
      <c r="F6200" s="4">
        <v>409.161</v>
      </c>
      <c r="G6200" s="4">
        <f t="shared" si="193"/>
        <v>0.409161</v>
      </c>
    </row>
    <row r="6201" spans="1:7">
      <c r="A6201" s="4">
        <v>9</v>
      </c>
      <c r="B6201" s="4">
        <v>15</v>
      </c>
      <c r="C6201" s="4">
        <v>14</v>
      </c>
      <c r="D6201" s="4">
        <v>198.965</v>
      </c>
      <c r="E6201" s="4">
        <f t="shared" si="192"/>
        <v>0.198965</v>
      </c>
      <c r="F6201" s="4">
        <v>199.267</v>
      </c>
      <c r="G6201" s="4">
        <f t="shared" si="193"/>
        <v>0.199267</v>
      </c>
    </row>
    <row r="6202" spans="1:7">
      <c r="A6202" s="4">
        <v>9</v>
      </c>
      <c r="B6202" s="4">
        <v>15</v>
      </c>
      <c r="C6202" s="4">
        <v>15</v>
      </c>
      <c r="D6202" s="4">
        <v>435.81400000000002</v>
      </c>
      <c r="E6202" s="4">
        <f t="shared" si="192"/>
        <v>0.43581400000000003</v>
      </c>
      <c r="F6202" s="4">
        <v>492.15499999999997</v>
      </c>
      <c r="G6202" s="4">
        <f t="shared" si="193"/>
        <v>0.49215499999999995</v>
      </c>
    </row>
    <row r="6203" spans="1:7">
      <c r="A6203" s="4">
        <v>9</v>
      </c>
      <c r="B6203" s="4">
        <v>15</v>
      </c>
      <c r="C6203" s="4">
        <v>16</v>
      </c>
      <c r="D6203" s="4">
        <v>285.56200000000001</v>
      </c>
      <c r="E6203" s="4">
        <f t="shared" si="192"/>
        <v>0.28556200000000004</v>
      </c>
      <c r="F6203" s="4">
        <v>400.63900000000001</v>
      </c>
      <c r="G6203" s="4">
        <f t="shared" si="193"/>
        <v>0.40063900000000002</v>
      </c>
    </row>
    <row r="6204" spans="1:7">
      <c r="A6204" s="4">
        <v>9</v>
      </c>
      <c r="B6204" s="4">
        <v>15</v>
      </c>
      <c r="C6204" s="4">
        <v>17</v>
      </c>
      <c r="D6204" s="4">
        <v>106.081</v>
      </c>
      <c r="E6204" s="4">
        <f t="shared" si="192"/>
        <v>0.10608100000000001</v>
      </c>
      <c r="F6204" s="4">
        <v>206.92500000000001</v>
      </c>
      <c r="G6204" s="4">
        <f t="shared" si="193"/>
        <v>0.206925</v>
      </c>
    </row>
    <row r="6205" spans="1:7">
      <c r="A6205" s="4">
        <v>9</v>
      </c>
      <c r="B6205" s="4">
        <v>15</v>
      </c>
      <c r="C6205" s="4">
        <v>18</v>
      </c>
      <c r="D6205" s="4">
        <v>7.7430000000000003</v>
      </c>
      <c r="E6205" s="4">
        <f t="shared" si="192"/>
        <v>7.7430000000000008E-3</v>
      </c>
      <c r="F6205" s="4">
        <v>12.157999999999999</v>
      </c>
      <c r="G6205" s="4">
        <f t="shared" si="193"/>
        <v>1.2157999999999999E-2</v>
      </c>
    </row>
    <row r="6206" spans="1:7">
      <c r="A6206" s="4">
        <v>9</v>
      </c>
      <c r="B6206" s="4">
        <v>15</v>
      </c>
      <c r="C6206" s="4">
        <v>19</v>
      </c>
      <c r="D6206" s="4">
        <v>0</v>
      </c>
      <c r="E6206" s="4">
        <f t="shared" si="192"/>
        <v>0</v>
      </c>
      <c r="F6206" s="4">
        <v>0</v>
      </c>
      <c r="G6206" s="4">
        <f t="shared" si="193"/>
        <v>0</v>
      </c>
    </row>
    <row r="6207" spans="1:7">
      <c r="A6207" s="4">
        <v>9</v>
      </c>
      <c r="B6207" s="4">
        <v>15</v>
      </c>
      <c r="C6207" s="4">
        <v>20</v>
      </c>
      <c r="D6207" s="4">
        <v>0</v>
      </c>
      <c r="E6207" s="4">
        <f t="shared" si="192"/>
        <v>0</v>
      </c>
      <c r="F6207" s="4">
        <v>0</v>
      </c>
      <c r="G6207" s="4">
        <f t="shared" si="193"/>
        <v>0</v>
      </c>
    </row>
    <row r="6208" spans="1:7">
      <c r="A6208" s="4">
        <v>9</v>
      </c>
      <c r="B6208" s="4">
        <v>15</v>
      </c>
      <c r="C6208" s="4">
        <v>21</v>
      </c>
      <c r="D6208" s="4">
        <v>0</v>
      </c>
      <c r="E6208" s="4">
        <f t="shared" si="192"/>
        <v>0</v>
      </c>
      <c r="F6208" s="4">
        <v>0</v>
      </c>
      <c r="G6208" s="4">
        <f t="shared" si="193"/>
        <v>0</v>
      </c>
    </row>
    <row r="6209" spans="1:7">
      <c r="A6209" s="4">
        <v>9</v>
      </c>
      <c r="B6209" s="4">
        <v>15</v>
      </c>
      <c r="C6209" s="4">
        <v>22</v>
      </c>
      <c r="D6209" s="4">
        <v>0</v>
      </c>
      <c r="E6209" s="4">
        <f t="shared" si="192"/>
        <v>0</v>
      </c>
      <c r="F6209" s="4">
        <v>0</v>
      </c>
      <c r="G6209" s="4">
        <f t="shared" si="193"/>
        <v>0</v>
      </c>
    </row>
    <row r="6210" spans="1:7">
      <c r="A6210" s="4">
        <v>9</v>
      </c>
      <c r="B6210" s="4">
        <v>15</v>
      </c>
      <c r="C6210" s="4">
        <v>23</v>
      </c>
      <c r="D6210" s="4">
        <v>0</v>
      </c>
      <c r="E6210" s="4">
        <f t="shared" si="192"/>
        <v>0</v>
      </c>
      <c r="F6210" s="4">
        <v>0</v>
      </c>
      <c r="G6210" s="4">
        <f t="shared" si="193"/>
        <v>0</v>
      </c>
    </row>
    <row r="6211" spans="1:7">
      <c r="A6211" s="4">
        <v>9</v>
      </c>
      <c r="B6211" s="4">
        <v>16</v>
      </c>
      <c r="C6211" s="4">
        <v>0</v>
      </c>
      <c r="D6211" s="4">
        <v>0</v>
      </c>
      <c r="E6211" s="4">
        <f t="shared" si="192"/>
        <v>0</v>
      </c>
      <c r="F6211" s="4">
        <v>0</v>
      </c>
      <c r="G6211" s="4">
        <f t="shared" si="193"/>
        <v>0</v>
      </c>
    </row>
    <row r="6212" spans="1:7">
      <c r="A6212" s="4">
        <v>9</v>
      </c>
      <c r="B6212" s="4">
        <v>16</v>
      </c>
      <c r="C6212" s="4">
        <v>1</v>
      </c>
      <c r="D6212" s="4">
        <v>0</v>
      </c>
      <c r="E6212" s="4">
        <f t="shared" si="192"/>
        <v>0</v>
      </c>
      <c r="F6212" s="4">
        <v>0</v>
      </c>
      <c r="G6212" s="4">
        <f t="shared" si="193"/>
        <v>0</v>
      </c>
    </row>
    <row r="6213" spans="1:7">
      <c r="A6213" s="4">
        <v>9</v>
      </c>
      <c r="B6213" s="4">
        <v>16</v>
      </c>
      <c r="C6213" s="4">
        <v>2</v>
      </c>
      <c r="D6213" s="4">
        <v>0</v>
      </c>
      <c r="E6213" s="4">
        <f t="shared" si="192"/>
        <v>0</v>
      </c>
      <c r="F6213" s="4">
        <v>0</v>
      </c>
      <c r="G6213" s="4">
        <f t="shared" si="193"/>
        <v>0</v>
      </c>
    </row>
    <row r="6214" spans="1:7">
      <c r="A6214" s="4">
        <v>9</v>
      </c>
      <c r="B6214" s="4">
        <v>16</v>
      </c>
      <c r="C6214" s="4">
        <v>3</v>
      </c>
      <c r="D6214" s="4">
        <v>0</v>
      </c>
      <c r="E6214" s="4">
        <f t="shared" si="192"/>
        <v>0</v>
      </c>
      <c r="F6214" s="4">
        <v>0</v>
      </c>
      <c r="G6214" s="4">
        <f t="shared" si="193"/>
        <v>0</v>
      </c>
    </row>
    <row r="6215" spans="1:7">
      <c r="A6215" s="4">
        <v>9</v>
      </c>
      <c r="B6215" s="4">
        <v>16</v>
      </c>
      <c r="C6215" s="4">
        <v>4</v>
      </c>
      <c r="D6215" s="4">
        <v>0</v>
      </c>
      <c r="E6215" s="4">
        <f t="shared" si="192"/>
        <v>0</v>
      </c>
      <c r="F6215" s="4">
        <v>0</v>
      </c>
      <c r="G6215" s="4">
        <f t="shared" si="193"/>
        <v>0</v>
      </c>
    </row>
    <row r="6216" spans="1:7">
      <c r="A6216" s="4">
        <v>9</v>
      </c>
      <c r="B6216" s="4">
        <v>16</v>
      </c>
      <c r="C6216" s="4">
        <v>5</v>
      </c>
      <c r="D6216" s="4">
        <v>0</v>
      </c>
      <c r="E6216" s="4">
        <f t="shared" si="192"/>
        <v>0</v>
      </c>
      <c r="F6216" s="4">
        <v>0</v>
      </c>
      <c r="G6216" s="4">
        <f t="shared" si="193"/>
        <v>0</v>
      </c>
    </row>
    <row r="6217" spans="1:7">
      <c r="A6217" s="4">
        <v>9</v>
      </c>
      <c r="B6217" s="4">
        <v>16</v>
      </c>
      <c r="C6217" s="4">
        <v>6</v>
      </c>
      <c r="D6217" s="4">
        <v>18.579999999999998</v>
      </c>
      <c r="E6217" s="4">
        <f t="shared" si="192"/>
        <v>1.8579999999999999E-2</v>
      </c>
      <c r="F6217" s="4">
        <v>8.5820000000000007</v>
      </c>
      <c r="G6217" s="4">
        <f t="shared" si="193"/>
        <v>8.5820000000000011E-3</v>
      </c>
    </row>
    <row r="6218" spans="1:7">
      <c r="A6218" s="4">
        <v>9</v>
      </c>
      <c r="B6218" s="4">
        <v>16</v>
      </c>
      <c r="C6218" s="4">
        <v>7</v>
      </c>
      <c r="D6218" s="4">
        <v>158.34800000000001</v>
      </c>
      <c r="E6218" s="4">
        <f t="shared" si="192"/>
        <v>0.15834800000000002</v>
      </c>
      <c r="F6218" s="4">
        <v>38.716999999999999</v>
      </c>
      <c r="G6218" s="4">
        <f t="shared" si="193"/>
        <v>3.8717000000000001E-2</v>
      </c>
    </row>
    <row r="6219" spans="1:7">
      <c r="A6219" s="4">
        <v>9</v>
      </c>
      <c r="B6219" s="4">
        <v>16</v>
      </c>
      <c r="C6219" s="4">
        <v>8</v>
      </c>
      <c r="D6219" s="4">
        <v>334.13799999999998</v>
      </c>
      <c r="E6219" s="4">
        <f t="shared" si="192"/>
        <v>0.33413799999999999</v>
      </c>
      <c r="F6219" s="4">
        <v>95.947999999999993</v>
      </c>
      <c r="G6219" s="4">
        <f t="shared" si="193"/>
        <v>9.5947999999999992E-2</v>
      </c>
    </row>
    <row r="6220" spans="1:7">
      <c r="A6220" s="4">
        <v>9</v>
      </c>
      <c r="B6220" s="4">
        <v>16</v>
      </c>
      <c r="C6220" s="4">
        <v>9</v>
      </c>
      <c r="D6220" s="4">
        <v>523.09500000000003</v>
      </c>
      <c r="E6220" s="4">
        <f t="shared" si="192"/>
        <v>0.52309499999999998</v>
      </c>
      <c r="F6220" s="4">
        <v>259.75799999999998</v>
      </c>
      <c r="G6220" s="4">
        <f t="shared" si="193"/>
        <v>0.25975799999999999</v>
      </c>
    </row>
    <row r="6221" spans="1:7">
      <c r="A6221" s="4">
        <v>9</v>
      </c>
      <c r="B6221" s="4">
        <v>16</v>
      </c>
      <c r="C6221" s="4">
        <v>10</v>
      </c>
      <c r="D6221" s="4">
        <v>598.38199999999995</v>
      </c>
      <c r="E6221" s="4">
        <f t="shared" si="192"/>
        <v>0.59838199999999997</v>
      </c>
      <c r="F6221" s="4">
        <v>387.82600000000002</v>
      </c>
      <c r="G6221" s="4">
        <f t="shared" si="193"/>
        <v>0.387826</v>
      </c>
    </row>
    <row r="6222" spans="1:7">
      <c r="A6222" s="4">
        <v>9</v>
      </c>
      <c r="B6222" s="4">
        <v>16</v>
      </c>
      <c r="C6222" s="4">
        <v>11</v>
      </c>
      <c r="D6222" s="4">
        <v>442.49900000000002</v>
      </c>
      <c r="E6222" s="4">
        <f t="shared" si="192"/>
        <v>0.44249900000000003</v>
      </c>
      <c r="F6222" s="4">
        <v>369.13099999999997</v>
      </c>
      <c r="G6222" s="4">
        <f t="shared" si="193"/>
        <v>0.36913099999999999</v>
      </c>
    </row>
    <row r="6223" spans="1:7">
      <c r="A6223" s="4">
        <v>9</v>
      </c>
      <c r="B6223" s="4">
        <v>16</v>
      </c>
      <c r="C6223" s="4">
        <v>12</v>
      </c>
      <c r="D6223" s="4">
        <v>718.60699999999997</v>
      </c>
      <c r="E6223" s="4">
        <f t="shared" si="192"/>
        <v>0.718607</v>
      </c>
      <c r="F6223" s="4">
        <v>582.19500000000005</v>
      </c>
      <c r="G6223" s="4">
        <f t="shared" si="193"/>
        <v>0.58219500000000002</v>
      </c>
    </row>
    <row r="6224" spans="1:7">
      <c r="A6224" s="4">
        <v>9</v>
      </c>
      <c r="B6224" s="4">
        <v>16</v>
      </c>
      <c r="C6224" s="4">
        <v>13</v>
      </c>
      <c r="D6224" s="4">
        <v>445.18200000000002</v>
      </c>
      <c r="E6224" s="4">
        <f t="shared" si="192"/>
        <v>0.44518200000000002</v>
      </c>
      <c r="F6224" s="4">
        <v>415.89800000000002</v>
      </c>
      <c r="G6224" s="4">
        <f t="shared" si="193"/>
        <v>0.41589800000000005</v>
      </c>
    </row>
    <row r="6225" spans="1:7">
      <c r="A6225" s="4">
        <v>9</v>
      </c>
      <c r="B6225" s="4">
        <v>16</v>
      </c>
      <c r="C6225" s="4">
        <v>14</v>
      </c>
      <c r="D6225" s="4">
        <v>453.59899999999999</v>
      </c>
      <c r="E6225" s="4">
        <f t="shared" si="192"/>
        <v>0.45359899999999997</v>
      </c>
      <c r="F6225" s="4">
        <v>454.279</v>
      </c>
      <c r="G6225" s="4">
        <f t="shared" si="193"/>
        <v>0.45427899999999999</v>
      </c>
    </row>
    <row r="6226" spans="1:7">
      <c r="A6226" s="4">
        <v>9</v>
      </c>
      <c r="B6226" s="4">
        <v>16</v>
      </c>
      <c r="C6226" s="4">
        <v>15</v>
      </c>
      <c r="D6226" s="4">
        <v>419.35199999999998</v>
      </c>
      <c r="E6226" s="4">
        <f t="shared" si="192"/>
        <v>0.419352</v>
      </c>
      <c r="F6226" s="4">
        <v>473.726</v>
      </c>
      <c r="G6226" s="4">
        <f t="shared" si="193"/>
        <v>0.47372599999999998</v>
      </c>
    </row>
    <row r="6227" spans="1:7">
      <c r="A6227" s="4">
        <v>9</v>
      </c>
      <c r="B6227" s="4">
        <v>16</v>
      </c>
      <c r="C6227" s="4">
        <v>16</v>
      </c>
      <c r="D6227" s="4">
        <v>132.71600000000001</v>
      </c>
      <c r="E6227" s="4">
        <f t="shared" si="192"/>
        <v>0.132716</v>
      </c>
      <c r="F6227" s="4">
        <v>154.98599999999999</v>
      </c>
      <c r="G6227" s="4">
        <f t="shared" si="193"/>
        <v>0.15498599999999998</v>
      </c>
    </row>
    <row r="6228" spans="1:7">
      <c r="A6228" s="4">
        <v>9</v>
      </c>
      <c r="B6228" s="4">
        <v>16</v>
      </c>
      <c r="C6228" s="4">
        <v>17</v>
      </c>
      <c r="D6228" s="4">
        <v>44.854999999999997</v>
      </c>
      <c r="E6228" s="4">
        <f t="shared" ref="E6228:E6291" si="194">D6228/1000</f>
        <v>4.4854999999999999E-2</v>
      </c>
      <c r="F6228" s="4">
        <v>50.314999999999998</v>
      </c>
      <c r="G6228" s="4">
        <f t="shared" ref="G6228:G6291" si="195">F6228/1000</f>
        <v>5.0314999999999999E-2</v>
      </c>
    </row>
    <row r="6229" spans="1:7">
      <c r="A6229" s="4">
        <v>9</v>
      </c>
      <c r="B6229" s="4">
        <v>16</v>
      </c>
      <c r="C6229" s="4">
        <v>18</v>
      </c>
      <c r="D6229" s="4">
        <v>1.903</v>
      </c>
      <c r="E6229" s="4">
        <f t="shared" si="194"/>
        <v>1.903E-3</v>
      </c>
      <c r="F6229" s="4">
        <v>3.3650000000000002</v>
      </c>
      <c r="G6229" s="4">
        <f t="shared" si="195"/>
        <v>3.3650000000000004E-3</v>
      </c>
    </row>
    <row r="6230" spans="1:7">
      <c r="A6230" s="4">
        <v>9</v>
      </c>
      <c r="B6230" s="4">
        <v>16</v>
      </c>
      <c r="C6230" s="4">
        <v>19</v>
      </c>
      <c r="D6230" s="4">
        <v>0</v>
      </c>
      <c r="E6230" s="4">
        <f t="shared" si="194"/>
        <v>0</v>
      </c>
      <c r="F6230" s="4">
        <v>0</v>
      </c>
      <c r="G6230" s="4">
        <f t="shared" si="195"/>
        <v>0</v>
      </c>
    </row>
    <row r="6231" spans="1:7">
      <c r="A6231" s="4">
        <v>9</v>
      </c>
      <c r="B6231" s="4">
        <v>16</v>
      </c>
      <c r="C6231" s="4">
        <v>20</v>
      </c>
      <c r="D6231" s="4">
        <v>0</v>
      </c>
      <c r="E6231" s="4">
        <f t="shared" si="194"/>
        <v>0</v>
      </c>
      <c r="F6231" s="4">
        <v>0</v>
      </c>
      <c r="G6231" s="4">
        <f t="shared" si="195"/>
        <v>0</v>
      </c>
    </row>
    <row r="6232" spans="1:7">
      <c r="A6232" s="4">
        <v>9</v>
      </c>
      <c r="B6232" s="4">
        <v>16</v>
      </c>
      <c r="C6232" s="4">
        <v>21</v>
      </c>
      <c r="D6232" s="4">
        <v>0</v>
      </c>
      <c r="E6232" s="4">
        <f t="shared" si="194"/>
        <v>0</v>
      </c>
      <c r="F6232" s="4">
        <v>0</v>
      </c>
      <c r="G6232" s="4">
        <f t="shared" si="195"/>
        <v>0</v>
      </c>
    </row>
    <row r="6233" spans="1:7">
      <c r="A6233" s="4">
        <v>9</v>
      </c>
      <c r="B6233" s="4">
        <v>16</v>
      </c>
      <c r="C6233" s="4">
        <v>22</v>
      </c>
      <c r="D6233" s="4">
        <v>0</v>
      </c>
      <c r="E6233" s="4">
        <f t="shared" si="194"/>
        <v>0</v>
      </c>
      <c r="F6233" s="4">
        <v>0</v>
      </c>
      <c r="G6233" s="4">
        <f t="shared" si="195"/>
        <v>0</v>
      </c>
    </row>
    <row r="6234" spans="1:7">
      <c r="A6234" s="4">
        <v>9</v>
      </c>
      <c r="B6234" s="4">
        <v>16</v>
      </c>
      <c r="C6234" s="4">
        <v>23</v>
      </c>
      <c r="D6234" s="4">
        <v>0</v>
      </c>
      <c r="E6234" s="4">
        <f t="shared" si="194"/>
        <v>0</v>
      </c>
      <c r="F6234" s="4">
        <v>0</v>
      </c>
      <c r="G6234" s="4">
        <f t="shared" si="195"/>
        <v>0</v>
      </c>
    </row>
    <row r="6235" spans="1:7">
      <c r="A6235" s="4">
        <v>9</v>
      </c>
      <c r="B6235" s="4">
        <v>17</v>
      </c>
      <c r="C6235" s="4">
        <v>0</v>
      </c>
      <c r="D6235" s="4">
        <v>0</v>
      </c>
      <c r="E6235" s="4">
        <f t="shared" si="194"/>
        <v>0</v>
      </c>
      <c r="F6235" s="4">
        <v>0</v>
      </c>
      <c r="G6235" s="4">
        <f t="shared" si="195"/>
        <v>0</v>
      </c>
    </row>
    <row r="6236" spans="1:7">
      <c r="A6236" s="4">
        <v>9</v>
      </c>
      <c r="B6236" s="4">
        <v>17</v>
      </c>
      <c r="C6236" s="4">
        <v>1</v>
      </c>
      <c r="D6236" s="4">
        <v>0</v>
      </c>
      <c r="E6236" s="4">
        <f t="shared" si="194"/>
        <v>0</v>
      </c>
      <c r="F6236" s="4">
        <v>0</v>
      </c>
      <c r="G6236" s="4">
        <f t="shared" si="195"/>
        <v>0</v>
      </c>
    </row>
    <row r="6237" spans="1:7">
      <c r="A6237" s="4">
        <v>9</v>
      </c>
      <c r="B6237" s="4">
        <v>17</v>
      </c>
      <c r="C6237" s="4">
        <v>2</v>
      </c>
      <c r="D6237" s="4">
        <v>0</v>
      </c>
      <c r="E6237" s="4">
        <f t="shared" si="194"/>
        <v>0</v>
      </c>
      <c r="F6237" s="4">
        <v>0</v>
      </c>
      <c r="G6237" s="4">
        <f t="shared" si="195"/>
        <v>0</v>
      </c>
    </row>
    <row r="6238" spans="1:7">
      <c r="A6238" s="4">
        <v>9</v>
      </c>
      <c r="B6238" s="4">
        <v>17</v>
      </c>
      <c r="C6238" s="4">
        <v>3</v>
      </c>
      <c r="D6238" s="4">
        <v>0</v>
      </c>
      <c r="E6238" s="4">
        <f t="shared" si="194"/>
        <v>0</v>
      </c>
      <c r="F6238" s="4">
        <v>0</v>
      </c>
      <c r="G6238" s="4">
        <f t="shared" si="195"/>
        <v>0</v>
      </c>
    </row>
    <row r="6239" spans="1:7">
      <c r="A6239" s="4">
        <v>9</v>
      </c>
      <c r="B6239" s="4">
        <v>17</v>
      </c>
      <c r="C6239" s="4">
        <v>4</v>
      </c>
      <c r="D6239" s="4">
        <v>0</v>
      </c>
      <c r="E6239" s="4">
        <f t="shared" si="194"/>
        <v>0</v>
      </c>
      <c r="F6239" s="4">
        <v>0</v>
      </c>
      <c r="G6239" s="4">
        <f t="shared" si="195"/>
        <v>0</v>
      </c>
    </row>
    <row r="6240" spans="1:7">
      <c r="A6240" s="4">
        <v>9</v>
      </c>
      <c r="B6240" s="4">
        <v>17</v>
      </c>
      <c r="C6240" s="4">
        <v>5</v>
      </c>
      <c r="D6240" s="4">
        <v>0</v>
      </c>
      <c r="E6240" s="4">
        <f t="shared" si="194"/>
        <v>0</v>
      </c>
      <c r="F6240" s="4">
        <v>0</v>
      </c>
      <c r="G6240" s="4">
        <f t="shared" si="195"/>
        <v>0</v>
      </c>
    </row>
    <row r="6241" spans="1:7">
      <c r="A6241" s="4">
        <v>9</v>
      </c>
      <c r="B6241" s="4">
        <v>17</v>
      </c>
      <c r="C6241" s="4">
        <v>6</v>
      </c>
      <c r="D6241" s="4">
        <v>5.6639999999999997</v>
      </c>
      <c r="E6241" s="4">
        <f t="shared" si="194"/>
        <v>5.6639999999999998E-3</v>
      </c>
      <c r="F6241" s="4">
        <v>5.6379999999999999</v>
      </c>
      <c r="G6241" s="4">
        <f t="shared" si="195"/>
        <v>5.6379999999999998E-3</v>
      </c>
    </row>
    <row r="6242" spans="1:7">
      <c r="A6242" s="4">
        <v>9</v>
      </c>
      <c r="B6242" s="4">
        <v>17</v>
      </c>
      <c r="C6242" s="4">
        <v>7</v>
      </c>
      <c r="D6242" s="4">
        <v>53.197000000000003</v>
      </c>
      <c r="E6242" s="4">
        <f t="shared" si="194"/>
        <v>5.3197000000000001E-2</v>
      </c>
      <c r="F6242" s="4">
        <v>50.82</v>
      </c>
      <c r="G6242" s="4">
        <f t="shared" si="195"/>
        <v>5.0819999999999997E-2</v>
      </c>
    </row>
    <row r="6243" spans="1:7">
      <c r="A6243" s="4">
        <v>9</v>
      </c>
      <c r="B6243" s="4">
        <v>17</v>
      </c>
      <c r="C6243" s="4">
        <v>8</v>
      </c>
      <c r="D6243" s="4">
        <v>179.43</v>
      </c>
      <c r="E6243" s="4">
        <f t="shared" si="194"/>
        <v>0.17943000000000001</v>
      </c>
      <c r="F6243" s="4">
        <v>154.91</v>
      </c>
      <c r="G6243" s="4">
        <f t="shared" si="195"/>
        <v>0.15490999999999999</v>
      </c>
    </row>
    <row r="6244" spans="1:7">
      <c r="A6244" s="4">
        <v>9</v>
      </c>
      <c r="B6244" s="4">
        <v>17</v>
      </c>
      <c r="C6244" s="4">
        <v>9</v>
      </c>
      <c r="D6244" s="4">
        <v>464.851</v>
      </c>
      <c r="E6244" s="4">
        <f t="shared" si="194"/>
        <v>0.46485100000000001</v>
      </c>
      <c r="F6244" s="4">
        <v>245.376</v>
      </c>
      <c r="G6244" s="4">
        <f t="shared" si="195"/>
        <v>0.24537600000000001</v>
      </c>
    </row>
    <row r="6245" spans="1:7">
      <c r="A6245" s="4">
        <v>9</v>
      </c>
      <c r="B6245" s="4">
        <v>17</v>
      </c>
      <c r="C6245" s="4">
        <v>10</v>
      </c>
      <c r="D6245" s="4">
        <v>217.94</v>
      </c>
      <c r="E6245" s="4">
        <f t="shared" si="194"/>
        <v>0.21793999999999999</v>
      </c>
      <c r="F6245" s="4">
        <v>206.56299999999999</v>
      </c>
      <c r="G6245" s="4">
        <f t="shared" si="195"/>
        <v>0.206563</v>
      </c>
    </row>
    <row r="6246" spans="1:7">
      <c r="A6246" s="4">
        <v>9</v>
      </c>
      <c r="B6246" s="4">
        <v>17</v>
      </c>
      <c r="C6246" s="4">
        <v>11</v>
      </c>
      <c r="D6246" s="4">
        <v>720.60799999999995</v>
      </c>
      <c r="E6246" s="4">
        <f t="shared" si="194"/>
        <v>0.72060799999999992</v>
      </c>
      <c r="F6246" s="4">
        <v>547.06600000000003</v>
      </c>
      <c r="G6246" s="4">
        <f t="shared" si="195"/>
        <v>0.54706600000000005</v>
      </c>
    </row>
    <row r="6247" spans="1:7">
      <c r="A6247" s="4">
        <v>9</v>
      </c>
      <c r="B6247" s="4">
        <v>17</v>
      </c>
      <c r="C6247" s="4">
        <v>12</v>
      </c>
      <c r="D6247" s="4">
        <v>687.21799999999996</v>
      </c>
      <c r="E6247" s="4">
        <f t="shared" si="194"/>
        <v>0.687218</v>
      </c>
      <c r="F6247" s="4">
        <v>566.42499999999995</v>
      </c>
      <c r="G6247" s="4">
        <f t="shared" si="195"/>
        <v>0.56642499999999996</v>
      </c>
    </row>
    <row r="6248" spans="1:7">
      <c r="A6248" s="4">
        <v>9</v>
      </c>
      <c r="B6248" s="4">
        <v>17</v>
      </c>
      <c r="C6248" s="4">
        <v>13</v>
      </c>
      <c r="D6248" s="4">
        <v>481.07799999999997</v>
      </c>
      <c r="E6248" s="4">
        <f t="shared" si="194"/>
        <v>0.48107799999999995</v>
      </c>
      <c r="F6248" s="4">
        <v>443.27800000000002</v>
      </c>
      <c r="G6248" s="4">
        <f t="shared" si="195"/>
        <v>0.44327800000000001</v>
      </c>
    </row>
    <row r="6249" spans="1:7">
      <c r="A6249" s="4">
        <v>9</v>
      </c>
      <c r="B6249" s="4">
        <v>17</v>
      </c>
      <c r="C6249" s="4">
        <v>14</v>
      </c>
      <c r="D6249" s="4">
        <v>654.75400000000002</v>
      </c>
      <c r="E6249" s="4">
        <f t="shared" si="194"/>
        <v>0.65475400000000006</v>
      </c>
      <c r="F6249" s="4">
        <v>655.55100000000004</v>
      </c>
      <c r="G6249" s="4">
        <f t="shared" si="195"/>
        <v>0.65555099999999999</v>
      </c>
    </row>
    <row r="6250" spans="1:7">
      <c r="A6250" s="4">
        <v>9</v>
      </c>
      <c r="B6250" s="4">
        <v>17</v>
      </c>
      <c r="C6250" s="4">
        <v>15</v>
      </c>
      <c r="D6250" s="4">
        <v>512.84299999999996</v>
      </c>
      <c r="E6250" s="4">
        <f t="shared" si="194"/>
        <v>0.51284299999999994</v>
      </c>
      <c r="F6250" s="4">
        <v>590.46799999999996</v>
      </c>
      <c r="G6250" s="4">
        <f t="shared" si="195"/>
        <v>0.59046799999999999</v>
      </c>
    </row>
    <row r="6251" spans="1:7">
      <c r="A6251" s="4">
        <v>9</v>
      </c>
      <c r="B6251" s="4">
        <v>17</v>
      </c>
      <c r="C6251" s="4">
        <v>16</v>
      </c>
      <c r="D6251" s="4">
        <v>318.084</v>
      </c>
      <c r="E6251" s="4">
        <f t="shared" si="194"/>
        <v>0.31808399999999998</v>
      </c>
      <c r="F6251" s="4">
        <v>461.93</v>
      </c>
      <c r="G6251" s="4">
        <f t="shared" si="195"/>
        <v>0.46193000000000001</v>
      </c>
    </row>
    <row r="6252" spans="1:7">
      <c r="A6252" s="4">
        <v>9</v>
      </c>
      <c r="B6252" s="4">
        <v>17</v>
      </c>
      <c r="C6252" s="4">
        <v>17</v>
      </c>
      <c r="D6252" s="4">
        <v>109.557</v>
      </c>
      <c r="E6252" s="4">
        <f t="shared" si="194"/>
        <v>0.109557</v>
      </c>
      <c r="F6252" s="4">
        <v>272.50700000000001</v>
      </c>
      <c r="G6252" s="4">
        <f t="shared" si="195"/>
        <v>0.272507</v>
      </c>
    </row>
    <row r="6253" spans="1:7">
      <c r="A6253" s="4">
        <v>9</v>
      </c>
      <c r="B6253" s="4">
        <v>17</v>
      </c>
      <c r="C6253" s="4">
        <v>18</v>
      </c>
      <c r="D6253" s="4">
        <v>8.4250000000000007</v>
      </c>
      <c r="E6253" s="4">
        <f t="shared" si="194"/>
        <v>8.4250000000000002E-3</v>
      </c>
      <c r="F6253" s="4">
        <v>46.295000000000002</v>
      </c>
      <c r="G6253" s="4">
        <f t="shared" si="195"/>
        <v>4.6295000000000003E-2</v>
      </c>
    </row>
    <row r="6254" spans="1:7">
      <c r="A6254" s="4">
        <v>9</v>
      </c>
      <c r="B6254" s="4">
        <v>17</v>
      </c>
      <c r="C6254" s="4">
        <v>19</v>
      </c>
      <c r="D6254" s="4">
        <v>0</v>
      </c>
      <c r="E6254" s="4">
        <f t="shared" si="194"/>
        <v>0</v>
      </c>
      <c r="F6254" s="4">
        <v>0</v>
      </c>
      <c r="G6254" s="4">
        <f t="shared" si="195"/>
        <v>0</v>
      </c>
    </row>
    <row r="6255" spans="1:7">
      <c r="A6255" s="4">
        <v>9</v>
      </c>
      <c r="B6255" s="4">
        <v>17</v>
      </c>
      <c r="C6255" s="4">
        <v>20</v>
      </c>
      <c r="D6255" s="4">
        <v>0</v>
      </c>
      <c r="E6255" s="4">
        <f t="shared" si="194"/>
        <v>0</v>
      </c>
      <c r="F6255" s="4">
        <v>0</v>
      </c>
      <c r="G6255" s="4">
        <f t="shared" si="195"/>
        <v>0</v>
      </c>
    </row>
    <row r="6256" spans="1:7">
      <c r="A6256" s="4">
        <v>9</v>
      </c>
      <c r="B6256" s="4">
        <v>17</v>
      </c>
      <c r="C6256" s="4">
        <v>21</v>
      </c>
      <c r="D6256" s="4">
        <v>0</v>
      </c>
      <c r="E6256" s="4">
        <f t="shared" si="194"/>
        <v>0</v>
      </c>
      <c r="F6256" s="4">
        <v>0</v>
      </c>
      <c r="G6256" s="4">
        <f t="shared" si="195"/>
        <v>0</v>
      </c>
    </row>
    <row r="6257" spans="1:7">
      <c r="A6257" s="4">
        <v>9</v>
      </c>
      <c r="B6257" s="4">
        <v>17</v>
      </c>
      <c r="C6257" s="4">
        <v>22</v>
      </c>
      <c r="D6257" s="4">
        <v>0</v>
      </c>
      <c r="E6257" s="4">
        <f t="shared" si="194"/>
        <v>0</v>
      </c>
      <c r="F6257" s="4">
        <v>0</v>
      </c>
      <c r="G6257" s="4">
        <f t="shared" si="195"/>
        <v>0</v>
      </c>
    </row>
    <row r="6258" spans="1:7">
      <c r="A6258" s="4">
        <v>9</v>
      </c>
      <c r="B6258" s="4">
        <v>17</v>
      </c>
      <c r="C6258" s="4">
        <v>23</v>
      </c>
      <c r="D6258" s="4">
        <v>0</v>
      </c>
      <c r="E6258" s="4">
        <f t="shared" si="194"/>
        <v>0</v>
      </c>
      <c r="F6258" s="4">
        <v>0</v>
      </c>
      <c r="G6258" s="4">
        <f t="shared" si="195"/>
        <v>0</v>
      </c>
    </row>
    <row r="6259" spans="1:7">
      <c r="A6259" s="4">
        <v>9</v>
      </c>
      <c r="B6259" s="4">
        <v>18</v>
      </c>
      <c r="C6259" s="4">
        <v>0</v>
      </c>
      <c r="D6259" s="4">
        <v>0</v>
      </c>
      <c r="E6259" s="4">
        <f t="shared" si="194"/>
        <v>0</v>
      </c>
      <c r="F6259" s="4">
        <v>0</v>
      </c>
      <c r="G6259" s="4">
        <f t="shared" si="195"/>
        <v>0</v>
      </c>
    </row>
    <row r="6260" spans="1:7">
      <c r="A6260" s="4">
        <v>9</v>
      </c>
      <c r="B6260" s="4">
        <v>18</v>
      </c>
      <c r="C6260" s="4">
        <v>1</v>
      </c>
      <c r="D6260" s="4">
        <v>0</v>
      </c>
      <c r="E6260" s="4">
        <f t="shared" si="194"/>
        <v>0</v>
      </c>
      <c r="F6260" s="4">
        <v>0</v>
      </c>
      <c r="G6260" s="4">
        <f t="shared" si="195"/>
        <v>0</v>
      </c>
    </row>
    <row r="6261" spans="1:7">
      <c r="A6261" s="4">
        <v>9</v>
      </c>
      <c r="B6261" s="4">
        <v>18</v>
      </c>
      <c r="C6261" s="4">
        <v>2</v>
      </c>
      <c r="D6261" s="4">
        <v>0</v>
      </c>
      <c r="E6261" s="4">
        <f t="shared" si="194"/>
        <v>0</v>
      </c>
      <c r="F6261" s="4">
        <v>0</v>
      </c>
      <c r="G6261" s="4">
        <f t="shared" si="195"/>
        <v>0</v>
      </c>
    </row>
    <row r="6262" spans="1:7">
      <c r="A6262" s="4">
        <v>9</v>
      </c>
      <c r="B6262" s="4">
        <v>18</v>
      </c>
      <c r="C6262" s="4">
        <v>3</v>
      </c>
      <c r="D6262" s="4">
        <v>0</v>
      </c>
      <c r="E6262" s="4">
        <f t="shared" si="194"/>
        <v>0</v>
      </c>
      <c r="F6262" s="4">
        <v>0</v>
      </c>
      <c r="G6262" s="4">
        <f t="shared" si="195"/>
        <v>0</v>
      </c>
    </row>
    <row r="6263" spans="1:7">
      <c r="A6263" s="4">
        <v>9</v>
      </c>
      <c r="B6263" s="4">
        <v>18</v>
      </c>
      <c r="C6263" s="4">
        <v>4</v>
      </c>
      <c r="D6263" s="4">
        <v>0</v>
      </c>
      <c r="E6263" s="4">
        <f t="shared" si="194"/>
        <v>0</v>
      </c>
      <c r="F6263" s="4">
        <v>0</v>
      </c>
      <c r="G6263" s="4">
        <f t="shared" si="195"/>
        <v>0</v>
      </c>
    </row>
    <row r="6264" spans="1:7">
      <c r="A6264" s="4">
        <v>9</v>
      </c>
      <c r="B6264" s="4">
        <v>18</v>
      </c>
      <c r="C6264" s="4">
        <v>5</v>
      </c>
      <c r="D6264" s="4">
        <v>0</v>
      </c>
      <c r="E6264" s="4">
        <f t="shared" si="194"/>
        <v>0</v>
      </c>
      <c r="F6264" s="4">
        <v>0</v>
      </c>
      <c r="G6264" s="4">
        <f t="shared" si="195"/>
        <v>0</v>
      </c>
    </row>
    <row r="6265" spans="1:7">
      <c r="A6265" s="4">
        <v>9</v>
      </c>
      <c r="B6265" s="4">
        <v>18</v>
      </c>
      <c r="C6265" s="4">
        <v>6</v>
      </c>
      <c r="D6265" s="4">
        <v>18.8</v>
      </c>
      <c r="E6265" s="4">
        <f t="shared" si="194"/>
        <v>1.8800000000000001E-2</v>
      </c>
      <c r="F6265" s="4">
        <v>12.952999999999999</v>
      </c>
      <c r="G6265" s="4">
        <f t="shared" si="195"/>
        <v>1.2952999999999999E-2</v>
      </c>
    </row>
    <row r="6266" spans="1:7">
      <c r="A6266" s="4">
        <v>9</v>
      </c>
      <c r="B6266" s="4">
        <v>18</v>
      </c>
      <c r="C6266" s="4">
        <v>7</v>
      </c>
      <c r="D6266" s="4">
        <v>153.60300000000001</v>
      </c>
      <c r="E6266" s="4">
        <f t="shared" si="194"/>
        <v>0.15360300000000002</v>
      </c>
      <c r="F6266" s="4">
        <v>31.95</v>
      </c>
      <c r="G6266" s="4">
        <f t="shared" si="195"/>
        <v>3.1949999999999999E-2</v>
      </c>
    </row>
    <row r="6267" spans="1:7">
      <c r="A6267" s="4">
        <v>9</v>
      </c>
      <c r="B6267" s="4">
        <v>18</v>
      </c>
      <c r="C6267" s="4">
        <v>8</v>
      </c>
      <c r="D6267" s="4">
        <v>360.97</v>
      </c>
      <c r="E6267" s="4">
        <f t="shared" si="194"/>
        <v>0.36097000000000001</v>
      </c>
      <c r="F6267" s="4">
        <v>80.378</v>
      </c>
      <c r="G6267" s="4">
        <f t="shared" si="195"/>
        <v>8.0378000000000005E-2</v>
      </c>
    </row>
    <row r="6268" spans="1:7">
      <c r="A6268" s="4">
        <v>9</v>
      </c>
      <c r="B6268" s="4">
        <v>18</v>
      </c>
      <c r="C6268" s="4">
        <v>9</v>
      </c>
      <c r="D6268" s="4">
        <v>531.71600000000001</v>
      </c>
      <c r="E6268" s="4">
        <f t="shared" si="194"/>
        <v>0.53171599999999997</v>
      </c>
      <c r="F6268" s="4">
        <v>244.00200000000001</v>
      </c>
      <c r="G6268" s="4">
        <f t="shared" si="195"/>
        <v>0.244002</v>
      </c>
    </row>
    <row r="6269" spans="1:7">
      <c r="A6269" s="4">
        <v>9</v>
      </c>
      <c r="B6269" s="4">
        <v>18</v>
      </c>
      <c r="C6269" s="4">
        <v>10</v>
      </c>
      <c r="D6269" s="4">
        <v>648.01199999999994</v>
      </c>
      <c r="E6269" s="4">
        <f t="shared" si="194"/>
        <v>0.64801199999999992</v>
      </c>
      <c r="F6269" s="4">
        <v>403.66300000000001</v>
      </c>
      <c r="G6269" s="4">
        <f t="shared" si="195"/>
        <v>0.40366299999999999</v>
      </c>
    </row>
    <row r="6270" spans="1:7">
      <c r="A6270" s="4">
        <v>9</v>
      </c>
      <c r="B6270" s="4">
        <v>18</v>
      </c>
      <c r="C6270" s="4">
        <v>11</v>
      </c>
      <c r="D6270" s="4">
        <v>712.21</v>
      </c>
      <c r="E6270" s="4">
        <f t="shared" si="194"/>
        <v>0.71221000000000001</v>
      </c>
      <c r="F6270" s="4">
        <v>518.71199999999999</v>
      </c>
      <c r="G6270" s="4">
        <f t="shared" si="195"/>
        <v>0.51871199999999995</v>
      </c>
    </row>
    <row r="6271" spans="1:7">
      <c r="A6271" s="4">
        <v>9</v>
      </c>
      <c r="B6271" s="4">
        <v>18</v>
      </c>
      <c r="C6271" s="4">
        <v>12</v>
      </c>
      <c r="D6271" s="4">
        <v>744.428</v>
      </c>
      <c r="E6271" s="4">
        <f t="shared" si="194"/>
        <v>0.74442799999999998</v>
      </c>
      <c r="F6271" s="4">
        <v>606.07899999999995</v>
      </c>
      <c r="G6271" s="4">
        <f t="shared" si="195"/>
        <v>0.60607899999999992</v>
      </c>
    </row>
    <row r="6272" spans="1:7">
      <c r="A6272" s="4">
        <v>9</v>
      </c>
      <c r="B6272" s="4">
        <v>18</v>
      </c>
      <c r="C6272" s="4">
        <v>13</v>
      </c>
      <c r="D6272" s="4">
        <v>720.90599999999995</v>
      </c>
      <c r="E6272" s="4">
        <f t="shared" si="194"/>
        <v>0.72090599999999994</v>
      </c>
      <c r="F6272" s="4">
        <v>648.56899999999996</v>
      </c>
      <c r="G6272" s="4">
        <f t="shared" si="195"/>
        <v>0.64856899999999995</v>
      </c>
    </row>
    <row r="6273" spans="1:7">
      <c r="A6273" s="4">
        <v>9</v>
      </c>
      <c r="B6273" s="4">
        <v>18</v>
      </c>
      <c r="C6273" s="4">
        <v>14</v>
      </c>
      <c r="D6273" s="4">
        <v>623.72199999999998</v>
      </c>
      <c r="E6273" s="4">
        <f t="shared" si="194"/>
        <v>0.623722</v>
      </c>
      <c r="F6273" s="4">
        <v>624.01199999999994</v>
      </c>
      <c r="G6273" s="4">
        <f t="shared" si="195"/>
        <v>0.6240119999999999</v>
      </c>
    </row>
    <row r="6274" spans="1:7">
      <c r="A6274" s="4">
        <v>9</v>
      </c>
      <c r="B6274" s="4">
        <v>18</v>
      </c>
      <c r="C6274" s="4">
        <v>15</v>
      </c>
      <c r="D6274" s="4">
        <v>483.23200000000003</v>
      </c>
      <c r="E6274" s="4">
        <f t="shared" si="194"/>
        <v>0.48323200000000005</v>
      </c>
      <c r="F6274" s="4">
        <v>553.78599999999994</v>
      </c>
      <c r="G6274" s="4">
        <f t="shared" si="195"/>
        <v>0.55378599999999989</v>
      </c>
    </row>
    <row r="6275" spans="1:7">
      <c r="A6275" s="4">
        <v>9</v>
      </c>
      <c r="B6275" s="4">
        <v>18</v>
      </c>
      <c r="C6275" s="4">
        <v>16</v>
      </c>
      <c r="D6275" s="4">
        <v>295.63</v>
      </c>
      <c r="E6275" s="4">
        <f t="shared" si="194"/>
        <v>0.29563</v>
      </c>
      <c r="F6275" s="4">
        <v>426.34199999999998</v>
      </c>
      <c r="G6275" s="4">
        <f t="shared" si="195"/>
        <v>0.426342</v>
      </c>
    </row>
    <row r="6276" spans="1:7">
      <c r="A6276" s="4">
        <v>9</v>
      </c>
      <c r="B6276" s="4">
        <v>18</v>
      </c>
      <c r="C6276" s="4">
        <v>17</v>
      </c>
      <c r="D6276" s="4">
        <v>97.183000000000007</v>
      </c>
      <c r="E6276" s="4">
        <f t="shared" si="194"/>
        <v>9.7183000000000005E-2</v>
      </c>
      <c r="F6276" s="4">
        <v>225.86699999999999</v>
      </c>
      <c r="G6276" s="4">
        <f t="shared" si="195"/>
        <v>0.22586699999999998</v>
      </c>
    </row>
    <row r="6277" spans="1:7">
      <c r="A6277" s="4">
        <v>9</v>
      </c>
      <c r="B6277" s="4">
        <v>18</v>
      </c>
      <c r="C6277" s="4">
        <v>18</v>
      </c>
      <c r="D6277" s="4">
        <v>6.49</v>
      </c>
      <c r="E6277" s="4">
        <f t="shared" si="194"/>
        <v>6.4900000000000001E-3</v>
      </c>
      <c r="F6277" s="4">
        <v>40.304000000000002</v>
      </c>
      <c r="G6277" s="4">
        <f t="shared" si="195"/>
        <v>4.0304E-2</v>
      </c>
    </row>
    <row r="6278" spans="1:7">
      <c r="A6278" s="4">
        <v>9</v>
      </c>
      <c r="B6278" s="4">
        <v>18</v>
      </c>
      <c r="C6278" s="4">
        <v>19</v>
      </c>
      <c r="D6278" s="4">
        <v>0</v>
      </c>
      <c r="E6278" s="4">
        <f t="shared" si="194"/>
        <v>0</v>
      </c>
      <c r="F6278" s="4">
        <v>0</v>
      </c>
      <c r="G6278" s="4">
        <f t="shared" si="195"/>
        <v>0</v>
      </c>
    </row>
    <row r="6279" spans="1:7">
      <c r="A6279" s="4">
        <v>9</v>
      </c>
      <c r="B6279" s="4">
        <v>18</v>
      </c>
      <c r="C6279" s="4">
        <v>20</v>
      </c>
      <c r="D6279" s="4">
        <v>0</v>
      </c>
      <c r="E6279" s="4">
        <f t="shared" si="194"/>
        <v>0</v>
      </c>
      <c r="F6279" s="4">
        <v>0</v>
      </c>
      <c r="G6279" s="4">
        <f t="shared" si="195"/>
        <v>0</v>
      </c>
    </row>
    <row r="6280" spans="1:7">
      <c r="A6280" s="4">
        <v>9</v>
      </c>
      <c r="B6280" s="4">
        <v>18</v>
      </c>
      <c r="C6280" s="4">
        <v>21</v>
      </c>
      <c r="D6280" s="4">
        <v>0</v>
      </c>
      <c r="E6280" s="4">
        <f t="shared" si="194"/>
        <v>0</v>
      </c>
      <c r="F6280" s="4">
        <v>0</v>
      </c>
      <c r="G6280" s="4">
        <f t="shared" si="195"/>
        <v>0</v>
      </c>
    </row>
    <row r="6281" spans="1:7">
      <c r="A6281" s="4">
        <v>9</v>
      </c>
      <c r="B6281" s="4">
        <v>18</v>
      </c>
      <c r="C6281" s="4">
        <v>22</v>
      </c>
      <c r="D6281" s="4">
        <v>0</v>
      </c>
      <c r="E6281" s="4">
        <f t="shared" si="194"/>
        <v>0</v>
      </c>
      <c r="F6281" s="4">
        <v>0</v>
      </c>
      <c r="G6281" s="4">
        <f t="shared" si="195"/>
        <v>0</v>
      </c>
    </row>
    <row r="6282" spans="1:7">
      <c r="A6282" s="4">
        <v>9</v>
      </c>
      <c r="B6282" s="4">
        <v>18</v>
      </c>
      <c r="C6282" s="4">
        <v>23</v>
      </c>
      <c r="D6282" s="4">
        <v>0</v>
      </c>
      <c r="E6282" s="4">
        <f t="shared" si="194"/>
        <v>0</v>
      </c>
      <c r="F6282" s="4">
        <v>0</v>
      </c>
      <c r="G6282" s="4">
        <f t="shared" si="195"/>
        <v>0</v>
      </c>
    </row>
    <row r="6283" spans="1:7">
      <c r="A6283" s="4">
        <v>9</v>
      </c>
      <c r="B6283" s="4">
        <v>19</v>
      </c>
      <c r="C6283" s="4">
        <v>0</v>
      </c>
      <c r="D6283" s="4">
        <v>0</v>
      </c>
      <c r="E6283" s="4">
        <f t="shared" si="194"/>
        <v>0</v>
      </c>
      <c r="F6283" s="4">
        <v>0</v>
      </c>
      <c r="G6283" s="4">
        <f t="shared" si="195"/>
        <v>0</v>
      </c>
    </row>
    <row r="6284" spans="1:7">
      <c r="A6284" s="4">
        <v>9</v>
      </c>
      <c r="B6284" s="4">
        <v>19</v>
      </c>
      <c r="C6284" s="4">
        <v>1</v>
      </c>
      <c r="D6284" s="4">
        <v>0</v>
      </c>
      <c r="E6284" s="4">
        <f t="shared" si="194"/>
        <v>0</v>
      </c>
      <c r="F6284" s="4">
        <v>0</v>
      </c>
      <c r="G6284" s="4">
        <f t="shared" si="195"/>
        <v>0</v>
      </c>
    </row>
    <row r="6285" spans="1:7">
      <c r="A6285" s="4">
        <v>9</v>
      </c>
      <c r="B6285" s="4">
        <v>19</v>
      </c>
      <c r="C6285" s="4">
        <v>2</v>
      </c>
      <c r="D6285" s="4">
        <v>0</v>
      </c>
      <c r="E6285" s="4">
        <f t="shared" si="194"/>
        <v>0</v>
      </c>
      <c r="F6285" s="4">
        <v>0</v>
      </c>
      <c r="G6285" s="4">
        <f t="shared" si="195"/>
        <v>0</v>
      </c>
    </row>
    <row r="6286" spans="1:7">
      <c r="A6286" s="4">
        <v>9</v>
      </c>
      <c r="B6286" s="4">
        <v>19</v>
      </c>
      <c r="C6286" s="4">
        <v>3</v>
      </c>
      <c r="D6286" s="4">
        <v>0</v>
      </c>
      <c r="E6286" s="4">
        <f t="shared" si="194"/>
        <v>0</v>
      </c>
      <c r="F6286" s="4">
        <v>0</v>
      </c>
      <c r="G6286" s="4">
        <f t="shared" si="195"/>
        <v>0</v>
      </c>
    </row>
    <row r="6287" spans="1:7">
      <c r="A6287" s="4">
        <v>9</v>
      </c>
      <c r="B6287" s="4">
        <v>19</v>
      </c>
      <c r="C6287" s="4">
        <v>4</v>
      </c>
      <c r="D6287" s="4">
        <v>0</v>
      </c>
      <c r="E6287" s="4">
        <f t="shared" si="194"/>
        <v>0</v>
      </c>
      <c r="F6287" s="4">
        <v>0</v>
      </c>
      <c r="G6287" s="4">
        <f t="shared" si="195"/>
        <v>0</v>
      </c>
    </row>
    <row r="6288" spans="1:7">
      <c r="A6288" s="4">
        <v>9</v>
      </c>
      <c r="B6288" s="4">
        <v>19</v>
      </c>
      <c r="C6288" s="4">
        <v>5</v>
      </c>
      <c r="D6288" s="4">
        <v>0</v>
      </c>
      <c r="E6288" s="4">
        <f t="shared" si="194"/>
        <v>0</v>
      </c>
      <c r="F6288" s="4">
        <v>0</v>
      </c>
      <c r="G6288" s="4">
        <f t="shared" si="195"/>
        <v>0</v>
      </c>
    </row>
    <row r="6289" spans="1:7">
      <c r="A6289" s="4">
        <v>9</v>
      </c>
      <c r="B6289" s="4">
        <v>19</v>
      </c>
      <c r="C6289" s="4">
        <v>6</v>
      </c>
      <c r="D6289" s="4">
        <v>22.064</v>
      </c>
      <c r="E6289" s="4">
        <f t="shared" si="194"/>
        <v>2.2064E-2</v>
      </c>
      <c r="F6289" s="4">
        <v>20.3</v>
      </c>
      <c r="G6289" s="4">
        <f t="shared" si="195"/>
        <v>2.0300000000000002E-2</v>
      </c>
    </row>
    <row r="6290" spans="1:7">
      <c r="A6290" s="4">
        <v>9</v>
      </c>
      <c r="B6290" s="4">
        <v>19</v>
      </c>
      <c r="C6290" s="4">
        <v>7</v>
      </c>
      <c r="D6290" s="4">
        <v>57.347999999999999</v>
      </c>
      <c r="E6290" s="4">
        <f t="shared" si="194"/>
        <v>5.7347999999999996E-2</v>
      </c>
      <c r="F6290" s="4">
        <v>45.829000000000001</v>
      </c>
      <c r="G6290" s="4">
        <f t="shared" si="195"/>
        <v>4.5829000000000002E-2</v>
      </c>
    </row>
    <row r="6291" spans="1:7">
      <c r="A6291" s="4">
        <v>9</v>
      </c>
      <c r="B6291" s="4">
        <v>19</v>
      </c>
      <c r="C6291" s="4">
        <v>8</v>
      </c>
      <c r="D6291" s="4">
        <v>88.218000000000004</v>
      </c>
      <c r="E6291" s="4">
        <f t="shared" si="194"/>
        <v>8.8218000000000005E-2</v>
      </c>
      <c r="F6291" s="4">
        <v>84.834000000000003</v>
      </c>
      <c r="G6291" s="4">
        <f t="shared" si="195"/>
        <v>8.4834000000000007E-2</v>
      </c>
    </row>
    <row r="6292" spans="1:7">
      <c r="A6292" s="4">
        <v>9</v>
      </c>
      <c r="B6292" s="4">
        <v>19</v>
      </c>
      <c r="C6292" s="4">
        <v>9</v>
      </c>
      <c r="D6292" s="4">
        <v>196.18199999999999</v>
      </c>
      <c r="E6292" s="4">
        <f t="shared" ref="E6292:E6355" si="196">D6292/1000</f>
        <v>0.196182</v>
      </c>
      <c r="F6292" s="4">
        <v>144.69499999999999</v>
      </c>
      <c r="G6292" s="4">
        <f t="shared" ref="G6292:G6355" si="197">F6292/1000</f>
        <v>0.14469499999999999</v>
      </c>
    </row>
    <row r="6293" spans="1:7">
      <c r="A6293" s="4">
        <v>9</v>
      </c>
      <c r="B6293" s="4">
        <v>19</v>
      </c>
      <c r="C6293" s="4">
        <v>10</v>
      </c>
      <c r="D6293" s="4">
        <v>334.89100000000002</v>
      </c>
      <c r="E6293" s="4">
        <f t="shared" si="196"/>
        <v>0.33489099999999999</v>
      </c>
      <c r="F6293" s="4">
        <v>237.197</v>
      </c>
      <c r="G6293" s="4">
        <f t="shared" si="197"/>
        <v>0.23719699999999999</v>
      </c>
    </row>
    <row r="6294" spans="1:7">
      <c r="A6294" s="4">
        <v>9</v>
      </c>
      <c r="B6294" s="4">
        <v>19</v>
      </c>
      <c r="C6294" s="4">
        <v>11</v>
      </c>
      <c r="D6294" s="4">
        <v>363.78399999999999</v>
      </c>
      <c r="E6294" s="4">
        <f t="shared" si="196"/>
        <v>0.363784</v>
      </c>
      <c r="F6294" s="4">
        <v>313.27300000000002</v>
      </c>
      <c r="G6294" s="4">
        <f t="shared" si="197"/>
        <v>0.31327300000000002</v>
      </c>
    </row>
    <row r="6295" spans="1:7">
      <c r="A6295" s="4">
        <v>9</v>
      </c>
      <c r="B6295" s="4">
        <v>19</v>
      </c>
      <c r="C6295" s="4">
        <v>12</v>
      </c>
      <c r="D6295" s="4">
        <v>419.048</v>
      </c>
      <c r="E6295" s="4">
        <f t="shared" si="196"/>
        <v>0.41904799999999998</v>
      </c>
      <c r="F6295" s="4">
        <v>370.30200000000002</v>
      </c>
      <c r="G6295" s="4">
        <f t="shared" si="197"/>
        <v>0.37030200000000002</v>
      </c>
    </row>
    <row r="6296" spans="1:7">
      <c r="A6296" s="4">
        <v>9</v>
      </c>
      <c r="B6296" s="4">
        <v>19</v>
      </c>
      <c r="C6296" s="4">
        <v>13</v>
      </c>
      <c r="D6296" s="4">
        <v>320.69400000000002</v>
      </c>
      <c r="E6296" s="4">
        <f t="shared" si="196"/>
        <v>0.32069400000000003</v>
      </c>
      <c r="F6296" s="4">
        <v>305.68200000000002</v>
      </c>
      <c r="G6296" s="4">
        <f t="shared" si="197"/>
        <v>0.30568200000000001</v>
      </c>
    </row>
    <row r="6297" spans="1:7">
      <c r="A6297" s="4">
        <v>9</v>
      </c>
      <c r="B6297" s="4">
        <v>19</v>
      </c>
      <c r="C6297" s="4">
        <v>14</v>
      </c>
      <c r="D6297" s="4">
        <v>291.81099999999998</v>
      </c>
      <c r="E6297" s="4">
        <f t="shared" si="196"/>
        <v>0.29181099999999999</v>
      </c>
      <c r="F6297" s="4">
        <v>291.68</v>
      </c>
      <c r="G6297" s="4">
        <f t="shared" si="197"/>
        <v>0.29167999999999999</v>
      </c>
    </row>
    <row r="6298" spans="1:7">
      <c r="A6298" s="4">
        <v>9</v>
      </c>
      <c r="B6298" s="4">
        <v>19</v>
      </c>
      <c r="C6298" s="4">
        <v>15</v>
      </c>
      <c r="D6298" s="4">
        <v>204.096</v>
      </c>
      <c r="E6298" s="4">
        <f t="shared" si="196"/>
        <v>0.204096</v>
      </c>
      <c r="F6298" s="4">
        <v>216.17</v>
      </c>
      <c r="G6298" s="4">
        <f t="shared" si="197"/>
        <v>0.21617</v>
      </c>
    </row>
    <row r="6299" spans="1:7">
      <c r="A6299" s="4">
        <v>9</v>
      </c>
      <c r="B6299" s="4">
        <v>19</v>
      </c>
      <c r="C6299" s="4">
        <v>16</v>
      </c>
      <c r="D6299" s="4">
        <v>202.114</v>
      </c>
      <c r="E6299" s="4">
        <f t="shared" si="196"/>
        <v>0.20211400000000002</v>
      </c>
      <c r="F6299" s="4">
        <v>249.25299999999999</v>
      </c>
      <c r="G6299" s="4">
        <f t="shared" si="197"/>
        <v>0.24925299999999997</v>
      </c>
    </row>
    <row r="6300" spans="1:7">
      <c r="A6300" s="4">
        <v>9</v>
      </c>
      <c r="B6300" s="4">
        <v>19</v>
      </c>
      <c r="C6300" s="4">
        <v>17</v>
      </c>
      <c r="D6300" s="4">
        <v>80.221999999999994</v>
      </c>
      <c r="E6300" s="4">
        <f t="shared" si="196"/>
        <v>8.0221999999999988E-2</v>
      </c>
      <c r="F6300" s="4">
        <v>165.15799999999999</v>
      </c>
      <c r="G6300" s="4">
        <f t="shared" si="197"/>
        <v>0.165158</v>
      </c>
    </row>
    <row r="6301" spans="1:7">
      <c r="A6301" s="4">
        <v>9</v>
      </c>
      <c r="B6301" s="4">
        <v>19</v>
      </c>
      <c r="C6301" s="4">
        <v>18</v>
      </c>
      <c r="D6301" s="4">
        <v>5.2489999999999997</v>
      </c>
      <c r="E6301" s="4">
        <f t="shared" si="196"/>
        <v>5.2489999999999993E-3</v>
      </c>
      <c r="F6301" s="4">
        <v>22.741</v>
      </c>
      <c r="G6301" s="4">
        <f t="shared" si="197"/>
        <v>2.2741000000000001E-2</v>
      </c>
    </row>
    <row r="6302" spans="1:7">
      <c r="A6302" s="4">
        <v>9</v>
      </c>
      <c r="B6302" s="4">
        <v>19</v>
      </c>
      <c r="C6302" s="4">
        <v>19</v>
      </c>
      <c r="D6302" s="4">
        <v>0</v>
      </c>
      <c r="E6302" s="4">
        <f t="shared" si="196"/>
        <v>0</v>
      </c>
      <c r="F6302" s="4">
        <v>0</v>
      </c>
      <c r="G6302" s="4">
        <f t="shared" si="197"/>
        <v>0</v>
      </c>
    </row>
    <row r="6303" spans="1:7">
      <c r="A6303" s="4">
        <v>9</v>
      </c>
      <c r="B6303" s="4">
        <v>19</v>
      </c>
      <c r="C6303" s="4">
        <v>20</v>
      </c>
      <c r="D6303" s="4">
        <v>0</v>
      </c>
      <c r="E6303" s="4">
        <f t="shared" si="196"/>
        <v>0</v>
      </c>
      <c r="F6303" s="4">
        <v>0</v>
      </c>
      <c r="G6303" s="4">
        <f t="shared" si="197"/>
        <v>0</v>
      </c>
    </row>
    <row r="6304" spans="1:7">
      <c r="A6304" s="4">
        <v>9</v>
      </c>
      <c r="B6304" s="4">
        <v>19</v>
      </c>
      <c r="C6304" s="4">
        <v>21</v>
      </c>
      <c r="D6304" s="4">
        <v>0</v>
      </c>
      <c r="E6304" s="4">
        <f t="shared" si="196"/>
        <v>0</v>
      </c>
      <c r="F6304" s="4">
        <v>0</v>
      </c>
      <c r="G6304" s="4">
        <f t="shared" si="197"/>
        <v>0</v>
      </c>
    </row>
    <row r="6305" spans="1:7">
      <c r="A6305" s="4">
        <v>9</v>
      </c>
      <c r="B6305" s="4">
        <v>19</v>
      </c>
      <c r="C6305" s="4">
        <v>22</v>
      </c>
      <c r="D6305" s="4">
        <v>0</v>
      </c>
      <c r="E6305" s="4">
        <f t="shared" si="196"/>
        <v>0</v>
      </c>
      <c r="F6305" s="4">
        <v>0</v>
      </c>
      <c r="G6305" s="4">
        <f t="shared" si="197"/>
        <v>0</v>
      </c>
    </row>
    <row r="6306" spans="1:7">
      <c r="A6306" s="4">
        <v>9</v>
      </c>
      <c r="B6306" s="4">
        <v>19</v>
      </c>
      <c r="C6306" s="4">
        <v>23</v>
      </c>
      <c r="D6306" s="4">
        <v>0</v>
      </c>
      <c r="E6306" s="4">
        <f t="shared" si="196"/>
        <v>0</v>
      </c>
      <c r="F6306" s="4">
        <v>0</v>
      </c>
      <c r="G6306" s="4">
        <f t="shared" si="197"/>
        <v>0</v>
      </c>
    </row>
    <row r="6307" spans="1:7">
      <c r="A6307" s="4">
        <v>9</v>
      </c>
      <c r="B6307" s="4">
        <v>20</v>
      </c>
      <c r="C6307" s="4">
        <v>0</v>
      </c>
      <c r="D6307" s="4">
        <v>0</v>
      </c>
      <c r="E6307" s="4">
        <f t="shared" si="196"/>
        <v>0</v>
      </c>
      <c r="F6307" s="4">
        <v>0</v>
      </c>
      <c r="G6307" s="4">
        <f t="shared" si="197"/>
        <v>0</v>
      </c>
    </row>
    <row r="6308" spans="1:7">
      <c r="A6308" s="4">
        <v>9</v>
      </c>
      <c r="B6308" s="4">
        <v>20</v>
      </c>
      <c r="C6308" s="4">
        <v>1</v>
      </c>
      <c r="D6308" s="4">
        <v>0</v>
      </c>
      <c r="E6308" s="4">
        <f t="shared" si="196"/>
        <v>0</v>
      </c>
      <c r="F6308" s="4">
        <v>0</v>
      </c>
      <c r="G6308" s="4">
        <f t="shared" si="197"/>
        <v>0</v>
      </c>
    </row>
    <row r="6309" spans="1:7">
      <c r="A6309" s="4">
        <v>9</v>
      </c>
      <c r="B6309" s="4">
        <v>20</v>
      </c>
      <c r="C6309" s="4">
        <v>2</v>
      </c>
      <c r="D6309" s="4">
        <v>0</v>
      </c>
      <c r="E6309" s="4">
        <f t="shared" si="196"/>
        <v>0</v>
      </c>
      <c r="F6309" s="4">
        <v>0</v>
      </c>
      <c r="G6309" s="4">
        <f t="shared" si="197"/>
        <v>0</v>
      </c>
    </row>
    <row r="6310" spans="1:7">
      <c r="A6310" s="4">
        <v>9</v>
      </c>
      <c r="B6310" s="4">
        <v>20</v>
      </c>
      <c r="C6310" s="4">
        <v>3</v>
      </c>
      <c r="D6310" s="4">
        <v>0</v>
      </c>
      <c r="E6310" s="4">
        <f t="shared" si="196"/>
        <v>0</v>
      </c>
      <c r="F6310" s="4">
        <v>0</v>
      </c>
      <c r="G6310" s="4">
        <f t="shared" si="197"/>
        <v>0</v>
      </c>
    </row>
    <row r="6311" spans="1:7">
      <c r="A6311" s="4">
        <v>9</v>
      </c>
      <c r="B6311" s="4">
        <v>20</v>
      </c>
      <c r="C6311" s="4">
        <v>4</v>
      </c>
      <c r="D6311" s="4">
        <v>0</v>
      </c>
      <c r="E6311" s="4">
        <f t="shared" si="196"/>
        <v>0</v>
      </c>
      <c r="F6311" s="4">
        <v>0</v>
      </c>
      <c r="G6311" s="4">
        <f t="shared" si="197"/>
        <v>0</v>
      </c>
    </row>
    <row r="6312" spans="1:7">
      <c r="A6312" s="4">
        <v>9</v>
      </c>
      <c r="B6312" s="4">
        <v>20</v>
      </c>
      <c r="C6312" s="4">
        <v>5</v>
      </c>
      <c r="D6312" s="4">
        <v>0</v>
      </c>
      <c r="E6312" s="4">
        <f t="shared" si="196"/>
        <v>0</v>
      </c>
      <c r="F6312" s="4">
        <v>0</v>
      </c>
      <c r="G6312" s="4">
        <f t="shared" si="197"/>
        <v>0</v>
      </c>
    </row>
    <row r="6313" spans="1:7">
      <c r="A6313" s="4">
        <v>9</v>
      </c>
      <c r="B6313" s="4">
        <v>20</v>
      </c>
      <c r="C6313" s="4">
        <v>6</v>
      </c>
      <c r="D6313" s="4">
        <v>18.05</v>
      </c>
      <c r="E6313" s="4">
        <f t="shared" si="196"/>
        <v>1.805E-2</v>
      </c>
      <c r="F6313" s="4">
        <v>14.487</v>
      </c>
      <c r="G6313" s="4">
        <f t="shared" si="197"/>
        <v>1.4487E-2</v>
      </c>
    </row>
    <row r="6314" spans="1:7">
      <c r="A6314" s="4">
        <v>9</v>
      </c>
      <c r="B6314" s="4">
        <v>20</v>
      </c>
      <c r="C6314" s="4">
        <v>7</v>
      </c>
      <c r="D6314" s="4">
        <v>117.63500000000001</v>
      </c>
      <c r="E6314" s="4">
        <f t="shared" si="196"/>
        <v>0.117635</v>
      </c>
      <c r="F6314" s="4">
        <v>53.951000000000001</v>
      </c>
      <c r="G6314" s="4">
        <f t="shared" si="197"/>
        <v>5.3950999999999999E-2</v>
      </c>
    </row>
    <row r="6315" spans="1:7">
      <c r="A6315" s="4">
        <v>9</v>
      </c>
      <c r="B6315" s="4">
        <v>20</v>
      </c>
      <c r="C6315" s="4">
        <v>8</v>
      </c>
      <c r="D6315" s="4">
        <v>335.91800000000001</v>
      </c>
      <c r="E6315" s="4">
        <f t="shared" si="196"/>
        <v>0.33591799999999999</v>
      </c>
      <c r="F6315" s="4">
        <v>82.99</v>
      </c>
      <c r="G6315" s="4">
        <f t="shared" si="197"/>
        <v>8.2989999999999994E-2</v>
      </c>
    </row>
    <row r="6316" spans="1:7">
      <c r="A6316" s="4">
        <v>9</v>
      </c>
      <c r="B6316" s="4">
        <v>20</v>
      </c>
      <c r="C6316" s="4">
        <v>9</v>
      </c>
      <c r="D6316" s="4">
        <v>511.86599999999999</v>
      </c>
      <c r="E6316" s="4">
        <f t="shared" si="196"/>
        <v>0.51186599999999993</v>
      </c>
      <c r="F6316" s="4">
        <v>232.804</v>
      </c>
      <c r="G6316" s="4">
        <f t="shared" si="197"/>
        <v>0.23280400000000001</v>
      </c>
    </row>
    <row r="6317" spans="1:7">
      <c r="A6317" s="4">
        <v>9</v>
      </c>
      <c r="B6317" s="4">
        <v>20</v>
      </c>
      <c r="C6317" s="4">
        <v>10</v>
      </c>
      <c r="D6317" s="4">
        <v>631.99400000000003</v>
      </c>
      <c r="E6317" s="4">
        <f t="shared" si="196"/>
        <v>0.63199400000000006</v>
      </c>
      <c r="F6317" s="4">
        <v>385.78699999999998</v>
      </c>
      <c r="G6317" s="4">
        <f t="shared" si="197"/>
        <v>0.38578699999999999</v>
      </c>
    </row>
    <row r="6318" spans="1:7">
      <c r="A6318" s="4">
        <v>9</v>
      </c>
      <c r="B6318" s="4">
        <v>20</v>
      </c>
      <c r="C6318" s="4">
        <v>11</v>
      </c>
      <c r="D6318" s="4">
        <v>714.70399999999995</v>
      </c>
      <c r="E6318" s="4">
        <f t="shared" si="196"/>
        <v>0.71470400000000001</v>
      </c>
      <c r="F6318" s="4">
        <v>512.57799999999997</v>
      </c>
      <c r="G6318" s="4">
        <f t="shared" si="197"/>
        <v>0.51257799999999998</v>
      </c>
    </row>
    <row r="6319" spans="1:7">
      <c r="A6319" s="4">
        <v>9</v>
      </c>
      <c r="B6319" s="4">
        <v>20</v>
      </c>
      <c r="C6319" s="4">
        <v>12</v>
      </c>
      <c r="D6319" s="4">
        <v>542.61699999999996</v>
      </c>
      <c r="E6319" s="4">
        <f t="shared" si="196"/>
        <v>0.54261700000000002</v>
      </c>
      <c r="F6319" s="4">
        <v>464.053</v>
      </c>
      <c r="G6319" s="4">
        <f t="shared" si="197"/>
        <v>0.46405299999999999</v>
      </c>
    </row>
    <row r="6320" spans="1:7">
      <c r="A6320" s="4">
        <v>9</v>
      </c>
      <c r="B6320" s="4">
        <v>20</v>
      </c>
      <c r="C6320" s="4">
        <v>13</v>
      </c>
      <c r="D6320" s="4">
        <v>375.94600000000003</v>
      </c>
      <c r="E6320" s="4">
        <f t="shared" si="196"/>
        <v>0.375946</v>
      </c>
      <c r="F6320" s="4">
        <v>351.67700000000002</v>
      </c>
      <c r="G6320" s="4">
        <f t="shared" si="197"/>
        <v>0.35167700000000002</v>
      </c>
    </row>
    <row r="6321" spans="1:7">
      <c r="A6321" s="4">
        <v>9</v>
      </c>
      <c r="B6321" s="4">
        <v>20</v>
      </c>
      <c r="C6321" s="4">
        <v>14</v>
      </c>
      <c r="D6321" s="4">
        <v>197.297</v>
      </c>
      <c r="E6321" s="4">
        <f t="shared" si="196"/>
        <v>0.197297</v>
      </c>
      <c r="F6321" s="4">
        <v>196.976</v>
      </c>
      <c r="G6321" s="4">
        <f t="shared" si="197"/>
        <v>0.19697600000000001</v>
      </c>
    </row>
    <row r="6322" spans="1:7">
      <c r="A6322" s="4">
        <v>9</v>
      </c>
      <c r="B6322" s="4">
        <v>20</v>
      </c>
      <c r="C6322" s="4">
        <v>15</v>
      </c>
      <c r="D6322" s="4">
        <v>205.26400000000001</v>
      </c>
      <c r="E6322" s="4">
        <f t="shared" si="196"/>
        <v>0.205264</v>
      </c>
      <c r="F6322" s="4">
        <v>223.81100000000001</v>
      </c>
      <c r="G6322" s="4">
        <f t="shared" si="197"/>
        <v>0.22381100000000001</v>
      </c>
    </row>
    <row r="6323" spans="1:7">
      <c r="A6323" s="4">
        <v>9</v>
      </c>
      <c r="B6323" s="4">
        <v>20</v>
      </c>
      <c r="C6323" s="4">
        <v>16</v>
      </c>
      <c r="D6323" s="4">
        <v>99.427999999999997</v>
      </c>
      <c r="E6323" s="4">
        <f t="shared" si="196"/>
        <v>9.9428000000000002E-2</v>
      </c>
      <c r="F6323" s="4">
        <v>103.29900000000001</v>
      </c>
      <c r="G6323" s="4">
        <f t="shared" si="197"/>
        <v>0.103299</v>
      </c>
    </row>
    <row r="6324" spans="1:7">
      <c r="A6324" s="4">
        <v>9</v>
      </c>
      <c r="B6324" s="4">
        <v>20</v>
      </c>
      <c r="C6324" s="4">
        <v>17</v>
      </c>
      <c r="D6324" s="4">
        <v>49.460999999999999</v>
      </c>
      <c r="E6324" s="4">
        <f t="shared" si="196"/>
        <v>4.9460999999999998E-2</v>
      </c>
      <c r="F6324" s="4">
        <v>55.313000000000002</v>
      </c>
      <c r="G6324" s="4">
        <f t="shared" si="197"/>
        <v>5.5313000000000001E-2</v>
      </c>
    </row>
    <row r="6325" spans="1:7">
      <c r="A6325" s="4">
        <v>9</v>
      </c>
      <c r="B6325" s="4">
        <v>20</v>
      </c>
      <c r="C6325" s="4">
        <v>18</v>
      </c>
      <c r="D6325" s="4">
        <v>2.0379999999999998</v>
      </c>
      <c r="E6325" s="4">
        <f t="shared" si="196"/>
        <v>2.0379999999999999E-3</v>
      </c>
      <c r="F6325" s="4">
        <v>2.0369999999999999</v>
      </c>
      <c r="G6325" s="4">
        <f t="shared" si="197"/>
        <v>2.0369999999999997E-3</v>
      </c>
    </row>
    <row r="6326" spans="1:7">
      <c r="A6326" s="4">
        <v>9</v>
      </c>
      <c r="B6326" s="4">
        <v>20</v>
      </c>
      <c r="C6326" s="4">
        <v>19</v>
      </c>
      <c r="D6326" s="4">
        <v>0</v>
      </c>
      <c r="E6326" s="4">
        <f t="shared" si="196"/>
        <v>0</v>
      </c>
      <c r="F6326" s="4">
        <v>0</v>
      </c>
      <c r="G6326" s="4">
        <f t="shared" si="197"/>
        <v>0</v>
      </c>
    </row>
    <row r="6327" spans="1:7">
      <c r="A6327" s="4">
        <v>9</v>
      </c>
      <c r="B6327" s="4">
        <v>20</v>
      </c>
      <c r="C6327" s="4">
        <v>20</v>
      </c>
      <c r="D6327" s="4">
        <v>0</v>
      </c>
      <c r="E6327" s="4">
        <f t="shared" si="196"/>
        <v>0</v>
      </c>
      <c r="F6327" s="4">
        <v>0</v>
      </c>
      <c r="G6327" s="4">
        <f t="shared" si="197"/>
        <v>0</v>
      </c>
    </row>
    <row r="6328" spans="1:7">
      <c r="A6328" s="4">
        <v>9</v>
      </c>
      <c r="B6328" s="4">
        <v>20</v>
      </c>
      <c r="C6328" s="4">
        <v>21</v>
      </c>
      <c r="D6328" s="4">
        <v>0</v>
      </c>
      <c r="E6328" s="4">
        <f t="shared" si="196"/>
        <v>0</v>
      </c>
      <c r="F6328" s="4">
        <v>0</v>
      </c>
      <c r="G6328" s="4">
        <f t="shared" si="197"/>
        <v>0</v>
      </c>
    </row>
    <row r="6329" spans="1:7">
      <c r="A6329" s="4">
        <v>9</v>
      </c>
      <c r="B6329" s="4">
        <v>20</v>
      </c>
      <c r="C6329" s="4">
        <v>22</v>
      </c>
      <c r="D6329" s="4">
        <v>0</v>
      </c>
      <c r="E6329" s="4">
        <f t="shared" si="196"/>
        <v>0</v>
      </c>
      <c r="F6329" s="4">
        <v>0</v>
      </c>
      <c r="G6329" s="4">
        <f t="shared" si="197"/>
        <v>0</v>
      </c>
    </row>
    <row r="6330" spans="1:7">
      <c r="A6330" s="4">
        <v>9</v>
      </c>
      <c r="B6330" s="4">
        <v>20</v>
      </c>
      <c r="C6330" s="4">
        <v>23</v>
      </c>
      <c r="D6330" s="4">
        <v>0</v>
      </c>
      <c r="E6330" s="4">
        <f t="shared" si="196"/>
        <v>0</v>
      </c>
      <c r="F6330" s="4">
        <v>0</v>
      </c>
      <c r="G6330" s="4">
        <f t="shared" si="197"/>
        <v>0</v>
      </c>
    </row>
    <row r="6331" spans="1:7">
      <c r="A6331" s="4">
        <v>9</v>
      </c>
      <c r="B6331" s="4">
        <v>21</v>
      </c>
      <c r="C6331" s="4">
        <v>0</v>
      </c>
      <c r="D6331" s="4">
        <v>0</v>
      </c>
      <c r="E6331" s="4">
        <f t="shared" si="196"/>
        <v>0</v>
      </c>
      <c r="F6331" s="4">
        <v>0</v>
      </c>
      <c r="G6331" s="4">
        <f t="shared" si="197"/>
        <v>0</v>
      </c>
    </row>
    <row r="6332" spans="1:7">
      <c r="A6332" s="4">
        <v>9</v>
      </c>
      <c r="B6332" s="4">
        <v>21</v>
      </c>
      <c r="C6332" s="4">
        <v>1</v>
      </c>
      <c r="D6332" s="4">
        <v>0</v>
      </c>
      <c r="E6332" s="4">
        <f t="shared" si="196"/>
        <v>0</v>
      </c>
      <c r="F6332" s="4">
        <v>0</v>
      </c>
      <c r="G6332" s="4">
        <f t="shared" si="197"/>
        <v>0</v>
      </c>
    </row>
    <row r="6333" spans="1:7">
      <c r="A6333" s="4">
        <v>9</v>
      </c>
      <c r="B6333" s="4">
        <v>21</v>
      </c>
      <c r="C6333" s="4">
        <v>2</v>
      </c>
      <c r="D6333" s="4">
        <v>0</v>
      </c>
      <c r="E6333" s="4">
        <f t="shared" si="196"/>
        <v>0</v>
      </c>
      <c r="F6333" s="4">
        <v>0</v>
      </c>
      <c r="G6333" s="4">
        <f t="shared" si="197"/>
        <v>0</v>
      </c>
    </row>
    <row r="6334" spans="1:7">
      <c r="A6334" s="4">
        <v>9</v>
      </c>
      <c r="B6334" s="4">
        <v>21</v>
      </c>
      <c r="C6334" s="4">
        <v>3</v>
      </c>
      <c r="D6334" s="4">
        <v>0</v>
      </c>
      <c r="E6334" s="4">
        <f t="shared" si="196"/>
        <v>0</v>
      </c>
      <c r="F6334" s="4">
        <v>0</v>
      </c>
      <c r="G6334" s="4">
        <f t="shared" si="197"/>
        <v>0</v>
      </c>
    </row>
    <row r="6335" spans="1:7">
      <c r="A6335" s="4">
        <v>9</v>
      </c>
      <c r="B6335" s="4">
        <v>21</v>
      </c>
      <c r="C6335" s="4">
        <v>4</v>
      </c>
      <c r="D6335" s="4">
        <v>0</v>
      </c>
      <c r="E6335" s="4">
        <f t="shared" si="196"/>
        <v>0</v>
      </c>
      <c r="F6335" s="4">
        <v>0</v>
      </c>
      <c r="G6335" s="4">
        <f t="shared" si="197"/>
        <v>0</v>
      </c>
    </row>
    <row r="6336" spans="1:7">
      <c r="A6336" s="4">
        <v>9</v>
      </c>
      <c r="B6336" s="4">
        <v>21</v>
      </c>
      <c r="C6336" s="4">
        <v>5</v>
      </c>
      <c r="D6336" s="4">
        <v>0</v>
      </c>
      <c r="E6336" s="4">
        <f t="shared" si="196"/>
        <v>0</v>
      </c>
      <c r="F6336" s="4">
        <v>0</v>
      </c>
      <c r="G6336" s="4">
        <f t="shared" si="197"/>
        <v>0</v>
      </c>
    </row>
    <row r="6337" spans="1:7">
      <c r="A6337" s="4">
        <v>9</v>
      </c>
      <c r="B6337" s="4">
        <v>21</v>
      </c>
      <c r="C6337" s="4">
        <v>6</v>
      </c>
      <c r="D6337" s="4">
        <v>20.834</v>
      </c>
      <c r="E6337" s="4">
        <f t="shared" si="196"/>
        <v>2.0833999999999998E-2</v>
      </c>
      <c r="F6337" s="4">
        <v>14.337999999999999</v>
      </c>
      <c r="G6337" s="4">
        <f t="shared" si="197"/>
        <v>1.4338E-2</v>
      </c>
    </row>
    <row r="6338" spans="1:7">
      <c r="A6338" s="4">
        <v>9</v>
      </c>
      <c r="B6338" s="4">
        <v>21</v>
      </c>
      <c r="C6338" s="4">
        <v>7</v>
      </c>
      <c r="D6338" s="4">
        <v>125.006</v>
      </c>
      <c r="E6338" s="4">
        <f t="shared" si="196"/>
        <v>0.12500600000000001</v>
      </c>
      <c r="F6338" s="4">
        <v>53.930999999999997</v>
      </c>
      <c r="G6338" s="4">
        <f t="shared" si="197"/>
        <v>5.3931E-2</v>
      </c>
    </row>
    <row r="6339" spans="1:7">
      <c r="A6339" s="4">
        <v>9</v>
      </c>
      <c r="B6339" s="4">
        <v>21</v>
      </c>
      <c r="C6339" s="4">
        <v>8</v>
      </c>
      <c r="D6339" s="4">
        <v>342.44299999999998</v>
      </c>
      <c r="E6339" s="4">
        <f t="shared" si="196"/>
        <v>0.342443</v>
      </c>
      <c r="F6339" s="4">
        <v>86.518000000000001</v>
      </c>
      <c r="G6339" s="4">
        <f t="shared" si="197"/>
        <v>8.6517999999999998E-2</v>
      </c>
    </row>
    <row r="6340" spans="1:7">
      <c r="A6340" s="4">
        <v>9</v>
      </c>
      <c r="B6340" s="4">
        <v>21</v>
      </c>
      <c r="C6340" s="4">
        <v>9</v>
      </c>
      <c r="D6340" s="4">
        <v>488.214</v>
      </c>
      <c r="E6340" s="4">
        <f t="shared" si="196"/>
        <v>0.48821399999999998</v>
      </c>
      <c r="F6340" s="4">
        <v>251.58099999999999</v>
      </c>
      <c r="G6340" s="4">
        <f t="shared" si="197"/>
        <v>0.251581</v>
      </c>
    </row>
    <row r="6341" spans="1:7">
      <c r="A6341" s="4">
        <v>9</v>
      </c>
      <c r="B6341" s="4">
        <v>21</v>
      </c>
      <c r="C6341" s="4">
        <v>10</v>
      </c>
      <c r="D6341" s="4">
        <v>536.35500000000002</v>
      </c>
      <c r="E6341" s="4">
        <f t="shared" si="196"/>
        <v>0.53635500000000003</v>
      </c>
      <c r="F6341" s="4">
        <v>369.096</v>
      </c>
      <c r="G6341" s="4">
        <f t="shared" si="197"/>
        <v>0.36909599999999998</v>
      </c>
    </row>
    <row r="6342" spans="1:7">
      <c r="A6342" s="4">
        <v>9</v>
      </c>
      <c r="B6342" s="4">
        <v>21</v>
      </c>
      <c r="C6342" s="4">
        <v>11</v>
      </c>
      <c r="D6342" s="4">
        <v>544.42399999999998</v>
      </c>
      <c r="E6342" s="4">
        <f t="shared" si="196"/>
        <v>0.54442400000000002</v>
      </c>
      <c r="F6342" s="4">
        <v>413.63400000000001</v>
      </c>
      <c r="G6342" s="4">
        <f t="shared" si="197"/>
        <v>0.413634</v>
      </c>
    </row>
    <row r="6343" spans="1:7">
      <c r="A6343" s="4">
        <v>9</v>
      </c>
      <c r="B6343" s="4">
        <v>21</v>
      </c>
      <c r="C6343" s="4">
        <v>12</v>
      </c>
      <c r="D6343" s="4">
        <v>627.096</v>
      </c>
      <c r="E6343" s="4">
        <f t="shared" si="196"/>
        <v>0.62709599999999999</v>
      </c>
      <c r="F6343" s="4">
        <v>521.21900000000005</v>
      </c>
      <c r="G6343" s="4">
        <f t="shared" si="197"/>
        <v>0.5212190000000001</v>
      </c>
    </row>
    <row r="6344" spans="1:7">
      <c r="A6344" s="4">
        <v>9</v>
      </c>
      <c r="B6344" s="4">
        <v>21</v>
      </c>
      <c r="C6344" s="4">
        <v>13</v>
      </c>
      <c r="D6344" s="4">
        <v>447.65</v>
      </c>
      <c r="E6344" s="4">
        <f t="shared" si="196"/>
        <v>0.44764999999999999</v>
      </c>
      <c r="F6344" s="4">
        <v>410.70400000000001</v>
      </c>
      <c r="G6344" s="4">
        <f t="shared" si="197"/>
        <v>0.41070400000000001</v>
      </c>
    </row>
    <row r="6345" spans="1:7">
      <c r="A6345" s="4">
        <v>9</v>
      </c>
      <c r="B6345" s="4">
        <v>21</v>
      </c>
      <c r="C6345" s="4">
        <v>14</v>
      </c>
      <c r="D6345" s="4">
        <v>516.64300000000003</v>
      </c>
      <c r="E6345" s="4">
        <f t="shared" si="196"/>
        <v>0.51664300000000007</v>
      </c>
      <c r="F6345" s="4">
        <v>514.77200000000005</v>
      </c>
      <c r="G6345" s="4">
        <f t="shared" si="197"/>
        <v>0.51477200000000001</v>
      </c>
    </row>
    <row r="6346" spans="1:7">
      <c r="A6346" s="4">
        <v>9</v>
      </c>
      <c r="B6346" s="4">
        <v>21</v>
      </c>
      <c r="C6346" s="4">
        <v>15</v>
      </c>
      <c r="D6346" s="4">
        <v>474.41199999999998</v>
      </c>
      <c r="E6346" s="4">
        <f t="shared" si="196"/>
        <v>0.474412</v>
      </c>
      <c r="F6346" s="4">
        <v>545.80600000000004</v>
      </c>
      <c r="G6346" s="4">
        <f t="shared" si="197"/>
        <v>0.54580600000000001</v>
      </c>
    </row>
    <row r="6347" spans="1:7">
      <c r="A6347" s="4">
        <v>9</v>
      </c>
      <c r="B6347" s="4">
        <v>21</v>
      </c>
      <c r="C6347" s="4">
        <v>16</v>
      </c>
      <c r="D6347" s="4">
        <v>283.22300000000001</v>
      </c>
      <c r="E6347" s="4">
        <f t="shared" si="196"/>
        <v>0.283223</v>
      </c>
      <c r="F6347" s="4">
        <v>413.21</v>
      </c>
      <c r="G6347" s="4">
        <f t="shared" si="197"/>
        <v>0.41320999999999997</v>
      </c>
    </row>
    <row r="6348" spans="1:7">
      <c r="A6348" s="4">
        <v>9</v>
      </c>
      <c r="B6348" s="4">
        <v>21</v>
      </c>
      <c r="C6348" s="4">
        <v>17</v>
      </c>
      <c r="D6348" s="4">
        <v>87.393000000000001</v>
      </c>
      <c r="E6348" s="4">
        <f t="shared" si="196"/>
        <v>8.7392999999999998E-2</v>
      </c>
      <c r="F6348" s="4">
        <v>219.166</v>
      </c>
      <c r="G6348" s="4">
        <f t="shared" si="197"/>
        <v>0.219166</v>
      </c>
    </row>
    <row r="6349" spans="1:7">
      <c r="A6349" s="4">
        <v>9</v>
      </c>
      <c r="B6349" s="4">
        <v>21</v>
      </c>
      <c r="C6349" s="4">
        <v>18</v>
      </c>
      <c r="D6349" s="4">
        <v>6.1909999999999998</v>
      </c>
      <c r="E6349" s="4">
        <f t="shared" si="196"/>
        <v>6.1909999999999995E-3</v>
      </c>
      <c r="F6349" s="4">
        <v>17.896000000000001</v>
      </c>
      <c r="G6349" s="4">
        <f t="shared" si="197"/>
        <v>1.7896000000000002E-2</v>
      </c>
    </row>
    <row r="6350" spans="1:7">
      <c r="A6350" s="4">
        <v>9</v>
      </c>
      <c r="B6350" s="4">
        <v>21</v>
      </c>
      <c r="C6350" s="4">
        <v>19</v>
      </c>
      <c r="D6350" s="4">
        <v>0</v>
      </c>
      <c r="E6350" s="4">
        <f t="shared" si="196"/>
        <v>0</v>
      </c>
      <c r="F6350" s="4">
        <v>0</v>
      </c>
      <c r="G6350" s="4">
        <f t="shared" si="197"/>
        <v>0</v>
      </c>
    </row>
    <row r="6351" spans="1:7">
      <c r="A6351" s="4">
        <v>9</v>
      </c>
      <c r="B6351" s="4">
        <v>21</v>
      </c>
      <c r="C6351" s="4">
        <v>20</v>
      </c>
      <c r="D6351" s="4">
        <v>0</v>
      </c>
      <c r="E6351" s="4">
        <f t="shared" si="196"/>
        <v>0</v>
      </c>
      <c r="F6351" s="4">
        <v>0</v>
      </c>
      <c r="G6351" s="4">
        <f t="shared" si="197"/>
        <v>0</v>
      </c>
    </row>
    <row r="6352" spans="1:7">
      <c r="A6352" s="4">
        <v>9</v>
      </c>
      <c r="B6352" s="4">
        <v>21</v>
      </c>
      <c r="C6352" s="4">
        <v>21</v>
      </c>
      <c r="D6352" s="4">
        <v>0</v>
      </c>
      <c r="E6352" s="4">
        <f t="shared" si="196"/>
        <v>0</v>
      </c>
      <c r="F6352" s="4">
        <v>0</v>
      </c>
      <c r="G6352" s="4">
        <f t="shared" si="197"/>
        <v>0</v>
      </c>
    </row>
    <row r="6353" spans="1:7">
      <c r="A6353" s="4">
        <v>9</v>
      </c>
      <c r="B6353" s="4">
        <v>21</v>
      </c>
      <c r="C6353" s="4">
        <v>22</v>
      </c>
      <c r="D6353" s="4">
        <v>0</v>
      </c>
      <c r="E6353" s="4">
        <f t="shared" si="196"/>
        <v>0</v>
      </c>
      <c r="F6353" s="4">
        <v>0</v>
      </c>
      <c r="G6353" s="4">
        <f t="shared" si="197"/>
        <v>0</v>
      </c>
    </row>
    <row r="6354" spans="1:7">
      <c r="A6354" s="4">
        <v>9</v>
      </c>
      <c r="B6354" s="4">
        <v>21</v>
      </c>
      <c r="C6354" s="4">
        <v>23</v>
      </c>
      <c r="D6354" s="4">
        <v>0</v>
      </c>
      <c r="E6354" s="4">
        <f t="shared" si="196"/>
        <v>0</v>
      </c>
      <c r="F6354" s="4">
        <v>0</v>
      </c>
      <c r="G6354" s="4">
        <f t="shared" si="197"/>
        <v>0</v>
      </c>
    </row>
    <row r="6355" spans="1:7">
      <c r="A6355" s="4">
        <v>9</v>
      </c>
      <c r="B6355" s="4">
        <v>22</v>
      </c>
      <c r="C6355" s="4">
        <v>0</v>
      </c>
      <c r="D6355" s="4">
        <v>0</v>
      </c>
      <c r="E6355" s="4">
        <f t="shared" si="196"/>
        <v>0</v>
      </c>
      <c r="F6355" s="4">
        <v>0</v>
      </c>
      <c r="G6355" s="4">
        <f t="shared" si="197"/>
        <v>0</v>
      </c>
    </row>
    <row r="6356" spans="1:7">
      <c r="A6356" s="4">
        <v>9</v>
      </c>
      <c r="B6356" s="4">
        <v>22</v>
      </c>
      <c r="C6356" s="4">
        <v>1</v>
      </c>
      <c r="D6356" s="4">
        <v>0</v>
      </c>
      <c r="E6356" s="4">
        <f t="shared" ref="E6356:E6419" si="198">D6356/1000</f>
        <v>0</v>
      </c>
      <c r="F6356" s="4">
        <v>0</v>
      </c>
      <c r="G6356" s="4">
        <f t="shared" ref="G6356:G6419" si="199">F6356/1000</f>
        <v>0</v>
      </c>
    </row>
    <row r="6357" spans="1:7">
      <c r="A6357" s="4">
        <v>9</v>
      </c>
      <c r="B6357" s="4">
        <v>22</v>
      </c>
      <c r="C6357" s="4">
        <v>2</v>
      </c>
      <c r="D6357" s="4">
        <v>0</v>
      </c>
      <c r="E6357" s="4">
        <f t="shared" si="198"/>
        <v>0</v>
      </c>
      <c r="F6357" s="4">
        <v>0</v>
      </c>
      <c r="G6357" s="4">
        <f t="shared" si="199"/>
        <v>0</v>
      </c>
    </row>
    <row r="6358" spans="1:7">
      <c r="A6358" s="4">
        <v>9</v>
      </c>
      <c r="B6358" s="4">
        <v>22</v>
      </c>
      <c r="C6358" s="4">
        <v>3</v>
      </c>
      <c r="D6358" s="4">
        <v>0</v>
      </c>
      <c r="E6358" s="4">
        <f t="shared" si="198"/>
        <v>0</v>
      </c>
      <c r="F6358" s="4">
        <v>0</v>
      </c>
      <c r="G6358" s="4">
        <f t="shared" si="199"/>
        <v>0</v>
      </c>
    </row>
    <row r="6359" spans="1:7">
      <c r="A6359" s="4">
        <v>9</v>
      </c>
      <c r="B6359" s="4">
        <v>22</v>
      </c>
      <c r="C6359" s="4">
        <v>4</v>
      </c>
      <c r="D6359" s="4">
        <v>0</v>
      </c>
      <c r="E6359" s="4">
        <f t="shared" si="198"/>
        <v>0</v>
      </c>
      <c r="F6359" s="4">
        <v>0</v>
      </c>
      <c r="G6359" s="4">
        <f t="shared" si="199"/>
        <v>0</v>
      </c>
    </row>
    <row r="6360" spans="1:7">
      <c r="A6360" s="4">
        <v>9</v>
      </c>
      <c r="B6360" s="4">
        <v>22</v>
      </c>
      <c r="C6360" s="4">
        <v>5</v>
      </c>
      <c r="D6360" s="4">
        <v>0</v>
      </c>
      <c r="E6360" s="4">
        <f t="shared" si="198"/>
        <v>0</v>
      </c>
      <c r="F6360" s="4">
        <v>0</v>
      </c>
      <c r="G6360" s="4">
        <f t="shared" si="199"/>
        <v>0</v>
      </c>
    </row>
    <row r="6361" spans="1:7">
      <c r="A6361" s="4">
        <v>9</v>
      </c>
      <c r="B6361" s="4">
        <v>22</v>
      </c>
      <c r="C6361" s="4">
        <v>6</v>
      </c>
      <c r="D6361" s="4">
        <v>11.342000000000001</v>
      </c>
      <c r="E6361" s="4">
        <f t="shared" si="198"/>
        <v>1.1342000000000001E-2</v>
      </c>
      <c r="F6361" s="4">
        <v>10.551</v>
      </c>
      <c r="G6361" s="4">
        <f t="shared" si="199"/>
        <v>1.0551E-2</v>
      </c>
    </row>
    <row r="6362" spans="1:7">
      <c r="A6362" s="4">
        <v>9</v>
      </c>
      <c r="B6362" s="4">
        <v>22</v>
      </c>
      <c r="C6362" s="4">
        <v>7</v>
      </c>
      <c r="D6362" s="4">
        <v>78.790000000000006</v>
      </c>
      <c r="E6362" s="4">
        <f t="shared" si="198"/>
        <v>7.8790000000000013E-2</v>
      </c>
      <c r="F6362" s="4">
        <v>60.939</v>
      </c>
      <c r="G6362" s="4">
        <f t="shared" si="199"/>
        <v>6.0939E-2</v>
      </c>
    </row>
    <row r="6363" spans="1:7">
      <c r="A6363" s="4">
        <v>9</v>
      </c>
      <c r="B6363" s="4">
        <v>22</v>
      </c>
      <c r="C6363" s="4">
        <v>8</v>
      </c>
      <c r="D6363" s="4">
        <v>174.37200000000001</v>
      </c>
      <c r="E6363" s="4">
        <f t="shared" si="198"/>
        <v>0.17437200000000003</v>
      </c>
      <c r="F6363" s="4">
        <v>147.654</v>
      </c>
      <c r="G6363" s="4">
        <f t="shared" si="199"/>
        <v>0.14765400000000001</v>
      </c>
    </row>
    <row r="6364" spans="1:7">
      <c r="A6364" s="4">
        <v>9</v>
      </c>
      <c r="B6364" s="4">
        <v>22</v>
      </c>
      <c r="C6364" s="4">
        <v>9</v>
      </c>
      <c r="D6364" s="4">
        <v>91.994</v>
      </c>
      <c r="E6364" s="4">
        <f t="shared" si="198"/>
        <v>9.1994000000000006E-2</v>
      </c>
      <c r="F6364" s="4">
        <v>90.635000000000005</v>
      </c>
      <c r="G6364" s="4">
        <f t="shared" si="199"/>
        <v>9.0635000000000007E-2</v>
      </c>
    </row>
    <row r="6365" spans="1:7">
      <c r="A6365" s="4">
        <v>9</v>
      </c>
      <c r="B6365" s="4">
        <v>22</v>
      </c>
      <c r="C6365" s="4">
        <v>10</v>
      </c>
      <c r="D6365" s="4">
        <v>371.476</v>
      </c>
      <c r="E6365" s="4">
        <f t="shared" si="198"/>
        <v>0.37147599999999997</v>
      </c>
      <c r="F6365" s="4">
        <v>275.12299999999999</v>
      </c>
      <c r="G6365" s="4">
        <f t="shared" si="199"/>
        <v>0.27512300000000001</v>
      </c>
    </row>
    <row r="6366" spans="1:7">
      <c r="A6366" s="4">
        <v>9</v>
      </c>
      <c r="B6366" s="4">
        <v>22</v>
      </c>
      <c r="C6366" s="4">
        <v>11</v>
      </c>
      <c r="D6366" s="4">
        <v>522.726</v>
      </c>
      <c r="E6366" s="4">
        <f t="shared" si="198"/>
        <v>0.52272600000000002</v>
      </c>
      <c r="F6366" s="4">
        <v>406.74</v>
      </c>
      <c r="G6366" s="4">
        <f t="shared" si="199"/>
        <v>0.40673999999999999</v>
      </c>
    </row>
    <row r="6367" spans="1:7">
      <c r="A6367" s="4">
        <v>9</v>
      </c>
      <c r="B6367" s="4">
        <v>22</v>
      </c>
      <c r="C6367" s="4">
        <v>12</v>
      </c>
      <c r="D6367" s="4">
        <v>538.24400000000003</v>
      </c>
      <c r="E6367" s="4">
        <f t="shared" si="198"/>
        <v>0.53824400000000006</v>
      </c>
      <c r="F6367" s="4">
        <v>444.21199999999999</v>
      </c>
      <c r="G6367" s="4">
        <f t="shared" si="199"/>
        <v>0.444212</v>
      </c>
    </row>
    <row r="6368" spans="1:7">
      <c r="A6368" s="4">
        <v>9</v>
      </c>
      <c r="B6368" s="4">
        <v>22</v>
      </c>
      <c r="C6368" s="4">
        <v>13</v>
      </c>
      <c r="D6368" s="4">
        <v>229.40600000000001</v>
      </c>
      <c r="E6368" s="4">
        <f t="shared" si="198"/>
        <v>0.229406</v>
      </c>
      <c r="F6368" s="4">
        <v>225.714</v>
      </c>
      <c r="G6368" s="4">
        <f t="shared" si="199"/>
        <v>0.225714</v>
      </c>
    </row>
    <row r="6369" spans="1:7">
      <c r="A6369" s="4">
        <v>9</v>
      </c>
      <c r="B6369" s="4">
        <v>22</v>
      </c>
      <c r="C6369" s="4">
        <v>14</v>
      </c>
      <c r="D6369" s="4">
        <v>134.851</v>
      </c>
      <c r="E6369" s="4">
        <f t="shared" si="198"/>
        <v>0.134851</v>
      </c>
      <c r="F6369" s="4">
        <v>134.76</v>
      </c>
      <c r="G6369" s="4">
        <f t="shared" si="199"/>
        <v>0.13475999999999999</v>
      </c>
    </row>
    <row r="6370" spans="1:7">
      <c r="A6370" s="4">
        <v>9</v>
      </c>
      <c r="B6370" s="4">
        <v>22</v>
      </c>
      <c r="C6370" s="4">
        <v>15</v>
      </c>
      <c r="D6370" s="4">
        <v>97.995000000000005</v>
      </c>
      <c r="E6370" s="4">
        <f t="shared" si="198"/>
        <v>9.7994999999999999E-2</v>
      </c>
      <c r="F6370" s="4">
        <v>98.668000000000006</v>
      </c>
      <c r="G6370" s="4">
        <f t="shared" si="199"/>
        <v>9.8668000000000006E-2</v>
      </c>
    </row>
    <row r="6371" spans="1:7">
      <c r="A6371" s="4">
        <v>9</v>
      </c>
      <c r="B6371" s="4">
        <v>22</v>
      </c>
      <c r="C6371" s="4">
        <v>16</v>
      </c>
      <c r="D6371" s="4">
        <v>65.710999999999999</v>
      </c>
      <c r="E6371" s="4">
        <f t="shared" si="198"/>
        <v>6.5710999999999992E-2</v>
      </c>
      <c r="F6371" s="4">
        <v>66.569999999999993</v>
      </c>
      <c r="G6371" s="4">
        <f t="shared" si="199"/>
        <v>6.656999999999999E-2</v>
      </c>
    </row>
    <row r="6372" spans="1:7">
      <c r="A6372" s="4">
        <v>9</v>
      </c>
      <c r="B6372" s="4">
        <v>22</v>
      </c>
      <c r="C6372" s="4">
        <v>17</v>
      </c>
      <c r="D6372" s="4">
        <v>23.849</v>
      </c>
      <c r="E6372" s="4">
        <f t="shared" si="198"/>
        <v>2.3848999999999999E-2</v>
      </c>
      <c r="F6372" s="4">
        <v>24.138999999999999</v>
      </c>
      <c r="G6372" s="4">
        <f t="shared" si="199"/>
        <v>2.4139000000000001E-2</v>
      </c>
    </row>
    <row r="6373" spans="1:7">
      <c r="A6373" s="4">
        <v>9</v>
      </c>
      <c r="B6373" s="4">
        <v>22</v>
      </c>
      <c r="C6373" s="4">
        <v>18</v>
      </c>
      <c r="D6373" s="4">
        <v>2.38</v>
      </c>
      <c r="E6373" s="4">
        <f t="shared" si="198"/>
        <v>2.3799999999999997E-3</v>
      </c>
      <c r="F6373" s="4">
        <v>2.38</v>
      </c>
      <c r="G6373" s="4">
        <f t="shared" si="199"/>
        <v>2.3799999999999997E-3</v>
      </c>
    </row>
    <row r="6374" spans="1:7">
      <c r="A6374" s="4">
        <v>9</v>
      </c>
      <c r="B6374" s="4">
        <v>22</v>
      </c>
      <c r="C6374" s="4">
        <v>19</v>
      </c>
      <c r="D6374" s="4">
        <v>0</v>
      </c>
      <c r="E6374" s="4">
        <f t="shared" si="198"/>
        <v>0</v>
      </c>
      <c r="F6374" s="4">
        <v>0</v>
      </c>
      <c r="G6374" s="4">
        <f t="shared" si="199"/>
        <v>0</v>
      </c>
    </row>
    <row r="6375" spans="1:7">
      <c r="A6375" s="4">
        <v>9</v>
      </c>
      <c r="B6375" s="4">
        <v>22</v>
      </c>
      <c r="C6375" s="4">
        <v>20</v>
      </c>
      <c r="D6375" s="4">
        <v>0</v>
      </c>
      <c r="E6375" s="4">
        <f t="shared" si="198"/>
        <v>0</v>
      </c>
      <c r="F6375" s="4">
        <v>0</v>
      </c>
      <c r="G6375" s="4">
        <f t="shared" si="199"/>
        <v>0</v>
      </c>
    </row>
    <row r="6376" spans="1:7">
      <c r="A6376" s="4">
        <v>9</v>
      </c>
      <c r="B6376" s="4">
        <v>22</v>
      </c>
      <c r="C6376" s="4">
        <v>21</v>
      </c>
      <c r="D6376" s="4">
        <v>0</v>
      </c>
      <c r="E6376" s="4">
        <f t="shared" si="198"/>
        <v>0</v>
      </c>
      <c r="F6376" s="4">
        <v>0</v>
      </c>
      <c r="G6376" s="4">
        <f t="shared" si="199"/>
        <v>0</v>
      </c>
    </row>
    <row r="6377" spans="1:7">
      <c r="A6377" s="4">
        <v>9</v>
      </c>
      <c r="B6377" s="4">
        <v>22</v>
      </c>
      <c r="C6377" s="4">
        <v>22</v>
      </c>
      <c r="D6377" s="4">
        <v>0</v>
      </c>
      <c r="E6377" s="4">
        <f t="shared" si="198"/>
        <v>0</v>
      </c>
      <c r="F6377" s="4">
        <v>0</v>
      </c>
      <c r="G6377" s="4">
        <f t="shared" si="199"/>
        <v>0</v>
      </c>
    </row>
    <row r="6378" spans="1:7">
      <c r="A6378" s="4">
        <v>9</v>
      </c>
      <c r="B6378" s="4">
        <v>22</v>
      </c>
      <c r="C6378" s="4">
        <v>23</v>
      </c>
      <c r="D6378" s="4">
        <v>0</v>
      </c>
      <c r="E6378" s="4">
        <f t="shared" si="198"/>
        <v>0</v>
      </c>
      <c r="F6378" s="4">
        <v>0</v>
      </c>
      <c r="G6378" s="4">
        <f t="shared" si="199"/>
        <v>0</v>
      </c>
    </row>
    <row r="6379" spans="1:7">
      <c r="A6379" s="4">
        <v>9</v>
      </c>
      <c r="B6379" s="4">
        <v>23</v>
      </c>
      <c r="C6379" s="4">
        <v>0</v>
      </c>
      <c r="D6379" s="4">
        <v>0</v>
      </c>
      <c r="E6379" s="4">
        <f t="shared" si="198"/>
        <v>0</v>
      </c>
      <c r="F6379" s="4">
        <v>0</v>
      </c>
      <c r="G6379" s="4">
        <f t="shared" si="199"/>
        <v>0</v>
      </c>
    </row>
    <row r="6380" spans="1:7">
      <c r="A6380" s="4">
        <v>9</v>
      </c>
      <c r="B6380" s="4">
        <v>23</v>
      </c>
      <c r="C6380" s="4">
        <v>1</v>
      </c>
      <c r="D6380" s="4">
        <v>0</v>
      </c>
      <c r="E6380" s="4">
        <f t="shared" si="198"/>
        <v>0</v>
      </c>
      <c r="F6380" s="4">
        <v>0</v>
      </c>
      <c r="G6380" s="4">
        <f t="shared" si="199"/>
        <v>0</v>
      </c>
    </row>
    <row r="6381" spans="1:7">
      <c r="A6381" s="4">
        <v>9</v>
      </c>
      <c r="B6381" s="4">
        <v>23</v>
      </c>
      <c r="C6381" s="4">
        <v>2</v>
      </c>
      <c r="D6381" s="4">
        <v>0</v>
      </c>
      <c r="E6381" s="4">
        <f t="shared" si="198"/>
        <v>0</v>
      </c>
      <c r="F6381" s="4">
        <v>0</v>
      </c>
      <c r="G6381" s="4">
        <f t="shared" si="199"/>
        <v>0</v>
      </c>
    </row>
    <row r="6382" spans="1:7">
      <c r="A6382" s="4">
        <v>9</v>
      </c>
      <c r="B6382" s="4">
        <v>23</v>
      </c>
      <c r="C6382" s="4">
        <v>3</v>
      </c>
      <c r="D6382" s="4">
        <v>0</v>
      </c>
      <c r="E6382" s="4">
        <f t="shared" si="198"/>
        <v>0</v>
      </c>
      <c r="F6382" s="4">
        <v>0</v>
      </c>
      <c r="G6382" s="4">
        <f t="shared" si="199"/>
        <v>0</v>
      </c>
    </row>
    <row r="6383" spans="1:7">
      <c r="A6383" s="4">
        <v>9</v>
      </c>
      <c r="B6383" s="4">
        <v>23</v>
      </c>
      <c r="C6383" s="4">
        <v>4</v>
      </c>
      <c r="D6383" s="4">
        <v>0</v>
      </c>
      <c r="E6383" s="4">
        <f t="shared" si="198"/>
        <v>0</v>
      </c>
      <c r="F6383" s="4">
        <v>0</v>
      </c>
      <c r="G6383" s="4">
        <f t="shared" si="199"/>
        <v>0</v>
      </c>
    </row>
    <row r="6384" spans="1:7">
      <c r="A6384" s="4">
        <v>9</v>
      </c>
      <c r="B6384" s="4">
        <v>23</v>
      </c>
      <c r="C6384" s="4">
        <v>5</v>
      </c>
      <c r="D6384" s="4">
        <v>0</v>
      </c>
      <c r="E6384" s="4">
        <f t="shared" si="198"/>
        <v>0</v>
      </c>
      <c r="F6384" s="4">
        <v>0</v>
      </c>
      <c r="G6384" s="4">
        <f t="shared" si="199"/>
        <v>0</v>
      </c>
    </row>
    <row r="6385" spans="1:7">
      <c r="A6385" s="4">
        <v>9</v>
      </c>
      <c r="B6385" s="4">
        <v>23</v>
      </c>
      <c r="C6385" s="4">
        <v>6</v>
      </c>
      <c r="D6385" s="4">
        <v>17.297000000000001</v>
      </c>
      <c r="E6385" s="4">
        <f t="shared" si="198"/>
        <v>1.7297E-2</v>
      </c>
      <c r="F6385" s="4">
        <v>8.0909999999999993</v>
      </c>
      <c r="G6385" s="4">
        <f t="shared" si="199"/>
        <v>8.0909999999999992E-3</v>
      </c>
    </row>
    <row r="6386" spans="1:7">
      <c r="A6386" s="4">
        <v>9</v>
      </c>
      <c r="B6386" s="4">
        <v>23</v>
      </c>
      <c r="C6386" s="4">
        <v>7</v>
      </c>
      <c r="D6386" s="4">
        <v>167.36699999999999</v>
      </c>
      <c r="E6386" s="4">
        <f t="shared" si="198"/>
        <v>0.16736699999999999</v>
      </c>
      <c r="F6386" s="4">
        <v>27.957000000000001</v>
      </c>
      <c r="G6386" s="4">
        <f t="shared" si="199"/>
        <v>2.7956999999999999E-2</v>
      </c>
    </row>
    <row r="6387" spans="1:7">
      <c r="A6387" s="4">
        <v>9</v>
      </c>
      <c r="B6387" s="4">
        <v>23</v>
      </c>
      <c r="C6387" s="4">
        <v>8</v>
      </c>
      <c r="D6387" s="4">
        <v>351.68</v>
      </c>
      <c r="E6387" s="4">
        <f t="shared" si="198"/>
        <v>0.35167999999999999</v>
      </c>
      <c r="F6387" s="4">
        <v>81.218000000000004</v>
      </c>
      <c r="G6387" s="4">
        <f t="shared" si="199"/>
        <v>8.1217999999999999E-2</v>
      </c>
    </row>
    <row r="6388" spans="1:7">
      <c r="A6388" s="4">
        <v>9</v>
      </c>
      <c r="B6388" s="4">
        <v>23</v>
      </c>
      <c r="C6388" s="4">
        <v>9</v>
      </c>
      <c r="D6388" s="4">
        <v>560.91300000000001</v>
      </c>
      <c r="E6388" s="4">
        <f t="shared" si="198"/>
        <v>0.56091299999999999</v>
      </c>
      <c r="F6388" s="4">
        <v>235.2</v>
      </c>
      <c r="G6388" s="4">
        <f t="shared" si="199"/>
        <v>0.23519999999999999</v>
      </c>
    </row>
    <row r="6389" spans="1:7">
      <c r="A6389" s="4">
        <v>9</v>
      </c>
      <c r="B6389" s="4">
        <v>23</v>
      </c>
      <c r="C6389" s="4">
        <v>10</v>
      </c>
      <c r="D6389" s="4">
        <v>674.44399999999996</v>
      </c>
      <c r="E6389" s="4">
        <f t="shared" si="198"/>
        <v>0.67444399999999993</v>
      </c>
      <c r="F6389" s="4">
        <v>401.05799999999999</v>
      </c>
      <c r="G6389" s="4">
        <f t="shared" si="199"/>
        <v>0.40105799999999997</v>
      </c>
    </row>
    <row r="6390" spans="1:7">
      <c r="A6390" s="4">
        <v>9</v>
      </c>
      <c r="B6390" s="4">
        <v>23</v>
      </c>
      <c r="C6390" s="4">
        <v>11</v>
      </c>
      <c r="D6390" s="4">
        <v>644.08199999999999</v>
      </c>
      <c r="E6390" s="4">
        <f t="shared" si="198"/>
        <v>0.64408200000000004</v>
      </c>
      <c r="F6390" s="4">
        <v>475.88299999999998</v>
      </c>
      <c r="G6390" s="4">
        <f t="shared" si="199"/>
        <v>0.475883</v>
      </c>
    </row>
    <row r="6391" spans="1:7">
      <c r="A6391" s="4">
        <v>9</v>
      </c>
      <c r="B6391" s="4">
        <v>23</v>
      </c>
      <c r="C6391" s="4">
        <v>12</v>
      </c>
      <c r="D6391" s="4">
        <v>647.96900000000005</v>
      </c>
      <c r="E6391" s="4">
        <f t="shared" si="198"/>
        <v>0.64796900000000002</v>
      </c>
      <c r="F6391" s="4">
        <v>526.25</v>
      </c>
      <c r="G6391" s="4">
        <f t="shared" si="199"/>
        <v>0.52625</v>
      </c>
    </row>
    <row r="6392" spans="1:7">
      <c r="A6392" s="4">
        <v>9</v>
      </c>
      <c r="B6392" s="4">
        <v>23</v>
      </c>
      <c r="C6392" s="4">
        <v>13</v>
      </c>
      <c r="D6392" s="4">
        <v>642.82399999999996</v>
      </c>
      <c r="E6392" s="4">
        <f t="shared" si="198"/>
        <v>0.64282399999999995</v>
      </c>
      <c r="F6392" s="4">
        <v>578.08900000000006</v>
      </c>
      <c r="G6392" s="4">
        <f t="shared" si="199"/>
        <v>0.57808900000000008</v>
      </c>
    </row>
    <row r="6393" spans="1:7">
      <c r="A6393" s="4">
        <v>9</v>
      </c>
      <c r="B6393" s="4">
        <v>23</v>
      </c>
      <c r="C6393" s="4">
        <v>14</v>
      </c>
      <c r="D6393" s="4">
        <v>627.88900000000001</v>
      </c>
      <c r="E6393" s="4">
        <f t="shared" si="198"/>
        <v>0.62788900000000003</v>
      </c>
      <c r="F6393" s="4">
        <v>623.99</v>
      </c>
      <c r="G6393" s="4">
        <f t="shared" si="199"/>
        <v>0.62399000000000004</v>
      </c>
    </row>
    <row r="6394" spans="1:7">
      <c r="A6394" s="4">
        <v>9</v>
      </c>
      <c r="B6394" s="4">
        <v>23</v>
      </c>
      <c r="C6394" s="4">
        <v>15</v>
      </c>
      <c r="D6394" s="4">
        <v>348.767</v>
      </c>
      <c r="E6394" s="4">
        <f t="shared" si="198"/>
        <v>0.34876699999999999</v>
      </c>
      <c r="F6394" s="4">
        <v>381.61799999999999</v>
      </c>
      <c r="G6394" s="4">
        <f t="shared" si="199"/>
        <v>0.38161800000000001</v>
      </c>
    </row>
    <row r="6395" spans="1:7">
      <c r="A6395" s="4">
        <v>9</v>
      </c>
      <c r="B6395" s="4">
        <v>23</v>
      </c>
      <c r="C6395" s="4">
        <v>16</v>
      </c>
      <c r="D6395" s="4">
        <v>269.43599999999998</v>
      </c>
      <c r="E6395" s="4">
        <f t="shared" si="198"/>
        <v>0.26943599999999995</v>
      </c>
      <c r="F6395" s="4">
        <v>392.286</v>
      </c>
      <c r="G6395" s="4">
        <f t="shared" si="199"/>
        <v>0.39228600000000002</v>
      </c>
    </row>
    <row r="6396" spans="1:7">
      <c r="A6396" s="4">
        <v>9</v>
      </c>
      <c r="B6396" s="4">
        <v>23</v>
      </c>
      <c r="C6396" s="4">
        <v>17</v>
      </c>
      <c r="D6396" s="4">
        <v>57.701999999999998</v>
      </c>
      <c r="E6396" s="4">
        <f t="shared" si="198"/>
        <v>5.7701999999999996E-2</v>
      </c>
      <c r="F6396" s="4">
        <v>117.38200000000001</v>
      </c>
      <c r="G6396" s="4">
        <f t="shared" si="199"/>
        <v>0.117382</v>
      </c>
    </row>
    <row r="6397" spans="1:7">
      <c r="A6397" s="4">
        <v>9</v>
      </c>
      <c r="B6397" s="4">
        <v>23</v>
      </c>
      <c r="C6397" s="4">
        <v>18</v>
      </c>
      <c r="D6397" s="4">
        <v>8.4809999999999999</v>
      </c>
      <c r="E6397" s="4">
        <f t="shared" si="198"/>
        <v>8.4810000000000007E-3</v>
      </c>
      <c r="F6397" s="4">
        <v>13.057</v>
      </c>
      <c r="G6397" s="4">
        <f t="shared" si="199"/>
        <v>1.3057000000000001E-2</v>
      </c>
    </row>
    <row r="6398" spans="1:7">
      <c r="A6398" s="4">
        <v>9</v>
      </c>
      <c r="B6398" s="4">
        <v>23</v>
      </c>
      <c r="C6398" s="4">
        <v>19</v>
      </c>
      <c r="D6398" s="4">
        <v>0</v>
      </c>
      <c r="E6398" s="4">
        <f t="shared" si="198"/>
        <v>0</v>
      </c>
      <c r="F6398" s="4">
        <v>0</v>
      </c>
      <c r="G6398" s="4">
        <f t="shared" si="199"/>
        <v>0</v>
      </c>
    </row>
    <row r="6399" spans="1:7">
      <c r="A6399" s="4">
        <v>9</v>
      </c>
      <c r="B6399" s="4">
        <v>23</v>
      </c>
      <c r="C6399" s="4">
        <v>20</v>
      </c>
      <c r="D6399" s="4">
        <v>0</v>
      </c>
      <c r="E6399" s="4">
        <f t="shared" si="198"/>
        <v>0</v>
      </c>
      <c r="F6399" s="4">
        <v>0</v>
      </c>
      <c r="G6399" s="4">
        <f t="shared" si="199"/>
        <v>0</v>
      </c>
    </row>
    <row r="6400" spans="1:7">
      <c r="A6400" s="4">
        <v>9</v>
      </c>
      <c r="B6400" s="4">
        <v>23</v>
      </c>
      <c r="C6400" s="4">
        <v>21</v>
      </c>
      <c r="D6400" s="4">
        <v>0</v>
      </c>
      <c r="E6400" s="4">
        <f t="shared" si="198"/>
        <v>0</v>
      </c>
      <c r="F6400" s="4">
        <v>0</v>
      </c>
      <c r="G6400" s="4">
        <f t="shared" si="199"/>
        <v>0</v>
      </c>
    </row>
    <row r="6401" spans="1:7">
      <c r="A6401" s="4">
        <v>9</v>
      </c>
      <c r="B6401" s="4">
        <v>23</v>
      </c>
      <c r="C6401" s="4">
        <v>22</v>
      </c>
      <c r="D6401" s="4">
        <v>0</v>
      </c>
      <c r="E6401" s="4">
        <f t="shared" si="198"/>
        <v>0</v>
      </c>
      <c r="F6401" s="4">
        <v>0</v>
      </c>
      <c r="G6401" s="4">
        <f t="shared" si="199"/>
        <v>0</v>
      </c>
    </row>
    <row r="6402" spans="1:7">
      <c r="A6402" s="4">
        <v>9</v>
      </c>
      <c r="B6402" s="4">
        <v>23</v>
      </c>
      <c r="C6402" s="4">
        <v>23</v>
      </c>
      <c r="D6402" s="4">
        <v>0</v>
      </c>
      <c r="E6402" s="4">
        <f t="shared" si="198"/>
        <v>0</v>
      </c>
      <c r="F6402" s="4">
        <v>0</v>
      </c>
      <c r="G6402" s="4">
        <f t="shared" si="199"/>
        <v>0</v>
      </c>
    </row>
    <row r="6403" spans="1:7">
      <c r="A6403" s="4">
        <v>9</v>
      </c>
      <c r="B6403" s="4">
        <v>24</v>
      </c>
      <c r="C6403" s="4">
        <v>0</v>
      </c>
      <c r="D6403" s="4">
        <v>0</v>
      </c>
      <c r="E6403" s="4">
        <f t="shared" si="198"/>
        <v>0</v>
      </c>
      <c r="F6403" s="4">
        <v>0</v>
      </c>
      <c r="G6403" s="4">
        <f t="shared" si="199"/>
        <v>0</v>
      </c>
    </row>
    <row r="6404" spans="1:7">
      <c r="A6404" s="4">
        <v>9</v>
      </c>
      <c r="B6404" s="4">
        <v>24</v>
      </c>
      <c r="C6404" s="4">
        <v>1</v>
      </c>
      <c r="D6404" s="4">
        <v>0</v>
      </c>
      <c r="E6404" s="4">
        <f t="shared" si="198"/>
        <v>0</v>
      </c>
      <c r="F6404" s="4">
        <v>0</v>
      </c>
      <c r="G6404" s="4">
        <f t="shared" si="199"/>
        <v>0</v>
      </c>
    </row>
    <row r="6405" spans="1:7">
      <c r="A6405" s="4">
        <v>9</v>
      </c>
      <c r="B6405" s="4">
        <v>24</v>
      </c>
      <c r="C6405" s="4">
        <v>2</v>
      </c>
      <c r="D6405" s="4">
        <v>0</v>
      </c>
      <c r="E6405" s="4">
        <f t="shared" si="198"/>
        <v>0</v>
      </c>
      <c r="F6405" s="4">
        <v>0</v>
      </c>
      <c r="G6405" s="4">
        <f t="shared" si="199"/>
        <v>0</v>
      </c>
    </row>
    <row r="6406" spans="1:7">
      <c r="A6406" s="4">
        <v>9</v>
      </c>
      <c r="B6406" s="4">
        <v>24</v>
      </c>
      <c r="C6406" s="4">
        <v>3</v>
      </c>
      <c r="D6406" s="4">
        <v>0</v>
      </c>
      <c r="E6406" s="4">
        <f t="shared" si="198"/>
        <v>0</v>
      </c>
      <c r="F6406" s="4">
        <v>0</v>
      </c>
      <c r="G6406" s="4">
        <f t="shared" si="199"/>
        <v>0</v>
      </c>
    </row>
    <row r="6407" spans="1:7">
      <c r="A6407" s="4">
        <v>9</v>
      </c>
      <c r="B6407" s="4">
        <v>24</v>
      </c>
      <c r="C6407" s="4">
        <v>4</v>
      </c>
      <c r="D6407" s="4">
        <v>0</v>
      </c>
      <c r="E6407" s="4">
        <f t="shared" si="198"/>
        <v>0</v>
      </c>
      <c r="F6407" s="4">
        <v>0</v>
      </c>
      <c r="G6407" s="4">
        <f t="shared" si="199"/>
        <v>0</v>
      </c>
    </row>
    <row r="6408" spans="1:7">
      <c r="A6408" s="4">
        <v>9</v>
      </c>
      <c r="B6408" s="4">
        <v>24</v>
      </c>
      <c r="C6408" s="4">
        <v>5</v>
      </c>
      <c r="D6408" s="4">
        <v>0</v>
      </c>
      <c r="E6408" s="4">
        <f t="shared" si="198"/>
        <v>0</v>
      </c>
      <c r="F6408" s="4">
        <v>0</v>
      </c>
      <c r="G6408" s="4">
        <f t="shared" si="199"/>
        <v>0</v>
      </c>
    </row>
    <row r="6409" spans="1:7">
      <c r="A6409" s="4">
        <v>9</v>
      </c>
      <c r="B6409" s="4">
        <v>24</v>
      </c>
      <c r="C6409" s="4">
        <v>6</v>
      </c>
      <c r="D6409" s="4">
        <v>15.227</v>
      </c>
      <c r="E6409" s="4">
        <f t="shared" si="198"/>
        <v>1.5227000000000001E-2</v>
      </c>
      <c r="F6409" s="4">
        <v>13.632</v>
      </c>
      <c r="G6409" s="4">
        <f t="shared" si="199"/>
        <v>1.3632E-2</v>
      </c>
    </row>
    <row r="6410" spans="1:7">
      <c r="A6410" s="4">
        <v>9</v>
      </c>
      <c r="B6410" s="4">
        <v>24</v>
      </c>
      <c r="C6410" s="4">
        <v>7</v>
      </c>
      <c r="D6410" s="4">
        <v>98.858000000000004</v>
      </c>
      <c r="E6410" s="4">
        <f t="shared" si="198"/>
        <v>9.8858000000000001E-2</v>
      </c>
      <c r="F6410" s="4">
        <v>42.436999999999998</v>
      </c>
      <c r="G6410" s="4">
        <f t="shared" si="199"/>
        <v>4.2436999999999996E-2</v>
      </c>
    </row>
    <row r="6411" spans="1:7">
      <c r="A6411" s="4">
        <v>9</v>
      </c>
      <c r="B6411" s="4">
        <v>24</v>
      </c>
      <c r="C6411" s="4">
        <v>8</v>
      </c>
      <c r="D6411" s="4">
        <v>328.00400000000002</v>
      </c>
      <c r="E6411" s="4">
        <f t="shared" si="198"/>
        <v>0.32800400000000002</v>
      </c>
      <c r="F6411" s="4">
        <v>60.125999999999998</v>
      </c>
      <c r="G6411" s="4">
        <f t="shared" si="199"/>
        <v>6.0125999999999999E-2</v>
      </c>
    </row>
    <row r="6412" spans="1:7">
      <c r="A6412" s="4">
        <v>9</v>
      </c>
      <c r="B6412" s="4">
        <v>24</v>
      </c>
      <c r="C6412" s="4">
        <v>9</v>
      </c>
      <c r="D6412" s="4">
        <v>436.42099999999999</v>
      </c>
      <c r="E6412" s="4">
        <f t="shared" si="198"/>
        <v>0.436421</v>
      </c>
      <c r="F6412" s="4">
        <v>230.386</v>
      </c>
      <c r="G6412" s="4">
        <f t="shared" si="199"/>
        <v>0.23038600000000001</v>
      </c>
    </row>
    <row r="6413" spans="1:7">
      <c r="A6413" s="4">
        <v>9</v>
      </c>
      <c r="B6413" s="4">
        <v>24</v>
      </c>
      <c r="C6413" s="4">
        <v>10</v>
      </c>
      <c r="D6413" s="4">
        <v>620.57600000000002</v>
      </c>
      <c r="E6413" s="4">
        <f t="shared" si="198"/>
        <v>0.62057600000000002</v>
      </c>
      <c r="F6413" s="4">
        <v>371.19900000000001</v>
      </c>
      <c r="G6413" s="4">
        <f t="shared" si="199"/>
        <v>0.371199</v>
      </c>
    </row>
    <row r="6414" spans="1:7">
      <c r="A6414" s="4">
        <v>9</v>
      </c>
      <c r="B6414" s="4">
        <v>24</v>
      </c>
      <c r="C6414" s="4">
        <v>11</v>
      </c>
      <c r="D6414" s="4">
        <v>477.77300000000002</v>
      </c>
      <c r="E6414" s="4">
        <f t="shared" si="198"/>
        <v>0.477773</v>
      </c>
      <c r="F6414" s="4">
        <v>365.791</v>
      </c>
      <c r="G6414" s="4">
        <f t="shared" si="199"/>
        <v>0.36579099999999998</v>
      </c>
    </row>
    <row r="6415" spans="1:7">
      <c r="A6415" s="4">
        <v>9</v>
      </c>
      <c r="B6415" s="4">
        <v>24</v>
      </c>
      <c r="C6415" s="4">
        <v>12</v>
      </c>
      <c r="D6415" s="4">
        <v>708.11099999999999</v>
      </c>
      <c r="E6415" s="4">
        <f t="shared" si="198"/>
        <v>0.70811099999999993</v>
      </c>
      <c r="F6415" s="4">
        <v>561.74699999999996</v>
      </c>
      <c r="G6415" s="4">
        <f t="shared" si="199"/>
        <v>0.561747</v>
      </c>
    </row>
    <row r="6416" spans="1:7">
      <c r="A6416" s="4">
        <v>9</v>
      </c>
      <c r="B6416" s="4">
        <v>24</v>
      </c>
      <c r="C6416" s="4">
        <v>13</v>
      </c>
      <c r="D6416" s="4">
        <v>746.76599999999996</v>
      </c>
      <c r="E6416" s="4">
        <f t="shared" si="198"/>
        <v>0.74676599999999993</v>
      </c>
      <c r="F6416" s="4">
        <v>659.45399999999995</v>
      </c>
      <c r="G6416" s="4">
        <f t="shared" si="199"/>
        <v>0.65945399999999998</v>
      </c>
    </row>
    <row r="6417" spans="1:7">
      <c r="A6417" s="4">
        <v>9</v>
      </c>
      <c r="B6417" s="4">
        <v>24</v>
      </c>
      <c r="C6417" s="4">
        <v>14</v>
      </c>
      <c r="D6417" s="4">
        <v>646.69299999999998</v>
      </c>
      <c r="E6417" s="4">
        <f t="shared" si="198"/>
        <v>0.64669299999999996</v>
      </c>
      <c r="F6417" s="4">
        <v>641.38</v>
      </c>
      <c r="G6417" s="4">
        <f t="shared" si="199"/>
        <v>0.64137999999999995</v>
      </c>
    </row>
    <row r="6418" spans="1:7">
      <c r="A6418" s="4">
        <v>9</v>
      </c>
      <c r="B6418" s="4">
        <v>24</v>
      </c>
      <c r="C6418" s="4">
        <v>15</v>
      </c>
      <c r="D6418" s="4">
        <v>493.30399999999997</v>
      </c>
      <c r="E6418" s="4">
        <f t="shared" si="198"/>
        <v>0.49330399999999996</v>
      </c>
      <c r="F6418" s="4">
        <v>568.221</v>
      </c>
      <c r="G6418" s="4">
        <f t="shared" si="199"/>
        <v>0.56822099999999998</v>
      </c>
    </row>
    <row r="6419" spans="1:7">
      <c r="A6419" s="4">
        <v>9</v>
      </c>
      <c r="B6419" s="4">
        <v>24</v>
      </c>
      <c r="C6419" s="4">
        <v>16</v>
      </c>
      <c r="D6419" s="4">
        <v>295.16199999999998</v>
      </c>
      <c r="E6419" s="4">
        <f t="shared" si="198"/>
        <v>0.29516199999999998</v>
      </c>
      <c r="F6419" s="4">
        <v>439.24200000000002</v>
      </c>
      <c r="G6419" s="4">
        <f t="shared" si="199"/>
        <v>0.43924200000000002</v>
      </c>
    </row>
    <row r="6420" spans="1:7">
      <c r="A6420" s="4">
        <v>9</v>
      </c>
      <c r="B6420" s="4">
        <v>24</v>
      </c>
      <c r="C6420" s="4">
        <v>17</v>
      </c>
      <c r="D6420" s="4">
        <v>88.894999999999996</v>
      </c>
      <c r="E6420" s="4">
        <f t="shared" ref="E6420:E6483" si="200">D6420/1000</f>
        <v>8.8895000000000002E-2</v>
      </c>
      <c r="F6420" s="4">
        <v>250.37299999999999</v>
      </c>
      <c r="G6420" s="4">
        <f t="shared" ref="G6420:G6483" si="201">F6420/1000</f>
        <v>0.25037300000000001</v>
      </c>
    </row>
    <row r="6421" spans="1:7">
      <c r="A6421" s="4">
        <v>9</v>
      </c>
      <c r="B6421" s="4">
        <v>24</v>
      </c>
      <c r="C6421" s="4">
        <v>18</v>
      </c>
      <c r="D6421" s="4">
        <v>2.8439999999999999</v>
      </c>
      <c r="E6421" s="4">
        <f t="shared" si="200"/>
        <v>2.8439999999999997E-3</v>
      </c>
      <c r="F6421" s="4">
        <v>23.417999999999999</v>
      </c>
      <c r="G6421" s="4">
        <f t="shared" si="201"/>
        <v>2.3417999999999998E-2</v>
      </c>
    </row>
    <row r="6422" spans="1:7">
      <c r="A6422" s="4">
        <v>9</v>
      </c>
      <c r="B6422" s="4">
        <v>24</v>
      </c>
      <c r="C6422" s="4">
        <v>19</v>
      </c>
      <c r="D6422" s="4">
        <v>0</v>
      </c>
      <c r="E6422" s="4">
        <f t="shared" si="200"/>
        <v>0</v>
      </c>
      <c r="F6422" s="4">
        <v>0</v>
      </c>
      <c r="G6422" s="4">
        <f t="shared" si="201"/>
        <v>0</v>
      </c>
    </row>
    <row r="6423" spans="1:7">
      <c r="A6423" s="4">
        <v>9</v>
      </c>
      <c r="B6423" s="4">
        <v>24</v>
      </c>
      <c r="C6423" s="4">
        <v>20</v>
      </c>
      <c r="D6423" s="4">
        <v>0</v>
      </c>
      <c r="E6423" s="4">
        <f t="shared" si="200"/>
        <v>0</v>
      </c>
      <c r="F6423" s="4">
        <v>0</v>
      </c>
      <c r="G6423" s="4">
        <f t="shared" si="201"/>
        <v>0</v>
      </c>
    </row>
    <row r="6424" spans="1:7">
      <c r="A6424" s="4">
        <v>9</v>
      </c>
      <c r="B6424" s="4">
        <v>24</v>
      </c>
      <c r="C6424" s="4">
        <v>21</v>
      </c>
      <c r="D6424" s="4">
        <v>0</v>
      </c>
      <c r="E6424" s="4">
        <f t="shared" si="200"/>
        <v>0</v>
      </c>
      <c r="F6424" s="4">
        <v>0</v>
      </c>
      <c r="G6424" s="4">
        <f t="shared" si="201"/>
        <v>0</v>
      </c>
    </row>
    <row r="6425" spans="1:7">
      <c r="A6425" s="4">
        <v>9</v>
      </c>
      <c r="B6425" s="4">
        <v>24</v>
      </c>
      <c r="C6425" s="4">
        <v>22</v>
      </c>
      <c r="D6425" s="4">
        <v>0</v>
      </c>
      <c r="E6425" s="4">
        <f t="shared" si="200"/>
        <v>0</v>
      </c>
      <c r="F6425" s="4">
        <v>0</v>
      </c>
      <c r="G6425" s="4">
        <f t="shared" si="201"/>
        <v>0</v>
      </c>
    </row>
    <row r="6426" spans="1:7">
      <c r="A6426" s="4">
        <v>9</v>
      </c>
      <c r="B6426" s="4">
        <v>24</v>
      </c>
      <c r="C6426" s="4">
        <v>23</v>
      </c>
      <c r="D6426" s="4">
        <v>0</v>
      </c>
      <c r="E6426" s="4">
        <f t="shared" si="200"/>
        <v>0</v>
      </c>
      <c r="F6426" s="4">
        <v>0</v>
      </c>
      <c r="G6426" s="4">
        <f t="shared" si="201"/>
        <v>0</v>
      </c>
    </row>
    <row r="6427" spans="1:7">
      <c r="A6427" s="4">
        <v>9</v>
      </c>
      <c r="B6427" s="4">
        <v>25</v>
      </c>
      <c r="C6427" s="4">
        <v>0</v>
      </c>
      <c r="D6427" s="4">
        <v>0</v>
      </c>
      <c r="E6427" s="4">
        <f t="shared" si="200"/>
        <v>0</v>
      </c>
      <c r="F6427" s="4">
        <v>0</v>
      </c>
      <c r="G6427" s="4">
        <f t="shared" si="201"/>
        <v>0</v>
      </c>
    </row>
    <row r="6428" spans="1:7">
      <c r="A6428" s="4">
        <v>9</v>
      </c>
      <c r="B6428" s="4">
        <v>25</v>
      </c>
      <c r="C6428" s="4">
        <v>1</v>
      </c>
      <c r="D6428" s="4">
        <v>0</v>
      </c>
      <c r="E6428" s="4">
        <f t="shared" si="200"/>
        <v>0</v>
      </c>
      <c r="F6428" s="4">
        <v>0</v>
      </c>
      <c r="G6428" s="4">
        <f t="shared" si="201"/>
        <v>0</v>
      </c>
    </row>
    <row r="6429" spans="1:7">
      <c r="A6429" s="4">
        <v>9</v>
      </c>
      <c r="B6429" s="4">
        <v>25</v>
      </c>
      <c r="C6429" s="4">
        <v>2</v>
      </c>
      <c r="D6429" s="4">
        <v>0</v>
      </c>
      <c r="E6429" s="4">
        <f t="shared" si="200"/>
        <v>0</v>
      </c>
      <c r="F6429" s="4">
        <v>0</v>
      </c>
      <c r="G6429" s="4">
        <f t="shared" si="201"/>
        <v>0</v>
      </c>
    </row>
    <row r="6430" spans="1:7">
      <c r="A6430" s="4">
        <v>9</v>
      </c>
      <c r="B6430" s="4">
        <v>25</v>
      </c>
      <c r="C6430" s="4">
        <v>3</v>
      </c>
      <c r="D6430" s="4">
        <v>0</v>
      </c>
      <c r="E6430" s="4">
        <f t="shared" si="200"/>
        <v>0</v>
      </c>
      <c r="F6430" s="4">
        <v>0</v>
      </c>
      <c r="G6430" s="4">
        <f t="shared" si="201"/>
        <v>0</v>
      </c>
    </row>
    <row r="6431" spans="1:7">
      <c r="A6431" s="4">
        <v>9</v>
      </c>
      <c r="B6431" s="4">
        <v>25</v>
      </c>
      <c r="C6431" s="4">
        <v>4</v>
      </c>
      <c r="D6431" s="4">
        <v>0</v>
      </c>
      <c r="E6431" s="4">
        <f t="shared" si="200"/>
        <v>0</v>
      </c>
      <c r="F6431" s="4">
        <v>0</v>
      </c>
      <c r="G6431" s="4">
        <f t="shared" si="201"/>
        <v>0</v>
      </c>
    </row>
    <row r="6432" spans="1:7">
      <c r="A6432" s="4">
        <v>9</v>
      </c>
      <c r="B6432" s="4">
        <v>25</v>
      </c>
      <c r="C6432" s="4">
        <v>5</v>
      </c>
      <c r="D6432" s="4">
        <v>0</v>
      </c>
      <c r="E6432" s="4">
        <f t="shared" si="200"/>
        <v>0</v>
      </c>
      <c r="F6432" s="4">
        <v>0</v>
      </c>
      <c r="G6432" s="4">
        <f t="shared" si="201"/>
        <v>0</v>
      </c>
    </row>
    <row r="6433" spans="1:7">
      <c r="A6433" s="4">
        <v>9</v>
      </c>
      <c r="B6433" s="4">
        <v>25</v>
      </c>
      <c r="C6433" s="4">
        <v>6</v>
      </c>
      <c r="D6433" s="4">
        <v>12.278</v>
      </c>
      <c r="E6433" s="4">
        <f t="shared" si="200"/>
        <v>1.2278000000000001E-2</v>
      </c>
      <c r="F6433" s="4">
        <v>11.289</v>
      </c>
      <c r="G6433" s="4">
        <f t="shared" si="201"/>
        <v>1.1289E-2</v>
      </c>
    </row>
    <row r="6434" spans="1:7">
      <c r="A6434" s="4">
        <v>9</v>
      </c>
      <c r="B6434" s="4">
        <v>25</v>
      </c>
      <c r="C6434" s="4">
        <v>7</v>
      </c>
      <c r="D6434" s="4">
        <v>113.925</v>
      </c>
      <c r="E6434" s="4">
        <f t="shared" si="200"/>
        <v>0.113925</v>
      </c>
      <c r="F6434" s="4">
        <v>35.862000000000002</v>
      </c>
      <c r="G6434" s="4">
        <f t="shared" si="201"/>
        <v>3.5862000000000005E-2</v>
      </c>
    </row>
    <row r="6435" spans="1:7">
      <c r="A6435" s="4">
        <v>9</v>
      </c>
      <c r="B6435" s="4">
        <v>25</v>
      </c>
      <c r="C6435" s="4">
        <v>8</v>
      </c>
      <c r="D6435" s="4">
        <v>343.88600000000002</v>
      </c>
      <c r="E6435" s="4">
        <f t="shared" si="200"/>
        <v>0.34388600000000002</v>
      </c>
      <c r="F6435" s="4">
        <v>64.44</v>
      </c>
      <c r="G6435" s="4">
        <f t="shared" si="201"/>
        <v>6.4439999999999997E-2</v>
      </c>
    </row>
    <row r="6436" spans="1:7">
      <c r="A6436" s="4">
        <v>9</v>
      </c>
      <c r="B6436" s="4">
        <v>25</v>
      </c>
      <c r="C6436" s="4">
        <v>9</v>
      </c>
      <c r="D6436" s="4">
        <v>521.40200000000004</v>
      </c>
      <c r="E6436" s="4">
        <f t="shared" si="200"/>
        <v>0.52140200000000003</v>
      </c>
      <c r="F6436" s="4">
        <v>217.30699999999999</v>
      </c>
      <c r="G6436" s="4">
        <f t="shared" si="201"/>
        <v>0.217307</v>
      </c>
    </row>
    <row r="6437" spans="1:7">
      <c r="A6437" s="4">
        <v>9</v>
      </c>
      <c r="B6437" s="4">
        <v>25</v>
      </c>
      <c r="C6437" s="4">
        <v>10</v>
      </c>
      <c r="D6437" s="4">
        <v>639.50699999999995</v>
      </c>
      <c r="E6437" s="4">
        <f t="shared" si="200"/>
        <v>0.63950699999999994</v>
      </c>
      <c r="F6437" s="4">
        <v>375.32499999999999</v>
      </c>
      <c r="G6437" s="4">
        <f t="shared" si="201"/>
        <v>0.37532499999999996</v>
      </c>
    </row>
    <row r="6438" spans="1:7">
      <c r="A6438" s="4">
        <v>9</v>
      </c>
      <c r="B6438" s="4">
        <v>25</v>
      </c>
      <c r="C6438" s="4">
        <v>11</v>
      </c>
      <c r="D6438" s="4">
        <v>710.32500000000005</v>
      </c>
      <c r="E6438" s="4">
        <f t="shared" si="200"/>
        <v>0.7103250000000001</v>
      </c>
      <c r="F6438" s="4">
        <v>503.18799999999999</v>
      </c>
      <c r="G6438" s="4">
        <f t="shared" si="201"/>
        <v>0.50318799999999997</v>
      </c>
    </row>
    <row r="6439" spans="1:7">
      <c r="A6439" s="4">
        <v>9</v>
      </c>
      <c r="B6439" s="4">
        <v>25</v>
      </c>
      <c r="C6439" s="4">
        <v>12</v>
      </c>
      <c r="D6439" s="4">
        <v>730.16700000000003</v>
      </c>
      <c r="E6439" s="4">
        <f t="shared" si="200"/>
        <v>0.73016700000000001</v>
      </c>
      <c r="F6439" s="4">
        <v>583.88599999999997</v>
      </c>
      <c r="G6439" s="4">
        <f t="shared" si="201"/>
        <v>0.58388600000000002</v>
      </c>
    </row>
    <row r="6440" spans="1:7">
      <c r="A6440" s="4">
        <v>9</v>
      </c>
      <c r="B6440" s="4">
        <v>25</v>
      </c>
      <c r="C6440" s="4">
        <v>13</v>
      </c>
      <c r="D6440" s="4">
        <v>686.55799999999999</v>
      </c>
      <c r="E6440" s="4">
        <f t="shared" si="200"/>
        <v>0.686558</v>
      </c>
      <c r="F6440" s="4">
        <v>609.64300000000003</v>
      </c>
      <c r="G6440" s="4">
        <f t="shared" si="201"/>
        <v>0.60964300000000005</v>
      </c>
    </row>
    <row r="6441" spans="1:7">
      <c r="A6441" s="4">
        <v>9</v>
      </c>
      <c r="B6441" s="4">
        <v>25</v>
      </c>
      <c r="C6441" s="4">
        <v>14</v>
      </c>
      <c r="D6441" s="4">
        <v>602.44799999999998</v>
      </c>
      <c r="E6441" s="4">
        <f t="shared" si="200"/>
        <v>0.60244799999999998</v>
      </c>
      <c r="F6441" s="4">
        <v>597.05200000000002</v>
      </c>
      <c r="G6441" s="4">
        <f t="shared" si="201"/>
        <v>0.59705200000000003</v>
      </c>
    </row>
    <row r="6442" spans="1:7">
      <c r="A6442" s="4">
        <v>9</v>
      </c>
      <c r="B6442" s="4">
        <v>25</v>
      </c>
      <c r="C6442" s="4">
        <v>15</v>
      </c>
      <c r="D6442" s="4">
        <v>456.10300000000001</v>
      </c>
      <c r="E6442" s="4">
        <f t="shared" si="200"/>
        <v>0.45610300000000004</v>
      </c>
      <c r="F6442" s="4">
        <v>522.54700000000003</v>
      </c>
      <c r="G6442" s="4">
        <f t="shared" si="201"/>
        <v>0.52254699999999998</v>
      </c>
    </row>
    <row r="6443" spans="1:7">
      <c r="A6443" s="4">
        <v>9</v>
      </c>
      <c r="B6443" s="4">
        <v>25</v>
      </c>
      <c r="C6443" s="4">
        <v>16</v>
      </c>
      <c r="D6443" s="4">
        <v>263.97199999999998</v>
      </c>
      <c r="E6443" s="4">
        <f t="shared" si="200"/>
        <v>0.26397199999999998</v>
      </c>
      <c r="F6443" s="4">
        <v>386.34800000000001</v>
      </c>
      <c r="G6443" s="4">
        <f t="shared" si="201"/>
        <v>0.38634800000000002</v>
      </c>
    </row>
    <row r="6444" spans="1:7">
      <c r="A6444" s="4">
        <v>9</v>
      </c>
      <c r="B6444" s="4">
        <v>25</v>
      </c>
      <c r="C6444" s="4">
        <v>17</v>
      </c>
      <c r="D6444" s="4">
        <v>80.363</v>
      </c>
      <c r="E6444" s="4">
        <f t="shared" si="200"/>
        <v>8.0363000000000004E-2</v>
      </c>
      <c r="F6444" s="4">
        <v>211.792</v>
      </c>
      <c r="G6444" s="4">
        <f t="shared" si="201"/>
        <v>0.21179200000000001</v>
      </c>
    </row>
    <row r="6445" spans="1:7">
      <c r="A6445" s="4">
        <v>9</v>
      </c>
      <c r="B6445" s="4">
        <v>25</v>
      </c>
      <c r="C6445" s="4">
        <v>18</v>
      </c>
      <c r="D6445" s="4">
        <v>0.496</v>
      </c>
      <c r="E6445" s="4">
        <f t="shared" si="200"/>
        <v>4.9600000000000002E-4</v>
      </c>
      <c r="F6445" s="4">
        <v>3.524</v>
      </c>
      <c r="G6445" s="4">
        <f t="shared" si="201"/>
        <v>3.5240000000000002E-3</v>
      </c>
    </row>
    <row r="6446" spans="1:7">
      <c r="A6446" s="4">
        <v>9</v>
      </c>
      <c r="B6446" s="4">
        <v>25</v>
      </c>
      <c r="C6446" s="4">
        <v>19</v>
      </c>
      <c r="D6446" s="4">
        <v>0</v>
      </c>
      <c r="E6446" s="4">
        <f t="shared" si="200"/>
        <v>0</v>
      </c>
      <c r="F6446" s="4">
        <v>0</v>
      </c>
      <c r="G6446" s="4">
        <f t="shared" si="201"/>
        <v>0</v>
      </c>
    </row>
    <row r="6447" spans="1:7">
      <c r="A6447" s="4">
        <v>9</v>
      </c>
      <c r="B6447" s="4">
        <v>25</v>
      </c>
      <c r="C6447" s="4">
        <v>20</v>
      </c>
      <c r="D6447" s="4">
        <v>0</v>
      </c>
      <c r="E6447" s="4">
        <f t="shared" si="200"/>
        <v>0</v>
      </c>
      <c r="F6447" s="4">
        <v>0</v>
      </c>
      <c r="G6447" s="4">
        <f t="shared" si="201"/>
        <v>0</v>
      </c>
    </row>
    <row r="6448" spans="1:7">
      <c r="A6448" s="4">
        <v>9</v>
      </c>
      <c r="B6448" s="4">
        <v>25</v>
      </c>
      <c r="C6448" s="4">
        <v>21</v>
      </c>
      <c r="D6448" s="4">
        <v>0</v>
      </c>
      <c r="E6448" s="4">
        <f t="shared" si="200"/>
        <v>0</v>
      </c>
      <c r="F6448" s="4">
        <v>0</v>
      </c>
      <c r="G6448" s="4">
        <f t="shared" si="201"/>
        <v>0</v>
      </c>
    </row>
    <row r="6449" spans="1:7">
      <c r="A6449" s="4">
        <v>9</v>
      </c>
      <c r="B6449" s="4">
        <v>25</v>
      </c>
      <c r="C6449" s="4">
        <v>22</v>
      </c>
      <c r="D6449" s="4">
        <v>0</v>
      </c>
      <c r="E6449" s="4">
        <f t="shared" si="200"/>
        <v>0</v>
      </c>
      <c r="F6449" s="4">
        <v>0</v>
      </c>
      <c r="G6449" s="4">
        <f t="shared" si="201"/>
        <v>0</v>
      </c>
    </row>
    <row r="6450" spans="1:7">
      <c r="A6450" s="4">
        <v>9</v>
      </c>
      <c r="B6450" s="4">
        <v>25</v>
      </c>
      <c r="C6450" s="4">
        <v>23</v>
      </c>
      <c r="D6450" s="4">
        <v>0</v>
      </c>
      <c r="E6450" s="4">
        <f t="shared" si="200"/>
        <v>0</v>
      </c>
      <c r="F6450" s="4">
        <v>0</v>
      </c>
      <c r="G6450" s="4">
        <f t="shared" si="201"/>
        <v>0</v>
      </c>
    </row>
    <row r="6451" spans="1:7">
      <c r="A6451" s="4">
        <v>9</v>
      </c>
      <c r="B6451" s="4">
        <v>26</v>
      </c>
      <c r="C6451" s="4">
        <v>0</v>
      </c>
      <c r="D6451" s="4">
        <v>0</v>
      </c>
      <c r="E6451" s="4">
        <f t="shared" si="200"/>
        <v>0</v>
      </c>
      <c r="F6451" s="4">
        <v>0</v>
      </c>
      <c r="G6451" s="4">
        <f t="shared" si="201"/>
        <v>0</v>
      </c>
    </row>
    <row r="6452" spans="1:7">
      <c r="A6452" s="4">
        <v>9</v>
      </c>
      <c r="B6452" s="4">
        <v>26</v>
      </c>
      <c r="C6452" s="4">
        <v>1</v>
      </c>
      <c r="D6452" s="4">
        <v>0</v>
      </c>
      <c r="E6452" s="4">
        <f t="shared" si="200"/>
        <v>0</v>
      </c>
      <c r="F6452" s="4">
        <v>0</v>
      </c>
      <c r="G6452" s="4">
        <f t="shared" si="201"/>
        <v>0</v>
      </c>
    </row>
    <row r="6453" spans="1:7">
      <c r="A6453" s="4">
        <v>9</v>
      </c>
      <c r="B6453" s="4">
        <v>26</v>
      </c>
      <c r="C6453" s="4">
        <v>2</v>
      </c>
      <c r="D6453" s="4">
        <v>0</v>
      </c>
      <c r="E6453" s="4">
        <f t="shared" si="200"/>
        <v>0</v>
      </c>
      <c r="F6453" s="4">
        <v>0</v>
      </c>
      <c r="G6453" s="4">
        <f t="shared" si="201"/>
        <v>0</v>
      </c>
    </row>
    <row r="6454" spans="1:7">
      <c r="A6454" s="4">
        <v>9</v>
      </c>
      <c r="B6454" s="4">
        <v>26</v>
      </c>
      <c r="C6454" s="4">
        <v>3</v>
      </c>
      <c r="D6454" s="4">
        <v>0</v>
      </c>
      <c r="E6454" s="4">
        <f t="shared" si="200"/>
        <v>0</v>
      </c>
      <c r="F6454" s="4">
        <v>0</v>
      </c>
      <c r="G6454" s="4">
        <f t="shared" si="201"/>
        <v>0</v>
      </c>
    </row>
    <row r="6455" spans="1:7">
      <c r="A6455" s="4">
        <v>9</v>
      </c>
      <c r="B6455" s="4">
        <v>26</v>
      </c>
      <c r="C6455" s="4">
        <v>4</v>
      </c>
      <c r="D6455" s="4">
        <v>0</v>
      </c>
      <c r="E6455" s="4">
        <f t="shared" si="200"/>
        <v>0</v>
      </c>
      <c r="F6455" s="4">
        <v>0</v>
      </c>
      <c r="G6455" s="4">
        <f t="shared" si="201"/>
        <v>0</v>
      </c>
    </row>
    <row r="6456" spans="1:7">
      <c r="A6456" s="4">
        <v>9</v>
      </c>
      <c r="B6456" s="4">
        <v>26</v>
      </c>
      <c r="C6456" s="4">
        <v>5</v>
      </c>
      <c r="D6456" s="4">
        <v>0</v>
      </c>
      <c r="E6456" s="4">
        <f t="shared" si="200"/>
        <v>0</v>
      </c>
      <c r="F6456" s="4">
        <v>0</v>
      </c>
      <c r="G6456" s="4">
        <f t="shared" si="201"/>
        <v>0</v>
      </c>
    </row>
    <row r="6457" spans="1:7">
      <c r="A6457" s="4">
        <v>9</v>
      </c>
      <c r="B6457" s="4">
        <v>26</v>
      </c>
      <c r="C6457" s="4">
        <v>6</v>
      </c>
      <c r="D6457" s="4">
        <v>2.8180000000000001</v>
      </c>
      <c r="E6457" s="4">
        <f t="shared" si="200"/>
        <v>2.8180000000000002E-3</v>
      </c>
      <c r="F6457" s="4">
        <v>2.7869999999999999</v>
      </c>
      <c r="G6457" s="4">
        <f t="shared" si="201"/>
        <v>2.787E-3</v>
      </c>
    </row>
    <row r="6458" spans="1:7">
      <c r="A6458" s="4">
        <v>9</v>
      </c>
      <c r="B6458" s="4">
        <v>26</v>
      </c>
      <c r="C6458" s="4">
        <v>7</v>
      </c>
      <c r="D6458" s="4">
        <v>80.715999999999994</v>
      </c>
      <c r="E6458" s="4">
        <f t="shared" si="200"/>
        <v>8.0715999999999996E-2</v>
      </c>
      <c r="F6458" s="4">
        <v>69.144000000000005</v>
      </c>
      <c r="G6458" s="4">
        <f t="shared" si="201"/>
        <v>6.9144000000000011E-2</v>
      </c>
    </row>
    <row r="6459" spans="1:7">
      <c r="A6459" s="4">
        <v>9</v>
      </c>
      <c r="B6459" s="4">
        <v>26</v>
      </c>
      <c r="C6459" s="4">
        <v>8</v>
      </c>
      <c r="D6459" s="4">
        <v>194.738</v>
      </c>
      <c r="E6459" s="4">
        <f t="shared" si="200"/>
        <v>0.19473799999999999</v>
      </c>
      <c r="F6459" s="4">
        <v>133.07</v>
      </c>
      <c r="G6459" s="4">
        <f t="shared" si="201"/>
        <v>0.13306999999999999</v>
      </c>
    </row>
    <row r="6460" spans="1:7">
      <c r="A6460" s="4">
        <v>9</v>
      </c>
      <c r="B6460" s="4">
        <v>26</v>
      </c>
      <c r="C6460" s="4">
        <v>9</v>
      </c>
      <c r="D6460" s="4">
        <v>246.696</v>
      </c>
      <c r="E6460" s="4">
        <f t="shared" si="200"/>
        <v>0.246696</v>
      </c>
      <c r="F6460" s="4">
        <v>188.19399999999999</v>
      </c>
      <c r="G6460" s="4">
        <f t="shared" si="201"/>
        <v>0.188194</v>
      </c>
    </row>
    <row r="6461" spans="1:7">
      <c r="A6461" s="4">
        <v>9</v>
      </c>
      <c r="B6461" s="4">
        <v>26</v>
      </c>
      <c r="C6461" s="4">
        <v>10</v>
      </c>
      <c r="D6461" s="4">
        <v>590.69899999999996</v>
      </c>
      <c r="E6461" s="4">
        <f t="shared" si="200"/>
        <v>0.59069899999999997</v>
      </c>
      <c r="F6461" s="4">
        <v>344.37900000000002</v>
      </c>
      <c r="G6461" s="4">
        <f t="shared" si="201"/>
        <v>0.34437900000000005</v>
      </c>
    </row>
    <row r="6462" spans="1:7">
      <c r="A6462" s="4">
        <v>9</v>
      </c>
      <c r="B6462" s="4">
        <v>26</v>
      </c>
      <c r="C6462" s="4">
        <v>11</v>
      </c>
      <c r="D6462" s="4">
        <v>620.72500000000002</v>
      </c>
      <c r="E6462" s="4">
        <f t="shared" si="200"/>
        <v>0.62072499999999997</v>
      </c>
      <c r="F6462" s="4">
        <v>444.55599999999998</v>
      </c>
      <c r="G6462" s="4">
        <f t="shared" si="201"/>
        <v>0.44455600000000001</v>
      </c>
    </row>
    <row r="6463" spans="1:7">
      <c r="A6463" s="4">
        <v>9</v>
      </c>
      <c r="B6463" s="4">
        <v>26</v>
      </c>
      <c r="C6463" s="4">
        <v>12</v>
      </c>
      <c r="D6463" s="4">
        <v>643.00099999999998</v>
      </c>
      <c r="E6463" s="4">
        <f t="shared" si="200"/>
        <v>0.64300099999999993</v>
      </c>
      <c r="F6463" s="4">
        <v>511.95100000000002</v>
      </c>
      <c r="G6463" s="4">
        <f t="shared" si="201"/>
        <v>0.51195100000000004</v>
      </c>
    </row>
    <row r="6464" spans="1:7">
      <c r="A6464" s="4">
        <v>9</v>
      </c>
      <c r="B6464" s="4">
        <v>26</v>
      </c>
      <c r="C6464" s="4">
        <v>13</v>
      </c>
      <c r="D6464" s="4">
        <v>717.43100000000004</v>
      </c>
      <c r="E6464" s="4">
        <f t="shared" si="200"/>
        <v>0.71743100000000004</v>
      </c>
      <c r="F6464" s="4">
        <v>631.12300000000005</v>
      </c>
      <c r="G6464" s="4">
        <f t="shared" si="201"/>
        <v>0.6311230000000001</v>
      </c>
    </row>
    <row r="6465" spans="1:7">
      <c r="A6465" s="4">
        <v>9</v>
      </c>
      <c r="B6465" s="4">
        <v>26</v>
      </c>
      <c r="C6465" s="4">
        <v>14</v>
      </c>
      <c r="D6465" s="4">
        <v>622.75900000000001</v>
      </c>
      <c r="E6465" s="4">
        <f t="shared" si="200"/>
        <v>0.62275900000000006</v>
      </c>
      <c r="F6465" s="4">
        <v>616.01800000000003</v>
      </c>
      <c r="G6465" s="4">
        <f t="shared" si="201"/>
        <v>0.61601800000000007</v>
      </c>
    </row>
    <row r="6466" spans="1:7">
      <c r="A6466" s="4">
        <v>9</v>
      </c>
      <c r="B6466" s="4">
        <v>26</v>
      </c>
      <c r="C6466" s="4">
        <v>15</v>
      </c>
      <c r="D6466" s="4">
        <v>473.62400000000002</v>
      </c>
      <c r="E6466" s="4">
        <f t="shared" si="200"/>
        <v>0.47362400000000004</v>
      </c>
      <c r="F6466" s="4">
        <v>544.75199999999995</v>
      </c>
      <c r="G6466" s="4">
        <f t="shared" si="201"/>
        <v>0.5447519999999999</v>
      </c>
    </row>
    <row r="6467" spans="1:7">
      <c r="A6467" s="4">
        <v>9</v>
      </c>
      <c r="B6467" s="4">
        <v>26</v>
      </c>
      <c r="C6467" s="4">
        <v>16</v>
      </c>
      <c r="D6467" s="4">
        <v>283.803</v>
      </c>
      <c r="E6467" s="4">
        <f t="shared" si="200"/>
        <v>0.28380299999999997</v>
      </c>
      <c r="F6467" s="4">
        <v>426.09899999999999</v>
      </c>
      <c r="G6467" s="4">
        <f t="shared" si="201"/>
        <v>0.42609900000000001</v>
      </c>
    </row>
    <row r="6468" spans="1:7">
      <c r="A6468" s="4">
        <v>9</v>
      </c>
      <c r="B6468" s="4">
        <v>26</v>
      </c>
      <c r="C6468" s="4">
        <v>17</v>
      </c>
      <c r="D6468" s="4">
        <v>82.176000000000002</v>
      </c>
      <c r="E6468" s="4">
        <f t="shared" si="200"/>
        <v>8.2175999999999999E-2</v>
      </c>
      <c r="F6468" s="4">
        <v>245.97900000000001</v>
      </c>
      <c r="G6468" s="4">
        <f t="shared" si="201"/>
        <v>0.245979</v>
      </c>
    </row>
    <row r="6469" spans="1:7">
      <c r="A6469" s="4">
        <v>9</v>
      </c>
      <c r="B6469" s="4">
        <v>26</v>
      </c>
      <c r="C6469" s="4">
        <v>18</v>
      </c>
      <c r="D6469" s="4">
        <v>0.22700000000000001</v>
      </c>
      <c r="E6469" s="4">
        <f t="shared" si="200"/>
        <v>2.2700000000000002E-4</v>
      </c>
      <c r="F6469" s="4">
        <v>21.128</v>
      </c>
      <c r="G6469" s="4">
        <f t="shared" si="201"/>
        <v>2.1128000000000001E-2</v>
      </c>
    </row>
    <row r="6470" spans="1:7">
      <c r="A6470" s="4">
        <v>9</v>
      </c>
      <c r="B6470" s="4">
        <v>26</v>
      </c>
      <c r="C6470" s="4">
        <v>19</v>
      </c>
      <c r="D6470" s="4">
        <v>0</v>
      </c>
      <c r="E6470" s="4">
        <f t="shared" si="200"/>
        <v>0</v>
      </c>
      <c r="F6470" s="4">
        <v>0</v>
      </c>
      <c r="G6470" s="4">
        <f t="shared" si="201"/>
        <v>0</v>
      </c>
    </row>
    <row r="6471" spans="1:7">
      <c r="A6471" s="4">
        <v>9</v>
      </c>
      <c r="B6471" s="4">
        <v>26</v>
      </c>
      <c r="C6471" s="4">
        <v>20</v>
      </c>
      <c r="D6471" s="4">
        <v>0</v>
      </c>
      <c r="E6471" s="4">
        <f t="shared" si="200"/>
        <v>0</v>
      </c>
      <c r="F6471" s="4">
        <v>0</v>
      </c>
      <c r="G6471" s="4">
        <f t="shared" si="201"/>
        <v>0</v>
      </c>
    </row>
    <row r="6472" spans="1:7">
      <c r="A6472" s="4">
        <v>9</v>
      </c>
      <c r="B6472" s="4">
        <v>26</v>
      </c>
      <c r="C6472" s="4">
        <v>21</v>
      </c>
      <c r="D6472" s="4">
        <v>0</v>
      </c>
      <c r="E6472" s="4">
        <f t="shared" si="200"/>
        <v>0</v>
      </c>
      <c r="F6472" s="4">
        <v>0</v>
      </c>
      <c r="G6472" s="4">
        <f t="shared" si="201"/>
        <v>0</v>
      </c>
    </row>
    <row r="6473" spans="1:7">
      <c r="A6473" s="4">
        <v>9</v>
      </c>
      <c r="B6473" s="4">
        <v>26</v>
      </c>
      <c r="C6473" s="4">
        <v>22</v>
      </c>
      <c r="D6473" s="4">
        <v>0</v>
      </c>
      <c r="E6473" s="4">
        <f t="shared" si="200"/>
        <v>0</v>
      </c>
      <c r="F6473" s="4">
        <v>0</v>
      </c>
      <c r="G6473" s="4">
        <f t="shared" si="201"/>
        <v>0</v>
      </c>
    </row>
    <row r="6474" spans="1:7">
      <c r="A6474" s="4">
        <v>9</v>
      </c>
      <c r="B6474" s="4">
        <v>26</v>
      </c>
      <c r="C6474" s="4">
        <v>23</v>
      </c>
      <c r="D6474" s="4">
        <v>0</v>
      </c>
      <c r="E6474" s="4">
        <f t="shared" si="200"/>
        <v>0</v>
      </c>
      <c r="F6474" s="4">
        <v>0</v>
      </c>
      <c r="G6474" s="4">
        <f t="shared" si="201"/>
        <v>0</v>
      </c>
    </row>
    <row r="6475" spans="1:7">
      <c r="A6475" s="4">
        <v>9</v>
      </c>
      <c r="B6475" s="4">
        <v>27</v>
      </c>
      <c r="C6475" s="4">
        <v>0</v>
      </c>
      <c r="D6475" s="4">
        <v>0</v>
      </c>
      <c r="E6475" s="4">
        <f t="shared" si="200"/>
        <v>0</v>
      </c>
      <c r="F6475" s="4">
        <v>0</v>
      </c>
      <c r="G6475" s="4">
        <f t="shared" si="201"/>
        <v>0</v>
      </c>
    </row>
    <row r="6476" spans="1:7">
      <c r="A6476" s="4">
        <v>9</v>
      </c>
      <c r="B6476" s="4">
        <v>27</v>
      </c>
      <c r="C6476" s="4">
        <v>1</v>
      </c>
      <c r="D6476" s="4">
        <v>0</v>
      </c>
      <c r="E6476" s="4">
        <f t="shared" si="200"/>
        <v>0</v>
      </c>
      <c r="F6476" s="4">
        <v>0</v>
      </c>
      <c r="G6476" s="4">
        <f t="shared" si="201"/>
        <v>0</v>
      </c>
    </row>
    <row r="6477" spans="1:7">
      <c r="A6477" s="4">
        <v>9</v>
      </c>
      <c r="B6477" s="4">
        <v>27</v>
      </c>
      <c r="C6477" s="4">
        <v>2</v>
      </c>
      <c r="D6477" s="4">
        <v>0</v>
      </c>
      <c r="E6477" s="4">
        <f t="shared" si="200"/>
        <v>0</v>
      </c>
      <c r="F6477" s="4">
        <v>0</v>
      </c>
      <c r="G6477" s="4">
        <f t="shared" si="201"/>
        <v>0</v>
      </c>
    </row>
    <row r="6478" spans="1:7">
      <c r="A6478" s="4">
        <v>9</v>
      </c>
      <c r="B6478" s="4">
        <v>27</v>
      </c>
      <c r="C6478" s="4">
        <v>3</v>
      </c>
      <c r="D6478" s="4">
        <v>0</v>
      </c>
      <c r="E6478" s="4">
        <f t="shared" si="200"/>
        <v>0</v>
      </c>
      <c r="F6478" s="4">
        <v>0</v>
      </c>
      <c r="G6478" s="4">
        <f t="shared" si="201"/>
        <v>0</v>
      </c>
    </row>
    <row r="6479" spans="1:7">
      <c r="A6479" s="4">
        <v>9</v>
      </c>
      <c r="B6479" s="4">
        <v>27</v>
      </c>
      <c r="C6479" s="4">
        <v>4</v>
      </c>
      <c r="D6479" s="4">
        <v>0</v>
      </c>
      <c r="E6479" s="4">
        <f t="shared" si="200"/>
        <v>0</v>
      </c>
      <c r="F6479" s="4">
        <v>0</v>
      </c>
      <c r="G6479" s="4">
        <f t="shared" si="201"/>
        <v>0</v>
      </c>
    </row>
    <row r="6480" spans="1:7">
      <c r="A6480" s="4">
        <v>9</v>
      </c>
      <c r="B6480" s="4">
        <v>27</v>
      </c>
      <c r="C6480" s="4">
        <v>5</v>
      </c>
      <c r="D6480" s="4">
        <v>0</v>
      </c>
      <c r="E6480" s="4">
        <f t="shared" si="200"/>
        <v>0</v>
      </c>
      <c r="F6480" s="4">
        <v>0</v>
      </c>
      <c r="G6480" s="4">
        <f t="shared" si="201"/>
        <v>0</v>
      </c>
    </row>
    <row r="6481" spans="1:7">
      <c r="A6481" s="4">
        <v>9</v>
      </c>
      <c r="B6481" s="4">
        <v>27</v>
      </c>
      <c r="C6481" s="4">
        <v>6</v>
      </c>
      <c r="D6481" s="4">
        <v>14.878</v>
      </c>
      <c r="E6481" s="4">
        <f t="shared" si="200"/>
        <v>1.4878000000000001E-2</v>
      </c>
      <c r="F6481" s="4">
        <v>5.258</v>
      </c>
      <c r="G6481" s="4">
        <f t="shared" si="201"/>
        <v>5.2579999999999997E-3</v>
      </c>
    </row>
    <row r="6482" spans="1:7">
      <c r="A6482" s="4">
        <v>9</v>
      </c>
      <c r="B6482" s="4">
        <v>27</v>
      </c>
      <c r="C6482" s="4">
        <v>7</v>
      </c>
      <c r="D6482" s="4">
        <v>148.857</v>
      </c>
      <c r="E6482" s="4">
        <f t="shared" si="200"/>
        <v>0.14885699999999999</v>
      </c>
      <c r="F6482" s="4">
        <v>17.587</v>
      </c>
      <c r="G6482" s="4">
        <f t="shared" si="201"/>
        <v>1.7586999999999998E-2</v>
      </c>
    </row>
    <row r="6483" spans="1:7">
      <c r="A6483" s="4">
        <v>9</v>
      </c>
      <c r="B6483" s="4">
        <v>27</v>
      </c>
      <c r="C6483" s="4">
        <v>8</v>
      </c>
      <c r="D6483" s="4">
        <v>355.96</v>
      </c>
      <c r="E6483" s="4">
        <f t="shared" si="200"/>
        <v>0.35596</v>
      </c>
      <c r="F6483" s="4">
        <v>52.97</v>
      </c>
      <c r="G6483" s="4">
        <f t="shared" si="201"/>
        <v>5.2969999999999996E-2</v>
      </c>
    </row>
    <row r="6484" spans="1:7">
      <c r="A6484" s="4">
        <v>9</v>
      </c>
      <c r="B6484" s="4">
        <v>27</v>
      </c>
      <c r="C6484" s="4">
        <v>9</v>
      </c>
      <c r="D6484" s="4">
        <v>535.59400000000005</v>
      </c>
      <c r="E6484" s="4">
        <f t="shared" ref="E6484:E6547" si="202">D6484/1000</f>
        <v>0.53559400000000001</v>
      </c>
      <c r="F6484" s="4">
        <v>208.85499999999999</v>
      </c>
      <c r="G6484" s="4">
        <f t="shared" ref="G6484:G6547" si="203">F6484/1000</f>
        <v>0.20885499999999999</v>
      </c>
    </row>
    <row r="6485" spans="1:7">
      <c r="A6485" s="4">
        <v>9</v>
      </c>
      <c r="B6485" s="4">
        <v>27</v>
      </c>
      <c r="C6485" s="4">
        <v>10</v>
      </c>
      <c r="D6485" s="4">
        <v>665.83199999999999</v>
      </c>
      <c r="E6485" s="4">
        <f t="shared" si="202"/>
        <v>0.66583199999999998</v>
      </c>
      <c r="F6485" s="4">
        <v>375.72899999999998</v>
      </c>
      <c r="G6485" s="4">
        <f t="shared" si="203"/>
        <v>0.37572899999999998</v>
      </c>
    </row>
    <row r="6486" spans="1:7">
      <c r="A6486" s="4">
        <v>9</v>
      </c>
      <c r="B6486" s="4">
        <v>27</v>
      </c>
      <c r="C6486" s="4">
        <v>11</v>
      </c>
      <c r="D6486" s="4">
        <v>739.39499999999998</v>
      </c>
      <c r="E6486" s="4">
        <f t="shared" si="202"/>
        <v>0.73939500000000002</v>
      </c>
      <c r="F6486" s="4">
        <v>508.346</v>
      </c>
      <c r="G6486" s="4">
        <f t="shared" si="203"/>
        <v>0.50834599999999996</v>
      </c>
    </row>
    <row r="6487" spans="1:7">
      <c r="A6487" s="4">
        <v>9</v>
      </c>
      <c r="B6487" s="4">
        <v>27</v>
      </c>
      <c r="C6487" s="4">
        <v>12</v>
      </c>
      <c r="D6487" s="4">
        <v>746.43799999999999</v>
      </c>
      <c r="E6487" s="4">
        <f t="shared" si="202"/>
        <v>0.74643799999999993</v>
      </c>
      <c r="F6487" s="4">
        <v>587.65099999999995</v>
      </c>
      <c r="G6487" s="4">
        <f t="shared" si="203"/>
        <v>0.58765099999999992</v>
      </c>
    </row>
    <row r="6488" spans="1:7">
      <c r="A6488" s="4">
        <v>9</v>
      </c>
      <c r="B6488" s="4">
        <v>27</v>
      </c>
      <c r="C6488" s="4">
        <v>13</v>
      </c>
      <c r="D6488" s="4">
        <v>706.23099999999999</v>
      </c>
      <c r="E6488" s="4">
        <f t="shared" si="202"/>
        <v>0.70623099999999994</v>
      </c>
      <c r="F6488" s="4">
        <v>621.29100000000005</v>
      </c>
      <c r="G6488" s="4">
        <f t="shared" si="203"/>
        <v>0.62129100000000004</v>
      </c>
    </row>
    <row r="6489" spans="1:7">
      <c r="A6489" s="4">
        <v>9</v>
      </c>
      <c r="B6489" s="4">
        <v>27</v>
      </c>
      <c r="C6489" s="4">
        <v>14</v>
      </c>
      <c r="D6489" s="4">
        <v>611.66300000000001</v>
      </c>
      <c r="E6489" s="4">
        <f t="shared" si="202"/>
        <v>0.61166299999999996</v>
      </c>
      <c r="F6489" s="4">
        <v>604.12300000000005</v>
      </c>
      <c r="G6489" s="4">
        <f t="shared" si="203"/>
        <v>0.60412300000000008</v>
      </c>
    </row>
    <row r="6490" spans="1:7">
      <c r="A6490" s="4">
        <v>9</v>
      </c>
      <c r="B6490" s="4">
        <v>27</v>
      </c>
      <c r="C6490" s="4">
        <v>15</v>
      </c>
      <c r="D6490" s="4">
        <v>463.10399999999998</v>
      </c>
      <c r="E6490" s="4">
        <f t="shared" si="202"/>
        <v>0.46310399999999996</v>
      </c>
      <c r="F6490" s="4">
        <v>531.84</v>
      </c>
      <c r="G6490" s="4">
        <f t="shared" si="203"/>
        <v>0.53183999999999998</v>
      </c>
    </row>
    <row r="6491" spans="1:7">
      <c r="A6491" s="4">
        <v>9</v>
      </c>
      <c r="B6491" s="4">
        <v>27</v>
      </c>
      <c r="C6491" s="4">
        <v>16</v>
      </c>
      <c r="D6491" s="4">
        <v>269.86599999999999</v>
      </c>
      <c r="E6491" s="4">
        <f t="shared" si="202"/>
        <v>0.26986599999999999</v>
      </c>
      <c r="F6491" s="4">
        <v>402.05500000000001</v>
      </c>
      <c r="G6491" s="4">
        <f t="shared" si="203"/>
        <v>0.402055</v>
      </c>
    </row>
    <row r="6492" spans="1:7">
      <c r="A6492" s="4">
        <v>9</v>
      </c>
      <c r="B6492" s="4">
        <v>27</v>
      </c>
      <c r="C6492" s="4">
        <v>17</v>
      </c>
      <c r="D6492" s="4">
        <v>74.221999999999994</v>
      </c>
      <c r="E6492" s="4">
        <f t="shared" si="202"/>
        <v>7.4221999999999996E-2</v>
      </c>
      <c r="F6492" s="4">
        <v>212.08600000000001</v>
      </c>
      <c r="G6492" s="4">
        <f t="shared" si="203"/>
        <v>0.21208600000000002</v>
      </c>
    </row>
    <row r="6493" spans="1:7">
      <c r="A6493" s="4">
        <v>9</v>
      </c>
      <c r="B6493" s="4">
        <v>27</v>
      </c>
      <c r="C6493" s="4">
        <v>18</v>
      </c>
      <c r="D6493" s="4">
        <v>0</v>
      </c>
      <c r="E6493" s="4">
        <f t="shared" si="202"/>
        <v>0</v>
      </c>
      <c r="F6493" s="4">
        <v>8.9550000000000001</v>
      </c>
      <c r="G6493" s="4">
        <f t="shared" si="203"/>
        <v>8.9549999999999994E-3</v>
      </c>
    </row>
    <row r="6494" spans="1:7">
      <c r="A6494" s="4">
        <v>9</v>
      </c>
      <c r="B6494" s="4">
        <v>27</v>
      </c>
      <c r="C6494" s="4">
        <v>19</v>
      </c>
      <c r="D6494" s="4">
        <v>0</v>
      </c>
      <c r="E6494" s="4">
        <f t="shared" si="202"/>
        <v>0</v>
      </c>
      <c r="F6494" s="4">
        <v>0</v>
      </c>
      <c r="G6494" s="4">
        <f t="shared" si="203"/>
        <v>0</v>
      </c>
    </row>
    <row r="6495" spans="1:7">
      <c r="A6495" s="4">
        <v>9</v>
      </c>
      <c r="B6495" s="4">
        <v>27</v>
      </c>
      <c r="C6495" s="4">
        <v>20</v>
      </c>
      <c r="D6495" s="4">
        <v>0</v>
      </c>
      <c r="E6495" s="4">
        <f t="shared" si="202"/>
        <v>0</v>
      </c>
      <c r="F6495" s="4">
        <v>0</v>
      </c>
      <c r="G6495" s="4">
        <f t="shared" si="203"/>
        <v>0</v>
      </c>
    </row>
    <row r="6496" spans="1:7">
      <c r="A6496" s="4">
        <v>9</v>
      </c>
      <c r="B6496" s="4">
        <v>27</v>
      </c>
      <c r="C6496" s="4">
        <v>21</v>
      </c>
      <c r="D6496" s="4">
        <v>0</v>
      </c>
      <c r="E6496" s="4">
        <f t="shared" si="202"/>
        <v>0</v>
      </c>
      <c r="F6496" s="4">
        <v>0</v>
      </c>
      <c r="G6496" s="4">
        <f t="shared" si="203"/>
        <v>0</v>
      </c>
    </row>
    <row r="6497" spans="1:7">
      <c r="A6497" s="4">
        <v>9</v>
      </c>
      <c r="B6497" s="4">
        <v>27</v>
      </c>
      <c r="C6497" s="4">
        <v>22</v>
      </c>
      <c r="D6497" s="4">
        <v>0</v>
      </c>
      <c r="E6497" s="4">
        <f t="shared" si="202"/>
        <v>0</v>
      </c>
      <c r="F6497" s="4">
        <v>0</v>
      </c>
      <c r="G6497" s="4">
        <f t="shared" si="203"/>
        <v>0</v>
      </c>
    </row>
    <row r="6498" spans="1:7">
      <c r="A6498" s="4">
        <v>9</v>
      </c>
      <c r="B6498" s="4">
        <v>27</v>
      </c>
      <c r="C6498" s="4">
        <v>23</v>
      </c>
      <c r="D6498" s="4">
        <v>0</v>
      </c>
      <c r="E6498" s="4">
        <f t="shared" si="202"/>
        <v>0</v>
      </c>
      <c r="F6498" s="4">
        <v>0</v>
      </c>
      <c r="G6498" s="4">
        <f t="shared" si="203"/>
        <v>0</v>
      </c>
    </row>
    <row r="6499" spans="1:7">
      <c r="A6499" s="4">
        <v>9</v>
      </c>
      <c r="B6499" s="4">
        <v>28</v>
      </c>
      <c r="C6499" s="4">
        <v>0</v>
      </c>
      <c r="D6499" s="4">
        <v>0</v>
      </c>
      <c r="E6499" s="4">
        <f t="shared" si="202"/>
        <v>0</v>
      </c>
      <c r="F6499" s="4">
        <v>0</v>
      </c>
      <c r="G6499" s="4">
        <f t="shared" si="203"/>
        <v>0</v>
      </c>
    </row>
    <row r="6500" spans="1:7">
      <c r="A6500" s="4">
        <v>9</v>
      </c>
      <c r="B6500" s="4">
        <v>28</v>
      </c>
      <c r="C6500" s="4">
        <v>1</v>
      </c>
      <c r="D6500" s="4">
        <v>0</v>
      </c>
      <c r="E6500" s="4">
        <f t="shared" si="202"/>
        <v>0</v>
      </c>
      <c r="F6500" s="4">
        <v>0</v>
      </c>
      <c r="G6500" s="4">
        <f t="shared" si="203"/>
        <v>0</v>
      </c>
    </row>
    <row r="6501" spans="1:7">
      <c r="A6501" s="4">
        <v>9</v>
      </c>
      <c r="B6501" s="4">
        <v>28</v>
      </c>
      <c r="C6501" s="4">
        <v>2</v>
      </c>
      <c r="D6501" s="4">
        <v>0</v>
      </c>
      <c r="E6501" s="4">
        <f t="shared" si="202"/>
        <v>0</v>
      </c>
      <c r="F6501" s="4">
        <v>0</v>
      </c>
      <c r="G6501" s="4">
        <f t="shared" si="203"/>
        <v>0</v>
      </c>
    </row>
    <row r="6502" spans="1:7">
      <c r="A6502" s="4">
        <v>9</v>
      </c>
      <c r="B6502" s="4">
        <v>28</v>
      </c>
      <c r="C6502" s="4">
        <v>3</v>
      </c>
      <c r="D6502" s="4">
        <v>0</v>
      </c>
      <c r="E6502" s="4">
        <f t="shared" si="202"/>
        <v>0</v>
      </c>
      <c r="F6502" s="4">
        <v>0</v>
      </c>
      <c r="G6502" s="4">
        <f t="shared" si="203"/>
        <v>0</v>
      </c>
    </row>
    <row r="6503" spans="1:7">
      <c r="A6503" s="4">
        <v>9</v>
      </c>
      <c r="B6503" s="4">
        <v>28</v>
      </c>
      <c r="C6503" s="4">
        <v>4</v>
      </c>
      <c r="D6503" s="4">
        <v>0</v>
      </c>
      <c r="E6503" s="4">
        <f t="shared" si="202"/>
        <v>0</v>
      </c>
      <c r="F6503" s="4">
        <v>0</v>
      </c>
      <c r="G6503" s="4">
        <f t="shared" si="203"/>
        <v>0</v>
      </c>
    </row>
    <row r="6504" spans="1:7">
      <c r="A6504" s="4">
        <v>9</v>
      </c>
      <c r="B6504" s="4">
        <v>28</v>
      </c>
      <c r="C6504" s="4">
        <v>5</v>
      </c>
      <c r="D6504" s="4">
        <v>0</v>
      </c>
      <c r="E6504" s="4">
        <f t="shared" si="202"/>
        <v>0</v>
      </c>
      <c r="F6504" s="4">
        <v>0</v>
      </c>
      <c r="G6504" s="4">
        <f t="shared" si="203"/>
        <v>0</v>
      </c>
    </row>
    <row r="6505" spans="1:7">
      <c r="A6505" s="4">
        <v>9</v>
      </c>
      <c r="B6505" s="4">
        <v>28</v>
      </c>
      <c r="C6505" s="4">
        <v>6</v>
      </c>
      <c r="D6505" s="4">
        <v>13.294</v>
      </c>
      <c r="E6505" s="4">
        <f t="shared" si="202"/>
        <v>1.3294E-2</v>
      </c>
      <c r="F6505" s="4">
        <v>5.9550000000000001</v>
      </c>
      <c r="G6505" s="4">
        <f t="shared" si="203"/>
        <v>5.9550000000000002E-3</v>
      </c>
    </row>
    <row r="6506" spans="1:7">
      <c r="A6506" s="4">
        <v>9</v>
      </c>
      <c r="B6506" s="4">
        <v>28</v>
      </c>
      <c r="C6506" s="4">
        <v>7</v>
      </c>
      <c r="D6506" s="4">
        <v>139.78299999999999</v>
      </c>
      <c r="E6506" s="4">
        <f t="shared" si="202"/>
        <v>0.13978299999999999</v>
      </c>
      <c r="F6506" s="4">
        <v>20.353999999999999</v>
      </c>
      <c r="G6506" s="4">
        <f t="shared" si="203"/>
        <v>2.0354000000000001E-2</v>
      </c>
    </row>
    <row r="6507" spans="1:7">
      <c r="A6507" s="4">
        <v>9</v>
      </c>
      <c r="B6507" s="4">
        <v>28</v>
      </c>
      <c r="C6507" s="4">
        <v>8</v>
      </c>
      <c r="D6507" s="4">
        <v>344.48399999999998</v>
      </c>
      <c r="E6507" s="4">
        <f t="shared" si="202"/>
        <v>0.34448399999999996</v>
      </c>
      <c r="F6507" s="4">
        <v>52.441000000000003</v>
      </c>
      <c r="G6507" s="4">
        <f t="shared" si="203"/>
        <v>5.2441000000000002E-2</v>
      </c>
    </row>
    <row r="6508" spans="1:7">
      <c r="A6508" s="4">
        <v>9</v>
      </c>
      <c r="B6508" s="4">
        <v>28</v>
      </c>
      <c r="C6508" s="4">
        <v>9</v>
      </c>
      <c r="D6508" s="4">
        <v>523.46600000000001</v>
      </c>
      <c r="E6508" s="4">
        <f t="shared" si="202"/>
        <v>0.52346599999999999</v>
      </c>
      <c r="F6508" s="4">
        <v>203.64</v>
      </c>
      <c r="G6508" s="4">
        <f t="shared" si="203"/>
        <v>0.20363999999999999</v>
      </c>
    </row>
    <row r="6509" spans="1:7">
      <c r="A6509" s="4">
        <v>9</v>
      </c>
      <c r="B6509" s="4">
        <v>28</v>
      </c>
      <c r="C6509" s="4">
        <v>10</v>
      </c>
      <c r="D6509" s="4">
        <v>657.55200000000002</v>
      </c>
      <c r="E6509" s="4">
        <f t="shared" si="202"/>
        <v>0.65755200000000003</v>
      </c>
      <c r="F6509" s="4">
        <v>370.85399999999998</v>
      </c>
      <c r="G6509" s="4">
        <f t="shared" si="203"/>
        <v>0.37085399999999996</v>
      </c>
    </row>
    <row r="6510" spans="1:7">
      <c r="A6510" s="4">
        <v>9</v>
      </c>
      <c r="B6510" s="4">
        <v>28</v>
      </c>
      <c r="C6510" s="4">
        <v>11</v>
      </c>
      <c r="D6510" s="4">
        <v>725.61800000000005</v>
      </c>
      <c r="E6510" s="4">
        <f t="shared" si="202"/>
        <v>0.7256180000000001</v>
      </c>
      <c r="F6510" s="4">
        <v>500.315</v>
      </c>
      <c r="G6510" s="4">
        <f t="shared" si="203"/>
        <v>0.50031499999999995</v>
      </c>
    </row>
    <row r="6511" spans="1:7">
      <c r="A6511" s="4">
        <v>9</v>
      </c>
      <c r="B6511" s="4">
        <v>28</v>
      </c>
      <c r="C6511" s="4">
        <v>12</v>
      </c>
      <c r="D6511" s="4">
        <v>736.12800000000004</v>
      </c>
      <c r="E6511" s="4">
        <f t="shared" si="202"/>
        <v>0.736128</v>
      </c>
      <c r="F6511" s="4">
        <v>578.96699999999998</v>
      </c>
      <c r="G6511" s="4">
        <f t="shared" si="203"/>
        <v>0.57896700000000001</v>
      </c>
    </row>
    <row r="6512" spans="1:7">
      <c r="A6512" s="4">
        <v>9</v>
      </c>
      <c r="B6512" s="4">
        <v>28</v>
      </c>
      <c r="C6512" s="4">
        <v>13</v>
      </c>
      <c r="D6512" s="4">
        <v>691.74800000000005</v>
      </c>
      <c r="E6512" s="4">
        <f t="shared" si="202"/>
        <v>0.69174800000000003</v>
      </c>
      <c r="F6512" s="4">
        <v>609.35299999999995</v>
      </c>
      <c r="G6512" s="4">
        <f t="shared" si="203"/>
        <v>0.60935299999999992</v>
      </c>
    </row>
    <row r="6513" spans="1:7">
      <c r="A6513" s="4">
        <v>9</v>
      </c>
      <c r="B6513" s="4">
        <v>28</v>
      </c>
      <c r="C6513" s="4">
        <v>14</v>
      </c>
      <c r="D6513" s="4">
        <v>566.74599999999998</v>
      </c>
      <c r="E6513" s="4">
        <f t="shared" si="202"/>
        <v>0.56674599999999997</v>
      </c>
      <c r="F6513" s="4">
        <v>558.94200000000001</v>
      </c>
      <c r="G6513" s="4">
        <f t="shared" si="203"/>
        <v>0.55894200000000005</v>
      </c>
    </row>
    <row r="6514" spans="1:7">
      <c r="A6514" s="4">
        <v>9</v>
      </c>
      <c r="B6514" s="4">
        <v>28</v>
      </c>
      <c r="C6514" s="4">
        <v>15</v>
      </c>
      <c r="D6514" s="4">
        <v>446.416</v>
      </c>
      <c r="E6514" s="4">
        <f t="shared" si="202"/>
        <v>0.44641599999999998</v>
      </c>
      <c r="F6514" s="4">
        <v>511.26</v>
      </c>
      <c r="G6514" s="4">
        <f t="shared" si="203"/>
        <v>0.51125999999999994</v>
      </c>
    </row>
    <row r="6515" spans="1:7">
      <c r="A6515" s="4">
        <v>9</v>
      </c>
      <c r="B6515" s="4">
        <v>28</v>
      </c>
      <c r="C6515" s="4">
        <v>16</v>
      </c>
      <c r="D6515" s="4">
        <v>223.96100000000001</v>
      </c>
      <c r="E6515" s="4">
        <f t="shared" si="202"/>
        <v>0.22396100000000002</v>
      </c>
      <c r="F6515" s="4">
        <v>325.75299999999999</v>
      </c>
      <c r="G6515" s="4">
        <f t="shared" si="203"/>
        <v>0.32575299999999996</v>
      </c>
    </row>
    <row r="6516" spans="1:7">
      <c r="A6516" s="4">
        <v>9</v>
      </c>
      <c r="B6516" s="4">
        <v>28</v>
      </c>
      <c r="C6516" s="4">
        <v>17</v>
      </c>
      <c r="D6516" s="4">
        <v>68.769000000000005</v>
      </c>
      <c r="E6516" s="4">
        <f t="shared" si="202"/>
        <v>6.8769000000000011E-2</v>
      </c>
      <c r="F6516" s="4">
        <v>188.19399999999999</v>
      </c>
      <c r="G6516" s="4">
        <f t="shared" si="203"/>
        <v>0.188194</v>
      </c>
    </row>
    <row r="6517" spans="1:7">
      <c r="A6517" s="4">
        <v>9</v>
      </c>
      <c r="B6517" s="4">
        <v>28</v>
      </c>
      <c r="C6517" s="4">
        <v>18</v>
      </c>
      <c r="D6517" s="4">
        <v>0.378</v>
      </c>
      <c r="E6517" s="4">
        <f t="shared" si="202"/>
        <v>3.7800000000000003E-4</v>
      </c>
      <c r="F6517" s="4">
        <v>3.0110000000000001</v>
      </c>
      <c r="G6517" s="4">
        <f t="shared" si="203"/>
        <v>3.0110000000000002E-3</v>
      </c>
    </row>
    <row r="6518" spans="1:7">
      <c r="A6518" s="4">
        <v>9</v>
      </c>
      <c r="B6518" s="4">
        <v>28</v>
      </c>
      <c r="C6518" s="4">
        <v>19</v>
      </c>
      <c r="D6518" s="4">
        <v>0</v>
      </c>
      <c r="E6518" s="4">
        <f t="shared" si="202"/>
        <v>0</v>
      </c>
      <c r="F6518" s="4">
        <v>0</v>
      </c>
      <c r="G6518" s="4">
        <f t="shared" si="203"/>
        <v>0</v>
      </c>
    </row>
    <row r="6519" spans="1:7">
      <c r="A6519" s="4">
        <v>9</v>
      </c>
      <c r="B6519" s="4">
        <v>28</v>
      </c>
      <c r="C6519" s="4">
        <v>20</v>
      </c>
      <c r="D6519" s="4">
        <v>0</v>
      </c>
      <c r="E6519" s="4">
        <f t="shared" si="202"/>
        <v>0</v>
      </c>
      <c r="F6519" s="4">
        <v>0</v>
      </c>
      <c r="G6519" s="4">
        <f t="shared" si="203"/>
        <v>0</v>
      </c>
    </row>
    <row r="6520" spans="1:7">
      <c r="A6520" s="4">
        <v>9</v>
      </c>
      <c r="B6520" s="4">
        <v>28</v>
      </c>
      <c r="C6520" s="4">
        <v>21</v>
      </c>
      <c r="D6520" s="4">
        <v>0</v>
      </c>
      <c r="E6520" s="4">
        <f t="shared" si="202"/>
        <v>0</v>
      </c>
      <c r="F6520" s="4">
        <v>0</v>
      </c>
      <c r="G6520" s="4">
        <f t="shared" si="203"/>
        <v>0</v>
      </c>
    </row>
    <row r="6521" spans="1:7">
      <c r="A6521" s="4">
        <v>9</v>
      </c>
      <c r="B6521" s="4">
        <v>28</v>
      </c>
      <c r="C6521" s="4">
        <v>22</v>
      </c>
      <c r="D6521" s="4">
        <v>0</v>
      </c>
      <c r="E6521" s="4">
        <f t="shared" si="202"/>
        <v>0</v>
      </c>
      <c r="F6521" s="4">
        <v>0</v>
      </c>
      <c r="G6521" s="4">
        <f t="shared" si="203"/>
        <v>0</v>
      </c>
    </row>
    <row r="6522" spans="1:7">
      <c r="A6522" s="4">
        <v>9</v>
      </c>
      <c r="B6522" s="4">
        <v>28</v>
      </c>
      <c r="C6522" s="4">
        <v>23</v>
      </c>
      <c r="D6522" s="4">
        <v>0</v>
      </c>
      <c r="E6522" s="4">
        <f t="shared" si="202"/>
        <v>0</v>
      </c>
      <c r="F6522" s="4">
        <v>0</v>
      </c>
      <c r="G6522" s="4">
        <f t="shared" si="203"/>
        <v>0</v>
      </c>
    </row>
    <row r="6523" spans="1:7">
      <c r="A6523" s="4">
        <v>9</v>
      </c>
      <c r="B6523" s="4">
        <v>29</v>
      </c>
      <c r="C6523" s="4">
        <v>0</v>
      </c>
      <c r="D6523" s="4">
        <v>0</v>
      </c>
      <c r="E6523" s="4">
        <f t="shared" si="202"/>
        <v>0</v>
      </c>
      <c r="F6523" s="4">
        <v>0</v>
      </c>
      <c r="G6523" s="4">
        <f t="shared" si="203"/>
        <v>0</v>
      </c>
    </row>
    <row r="6524" spans="1:7">
      <c r="A6524" s="4">
        <v>9</v>
      </c>
      <c r="B6524" s="4">
        <v>29</v>
      </c>
      <c r="C6524" s="4">
        <v>1</v>
      </c>
      <c r="D6524" s="4">
        <v>0</v>
      </c>
      <c r="E6524" s="4">
        <f t="shared" si="202"/>
        <v>0</v>
      </c>
      <c r="F6524" s="4">
        <v>0</v>
      </c>
      <c r="G6524" s="4">
        <f t="shared" si="203"/>
        <v>0</v>
      </c>
    </row>
    <row r="6525" spans="1:7">
      <c r="A6525" s="4">
        <v>9</v>
      </c>
      <c r="B6525" s="4">
        <v>29</v>
      </c>
      <c r="C6525" s="4">
        <v>2</v>
      </c>
      <c r="D6525" s="4">
        <v>0</v>
      </c>
      <c r="E6525" s="4">
        <f t="shared" si="202"/>
        <v>0</v>
      </c>
      <c r="F6525" s="4">
        <v>0</v>
      </c>
      <c r="G6525" s="4">
        <f t="shared" si="203"/>
        <v>0</v>
      </c>
    </row>
    <row r="6526" spans="1:7">
      <c r="A6526" s="4">
        <v>9</v>
      </c>
      <c r="B6526" s="4">
        <v>29</v>
      </c>
      <c r="C6526" s="4">
        <v>3</v>
      </c>
      <c r="D6526" s="4">
        <v>0</v>
      </c>
      <c r="E6526" s="4">
        <f t="shared" si="202"/>
        <v>0</v>
      </c>
      <c r="F6526" s="4">
        <v>0</v>
      </c>
      <c r="G6526" s="4">
        <f t="shared" si="203"/>
        <v>0</v>
      </c>
    </row>
    <row r="6527" spans="1:7">
      <c r="A6527" s="4">
        <v>9</v>
      </c>
      <c r="B6527" s="4">
        <v>29</v>
      </c>
      <c r="C6527" s="4">
        <v>4</v>
      </c>
      <c r="D6527" s="4">
        <v>0</v>
      </c>
      <c r="E6527" s="4">
        <f t="shared" si="202"/>
        <v>0</v>
      </c>
      <c r="F6527" s="4">
        <v>0</v>
      </c>
      <c r="G6527" s="4">
        <f t="shared" si="203"/>
        <v>0</v>
      </c>
    </row>
    <row r="6528" spans="1:7">
      <c r="A6528" s="4">
        <v>9</v>
      </c>
      <c r="B6528" s="4">
        <v>29</v>
      </c>
      <c r="C6528" s="4">
        <v>5</v>
      </c>
      <c r="D6528" s="4">
        <v>0</v>
      </c>
      <c r="E6528" s="4">
        <f t="shared" si="202"/>
        <v>0</v>
      </c>
      <c r="F6528" s="4">
        <v>0</v>
      </c>
      <c r="G6528" s="4">
        <f t="shared" si="203"/>
        <v>0</v>
      </c>
    </row>
    <row r="6529" spans="1:7">
      <c r="A6529" s="4">
        <v>9</v>
      </c>
      <c r="B6529" s="4">
        <v>29</v>
      </c>
      <c r="C6529" s="4">
        <v>6</v>
      </c>
      <c r="D6529" s="4">
        <v>8.8520000000000003</v>
      </c>
      <c r="E6529" s="4">
        <f t="shared" si="202"/>
        <v>8.8520000000000005E-3</v>
      </c>
      <c r="F6529" s="4">
        <v>8.282</v>
      </c>
      <c r="G6529" s="4">
        <f t="shared" si="203"/>
        <v>8.2819999999999994E-3</v>
      </c>
    </row>
    <row r="6530" spans="1:7">
      <c r="A6530" s="4">
        <v>9</v>
      </c>
      <c r="B6530" s="4">
        <v>29</v>
      </c>
      <c r="C6530" s="4">
        <v>7</v>
      </c>
      <c r="D6530" s="4">
        <v>131.82300000000001</v>
      </c>
      <c r="E6530" s="4">
        <f t="shared" si="202"/>
        <v>0.131823</v>
      </c>
      <c r="F6530" s="4">
        <v>28.404</v>
      </c>
      <c r="G6530" s="4">
        <f t="shared" si="203"/>
        <v>2.8403999999999999E-2</v>
      </c>
    </row>
    <row r="6531" spans="1:7">
      <c r="A6531" s="4">
        <v>9</v>
      </c>
      <c r="B6531" s="4">
        <v>29</v>
      </c>
      <c r="C6531" s="4">
        <v>8</v>
      </c>
      <c r="D6531" s="4">
        <v>343.697</v>
      </c>
      <c r="E6531" s="4">
        <f t="shared" si="202"/>
        <v>0.34369700000000003</v>
      </c>
      <c r="F6531" s="4">
        <v>51.250999999999998</v>
      </c>
      <c r="G6531" s="4">
        <f t="shared" si="203"/>
        <v>5.1250999999999998E-2</v>
      </c>
    </row>
    <row r="6532" spans="1:7">
      <c r="A6532" s="4">
        <v>9</v>
      </c>
      <c r="B6532" s="4">
        <v>29</v>
      </c>
      <c r="C6532" s="4">
        <v>9</v>
      </c>
      <c r="D6532" s="4">
        <v>512.38300000000004</v>
      </c>
      <c r="E6532" s="4">
        <f t="shared" si="202"/>
        <v>0.51238300000000003</v>
      </c>
      <c r="F6532" s="4">
        <v>199.679</v>
      </c>
      <c r="G6532" s="4">
        <f t="shared" si="203"/>
        <v>0.199679</v>
      </c>
    </row>
    <row r="6533" spans="1:7">
      <c r="A6533" s="4">
        <v>9</v>
      </c>
      <c r="B6533" s="4">
        <v>29</v>
      </c>
      <c r="C6533" s="4">
        <v>10</v>
      </c>
      <c r="D6533" s="4">
        <v>642.95500000000004</v>
      </c>
      <c r="E6533" s="4">
        <f t="shared" si="202"/>
        <v>0.64295500000000005</v>
      </c>
      <c r="F6533" s="4">
        <v>369.49799999999999</v>
      </c>
      <c r="G6533" s="4">
        <f t="shared" si="203"/>
        <v>0.36949799999999999</v>
      </c>
    </row>
    <row r="6534" spans="1:7">
      <c r="A6534" s="4">
        <v>9</v>
      </c>
      <c r="B6534" s="4">
        <v>29</v>
      </c>
      <c r="C6534" s="4">
        <v>11</v>
      </c>
      <c r="D6534" s="4">
        <v>615.63400000000001</v>
      </c>
      <c r="E6534" s="4">
        <f t="shared" si="202"/>
        <v>0.61563400000000001</v>
      </c>
      <c r="F6534" s="4">
        <v>445.89699999999999</v>
      </c>
      <c r="G6534" s="4">
        <f t="shared" si="203"/>
        <v>0.44589699999999999</v>
      </c>
    </row>
    <row r="6535" spans="1:7">
      <c r="A6535" s="4">
        <v>9</v>
      </c>
      <c r="B6535" s="4">
        <v>29</v>
      </c>
      <c r="C6535" s="4">
        <v>12</v>
      </c>
      <c r="D6535" s="4">
        <v>560.04600000000005</v>
      </c>
      <c r="E6535" s="4">
        <f t="shared" si="202"/>
        <v>0.56004600000000004</v>
      </c>
      <c r="F6535" s="4">
        <v>457.40899999999999</v>
      </c>
      <c r="G6535" s="4">
        <f t="shared" si="203"/>
        <v>0.45740900000000001</v>
      </c>
    </row>
    <row r="6536" spans="1:7">
      <c r="A6536" s="4">
        <v>9</v>
      </c>
      <c r="B6536" s="4">
        <v>29</v>
      </c>
      <c r="C6536" s="4">
        <v>13</v>
      </c>
      <c r="D6536" s="4">
        <v>499.48899999999998</v>
      </c>
      <c r="E6536" s="4">
        <f t="shared" si="202"/>
        <v>0.49948899999999996</v>
      </c>
      <c r="F6536" s="4">
        <v>459.94299999999998</v>
      </c>
      <c r="G6536" s="4">
        <f t="shared" si="203"/>
        <v>0.45994299999999999</v>
      </c>
    </row>
    <row r="6537" spans="1:7">
      <c r="A6537" s="4">
        <v>9</v>
      </c>
      <c r="B6537" s="4">
        <v>29</v>
      </c>
      <c r="C6537" s="4">
        <v>14</v>
      </c>
      <c r="D6537" s="4">
        <v>481.66199999999998</v>
      </c>
      <c r="E6537" s="4">
        <f t="shared" si="202"/>
        <v>0.48166199999999998</v>
      </c>
      <c r="F6537" s="4">
        <v>475.96100000000001</v>
      </c>
      <c r="G6537" s="4">
        <f t="shared" si="203"/>
        <v>0.47596100000000002</v>
      </c>
    </row>
    <row r="6538" spans="1:7">
      <c r="A6538" s="4">
        <v>9</v>
      </c>
      <c r="B6538" s="4">
        <v>29</v>
      </c>
      <c r="C6538" s="4">
        <v>15</v>
      </c>
      <c r="D6538" s="4">
        <v>363.59500000000003</v>
      </c>
      <c r="E6538" s="4">
        <f t="shared" si="202"/>
        <v>0.363595</v>
      </c>
      <c r="F6538" s="4">
        <v>405.96100000000001</v>
      </c>
      <c r="G6538" s="4">
        <f t="shared" si="203"/>
        <v>0.40596100000000002</v>
      </c>
    </row>
    <row r="6539" spans="1:7">
      <c r="A6539" s="4">
        <v>9</v>
      </c>
      <c r="B6539" s="4">
        <v>29</v>
      </c>
      <c r="C6539" s="4">
        <v>16</v>
      </c>
      <c r="D6539" s="4">
        <v>233.93299999999999</v>
      </c>
      <c r="E6539" s="4">
        <f t="shared" si="202"/>
        <v>0.233933</v>
      </c>
      <c r="F6539" s="4">
        <v>338.59100000000001</v>
      </c>
      <c r="G6539" s="4">
        <f t="shared" si="203"/>
        <v>0.33859100000000003</v>
      </c>
    </row>
    <row r="6540" spans="1:7">
      <c r="A6540" s="4">
        <v>9</v>
      </c>
      <c r="B6540" s="4">
        <v>29</v>
      </c>
      <c r="C6540" s="4">
        <v>17</v>
      </c>
      <c r="D6540" s="4">
        <v>57.957999999999998</v>
      </c>
      <c r="E6540" s="4">
        <f t="shared" si="202"/>
        <v>5.7957999999999996E-2</v>
      </c>
      <c r="F6540" s="4">
        <v>140.71100000000001</v>
      </c>
      <c r="G6540" s="4">
        <f t="shared" si="203"/>
        <v>0.140711</v>
      </c>
    </row>
    <row r="6541" spans="1:7">
      <c r="A6541" s="4">
        <v>9</v>
      </c>
      <c r="B6541" s="4">
        <v>29</v>
      </c>
      <c r="C6541" s="4">
        <v>18</v>
      </c>
      <c r="D6541" s="4">
        <v>0</v>
      </c>
      <c r="E6541" s="4">
        <f t="shared" si="202"/>
        <v>0</v>
      </c>
      <c r="F6541" s="4">
        <v>1E-3</v>
      </c>
      <c r="G6541" s="4">
        <f t="shared" si="203"/>
        <v>9.9999999999999995E-7</v>
      </c>
    </row>
    <row r="6542" spans="1:7">
      <c r="A6542" s="4">
        <v>9</v>
      </c>
      <c r="B6542" s="4">
        <v>29</v>
      </c>
      <c r="C6542" s="4">
        <v>19</v>
      </c>
      <c r="D6542" s="4">
        <v>0</v>
      </c>
      <c r="E6542" s="4">
        <f t="shared" si="202"/>
        <v>0</v>
      </c>
      <c r="F6542" s="4">
        <v>0</v>
      </c>
      <c r="G6542" s="4">
        <f t="shared" si="203"/>
        <v>0</v>
      </c>
    </row>
    <row r="6543" spans="1:7">
      <c r="A6543" s="4">
        <v>9</v>
      </c>
      <c r="B6543" s="4">
        <v>29</v>
      </c>
      <c r="C6543" s="4">
        <v>20</v>
      </c>
      <c r="D6543" s="4">
        <v>0</v>
      </c>
      <c r="E6543" s="4">
        <f t="shared" si="202"/>
        <v>0</v>
      </c>
      <c r="F6543" s="4">
        <v>0</v>
      </c>
      <c r="G6543" s="4">
        <f t="shared" si="203"/>
        <v>0</v>
      </c>
    </row>
    <row r="6544" spans="1:7">
      <c r="A6544" s="4">
        <v>9</v>
      </c>
      <c r="B6544" s="4">
        <v>29</v>
      </c>
      <c r="C6544" s="4">
        <v>21</v>
      </c>
      <c r="D6544" s="4">
        <v>0</v>
      </c>
      <c r="E6544" s="4">
        <f t="shared" si="202"/>
        <v>0</v>
      </c>
      <c r="F6544" s="4">
        <v>0</v>
      </c>
      <c r="G6544" s="4">
        <f t="shared" si="203"/>
        <v>0</v>
      </c>
    </row>
    <row r="6545" spans="1:7">
      <c r="A6545" s="4">
        <v>9</v>
      </c>
      <c r="B6545" s="4">
        <v>29</v>
      </c>
      <c r="C6545" s="4">
        <v>22</v>
      </c>
      <c r="D6545" s="4">
        <v>0</v>
      </c>
      <c r="E6545" s="4">
        <f t="shared" si="202"/>
        <v>0</v>
      </c>
      <c r="F6545" s="4">
        <v>0</v>
      </c>
      <c r="G6545" s="4">
        <f t="shared" si="203"/>
        <v>0</v>
      </c>
    </row>
    <row r="6546" spans="1:7">
      <c r="A6546" s="4">
        <v>9</v>
      </c>
      <c r="B6546" s="4">
        <v>29</v>
      </c>
      <c r="C6546" s="4">
        <v>23</v>
      </c>
      <c r="D6546" s="4">
        <v>0</v>
      </c>
      <c r="E6546" s="4">
        <f t="shared" si="202"/>
        <v>0</v>
      </c>
      <c r="F6546" s="4">
        <v>0</v>
      </c>
      <c r="G6546" s="4">
        <f t="shared" si="203"/>
        <v>0</v>
      </c>
    </row>
    <row r="6547" spans="1:7">
      <c r="A6547" s="4">
        <v>9</v>
      </c>
      <c r="B6547" s="4">
        <v>30</v>
      </c>
      <c r="C6547" s="4">
        <v>0</v>
      </c>
      <c r="D6547" s="4">
        <v>0</v>
      </c>
      <c r="E6547" s="4">
        <f t="shared" si="202"/>
        <v>0</v>
      </c>
      <c r="F6547" s="4">
        <v>0</v>
      </c>
      <c r="G6547" s="4">
        <f t="shared" si="203"/>
        <v>0</v>
      </c>
    </row>
    <row r="6548" spans="1:7">
      <c r="A6548" s="4">
        <v>9</v>
      </c>
      <c r="B6548" s="4">
        <v>30</v>
      </c>
      <c r="C6548" s="4">
        <v>1</v>
      </c>
      <c r="D6548" s="4">
        <v>0</v>
      </c>
      <c r="E6548" s="4">
        <f t="shared" ref="E6548:E6611" si="204">D6548/1000</f>
        <v>0</v>
      </c>
      <c r="F6548" s="4">
        <v>0</v>
      </c>
      <c r="G6548" s="4">
        <f t="shared" ref="G6548:G6611" si="205">F6548/1000</f>
        <v>0</v>
      </c>
    </row>
    <row r="6549" spans="1:7">
      <c r="A6549" s="4">
        <v>9</v>
      </c>
      <c r="B6549" s="4">
        <v>30</v>
      </c>
      <c r="C6549" s="4">
        <v>2</v>
      </c>
      <c r="D6549" s="4">
        <v>0</v>
      </c>
      <c r="E6549" s="4">
        <f t="shared" si="204"/>
        <v>0</v>
      </c>
      <c r="F6549" s="4">
        <v>0</v>
      </c>
      <c r="G6549" s="4">
        <f t="shared" si="205"/>
        <v>0</v>
      </c>
    </row>
    <row r="6550" spans="1:7">
      <c r="A6550" s="4">
        <v>9</v>
      </c>
      <c r="B6550" s="4">
        <v>30</v>
      </c>
      <c r="C6550" s="4">
        <v>3</v>
      </c>
      <c r="D6550" s="4">
        <v>0</v>
      </c>
      <c r="E6550" s="4">
        <f t="shared" si="204"/>
        <v>0</v>
      </c>
      <c r="F6550" s="4">
        <v>0</v>
      </c>
      <c r="G6550" s="4">
        <f t="shared" si="205"/>
        <v>0</v>
      </c>
    </row>
    <row r="6551" spans="1:7">
      <c r="A6551" s="4">
        <v>9</v>
      </c>
      <c r="B6551" s="4">
        <v>30</v>
      </c>
      <c r="C6551" s="4">
        <v>4</v>
      </c>
      <c r="D6551" s="4">
        <v>0</v>
      </c>
      <c r="E6551" s="4">
        <f t="shared" si="204"/>
        <v>0</v>
      </c>
      <c r="F6551" s="4">
        <v>0</v>
      </c>
      <c r="G6551" s="4">
        <f t="shared" si="205"/>
        <v>0</v>
      </c>
    </row>
    <row r="6552" spans="1:7">
      <c r="A6552" s="4">
        <v>9</v>
      </c>
      <c r="B6552" s="4">
        <v>30</v>
      </c>
      <c r="C6552" s="4">
        <v>5</v>
      </c>
      <c r="D6552" s="4">
        <v>0</v>
      </c>
      <c r="E6552" s="4">
        <f t="shared" si="204"/>
        <v>0</v>
      </c>
      <c r="F6552" s="4">
        <v>0</v>
      </c>
      <c r="G6552" s="4">
        <f t="shared" si="205"/>
        <v>0</v>
      </c>
    </row>
    <row r="6553" spans="1:7">
      <c r="A6553" s="4">
        <v>9</v>
      </c>
      <c r="B6553" s="4">
        <v>30</v>
      </c>
      <c r="C6553" s="4">
        <v>6</v>
      </c>
      <c r="D6553" s="4">
        <v>16.472999999999999</v>
      </c>
      <c r="E6553" s="4">
        <f t="shared" si="204"/>
        <v>1.6472999999999998E-2</v>
      </c>
      <c r="F6553" s="4">
        <v>12.834</v>
      </c>
      <c r="G6553" s="4">
        <f t="shared" si="205"/>
        <v>1.2834E-2</v>
      </c>
    </row>
    <row r="6554" spans="1:7">
      <c r="A6554" s="4">
        <v>9</v>
      </c>
      <c r="B6554" s="4">
        <v>30</v>
      </c>
      <c r="C6554" s="4">
        <v>7</v>
      </c>
      <c r="D6554" s="4">
        <v>108.08799999999999</v>
      </c>
      <c r="E6554" s="4">
        <f t="shared" si="204"/>
        <v>0.10808799999999999</v>
      </c>
      <c r="F6554" s="4">
        <v>44.636000000000003</v>
      </c>
      <c r="G6554" s="4">
        <f t="shared" si="205"/>
        <v>4.4636000000000002E-2</v>
      </c>
    </row>
    <row r="6555" spans="1:7">
      <c r="A6555" s="4">
        <v>9</v>
      </c>
      <c r="B6555" s="4">
        <v>30</v>
      </c>
      <c r="C6555" s="4">
        <v>8</v>
      </c>
      <c r="D6555" s="4">
        <v>343.74200000000002</v>
      </c>
      <c r="E6555" s="4">
        <f t="shared" si="204"/>
        <v>0.34374199999999999</v>
      </c>
      <c r="F6555" s="4">
        <v>51.582000000000001</v>
      </c>
      <c r="G6555" s="4">
        <f t="shared" si="205"/>
        <v>5.1582000000000003E-2</v>
      </c>
    </row>
    <row r="6556" spans="1:7">
      <c r="A6556" s="4">
        <v>9</v>
      </c>
      <c r="B6556" s="4">
        <v>30</v>
      </c>
      <c r="C6556" s="4">
        <v>9</v>
      </c>
      <c r="D6556" s="4">
        <v>417.935</v>
      </c>
      <c r="E6556" s="4">
        <f t="shared" si="204"/>
        <v>0.417935</v>
      </c>
      <c r="F6556" s="4">
        <v>201.584</v>
      </c>
      <c r="G6556" s="4">
        <f t="shared" si="205"/>
        <v>0.20158400000000001</v>
      </c>
    </row>
    <row r="6557" spans="1:7">
      <c r="A6557" s="4">
        <v>9</v>
      </c>
      <c r="B6557" s="4">
        <v>30</v>
      </c>
      <c r="C6557" s="4">
        <v>10</v>
      </c>
      <c r="D6557" s="4">
        <v>522.41600000000005</v>
      </c>
      <c r="E6557" s="4">
        <f t="shared" si="204"/>
        <v>0.5224160000000001</v>
      </c>
      <c r="F6557" s="4">
        <v>335.983</v>
      </c>
      <c r="G6557" s="4">
        <f t="shared" si="205"/>
        <v>0.33598300000000003</v>
      </c>
    </row>
    <row r="6558" spans="1:7">
      <c r="A6558" s="4">
        <v>9</v>
      </c>
      <c r="B6558" s="4">
        <v>30</v>
      </c>
      <c r="C6558" s="4">
        <v>11</v>
      </c>
      <c r="D6558" s="4">
        <v>732.97799999999995</v>
      </c>
      <c r="E6558" s="4">
        <f t="shared" si="204"/>
        <v>0.73297799999999991</v>
      </c>
      <c r="F6558" s="4">
        <v>498.166</v>
      </c>
      <c r="G6558" s="4">
        <f t="shared" si="205"/>
        <v>0.498166</v>
      </c>
    </row>
    <row r="6559" spans="1:7">
      <c r="A6559" s="4">
        <v>9</v>
      </c>
      <c r="B6559" s="4">
        <v>30</v>
      </c>
      <c r="C6559" s="4">
        <v>12</v>
      </c>
      <c r="D6559" s="4">
        <v>728.11</v>
      </c>
      <c r="E6559" s="4">
        <f t="shared" si="204"/>
        <v>0.72811000000000003</v>
      </c>
      <c r="F6559" s="4">
        <v>571.87699999999995</v>
      </c>
      <c r="G6559" s="4">
        <f t="shared" si="205"/>
        <v>0.57187699999999997</v>
      </c>
    </row>
    <row r="6560" spans="1:7">
      <c r="A6560" s="4">
        <v>9</v>
      </c>
      <c r="B6560" s="4">
        <v>30</v>
      </c>
      <c r="C6560" s="4">
        <v>13</v>
      </c>
      <c r="D6560" s="4">
        <v>700.49</v>
      </c>
      <c r="E6560" s="4">
        <f t="shared" si="204"/>
        <v>0.70049000000000006</v>
      </c>
      <c r="F6560" s="4">
        <v>616.11199999999997</v>
      </c>
      <c r="G6560" s="4">
        <f t="shared" si="205"/>
        <v>0.61611199999999999</v>
      </c>
    </row>
    <row r="6561" spans="1:7">
      <c r="A6561" s="4">
        <v>9</v>
      </c>
      <c r="B6561" s="4">
        <v>30</v>
      </c>
      <c r="C6561" s="4">
        <v>14</v>
      </c>
      <c r="D6561" s="4">
        <v>389.14100000000002</v>
      </c>
      <c r="E6561" s="4">
        <f t="shared" si="204"/>
        <v>0.38914100000000001</v>
      </c>
      <c r="F6561" s="4">
        <v>384.45299999999997</v>
      </c>
      <c r="G6561" s="4">
        <f t="shared" si="205"/>
        <v>0.38445299999999999</v>
      </c>
    </row>
    <row r="6562" spans="1:7">
      <c r="A6562" s="4">
        <v>9</v>
      </c>
      <c r="B6562" s="4">
        <v>30</v>
      </c>
      <c r="C6562" s="4">
        <v>15</v>
      </c>
      <c r="D6562" s="4">
        <v>448.06900000000002</v>
      </c>
      <c r="E6562" s="4">
        <f t="shared" si="204"/>
        <v>0.448069</v>
      </c>
      <c r="F6562" s="4">
        <v>512.17899999999997</v>
      </c>
      <c r="G6562" s="4">
        <f t="shared" si="205"/>
        <v>0.51217899999999994</v>
      </c>
    </row>
    <row r="6563" spans="1:7">
      <c r="A6563" s="4">
        <v>9</v>
      </c>
      <c r="B6563" s="4">
        <v>30</v>
      </c>
      <c r="C6563" s="4">
        <v>16</v>
      </c>
      <c r="D6563" s="4">
        <v>156.245</v>
      </c>
      <c r="E6563" s="4">
        <f t="shared" si="204"/>
        <v>0.15624499999999999</v>
      </c>
      <c r="F6563" s="4">
        <v>191.73</v>
      </c>
      <c r="G6563" s="4">
        <f t="shared" si="205"/>
        <v>0.19172999999999998</v>
      </c>
    </row>
    <row r="6564" spans="1:7">
      <c r="A6564" s="4">
        <v>9</v>
      </c>
      <c r="B6564" s="4">
        <v>30</v>
      </c>
      <c r="C6564" s="4">
        <v>17</v>
      </c>
      <c r="D6564" s="4">
        <v>52.027999999999999</v>
      </c>
      <c r="E6564" s="4">
        <f t="shared" si="204"/>
        <v>5.2027999999999998E-2</v>
      </c>
      <c r="F6564" s="4">
        <v>106.876</v>
      </c>
      <c r="G6564" s="4">
        <f t="shared" si="205"/>
        <v>0.106876</v>
      </c>
    </row>
    <row r="6565" spans="1:7">
      <c r="A6565" s="4">
        <v>9</v>
      </c>
      <c r="B6565" s="4">
        <v>30</v>
      </c>
      <c r="C6565" s="4">
        <v>18</v>
      </c>
      <c r="D6565" s="4">
        <v>0</v>
      </c>
      <c r="E6565" s="4">
        <f t="shared" si="204"/>
        <v>0</v>
      </c>
      <c r="F6565" s="4">
        <v>6.4829999999999997</v>
      </c>
      <c r="G6565" s="4">
        <f t="shared" si="205"/>
        <v>6.483E-3</v>
      </c>
    </row>
    <row r="6566" spans="1:7">
      <c r="A6566" s="4">
        <v>9</v>
      </c>
      <c r="B6566" s="4">
        <v>30</v>
      </c>
      <c r="C6566" s="4">
        <v>19</v>
      </c>
      <c r="D6566" s="4">
        <v>0</v>
      </c>
      <c r="E6566" s="4">
        <f t="shared" si="204"/>
        <v>0</v>
      </c>
      <c r="F6566" s="4">
        <v>0</v>
      </c>
      <c r="G6566" s="4">
        <f t="shared" si="205"/>
        <v>0</v>
      </c>
    </row>
    <row r="6567" spans="1:7">
      <c r="A6567" s="4">
        <v>9</v>
      </c>
      <c r="B6567" s="4">
        <v>30</v>
      </c>
      <c r="C6567" s="4">
        <v>20</v>
      </c>
      <c r="D6567" s="4">
        <v>0</v>
      </c>
      <c r="E6567" s="4">
        <f t="shared" si="204"/>
        <v>0</v>
      </c>
      <c r="F6567" s="4">
        <v>0</v>
      </c>
      <c r="G6567" s="4">
        <f t="shared" si="205"/>
        <v>0</v>
      </c>
    </row>
    <row r="6568" spans="1:7">
      <c r="A6568" s="4">
        <v>9</v>
      </c>
      <c r="B6568" s="4">
        <v>30</v>
      </c>
      <c r="C6568" s="4">
        <v>21</v>
      </c>
      <c r="D6568" s="4">
        <v>0</v>
      </c>
      <c r="E6568" s="4">
        <f t="shared" si="204"/>
        <v>0</v>
      </c>
      <c r="F6568" s="4">
        <v>0</v>
      </c>
      <c r="G6568" s="4">
        <f t="shared" si="205"/>
        <v>0</v>
      </c>
    </row>
    <row r="6569" spans="1:7">
      <c r="A6569" s="4">
        <v>9</v>
      </c>
      <c r="B6569" s="4">
        <v>30</v>
      </c>
      <c r="C6569" s="4">
        <v>22</v>
      </c>
      <c r="D6569" s="4">
        <v>0</v>
      </c>
      <c r="E6569" s="4">
        <f t="shared" si="204"/>
        <v>0</v>
      </c>
      <c r="F6569" s="4">
        <v>0</v>
      </c>
      <c r="G6569" s="4">
        <f t="shared" si="205"/>
        <v>0</v>
      </c>
    </row>
    <row r="6570" spans="1:7">
      <c r="A6570" s="4">
        <v>9</v>
      </c>
      <c r="B6570" s="4">
        <v>30</v>
      </c>
      <c r="C6570" s="4">
        <v>23</v>
      </c>
      <c r="D6570" s="4">
        <v>0</v>
      </c>
      <c r="E6570" s="4">
        <f t="shared" si="204"/>
        <v>0</v>
      </c>
      <c r="F6570" s="4">
        <v>0</v>
      </c>
      <c r="G6570" s="4">
        <f t="shared" si="205"/>
        <v>0</v>
      </c>
    </row>
    <row r="6571" spans="1:7">
      <c r="A6571" s="4">
        <v>10</v>
      </c>
      <c r="B6571" s="4">
        <v>1</v>
      </c>
      <c r="C6571" s="4">
        <v>0</v>
      </c>
      <c r="D6571" s="4">
        <v>0</v>
      </c>
      <c r="E6571" s="4">
        <f t="shared" si="204"/>
        <v>0</v>
      </c>
      <c r="F6571" s="4">
        <v>0</v>
      </c>
      <c r="G6571" s="4">
        <f t="shared" si="205"/>
        <v>0</v>
      </c>
    </row>
    <row r="6572" spans="1:7">
      <c r="A6572" s="4">
        <v>10</v>
      </c>
      <c r="B6572" s="4">
        <v>1</v>
      </c>
      <c r="C6572" s="4">
        <v>1</v>
      </c>
      <c r="D6572" s="4">
        <v>0</v>
      </c>
      <c r="E6572" s="4">
        <f t="shared" si="204"/>
        <v>0</v>
      </c>
      <c r="F6572" s="4">
        <v>0</v>
      </c>
      <c r="G6572" s="4">
        <f t="shared" si="205"/>
        <v>0</v>
      </c>
    </row>
    <row r="6573" spans="1:7">
      <c r="A6573" s="4">
        <v>10</v>
      </c>
      <c r="B6573" s="4">
        <v>1</v>
      </c>
      <c r="C6573" s="4">
        <v>2</v>
      </c>
      <c r="D6573" s="4">
        <v>0</v>
      </c>
      <c r="E6573" s="4">
        <f t="shared" si="204"/>
        <v>0</v>
      </c>
      <c r="F6573" s="4">
        <v>0</v>
      </c>
      <c r="G6573" s="4">
        <f t="shared" si="205"/>
        <v>0</v>
      </c>
    </row>
    <row r="6574" spans="1:7">
      <c r="A6574" s="4">
        <v>10</v>
      </c>
      <c r="B6574" s="4">
        <v>1</v>
      </c>
      <c r="C6574" s="4">
        <v>3</v>
      </c>
      <c r="D6574" s="4">
        <v>0</v>
      </c>
      <c r="E6574" s="4">
        <f t="shared" si="204"/>
        <v>0</v>
      </c>
      <c r="F6574" s="4">
        <v>0</v>
      </c>
      <c r="G6574" s="4">
        <f t="shared" si="205"/>
        <v>0</v>
      </c>
    </row>
    <row r="6575" spans="1:7">
      <c r="A6575" s="4">
        <v>10</v>
      </c>
      <c r="B6575" s="4">
        <v>1</v>
      </c>
      <c r="C6575" s="4">
        <v>4</v>
      </c>
      <c r="D6575" s="4">
        <v>0</v>
      </c>
      <c r="E6575" s="4">
        <f t="shared" si="204"/>
        <v>0</v>
      </c>
      <c r="F6575" s="4">
        <v>0</v>
      </c>
      <c r="G6575" s="4">
        <f t="shared" si="205"/>
        <v>0</v>
      </c>
    </row>
    <row r="6576" spans="1:7">
      <c r="A6576" s="4">
        <v>10</v>
      </c>
      <c r="B6576" s="4">
        <v>1</v>
      </c>
      <c r="C6576" s="4">
        <v>5</v>
      </c>
      <c r="D6576" s="4">
        <v>0</v>
      </c>
      <c r="E6576" s="4">
        <f t="shared" si="204"/>
        <v>0</v>
      </c>
      <c r="F6576" s="4">
        <v>0</v>
      </c>
      <c r="G6576" s="4">
        <f t="shared" si="205"/>
        <v>0</v>
      </c>
    </row>
    <row r="6577" spans="1:7">
      <c r="A6577" s="4">
        <v>10</v>
      </c>
      <c r="B6577" s="4">
        <v>1</v>
      </c>
      <c r="C6577" s="4">
        <v>6</v>
      </c>
      <c r="D6577" s="4">
        <v>13.452</v>
      </c>
      <c r="E6577" s="4">
        <f t="shared" si="204"/>
        <v>1.3452E-2</v>
      </c>
      <c r="F6577" s="4">
        <v>4.2220000000000004</v>
      </c>
      <c r="G6577" s="4">
        <f t="shared" si="205"/>
        <v>4.2220000000000001E-3</v>
      </c>
    </row>
    <row r="6578" spans="1:7">
      <c r="A6578" s="4">
        <v>10</v>
      </c>
      <c r="B6578" s="4">
        <v>1</v>
      </c>
      <c r="C6578" s="4">
        <v>7</v>
      </c>
      <c r="D6578" s="4">
        <v>153.48599999999999</v>
      </c>
      <c r="E6578" s="4">
        <f t="shared" si="204"/>
        <v>0.15348599999999998</v>
      </c>
      <c r="F6578" s="4">
        <v>17.518999999999998</v>
      </c>
      <c r="G6578" s="4">
        <f t="shared" si="205"/>
        <v>1.7519E-2</v>
      </c>
    </row>
    <row r="6579" spans="1:7">
      <c r="A6579" s="4">
        <v>10</v>
      </c>
      <c r="B6579" s="4">
        <v>1</v>
      </c>
      <c r="C6579" s="4">
        <v>8</v>
      </c>
      <c r="D6579" s="4">
        <v>367.024</v>
      </c>
      <c r="E6579" s="4">
        <f t="shared" si="204"/>
        <v>0.36702400000000002</v>
      </c>
      <c r="F6579" s="4">
        <v>48.252000000000002</v>
      </c>
      <c r="G6579" s="4">
        <f t="shared" si="205"/>
        <v>4.8252000000000003E-2</v>
      </c>
    </row>
    <row r="6580" spans="1:7">
      <c r="A6580" s="4">
        <v>10</v>
      </c>
      <c r="B6580" s="4">
        <v>1</v>
      </c>
      <c r="C6580" s="4">
        <v>9</v>
      </c>
      <c r="D6580" s="4">
        <v>536.86400000000003</v>
      </c>
      <c r="E6580" s="4">
        <f t="shared" si="204"/>
        <v>0.53686400000000001</v>
      </c>
      <c r="F6580" s="4">
        <v>205.25200000000001</v>
      </c>
      <c r="G6580" s="4">
        <f t="shared" si="205"/>
        <v>0.20525200000000002</v>
      </c>
    </row>
    <row r="6581" spans="1:7">
      <c r="A6581" s="4">
        <v>10</v>
      </c>
      <c r="B6581" s="4">
        <v>1</v>
      </c>
      <c r="C6581" s="4">
        <v>10</v>
      </c>
      <c r="D6581" s="4">
        <v>650.15099999999995</v>
      </c>
      <c r="E6581" s="4">
        <f t="shared" si="204"/>
        <v>0.65015099999999992</v>
      </c>
      <c r="F6581" s="4">
        <v>369.19799999999998</v>
      </c>
      <c r="G6581" s="4">
        <f t="shared" si="205"/>
        <v>0.36919799999999997</v>
      </c>
    </row>
    <row r="6582" spans="1:7">
      <c r="A6582" s="4">
        <v>10</v>
      </c>
      <c r="B6582" s="4">
        <v>1</v>
      </c>
      <c r="C6582" s="4">
        <v>11</v>
      </c>
      <c r="D6582" s="4">
        <v>743.61300000000006</v>
      </c>
      <c r="E6582" s="4">
        <f t="shared" si="204"/>
        <v>0.74361300000000008</v>
      </c>
      <c r="F6582" s="4">
        <v>509.17</v>
      </c>
      <c r="G6582" s="4">
        <f t="shared" si="205"/>
        <v>0.50917000000000001</v>
      </c>
    </row>
    <row r="6583" spans="1:7">
      <c r="A6583" s="4">
        <v>10</v>
      </c>
      <c r="B6583" s="4">
        <v>1</v>
      </c>
      <c r="C6583" s="4">
        <v>12</v>
      </c>
      <c r="D6583" s="4">
        <v>753.23900000000003</v>
      </c>
      <c r="E6583" s="4">
        <f t="shared" si="204"/>
        <v>0.75323899999999999</v>
      </c>
      <c r="F6583" s="4">
        <v>592.70100000000002</v>
      </c>
      <c r="G6583" s="4">
        <f t="shared" si="205"/>
        <v>0.59270100000000003</v>
      </c>
    </row>
    <row r="6584" spans="1:7">
      <c r="A6584" s="4">
        <v>10</v>
      </c>
      <c r="B6584" s="4">
        <v>1</v>
      </c>
      <c r="C6584" s="4">
        <v>13</v>
      </c>
      <c r="D6584" s="4">
        <v>600.66300000000001</v>
      </c>
      <c r="E6584" s="4">
        <f t="shared" si="204"/>
        <v>0.60066300000000006</v>
      </c>
      <c r="F6584" s="4">
        <v>531.53300000000002</v>
      </c>
      <c r="G6584" s="4">
        <f t="shared" si="205"/>
        <v>0.53153300000000003</v>
      </c>
    </row>
    <row r="6585" spans="1:7">
      <c r="A6585" s="4">
        <v>10</v>
      </c>
      <c r="B6585" s="4">
        <v>1</v>
      </c>
      <c r="C6585" s="4">
        <v>14</v>
      </c>
      <c r="D6585" s="4">
        <v>544.30799999999999</v>
      </c>
      <c r="E6585" s="4">
        <f t="shared" si="204"/>
        <v>0.54430800000000001</v>
      </c>
      <c r="F6585" s="4">
        <v>535.59799999999996</v>
      </c>
      <c r="G6585" s="4">
        <f t="shared" si="205"/>
        <v>0.53559799999999991</v>
      </c>
    </row>
    <row r="6586" spans="1:7">
      <c r="A6586" s="4">
        <v>10</v>
      </c>
      <c r="B6586" s="4">
        <v>1</v>
      </c>
      <c r="C6586" s="4">
        <v>15</v>
      </c>
      <c r="D6586" s="4">
        <v>342.75400000000002</v>
      </c>
      <c r="E6586" s="4">
        <f t="shared" si="204"/>
        <v>0.342754</v>
      </c>
      <c r="F6586" s="4">
        <v>378.50200000000001</v>
      </c>
      <c r="G6586" s="4">
        <f t="shared" si="205"/>
        <v>0.37850200000000001</v>
      </c>
    </row>
    <row r="6587" spans="1:7">
      <c r="A6587" s="4">
        <v>10</v>
      </c>
      <c r="B6587" s="4">
        <v>1</v>
      </c>
      <c r="C6587" s="4">
        <v>16</v>
      </c>
      <c r="D6587" s="4">
        <v>172.11099999999999</v>
      </c>
      <c r="E6587" s="4">
        <f t="shared" si="204"/>
        <v>0.17211099999999999</v>
      </c>
      <c r="F6587" s="4">
        <v>232.72200000000001</v>
      </c>
      <c r="G6587" s="4">
        <f t="shared" si="205"/>
        <v>0.23272200000000001</v>
      </c>
    </row>
    <row r="6588" spans="1:7">
      <c r="A6588" s="4">
        <v>10</v>
      </c>
      <c r="B6588" s="4">
        <v>1</v>
      </c>
      <c r="C6588" s="4">
        <v>17</v>
      </c>
      <c r="D6588" s="4">
        <v>53.884999999999998</v>
      </c>
      <c r="E6588" s="4">
        <f t="shared" si="204"/>
        <v>5.3884999999999995E-2</v>
      </c>
      <c r="F6588" s="4">
        <v>90.143000000000001</v>
      </c>
      <c r="G6588" s="4">
        <f t="shared" si="205"/>
        <v>9.0143000000000001E-2</v>
      </c>
    </row>
    <row r="6589" spans="1:7">
      <c r="A6589" s="4">
        <v>10</v>
      </c>
      <c r="B6589" s="4">
        <v>1</v>
      </c>
      <c r="C6589" s="4">
        <v>18</v>
      </c>
      <c r="D6589" s="4">
        <v>0</v>
      </c>
      <c r="E6589" s="4">
        <f t="shared" si="204"/>
        <v>0</v>
      </c>
      <c r="F6589" s="4">
        <v>0</v>
      </c>
      <c r="G6589" s="4">
        <f t="shared" si="205"/>
        <v>0</v>
      </c>
    </row>
    <row r="6590" spans="1:7">
      <c r="A6590" s="4">
        <v>10</v>
      </c>
      <c r="B6590" s="4">
        <v>1</v>
      </c>
      <c r="C6590" s="4">
        <v>19</v>
      </c>
      <c r="D6590" s="4">
        <v>0</v>
      </c>
      <c r="E6590" s="4">
        <f t="shared" si="204"/>
        <v>0</v>
      </c>
      <c r="F6590" s="4">
        <v>0</v>
      </c>
      <c r="G6590" s="4">
        <f t="shared" si="205"/>
        <v>0</v>
      </c>
    </row>
    <row r="6591" spans="1:7">
      <c r="A6591" s="4">
        <v>10</v>
      </c>
      <c r="B6591" s="4">
        <v>1</v>
      </c>
      <c r="C6591" s="4">
        <v>20</v>
      </c>
      <c r="D6591" s="4">
        <v>0</v>
      </c>
      <c r="E6591" s="4">
        <f t="shared" si="204"/>
        <v>0</v>
      </c>
      <c r="F6591" s="4">
        <v>0</v>
      </c>
      <c r="G6591" s="4">
        <f t="shared" si="205"/>
        <v>0</v>
      </c>
    </row>
    <row r="6592" spans="1:7">
      <c r="A6592" s="4">
        <v>10</v>
      </c>
      <c r="B6592" s="4">
        <v>1</v>
      </c>
      <c r="C6592" s="4">
        <v>21</v>
      </c>
      <c r="D6592" s="4">
        <v>0</v>
      </c>
      <c r="E6592" s="4">
        <f t="shared" si="204"/>
        <v>0</v>
      </c>
      <c r="F6592" s="4">
        <v>0</v>
      </c>
      <c r="G6592" s="4">
        <f t="shared" si="205"/>
        <v>0</v>
      </c>
    </row>
    <row r="6593" spans="1:7">
      <c r="A6593" s="4">
        <v>10</v>
      </c>
      <c r="B6593" s="4">
        <v>1</v>
      </c>
      <c r="C6593" s="4">
        <v>22</v>
      </c>
      <c r="D6593" s="4">
        <v>0</v>
      </c>
      <c r="E6593" s="4">
        <f t="shared" si="204"/>
        <v>0</v>
      </c>
      <c r="F6593" s="4">
        <v>0</v>
      </c>
      <c r="G6593" s="4">
        <f t="shared" si="205"/>
        <v>0</v>
      </c>
    </row>
    <row r="6594" spans="1:7">
      <c r="A6594" s="4">
        <v>10</v>
      </c>
      <c r="B6594" s="4">
        <v>1</v>
      </c>
      <c r="C6594" s="4">
        <v>23</v>
      </c>
      <c r="D6594" s="4">
        <v>0</v>
      </c>
      <c r="E6594" s="4">
        <f t="shared" si="204"/>
        <v>0</v>
      </c>
      <c r="F6594" s="4">
        <v>0</v>
      </c>
      <c r="G6594" s="4">
        <f t="shared" si="205"/>
        <v>0</v>
      </c>
    </row>
    <row r="6595" spans="1:7">
      <c r="A6595" s="4">
        <v>10</v>
      </c>
      <c r="B6595" s="4">
        <v>2</v>
      </c>
      <c r="C6595" s="4">
        <v>0</v>
      </c>
      <c r="D6595" s="4">
        <v>0</v>
      </c>
      <c r="E6595" s="4">
        <f t="shared" si="204"/>
        <v>0</v>
      </c>
      <c r="F6595" s="4">
        <v>0</v>
      </c>
      <c r="G6595" s="4">
        <f t="shared" si="205"/>
        <v>0</v>
      </c>
    </row>
    <row r="6596" spans="1:7">
      <c r="A6596" s="4">
        <v>10</v>
      </c>
      <c r="B6596" s="4">
        <v>2</v>
      </c>
      <c r="C6596" s="4">
        <v>1</v>
      </c>
      <c r="D6596" s="4">
        <v>0</v>
      </c>
      <c r="E6596" s="4">
        <f t="shared" si="204"/>
        <v>0</v>
      </c>
      <c r="F6596" s="4">
        <v>0</v>
      </c>
      <c r="G6596" s="4">
        <f t="shared" si="205"/>
        <v>0</v>
      </c>
    </row>
    <row r="6597" spans="1:7">
      <c r="A6597" s="4">
        <v>10</v>
      </c>
      <c r="B6597" s="4">
        <v>2</v>
      </c>
      <c r="C6597" s="4">
        <v>2</v>
      </c>
      <c r="D6597" s="4">
        <v>0</v>
      </c>
      <c r="E6597" s="4">
        <f t="shared" si="204"/>
        <v>0</v>
      </c>
      <c r="F6597" s="4">
        <v>0</v>
      </c>
      <c r="G6597" s="4">
        <f t="shared" si="205"/>
        <v>0</v>
      </c>
    </row>
    <row r="6598" spans="1:7">
      <c r="A6598" s="4">
        <v>10</v>
      </c>
      <c r="B6598" s="4">
        <v>2</v>
      </c>
      <c r="C6598" s="4">
        <v>3</v>
      </c>
      <c r="D6598" s="4">
        <v>0</v>
      </c>
      <c r="E6598" s="4">
        <f t="shared" si="204"/>
        <v>0</v>
      </c>
      <c r="F6598" s="4">
        <v>0</v>
      </c>
      <c r="G6598" s="4">
        <f t="shared" si="205"/>
        <v>0</v>
      </c>
    </row>
    <row r="6599" spans="1:7">
      <c r="A6599" s="4">
        <v>10</v>
      </c>
      <c r="B6599" s="4">
        <v>2</v>
      </c>
      <c r="C6599" s="4">
        <v>4</v>
      </c>
      <c r="D6599" s="4">
        <v>0</v>
      </c>
      <c r="E6599" s="4">
        <f t="shared" si="204"/>
        <v>0</v>
      </c>
      <c r="F6599" s="4">
        <v>0</v>
      </c>
      <c r="G6599" s="4">
        <f t="shared" si="205"/>
        <v>0</v>
      </c>
    </row>
    <row r="6600" spans="1:7">
      <c r="A6600" s="4">
        <v>10</v>
      </c>
      <c r="B6600" s="4">
        <v>2</v>
      </c>
      <c r="C6600" s="4">
        <v>5</v>
      </c>
      <c r="D6600" s="4">
        <v>0</v>
      </c>
      <c r="E6600" s="4">
        <f t="shared" si="204"/>
        <v>0</v>
      </c>
      <c r="F6600" s="4">
        <v>0</v>
      </c>
      <c r="G6600" s="4">
        <f t="shared" si="205"/>
        <v>0</v>
      </c>
    </row>
    <row r="6601" spans="1:7">
      <c r="A6601" s="4">
        <v>10</v>
      </c>
      <c r="B6601" s="4">
        <v>2</v>
      </c>
      <c r="C6601" s="4">
        <v>6</v>
      </c>
      <c r="D6601" s="4">
        <v>13.590999999999999</v>
      </c>
      <c r="E6601" s="4">
        <f t="shared" si="204"/>
        <v>1.3590999999999999E-2</v>
      </c>
      <c r="F6601" s="4">
        <v>12.547000000000001</v>
      </c>
      <c r="G6601" s="4">
        <f t="shared" si="205"/>
        <v>1.2547000000000001E-2</v>
      </c>
    </row>
    <row r="6602" spans="1:7">
      <c r="A6602" s="4">
        <v>10</v>
      </c>
      <c r="B6602" s="4">
        <v>2</v>
      </c>
      <c r="C6602" s="4">
        <v>7</v>
      </c>
      <c r="D6602" s="4">
        <v>88.3</v>
      </c>
      <c r="E6602" s="4">
        <f t="shared" si="204"/>
        <v>8.8300000000000003E-2</v>
      </c>
      <c r="F6602" s="4">
        <v>63.375</v>
      </c>
      <c r="G6602" s="4">
        <f t="shared" si="205"/>
        <v>6.3375000000000001E-2</v>
      </c>
    </row>
    <row r="6603" spans="1:7">
      <c r="A6603" s="4">
        <v>10</v>
      </c>
      <c r="B6603" s="4">
        <v>2</v>
      </c>
      <c r="C6603" s="4">
        <v>8</v>
      </c>
      <c r="D6603" s="4">
        <v>253.39400000000001</v>
      </c>
      <c r="E6603" s="4">
        <f t="shared" si="204"/>
        <v>0.25339400000000001</v>
      </c>
      <c r="F6603" s="4">
        <v>78.11</v>
      </c>
      <c r="G6603" s="4">
        <f t="shared" si="205"/>
        <v>7.8109999999999999E-2</v>
      </c>
    </row>
    <row r="6604" spans="1:7">
      <c r="A6604" s="4">
        <v>10</v>
      </c>
      <c r="B6604" s="4">
        <v>2</v>
      </c>
      <c r="C6604" s="4">
        <v>9</v>
      </c>
      <c r="D6604" s="4">
        <v>384.65899999999999</v>
      </c>
      <c r="E6604" s="4">
        <f t="shared" si="204"/>
        <v>0.38465899999999997</v>
      </c>
      <c r="F6604" s="4">
        <v>192.76900000000001</v>
      </c>
      <c r="G6604" s="4">
        <f t="shared" si="205"/>
        <v>0.192769</v>
      </c>
    </row>
    <row r="6605" spans="1:7">
      <c r="A6605" s="4">
        <v>10</v>
      </c>
      <c r="B6605" s="4">
        <v>2</v>
      </c>
      <c r="C6605" s="4">
        <v>10</v>
      </c>
      <c r="D6605" s="4">
        <v>322.84899999999999</v>
      </c>
      <c r="E6605" s="4">
        <f t="shared" si="204"/>
        <v>0.322849</v>
      </c>
      <c r="F6605" s="4">
        <v>246.577</v>
      </c>
      <c r="G6605" s="4">
        <f t="shared" si="205"/>
        <v>0.24657699999999999</v>
      </c>
    </row>
    <row r="6606" spans="1:7">
      <c r="A6606" s="4">
        <v>10</v>
      </c>
      <c r="B6606" s="4">
        <v>2</v>
      </c>
      <c r="C6606" s="4">
        <v>11</v>
      </c>
      <c r="D6606" s="4">
        <v>617.89200000000005</v>
      </c>
      <c r="E6606" s="4">
        <f t="shared" si="204"/>
        <v>0.61789200000000011</v>
      </c>
      <c r="F6606" s="4">
        <v>439.55099999999999</v>
      </c>
      <c r="G6606" s="4">
        <f t="shared" si="205"/>
        <v>0.43955099999999997</v>
      </c>
    </row>
    <row r="6607" spans="1:7">
      <c r="A6607" s="4">
        <v>10</v>
      </c>
      <c r="B6607" s="4">
        <v>2</v>
      </c>
      <c r="C6607" s="4">
        <v>12</v>
      </c>
      <c r="D6607" s="4">
        <v>671.86500000000001</v>
      </c>
      <c r="E6607" s="4">
        <f t="shared" si="204"/>
        <v>0.67186500000000005</v>
      </c>
      <c r="F6607" s="4">
        <v>533.98299999999995</v>
      </c>
      <c r="G6607" s="4">
        <f t="shared" si="205"/>
        <v>0.53398299999999999</v>
      </c>
    </row>
    <row r="6608" spans="1:7">
      <c r="A6608" s="4">
        <v>10</v>
      </c>
      <c r="B6608" s="4">
        <v>2</v>
      </c>
      <c r="C6608" s="4">
        <v>13</v>
      </c>
      <c r="D6608" s="4">
        <v>657.21900000000005</v>
      </c>
      <c r="E6608" s="4">
        <f t="shared" si="204"/>
        <v>0.657219</v>
      </c>
      <c r="F6608" s="4">
        <v>577.31500000000005</v>
      </c>
      <c r="G6608" s="4">
        <f t="shared" si="205"/>
        <v>0.57731500000000002</v>
      </c>
    </row>
    <row r="6609" spans="1:7">
      <c r="A6609" s="4">
        <v>10</v>
      </c>
      <c r="B6609" s="4">
        <v>2</v>
      </c>
      <c r="C6609" s="4">
        <v>14</v>
      </c>
      <c r="D6609" s="4">
        <v>465.92500000000001</v>
      </c>
      <c r="E6609" s="4">
        <f t="shared" si="204"/>
        <v>0.46592500000000003</v>
      </c>
      <c r="F6609" s="4">
        <v>458.291</v>
      </c>
      <c r="G6609" s="4">
        <f t="shared" si="205"/>
        <v>0.458291</v>
      </c>
    </row>
    <row r="6610" spans="1:7">
      <c r="A6610" s="4">
        <v>10</v>
      </c>
      <c r="B6610" s="4">
        <v>2</v>
      </c>
      <c r="C6610" s="4">
        <v>15</v>
      </c>
      <c r="D6610" s="4">
        <v>293.52499999999998</v>
      </c>
      <c r="E6610" s="4">
        <f t="shared" si="204"/>
        <v>0.29352499999999998</v>
      </c>
      <c r="F6610" s="4">
        <v>316.91300000000001</v>
      </c>
      <c r="G6610" s="4">
        <f t="shared" si="205"/>
        <v>0.316913</v>
      </c>
    </row>
    <row r="6611" spans="1:7">
      <c r="A6611" s="4">
        <v>10</v>
      </c>
      <c r="B6611" s="4">
        <v>2</v>
      </c>
      <c r="C6611" s="4">
        <v>16</v>
      </c>
      <c r="D6611" s="4">
        <v>196.83799999999999</v>
      </c>
      <c r="E6611" s="4">
        <f t="shared" si="204"/>
        <v>0.19683799999999999</v>
      </c>
      <c r="F6611" s="4">
        <v>266.221</v>
      </c>
      <c r="G6611" s="4">
        <f t="shared" si="205"/>
        <v>0.26622099999999999</v>
      </c>
    </row>
    <row r="6612" spans="1:7">
      <c r="A6612" s="4">
        <v>10</v>
      </c>
      <c r="B6612" s="4">
        <v>2</v>
      </c>
      <c r="C6612" s="4">
        <v>17</v>
      </c>
      <c r="D6612" s="4">
        <v>53.713999999999999</v>
      </c>
      <c r="E6612" s="4">
        <f t="shared" ref="E6612:E6675" si="206">D6612/1000</f>
        <v>5.3713999999999998E-2</v>
      </c>
      <c r="F6612" s="4">
        <v>144.506</v>
      </c>
      <c r="G6612" s="4">
        <f t="shared" ref="G6612:G6675" si="207">F6612/1000</f>
        <v>0.144506</v>
      </c>
    </row>
    <row r="6613" spans="1:7">
      <c r="A6613" s="4">
        <v>10</v>
      </c>
      <c r="B6613" s="4">
        <v>2</v>
      </c>
      <c r="C6613" s="4">
        <v>18</v>
      </c>
      <c r="D6613" s="4">
        <v>0</v>
      </c>
      <c r="E6613" s="4">
        <f t="shared" si="206"/>
        <v>0</v>
      </c>
      <c r="F6613" s="4">
        <v>2.1840000000000002</v>
      </c>
      <c r="G6613" s="4">
        <f t="shared" si="207"/>
        <v>2.1840000000000002E-3</v>
      </c>
    </row>
    <row r="6614" spans="1:7">
      <c r="A6614" s="4">
        <v>10</v>
      </c>
      <c r="B6614" s="4">
        <v>2</v>
      </c>
      <c r="C6614" s="4">
        <v>19</v>
      </c>
      <c r="D6614" s="4">
        <v>0</v>
      </c>
      <c r="E6614" s="4">
        <f t="shared" si="206"/>
        <v>0</v>
      </c>
      <c r="F6614" s="4">
        <v>0</v>
      </c>
      <c r="G6614" s="4">
        <f t="shared" si="207"/>
        <v>0</v>
      </c>
    </row>
    <row r="6615" spans="1:7">
      <c r="A6615" s="4">
        <v>10</v>
      </c>
      <c r="B6615" s="4">
        <v>2</v>
      </c>
      <c r="C6615" s="4">
        <v>20</v>
      </c>
      <c r="D6615" s="4">
        <v>0</v>
      </c>
      <c r="E6615" s="4">
        <f t="shared" si="206"/>
        <v>0</v>
      </c>
      <c r="F6615" s="4">
        <v>0</v>
      </c>
      <c r="G6615" s="4">
        <f t="shared" si="207"/>
        <v>0</v>
      </c>
    </row>
    <row r="6616" spans="1:7">
      <c r="A6616" s="4">
        <v>10</v>
      </c>
      <c r="B6616" s="4">
        <v>2</v>
      </c>
      <c r="C6616" s="4">
        <v>21</v>
      </c>
      <c r="D6616" s="4">
        <v>0</v>
      </c>
      <c r="E6616" s="4">
        <f t="shared" si="206"/>
        <v>0</v>
      </c>
      <c r="F6616" s="4">
        <v>0</v>
      </c>
      <c r="G6616" s="4">
        <f t="shared" si="207"/>
        <v>0</v>
      </c>
    </row>
    <row r="6617" spans="1:7">
      <c r="A6617" s="4">
        <v>10</v>
      </c>
      <c r="B6617" s="4">
        <v>2</v>
      </c>
      <c r="C6617" s="4">
        <v>22</v>
      </c>
      <c r="D6617" s="4">
        <v>0</v>
      </c>
      <c r="E6617" s="4">
        <f t="shared" si="206"/>
        <v>0</v>
      </c>
      <c r="F6617" s="4">
        <v>0</v>
      </c>
      <c r="G6617" s="4">
        <f t="shared" si="207"/>
        <v>0</v>
      </c>
    </row>
    <row r="6618" spans="1:7">
      <c r="A6618" s="4">
        <v>10</v>
      </c>
      <c r="B6618" s="4">
        <v>2</v>
      </c>
      <c r="C6618" s="4">
        <v>23</v>
      </c>
      <c r="D6618" s="4">
        <v>0</v>
      </c>
      <c r="E6618" s="4">
        <f t="shared" si="206"/>
        <v>0</v>
      </c>
      <c r="F6618" s="4">
        <v>0</v>
      </c>
      <c r="G6618" s="4">
        <f t="shared" si="207"/>
        <v>0</v>
      </c>
    </row>
    <row r="6619" spans="1:7">
      <c r="A6619" s="4">
        <v>10</v>
      </c>
      <c r="B6619" s="4">
        <v>3</v>
      </c>
      <c r="C6619" s="4">
        <v>0</v>
      </c>
      <c r="D6619" s="4">
        <v>0</v>
      </c>
      <c r="E6619" s="4">
        <f t="shared" si="206"/>
        <v>0</v>
      </c>
      <c r="F6619" s="4">
        <v>0</v>
      </c>
      <c r="G6619" s="4">
        <f t="shared" si="207"/>
        <v>0</v>
      </c>
    </row>
    <row r="6620" spans="1:7">
      <c r="A6620" s="4">
        <v>10</v>
      </c>
      <c r="B6620" s="4">
        <v>3</v>
      </c>
      <c r="C6620" s="4">
        <v>1</v>
      </c>
      <c r="D6620" s="4">
        <v>0</v>
      </c>
      <c r="E6620" s="4">
        <f t="shared" si="206"/>
        <v>0</v>
      </c>
      <c r="F6620" s="4">
        <v>0</v>
      </c>
      <c r="G6620" s="4">
        <f t="shared" si="207"/>
        <v>0</v>
      </c>
    </row>
    <row r="6621" spans="1:7">
      <c r="A6621" s="4">
        <v>10</v>
      </c>
      <c r="B6621" s="4">
        <v>3</v>
      </c>
      <c r="C6621" s="4">
        <v>2</v>
      </c>
      <c r="D6621" s="4">
        <v>0</v>
      </c>
      <c r="E6621" s="4">
        <f t="shared" si="206"/>
        <v>0</v>
      </c>
      <c r="F6621" s="4">
        <v>0</v>
      </c>
      <c r="G6621" s="4">
        <f t="shared" si="207"/>
        <v>0</v>
      </c>
    </row>
    <row r="6622" spans="1:7">
      <c r="A6622" s="4">
        <v>10</v>
      </c>
      <c r="B6622" s="4">
        <v>3</v>
      </c>
      <c r="C6622" s="4">
        <v>3</v>
      </c>
      <c r="D6622" s="4">
        <v>0</v>
      </c>
      <c r="E6622" s="4">
        <f t="shared" si="206"/>
        <v>0</v>
      </c>
      <c r="F6622" s="4">
        <v>0</v>
      </c>
      <c r="G6622" s="4">
        <f t="shared" si="207"/>
        <v>0</v>
      </c>
    </row>
    <row r="6623" spans="1:7">
      <c r="A6623" s="4">
        <v>10</v>
      </c>
      <c r="B6623" s="4">
        <v>3</v>
      </c>
      <c r="C6623" s="4">
        <v>4</v>
      </c>
      <c r="D6623" s="4">
        <v>0</v>
      </c>
      <c r="E6623" s="4">
        <f t="shared" si="206"/>
        <v>0</v>
      </c>
      <c r="F6623" s="4">
        <v>0</v>
      </c>
      <c r="G6623" s="4">
        <f t="shared" si="207"/>
        <v>0</v>
      </c>
    </row>
    <row r="6624" spans="1:7">
      <c r="A6624" s="4">
        <v>10</v>
      </c>
      <c r="B6624" s="4">
        <v>3</v>
      </c>
      <c r="C6624" s="4">
        <v>5</v>
      </c>
      <c r="D6624" s="4">
        <v>0</v>
      </c>
      <c r="E6624" s="4">
        <f t="shared" si="206"/>
        <v>0</v>
      </c>
      <c r="F6624" s="4">
        <v>0</v>
      </c>
      <c r="G6624" s="4">
        <f t="shared" si="207"/>
        <v>0</v>
      </c>
    </row>
    <row r="6625" spans="1:7">
      <c r="A6625" s="4">
        <v>10</v>
      </c>
      <c r="B6625" s="4">
        <v>3</v>
      </c>
      <c r="C6625" s="4">
        <v>6</v>
      </c>
      <c r="D6625" s="4">
        <v>10.382999999999999</v>
      </c>
      <c r="E6625" s="4">
        <f t="shared" si="206"/>
        <v>1.0383E-2</v>
      </c>
      <c r="F6625" s="4">
        <v>9.3970000000000002</v>
      </c>
      <c r="G6625" s="4">
        <f t="shared" si="207"/>
        <v>9.3970000000000008E-3</v>
      </c>
    </row>
    <row r="6626" spans="1:7">
      <c r="A6626" s="4">
        <v>10</v>
      </c>
      <c r="B6626" s="4">
        <v>3</v>
      </c>
      <c r="C6626" s="4">
        <v>7</v>
      </c>
      <c r="D6626" s="4">
        <v>119.883</v>
      </c>
      <c r="E6626" s="4">
        <f t="shared" si="206"/>
        <v>0.11988299999999999</v>
      </c>
      <c r="F6626" s="4">
        <v>28.72</v>
      </c>
      <c r="G6626" s="4">
        <f t="shared" si="207"/>
        <v>2.8719999999999999E-2</v>
      </c>
    </row>
    <row r="6627" spans="1:7">
      <c r="A6627" s="4">
        <v>10</v>
      </c>
      <c r="B6627" s="4">
        <v>3</v>
      </c>
      <c r="C6627" s="4">
        <v>8</v>
      </c>
      <c r="D6627" s="4">
        <v>313.541</v>
      </c>
      <c r="E6627" s="4">
        <f t="shared" si="206"/>
        <v>0.31354100000000001</v>
      </c>
      <c r="F6627" s="4">
        <v>86.325000000000003</v>
      </c>
      <c r="G6627" s="4">
        <f t="shared" si="207"/>
        <v>8.6324999999999999E-2</v>
      </c>
    </row>
    <row r="6628" spans="1:7">
      <c r="A6628" s="4">
        <v>10</v>
      </c>
      <c r="B6628" s="4">
        <v>3</v>
      </c>
      <c r="C6628" s="4">
        <v>9</v>
      </c>
      <c r="D6628" s="4">
        <v>437.73399999999998</v>
      </c>
      <c r="E6628" s="4">
        <f t="shared" si="206"/>
        <v>0.43773399999999996</v>
      </c>
      <c r="F6628" s="4">
        <v>204.01599999999999</v>
      </c>
      <c r="G6628" s="4">
        <f t="shared" si="207"/>
        <v>0.204016</v>
      </c>
    </row>
    <row r="6629" spans="1:7">
      <c r="A6629" s="4">
        <v>10</v>
      </c>
      <c r="B6629" s="4">
        <v>3</v>
      </c>
      <c r="C6629" s="4">
        <v>10</v>
      </c>
      <c r="D6629" s="4">
        <v>646.36500000000001</v>
      </c>
      <c r="E6629" s="4">
        <f t="shared" si="206"/>
        <v>0.64636499999999997</v>
      </c>
      <c r="F6629" s="4">
        <v>368.80599999999998</v>
      </c>
      <c r="G6629" s="4">
        <f t="shared" si="207"/>
        <v>0.36880599999999997</v>
      </c>
    </row>
    <row r="6630" spans="1:7">
      <c r="A6630" s="4">
        <v>10</v>
      </c>
      <c r="B6630" s="4">
        <v>3</v>
      </c>
      <c r="C6630" s="4">
        <v>11</v>
      </c>
      <c r="D6630" s="4">
        <v>638.39200000000005</v>
      </c>
      <c r="E6630" s="4">
        <f t="shared" si="206"/>
        <v>0.63839200000000007</v>
      </c>
      <c r="F6630" s="4">
        <v>442.755</v>
      </c>
      <c r="G6630" s="4">
        <f t="shared" si="207"/>
        <v>0.44275500000000001</v>
      </c>
    </row>
    <row r="6631" spans="1:7">
      <c r="A6631" s="4">
        <v>10</v>
      </c>
      <c r="B6631" s="4">
        <v>3</v>
      </c>
      <c r="C6631" s="4">
        <v>12</v>
      </c>
      <c r="D6631" s="4">
        <v>704.33100000000002</v>
      </c>
      <c r="E6631" s="4">
        <f t="shared" si="206"/>
        <v>0.70433100000000004</v>
      </c>
      <c r="F6631" s="4">
        <v>545.25800000000004</v>
      </c>
      <c r="G6631" s="4">
        <f t="shared" si="207"/>
        <v>0.54525800000000002</v>
      </c>
    </row>
    <row r="6632" spans="1:7">
      <c r="A6632" s="4">
        <v>10</v>
      </c>
      <c r="B6632" s="4">
        <v>3</v>
      </c>
      <c r="C6632" s="4">
        <v>13</v>
      </c>
      <c r="D6632" s="4">
        <v>606.76300000000003</v>
      </c>
      <c r="E6632" s="4">
        <f t="shared" si="206"/>
        <v>0.60676300000000005</v>
      </c>
      <c r="F6632" s="4">
        <v>530.14200000000005</v>
      </c>
      <c r="G6632" s="4">
        <f t="shared" si="207"/>
        <v>0.530142</v>
      </c>
    </row>
    <row r="6633" spans="1:7">
      <c r="A6633" s="4">
        <v>10</v>
      </c>
      <c r="B6633" s="4">
        <v>3</v>
      </c>
      <c r="C6633" s="4">
        <v>14</v>
      </c>
      <c r="D6633" s="4">
        <v>561.375</v>
      </c>
      <c r="E6633" s="4">
        <f t="shared" si="206"/>
        <v>0.56137499999999996</v>
      </c>
      <c r="F6633" s="4">
        <v>549.46</v>
      </c>
      <c r="G6633" s="4">
        <f t="shared" si="207"/>
        <v>0.54946000000000006</v>
      </c>
    </row>
    <row r="6634" spans="1:7">
      <c r="A6634" s="4">
        <v>10</v>
      </c>
      <c r="B6634" s="4">
        <v>3</v>
      </c>
      <c r="C6634" s="4">
        <v>15</v>
      </c>
      <c r="D6634" s="4">
        <v>444.53100000000001</v>
      </c>
      <c r="E6634" s="4">
        <f t="shared" si="206"/>
        <v>0.44453100000000001</v>
      </c>
      <c r="F6634" s="4">
        <v>506.34699999999998</v>
      </c>
      <c r="G6634" s="4">
        <f t="shared" si="207"/>
        <v>0.50634699999999999</v>
      </c>
    </row>
    <row r="6635" spans="1:7">
      <c r="A6635" s="4">
        <v>10</v>
      </c>
      <c r="B6635" s="4">
        <v>3</v>
      </c>
      <c r="C6635" s="4">
        <v>16</v>
      </c>
      <c r="D6635" s="4">
        <v>229.18700000000001</v>
      </c>
      <c r="E6635" s="4">
        <f t="shared" si="206"/>
        <v>0.229187</v>
      </c>
      <c r="F6635" s="4">
        <v>333.142</v>
      </c>
      <c r="G6635" s="4">
        <f t="shared" si="207"/>
        <v>0.33314199999999999</v>
      </c>
    </row>
    <row r="6636" spans="1:7">
      <c r="A6636" s="4">
        <v>10</v>
      </c>
      <c r="B6636" s="4">
        <v>3</v>
      </c>
      <c r="C6636" s="4">
        <v>17</v>
      </c>
      <c r="D6636" s="4">
        <v>51.146000000000001</v>
      </c>
      <c r="E6636" s="4">
        <f t="shared" si="206"/>
        <v>5.1146000000000004E-2</v>
      </c>
      <c r="F6636" s="4">
        <v>139.42599999999999</v>
      </c>
      <c r="G6636" s="4">
        <f t="shared" si="207"/>
        <v>0.13942599999999999</v>
      </c>
    </row>
    <row r="6637" spans="1:7">
      <c r="A6637" s="4">
        <v>10</v>
      </c>
      <c r="B6637" s="4">
        <v>3</v>
      </c>
      <c r="C6637" s="4">
        <v>18</v>
      </c>
      <c r="D6637" s="4">
        <v>0</v>
      </c>
      <c r="E6637" s="4">
        <f t="shared" si="206"/>
        <v>0</v>
      </c>
      <c r="F6637" s="4">
        <v>0</v>
      </c>
      <c r="G6637" s="4">
        <f t="shared" si="207"/>
        <v>0</v>
      </c>
    </row>
    <row r="6638" spans="1:7">
      <c r="A6638" s="4">
        <v>10</v>
      </c>
      <c r="B6638" s="4">
        <v>3</v>
      </c>
      <c r="C6638" s="4">
        <v>19</v>
      </c>
      <c r="D6638" s="4">
        <v>0</v>
      </c>
      <c r="E6638" s="4">
        <f t="shared" si="206"/>
        <v>0</v>
      </c>
      <c r="F6638" s="4">
        <v>0</v>
      </c>
      <c r="G6638" s="4">
        <f t="shared" si="207"/>
        <v>0</v>
      </c>
    </row>
    <row r="6639" spans="1:7">
      <c r="A6639" s="4">
        <v>10</v>
      </c>
      <c r="B6639" s="4">
        <v>3</v>
      </c>
      <c r="C6639" s="4">
        <v>20</v>
      </c>
      <c r="D6639" s="4">
        <v>0</v>
      </c>
      <c r="E6639" s="4">
        <f t="shared" si="206"/>
        <v>0</v>
      </c>
      <c r="F6639" s="4">
        <v>0</v>
      </c>
      <c r="G6639" s="4">
        <f t="shared" si="207"/>
        <v>0</v>
      </c>
    </row>
    <row r="6640" spans="1:7">
      <c r="A6640" s="4">
        <v>10</v>
      </c>
      <c r="B6640" s="4">
        <v>3</v>
      </c>
      <c r="C6640" s="4">
        <v>21</v>
      </c>
      <c r="D6640" s="4">
        <v>0</v>
      </c>
      <c r="E6640" s="4">
        <f t="shared" si="206"/>
        <v>0</v>
      </c>
      <c r="F6640" s="4">
        <v>0</v>
      </c>
      <c r="G6640" s="4">
        <f t="shared" si="207"/>
        <v>0</v>
      </c>
    </row>
    <row r="6641" spans="1:7">
      <c r="A6641" s="4">
        <v>10</v>
      </c>
      <c r="B6641" s="4">
        <v>3</v>
      </c>
      <c r="C6641" s="4">
        <v>22</v>
      </c>
      <c r="D6641" s="4">
        <v>0</v>
      </c>
      <c r="E6641" s="4">
        <f t="shared" si="206"/>
        <v>0</v>
      </c>
      <c r="F6641" s="4">
        <v>0</v>
      </c>
      <c r="G6641" s="4">
        <f t="shared" si="207"/>
        <v>0</v>
      </c>
    </row>
    <row r="6642" spans="1:7">
      <c r="A6642" s="4">
        <v>10</v>
      </c>
      <c r="B6642" s="4">
        <v>3</v>
      </c>
      <c r="C6642" s="4">
        <v>23</v>
      </c>
      <c r="D6642" s="4">
        <v>0</v>
      </c>
      <c r="E6642" s="4">
        <f t="shared" si="206"/>
        <v>0</v>
      </c>
      <c r="F6642" s="4">
        <v>0</v>
      </c>
      <c r="G6642" s="4">
        <f t="shared" si="207"/>
        <v>0</v>
      </c>
    </row>
    <row r="6643" spans="1:7">
      <c r="A6643" s="4">
        <v>10</v>
      </c>
      <c r="B6643" s="4">
        <v>4</v>
      </c>
      <c r="C6643" s="4">
        <v>0</v>
      </c>
      <c r="D6643" s="4">
        <v>0</v>
      </c>
      <c r="E6643" s="4">
        <f t="shared" si="206"/>
        <v>0</v>
      </c>
      <c r="F6643" s="4">
        <v>0</v>
      </c>
      <c r="G6643" s="4">
        <f t="shared" si="207"/>
        <v>0</v>
      </c>
    </row>
    <row r="6644" spans="1:7">
      <c r="A6644" s="4">
        <v>10</v>
      </c>
      <c r="B6644" s="4">
        <v>4</v>
      </c>
      <c r="C6644" s="4">
        <v>1</v>
      </c>
      <c r="D6644" s="4">
        <v>0</v>
      </c>
      <c r="E6644" s="4">
        <f t="shared" si="206"/>
        <v>0</v>
      </c>
      <c r="F6644" s="4">
        <v>0</v>
      </c>
      <c r="G6644" s="4">
        <f t="shared" si="207"/>
        <v>0</v>
      </c>
    </row>
    <row r="6645" spans="1:7">
      <c r="A6645" s="4">
        <v>10</v>
      </c>
      <c r="B6645" s="4">
        <v>4</v>
      </c>
      <c r="C6645" s="4">
        <v>2</v>
      </c>
      <c r="D6645" s="4">
        <v>0</v>
      </c>
      <c r="E6645" s="4">
        <f t="shared" si="206"/>
        <v>0</v>
      </c>
      <c r="F6645" s="4">
        <v>0</v>
      </c>
      <c r="G6645" s="4">
        <f t="shared" si="207"/>
        <v>0</v>
      </c>
    </row>
    <row r="6646" spans="1:7">
      <c r="A6646" s="4">
        <v>10</v>
      </c>
      <c r="B6646" s="4">
        <v>4</v>
      </c>
      <c r="C6646" s="4">
        <v>3</v>
      </c>
      <c r="D6646" s="4">
        <v>0</v>
      </c>
      <c r="E6646" s="4">
        <f t="shared" si="206"/>
        <v>0</v>
      </c>
      <c r="F6646" s="4">
        <v>0</v>
      </c>
      <c r="G6646" s="4">
        <f t="shared" si="207"/>
        <v>0</v>
      </c>
    </row>
    <row r="6647" spans="1:7">
      <c r="A6647" s="4">
        <v>10</v>
      </c>
      <c r="B6647" s="4">
        <v>4</v>
      </c>
      <c r="C6647" s="4">
        <v>4</v>
      </c>
      <c r="D6647" s="4">
        <v>0</v>
      </c>
      <c r="E6647" s="4">
        <f t="shared" si="206"/>
        <v>0</v>
      </c>
      <c r="F6647" s="4">
        <v>0</v>
      </c>
      <c r="G6647" s="4">
        <f t="shared" si="207"/>
        <v>0</v>
      </c>
    </row>
    <row r="6648" spans="1:7">
      <c r="A6648" s="4">
        <v>10</v>
      </c>
      <c r="B6648" s="4">
        <v>4</v>
      </c>
      <c r="C6648" s="4">
        <v>5</v>
      </c>
      <c r="D6648" s="4">
        <v>0</v>
      </c>
      <c r="E6648" s="4">
        <f t="shared" si="206"/>
        <v>0</v>
      </c>
      <c r="F6648" s="4">
        <v>0</v>
      </c>
      <c r="G6648" s="4">
        <f t="shared" si="207"/>
        <v>0</v>
      </c>
    </row>
    <row r="6649" spans="1:7">
      <c r="A6649" s="4">
        <v>10</v>
      </c>
      <c r="B6649" s="4">
        <v>4</v>
      </c>
      <c r="C6649" s="4">
        <v>6</v>
      </c>
      <c r="D6649" s="4">
        <v>9.2769999999999992</v>
      </c>
      <c r="E6649" s="4">
        <f t="shared" si="206"/>
        <v>9.2769999999999988E-3</v>
      </c>
      <c r="F6649" s="4">
        <v>6.827</v>
      </c>
      <c r="G6649" s="4">
        <f t="shared" si="207"/>
        <v>6.8269999999999997E-3</v>
      </c>
    </row>
    <row r="6650" spans="1:7">
      <c r="A6650" s="4">
        <v>10</v>
      </c>
      <c r="B6650" s="4">
        <v>4</v>
      </c>
      <c r="C6650" s="4">
        <v>7</v>
      </c>
      <c r="D6650" s="4">
        <v>123.544</v>
      </c>
      <c r="E6650" s="4">
        <f t="shared" si="206"/>
        <v>0.123544</v>
      </c>
      <c r="F6650" s="4">
        <v>27.687000000000001</v>
      </c>
      <c r="G6650" s="4">
        <f t="shared" si="207"/>
        <v>2.7687E-2</v>
      </c>
    </row>
    <row r="6651" spans="1:7">
      <c r="A6651" s="4">
        <v>10</v>
      </c>
      <c r="B6651" s="4">
        <v>4</v>
      </c>
      <c r="C6651" s="4">
        <v>8</v>
      </c>
      <c r="D6651" s="4">
        <v>327.49599999999998</v>
      </c>
      <c r="E6651" s="4">
        <f t="shared" si="206"/>
        <v>0.32749599999999995</v>
      </c>
      <c r="F6651" s="4">
        <v>52.968000000000004</v>
      </c>
      <c r="G6651" s="4">
        <f t="shared" si="207"/>
        <v>5.2968000000000001E-2</v>
      </c>
    </row>
    <row r="6652" spans="1:7">
      <c r="A6652" s="4">
        <v>10</v>
      </c>
      <c r="B6652" s="4">
        <v>4</v>
      </c>
      <c r="C6652" s="4">
        <v>9</v>
      </c>
      <c r="D6652" s="4">
        <v>499.00599999999997</v>
      </c>
      <c r="E6652" s="4">
        <f t="shared" si="206"/>
        <v>0.49900599999999995</v>
      </c>
      <c r="F6652" s="4">
        <v>196.80600000000001</v>
      </c>
      <c r="G6652" s="4">
        <f t="shared" si="207"/>
        <v>0.19680600000000001</v>
      </c>
    </row>
    <row r="6653" spans="1:7">
      <c r="A6653" s="4">
        <v>10</v>
      </c>
      <c r="B6653" s="4">
        <v>4</v>
      </c>
      <c r="C6653" s="4">
        <v>10</v>
      </c>
      <c r="D6653" s="4">
        <v>634.82299999999998</v>
      </c>
      <c r="E6653" s="4">
        <f t="shared" si="206"/>
        <v>0.63482300000000003</v>
      </c>
      <c r="F6653" s="4">
        <v>357.04199999999997</v>
      </c>
      <c r="G6653" s="4">
        <f t="shared" si="207"/>
        <v>0.35704199999999997</v>
      </c>
    </row>
    <row r="6654" spans="1:7">
      <c r="A6654" s="4">
        <v>10</v>
      </c>
      <c r="B6654" s="4">
        <v>4</v>
      </c>
      <c r="C6654" s="4">
        <v>11</v>
      </c>
      <c r="D6654" s="4">
        <v>726.65099999999995</v>
      </c>
      <c r="E6654" s="4">
        <f t="shared" si="206"/>
        <v>0.72665099999999994</v>
      </c>
      <c r="F6654" s="4">
        <v>493.40800000000002</v>
      </c>
      <c r="G6654" s="4">
        <f t="shared" si="207"/>
        <v>0.49340800000000001</v>
      </c>
    </row>
    <row r="6655" spans="1:7">
      <c r="A6655" s="4">
        <v>10</v>
      </c>
      <c r="B6655" s="4">
        <v>4</v>
      </c>
      <c r="C6655" s="4">
        <v>12</v>
      </c>
      <c r="D6655" s="4">
        <v>742.80700000000002</v>
      </c>
      <c r="E6655" s="4">
        <f t="shared" si="206"/>
        <v>0.742807</v>
      </c>
      <c r="F6655" s="4">
        <v>577.35400000000004</v>
      </c>
      <c r="G6655" s="4">
        <f t="shared" si="207"/>
        <v>0.57735400000000003</v>
      </c>
    </row>
    <row r="6656" spans="1:7">
      <c r="A6656" s="4">
        <v>10</v>
      </c>
      <c r="B6656" s="4">
        <v>4</v>
      </c>
      <c r="C6656" s="4">
        <v>13</v>
      </c>
      <c r="D6656" s="4">
        <v>685.83</v>
      </c>
      <c r="E6656" s="4">
        <f t="shared" si="206"/>
        <v>0.68583000000000005</v>
      </c>
      <c r="F6656" s="4">
        <v>598.029</v>
      </c>
      <c r="G6656" s="4">
        <f t="shared" si="207"/>
        <v>0.59802900000000003</v>
      </c>
    </row>
    <row r="6657" spans="1:7">
      <c r="A6657" s="4">
        <v>10</v>
      </c>
      <c r="B6657" s="4">
        <v>4</v>
      </c>
      <c r="C6657" s="4">
        <v>14</v>
      </c>
      <c r="D6657" s="4">
        <v>587.03399999999999</v>
      </c>
      <c r="E6657" s="4">
        <f t="shared" si="206"/>
        <v>0.58703399999999994</v>
      </c>
      <c r="F6657" s="4">
        <v>574.15800000000002</v>
      </c>
      <c r="G6657" s="4">
        <f t="shared" si="207"/>
        <v>0.57415800000000006</v>
      </c>
    </row>
    <row r="6658" spans="1:7">
      <c r="A6658" s="4">
        <v>10</v>
      </c>
      <c r="B6658" s="4">
        <v>4</v>
      </c>
      <c r="C6658" s="4">
        <v>15</v>
      </c>
      <c r="D6658" s="4">
        <v>430.10300000000001</v>
      </c>
      <c r="E6658" s="4">
        <f t="shared" si="206"/>
        <v>0.43010300000000001</v>
      </c>
      <c r="F6658" s="4">
        <v>488.93200000000002</v>
      </c>
      <c r="G6658" s="4">
        <f t="shared" si="207"/>
        <v>0.48893200000000003</v>
      </c>
    </row>
    <row r="6659" spans="1:7">
      <c r="A6659" s="4">
        <v>10</v>
      </c>
      <c r="B6659" s="4">
        <v>4</v>
      </c>
      <c r="C6659" s="4">
        <v>16</v>
      </c>
      <c r="D6659" s="4">
        <v>230.92699999999999</v>
      </c>
      <c r="E6659" s="4">
        <f t="shared" si="206"/>
        <v>0.23092699999999999</v>
      </c>
      <c r="F6659" s="4">
        <v>339.82100000000003</v>
      </c>
      <c r="G6659" s="4">
        <f t="shared" si="207"/>
        <v>0.33982100000000004</v>
      </c>
    </row>
    <row r="6660" spans="1:7">
      <c r="A6660" s="4">
        <v>10</v>
      </c>
      <c r="B6660" s="4">
        <v>4</v>
      </c>
      <c r="C6660" s="4">
        <v>17</v>
      </c>
      <c r="D6660" s="4">
        <v>48.122999999999998</v>
      </c>
      <c r="E6660" s="4">
        <f t="shared" si="206"/>
        <v>4.8122999999999999E-2</v>
      </c>
      <c r="F6660" s="4">
        <v>122.745</v>
      </c>
      <c r="G6660" s="4">
        <f t="shared" si="207"/>
        <v>0.12274500000000001</v>
      </c>
    </row>
    <row r="6661" spans="1:7">
      <c r="A6661" s="4">
        <v>10</v>
      </c>
      <c r="B6661" s="4">
        <v>4</v>
      </c>
      <c r="C6661" s="4">
        <v>18</v>
      </c>
      <c r="D6661" s="4">
        <v>0</v>
      </c>
      <c r="E6661" s="4">
        <f t="shared" si="206"/>
        <v>0</v>
      </c>
      <c r="F6661" s="4">
        <v>0</v>
      </c>
      <c r="G6661" s="4">
        <f t="shared" si="207"/>
        <v>0</v>
      </c>
    </row>
    <row r="6662" spans="1:7">
      <c r="A6662" s="4">
        <v>10</v>
      </c>
      <c r="B6662" s="4">
        <v>4</v>
      </c>
      <c r="C6662" s="4">
        <v>19</v>
      </c>
      <c r="D6662" s="4">
        <v>0</v>
      </c>
      <c r="E6662" s="4">
        <f t="shared" si="206"/>
        <v>0</v>
      </c>
      <c r="F6662" s="4">
        <v>0</v>
      </c>
      <c r="G6662" s="4">
        <f t="shared" si="207"/>
        <v>0</v>
      </c>
    </row>
    <row r="6663" spans="1:7">
      <c r="A6663" s="4">
        <v>10</v>
      </c>
      <c r="B6663" s="4">
        <v>4</v>
      </c>
      <c r="C6663" s="4">
        <v>20</v>
      </c>
      <c r="D6663" s="4">
        <v>0</v>
      </c>
      <c r="E6663" s="4">
        <f t="shared" si="206"/>
        <v>0</v>
      </c>
      <c r="F6663" s="4">
        <v>0</v>
      </c>
      <c r="G6663" s="4">
        <f t="shared" si="207"/>
        <v>0</v>
      </c>
    </row>
    <row r="6664" spans="1:7">
      <c r="A6664" s="4">
        <v>10</v>
      </c>
      <c r="B6664" s="4">
        <v>4</v>
      </c>
      <c r="C6664" s="4">
        <v>21</v>
      </c>
      <c r="D6664" s="4">
        <v>0</v>
      </c>
      <c r="E6664" s="4">
        <f t="shared" si="206"/>
        <v>0</v>
      </c>
      <c r="F6664" s="4">
        <v>0</v>
      </c>
      <c r="G6664" s="4">
        <f t="shared" si="207"/>
        <v>0</v>
      </c>
    </row>
    <row r="6665" spans="1:7">
      <c r="A6665" s="4">
        <v>10</v>
      </c>
      <c r="B6665" s="4">
        <v>4</v>
      </c>
      <c r="C6665" s="4">
        <v>22</v>
      </c>
      <c r="D6665" s="4">
        <v>0</v>
      </c>
      <c r="E6665" s="4">
        <f t="shared" si="206"/>
        <v>0</v>
      </c>
      <c r="F6665" s="4">
        <v>0</v>
      </c>
      <c r="G6665" s="4">
        <f t="shared" si="207"/>
        <v>0</v>
      </c>
    </row>
    <row r="6666" spans="1:7">
      <c r="A6666" s="4">
        <v>10</v>
      </c>
      <c r="B6666" s="4">
        <v>4</v>
      </c>
      <c r="C6666" s="4">
        <v>23</v>
      </c>
      <c r="D6666" s="4">
        <v>0</v>
      </c>
      <c r="E6666" s="4">
        <f t="shared" si="206"/>
        <v>0</v>
      </c>
      <c r="F6666" s="4">
        <v>0</v>
      </c>
      <c r="G6666" s="4">
        <f t="shared" si="207"/>
        <v>0</v>
      </c>
    </row>
    <row r="6667" spans="1:7">
      <c r="A6667" s="4">
        <v>10</v>
      </c>
      <c r="B6667" s="4">
        <v>5</v>
      </c>
      <c r="C6667" s="4">
        <v>0</v>
      </c>
      <c r="D6667" s="4">
        <v>0</v>
      </c>
      <c r="E6667" s="4">
        <f t="shared" si="206"/>
        <v>0</v>
      </c>
      <c r="F6667" s="4">
        <v>0</v>
      </c>
      <c r="G6667" s="4">
        <f t="shared" si="207"/>
        <v>0</v>
      </c>
    </row>
    <row r="6668" spans="1:7">
      <c r="A6668" s="4">
        <v>10</v>
      </c>
      <c r="B6668" s="4">
        <v>5</v>
      </c>
      <c r="C6668" s="4">
        <v>1</v>
      </c>
      <c r="D6668" s="4">
        <v>0</v>
      </c>
      <c r="E6668" s="4">
        <f t="shared" si="206"/>
        <v>0</v>
      </c>
      <c r="F6668" s="4">
        <v>0</v>
      </c>
      <c r="G6668" s="4">
        <f t="shared" si="207"/>
        <v>0</v>
      </c>
    </row>
    <row r="6669" spans="1:7">
      <c r="A6669" s="4">
        <v>10</v>
      </c>
      <c r="B6669" s="4">
        <v>5</v>
      </c>
      <c r="C6669" s="4">
        <v>2</v>
      </c>
      <c r="D6669" s="4">
        <v>0</v>
      </c>
      <c r="E6669" s="4">
        <f t="shared" si="206"/>
        <v>0</v>
      </c>
      <c r="F6669" s="4">
        <v>0</v>
      </c>
      <c r="G6669" s="4">
        <f t="shared" si="207"/>
        <v>0</v>
      </c>
    </row>
    <row r="6670" spans="1:7">
      <c r="A6670" s="4">
        <v>10</v>
      </c>
      <c r="B6670" s="4">
        <v>5</v>
      </c>
      <c r="C6670" s="4">
        <v>3</v>
      </c>
      <c r="D6670" s="4">
        <v>0</v>
      </c>
      <c r="E6670" s="4">
        <f t="shared" si="206"/>
        <v>0</v>
      </c>
      <c r="F6670" s="4">
        <v>0</v>
      </c>
      <c r="G6670" s="4">
        <f t="shared" si="207"/>
        <v>0</v>
      </c>
    </row>
    <row r="6671" spans="1:7">
      <c r="A6671" s="4">
        <v>10</v>
      </c>
      <c r="B6671" s="4">
        <v>5</v>
      </c>
      <c r="C6671" s="4">
        <v>4</v>
      </c>
      <c r="D6671" s="4">
        <v>0</v>
      </c>
      <c r="E6671" s="4">
        <f t="shared" si="206"/>
        <v>0</v>
      </c>
      <c r="F6671" s="4">
        <v>0</v>
      </c>
      <c r="G6671" s="4">
        <f t="shared" si="207"/>
        <v>0</v>
      </c>
    </row>
    <row r="6672" spans="1:7">
      <c r="A6672" s="4">
        <v>10</v>
      </c>
      <c r="B6672" s="4">
        <v>5</v>
      </c>
      <c r="C6672" s="4">
        <v>5</v>
      </c>
      <c r="D6672" s="4">
        <v>0</v>
      </c>
      <c r="E6672" s="4">
        <f t="shared" si="206"/>
        <v>0</v>
      </c>
      <c r="F6672" s="4">
        <v>0</v>
      </c>
      <c r="G6672" s="4">
        <f t="shared" si="207"/>
        <v>0</v>
      </c>
    </row>
    <row r="6673" spans="1:7">
      <c r="A6673" s="4">
        <v>10</v>
      </c>
      <c r="B6673" s="4">
        <v>5</v>
      </c>
      <c r="C6673" s="4">
        <v>6</v>
      </c>
      <c r="D6673" s="4">
        <v>9.9830000000000005</v>
      </c>
      <c r="E6673" s="4">
        <f t="shared" si="206"/>
        <v>9.9830000000000006E-3</v>
      </c>
      <c r="F6673" s="4">
        <v>3.645</v>
      </c>
      <c r="G6673" s="4">
        <f t="shared" si="207"/>
        <v>3.6449999999999998E-3</v>
      </c>
    </row>
    <row r="6674" spans="1:7">
      <c r="A6674" s="4">
        <v>10</v>
      </c>
      <c r="B6674" s="4">
        <v>5</v>
      </c>
      <c r="C6674" s="4">
        <v>7</v>
      </c>
      <c r="D6674" s="4">
        <v>136.334</v>
      </c>
      <c r="E6674" s="4">
        <f t="shared" si="206"/>
        <v>0.13633400000000001</v>
      </c>
      <c r="F6674" s="4">
        <v>21.774000000000001</v>
      </c>
      <c r="G6674" s="4">
        <f t="shared" si="207"/>
        <v>2.1774000000000002E-2</v>
      </c>
    </row>
    <row r="6675" spans="1:7">
      <c r="A6675" s="4">
        <v>10</v>
      </c>
      <c r="B6675" s="4">
        <v>5</v>
      </c>
      <c r="C6675" s="4">
        <v>8</v>
      </c>
      <c r="D6675" s="4">
        <v>354.09399999999999</v>
      </c>
      <c r="E6675" s="4">
        <f t="shared" si="206"/>
        <v>0.35409400000000002</v>
      </c>
      <c r="F6675" s="4">
        <v>43.094000000000001</v>
      </c>
      <c r="G6675" s="4">
        <f t="shared" si="207"/>
        <v>4.3094E-2</v>
      </c>
    </row>
    <row r="6676" spans="1:7">
      <c r="A6676" s="4">
        <v>10</v>
      </c>
      <c r="B6676" s="4">
        <v>5</v>
      </c>
      <c r="C6676" s="4">
        <v>9</v>
      </c>
      <c r="D6676" s="4">
        <v>528.80100000000004</v>
      </c>
      <c r="E6676" s="4">
        <f t="shared" ref="E6676:E6739" si="208">D6676/1000</f>
        <v>0.52880100000000008</v>
      </c>
      <c r="F6676" s="4">
        <v>195.541</v>
      </c>
      <c r="G6676" s="4">
        <f t="shared" ref="G6676:G6739" si="209">F6676/1000</f>
        <v>0.19554099999999999</v>
      </c>
    </row>
    <row r="6677" spans="1:7">
      <c r="A6677" s="4">
        <v>10</v>
      </c>
      <c r="B6677" s="4">
        <v>5</v>
      </c>
      <c r="C6677" s="4">
        <v>10</v>
      </c>
      <c r="D6677" s="4">
        <v>650.89</v>
      </c>
      <c r="E6677" s="4">
        <f t="shared" si="208"/>
        <v>0.65088999999999997</v>
      </c>
      <c r="F6677" s="4">
        <v>362.90499999999997</v>
      </c>
      <c r="G6677" s="4">
        <f t="shared" si="209"/>
        <v>0.36290499999999998</v>
      </c>
    </row>
    <row r="6678" spans="1:7">
      <c r="A6678" s="4">
        <v>10</v>
      </c>
      <c r="B6678" s="4">
        <v>5</v>
      </c>
      <c r="C6678" s="4">
        <v>11</v>
      </c>
      <c r="D6678" s="4">
        <v>664.39599999999996</v>
      </c>
      <c r="E6678" s="4">
        <f t="shared" si="208"/>
        <v>0.66439599999999999</v>
      </c>
      <c r="F6678" s="4">
        <v>456.88499999999999</v>
      </c>
      <c r="G6678" s="4">
        <f t="shared" si="209"/>
        <v>0.45688499999999999</v>
      </c>
    </row>
    <row r="6679" spans="1:7">
      <c r="A6679" s="4">
        <v>10</v>
      </c>
      <c r="B6679" s="4">
        <v>5</v>
      </c>
      <c r="C6679" s="4">
        <v>12</v>
      </c>
      <c r="D6679" s="4">
        <v>629.721</v>
      </c>
      <c r="E6679" s="4">
        <f t="shared" si="208"/>
        <v>0.62972099999999998</v>
      </c>
      <c r="F6679" s="4">
        <v>494.19900000000001</v>
      </c>
      <c r="G6679" s="4">
        <f t="shared" si="209"/>
        <v>0.494199</v>
      </c>
    </row>
    <row r="6680" spans="1:7">
      <c r="A6680" s="4">
        <v>10</v>
      </c>
      <c r="B6680" s="4">
        <v>5</v>
      </c>
      <c r="C6680" s="4">
        <v>13</v>
      </c>
      <c r="D6680" s="4">
        <v>584.33500000000004</v>
      </c>
      <c r="E6680" s="4">
        <f t="shared" si="208"/>
        <v>0.58433500000000005</v>
      </c>
      <c r="F6680" s="4">
        <v>510.779</v>
      </c>
      <c r="G6680" s="4">
        <f t="shared" si="209"/>
        <v>0.51077899999999998</v>
      </c>
    </row>
    <row r="6681" spans="1:7">
      <c r="A6681" s="4">
        <v>10</v>
      </c>
      <c r="B6681" s="4">
        <v>5</v>
      </c>
      <c r="C6681" s="4">
        <v>14</v>
      </c>
      <c r="D6681" s="4">
        <v>512.52700000000004</v>
      </c>
      <c r="E6681" s="4">
        <f t="shared" si="208"/>
        <v>0.51252700000000007</v>
      </c>
      <c r="F6681" s="4">
        <v>501.26499999999999</v>
      </c>
      <c r="G6681" s="4">
        <f t="shared" si="209"/>
        <v>0.50126499999999996</v>
      </c>
    </row>
    <row r="6682" spans="1:7">
      <c r="A6682" s="4">
        <v>10</v>
      </c>
      <c r="B6682" s="4">
        <v>5</v>
      </c>
      <c r="C6682" s="4">
        <v>15</v>
      </c>
      <c r="D6682" s="4">
        <v>387.36</v>
      </c>
      <c r="E6682" s="4">
        <f t="shared" si="208"/>
        <v>0.38736000000000004</v>
      </c>
      <c r="F6682" s="4">
        <v>436.59899999999999</v>
      </c>
      <c r="G6682" s="4">
        <f t="shared" si="209"/>
        <v>0.43659900000000001</v>
      </c>
    </row>
    <row r="6683" spans="1:7">
      <c r="A6683" s="4">
        <v>10</v>
      </c>
      <c r="B6683" s="4">
        <v>5</v>
      </c>
      <c r="C6683" s="4">
        <v>16</v>
      </c>
      <c r="D6683" s="4">
        <v>225.65600000000001</v>
      </c>
      <c r="E6683" s="4">
        <f t="shared" si="208"/>
        <v>0.225656</v>
      </c>
      <c r="F6683" s="4">
        <v>329.86900000000003</v>
      </c>
      <c r="G6683" s="4">
        <f t="shared" si="209"/>
        <v>0.32986900000000002</v>
      </c>
    </row>
    <row r="6684" spans="1:7">
      <c r="A6684" s="4">
        <v>10</v>
      </c>
      <c r="B6684" s="4">
        <v>5</v>
      </c>
      <c r="C6684" s="4">
        <v>17</v>
      </c>
      <c r="D6684" s="4">
        <v>47.954000000000001</v>
      </c>
      <c r="E6684" s="4">
        <f t="shared" si="208"/>
        <v>4.7954000000000004E-2</v>
      </c>
      <c r="F6684" s="4">
        <v>127.88200000000001</v>
      </c>
      <c r="G6684" s="4">
        <f t="shared" si="209"/>
        <v>0.127882</v>
      </c>
    </row>
    <row r="6685" spans="1:7">
      <c r="A6685" s="4">
        <v>10</v>
      </c>
      <c r="B6685" s="4">
        <v>5</v>
      </c>
      <c r="C6685" s="4">
        <v>18</v>
      </c>
      <c r="D6685" s="4">
        <v>0</v>
      </c>
      <c r="E6685" s="4">
        <f t="shared" si="208"/>
        <v>0</v>
      </c>
      <c r="F6685" s="4">
        <v>0</v>
      </c>
      <c r="G6685" s="4">
        <f t="shared" si="209"/>
        <v>0</v>
      </c>
    </row>
    <row r="6686" spans="1:7">
      <c r="A6686" s="4">
        <v>10</v>
      </c>
      <c r="B6686" s="4">
        <v>5</v>
      </c>
      <c r="C6686" s="4">
        <v>19</v>
      </c>
      <c r="D6686" s="4">
        <v>0</v>
      </c>
      <c r="E6686" s="4">
        <f t="shared" si="208"/>
        <v>0</v>
      </c>
      <c r="F6686" s="4">
        <v>0</v>
      </c>
      <c r="G6686" s="4">
        <f t="shared" si="209"/>
        <v>0</v>
      </c>
    </row>
    <row r="6687" spans="1:7">
      <c r="A6687" s="4">
        <v>10</v>
      </c>
      <c r="B6687" s="4">
        <v>5</v>
      </c>
      <c r="C6687" s="4">
        <v>20</v>
      </c>
      <c r="D6687" s="4">
        <v>0</v>
      </c>
      <c r="E6687" s="4">
        <f t="shared" si="208"/>
        <v>0</v>
      </c>
      <c r="F6687" s="4">
        <v>0</v>
      </c>
      <c r="G6687" s="4">
        <f t="shared" si="209"/>
        <v>0</v>
      </c>
    </row>
    <row r="6688" spans="1:7">
      <c r="A6688" s="4">
        <v>10</v>
      </c>
      <c r="B6688" s="4">
        <v>5</v>
      </c>
      <c r="C6688" s="4">
        <v>21</v>
      </c>
      <c r="D6688" s="4">
        <v>0</v>
      </c>
      <c r="E6688" s="4">
        <f t="shared" si="208"/>
        <v>0</v>
      </c>
      <c r="F6688" s="4">
        <v>0</v>
      </c>
      <c r="G6688" s="4">
        <f t="shared" si="209"/>
        <v>0</v>
      </c>
    </row>
    <row r="6689" spans="1:7">
      <c r="A6689" s="4">
        <v>10</v>
      </c>
      <c r="B6689" s="4">
        <v>5</v>
      </c>
      <c r="C6689" s="4">
        <v>22</v>
      </c>
      <c r="D6689" s="4">
        <v>0</v>
      </c>
      <c r="E6689" s="4">
        <f t="shared" si="208"/>
        <v>0</v>
      </c>
      <c r="F6689" s="4">
        <v>0</v>
      </c>
      <c r="G6689" s="4">
        <f t="shared" si="209"/>
        <v>0</v>
      </c>
    </row>
    <row r="6690" spans="1:7">
      <c r="A6690" s="4">
        <v>10</v>
      </c>
      <c r="B6690" s="4">
        <v>5</v>
      </c>
      <c r="C6690" s="4">
        <v>23</v>
      </c>
      <c r="D6690" s="4">
        <v>0</v>
      </c>
      <c r="E6690" s="4">
        <f t="shared" si="208"/>
        <v>0</v>
      </c>
      <c r="F6690" s="4">
        <v>0</v>
      </c>
      <c r="G6690" s="4">
        <f t="shared" si="209"/>
        <v>0</v>
      </c>
    </row>
    <row r="6691" spans="1:7">
      <c r="A6691" s="4">
        <v>10</v>
      </c>
      <c r="B6691" s="4">
        <v>6</v>
      </c>
      <c r="C6691" s="4">
        <v>0</v>
      </c>
      <c r="D6691" s="4">
        <v>0</v>
      </c>
      <c r="E6691" s="4">
        <f t="shared" si="208"/>
        <v>0</v>
      </c>
      <c r="F6691" s="4">
        <v>0</v>
      </c>
      <c r="G6691" s="4">
        <f t="shared" si="209"/>
        <v>0</v>
      </c>
    </row>
    <row r="6692" spans="1:7">
      <c r="A6692" s="4">
        <v>10</v>
      </c>
      <c r="B6692" s="4">
        <v>6</v>
      </c>
      <c r="C6692" s="4">
        <v>1</v>
      </c>
      <c r="D6692" s="4">
        <v>0</v>
      </c>
      <c r="E6692" s="4">
        <f t="shared" si="208"/>
        <v>0</v>
      </c>
      <c r="F6692" s="4">
        <v>0</v>
      </c>
      <c r="G6692" s="4">
        <f t="shared" si="209"/>
        <v>0</v>
      </c>
    </row>
    <row r="6693" spans="1:7">
      <c r="A6693" s="4">
        <v>10</v>
      </c>
      <c r="B6693" s="4">
        <v>6</v>
      </c>
      <c r="C6693" s="4">
        <v>2</v>
      </c>
      <c r="D6693" s="4">
        <v>0</v>
      </c>
      <c r="E6693" s="4">
        <f t="shared" si="208"/>
        <v>0</v>
      </c>
      <c r="F6693" s="4">
        <v>0</v>
      </c>
      <c r="G6693" s="4">
        <f t="shared" si="209"/>
        <v>0</v>
      </c>
    </row>
    <row r="6694" spans="1:7">
      <c r="A6694" s="4">
        <v>10</v>
      </c>
      <c r="B6694" s="4">
        <v>6</v>
      </c>
      <c r="C6694" s="4">
        <v>3</v>
      </c>
      <c r="D6694" s="4">
        <v>0</v>
      </c>
      <c r="E6694" s="4">
        <f t="shared" si="208"/>
        <v>0</v>
      </c>
      <c r="F6694" s="4">
        <v>0</v>
      </c>
      <c r="G6694" s="4">
        <f t="shared" si="209"/>
        <v>0</v>
      </c>
    </row>
    <row r="6695" spans="1:7">
      <c r="A6695" s="4">
        <v>10</v>
      </c>
      <c r="B6695" s="4">
        <v>6</v>
      </c>
      <c r="C6695" s="4">
        <v>4</v>
      </c>
      <c r="D6695" s="4">
        <v>0</v>
      </c>
      <c r="E6695" s="4">
        <f t="shared" si="208"/>
        <v>0</v>
      </c>
      <c r="F6695" s="4">
        <v>0</v>
      </c>
      <c r="G6695" s="4">
        <f t="shared" si="209"/>
        <v>0</v>
      </c>
    </row>
    <row r="6696" spans="1:7">
      <c r="A6696" s="4">
        <v>10</v>
      </c>
      <c r="B6696" s="4">
        <v>6</v>
      </c>
      <c r="C6696" s="4">
        <v>5</v>
      </c>
      <c r="D6696" s="4">
        <v>0</v>
      </c>
      <c r="E6696" s="4">
        <f t="shared" si="208"/>
        <v>0</v>
      </c>
      <c r="F6696" s="4">
        <v>0</v>
      </c>
      <c r="G6696" s="4">
        <f t="shared" si="209"/>
        <v>0</v>
      </c>
    </row>
    <row r="6697" spans="1:7">
      <c r="A6697" s="4">
        <v>10</v>
      </c>
      <c r="B6697" s="4">
        <v>6</v>
      </c>
      <c r="C6697" s="4">
        <v>6</v>
      </c>
      <c r="D6697" s="4">
        <v>8.5950000000000006</v>
      </c>
      <c r="E6697" s="4">
        <f t="shared" si="208"/>
        <v>8.5950000000000002E-3</v>
      </c>
      <c r="F6697" s="4">
        <v>7.9080000000000004</v>
      </c>
      <c r="G6697" s="4">
        <f t="shared" si="209"/>
        <v>7.9080000000000001E-3</v>
      </c>
    </row>
    <row r="6698" spans="1:7">
      <c r="A6698" s="4">
        <v>10</v>
      </c>
      <c r="B6698" s="4">
        <v>6</v>
      </c>
      <c r="C6698" s="4">
        <v>7</v>
      </c>
      <c r="D6698" s="4">
        <v>91.813000000000002</v>
      </c>
      <c r="E6698" s="4">
        <f t="shared" si="208"/>
        <v>9.1813000000000006E-2</v>
      </c>
      <c r="F6698" s="4">
        <v>53.725000000000001</v>
      </c>
      <c r="G6698" s="4">
        <f t="shared" si="209"/>
        <v>5.3725000000000002E-2</v>
      </c>
    </row>
    <row r="6699" spans="1:7">
      <c r="A6699" s="4">
        <v>10</v>
      </c>
      <c r="B6699" s="4">
        <v>6</v>
      </c>
      <c r="C6699" s="4">
        <v>8</v>
      </c>
      <c r="D6699" s="4">
        <v>157.75399999999999</v>
      </c>
      <c r="E6699" s="4">
        <f t="shared" si="208"/>
        <v>0.15775399999999998</v>
      </c>
      <c r="F6699" s="4">
        <v>92.322000000000003</v>
      </c>
      <c r="G6699" s="4">
        <f t="shared" si="209"/>
        <v>9.2322000000000001E-2</v>
      </c>
    </row>
    <row r="6700" spans="1:7">
      <c r="A6700" s="4">
        <v>10</v>
      </c>
      <c r="B6700" s="4">
        <v>6</v>
      </c>
      <c r="C6700" s="4">
        <v>9</v>
      </c>
      <c r="D6700" s="4">
        <v>253.76</v>
      </c>
      <c r="E6700" s="4">
        <f t="shared" si="208"/>
        <v>0.25375999999999999</v>
      </c>
      <c r="F6700" s="4">
        <v>171.33099999999999</v>
      </c>
      <c r="G6700" s="4">
        <f t="shared" si="209"/>
        <v>0.17133099999999998</v>
      </c>
    </row>
    <row r="6701" spans="1:7">
      <c r="A6701" s="4">
        <v>10</v>
      </c>
      <c r="B6701" s="4">
        <v>6</v>
      </c>
      <c r="C6701" s="4">
        <v>10</v>
      </c>
      <c r="D6701" s="4">
        <v>252.98</v>
      </c>
      <c r="E6701" s="4">
        <f t="shared" si="208"/>
        <v>0.25297999999999998</v>
      </c>
      <c r="F6701" s="4">
        <v>207.47499999999999</v>
      </c>
      <c r="G6701" s="4">
        <f t="shared" si="209"/>
        <v>0.20747499999999999</v>
      </c>
    </row>
    <row r="6702" spans="1:7">
      <c r="A6702" s="4">
        <v>10</v>
      </c>
      <c r="B6702" s="4">
        <v>6</v>
      </c>
      <c r="C6702" s="4">
        <v>11</v>
      </c>
      <c r="D6702" s="4">
        <v>297.40499999999997</v>
      </c>
      <c r="E6702" s="4">
        <f t="shared" si="208"/>
        <v>0.29740499999999997</v>
      </c>
      <c r="F6702" s="4">
        <v>253.75</v>
      </c>
      <c r="G6702" s="4">
        <f t="shared" si="209"/>
        <v>0.25374999999999998</v>
      </c>
    </row>
    <row r="6703" spans="1:7">
      <c r="A6703" s="4">
        <v>10</v>
      </c>
      <c r="B6703" s="4">
        <v>6</v>
      </c>
      <c r="C6703" s="4">
        <v>12</v>
      </c>
      <c r="D6703" s="4">
        <v>615.87300000000005</v>
      </c>
      <c r="E6703" s="4">
        <f t="shared" si="208"/>
        <v>0.615873</v>
      </c>
      <c r="F6703" s="4">
        <v>497.202</v>
      </c>
      <c r="G6703" s="4">
        <f t="shared" si="209"/>
        <v>0.49720199999999998</v>
      </c>
    </row>
    <row r="6704" spans="1:7">
      <c r="A6704" s="4">
        <v>10</v>
      </c>
      <c r="B6704" s="4">
        <v>6</v>
      </c>
      <c r="C6704" s="4">
        <v>13</v>
      </c>
      <c r="D6704" s="4">
        <v>316.61500000000001</v>
      </c>
      <c r="E6704" s="4">
        <f t="shared" si="208"/>
        <v>0.31661500000000004</v>
      </c>
      <c r="F6704" s="4">
        <v>290.709</v>
      </c>
      <c r="G6704" s="4">
        <f t="shared" si="209"/>
        <v>0.290709</v>
      </c>
    </row>
    <row r="6705" spans="1:7">
      <c r="A6705" s="4">
        <v>10</v>
      </c>
      <c r="B6705" s="4">
        <v>6</v>
      </c>
      <c r="C6705" s="4">
        <v>14</v>
      </c>
      <c r="D6705" s="4">
        <v>426.64600000000002</v>
      </c>
      <c r="E6705" s="4">
        <f t="shared" si="208"/>
        <v>0.42664600000000003</v>
      </c>
      <c r="F6705" s="4">
        <v>417.99799999999999</v>
      </c>
      <c r="G6705" s="4">
        <f t="shared" si="209"/>
        <v>0.41799799999999998</v>
      </c>
    </row>
    <row r="6706" spans="1:7">
      <c r="A6706" s="4">
        <v>10</v>
      </c>
      <c r="B6706" s="4">
        <v>6</v>
      </c>
      <c r="C6706" s="4">
        <v>15</v>
      </c>
      <c r="D6706" s="4">
        <v>215.60400000000001</v>
      </c>
      <c r="E6706" s="4">
        <f t="shared" si="208"/>
        <v>0.21560400000000002</v>
      </c>
      <c r="F6706" s="4">
        <v>231.863</v>
      </c>
      <c r="G6706" s="4">
        <f t="shared" si="209"/>
        <v>0.23186299999999999</v>
      </c>
    </row>
    <row r="6707" spans="1:7">
      <c r="A6707" s="4">
        <v>10</v>
      </c>
      <c r="B6707" s="4">
        <v>6</v>
      </c>
      <c r="C6707" s="4">
        <v>16</v>
      </c>
      <c r="D6707" s="4">
        <v>137.41499999999999</v>
      </c>
      <c r="E6707" s="4">
        <f t="shared" si="208"/>
        <v>0.13741499999999998</v>
      </c>
      <c r="F6707" s="4">
        <v>169.42</v>
      </c>
      <c r="G6707" s="4">
        <f t="shared" si="209"/>
        <v>0.16941999999999999</v>
      </c>
    </row>
    <row r="6708" spans="1:7">
      <c r="A6708" s="4">
        <v>10</v>
      </c>
      <c r="B6708" s="4">
        <v>6</v>
      </c>
      <c r="C6708" s="4">
        <v>17</v>
      </c>
      <c r="D6708" s="4">
        <v>15.141</v>
      </c>
      <c r="E6708" s="4">
        <f t="shared" si="208"/>
        <v>1.5141E-2</v>
      </c>
      <c r="F6708" s="4">
        <v>15.331</v>
      </c>
      <c r="G6708" s="4">
        <f t="shared" si="209"/>
        <v>1.5330999999999999E-2</v>
      </c>
    </row>
    <row r="6709" spans="1:7">
      <c r="A6709" s="4">
        <v>10</v>
      </c>
      <c r="B6709" s="4">
        <v>6</v>
      </c>
      <c r="C6709" s="4">
        <v>18</v>
      </c>
      <c r="D6709" s="4">
        <v>0</v>
      </c>
      <c r="E6709" s="4">
        <f t="shared" si="208"/>
        <v>0</v>
      </c>
      <c r="F6709" s="4">
        <v>0</v>
      </c>
      <c r="G6709" s="4">
        <f t="shared" si="209"/>
        <v>0</v>
      </c>
    </row>
    <row r="6710" spans="1:7">
      <c r="A6710" s="4">
        <v>10</v>
      </c>
      <c r="B6710" s="4">
        <v>6</v>
      </c>
      <c r="C6710" s="4">
        <v>19</v>
      </c>
      <c r="D6710" s="4">
        <v>0</v>
      </c>
      <c r="E6710" s="4">
        <f t="shared" si="208"/>
        <v>0</v>
      </c>
      <c r="F6710" s="4">
        <v>0</v>
      </c>
      <c r="G6710" s="4">
        <f t="shared" si="209"/>
        <v>0</v>
      </c>
    </row>
    <row r="6711" spans="1:7">
      <c r="A6711" s="4">
        <v>10</v>
      </c>
      <c r="B6711" s="4">
        <v>6</v>
      </c>
      <c r="C6711" s="4">
        <v>20</v>
      </c>
      <c r="D6711" s="4">
        <v>0</v>
      </c>
      <c r="E6711" s="4">
        <f t="shared" si="208"/>
        <v>0</v>
      </c>
      <c r="F6711" s="4">
        <v>0</v>
      </c>
      <c r="G6711" s="4">
        <f t="shared" si="209"/>
        <v>0</v>
      </c>
    </row>
    <row r="6712" spans="1:7">
      <c r="A6712" s="4">
        <v>10</v>
      </c>
      <c r="B6712" s="4">
        <v>6</v>
      </c>
      <c r="C6712" s="4">
        <v>21</v>
      </c>
      <c r="D6712" s="4">
        <v>0</v>
      </c>
      <c r="E6712" s="4">
        <f t="shared" si="208"/>
        <v>0</v>
      </c>
      <c r="F6712" s="4">
        <v>0</v>
      </c>
      <c r="G6712" s="4">
        <f t="shared" si="209"/>
        <v>0</v>
      </c>
    </row>
    <row r="6713" spans="1:7">
      <c r="A6713" s="4">
        <v>10</v>
      </c>
      <c r="B6713" s="4">
        <v>6</v>
      </c>
      <c r="C6713" s="4">
        <v>22</v>
      </c>
      <c r="D6713" s="4">
        <v>0</v>
      </c>
      <c r="E6713" s="4">
        <f t="shared" si="208"/>
        <v>0</v>
      </c>
      <c r="F6713" s="4">
        <v>0</v>
      </c>
      <c r="G6713" s="4">
        <f t="shared" si="209"/>
        <v>0</v>
      </c>
    </row>
    <row r="6714" spans="1:7">
      <c r="A6714" s="4">
        <v>10</v>
      </c>
      <c r="B6714" s="4">
        <v>6</v>
      </c>
      <c r="C6714" s="4">
        <v>23</v>
      </c>
      <c r="D6714" s="4">
        <v>0</v>
      </c>
      <c r="E6714" s="4">
        <f t="shared" si="208"/>
        <v>0</v>
      </c>
      <c r="F6714" s="4">
        <v>0</v>
      </c>
      <c r="G6714" s="4">
        <f t="shared" si="209"/>
        <v>0</v>
      </c>
    </row>
    <row r="6715" spans="1:7">
      <c r="A6715" s="4">
        <v>10</v>
      </c>
      <c r="B6715" s="4">
        <v>7</v>
      </c>
      <c r="C6715" s="4">
        <v>0</v>
      </c>
      <c r="D6715" s="4">
        <v>0</v>
      </c>
      <c r="E6715" s="4">
        <f t="shared" si="208"/>
        <v>0</v>
      </c>
      <c r="F6715" s="4">
        <v>0</v>
      </c>
      <c r="G6715" s="4">
        <f t="shared" si="209"/>
        <v>0</v>
      </c>
    </row>
    <row r="6716" spans="1:7">
      <c r="A6716" s="4">
        <v>10</v>
      </c>
      <c r="B6716" s="4">
        <v>7</v>
      </c>
      <c r="C6716" s="4">
        <v>1</v>
      </c>
      <c r="D6716" s="4">
        <v>0</v>
      </c>
      <c r="E6716" s="4">
        <f t="shared" si="208"/>
        <v>0</v>
      </c>
      <c r="F6716" s="4">
        <v>0</v>
      </c>
      <c r="G6716" s="4">
        <f t="shared" si="209"/>
        <v>0</v>
      </c>
    </row>
    <row r="6717" spans="1:7">
      <c r="A6717" s="4">
        <v>10</v>
      </c>
      <c r="B6717" s="4">
        <v>7</v>
      </c>
      <c r="C6717" s="4">
        <v>2</v>
      </c>
      <c r="D6717" s="4">
        <v>0</v>
      </c>
      <c r="E6717" s="4">
        <f t="shared" si="208"/>
        <v>0</v>
      </c>
      <c r="F6717" s="4">
        <v>0</v>
      </c>
      <c r="G6717" s="4">
        <f t="shared" si="209"/>
        <v>0</v>
      </c>
    </row>
    <row r="6718" spans="1:7">
      <c r="A6718" s="4">
        <v>10</v>
      </c>
      <c r="B6718" s="4">
        <v>7</v>
      </c>
      <c r="C6718" s="4">
        <v>3</v>
      </c>
      <c r="D6718" s="4">
        <v>0</v>
      </c>
      <c r="E6718" s="4">
        <f t="shared" si="208"/>
        <v>0</v>
      </c>
      <c r="F6718" s="4">
        <v>0</v>
      </c>
      <c r="G6718" s="4">
        <f t="shared" si="209"/>
        <v>0</v>
      </c>
    </row>
    <row r="6719" spans="1:7">
      <c r="A6719" s="4">
        <v>10</v>
      </c>
      <c r="B6719" s="4">
        <v>7</v>
      </c>
      <c r="C6719" s="4">
        <v>4</v>
      </c>
      <c r="D6719" s="4">
        <v>0</v>
      </c>
      <c r="E6719" s="4">
        <f t="shared" si="208"/>
        <v>0</v>
      </c>
      <c r="F6719" s="4">
        <v>0</v>
      </c>
      <c r="G6719" s="4">
        <f t="shared" si="209"/>
        <v>0</v>
      </c>
    </row>
    <row r="6720" spans="1:7">
      <c r="A6720" s="4">
        <v>10</v>
      </c>
      <c r="B6720" s="4">
        <v>7</v>
      </c>
      <c r="C6720" s="4">
        <v>5</v>
      </c>
      <c r="D6720" s="4">
        <v>0</v>
      </c>
      <c r="E6720" s="4">
        <f t="shared" si="208"/>
        <v>0</v>
      </c>
      <c r="F6720" s="4">
        <v>0</v>
      </c>
      <c r="G6720" s="4">
        <f t="shared" si="209"/>
        <v>0</v>
      </c>
    </row>
    <row r="6721" spans="1:7">
      <c r="A6721" s="4">
        <v>10</v>
      </c>
      <c r="B6721" s="4">
        <v>7</v>
      </c>
      <c r="C6721" s="4">
        <v>6</v>
      </c>
      <c r="D6721" s="4">
        <v>0.67500000000000004</v>
      </c>
      <c r="E6721" s="4">
        <f t="shared" si="208"/>
        <v>6.7500000000000004E-4</v>
      </c>
      <c r="F6721" s="4">
        <v>0.439</v>
      </c>
      <c r="G6721" s="4">
        <f t="shared" si="209"/>
        <v>4.3899999999999999E-4</v>
      </c>
    </row>
    <row r="6722" spans="1:7">
      <c r="A6722" s="4">
        <v>10</v>
      </c>
      <c r="B6722" s="4">
        <v>7</v>
      </c>
      <c r="C6722" s="4">
        <v>7</v>
      </c>
      <c r="D6722" s="4">
        <v>20.798999999999999</v>
      </c>
      <c r="E6722" s="4">
        <f t="shared" si="208"/>
        <v>2.0798999999999998E-2</v>
      </c>
      <c r="F6722" s="4">
        <v>19.335000000000001</v>
      </c>
      <c r="G6722" s="4">
        <f t="shared" si="209"/>
        <v>1.9335000000000001E-2</v>
      </c>
    </row>
    <row r="6723" spans="1:7">
      <c r="A6723" s="4">
        <v>10</v>
      </c>
      <c r="B6723" s="4">
        <v>7</v>
      </c>
      <c r="C6723" s="4">
        <v>8</v>
      </c>
      <c r="D6723" s="4">
        <v>64.727000000000004</v>
      </c>
      <c r="E6723" s="4">
        <f t="shared" si="208"/>
        <v>6.4727000000000007E-2</v>
      </c>
      <c r="F6723" s="4">
        <v>62.957000000000001</v>
      </c>
      <c r="G6723" s="4">
        <f t="shared" si="209"/>
        <v>6.2956999999999999E-2</v>
      </c>
    </row>
    <row r="6724" spans="1:7">
      <c r="A6724" s="4">
        <v>10</v>
      </c>
      <c r="B6724" s="4">
        <v>7</v>
      </c>
      <c r="C6724" s="4">
        <v>9</v>
      </c>
      <c r="D6724" s="4">
        <v>110.181</v>
      </c>
      <c r="E6724" s="4">
        <f t="shared" si="208"/>
        <v>0.110181</v>
      </c>
      <c r="F6724" s="4">
        <v>102.71599999999999</v>
      </c>
      <c r="G6724" s="4">
        <f t="shared" si="209"/>
        <v>0.10271599999999999</v>
      </c>
    </row>
    <row r="6725" spans="1:7">
      <c r="A6725" s="4">
        <v>10</v>
      </c>
      <c r="B6725" s="4">
        <v>7</v>
      </c>
      <c r="C6725" s="4">
        <v>10</v>
      </c>
      <c r="D6725" s="4">
        <v>127.379</v>
      </c>
      <c r="E6725" s="4">
        <f t="shared" si="208"/>
        <v>0.12737899999999999</v>
      </c>
      <c r="F6725" s="4">
        <v>122.015</v>
      </c>
      <c r="G6725" s="4">
        <f t="shared" si="209"/>
        <v>0.122015</v>
      </c>
    </row>
    <row r="6726" spans="1:7">
      <c r="A6726" s="4">
        <v>10</v>
      </c>
      <c r="B6726" s="4">
        <v>7</v>
      </c>
      <c r="C6726" s="4">
        <v>11</v>
      </c>
      <c r="D6726" s="4">
        <v>161.18600000000001</v>
      </c>
      <c r="E6726" s="4">
        <f t="shared" si="208"/>
        <v>0.161186</v>
      </c>
      <c r="F6726" s="4">
        <v>155.27199999999999</v>
      </c>
      <c r="G6726" s="4">
        <f t="shared" si="209"/>
        <v>0.15527199999999999</v>
      </c>
    </row>
    <row r="6727" spans="1:7">
      <c r="A6727" s="4">
        <v>10</v>
      </c>
      <c r="B6727" s="4">
        <v>7</v>
      </c>
      <c r="C6727" s="4">
        <v>12</v>
      </c>
      <c r="D6727" s="4">
        <v>299.74099999999999</v>
      </c>
      <c r="E6727" s="4">
        <f t="shared" si="208"/>
        <v>0.29974099999999998</v>
      </c>
      <c r="F6727" s="4">
        <v>283.82600000000002</v>
      </c>
      <c r="G6727" s="4">
        <f t="shared" si="209"/>
        <v>0.28382600000000002</v>
      </c>
    </row>
    <row r="6728" spans="1:7">
      <c r="A6728" s="4">
        <v>10</v>
      </c>
      <c r="B6728" s="4">
        <v>7</v>
      </c>
      <c r="C6728" s="4">
        <v>13</v>
      </c>
      <c r="D6728" s="4">
        <v>252.37100000000001</v>
      </c>
      <c r="E6728" s="4">
        <f t="shared" si="208"/>
        <v>0.25237100000000001</v>
      </c>
      <c r="F6728" s="4">
        <v>245.46100000000001</v>
      </c>
      <c r="G6728" s="4">
        <f t="shared" si="209"/>
        <v>0.24546100000000001</v>
      </c>
    </row>
    <row r="6729" spans="1:7">
      <c r="A6729" s="4">
        <v>10</v>
      </c>
      <c r="B6729" s="4">
        <v>7</v>
      </c>
      <c r="C6729" s="4">
        <v>14</v>
      </c>
      <c r="D6729" s="4">
        <v>131.23699999999999</v>
      </c>
      <c r="E6729" s="4">
        <f t="shared" si="208"/>
        <v>0.13123699999999999</v>
      </c>
      <c r="F6729" s="4">
        <v>130.90700000000001</v>
      </c>
      <c r="G6729" s="4">
        <f t="shared" si="209"/>
        <v>0.13090700000000002</v>
      </c>
    </row>
    <row r="6730" spans="1:7">
      <c r="A6730" s="4">
        <v>10</v>
      </c>
      <c r="B6730" s="4">
        <v>7</v>
      </c>
      <c r="C6730" s="4">
        <v>15</v>
      </c>
      <c r="D6730" s="4">
        <v>199.459</v>
      </c>
      <c r="E6730" s="4">
        <f t="shared" si="208"/>
        <v>0.199459</v>
      </c>
      <c r="F6730" s="4">
        <v>215.804</v>
      </c>
      <c r="G6730" s="4">
        <f t="shared" si="209"/>
        <v>0.215804</v>
      </c>
    </row>
    <row r="6731" spans="1:7">
      <c r="A6731" s="4">
        <v>10</v>
      </c>
      <c r="B6731" s="4">
        <v>7</v>
      </c>
      <c r="C6731" s="4">
        <v>16</v>
      </c>
      <c r="D6731" s="4">
        <v>64.722999999999999</v>
      </c>
      <c r="E6731" s="4">
        <f t="shared" si="208"/>
        <v>6.4723000000000003E-2</v>
      </c>
      <c r="F6731" s="4">
        <v>78.926000000000002</v>
      </c>
      <c r="G6731" s="4">
        <f t="shared" si="209"/>
        <v>7.8925999999999996E-2</v>
      </c>
    </row>
    <row r="6732" spans="1:7">
      <c r="A6732" s="4">
        <v>10</v>
      </c>
      <c r="B6732" s="4">
        <v>7</v>
      </c>
      <c r="C6732" s="4">
        <v>17</v>
      </c>
      <c r="D6732" s="4">
        <v>7.7089999999999996</v>
      </c>
      <c r="E6732" s="4">
        <f t="shared" si="208"/>
        <v>7.7089999999999997E-3</v>
      </c>
      <c r="F6732" s="4">
        <v>8.4930000000000003</v>
      </c>
      <c r="G6732" s="4">
        <f t="shared" si="209"/>
        <v>8.4930000000000005E-3</v>
      </c>
    </row>
    <row r="6733" spans="1:7">
      <c r="A6733" s="4">
        <v>10</v>
      </c>
      <c r="B6733" s="4">
        <v>7</v>
      </c>
      <c r="C6733" s="4">
        <v>18</v>
      </c>
      <c r="D6733" s="4">
        <v>0</v>
      </c>
      <c r="E6733" s="4">
        <f t="shared" si="208"/>
        <v>0</v>
      </c>
      <c r="F6733" s="4">
        <v>0</v>
      </c>
      <c r="G6733" s="4">
        <f t="shared" si="209"/>
        <v>0</v>
      </c>
    </row>
    <row r="6734" spans="1:7">
      <c r="A6734" s="4">
        <v>10</v>
      </c>
      <c r="B6734" s="4">
        <v>7</v>
      </c>
      <c r="C6734" s="4">
        <v>19</v>
      </c>
      <c r="D6734" s="4">
        <v>0</v>
      </c>
      <c r="E6734" s="4">
        <f t="shared" si="208"/>
        <v>0</v>
      </c>
      <c r="F6734" s="4">
        <v>0</v>
      </c>
      <c r="G6734" s="4">
        <f t="shared" si="209"/>
        <v>0</v>
      </c>
    </row>
    <row r="6735" spans="1:7">
      <c r="A6735" s="4">
        <v>10</v>
      </c>
      <c r="B6735" s="4">
        <v>7</v>
      </c>
      <c r="C6735" s="4">
        <v>20</v>
      </c>
      <c r="D6735" s="4">
        <v>0</v>
      </c>
      <c r="E6735" s="4">
        <f t="shared" si="208"/>
        <v>0</v>
      </c>
      <c r="F6735" s="4">
        <v>0</v>
      </c>
      <c r="G6735" s="4">
        <f t="shared" si="209"/>
        <v>0</v>
      </c>
    </row>
    <row r="6736" spans="1:7">
      <c r="A6736" s="4">
        <v>10</v>
      </c>
      <c r="B6736" s="4">
        <v>7</v>
      </c>
      <c r="C6736" s="4">
        <v>21</v>
      </c>
      <c r="D6736" s="4">
        <v>0</v>
      </c>
      <c r="E6736" s="4">
        <f t="shared" si="208"/>
        <v>0</v>
      </c>
      <c r="F6736" s="4">
        <v>0</v>
      </c>
      <c r="G6736" s="4">
        <f t="shared" si="209"/>
        <v>0</v>
      </c>
    </row>
    <row r="6737" spans="1:7">
      <c r="A6737" s="4">
        <v>10</v>
      </c>
      <c r="B6737" s="4">
        <v>7</v>
      </c>
      <c r="C6737" s="4">
        <v>22</v>
      </c>
      <c r="D6737" s="4">
        <v>0</v>
      </c>
      <c r="E6737" s="4">
        <f t="shared" si="208"/>
        <v>0</v>
      </c>
      <c r="F6737" s="4">
        <v>0</v>
      </c>
      <c r="G6737" s="4">
        <f t="shared" si="209"/>
        <v>0</v>
      </c>
    </row>
    <row r="6738" spans="1:7">
      <c r="A6738" s="4">
        <v>10</v>
      </c>
      <c r="B6738" s="4">
        <v>7</v>
      </c>
      <c r="C6738" s="4">
        <v>23</v>
      </c>
      <c r="D6738" s="4">
        <v>0</v>
      </c>
      <c r="E6738" s="4">
        <f t="shared" si="208"/>
        <v>0</v>
      </c>
      <c r="F6738" s="4">
        <v>0</v>
      </c>
      <c r="G6738" s="4">
        <f t="shared" si="209"/>
        <v>0</v>
      </c>
    </row>
    <row r="6739" spans="1:7">
      <c r="A6739" s="4">
        <v>10</v>
      </c>
      <c r="B6739" s="4">
        <v>8</v>
      </c>
      <c r="C6739" s="4">
        <v>0</v>
      </c>
      <c r="D6739" s="4">
        <v>0</v>
      </c>
      <c r="E6739" s="4">
        <f t="shared" si="208"/>
        <v>0</v>
      </c>
      <c r="F6739" s="4">
        <v>0</v>
      </c>
      <c r="G6739" s="4">
        <f t="shared" si="209"/>
        <v>0</v>
      </c>
    </row>
    <row r="6740" spans="1:7">
      <c r="A6740" s="4">
        <v>10</v>
      </c>
      <c r="B6740" s="4">
        <v>8</v>
      </c>
      <c r="C6740" s="4">
        <v>1</v>
      </c>
      <c r="D6740" s="4">
        <v>0</v>
      </c>
      <c r="E6740" s="4">
        <f t="shared" ref="E6740:E6803" si="210">D6740/1000</f>
        <v>0</v>
      </c>
      <c r="F6740" s="4">
        <v>0</v>
      </c>
      <c r="G6740" s="4">
        <f t="shared" ref="G6740:G6803" si="211">F6740/1000</f>
        <v>0</v>
      </c>
    </row>
    <row r="6741" spans="1:7">
      <c r="A6741" s="4">
        <v>10</v>
      </c>
      <c r="B6741" s="4">
        <v>8</v>
      </c>
      <c r="C6741" s="4">
        <v>2</v>
      </c>
      <c r="D6741" s="4">
        <v>0</v>
      </c>
      <c r="E6741" s="4">
        <f t="shared" si="210"/>
        <v>0</v>
      </c>
      <c r="F6741" s="4">
        <v>0</v>
      </c>
      <c r="G6741" s="4">
        <f t="shared" si="211"/>
        <v>0</v>
      </c>
    </row>
    <row r="6742" spans="1:7">
      <c r="A6742" s="4">
        <v>10</v>
      </c>
      <c r="B6742" s="4">
        <v>8</v>
      </c>
      <c r="C6742" s="4">
        <v>3</v>
      </c>
      <c r="D6742" s="4">
        <v>0</v>
      </c>
      <c r="E6742" s="4">
        <f t="shared" si="210"/>
        <v>0</v>
      </c>
      <c r="F6742" s="4">
        <v>0</v>
      </c>
      <c r="G6742" s="4">
        <f t="shared" si="211"/>
        <v>0</v>
      </c>
    </row>
    <row r="6743" spans="1:7">
      <c r="A6743" s="4">
        <v>10</v>
      </c>
      <c r="B6743" s="4">
        <v>8</v>
      </c>
      <c r="C6743" s="4">
        <v>4</v>
      </c>
      <c r="D6743" s="4">
        <v>0</v>
      </c>
      <c r="E6743" s="4">
        <f t="shared" si="210"/>
        <v>0</v>
      </c>
      <c r="F6743" s="4">
        <v>0</v>
      </c>
      <c r="G6743" s="4">
        <f t="shared" si="211"/>
        <v>0</v>
      </c>
    </row>
    <row r="6744" spans="1:7">
      <c r="A6744" s="4">
        <v>10</v>
      </c>
      <c r="B6744" s="4">
        <v>8</v>
      </c>
      <c r="C6744" s="4">
        <v>5</v>
      </c>
      <c r="D6744" s="4">
        <v>0</v>
      </c>
      <c r="E6744" s="4">
        <f t="shared" si="210"/>
        <v>0</v>
      </c>
      <c r="F6744" s="4">
        <v>0</v>
      </c>
      <c r="G6744" s="4">
        <f t="shared" si="211"/>
        <v>0</v>
      </c>
    </row>
    <row r="6745" spans="1:7">
      <c r="A6745" s="4">
        <v>10</v>
      </c>
      <c r="B6745" s="4">
        <v>8</v>
      </c>
      <c r="C6745" s="4">
        <v>6</v>
      </c>
      <c r="D6745" s="4">
        <v>1.4490000000000001</v>
      </c>
      <c r="E6745" s="4">
        <f t="shared" si="210"/>
        <v>1.449E-3</v>
      </c>
      <c r="F6745" s="4">
        <v>1.4490000000000001</v>
      </c>
      <c r="G6745" s="4">
        <f t="shared" si="211"/>
        <v>1.449E-3</v>
      </c>
    </row>
    <row r="6746" spans="1:7">
      <c r="A6746" s="4">
        <v>10</v>
      </c>
      <c r="B6746" s="4">
        <v>8</v>
      </c>
      <c r="C6746" s="4">
        <v>7</v>
      </c>
      <c r="D6746" s="4">
        <v>55.71</v>
      </c>
      <c r="E6746" s="4">
        <f t="shared" si="210"/>
        <v>5.5710000000000003E-2</v>
      </c>
      <c r="F6746" s="4">
        <v>48.508000000000003</v>
      </c>
      <c r="G6746" s="4">
        <f t="shared" si="211"/>
        <v>4.8508000000000003E-2</v>
      </c>
    </row>
    <row r="6747" spans="1:7">
      <c r="A6747" s="4">
        <v>10</v>
      </c>
      <c r="B6747" s="4">
        <v>8</v>
      </c>
      <c r="C6747" s="4">
        <v>8</v>
      </c>
      <c r="D6747" s="4">
        <v>120.592</v>
      </c>
      <c r="E6747" s="4">
        <f t="shared" si="210"/>
        <v>0.120592</v>
      </c>
      <c r="F6747" s="4">
        <v>104.16800000000001</v>
      </c>
      <c r="G6747" s="4">
        <f t="shared" si="211"/>
        <v>0.10416800000000001</v>
      </c>
    </row>
    <row r="6748" spans="1:7">
      <c r="A6748" s="4">
        <v>10</v>
      </c>
      <c r="B6748" s="4">
        <v>8</v>
      </c>
      <c r="C6748" s="4">
        <v>9</v>
      </c>
      <c r="D6748" s="4">
        <v>173.87</v>
      </c>
      <c r="E6748" s="4">
        <f t="shared" si="210"/>
        <v>0.17387</v>
      </c>
      <c r="F6748" s="4">
        <v>158.11699999999999</v>
      </c>
      <c r="G6748" s="4">
        <f t="shared" si="211"/>
        <v>0.15811699999999998</v>
      </c>
    </row>
    <row r="6749" spans="1:7">
      <c r="A6749" s="4">
        <v>10</v>
      </c>
      <c r="B6749" s="4">
        <v>8</v>
      </c>
      <c r="C6749" s="4">
        <v>10</v>
      </c>
      <c r="D6749" s="4">
        <v>226.39500000000001</v>
      </c>
      <c r="E6749" s="4">
        <f t="shared" si="210"/>
        <v>0.22639500000000001</v>
      </c>
      <c r="F6749" s="4">
        <v>208.703</v>
      </c>
      <c r="G6749" s="4">
        <f t="shared" si="211"/>
        <v>0.208703</v>
      </c>
    </row>
    <row r="6750" spans="1:7">
      <c r="A6750" s="4">
        <v>10</v>
      </c>
      <c r="B6750" s="4">
        <v>8</v>
      </c>
      <c r="C6750" s="4">
        <v>11</v>
      </c>
      <c r="D6750" s="4">
        <v>299.69499999999999</v>
      </c>
      <c r="E6750" s="4">
        <f t="shared" si="210"/>
        <v>0.29969499999999999</v>
      </c>
      <c r="F6750" s="4">
        <v>277.03800000000001</v>
      </c>
      <c r="G6750" s="4">
        <f t="shared" si="211"/>
        <v>0.27703800000000001</v>
      </c>
    </row>
    <row r="6751" spans="1:7">
      <c r="A6751" s="4">
        <v>10</v>
      </c>
      <c r="B6751" s="4">
        <v>8</v>
      </c>
      <c r="C6751" s="4">
        <v>12</v>
      </c>
      <c r="D6751" s="4">
        <v>263.01299999999998</v>
      </c>
      <c r="E6751" s="4">
        <f t="shared" si="210"/>
        <v>0.263013</v>
      </c>
      <c r="F6751" s="4">
        <v>251.327</v>
      </c>
      <c r="G6751" s="4">
        <f t="shared" si="211"/>
        <v>0.25132700000000002</v>
      </c>
    </row>
    <row r="6752" spans="1:7">
      <c r="A6752" s="4">
        <v>10</v>
      </c>
      <c r="B6752" s="4">
        <v>8</v>
      </c>
      <c r="C6752" s="4">
        <v>13</v>
      </c>
      <c r="D6752" s="4">
        <v>250.00800000000001</v>
      </c>
      <c r="E6752" s="4">
        <f t="shared" si="210"/>
        <v>0.25000800000000001</v>
      </c>
      <c r="F6752" s="4">
        <v>243.548</v>
      </c>
      <c r="G6752" s="4">
        <f t="shared" si="211"/>
        <v>0.24354800000000001</v>
      </c>
    </row>
    <row r="6753" spans="1:7">
      <c r="A6753" s="4">
        <v>10</v>
      </c>
      <c r="B6753" s="4">
        <v>8</v>
      </c>
      <c r="C6753" s="4">
        <v>14</v>
      </c>
      <c r="D6753" s="4">
        <v>260.774</v>
      </c>
      <c r="E6753" s="4">
        <f t="shared" si="210"/>
        <v>0.26077400000000001</v>
      </c>
      <c r="F6753" s="4">
        <v>259.04500000000002</v>
      </c>
      <c r="G6753" s="4">
        <f t="shared" si="211"/>
        <v>0.25904500000000003</v>
      </c>
    </row>
    <row r="6754" spans="1:7">
      <c r="A6754" s="4">
        <v>10</v>
      </c>
      <c r="B6754" s="4">
        <v>8</v>
      </c>
      <c r="C6754" s="4">
        <v>15</v>
      </c>
      <c r="D6754" s="4">
        <v>177.12299999999999</v>
      </c>
      <c r="E6754" s="4">
        <f t="shared" si="210"/>
        <v>0.177123</v>
      </c>
      <c r="F6754" s="4">
        <v>181.34899999999999</v>
      </c>
      <c r="G6754" s="4">
        <f t="shared" si="211"/>
        <v>0.18134899999999998</v>
      </c>
    </row>
    <row r="6755" spans="1:7">
      <c r="A6755" s="4">
        <v>10</v>
      </c>
      <c r="B6755" s="4">
        <v>8</v>
      </c>
      <c r="C6755" s="4">
        <v>16</v>
      </c>
      <c r="D6755" s="4">
        <v>112.82599999999999</v>
      </c>
      <c r="E6755" s="4">
        <f t="shared" si="210"/>
        <v>0.112826</v>
      </c>
      <c r="F6755" s="4">
        <v>122.235</v>
      </c>
      <c r="G6755" s="4">
        <f t="shared" si="211"/>
        <v>0.122235</v>
      </c>
    </row>
    <row r="6756" spans="1:7">
      <c r="A6756" s="4">
        <v>10</v>
      </c>
      <c r="B6756" s="4">
        <v>8</v>
      </c>
      <c r="C6756" s="4">
        <v>17</v>
      </c>
      <c r="D6756" s="4">
        <v>25.346</v>
      </c>
      <c r="E6756" s="4">
        <f t="shared" si="210"/>
        <v>2.5346E-2</v>
      </c>
      <c r="F6756" s="4">
        <v>29.814</v>
      </c>
      <c r="G6756" s="4">
        <f t="shared" si="211"/>
        <v>2.9814E-2</v>
      </c>
    </row>
    <row r="6757" spans="1:7">
      <c r="A6757" s="4">
        <v>10</v>
      </c>
      <c r="B6757" s="4">
        <v>8</v>
      </c>
      <c r="C6757" s="4">
        <v>18</v>
      </c>
      <c r="D6757" s="4">
        <v>0</v>
      </c>
      <c r="E6757" s="4">
        <f t="shared" si="210"/>
        <v>0</v>
      </c>
      <c r="F6757" s="4">
        <v>0</v>
      </c>
      <c r="G6757" s="4">
        <f t="shared" si="211"/>
        <v>0</v>
      </c>
    </row>
    <row r="6758" spans="1:7">
      <c r="A6758" s="4">
        <v>10</v>
      </c>
      <c r="B6758" s="4">
        <v>8</v>
      </c>
      <c r="C6758" s="4">
        <v>19</v>
      </c>
      <c r="D6758" s="4">
        <v>0</v>
      </c>
      <c r="E6758" s="4">
        <f t="shared" si="210"/>
        <v>0</v>
      </c>
      <c r="F6758" s="4">
        <v>0</v>
      </c>
      <c r="G6758" s="4">
        <f t="shared" si="211"/>
        <v>0</v>
      </c>
    </row>
    <row r="6759" spans="1:7">
      <c r="A6759" s="4">
        <v>10</v>
      </c>
      <c r="B6759" s="4">
        <v>8</v>
      </c>
      <c r="C6759" s="4">
        <v>20</v>
      </c>
      <c r="D6759" s="4">
        <v>0</v>
      </c>
      <c r="E6759" s="4">
        <f t="shared" si="210"/>
        <v>0</v>
      </c>
      <c r="F6759" s="4">
        <v>0</v>
      </c>
      <c r="G6759" s="4">
        <f t="shared" si="211"/>
        <v>0</v>
      </c>
    </row>
    <row r="6760" spans="1:7">
      <c r="A6760" s="4">
        <v>10</v>
      </c>
      <c r="B6760" s="4">
        <v>8</v>
      </c>
      <c r="C6760" s="4">
        <v>21</v>
      </c>
      <c r="D6760" s="4">
        <v>0</v>
      </c>
      <c r="E6760" s="4">
        <f t="shared" si="210"/>
        <v>0</v>
      </c>
      <c r="F6760" s="4">
        <v>0</v>
      </c>
      <c r="G6760" s="4">
        <f t="shared" si="211"/>
        <v>0</v>
      </c>
    </row>
    <row r="6761" spans="1:7">
      <c r="A6761" s="4">
        <v>10</v>
      </c>
      <c r="B6761" s="4">
        <v>8</v>
      </c>
      <c r="C6761" s="4">
        <v>22</v>
      </c>
      <c r="D6761" s="4">
        <v>0</v>
      </c>
      <c r="E6761" s="4">
        <f t="shared" si="210"/>
        <v>0</v>
      </c>
      <c r="F6761" s="4">
        <v>0</v>
      </c>
      <c r="G6761" s="4">
        <f t="shared" si="211"/>
        <v>0</v>
      </c>
    </row>
    <row r="6762" spans="1:7">
      <c r="A6762" s="4">
        <v>10</v>
      </c>
      <c r="B6762" s="4">
        <v>8</v>
      </c>
      <c r="C6762" s="4">
        <v>23</v>
      </c>
      <c r="D6762" s="4">
        <v>0</v>
      </c>
      <c r="E6762" s="4">
        <f t="shared" si="210"/>
        <v>0</v>
      </c>
      <c r="F6762" s="4">
        <v>0</v>
      </c>
      <c r="G6762" s="4">
        <f t="shared" si="211"/>
        <v>0</v>
      </c>
    </row>
    <row r="6763" spans="1:7">
      <c r="A6763" s="4">
        <v>10</v>
      </c>
      <c r="B6763" s="4">
        <v>9</v>
      </c>
      <c r="C6763" s="4">
        <v>0</v>
      </c>
      <c r="D6763" s="4">
        <v>0</v>
      </c>
      <c r="E6763" s="4">
        <f t="shared" si="210"/>
        <v>0</v>
      </c>
      <c r="F6763" s="4">
        <v>0</v>
      </c>
      <c r="G6763" s="4">
        <f t="shared" si="211"/>
        <v>0</v>
      </c>
    </row>
    <row r="6764" spans="1:7">
      <c r="A6764" s="4">
        <v>10</v>
      </c>
      <c r="B6764" s="4">
        <v>9</v>
      </c>
      <c r="C6764" s="4">
        <v>1</v>
      </c>
      <c r="D6764" s="4">
        <v>0</v>
      </c>
      <c r="E6764" s="4">
        <f t="shared" si="210"/>
        <v>0</v>
      </c>
      <c r="F6764" s="4">
        <v>0</v>
      </c>
      <c r="G6764" s="4">
        <f t="shared" si="211"/>
        <v>0</v>
      </c>
    </row>
    <row r="6765" spans="1:7">
      <c r="A6765" s="4">
        <v>10</v>
      </c>
      <c r="B6765" s="4">
        <v>9</v>
      </c>
      <c r="C6765" s="4">
        <v>2</v>
      </c>
      <c r="D6765" s="4">
        <v>0</v>
      </c>
      <c r="E6765" s="4">
        <f t="shared" si="210"/>
        <v>0</v>
      </c>
      <c r="F6765" s="4">
        <v>0</v>
      </c>
      <c r="G6765" s="4">
        <f t="shared" si="211"/>
        <v>0</v>
      </c>
    </row>
    <row r="6766" spans="1:7">
      <c r="A6766" s="4">
        <v>10</v>
      </c>
      <c r="B6766" s="4">
        <v>9</v>
      </c>
      <c r="C6766" s="4">
        <v>3</v>
      </c>
      <c r="D6766" s="4">
        <v>0</v>
      </c>
      <c r="E6766" s="4">
        <f t="shared" si="210"/>
        <v>0</v>
      </c>
      <c r="F6766" s="4">
        <v>0</v>
      </c>
      <c r="G6766" s="4">
        <f t="shared" si="211"/>
        <v>0</v>
      </c>
    </row>
    <row r="6767" spans="1:7">
      <c r="A6767" s="4">
        <v>10</v>
      </c>
      <c r="B6767" s="4">
        <v>9</v>
      </c>
      <c r="C6767" s="4">
        <v>4</v>
      </c>
      <c r="D6767" s="4">
        <v>0</v>
      </c>
      <c r="E6767" s="4">
        <f t="shared" si="210"/>
        <v>0</v>
      </c>
      <c r="F6767" s="4">
        <v>0</v>
      </c>
      <c r="G6767" s="4">
        <f t="shared" si="211"/>
        <v>0</v>
      </c>
    </row>
    <row r="6768" spans="1:7">
      <c r="A6768" s="4">
        <v>10</v>
      </c>
      <c r="B6768" s="4">
        <v>9</v>
      </c>
      <c r="C6768" s="4">
        <v>5</v>
      </c>
      <c r="D6768" s="4">
        <v>0</v>
      </c>
      <c r="E6768" s="4">
        <f t="shared" si="210"/>
        <v>0</v>
      </c>
      <c r="F6768" s="4">
        <v>0</v>
      </c>
      <c r="G6768" s="4">
        <f t="shared" si="211"/>
        <v>0</v>
      </c>
    </row>
    <row r="6769" spans="1:7">
      <c r="A6769" s="4">
        <v>10</v>
      </c>
      <c r="B6769" s="4">
        <v>9</v>
      </c>
      <c r="C6769" s="4">
        <v>6</v>
      </c>
      <c r="D6769" s="4">
        <v>6.9349999999999996</v>
      </c>
      <c r="E6769" s="4">
        <f t="shared" si="210"/>
        <v>6.9349999999999993E-3</v>
      </c>
      <c r="F6769" s="4">
        <v>6.9340000000000002</v>
      </c>
      <c r="G6769" s="4">
        <f t="shared" si="211"/>
        <v>6.9340000000000001E-3</v>
      </c>
    </row>
    <row r="6770" spans="1:7">
      <c r="A6770" s="4">
        <v>10</v>
      </c>
      <c r="B6770" s="4">
        <v>9</v>
      </c>
      <c r="C6770" s="4">
        <v>7</v>
      </c>
      <c r="D6770" s="4">
        <v>36.034999999999997</v>
      </c>
      <c r="E6770" s="4">
        <f t="shared" si="210"/>
        <v>3.6034999999999998E-2</v>
      </c>
      <c r="F6770" s="4">
        <v>34.744999999999997</v>
      </c>
      <c r="G6770" s="4">
        <f t="shared" si="211"/>
        <v>3.4744999999999998E-2</v>
      </c>
    </row>
    <row r="6771" spans="1:7">
      <c r="A6771" s="4">
        <v>10</v>
      </c>
      <c r="B6771" s="4">
        <v>9</v>
      </c>
      <c r="C6771" s="4">
        <v>8</v>
      </c>
      <c r="D6771" s="4">
        <v>82.545000000000002</v>
      </c>
      <c r="E6771" s="4">
        <f t="shared" si="210"/>
        <v>8.2545000000000007E-2</v>
      </c>
      <c r="F6771" s="4">
        <v>77.828999999999994</v>
      </c>
      <c r="G6771" s="4">
        <f t="shared" si="211"/>
        <v>7.7828999999999995E-2</v>
      </c>
    </row>
    <row r="6772" spans="1:7">
      <c r="A6772" s="4">
        <v>10</v>
      </c>
      <c r="B6772" s="4">
        <v>9</v>
      </c>
      <c r="C6772" s="4">
        <v>9</v>
      </c>
      <c r="D6772" s="4">
        <v>216.84700000000001</v>
      </c>
      <c r="E6772" s="4">
        <f t="shared" si="210"/>
        <v>0.21684700000000001</v>
      </c>
      <c r="F6772" s="4">
        <v>191.31</v>
      </c>
      <c r="G6772" s="4">
        <f t="shared" si="211"/>
        <v>0.19131000000000001</v>
      </c>
    </row>
    <row r="6773" spans="1:7">
      <c r="A6773" s="4">
        <v>10</v>
      </c>
      <c r="B6773" s="4">
        <v>9</v>
      </c>
      <c r="C6773" s="4">
        <v>10</v>
      </c>
      <c r="D6773" s="4">
        <v>251.773</v>
      </c>
      <c r="E6773" s="4">
        <f t="shared" si="210"/>
        <v>0.25177299999999997</v>
      </c>
      <c r="F6773" s="4">
        <v>230.18899999999999</v>
      </c>
      <c r="G6773" s="4">
        <f t="shared" si="211"/>
        <v>0.230189</v>
      </c>
    </row>
    <row r="6774" spans="1:7">
      <c r="A6774" s="4">
        <v>10</v>
      </c>
      <c r="B6774" s="4">
        <v>9</v>
      </c>
      <c r="C6774" s="4">
        <v>11</v>
      </c>
      <c r="D6774" s="4">
        <v>279.14800000000002</v>
      </c>
      <c r="E6774" s="4">
        <f t="shared" si="210"/>
        <v>0.27914800000000001</v>
      </c>
      <c r="F6774" s="4">
        <v>260.38099999999997</v>
      </c>
      <c r="G6774" s="4">
        <f t="shared" si="211"/>
        <v>0.26038099999999997</v>
      </c>
    </row>
    <row r="6775" spans="1:7">
      <c r="A6775" s="4">
        <v>10</v>
      </c>
      <c r="B6775" s="4">
        <v>9</v>
      </c>
      <c r="C6775" s="4">
        <v>12</v>
      </c>
      <c r="D6775" s="4">
        <v>311.71600000000001</v>
      </c>
      <c r="E6775" s="4">
        <f t="shared" si="210"/>
        <v>0.31171599999999999</v>
      </c>
      <c r="F6775" s="4">
        <v>294.97800000000001</v>
      </c>
      <c r="G6775" s="4">
        <f t="shared" si="211"/>
        <v>0.29497800000000002</v>
      </c>
    </row>
    <row r="6776" spans="1:7">
      <c r="A6776" s="4">
        <v>10</v>
      </c>
      <c r="B6776" s="4">
        <v>9</v>
      </c>
      <c r="C6776" s="4">
        <v>13</v>
      </c>
      <c r="D6776" s="4">
        <v>290.334</v>
      </c>
      <c r="E6776" s="4">
        <f t="shared" si="210"/>
        <v>0.29033399999999998</v>
      </c>
      <c r="F6776" s="4">
        <v>281.16000000000003</v>
      </c>
      <c r="G6776" s="4">
        <f t="shared" si="211"/>
        <v>0.28116000000000002</v>
      </c>
    </row>
    <row r="6777" spans="1:7">
      <c r="A6777" s="4">
        <v>10</v>
      </c>
      <c r="B6777" s="4">
        <v>9</v>
      </c>
      <c r="C6777" s="4">
        <v>14</v>
      </c>
      <c r="D6777" s="4">
        <v>239.249</v>
      </c>
      <c r="E6777" s="4">
        <f t="shared" si="210"/>
        <v>0.23924899999999999</v>
      </c>
      <c r="F6777" s="4">
        <v>237.72300000000001</v>
      </c>
      <c r="G6777" s="4">
        <f t="shared" si="211"/>
        <v>0.23772300000000002</v>
      </c>
    </row>
    <row r="6778" spans="1:7">
      <c r="A6778" s="4">
        <v>10</v>
      </c>
      <c r="B6778" s="4">
        <v>9</v>
      </c>
      <c r="C6778" s="4">
        <v>15</v>
      </c>
      <c r="D6778" s="4">
        <v>189.90600000000001</v>
      </c>
      <c r="E6778" s="4">
        <f t="shared" si="210"/>
        <v>0.18990600000000002</v>
      </c>
      <c r="F6778" s="4">
        <v>194.97399999999999</v>
      </c>
      <c r="G6778" s="4">
        <f t="shared" si="211"/>
        <v>0.19497399999999998</v>
      </c>
    </row>
    <row r="6779" spans="1:7">
      <c r="A6779" s="4">
        <v>10</v>
      </c>
      <c r="B6779" s="4">
        <v>9</v>
      </c>
      <c r="C6779" s="4">
        <v>16</v>
      </c>
      <c r="D6779" s="4">
        <v>109.09099999999999</v>
      </c>
      <c r="E6779" s="4">
        <f t="shared" si="210"/>
        <v>0.10909099999999999</v>
      </c>
      <c r="F6779" s="4">
        <v>118.125</v>
      </c>
      <c r="G6779" s="4">
        <f t="shared" si="211"/>
        <v>0.11812499999999999</v>
      </c>
    </row>
    <row r="6780" spans="1:7">
      <c r="A6780" s="4">
        <v>10</v>
      </c>
      <c r="B6780" s="4">
        <v>9</v>
      </c>
      <c r="C6780" s="4">
        <v>17</v>
      </c>
      <c r="D6780" s="4">
        <v>25.183</v>
      </c>
      <c r="E6780" s="4">
        <f t="shared" si="210"/>
        <v>2.5183000000000001E-2</v>
      </c>
      <c r="F6780" s="4">
        <v>29.763999999999999</v>
      </c>
      <c r="G6780" s="4">
        <f t="shared" si="211"/>
        <v>2.9763999999999999E-2</v>
      </c>
    </row>
    <row r="6781" spans="1:7">
      <c r="A6781" s="4">
        <v>10</v>
      </c>
      <c r="B6781" s="4">
        <v>9</v>
      </c>
      <c r="C6781" s="4">
        <v>18</v>
      </c>
      <c r="D6781" s="4">
        <v>0</v>
      </c>
      <c r="E6781" s="4">
        <f t="shared" si="210"/>
        <v>0</v>
      </c>
      <c r="F6781" s="4">
        <v>0</v>
      </c>
      <c r="G6781" s="4">
        <f t="shared" si="211"/>
        <v>0</v>
      </c>
    </row>
    <row r="6782" spans="1:7">
      <c r="A6782" s="4">
        <v>10</v>
      </c>
      <c r="B6782" s="4">
        <v>9</v>
      </c>
      <c r="C6782" s="4">
        <v>19</v>
      </c>
      <c r="D6782" s="4">
        <v>0</v>
      </c>
      <c r="E6782" s="4">
        <f t="shared" si="210"/>
        <v>0</v>
      </c>
      <c r="F6782" s="4">
        <v>0</v>
      </c>
      <c r="G6782" s="4">
        <f t="shared" si="211"/>
        <v>0</v>
      </c>
    </row>
    <row r="6783" spans="1:7">
      <c r="A6783" s="4">
        <v>10</v>
      </c>
      <c r="B6783" s="4">
        <v>9</v>
      </c>
      <c r="C6783" s="4">
        <v>20</v>
      </c>
      <c r="D6783" s="4">
        <v>0</v>
      </c>
      <c r="E6783" s="4">
        <f t="shared" si="210"/>
        <v>0</v>
      </c>
      <c r="F6783" s="4">
        <v>0</v>
      </c>
      <c r="G6783" s="4">
        <f t="shared" si="211"/>
        <v>0</v>
      </c>
    </row>
    <row r="6784" spans="1:7">
      <c r="A6784" s="4">
        <v>10</v>
      </c>
      <c r="B6784" s="4">
        <v>9</v>
      </c>
      <c r="C6784" s="4">
        <v>21</v>
      </c>
      <c r="D6784" s="4">
        <v>0</v>
      </c>
      <c r="E6784" s="4">
        <f t="shared" si="210"/>
        <v>0</v>
      </c>
      <c r="F6784" s="4">
        <v>0</v>
      </c>
      <c r="G6784" s="4">
        <f t="shared" si="211"/>
        <v>0</v>
      </c>
    </row>
    <row r="6785" spans="1:7">
      <c r="A6785" s="4">
        <v>10</v>
      </c>
      <c r="B6785" s="4">
        <v>9</v>
      </c>
      <c r="C6785" s="4">
        <v>22</v>
      </c>
      <c r="D6785" s="4">
        <v>0</v>
      </c>
      <c r="E6785" s="4">
        <f t="shared" si="210"/>
        <v>0</v>
      </c>
      <c r="F6785" s="4">
        <v>0</v>
      </c>
      <c r="G6785" s="4">
        <f t="shared" si="211"/>
        <v>0</v>
      </c>
    </row>
    <row r="6786" spans="1:7">
      <c r="A6786" s="4">
        <v>10</v>
      </c>
      <c r="B6786" s="4">
        <v>9</v>
      </c>
      <c r="C6786" s="4">
        <v>23</v>
      </c>
      <c r="D6786" s="4">
        <v>0</v>
      </c>
      <c r="E6786" s="4">
        <f t="shared" si="210"/>
        <v>0</v>
      </c>
      <c r="F6786" s="4">
        <v>0</v>
      </c>
      <c r="G6786" s="4">
        <f t="shared" si="211"/>
        <v>0</v>
      </c>
    </row>
    <row r="6787" spans="1:7">
      <c r="A6787" s="4">
        <v>10</v>
      </c>
      <c r="B6787" s="4">
        <v>10</v>
      </c>
      <c r="C6787" s="4">
        <v>0</v>
      </c>
      <c r="D6787" s="4">
        <v>0</v>
      </c>
      <c r="E6787" s="4">
        <f t="shared" si="210"/>
        <v>0</v>
      </c>
      <c r="F6787" s="4">
        <v>0</v>
      </c>
      <c r="G6787" s="4">
        <f t="shared" si="211"/>
        <v>0</v>
      </c>
    </row>
    <row r="6788" spans="1:7">
      <c r="A6788" s="4">
        <v>10</v>
      </c>
      <c r="B6788" s="4">
        <v>10</v>
      </c>
      <c r="C6788" s="4">
        <v>1</v>
      </c>
      <c r="D6788" s="4">
        <v>0</v>
      </c>
      <c r="E6788" s="4">
        <f t="shared" si="210"/>
        <v>0</v>
      </c>
      <c r="F6788" s="4">
        <v>0</v>
      </c>
      <c r="G6788" s="4">
        <f t="shared" si="211"/>
        <v>0</v>
      </c>
    </row>
    <row r="6789" spans="1:7">
      <c r="A6789" s="4">
        <v>10</v>
      </c>
      <c r="B6789" s="4">
        <v>10</v>
      </c>
      <c r="C6789" s="4">
        <v>2</v>
      </c>
      <c r="D6789" s="4">
        <v>0</v>
      </c>
      <c r="E6789" s="4">
        <f t="shared" si="210"/>
        <v>0</v>
      </c>
      <c r="F6789" s="4">
        <v>0</v>
      </c>
      <c r="G6789" s="4">
        <f t="shared" si="211"/>
        <v>0</v>
      </c>
    </row>
    <row r="6790" spans="1:7">
      <c r="A6790" s="4">
        <v>10</v>
      </c>
      <c r="B6790" s="4">
        <v>10</v>
      </c>
      <c r="C6790" s="4">
        <v>3</v>
      </c>
      <c r="D6790" s="4">
        <v>0</v>
      </c>
      <c r="E6790" s="4">
        <f t="shared" si="210"/>
        <v>0</v>
      </c>
      <c r="F6790" s="4">
        <v>0</v>
      </c>
      <c r="G6790" s="4">
        <f t="shared" si="211"/>
        <v>0</v>
      </c>
    </row>
    <row r="6791" spans="1:7">
      <c r="A6791" s="4">
        <v>10</v>
      </c>
      <c r="B6791" s="4">
        <v>10</v>
      </c>
      <c r="C6791" s="4">
        <v>4</v>
      </c>
      <c r="D6791" s="4">
        <v>0</v>
      </c>
      <c r="E6791" s="4">
        <f t="shared" si="210"/>
        <v>0</v>
      </c>
      <c r="F6791" s="4">
        <v>0</v>
      </c>
      <c r="G6791" s="4">
        <f t="shared" si="211"/>
        <v>0</v>
      </c>
    </row>
    <row r="6792" spans="1:7">
      <c r="A6792" s="4">
        <v>10</v>
      </c>
      <c r="B6792" s="4">
        <v>10</v>
      </c>
      <c r="C6792" s="4">
        <v>5</v>
      </c>
      <c r="D6792" s="4">
        <v>0</v>
      </c>
      <c r="E6792" s="4">
        <f t="shared" si="210"/>
        <v>0</v>
      </c>
      <c r="F6792" s="4">
        <v>0</v>
      </c>
      <c r="G6792" s="4">
        <f t="shared" si="211"/>
        <v>0</v>
      </c>
    </row>
    <row r="6793" spans="1:7">
      <c r="A6793" s="4">
        <v>10</v>
      </c>
      <c r="B6793" s="4">
        <v>10</v>
      </c>
      <c r="C6793" s="4">
        <v>6</v>
      </c>
      <c r="D6793" s="4">
        <v>5.4619999999999997</v>
      </c>
      <c r="E6793" s="4">
        <f t="shared" si="210"/>
        <v>5.4619999999999998E-3</v>
      </c>
      <c r="F6793" s="4">
        <v>3.496</v>
      </c>
      <c r="G6793" s="4">
        <f t="shared" si="211"/>
        <v>3.496E-3</v>
      </c>
    </row>
    <row r="6794" spans="1:7">
      <c r="A6794" s="4">
        <v>10</v>
      </c>
      <c r="B6794" s="4">
        <v>10</v>
      </c>
      <c r="C6794" s="4">
        <v>7</v>
      </c>
      <c r="D6794" s="4">
        <v>120.928</v>
      </c>
      <c r="E6794" s="4">
        <f t="shared" si="210"/>
        <v>0.12092799999999999</v>
      </c>
      <c r="F6794" s="4">
        <v>23.158000000000001</v>
      </c>
      <c r="G6794" s="4">
        <f t="shared" si="211"/>
        <v>2.3158000000000002E-2</v>
      </c>
    </row>
    <row r="6795" spans="1:7">
      <c r="A6795" s="4">
        <v>10</v>
      </c>
      <c r="B6795" s="4">
        <v>10</v>
      </c>
      <c r="C6795" s="4">
        <v>8</v>
      </c>
      <c r="D6795" s="4">
        <v>272.87099999999998</v>
      </c>
      <c r="E6795" s="4">
        <f t="shared" si="210"/>
        <v>0.27287099999999997</v>
      </c>
      <c r="F6795" s="4">
        <v>75.162999999999997</v>
      </c>
      <c r="G6795" s="4">
        <f t="shared" si="211"/>
        <v>7.5162999999999994E-2</v>
      </c>
    </row>
    <row r="6796" spans="1:7">
      <c r="A6796" s="4">
        <v>10</v>
      </c>
      <c r="B6796" s="4">
        <v>10</v>
      </c>
      <c r="C6796" s="4">
        <v>9</v>
      </c>
      <c r="D6796" s="4">
        <v>374.88900000000001</v>
      </c>
      <c r="E6796" s="4">
        <f t="shared" si="210"/>
        <v>0.37488900000000003</v>
      </c>
      <c r="F6796" s="4">
        <v>192.64699999999999</v>
      </c>
      <c r="G6796" s="4">
        <f t="shared" si="211"/>
        <v>0.19264699999999998</v>
      </c>
    </row>
    <row r="6797" spans="1:7">
      <c r="A6797" s="4">
        <v>10</v>
      </c>
      <c r="B6797" s="4">
        <v>10</v>
      </c>
      <c r="C6797" s="4">
        <v>10</v>
      </c>
      <c r="D6797" s="4">
        <v>550.10699999999997</v>
      </c>
      <c r="E6797" s="4">
        <f t="shared" si="210"/>
        <v>0.55010700000000001</v>
      </c>
      <c r="F6797" s="4">
        <v>338.05399999999997</v>
      </c>
      <c r="G6797" s="4">
        <f t="shared" si="211"/>
        <v>0.33805399999999997</v>
      </c>
    </row>
    <row r="6798" spans="1:7">
      <c r="A6798" s="4">
        <v>10</v>
      </c>
      <c r="B6798" s="4">
        <v>10</v>
      </c>
      <c r="C6798" s="4">
        <v>11</v>
      </c>
      <c r="D6798" s="4">
        <v>183.99700000000001</v>
      </c>
      <c r="E6798" s="4">
        <f t="shared" si="210"/>
        <v>0.18399700000000002</v>
      </c>
      <c r="F6798" s="4">
        <v>175.32400000000001</v>
      </c>
      <c r="G6798" s="4">
        <f t="shared" si="211"/>
        <v>0.17532400000000001</v>
      </c>
    </row>
    <row r="6799" spans="1:7">
      <c r="A6799" s="4">
        <v>10</v>
      </c>
      <c r="B6799" s="4">
        <v>10</v>
      </c>
      <c r="C6799" s="4">
        <v>12</v>
      </c>
      <c r="D6799" s="4">
        <v>576.93299999999999</v>
      </c>
      <c r="E6799" s="4">
        <f t="shared" si="210"/>
        <v>0.57693300000000003</v>
      </c>
      <c r="F6799" s="4">
        <v>474.05500000000001</v>
      </c>
      <c r="G6799" s="4">
        <f t="shared" si="211"/>
        <v>0.474055</v>
      </c>
    </row>
    <row r="6800" spans="1:7">
      <c r="A6800" s="4">
        <v>10</v>
      </c>
      <c r="B6800" s="4">
        <v>10</v>
      </c>
      <c r="C6800" s="4">
        <v>13</v>
      </c>
      <c r="D6800" s="4">
        <v>524.71500000000003</v>
      </c>
      <c r="E6800" s="4">
        <f t="shared" si="210"/>
        <v>0.52471500000000004</v>
      </c>
      <c r="F6800" s="4">
        <v>462.5</v>
      </c>
      <c r="G6800" s="4">
        <f t="shared" si="211"/>
        <v>0.46250000000000002</v>
      </c>
    </row>
    <row r="6801" spans="1:7">
      <c r="A6801" s="4">
        <v>10</v>
      </c>
      <c r="B6801" s="4">
        <v>10</v>
      </c>
      <c r="C6801" s="4">
        <v>14</v>
      </c>
      <c r="D6801" s="4">
        <v>554.30600000000004</v>
      </c>
      <c r="E6801" s="4">
        <f t="shared" si="210"/>
        <v>0.55430600000000008</v>
      </c>
      <c r="F6801" s="4">
        <v>538.59199999999998</v>
      </c>
      <c r="G6801" s="4">
        <f t="shared" si="211"/>
        <v>0.53859199999999996</v>
      </c>
    </row>
    <row r="6802" spans="1:7">
      <c r="A6802" s="4">
        <v>10</v>
      </c>
      <c r="B6802" s="4">
        <v>10</v>
      </c>
      <c r="C6802" s="4">
        <v>15</v>
      </c>
      <c r="D6802" s="4">
        <v>213.13499999999999</v>
      </c>
      <c r="E6802" s="4">
        <f t="shared" si="210"/>
        <v>0.21313499999999999</v>
      </c>
      <c r="F6802" s="4">
        <v>224.69900000000001</v>
      </c>
      <c r="G6802" s="4">
        <f t="shared" si="211"/>
        <v>0.22469900000000001</v>
      </c>
    </row>
    <row r="6803" spans="1:7">
      <c r="A6803" s="4">
        <v>10</v>
      </c>
      <c r="B6803" s="4">
        <v>10</v>
      </c>
      <c r="C6803" s="4">
        <v>16</v>
      </c>
      <c r="D6803" s="4">
        <v>169.84800000000001</v>
      </c>
      <c r="E6803" s="4">
        <f t="shared" si="210"/>
        <v>0.16984800000000003</v>
      </c>
      <c r="F6803" s="4">
        <v>238.78200000000001</v>
      </c>
      <c r="G6803" s="4">
        <f t="shared" si="211"/>
        <v>0.23878200000000002</v>
      </c>
    </row>
    <row r="6804" spans="1:7">
      <c r="A6804" s="4">
        <v>10</v>
      </c>
      <c r="B6804" s="4">
        <v>10</v>
      </c>
      <c r="C6804" s="4">
        <v>17</v>
      </c>
      <c r="D6804" s="4">
        <v>37.351999999999997</v>
      </c>
      <c r="E6804" s="4">
        <f t="shared" ref="E6804:E6867" si="212">D6804/1000</f>
        <v>3.7351999999999996E-2</v>
      </c>
      <c r="F6804" s="4">
        <v>80.870999999999995</v>
      </c>
      <c r="G6804" s="4">
        <f t="shared" ref="G6804:G6867" si="213">F6804/1000</f>
        <v>8.0870999999999998E-2</v>
      </c>
    </row>
    <row r="6805" spans="1:7">
      <c r="A6805" s="4">
        <v>10</v>
      </c>
      <c r="B6805" s="4">
        <v>10</v>
      </c>
      <c r="C6805" s="4">
        <v>18</v>
      </c>
      <c r="D6805" s="4">
        <v>0</v>
      </c>
      <c r="E6805" s="4">
        <f t="shared" si="212"/>
        <v>0</v>
      </c>
      <c r="F6805" s="4">
        <v>0</v>
      </c>
      <c r="G6805" s="4">
        <f t="shared" si="213"/>
        <v>0</v>
      </c>
    </row>
    <row r="6806" spans="1:7">
      <c r="A6806" s="4">
        <v>10</v>
      </c>
      <c r="B6806" s="4">
        <v>10</v>
      </c>
      <c r="C6806" s="4">
        <v>19</v>
      </c>
      <c r="D6806" s="4">
        <v>0</v>
      </c>
      <c r="E6806" s="4">
        <f t="shared" si="212"/>
        <v>0</v>
      </c>
      <c r="F6806" s="4">
        <v>0</v>
      </c>
      <c r="G6806" s="4">
        <f t="shared" si="213"/>
        <v>0</v>
      </c>
    </row>
    <row r="6807" spans="1:7">
      <c r="A6807" s="4">
        <v>10</v>
      </c>
      <c r="B6807" s="4">
        <v>10</v>
      </c>
      <c r="C6807" s="4">
        <v>20</v>
      </c>
      <c r="D6807" s="4">
        <v>0</v>
      </c>
      <c r="E6807" s="4">
        <f t="shared" si="212"/>
        <v>0</v>
      </c>
      <c r="F6807" s="4">
        <v>0</v>
      </c>
      <c r="G6807" s="4">
        <f t="shared" si="213"/>
        <v>0</v>
      </c>
    </row>
    <row r="6808" spans="1:7">
      <c r="A6808" s="4">
        <v>10</v>
      </c>
      <c r="B6808" s="4">
        <v>10</v>
      </c>
      <c r="C6808" s="4">
        <v>21</v>
      </c>
      <c r="D6808" s="4">
        <v>0</v>
      </c>
      <c r="E6808" s="4">
        <f t="shared" si="212"/>
        <v>0</v>
      </c>
      <c r="F6808" s="4">
        <v>0</v>
      </c>
      <c r="G6808" s="4">
        <f t="shared" si="213"/>
        <v>0</v>
      </c>
    </row>
    <row r="6809" spans="1:7">
      <c r="A6809" s="4">
        <v>10</v>
      </c>
      <c r="B6809" s="4">
        <v>10</v>
      </c>
      <c r="C6809" s="4">
        <v>22</v>
      </c>
      <c r="D6809" s="4">
        <v>0</v>
      </c>
      <c r="E6809" s="4">
        <f t="shared" si="212"/>
        <v>0</v>
      </c>
      <c r="F6809" s="4">
        <v>0</v>
      </c>
      <c r="G6809" s="4">
        <f t="shared" si="213"/>
        <v>0</v>
      </c>
    </row>
    <row r="6810" spans="1:7">
      <c r="A6810" s="4">
        <v>10</v>
      </c>
      <c r="B6810" s="4">
        <v>10</v>
      </c>
      <c r="C6810" s="4">
        <v>23</v>
      </c>
      <c r="D6810" s="4">
        <v>0</v>
      </c>
      <c r="E6810" s="4">
        <f t="shared" si="212"/>
        <v>0</v>
      </c>
      <c r="F6810" s="4">
        <v>0</v>
      </c>
      <c r="G6810" s="4">
        <f t="shared" si="213"/>
        <v>0</v>
      </c>
    </row>
    <row r="6811" spans="1:7">
      <c r="A6811" s="4">
        <v>10</v>
      </c>
      <c r="B6811" s="4">
        <v>11</v>
      </c>
      <c r="C6811" s="4">
        <v>0</v>
      </c>
      <c r="D6811" s="4">
        <v>0</v>
      </c>
      <c r="E6811" s="4">
        <f t="shared" si="212"/>
        <v>0</v>
      </c>
      <c r="F6811" s="4">
        <v>0</v>
      </c>
      <c r="G6811" s="4">
        <f t="shared" si="213"/>
        <v>0</v>
      </c>
    </row>
    <row r="6812" spans="1:7">
      <c r="A6812" s="4">
        <v>10</v>
      </c>
      <c r="B6812" s="4">
        <v>11</v>
      </c>
      <c r="C6812" s="4">
        <v>1</v>
      </c>
      <c r="D6812" s="4">
        <v>0</v>
      </c>
      <c r="E6812" s="4">
        <f t="shared" si="212"/>
        <v>0</v>
      </c>
      <c r="F6812" s="4">
        <v>0</v>
      </c>
      <c r="G6812" s="4">
        <f t="shared" si="213"/>
        <v>0</v>
      </c>
    </row>
    <row r="6813" spans="1:7">
      <c r="A6813" s="4">
        <v>10</v>
      </c>
      <c r="B6813" s="4">
        <v>11</v>
      </c>
      <c r="C6813" s="4">
        <v>2</v>
      </c>
      <c r="D6813" s="4">
        <v>0</v>
      </c>
      <c r="E6813" s="4">
        <f t="shared" si="212"/>
        <v>0</v>
      </c>
      <c r="F6813" s="4">
        <v>0</v>
      </c>
      <c r="G6813" s="4">
        <f t="shared" si="213"/>
        <v>0</v>
      </c>
    </row>
    <row r="6814" spans="1:7">
      <c r="A6814" s="4">
        <v>10</v>
      </c>
      <c r="B6814" s="4">
        <v>11</v>
      </c>
      <c r="C6814" s="4">
        <v>3</v>
      </c>
      <c r="D6814" s="4">
        <v>0</v>
      </c>
      <c r="E6814" s="4">
        <f t="shared" si="212"/>
        <v>0</v>
      </c>
      <c r="F6814" s="4">
        <v>0</v>
      </c>
      <c r="G6814" s="4">
        <f t="shared" si="213"/>
        <v>0</v>
      </c>
    </row>
    <row r="6815" spans="1:7">
      <c r="A6815" s="4">
        <v>10</v>
      </c>
      <c r="B6815" s="4">
        <v>11</v>
      </c>
      <c r="C6815" s="4">
        <v>4</v>
      </c>
      <c r="D6815" s="4">
        <v>0</v>
      </c>
      <c r="E6815" s="4">
        <f t="shared" si="212"/>
        <v>0</v>
      </c>
      <c r="F6815" s="4">
        <v>0</v>
      </c>
      <c r="G6815" s="4">
        <f t="shared" si="213"/>
        <v>0</v>
      </c>
    </row>
    <row r="6816" spans="1:7">
      <c r="A6816" s="4">
        <v>10</v>
      </c>
      <c r="B6816" s="4">
        <v>11</v>
      </c>
      <c r="C6816" s="4">
        <v>5</v>
      </c>
      <c r="D6816" s="4">
        <v>0</v>
      </c>
      <c r="E6816" s="4">
        <f t="shared" si="212"/>
        <v>0</v>
      </c>
      <c r="F6816" s="4">
        <v>0</v>
      </c>
      <c r="G6816" s="4">
        <f t="shared" si="213"/>
        <v>0</v>
      </c>
    </row>
    <row r="6817" spans="1:7">
      <c r="A6817" s="4">
        <v>10</v>
      </c>
      <c r="B6817" s="4">
        <v>11</v>
      </c>
      <c r="C6817" s="4">
        <v>6</v>
      </c>
      <c r="D6817" s="4">
        <v>5.7759999999999998</v>
      </c>
      <c r="E6817" s="4">
        <f t="shared" si="212"/>
        <v>5.7759999999999999E-3</v>
      </c>
      <c r="F6817" s="4">
        <v>5.17</v>
      </c>
      <c r="G6817" s="4">
        <f t="shared" si="213"/>
        <v>5.1700000000000001E-3</v>
      </c>
    </row>
    <row r="6818" spans="1:7">
      <c r="A6818" s="4">
        <v>10</v>
      </c>
      <c r="B6818" s="4">
        <v>11</v>
      </c>
      <c r="C6818" s="4">
        <v>7</v>
      </c>
      <c r="D6818" s="4">
        <v>53.917999999999999</v>
      </c>
      <c r="E6818" s="4">
        <f t="shared" si="212"/>
        <v>5.3918000000000001E-2</v>
      </c>
      <c r="F6818" s="4">
        <v>46.542999999999999</v>
      </c>
      <c r="G6818" s="4">
        <f t="shared" si="213"/>
        <v>4.6543000000000001E-2</v>
      </c>
    </row>
    <row r="6819" spans="1:7">
      <c r="A6819" s="4">
        <v>10</v>
      </c>
      <c r="B6819" s="4">
        <v>11</v>
      </c>
      <c r="C6819" s="4">
        <v>8</v>
      </c>
      <c r="D6819" s="4">
        <v>228.566</v>
      </c>
      <c r="E6819" s="4">
        <f t="shared" si="212"/>
        <v>0.22856599999999999</v>
      </c>
      <c r="F6819" s="4">
        <v>50.606999999999999</v>
      </c>
      <c r="G6819" s="4">
        <f t="shared" si="213"/>
        <v>5.0606999999999999E-2</v>
      </c>
    </row>
    <row r="6820" spans="1:7">
      <c r="A6820" s="4">
        <v>10</v>
      </c>
      <c r="B6820" s="4">
        <v>11</v>
      </c>
      <c r="C6820" s="4">
        <v>9</v>
      </c>
      <c r="D6820" s="4">
        <v>325.15199999999999</v>
      </c>
      <c r="E6820" s="4">
        <f t="shared" si="212"/>
        <v>0.325152</v>
      </c>
      <c r="F6820" s="4">
        <v>208.904</v>
      </c>
      <c r="G6820" s="4">
        <f t="shared" si="213"/>
        <v>0.20890400000000001</v>
      </c>
    </row>
    <row r="6821" spans="1:7">
      <c r="A6821" s="4">
        <v>10</v>
      </c>
      <c r="B6821" s="4">
        <v>11</v>
      </c>
      <c r="C6821" s="4">
        <v>10</v>
      </c>
      <c r="D6821" s="4">
        <v>561.25199999999995</v>
      </c>
      <c r="E6821" s="4">
        <f t="shared" si="212"/>
        <v>0.56125199999999997</v>
      </c>
      <c r="F6821" s="4">
        <v>316.34800000000001</v>
      </c>
      <c r="G6821" s="4">
        <f t="shared" si="213"/>
        <v>0.31634800000000002</v>
      </c>
    </row>
    <row r="6822" spans="1:7">
      <c r="A6822" s="4">
        <v>10</v>
      </c>
      <c r="B6822" s="4">
        <v>11</v>
      </c>
      <c r="C6822" s="4">
        <v>11</v>
      </c>
      <c r="D6822" s="4">
        <v>742.28700000000003</v>
      </c>
      <c r="E6822" s="4">
        <f t="shared" si="212"/>
        <v>0.74228700000000003</v>
      </c>
      <c r="F6822" s="4">
        <v>492.91199999999998</v>
      </c>
      <c r="G6822" s="4">
        <f t="shared" si="213"/>
        <v>0.49291199999999996</v>
      </c>
    </row>
    <row r="6823" spans="1:7">
      <c r="A6823" s="4">
        <v>10</v>
      </c>
      <c r="B6823" s="4">
        <v>11</v>
      </c>
      <c r="C6823" s="4">
        <v>12</v>
      </c>
      <c r="D6823" s="4">
        <v>541.25900000000001</v>
      </c>
      <c r="E6823" s="4">
        <f t="shared" si="212"/>
        <v>0.54125900000000005</v>
      </c>
      <c r="F6823" s="4">
        <v>421.185</v>
      </c>
      <c r="G6823" s="4">
        <f t="shared" si="213"/>
        <v>0.42118499999999998</v>
      </c>
    </row>
    <row r="6824" spans="1:7">
      <c r="A6824" s="4">
        <v>10</v>
      </c>
      <c r="B6824" s="4">
        <v>11</v>
      </c>
      <c r="C6824" s="4">
        <v>13</v>
      </c>
      <c r="D6824" s="4">
        <v>651.48199999999997</v>
      </c>
      <c r="E6824" s="4">
        <f t="shared" si="212"/>
        <v>0.65148200000000001</v>
      </c>
      <c r="F6824" s="4">
        <v>561.72299999999996</v>
      </c>
      <c r="G6824" s="4">
        <f t="shared" si="213"/>
        <v>0.56172299999999997</v>
      </c>
    </row>
    <row r="6825" spans="1:7">
      <c r="A6825" s="4">
        <v>10</v>
      </c>
      <c r="B6825" s="4">
        <v>11</v>
      </c>
      <c r="C6825" s="4">
        <v>14</v>
      </c>
      <c r="D6825" s="4">
        <v>551.71699999999998</v>
      </c>
      <c r="E6825" s="4">
        <f t="shared" si="212"/>
        <v>0.55171700000000001</v>
      </c>
      <c r="F6825" s="4">
        <v>533.04300000000001</v>
      </c>
      <c r="G6825" s="4">
        <f t="shared" si="213"/>
        <v>0.53304300000000004</v>
      </c>
    </row>
    <row r="6826" spans="1:7">
      <c r="A6826" s="4">
        <v>10</v>
      </c>
      <c r="B6826" s="4">
        <v>11</v>
      </c>
      <c r="C6826" s="4">
        <v>15</v>
      </c>
      <c r="D6826" s="4">
        <v>412.36200000000002</v>
      </c>
      <c r="E6826" s="4">
        <f t="shared" si="212"/>
        <v>0.41236200000000001</v>
      </c>
      <c r="F6826" s="4">
        <v>467.14800000000002</v>
      </c>
      <c r="G6826" s="4">
        <f t="shared" si="213"/>
        <v>0.46714800000000001</v>
      </c>
    </row>
    <row r="6827" spans="1:7">
      <c r="A6827" s="4">
        <v>10</v>
      </c>
      <c r="B6827" s="4">
        <v>11</v>
      </c>
      <c r="C6827" s="4">
        <v>16</v>
      </c>
      <c r="D6827" s="4">
        <v>207.67500000000001</v>
      </c>
      <c r="E6827" s="4">
        <f t="shared" si="212"/>
        <v>0.207675</v>
      </c>
      <c r="F6827" s="4">
        <v>317.86599999999999</v>
      </c>
      <c r="G6827" s="4">
        <f t="shared" si="213"/>
        <v>0.31786599999999998</v>
      </c>
    </row>
    <row r="6828" spans="1:7">
      <c r="A6828" s="4">
        <v>10</v>
      </c>
      <c r="B6828" s="4">
        <v>11</v>
      </c>
      <c r="C6828" s="4">
        <v>17</v>
      </c>
      <c r="D6828" s="4">
        <v>47.142000000000003</v>
      </c>
      <c r="E6828" s="4">
        <f t="shared" si="212"/>
        <v>4.7142000000000003E-2</v>
      </c>
      <c r="F6828" s="4">
        <v>133.40600000000001</v>
      </c>
      <c r="G6828" s="4">
        <f t="shared" si="213"/>
        <v>0.133406</v>
      </c>
    </row>
    <row r="6829" spans="1:7">
      <c r="A6829" s="4">
        <v>10</v>
      </c>
      <c r="B6829" s="4">
        <v>11</v>
      </c>
      <c r="C6829" s="4">
        <v>18</v>
      </c>
      <c r="D6829" s="4">
        <v>0</v>
      </c>
      <c r="E6829" s="4">
        <f t="shared" si="212"/>
        <v>0</v>
      </c>
      <c r="F6829" s="4">
        <v>0</v>
      </c>
      <c r="G6829" s="4">
        <f t="shared" si="213"/>
        <v>0</v>
      </c>
    </row>
    <row r="6830" spans="1:7">
      <c r="A6830" s="4">
        <v>10</v>
      </c>
      <c r="B6830" s="4">
        <v>11</v>
      </c>
      <c r="C6830" s="4">
        <v>19</v>
      </c>
      <c r="D6830" s="4">
        <v>0</v>
      </c>
      <c r="E6830" s="4">
        <f t="shared" si="212"/>
        <v>0</v>
      </c>
      <c r="F6830" s="4">
        <v>0</v>
      </c>
      <c r="G6830" s="4">
        <f t="shared" si="213"/>
        <v>0</v>
      </c>
    </row>
    <row r="6831" spans="1:7">
      <c r="A6831" s="4">
        <v>10</v>
      </c>
      <c r="B6831" s="4">
        <v>11</v>
      </c>
      <c r="C6831" s="4">
        <v>20</v>
      </c>
      <c r="D6831" s="4">
        <v>0</v>
      </c>
      <c r="E6831" s="4">
        <f t="shared" si="212"/>
        <v>0</v>
      </c>
      <c r="F6831" s="4">
        <v>0</v>
      </c>
      <c r="G6831" s="4">
        <f t="shared" si="213"/>
        <v>0</v>
      </c>
    </row>
    <row r="6832" spans="1:7">
      <c r="A6832" s="4">
        <v>10</v>
      </c>
      <c r="B6832" s="4">
        <v>11</v>
      </c>
      <c r="C6832" s="4">
        <v>21</v>
      </c>
      <c r="D6832" s="4">
        <v>0</v>
      </c>
      <c r="E6832" s="4">
        <f t="shared" si="212"/>
        <v>0</v>
      </c>
      <c r="F6832" s="4">
        <v>0</v>
      </c>
      <c r="G6832" s="4">
        <f t="shared" si="213"/>
        <v>0</v>
      </c>
    </row>
    <row r="6833" spans="1:7">
      <c r="A6833" s="4">
        <v>10</v>
      </c>
      <c r="B6833" s="4">
        <v>11</v>
      </c>
      <c r="C6833" s="4">
        <v>22</v>
      </c>
      <c r="D6833" s="4">
        <v>0</v>
      </c>
      <c r="E6833" s="4">
        <f t="shared" si="212"/>
        <v>0</v>
      </c>
      <c r="F6833" s="4">
        <v>0</v>
      </c>
      <c r="G6833" s="4">
        <f t="shared" si="213"/>
        <v>0</v>
      </c>
    </row>
    <row r="6834" spans="1:7">
      <c r="A6834" s="4">
        <v>10</v>
      </c>
      <c r="B6834" s="4">
        <v>11</v>
      </c>
      <c r="C6834" s="4">
        <v>23</v>
      </c>
      <c r="D6834" s="4">
        <v>0</v>
      </c>
      <c r="E6834" s="4">
        <f t="shared" si="212"/>
        <v>0</v>
      </c>
      <c r="F6834" s="4">
        <v>0</v>
      </c>
      <c r="G6834" s="4">
        <f t="shared" si="213"/>
        <v>0</v>
      </c>
    </row>
    <row r="6835" spans="1:7">
      <c r="A6835" s="4">
        <v>10</v>
      </c>
      <c r="B6835" s="4">
        <v>12</v>
      </c>
      <c r="C6835" s="4">
        <v>0</v>
      </c>
      <c r="D6835" s="4">
        <v>0</v>
      </c>
      <c r="E6835" s="4">
        <f t="shared" si="212"/>
        <v>0</v>
      </c>
      <c r="F6835" s="4">
        <v>0</v>
      </c>
      <c r="G6835" s="4">
        <f t="shared" si="213"/>
        <v>0</v>
      </c>
    </row>
    <row r="6836" spans="1:7">
      <c r="A6836" s="4">
        <v>10</v>
      </c>
      <c r="B6836" s="4">
        <v>12</v>
      </c>
      <c r="C6836" s="4">
        <v>1</v>
      </c>
      <c r="D6836" s="4">
        <v>0</v>
      </c>
      <c r="E6836" s="4">
        <f t="shared" si="212"/>
        <v>0</v>
      </c>
      <c r="F6836" s="4">
        <v>0</v>
      </c>
      <c r="G6836" s="4">
        <f t="shared" si="213"/>
        <v>0</v>
      </c>
    </row>
    <row r="6837" spans="1:7">
      <c r="A6837" s="4">
        <v>10</v>
      </c>
      <c r="B6837" s="4">
        <v>12</v>
      </c>
      <c r="C6837" s="4">
        <v>2</v>
      </c>
      <c r="D6837" s="4">
        <v>0</v>
      </c>
      <c r="E6837" s="4">
        <f t="shared" si="212"/>
        <v>0</v>
      </c>
      <c r="F6837" s="4">
        <v>0</v>
      </c>
      <c r="G6837" s="4">
        <f t="shared" si="213"/>
        <v>0</v>
      </c>
    </row>
    <row r="6838" spans="1:7">
      <c r="A6838" s="4">
        <v>10</v>
      </c>
      <c r="B6838" s="4">
        <v>12</v>
      </c>
      <c r="C6838" s="4">
        <v>3</v>
      </c>
      <c r="D6838" s="4">
        <v>0</v>
      </c>
      <c r="E6838" s="4">
        <f t="shared" si="212"/>
        <v>0</v>
      </c>
      <c r="F6838" s="4">
        <v>0</v>
      </c>
      <c r="G6838" s="4">
        <f t="shared" si="213"/>
        <v>0</v>
      </c>
    </row>
    <row r="6839" spans="1:7">
      <c r="A6839" s="4">
        <v>10</v>
      </c>
      <c r="B6839" s="4">
        <v>12</v>
      </c>
      <c r="C6839" s="4">
        <v>4</v>
      </c>
      <c r="D6839" s="4">
        <v>0</v>
      </c>
      <c r="E6839" s="4">
        <f t="shared" si="212"/>
        <v>0</v>
      </c>
      <c r="F6839" s="4">
        <v>0</v>
      </c>
      <c r="G6839" s="4">
        <f t="shared" si="213"/>
        <v>0</v>
      </c>
    </row>
    <row r="6840" spans="1:7">
      <c r="A6840" s="4">
        <v>10</v>
      </c>
      <c r="B6840" s="4">
        <v>12</v>
      </c>
      <c r="C6840" s="4">
        <v>5</v>
      </c>
      <c r="D6840" s="4">
        <v>0</v>
      </c>
      <c r="E6840" s="4">
        <f t="shared" si="212"/>
        <v>0</v>
      </c>
      <c r="F6840" s="4">
        <v>0</v>
      </c>
      <c r="G6840" s="4">
        <f t="shared" si="213"/>
        <v>0</v>
      </c>
    </row>
    <row r="6841" spans="1:7">
      <c r="A6841" s="4">
        <v>10</v>
      </c>
      <c r="B6841" s="4">
        <v>12</v>
      </c>
      <c r="C6841" s="4">
        <v>6</v>
      </c>
      <c r="D6841" s="4">
        <v>0.56000000000000005</v>
      </c>
      <c r="E6841" s="4">
        <f t="shared" si="212"/>
        <v>5.6000000000000006E-4</v>
      </c>
      <c r="F6841" s="4">
        <v>0.55400000000000005</v>
      </c>
      <c r="G6841" s="4">
        <f t="shared" si="213"/>
        <v>5.5400000000000002E-4</v>
      </c>
    </row>
    <row r="6842" spans="1:7">
      <c r="A6842" s="4">
        <v>10</v>
      </c>
      <c r="B6842" s="4">
        <v>12</v>
      </c>
      <c r="C6842" s="4">
        <v>7</v>
      </c>
      <c r="D6842" s="4">
        <v>42.491</v>
      </c>
      <c r="E6842" s="4">
        <f t="shared" si="212"/>
        <v>4.2491000000000001E-2</v>
      </c>
      <c r="F6842" s="4">
        <v>37.902999999999999</v>
      </c>
      <c r="G6842" s="4">
        <f t="shared" si="213"/>
        <v>3.7902999999999999E-2</v>
      </c>
    </row>
    <row r="6843" spans="1:7">
      <c r="A6843" s="4">
        <v>10</v>
      </c>
      <c r="B6843" s="4">
        <v>12</v>
      </c>
      <c r="C6843" s="4">
        <v>8</v>
      </c>
      <c r="D6843" s="4">
        <v>71.183000000000007</v>
      </c>
      <c r="E6843" s="4">
        <f t="shared" si="212"/>
        <v>7.118300000000001E-2</v>
      </c>
      <c r="F6843" s="4">
        <v>65.629000000000005</v>
      </c>
      <c r="G6843" s="4">
        <f t="shared" si="213"/>
        <v>6.5629000000000007E-2</v>
      </c>
    </row>
    <row r="6844" spans="1:7">
      <c r="A6844" s="4">
        <v>10</v>
      </c>
      <c r="B6844" s="4">
        <v>12</v>
      </c>
      <c r="C6844" s="4">
        <v>9</v>
      </c>
      <c r="D6844" s="4">
        <v>178.64500000000001</v>
      </c>
      <c r="E6844" s="4">
        <f t="shared" si="212"/>
        <v>0.178645</v>
      </c>
      <c r="F6844" s="4">
        <v>157.95599999999999</v>
      </c>
      <c r="G6844" s="4">
        <f t="shared" si="213"/>
        <v>0.15795599999999999</v>
      </c>
    </row>
    <row r="6845" spans="1:7">
      <c r="A6845" s="4">
        <v>10</v>
      </c>
      <c r="B6845" s="4">
        <v>12</v>
      </c>
      <c r="C6845" s="4">
        <v>10</v>
      </c>
      <c r="D6845" s="4">
        <v>264.24700000000001</v>
      </c>
      <c r="E6845" s="4">
        <f t="shared" si="212"/>
        <v>0.26424700000000001</v>
      </c>
      <c r="F6845" s="4">
        <v>236.25</v>
      </c>
      <c r="G6845" s="4">
        <f t="shared" si="213"/>
        <v>0.23624999999999999</v>
      </c>
    </row>
    <row r="6846" spans="1:7">
      <c r="A6846" s="4">
        <v>10</v>
      </c>
      <c r="B6846" s="4">
        <v>12</v>
      </c>
      <c r="C6846" s="4">
        <v>11</v>
      </c>
      <c r="D6846" s="4">
        <v>242</v>
      </c>
      <c r="E6846" s="4">
        <f t="shared" si="212"/>
        <v>0.24199999999999999</v>
      </c>
      <c r="F6846" s="4">
        <v>226.80099999999999</v>
      </c>
      <c r="G6846" s="4">
        <f t="shared" si="213"/>
        <v>0.22680099999999997</v>
      </c>
    </row>
    <row r="6847" spans="1:7">
      <c r="A6847" s="4">
        <v>10</v>
      </c>
      <c r="B6847" s="4">
        <v>12</v>
      </c>
      <c r="C6847" s="4">
        <v>12</v>
      </c>
      <c r="D6847" s="4">
        <v>230.893</v>
      </c>
      <c r="E6847" s="4">
        <f t="shared" si="212"/>
        <v>0.23089299999999999</v>
      </c>
      <c r="F6847" s="4">
        <v>220.852</v>
      </c>
      <c r="G6847" s="4">
        <f t="shared" si="213"/>
        <v>0.22085199999999999</v>
      </c>
    </row>
    <row r="6848" spans="1:7">
      <c r="A6848" s="4">
        <v>10</v>
      </c>
      <c r="B6848" s="4">
        <v>12</v>
      </c>
      <c r="C6848" s="4">
        <v>13</v>
      </c>
      <c r="D6848" s="4">
        <v>272.584</v>
      </c>
      <c r="E6848" s="4">
        <f t="shared" si="212"/>
        <v>0.27258399999999999</v>
      </c>
      <c r="F6848" s="4">
        <v>256.86900000000003</v>
      </c>
      <c r="G6848" s="4">
        <f t="shared" si="213"/>
        <v>0.25686900000000001</v>
      </c>
    </row>
    <row r="6849" spans="1:7">
      <c r="A6849" s="4">
        <v>10</v>
      </c>
      <c r="B6849" s="4">
        <v>12</v>
      </c>
      <c r="C6849" s="4">
        <v>14</v>
      </c>
      <c r="D6849" s="4">
        <v>177.56</v>
      </c>
      <c r="E6849" s="4">
        <f t="shared" si="212"/>
        <v>0.17756</v>
      </c>
      <c r="F6849" s="4">
        <v>176.44499999999999</v>
      </c>
      <c r="G6849" s="4">
        <f t="shared" si="213"/>
        <v>0.17644499999999999</v>
      </c>
    </row>
    <row r="6850" spans="1:7">
      <c r="A6850" s="4">
        <v>10</v>
      </c>
      <c r="B6850" s="4">
        <v>12</v>
      </c>
      <c r="C6850" s="4">
        <v>15</v>
      </c>
      <c r="D6850" s="4">
        <v>91.792000000000002</v>
      </c>
      <c r="E6850" s="4">
        <f t="shared" si="212"/>
        <v>9.1791999999999999E-2</v>
      </c>
      <c r="F6850" s="4">
        <v>93.046000000000006</v>
      </c>
      <c r="G6850" s="4">
        <f t="shared" si="213"/>
        <v>9.3046000000000004E-2</v>
      </c>
    </row>
    <row r="6851" spans="1:7">
      <c r="A6851" s="4">
        <v>10</v>
      </c>
      <c r="B6851" s="4">
        <v>12</v>
      </c>
      <c r="C6851" s="4">
        <v>16</v>
      </c>
      <c r="D6851" s="4">
        <v>67.215999999999994</v>
      </c>
      <c r="E6851" s="4">
        <f t="shared" si="212"/>
        <v>6.7215999999999998E-2</v>
      </c>
      <c r="F6851" s="4">
        <v>70.971000000000004</v>
      </c>
      <c r="G6851" s="4">
        <f t="shared" si="213"/>
        <v>7.0971000000000006E-2</v>
      </c>
    </row>
    <row r="6852" spans="1:7">
      <c r="A6852" s="4">
        <v>10</v>
      </c>
      <c r="B6852" s="4">
        <v>12</v>
      </c>
      <c r="C6852" s="4">
        <v>17</v>
      </c>
      <c r="D6852" s="4">
        <v>20.9</v>
      </c>
      <c r="E6852" s="4">
        <f t="shared" si="212"/>
        <v>2.0899999999999998E-2</v>
      </c>
      <c r="F6852" s="4">
        <v>27.893999999999998</v>
      </c>
      <c r="G6852" s="4">
        <f t="shared" si="213"/>
        <v>2.7893999999999999E-2</v>
      </c>
    </row>
    <row r="6853" spans="1:7">
      <c r="A6853" s="4">
        <v>10</v>
      </c>
      <c r="B6853" s="4">
        <v>12</v>
      </c>
      <c r="C6853" s="4">
        <v>18</v>
      </c>
      <c r="D6853" s="4">
        <v>0</v>
      </c>
      <c r="E6853" s="4">
        <f t="shared" si="212"/>
        <v>0</v>
      </c>
      <c r="F6853" s="4">
        <v>0</v>
      </c>
      <c r="G6853" s="4">
        <f t="shared" si="213"/>
        <v>0</v>
      </c>
    </row>
    <row r="6854" spans="1:7">
      <c r="A6854" s="4">
        <v>10</v>
      </c>
      <c r="B6854" s="4">
        <v>12</v>
      </c>
      <c r="C6854" s="4">
        <v>19</v>
      </c>
      <c r="D6854" s="4">
        <v>0</v>
      </c>
      <c r="E6854" s="4">
        <f t="shared" si="212"/>
        <v>0</v>
      </c>
      <c r="F6854" s="4">
        <v>0</v>
      </c>
      <c r="G6854" s="4">
        <f t="shared" si="213"/>
        <v>0</v>
      </c>
    </row>
    <row r="6855" spans="1:7">
      <c r="A6855" s="4">
        <v>10</v>
      </c>
      <c r="B6855" s="4">
        <v>12</v>
      </c>
      <c r="C6855" s="4">
        <v>20</v>
      </c>
      <c r="D6855" s="4">
        <v>0</v>
      </c>
      <c r="E6855" s="4">
        <f t="shared" si="212"/>
        <v>0</v>
      </c>
      <c r="F6855" s="4">
        <v>0</v>
      </c>
      <c r="G6855" s="4">
        <f t="shared" si="213"/>
        <v>0</v>
      </c>
    </row>
    <row r="6856" spans="1:7">
      <c r="A6856" s="4">
        <v>10</v>
      </c>
      <c r="B6856" s="4">
        <v>12</v>
      </c>
      <c r="C6856" s="4">
        <v>21</v>
      </c>
      <c r="D6856" s="4">
        <v>0</v>
      </c>
      <c r="E6856" s="4">
        <f t="shared" si="212"/>
        <v>0</v>
      </c>
      <c r="F6856" s="4">
        <v>0</v>
      </c>
      <c r="G6856" s="4">
        <f t="shared" si="213"/>
        <v>0</v>
      </c>
    </row>
    <row r="6857" spans="1:7">
      <c r="A6857" s="4">
        <v>10</v>
      </c>
      <c r="B6857" s="4">
        <v>12</v>
      </c>
      <c r="C6857" s="4">
        <v>22</v>
      </c>
      <c r="D6857" s="4">
        <v>0</v>
      </c>
      <c r="E6857" s="4">
        <f t="shared" si="212"/>
        <v>0</v>
      </c>
      <c r="F6857" s="4">
        <v>0</v>
      </c>
      <c r="G6857" s="4">
        <f t="shared" si="213"/>
        <v>0</v>
      </c>
    </row>
    <row r="6858" spans="1:7">
      <c r="A6858" s="4">
        <v>10</v>
      </c>
      <c r="B6858" s="4">
        <v>12</v>
      </c>
      <c r="C6858" s="4">
        <v>23</v>
      </c>
      <c r="D6858" s="4">
        <v>0</v>
      </c>
      <c r="E6858" s="4">
        <f t="shared" si="212"/>
        <v>0</v>
      </c>
      <c r="F6858" s="4">
        <v>0</v>
      </c>
      <c r="G6858" s="4">
        <f t="shared" si="213"/>
        <v>0</v>
      </c>
    </row>
    <row r="6859" spans="1:7">
      <c r="A6859" s="4">
        <v>10</v>
      </c>
      <c r="B6859" s="4">
        <v>13</v>
      </c>
      <c r="C6859" s="4">
        <v>0</v>
      </c>
      <c r="D6859" s="4">
        <v>0</v>
      </c>
      <c r="E6859" s="4">
        <f t="shared" si="212"/>
        <v>0</v>
      </c>
      <c r="F6859" s="4">
        <v>0</v>
      </c>
      <c r="G6859" s="4">
        <f t="shared" si="213"/>
        <v>0</v>
      </c>
    </row>
    <row r="6860" spans="1:7">
      <c r="A6860" s="4">
        <v>10</v>
      </c>
      <c r="B6860" s="4">
        <v>13</v>
      </c>
      <c r="C6860" s="4">
        <v>1</v>
      </c>
      <c r="D6860" s="4">
        <v>0</v>
      </c>
      <c r="E6860" s="4">
        <f t="shared" si="212"/>
        <v>0</v>
      </c>
      <c r="F6860" s="4">
        <v>0</v>
      </c>
      <c r="G6860" s="4">
        <f t="shared" si="213"/>
        <v>0</v>
      </c>
    </row>
    <row r="6861" spans="1:7">
      <c r="A6861" s="4">
        <v>10</v>
      </c>
      <c r="B6861" s="4">
        <v>13</v>
      </c>
      <c r="C6861" s="4">
        <v>2</v>
      </c>
      <c r="D6861" s="4">
        <v>0</v>
      </c>
      <c r="E6861" s="4">
        <f t="shared" si="212"/>
        <v>0</v>
      </c>
      <c r="F6861" s="4">
        <v>0</v>
      </c>
      <c r="G6861" s="4">
        <f t="shared" si="213"/>
        <v>0</v>
      </c>
    </row>
    <row r="6862" spans="1:7">
      <c r="A6862" s="4">
        <v>10</v>
      </c>
      <c r="B6862" s="4">
        <v>13</v>
      </c>
      <c r="C6862" s="4">
        <v>3</v>
      </c>
      <c r="D6862" s="4">
        <v>0</v>
      </c>
      <c r="E6862" s="4">
        <f t="shared" si="212"/>
        <v>0</v>
      </c>
      <c r="F6862" s="4">
        <v>0</v>
      </c>
      <c r="G6862" s="4">
        <f t="shared" si="213"/>
        <v>0</v>
      </c>
    </row>
    <row r="6863" spans="1:7">
      <c r="A6863" s="4">
        <v>10</v>
      </c>
      <c r="B6863" s="4">
        <v>13</v>
      </c>
      <c r="C6863" s="4">
        <v>4</v>
      </c>
      <c r="D6863" s="4">
        <v>0</v>
      </c>
      <c r="E6863" s="4">
        <f t="shared" si="212"/>
        <v>0</v>
      </c>
      <c r="F6863" s="4">
        <v>0</v>
      </c>
      <c r="G6863" s="4">
        <f t="shared" si="213"/>
        <v>0</v>
      </c>
    </row>
    <row r="6864" spans="1:7">
      <c r="A6864" s="4">
        <v>10</v>
      </c>
      <c r="B6864" s="4">
        <v>13</v>
      </c>
      <c r="C6864" s="4">
        <v>5</v>
      </c>
      <c r="D6864" s="4">
        <v>0</v>
      </c>
      <c r="E6864" s="4">
        <f t="shared" si="212"/>
        <v>0</v>
      </c>
      <c r="F6864" s="4">
        <v>0</v>
      </c>
      <c r="G6864" s="4">
        <f t="shared" si="213"/>
        <v>0</v>
      </c>
    </row>
    <row r="6865" spans="1:7">
      <c r="A6865" s="4">
        <v>10</v>
      </c>
      <c r="B6865" s="4">
        <v>13</v>
      </c>
      <c r="C6865" s="4">
        <v>6</v>
      </c>
      <c r="D6865" s="4">
        <v>3.1120000000000001</v>
      </c>
      <c r="E6865" s="4">
        <f t="shared" si="212"/>
        <v>3.1120000000000002E-3</v>
      </c>
      <c r="F6865" s="4">
        <v>1.6830000000000001</v>
      </c>
      <c r="G6865" s="4">
        <f t="shared" si="213"/>
        <v>1.683E-3</v>
      </c>
    </row>
    <row r="6866" spans="1:7">
      <c r="A6866" s="4">
        <v>10</v>
      </c>
      <c r="B6866" s="4">
        <v>13</v>
      </c>
      <c r="C6866" s="4">
        <v>7</v>
      </c>
      <c r="D6866" s="4">
        <v>121.285</v>
      </c>
      <c r="E6866" s="4">
        <f t="shared" si="212"/>
        <v>0.12128499999999999</v>
      </c>
      <c r="F6866" s="4">
        <v>20.154</v>
      </c>
      <c r="G6866" s="4">
        <f t="shared" si="213"/>
        <v>2.0153999999999998E-2</v>
      </c>
    </row>
    <row r="6867" spans="1:7">
      <c r="A6867" s="4">
        <v>10</v>
      </c>
      <c r="B6867" s="4">
        <v>13</v>
      </c>
      <c r="C6867" s="4">
        <v>8</v>
      </c>
      <c r="D6867" s="4">
        <v>325.35000000000002</v>
      </c>
      <c r="E6867" s="4">
        <f t="shared" si="212"/>
        <v>0.32535000000000003</v>
      </c>
      <c r="F6867" s="4">
        <v>32.756999999999998</v>
      </c>
      <c r="G6867" s="4">
        <f t="shared" si="213"/>
        <v>3.2756999999999994E-2</v>
      </c>
    </row>
    <row r="6868" spans="1:7">
      <c r="A6868" s="4">
        <v>10</v>
      </c>
      <c r="B6868" s="4">
        <v>13</v>
      </c>
      <c r="C6868" s="4">
        <v>9</v>
      </c>
      <c r="D6868" s="4">
        <v>522.73199999999997</v>
      </c>
      <c r="E6868" s="4">
        <f t="shared" ref="E6868:E6931" si="214">D6868/1000</f>
        <v>0.52273199999999997</v>
      </c>
      <c r="F6868" s="4">
        <v>173.24</v>
      </c>
      <c r="G6868" s="4">
        <f t="shared" ref="G6868:G6931" si="215">F6868/1000</f>
        <v>0.17324000000000001</v>
      </c>
    </row>
    <row r="6869" spans="1:7">
      <c r="A6869" s="4">
        <v>10</v>
      </c>
      <c r="B6869" s="4">
        <v>13</v>
      </c>
      <c r="C6869" s="4">
        <v>10</v>
      </c>
      <c r="D6869" s="4">
        <v>659.81200000000001</v>
      </c>
      <c r="E6869" s="4">
        <f t="shared" si="214"/>
        <v>0.65981200000000007</v>
      </c>
      <c r="F6869" s="4">
        <v>343.10300000000001</v>
      </c>
      <c r="G6869" s="4">
        <f t="shared" si="215"/>
        <v>0.34310299999999999</v>
      </c>
    </row>
    <row r="6870" spans="1:7">
      <c r="A6870" s="4">
        <v>10</v>
      </c>
      <c r="B6870" s="4">
        <v>13</v>
      </c>
      <c r="C6870" s="4">
        <v>11</v>
      </c>
      <c r="D6870" s="4">
        <v>745.13499999999999</v>
      </c>
      <c r="E6870" s="4">
        <f t="shared" si="214"/>
        <v>0.74513499999999999</v>
      </c>
      <c r="F6870" s="4">
        <v>482.86099999999999</v>
      </c>
      <c r="G6870" s="4">
        <f t="shared" si="215"/>
        <v>0.48286099999999998</v>
      </c>
    </row>
    <row r="6871" spans="1:7">
      <c r="A6871" s="4">
        <v>10</v>
      </c>
      <c r="B6871" s="4">
        <v>13</v>
      </c>
      <c r="C6871" s="4">
        <v>12</v>
      </c>
      <c r="D6871" s="4">
        <v>756.96299999999997</v>
      </c>
      <c r="E6871" s="4">
        <f t="shared" si="214"/>
        <v>0.75696299999999994</v>
      </c>
      <c r="F6871" s="4">
        <v>571.26400000000001</v>
      </c>
      <c r="G6871" s="4">
        <f t="shared" si="215"/>
        <v>0.57126399999999999</v>
      </c>
    </row>
    <row r="6872" spans="1:7">
      <c r="A6872" s="4">
        <v>10</v>
      </c>
      <c r="B6872" s="4">
        <v>13</v>
      </c>
      <c r="C6872" s="4">
        <v>13</v>
      </c>
      <c r="D6872" s="4">
        <v>706.31899999999996</v>
      </c>
      <c r="E6872" s="4">
        <f t="shared" si="214"/>
        <v>0.70631899999999992</v>
      </c>
      <c r="F6872" s="4">
        <v>601.45299999999997</v>
      </c>
      <c r="G6872" s="4">
        <f t="shared" si="215"/>
        <v>0.60145300000000002</v>
      </c>
    </row>
    <row r="6873" spans="1:7">
      <c r="A6873" s="4">
        <v>10</v>
      </c>
      <c r="B6873" s="4">
        <v>13</v>
      </c>
      <c r="C6873" s="4">
        <v>14</v>
      </c>
      <c r="D6873" s="4">
        <v>600.19299999999998</v>
      </c>
      <c r="E6873" s="4">
        <f t="shared" si="214"/>
        <v>0.60019299999999998</v>
      </c>
      <c r="F6873" s="4">
        <v>577.02099999999996</v>
      </c>
      <c r="G6873" s="4">
        <f t="shared" si="215"/>
        <v>0.57702100000000001</v>
      </c>
    </row>
    <row r="6874" spans="1:7">
      <c r="A6874" s="4">
        <v>10</v>
      </c>
      <c r="B6874" s="4">
        <v>13</v>
      </c>
      <c r="C6874" s="4">
        <v>15</v>
      </c>
      <c r="D6874" s="4">
        <v>438.577</v>
      </c>
      <c r="E6874" s="4">
        <f t="shared" si="214"/>
        <v>0.43857699999999999</v>
      </c>
      <c r="F6874" s="4">
        <v>496.89299999999997</v>
      </c>
      <c r="G6874" s="4">
        <f t="shared" si="215"/>
        <v>0.49689299999999997</v>
      </c>
    </row>
    <row r="6875" spans="1:7">
      <c r="A6875" s="4">
        <v>10</v>
      </c>
      <c r="B6875" s="4">
        <v>13</v>
      </c>
      <c r="C6875" s="4">
        <v>16</v>
      </c>
      <c r="D6875" s="4">
        <v>220.69900000000001</v>
      </c>
      <c r="E6875" s="4">
        <f t="shared" si="214"/>
        <v>0.22069900000000001</v>
      </c>
      <c r="F6875" s="4">
        <v>336.21100000000001</v>
      </c>
      <c r="G6875" s="4">
        <f t="shared" si="215"/>
        <v>0.33621100000000004</v>
      </c>
    </row>
    <row r="6876" spans="1:7">
      <c r="A6876" s="4">
        <v>10</v>
      </c>
      <c r="B6876" s="4">
        <v>13</v>
      </c>
      <c r="C6876" s="4">
        <v>17</v>
      </c>
      <c r="D6876" s="4">
        <v>39.003999999999998</v>
      </c>
      <c r="E6876" s="4">
        <f t="shared" si="214"/>
        <v>3.9003999999999997E-2</v>
      </c>
      <c r="F6876" s="4">
        <v>108.29</v>
      </c>
      <c r="G6876" s="4">
        <f t="shared" si="215"/>
        <v>0.10829000000000001</v>
      </c>
    </row>
    <row r="6877" spans="1:7">
      <c r="A6877" s="4">
        <v>10</v>
      </c>
      <c r="B6877" s="4">
        <v>13</v>
      </c>
      <c r="C6877" s="4">
        <v>18</v>
      </c>
      <c r="D6877" s="4">
        <v>0</v>
      </c>
      <c r="E6877" s="4">
        <f t="shared" si="214"/>
        <v>0</v>
      </c>
      <c r="F6877" s="4">
        <v>0</v>
      </c>
      <c r="G6877" s="4">
        <f t="shared" si="215"/>
        <v>0</v>
      </c>
    </row>
    <row r="6878" spans="1:7">
      <c r="A6878" s="4">
        <v>10</v>
      </c>
      <c r="B6878" s="4">
        <v>13</v>
      </c>
      <c r="C6878" s="4">
        <v>19</v>
      </c>
      <c r="D6878" s="4">
        <v>0</v>
      </c>
      <c r="E6878" s="4">
        <f t="shared" si="214"/>
        <v>0</v>
      </c>
      <c r="F6878" s="4">
        <v>0</v>
      </c>
      <c r="G6878" s="4">
        <f t="shared" si="215"/>
        <v>0</v>
      </c>
    </row>
    <row r="6879" spans="1:7">
      <c r="A6879" s="4">
        <v>10</v>
      </c>
      <c r="B6879" s="4">
        <v>13</v>
      </c>
      <c r="C6879" s="4">
        <v>20</v>
      </c>
      <c r="D6879" s="4">
        <v>0</v>
      </c>
      <c r="E6879" s="4">
        <f t="shared" si="214"/>
        <v>0</v>
      </c>
      <c r="F6879" s="4">
        <v>0</v>
      </c>
      <c r="G6879" s="4">
        <f t="shared" si="215"/>
        <v>0</v>
      </c>
    </row>
    <row r="6880" spans="1:7">
      <c r="A6880" s="4">
        <v>10</v>
      </c>
      <c r="B6880" s="4">
        <v>13</v>
      </c>
      <c r="C6880" s="4">
        <v>21</v>
      </c>
      <c r="D6880" s="4">
        <v>0</v>
      </c>
      <c r="E6880" s="4">
        <f t="shared" si="214"/>
        <v>0</v>
      </c>
      <c r="F6880" s="4">
        <v>0</v>
      </c>
      <c r="G6880" s="4">
        <f t="shared" si="215"/>
        <v>0</v>
      </c>
    </row>
    <row r="6881" spans="1:7">
      <c r="A6881" s="4">
        <v>10</v>
      </c>
      <c r="B6881" s="4">
        <v>13</v>
      </c>
      <c r="C6881" s="4">
        <v>22</v>
      </c>
      <c r="D6881" s="4">
        <v>0</v>
      </c>
      <c r="E6881" s="4">
        <f t="shared" si="214"/>
        <v>0</v>
      </c>
      <c r="F6881" s="4">
        <v>0</v>
      </c>
      <c r="G6881" s="4">
        <f t="shared" si="215"/>
        <v>0</v>
      </c>
    </row>
    <row r="6882" spans="1:7">
      <c r="A6882" s="4">
        <v>10</v>
      </c>
      <c r="B6882" s="4">
        <v>13</v>
      </c>
      <c r="C6882" s="4">
        <v>23</v>
      </c>
      <c r="D6882" s="4">
        <v>0</v>
      </c>
      <c r="E6882" s="4">
        <f t="shared" si="214"/>
        <v>0</v>
      </c>
      <c r="F6882" s="4">
        <v>0</v>
      </c>
      <c r="G6882" s="4">
        <f t="shared" si="215"/>
        <v>0</v>
      </c>
    </row>
    <row r="6883" spans="1:7">
      <c r="A6883" s="4">
        <v>10</v>
      </c>
      <c r="B6883" s="4">
        <v>14</v>
      </c>
      <c r="C6883" s="4">
        <v>0</v>
      </c>
      <c r="D6883" s="4">
        <v>0</v>
      </c>
      <c r="E6883" s="4">
        <f t="shared" si="214"/>
        <v>0</v>
      </c>
      <c r="F6883" s="4">
        <v>0</v>
      </c>
      <c r="G6883" s="4">
        <f t="shared" si="215"/>
        <v>0</v>
      </c>
    </row>
    <row r="6884" spans="1:7">
      <c r="A6884" s="4">
        <v>10</v>
      </c>
      <c r="B6884" s="4">
        <v>14</v>
      </c>
      <c r="C6884" s="4">
        <v>1</v>
      </c>
      <c r="D6884" s="4">
        <v>0</v>
      </c>
      <c r="E6884" s="4">
        <f t="shared" si="214"/>
        <v>0</v>
      </c>
      <c r="F6884" s="4">
        <v>0</v>
      </c>
      <c r="G6884" s="4">
        <f t="shared" si="215"/>
        <v>0</v>
      </c>
    </row>
    <row r="6885" spans="1:7">
      <c r="A6885" s="4">
        <v>10</v>
      </c>
      <c r="B6885" s="4">
        <v>14</v>
      </c>
      <c r="C6885" s="4">
        <v>2</v>
      </c>
      <c r="D6885" s="4">
        <v>0</v>
      </c>
      <c r="E6885" s="4">
        <f t="shared" si="214"/>
        <v>0</v>
      </c>
      <c r="F6885" s="4">
        <v>0</v>
      </c>
      <c r="G6885" s="4">
        <f t="shared" si="215"/>
        <v>0</v>
      </c>
    </row>
    <row r="6886" spans="1:7">
      <c r="A6886" s="4">
        <v>10</v>
      </c>
      <c r="B6886" s="4">
        <v>14</v>
      </c>
      <c r="C6886" s="4">
        <v>3</v>
      </c>
      <c r="D6886" s="4">
        <v>0</v>
      </c>
      <c r="E6886" s="4">
        <f t="shared" si="214"/>
        <v>0</v>
      </c>
      <c r="F6886" s="4">
        <v>0</v>
      </c>
      <c r="G6886" s="4">
        <f t="shared" si="215"/>
        <v>0</v>
      </c>
    </row>
    <row r="6887" spans="1:7">
      <c r="A6887" s="4">
        <v>10</v>
      </c>
      <c r="B6887" s="4">
        <v>14</v>
      </c>
      <c r="C6887" s="4">
        <v>4</v>
      </c>
      <c r="D6887" s="4">
        <v>0</v>
      </c>
      <c r="E6887" s="4">
        <f t="shared" si="214"/>
        <v>0</v>
      </c>
      <c r="F6887" s="4">
        <v>0</v>
      </c>
      <c r="G6887" s="4">
        <f t="shared" si="215"/>
        <v>0</v>
      </c>
    </row>
    <row r="6888" spans="1:7">
      <c r="A6888" s="4">
        <v>10</v>
      </c>
      <c r="B6888" s="4">
        <v>14</v>
      </c>
      <c r="C6888" s="4">
        <v>5</v>
      </c>
      <c r="D6888" s="4">
        <v>0</v>
      </c>
      <c r="E6888" s="4">
        <f t="shared" si="214"/>
        <v>0</v>
      </c>
      <c r="F6888" s="4">
        <v>0</v>
      </c>
      <c r="G6888" s="4">
        <f t="shared" si="215"/>
        <v>0</v>
      </c>
    </row>
    <row r="6889" spans="1:7">
      <c r="A6889" s="4">
        <v>10</v>
      </c>
      <c r="B6889" s="4">
        <v>14</v>
      </c>
      <c r="C6889" s="4">
        <v>6</v>
      </c>
      <c r="D6889" s="4">
        <v>4.4180000000000001</v>
      </c>
      <c r="E6889" s="4">
        <f t="shared" si="214"/>
        <v>4.4180000000000001E-3</v>
      </c>
      <c r="F6889" s="4">
        <v>1.76</v>
      </c>
      <c r="G6889" s="4">
        <f t="shared" si="215"/>
        <v>1.7600000000000001E-3</v>
      </c>
    </row>
    <row r="6890" spans="1:7">
      <c r="A6890" s="4">
        <v>10</v>
      </c>
      <c r="B6890" s="4">
        <v>14</v>
      </c>
      <c r="C6890" s="4">
        <v>7</v>
      </c>
      <c r="D6890" s="4">
        <v>127.276</v>
      </c>
      <c r="E6890" s="4">
        <f t="shared" si="214"/>
        <v>0.127276</v>
      </c>
      <c r="F6890" s="4">
        <v>16.033000000000001</v>
      </c>
      <c r="G6890" s="4">
        <f t="shared" si="215"/>
        <v>1.6033000000000002E-2</v>
      </c>
    </row>
    <row r="6891" spans="1:7">
      <c r="A6891" s="4">
        <v>10</v>
      </c>
      <c r="B6891" s="4">
        <v>14</v>
      </c>
      <c r="C6891" s="4">
        <v>8</v>
      </c>
      <c r="D6891" s="4">
        <v>344.51299999999998</v>
      </c>
      <c r="E6891" s="4">
        <f t="shared" si="214"/>
        <v>0.34451299999999996</v>
      </c>
      <c r="F6891" s="4">
        <v>33.177999999999997</v>
      </c>
      <c r="G6891" s="4">
        <f t="shared" si="215"/>
        <v>3.3177999999999999E-2</v>
      </c>
    </row>
    <row r="6892" spans="1:7">
      <c r="A6892" s="4">
        <v>10</v>
      </c>
      <c r="B6892" s="4">
        <v>14</v>
      </c>
      <c r="C6892" s="4">
        <v>9</v>
      </c>
      <c r="D6892" s="4">
        <v>336.036</v>
      </c>
      <c r="E6892" s="4">
        <f t="shared" si="214"/>
        <v>0.336036</v>
      </c>
      <c r="F6892" s="4">
        <v>152.34100000000001</v>
      </c>
      <c r="G6892" s="4">
        <f t="shared" si="215"/>
        <v>0.152341</v>
      </c>
    </row>
    <row r="6893" spans="1:7">
      <c r="A6893" s="4">
        <v>10</v>
      </c>
      <c r="B6893" s="4">
        <v>14</v>
      </c>
      <c r="C6893" s="4">
        <v>10</v>
      </c>
      <c r="D6893" s="4">
        <v>464.23899999999998</v>
      </c>
      <c r="E6893" s="4">
        <f t="shared" si="214"/>
        <v>0.46423899999999996</v>
      </c>
      <c r="F6893" s="4">
        <v>296.47199999999998</v>
      </c>
      <c r="G6893" s="4">
        <f t="shared" si="215"/>
        <v>0.29647199999999996</v>
      </c>
    </row>
    <row r="6894" spans="1:7">
      <c r="A6894" s="4">
        <v>10</v>
      </c>
      <c r="B6894" s="4">
        <v>14</v>
      </c>
      <c r="C6894" s="4">
        <v>11</v>
      </c>
      <c r="D6894" s="4">
        <v>655.51900000000001</v>
      </c>
      <c r="E6894" s="4">
        <f t="shared" si="214"/>
        <v>0.65551899999999996</v>
      </c>
      <c r="F6894" s="4">
        <v>435.572</v>
      </c>
      <c r="G6894" s="4">
        <f t="shared" si="215"/>
        <v>0.43557200000000001</v>
      </c>
    </row>
    <row r="6895" spans="1:7">
      <c r="A6895" s="4">
        <v>10</v>
      </c>
      <c r="B6895" s="4">
        <v>14</v>
      </c>
      <c r="C6895" s="4">
        <v>12</v>
      </c>
      <c r="D6895" s="4">
        <v>703.34299999999996</v>
      </c>
      <c r="E6895" s="4">
        <f t="shared" si="214"/>
        <v>0.70334299999999994</v>
      </c>
      <c r="F6895" s="4">
        <v>536.83600000000001</v>
      </c>
      <c r="G6895" s="4">
        <f t="shared" si="215"/>
        <v>0.53683599999999998</v>
      </c>
    </row>
    <row r="6896" spans="1:7">
      <c r="A6896" s="4">
        <v>10</v>
      </c>
      <c r="B6896" s="4">
        <v>14</v>
      </c>
      <c r="C6896" s="4">
        <v>13</v>
      </c>
      <c r="D6896" s="4">
        <v>658.678</v>
      </c>
      <c r="E6896" s="4">
        <f t="shared" si="214"/>
        <v>0.65867799999999999</v>
      </c>
      <c r="F6896" s="4">
        <v>557.50199999999995</v>
      </c>
      <c r="G6896" s="4">
        <f t="shared" si="215"/>
        <v>0.55750199999999994</v>
      </c>
    </row>
    <row r="6897" spans="1:7">
      <c r="A6897" s="4">
        <v>10</v>
      </c>
      <c r="B6897" s="4">
        <v>14</v>
      </c>
      <c r="C6897" s="4">
        <v>14</v>
      </c>
      <c r="D6897" s="4">
        <v>557.52099999999996</v>
      </c>
      <c r="E6897" s="4">
        <f t="shared" si="214"/>
        <v>0.55752099999999993</v>
      </c>
      <c r="F6897" s="4">
        <v>535.46</v>
      </c>
      <c r="G6897" s="4">
        <f t="shared" si="215"/>
        <v>0.53546000000000005</v>
      </c>
    </row>
    <row r="6898" spans="1:7">
      <c r="A6898" s="4">
        <v>10</v>
      </c>
      <c r="B6898" s="4">
        <v>14</v>
      </c>
      <c r="C6898" s="4">
        <v>15</v>
      </c>
      <c r="D6898" s="4">
        <v>386.34300000000002</v>
      </c>
      <c r="E6898" s="4">
        <f t="shared" si="214"/>
        <v>0.38634299999999999</v>
      </c>
      <c r="F6898" s="4">
        <v>436.27</v>
      </c>
      <c r="G6898" s="4">
        <f t="shared" si="215"/>
        <v>0.43626999999999999</v>
      </c>
    </row>
    <row r="6899" spans="1:7">
      <c r="A6899" s="4">
        <v>10</v>
      </c>
      <c r="B6899" s="4">
        <v>14</v>
      </c>
      <c r="C6899" s="4">
        <v>16</v>
      </c>
      <c r="D6899" s="4">
        <v>203.267</v>
      </c>
      <c r="E6899" s="4">
        <f t="shared" si="214"/>
        <v>0.203267</v>
      </c>
      <c r="F6899" s="4">
        <v>307.154</v>
      </c>
      <c r="G6899" s="4">
        <f t="shared" si="215"/>
        <v>0.30715399999999998</v>
      </c>
    </row>
    <row r="6900" spans="1:7">
      <c r="A6900" s="4">
        <v>10</v>
      </c>
      <c r="B6900" s="4">
        <v>14</v>
      </c>
      <c r="C6900" s="4">
        <v>17</v>
      </c>
      <c r="D6900" s="4">
        <v>30.969000000000001</v>
      </c>
      <c r="E6900" s="4">
        <f t="shared" si="214"/>
        <v>3.0969E-2</v>
      </c>
      <c r="F6900" s="4">
        <v>66.945999999999998</v>
      </c>
      <c r="G6900" s="4">
        <f t="shared" si="215"/>
        <v>6.6945999999999992E-2</v>
      </c>
    </row>
    <row r="6901" spans="1:7">
      <c r="A6901" s="4">
        <v>10</v>
      </c>
      <c r="B6901" s="4">
        <v>14</v>
      </c>
      <c r="C6901" s="4">
        <v>18</v>
      </c>
      <c r="D6901" s="4">
        <v>0</v>
      </c>
      <c r="E6901" s="4">
        <f t="shared" si="214"/>
        <v>0</v>
      </c>
      <c r="F6901" s="4">
        <v>0</v>
      </c>
      <c r="G6901" s="4">
        <f t="shared" si="215"/>
        <v>0</v>
      </c>
    </row>
    <row r="6902" spans="1:7">
      <c r="A6902" s="4">
        <v>10</v>
      </c>
      <c r="B6902" s="4">
        <v>14</v>
      </c>
      <c r="C6902" s="4">
        <v>19</v>
      </c>
      <c r="D6902" s="4">
        <v>0</v>
      </c>
      <c r="E6902" s="4">
        <f t="shared" si="214"/>
        <v>0</v>
      </c>
      <c r="F6902" s="4">
        <v>0</v>
      </c>
      <c r="G6902" s="4">
        <f t="shared" si="215"/>
        <v>0</v>
      </c>
    </row>
    <row r="6903" spans="1:7">
      <c r="A6903" s="4">
        <v>10</v>
      </c>
      <c r="B6903" s="4">
        <v>14</v>
      </c>
      <c r="C6903" s="4">
        <v>20</v>
      </c>
      <c r="D6903" s="4">
        <v>0</v>
      </c>
      <c r="E6903" s="4">
        <f t="shared" si="214"/>
        <v>0</v>
      </c>
      <c r="F6903" s="4">
        <v>0</v>
      </c>
      <c r="G6903" s="4">
        <f t="shared" si="215"/>
        <v>0</v>
      </c>
    </row>
    <row r="6904" spans="1:7">
      <c r="A6904" s="4">
        <v>10</v>
      </c>
      <c r="B6904" s="4">
        <v>14</v>
      </c>
      <c r="C6904" s="4">
        <v>21</v>
      </c>
      <c r="D6904" s="4">
        <v>0</v>
      </c>
      <c r="E6904" s="4">
        <f t="shared" si="214"/>
        <v>0</v>
      </c>
      <c r="F6904" s="4">
        <v>0</v>
      </c>
      <c r="G6904" s="4">
        <f t="shared" si="215"/>
        <v>0</v>
      </c>
    </row>
    <row r="6905" spans="1:7">
      <c r="A6905" s="4">
        <v>10</v>
      </c>
      <c r="B6905" s="4">
        <v>14</v>
      </c>
      <c r="C6905" s="4">
        <v>22</v>
      </c>
      <c r="D6905" s="4">
        <v>0</v>
      </c>
      <c r="E6905" s="4">
        <f t="shared" si="214"/>
        <v>0</v>
      </c>
      <c r="F6905" s="4">
        <v>0</v>
      </c>
      <c r="G6905" s="4">
        <f t="shared" si="215"/>
        <v>0</v>
      </c>
    </row>
    <row r="6906" spans="1:7">
      <c r="A6906" s="4">
        <v>10</v>
      </c>
      <c r="B6906" s="4">
        <v>14</v>
      </c>
      <c r="C6906" s="4">
        <v>23</v>
      </c>
      <c r="D6906" s="4">
        <v>0</v>
      </c>
      <c r="E6906" s="4">
        <f t="shared" si="214"/>
        <v>0</v>
      </c>
      <c r="F6906" s="4">
        <v>0</v>
      </c>
      <c r="G6906" s="4">
        <f t="shared" si="215"/>
        <v>0</v>
      </c>
    </row>
    <row r="6907" spans="1:7">
      <c r="A6907" s="4">
        <v>10</v>
      </c>
      <c r="B6907" s="4">
        <v>15</v>
      </c>
      <c r="C6907" s="4">
        <v>0</v>
      </c>
      <c r="D6907" s="4">
        <v>0</v>
      </c>
      <c r="E6907" s="4">
        <f t="shared" si="214"/>
        <v>0</v>
      </c>
      <c r="F6907" s="4">
        <v>0</v>
      </c>
      <c r="G6907" s="4">
        <f t="shared" si="215"/>
        <v>0</v>
      </c>
    </row>
    <row r="6908" spans="1:7">
      <c r="A6908" s="4">
        <v>10</v>
      </c>
      <c r="B6908" s="4">
        <v>15</v>
      </c>
      <c r="C6908" s="4">
        <v>1</v>
      </c>
      <c r="D6908" s="4">
        <v>0</v>
      </c>
      <c r="E6908" s="4">
        <f t="shared" si="214"/>
        <v>0</v>
      </c>
      <c r="F6908" s="4">
        <v>0</v>
      </c>
      <c r="G6908" s="4">
        <f t="shared" si="215"/>
        <v>0</v>
      </c>
    </row>
    <row r="6909" spans="1:7">
      <c r="A6909" s="4">
        <v>10</v>
      </c>
      <c r="B6909" s="4">
        <v>15</v>
      </c>
      <c r="C6909" s="4">
        <v>2</v>
      </c>
      <c r="D6909" s="4">
        <v>0</v>
      </c>
      <c r="E6909" s="4">
        <f t="shared" si="214"/>
        <v>0</v>
      </c>
      <c r="F6909" s="4">
        <v>0</v>
      </c>
      <c r="G6909" s="4">
        <f t="shared" si="215"/>
        <v>0</v>
      </c>
    </row>
    <row r="6910" spans="1:7">
      <c r="A6910" s="4">
        <v>10</v>
      </c>
      <c r="B6910" s="4">
        <v>15</v>
      </c>
      <c r="C6910" s="4">
        <v>3</v>
      </c>
      <c r="D6910" s="4">
        <v>0</v>
      </c>
      <c r="E6910" s="4">
        <f t="shared" si="214"/>
        <v>0</v>
      </c>
      <c r="F6910" s="4">
        <v>0</v>
      </c>
      <c r="G6910" s="4">
        <f t="shared" si="215"/>
        <v>0</v>
      </c>
    </row>
    <row r="6911" spans="1:7">
      <c r="A6911" s="4">
        <v>10</v>
      </c>
      <c r="B6911" s="4">
        <v>15</v>
      </c>
      <c r="C6911" s="4">
        <v>4</v>
      </c>
      <c r="D6911" s="4">
        <v>0</v>
      </c>
      <c r="E6911" s="4">
        <f t="shared" si="214"/>
        <v>0</v>
      </c>
      <c r="F6911" s="4">
        <v>0</v>
      </c>
      <c r="G6911" s="4">
        <f t="shared" si="215"/>
        <v>0</v>
      </c>
    </row>
    <row r="6912" spans="1:7">
      <c r="A6912" s="4">
        <v>10</v>
      </c>
      <c r="B6912" s="4">
        <v>15</v>
      </c>
      <c r="C6912" s="4">
        <v>5</v>
      </c>
      <c r="D6912" s="4">
        <v>0</v>
      </c>
      <c r="E6912" s="4">
        <f t="shared" si="214"/>
        <v>0</v>
      </c>
      <c r="F6912" s="4">
        <v>0</v>
      </c>
      <c r="G6912" s="4">
        <f t="shared" si="215"/>
        <v>0</v>
      </c>
    </row>
    <row r="6913" spans="1:7">
      <c r="A6913" s="4">
        <v>10</v>
      </c>
      <c r="B6913" s="4">
        <v>15</v>
      </c>
      <c r="C6913" s="4">
        <v>6</v>
      </c>
      <c r="D6913" s="4">
        <v>3.7440000000000002</v>
      </c>
      <c r="E6913" s="4">
        <f t="shared" si="214"/>
        <v>3.7440000000000004E-3</v>
      </c>
      <c r="F6913" s="4">
        <v>1.679</v>
      </c>
      <c r="G6913" s="4">
        <f t="shared" si="215"/>
        <v>1.6790000000000002E-3</v>
      </c>
    </row>
    <row r="6914" spans="1:7">
      <c r="A6914" s="4">
        <v>10</v>
      </c>
      <c r="B6914" s="4">
        <v>15</v>
      </c>
      <c r="C6914" s="4">
        <v>7</v>
      </c>
      <c r="D6914" s="4">
        <v>119.39400000000001</v>
      </c>
      <c r="E6914" s="4">
        <f t="shared" si="214"/>
        <v>0.119394</v>
      </c>
      <c r="F6914" s="4">
        <v>16.878</v>
      </c>
      <c r="G6914" s="4">
        <f t="shared" si="215"/>
        <v>1.6878000000000001E-2</v>
      </c>
    </row>
    <row r="6915" spans="1:7">
      <c r="A6915" s="4">
        <v>10</v>
      </c>
      <c r="B6915" s="4">
        <v>15</v>
      </c>
      <c r="C6915" s="4">
        <v>8</v>
      </c>
      <c r="D6915" s="4">
        <v>332.90199999999999</v>
      </c>
      <c r="E6915" s="4">
        <f t="shared" si="214"/>
        <v>0.33290199999999998</v>
      </c>
      <c r="F6915" s="4">
        <v>27.667000000000002</v>
      </c>
      <c r="G6915" s="4">
        <f t="shared" si="215"/>
        <v>2.7667000000000001E-2</v>
      </c>
    </row>
    <row r="6916" spans="1:7">
      <c r="A6916" s="4">
        <v>10</v>
      </c>
      <c r="B6916" s="4">
        <v>15</v>
      </c>
      <c r="C6916" s="4">
        <v>9</v>
      </c>
      <c r="D6916" s="4">
        <v>515.86800000000005</v>
      </c>
      <c r="E6916" s="4">
        <f t="shared" si="214"/>
        <v>0.5158680000000001</v>
      </c>
      <c r="F6916" s="4">
        <v>163.90799999999999</v>
      </c>
      <c r="G6916" s="4">
        <f t="shared" si="215"/>
        <v>0.163908</v>
      </c>
    </row>
    <row r="6917" spans="1:7">
      <c r="A6917" s="4">
        <v>10</v>
      </c>
      <c r="B6917" s="4">
        <v>15</v>
      </c>
      <c r="C6917" s="4">
        <v>10</v>
      </c>
      <c r="D6917" s="4">
        <v>628.56799999999998</v>
      </c>
      <c r="E6917" s="4">
        <f t="shared" si="214"/>
        <v>0.62856800000000002</v>
      </c>
      <c r="F6917" s="4">
        <v>324.58499999999998</v>
      </c>
      <c r="G6917" s="4">
        <f t="shared" si="215"/>
        <v>0.32458499999999996</v>
      </c>
    </row>
    <row r="6918" spans="1:7">
      <c r="A6918" s="4">
        <v>10</v>
      </c>
      <c r="B6918" s="4">
        <v>15</v>
      </c>
      <c r="C6918" s="4">
        <v>11</v>
      </c>
      <c r="D6918" s="4">
        <v>682.55200000000002</v>
      </c>
      <c r="E6918" s="4">
        <f t="shared" si="214"/>
        <v>0.68255200000000005</v>
      </c>
      <c r="F6918" s="4">
        <v>448.245</v>
      </c>
      <c r="G6918" s="4">
        <f t="shared" si="215"/>
        <v>0.448245</v>
      </c>
    </row>
    <row r="6919" spans="1:7">
      <c r="A6919" s="4">
        <v>10</v>
      </c>
      <c r="B6919" s="4">
        <v>15</v>
      </c>
      <c r="C6919" s="4">
        <v>12</v>
      </c>
      <c r="D6919" s="4">
        <v>721.13599999999997</v>
      </c>
      <c r="E6919" s="4">
        <f t="shared" si="214"/>
        <v>0.721136</v>
      </c>
      <c r="F6919" s="4">
        <v>542.322</v>
      </c>
      <c r="G6919" s="4">
        <f t="shared" si="215"/>
        <v>0.54232199999999997</v>
      </c>
    </row>
    <row r="6920" spans="1:7">
      <c r="A6920" s="4">
        <v>10</v>
      </c>
      <c r="B6920" s="4">
        <v>15</v>
      </c>
      <c r="C6920" s="4">
        <v>13</v>
      </c>
      <c r="D6920" s="4">
        <v>676.82299999999998</v>
      </c>
      <c r="E6920" s="4">
        <f t="shared" si="214"/>
        <v>0.67682299999999995</v>
      </c>
      <c r="F6920" s="4">
        <v>573.31399999999996</v>
      </c>
      <c r="G6920" s="4">
        <f t="shared" si="215"/>
        <v>0.57331399999999999</v>
      </c>
    </row>
    <row r="6921" spans="1:7">
      <c r="A6921" s="4">
        <v>10</v>
      </c>
      <c r="B6921" s="4">
        <v>15</v>
      </c>
      <c r="C6921" s="4">
        <v>14</v>
      </c>
      <c r="D6921" s="4">
        <v>565.45299999999997</v>
      </c>
      <c r="E6921" s="4">
        <f t="shared" si="214"/>
        <v>0.56545299999999998</v>
      </c>
      <c r="F6921" s="4">
        <v>542.12</v>
      </c>
      <c r="G6921" s="4">
        <f t="shared" si="215"/>
        <v>0.54212000000000005</v>
      </c>
    </row>
    <row r="6922" spans="1:7">
      <c r="A6922" s="4">
        <v>10</v>
      </c>
      <c r="B6922" s="4">
        <v>15</v>
      </c>
      <c r="C6922" s="4">
        <v>15</v>
      </c>
      <c r="D6922" s="4">
        <v>407.93099999999998</v>
      </c>
      <c r="E6922" s="4">
        <f t="shared" si="214"/>
        <v>0.40793099999999999</v>
      </c>
      <c r="F6922" s="4">
        <v>460.024</v>
      </c>
      <c r="G6922" s="4">
        <f t="shared" si="215"/>
        <v>0.46002399999999999</v>
      </c>
    </row>
    <row r="6923" spans="1:7">
      <c r="A6923" s="4">
        <v>10</v>
      </c>
      <c r="B6923" s="4">
        <v>15</v>
      </c>
      <c r="C6923" s="4">
        <v>16</v>
      </c>
      <c r="D6923" s="4">
        <v>206.584</v>
      </c>
      <c r="E6923" s="4">
        <f t="shared" si="214"/>
        <v>0.20658399999999999</v>
      </c>
      <c r="F6923" s="4">
        <v>316.39400000000001</v>
      </c>
      <c r="G6923" s="4">
        <f t="shared" si="215"/>
        <v>0.31639400000000001</v>
      </c>
    </row>
    <row r="6924" spans="1:7">
      <c r="A6924" s="4">
        <v>10</v>
      </c>
      <c r="B6924" s="4">
        <v>15</v>
      </c>
      <c r="C6924" s="4">
        <v>17</v>
      </c>
      <c r="D6924" s="4">
        <v>35.866</v>
      </c>
      <c r="E6924" s="4">
        <f t="shared" si="214"/>
        <v>3.5866000000000002E-2</v>
      </c>
      <c r="F6924" s="4">
        <v>100.764</v>
      </c>
      <c r="G6924" s="4">
        <f t="shared" si="215"/>
        <v>0.10076399999999999</v>
      </c>
    </row>
    <row r="6925" spans="1:7">
      <c r="A6925" s="4">
        <v>10</v>
      </c>
      <c r="B6925" s="4">
        <v>15</v>
      </c>
      <c r="C6925" s="4">
        <v>18</v>
      </c>
      <c r="D6925" s="4">
        <v>0</v>
      </c>
      <c r="E6925" s="4">
        <f t="shared" si="214"/>
        <v>0</v>
      </c>
      <c r="F6925" s="4">
        <v>0</v>
      </c>
      <c r="G6925" s="4">
        <f t="shared" si="215"/>
        <v>0</v>
      </c>
    </row>
    <row r="6926" spans="1:7">
      <c r="A6926" s="4">
        <v>10</v>
      </c>
      <c r="B6926" s="4">
        <v>15</v>
      </c>
      <c r="C6926" s="4">
        <v>19</v>
      </c>
      <c r="D6926" s="4">
        <v>0</v>
      </c>
      <c r="E6926" s="4">
        <f t="shared" si="214"/>
        <v>0</v>
      </c>
      <c r="F6926" s="4">
        <v>0</v>
      </c>
      <c r="G6926" s="4">
        <f t="shared" si="215"/>
        <v>0</v>
      </c>
    </row>
    <row r="6927" spans="1:7">
      <c r="A6927" s="4">
        <v>10</v>
      </c>
      <c r="B6927" s="4">
        <v>15</v>
      </c>
      <c r="C6927" s="4">
        <v>20</v>
      </c>
      <c r="D6927" s="4">
        <v>0</v>
      </c>
      <c r="E6927" s="4">
        <f t="shared" si="214"/>
        <v>0</v>
      </c>
      <c r="F6927" s="4">
        <v>0</v>
      </c>
      <c r="G6927" s="4">
        <f t="shared" si="215"/>
        <v>0</v>
      </c>
    </row>
    <row r="6928" spans="1:7">
      <c r="A6928" s="4">
        <v>10</v>
      </c>
      <c r="B6928" s="4">
        <v>15</v>
      </c>
      <c r="C6928" s="4">
        <v>21</v>
      </c>
      <c r="D6928" s="4">
        <v>0</v>
      </c>
      <c r="E6928" s="4">
        <f t="shared" si="214"/>
        <v>0</v>
      </c>
      <c r="F6928" s="4">
        <v>0</v>
      </c>
      <c r="G6928" s="4">
        <f t="shared" si="215"/>
        <v>0</v>
      </c>
    </row>
    <row r="6929" spans="1:7">
      <c r="A6929" s="4">
        <v>10</v>
      </c>
      <c r="B6929" s="4">
        <v>15</v>
      </c>
      <c r="C6929" s="4">
        <v>22</v>
      </c>
      <c r="D6929" s="4">
        <v>0</v>
      </c>
      <c r="E6929" s="4">
        <f t="shared" si="214"/>
        <v>0</v>
      </c>
      <c r="F6929" s="4">
        <v>0</v>
      </c>
      <c r="G6929" s="4">
        <f t="shared" si="215"/>
        <v>0</v>
      </c>
    </row>
    <row r="6930" spans="1:7">
      <c r="A6930" s="4">
        <v>10</v>
      </c>
      <c r="B6930" s="4">
        <v>15</v>
      </c>
      <c r="C6930" s="4">
        <v>23</v>
      </c>
      <c r="D6930" s="4">
        <v>0</v>
      </c>
      <c r="E6930" s="4">
        <f t="shared" si="214"/>
        <v>0</v>
      </c>
      <c r="F6930" s="4">
        <v>0</v>
      </c>
      <c r="G6930" s="4">
        <f t="shared" si="215"/>
        <v>0</v>
      </c>
    </row>
    <row r="6931" spans="1:7">
      <c r="A6931" s="4">
        <v>10</v>
      </c>
      <c r="B6931" s="4">
        <v>16</v>
      </c>
      <c r="C6931" s="4">
        <v>0</v>
      </c>
      <c r="D6931" s="4">
        <v>0</v>
      </c>
      <c r="E6931" s="4">
        <f t="shared" si="214"/>
        <v>0</v>
      </c>
      <c r="F6931" s="4">
        <v>0</v>
      </c>
      <c r="G6931" s="4">
        <f t="shared" si="215"/>
        <v>0</v>
      </c>
    </row>
    <row r="6932" spans="1:7">
      <c r="A6932" s="4">
        <v>10</v>
      </c>
      <c r="B6932" s="4">
        <v>16</v>
      </c>
      <c r="C6932" s="4">
        <v>1</v>
      </c>
      <c r="D6932" s="4">
        <v>0</v>
      </c>
      <c r="E6932" s="4">
        <f t="shared" ref="E6932:E6995" si="216">D6932/1000</f>
        <v>0</v>
      </c>
      <c r="F6932" s="4">
        <v>0</v>
      </c>
      <c r="G6932" s="4">
        <f t="shared" ref="G6932:G6995" si="217">F6932/1000</f>
        <v>0</v>
      </c>
    </row>
    <row r="6933" spans="1:7">
      <c r="A6933" s="4">
        <v>10</v>
      </c>
      <c r="B6933" s="4">
        <v>16</v>
      </c>
      <c r="C6933" s="4">
        <v>2</v>
      </c>
      <c r="D6933" s="4">
        <v>0</v>
      </c>
      <c r="E6933" s="4">
        <f t="shared" si="216"/>
        <v>0</v>
      </c>
      <c r="F6933" s="4">
        <v>0</v>
      </c>
      <c r="G6933" s="4">
        <f t="shared" si="217"/>
        <v>0</v>
      </c>
    </row>
    <row r="6934" spans="1:7">
      <c r="A6934" s="4">
        <v>10</v>
      </c>
      <c r="B6934" s="4">
        <v>16</v>
      </c>
      <c r="C6934" s="4">
        <v>3</v>
      </c>
      <c r="D6934" s="4">
        <v>0</v>
      </c>
      <c r="E6934" s="4">
        <f t="shared" si="216"/>
        <v>0</v>
      </c>
      <c r="F6934" s="4">
        <v>0</v>
      </c>
      <c r="G6934" s="4">
        <f t="shared" si="217"/>
        <v>0</v>
      </c>
    </row>
    <row r="6935" spans="1:7">
      <c r="A6935" s="4">
        <v>10</v>
      </c>
      <c r="B6935" s="4">
        <v>16</v>
      </c>
      <c r="C6935" s="4">
        <v>4</v>
      </c>
      <c r="D6935" s="4">
        <v>0</v>
      </c>
      <c r="E6935" s="4">
        <f t="shared" si="216"/>
        <v>0</v>
      </c>
      <c r="F6935" s="4">
        <v>0</v>
      </c>
      <c r="G6935" s="4">
        <f t="shared" si="217"/>
        <v>0</v>
      </c>
    </row>
    <row r="6936" spans="1:7">
      <c r="A6936" s="4">
        <v>10</v>
      </c>
      <c r="B6936" s="4">
        <v>16</v>
      </c>
      <c r="C6936" s="4">
        <v>5</v>
      </c>
      <c r="D6936" s="4">
        <v>0</v>
      </c>
      <c r="E6936" s="4">
        <f t="shared" si="216"/>
        <v>0</v>
      </c>
      <c r="F6936" s="4">
        <v>0</v>
      </c>
      <c r="G6936" s="4">
        <f t="shared" si="217"/>
        <v>0</v>
      </c>
    </row>
    <row r="6937" spans="1:7">
      <c r="A6937" s="4">
        <v>10</v>
      </c>
      <c r="B6937" s="4">
        <v>16</v>
      </c>
      <c r="C6937" s="4">
        <v>6</v>
      </c>
      <c r="D6937" s="4">
        <v>2.7320000000000002</v>
      </c>
      <c r="E6937" s="4">
        <f t="shared" si="216"/>
        <v>2.7320000000000001E-3</v>
      </c>
      <c r="F6937" s="4">
        <v>0</v>
      </c>
      <c r="G6937" s="4">
        <f t="shared" si="217"/>
        <v>0</v>
      </c>
    </row>
    <row r="6938" spans="1:7">
      <c r="A6938" s="4">
        <v>10</v>
      </c>
      <c r="B6938" s="4">
        <v>16</v>
      </c>
      <c r="C6938" s="4">
        <v>7</v>
      </c>
      <c r="D6938" s="4">
        <v>122.54900000000001</v>
      </c>
      <c r="E6938" s="4">
        <f t="shared" si="216"/>
        <v>0.12254900000000001</v>
      </c>
      <c r="F6938" s="4">
        <v>14.523999999999999</v>
      </c>
      <c r="G6938" s="4">
        <f t="shared" si="217"/>
        <v>1.4523999999999999E-2</v>
      </c>
    </row>
    <row r="6939" spans="1:7">
      <c r="A6939" s="4">
        <v>10</v>
      </c>
      <c r="B6939" s="4">
        <v>16</v>
      </c>
      <c r="C6939" s="4">
        <v>8</v>
      </c>
      <c r="D6939" s="4">
        <v>336.92099999999999</v>
      </c>
      <c r="E6939" s="4">
        <f t="shared" si="216"/>
        <v>0.33692099999999997</v>
      </c>
      <c r="F6939" s="4">
        <v>25.867000000000001</v>
      </c>
      <c r="G6939" s="4">
        <f t="shared" si="217"/>
        <v>2.5867000000000001E-2</v>
      </c>
    </row>
    <row r="6940" spans="1:7">
      <c r="A6940" s="4">
        <v>10</v>
      </c>
      <c r="B6940" s="4">
        <v>16</v>
      </c>
      <c r="C6940" s="4">
        <v>9</v>
      </c>
      <c r="D6940" s="4">
        <v>511.03399999999999</v>
      </c>
      <c r="E6940" s="4">
        <f t="shared" si="216"/>
        <v>0.51103399999999999</v>
      </c>
      <c r="F6940" s="4">
        <v>155.755</v>
      </c>
      <c r="G6940" s="4">
        <f t="shared" si="217"/>
        <v>0.155755</v>
      </c>
    </row>
    <row r="6941" spans="1:7">
      <c r="A6941" s="4">
        <v>10</v>
      </c>
      <c r="B6941" s="4">
        <v>16</v>
      </c>
      <c r="C6941" s="4">
        <v>10</v>
      </c>
      <c r="D6941" s="4">
        <v>634.46699999999998</v>
      </c>
      <c r="E6941" s="4">
        <f t="shared" si="216"/>
        <v>0.634467</v>
      </c>
      <c r="F6941" s="4">
        <v>320.40699999999998</v>
      </c>
      <c r="G6941" s="4">
        <f t="shared" si="217"/>
        <v>0.320407</v>
      </c>
    </row>
    <row r="6942" spans="1:7">
      <c r="A6942" s="4">
        <v>10</v>
      </c>
      <c r="B6942" s="4">
        <v>16</v>
      </c>
      <c r="C6942" s="4">
        <v>11</v>
      </c>
      <c r="D6942" s="4">
        <v>695.40899999999999</v>
      </c>
      <c r="E6942" s="4">
        <f t="shared" si="216"/>
        <v>0.69540899999999994</v>
      </c>
      <c r="F6942" s="4">
        <v>448.02499999999998</v>
      </c>
      <c r="G6942" s="4">
        <f t="shared" si="217"/>
        <v>0.44802499999999995</v>
      </c>
    </row>
    <row r="6943" spans="1:7">
      <c r="A6943" s="4">
        <v>10</v>
      </c>
      <c r="B6943" s="4">
        <v>16</v>
      </c>
      <c r="C6943" s="4">
        <v>12</v>
      </c>
      <c r="D6943" s="4">
        <v>719.58900000000006</v>
      </c>
      <c r="E6943" s="4">
        <f t="shared" si="216"/>
        <v>0.71958900000000003</v>
      </c>
      <c r="F6943" s="4">
        <v>537.65899999999999</v>
      </c>
      <c r="G6943" s="4">
        <f t="shared" si="217"/>
        <v>0.537659</v>
      </c>
    </row>
    <row r="6944" spans="1:7">
      <c r="A6944" s="4">
        <v>10</v>
      </c>
      <c r="B6944" s="4">
        <v>16</v>
      </c>
      <c r="C6944" s="4">
        <v>13</v>
      </c>
      <c r="D6944" s="4">
        <v>665.83399999999995</v>
      </c>
      <c r="E6944" s="4">
        <f t="shared" si="216"/>
        <v>0.66583399999999993</v>
      </c>
      <c r="F6944" s="4">
        <v>563.10900000000004</v>
      </c>
      <c r="G6944" s="4">
        <f t="shared" si="217"/>
        <v>0.56310900000000008</v>
      </c>
    </row>
    <row r="6945" spans="1:7">
      <c r="A6945" s="4">
        <v>10</v>
      </c>
      <c r="B6945" s="4">
        <v>16</v>
      </c>
      <c r="C6945" s="4">
        <v>14</v>
      </c>
      <c r="D6945" s="4">
        <v>561.64800000000002</v>
      </c>
      <c r="E6945" s="4">
        <f t="shared" si="216"/>
        <v>0.56164800000000004</v>
      </c>
      <c r="F6945" s="4">
        <v>537.11099999999999</v>
      </c>
      <c r="G6945" s="4">
        <f t="shared" si="217"/>
        <v>0.53711100000000001</v>
      </c>
    </row>
    <row r="6946" spans="1:7">
      <c r="A6946" s="4">
        <v>10</v>
      </c>
      <c r="B6946" s="4">
        <v>16</v>
      </c>
      <c r="C6946" s="4">
        <v>15</v>
      </c>
      <c r="D6946" s="4">
        <v>407.274</v>
      </c>
      <c r="E6946" s="4">
        <f t="shared" si="216"/>
        <v>0.40727400000000002</v>
      </c>
      <c r="F6946" s="4">
        <v>459.67700000000002</v>
      </c>
      <c r="G6946" s="4">
        <f t="shared" si="217"/>
        <v>0.459677</v>
      </c>
    </row>
    <row r="6947" spans="1:7">
      <c r="A6947" s="4">
        <v>10</v>
      </c>
      <c r="B6947" s="4">
        <v>16</v>
      </c>
      <c r="C6947" s="4">
        <v>16</v>
      </c>
      <c r="D6947" s="4">
        <v>205.58</v>
      </c>
      <c r="E6947" s="4">
        <f t="shared" si="216"/>
        <v>0.20558000000000001</v>
      </c>
      <c r="F6947" s="4">
        <v>317.30399999999997</v>
      </c>
      <c r="G6947" s="4">
        <f t="shared" si="217"/>
        <v>0.31730399999999997</v>
      </c>
    </row>
    <row r="6948" spans="1:7">
      <c r="A6948" s="4">
        <v>10</v>
      </c>
      <c r="B6948" s="4">
        <v>16</v>
      </c>
      <c r="C6948" s="4">
        <v>17</v>
      </c>
      <c r="D6948" s="4">
        <v>35.732999999999997</v>
      </c>
      <c r="E6948" s="4">
        <f t="shared" si="216"/>
        <v>3.5732999999999994E-2</v>
      </c>
      <c r="F6948" s="4">
        <v>106.991</v>
      </c>
      <c r="G6948" s="4">
        <f t="shared" si="217"/>
        <v>0.106991</v>
      </c>
    </row>
    <row r="6949" spans="1:7">
      <c r="A6949" s="4">
        <v>10</v>
      </c>
      <c r="B6949" s="4">
        <v>16</v>
      </c>
      <c r="C6949" s="4">
        <v>18</v>
      </c>
      <c r="D6949" s="4">
        <v>0</v>
      </c>
      <c r="E6949" s="4">
        <f t="shared" si="216"/>
        <v>0</v>
      </c>
      <c r="F6949" s="4">
        <v>0</v>
      </c>
      <c r="G6949" s="4">
        <f t="shared" si="217"/>
        <v>0</v>
      </c>
    </row>
    <row r="6950" spans="1:7">
      <c r="A6950" s="4">
        <v>10</v>
      </c>
      <c r="B6950" s="4">
        <v>16</v>
      </c>
      <c r="C6950" s="4">
        <v>19</v>
      </c>
      <c r="D6950" s="4">
        <v>0</v>
      </c>
      <c r="E6950" s="4">
        <f t="shared" si="216"/>
        <v>0</v>
      </c>
      <c r="F6950" s="4">
        <v>0</v>
      </c>
      <c r="G6950" s="4">
        <f t="shared" si="217"/>
        <v>0</v>
      </c>
    </row>
    <row r="6951" spans="1:7">
      <c r="A6951" s="4">
        <v>10</v>
      </c>
      <c r="B6951" s="4">
        <v>16</v>
      </c>
      <c r="C6951" s="4">
        <v>20</v>
      </c>
      <c r="D6951" s="4">
        <v>0</v>
      </c>
      <c r="E6951" s="4">
        <f t="shared" si="216"/>
        <v>0</v>
      </c>
      <c r="F6951" s="4">
        <v>0</v>
      </c>
      <c r="G6951" s="4">
        <f t="shared" si="217"/>
        <v>0</v>
      </c>
    </row>
    <row r="6952" spans="1:7">
      <c r="A6952" s="4">
        <v>10</v>
      </c>
      <c r="B6952" s="4">
        <v>16</v>
      </c>
      <c r="C6952" s="4">
        <v>21</v>
      </c>
      <c r="D6952" s="4">
        <v>0</v>
      </c>
      <c r="E6952" s="4">
        <f t="shared" si="216"/>
        <v>0</v>
      </c>
      <c r="F6952" s="4">
        <v>0</v>
      </c>
      <c r="G6952" s="4">
        <f t="shared" si="217"/>
        <v>0</v>
      </c>
    </row>
    <row r="6953" spans="1:7">
      <c r="A6953" s="4">
        <v>10</v>
      </c>
      <c r="B6953" s="4">
        <v>16</v>
      </c>
      <c r="C6953" s="4">
        <v>22</v>
      </c>
      <c r="D6953" s="4">
        <v>0</v>
      </c>
      <c r="E6953" s="4">
        <f t="shared" si="216"/>
        <v>0</v>
      </c>
      <c r="F6953" s="4">
        <v>0</v>
      </c>
      <c r="G6953" s="4">
        <f t="shared" si="217"/>
        <v>0</v>
      </c>
    </row>
    <row r="6954" spans="1:7">
      <c r="A6954" s="4">
        <v>10</v>
      </c>
      <c r="B6954" s="4">
        <v>16</v>
      </c>
      <c r="C6954" s="4">
        <v>23</v>
      </c>
      <c r="D6954" s="4">
        <v>0</v>
      </c>
      <c r="E6954" s="4">
        <f t="shared" si="216"/>
        <v>0</v>
      </c>
      <c r="F6954" s="4">
        <v>0</v>
      </c>
      <c r="G6954" s="4">
        <f t="shared" si="217"/>
        <v>0</v>
      </c>
    </row>
    <row r="6955" spans="1:7">
      <c r="A6955" s="4">
        <v>10</v>
      </c>
      <c r="B6955" s="4">
        <v>17</v>
      </c>
      <c r="C6955" s="4">
        <v>0</v>
      </c>
      <c r="D6955" s="4">
        <v>0</v>
      </c>
      <c r="E6955" s="4">
        <f t="shared" si="216"/>
        <v>0</v>
      </c>
      <c r="F6955" s="4">
        <v>0</v>
      </c>
      <c r="G6955" s="4">
        <f t="shared" si="217"/>
        <v>0</v>
      </c>
    </row>
    <row r="6956" spans="1:7">
      <c r="A6956" s="4">
        <v>10</v>
      </c>
      <c r="B6956" s="4">
        <v>17</v>
      </c>
      <c r="C6956" s="4">
        <v>1</v>
      </c>
      <c r="D6956" s="4">
        <v>0</v>
      </c>
      <c r="E6956" s="4">
        <f t="shared" si="216"/>
        <v>0</v>
      </c>
      <c r="F6956" s="4">
        <v>0</v>
      </c>
      <c r="G6956" s="4">
        <f t="shared" si="217"/>
        <v>0</v>
      </c>
    </row>
    <row r="6957" spans="1:7">
      <c r="A6957" s="4">
        <v>10</v>
      </c>
      <c r="B6957" s="4">
        <v>17</v>
      </c>
      <c r="C6957" s="4">
        <v>2</v>
      </c>
      <c r="D6957" s="4">
        <v>0</v>
      </c>
      <c r="E6957" s="4">
        <f t="shared" si="216"/>
        <v>0</v>
      </c>
      <c r="F6957" s="4">
        <v>0</v>
      </c>
      <c r="G6957" s="4">
        <f t="shared" si="217"/>
        <v>0</v>
      </c>
    </row>
    <row r="6958" spans="1:7">
      <c r="A6958" s="4">
        <v>10</v>
      </c>
      <c r="B6958" s="4">
        <v>17</v>
      </c>
      <c r="C6958" s="4">
        <v>3</v>
      </c>
      <c r="D6958" s="4">
        <v>0</v>
      </c>
      <c r="E6958" s="4">
        <f t="shared" si="216"/>
        <v>0</v>
      </c>
      <c r="F6958" s="4">
        <v>0</v>
      </c>
      <c r="G6958" s="4">
        <f t="shared" si="217"/>
        <v>0</v>
      </c>
    </row>
    <row r="6959" spans="1:7">
      <c r="A6959" s="4">
        <v>10</v>
      </c>
      <c r="B6959" s="4">
        <v>17</v>
      </c>
      <c r="C6959" s="4">
        <v>4</v>
      </c>
      <c r="D6959" s="4">
        <v>0</v>
      </c>
      <c r="E6959" s="4">
        <f t="shared" si="216"/>
        <v>0</v>
      </c>
      <c r="F6959" s="4">
        <v>0</v>
      </c>
      <c r="G6959" s="4">
        <f t="shared" si="217"/>
        <v>0</v>
      </c>
    </row>
    <row r="6960" spans="1:7">
      <c r="A6960" s="4">
        <v>10</v>
      </c>
      <c r="B6960" s="4">
        <v>17</v>
      </c>
      <c r="C6960" s="4">
        <v>5</v>
      </c>
      <c r="D6960" s="4">
        <v>0</v>
      </c>
      <c r="E6960" s="4">
        <f t="shared" si="216"/>
        <v>0</v>
      </c>
      <c r="F6960" s="4">
        <v>0</v>
      </c>
      <c r="G6960" s="4">
        <f t="shared" si="217"/>
        <v>0</v>
      </c>
    </row>
    <row r="6961" spans="1:7">
      <c r="A6961" s="4">
        <v>10</v>
      </c>
      <c r="B6961" s="4">
        <v>17</v>
      </c>
      <c r="C6961" s="4">
        <v>6</v>
      </c>
      <c r="D6961" s="4">
        <v>1.202</v>
      </c>
      <c r="E6961" s="4">
        <f t="shared" si="216"/>
        <v>1.2019999999999999E-3</v>
      </c>
      <c r="F6961" s="4">
        <v>0</v>
      </c>
      <c r="G6961" s="4">
        <f t="shared" si="217"/>
        <v>0</v>
      </c>
    </row>
    <row r="6962" spans="1:7">
      <c r="A6962" s="4">
        <v>10</v>
      </c>
      <c r="B6962" s="4">
        <v>17</v>
      </c>
      <c r="C6962" s="4">
        <v>7</v>
      </c>
      <c r="D6962" s="4">
        <v>111.785</v>
      </c>
      <c r="E6962" s="4">
        <f t="shared" si="216"/>
        <v>0.111785</v>
      </c>
      <c r="F6962" s="4">
        <v>16.783999999999999</v>
      </c>
      <c r="G6962" s="4">
        <f t="shared" si="217"/>
        <v>1.6784E-2</v>
      </c>
    </row>
    <row r="6963" spans="1:7">
      <c r="A6963" s="4">
        <v>10</v>
      </c>
      <c r="B6963" s="4">
        <v>17</v>
      </c>
      <c r="C6963" s="4">
        <v>8</v>
      </c>
      <c r="D6963" s="4">
        <v>319.80599999999998</v>
      </c>
      <c r="E6963" s="4">
        <f t="shared" si="216"/>
        <v>0.31980599999999998</v>
      </c>
      <c r="F6963" s="4">
        <v>28.305</v>
      </c>
      <c r="G6963" s="4">
        <f t="shared" si="217"/>
        <v>2.8305E-2</v>
      </c>
    </row>
    <row r="6964" spans="1:7">
      <c r="A6964" s="4">
        <v>10</v>
      </c>
      <c r="B6964" s="4">
        <v>17</v>
      </c>
      <c r="C6964" s="4">
        <v>9</v>
      </c>
      <c r="D6964" s="4">
        <v>491.76100000000002</v>
      </c>
      <c r="E6964" s="4">
        <f t="shared" si="216"/>
        <v>0.491761</v>
      </c>
      <c r="F6964" s="4">
        <v>154.91300000000001</v>
      </c>
      <c r="G6964" s="4">
        <f t="shared" si="217"/>
        <v>0.15491300000000002</v>
      </c>
    </row>
    <row r="6965" spans="1:7">
      <c r="A6965" s="4">
        <v>10</v>
      </c>
      <c r="B6965" s="4">
        <v>17</v>
      </c>
      <c r="C6965" s="4">
        <v>10</v>
      </c>
      <c r="D6965" s="4">
        <v>623.80499999999995</v>
      </c>
      <c r="E6965" s="4">
        <f t="shared" si="216"/>
        <v>0.62380499999999994</v>
      </c>
      <c r="F6965" s="4">
        <v>317.31200000000001</v>
      </c>
      <c r="G6965" s="4">
        <f t="shared" si="217"/>
        <v>0.31731200000000004</v>
      </c>
    </row>
    <row r="6966" spans="1:7">
      <c r="A6966" s="4">
        <v>10</v>
      </c>
      <c r="B6966" s="4">
        <v>17</v>
      </c>
      <c r="C6966" s="4">
        <v>11</v>
      </c>
      <c r="D6966" s="4">
        <v>695.90899999999999</v>
      </c>
      <c r="E6966" s="4">
        <f t="shared" si="216"/>
        <v>0.695909</v>
      </c>
      <c r="F6966" s="4">
        <v>448.291</v>
      </c>
      <c r="G6966" s="4">
        <f t="shared" si="217"/>
        <v>0.448291</v>
      </c>
    </row>
    <row r="6967" spans="1:7">
      <c r="A6967" s="4">
        <v>10</v>
      </c>
      <c r="B6967" s="4">
        <v>17</v>
      </c>
      <c r="C6967" s="4">
        <v>12</v>
      </c>
      <c r="D6967" s="4">
        <v>721.01800000000003</v>
      </c>
      <c r="E6967" s="4">
        <f t="shared" si="216"/>
        <v>0.72101800000000005</v>
      </c>
      <c r="F6967" s="4">
        <v>536.53399999999999</v>
      </c>
      <c r="G6967" s="4">
        <f t="shared" si="217"/>
        <v>0.53653399999999996</v>
      </c>
    </row>
    <row r="6968" spans="1:7">
      <c r="A6968" s="4">
        <v>10</v>
      </c>
      <c r="B6968" s="4">
        <v>17</v>
      </c>
      <c r="C6968" s="4">
        <v>13</v>
      </c>
      <c r="D6968" s="4">
        <v>669.56899999999996</v>
      </c>
      <c r="E6968" s="4">
        <f t="shared" si="216"/>
        <v>0.66956899999999997</v>
      </c>
      <c r="F6968" s="4">
        <v>563.83799999999997</v>
      </c>
      <c r="G6968" s="4">
        <f t="shared" si="217"/>
        <v>0.56383799999999995</v>
      </c>
    </row>
    <row r="6969" spans="1:7">
      <c r="A6969" s="4">
        <v>10</v>
      </c>
      <c r="B6969" s="4">
        <v>17</v>
      </c>
      <c r="C6969" s="4">
        <v>14</v>
      </c>
      <c r="D6969" s="4">
        <v>561.78899999999999</v>
      </c>
      <c r="E6969" s="4">
        <f t="shared" si="216"/>
        <v>0.56178899999999998</v>
      </c>
      <c r="F6969" s="4">
        <v>535.80399999999997</v>
      </c>
      <c r="G6969" s="4">
        <f t="shared" si="217"/>
        <v>0.53580399999999995</v>
      </c>
    </row>
    <row r="6970" spans="1:7">
      <c r="A6970" s="4">
        <v>10</v>
      </c>
      <c r="B6970" s="4">
        <v>17</v>
      </c>
      <c r="C6970" s="4">
        <v>15</v>
      </c>
      <c r="D6970" s="4">
        <v>401.72199999999998</v>
      </c>
      <c r="E6970" s="4">
        <f t="shared" si="216"/>
        <v>0.40172199999999997</v>
      </c>
      <c r="F6970" s="4">
        <v>452.726</v>
      </c>
      <c r="G6970" s="4">
        <f t="shared" si="217"/>
        <v>0.45272600000000002</v>
      </c>
    </row>
    <row r="6971" spans="1:7">
      <c r="A6971" s="4">
        <v>10</v>
      </c>
      <c r="B6971" s="4">
        <v>17</v>
      </c>
      <c r="C6971" s="4">
        <v>16</v>
      </c>
      <c r="D6971" s="4">
        <v>194.96899999999999</v>
      </c>
      <c r="E6971" s="4">
        <f t="shared" si="216"/>
        <v>0.194969</v>
      </c>
      <c r="F6971" s="4">
        <v>298.11099999999999</v>
      </c>
      <c r="G6971" s="4">
        <f t="shared" si="217"/>
        <v>0.29811100000000001</v>
      </c>
    </row>
    <row r="6972" spans="1:7">
      <c r="A6972" s="4">
        <v>10</v>
      </c>
      <c r="B6972" s="4">
        <v>17</v>
      </c>
      <c r="C6972" s="4">
        <v>17</v>
      </c>
      <c r="D6972" s="4">
        <v>30.306000000000001</v>
      </c>
      <c r="E6972" s="4">
        <f t="shared" si="216"/>
        <v>3.0306E-2</v>
      </c>
      <c r="F6972" s="4">
        <v>81.460999999999999</v>
      </c>
      <c r="G6972" s="4">
        <f t="shared" si="217"/>
        <v>8.1460999999999992E-2</v>
      </c>
    </row>
    <row r="6973" spans="1:7">
      <c r="A6973" s="4">
        <v>10</v>
      </c>
      <c r="B6973" s="4">
        <v>17</v>
      </c>
      <c r="C6973" s="4">
        <v>18</v>
      </c>
      <c r="D6973" s="4">
        <v>0</v>
      </c>
      <c r="E6973" s="4">
        <f t="shared" si="216"/>
        <v>0</v>
      </c>
      <c r="F6973" s="4">
        <v>0</v>
      </c>
      <c r="G6973" s="4">
        <f t="shared" si="217"/>
        <v>0</v>
      </c>
    </row>
    <row r="6974" spans="1:7">
      <c r="A6974" s="4">
        <v>10</v>
      </c>
      <c r="B6974" s="4">
        <v>17</v>
      </c>
      <c r="C6974" s="4">
        <v>19</v>
      </c>
      <c r="D6974" s="4">
        <v>0</v>
      </c>
      <c r="E6974" s="4">
        <f t="shared" si="216"/>
        <v>0</v>
      </c>
      <c r="F6974" s="4">
        <v>0</v>
      </c>
      <c r="G6974" s="4">
        <f t="shared" si="217"/>
        <v>0</v>
      </c>
    </row>
    <row r="6975" spans="1:7">
      <c r="A6975" s="4">
        <v>10</v>
      </c>
      <c r="B6975" s="4">
        <v>17</v>
      </c>
      <c r="C6975" s="4">
        <v>20</v>
      </c>
      <c r="D6975" s="4">
        <v>0</v>
      </c>
      <c r="E6975" s="4">
        <f t="shared" si="216"/>
        <v>0</v>
      </c>
      <c r="F6975" s="4">
        <v>0</v>
      </c>
      <c r="G6975" s="4">
        <f t="shared" si="217"/>
        <v>0</v>
      </c>
    </row>
    <row r="6976" spans="1:7">
      <c r="A6976" s="4">
        <v>10</v>
      </c>
      <c r="B6976" s="4">
        <v>17</v>
      </c>
      <c r="C6976" s="4">
        <v>21</v>
      </c>
      <c r="D6976" s="4">
        <v>0</v>
      </c>
      <c r="E6976" s="4">
        <f t="shared" si="216"/>
        <v>0</v>
      </c>
      <c r="F6976" s="4">
        <v>0</v>
      </c>
      <c r="G6976" s="4">
        <f t="shared" si="217"/>
        <v>0</v>
      </c>
    </row>
    <row r="6977" spans="1:7">
      <c r="A6977" s="4">
        <v>10</v>
      </c>
      <c r="B6977" s="4">
        <v>17</v>
      </c>
      <c r="C6977" s="4">
        <v>22</v>
      </c>
      <c r="D6977" s="4">
        <v>0</v>
      </c>
      <c r="E6977" s="4">
        <f t="shared" si="216"/>
        <v>0</v>
      </c>
      <c r="F6977" s="4">
        <v>0</v>
      </c>
      <c r="G6977" s="4">
        <f t="shared" si="217"/>
        <v>0</v>
      </c>
    </row>
    <row r="6978" spans="1:7">
      <c r="A6978" s="4">
        <v>10</v>
      </c>
      <c r="B6978" s="4">
        <v>17</v>
      </c>
      <c r="C6978" s="4">
        <v>23</v>
      </c>
      <c r="D6978" s="4">
        <v>0</v>
      </c>
      <c r="E6978" s="4">
        <f t="shared" si="216"/>
        <v>0</v>
      </c>
      <c r="F6978" s="4">
        <v>0</v>
      </c>
      <c r="G6978" s="4">
        <f t="shared" si="217"/>
        <v>0</v>
      </c>
    </row>
    <row r="6979" spans="1:7">
      <c r="A6979" s="4">
        <v>10</v>
      </c>
      <c r="B6979" s="4">
        <v>18</v>
      </c>
      <c r="C6979" s="4">
        <v>0</v>
      </c>
      <c r="D6979" s="4">
        <v>0</v>
      </c>
      <c r="E6979" s="4">
        <f t="shared" si="216"/>
        <v>0</v>
      </c>
      <c r="F6979" s="4">
        <v>0</v>
      </c>
      <c r="G6979" s="4">
        <f t="shared" si="217"/>
        <v>0</v>
      </c>
    </row>
    <row r="6980" spans="1:7">
      <c r="A6980" s="4">
        <v>10</v>
      </c>
      <c r="B6980" s="4">
        <v>18</v>
      </c>
      <c r="C6980" s="4">
        <v>1</v>
      </c>
      <c r="D6980" s="4">
        <v>0</v>
      </c>
      <c r="E6980" s="4">
        <f t="shared" si="216"/>
        <v>0</v>
      </c>
      <c r="F6980" s="4">
        <v>0</v>
      </c>
      <c r="G6980" s="4">
        <f t="shared" si="217"/>
        <v>0</v>
      </c>
    </row>
    <row r="6981" spans="1:7">
      <c r="A6981" s="4">
        <v>10</v>
      </c>
      <c r="B6981" s="4">
        <v>18</v>
      </c>
      <c r="C6981" s="4">
        <v>2</v>
      </c>
      <c r="D6981" s="4">
        <v>0</v>
      </c>
      <c r="E6981" s="4">
        <f t="shared" si="216"/>
        <v>0</v>
      </c>
      <c r="F6981" s="4">
        <v>0</v>
      </c>
      <c r="G6981" s="4">
        <f t="shared" si="217"/>
        <v>0</v>
      </c>
    </row>
    <row r="6982" spans="1:7">
      <c r="A6982" s="4">
        <v>10</v>
      </c>
      <c r="B6982" s="4">
        <v>18</v>
      </c>
      <c r="C6982" s="4">
        <v>3</v>
      </c>
      <c r="D6982" s="4">
        <v>0</v>
      </c>
      <c r="E6982" s="4">
        <f t="shared" si="216"/>
        <v>0</v>
      </c>
      <c r="F6982" s="4">
        <v>0</v>
      </c>
      <c r="G6982" s="4">
        <f t="shared" si="217"/>
        <v>0</v>
      </c>
    </row>
    <row r="6983" spans="1:7">
      <c r="A6983" s="4">
        <v>10</v>
      </c>
      <c r="B6983" s="4">
        <v>18</v>
      </c>
      <c r="C6983" s="4">
        <v>4</v>
      </c>
      <c r="D6983" s="4">
        <v>0</v>
      </c>
      <c r="E6983" s="4">
        <f t="shared" si="216"/>
        <v>0</v>
      </c>
      <c r="F6983" s="4">
        <v>0</v>
      </c>
      <c r="G6983" s="4">
        <f t="shared" si="217"/>
        <v>0</v>
      </c>
    </row>
    <row r="6984" spans="1:7">
      <c r="A6984" s="4">
        <v>10</v>
      </c>
      <c r="B6984" s="4">
        <v>18</v>
      </c>
      <c r="C6984" s="4">
        <v>5</v>
      </c>
      <c r="D6984" s="4">
        <v>0</v>
      </c>
      <c r="E6984" s="4">
        <f t="shared" si="216"/>
        <v>0</v>
      </c>
      <c r="F6984" s="4">
        <v>0</v>
      </c>
      <c r="G6984" s="4">
        <f t="shared" si="217"/>
        <v>0</v>
      </c>
    </row>
    <row r="6985" spans="1:7">
      <c r="A6985" s="4">
        <v>10</v>
      </c>
      <c r="B6985" s="4">
        <v>18</v>
      </c>
      <c r="C6985" s="4">
        <v>6</v>
      </c>
      <c r="D6985" s="4">
        <v>9.1999999999999998E-2</v>
      </c>
      <c r="E6985" s="4">
        <f t="shared" si="216"/>
        <v>9.2E-5</v>
      </c>
      <c r="F6985" s="4">
        <v>0</v>
      </c>
      <c r="G6985" s="4">
        <f t="shared" si="217"/>
        <v>0</v>
      </c>
    </row>
    <row r="6986" spans="1:7">
      <c r="A6986" s="4">
        <v>10</v>
      </c>
      <c r="B6986" s="4">
        <v>18</v>
      </c>
      <c r="C6986" s="4">
        <v>7</v>
      </c>
      <c r="D6986" s="4">
        <v>109.13500000000001</v>
      </c>
      <c r="E6986" s="4">
        <f t="shared" si="216"/>
        <v>0.10913500000000001</v>
      </c>
      <c r="F6986" s="4">
        <v>17.050999999999998</v>
      </c>
      <c r="G6986" s="4">
        <f t="shared" si="217"/>
        <v>1.7050999999999997E-2</v>
      </c>
    </row>
    <row r="6987" spans="1:7">
      <c r="A6987" s="4">
        <v>10</v>
      </c>
      <c r="B6987" s="4">
        <v>18</v>
      </c>
      <c r="C6987" s="4">
        <v>8</v>
      </c>
      <c r="D6987" s="4">
        <v>321.34899999999999</v>
      </c>
      <c r="E6987" s="4">
        <f t="shared" si="216"/>
        <v>0.321349</v>
      </c>
      <c r="F6987" s="4">
        <v>29.623999999999999</v>
      </c>
      <c r="G6987" s="4">
        <f t="shared" si="217"/>
        <v>2.9623999999999998E-2</v>
      </c>
    </row>
    <row r="6988" spans="1:7">
      <c r="A6988" s="4">
        <v>10</v>
      </c>
      <c r="B6988" s="4">
        <v>18</v>
      </c>
      <c r="C6988" s="4">
        <v>9</v>
      </c>
      <c r="D6988" s="4">
        <v>503.255</v>
      </c>
      <c r="E6988" s="4">
        <f t="shared" si="216"/>
        <v>0.50325500000000001</v>
      </c>
      <c r="F6988" s="4">
        <v>151.304</v>
      </c>
      <c r="G6988" s="4">
        <f t="shared" si="217"/>
        <v>0.15130399999999999</v>
      </c>
    </row>
    <row r="6989" spans="1:7">
      <c r="A6989" s="4">
        <v>10</v>
      </c>
      <c r="B6989" s="4">
        <v>18</v>
      </c>
      <c r="C6989" s="4">
        <v>10</v>
      </c>
      <c r="D6989" s="4">
        <v>616.12699999999995</v>
      </c>
      <c r="E6989" s="4">
        <f t="shared" si="216"/>
        <v>0.61612699999999998</v>
      </c>
      <c r="F6989" s="4">
        <v>314.661</v>
      </c>
      <c r="G6989" s="4">
        <f t="shared" si="217"/>
        <v>0.31466100000000002</v>
      </c>
    </row>
    <row r="6990" spans="1:7">
      <c r="A6990" s="4">
        <v>10</v>
      </c>
      <c r="B6990" s="4">
        <v>18</v>
      </c>
      <c r="C6990" s="4">
        <v>11</v>
      </c>
      <c r="D6990" s="4">
        <v>673.09699999999998</v>
      </c>
      <c r="E6990" s="4">
        <f t="shared" si="216"/>
        <v>0.67309699999999995</v>
      </c>
      <c r="F6990" s="4">
        <v>437.77699999999999</v>
      </c>
      <c r="G6990" s="4">
        <f t="shared" si="217"/>
        <v>0.43777699999999997</v>
      </c>
    </row>
    <row r="6991" spans="1:7">
      <c r="A6991" s="4">
        <v>10</v>
      </c>
      <c r="B6991" s="4">
        <v>18</v>
      </c>
      <c r="C6991" s="4">
        <v>12</v>
      </c>
      <c r="D6991" s="4">
        <v>687.32500000000005</v>
      </c>
      <c r="E6991" s="4">
        <f t="shared" si="216"/>
        <v>0.68732500000000007</v>
      </c>
      <c r="F6991" s="4">
        <v>516.98800000000006</v>
      </c>
      <c r="G6991" s="4">
        <f t="shared" si="217"/>
        <v>0.516988</v>
      </c>
    </row>
    <row r="6992" spans="1:7">
      <c r="A6992" s="4">
        <v>10</v>
      </c>
      <c r="B6992" s="4">
        <v>18</v>
      </c>
      <c r="C6992" s="4">
        <v>13</v>
      </c>
      <c r="D6992" s="4">
        <v>654.01499999999999</v>
      </c>
      <c r="E6992" s="4">
        <f t="shared" si="216"/>
        <v>0.65401500000000001</v>
      </c>
      <c r="F6992" s="4">
        <v>551.91300000000001</v>
      </c>
      <c r="G6992" s="4">
        <f t="shared" si="217"/>
        <v>0.55191299999999999</v>
      </c>
    </row>
    <row r="6993" spans="1:7">
      <c r="A6993" s="4">
        <v>10</v>
      </c>
      <c r="B6993" s="4">
        <v>18</v>
      </c>
      <c r="C6993" s="4">
        <v>14</v>
      </c>
      <c r="D6993" s="4">
        <v>545.45699999999999</v>
      </c>
      <c r="E6993" s="4">
        <f t="shared" si="216"/>
        <v>0.54545699999999997</v>
      </c>
      <c r="F6993" s="4">
        <v>520.26900000000001</v>
      </c>
      <c r="G6993" s="4">
        <f t="shared" si="217"/>
        <v>0.52026899999999998</v>
      </c>
    </row>
    <row r="6994" spans="1:7">
      <c r="A6994" s="4">
        <v>10</v>
      </c>
      <c r="B6994" s="4">
        <v>18</v>
      </c>
      <c r="C6994" s="4">
        <v>15</v>
      </c>
      <c r="D6994" s="4">
        <v>390.70800000000003</v>
      </c>
      <c r="E6994" s="4">
        <f t="shared" si="216"/>
        <v>0.390708</v>
      </c>
      <c r="F6994" s="4">
        <v>438.84399999999999</v>
      </c>
      <c r="G6994" s="4">
        <f t="shared" si="217"/>
        <v>0.43884400000000001</v>
      </c>
    </row>
    <row r="6995" spans="1:7">
      <c r="A6995" s="4">
        <v>10</v>
      </c>
      <c r="B6995" s="4">
        <v>18</v>
      </c>
      <c r="C6995" s="4">
        <v>16</v>
      </c>
      <c r="D6995" s="4">
        <v>189.07300000000001</v>
      </c>
      <c r="E6995" s="4">
        <f t="shared" si="216"/>
        <v>0.18907300000000002</v>
      </c>
      <c r="F6995" s="4">
        <v>288.02300000000002</v>
      </c>
      <c r="G6995" s="4">
        <f t="shared" si="217"/>
        <v>0.28802300000000003</v>
      </c>
    </row>
    <row r="6996" spans="1:7">
      <c r="A6996" s="4">
        <v>10</v>
      </c>
      <c r="B6996" s="4">
        <v>18</v>
      </c>
      <c r="C6996" s="4">
        <v>17</v>
      </c>
      <c r="D6996" s="4">
        <v>27.536999999999999</v>
      </c>
      <c r="E6996" s="4">
        <f t="shared" ref="E6996:E7059" si="218">D6996/1000</f>
        <v>2.7536999999999999E-2</v>
      </c>
      <c r="F6996" s="4">
        <v>71.727000000000004</v>
      </c>
      <c r="G6996" s="4">
        <f t="shared" ref="G6996:G7059" si="219">F6996/1000</f>
        <v>7.1726999999999999E-2</v>
      </c>
    </row>
    <row r="6997" spans="1:7">
      <c r="A6997" s="4">
        <v>10</v>
      </c>
      <c r="B6997" s="4">
        <v>18</v>
      </c>
      <c r="C6997" s="4">
        <v>18</v>
      </c>
      <c r="D6997" s="4">
        <v>0</v>
      </c>
      <c r="E6997" s="4">
        <f t="shared" si="218"/>
        <v>0</v>
      </c>
      <c r="F6997" s="4">
        <v>0</v>
      </c>
      <c r="G6997" s="4">
        <f t="shared" si="219"/>
        <v>0</v>
      </c>
    </row>
    <row r="6998" spans="1:7">
      <c r="A6998" s="4">
        <v>10</v>
      </c>
      <c r="B6998" s="4">
        <v>18</v>
      </c>
      <c r="C6998" s="4">
        <v>19</v>
      </c>
      <c r="D6998" s="4">
        <v>0</v>
      </c>
      <c r="E6998" s="4">
        <f t="shared" si="218"/>
        <v>0</v>
      </c>
      <c r="F6998" s="4">
        <v>0</v>
      </c>
      <c r="G6998" s="4">
        <f t="shared" si="219"/>
        <v>0</v>
      </c>
    </row>
    <row r="6999" spans="1:7">
      <c r="A6999" s="4">
        <v>10</v>
      </c>
      <c r="B6999" s="4">
        <v>18</v>
      </c>
      <c r="C6999" s="4">
        <v>20</v>
      </c>
      <c r="D6999" s="4">
        <v>0</v>
      </c>
      <c r="E6999" s="4">
        <f t="shared" si="218"/>
        <v>0</v>
      </c>
      <c r="F6999" s="4">
        <v>0</v>
      </c>
      <c r="G6999" s="4">
        <f t="shared" si="219"/>
        <v>0</v>
      </c>
    </row>
    <row r="7000" spans="1:7">
      <c r="A7000" s="4">
        <v>10</v>
      </c>
      <c r="B7000" s="4">
        <v>18</v>
      </c>
      <c r="C7000" s="4">
        <v>21</v>
      </c>
      <c r="D7000" s="4">
        <v>0</v>
      </c>
      <c r="E7000" s="4">
        <f t="shared" si="218"/>
        <v>0</v>
      </c>
      <c r="F7000" s="4">
        <v>0</v>
      </c>
      <c r="G7000" s="4">
        <f t="shared" si="219"/>
        <v>0</v>
      </c>
    </row>
    <row r="7001" spans="1:7">
      <c r="A7001" s="4">
        <v>10</v>
      </c>
      <c r="B7001" s="4">
        <v>18</v>
      </c>
      <c r="C7001" s="4">
        <v>22</v>
      </c>
      <c r="D7001" s="4">
        <v>0</v>
      </c>
      <c r="E7001" s="4">
        <f t="shared" si="218"/>
        <v>0</v>
      </c>
      <c r="F7001" s="4">
        <v>0</v>
      </c>
      <c r="G7001" s="4">
        <f t="shared" si="219"/>
        <v>0</v>
      </c>
    </row>
    <row r="7002" spans="1:7">
      <c r="A7002" s="4">
        <v>10</v>
      </c>
      <c r="B7002" s="4">
        <v>18</v>
      </c>
      <c r="C7002" s="4">
        <v>23</v>
      </c>
      <c r="D7002" s="4">
        <v>0</v>
      </c>
      <c r="E7002" s="4">
        <f t="shared" si="218"/>
        <v>0</v>
      </c>
      <c r="F7002" s="4">
        <v>0</v>
      </c>
      <c r="G7002" s="4">
        <f t="shared" si="219"/>
        <v>0</v>
      </c>
    </row>
    <row r="7003" spans="1:7">
      <c r="A7003" s="4">
        <v>10</v>
      </c>
      <c r="B7003" s="4">
        <v>19</v>
      </c>
      <c r="C7003" s="4">
        <v>0</v>
      </c>
      <c r="D7003" s="4">
        <v>0</v>
      </c>
      <c r="E7003" s="4">
        <f t="shared" si="218"/>
        <v>0</v>
      </c>
      <c r="F7003" s="4">
        <v>0</v>
      </c>
      <c r="G7003" s="4">
        <f t="shared" si="219"/>
        <v>0</v>
      </c>
    </row>
    <row r="7004" spans="1:7">
      <c r="A7004" s="4">
        <v>10</v>
      </c>
      <c r="B7004" s="4">
        <v>19</v>
      </c>
      <c r="C7004" s="4">
        <v>1</v>
      </c>
      <c r="D7004" s="4">
        <v>0</v>
      </c>
      <c r="E7004" s="4">
        <f t="shared" si="218"/>
        <v>0</v>
      </c>
      <c r="F7004" s="4">
        <v>0</v>
      </c>
      <c r="G7004" s="4">
        <f t="shared" si="219"/>
        <v>0</v>
      </c>
    </row>
    <row r="7005" spans="1:7">
      <c r="A7005" s="4">
        <v>10</v>
      </c>
      <c r="B7005" s="4">
        <v>19</v>
      </c>
      <c r="C7005" s="4">
        <v>2</v>
      </c>
      <c r="D7005" s="4">
        <v>0</v>
      </c>
      <c r="E7005" s="4">
        <f t="shared" si="218"/>
        <v>0</v>
      </c>
      <c r="F7005" s="4">
        <v>0</v>
      </c>
      <c r="G7005" s="4">
        <f t="shared" si="219"/>
        <v>0</v>
      </c>
    </row>
    <row r="7006" spans="1:7">
      <c r="A7006" s="4">
        <v>10</v>
      </c>
      <c r="B7006" s="4">
        <v>19</v>
      </c>
      <c r="C7006" s="4">
        <v>3</v>
      </c>
      <c r="D7006" s="4">
        <v>0</v>
      </c>
      <c r="E7006" s="4">
        <f t="shared" si="218"/>
        <v>0</v>
      </c>
      <c r="F7006" s="4">
        <v>0</v>
      </c>
      <c r="G7006" s="4">
        <f t="shared" si="219"/>
        <v>0</v>
      </c>
    </row>
    <row r="7007" spans="1:7">
      <c r="A7007" s="4">
        <v>10</v>
      </c>
      <c r="B7007" s="4">
        <v>19</v>
      </c>
      <c r="C7007" s="4">
        <v>4</v>
      </c>
      <c r="D7007" s="4">
        <v>0</v>
      </c>
      <c r="E7007" s="4">
        <f t="shared" si="218"/>
        <v>0</v>
      </c>
      <c r="F7007" s="4">
        <v>0</v>
      </c>
      <c r="G7007" s="4">
        <f t="shared" si="219"/>
        <v>0</v>
      </c>
    </row>
    <row r="7008" spans="1:7">
      <c r="A7008" s="4">
        <v>10</v>
      </c>
      <c r="B7008" s="4">
        <v>19</v>
      </c>
      <c r="C7008" s="4">
        <v>5</v>
      </c>
      <c r="D7008" s="4">
        <v>0</v>
      </c>
      <c r="E7008" s="4">
        <f t="shared" si="218"/>
        <v>0</v>
      </c>
      <c r="F7008" s="4">
        <v>0</v>
      </c>
      <c r="G7008" s="4">
        <f t="shared" si="219"/>
        <v>0</v>
      </c>
    </row>
    <row r="7009" spans="1:7">
      <c r="A7009" s="4">
        <v>10</v>
      </c>
      <c r="B7009" s="4">
        <v>19</v>
      </c>
      <c r="C7009" s="4">
        <v>6</v>
      </c>
      <c r="D7009" s="4">
        <v>0.55000000000000004</v>
      </c>
      <c r="E7009" s="4">
        <f t="shared" si="218"/>
        <v>5.5000000000000003E-4</v>
      </c>
      <c r="F7009" s="4">
        <v>0</v>
      </c>
      <c r="G7009" s="4">
        <f t="shared" si="219"/>
        <v>0</v>
      </c>
    </row>
    <row r="7010" spans="1:7">
      <c r="A7010" s="4">
        <v>10</v>
      </c>
      <c r="B7010" s="4">
        <v>19</v>
      </c>
      <c r="C7010" s="4">
        <v>7</v>
      </c>
      <c r="D7010" s="4">
        <v>110.551</v>
      </c>
      <c r="E7010" s="4">
        <f t="shared" si="218"/>
        <v>0.110551</v>
      </c>
      <c r="F7010" s="4">
        <v>15.484</v>
      </c>
      <c r="G7010" s="4">
        <f t="shared" si="219"/>
        <v>1.5484E-2</v>
      </c>
    </row>
    <row r="7011" spans="1:7">
      <c r="A7011" s="4">
        <v>10</v>
      </c>
      <c r="B7011" s="4">
        <v>19</v>
      </c>
      <c r="C7011" s="4">
        <v>8</v>
      </c>
      <c r="D7011" s="4">
        <v>321.53800000000001</v>
      </c>
      <c r="E7011" s="4">
        <f t="shared" si="218"/>
        <v>0.32153799999999999</v>
      </c>
      <c r="F7011" s="4">
        <v>26.263000000000002</v>
      </c>
      <c r="G7011" s="4">
        <f t="shared" si="219"/>
        <v>2.6263000000000002E-2</v>
      </c>
    </row>
    <row r="7012" spans="1:7">
      <c r="A7012" s="4">
        <v>10</v>
      </c>
      <c r="B7012" s="4">
        <v>19</v>
      </c>
      <c r="C7012" s="4">
        <v>9</v>
      </c>
      <c r="D7012" s="4">
        <v>498.23200000000003</v>
      </c>
      <c r="E7012" s="4">
        <f t="shared" si="218"/>
        <v>0.49823200000000001</v>
      </c>
      <c r="F7012" s="4">
        <v>146.55600000000001</v>
      </c>
      <c r="G7012" s="4">
        <f t="shared" si="219"/>
        <v>0.14655600000000002</v>
      </c>
    </row>
    <row r="7013" spans="1:7">
      <c r="A7013" s="4">
        <v>10</v>
      </c>
      <c r="B7013" s="4">
        <v>19</v>
      </c>
      <c r="C7013" s="4">
        <v>10</v>
      </c>
      <c r="D7013" s="4">
        <v>615.81899999999996</v>
      </c>
      <c r="E7013" s="4">
        <f t="shared" si="218"/>
        <v>0.61581900000000001</v>
      </c>
      <c r="F7013" s="4">
        <v>307.44200000000001</v>
      </c>
      <c r="G7013" s="4">
        <f t="shared" si="219"/>
        <v>0.30744199999999999</v>
      </c>
    </row>
    <row r="7014" spans="1:7">
      <c r="A7014" s="4">
        <v>10</v>
      </c>
      <c r="B7014" s="4">
        <v>19</v>
      </c>
      <c r="C7014" s="4">
        <v>11</v>
      </c>
      <c r="D7014" s="4">
        <v>666.798</v>
      </c>
      <c r="E7014" s="4">
        <f t="shared" si="218"/>
        <v>0.666798</v>
      </c>
      <c r="F7014" s="4">
        <v>428.58</v>
      </c>
      <c r="G7014" s="4">
        <f t="shared" si="219"/>
        <v>0.42857999999999996</v>
      </c>
    </row>
    <row r="7015" spans="1:7">
      <c r="A7015" s="4">
        <v>10</v>
      </c>
      <c r="B7015" s="4">
        <v>19</v>
      </c>
      <c r="C7015" s="4">
        <v>12</v>
      </c>
      <c r="D7015" s="4">
        <v>675.97299999999996</v>
      </c>
      <c r="E7015" s="4">
        <f t="shared" si="218"/>
        <v>0.67597299999999994</v>
      </c>
      <c r="F7015" s="4">
        <v>506.30799999999999</v>
      </c>
      <c r="G7015" s="4">
        <f t="shared" si="219"/>
        <v>0.50630799999999998</v>
      </c>
    </row>
    <row r="7016" spans="1:7">
      <c r="A7016" s="4">
        <v>10</v>
      </c>
      <c r="B7016" s="4">
        <v>19</v>
      </c>
      <c r="C7016" s="4">
        <v>13</v>
      </c>
      <c r="D7016" s="4">
        <v>654.27700000000004</v>
      </c>
      <c r="E7016" s="4">
        <f t="shared" si="218"/>
        <v>0.654277</v>
      </c>
      <c r="F7016" s="4">
        <v>548.54300000000001</v>
      </c>
      <c r="G7016" s="4">
        <f t="shared" si="219"/>
        <v>0.548543</v>
      </c>
    </row>
    <row r="7017" spans="1:7">
      <c r="A7017" s="4">
        <v>10</v>
      </c>
      <c r="B7017" s="4">
        <v>19</v>
      </c>
      <c r="C7017" s="4">
        <v>14</v>
      </c>
      <c r="D7017" s="4">
        <v>557.56100000000004</v>
      </c>
      <c r="E7017" s="4">
        <f t="shared" si="218"/>
        <v>0.55756100000000008</v>
      </c>
      <c r="F7017" s="4">
        <v>529.13699999999994</v>
      </c>
      <c r="G7017" s="4">
        <f t="shared" si="219"/>
        <v>0.52913699999999997</v>
      </c>
    </row>
    <row r="7018" spans="1:7">
      <c r="A7018" s="4">
        <v>10</v>
      </c>
      <c r="B7018" s="4">
        <v>19</v>
      </c>
      <c r="C7018" s="4">
        <v>15</v>
      </c>
      <c r="D7018" s="4">
        <v>394.33699999999999</v>
      </c>
      <c r="E7018" s="4">
        <f t="shared" si="218"/>
        <v>0.39433699999999999</v>
      </c>
      <c r="F7018" s="4">
        <v>442.983</v>
      </c>
      <c r="G7018" s="4">
        <f t="shared" si="219"/>
        <v>0.44298300000000002</v>
      </c>
    </row>
    <row r="7019" spans="1:7">
      <c r="A7019" s="4">
        <v>10</v>
      </c>
      <c r="B7019" s="4">
        <v>19</v>
      </c>
      <c r="C7019" s="4">
        <v>16</v>
      </c>
      <c r="D7019" s="4">
        <v>192.22300000000001</v>
      </c>
      <c r="E7019" s="4">
        <f t="shared" si="218"/>
        <v>0.192223</v>
      </c>
      <c r="F7019" s="4">
        <v>296.19299999999998</v>
      </c>
      <c r="G7019" s="4">
        <f t="shared" si="219"/>
        <v>0.29619299999999998</v>
      </c>
    </row>
    <row r="7020" spans="1:7">
      <c r="A7020" s="4">
        <v>10</v>
      </c>
      <c r="B7020" s="4">
        <v>19</v>
      </c>
      <c r="C7020" s="4">
        <v>17</v>
      </c>
      <c r="D7020" s="4">
        <v>30.143999999999998</v>
      </c>
      <c r="E7020" s="4">
        <f t="shared" si="218"/>
        <v>3.0143999999999997E-2</v>
      </c>
      <c r="F7020" s="4">
        <v>84.686999999999998</v>
      </c>
      <c r="G7020" s="4">
        <f t="shared" si="219"/>
        <v>8.4686999999999998E-2</v>
      </c>
    </row>
    <row r="7021" spans="1:7">
      <c r="A7021" s="4">
        <v>10</v>
      </c>
      <c r="B7021" s="4">
        <v>19</v>
      </c>
      <c r="C7021" s="4">
        <v>18</v>
      </c>
      <c r="D7021" s="4">
        <v>0</v>
      </c>
      <c r="E7021" s="4">
        <f t="shared" si="218"/>
        <v>0</v>
      </c>
      <c r="F7021" s="4">
        <v>0</v>
      </c>
      <c r="G7021" s="4">
        <f t="shared" si="219"/>
        <v>0</v>
      </c>
    </row>
    <row r="7022" spans="1:7">
      <c r="A7022" s="4">
        <v>10</v>
      </c>
      <c r="B7022" s="4">
        <v>19</v>
      </c>
      <c r="C7022" s="4">
        <v>19</v>
      </c>
      <c r="D7022" s="4">
        <v>0</v>
      </c>
      <c r="E7022" s="4">
        <f t="shared" si="218"/>
        <v>0</v>
      </c>
      <c r="F7022" s="4">
        <v>0</v>
      </c>
      <c r="G7022" s="4">
        <f t="shared" si="219"/>
        <v>0</v>
      </c>
    </row>
    <row r="7023" spans="1:7">
      <c r="A7023" s="4">
        <v>10</v>
      </c>
      <c r="B7023" s="4">
        <v>19</v>
      </c>
      <c r="C7023" s="4">
        <v>20</v>
      </c>
      <c r="D7023" s="4">
        <v>0</v>
      </c>
      <c r="E7023" s="4">
        <f t="shared" si="218"/>
        <v>0</v>
      </c>
      <c r="F7023" s="4">
        <v>0</v>
      </c>
      <c r="G7023" s="4">
        <f t="shared" si="219"/>
        <v>0</v>
      </c>
    </row>
    <row r="7024" spans="1:7">
      <c r="A7024" s="4">
        <v>10</v>
      </c>
      <c r="B7024" s="4">
        <v>19</v>
      </c>
      <c r="C7024" s="4">
        <v>21</v>
      </c>
      <c r="D7024" s="4">
        <v>0</v>
      </c>
      <c r="E7024" s="4">
        <f t="shared" si="218"/>
        <v>0</v>
      </c>
      <c r="F7024" s="4">
        <v>0</v>
      </c>
      <c r="G7024" s="4">
        <f t="shared" si="219"/>
        <v>0</v>
      </c>
    </row>
    <row r="7025" spans="1:7">
      <c r="A7025" s="4">
        <v>10</v>
      </c>
      <c r="B7025" s="4">
        <v>19</v>
      </c>
      <c r="C7025" s="4">
        <v>22</v>
      </c>
      <c r="D7025" s="4">
        <v>0</v>
      </c>
      <c r="E7025" s="4">
        <f t="shared" si="218"/>
        <v>0</v>
      </c>
      <c r="F7025" s="4">
        <v>0</v>
      </c>
      <c r="G7025" s="4">
        <f t="shared" si="219"/>
        <v>0</v>
      </c>
    </row>
    <row r="7026" spans="1:7">
      <c r="A7026" s="4">
        <v>10</v>
      </c>
      <c r="B7026" s="4">
        <v>19</v>
      </c>
      <c r="C7026" s="4">
        <v>23</v>
      </c>
      <c r="D7026" s="4">
        <v>0</v>
      </c>
      <c r="E7026" s="4">
        <f t="shared" si="218"/>
        <v>0</v>
      </c>
      <c r="F7026" s="4">
        <v>0</v>
      </c>
      <c r="G7026" s="4">
        <f t="shared" si="219"/>
        <v>0</v>
      </c>
    </row>
    <row r="7027" spans="1:7">
      <c r="A7027" s="4">
        <v>10</v>
      </c>
      <c r="B7027" s="4">
        <v>20</v>
      </c>
      <c r="C7027" s="4">
        <v>0</v>
      </c>
      <c r="D7027" s="4">
        <v>0</v>
      </c>
      <c r="E7027" s="4">
        <f t="shared" si="218"/>
        <v>0</v>
      </c>
      <c r="F7027" s="4">
        <v>0</v>
      </c>
      <c r="G7027" s="4">
        <f t="shared" si="219"/>
        <v>0</v>
      </c>
    </row>
    <row r="7028" spans="1:7">
      <c r="A7028" s="4">
        <v>10</v>
      </c>
      <c r="B7028" s="4">
        <v>20</v>
      </c>
      <c r="C7028" s="4">
        <v>1</v>
      </c>
      <c r="D7028" s="4">
        <v>0</v>
      </c>
      <c r="E7028" s="4">
        <f t="shared" si="218"/>
        <v>0</v>
      </c>
      <c r="F7028" s="4">
        <v>0</v>
      </c>
      <c r="G7028" s="4">
        <f t="shared" si="219"/>
        <v>0</v>
      </c>
    </row>
    <row r="7029" spans="1:7">
      <c r="A7029" s="4">
        <v>10</v>
      </c>
      <c r="B7029" s="4">
        <v>20</v>
      </c>
      <c r="C7029" s="4">
        <v>2</v>
      </c>
      <c r="D7029" s="4">
        <v>0</v>
      </c>
      <c r="E7029" s="4">
        <f t="shared" si="218"/>
        <v>0</v>
      </c>
      <c r="F7029" s="4">
        <v>0</v>
      </c>
      <c r="G7029" s="4">
        <f t="shared" si="219"/>
        <v>0</v>
      </c>
    </row>
    <row r="7030" spans="1:7">
      <c r="A7030" s="4">
        <v>10</v>
      </c>
      <c r="B7030" s="4">
        <v>20</v>
      </c>
      <c r="C7030" s="4">
        <v>3</v>
      </c>
      <c r="D7030" s="4">
        <v>0</v>
      </c>
      <c r="E7030" s="4">
        <f t="shared" si="218"/>
        <v>0</v>
      </c>
      <c r="F7030" s="4">
        <v>0</v>
      </c>
      <c r="G7030" s="4">
        <f t="shared" si="219"/>
        <v>0</v>
      </c>
    </row>
    <row r="7031" spans="1:7">
      <c r="A7031" s="4">
        <v>10</v>
      </c>
      <c r="B7031" s="4">
        <v>20</v>
      </c>
      <c r="C7031" s="4">
        <v>4</v>
      </c>
      <c r="D7031" s="4">
        <v>0</v>
      </c>
      <c r="E7031" s="4">
        <f t="shared" si="218"/>
        <v>0</v>
      </c>
      <c r="F7031" s="4">
        <v>0</v>
      </c>
      <c r="G7031" s="4">
        <f t="shared" si="219"/>
        <v>0</v>
      </c>
    </row>
    <row r="7032" spans="1:7">
      <c r="A7032" s="4">
        <v>10</v>
      </c>
      <c r="B7032" s="4">
        <v>20</v>
      </c>
      <c r="C7032" s="4">
        <v>5</v>
      </c>
      <c r="D7032" s="4">
        <v>0</v>
      </c>
      <c r="E7032" s="4">
        <f t="shared" si="218"/>
        <v>0</v>
      </c>
      <c r="F7032" s="4">
        <v>0</v>
      </c>
      <c r="G7032" s="4">
        <f t="shared" si="219"/>
        <v>0</v>
      </c>
    </row>
    <row r="7033" spans="1:7">
      <c r="A7033" s="4">
        <v>10</v>
      </c>
      <c r="B7033" s="4">
        <v>20</v>
      </c>
      <c r="C7033" s="4">
        <v>6</v>
      </c>
      <c r="D7033" s="4">
        <v>0</v>
      </c>
      <c r="E7033" s="4">
        <f t="shared" si="218"/>
        <v>0</v>
      </c>
      <c r="F7033" s="4">
        <v>0</v>
      </c>
      <c r="G7033" s="4">
        <f t="shared" si="219"/>
        <v>0</v>
      </c>
    </row>
    <row r="7034" spans="1:7">
      <c r="A7034" s="4">
        <v>10</v>
      </c>
      <c r="B7034" s="4">
        <v>20</v>
      </c>
      <c r="C7034" s="4">
        <v>7</v>
      </c>
      <c r="D7034" s="4">
        <v>60.399000000000001</v>
      </c>
      <c r="E7034" s="4">
        <f t="shared" si="218"/>
        <v>6.0399000000000001E-2</v>
      </c>
      <c r="F7034" s="4">
        <v>32.573999999999998</v>
      </c>
      <c r="G7034" s="4">
        <f t="shared" si="219"/>
        <v>3.2573999999999999E-2</v>
      </c>
    </row>
    <row r="7035" spans="1:7">
      <c r="A7035" s="4">
        <v>10</v>
      </c>
      <c r="B7035" s="4">
        <v>20</v>
      </c>
      <c r="C7035" s="4">
        <v>8</v>
      </c>
      <c r="D7035" s="4">
        <v>143.696</v>
      </c>
      <c r="E7035" s="4">
        <f t="shared" si="218"/>
        <v>0.14369599999999999</v>
      </c>
      <c r="F7035" s="4">
        <v>95.227999999999994</v>
      </c>
      <c r="G7035" s="4">
        <f t="shared" si="219"/>
        <v>9.5227999999999993E-2</v>
      </c>
    </row>
    <row r="7036" spans="1:7">
      <c r="A7036" s="4">
        <v>10</v>
      </c>
      <c r="B7036" s="4">
        <v>20</v>
      </c>
      <c r="C7036" s="4">
        <v>9</v>
      </c>
      <c r="D7036" s="4">
        <v>318.17200000000003</v>
      </c>
      <c r="E7036" s="4">
        <f t="shared" si="218"/>
        <v>0.31817200000000001</v>
      </c>
      <c r="F7036" s="4">
        <v>177.988</v>
      </c>
      <c r="G7036" s="4">
        <f t="shared" si="219"/>
        <v>0.17798800000000001</v>
      </c>
    </row>
    <row r="7037" spans="1:7">
      <c r="A7037" s="4">
        <v>10</v>
      </c>
      <c r="B7037" s="4">
        <v>20</v>
      </c>
      <c r="C7037" s="4">
        <v>10</v>
      </c>
      <c r="D7037" s="4">
        <v>362.92700000000002</v>
      </c>
      <c r="E7037" s="4">
        <f t="shared" si="218"/>
        <v>0.362927</v>
      </c>
      <c r="F7037" s="4">
        <v>255.32900000000001</v>
      </c>
      <c r="G7037" s="4">
        <f t="shared" si="219"/>
        <v>0.25532900000000003</v>
      </c>
    </row>
    <row r="7038" spans="1:7">
      <c r="A7038" s="4">
        <v>10</v>
      </c>
      <c r="B7038" s="4">
        <v>20</v>
      </c>
      <c r="C7038" s="4">
        <v>11</v>
      </c>
      <c r="D7038" s="4">
        <v>566.95799999999997</v>
      </c>
      <c r="E7038" s="4">
        <f t="shared" si="218"/>
        <v>0.56695799999999996</v>
      </c>
      <c r="F7038" s="4">
        <v>372.06200000000001</v>
      </c>
      <c r="G7038" s="4">
        <f t="shared" si="219"/>
        <v>0.372062</v>
      </c>
    </row>
    <row r="7039" spans="1:7">
      <c r="A7039" s="4">
        <v>10</v>
      </c>
      <c r="B7039" s="4">
        <v>20</v>
      </c>
      <c r="C7039" s="4">
        <v>12</v>
      </c>
      <c r="D7039" s="4">
        <v>630.26400000000001</v>
      </c>
      <c r="E7039" s="4">
        <f t="shared" si="218"/>
        <v>0.63026400000000005</v>
      </c>
      <c r="F7039" s="4">
        <v>480.959</v>
      </c>
      <c r="G7039" s="4">
        <f t="shared" si="219"/>
        <v>0.48095900000000003</v>
      </c>
    </row>
    <row r="7040" spans="1:7">
      <c r="A7040" s="4">
        <v>10</v>
      </c>
      <c r="B7040" s="4">
        <v>20</v>
      </c>
      <c r="C7040" s="4">
        <v>13</v>
      </c>
      <c r="D7040" s="4">
        <v>534.71600000000001</v>
      </c>
      <c r="E7040" s="4">
        <f t="shared" si="218"/>
        <v>0.53471599999999997</v>
      </c>
      <c r="F7040" s="4">
        <v>453.42200000000003</v>
      </c>
      <c r="G7040" s="4">
        <f t="shared" si="219"/>
        <v>0.45342200000000005</v>
      </c>
    </row>
    <row r="7041" spans="1:7">
      <c r="A7041" s="4">
        <v>10</v>
      </c>
      <c r="B7041" s="4">
        <v>20</v>
      </c>
      <c r="C7041" s="4">
        <v>14</v>
      </c>
      <c r="D7041" s="4">
        <v>303.303</v>
      </c>
      <c r="E7041" s="4">
        <f t="shared" si="218"/>
        <v>0.30330299999999999</v>
      </c>
      <c r="F7041" s="4">
        <v>294.30599999999998</v>
      </c>
      <c r="G7041" s="4">
        <f t="shared" si="219"/>
        <v>0.29430599999999996</v>
      </c>
    </row>
    <row r="7042" spans="1:7">
      <c r="A7042" s="4">
        <v>10</v>
      </c>
      <c r="B7042" s="4">
        <v>20</v>
      </c>
      <c r="C7042" s="4">
        <v>15</v>
      </c>
      <c r="D7042" s="4">
        <v>332.77300000000002</v>
      </c>
      <c r="E7042" s="4">
        <f t="shared" si="218"/>
        <v>0.33277300000000004</v>
      </c>
      <c r="F7042" s="4">
        <v>366.01299999999998</v>
      </c>
      <c r="G7042" s="4">
        <f t="shared" si="219"/>
        <v>0.36601299999999998</v>
      </c>
    </row>
    <row r="7043" spans="1:7">
      <c r="A7043" s="4">
        <v>10</v>
      </c>
      <c r="B7043" s="4">
        <v>20</v>
      </c>
      <c r="C7043" s="4">
        <v>16</v>
      </c>
      <c r="D7043" s="4">
        <v>122.806</v>
      </c>
      <c r="E7043" s="4">
        <f t="shared" si="218"/>
        <v>0.122806</v>
      </c>
      <c r="F7043" s="4">
        <v>168.155</v>
      </c>
      <c r="G7043" s="4">
        <f t="shared" si="219"/>
        <v>0.168155</v>
      </c>
    </row>
    <row r="7044" spans="1:7">
      <c r="A7044" s="4">
        <v>10</v>
      </c>
      <c r="B7044" s="4">
        <v>20</v>
      </c>
      <c r="C7044" s="4">
        <v>17</v>
      </c>
      <c r="D7044" s="4">
        <v>22.408000000000001</v>
      </c>
      <c r="E7044" s="4">
        <f t="shared" si="218"/>
        <v>2.2408000000000001E-2</v>
      </c>
      <c r="F7044" s="4">
        <v>38.945</v>
      </c>
      <c r="G7044" s="4">
        <f t="shared" si="219"/>
        <v>3.8945E-2</v>
      </c>
    </row>
    <row r="7045" spans="1:7">
      <c r="A7045" s="4">
        <v>10</v>
      </c>
      <c r="B7045" s="4">
        <v>20</v>
      </c>
      <c r="C7045" s="4">
        <v>18</v>
      </c>
      <c r="D7045" s="4">
        <v>0</v>
      </c>
      <c r="E7045" s="4">
        <f t="shared" si="218"/>
        <v>0</v>
      </c>
      <c r="F7045" s="4">
        <v>0</v>
      </c>
      <c r="G7045" s="4">
        <f t="shared" si="219"/>
        <v>0</v>
      </c>
    </row>
    <row r="7046" spans="1:7">
      <c r="A7046" s="4">
        <v>10</v>
      </c>
      <c r="B7046" s="4">
        <v>20</v>
      </c>
      <c r="C7046" s="4">
        <v>19</v>
      </c>
      <c r="D7046" s="4">
        <v>0</v>
      </c>
      <c r="E7046" s="4">
        <f t="shared" si="218"/>
        <v>0</v>
      </c>
      <c r="F7046" s="4">
        <v>0</v>
      </c>
      <c r="G7046" s="4">
        <f t="shared" si="219"/>
        <v>0</v>
      </c>
    </row>
    <row r="7047" spans="1:7">
      <c r="A7047" s="4">
        <v>10</v>
      </c>
      <c r="B7047" s="4">
        <v>20</v>
      </c>
      <c r="C7047" s="4">
        <v>20</v>
      </c>
      <c r="D7047" s="4">
        <v>0</v>
      </c>
      <c r="E7047" s="4">
        <f t="shared" si="218"/>
        <v>0</v>
      </c>
      <c r="F7047" s="4">
        <v>0</v>
      </c>
      <c r="G7047" s="4">
        <f t="shared" si="219"/>
        <v>0</v>
      </c>
    </row>
    <row r="7048" spans="1:7">
      <c r="A7048" s="4">
        <v>10</v>
      </c>
      <c r="B7048" s="4">
        <v>20</v>
      </c>
      <c r="C7048" s="4">
        <v>21</v>
      </c>
      <c r="D7048" s="4">
        <v>0</v>
      </c>
      <c r="E7048" s="4">
        <f t="shared" si="218"/>
        <v>0</v>
      </c>
      <c r="F7048" s="4">
        <v>0</v>
      </c>
      <c r="G7048" s="4">
        <f t="shared" si="219"/>
        <v>0</v>
      </c>
    </row>
    <row r="7049" spans="1:7">
      <c r="A7049" s="4">
        <v>10</v>
      </c>
      <c r="B7049" s="4">
        <v>20</v>
      </c>
      <c r="C7049" s="4">
        <v>22</v>
      </c>
      <c r="D7049" s="4">
        <v>0</v>
      </c>
      <c r="E7049" s="4">
        <f t="shared" si="218"/>
        <v>0</v>
      </c>
      <c r="F7049" s="4">
        <v>0</v>
      </c>
      <c r="G7049" s="4">
        <f t="shared" si="219"/>
        <v>0</v>
      </c>
    </row>
    <row r="7050" spans="1:7">
      <c r="A7050" s="4">
        <v>10</v>
      </c>
      <c r="B7050" s="4">
        <v>20</v>
      </c>
      <c r="C7050" s="4">
        <v>23</v>
      </c>
      <c r="D7050" s="4">
        <v>0</v>
      </c>
      <c r="E7050" s="4">
        <f t="shared" si="218"/>
        <v>0</v>
      </c>
      <c r="F7050" s="4">
        <v>0</v>
      </c>
      <c r="G7050" s="4">
        <f t="shared" si="219"/>
        <v>0</v>
      </c>
    </row>
    <row r="7051" spans="1:7">
      <c r="A7051" s="4">
        <v>10</v>
      </c>
      <c r="B7051" s="4">
        <v>21</v>
      </c>
      <c r="C7051" s="4">
        <v>0</v>
      </c>
      <c r="D7051" s="4">
        <v>0</v>
      </c>
      <c r="E7051" s="4">
        <f t="shared" si="218"/>
        <v>0</v>
      </c>
      <c r="F7051" s="4">
        <v>0</v>
      </c>
      <c r="G7051" s="4">
        <f t="shared" si="219"/>
        <v>0</v>
      </c>
    </row>
    <row r="7052" spans="1:7">
      <c r="A7052" s="4">
        <v>10</v>
      </c>
      <c r="B7052" s="4">
        <v>21</v>
      </c>
      <c r="C7052" s="4">
        <v>1</v>
      </c>
      <c r="D7052" s="4">
        <v>0</v>
      </c>
      <c r="E7052" s="4">
        <f t="shared" si="218"/>
        <v>0</v>
      </c>
      <c r="F7052" s="4">
        <v>0</v>
      </c>
      <c r="G7052" s="4">
        <f t="shared" si="219"/>
        <v>0</v>
      </c>
    </row>
    <row r="7053" spans="1:7">
      <c r="A7053" s="4">
        <v>10</v>
      </c>
      <c r="B7053" s="4">
        <v>21</v>
      </c>
      <c r="C7053" s="4">
        <v>2</v>
      </c>
      <c r="D7053" s="4">
        <v>0</v>
      </c>
      <c r="E7053" s="4">
        <f t="shared" si="218"/>
        <v>0</v>
      </c>
      <c r="F7053" s="4">
        <v>0</v>
      </c>
      <c r="G7053" s="4">
        <f t="shared" si="219"/>
        <v>0</v>
      </c>
    </row>
    <row r="7054" spans="1:7">
      <c r="A7054" s="4">
        <v>10</v>
      </c>
      <c r="B7054" s="4">
        <v>21</v>
      </c>
      <c r="C7054" s="4">
        <v>3</v>
      </c>
      <c r="D7054" s="4">
        <v>0</v>
      </c>
      <c r="E7054" s="4">
        <f t="shared" si="218"/>
        <v>0</v>
      </c>
      <c r="F7054" s="4">
        <v>0</v>
      </c>
      <c r="G7054" s="4">
        <f t="shared" si="219"/>
        <v>0</v>
      </c>
    </row>
    <row r="7055" spans="1:7">
      <c r="A7055" s="4">
        <v>10</v>
      </c>
      <c r="B7055" s="4">
        <v>21</v>
      </c>
      <c r="C7055" s="4">
        <v>4</v>
      </c>
      <c r="D7055" s="4">
        <v>0</v>
      </c>
      <c r="E7055" s="4">
        <f t="shared" si="218"/>
        <v>0</v>
      </c>
      <c r="F7055" s="4">
        <v>0</v>
      </c>
      <c r="G7055" s="4">
        <f t="shared" si="219"/>
        <v>0</v>
      </c>
    </row>
    <row r="7056" spans="1:7">
      <c r="A7056" s="4">
        <v>10</v>
      </c>
      <c r="B7056" s="4">
        <v>21</v>
      </c>
      <c r="C7056" s="4">
        <v>5</v>
      </c>
      <c r="D7056" s="4">
        <v>0</v>
      </c>
      <c r="E7056" s="4">
        <f t="shared" si="218"/>
        <v>0</v>
      </c>
      <c r="F7056" s="4">
        <v>0</v>
      </c>
      <c r="G7056" s="4">
        <f t="shared" si="219"/>
        <v>0</v>
      </c>
    </row>
    <row r="7057" spans="1:7">
      <c r="A7057" s="4">
        <v>10</v>
      </c>
      <c r="B7057" s="4">
        <v>21</v>
      </c>
      <c r="C7057" s="4">
        <v>6</v>
      </c>
      <c r="D7057" s="4">
        <v>0</v>
      </c>
      <c r="E7057" s="4">
        <f t="shared" si="218"/>
        <v>0</v>
      </c>
      <c r="F7057" s="4">
        <v>0</v>
      </c>
      <c r="G7057" s="4">
        <f t="shared" si="219"/>
        <v>0</v>
      </c>
    </row>
    <row r="7058" spans="1:7">
      <c r="A7058" s="4">
        <v>10</v>
      </c>
      <c r="B7058" s="4">
        <v>21</v>
      </c>
      <c r="C7058" s="4">
        <v>7</v>
      </c>
      <c r="D7058" s="4">
        <v>12.872999999999999</v>
      </c>
      <c r="E7058" s="4">
        <f t="shared" si="218"/>
        <v>1.2872999999999999E-2</v>
      </c>
      <c r="F7058" s="4">
        <v>12.872999999999999</v>
      </c>
      <c r="G7058" s="4">
        <f t="shared" si="219"/>
        <v>1.2872999999999999E-2</v>
      </c>
    </row>
    <row r="7059" spans="1:7">
      <c r="A7059" s="4">
        <v>10</v>
      </c>
      <c r="B7059" s="4">
        <v>21</v>
      </c>
      <c r="C7059" s="4">
        <v>8</v>
      </c>
      <c r="D7059" s="4">
        <v>85.98</v>
      </c>
      <c r="E7059" s="4">
        <f t="shared" si="218"/>
        <v>8.5980000000000001E-2</v>
      </c>
      <c r="F7059" s="4">
        <v>75.036000000000001</v>
      </c>
      <c r="G7059" s="4">
        <f t="shared" si="219"/>
        <v>7.5036000000000005E-2</v>
      </c>
    </row>
    <row r="7060" spans="1:7">
      <c r="A7060" s="4">
        <v>10</v>
      </c>
      <c r="B7060" s="4">
        <v>21</v>
      </c>
      <c r="C7060" s="4">
        <v>9</v>
      </c>
      <c r="D7060" s="4">
        <v>191.46700000000001</v>
      </c>
      <c r="E7060" s="4">
        <f t="shared" ref="E7060:E7123" si="220">D7060/1000</f>
        <v>0.19146700000000003</v>
      </c>
      <c r="F7060" s="4">
        <v>143.74799999999999</v>
      </c>
      <c r="G7060" s="4">
        <f t="shared" ref="G7060:G7123" si="221">F7060/1000</f>
        <v>0.14374799999999999</v>
      </c>
    </row>
    <row r="7061" spans="1:7">
      <c r="A7061" s="4">
        <v>10</v>
      </c>
      <c r="B7061" s="4">
        <v>21</v>
      </c>
      <c r="C7061" s="4">
        <v>10</v>
      </c>
      <c r="D7061" s="4">
        <v>243.21700000000001</v>
      </c>
      <c r="E7061" s="4">
        <f t="shared" si="220"/>
        <v>0.24321700000000002</v>
      </c>
      <c r="F7061" s="4">
        <v>192.44300000000001</v>
      </c>
      <c r="G7061" s="4">
        <f t="shared" si="221"/>
        <v>0.192443</v>
      </c>
    </row>
    <row r="7062" spans="1:7">
      <c r="A7062" s="4">
        <v>10</v>
      </c>
      <c r="B7062" s="4">
        <v>21</v>
      </c>
      <c r="C7062" s="4">
        <v>11</v>
      </c>
      <c r="D7062" s="4">
        <v>370.19</v>
      </c>
      <c r="E7062" s="4">
        <f t="shared" si="220"/>
        <v>0.37019000000000002</v>
      </c>
      <c r="F7062" s="4">
        <v>280.18799999999999</v>
      </c>
      <c r="G7062" s="4">
        <f t="shared" si="221"/>
        <v>0.28018799999999999</v>
      </c>
    </row>
    <row r="7063" spans="1:7">
      <c r="A7063" s="4">
        <v>10</v>
      </c>
      <c r="B7063" s="4">
        <v>21</v>
      </c>
      <c r="C7063" s="4">
        <v>12</v>
      </c>
      <c r="D7063" s="4">
        <v>337.51799999999997</v>
      </c>
      <c r="E7063" s="4">
        <f t="shared" si="220"/>
        <v>0.33751799999999998</v>
      </c>
      <c r="F7063" s="4">
        <v>282.303</v>
      </c>
      <c r="G7063" s="4">
        <f t="shared" si="221"/>
        <v>0.28230299999999997</v>
      </c>
    </row>
    <row r="7064" spans="1:7">
      <c r="A7064" s="4">
        <v>10</v>
      </c>
      <c r="B7064" s="4">
        <v>21</v>
      </c>
      <c r="C7064" s="4">
        <v>13</v>
      </c>
      <c r="D7064" s="4">
        <v>390.56</v>
      </c>
      <c r="E7064" s="4">
        <f t="shared" si="220"/>
        <v>0.39056000000000002</v>
      </c>
      <c r="F7064" s="4">
        <v>349.11399999999998</v>
      </c>
      <c r="G7064" s="4">
        <f t="shared" si="221"/>
        <v>0.34911399999999998</v>
      </c>
    </row>
    <row r="7065" spans="1:7">
      <c r="A7065" s="4">
        <v>10</v>
      </c>
      <c r="B7065" s="4">
        <v>21</v>
      </c>
      <c r="C7065" s="4">
        <v>14</v>
      </c>
      <c r="D7065" s="4">
        <v>177.637</v>
      </c>
      <c r="E7065" s="4">
        <f t="shared" si="220"/>
        <v>0.17763699999999999</v>
      </c>
      <c r="F7065" s="4">
        <v>175.99</v>
      </c>
      <c r="G7065" s="4">
        <f t="shared" si="221"/>
        <v>0.17599000000000001</v>
      </c>
    </row>
    <row r="7066" spans="1:7">
      <c r="A7066" s="4">
        <v>10</v>
      </c>
      <c r="B7066" s="4">
        <v>21</v>
      </c>
      <c r="C7066" s="4">
        <v>15</v>
      </c>
      <c r="D7066" s="4">
        <v>126.006</v>
      </c>
      <c r="E7066" s="4">
        <f t="shared" si="220"/>
        <v>0.12600600000000001</v>
      </c>
      <c r="F7066" s="4">
        <v>128.483</v>
      </c>
      <c r="G7066" s="4">
        <f t="shared" si="221"/>
        <v>0.12848300000000001</v>
      </c>
    </row>
    <row r="7067" spans="1:7">
      <c r="A7067" s="4">
        <v>10</v>
      </c>
      <c r="B7067" s="4">
        <v>21</v>
      </c>
      <c r="C7067" s="4">
        <v>16</v>
      </c>
      <c r="D7067" s="4">
        <v>48.45</v>
      </c>
      <c r="E7067" s="4">
        <f t="shared" si="220"/>
        <v>4.845E-2</v>
      </c>
      <c r="F7067" s="4">
        <v>50.774999999999999</v>
      </c>
      <c r="G7067" s="4">
        <f t="shared" si="221"/>
        <v>5.0775000000000001E-2</v>
      </c>
    </row>
    <row r="7068" spans="1:7">
      <c r="A7068" s="4">
        <v>10</v>
      </c>
      <c r="B7068" s="4">
        <v>21</v>
      </c>
      <c r="C7068" s="4">
        <v>17</v>
      </c>
      <c r="D7068" s="4">
        <v>5.9509999999999996</v>
      </c>
      <c r="E7068" s="4">
        <f t="shared" si="220"/>
        <v>5.9509999999999997E-3</v>
      </c>
      <c r="F7068" s="4">
        <v>5.95</v>
      </c>
      <c r="G7068" s="4">
        <f t="shared" si="221"/>
        <v>5.9500000000000004E-3</v>
      </c>
    </row>
    <row r="7069" spans="1:7">
      <c r="A7069" s="4">
        <v>10</v>
      </c>
      <c r="B7069" s="4">
        <v>21</v>
      </c>
      <c r="C7069" s="4">
        <v>18</v>
      </c>
      <c r="D7069" s="4">
        <v>0</v>
      </c>
      <c r="E7069" s="4">
        <f t="shared" si="220"/>
        <v>0</v>
      </c>
      <c r="F7069" s="4">
        <v>0</v>
      </c>
      <c r="G7069" s="4">
        <f t="shared" si="221"/>
        <v>0</v>
      </c>
    </row>
    <row r="7070" spans="1:7">
      <c r="A7070" s="4">
        <v>10</v>
      </c>
      <c r="B7070" s="4">
        <v>21</v>
      </c>
      <c r="C7070" s="4">
        <v>19</v>
      </c>
      <c r="D7070" s="4">
        <v>0</v>
      </c>
      <c r="E7070" s="4">
        <f t="shared" si="220"/>
        <v>0</v>
      </c>
      <c r="F7070" s="4">
        <v>0</v>
      </c>
      <c r="G7070" s="4">
        <f t="shared" si="221"/>
        <v>0</v>
      </c>
    </row>
    <row r="7071" spans="1:7">
      <c r="A7071" s="4">
        <v>10</v>
      </c>
      <c r="B7071" s="4">
        <v>21</v>
      </c>
      <c r="C7071" s="4">
        <v>20</v>
      </c>
      <c r="D7071" s="4">
        <v>0</v>
      </c>
      <c r="E7071" s="4">
        <f t="shared" si="220"/>
        <v>0</v>
      </c>
      <c r="F7071" s="4">
        <v>0</v>
      </c>
      <c r="G7071" s="4">
        <f t="shared" si="221"/>
        <v>0</v>
      </c>
    </row>
    <row r="7072" spans="1:7">
      <c r="A7072" s="4">
        <v>10</v>
      </c>
      <c r="B7072" s="4">
        <v>21</v>
      </c>
      <c r="C7072" s="4">
        <v>21</v>
      </c>
      <c r="D7072" s="4">
        <v>0</v>
      </c>
      <c r="E7072" s="4">
        <f t="shared" si="220"/>
        <v>0</v>
      </c>
      <c r="F7072" s="4">
        <v>0</v>
      </c>
      <c r="G7072" s="4">
        <f t="shared" si="221"/>
        <v>0</v>
      </c>
    </row>
    <row r="7073" spans="1:7">
      <c r="A7073" s="4">
        <v>10</v>
      </c>
      <c r="B7073" s="4">
        <v>21</v>
      </c>
      <c r="C7073" s="4">
        <v>22</v>
      </c>
      <c r="D7073" s="4">
        <v>0</v>
      </c>
      <c r="E7073" s="4">
        <f t="shared" si="220"/>
        <v>0</v>
      </c>
      <c r="F7073" s="4">
        <v>0</v>
      </c>
      <c r="G7073" s="4">
        <f t="shared" si="221"/>
        <v>0</v>
      </c>
    </row>
    <row r="7074" spans="1:7">
      <c r="A7074" s="4">
        <v>10</v>
      </c>
      <c r="B7074" s="4">
        <v>21</v>
      </c>
      <c r="C7074" s="4">
        <v>23</v>
      </c>
      <c r="D7074" s="4">
        <v>0</v>
      </c>
      <c r="E7074" s="4">
        <f t="shared" si="220"/>
        <v>0</v>
      </c>
      <c r="F7074" s="4">
        <v>0</v>
      </c>
      <c r="G7074" s="4">
        <f t="shared" si="221"/>
        <v>0</v>
      </c>
    </row>
    <row r="7075" spans="1:7">
      <c r="A7075" s="4">
        <v>10</v>
      </c>
      <c r="B7075" s="4">
        <v>22</v>
      </c>
      <c r="C7075" s="4">
        <v>0</v>
      </c>
      <c r="D7075" s="4">
        <v>0</v>
      </c>
      <c r="E7075" s="4">
        <f t="shared" si="220"/>
        <v>0</v>
      </c>
      <c r="F7075" s="4">
        <v>0</v>
      </c>
      <c r="G7075" s="4">
        <f t="shared" si="221"/>
        <v>0</v>
      </c>
    </row>
    <row r="7076" spans="1:7">
      <c r="A7076" s="4">
        <v>10</v>
      </c>
      <c r="B7076" s="4">
        <v>22</v>
      </c>
      <c r="C7076" s="4">
        <v>1</v>
      </c>
      <c r="D7076" s="4">
        <v>0</v>
      </c>
      <c r="E7076" s="4">
        <f t="shared" si="220"/>
        <v>0</v>
      </c>
      <c r="F7076" s="4">
        <v>0</v>
      </c>
      <c r="G7076" s="4">
        <f t="shared" si="221"/>
        <v>0</v>
      </c>
    </row>
    <row r="7077" spans="1:7">
      <c r="A7077" s="4">
        <v>10</v>
      </c>
      <c r="B7077" s="4">
        <v>22</v>
      </c>
      <c r="C7077" s="4">
        <v>2</v>
      </c>
      <c r="D7077" s="4">
        <v>0</v>
      </c>
      <c r="E7077" s="4">
        <f t="shared" si="220"/>
        <v>0</v>
      </c>
      <c r="F7077" s="4">
        <v>0</v>
      </c>
      <c r="G7077" s="4">
        <f t="shared" si="221"/>
        <v>0</v>
      </c>
    </row>
    <row r="7078" spans="1:7">
      <c r="A7078" s="4">
        <v>10</v>
      </c>
      <c r="B7078" s="4">
        <v>22</v>
      </c>
      <c r="C7078" s="4">
        <v>3</v>
      </c>
      <c r="D7078" s="4">
        <v>0</v>
      </c>
      <c r="E7078" s="4">
        <f t="shared" si="220"/>
        <v>0</v>
      </c>
      <c r="F7078" s="4">
        <v>0</v>
      </c>
      <c r="G7078" s="4">
        <f t="shared" si="221"/>
        <v>0</v>
      </c>
    </row>
    <row r="7079" spans="1:7">
      <c r="A7079" s="4">
        <v>10</v>
      </c>
      <c r="B7079" s="4">
        <v>22</v>
      </c>
      <c r="C7079" s="4">
        <v>4</v>
      </c>
      <c r="D7079" s="4">
        <v>0</v>
      </c>
      <c r="E7079" s="4">
        <f t="shared" si="220"/>
        <v>0</v>
      </c>
      <c r="F7079" s="4">
        <v>0</v>
      </c>
      <c r="G7079" s="4">
        <f t="shared" si="221"/>
        <v>0</v>
      </c>
    </row>
    <row r="7080" spans="1:7">
      <c r="A7080" s="4">
        <v>10</v>
      </c>
      <c r="B7080" s="4">
        <v>22</v>
      </c>
      <c r="C7080" s="4">
        <v>5</v>
      </c>
      <c r="D7080" s="4">
        <v>0</v>
      </c>
      <c r="E7080" s="4">
        <f t="shared" si="220"/>
        <v>0</v>
      </c>
      <c r="F7080" s="4">
        <v>0</v>
      </c>
      <c r="G7080" s="4">
        <f t="shared" si="221"/>
        <v>0</v>
      </c>
    </row>
    <row r="7081" spans="1:7">
      <c r="A7081" s="4">
        <v>10</v>
      </c>
      <c r="B7081" s="4">
        <v>22</v>
      </c>
      <c r="C7081" s="4">
        <v>6</v>
      </c>
      <c r="D7081" s="4">
        <v>1.2450000000000001</v>
      </c>
      <c r="E7081" s="4">
        <f t="shared" si="220"/>
        <v>1.245E-3</v>
      </c>
      <c r="F7081" s="4">
        <v>0.79500000000000004</v>
      </c>
      <c r="G7081" s="4">
        <f t="shared" si="221"/>
        <v>7.9500000000000003E-4</v>
      </c>
    </row>
    <row r="7082" spans="1:7">
      <c r="A7082" s="4">
        <v>10</v>
      </c>
      <c r="B7082" s="4">
        <v>22</v>
      </c>
      <c r="C7082" s="4">
        <v>7</v>
      </c>
      <c r="D7082" s="4">
        <v>86.400999999999996</v>
      </c>
      <c r="E7082" s="4">
        <f t="shared" si="220"/>
        <v>8.6400999999999992E-2</v>
      </c>
      <c r="F7082" s="4">
        <v>30.593</v>
      </c>
      <c r="G7082" s="4">
        <f t="shared" si="221"/>
        <v>3.0592999999999999E-2</v>
      </c>
    </row>
    <row r="7083" spans="1:7">
      <c r="A7083" s="4">
        <v>10</v>
      </c>
      <c r="B7083" s="4">
        <v>22</v>
      </c>
      <c r="C7083" s="4">
        <v>8</v>
      </c>
      <c r="D7083" s="4">
        <v>203.32599999999999</v>
      </c>
      <c r="E7083" s="4">
        <f t="shared" si="220"/>
        <v>0.20332600000000001</v>
      </c>
      <c r="F7083" s="4">
        <v>79.463999999999999</v>
      </c>
      <c r="G7083" s="4">
        <f t="shared" si="221"/>
        <v>7.9463999999999993E-2</v>
      </c>
    </row>
    <row r="7084" spans="1:7">
      <c r="A7084" s="4">
        <v>10</v>
      </c>
      <c r="B7084" s="4">
        <v>22</v>
      </c>
      <c r="C7084" s="4">
        <v>9</v>
      </c>
      <c r="D7084" s="4">
        <v>319.25900000000001</v>
      </c>
      <c r="E7084" s="4">
        <f t="shared" si="220"/>
        <v>0.31925900000000001</v>
      </c>
      <c r="F7084" s="4">
        <v>181.173</v>
      </c>
      <c r="G7084" s="4">
        <f t="shared" si="221"/>
        <v>0.181173</v>
      </c>
    </row>
    <row r="7085" spans="1:7">
      <c r="A7085" s="4">
        <v>10</v>
      </c>
      <c r="B7085" s="4">
        <v>22</v>
      </c>
      <c r="C7085" s="4">
        <v>10</v>
      </c>
      <c r="D7085" s="4">
        <v>434.54</v>
      </c>
      <c r="E7085" s="4">
        <f t="shared" si="220"/>
        <v>0.43454000000000004</v>
      </c>
      <c r="F7085" s="4">
        <v>220.315</v>
      </c>
      <c r="G7085" s="4">
        <f t="shared" si="221"/>
        <v>0.22031500000000001</v>
      </c>
    </row>
    <row r="7086" spans="1:7">
      <c r="A7086" s="4">
        <v>10</v>
      </c>
      <c r="B7086" s="4">
        <v>22</v>
      </c>
      <c r="C7086" s="4">
        <v>11</v>
      </c>
      <c r="D7086" s="4">
        <v>677.19600000000003</v>
      </c>
      <c r="E7086" s="4">
        <f t="shared" si="220"/>
        <v>0.67719600000000002</v>
      </c>
      <c r="F7086" s="4">
        <v>429.69400000000002</v>
      </c>
      <c r="G7086" s="4">
        <f t="shared" si="221"/>
        <v>0.42969400000000002</v>
      </c>
    </row>
    <row r="7087" spans="1:7">
      <c r="A7087" s="4">
        <v>10</v>
      </c>
      <c r="B7087" s="4">
        <v>22</v>
      </c>
      <c r="C7087" s="4">
        <v>12</v>
      </c>
      <c r="D7087" s="4">
        <v>455.392</v>
      </c>
      <c r="E7087" s="4">
        <f t="shared" si="220"/>
        <v>0.45539200000000002</v>
      </c>
      <c r="F7087" s="4">
        <v>363.15199999999999</v>
      </c>
      <c r="G7087" s="4">
        <f t="shared" si="221"/>
        <v>0.36315199999999997</v>
      </c>
    </row>
    <row r="7088" spans="1:7">
      <c r="A7088" s="4">
        <v>10</v>
      </c>
      <c r="B7088" s="4">
        <v>22</v>
      </c>
      <c r="C7088" s="4">
        <v>13</v>
      </c>
      <c r="D7088" s="4">
        <v>262.89299999999997</v>
      </c>
      <c r="E7088" s="4">
        <f t="shared" si="220"/>
        <v>0.26289299999999999</v>
      </c>
      <c r="F7088" s="4">
        <v>250.614</v>
      </c>
      <c r="G7088" s="4">
        <f t="shared" si="221"/>
        <v>0.250614</v>
      </c>
    </row>
    <row r="7089" spans="1:7">
      <c r="A7089" s="4">
        <v>10</v>
      </c>
      <c r="B7089" s="4">
        <v>22</v>
      </c>
      <c r="C7089" s="4">
        <v>14</v>
      </c>
      <c r="D7089" s="4">
        <v>167.88900000000001</v>
      </c>
      <c r="E7089" s="4">
        <f t="shared" si="220"/>
        <v>0.16788900000000001</v>
      </c>
      <c r="F7089" s="4">
        <v>166.322</v>
      </c>
      <c r="G7089" s="4">
        <f t="shared" si="221"/>
        <v>0.166322</v>
      </c>
    </row>
    <row r="7090" spans="1:7">
      <c r="A7090" s="4">
        <v>10</v>
      </c>
      <c r="B7090" s="4">
        <v>22</v>
      </c>
      <c r="C7090" s="4">
        <v>15</v>
      </c>
      <c r="D7090" s="4">
        <v>117.346</v>
      </c>
      <c r="E7090" s="4">
        <f t="shared" si="220"/>
        <v>0.11734600000000001</v>
      </c>
      <c r="F7090" s="4">
        <v>119.608</v>
      </c>
      <c r="G7090" s="4">
        <f t="shared" si="221"/>
        <v>0.11960800000000001</v>
      </c>
    </row>
    <row r="7091" spans="1:7">
      <c r="A7091" s="4">
        <v>10</v>
      </c>
      <c r="B7091" s="4">
        <v>22</v>
      </c>
      <c r="C7091" s="4">
        <v>16</v>
      </c>
      <c r="D7091" s="4">
        <v>49.88</v>
      </c>
      <c r="E7091" s="4">
        <f t="shared" si="220"/>
        <v>4.9880000000000001E-2</v>
      </c>
      <c r="F7091" s="4">
        <v>52.319000000000003</v>
      </c>
      <c r="G7091" s="4">
        <f t="shared" si="221"/>
        <v>5.2319000000000004E-2</v>
      </c>
    </row>
    <row r="7092" spans="1:7">
      <c r="A7092" s="4">
        <v>10</v>
      </c>
      <c r="B7092" s="4">
        <v>22</v>
      </c>
      <c r="C7092" s="4">
        <v>17</v>
      </c>
      <c r="D7092" s="4">
        <v>10.047000000000001</v>
      </c>
      <c r="E7092" s="4">
        <f t="shared" si="220"/>
        <v>1.0047E-2</v>
      </c>
      <c r="F7092" s="4">
        <v>10.506</v>
      </c>
      <c r="G7092" s="4">
        <f t="shared" si="221"/>
        <v>1.0506E-2</v>
      </c>
    </row>
    <row r="7093" spans="1:7">
      <c r="A7093" s="4">
        <v>10</v>
      </c>
      <c r="B7093" s="4">
        <v>22</v>
      </c>
      <c r="C7093" s="4">
        <v>18</v>
      </c>
      <c r="D7093" s="4">
        <v>0</v>
      </c>
      <c r="E7093" s="4">
        <f t="shared" si="220"/>
        <v>0</v>
      </c>
      <c r="F7093" s="4">
        <v>0</v>
      </c>
      <c r="G7093" s="4">
        <f t="shared" si="221"/>
        <v>0</v>
      </c>
    </row>
    <row r="7094" spans="1:7">
      <c r="A7094" s="4">
        <v>10</v>
      </c>
      <c r="B7094" s="4">
        <v>22</v>
      </c>
      <c r="C7094" s="4">
        <v>19</v>
      </c>
      <c r="D7094" s="4">
        <v>0</v>
      </c>
      <c r="E7094" s="4">
        <f t="shared" si="220"/>
        <v>0</v>
      </c>
      <c r="F7094" s="4">
        <v>0</v>
      </c>
      <c r="G7094" s="4">
        <f t="shared" si="221"/>
        <v>0</v>
      </c>
    </row>
    <row r="7095" spans="1:7">
      <c r="A7095" s="4">
        <v>10</v>
      </c>
      <c r="B7095" s="4">
        <v>22</v>
      </c>
      <c r="C7095" s="4">
        <v>20</v>
      </c>
      <c r="D7095" s="4">
        <v>0</v>
      </c>
      <c r="E7095" s="4">
        <f t="shared" si="220"/>
        <v>0</v>
      </c>
      <c r="F7095" s="4">
        <v>0</v>
      </c>
      <c r="G7095" s="4">
        <f t="shared" si="221"/>
        <v>0</v>
      </c>
    </row>
    <row r="7096" spans="1:7">
      <c r="A7096" s="4">
        <v>10</v>
      </c>
      <c r="B7096" s="4">
        <v>22</v>
      </c>
      <c r="C7096" s="4">
        <v>21</v>
      </c>
      <c r="D7096" s="4">
        <v>0</v>
      </c>
      <c r="E7096" s="4">
        <f t="shared" si="220"/>
        <v>0</v>
      </c>
      <c r="F7096" s="4">
        <v>0</v>
      </c>
      <c r="G7096" s="4">
        <f t="shared" si="221"/>
        <v>0</v>
      </c>
    </row>
    <row r="7097" spans="1:7">
      <c r="A7097" s="4">
        <v>10</v>
      </c>
      <c r="B7097" s="4">
        <v>22</v>
      </c>
      <c r="C7097" s="4">
        <v>22</v>
      </c>
      <c r="D7097" s="4">
        <v>0</v>
      </c>
      <c r="E7097" s="4">
        <f t="shared" si="220"/>
        <v>0</v>
      </c>
      <c r="F7097" s="4">
        <v>0</v>
      </c>
      <c r="G7097" s="4">
        <f t="shared" si="221"/>
        <v>0</v>
      </c>
    </row>
    <row r="7098" spans="1:7">
      <c r="A7098" s="4">
        <v>10</v>
      </c>
      <c r="B7098" s="4">
        <v>22</v>
      </c>
      <c r="C7098" s="4">
        <v>23</v>
      </c>
      <c r="D7098" s="4">
        <v>0</v>
      </c>
      <c r="E7098" s="4">
        <f t="shared" si="220"/>
        <v>0</v>
      </c>
      <c r="F7098" s="4">
        <v>0</v>
      </c>
      <c r="G7098" s="4">
        <f t="shared" si="221"/>
        <v>0</v>
      </c>
    </row>
    <row r="7099" spans="1:7">
      <c r="A7099" s="4">
        <v>10</v>
      </c>
      <c r="B7099" s="4">
        <v>23</v>
      </c>
      <c r="C7099" s="4">
        <v>0</v>
      </c>
      <c r="D7099" s="4">
        <v>0</v>
      </c>
      <c r="E7099" s="4">
        <f t="shared" si="220"/>
        <v>0</v>
      </c>
      <c r="F7099" s="4">
        <v>0</v>
      </c>
      <c r="G7099" s="4">
        <f t="shared" si="221"/>
        <v>0</v>
      </c>
    </row>
    <row r="7100" spans="1:7">
      <c r="A7100" s="4">
        <v>10</v>
      </c>
      <c r="B7100" s="4">
        <v>23</v>
      </c>
      <c r="C7100" s="4">
        <v>1</v>
      </c>
      <c r="D7100" s="4">
        <v>0</v>
      </c>
      <c r="E7100" s="4">
        <f t="shared" si="220"/>
        <v>0</v>
      </c>
      <c r="F7100" s="4">
        <v>0</v>
      </c>
      <c r="G7100" s="4">
        <f t="shared" si="221"/>
        <v>0</v>
      </c>
    </row>
    <row r="7101" spans="1:7">
      <c r="A7101" s="4">
        <v>10</v>
      </c>
      <c r="B7101" s="4">
        <v>23</v>
      </c>
      <c r="C7101" s="4">
        <v>2</v>
      </c>
      <c r="D7101" s="4">
        <v>0</v>
      </c>
      <c r="E7101" s="4">
        <f t="shared" si="220"/>
        <v>0</v>
      </c>
      <c r="F7101" s="4">
        <v>0</v>
      </c>
      <c r="G7101" s="4">
        <f t="shared" si="221"/>
        <v>0</v>
      </c>
    </row>
    <row r="7102" spans="1:7">
      <c r="A7102" s="4">
        <v>10</v>
      </c>
      <c r="B7102" s="4">
        <v>23</v>
      </c>
      <c r="C7102" s="4">
        <v>3</v>
      </c>
      <c r="D7102" s="4">
        <v>0</v>
      </c>
      <c r="E7102" s="4">
        <f t="shared" si="220"/>
        <v>0</v>
      </c>
      <c r="F7102" s="4">
        <v>0</v>
      </c>
      <c r="G7102" s="4">
        <f t="shared" si="221"/>
        <v>0</v>
      </c>
    </row>
    <row r="7103" spans="1:7">
      <c r="A7103" s="4">
        <v>10</v>
      </c>
      <c r="B7103" s="4">
        <v>23</v>
      </c>
      <c r="C7103" s="4">
        <v>4</v>
      </c>
      <c r="D7103" s="4">
        <v>0</v>
      </c>
      <c r="E7103" s="4">
        <f t="shared" si="220"/>
        <v>0</v>
      </c>
      <c r="F7103" s="4">
        <v>0</v>
      </c>
      <c r="G7103" s="4">
        <f t="shared" si="221"/>
        <v>0</v>
      </c>
    </row>
    <row r="7104" spans="1:7">
      <c r="A7104" s="4">
        <v>10</v>
      </c>
      <c r="B7104" s="4">
        <v>23</v>
      </c>
      <c r="C7104" s="4">
        <v>5</v>
      </c>
      <c r="D7104" s="4">
        <v>0</v>
      </c>
      <c r="E7104" s="4">
        <f t="shared" si="220"/>
        <v>0</v>
      </c>
      <c r="F7104" s="4">
        <v>0</v>
      </c>
      <c r="G7104" s="4">
        <f t="shared" si="221"/>
        <v>0</v>
      </c>
    </row>
    <row r="7105" spans="1:7">
      <c r="A7105" s="4">
        <v>10</v>
      </c>
      <c r="B7105" s="4">
        <v>23</v>
      </c>
      <c r="C7105" s="4">
        <v>6</v>
      </c>
      <c r="D7105" s="4">
        <v>0</v>
      </c>
      <c r="E7105" s="4">
        <f t="shared" si="220"/>
        <v>0</v>
      </c>
      <c r="F7105" s="4">
        <v>0</v>
      </c>
      <c r="G7105" s="4">
        <f t="shared" si="221"/>
        <v>0</v>
      </c>
    </row>
    <row r="7106" spans="1:7">
      <c r="A7106" s="4">
        <v>10</v>
      </c>
      <c r="B7106" s="4">
        <v>23</v>
      </c>
      <c r="C7106" s="4">
        <v>7</v>
      </c>
      <c r="D7106" s="4">
        <v>15.14</v>
      </c>
      <c r="E7106" s="4">
        <f t="shared" si="220"/>
        <v>1.5140000000000001E-2</v>
      </c>
      <c r="F7106" s="4">
        <v>14.981999999999999</v>
      </c>
      <c r="G7106" s="4">
        <f t="shared" si="221"/>
        <v>1.4981999999999999E-2</v>
      </c>
    </row>
    <row r="7107" spans="1:7">
      <c r="A7107" s="4">
        <v>10</v>
      </c>
      <c r="B7107" s="4">
        <v>23</v>
      </c>
      <c r="C7107" s="4">
        <v>8</v>
      </c>
      <c r="D7107" s="4">
        <v>65.63</v>
      </c>
      <c r="E7107" s="4">
        <f t="shared" si="220"/>
        <v>6.5629999999999994E-2</v>
      </c>
      <c r="F7107" s="4">
        <v>61.957999999999998</v>
      </c>
      <c r="G7107" s="4">
        <f t="shared" si="221"/>
        <v>6.1957999999999999E-2</v>
      </c>
    </row>
    <row r="7108" spans="1:7">
      <c r="A7108" s="4">
        <v>10</v>
      </c>
      <c r="B7108" s="4">
        <v>23</v>
      </c>
      <c r="C7108" s="4">
        <v>9</v>
      </c>
      <c r="D7108" s="4">
        <v>200.685</v>
      </c>
      <c r="E7108" s="4">
        <f t="shared" si="220"/>
        <v>0.200685</v>
      </c>
      <c r="F7108" s="4">
        <v>170.745</v>
      </c>
      <c r="G7108" s="4">
        <f t="shared" si="221"/>
        <v>0.17074500000000001</v>
      </c>
    </row>
    <row r="7109" spans="1:7">
      <c r="A7109" s="4">
        <v>10</v>
      </c>
      <c r="B7109" s="4">
        <v>23</v>
      </c>
      <c r="C7109" s="4">
        <v>10</v>
      </c>
      <c r="D7109" s="4">
        <v>225.84399999999999</v>
      </c>
      <c r="E7109" s="4">
        <f t="shared" si="220"/>
        <v>0.22584399999999999</v>
      </c>
      <c r="F7109" s="4">
        <v>203.58</v>
      </c>
      <c r="G7109" s="4">
        <f t="shared" si="221"/>
        <v>0.20358000000000001</v>
      </c>
    </row>
    <row r="7110" spans="1:7">
      <c r="A7110" s="4">
        <v>10</v>
      </c>
      <c r="B7110" s="4">
        <v>23</v>
      </c>
      <c r="C7110" s="4">
        <v>11</v>
      </c>
      <c r="D7110" s="4">
        <v>262.15600000000001</v>
      </c>
      <c r="E7110" s="4">
        <f t="shared" si="220"/>
        <v>0.262156</v>
      </c>
      <c r="F7110" s="4">
        <v>240.708</v>
      </c>
      <c r="G7110" s="4">
        <f t="shared" si="221"/>
        <v>0.24070800000000001</v>
      </c>
    </row>
    <row r="7111" spans="1:7">
      <c r="A7111" s="4">
        <v>10</v>
      </c>
      <c r="B7111" s="4">
        <v>23</v>
      </c>
      <c r="C7111" s="4">
        <v>12</v>
      </c>
      <c r="D7111" s="4">
        <v>267.82</v>
      </c>
      <c r="E7111" s="4">
        <f t="shared" si="220"/>
        <v>0.26782</v>
      </c>
      <c r="F7111" s="4">
        <v>238.02199999999999</v>
      </c>
      <c r="G7111" s="4">
        <f t="shared" si="221"/>
        <v>0.23802199999999998</v>
      </c>
    </row>
    <row r="7112" spans="1:7">
      <c r="A7112" s="4">
        <v>10</v>
      </c>
      <c r="B7112" s="4">
        <v>23</v>
      </c>
      <c r="C7112" s="4">
        <v>13</v>
      </c>
      <c r="D7112" s="4">
        <v>343.46499999999997</v>
      </c>
      <c r="E7112" s="4">
        <f t="shared" si="220"/>
        <v>0.34346499999999996</v>
      </c>
      <c r="F7112" s="4">
        <v>315.149</v>
      </c>
      <c r="G7112" s="4">
        <f t="shared" si="221"/>
        <v>0.31514900000000001</v>
      </c>
    </row>
    <row r="7113" spans="1:7">
      <c r="A7113" s="4">
        <v>10</v>
      </c>
      <c r="B7113" s="4">
        <v>23</v>
      </c>
      <c r="C7113" s="4">
        <v>14</v>
      </c>
      <c r="D7113" s="4">
        <v>282.93</v>
      </c>
      <c r="E7113" s="4">
        <f t="shared" si="220"/>
        <v>0.28293000000000001</v>
      </c>
      <c r="F7113" s="4">
        <v>273.31099999999998</v>
      </c>
      <c r="G7113" s="4">
        <f t="shared" si="221"/>
        <v>0.27331099999999997</v>
      </c>
    </row>
    <row r="7114" spans="1:7">
      <c r="A7114" s="4">
        <v>10</v>
      </c>
      <c r="B7114" s="4">
        <v>23</v>
      </c>
      <c r="C7114" s="4">
        <v>15</v>
      </c>
      <c r="D7114" s="4">
        <v>310.27600000000001</v>
      </c>
      <c r="E7114" s="4">
        <f t="shared" si="220"/>
        <v>0.310276</v>
      </c>
      <c r="F7114" s="4">
        <v>343.53100000000001</v>
      </c>
      <c r="G7114" s="4">
        <f t="shared" si="221"/>
        <v>0.34353100000000003</v>
      </c>
    </row>
    <row r="7115" spans="1:7">
      <c r="A7115" s="4">
        <v>10</v>
      </c>
      <c r="B7115" s="4">
        <v>23</v>
      </c>
      <c r="C7115" s="4">
        <v>16</v>
      </c>
      <c r="D7115" s="4">
        <v>115.684</v>
      </c>
      <c r="E7115" s="4">
        <f t="shared" si="220"/>
        <v>0.115684</v>
      </c>
      <c r="F7115" s="4">
        <v>159.19800000000001</v>
      </c>
      <c r="G7115" s="4">
        <f t="shared" si="221"/>
        <v>0.15919800000000001</v>
      </c>
    </row>
    <row r="7116" spans="1:7">
      <c r="A7116" s="4">
        <v>10</v>
      </c>
      <c r="B7116" s="4">
        <v>23</v>
      </c>
      <c r="C7116" s="4">
        <v>17</v>
      </c>
      <c r="D7116" s="4">
        <v>21.972000000000001</v>
      </c>
      <c r="E7116" s="4">
        <f t="shared" si="220"/>
        <v>2.1972000000000002E-2</v>
      </c>
      <c r="F7116" s="4">
        <v>46.427999999999997</v>
      </c>
      <c r="G7116" s="4">
        <f t="shared" si="221"/>
        <v>4.6427999999999997E-2</v>
      </c>
    </row>
    <row r="7117" spans="1:7">
      <c r="A7117" s="4">
        <v>10</v>
      </c>
      <c r="B7117" s="4">
        <v>23</v>
      </c>
      <c r="C7117" s="4">
        <v>18</v>
      </c>
      <c r="D7117" s="4">
        <v>0</v>
      </c>
      <c r="E7117" s="4">
        <f t="shared" si="220"/>
        <v>0</v>
      </c>
      <c r="F7117" s="4">
        <v>0</v>
      </c>
      <c r="G7117" s="4">
        <f t="shared" si="221"/>
        <v>0</v>
      </c>
    </row>
    <row r="7118" spans="1:7">
      <c r="A7118" s="4">
        <v>10</v>
      </c>
      <c r="B7118" s="4">
        <v>23</v>
      </c>
      <c r="C7118" s="4">
        <v>19</v>
      </c>
      <c r="D7118" s="4">
        <v>0</v>
      </c>
      <c r="E7118" s="4">
        <f t="shared" si="220"/>
        <v>0</v>
      </c>
      <c r="F7118" s="4">
        <v>0</v>
      </c>
      <c r="G7118" s="4">
        <f t="shared" si="221"/>
        <v>0</v>
      </c>
    </row>
    <row r="7119" spans="1:7">
      <c r="A7119" s="4">
        <v>10</v>
      </c>
      <c r="B7119" s="4">
        <v>23</v>
      </c>
      <c r="C7119" s="4">
        <v>20</v>
      </c>
      <c r="D7119" s="4">
        <v>0</v>
      </c>
      <c r="E7119" s="4">
        <f t="shared" si="220"/>
        <v>0</v>
      </c>
      <c r="F7119" s="4">
        <v>0</v>
      </c>
      <c r="G7119" s="4">
        <f t="shared" si="221"/>
        <v>0</v>
      </c>
    </row>
    <row r="7120" spans="1:7">
      <c r="A7120" s="4">
        <v>10</v>
      </c>
      <c r="B7120" s="4">
        <v>23</v>
      </c>
      <c r="C7120" s="4">
        <v>21</v>
      </c>
      <c r="D7120" s="4">
        <v>0</v>
      </c>
      <c r="E7120" s="4">
        <f t="shared" si="220"/>
        <v>0</v>
      </c>
      <c r="F7120" s="4">
        <v>0</v>
      </c>
      <c r="G7120" s="4">
        <f t="shared" si="221"/>
        <v>0</v>
      </c>
    </row>
    <row r="7121" spans="1:7">
      <c r="A7121" s="4">
        <v>10</v>
      </c>
      <c r="B7121" s="4">
        <v>23</v>
      </c>
      <c r="C7121" s="4">
        <v>22</v>
      </c>
      <c r="D7121" s="4">
        <v>0</v>
      </c>
      <c r="E7121" s="4">
        <f t="shared" si="220"/>
        <v>0</v>
      </c>
      <c r="F7121" s="4">
        <v>0</v>
      </c>
      <c r="G7121" s="4">
        <f t="shared" si="221"/>
        <v>0</v>
      </c>
    </row>
    <row r="7122" spans="1:7">
      <c r="A7122" s="4">
        <v>10</v>
      </c>
      <c r="B7122" s="4">
        <v>23</v>
      </c>
      <c r="C7122" s="4">
        <v>23</v>
      </c>
      <c r="D7122" s="4">
        <v>0</v>
      </c>
      <c r="E7122" s="4">
        <f t="shared" si="220"/>
        <v>0</v>
      </c>
      <c r="F7122" s="4">
        <v>0</v>
      </c>
      <c r="G7122" s="4">
        <f t="shared" si="221"/>
        <v>0</v>
      </c>
    </row>
    <row r="7123" spans="1:7">
      <c r="A7123" s="4">
        <v>10</v>
      </c>
      <c r="B7123" s="4">
        <v>24</v>
      </c>
      <c r="C7123" s="4">
        <v>0</v>
      </c>
      <c r="D7123" s="4">
        <v>0</v>
      </c>
      <c r="E7123" s="4">
        <f t="shared" si="220"/>
        <v>0</v>
      </c>
      <c r="F7123" s="4">
        <v>0</v>
      </c>
      <c r="G7123" s="4">
        <f t="shared" si="221"/>
        <v>0</v>
      </c>
    </row>
    <row r="7124" spans="1:7">
      <c r="A7124" s="4">
        <v>10</v>
      </c>
      <c r="B7124" s="4">
        <v>24</v>
      </c>
      <c r="C7124" s="4">
        <v>1</v>
      </c>
      <c r="D7124" s="4">
        <v>0</v>
      </c>
      <c r="E7124" s="4">
        <f t="shared" ref="E7124:E7187" si="222">D7124/1000</f>
        <v>0</v>
      </c>
      <c r="F7124" s="4">
        <v>0</v>
      </c>
      <c r="G7124" s="4">
        <f t="shared" ref="G7124:G7187" si="223">F7124/1000</f>
        <v>0</v>
      </c>
    </row>
    <row r="7125" spans="1:7">
      <c r="A7125" s="4">
        <v>10</v>
      </c>
      <c r="B7125" s="4">
        <v>24</v>
      </c>
      <c r="C7125" s="4">
        <v>2</v>
      </c>
      <c r="D7125" s="4">
        <v>0</v>
      </c>
      <c r="E7125" s="4">
        <f t="shared" si="222"/>
        <v>0</v>
      </c>
      <c r="F7125" s="4">
        <v>0</v>
      </c>
      <c r="G7125" s="4">
        <f t="shared" si="223"/>
        <v>0</v>
      </c>
    </row>
    <row r="7126" spans="1:7">
      <c r="A7126" s="4">
        <v>10</v>
      </c>
      <c r="B7126" s="4">
        <v>24</v>
      </c>
      <c r="C7126" s="4">
        <v>3</v>
      </c>
      <c r="D7126" s="4">
        <v>0</v>
      </c>
      <c r="E7126" s="4">
        <f t="shared" si="222"/>
        <v>0</v>
      </c>
      <c r="F7126" s="4">
        <v>0</v>
      </c>
      <c r="G7126" s="4">
        <f t="shared" si="223"/>
        <v>0</v>
      </c>
    </row>
    <row r="7127" spans="1:7">
      <c r="A7127" s="4">
        <v>10</v>
      </c>
      <c r="B7127" s="4">
        <v>24</v>
      </c>
      <c r="C7127" s="4">
        <v>4</v>
      </c>
      <c r="D7127" s="4">
        <v>0</v>
      </c>
      <c r="E7127" s="4">
        <f t="shared" si="222"/>
        <v>0</v>
      </c>
      <c r="F7127" s="4">
        <v>0</v>
      </c>
      <c r="G7127" s="4">
        <f t="shared" si="223"/>
        <v>0</v>
      </c>
    </row>
    <row r="7128" spans="1:7">
      <c r="A7128" s="4">
        <v>10</v>
      </c>
      <c r="B7128" s="4">
        <v>24</v>
      </c>
      <c r="C7128" s="4">
        <v>5</v>
      </c>
      <c r="D7128" s="4">
        <v>0</v>
      </c>
      <c r="E7128" s="4">
        <f t="shared" si="222"/>
        <v>0</v>
      </c>
      <c r="F7128" s="4">
        <v>0</v>
      </c>
      <c r="G7128" s="4">
        <f t="shared" si="223"/>
        <v>0</v>
      </c>
    </row>
    <row r="7129" spans="1:7">
      <c r="A7129" s="4">
        <v>10</v>
      </c>
      <c r="B7129" s="4">
        <v>24</v>
      </c>
      <c r="C7129" s="4">
        <v>6</v>
      </c>
      <c r="D7129" s="4">
        <v>0</v>
      </c>
      <c r="E7129" s="4">
        <f t="shared" si="222"/>
        <v>0</v>
      </c>
      <c r="F7129" s="4">
        <v>0</v>
      </c>
      <c r="G7129" s="4">
        <f t="shared" si="223"/>
        <v>0</v>
      </c>
    </row>
    <row r="7130" spans="1:7">
      <c r="A7130" s="4">
        <v>10</v>
      </c>
      <c r="B7130" s="4">
        <v>24</v>
      </c>
      <c r="C7130" s="4">
        <v>7</v>
      </c>
      <c r="D7130" s="4">
        <v>91.027000000000001</v>
      </c>
      <c r="E7130" s="4">
        <f t="shared" si="222"/>
        <v>9.1026999999999997E-2</v>
      </c>
      <c r="F7130" s="4">
        <v>13.435</v>
      </c>
      <c r="G7130" s="4">
        <f t="shared" si="223"/>
        <v>1.3435000000000001E-2</v>
      </c>
    </row>
    <row r="7131" spans="1:7">
      <c r="A7131" s="4">
        <v>10</v>
      </c>
      <c r="B7131" s="4">
        <v>24</v>
      </c>
      <c r="C7131" s="4">
        <v>8</v>
      </c>
      <c r="D7131" s="4">
        <v>294.85700000000003</v>
      </c>
      <c r="E7131" s="4">
        <f t="shared" si="222"/>
        <v>0.29485700000000004</v>
      </c>
      <c r="F7131" s="4">
        <v>24.103000000000002</v>
      </c>
      <c r="G7131" s="4">
        <f t="shared" si="223"/>
        <v>2.4103000000000003E-2</v>
      </c>
    </row>
    <row r="7132" spans="1:7">
      <c r="A7132" s="4">
        <v>10</v>
      </c>
      <c r="B7132" s="4">
        <v>24</v>
      </c>
      <c r="C7132" s="4">
        <v>9</v>
      </c>
      <c r="D7132" s="4">
        <v>468.55599999999998</v>
      </c>
      <c r="E7132" s="4">
        <f t="shared" si="222"/>
        <v>0.46855599999999997</v>
      </c>
      <c r="F7132" s="4">
        <v>129.941</v>
      </c>
      <c r="G7132" s="4">
        <f t="shared" si="223"/>
        <v>0.129941</v>
      </c>
    </row>
    <row r="7133" spans="1:7">
      <c r="A7133" s="4">
        <v>10</v>
      </c>
      <c r="B7133" s="4">
        <v>24</v>
      </c>
      <c r="C7133" s="4">
        <v>10</v>
      </c>
      <c r="D7133" s="4">
        <v>586.19000000000005</v>
      </c>
      <c r="E7133" s="4">
        <f t="shared" si="222"/>
        <v>0.5861900000000001</v>
      </c>
      <c r="F7133" s="4">
        <v>282.86599999999999</v>
      </c>
      <c r="G7133" s="4">
        <f t="shared" si="223"/>
        <v>0.28286600000000001</v>
      </c>
    </row>
    <row r="7134" spans="1:7">
      <c r="A7134" s="4">
        <v>10</v>
      </c>
      <c r="B7134" s="4">
        <v>24</v>
      </c>
      <c r="C7134" s="4">
        <v>11</v>
      </c>
      <c r="D7134" s="4">
        <v>656.43499999999995</v>
      </c>
      <c r="E7134" s="4">
        <f t="shared" si="222"/>
        <v>0.65643499999999999</v>
      </c>
      <c r="F7134" s="4">
        <v>409.34500000000003</v>
      </c>
      <c r="G7134" s="4">
        <f t="shared" si="223"/>
        <v>0.40934500000000001</v>
      </c>
    </row>
    <row r="7135" spans="1:7">
      <c r="A7135" s="4">
        <v>10</v>
      </c>
      <c r="B7135" s="4">
        <v>24</v>
      </c>
      <c r="C7135" s="4">
        <v>12</v>
      </c>
      <c r="D7135" s="4">
        <v>664.21600000000001</v>
      </c>
      <c r="E7135" s="4">
        <f t="shared" si="222"/>
        <v>0.66421600000000003</v>
      </c>
      <c r="F7135" s="4">
        <v>484.92</v>
      </c>
      <c r="G7135" s="4">
        <f t="shared" si="223"/>
        <v>0.48492000000000002</v>
      </c>
    </row>
    <row r="7136" spans="1:7">
      <c r="A7136" s="4">
        <v>10</v>
      </c>
      <c r="B7136" s="4">
        <v>24</v>
      </c>
      <c r="C7136" s="4">
        <v>13</v>
      </c>
      <c r="D7136" s="4">
        <v>617.19200000000001</v>
      </c>
      <c r="E7136" s="4">
        <f t="shared" si="222"/>
        <v>0.61719199999999996</v>
      </c>
      <c r="F7136" s="4">
        <v>511.21100000000001</v>
      </c>
      <c r="G7136" s="4">
        <f t="shared" si="223"/>
        <v>0.51121099999999997</v>
      </c>
    </row>
    <row r="7137" spans="1:7">
      <c r="A7137" s="4">
        <v>10</v>
      </c>
      <c r="B7137" s="4">
        <v>24</v>
      </c>
      <c r="C7137" s="4">
        <v>14</v>
      </c>
      <c r="D7137" s="4">
        <v>515.17499999999995</v>
      </c>
      <c r="E7137" s="4">
        <f t="shared" si="222"/>
        <v>0.51517499999999994</v>
      </c>
      <c r="F7137" s="4">
        <v>484.1</v>
      </c>
      <c r="G7137" s="4">
        <f t="shared" si="223"/>
        <v>0.48410000000000003</v>
      </c>
    </row>
    <row r="7138" spans="1:7">
      <c r="A7138" s="4">
        <v>10</v>
      </c>
      <c r="B7138" s="4">
        <v>24</v>
      </c>
      <c r="C7138" s="4">
        <v>15</v>
      </c>
      <c r="D7138" s="4">
        <v>362.81299999999999</v>
      </c>
      <c r="E7138" s="4">
        <f t="shared" si="222"/>
        <v>0.362813</v>
      </c>
      <c r="F7138" s="4">
        <v>404.31799999999998</v>
      </c>
      <c r="G7138" s="4">
        <f t="shared" si="223"/>
        <v>0.40431800000000001</v>
      </c>
    </row>
    <row r="7139" spans="1:7">
      <c r="A7139" s="4">
        <v>10</v>
      </c>
      <c r="B7139" s="4">
        <v>24</v>
      </c>
      <c r="C7139" s="4">
        <v>16</v>
      </c>
      <c r="D7139" s="4">
        <v>164.89099999999999</v>
      </c>
      <c r="E7139" s="4">
        <f t="shared" si="222"/>
        <v>0.16489099999999998</v>
      </c>
      <c r="F7139" s="4">
        <v>253.22499999999999</v>
      </c>
      <c r="G7139" s="4">
        <f t="shared" si="223"/>
        <v>0.25322499999999998</v>
      </c>
    </row>
    <row r="7140" spans="1:7">
      <c r="A7140" s="4">
        <v>10</v>
      </c>
      <c r="B7140" s="4">
        <v>24</v>
      </c>
      <c r="C7140" s="4">
        <v>17</v>
      </c>
      <c r="D7140" s="4">
        <v>18.344000000000001</v>
      </c>
      <c r="E7140" s="4">
        <f t="shared" si="222"/>
        <v>1.8344000000000003E-2</v>
      </c>
      <c r="F7140" s="4">
        <v>47.808999999999997</v>
      </c>
      <c r="G7140" s="4">
        <f t="shared" si="223"/>
        <v>4.7808999999999997E-2</v>
      </c>
    </row>
    <row r="7141" spans="1:7">
      <c r="A7141" s="4">
        <v>10</v>
      </c>
      <c r="B7141" s="4">
        <v>24</v>
      </c>
      <c r="C7141" s="4">
        <v>18</v>
      </c>
      <c r="D7141" s="4">
        <v>0</v>
      </c>
      <c r="E7141" s="4">
        <f t="shared" si="222"/>
        <v>0</v>
      </c>
      <c r="F7141" s="4">
        <v>0</v>
      </c>
      <c r="G7141" s="4">
        <f t="shared" si="223"/>
        <v>0</v>
      </c>
    </row>
    <row r="7142" spans="1:7">
      <c r="A7142" s="4">
        <v>10</v>
      </c>
      <c r="B7142" s="4">
        <v>24</v>
      </c>
      <c r="C7142" s="4">
        <v>19</v>
      </c>
      <c r="D7142" s="4">
        <v>0</v>
      </c>
      <c r="E7142" s="4">
        <f t="shared" si="222"/>
        <v>0</v>
      </c>
      <c r="F7142" s="4">
        <v>0</v>
      </c>
      <c r="G7142" s="4">
        <f t="shared" si="223"/>
        <v>0</v>
      </c>
    </row>
    <row r="7143" spans="1:7">
      <c r="A7143" s="4">
        <v>10</v>
      </c>
      <c r="B7143" s="4">
        <v>24</v>
      </c>
      <c r="C7143" s="4">
        <v>20</v>
      </c>
      <c r="D7143" s="4">
        <v>0</v>
      </c>
      <c r="E7143" s="4">
        <f t="shared" si="222"/>
        <v>0</v>
      </c>
      <c r="F7143" s="4">
        <v>0</v>
      </c>
      <c r="G7143" s="4">
        <f t="shared" si="223"/>
        <v>0</v>
      </c>
    </row>
    <row r="7144" spans="1:7">
      <c r="A7144" s="4">
        <v>10</v>
      </c>
      <c r="B7144" s="4">
        <v>24</v>
      </c>
      <c r="C7144" s="4">
        <v>21</v>
      </c>
      <c r="D7144" s="4">
        <v>0</v>
      </c>
      <c r="E7144" s="4">
        <f t="shared" si="222"/>
        <v>0</v>
      </c>
      <c r="F7144" s="4">
        <v>0</v>
      </c>
      <c r="G7144" s="4">
        <f t="shared" si="223"/>
        <v>0</v>
      </c>
    </row>
    <row r="7145" spans="1:7">
      <c r="A7145" s="4">
        <v>10</v>
      </c>
      <c r="B7145" s="4">
        <v>24</v>
      </c>
      <c r="C7145" s="4">
        <v>22</v>
      </c>
      <c r="D7145" s="4">
        <v>0</v>
      </c>
      <c r="E7145" s="4">
        <f t="shared" si="222"/>
        <v>0</v>
      </c>
      <c r="F7145" s="4">
        <v>0</v>
      </c>
      <c r="G7145" s="4">
        <f t="shared" si="223"/>
        <v>0</v>
      </c>
    </row>
    <row r="7146" spans="1:7">
      <c r="A7146" s="4">
        <v>10</v>
      </c>
      <c r="B7146" s="4">
        <v>24</v>
      </c>
      <c r="C7146" s="4">
        <v>23</v>
      </c>
      <c r="D7146" s="4">
        <v>0</v>
      </c>
      <c r="E7146" s="4">
        <f t="shared" si="222"/>
        <v>0</v>
      </c>
      <c r="F7146" s="4">
        <v>0</v>
      </c>
      <c r="G7146" s="4">
        <f t="shared" si="223"/>
        <v>0</v>
      </c>
    </row>
    <row r="7147" spans="1:7">
      <c r="A7147" s="4">
        <v>10</v>
      </c>
      <c r="B7147" s="4">
        <v>25</v>
      </c>
      <c r="C7147" s="4">
        <v>0</v>
      </c>
      <c r="D7147" s="4">
        <v>0</v>
      </c>
      <c r="E7147" s="4">
        <f t="shared" si="222"/>
        <v>0</v>
      </c>
      <c r="F7147" s="4">
        <v>0</v>
      </c>
      <c r="G7147" s="4">
        <f t="shared" si="223"/>
        <v>0</v>
      </c>
    </row>
    <row r="7148" spans="1:7">
      <c r="A7148" s="4">
        <v>10</v>
      </c>
      <c r="B7148" s="4">
        <v>25</v>
      </c>
      <c r="C7148" s="4">
        <v>1</v>
      </c>
      <c r="D7148" s="4">
        <v>0</v>
      </c>
      <c r="E7148" s="4">
        <f t="shared" si="222"/>
        <v>0</v>
      </c>
      <c r="F7148" s="4">
        <v>0</v>
      </c>
      <c r="G7148" s="4">
        <f t="shared" si="223"/>
        <v>0</v>
      </c>
    </row>
    <row r="7149" spans="1:7">
      <c r="A7149" s="4">
        <v>10</v>
      </c>
      <c r="B7149" s="4">
        <v>25</v>
      </c>
      <c r="C7149" s="4">
        <v>2</v>
      </c>
      <c r="D7149" s="4">
        <v>0</v>
      </c>
      <c r="E7149" s="4">
        <f t="shared" si="222"/>
        <v>0</v>
      </c>
      <c r="F7149" s="4">
        <v>0</v>
      </c>
      <c r="G7149" s="4">
        <f t="shared" si="223"/>
        <v>0</v>
      </c>
    </row>
    <row r="7150" spans="1:7">
      <c r="A7150" s="4">
        <v>10</v>
      </c>
      <c r="B7150" s="4">
        <v>25</v>
      </c>
      <c r="C7150" s="4">
        <v>3</v>
      </c>
      <c r="D7150" s="4">
        <v>0</v>
      </c>
      <c r="E7150" s="4">
        <f t="shared" si="222"/>
        <v>0</v>
      </c>
      <c r="F7150" s="4">
        <v>0</v>
      </c>
      <c r="G7150" s="4">
        <f t="shared" si="223"/>
        <v>0</v>
      </c>
    </row>
    <row r="7151" spans="1:7">
      <c r="A7151" s="4">
        <v>10</v>
      </c>
      <c r="B7151" s="4">
        <v>25</v>
      </c>
      <c r="C7151" s="4">
        <v>4</v>
      </c>
      <c r="D7151" s="4">
        <v>0</v>
      </c>
      <c r="E7151" s="4">
        <f t="shared" si="222"/>
        <v>0</v>
      </c>
      <c r="F7151" s="4">
        <v>0</v>
      </c>
      <c r="G7151" s="4">
        <f t="shared" si="223"/>
        <v>0</v>
      </c>
    </row>
    <row r="7152" spans="1:7">
      <c r="A7152" s="4">
        <v>10</v>
      </c>
      <c r="B7152" s="4">
        <v>25</v>
      </c>
      <c r="C7152" s="4">
        <v>5</v>
      </c>
      <c r="D7152" s="4">
        <v>0</v>
      </c>
      <c r="E7152" s="4">
        <f t="shared" si="222"/>
        <v>0</v>
      </c>
      <c r="F7152" s="4">
        <v>0</v>
      </c>
      <c r="G7152" s="4">
        <f t="shared" si="223"/>
        <v>0</v>
      </c>
    </row>
    <row r="7153" spans="1:7">
      <c r="A7153" s="4">
        <v>10</v>
      </c>
      <c r="B7153" s="4">
        <v>25</v>
      </c>
      <c r="C7153" s="4">
        <v>6</v>
      </c>
      <c r="D7153" s="4">
        <v>0</v>
      </c>
      <c r="E7153" s="4">
        <f t="shared" si="222"/>
        <v>0</v>
      </c>
      <c r="F7153" s="4">
        <v>0</v>
      </c>
      <c r="G7153" s="4">
        <f t="shared" si="223"/>
        <v>0</v>
      </c>
    </row>
    <row r="7154" spans="1:7">
      <c r="A7154" s="4">
        <v>10</v>
      </c>
      <c r="B7154" s="4">
        <v>25</v>
      </c>
      <c r="C7154" s="4">
        <v>7</v>
      </c>
      <c r="D7154" s="4">
        <v>83.429000000000002</v>
      </c>
      <c r="E7154" s="4">
        <f t="shared" si="222"/>
        <v>8.3429000000000003E-2</v>
      </c>
      <c r="F7154" s="4">
        <v>15.911</v>
      </c>
      <c r="G7154" s="4">
        <f t="shared" si="223"/>
        <v>1.5910999999999998E-2</v>
      </c>
    </row>
    <row r="7155" spans="1:7">
      <c r="A7155" s="4">
        <v>10</v>
      </c>
      <c r="B7155" s="4">
        <v>25</v>
      </c>
      <c r="C7155" s="4">
        <v>8</v>
      </c>
      <c r="D7155" s="4">
        <v>265.53199999999998</v>
      </c>
      <c r="E7155" s="4">
        <f t="shared" si="222"/>
        <v>0.26553199999999999</v>
      </c>
      <c r="F7155" s="4">
        <v>33.685000000000002</v>
      </c>
      <c r="G7155" s="4">
        <f t="shared" si="223"/>
        <v>3.3685E-2</v>
      </c>
    </row>
    <row r="7156" spans="1:7">
      <c r="A7156" s="4">
        <v>10</v>
      </c>
      <c r="B7156" s="4">
        <v>25</v>
      </c>
      <c r="C7156" s="4">
        <v>9</v>
      </c>
      <c r="D7156" s="4">
        <v>465.64699999999999</v>
      </c>
      <c r="E7156" s="4">
        <f t="shared" si="222"/>
        <v>0.46564699999999998</v>
      </c>
      <c r="F7156" s="4">
        <v>128.53200000000001</v>
      </c>
      <c r="G7156" s="4">
        <f t="shared" si="223"/>
        <v>0.12853200000000001</v>
      </c>
    </row>
    <row r="7157" spans="1:7">
      <c r="A7157" s="4">
        <v>10</v>
      </c>
      <c r="B7157" s="4">
        <v>25</v>
      </c>
      <c r="C7157" s="4">
        <v>10</v>
      </c>
      <c r="D7157" s="4">
        <v>531.91499999999996</v>
      </c>
      <c r="E7157" s="4">
        <f t="shared" si="222"/>
        <v>0.53191499999999992</v>
      </c>
      <c r="F7157" s="4">
        <v>259.27100000000002</v>
      </c>
      <c r="G7157" s="4">
        <f t="shared" si="223"/>
        <v>0.25927100000000003</v>
      </c>
    </row>
    <row r="7158" spans="1:7">
      <c r="A7158" s="4">
        <v>10</v>
      </c>
      <c r="B7158" s="4">
        <v>25</v>
      </c>
      <c r="C7158" s="4">
        <v>11</v>
      </c>
      <c r="D7158" s="4">
        <v>608.35500000000002</v>
      </c>
      <c r="E7158" s="4">
        <f t="shared" si="222"/>
        <v>0.60835499999999998</v>
      </c>
      <c r="F7158" s="4">
        <v>390.71499999999997</v>
      </c>
      <c r="G7158" s="4">
        <f t="shared" si="223"/>
        <v>0.39071499999999998</v>
      </c>
    </row>
    <row r="7159" spans="1:7">
      <c r="A7159" s="4">
        <v>10</v>
      </c>
      <c r="B7159" s="4">
        <v>25</v>
      </c>
      <c r="C7159" s="4">
        <v>12</v>
      </c>
      <c r="D7159" s="4">
        <v>660.346</v>
      </c>
      <c r="E7159" s="4">
        <f t="shared" si="222"/>
        <v>0.66034599999999999</v>
      </c>
      <c r="F7159" s="4">
        <v>485.81299999999999</v>
      </c>
      <c r="G7159" s="4">
        <f t="shared" si="223"/>
        <v>0.48581299999999999</v>
      </c>
    </row>
    <row r="7160" spans="1:7">
      <c r="A7160" s="4">
        <v>10</v>
      </c>
      <c r="B7160" s="4">
        <v>25</v>
      </c>
      <c r="C7160" s="4">
        <v>13</v>
      </c>
      <c r="D7160" s="4">
        <v>547.61199999999997</v>
      </c>
      <c r="E7160" s="4">
        <f t="shared" si="222"/>
        <v>0.54761199999999999</v>
      </c>
      <c r="F7160" s="4">
        <v>461.43900000000002</v>
      </c>
      <c r="G7160" s="4">
        <f t="shared" si="223"/>
        <v>0.46143900000000004</v>
      </c>
    </row>
    <row r="7161" spans="1:7">
      <c r="A7161" s="4">
        <v>10</v>
      </c>
      <c r="B7161" s="4">
        <v>25</v>
      </c>
      <c r="C7161" s="4">
        <v>14</v>
      </c>
      <c r="D7161" s="4">
        <v>528.59199999999998</v>
      </c>
      <c r="E7161" s="4">
        <f t="shared" si="222"/>
        <v>0.52859199999999995</v>
      </c>
      <c r="F7161" s="4">
        <v>495.65699999999998</v>
      </c>
      <c r="G7161" s="4">
        <f t="shared" si="223"/>
        <v>0.49565699999999996</v>
      </c>
    </row>
    <row r="7162" spans="1:7">
      <c r="A7162" s="4">
        <v>10</v>
      </c>
      <c r="B7162" s="4">
        <v>25</v>
      </c>
      <c r="C7162" s="4">
        <v>15</v>
      </c>
      <c r="D7162" s="4">
        <v>307</v>
      </c>
      <c r="E7162" s="4">
        <f t="shared" si="222"/>
        <v>0.307</v>
      </c>
      <c r="F7162" s="4">
        <v>338.017</v>
      </c>
      <c r="G7162" s="4">
        <f t="shared" si="223"/>
        <v>0.33801700000000001</v>
      </c>
    </row>
    <row r="7163" spans="1:7">
      <c r="A7163" s="4">
        <v>10</v>
      </c>
      <c r="B7163" s="4">
        <v>25</v>
      </c>
      <c r="C7163" s="4">
        <v>16</v>
      </c>
      <c r="D7163" s="4">
        <v>112.255</v>
      </c>
      <c r="E7163" s="4">
        <f t="shared" si="222"/>
        <v>0.11225499999999999</v>
      </c>
      <c r="F7163" s="4">
        <v>152.43</v>
      </c>
      <c r="G7163" s="4">
        <f t="shared" si="223"/>
        <v>0.15243000000000001</v>
      </c>
    </row>
    <row r="7164" spans="1:7">
      <c r="A7164" s="4">
        <v>10</v>
      </c>
      <c r="B7164" s="4">
        <v>25</v>
      </c>
      <c r="C7164" s="4">
        <v>17</v>
      </c>
      <c r="D7164" s="4">
        <v>16.492999999999999</v>
      </c>
      <c r="E7164" s="4">
        <f t="shared" si="222"/>
        <v>1.6492999999999997E-2</v>
      </c>
      <c r="F7164" s="4">
        <v>28.806999999999999</v>
      </c>
      <c r="G7164" s="4">
        <f t="shared" si="223"/>
        <v>2.8806999999999999E-2</v>
      </c>
    </row>
    <row r="7165" spans="1:7">
      <c r="A7165" s="4">
        <v>10</v>
      </c>
      <c r="B7165" s="4">
        <v>25</v>
      </c>
      <c r="C7165" s="4">
        <v>18</v>
      </c>
      <c r="D7165" s="4">
        <v>0</v>
      </c>
      <c r="E7165" s="4">
        <f t="shared" si="222"/>
        <v>0</v>
      </c>
      <c r="F7165" s="4">
        <v>0</v>
      </c>
      <c r="G7165" s="4">
        <f t="shared" si="223"/>
        <v>0</v>
      </c>
    </row>
    <row r="7166" spans="1:7">
      <c r="A7166" s="4">
        <v>10</v>
      </c>
      <c r="B7166" s="4">
        <v>25</v>
      </c>
      <c r="C7166" s="4">
        <v>19</v>
      </c>
      <c r="D7166" s="4">
        <v>0</v>
      </c>
      <c r="E7166" s="4">
        <f t="shared" si="222"/>
        <v>0</v>
      </c>
      <c r="F7166" s="4">
        <v>0</v>
      </c>
      <c r="G7166" s="4">
        <f t="shared" si="223"/>
        <v>0</v>
      </c>
    </row>
    <row r="7167" spans="1:7">
      <c r="A7167" s="4">
        <v>10</v>
      </c>
      <c r="B7167" s="4">
        <v>25</v>
      </c>
      <c r="C7167" s="4">
        <v>20</v>
      </c>
      <c r="D7167" s="4">
        <v>0</v>
      </c>
      <c r="E7167" s="4">
        <f t="shared" si="222"/>
        <v>0</v>
      </c>
      <c r="F7167" s="4">
        <v>0</v>
      </c>
      <c r="G7167" s="4">
        <f t="shared" si="223"/>
        <v>0</v>
      </c>
    </row>
    <row r="7168" spans="1:7">
      <c r="A7168" s="4">
        <v>10</v>
      </c>
      <c r="B7168" s="4">
        <v>25</v>
      </c>
      <c r="C7168" s="4">
        <v>21</v>
      </c>
      <c r="D7168" s="4">
        <v>0</v>
      </c>
      <c r="E7168" s="4">
        <f t="shared" si="222"/>
        <v>0</v>
      </c>
      <c r="F7168" s="4">
        <v>0</v>
      </c>
      <c r="G7168" s="4">
        <f t="shared" si="223"/>
        <v>0</v>
      </c>
    </row>
    <row r="7169" spans="1:7">
      <c r="A7169" s="4">
        <v>10</v>
      </c>
      <c r="B7169" s="4">
        <v>25</v>
      </c>
      <c r="C7169" s="4">
        <v>22</v>
      </c>
      <c r="D7169" s="4">
        <v>0</v>
      </c>
      <c r="E7169" s="4">
        <f t="shared" si="222"/>
        <v>0</v>
      </c>
      <c r="F7169" s="4">
        <v>0</v>
      </c>
      <c r="G7169" s="4">
        <f t="shared" si="223"/>
        <v>0</v>
      </c>
    </row>
    <row r="7170" spans="1:7">
      <c r="A7170" s="4">
        <v>10</v>
      </c>
      <c r="B7170" s="4">
        <v>25</v>
      </c>
      <c r="C7170" s="4">
        <v>23</v>
      </c>
      <c r="D7170" s="4">
        <v>0</v>
      </c>
      <c r="E7170" s="4">
        <f t="shared" si="222"/>
        <v>0</v>
      </c>
      <c r="F7170" s="4">
        <v>0</v>
      </c>
      <c r="G7170" s="4">
        <f t="shared" si="223"/>
        <v>0</v>
      </c>
    </row>
    <row r="7171" spans="1:7">
      <c r="A7171" s="4">
        <v>10</v>
      </c>
      <c r="B7171" s="4">
        <v>26</v>
      </c>
      <c r="C7171" s="4">
        <v>0</v>
      </c>
      <c r="D7171" s="4">
        <v>0</v>
      </c>
      <c r="E7171" s="4">
        <f t="shared" si="222"/>
        <v>0</v>
      </c>
      <c r="F7171" s="4">
        <v>0</v>
      </c>
      <c r="G7171" s="4">
        <f t="shared" si="223"/>
        <v>0</v>
      </c>
    </row>
    <row r="7172" spans="1:7">
      <c r="A7172" s="4">
        <v>10</v>
      </c>
      <c r="B7172" s="4">
        <v>26</v>
      </c>
      <c r="C7172" s="4">
        <v>1</v>
      </c>
      <c r="D7172" s="4">
        <v>0</v>
      </c>
      <c r="E7172" s="4">
        <f t="shared" si="222"/>
        <v>0</v>
      </c>
      <c r="F7172" s="4">
        <v>0</v>
      </c>
      <c r="G7172" s="4">
        <f t="shared" si="223"/>
        <v>0</v>
      </c>
    </row>
    <row r="7173" spans="1:7">
      <c r="A7173" s="4">
        <v>10</v>
      </c>
      <c r="B7173" s="4">
        <v>26</v>
      </c>
      <c r="C7173" s="4">
        <v>2</v>
      </c>
      <c r="D7173" s="4">
        <v>0</v>
      </c>
      <c r="E7173" s="4">
        <f t="shared" si="222"/>
        <v>0</v>
      </c>
      <c r="F7173" s="4">
        <v>0</v>
      </c>
      <c r="G7173" s="4">
        <f t="shared" si="223"/>
        <v>0</v>
      </c>
    </row>
    <row r="7174" spans="1:7">
      <c r="A7174" s="4">
        <v>10</v>
      </c>
      <c r="B7174" s="4">
        <v>26</v>
      </c>
      <c r="C7174" s="4">
        <v>3</v>
      </c>
      <c r="D7174" s="4">
        <v>0</v>
      </c>
      <c r="E7174" s="4">
        <f t="shared" si="222"/>
        <v>0</v>
      </c>
      <c r="F7174" s="4">
        <v>0</v>
      </c>
      <c r="G7174" s="4">
        <f t="shared" si="223"/>
        <v>0</v>
      </c>
    </row>
    <row r="7175" spans="1:7">
      <c r="A7175" s="4">
        <v>10</v>
      </c>
      <c r="B7175" s="4">
        <v>26</v>
      </c>
      <c r="C7175" s="4">
        <v>4</v>
      </c>
      <c r="D7175" s="4">
        <v>0</v>
      </c>
      <c r="E7175" s="4">
        <f t="shared" si="222"/>
        <v>0</v>
      </c>
      <c r="F7175" s="4">
        <v>0</v>
      </c>
      <c r="G7175" s="4">
        <f t="shared" si="223"/>
        <v>0</v>
      </c>
    </row>
    <row r="7176" spans="1:7">
      <c r="A7176" s="4">
        <v>10</v>
      </c>
      <c r="B7176" s="4">
        <v>26</v>
      </c>
      <c r="C7176" s="4">
        <v>5</v>
      </c>
      <c r="D7176" s="4">
        <v>0</v>
      </c>
      <c r="E7176" s="4">
        <f t="shared" si="222"/>
        <v>0</v>
      </c>
      <c r="F7176" s="4">
        <v>0</v>
      </c>
      <c r="G7176" s="4">
        <f t="shared" si="223"/>
        <v>0</v>
      </c>
    </row>
    <row r="7177" spans="1:7">
      <c r="A7177" s="4">
        <v>10</v>
      </c>
      <c r="B7177" s="4">
        <v>26</v>
      </c>
      <c r="C7177" s="4">
        <v>6</v>
      </c>
      <c r="D7177" s="4">
        <v>0</v>
      </c>
      <c r="E7177" s="4">
        <f t="shared" si="222"/>
        <v>0</v>
      </c>
      <c r="F7177" s="4">
        <v>0</v>
      </c>
      <c r="G7177" s="4">
        <f t="shared" si="223"/>
        <v>0</v>
      </c>
    </row>
    <row r="7178" spans="1:7">
      <c r="A7178" s="4">
        <v>10</v>
      </c>
      <c r="B7178" s="4">
        <v>26</v>
      </c>
      <c r="C7178" s="4">
        <v>7</v>
      </c>
      <c r="D7178" s="4">
        <v>94.399000000000001</v>
      </c>
      <c r="E7178" s="4">
        <f t="shared" si="222"/>
        <v>9.4398999999999997E-2</v>
      </c>
      <c r="F7178" s="4">
        <v>11.38</v>
      </c>
      <c r="G7178" s="4">
        <f t="shared" si="223"/>
        <v>1.1380000000000001E-2</v>
      </c>
    </row>
    <row r="7179" spans="1:7">
      <c r="A7179" s="4">
        <v>10</v>
      </c>
      <c r="B7179" s="4">
        <v>26</v>
      </c>
      <c r="C7179" s="4">
        <v>8</v>
      </c>
      <c r="D7179" s="4">
        <v>297.04500000000002</v>
      </c>
      <c r="E7179" s="4">
        <f t="shared" si="222"/>
        <v>0.297045</v>
      </c>
      <c r="F7179" s="4">
        <v>21.69</v>
      </c>
      <c r="G7179" s="4">
        <f t="shared" si="223"/>
        <v>2.1690000000000001E-2</v>
      </c>
    </row>
    <row r="7180" spans="1:7">
      <c r="A7180" s="4">
        <v>10</v>
      </c>
      <c r="B7180" s="4">
        <v>26</v>
      </c>
      <c r="C7180" s="4">
        <v>9</v>
      </c>
      <c r="D7180" s="4">
        <v>475.71800000000002</v>
      </c>
      <c r="E7180" s="4">
        <f t="shared" si="222"/>
        <v>0.47571800000000003</v>
      </c>
      <c r="F7180" s="4">
        <v>120.336</v>
      </c>
      <c r="G7180" s="4">
        <f t="shared" si="223"/>
        <v>0.120336</v>
      </c>
    </row>
    <row r="7181" spans="1:7">
      <c r="A7181" s="4">
        <v>10</v>
      </c>
      <c r="B7181" s="4">
        <v>26</v>
      </c>
      <c r="C7181" s="4">
        <v>10</v>
      </c>
      <c r="D7181" s="4">
        <v>560.94299999999998</v>
      </c>
      <c r="E7181" s="4">
        <f t="shared" si="222"/>
        <v>0.56094299999999997</v>
      </c>
      <c r="F7181" s="4">
        <v>268.428</v>
      </c>
      <c r="G7181" s="4">
        <f t="shared" si="223"/>
        <v>0.268428</v>
      </c>
    </row>
    <row r="7182" spans="1:7">
      <c r="A7182" s="4">
        <v>10</v>
      </c>
      <c r="B7182" s="4">
        <v>26</v>
      </c>
      <c r="C7182" s="4">
        <v>11</v>
      </c>
      <c r="D7182" s="4">
        <v>506.36099999999999</v>
      </c>
      <c r="E7182" s="4">
        <f t="shared" si="222"/>
        <v>0.50636099999999995</v>
      </c>
      <c r="F7182" s="4">
        <v>312.56900000000002</v>
      </c>
      <c r="G7182" s="4">
        <f t="shared" si="223"/>
        <v>0.31256900000000004</v>
      </c>
    </row>
    <row r="7183" spans="1:7">
      <c r="A7183" s="4">
        <v>10</v>
      </c>
      <c r="B7183" s="4">
        <v>26</v>
      </c>
      <c r="C7183" s="4">
        <v>12</v>
      </c>
      <c r="D7183" s="4">
        <v>625.55700000000002</v>
      </c>
      <c r="E7183" s="4">
        <f t="shared" si="222"/>
        <v>0.62555700000000003</v>
      </c>
      <c r="F7183" s="4">
        <v>450.48</v>
      </c>
      <c r="G7183" s="4">
        <f t="shared" si="223"/>
        <v>0.45047999999999999</v>
      </c>
    </row>
    <row r="7184" spans="1:7">
      <c r="A7184" s="4">
        <v>10</v>
      </c>
      <c r="B7184" s="4">
        <v>26</v>
      </c>
      <c r="C7184" s="4">
        <v>13</v>
      </c>
      <c r="D7184" s="4">
        <v>567.59100000000001</v>
      </c>
      <c r="E7184" s="4">
        <f t="shared" si="222"/>
        <v>0.56759099999999996</v>
      </c>
      <c r="F7184" s="4">
        <v>468.61500000000001</v>
      </c>
      <c r="G7184" s="4">
        <f t="shared" si="223"/>
        <v>0.468615</v>
      </c>
    </row>
    <row r="7185" spans="1:7">
      <c r="A7185" s="4">
        <v>10</v>
      </c>
      <c r="B7185" s="4">
        <v>26</v>
      </c>
      <c r="C7185" s="4">
        <v>14</v>
      </c>
      <c r="D7185" s="4">
        <v>451.20299999999997</v>
      </c>
      <c r="E7185" s="4">
        <f t="shared" si="222"/>
        <v>0.45120299999999997</v>
      </c>
      <c r="F7185" s="4">
        <v>421.04199999999997</v>
      </c>
      <c r="G7185" s="4">
        <f t="shared" si="223"/>
        <v>0.42104199999999997</v>
      </c>
    </row>
    <row r="7186" spans="1:7">
      <c r="A7186" s="4">
        <v>10</v>
      </c>
      <c r="B7186" s="4">
        <v>26</v>
      </c>
      <c r="C7186" s="4">
        <v>15</v>
      </c>
      <c r="D7186" s="4">
        <v>364.05900000000003</v>
      </c>
      <c r="E7186" s="4">
        <f t="shared" si="222"/>
        <v>0.36405900000000002</v>
      </c>
      <c r="F7186" s="4">
        <v>404.584</v>
      </c>
      <c r="G7186" s="4">
        <f t="shared" si="223"/>
        <v>0.404584</v>
      </c>
    </row>
    <row r="7187" spans="1:7">
      <c r="A7187" s="4">
        <v>10</v>
      </c>
      <c r="B7187" s="4">
        <v>26</v>
      </c>
      <c r="C7187" s="4">
        <v>16</v>
      </c>
      <c r="D7187" s="4">
        <v>166.56299999999999</v>
      </c>
      <c r="E7187" s="4">
        <f t="shared" si="222"/>
        <v>0.16656299999999999</v>
      </c>
      <c r="F7187" s="4">
        <v>259.166</v>
      </c>
      <c r="G7187" s="4">
        <f t="shared" si="223"/>
        <v>0.25916600000000001</v>
      </c>
    </row>
    <row r="7188" spans="1:7">
      <c r="A7188" s="4">
        <v>10</v>
      </c>
      <c r="B7188" s="4">
        <v>26</v>
      </c>
      <c r="C7188" s="4">
        <v>17</v>
      </c>
      <c r="D7188" s="4">
        <v>19.47</v>
      </c>
      <c r="E7188" s="4">
        <f t="shared" ref="E7188:E7251" si="224">D7188/1000</f>
        <v>1.9469999999999998E-2</v>
      </c>
      <c r="F7188" s="4">
        <v>54.404000000000003</v>
      </c>
      <c r="G7188" s="4">
        <f t="shared" ref="G7188:G7251" si="225">F7188/1000</f>
        <v>5.4404000000000001E-2</v>
      </c>
    </row>
    <row r="7189" spans="1:7">
      <c r="A7189" s="4">
        <v>10</v>
      </c>
      <c r="B7189" s="4">
        <v>26</v>
      </c>
      <c r="C7189" s="4">
        <v>18</v>
      </c>
      <c r="D7189" s="4">
        <v>0</v>
      </c>
      <c r="E7189" s="4">
        <f t="shared" si="224"/>
        <v>0</v>
      </c>
      <c r="F7189" s="4">
        <v>0</v>
      </c>
      <c r="G7189" s="4">
        <f t="shared" si="225"/>
        <v>0</v>
      </c>
    </row>
    <row r="7190" spans="1:7">
      <c r="A7190" s="4">
        <v>10</v>
      </c>
      <c r="B7190" s="4">
        <v>26</v>
      </c>
      <c r="C7190" s="4">
        <v>19</v>
      </c>
      <c r="D7190" s="4">
        <v>0</v>
      </c>
      <c r="E7190" s="4">
        <f t="shared" si="224"/>
        <v>0</v>
      </c>
      <c r="F7190" s="4">
        <v>0</v>
      </c>
      <c r="G7190" s="4">
        <f t="shared" si="225"/>
        <v>0</v>
      </c>
    </row>
    <row r="7191" spans="1:7">
      <c r="A7191" s="4">
        <v>10</v>
      </c>
      <c r="B7191" s="4">
        <v>26</v>
      </c>
      <c r="C7191" s="4">
        <v>20</v>
      </c>
      <c r="D7191" s="4">
        <v>0</v>
      </c>
      <c r="E7191" s="4">
        <f t="shared" si="224"/>
        <v>0</v>
      </c>
      <c r="F7191" s="4">
        <v>0</v>
      </c>
      <c r="G7191" s="4">
        <f t="shared" si="225"/>
        <v>0</v>
      </c>
    </row>
    <row r="7192" spans="1:7">
      <c r="A7192" s="4">
        <v>10</v>
      </c>
      <c r="B7192" s="4">
        <v>26</v>
      </c>
      <c r="C7192" s="4">
        <v>21</v>
      </c>
      <c r="D7192" s="4">
        <v>0</v>
      </c>
      <c r="E7192" s="4">
        <f t="shared" si="224"/>
        <v>0</v>
      </c>
      <c r="F7192" s="4">
        <v>0</v>
      </c>
      <c r="G7192" s="4">
        <f t="shared" si="225"/>
        <v>0</v>
      </c>
    </row>
    <row r="7193" spans="1:7">
      <c r="A7193" s="4">
        <v>10</v>
      </c>
      <c r="B7193" s="4">
        <v>26</v>
      </c>
      <c r="C7193" s="4">
        <v>22</v>
      </c>
      <c r="D7193" s="4">
        <v>0</v>
      </c>
      <c r="E7193" s="4">
        <f t="shared" si="224"/>
        <v>0</v>
      </c>
      <c r="F7193" s="4">
        <v>0</v>
      </c>
      <c r="G7193" s="4">
        <f t="shared" si="225"/>
        <v>0</v>
      </c>
    </row>
    <row r="7194" spans="1:7">
      <c r="A7194" s="4">
        <v>10</v>
      </c>
      <c r="B7194" s="4">
        <v>26</v>
      </c>
      <c r="C7194" s="4">
        <v>23</v>
      </c>
      <c r="D7194" s="4">
        <v>0</v>
      </c>
      <c r="E7194" s="4">
        <f t="shared" si="224"/>
        <v>0</v>
      </c>
      <c r="F7194" s="4">
        <v>0</v>
      </c>
      <c r="G7194" s="4">
        <f t="shared" si="225"/>
        <v>0</v>
      </c>
    </row>
    <row r="7195" spans="1:7">
      <c r="A7195" s="4">
        <v>10</v>
      </c>
      <c r="B7195" s="4">
        <v>27</v>
      </c>
      <c r="C7195" s="4">
        <v>0</v>
      </c>
      <c r="D7195" s="4">
        <v>0</v>
      </c>
      <c r="E7195" s="4">
        <f t="shared" si="224"/>
        <v>0</v>
      </c>
      <c r="F7195" s="4">
        <v>0</v>
      </c>
      <c r="G7195" s="4">
        <f t="shared" si="225"/>
        <v>0</v>
      </c>
    </row>
    <row r="7196" spans="1:7">
      <c r="A7196" s="4">
        <v>10</v>
      </c>
      <c r="B7196" s="4">
        <v>27</v>
      </c>
      <c r="C7196" s="4">
        <v>1</v>
      </c>
      <c r="D7196" s="4">
        <v>0</v>
      </c>
      <c r="E7196" s="4">
        <f t="shared" si="224"/>
        <v>0</v>
      </c>
      <c r="F7196" s="4">
        <v>0</v>
      </c>
      <c r="G7196" s="4">
        <f t="shared" si="225"/>
        <v>0</v>
      </c>
    </row>
    <row r="7197" spans="1:7">
      <c r="A7197" s="4">
        <v>10</v>
      </c>
      <c r="B7197" s="4">
        <v>27</v>
      </c>
      <c r="C7197" s="4">
        <v>2</v>
      </c>
      <c r="D7197" s="4">
        <v>0</v>
      </c>
      <c r="E7197" s="4">
        <f t="shared" si="224"/>
        <v>0</v>
      </c>
      <c r="F7197" s="4">
        <v>0</v>
      </c>
      <c r="G7197" s="4">
        <f t="shared" si="225"/>
        <v>0</v>
      </c>
    </row>
    <row r="7198" spans="1:7">
      <c r="A7198" s="4">
        <v>10</v>
      </c>
      <c r="B7198" s="4">
        <v>27</v>
      </c>
      <c r="C7198" s="4">
        <v>3</v>
      </c>
      <c r="D7198" s="4">
        <v>0</v>
      </c>
      <c r="E7198" s="4">
        <f t="shared" si="224"/>
        <v>0</v>
      </c>
      <c r="F7198" s="4">
        <v>0</v>
      </c>
      <c r="G7198" s="4">
        <f t="shared" si="225"/>
        <v>0</v>
      </c>
    </row>
    <row r="7199" spans="1:7">
      <c r="A7199" s="4">
        <v>10</v>
      </c>
      <c r="B7199" s="4">
        <v>27</v>
      </c>
      <c r="C7199" s="4">
        <v>4</v>
      </c>
      <c r="D7199" s="4">
        <v>0</v>
      </c>
      <c r="E7199" s="4">
        <f t="shared" si="224"/>
        <v>0</v>
      </c>
      <c r="F7199" s="4">
        <v>0</v>
      </c>
      <c r="G7199" s="4">
        <f t="shared" si="225"/>
        <v>0</v>
      </c>
    </row>
    <row r="7200" spans="1:7">
      <c r="A7200" s="4">
        <v>10</v>
      </c>
      <c r="B7200" s="4">
        <v>27</v>
      </c>
      <c r="C7200" s="4">
        <v>5</v>
      </c>
      <c r="D7200" s="4">
        <v>0</v>
      </c>
      <c r="E7200" s="4">
        <f t="shared" si="224"/>
        <v>0</v>
      </c>
      <c r="F7200" s="4">
        <v>0</v>
      </c>
      <c r="G7200" s="4">
        <f t="shared" si="225"/>
        <v>0</v>
      </c>
    </row>
    <row r="7201" spans="1:7">
      <c r="A7201" s="4">
        <v>10</v>
      </c>
      <c r="B7201" s="4">
        <v>27</v>
      </c>
      <c r="C7201" s="4">
        <v>6</v>
      </c>
      <c r="D7201" s="4">
        <v>0</v>
      </c>
      <c r="E7201" s="4">
        <f t="shared" si="224"/>
        <v>0</v>
      </c>
      <c r="F7201" s="4">
        <v>0</v>
      </c>
      <c r="G7201" s="4">
        <f t="shared" si="225"/>
        <v>0</v>
      </c>
    </row>
    <row r="7202" spans="1:7">
      <c r="A7202" s="4">
        <v>10</v>
      </c>
      <c r="B7202" s="4">
        <v>27</v>
      </c>
      <c r="C7202" s="4">
        <v>7</v>
      </c>
      <c r="D7202" s="4">
        <v>86.786000000000001</v>
      </c>
      <c r="E7202" s="4">
        <f t="shared" si="224"/>
        <v>8.6786000000000002E-2</v>
      </c>
      <c r="F7202" s="4">
        <v>12.311999999999999</v>
      </c>
      <c r="G7202" s="4">
        <f t="shared" si="225"/>
        <v>1.2312E-2</v>
      </c>
    </row>
    <row r="7203" spans="1:7">
      <c r="A7203" s="4">
        <v>10</v>
      </c>
      <c r="B7203" s="4">
        <v>27</v>
      </c>
      <c r="C7203" s="4">
        <v>8</v>
      </c>
      <c r="D7203" s="4">
        <v>290.93599999999998</v>
      </c>
      <c r="E7203" s="4">
        <f t="shared" si="224"/>
        <v>0.29093599999999997</v>
      </c>
      <c r="F7203" s="4">
        <v>22.472999999999999</v>
      </c>
      <c r="G7203" s="4">
        <f t="shared" si="225"/>
        <v>2.2473E-2</v>
      </c>
    </row>
    <row r="7204" spans="1:7">
      <c r="A7204" s="4">
        <v>10</v>
      </c>
      <c r="B7204" s="4">
        <v>27</v>
      </c>
      <c r="C7204" s="4">
        <v>9</v>
      </c>
      <c r="D7204" s="4">
        <v>463.39699999999999</v>
      </c>
      <c r="E7204" s="4">
        <f t="shared" si="224"/>
        <v>0.463397</v>
      </c>
      <c r="F7204" s="4">
        <v>121.18300000000001</v>
      </c>
      <c r="G7204" s="4">
        <f t="shared" si="225"/>
        <v>0.12118300000000001</v>
      </c>
    </row>
    <row r="7205" spans="1:7">
      <c r="A7205" s="4">
        <v>10</v>
      </c>
      <c r="B7205" s="4">
        <v>27</v>
      </c>
      <c r="C7205" s="4">
        <v>10</v>
      </c>
      <c r="D7205" s="4">
        <v>554.29499999999996</v>
      </c>
      <c r="E7205" s="4">
        <f t="shared" si="224"/>
        <v>0.55429499999999998</v>
      </c>
      <c r="F7205" s="4">
        <v>266.27999999999997</v>
      </c>
      <c r="G7205" s="4">
        <f t="shared" si="225"/>
        <v>0.26627999999999996</v>
      </c>
    </row>
    <row r="7206" spans="1:7">
      <c r="A7206" s="4">
        <v>10</v>
      </c>
      <c r="B7206" s="4">
        <v>27</v>
      </c>
      <c r="C7206" s="4">
        <v>11</v>
      </c>
      <c r="D7206" s="4">
        <v>608.68499999999995</v>
      </c>
      <c r="E7206" s="4">
        <f t="shared" si="224"/>
        <v>0.60868499999999992</v>
      </c>
      <c r="F7206" s="4">
        <v>381.56900000000002</v>
      </c>
      <c r="G7206" s="4">
        <f t="shared" si="225"/>
        <v>0.38156899999999999</v>
      </c>
    </row>
    <row r="7207" spans="1:7">
      <c r="A7207" s="4">
        <v>10</v>
      </c>
      <c r="B7207" s="4">
        <v>27</v>
      </c>
      <c r="C7207" s="4">
        <v>12</v>
      </c>
      <c r="D7207" s="4">
        <v>664.77599999999995</v>
      </c>
      <c r="E7207" s="4">
        <f t="shared" si="224"/>
        <v>0.66477599999999992</v>
      </c>
      <c r="F7207" s="4">
        <v>478.79399999999998</v>
      </c>
      <c r="G7207" s="4">
        <f t="shared" si="225"/>
        <v>0.478794</v>
      </c>
    </row>
    <row r="7208" spans="1:7">
      <c r="A7208" s="4">
        <v>10</v>
      </c>
      <c r="B7208" s="4">
        <v>27</v>
      </c>
      <c r="C7208" s="4">
        <v>13</v>
      </c>
      <c r="D7208" s="4">
        <v>616.84100000000001</v>
      </c>
      <c r="E7208" s="4">
        <f t="shared" si="224"/>
        <v>0.61684099999999997</v>
      </c>
      <c r="F7208" s="4">
        <v>506.04399999999998</v>
      </c>
      <c r="G7208" s="4">
        <f t="shared" si="225"/>
        <v>0.50604399999999994</v>
      </c>
    </row>
    <row r="7209" spans="1:7">
      <c r="A7209" s="4">
        <v>10</v>
      </c>
      <c r="B7209" s="4">
        <v>27</v>
      </c>
      <c r="C7209" s="4">
        <v>14</v>
      </c>
      <c r="D7209" s="4">
        <v>510.25799999999998</v>
      </c>
      <c r="E7209" s="4">
        <f t="shared" si="224"/>
        <v>0.51025799999999999</v>
      </c>
      <c r="F7209" s="4">
        <v>475.97</v>
      </c>
      <c r="G7209" s="4">
        <f t="shared" si="225"/>
        <v>0.47597</v>
      </c>
    </row>
    <row r="7210" spans="1:7">
      <c r="A7210" s="4">
        <v>10</v>
      </c>
      <c r="B7210" s="4">
        <v>27</v>
      </c>
      <c r="C7210" s="4">
        <v>15</v>
      </c>
      <c r="D7210" s="4">
        <v>353.80599999999998</v>
      </c>
      <c r="E7210" s="4">
        <f t="shared" si="224"/>
        <v>0.35380600000000001</v>
      </c>
      <c r="F7210" s="4">
        <v>391.90899999999999</v>
      </c>
      <c r="G7210" s="4">
        <f t="shared" si="225"/>
        <v>0.39190900000000001</v>
      </c>
    </row>
    <row r="7211" spans="1:7">
      <c r="A7211" s="4">
        <v>10</v>
      </c>
      <c r="B7211" s="4">
        <v>27</v>
      </c>
      <c r="C7211" s="4">
        <v>16</v>
      </c>
      <c r="D7211" s="4">
        <v>155.62299999999999</v>
      </c>
      <c r="E7211" s="4">
        <f t="shared" si="224"/>
        <v>0.15562299999999998</v>
      </c>
      <c r="F7211" s="4">
        <v>239.988</v>
      </c>
      <c r="G7211" s="4">
        <f t="shared" si="225"/>
        <v>0.23998800000000001</v>
      </c>
    </row>
    <row r="7212" spans="1:7">
      <c r="A7212" s="4">
        <v>10</v>
      </c>
      <c r="B7212" s="4">
        <v>27</v>
      </c>
      <c r="C7212" s="4">
        <v>17</v>
      </c>
      <c r="D7212" s="4">
        <v>14.907999999999999</v>
      </c>
      <c r="E7212" s="4">
        <f t="shared" si="224"/>
        <v>1.4907999999999999E-2</v>
      </c>
      <c r="F7212" s="4">
        <v>39.204999999999998</v>
      </c>
      <c r="G7212" s="4">
        <f t="shared" si="225"/>
        <v>3.9204999999999997E-2</v>
      </c>
    </row>
    <row r="7213" spans="1:7">
      <c r="A7213" s="4">
        <v>10</v>
      </c>
      <c r="B7213" s="4">
        <v>27</v>
      </c>
      <c r="C7213" s="4">
        <v>18</v>
      </c>
      <c r="D7213" s="4">
        <v>0</v>
      </c>
      <c r="E7213" s="4">
        <f t="shared" si="224"/>
        <v>0</v>
      </c>
      <c r="F7213" s="4">
        <v>0</v>
      </c>
      <c r="G7213" s="4">
        <f t="shared" si="225"/>
        <v>0</v>
      </c>
    </row>
    <row r="7214" spans="1:7">
      <c r="A7214" s="4">
        <v>10</v>
      </c>
      <c r="B7214" s="4">
        <v>27</v>
      </c>
      <c r="C7214" s="4">
        <v>19</v>
      </c>
      <c r="D7214" s="4">
        <v>0</v>
      </c>
      <c r="E7214" s="4">
        <f t="shared" si="224"/>
        <v>0</v>
      </c>
      <c r="F7214" s="4">
        <v>0</v>
      </c>
      <c r="G7214" s="4">
        <f t="shared" si="225"/>
        <v>0</v>
      </c>
    </row>
    <row r="7215" spans="1:7">
      <c r="A7215" s="4">
        <v>10</v>
      </c>
      <c r="B7215" s="4">
        <v>27</v>
      </c>
      <c r="C7215" s="4">
        <v>20</v>
      </c>
      <c r="D7215" s="4">
        <v>0</v>
      </c>
      <c r="E7215" s="4">
        <f t="shared" si="224"/>
        <v>0</v>
      </c>
      <c r="F7215" s="4">
        <v>0</v>
      </c>
      <c r="G7215" s="4">
        <f t="shared" si="225"/>
        <v>0</v>
      </c>
    </row>
    <row r="7216" spans="1:7">
      <c r="A7216" s="4">
        <v>10</v>
      </c>
      <c r="B7216" s="4">
        <v>27</v>
      </c>
      <c r="C7216" s="4">
        <v>21</v>
      </c>
      <c r="D7216" s="4">
        <v>0</v>
      </c>
      <c r="E7216" s="4">
        <f t="shared" si="224"/>
        <v>0</v>
      </c>
      <c r="F7216" s="4">
        <v>0</v>
      </c>
      <c r="G7216" s="4">
        <f t="shared" si="225"/>
        <v>0</v>
      </c>
    </row>
    <row r="7217" spans="1:7">
      <c r="A7217" s="4">
        <v>10</v>
      </c>
      <c r="B7217" s="4">
        <v>27</v>
      </c>
      <c r="C7217" s="4">
        <v>22</v>
      </c>
      <c r="D7217" s="4">
        <v>0</v>
      </c>
      <c r="E7217" s="4">
        <f t="shared" si="224"/>
        <v>0</v>
      </c>
      <c r="F7217" s="4">
        <v>0</v>
      </c>
      <c r="G7217" s="4">
        <f t="shared" si="225"/>
        <v>0</v>
      </c>
    </row>
    <row r="7218" spans="1:7">
      <c r="A7218" s="4">
        <v>10</v>
      </c>
      <c r="B7218" s="4">
        <v>27</v>
      </c>
      <c r="C7218" s="4">
        <v>23</v>
      </c>
      <c r="D7218" s="4">
        <v>0</v>
      </c>
      <c r="E7218" s="4">
        <f t="shared" si="224"/>
        <v>0</v>
      </c>
      <c r="F7218" s="4">
        <v>0</v>
      </c>
      <c r="G7218" s="4">
        <f t="shared" si="225"/>
        <v>0</v>
      </c>
    </row>
    <row r="7219" spans="1:7">
      <c r="A7219" s="4">
        <v>10</v>
      </c>
      <c r="B7219" s="4">
        <v>28</v>
      </c>
      <c r="C7219" s="4">
        <v>0</v>
      </c>
      <c r="D7219" s="4">
        <v>0</v>
      </c>
      <c r="E7219" s="4">
        <f t="shared" si="224"/>
        <v>0</v>
      </c>
      <c r="F7219" s="4">
        <v>0</v>
      </c>
      <c r="G7219" s="4">
        <f t="shared" si="225"/>
        <v>0</v>
      </c>
    </row>
    <row r="7220" spans="1:7">
      <c r="A7220" s="4">
        <v>10</v>
      </c>
      <c r="B7220" s="4">
        <v>28</v>
      </c>
      <c r="C7220" s="4">
        <v>1</v>
      </c>
      <c r="D7220" s="4">
        <v>0</v>
      </c>
      <c r="E7220" s="4">
        <f t="shared" si="224"/>
        <v>0</v>
      </c>
      <c r="F7220" s="4">
        <v>0</v>
      </c>
      <c r="G7220" s="4">
        <f t="shared" si="225"/>
        <v>0</v>
      </c>
    </row>
    <row r="7221" spans="1:7">
      <c r="A7221" s="4">
        <v>10</v>
      </c>
      <c r="B7221" s="4">
        <v>28</v>
      </c>
      <c r="C7221" s="4">
        <v>2</v>
      </c>
      <c r="D7221" s="4">
        <v>0</v>
      </c>
      <c r="E7221" s="4">
        <f t="shared" si="224"/>
        <v>0</v>
      </c>
      <c r="F7221" s="4">
        <v>0</v>
      </c>
      <c r="G7221" s="4">
        <f t="shared" si="225"/>
        <v>0</v>
      </c>
    </row>
    <row r="7222" spans="1:7">
      <c r="A7222" s="4">
        <v>10</v>
      </c>
      <c r="B7222" s="4">
        <v>28</v>
      </c>
      <c r="C7222" s="4">
        <v>3</v>
      </c>
      <c r="D7222" s="4">
        <v>0</v>
      </c>
      <c r="E7222" s="4">
        <f t="shared" si="224"/>
        <v>0</v>
      </c>
      <c r="F7222" s="4">
        <v>0</v>
      </c>
      <c r="G7222" s="4">
        <f t="shared" si="225"/>
        <v>0</v>
      </c>
    </row>
    <row r="7223" spans="1:7">
      <c r="A7223" s="4">
        <v>10</v>
      </c>
      <c r="B7223" s="4">
        <v>28</v>
      </c>
      <c r="C7223" s="4">
        <v>4</v>
      </c>
      <c r="D7223" s="4">
        <v>0</v>
      </c>
      <c r="E7223" s="4">
        <f t="shared" si="224"/>
        <v>0</v>
      </c>
      <c r="F7223" s="4">
        <v>0</v>
      </c>
      <c r="G7223" s="4">
        <f t="shared" si="225"/>
        <v>0</v>
      </c>
    </row>
    <row r="7224" spans="1:7">
      <c r="A7224" s="4">
        <v>10</v>
      </c>
      <c r="B7224" s="4">
        <v>28</v>
      </c>
      <c r="C7224" s="4">
        <v>5</v>
      </c>
      <c r="D7224" s="4">
        <v>0</v>
      </c>
      <c r="E7224" s="4">
        <f t="shared" si="224"/>
        <v>0</v>
      </c>
      <c r="F7224" s="4">
        <v>0</v>
      </c>
      <c r="G7224" s="4">
        <f t="shared" si="225"/>
        <v>0</v>
      </c>
    </row>
    <row r="7225" spans="1:7">
      <c r="A7225" s="4">
        <v>10</v>
      </c>
      <c r="B7225" s="4">
        <v>28</v>
      </c>
      <c r="C7225" s="4">
        <v>6</v>
      </c>
      <c r="D7225" s="4">
        <v>0</v>
      </c>
      <c r="E7225" s="4">
        <f t="shared" si="224"/>
        <v>0</v>
      </c>
      <c r="F7225" s="4">
        <v>0</v>
      </c>
      <c r="G7225" s="4">
        <f t="shared" si="225"/>
        <v>0</v>
      </c>
    </row>
    <row r="7226" spans="1:7">
      <c r="A7226" s="4">
        <v>10</v>
      </c>
      <c r="B7226" s="4">
        <v>28</v>
      </c>
      <c r="C7226" s="4">
        <v>7</v>
      </c>
      <c r="D7226" s="4">
        <v>40.438000000000002</v>
      </c>
      <c r="E7226" s="4">
        <f t="shared" si="224"/>
        <v>4.0438000000000002E-2</v>
      </c>
      <c r="F7226" s="4">
        <v>22.004000000000001</v>
      </c>
      <c r="G7226" s="4">
        <f t="shared" si="225"/>
        <v>2.2004000000000003E-2</v>
      </c>
    </row>
    <row r="7227" spans="1:7">
      <c r="A7227" s="4">
        <v>10</v>
      </c>
      <c r="B7227" s="4">
        <v>28</v>
      </c>
      <c r="C7227" s="4">
        <v>8</v>
      </c>
      <c r="D7227" s="4">
        <v>232.977</v>
      </c>
      <c r="E7227" s="4">
        <f t="shared" si="224"/>
        <v>0.23297700000000002</v>
      </c>
      <c r="F7227" s="4">
        <v>44.753999999999998</v>
      </c>
      <c r="G7227" s="4">
        <f t="shared" si="225"/>
        <v>4.4753999999999995E-2</v>
      </c>
    </row>
    <row r="7228" spans="1:7">
      <c r="A7228" s="4">
        <v>10</v>
      </c>
      <c r="B7228" s="4">
        <v>28</v>
      </c>
      <c r="C7228" s="4">
        <v>9</v>
      </c>
      <c r="D7228" s="4">
        <v>387.69600000000003</v>
      </c>
      <c r="E7228" s="4">
        <f t="shared" si="224"/>
        <v>0.38769600000000004</v>
      </c>
      <c r="F7228" s="4">
        <v>142.268</v>
      </c>
      <c r="G7228" s="4">
        <f t="shared" si="225"/>
        <v>0.14226800000000001</v>
      </c>
    </row>
    <row r="7229" spans="1:7">
      <c r="A7229" s="4">
        <v>10</v>
      </c>
      <c r="B7229" s="4">
        <v>28</v>
      </c>
      <c r="C7229" s="4">
        <v>10</v>
      </c>
      <c r="D7229" s="4">
        <v>467.76499999999999</v>
      </c>
      <c r="E7229" s="4">
        <f t="shared" si="224"/>
        <v>0.46776499999999999</v>
      </c>
      <c r="F7229" s="4">
        <v>241.72</v>
      </c>
      <c r="G7229" s="4">
        <f t="shared" si="225"/>
        <v>0.24171999999999999</v>
      </c>
    </row>
    <row r="7230" spans="1:7">
      <c r="A7230" s="4">
        <v>10</v>
      </c>
      <c r="B7230" s="4">
        <v>28</v>
      </c>
      <c r="C7230" s="4">
        <v>11</v>
      </c>
      <c r="D7230" s="4">
        <v>500.10599999999999</v>
      </c>
      <c r="E7230" s="4">
        <f t="shared" si="224"/>
        <v>0.50010599999999994</v>
      </c>
      <c r="F7230" s="4">
        <v>323.25599999999997</v>
      </c>
      <c r="G7230" s="4">
        <f t="shared" si="225"/>
        <v>0.32325599999999999</v>
      </c>
    </row>
    <row r="7231" spans="1:7">
      <c r="A7231" s="4">
        <v>10</v>
      </c>
      <c r="B7231" s="4">
        <v>28</v>
      </c>
      <c r="C7231" s="4">
        <v>12</v>
      </c>
      <c r="D7231" s="4">
        <v>578.95600000000002</v>
      </c>
      <c r="E7231" s="4">
        <f t="shared" si="224"/>
        <v>0.57895600000000003</v>
      </c>
      <c r="F7231" s="4">
        <v>430.90499999999997</v>
      </c>
      <c r="G7231" s="4">
        <f t="shared" si="225"/>
        <v>0.43090499999999998</v>
      </c>
    </row>
    <row r="7232" spans="1:7">
      <c r="A7232" s="4">
        <v>10</v>
      </c>
      <c r="B7232" s="4">
        <v>28</v>
      </c>
      <c r="C7232" s="4">
        <v>13</v>
      </c>
      <c r="D7232" s="4">
        <v>501.30900000000003</v>
      </c>
      <c r="E7232" s="4">
        <f t="shared" si="224"/>
        <v>0.501309</v>
      </c>
      <c r="F7232" s="4">
        <v>418.80200000000002</v>
      </c>
      <c r="G7232" s="4">
        <f t="shared" si="225"/>
        <v>0.41880200000000001</v>
      </c>
    </row>
    <row r="7233" spans="1:7">
      <c r="A7233" s="4">
        <v>10</v>
      </c>
      <c r="B7233" s="4">
        <v>28</v>
      </c>
      <c r="C7233" s="4">
        <v>14</v>
      </c>
      <c r="D7233" s="4">
        <v>441.76499999999999</v>
      </c>
      <c r="E7233" s="4">
        <f t="shared" si="224"/>
        <v>0.44176499999999996</v>
      </c>
      <c r="F7233" s="4">
        <v>414.02499999999998</v>
      </c>
      <c r="G7233" s="4">
        <f t="shared" si="225"/>
        <v>0.41402499999999998</v>
      </c>
    </row>
    <row r="7234" spans="1:7">
      <c r="A7234" s="4">
        <v>10</v>
      </c>
      <c r="B7234" s="4">
        <v>28</v>
      </c>
      <c r="C7234" s="4">
        <v>15</v>
      </c>
      <c r="D7234" s="4">
        <v>290.64699999999999</v>
      </c>
      <c r="E7234" s="4">
        <f t="shared" si="224"/>
        <v>0.29064699999999999</v>
      </c>
      <c r="F7234" s="4">
        <v>316.21899999999999</v>
      </c>
      <c r="G7234" s="4">
        <f t="shared" si="225"/>
        <v>0.31621899999999997</v>
      </c>
    </row>
    <row r="7235" spans="1:7">
      <c r="A7235" s="4">
        <v>10</v>
      </c>
      <c r="B7235" s="4">
        <v>28</v>
      </c>
      <c r="C7235" s="4">
        <v>16</v>
      </c>
      <c r="D7235" s="4">
        <v>93.911000000000001</v>
      </c>
      <c r="E7235" s="4">
        <f t="shared" si="224"/>
        <v>9.3910999999999994E-2</v>
      </c>
      <c r="F7235" s="4">
        <v>124.52800000000001</v>
      </c>
      <c r="G7235" s="4">
        <f t="shared" si="225"/>
        <v>0.124528</v>
      </c>
    </row>
    <row r="7236" spans="1:7">
      <c r="A7236" s="4">
        <v>10</v>
      </c>
      <c r="B7236" s="4">
        <v>28</v>
      </c>
      <c r="C7236" s="4">
        <v>17</v>
      </c>
      <c r="D7236" s="4">
        <v>5.1420000000000003</v>
      </c>
      <c r="E7236" s="4">
        <f t="shared" si="224"/>
        <v>5.1420000000000007E-3</v>
      </c>
      <c r="F7236" s="4">
        <v>8.2889999999999997</v>
      </c>
      <c r="G7236" s="4">
        <f t="shared" si="225"/>
        <v>8.2889999999999995E-3</v>
      </c>
    </row>
    <row r="7237" spans="1:7">
      <c r="A7237" s="4">
        <v>10</v>
      </c>
      <c r="B7237" s="4">
        <v>28</v>
      </c>
      <c r="C7237" s="4">
        <v>18</v>
      </c>
      <c r="D7237" s="4">
        <v>0</v>
      </c>
      <c r="E7237" s="4">
        <f t="shared" si="224"/>
        <v>0</v>
      </c>
      <c r="F7237" s="4">
        <v>0</v>
      </c>
      <c r="G7237" s="4">
        <f t="shared" si="225"/>
        <v>0</v>
      </c>
    </row>
    <row r="7238" spans="1:7">
      <c r="A7238" s="4">
        <v>10</v>
      </c>
      <c r="B7238" s="4">
        <v>28</v>
      </c>
      <c r="C7238" s="4">
        <v>19</v>
      </c>
      <c r="D7238" s="4">
        <v>0</v>
      </c>
      <c r="E7238" s="4">
        <f t="shared" si="224"/>
        <v>0</v>
      </c>
      <c r="F7238" s="4">
        <v>0</v>
      </c>
      <c r="G7238" s="4">
        <f t="shared" si="225"/>
        <v>0</v>
      </c>
    </row>
    <row r="7239" spans="1:7">
      <c r="A7239" s="4">
        <v>10</v>
      </c>
      <c r="B7239" s="4">
        <v>28</v>
      </c>
      <c r="C7239" s="4">
        <v>20</v>
      </c>
      <c r="D7239" s="4">
        <v>0</v>
      </c>
      <c r="E7239" s="4">
        <f t="shared" si="224"/>
        <v>0</v>
      </c>
      <c r="F7239" s="4">
        <v>0</v>
      </c>
      <c r="G7239" s="4">
        <f t="shared" si="225"/>
        <v>0</v>
      </c>
    </row>
    <row r="7240" spans="1:7">
      <c r="A7240" s="4">
        <v>10</v>
      </c>
      <c r="B7240" s="4">
        <v>28</v>
      </c>
      <c r="C7240" s="4">
        <v>21</v>
      </c>
      <c r="D7240" s="4">
        <v>0</v>
      </c>
      <c r="E7240" s="4">
        <f t="shared" si="224"/>
        <v>0</v>
      </c>
      <c r="F7240" s="4">
        <v>0</v>
      </c>
      <c r="G7240" s="4">
        <f t="shared" si="225"/>
        <v>0</v>
      </c>
    </row>
    <row r="7241" spans="1:7">
      <c r="A7241" s="4">
        <v>10</v>
      </c>
      <c r="B7241" s="4">
        <v>28</v>
      </c>
      <c r="C7241" s="4">
        <v>22</v>
      </c>
      <c r="D7241" s="4">
        <v>0</v>
      </c>
      <c r="E7241" s="4">
        <f t="shared" si="224"/>
        <v>0</v>
      </c>
      <c r="F7241" s="4">
        <v>0</v>
      </c>
      <c r="G7241" s="4">
        <f t="shared" si="225"/>
        <v>0</v>
      </c>
    </row>
    <row r="7242" spans="1:7">
      <c r="A7242" s="4">
        <v>10</v>
      </c>
      <c r="B7242" s="4">
        <v>28</v>
      </c>
      <c r="C7242" s="4">
        <v>23</v>
      </c>
      <c r="D7242" s="4">
        <v>0</v>
      </c>
      <c r="E7242" s="4">
        <f t="shared" si="224"/>
        <v>0</v>
      </c>
      <c r="F7242" s="4">
        <v>0</v>
      </c>
      <c r="G7242" s="4">
        <f t="shared" si="225"/>
        <v>0</v>
      </c>
    </row>
    <row r="7243" spans="1:7">
      <c r="A7243" s="4">
        <v>10</v>
      </c>
      <c r="B7243" s="4">
        <v>29</v>
      </c>
      <c r="C7243" s="4">
        <v>0</v>
      </c>
      <c r="D7243" s="4">
        <v>0</v>
      </c>
      <c r="E7243" s="4">
        <f t="shared" si="224"/>
        <v>0</v>
      </c>
      <c r="F7243" s="4">
        <v>0</v>
      </c>
      <c r="G7243" s="4">
        <f t="shared" si="225"/>
        <v>0</v>
      </c>
    </row>
    <row r="7244" spans="1:7">
      <c r="A7244" s="4">
        <v>10</v>
      </c>
      <c r="B7244" s="4">
        <v>29</v>
      </c>
      <c r="C7244" s="4">
        <v>1</v>
      </c>
      <c r="D7244" s="4">
        <v>0</v>
      </c>
      <c r="E7244" s="4">
        <f t="shared" si="224"/>
        <v>0</v>
      </c>
      <c r="F7244" s="4">
        <v>0</v>
      </c>
      <c r="G7244" s="4">
        <f t="shared" si="225"/>
        <v>0</v>
      </c>
    </row>
    <row r="7245" spans="1:7">
      <c r="A7245" s="4">
        <v>10</v>
      </c>
      <c r="B7245" s="4">
        <v>29</v>
      </c>
      <c r="C7245" s="4">
        <v>2</v>
      </c>
      <c r="D7245" s="4">
        <v>0</v>
      </c>
      <c r="E7245" s="4">
        <f t="shared" si="224"/>
        <v>0</v>
      </c>
      <c r="F7245" s="4">
        <v>0</v>
      </c>
      <c r="G7245" s="4">
        <f t="shared" si="225"/>
        <v>0</v>
      </c>
    </row>
    <row r="7246" spans="1:7">
      <c r="A7246" s="4">
        <v>10</v>
      </c>
      <c r="B7246" s="4">
        <v>29</v>
      </c>
      <c r="C7246" s="4">
        <v>3</v>
      </c>
      <c r="D7246" s="4">
        <v>0</v>
      </c>
      <c r="E7246" s="4">
        <f t="shared" si="224"/>
        <v>0</v>
      </c>
      <c r="F7246" s="4">
        <v>0</v>
      </c>
      <c r="G7246" s="4">
        <f t="shared" si="225"/>
        <v>0</v>
      </c>
    </row>
    <row r="7247" spans="1:7">
      <c r="A7247" s="4">
        <v>10</v>
      </c>
      <c r="B7247" s="4">
        <v>29</v>
      </c>
      <c r="C7247" s="4">
        <v>4</v>
      </c>
      <c r="D7247" s="4">
        <v>0</v>
      </c>
      <c r="E7247" s="4">
        <f t="shared" si="224"/>
        <v>0</v>
      </c>
      <c r="F7247" s="4">
        <v>0</v>
      </c>
      <c r="G7247" s="4">
        <f t="shared" si="225"/>
        <v>0</v>
      </c>
    </row>
    <row r="7248" spans="1:7">
      <c r="A7248" s="4">
        <v>10</v>
      </c>
      <c r="B7248" s="4">
        <v>29</v>
      </c>
      <c r="C7248" s="4">
        <v>5</v>
      </c>
      <c r="D7248" s="4">
        <v>0</v>
      </c>
      <c r="E7248" s="4">
        <f t="shared" si="224"/>
        <v>0</v>
      </c>
      <c r="F7248" s="4">
        <v>0</v>
      </c>
      <c r="G7248" s="4">
        <f t="shared" si="225"/>
        <v>0</v>
      </c>
    </row>
    <row r="7249" spans="1:7">
      <c r="A7249" s="4">
        <v>10</v>
      </c>
      <c r="B7249" s="4">
        <v>29</v>
      </c>
      <c r="C7249" s="4">
        <v>6</v>
      </c>
      <c r="D7249" s="4">
        <v>0</v>
      </c>
      <c r="E7249" s="4">
        <f t="shared" si="224"/>
        <v>0</v>
      </c>
      <c r="F7249" s="4">
        <v>0</v>
      </c>
      <c r="G7249" s="4">
        <f t="shared" si="225"/>
        <v>0</v>
      </c>
    </row>
    <row r="7250" spans="1:7">
      <c r="A7250" s="4">
        <v>10</v>
      </c>
      <c r="B7250" s="4">
        <v>29</v>
      </c>
      <c r="C7250" s="4">
        <v>7</v>
      </c>
      <c r="D7250" s="4">
        <v>88.39</v>
      </c>
      <c r="E7250" s="4">
        <f t="shared" si="224"/>
        <v>8.8389999999999996E-2</v>
      </c>
      <c r="F7250" s="4">
        <v>10.239000000000001</v>
      </c>
      <c r="G7250" s="4">
        <f t="shared" si="225"/>
        <v>1.0239000000000002E-2</v>
      </c>
    </row>
    <row r="7251" spans="1:7">
      <c r="A7251" s="4">
        <v>10</v>
      </c>
      <c r="B7251" s="4">
        <v>29</v>
      </c>
      <c r="C7251" s="4">
        <v>8</v>
      </c>
      <c r="D7251" s="4">
        <v>292.791</v>
      </c>
      <c r="E7251" s="4">
        <f t="shared" si="224"/>
        <v>0.29279100000000002</v>
      </c>
      <c r="F7251" s="4">
        <v>19.818999999999999</v>
      </c>
      <c r="G7251" s="4">
        <f t="shared" si="225"/>
        <v>1.9819E-2</v>
      </c>
    </row>
    <row r="7252" spans="1:7">
      <c r="A7252" s="4">
        <v>10</v>
      </c>
      <c r="B7252" s="4">
        <v>29</v>
      </c>
      <c r="C7252" s="4">
        <v>9</v>
      </c>
      <c r="D7252" s="4">
        <v>466.56400000000002</v>
      </c>
      <c r="E7252" s="4">
        <f t="shared" ref="E7252:E7315" si="226">D7252/1000</f>
        <v>0.46656400000000003</v>
      </c>
      <c r="F7252" s="4">
        <v>111.26900000000001</v>
      </c>
      <c r="G7252" s="4">
        <f t="shared" ref="G7252:G7315" si="227">F7252/1000</f>
        <v>0.11126900000000001</v>
      </c>
    </row>
    <row r="7253" spans="1:7">
      <c r="A7253" s="4">
        <v>10</v>
      </c>
      <c r="B7253" s="4">
        <v>29</v>
      </c>
      <c r="C7253" s="4">
        <v>10</v>
      </c>
      <c r="D7253" s="4">
        <v>564.46100000000001</v>
      </c>
      <c r="E7253" s="4">
        <f t="shared" si="226"/>
        <v>0.56446099999999999</v>
      </c>
      <c r="F7253" s="4">
        <v>261.76900000000001</v>
      </c>
      <c r="G7253" s="4">
        <f t="shared" si="227"/>
        <v>0.26176900000000003</v>
      </c>
    </row>
    <row r="7254" spans="1:7">
      <c r="A7254" s="4">
        <v>10</v>
      </c>
      <c r="B7254" s="4">
        <v>29</v>
      </c>
      <c r="C7254" s="4">
        <v>11</v>
      </c>
      <c r="D7254" s="4">
        <v>660.11300000000006</v>
      </c>
      <c r="E7254" s="4">
        <f t="shared" si="226"/>
        <v>0.66011300000000006</v>
      </c>
      <c r="F7254" s="4">
        <v>396.642</v>
      </c>
      <c r="G7254" s="4">
        <f t="shared" si="227"/>
        <v>0.39664199999999999</v>
      </c>
    </row>
    <row r="7255" spans="1:7">
      <c r="A7255" s="4">
        <v>10</v>
      </c>
      <c r="B7255" s="4">
        <v>29</v>
      </c>
      <c r="C7255" s="4">
        <v>12</v>
      </c>
      <c r="D7255" s="4">
        <v>673.41700000000003</v>
      </c>
      <c r="E7255" s="4">
        <f t="shared" si="226"/>
        <v>0.67341700000000004</v>
      </c>
      <c r="F7255" s="4">
        <v>479.41</v>
      </c>
      <c r="G7255" s="4">
        <f t="shared" si="227"/>
        <v>0.47941</v>
      </c>
    </row>
    <row r="7256" spans="1:7">
      <c r="A7256" s="4">
        <v>10</v>
      </c>
      <c r="B7256" s="4">
        <v>29</v>
      </c>
      <c r="C7256" s="4">
        <v>13</v>
      </c>
      <c r="D7256" s="4">
        <v>626.19500000000005</v>
      </c>
      <c r="E7256" s="4">
        <f t="shared" si="226"/>
        <v>0.62619500000000006</v>
      </c>
      <c r="F7256" s="4">
        <v>508.91800000000001</v>
      </c>
      <c r="G7256" s="4">
        <f t="shared" si="227"/>
        <v>0.50891799999999998</v>
      </c>
    </row>
    <row r="7257" spans="1:7">
      <c r="A7257" s="4">
        <v>10</v>
      </c>
      <c r="B7257" s="4">
        <v>29</v>
      </c>
      <c r="C7257" s="4">
        <v>14</v>
      </c>
      <c r="D7257" s="4">
        <v>521.50199999999995</v>
      </c>
      <c r="E7257" s="4">
        <f t="shared" si="226"/>
        <v>0.52150199999999991</v>
      </c>
      <c r="F7257" s="4">
        <v>483.21100000000001</v>
      </c>
      <c r="G7257" s="4">
        <f t="shared" si="227"/>
        <v>0.483211</v>
      </c>
    </row>
    <row r="7258" spans="1:7">
      <c r="A7258" s="4">
        <v>10</v>
      </c>
      <c r="B7258" s="4">
        <v>29</v>
      </c>
      <c r="C7258" s="4">
        <v>15</v>
      </c>
      <c r="D7258" s="4">
        <v>361.762</v>
      </c>
      <c r="E7258" s="4">
        <f t="shared" si="226"/>
        <v>0.36176200000000003</v>
      </c>
      <c r="F7258" s="4">
        <v>400.00799999999998</v>
      </c>
      <c r="G7258" s="4">
        <f t="shared" si="227"/>
        <v>0.40000799999999997</v>
      </c>
    </row>
    <row r="7259" spans="1:7">
      <c r="A7259" s="4">
        <v>10</v>
      </c>
      <c r="B7259" s="4">
        <v>29</v>
      </c>
      <c r="C7259" s="4">
        <v>16</v>
      </c>
      <c r="D7259" s="4">
        <v>160.83799999999999</v>
      </c>
      <c r="E7259" s="4">
        <f t="shared" si="226"/>
        <v>0.16083799999999998</v>
      </c>
      <c r="F7259" s="4">
        <v>250.959</v>
      </c>
      <c r="G7259" s="4">
        <f t="shared" si="227"/>
        <v>0.25095899999999999</v>
      </c>
    </row>
    <row r="7260" spans="1:7">
      <c r="A7260" s="4">
        <v>10</v>
      </c>
      <c r="B7260" s="4">
        <v>29</v>
      </c>
      <c r="C7260" s="4">
        <v>17</v>
      </c>
      <c r="D7260" s="4">
        <v>12.715999999999999</v>
      </c>
      <c r="E7260" s="4">
        <f t="shared" si="226"/>
        <v>1.2716E-2</v>
      </c>
      <c r="F7260" s="4">
        <v>35.482999999999997</v>
      </c>
      <c r="G7260" s="4">
        <f t="shared" si="227"/>
        <v>3.5482999999999994E-2</v>
      </c>
    </row>
    <row r="7261" spans="1:7">
      <c r="A7261" s="4">
        <v>10</v>
      </c>
      <c r="B7261" s="4">
        <v>29</v>
      </c>
      <c r="C7261" s="4">
        <v>18</v>
      </c>
      <c r="D7261" s="4">
        <v>0</v>
      </c>
      <c r="E7261" s="4">
        <f t="shared" si="226"/>
        <v>0</v>
      </c>
      <c r="F7261" s="4">
        <v>0</v>
      </c>
      <c r="G7261" s="4">
        <f t="shared" si="227"/>
        <v>0</v>
      </c>
    </row>
    <row r="7262" spans="1:7">
      <c r="A7262" s="4">
        <v>10</v>
      </c>
      <c r="B7262" s="4">
        <v>29</v>
      </c>
      <c r="C7262" s="4">
        <v>19</v>
      </c>
      <c r="D7262" s="4">
        <v>0</v>
      </c>
      <c r="E7262" s="4">
        <f t="shared" si="226"/>
        <v>0</v>
      </c>
      <c r="F7262" s="4">
        <v>0</v>
      </c>
      <c r="G7262" s="4">
        <f t="shared" si="227"/>
        <v>0</v>
      </c>
    </row>
    <row r="7263" spans="1:7">
      <c r="A7263" s="4">
        <v>10</v>
      </c>
      <c r="B7263" s="4">
        <v>29</v>
      </c>
      <c r="C7263" s="4">
        <v>20</v>
      </c>
      <c r="D7263" s="4">
        <v>0</v>
      </c>
      <c r="E7263" s="4">
        <f t="shared" si="226"/>
        <v>0</v>
      </c>
      <c r="F7263" s="4">
        <v>0</v>
      </c>
      <c r="G7263" s="4">
        <f t="shared" si="227"/>
        <v>0</v>
      </c>
    </row>
    <row r="7264" spans="1:7">
      <c r="A7264" s="4">
        <v>10</v>
      </c>
      <c r="B7264" s="4">
        <v>29</v>
      </c>
      <c r="C7264" s="4">
        <v>21</v>
      </c>
      <c r="D7264" s="4">
        <v>0</v>
      </c>
      <c r="E7264" s="4">
        <f t="shared" si="226"/>
        <v>0</v>
      </c>
      <c r="F7264" s="4">
        <v>0</v>
      </c>
      <c r="G7264" s="4">
        <f t="shared" si="227"/>
        <v>0</v>
      </c>
    </row>
    <row r="7265" spans="1:7">
      <c r="A7265" s="4">
        <v>10</v>
      </c>
      <c r="B7265" s="4">
        <v>29</v>
      </c>
      <c r="C7265" s="4">
        <v>22</v>
      </c>
      <c r="D7265" s="4">
        <v>0</v>
      </c>
      <c r="E7265" s="4">
        <f t="shared" si="226"/>
        <v>0</v>
      </c>
      <c r="F7265" s="4">
        <v>0</v>
      </c>
      <c r="G7265" s="4">
        <f t="shared" si="227"/>
        <v>0</v>
      </c>
    </row>
    <row r="7266" spans="1:7">
      <c r="A7266" s="4">
        <v>10</v>
      </c>
      <c r="B7266" s="4">
        <v>29</v>
      </c>
      <c r="C7266" s="4">
        <v>23</v>
      </c>
      <c r="D7266" s="4">
        <v>0</v>
      </c>
      <c r="E7266" s="4">
        <f t="shared" si="226"/>
        <v>0</v>
      </c>
      <c r="F7266" s="4">
        <v>0</v>
      </c>
      <c r="G7266" s="4">
        <f t="shared" si="227"/>
        <v>0</v>
      </c>
    </row>
    <row r="7267" spans="1:7">
      <c r="A7267" s="4">
        <v>10</v>
      </c>
      <c r="B7267" s="4">
        <v>30</v>
      </c>
      <c r="C7267" s="4">
        <v>0</v>
      </c>
      <c r="D7267" s="4">
        <v>0</v>
      </c>
      <c r="E7267" s="4">
        <f t="shared" si="226"/>
        <v>0</v>
      </c>
      <c r="F7267" s="4">
        <v>0</v>
      </c>
      <c r="G7267" s="4">
        <f t="shared" si="227"/>
        <v>0</v>
      </c>
    </row>
    <row r="7268" spans="1:7">
      <c r="A7268" s="4">
        <v>10</v>
      </c>
      <c r="B7268" s="4">
        <v>30</v>
      </c>
      <c r="C7268" s="4">
        <v>1</v>
      </c>
      <c r="D7268" s="4">
        <v>0</v>
      </c>
      <c r="E7268" s="4">
        <f t="shared" si="226"/>
        <v>0</v>
      </c>
      <c r="F7268" s="4">
        <v>0</v>
      </c>
      <c r="G7268" s="4">
        <f t="shared" si="227"/>
        <v>0</v>
      </c>
    </row>
    <row r="7269" spans="1:7">
      <c r="A7269" s="4">
        <v>10</v>
      </c>
      <c r="B7269" s="4">
        <v>30</v>
      </c>
      <c r="C7269" s="4">
        <v>2</v>
      </c>
      <c r="D7269" s="4">
        <v>0</v>
      </c>
      <c r="E7269" s="4">
        <f t="shared" si="226"/>
        <v>0</v>
      </c>
      <c r="F7269" s="4">
        <v>0</v>
      </c>
      <c r="G7269" s="4">
        <f t="shared" si="227"/>
        <v>0</v>
      </c>
    </row>
    <row r="7270" spans="1:7">
      <c r="A7270" s="4">
        <v>10</v>
      </c>
      <c r="B7270" s="4">
        <v>30</v>
      </c>
      <c r="C7270" s="4">
        <v>3</v>
      </c>
      <c r="D7270" s="4">
        <v>0</v>
      </c>
      <c r="E7270" s="4">
        <f t="shared" si="226"/>
        <v>0</v>
      </c>
      <c r="F7270" s="4">
        <v>0</v>
      </c>
      <c r="G7270" s="4">
        <f t="shared" si="227"/>
        <v>0</v>
      </c>
    </row>
    <row r="7271" spans="1:7">
      <c r="A7271" s="4">
        <v>10</v>
      </c>
      <c r="B7271" s="4">
        <v>30</v>
      </c>
      <c r="C7271" s="4">
        <v>4</v>
      </c>
      <c r="D7271" s="4">
        <v>0</v>
      </c>
      <c r="E7271" s="4">
        <f t="shared" si="226"/>
        <v>0</v>
      </c>
      <c r="F7271" s="4">
        <v>0</v>
      </c>
      <c r="G7271" s="4">
        <f t="shared" si="227"/>
        <v>0</v>
      </c>
    </row>
    <row r="7272" spans="1:7">
      <c r="A7272" s="4">
        <v>10</v>
      </c>
      <c r="B7272" s="4">
        <v>30</v>
      </c>
      <c r="C7272" s="4">
        <v>5</v>
      </c>
      <c r="D7272" s="4">
        <v>0</v>
      </c>
      <c r="E7272" s="4">
        <f t="shared" si="226"/>
        <v>0</v>
      </c>
      <c r="F7272" s="4">
        <v>0</v>
      </c>
      <c r="G7272" s="4">
        <f t="shared" si="227"/>
        <v>0</v>
      </c>
    </row>
    <row r="7273" spans="1:7">
      <c r="A7273" s="4">
        <v>10</v>
      </c>
      <c r="B7273" s="4">
        <v>30</v>
      </c>
      <c r="C7273" s="4">
        <v>6</v>
      </c>
      <c r="D7273" s="4">
        <v>0</v>
      </c>
      <c r="E7273" s="4">
        <f t="shared" si="226"/>
        <v>0</v>
      </c>
      <c r="F7273" s="4">
        <v>0</v>
      </c>
      <c r="G7273" s="4">
        <f t="shared" si="227"/>
        <v>0</v>
      </c>
    </row>
    <row r="7274" spans="1:7">
      <c r="A7274" s="4">
        <v>10</v>
      </c>
      <c r="B7274" s="4">
        <v>30</v>
      </c>
      <c r="C7274" s="4">
        <v>7</v>
      </c>
      <c r="D7274" s="4">
        <v>53.468000000000004</v>
      </c>
      <c r="E7274" s="4">
        <f t="shared" si="226"/>
        <v>5.3468000000000002E-2</v>
      </c>
      <c r="F7274" s="4">
        <v>23.024999999999999</v>
      </c>
      <c r="G7274" s="4">
        <f t="shared" si="227"/>
        <v>2.3024999999999997E-2</v>
      </c>
    </row>
    <row r="7275" spans="1:7">
      <c r="A7275" s="4">
        <v>10</v>
      </c>
      <c r="B7275" s="4">
        <v>30</v>
      </c>
      <c r="C7275" s="4">
        <v>8</v>
      </c>
      <c r="D7275" s="4">
        <v>234.655</v>
      </c>
      <c r="E7275" s="4">
        <f t="shared" si="226"/>
        <v>0.234655</v>
      </c>
      <c r="F7275" s="4">
        <v>57.201000000000001</v>
      </c>
      <c r="G7275" s="4">
        <f t="shared" si="227"/>
        <v>5.7201000000000002E-2</v>
      </c>
    </row>
    <row r="7276" spans="1:7">
      <c r="A7276" s="4">
        <v>10</v>
      </c>
      <c r="B7276" s="4">
        <v>30</v>
      </c>
      <c r="C7276" s="4">
        <v>9</v>
      </c>
      <c r="D7276" s="4">
        <v>363.58600000000001</v>
      </c>
      <c r="E7276" s="4">
        <f t="shared" si="226"/>
        <v>0.36358600000000002</v>
      </c>
      <c r="F7276" s="4">
        <v>133.59899999999999</v>
      </c>
      <c r="G7276" s="4">
        <f t="shared" si="227"/>
        <v>0.133599</v>
      </c>
    </row>
    <row r="7277" spans="1:7">
      <c r="A7277" s="4">
        <v>10</v>
      </c>
      <c r="B7277" s="4">
        <v>30</v>
      </c>
      <c r="C7277" s="4">
        <v>10</v>
      </c>
      <c r="D7277" s="4">
        <v>416.24799999999999</v>
      </c>
      <c r="E7277" s="4">
        <f t="shared" si="226"/>
        <v>0.41624800000000001</v>
      </c>
      <c r="F7277" s="4">
        <v>241.227</v>
      </c>
      <c r="G7277" s="4">
        <f t="shared" si="227"/>
        <v>0.241227</v>
      </c>
    </row>
    <row r="7278" spans="1:7">
      <c r="A7278" s="4">
        <v>10</v>
      </c>
      <c r="B7278" s="4">
        <v>30</v>
      </c>
      <c r="C7278" s="4">
        <v>11</v>
      </c>
      <c r="D7278" s="4">
        <v>418.40100000000001</v>
      </c>
      <c r="E7278" s="4">
        <f t="shared" si="226"/>
        <v>0.41840100000000002</v>
      </c>
      <c r="F7278" s="4">
        <v>294.54500000000002</v>
      </c>
      <c r="G7278" s="4">
        <f t="shared" si="227"/>
        <v>0.294545</v>
      </c>
    </row>
    <row r="7279" spans="1:7">
      <c r="A7279" s="4">
        <v>10</v>
      </c>
      <c r="B7279" s="4">
        <v>30</v>
      </c>
      <c r="C7279" s="4">
        <v>12</v>
      </c>
      <c r="D7279" s="4">
        <v>334.02300000000002</v>
      </c>
      <c r="E7279" s="4">
        <f t="shared" si="226"/>
        <v>0.33402300000000001</v>
      </c>
      <c r="F7279" s="4">
        <v>285.19600000000003</v>
      </c>
      <c r="G7279" s="4">
        <f t="shared" si="227"/>
        <v>0.28519600000000001</v>
      </c>
    </row>
    <row r="7280" spans="1:7">
      <c r="A7280" s="4">
        <v>10</v>
      </c>
      <c r="B7280" s="4">
        <v>30</v>
      </c>
      <c r="C7280" s="4">
        <v>13</v>
      </c>
      <c r="D7280" s="4">
        <v>292.36</v>
      </c>
      <c r="E7280" s="4">
        <f t="shared" si="226"/>
        <v>0.29236000000000001</v>
      </c>
      <c r="F7280" s="4">
        <v>261.22300000000001</v>
      </c>
      <c r="G7280" s="4">
        <f t="shared" si="227"/>
        <v>0.26122300000000004</v>
      </c>
    </row>
    <row r="7281" spans="1:7">
      <c r="A7281" s="4">
        <v>10</v>
      </c>
      <c r="B7281" s="4">
        <v>30</v>
      </c>
      <c r="C7281" s="4">
        <v>14</v>
      </c>
      <c r="D7281" s="4">
        <v>219.48500000000001</v>
      </c>
      <c r="E7281" s="4">
        <f t="shared" si="226"/>
        <v>0.21948500000000001</v>
      </c>
      <c r="F7281" s="4">
        <v>212.798</v>
      </c>
      <c r="G7281" s="4">
        <f t="shared" si="227"/>
        <v>0.21279800000000001</v>
      </c>
    </row>
    <row r="7282" spans="1:7">
      <c r="A7282" s="4">
        <v>10</v>
      </c>
      <c r="B7282" s="4">
        <v>30</v>
      </c>
      <c r="C7282" s="4">
        <v>15</v>
      </c>
      <c r="D7282" s="4">
        <v>271.29399999999998</v>
      </c>
      <c r="E7282" s="4">
        <f t="shared" si="226"/>
        <v>0.27129399999999998</v>
      </c>
      <c r="F7282" s="4">
        <v>294.69600000000003</v>
      </c>
      <c r="G7282" s="4">
        <f t="shared" si="227"/>
        <v>0.29469600000000001</v>
      </c>
    </row>
    <row r="7283" spans="1:7">
      <c r="A7283" s="4">
        <v>10</v>
      </c>
      <c r="B7283" s="4">
        <v>30</v>
      </c>
      <c r="C7283" s="4">
        <v>16</v>
      </c>
      <c r="D7283" s="4">
        <v>59.405999999999999</v>
      </c>
      <c r="E7283" s="4">
        <f t="shared" si="226"/>
        <v>5.9406E-2</v>
      </c>
      <c r="F7283" s="4">
        <v>68.132999999999996</v>
      </c>
      <c r="G7283" s="4">
        <f t="shared" si="227"/>
        <v>6.8132999999999999E-2</v>
      </c>
    </row>
    <row r="7284" spans="1:7">
      <c r="A7284" s="4">
        <v>10</v>
      </c>
      <c r="B7284" s="4">
        <v>30</v>
      </c>
      <c r="C7284" s="4">
        <v>17</v>
      </c>
      <c r="D7284" s="4">
        <v>5.4340000000000002</v>
      </c>
      <c r="E7284" s="4">
        <f t="shared" si="226"/>
        <v>5.4340000000000005E-3</v>
      </c>
      <c r="F7284" s="4">
        <v>6.798</v>
      </c>
      <c r="G7284" s="4">
        <f t="shared" si="227"/>
        <v>6.7980000000000002E-3</v>
      </c>
    </row>
    <row r="7285" spans="1:7">
      <c r="A7285" s="4">
        <v>10</v>
      </c>
      <c r="B7285" s="4">
        <v>30</v>
      </c>
      <c r="C7285" s="4">
        <v>18</v>
      </c>
      <c r="D7285" s="4">
        <v>0</v>
      </c>
      <c r="E7285" s="4">
        <f t="shared" si="226"/>
        <v>0</v>
      </c>
      <c r="F7285" s="4">
        <v>0</v>
      </c>
      <c r="G7285" s="4">
        <f t="shared" si="227"/>
        <v>0</v>
      </c>
    </row>
    <row r="7286" spans="1:7">
      <c r="A7286" s="4">
        <v>10</v>
      </c>
      <c r="B7286" s="4">
        <v>30</v>
      </c>
      <c r="C7286" s="4">
        <v>19</v>
      </c>
      <c r="D7286" s="4">
        <v>0</v>
      </c>
      <c r="E7286" s="4">
        <f t="shared" si="226"/>
        <v>0</v>
      </c>
      <c r="F7286" s="4">
        <v>0</v>
      </c>
      <c r="G7286" s="4">
        <f t="shared" si="227"/>
        <v>0</v>
      </c>
    </row>
    <row r="7287" spans="1:7">
      <c r="A7287" s="4">
        <v>10</v>
      </c>
      <c r="B7287" s="4">
        <v>30</v>
      </c>
      <c r="C7287" s="4">
        <v>20</v>
      </c>
      <c r="D7287" s="4">
        <v>0</v>
      </c>
      <c r="E7287" s="4">
        <f t="shared" si="226"/>
        <v>0</v>
      </c>
      <c r="F7287" s="4">
        <v>0</v>
      </c>
      <c r="G7287" s="4">
        <f t="shared" si="227"/>
        <v>0</v>
      </c>
    </row>
    <row r="7288" spans="1:7">
      <c r="A7288" s="4">
        <v>10</v>
      </c>
      <c r="B7288" s="4">
        <v>30</v>
      </c>
      <c r="C7288" s="4">
        <v>21</v>
      </c>
      <c r="D7288" s="4">
        <v>0</v>
      </c>
      <c r="E7288" s="4">
        <f t="shared" si="226"/>
        <v>0</v>
      </c>
      <c r="F7288" s="4">
        <v>0</v>
      </c>
      <c r="G7288" s="4">
        <f t="shared" si="227"/>
        <v>0</v>
      </c>
    </row>
    <row r="7289" spans="1:7">
      <c r="A7289" s="4">
        <v>10</v>
      </c>
      <c r="B7289" s="4">
        <v>30</v>
      </c>
      <c r="C7289" s="4">
        <v>22</v>
      </c>
      <c r="D7289" s="4">
        <v>0</v>
      </c>
      <c r="E7289" s="4">
        <f t="shared" si="226"/>
        <v>0</v>
      </c>
      <c r="F7289" s="4">
        <v>0</v>
      </c>
      <c r="G7289" s="4">
        <f t="shared" si="227"/>
        <v>0</v>
      </c>
    </row>
    <row r="7290" spans="1:7">
      <c r="A7290" s="4">
        <v>10</v>
      </c>
      <c r="B7290" s="4">
        <v>30</v>
      </c>
      <c r="C7290" s="4">
        <v>23</v>
      </c>
      <c r="D7290" s="4">
        <v>0</v>
      </c>
      <c r="E7290" s="4">
        <f t="shared" si="226"/>
        <v>0</v>
      </c>
      <c r="F7290" s="4">
        <v>0</v>
      </c>
      <c r="G7290" s="4">
        <f t="shared" si="227"/>
        <v>0</v>
      </c>
    </row>
    <row r="7291" spans="1:7">
      <c r="A7291" s="4">
        <v>10</v>
      </c>
      <c r="B7291" s="4">
        <v>31</v>
      </c>
      <c r="C7291" s="4">
        <v>0</v>
      </c>
      <c r="D7291" s="4">
        <v>0</v>
      </c>
      <c r="E7291" s="4">
        <f t="shared" si="226"/>
        <v>0</v>
      </c>
      <c r="F7291" s="4">
        <v>0</v>
      </c>
      <c r="G7291" s="4">
        <f t="shared" si="227"/>
        <v>0</v>
      </c>
    </row>
    <row r="7292" spans="1:7">
      <c r="A7292" s="4">
        <v>10</v>
      </c>
      <c r="B7292" s="4">
        <v>31</v>
      </c>
      <c r="C7292" s="4">
        <v>1</v>
      </c>
      <c r="D7292" s="4">
        <v>0</v>
      </c>
      <c r="E7292" s="4">
        <f t="shared" si="226"/>
        <v>0</v>
      </c>
      <c r="F7292" s="4">
        <v>0</v>
      </c>
      <c r="G7292" s="4">
        <f t="shared" si="227"/>
        <v>0</v>
      </c>
    </row>
    <row r="7293" spans="1:7">
      <c r="A7293" s="4">
        <v>10</v>
      </c>
      <c r="B7293" s="4">
        <v>31</v>
      </c>
      <c r="C7293" s="4">
        <v>2</v>
      </c>
      <c r="D7293" s="4">
        <v>0</v>
      </c>
      <c r="E7293" s="4">
        <f t="shared" si="226"/>
        <v>0</v>
      </c>
      <c r="F7293" s="4">
        <v>0</v>
      </c>
      <c r="G7293" s="4">
        <f t="shared" si="227"/>
        <v>0</v>
      </c>
    </row>
    <row r="7294" spans="1:7">
      <c r="A7294" s="4">
        <v>10</v>
      </c>
      <c r="B7294" s="4">
        <v>31</v>
      </c>
      <c r="C7294" s="4">
        <v>3</v>
      </c>
      <c r="D7294" s="4">
        <v>0</v>
      </c>
      <c r="E7294" s="4">
        <f t="shared" si="226"/>
        <v>0</v>
      </c>
      <c r="F7294" s="4">
        <v>0</v>
      </c>
      <c r="G7294" s="4">
        <f t="shared" si="227"/>
        <v>0</v>
      </c>
    </row>
    <row r="7295" spans="1:7">
      <c r="A7295" s="4">
        <v>10</v>
      </c>
      <c r="B7295" s="4">
        <v>31</v>
      </c>
      <c r="C7295" s="4">
        <v>4</v>
      </c>
      <c r="D7295" s="4">
        <v>0</v>
      </c>
      <c r="E7295" s="4">
        <f t="shared" si="226"/>
        <v>0</v>
      </c>
      <c r="F7295" s="4">
        <v>0</v>
      </c>
      <c r="G7295" s="4">
        <f t="shared" si="227"/>
        <v>0</v>
      </c>
    </row>
    <row r="7296" spans="1:7">
      <c r="A7296" s="4">
        <v>10</v>
      </c>
      <c r="B7296" s="4">
        <v>31</v>
      </c>
      <c r="C7296" s="4">
        <v>5</v>
      </c>
      <c r="D7296" s="4">
        <v>0</v>
      </c>
      <c r="E7296" s="4">
        <f t="shared" si="226"/>
        <v>0</v>
      </c>
      <c r="F7296" s="4">
        <v>0</v>
      </c>
      <c r="G7296" s="4">
        <f t="shared" si="227"/>
        <v>0</v>
      </c>
    </row>
    <row r="7297" spans="1:7">
      <c r="A7297" s="4">
        <v>10</v>
      </c>
      <c r="B7297" s="4">
        <v>31</v>
      </c>
      <c r="C7297" s="4">
        <v>6</v>
      </c>
      <c r="D7297" s="4">
        <v>0</v>
      </c>
      <c r="E7297" s="4">
        <f t="shared" si="226"/>
        <v>0</v>
      </c>
      <c r="F7297" s="4">
        <v>0</v>
      </c>
      <c r="G7297" s="4">
        <f t="shared" si="227"/>
        <v>0</v>
      </c>
    </row>
    <row r="7298" spans="1:7">
      <c r="A7298" s="4">
        <v>10</v>
      </c>
      <c r="B7298" s="4">
        <v>31</v>
      </c>
      <c r="C7298" s="4">
        <v>7</v>
      </c>
      <c r="D7298" s="4">
        <v>81.599000000000004</v>
      </c>
      <c r="E7298" s="4">
        <f t="shared" si="226"/>
        <v>8.1599000000000005E-2</v>
      </c>
      <c r="F7298" s="4">
        <v>13.036</v>
      </c>
      <c r="G7298" s="4">
        <f t="shared" si="227"/>
        <v>1.3035999999999999E-2</v>
      </c>
    </row>
    <row r="7299" spans="1:7">
      <c r="A7299" s="4">
        <v>10</v>
      </c>
      <c r="B7299" s="4">
        <v>31</v>
      </c>
      <c r="C7299" s="4">
        <v>8</v>
      </c>
      <c r="D7299" s="4">
        <v>270.61</v>
      </c>
      <c r="E7299" s="4">
        <f t="shared" si="226"/>
        <v>0.27061000000000002</v>
      </c>
      <c r="F7299" s="4">
        <v>22.484999999999999</v>
      </c>
      <c r="G7299" s="4">
        <f t="shared" si="227"/>
        <v>2.2484999999999998E-2</v>
      </c>
    </row>
    <row r="7300" spans="1:7">
      <c r="A7300" s="4">
        <v>10</v>
      </c>
      <c r="B7300" s="4">
        <v>31</v>
      </c>
      <c r="C7300" s="4">
        <v>9</v>
      </c>
      <c r="D7300" s="4">
        <v>452.17599999999999</v>
      </c>
      <c r="E7300" s="4">
        <f t="shared" si="226"/>
        <v>0.45217599999999997</v>
      </c>
      <c r="F7300" s="4">
        <v>104.111</v>
      </c>
      <c r="G7300" s="4">
        <f t="shared" si="227"/>
        <v>0.10411100000000001</v>
      </c>
    </row>
    <row r="7301" spans="1:7">
      <c r="A7301" s="4">
        <v>10</v>
      </c>
      <c r="B7301" s="4">
        <v>31</v>
      </c>
      <c r="C7301" s="4">
        <v>10</v>
      </c>
      <c r="D7301" s="4">
        <v>598.77599999999995</v>
      </c>
      <c r="E7301" s="4">
        <f t="shared" si="226"/>
        <v>0.59877599999999997</v>
      </c>
      <c r="F7301" s="4">
        <v>258.37299999999999</v>
      </c>
      <c r="G7301" s="4">
        <f t="shared" si="227"/>
        <v>0.25837299999999996</v>
      </c>
    </row>
    <row r="7302" spans="1:7">
      <c r="A7302" s="4">
        <v>10</v>
      </c>
      <c r="B7302" s="4">
        <v>31</v>
      </c>
      <c r="C7302" s="4">
        <v>11</v>
      </c>
      <c r="D7302" s="4">
        <v>646.71600000000001</v>
      </c>
      <c r="E7302" s="4">
        <f t="shared" si="226"/>
        <v>0.64671599999999996</v>
      </c>
      <c r="F7302" s="4">
        <v>383.55700000000002</v>
      </c>
      <c r="G7302" s="4">
        <f t="shared" si="227"/>
        <v>0.38355700000000004</v>
      </c>
    </row>
    <row r="7303" spans="1:7">
      <c r="A7303" s="4">
        <v>10</v>
      </c>
      <c r="B7303" s="4">
        <v>31</v>
      </c>
      <c r="C7303" s="4">
        <v>12</v>
      </c>
      <c r="D7303" s="4">
        <v>410.71300000000002</v>
      </c>
      <c r="E7303" s="4">
        <f t="shared" si="226"/>
        <v>0.41071299999999999</v>
      </c>
      <c r="F7303" s="4">
        <v>303.84100000000001</v>
      </c>
      <c r="G7303" s="4">
        <f t="shared" si="227"/>
        <v>0.30384100000000003</v>
      </c>
    </row>
    <row r="7304" spans="1:7">
      <c r="A7304" s="4">
        <v>10</v>
      </c>
      <c r="B7304" s="4">
        <v>31</v>
      </c>
      <c r="C7304" s="4">
        <v>13</v>
      </c>
      <c r="D7304" s="4">
        <v>595.89300000000003</v>
      </c>
      <c r="E7304" s="4">
        <f t="shared" si="226"/>
        <v>0.59589300000000001</v>
      </c>
      <c r="F7304" s="4">
        <v>482.08499999999998</v>
      </c>
      <c r="G7304" s="4">
        <f t="shared" si="227"/>
        <v>0.48208499999999999</v>
      </c>
    </row>
    <row r="7305" spans="1:7">
      <c r="A7305" s="4">
        <v>10</v>
      </c>
      <c r="B7305" s="4">
        <v>31</v>
      </c>
      <c r="C7305" s="4">
        <v>14</v>
      </c>
      <c r="D7305" s="4">
        <v>487.13099999999997</v>
      </c>
      <c r="E7305" s="4">
        <f t="shared" si="226"/>
        <v>0.48713099999999998</v>
      </c>
      <c r="F7305" s="4">
        <v>450.04</v>
      </c>
      <c r="G7305" s="4">
        <f t="shared" si="227"/>
        <v>0.45004</v>
      </c>
    </row>
    <row r="7306" spans="1:7">
      <c r="A7306" s="4">
        <v>10</v>
      </c>
      <c r="B7306" s="4">
        <v>31</v>
      </c>
      <c r="C7306" s="4">
        <v>15</v>
      </c>
      <c r="D7306" s="4">
        <v>300.25799999999998</v>
      </c>
      <c r="E7306" s="4">
        <f t="shared" si="226"/>
        <v>0.30025799999999997</v>
      </c>
      <c r="F7306" s="4">
        <v>327.40199999999999</v>
      </c>
      <c r="G7306" s="4">
        <f t="shared" si="227"/>
        <v>0.32740199999999997</v>
      </c>
    </row>
    <row r="7307" spans="1:7">
      <c r="A7307" s="4">
        <v>10</v>
      </c>
      <c r="B7307" s="4">
        <v>31</v>
      </c>
      <c r="C7307" s="4">
        <v>16</v>
      </c>
      <c r="D7307" s="4">
        <v>156.12100000000001</v>
      </c>
      <c r="E7307" s="4">
        <f t="shared" si="226"/>
        <v>0.15612100000000001</v>
      </c>
      <c r="F7307" s="4">
        <v>242.244</v>
      </c>
      <c r="G7307" s="4">
        <f t="shared" si="227"/>
        <v>0.24224399999999999</v>
      </c>
    </row>
    <row r="7308" spans="1:7">
      <c r="A7308" s="4">
        <v>10</v>
      </c>
      <c r="B7308" s="4">
        <v>31</v>
      </c>
      <c r="C7308" s="4">
        <v>17</v>
      </c>
      <c r="D7308" s="4">
        <v>10.656000000000001</v>
      </c>
      <c r="E7308" s="4">
        <f t="shared" si="226"/>
        <v>1.0656000000000001E-2</v>
      </c>
      <c r="F7308" s="4">
        <v>25.536999999999999</v>
      </c>
      <c r="G7308" s="4">
        <f t="shared" si="227"/>
        <v>2.5537000000000001E-2</v>
      </c>
    </row>
    <row r="7309" spans="1:7">
      <c r="A7309" s="4">
        <v>10</v>
      </c>
      <c r="B7309" s="4">
        <v>31</v>
      </c>
      <c r="C7309" s="4">
        <v>18</v>
      </c>
      <c r="D7309" s="4">
        <v>0</v>
      </c>
      <c r="E7309" s="4">
        <f t="shared" si="226"/>
        <v>0</v>
      </c>
      <c r="F7309" s="4">
        <v>0</v>
      </c>
      <c r="G7309" s="4">
        <f t="shared" si="227"/>
        <v>0</v>
      </c>
    </row>
    <row r="7310" spans="1:7">
      <c r="A7310" s="4">
        <v>10</v>
      </c>
      <c r="B7310" s="4">
        <v>31</v>
      </c>
      <c r="C7310" s="4">
        <v>19</v>
      </c>
      <c r="D7310" s="4">
        <v>0</v>
      </c>
      <c r="E7310" s="4">
        <f t="shared" si="226"/>
        <v>0</v>
      </c>
      <c r="F7310" s="4">
        <v>0</v>
      </c>
      <c r="G7310" s="4">
        <f t="shared" si="227"/>
        <v>0</v>
      </c>
    </row>
    <row r="7311" spans="1:7">
      <c r="A7311" s="4">
        <v>10</v>
      </c>
      <c r="B7311" s="4">
        <v>31</v>
      </c>
      <c r="C7311" s="4">
        <v>20</v>
      </c>
      <c r="D7311" s="4">
        <v>0</v>
      </c>
      <c r="E7311" s="4">
        <f t="shared" si="226"/>
        <v>0</v>
      </c>
      <c r="F7311" s="4">
        <v>0</v>
      </c>
      <c r="G7311" s="4">
        <f t="shared" si="227"/>
        <v>0</v>
      </c>
    </row>
    <row r="7312" spans="1:7">
      <c r="A7312" s="4">
        <v>10</v>
      </c>
      <c r="B7312" s="4">
        <v>31</v>
      </c>
      <c r="C7312" s="4">
        <v>21</v>
      </c>
      <c r="D7312" s="4">
        <v>0</v>
      </c>
      <c r="E7312" s="4">
        <f t="shared" si="226"/>
        <v>0</v>
      </c>
      <c r="F7312" s="4">
        <v>0</v>
      </c>
      <c r="G7312" s="4">
        <f t="shared" si="227"/>
        <v>0</v>
      </c>
    </row>
    <row r="7313" spans="1:7">
      <c r="A7313" s="4">
        <v>10</v>
      </c>
      <c r="B7313" s="4">
        <v>31</v>
      </c>
      <c r="C7313" s="4">
        <v>22</v>
      </c>
      <c r="D7313" s="4">
        <v>0</v>
      </c>
      <c r="E7313" s="4">
        <f t="shared" si="226"/>
        <v>0</v>
      </c>
      <c r="F7313" s="4">
        <v>0</v>
      </c>
      <c r="G7313" s="4">
        <f t="shared" si="227"/>
        <v>0</v>
      </c>
    </row>
    <row r="7314" spans="1:7">
      <c r="A7314" s="4">
        <v>10</v>
      </c>
      <c r="B7314" s="4">
        <v>31</v>
      </c>
      <c r="C7314" s="4">
        <v>23</v>
      </c>
      <c r="D7314" s="4">
        <v>0</v>
      </c>
      <c r="E7314" s="4">
        <f t="shared" si="226"/>
        <v>0</v>
      </c>
      <c r="F7314" s="4">
        <v>0</v>
      </c>
      <c r="G7314" s="4">
        <f t="shared" si="227"/>
        <v>0</v>
      </c>
    </row>
    <row r="7315" spans="1:7">
      <c r="A7315" s="4">
        <v>11</v>
      </c>
      <c r="B7315" s="4">
        <v>1</v>
      </c>
      <c r="C7315" s="4">
        <v>0</v>
      </c>
      <c r="D7315" s="4">
        <v>0</v>
      </c>
      <c r="E7315" s="4">
        <f t="shared" si="226"/>
        <v>0</v>
      </c>
      <c r="F7315" s="4">
        <v>0</v>
      </c>
      <c r="G7315" s="4">
        <f t="shared" si="227"/>
        <v>0</v>
      </c>
    </row>
    <row r="7316" spans="1:7">
      <c r="A7316" s="4">
        <v>11</v>
      </c>
      <c r="B7316" s="4">
        <v>1</v>
      </c>
      <c r="C7316" s="4">
        <v>1</v>
      </c>
      <c r="D7316" s="4">
        <v>0</v>
      </c>
      <c r="E7316" s="4">
        <f t="shared" ref="E7316:E7379" si="228">D7316/1000</f>
        <v>0</v>
      </c>
      <c r="F7316" s="4">
        <v>0</v>
      </c>
      <c r="G7316" s="4">
        <f t="shared" ref="G7316:G7379" si="229">F7316/1000</f>
        <v>0</v>
      </c>
    </row>
    <row r="7317" spans="1:7">
      <c r="A7317" s="4">
        <v>11</v>
      </c>
      <c r="B7317" s="4">
        <v>1</v>
      </c>
      <c r="C7317" s="4">
        <v>2</v>
      </c>
      <c r="D7317" s="4">
        <v>0</v>
      </c>
      <c r="E7317" s="4">
        <f t="shared" si="228"/>
        <v>0</v>
      </c>
      <c r="F7317" s="4">
        <v>0</v>
      </c>
      <c r="G7317" s="4">
        <f t="shared" si="229"/>
        <v>0</v>
      </c>
    </row>
    <row r="7318" spans="1:7">
      <c r="A7318" s="4">
        <v>11</v>
      </c>
      <c r="B7318" s="4">
        <v>1</v>
      </c>
      <c r="C7318" s="4">
        <v>3</v>
      </c>
      <c r="D7318" s="4">
        <v>0</v>
      </c>
      <c r="E7318" s="4">
        <f t="shared" si="228"/>
        <v>0</v>
      </c>
      <c r="F7318" s="4">
        <v>0</v>
      </c>
      <c r="G7318" s="4">
        <f t="shared" si="229"/>
        <v>0</v>
      </c>
    </row>
    <row r="7319" spans="1:7">
      <c r="A7319" s="4">
        <v>11</v>
      </c>
      <c r="B7319" s="4">
        <v>1</v>
      </c>
      <c r="C7319" s="4">
        <v>4</v>
      </c>
      <c r="D7319" s="4">
        <v>0</v>
      </c>
      <c r="E7319" s="4">
        <f t="shared" si="228"/>
        <v>0</v>
      </c>
      <c r="F7319" s="4">
        <v>0</v>
      </c>
      <c r="G7319" s="4">
        <f t="shared" si="229"/>
        <v>0</v>
      </c>
    </row>
    <row r="7320" spans="1:7">
      <c r="A7320" s="4">
        <v>11</v>
      </c>
      <c r="B7320" s="4">
        <v>1</v>
      </c>
      <c r="C7320" s="4">
        <v>5</v>
      </c>
      <c r="D7320" s="4">
        <v>0</v>
      </c>
      <c r="E7320" s="4">
        <f t="shared" si="228"/>
        <v>0</v>
      </c>
      <c r="F7320" s="4">
        <v>0</v>
      </c>
      <c r="G7320" s="4">
        <f t="shared" si="229"/>
        <v>0</v>
      </c>
    </row>
    <row r="7321" spans="1:7">
      <c r="A7321" s="4">
        <v>11</v>
      </c>
      <c r="B7321" s="4">
        <v>1</v>
      </c>
      <c r="C7321" s="4">
        <v>6</v>
      </c>
      <c r="D7321" s="4">
        <v>0</v>
      </c>
      <c r="E7321" s="4">
        <f t="shared" si="228"/>
        <v>0</v>
      </c>
      <c r="F7321" s="4">
        <v>0</v>
      </c>
      <c r="G7321" s="4">
        <f t="shared" si="229"/>
        <v>0</v>
      </c>
    </row>
    <row r="7322" spans="1:7">
      <c r="A7322" s="4">
        <v>11</v>
      </c>
      <c r="B7322" s="4">
        <v>1</v>
      </c>
      <c r="C7322" s="4">
        <v>7</v>
      </c>
      <c r="D7322" s="4">
        <v>33.253999999999998</v>
      </c>
      <c r="E7322" s="4">
        <f t="shared" si="228"/>
        <v>3.3253999999999999E-2</v>
      </c>
      <c r="F7322" s="4">
        <v>26.786000000000001</v>
      </c>
      <c r="G7322" s="4">
        <f t="shared" si="229"/>
        <v>2.6786000000000001E-2</v>
      </c>
    </row>
    <row r="7323" spans="1:7">
      <c r="A7323" s="4">
        <v>11</v>
      </c>
      <c r="B7323" s="4">
        <v>1</v>
      </c>
      <c r="C7323" s="4">
        <v>8</v>
      </c>
      <c r="D7323" s="4">
        <v>78.915999999999997</v>
      </c>
      <c r="E7323" s="4">
        <f t="shared" si="228"/>
        <v>7.8916E-2</v>
      </c>
      <c r="F7323" s="4">
        <v>69.747</v>
      </c>
      <c r="G7323" s="4">
        <f t="shared" si="229"/>
        <v>6.9747000000000003E-2</v>
      </c>
    </row>
    <row r="7324" spans="1:7">
      <c r="A7324" s="4">
        <v>11</v>
      </c>
      <c r="B7324" s="4">
        <v>1</v>
      </c>
      <c r="C7324" s="4">
        <v>9</v>
      </c>
      <c r="D7324" s="4">
        <v>66.855999999999995</v>
      </c>
      <c r="E7324" s="4">
        <f t="shared" si="228"/>
        <v>6.6855999999999999E-2</v>
      </c>
      <c r="F7324" s="4">
        <v>66.093000000000004</v>
      </c>
      <c r="G7324" s="4">
        <f t="shared" si="229"/>
        <v>6.6092999999999999E-2</v>
      </c>
    </row>
    <row r="7325" spans="1:7">
      <c r="A7325" s="4">
        <v>11</v>
      </c>
      <c r="B7325" s="4">
        <v>1</v>
      </c>
      <c r="C7325" s="4">
        <v>10</v>
      </c>
      <c r="D7325" s="4">
        <v>270.755</v>
      </c>
      <c r="E7325" s="4">
        <f t="shared" si="228"/>
        <v>0.27075499999999997</v>
      </c>
      <c r="F7325" s="4">
        <v>175.61600000000001</v>
      </c>
      <c r="G7325" s="4">
        <f t="shared" si="229"/>
        <v>0.17561600000000002</v>
      </c>
    </row>
    <row r="7326" spans="1:7">
      <c r="A7326" s="4">
        <v>11</v>
      </c>
      <c r="B7326" s="4">
        <v>1</v>
      </c>
      <c r="C7326" s="4">
        <v>11</v>
      </c>
      <c r="D7326" s="4">
        <v>124.06</v>
      </c>
      <c r="E7326" s="4">
        <f t="shared" si="228"/>
        <v>0.12406</v>
      </c>
      <c r="F7326" s="4">
        <v>116.67100000000001</v>
      </c>
      <c r="G7326" s="4">
        <f t="shared" si="229"/>
        <v>0.11667100000000001</v>
      </c>
    </row>
    <row r="7327" spans="1:7">
      <c r="A7327" s="4">
        <v>11</v>
      </c>
      <c r="B7327" s="4">
        <v>1</v>
      </c>
      <c r="C7327" s="4">
        <v>12</v>
      </c>
      <c r="D7327" s="4">
        <v>186.13300000000001</v>
      </c>
      <c r="E7327" s="4">
        <f t="shared" si="228"/>
        <v>0.18613300000000002</v>
      </c>
      <c r="F7327" s="4">
        <v>175.55699999999999</v>
      </c>
      <c r="G7327" s="4">
        <f t="shared" si="229"/>
        <v>0.17555699999999999</v>
      </c>
    </row>
    <row r="7328" spans="1:7">
      <c r="A7328" s="4">
        <v>11</v>
      </c>
      <c r="B7328" s="4">
        <v>1</v>
      </c>
      <c r="C7328" s="4">
        <v>13</v>
      </c>
      <c r="D7328" s="4">
        <v>110.233</v>
      </c>
      <c r="E7328" s="4">
        <f t="shared" si="228"/>
        <v>0.110233</v>
      </c>
      <c r="F7328" s="4">
        <v>108.023</v>
      </c>
      <c r="G7328" s="4">
        <f t="shared" si="229"/>
        <v>0.10802299999999999</v>
      </c>
    </row>
    <row r="7329" spans="1:7">
      <c r="A7329" s="4">
        <v>11</v>
      </c>
      <c r="B7329" s="4">
        <v>1</v>
      </c>
      <c r="C7329" s="4">
        <v>14</v>
      </c>
      <c r="D7329" s="4">
        <v>81.415000000000006</v>
      </c>
      <c r="E7329" s="4">
        <f t="shared" si="228"/>
        <v>8.1415000000000001E-2</v>
      </c>
      <c r="F7329" s="4">
        <v>81.216999999999999</v>
      </c>
      <c r="G7329" s="4">
        <f t="shared" si="229"/>
        <v>8.1216999999999998E-2</v>
      </c>
    </row>
    <row r="7330" spans="1:7">
      <c r="A7330" s="4">
        <v>11</v>
      </c>
      <c r="B7330" s="4">
        <v>1</v>
      </c>
      <c r="C7330" s="4">
        <v>15</v>
      </c>
      <c r="D7330" s="4">
        <v>66.149000000000001</v>
      </c>
      <c r="E7330" s="4">
        <f t="shared" si="228"/>
        <v>6.6148999999999999E-2</v>
      </c>
      <c r="F7330" s="4">
        <v>66.408000000000001</v>
      </c>
      <c r="G7330" s="4">
        <f t="shared" si="229"/>
        <v>6.6407999999999995E-2</v>
      </c>
    </row>
    <row r="7331" spans="1:7">
      <c r="A7331" s="4">
        <v>11</v>
      </c>
      <c r="B7331" s="4">
        <v>1</v>
      </c>
      <c r="C7331" s="4">
        <v>16</v>
      </c>
      <c r="D7331" s="4">
        <v>11.211</v>
      </c>
      <c r="E7331" s="4">
        <f t="shared" si="228"/>
        <v>1.1211E-2</v>
      </c>
      <c r="F7331" s="4">
        <v>11.211</v>
      </c>
      <c r="G7331" s="4">
        <f t="shared" si="229"/>
        <v>1.1211E-2</v>
      </c>
    </row>
    <row r="7332" spans="1:7">
      <c r="A7332" s="4">
        <v>11</v>
      </c>
      <c r="B7332" s="4">
        <v>1</v>
      </c>
      <c r="C7332" s="4">
        <v>17</v>
      </c>
      <c r="D7332" s="4">
        <v>0</v>
      </c>
      <c r="E7332" s="4">
        <f t="shared" si="228"/>
        <v>0</v>
      </c>
      <c r="F7332" s="4">
        <v>0</v>
      </c>
      <c r="G7332" s="4">
        <f t="shared" si="229"/>
        <v>0</v>
      </c>
    </row>
    <row r="7333" spans="1:7">
      <c r="A7333" s="4">
        <v>11</v>
      </c>
      <c r="B7333" s="4">
        <v>1</v>
      </c>
      <c r="C7333" s="4">
        <v>18</v>
      </c>
      <c r="D7333" s="4">
        <v>0</v>
      </c>
      <c r="E7333" s="4">
        <f t="shared" si="228"/>
        <v>0</v>
      </c>
      <c r="F7333" s="4">
        <v>0</v>
      </c>
      <c r="G7333" s="4">
        <f t="shared" si="229"/>
        <v>0</v>
      </c>
    </row>
    <row r="7334" spans="1:7">
      <c r="A7334" s="4">
        <v>11</v>
      </c>
      <c r="B7334" s="4">
        <v>1</v>
      </c>
      <c r="C7334" s="4">
        <v>19</v>
      </c>
      <c r="D7334" s="4">
        <v>0</v>
      </c>
      <c r="E7334" s="4">
        <f t="shared" si="228"/>
        <v>0</v>
      </c>
      <c r="F7334" s="4">
        <v>0</v>
      </c>
      <c r="G7334" s="4">
        <f t="shared" si="229"/>
        <v>0</v>
      </c>
    </row>
    <row r="7335" spans="1:7">
      <c r="A7335" s="4">
        <v>11</v>
      </c>
      <c r="B7335" s="4">
        <v>1</v>
      </c>
      <c r="C7335" s="4">
        <v>20</v>
      </c>
      <c r="D7335" s="4">
        <v>0</v>
      </c>
      <c r="E7335" s="4">
        <f t="shared" si="228"/>
        <v>0</v>
      </c>
      <c r="F7335" s="4">
        <v>0</v>
      </c>
      <c r="G7335" s="4">
        <f t="shared" si="229"/>
        <v>0</v>
      </c>
    </row>
    <row r="7336" spans="1:7">
      <c r="A7336" s="4">
        <v>11</v>
      </c>
      <c r="B7336" s="4">
        <v>1</v>
      </c>
      <c r="C7336" s="4">
        <v>21</v>
      </c>
      <c r="D7336" s="4">
        <v>0</v>
      </c>
      <c r="E7336" s="4">
        <f t="shared" si="228"/>
        <v>0</v>
      </c>
      <c r="F7336" s="4">
        <v>0</v>
      </c>
      <c r="G7336" s="4">
        <f t="shared" si="229"/>
        <v>0</v>
      </c>
    </row>
    <row r="7337" spans="1:7">
      <c r="A7337" s="4">
        <v>11</v>
      </c>
      <c r="B7337" s="4">
        <v>1</v>
      </c>
      <c r="C7337" s="4">
        <v>22</v>
      </c>
      <c r="D7337" s="4">
        <v>0</v>
      </c>
      <c r="E7337" s="4">
        <f t="shared" si="228"/>
        <v>0</v>
      </c>
      <c r="F7337" s="4">
        <v>0</v>
      </c>
      <c r="G7337" s="4">
        <f t="shared" si="229"/>
        <v>0</v>
      </c>
    </row>
    <row r="7338" spans="1:7">
      <c r="A7338" s="4">
        <v>11</v>
      </c>
      <c r="B7338" s="4">
        <v>1</v>
      </c>
      <c r="C7338" s="4">
        <v>23</v>
      </c>
      <c r="D7338" s="4">
        <v>0</v>
      </c>
      <c r="E7338" s="4">
        <f t="shared" si="228"/>
        <v>0</v>
      </c>
      <c r="F7338" s="4">
        <v>0</v>
      </c>
      <c r="G7338" s="4">
        <f t="shared" si="229"/>
        <v>0</v>
      </c>
    </row>
    <row r="7339" spans="1:7">
      <c r="A7339" s="4">
        <v>11</v>
      </c>
      <c r="B7339" s="4">
        <v>2</v>
      </c>
      <c r="C7339" s="4">
        <v>0</v>
      </c>
      <c r="D7339" s="4">
        <v>0</v>
      </c>
      <c r="E7339" s="4">
        <f t="shared" si="228"/>
        <v>0</v>
      </c>
      <c r="F7339" s="4">
        <v>0</v>
      </c>
      <c r="G7339" s="4">
        <f t="shared" si="229"/>
        <v>0</v>
      </c>
    </row>
    <row r="7340" spans="1:7">
      <c r="A7340" s="4">
        <v>11</v>
      </c>
      <c r="B7340" s="4">
        <v>2</v>
      </c>
      <c r="C7340" s="4">
        <v>1</v>
      </c>
      <c r="D7340" s="4">
        <v>0</v>
      </c>
      <c r="E7340" s="4">
        <f t="shared" si="228"/>
        <v>0</v>
      </c>
      <c r="F7340" s="4">
        <v>0</v>
      </c>
      <c r="G7340" s="4">
        <f t="shared" si="229"/>
        <v>0</v>
      </c>
    </row>
    <row r="7341" spans="1:7">
      <c r="A7341" s="4">
        <v>11</v>
      </c>
      <c r="B7341" s="4">
        <v>2</v>
      </c>
      <c r="C7341" s="4">
        <v>2</v>
      </c>
      <c r="D7341" s="4">
        <v>0</v>
      </c>
      <c r="E7341" s="4">
        <f t="shared" si="228"/>
        <v>0</v>
      </c>
      <c r="F7341" s="4">
        <v>0</v>
      </c>
      <c r="G7341" s="4">
        <f t="shared" si="229"/>
        <v>0</v>
      </c>
    </row>
    <row r="7342" spans="1:7">
      <c r="A7342" s="4">
        <v>11</v>
      </c>
      <c r="B7342" s="4">
        <v>2</v>
      </c>
      <c r="C7342" s="4">
        <v>3</v>
      </c>
      <c r="D7342" s="4">
        <v>0</v>
      </c>
      <c r="E7342" s="4">
        <f t="shared" si="228"/>
        <v>0</v>
      </c>
      <c r="F7342" s="4">
        <v>0</v>
      </c>
      <c r="G7342" s="4">
        <f t="shared" si="229"/>
        <v>0</v>
      </c>
    </row>
    <row r="7343" spans="1:7">
      <c r="A7343" s="4">
        <v>11</v>
      </c>
      <c r="B7343" s="4">
        <v>2</v>
      </c>
      <c r="C7343" s="4">
        <v>4</v>
      </c>
      <c r="D7343" s="4">
        <v>0</v>
      </c>
      <c r="E7343" s="4">
        <f t="shared" si="228"/>
        <v>0</v>
      </c>
      <c r="F7343" s="4">
        <v>0</v>
      </c>
      <c r="G7343" s="4">
        <f t="shared" si="229"/>
        <v>0</v>
      </c>
    </row>
    <row r="7344" spans="1:7">
      <c r="A7344" s="4">
        <v>11</v>
      </c>
      <c r="B7344" s="4">
        <v>2</v>
      </c>
      <c r="C7344" s="4">
        <v>5</v>
      </c>
      <c r="D7344" s="4">
        <v>0</v>
      </c>
      <c r="E7344" s="4">
        <f t="shared" si="228"/>
        <v>0</v>
      </c>
      <c r="F7344" s="4">
        <v>0</v>
      </c>
      <c r="G7344" s="4">
        <f t="shared" si="229"/>
        <v>0</v>
      </c>
    </row>
    <row r="7345" spans="1:7">
      <c r="A7345" s="4">
        <v>11</v>
      </c>
      <c r="B7345" s="4">
        <v>2</v>
      </c>
      <c r="C7345" s="4">
        <v>6</v>
      </c>
      <c r="D7345" s="4">
        <v>0</v>
      </c>
      <c r="E7345" s="4">
        <f t="shared" si="228"/>
        <v>0</v>
      </c>
      <c r="F7345" s="4">
        <v>0</v>
      </c>
      <c r="G7345" s="4">
        <f t="shared" si="229"/>
        <v>0</v>
      </c>
    </row>
    <row r="7346" spans="1:7">
      <c r="A7346" s="4">
        <v>11</v>
      </c>
      <c r="B7346" s="4">
        <v>2</v>
      </c>
      <c r="C7346" s="4">
        <v>7</v>
      </c>
      <c r="D7346" s="4">
        <v>23.798999999999999</v>
      </c>
      <c r="E7346" s="4">
        <f t="shared" si="228"/>
        <v>2.3799000000000001E-2</v>
      </c>
      <c r="F7346" s="4">
        <v>21.061</v>
      </c>
      <c r="G7346" s="4">
        <f t="shared" si="229"/>
        <v>2.1061E-2</v>
      </c>
    </row>
    <row r="7347" spans="1:7">
      <c r="A7347" s="4">
        <v>11</v>
      </c>
      <c r="B7347" s="4">
        <v>2</v>
      </c>
      <c r="C7347" s="4">
        <v>8</v>
      </c>
      <c r="D7347" s="4">
        <v>208.767</v>
      </c>
      <c r="E7347" s="4">
        <f t="shared" si="228"/>
        <v>0.20876700000000001</v>
      </c>
      <c r="F7347" s="4">
        <v>78.325000000000003</v>
      </c>
      <c r="G7347" s="4">
        <f t="shared" si="229"/>
        <v>7.8325000000000006E-2</v>
      </c>
    </row>
    <row r="7348" spans="1:7">
      <c r="A7348" s="4">
        <v>11</v>
      </c>
      <c r="B7348" s="4">
        <v>2</v>
      </c>
      <c r="C7348" s="4">
        <v>9</v>
      </c>
      <c r="D7348" s="4">
        <v>178.803</v>
      </c>
      <c r="E7348" s="4">
        <f t="shared" si="228"/>
        <v>0.17880299999999999</v>
      </c>
      <c r="F7348" s="4">
        <v>125.72799999999999</v>
      </c>
      <c r="G7348" s="4">
        <f t="shared" si="229"/>
        <v>0.12572800000000001</v>
      </c>
    </row>
    <row r="7349" spans="1:7">
      <c r="A7349" s="4">
        <v>11</v>
      </c>
      <c r="B7349" s="4">
        <v>2</v>
      </c>
      <c r="C7349" s="4">
        <v>10</v>
      </c>
      <c r="D7349" s="4">
        <v>618.77</v>
      </c>
      <c r="E7349" s="4">
        <f t="shared" si="228"/>
        <v>0.61876999999999993</v>
      </c>
      <c r="F7349" s="4">
        <v>289.78199999999998</v>
      </c>
      <c r="G7349" s="4">
        <f t="shared" si="229"/>
        <v>0.28978199999999998</v>
      </c>
    </row>
    <row r="7350" spans="1:7">
      <c r="A7350" s="4">
        <v>11</v>
      </c>
      <c r="B7350" s="4">
        <v>2</v>
      </c>
      <c r="C7350" s="4">
        <v>11</v>
      </c>
      <c r="D7350" s="4">
        <v>474.59500000000003</v>
      </c>
      <c r="E7350" s="4">
        <f t="shared" si="228"/>
        <v>0.47459500000000004</v>
      </c>
      <c r="F7350" s="4">
        <v>325.31299999999999</v>
      </c>
      <c r="G7350" s="4">
        <f t="shared" si="229"/>
        <v>0.32531299999999996</v>
      </c>
    </row>
    <row r="7351" spans="1:7">
      <c r="A7351" s="4">
        <v>11</v>
      </c>
      <c r="B7351" s="4">
        <v>2</v>
      </c>
      <c r="C7351" s="4">
        <v>12</v>
      </c>
      <c r="D7351" s="4">
        <v>179.77699999999999</v>
      </c>
      <c r="E7351" s="4">
        <f t="shared" si="228"/>
        <v>0.17977699999999999</v>
      </c>
      <c r="F7351" s="4">
        <v>172.47200000000001</v>
      </c>
      <c r="G7351" s="4">
        <f t="shared" si="229"/>
        <v>0.17247200000000001</v>
      </c>
    </row>
    <row r="7352" spans="1:7">
      <c r="A7352" s="4">
        <v>11</v>
      </c>
      <c r="B7352" s="4">
        <v>2</v>
      </c>
      <c r="C7352" s="4">
        <v>13</v>
      </c>
      <c r="D7352" s="4">
        <v>296.67599999999999</v>
      </c>
      <c r="E7352" s="4">
        <f t="shared" si="228"/>
        <v>0.296676</v>
      </c>
      <c r="F7352" s="4">
        <v>277.90199999999999</v>
      </c>
      <c r="G7352" s="4">
        <f t="shared" si="229"/>
        <v>0.27790199999999998</v>
      </c>
    </row>
    <row r="7353" spans="1:7">
      <c r="A7353" s="4">
        <v>11</v>
      </c>
      <c r="B7353" s="4">
        <v>2</v>
      </c>
      <c r="C7353" s="4">
        <v>14</v>
      </c>
      <c r="D7353" s="4">
        <v>252.291</v>
      </c>
      <c r="E7353" s="4">
        <f t="shared" si="228"/>
        <v>0.25229099999999999</v>
      </c>
      <c r="F7353" s="4">
        <v>243.43600000000001</v>
      </c>
      <c r="G7353" s="4">
        <f t="shared" si="229"/>
        <v>0.24343600000000001</v>
      </c>
    </row>
    <row r="7354" spans="1:7">
      <c r="A7354" s="4">
        <v>11</v>
      </c>
      <c r="B7354" s="4">
        <v>2</v>
      </c>
      <c r="C7354" s="4">
        <v>15</v>
      </c>
      <c r="D7354" s="4">
        <v>72.759</v>
      </c>
      <c r="E7354" s="4">
        <f t="shared" si="228"/>
        <v>7.2759000000000004E-2</v>
      </c>
      <c r="F7354" s="4">
        <v>73.182000000000002</v>
      </c>
      <c r="G7354" s="4">
        <f t="shared" si="229"/>
        <v>7.3181999999999997E-2</v>
      </c>
    </row>
    <row r="7355" spans="1:7">
      <c r="A7355" s="4">
        <v>11</v>
      </c>
      <c r="B7355" s="4">
        <v>2</v>
      </c>
      <c r="C7355" s="4">
        <v>16</v>
      </c>
      <c r="D7355" s="4">
        <v>31.914000000000001</v>
      </c>
      <c r="E7355" s="4">
        <f t="shared" si="228"/>
        <v>3.1914000000000005E-2</v>
      </c>
      <c r="F7355" s="4">
        <v>32.670999999999999</v>
      </c>
      <c r="G7355" s="4">
        <f t="shared" si="229"/>
        <v>3.2670999999999999E-2</v>
      </c>
    </row>
    <row r="7356" spans="1:7">
      <c r="A7356" s="4">
        <v>11</v>
      </c>
      <c r="B7356" s="4">
        <v>2</v>
      </c>
      <c r="C7356" s="4">
        <v>17</v>
      </c>
      <c r="D7356" s="4">
        <v>0</v>
      </c>
      <c r="E7356" s="4">
        <f t="shared" si="228"/>
        <v>0</v>
      </c>
      <c r="F7356" s="4">
        <v>0</v>
      </c>
      <c r="G7356" s="4">
        <f t="shared" si="229"/>
        <v>0</v>
      </c>
    </row>
    <row r="7357" spans="1:7">
      <c r="A7357" s="4">
        <v>11</v>
      </c>
      <c r="B7357" s="4">
        <v>2</v>
      </c>
      <c r="C7357" s="4">
        <v>18</v>
      </c>
      <c r="D7357" s="4">
        <v>0</v>
      </c>
      <c r="E7357" s="4">
        <f t="shared" si="228"/>
        <v>0</v>
      </c>
      <c r="F7357" s="4">
        <v>0</v>
      </c>
      <c r="G7357" s="4">
        <f t="shared" si="229"/>
        <v>0</v>
      </c>
    </row>
    <row r="7358" spans="1:7">
      <c r="A7358" s="4">
        <v>11</v>
      </c>
      <c r="B7358" s="4">
        <v>2</v>
      </c>
      <c r="C7358" s="4">
        <v>19</v>
      </c>
      <c r="D7358" s="4">
        <v>0</v>
      </c>
      <c r="E7358" s="4">
        <f t="shared" si="228"/>
        <v>0</v>
      </c>
      <c r="F7358" s="4">
        <v>0</v>
      </c>
      <c r="G7358" s="4">
        <f t="shared" si="229"/>
        <v>0</v>
      </c>
    </row>
    <row r="7359" spans="1:7">
      <c r="A7359" s="4">
        <v>11</v>
      </c>
      <c r="B7359" s="4">
        <v>2</v>
      </c>
      <c r="C7359" s="4">
        <v>20</v>
      </c>
      <c r="D7359" s="4">
        <v>0</v>
      </c>
      <c r="E7359" s="4">
        <f t="shared" si="228"/>
        <v>0</v>
      </c>
      <c r="F7359" s="4">
        <v>0</v>
      </c>
      <c r="G7359" s="4">
        <f t="shared" si="229"/>
        <v>0</v>
      </c>
    </row>
    <row r="7360" spans="1:7">
      <c r="A7360" s="4">
        <v>11</v>
      </c>
      <c r="B7360" s="4">
        <v>2</v>
      </c>
      <c r="C7360" s="4">
        <v>21</v>
      </c>
      <c r="D7360" s="4">
        <v>0</v>
      </c>
      <c r="E7360" s="4">
        <f t="shared" si="228"/>
        <v>0</v>
      </c>
      <c r="F7360" s="4">
        <v>0</v>
      </c>
      <c r="G7360" s="4">
        <f t="shared" si="229"/>
        <v>0</v>
      </c>
    </row>
    <row r="7361" spans="1:7">
      <c r="A7361" s="4">
        <v>11</v>
      </c>
      <c r="B7361" s="4">
        <v>2</v>
      </c>
      <c r="C7361" s="4">
        <v>22</v>
      </c>
      <c r="D7361" s="4">
        <v>0</v>
      </c>
      <c r="E7361" s="4">
        <f t="shared" si="228"/>
        <v>0</v>
      </c>
      <c r="F7361" s="4">
        <v>0</v>
      </c>
      <c r="G7361" s="4">
        <f t="shared" si="229"/>
        <v>0</v>
      </c>
    </row>
    <row r="7362" spans="1:7">
      <c r="A7362" s="4">
        <v>11</v>
      </c>
      <c r="B7362" s="4">
        <v>2</v>
      </c>
      <c r="C7362" s="4">
        <v>23</v>
      </c>
      <c r="D7362" s="4">
        <v>0</v>
      </c>
      <c r="E7362" s="4">
        <f t="shared" si="228"/>
        <v>0</v>
      </c>
      <c r="F7362" s="4">
        <v>0</v>
      </c>
      <c r="G7362" s="4">
        <f t="shared" si="229"/>
        <v>0</v>
      </c>
    </row>
    <row r="7363" spans="1:7">
      <c r="A7363" s="4">
        <v>11</v>
      </c>
      <c r="B7363" s="4">
        <v>3</v>
      </c>
      <c r="C7363" s="4">
        <v>0</v>
      </c>
      <c r="D7363" s="4">
        <v>0</v>
      </c>
      <c r="E7363" s="4">
        <f t="shared" si="228"/>
        <v>0</v>
      </c>
      <c r="F7363" s="4">
        <v>0</v>
      </c>
      <c r="G7363" s="4">
        <f t="shared" si="229"/>
        <v>0</v>
      </c>
    </row>
    <row r="7364" spans="1:7">
      <c r="A7364" s="4">
        <v>11</v>
      </c>
      <c r="B7364" s="4">
        <v>3</v>
      </c>
      <c r="C7364" s="4">
        <v>1</v>
      </c>
      <c r="D7364" s="4">
        <v>0</v>
      </c>
      <c r="E7364" s="4">
        <f t="shared" si="228"/>
        <v>0</v>
      </c>
      <c r="F7364" s="4">
        <v>0</v>
      </c>
      <c r="G7364" s="4">
        <f t="shared" si="229"/>
        <v>0</v>
      </c>
    </row>
    <row r="7365" spans="1:7">
      <c r="A7365" s="4">
        <v>11</v>
      </c>
      <c r="B7365" s="4">
        <v>3</v>
      </c>
      <c r="C7365" s="4">
        <v>2</v>
      </c>
      <c r="D7365" s="4">
        <v>0</v>
      </c>
      <c r="E7365" s="4">
        <f t="shared" si="228"/>
        <v>0</v>
      </c>
      <c r="F7365" s="4">
        <v>0</v>
      </c>
      <c r="G7365" s="4">
        <f t="shared" si="229"/>
        <v>0</v>
      </c>
    </row>
    <row r="7366" spans="1:7">
      <c r="A7366" s="4">
        <v>11</v>
      </c>
      <c r="B7366" s="4">
        <v>3</v>
      </c>
      <c r="C7366" s="4">
        <v>3</v>
      </c>
      <c r="D7366" s="4">
        <v>0</v>
      </c>
      <c r="E7366" s="4">
        <f t="shared" si="228"/>
        <v>0</v>
      </c>
      <c r="F7366" s="4">
        <v>0</v>
      </c>
      <c r="G7366" s="4">
        <f t="shared" si="229"/>
        <v>0</v>
      </c>
    </row>
    <row r="7367" spans="1:7">
      <c r="A7367" s="4">
        <v>11</v>
      </c>
      <c r="B7367" s="4">
        <v>3</v>
      </c>
      <c r="C7367" s="4">
        <v>4</v>
      </c>
      <c r="D7367" s="4">
        <v>0</v>
      </c>
      <c r="E7367" s="4">
        <f t="shared" si="228"/>
        <v>0</v>
      </c>
      <c r="F7367" s="4">
        <v>0</v>
      </c>
      <c r="G7367" s="4">
        <f t="shared" si="229"/>
        <v>0</v>
      </c>
    </row>
    <row r="7368" spans="1:7">
      <c r="A7368" s="4">
        <v>11</v>
      </c>
      <c r="B7368" s="4">
        <v>3</v>
      </c>
      <c r="C7368" s="4">
        <v>5</v>
      </c>
      <c r="D7368" s="4">
        <v>0</v>
      </c>
      <c r="E7368" s="4">
        <f t="shared" si="228"/>
        <v>0</v>
      </c>
      <c r="F7368" s="4">
        <v>0</v>
      </c>
      <c r="G7368" s="4">
        <f t="shared" si="229"/>
        <v>0</v>
      </c>
    </row>
    <row r="7369" spans="1:7">
      <c r="A7369" s="4">
        <v>11</v>
      </c>
      <c r="B7369" s="4">
        <v>3</v>
      </c>
      <c r="C7369" s="4">
        <v>6</v>
      </c>
      <c r="D7369" s="4">
        <v>0</v>
      </c>
      <c r="E7369" s="4">
        <f t="shared" si="228"/>
        <v>0</v>
      </c>
      <c r="F7369" s="4">
        <v>0</v>
      </c>
      <c r="G7369" s="4">
        <f t="shared" si="229"/>
        <v>0</v>
      </c>
    </row>
    <row r="7370" spans="1:7">
      <c r="A7370" s="4">
        <v>11</v>
      </c>
      <c r="B7370" s="4">
        <v>3</v>
      </c>
      <c r="C7370" s="4">
        <v>7</v>
      </c>
      <c r="D7370" s="4">
        <v>104.09</v>
      </c>
      <c r="E7370" s="4">
        <f t="shared" si="228"/>
        <v>0.10409</v>
      </c>
      <c r="F7370" s="4">
        <v>19.422000000000001</v>
      </c>
      <c r="G7370" s="4">
        <f t="shared" si="229"/>
        <v>1.9422000000000002E-2</v>
      </c>
    </row>
    <row r="7371" spans="1:7">
      <c r="A7371" s="4">
        <v>11</v>
      </c>
      <c r="B7371" s="4">
        <v>3</v>
      </c>
      <c r="C7371" s="4">
        <v>8</v>
      </c>
      <c r="D7371" s="4">
        <v>327.41300000000001</v>
      </c>
      <c r="E7371" s="4">
        <f t="shared" si="228"/>
        <v>0.32741300000000001</v>
      </c>
      <c r="F7371" s="4">
        <v>25.526</v>
      </c>
      <c r="G7371" s="4">
        <f t="shared" si="229"/>
        <v>2.5526E-2</v>
      </c>
    </row>
    <row r="7372" spans="1:7">
      <c r="A7372" s="4">
        <v>11</v>
      </c>
      <c r="B7372" s="4">
        <v>3</v>
      </c>
      <c r="C7372" s="4">
        <v>9</v>
      </c>
      <c r="D7372" s="4">
        <v>385.60300000000001</v>
      </c>
      <c r="E7372" s="4">
        <f t="shared" si="228"/>
        <v>0.38560300000000003</v>
      </c>
      <c r="F7372" s="4">
        <v>125.654</v>
      </c>
      <c r="G7372" s="4">
        <f t="shared" si="229"/>
        <v>0.12565399999999999</v>
      </c>
    </row>
    <row r="7373" spans="1:7">
      <c r="A7373" s="4">
        <v>11</v>
      </c>
      <c r="B7373" s="4">
        <v>3</v>
      </c>
      <c r="C7373" s="4">
        <v>10</v>
      </c>
      <c r="D7373" s="4">
        <v>626.28399999999999</v>
      </c>
      <c r="E7373" s="4">
        <f t="shared" si="228"/>
        <v>0.62628399999999995</v>
      </c>
      <c r="F7373" s="4">
        <v>264.26100000000002</v>
      </c>
      <c r="G7373" s="4">
        <f t="shared" si="229"/>
        <v>0.26426100000000002</v>
      </c>
    </row>
    <row r="7374" spans="1:7">
      <c r="A7374" s="4">
        <v>11</v>
      </c>
      <c r="B7374" s="4">
        <v>3</v>
      </c>
      <c r="C7374" s="4">
        <v>11</v>
      </c>
      <c r="D7374" s="4">
        <v>656.59400000000005</v>
      </c>
      <c r="E7374" s="4">
        <f t="shared" si="228"/>
        <v>0.65659400000000001</v>
      </c>
      <c r="F7374" s="4">
        <v>418.85899999999998</v>
      </c>
      <c r="G7374" s="4">
        <f t="shared" si="229"/>
        <v>0.41885899999999998</v>
      </c>
    </row>
    <row r="7375" spans="1:7">
      <c r="A7375" s="4">
        <v>11</v>
      </c>
      <c r="B7375" s="4">
        <v>3</v>
      </c>
      <c r="C7375" s="4">
        <v>12</v>
      </c>
      <c r="D7375" s="4">
        <v>597.70899999999995</v>
      </c>
      <c r="E7375" s="4">
        <f t="shared" si="228"/>
        <v>0.59770899999999993</v>
      </c>
      <c r="F7375" s="4">
        <v>473.49</v>
      </c>
      <c r="G7375" s="4">
        <f t="shared" si="229"/>
        <v>0.47349000000000002</v>
      </c>
    </row>
    <row r="7376" spans="1:7">
      <c r="A7376" s="4">
        <v>11</v>
      </c>
      <c r="B7376" s="4">
        <v>3</v>
      </c>
      <c r="C7376" s="4">
        <v>13</v>
      </c>
      <c r="D7376" s="4">
        <v>541.60599999999999</v>
      </c>
      <c r="E7376" s="4">
        <f t="shared" si="228"/>
        <v>0.54160600000000003</v>
      </c>
      <c r="F7376" s="4">
        <v>466.69400000000002</v>
      </c>
      <c r="G7376" s="4">
        <f t="shared" si="229"/>
        <v>0.466694</v>
      </c>
    </row>
    <row r="7377" spans="1:7">
      <c r="A7377" s="4">
        <v>11</v>
      </c>
      <c r="B7377" s="4">
        <v>3</v>
      </c>
      <c r="C7377" s="4">
        <v>14</v>
      </c>
      <c r="D7377" s="4">
        <v>429.68799999999999</v>
      </c>
      <c r="E7377" s="4">
        <f t="shared" si="228"/>
        <v>0.42968800000000001</v>
      </c>
      <c r="F7377" s="4">
        <v>403.82799999999997</v>
      </c>
      <c r="G7377" s="4">
        <f t="shared" si="229"/>
        <v>0.40382799999999996</v>
      </c>
    </row>
    <row r="7378" spans="1:7">
      <c r="A7378" s="4">
        <v>11</v>
      </c>
      <c r="B7378" s="4">
        <v>3</v>
      </c>
      <c r="C7378" s="4">
        <v>15</v>
      </c>
      <c r="D7378" s="4">
        <v>274.08699999999999</v>
      </c>
      <c r="E7378" s="4">
        <f t="shared" si="228"/>
        <v>0.27408699999999997</v>
      </c>
      <c r="F7378" s="4">
        <v>292.65300000000002</v>
      </c>
      <c r="G7378" s="4">
        <f t="shared" si="229"/>
        <v>0.292653</v>
      </c>
    </row>
    <row r="7379" spans="1:7">
      <c r="A7379" s="4">
        <v>11</v>
      </c>
      <c r="B7379" s="4">
        <v>3</v>
      </c>
      <c r="C7379" s="4">
        <v>16</v>
      </c>
      <c r="D7379" s="4">
        <v>80.111999999999995</v>
      </c>
      <c r="E7379" s="4">
        <f t="shared" si="228"/>
        <v>8.0111999999999989E-2</v>
      </c>
      <c r="F7379" s="4">
        <v>130.054</v>
      </c>
      <c r="G7379" s="4">
        <f t="shared" si="229"/>
        <v>0.130054</v>
      </c>
    </row>
    <row r="7380" spans="1:7">
      <c r="A7380" s="4">
        <v>11</v>
      </c>
      <c r="B7380" s="4">
        <v>3</v>
      </c>
      <c r="C7380" s="4">
        <v>17</v>
      </c>
      <c r="D7380" s="4">
        <v>1.748</v>
      </c>
      <c r="E7380" s="4">
        <f t="shared" ref="E7380:E7443" si="230">D7380/1000</f>
        <v>1.748E-3</v>
      </c>
      <c r="F7380" s="4">
        <v>1.9370000000000001</v>
      </c>
      <c r="G7380" s="4">
        <f t="shared" ref="G7380:G7443" si="231">F7380/1000</f>
        <v>1.9370000000000001E-3</v>
      </c>
    </row>
    <row r="7381" spans="1:7">
      <c r="A7381" s="4">
        <v>11</v>
      </c>
      <c r="B7381" s="4">
        <v>3</v>
      </c>
      <c r="C7381" s="4">
        <v>18</v>
      </c>
      <c r="D7381" s="4">
        <v>0</v>
      </c>
      <c r="E7381" s="4">
        <f t="shared" si="230"/>
        <v>0</v>
      </c>
      <c r="F7381" s="4">
        <v>0</v>
      </c>
      <c r="G7381" s="4">
        <f t="shared" si="231"/>
        <v>0</v>
      </c>
    </row>
    <row r="7382" spans="1:7">
      <c r="A7382" s="4">
        <v>11</v>
      </c>
      <c r="B7382" s="4">
        <v>3</v>
      </c>
      <c r="C7382" s="4">
        <v>19</v>
      </c>
      <c r="D7382" s="4">
        <v>0</v>
      </c>
      <c r="E7382" s="4">
        <f t="shared" si="230"/>
        <v>0</v>
      </c>
      <c r="F7382" s="4">
        <v>0</v>
      </c>
      <c r="G7382" s="4">
        <f t="shared" si="231"/>
        <v>0</v>
      </c>
    </row>
    <row r="7383" spans="1:7">
      <c r="A7383" s="4">
        <v>11</v>
      </c>
      <c r="B7383" s="4">
        <v>3</v>
      </c>
      <c r="C7383" s="4">
        <v>20</v>
      </c>
      <c r="D7383" s="4">
        <v>0</v>
      </c>
      <c r="E7383" s="4">
        <f t="shared" si="230"/>
        <v>0</v>
      </c>
      <c r="F7383" s="4">
        <v>0</v>
      </c>
      <c r="G7383" s="4">
        <f t="shared" si="231"/>
        <v>0</v>
      </c>
    </row>
    <row r="7384" spans="1:7">
      <c r="A7384" s="4">
        <v>11</v>
      </c>
      <c r="B7384" s="4">
        <v>3</v>
      </c>
      <c r="C7384" s="4">
        <v>21</v>
      </c>
      <c r="D7384" s="4">
        <v>0</v>
      </c>
      <c r="E7384" s="4">
        <f t="shared" si="230"/>
        <v>0</v>
      </c>
      <c r="F7384" s="4">
        <v>0</v>
      </c>
      <c r="G7384" s="4">
        <f t="shared" si="231"/>
        <v>0</v>
      </c>
    </row>
    <row r="7385" spans="1:7">
      <c r="A7385" s="4">
        <v>11</v>
      </c>
      <c r="B7385" s="4">
        <v>3</v>
      </c>
      <c r="C7385" s="4">
        <v>22</v>
      </c>
      <c r="D7385" s="4">
        <v>0</v>
      </c>
      <c r="E7385" s="4">
        <f t="shared" si="230"/>
        <v>0</v>
      </c>
      <c r="F7385" s="4">
        <v>0</v>
      </c>
      <c r="G7385" s="4">
        <f t="shared" si="231"/>
        <v>0</v>
      </c>
    </row>
    <row r="7386" spans="1:7">
      <c r="A7386" s="4">
        <v>11</v>
      </c>
      <c r="B7386" s="4">
        <v>3</v>
      </c>
      <c r="C7386" s="4">
        <v>23</v>
      </c>
      <c r="D7386" s="4">
        <v>0</v>
      </c>
      <c r="E7386" s="4">
        <f t="shared" si="230"/>
        <v>0</v>
      </c>
      <c r="F7386" s="4">
        <v>0</v>
      </c>
      <c r="G7386" s="4">
        <f t="shared" si="231"/>
        <v>0</v>
      </c>
    </row>
    <row r="7387" spans="1:7">
      <c r="A7387" s="4">
        <v>11</v>
      </c>
      <c r="B7387" s="4">
        <v>4</v>
      </c>
      <c r="C7387" s="4">
        <v>0</v>
      </c>
      <c r="D7387" s="4">
        <v>0</v>
      </c>
      <c r="E7387" s="4">
        <f t="shared" si="230"/>
        <v>0</v>
      </c>
      <c r="F7387" s="4">
        <v>0</v>
      </c>
      <c r="G7387" s="4">
        <f t="shared" si="231"/>
        <v>0</v>
      </c>
    </row>
    <row r="7388" spans="1:7">
      <c r="A7388" s="4">
        <v>11</v>
      </c>
      <c r="B7388" s="4">
        <v>4</v>
      </c>
      <c r="C7388" s="4">
        <v>1</v>
      </c>
      <c r="D7388" s="4">
        <v>0</v>
      </c>
      <c r="E7388" s="4">
        <f t="shared" si="230"/>
        <v>0</v>
      </c>
      <c r="F7388" s="4">
        <v>0</v>
      </c>
      <c r="G7388" s="4">
        <f t="shared" si="231"/>
        <v>0</v>
      </c>
    </row>
    <row r="7389" spans="1:7">
      <c r="A7389" s="4">
        <v>11</v>
      </c>
      <c r="B7389" s="4">
        <v>4</v>
      </c>
      <c r="C7389" s="4">
        <v>2</v>
      </c>
      <c r="D7389" s="4">
        <v>0</v>
      </c>
      <c r="E7389" s="4">
        <f t="shared" si="230"/>
        <v>0</v>
      </c>
      <c r="F7389" s="4">
        <v>0</v>
      </c>
      <c r="G7389" s="4">
        <f t="shared" si="231"/>
        <v>0</v>
      </c>
    </row>
    <row r="7390" spans="1:7">
      <c r="A7390" s="4">
        <v>11</v>
      </c>
      <c r="B7390" s="4">
        <v>4</v>
      </c>
      <c r="C7390" s="4">
        <v>3</v>
      </c>
      <c r="D7390" s="4">
        <v>0</v>
      </c>
      <c r="E7390" s="4">
        <f t="shared" si="230"/>
        <v>0</v>
      </c>
      <c r="F7390" s="4">
        <v>0</v>
      </c>
      <c r="G7390" s="4">
        <f t="shared" si="231"/>
        <v>0</v>
      </c>
    </row>
    <row r="7391" spans="1:7">
      <c r="A7391" s="4">
        <v>11</v>
      </c>
      <c r="B7391" s="4">
        <v>4</v>
      </c>
      <c r="C7391" s="4">
        <v>4</v>
      </c>
      <c r="D7391" s="4">
        <v>0</v>
      </c>
      <c r="E7391" s="4">
        <f t="shared" si="230"/>
        <v>0</v>
      </c>
      <c r="F7391" s="4">
        <v>0</v>
      </c>
      <c r="G7391" s="4">
        <f t="shared" si="231"/>
        <v>0</v>
      </c>
    </row>
    <row r="7392" spans="1:7">
      <c r="A7392" s="4">
        <v>11</v>
      </c>
      <c r="B7392" s="4">
        <v>4</v>
      </c>
      <c r="C7392" s="4">
        <v>5</v>
      </c>
      <c r="D7392" s="4">
        <v>0</v>
      </c>
      <c r="E7392" s="4">
        <f t="shared" si="230"/>
        <v>0</v>
      </c>
      <c r="F7392" s="4">
        <v>0</v>
      </c>
      <c r="G7392" s="4">
        <f t="shared" si="231"/>
        <v>0</v>
      </c>
    </row>
    <row r="7393" spans="1:7">
      <c r="A7393" s="4">
        <v>11</v>
      </c>
      <c r="B7393" s="4">
        <v>4</v>
      </c>
      <c r="C7393" s="4">
        <v>6</v>
      </c>
      <c r="D7393" s="4">
        <v>0</v>
      </c>
      <c r="E7393" s="4">
        <f t="shared" si="230"/>
        <v>0</v>
      </c>
      <c r="F7393" s="4">
        <v>0</v>
      </c>
      <c r="G7393" s="4">
        <f t="shared" si="231"/>
        <v>0</v>
      </c>
    </row>
    <row r="7394" spans="1:7">
      <c r="A7394" s="4">
        <v>11</v>
      </c>
      <c r="B7394" s="4">
        <v>4</v>
      </c>
      <c r="C7394" s="4">
        <v>7</v>
      </c>
      <c r="D7394" s="4">
        <v>79.902000000000001</v>
      </c>
      <c r="E7394" s="4">
        <f t="shared" si="230"/>
        <v>7.9902000000000001E-2</v>
      </c>
      <c r="F7394" s="4">
        <v>9.8369999999999997</v>
      </c>
      <c r="G7394" s="4">
        <f t="shared" si="231"/>
        <v>9.8370000000000003E-3</v>
      </c>
    </row>
    <row r="7395" spans="1:7">
      <c r="A7395" s="4">
        <v>11</v>
      </c>
      <c r="B7395" s="4">
        <v>4</v>
      </c>
      <c r="C7395" s="4">
        <v>8</v>
      </c>
      <c r="D7395" s="4">
        <v>261.28300000000002</v>
      </c>
      <c r="E7395" s="4">
        <f t="shared" si="230"/>
        <v>0.26128300000000004</v>
      </c>
      <c r="F7395" s="4">
        <v>87.320999999999998</v>
      </c>
      <c r="G7395" s="4">
        <f t="shared" si="231"/>
        <v>8.7320999999999996E-2</v>
      </c>
    </row>
    <row r="7396" spans="1:7">
      <c r="A7396" s="4">
        <v>11</v>
      </c>
      <c r="B7396" s="4">
        <v>4</v>
      </c>
      <c r="C7396" s="4">
        <v>9</v>
      </c>
      <c r="D7396" s="4">
        <v>420.45400000000001</v>
      </c>
      <c r="E7396" s="4">
        <f t="shared" si="230"/>
        <v>0.42045399999999999</v>
      </c>
      <c r="F7396" s="4">
        <v>198.071</v>
      </c>
      <c r="G7396" s="4">
        <f t="shared" si="231"/>
        <v>0.198071</v>
      </c>
    </row>
    <row r="7397" spans="1:7">
      <c r="A7397" s="4">
        <v>11</v>
      </c>
      <c r="B7397" s="4">
        <v>4</v>
      </c>
      <c r="C7397" s="4">
        <v>10</v>
      </c>
      <c r="D7397" s="4">
        <v>513.721</v>
      </c>
      <c r="E7397" s="4">
        <f t="shared" si="230"/>
        <v>0.51372099999999998</v>
      </c>
      <c r="F7397" s="4">
        <v>310.68900000000002</v>
      </c>
      <c r="G7397" s="4">
        <f t="shared" si="231"/>
        <v>0.31068900000000005</v>
      </c>
    </row>
    <row r="7398" spans="1:7">
      <c r="A7398" s="4">
        <v>11</v>
      </c>
      <c r="B7398" s="4">
        <v>4</v>
      </c>
      <c r="C7398" s="4">
        <v>11</v>
      </c>
      <c r="D7398" s="4">
        <v>552.08399999999995</v>
      </c>
      <c r="E7398" s="4">
        <f t="shared" si="230"/>
        <v>0.55208399999999991</v>
      </c>
      <c r="F7398" s="4">
        <v>387.01</v>
      </c>
      <c r="G7398" s="4">
        <f t="shared" si="231"/>
        <v>0.38700999999999997</v>
      </c>
    </row>
    <row r="7399" spans="1:7">
      <c r="A7399" s="4">
        <v>11</v>
      </c>
      <c r="B7399" s="4">
        <v>4</v>
      </c>
      <c r="C7399" s="4">
        <v>12</v>
      </c>
      <c r="D7399" s="4">
        <v>485.029</v>
      </c>
      <c r="E7399" s="4">
        <f t="shared" si="230"/>
        <v>0.48502899999999999</v>
      </c>
      <c r="F7399" s="4">
        <v>373.762</v>
      </c>
      <c r="G7399" s="4">
        <f t="shared" si="231"/>
        <v>0.37376199999999998</v>
      </c>
    </row>
    <row r="7400" spans="1:7">
      <c r="A7400" s="4">
        <v>11</v>
      </c>
      <c r="B7400" s="4">
        <v>4</v>
      </c>
      <c r="C7400" s="4">
        <v>13</v>
      </c>
      <c r="D7400" s="4">
        <v>487.178</v>
      </c>
      <c r="E7400" s="4">
        <f t="shared" si="230"/>
        <v>0.487178</v>
      </c>
      <c r="F7400" s="4">
        <v>415.101</v>
      </c>
      <c r="G7400" s="4">
        <f t="shared" si="231"/>
        <v>0.415101</v>
      </c>
    </row>
    <row r="7401" spans="1:7">
      <c r="A7401" s="4">
        <v>11</v>
      </c>
      <c r="B7401" s="4">
        <v>4</v>
      </c>
      <c r="C7401" s="4">
        <v>14</v>
      </c>
      <c r="D7401" s="4">
        <v>312.64299999999997</v>
      </c>
      <c r="E7401" s="4">
        <f t="shared" si="230"/>
        <v>0.31264299999999995</v>
      </c>
      <c r="F7401" s="4">
        <v>288.45</v>
      </c>
      <c r="G7401" s="4">
        <f t="shared" si="231"/>
        <v>0.28844999999999998</v>
      </c>
    </row>
    <row r="7402" spans="1:7">
      <c r="A7402" s="4">
        <v>11</v>
      </c>
      <c r="B7402" s="4">
        <v>4</v>
      </c>
      <c r="C7402" s="4">
        <v>15</v>
      </c>
      <c r="D7402" s="4">
        <v>205.65700000000001</v>
      </c>
      <c r="E7402" s="4">
        <f t="shared" si="230"/>
        <v>0.20565700000000001</v>
      </c>
      <c r="F7402" s="4">
        <v>223.62</v>
      </c>
      <c r="G7402" s="4">
        <f t="shared" si="231"/>
        <v>0.22362000000000001</v>
      </c>
    </row>
    <row r="7403" spans="1:7">
      <c r="A7403" s="4">
        <v>11</v>
      </c>
      <c r="B7403" s="4">
        <v>4</v>
      </c>
      <c r="C7403" s="4">
        <v>16</v>
      </c>
      <c r="D7403" s="4">
        <v>50.290999999999997</v>
      </c>
      <c r="E7403" s="4">
        <f t="shared" si="230"/>
        <v>5.0290999999999995E-2</v>
      </c>
      <c r="F7403" s="4">
        <v>59.683999999999997</v>
      </c>
      <c r="G7403" s="4">
        <f t="shared" si="231"/>
        <v>5.9684000000000001E-2</v>
      </c>
    </row>
    <row r="7404" spans="1:7">
      <c r="A7404" s="4">
        <v>11</v>
      </c>
      <c r="B7404" s="4">
        <v>4</v>
      </c>
      <c r="C7404" s="4">
        <v>17</v>
      </c>
      <c r="D7404" s="4">
        <v>0</v>
      </c>
      <c r="E7404" s="4">
        <f t="shared" si="230"/>
        <v>0</v>
      </c>
      <c r="F7404" s="4">
        <v>4.5999999999999999E-2</v>
      </c>
      <c r="G7404" s="4">
        <f t="shared" si="231"/>
        <v>4.6E-5</v>
      </c>
    </row>
    <row r="7405" spans="1:7">
      <c r="A7405" s="4">
        <v>11</v>
      </c>
      <c r="B7405" s="4">
        <v>4</v>
      </c>
      <c r="C7405" s="4">
        <v>18</v>
      </c>
      <c r="D7405" s="4">
        <v>0</v>
      </c>
      <c r="E7405" s="4">
        <f t="shared" si="230"/>
        <v>0</v>
      </c>
      <c r="F7405" s="4">
        <v>0</v>
      </c>
      <c r="G7405" s="4">
        <f t="shared" si="231"/>
        <v>0</v>
      </c>
    </row>
    <row r="7406" spans="1:7">
      <c r="A7406" s="4">
        <v>11</v>
      </c>
      <c r="B7406" s="4">
        <v>4</v>
      </c>
      <c r="C7406" s="4">
        <v>19</v>
      </c>
      <c r="D7406" s="4">
        <v>0</v>
      </c>
      <c r="E7406" s="4">
        <f t="shared" si="230"/>
        <v>0</v>
      </c>
      <c r="F7406" s="4">
        <v>0</v>
      </c>
      <c r="G7406" s="4">
        <f t="shared" si="231"/>
        <v>0</v>
      </c>
    </row>
    <row r="7407" spans="1:7">
      <c r="A7407" s="4">
        <v>11</v>
      </c>
      <c r="B7407" s="4">
        <v>4</v>
      </c>
      <c r="C7407" s="4">
        <v>20</v>
      </c>
      <c r="D7407" s="4">
        <v>0</v>
      </c>
      <c r="E7407" s="4">
        <f t="shared" si="230"/>
        <v>0</v>
      </c>
      <c r="F7407" s="4">
        <v>0</v>
      </c>
      <c r="G7407" s="4">
        <f t="shared" si="231"/>
        <v>0</v>
      </c>
    </row>
    <row r="7408" spans="1:7">
      <c r="A7408" s="4">
        <v>11</v>
      </c>
      <c r="B7408" s="4">
        <v>4</v>
      </c>
      <c r="C7408" s="4">
        <v>21</v>
      </c>
      <c r="D7408" s="4">
        <v>0</v>
      </c>
      <c r="E7408" s="4">
        <f t="shared" si="230"/>
        <v>0</v>
      </c>
      <c r="F7408" s="4">
        <v>0</v>
      </c>
      <c r="G7408" s="4">
        <f t="shared" si="231"/>
        <v>0</v>
      </c>
    </row>
    <row r="7409" spans="1:7">
      <c r="A7409" s="4">
        <v>11</v>
      </c>
      <c r="B7409" s="4">
        <v>4</v>
      </c>
      <c r="C7409" s="4">
        <v>22</v>
      </c>
      <c r="D7409" s="4">
        <v>0</v>
      </c>
      <c r="E7409" s="4">
        <f t="shared" si="230"/>
        <v>0</v>
      </c>
      <c r="F7409" s="4">
        <v>0</v>
      </c>
      <c r="G7409" s="4">
        <f t="shared" si="231"/>
        <v>0</v>
      </c>
    </row>
    <row r="7410" spans="1:7">
      <c r="A7410" s="4">
        <v>11</v>
      </c>
      <c r="B7410" s="4">
        <v>4</v>
      </c>
      <c r="C7410" s="4">
        <v>23</v>
      </c>
      <c r="D7410" s="4">
        <v>0</v>
      </c>
      <c r="E7410" s="4">
        <f t="shared" si="230"/>
        <v>0</v>
      </c>
      <c r="F7410" s="4">
        <v>0</v>
      </c>
      <c r="G7410" s="4">
        <f t="shared" si="231"/>
        <v>0</v>
      </c>
    </row>
    <row r="7411" spans="1:7">
      <c r="A7411" s="4">
        <v>11</v>
      </c>
      <c r="B7411" s="4">
        <v>5</v>
      </c>
      <c r="C7411" s="4">
        <v>0</v>
      </c>
      <c r="D7411" s="4">
        <v>0</v>
      </c>
      <c r="E7411" s="4">
        <f t="shared" si="230"/>
        <v>0</v>
      </c>
      <c r="F7411" s="4">
        <v>0</v>
      </c>
      <c r="G7411" s="4">
        <f t="shared" si="231"/>
        <v>0</v>
      </c>
    </row>
    <row r="7412" spans="1:7">
      <c r="A7412" s="4">
        <v>11</v>
      </c>
      <c r="B7412" s="4">
        <v>5</v>
      </c>
      <c r="C7412" s="4">
        <v>1</v>
      </c>
      <c r="D7412" s="4">
        <v>0</v>
      </c>
      <c r="E7412" s="4">
        <f t="shared" si="230"/>
        <v>0</v>
      </c>
      <c r="F7412" s="4">
        <v>0</v>
      </c>
      <c r="G7412" s="4">
        <f t="shared" si="231"/>
        <v>0</v>
      </c>
    </row>
    <row r="7413" spans="1:7">
      <c r="A7413" s="4">
        <v>11</v>
      </c>
      <c r="B7413" s="4">
        <v>5</v>
      </c>
      <c r="C7413" s="4">
        <v>2</v>
      </c>
      <c r="D7413" s="4">
        <v>0</v>
      </c>
      <c r="E7413" s="4">
        <f t="shared" si="230"/>
        <v>0</v>
      </c>
      <c r="F7413" s="4">
        <v>0</v>
      </c>
      <c r="G7413" s="4">
        <f t="shared" si="231"/>
        <v>0</v>
      </c>
    </row>
    <row r="7414" spans="1:7">
      <c r="A7414" s="4">
        <v>11</v>
      </c>
      <c r="B7414" s="4">
        <v>5</v>
      </c>
      <c r="C7414" s="4">
        <v>3</v>
      </c>
      <c r="D7414" s="4">
        <v>0</v>
      </c>
      <c r="E7414" s="4">
        <f t="shared" si="230"/>
        <v>0</v>
      </c>
      <c r="F7414" s="4">
        <v>0</v>
      </c>
      <c r="G7414" s="4">
        <f t="shared" si="231"/>
        <v>0</v>
      </c>
    </row>
    <row r="7415" spans="1:7">
      <c r="A7415" s="4">
        <v>11</v>
      </c>
      <c r="B7415" s="4">
        <v>5</v>
      </c>
      <c r="C7415" s="4">
        <v>4</v>
      </c>
      <c r="D7415" s="4">
        <v>0</v>
      </c>
      <c r="E7415" s="4">
        <f t="shared" si="230"/>
        <v>0</v>
      </c>
      <c r="F7415" s="4">
        <v>0</v>
      </c>
      <c r="G7415" s="4">
        <f t="shared" si="231"/>
        <v>0</v>
      </c>
    </row>
    <row r="7416" spans="1:7">
      <c r="A7416" s="4">
        <v>11</v>
      </c>
      <c r="B7416" s="4">
        <v>5</v>
      </c>
      <c r="C7416" s="4">
        <v>5</v>
      </c>
      <c r="D7416" s="4">
        <v>0</v>
      </c>
      <c r="E7416" s="4">
        <f t="shared" si="230"/>
        <v>0</v>
      </c>
      <c r="F7416" s="4">
        <v>0</v>
      </c>
      <c r="G7416" s="4">
        <f t="shared" si="231"/>
        <v>0</v>
      </c>
    </row>
    <row r="7417" spans="1:7">
      <c r="A7417" s="4">
        <v>11</v>
      </c>
      <c r="B7417" s="4">
        <v>5</v>
      </c>
      <c r="C7417" s="4">
        <v>6</v>
      </c>
      <c r="D7417" s="4">
        <v>0</v>
      </c>
      <c r="E7417" s="4">
        <f t="shared" si="230"/>
        <v>0</v>
      </c>
      <c r="F7417" s="4">
        <v>0</v>
      </c>
      <c r="G7417" s="4">
        <f t="shared" si="231"/>
        <v>0</v>
      </c>
    </row>
    <row r="7418" spans="1:7">
      <c r="A7418" s="4">
        <v>11</v>
      </c>
      <c r="B7418" s="4">
        <v>5</v>
      </c>
      <c r="C7418" s="4">
        <v>7</v>
      </c>
      <c r="D7418" s="4">
        <v>8.9610000000000003</v>
      </c>
      <c r="E7418" s="4">
        <f t="shared" si="230"/>
        <v>8.9610000000000002E-3</v>
      </c>
      <c r="F7418" s="4">
        <v>8.6579999999999995</v>
      </c>
      <c r="G7418" s="4">
        <f t="shared" si="231"/>
        <v>8.657999999999999E-3</v>
      </c>
    </row>
    <row r="7419" spans="1:7">
      <c r="A7419" s="4">
        <v>11</v>
      </c>
      <c r="B7419" s="4">
        <v>5</v>
      </c>
      <c r="C7419" s="4">
        <v>8</v>
      </c>
      <c r="D7419" s="4">
        <v>37.884</v>
      </c>
      <c r="E7419" s="4">
        <f t="shared" si="230"/>
        <v>3.7884000000000001E-2</v>
      </c>
      <c r="F7419" s="4">
        <v>35.408999999999999</v>
      </c>
      <c r="G7419" s="4">
        <f t="shared" si="231"/>
        <v>3.5408999999999996E-2</v>
      </c>
    </row>
    <row r="7420" spans="1:7">
      <c r="A7420" s="4">
        <v>11</v>
      </c>
      <c r="B7420" s="4">
        <v>5</v>
      </c>
      <c r="C7420" s="4">
        <v>9</v>
      </c>
      <c r="D7420" s="4">
        <v>80.606999999999999</v>
      </c>
      <c r="E7420" s="4">
        <f t="shared" si="230"/>
        <v>8.0606999999999998E-2</v>
      </c>
      <c r="F7420" s="4">
        <v>76.754000000000005</v>
      </c>
      <c r="G7420" s="4">
        <f t="shared" si="231"/>
        <v>7.6754000000000003E-2</v>
      </c>
    </row>
    <row r="7421" spans="1:7">
      <c r="A7421" s="4">
        <v>11</v>
      </c>
      <c r="B7421" s="4">
        <v>5</v>
      </c>
      <c r="C7421" s="4">
        <v>10</v>
      </c>
      <c r="D7421" s="4">
        <v>111.48</v>
      </c>
      <c r="E7421" s="4">
        <f t="shared" si="230"/>
        <v>0.11148000000000001</v>
      </c>
      <c r="F7421" s="4">
        <v>104.76600000000001</v>
      </c>
      <c r="G7421" s="4">
        <f t="shared" si="231"/>
        <v>0.10476600000000001</v>
      </c>
    </row>
    <row r="7422" spans="1:7">
      <c r="A7422" s="4">
        <v>11</v>
      </c>
      <c r="B7422" s="4">
        <v>5</v>
      </c>
      <c r="C7422" s="4">
        <v>11</v>
      </c>
      <c r="D7422" s="4">
        <v>117.486</v>
      </c>
      <c r="E7422" s="4">
        <f t="shared" si="230"/>
        <v>0.11748600000000001</v>
      </c>
      <c r="F7422" s="4">
        <v>112.273</v>
      </c>
      <c r="G7422" s="4">
        <f t="shared" si="231"/>
        <v>0.112273</v>
      </c>
    </row>
    <row r="7423" spans="1:7">
      <c r="A7423" s="4">
        <v>11</v>
      </c>
      <c r="B7423" s="4">
        <v>5</v>
      </c>
      <c r="C7423" s="4">
        <v>12</v>
      </c>
      <c r="D7423" s="4">
        <v>233.863</v>
      </c>
      <c r="E7423" s="4">
        <f t="shared" si="230"/>
        <v>0.23386299999999999</v>
      </c>
      <c r="F7423" s="4">
        <v>219.107</v>
      </c>
      <c r="G7423" s="4">
        <f t="shared" si="231"/>
        <v>0.219107</v>
      </c>
    </row>
    <row r="7424" spans="1:7">
      <c r="A7424" s="4">
        <v>11</v>
      </c>
      <c r="B7424" s="4">
        <v>5</v>
      </c>
      <c r="C7424" s="4">
        <v>13</v>
      </c>
      <c r="D7424" s="4">
        <v>206.4</v>
      </c>
      <c r="E7424" s="4">
        <f t="shared" si="230"/>
        <v>0.2064</v>
      </c>
      <c r="F7424" s="4">
        <v>198.16800000000001</v>
      </c>
      <c r="G7424" s="4">
        <f t="shared" si="231"/>
        <v>0.19816800000000001</v>
      </c>
    </row>
    <row r="7425" spans="1:7">
      <c r="A7425" s="4">
        <v>11</v>
      </c>
      <c r="B7425" s="4">
        <v>5</v>
      </c>
      <c r="C7425" s="4">
        <v>14</v>
      </c>
      <c r="D7425" s="4">
        <v>168.67</v>
      </c>
      <c r="E7425" s="4">
        <f t="shared" si="230"/>
        <v>0.16866999999999999</v>
      </c>
      <c r="F7425" s="4">
        <v>165.946</v>
      </c>
      <c r="G7425" s="4">
        <f t="shared" si="231"/>
        <v>0.16594600000000001</v>
      </c>
    </row>
    <row r="7426" spans="1:7">
      <c r="A7426" s="4">
        <v>11</v>
      </c>
      <c r="B7426" s="4">
        <v>5</v>
      </c>
      <c r="C7426" s="4">
        <v>15</v>
      </c>
      <c r="D7426" s="4">
        <v>169.77199999999999</v>
      </c>
      <c r="E7426" s="4">
        <f t="shared" si="230"/>
        <v>0.16977199999999998</v>
      </c>
      <c r="F7426" s="4">
        <v>185.697</v>
      </c>
      <c r="G7426" s="4">
        <f t="shared" si="231"/>
        <v>0.185697</v>
      </c>
    </row>
    <row r="7427" spans="1:7">
      <c r="A7427" s="4">
        <v>11</v>
      </c>
      <c r="B7427" s="4">
        <v>5</v>
      </c>
      <c r="C7427" s="4">
        <v>16</v>
      </c>
      <c r="D7427" s="4">
        <v>76.647999999999996</v>
      </c>
      <c r="E7427" s="4">
        <f t="shared" si="230"/>
        <v>7.6647999999999994E-2</v>
      </c>
      <c r="F7427" s="4">
        <v>129.13499999999999</v>
      </c>
      <c r="G7427" s="4">
        <f t="shared" si="231"/>
        <v>0.129135</v>
      </c>
    </row>
    <row r="7428" spans="1:7">
      <c r="A7428" s="4">
        <v>11</v>
      </c>
      <c r="B7428" s="4">
        <v>5</v>
      </c>
      <c r="C7428" s="4">
        <v>17</v>
      </c>
      <c r="D7428" s="4">
        <v>7.3540000000000001</v>
      </c>
      <c r="E7428" s="4">
        <f t="shared" si="230"/>
        <v>7.3540000000000003E-3</v>
      </c>
      <c r="F7428" s="4">
        <v>9.7949999999999999</v>
      </c>
      <c r="G7428" s="4">
        <f t="shared" si="231"/>
        <v>9.7949999999999999E-3</v>
      </c>
    </row>
    <row r="7429" spans="1:7">
      <c r="A7429" s="4">
        <v>11</v>
      </c>
      <c r="B7429" s="4">
        <v>5</v>
      </c>
      <c r="C7429" s="4">
        <v>18</v>
      </c>
      <c r="D7429" s="4">
        <v>0</v>
      </c>
      <c r="E7429" s="4">
        <f t="shared" si="230"/>
        <v>0</v>
      </c>
      <c r="F7429" s="4">
        <v>0</v>
      </c>
      <c r="G7429" s="4">
        <f t="shared" si="231"/>
        <v>0</v>
      </c>
    </row>
    <row r="7430" spans="1:7">
      <c r="A7430" s="4">
        <v>11</v>
      </c>
      <c r="B7430" s="4">
        <v>5</v>
      </c>
      <c r="C7430" s="4">
        <v>19</v>
      </c>
      <c r="D7430" s="4">
        <v>0</v>
      </c>
      <c r="E7430" s="4">
        <f t="shared" si="230"/>
        <v>0</v>
      </c>
      <c r="F7430" s="4">
        <v>0</v>
      </c>
      <c r="G7430" s="4">
        <f t="shared" si="231"/>
        <v>0</v>
      </c>
    </row>
    <row r="7431" spans="1:7">
      <c r="A7431" s="4">
        <v>11</v>
      </c>
      <c r="B7431" s="4">
        <v>5</v>
      </c>
      <c r="C7431" s="4">
        <v>20</v>
      </c>
      <c r="D7431" s="4">
        <v>0</v>
      </c>
      <c r="E7431" s="4">
        <f t="shared" si="230"/>
        <v>0</v>
      </c>
      <c r="F7431" s="4">
        <v>0</v>
      </c>
      <c r="G7431" s="4">
        <f t="shared" si="231"/>
        <v>0</v>
      </c>
    </row>
    <row r="7432" spans="1:7">
      <c r="A7432" s="4">
        <v>11</v>
      </c>
      <c r="B7432" s="4">
        <v>5</v>
      </c>
      <c r="C7432" s="4">
        <v>21</v>
      </c>
      <c r="D7432" s="4">
        <v>0</v>
      </c>
      <c r="E7432" s="4">
        <f t="shared" si="230"/>
        <v>0</v>
      </c>
      <c r="F7432" s="4">
        <v>0</v>
      </c>
      <c r="G7432" s="4">
        <f t="shared" si="231"/>
        <v>0</v>
      </c>
    </row>
    <row r="7433" spans="1:7">
      <c r="A7433" s="4">
        <v>11</v>
      </c>
      <c r="B7433" s="4">
        <v>5</v>
      </c>
      <c r="C7433" s="4">
        <v>22</v>
      </c>
      <c r="D7433" s="4">
        <v>0</v>
      </c>
      <c r="E7433" s="4">
        <f t="shared" si="230"/>
        <v>0</v>
      </c>
      <c r="F7433" s="4">
        <v>0</v>
      </c>
      <c r="G7433" s="4">
        <f t="shared" si="231"/>
        <v>0</v>
      </c>
    </row>
    <row r="7434" spans="1:7">
      <c r="A7434" s="4">
        <v>11</v>
      </c>
      <c r="B7434" s="4">
        <v>5</v>
      </c>
      <c r="C7434" s="4">
        <v>23</v>
      </c>
      <c r="D7434" s="4">
        <v>0</v>
      </c>
      <c r="E7434" s="4">
        <f t="shared" si="230"/>
        <v>0</v>
      </c>
      <c r="F7434" s="4">
        <v>0</v>
      </c>
      <c r="G7434" s="4">
        <f t="shared" si="231"/>
        <v>0</v>
      </c>
    </row>
    <row r="7435" spans="1:7">
      <c r="A7435" s="4">
        <v>11</v>
      </c>
      <c r="B7435" s="4">
        <v>6</v>
      </c>
      <c r="C7435" s="4">
        <v>0</v>
      </c>
      <c r="D7435" s="4">
        <v>0</v>
      </c>
      <c r="E7435" s="4">
        <f t="shared" si="230"/>
        <v>0</v>
      </c>
      <c r="F7435" s="4">
        <v>0</v>
      </c>
      <c r="G7435" s="4">
        <f t="shared" si="231"/>
        <v>0</v>
      </c>
    </row>
    <row r="7436" spans="1:7">
      <c r="A7436" s="4">
        <v>11</v>
      </c>
      <c r="B7436" s="4">
        <v>6</v>
      </c>
      <c r="C7436" s="4">
        <v>1</v>
      </c>
      <c r="D7436" s="4">
        <v>0</v>
      </c>
      <c r="E7436" s="4">
        <f t="shared" si="230"/>
        <v>0</v>
      </c>
      <c r="F7436" s="4">
        <v>0</v>
      </c>
      <c r="G7436" s="4">
        <f t="shared" si="231"/>
        <v>0</v>
      </c>
    </row>
    <row r="7437" spans="1:7">
      <c r="A7437" s="4">
        <v>11</v>
      </c>
      <c r="B7437" s="4">
        <v>6</v>
      </c>
      <c r="C7437" s="4">
        <v>2</v>
      </c>
      <c r="D7437" s="4">
        <v>0</v>
      </c>
      <c r="E7437" s="4">
        <f t="shared" si="230"/>
        <v>0</v>
      </c>
      <c r="F7437" s="4">
        <v>0</v>
      </c>
      <c r="G7437" s="4">
        <f t="shared" si="231"/>
        <v>0</v>
      </c>
    </row>
    <row r="7438" spans="1:7">
      <c r="A7438" s="4">
        <v>11</v>
      </c>
      <c r="B7438" s="4">
        <v>6</v>
      </c>
      <c r="C7438" s="4">
        <v>3</v>
      </c>
      <c r="D7438" s="4">
        <v>0</v>
      </c>
      <c r="E7438" s="4">
        <f t="shared" si="230"/>
        <v>0</v>
      </c>
      <c r="F7438" s="4">
        <v>0</v>
      </c>
      <c r="G7438" s="4">
        <f t="shared" si="231"/>
        <v>0</v>
      </c>
    </row>
    <row r="7439" spans="1:7">
      <c r="A7439" s="4">
        <v>11</v>
      </c>
      <c r="B7439" s="4">
        <v>6</v>
      </c>
      <c r="C7439" s="4">
        <v>4</v>
      </c>
      <c r="D7439" s="4">
        <v>0</v>
      </c>
      <c r="E7439" s="4">
        <f t="shared" si="230"/>
        <v>0</v>
      </c>
      <c r="F7439" s="4">
        <v>0</v>
      </c>
      <c r="G7439" s="4">
        <f t="shared" si="231"/>
        <v>0</v>
      </c>
    </row>
    <row r="7440" spans="1:7">
      <c r="A7440" s="4">
        <v>11</v>
      </c>
      <c r="B7440" s="4">
        <v>6</v>
      </c>
      <c r="C7440" s="4">
        <v>5</v>
      </c>
      <c r="D7440" s="4">
        <v>0</v>
      </c>
      <c r="E7440" s="4">
        <f t="shared" si="230"/>
        <v>0</v>
      </c>
      <c r="F7440" s="4">
        <v>0</v>
      </c>
      <c r="G7440" s="4">
        <f t="shared" si="231"/>
        <v>0</v>
      </c>
    </row>
    <row r="7441" spans="1:7">
      <c r="A7441" s="4">
        <v>11</v>
      </c>
      <c r="B7441" s="4">
        <v>6</v>
      </c>
      <c r="C7441" s="4">
        <v>6</v>
      </c>
      <c r="D7441" s="4">
        <v>0</v>
      </c>
      <c r="E7441" s="4">
        <f t="shared" si="230"/>
        <v>0</v>
      </c>
      <c r="F7441" s="4">
        <v>0</v>
      </c>
      <c r="G7441" s="4">
        <f t="shared" si="231"/>
        <v>0</v>
      </c>
    </row>
    <row r="7442" spans="1:7">
      <c r="A7442" s="4">
        <v>11</v>
      </c>
      <c r="B7442" s="4">
        <v>6</v>
      </c>
      <c r="C7442" s="4">
        <v>7</v>
      </c>
      <c r="D7442" s="4">
        <v>94.724000000000004</v>
      </c>
      <c r="E7442" s="4">
        <f t="shared" si="230"/>
        <v>9.4724000000000003E-2</v>
      </c>
      <c r="F7442" s="4">
        <v>28.513999999999999</v>
      </c>
      <c r="G7442" s="4">
        <f t="shared" si="231"/>
        <v>2.8513999999999998E-2</v>
      </c>
    </row>
    <row r="7443" spans="1:7">
      <c r="A7443" s="4">
        <v>11</v>
      </c>
      <c r="B7443" s="4">
        <v>6</v>
      </c>
      <c r="C7443" s="4">
        <v>8</v>
      </c>
      <c r="D7443" s="4">
        <v>211.495</v>
      </c>
      <c r="E7443" s="4">
        <f t="shared" si="230"/>
        <v>0.21149500000000002</v>
      </c>
      <c r="F7443" s="4">
        <v>43.054000000000002</v>
      </c>
      <c r="G7443" s="4">
        <f t="shared" si="231"/>
        <v>4.3054000000000002E-2</v>
      </c>
    </row>
    <row r="7444" spans="1:7">
      <c r="A7444" s="4">
        <v>11</v>
      </c>
      <c r="B7444" s="4">
        <v>6</v>
      </c>
      <c r="C7444" s="4">
        <v>9</v>
      </c>
      <c r="D7444" s="4">
        <v>435.065</v>
      </c>
      <c r="E7444" s="4">
        <f t="shared" ref="E7444:E7507" si="232">D7444/1000</f>
        <v>0.43506499999999998</v>
      </c>
      <c r="F7444" s="4">
        <v>104.07299999999999</v>
      </c>
      <c r="G7444" s="4">
        <f t="shared" ref="G7444:G7507" si="233">F7444/1000</f>
        <v>0.104073</v>
      </c>
    </row>
    <row r="7445" spans="1:7">
      <c r="A7445" s="4">
        <v>11</v>
      </c>
      <c r="B7445" s="4">
        <v>6</v>
      </c>
      <c r="C7445" s="4">
        <v>10</v>
      </c>
      <c r="D7445" s="4">
        <v>468.471</v>
      </c>
      <c r="E7445" s="4">
        <f t="shared" si="232"/>
        <v>0.46847100000000003</v>
      </c>
      <c r="F7445" s="4">
        <v>272.76799999999997</v>
      </c>
      <c r="G7445" s="4">
        <f t="shared" si="233"/>
        <v>0.27276799999999995</v>
      </c>
    </row>
    <row r="7446" spans="1:7">
      <c r="A7446" s="4">
        <v>11</v>
      </c>
      <c r="B7446" s="4">
        <v>6</v>
      </c>
      <c r="C7446" s="4">
        <v>11</v>
      </c>
      <c r="D7446" s="4">
        <v>602.04999999999995</v>
      </c>
      <c r="E7446" s="4">
        <f t="shared" si="232"/>
        <v>0.60204999999999997</v>
      </c>
      <c r="F7446" s="4">
        <v>426.39</v>
      </c>
      <c r="G7446" s="4">
        <f t="shared" si="233"/>
        <v>0.42638999999999999</v>
      </c>
    </row>
    <row r="7447" spans="1:7">
      <c r="A7447" s="4">
        <v>11</v>
      </c>
      <c r="B7447" s="4">
        <v>6</v>
      </c>
      <c r="C7447" s="4">
        <v>12</v>
      </c>
      <c r="D7447" s="4">
        <v>626.48699999999997</v>
      </c>
      <c r="E7447" s="4">
        <f t="shared" si="232"/>
        <v>0.62648700000000002</v>
      </c>
      <c r="F7447" s="4">
        <v>490.15100000000001</v>
      </c>
      <c r="G7447" s="4">
        <f t="shared" si="233"/>
        <v>0.490151</v>
      </c>
    </row>
    <row r="7448" spans="1:7">
      <c r="A7448" s="4">
        <v>11</v>
      </c>
      <c r="B7448" s="4">
        <v>6</v>
      </c>
      <c r="C7448" s="4">
        <v>13</v>
      </c>
      <c r="D7448" s="4">
        <v>561.90899999999999</v>
      </c>
      <c r="E7448" s="4">
        <f t="shared" si="232"/>
        <v>0.56190899999999999</v>
      </c>
      <c r="F7448" s="4">
        <v>480.56299999999999</v>
      </c>
      <c r="G7448" s="4">
        <f t="shared" si="233"/>
        <v>0.48056299999999996</v>
      </c>
    </row>
    <row r="7449" spans="1:7">
      <c r="A7449" s="4">
        <v>11</v>
      </c>
      <c r="B7449" s="4">
        <v>6</v>
      </c>
      <c r="C7449" s="4">
        <v>14</v>
      </c>
      <c r="D7449" s="4">
        <v>444.2</v>
      </c>
      <c r="E7449" s="4">
        <f t="shared" si="232"/>
        <v>0.44419999999999998</v>
      </c>
      <c r="F7449" s="4">
        <v>415.04300000000001</v>
      </c>
      <c r="G7449" s="4">
        <f t="shared" si="233"/>
        <v>0.415043</v>
      </c>
    </row>
    <row r="7450" spans="1:7">
      <c r="A7450" s="4">
        <v>11</v>
      </c>
      <c r="B7450" s="4">
        <v>6</v>
      </c>
      <c r="C7450" s="4">
        <v>15</v>
      </c>
      <c r="D7450" s="4">
        <v>277.05599999999998</v>
      </c>
      <c r="E7450" s="4">
        <f t="shared" si="232"/>
        <v>0.27705599999999997</v>
      </c>
      <c r="F7450" s="4">
        <v>294.17700000000002</v>
      </c>
      <c r="G7450" s="4">
        <f t="shared" si="233"/>
        <v>0.29417700000000002</v>
      </c>
    </row>
    <row r="7451" spans="1:7">
      <c r="A7451" s="4">
        <v>11</v>
      </c>
      <c r="B7451" s="4">
        <v>6</v>
      </c>
      <c r="C7451" s="4">
        <v>16</v>
      </c>
      <c r="D7451" s="4">
        <v>72.965000000000003</v>
      </c>
      <c r="E7451" s="4">
        <f t="shared" si="232"/>
        <v>7.2965000000000002E-2</v>
      </c>
      <c r="F7451" s="4">
        <v>120.66500000000001</v>
      </c>
      <c r="G7451" s="4">
        <f t="shared" si="233"/>
        <v>0.12066500000000001</v>
      </c>
    </row>
    <row r="7452" spans="1:7">
      <c r="A7452" s="4">
        <v>11</v>
      </c>
      <c r="B7452" s="4">
        <v>6</v>
      </c>
      <c r="C7452" s="4">
        <v>17</v>
      </c>
      <c r="D7452" s="4">
        <v>0.88</v>
      </c>
      <c r="E7452" s="4">
        <f t="shared" si="232"/>
        <v>8.8000000000000003E-4</v>
      </c>
      <c r="F7452" s="4">
        <v>2.9359999999999999</v>
      </c>
      <c r="G7452" s="4">
        <f t="shared" si="233"/>
        <v>2.9359999999999998E-3</v>
      </c>
    </row>
    <row r="7453" spans="1:7">
      <c r="A7453" s="4">
        <v>11</v>
      </c>
      <c r="B7453" s="4">
        <v>6</v>
      </c>
      <c r="C7453" s="4">
        <v>18</v>
      </c>
      <c r="D7453" s="4">
        <v>0</v>
      </c>
      <c r="E7453" s="4">
        <f t="shared" si="232"/>
        <v>0</v>
      </c>
      <c r="F7453" s="4">
        <v>0</v>
      </c>
      <c r="G7453" s="4">
        <f t="shared" si="233"/>
        <v>0</v>
      </c>
    </row>
    <row r="7454" spans="1:7">
      <c r="A7454" s="4">
        <v>11</v>
      </c>
      <c r="B7454" s="4">
        <v>6</v>
      </c>
      <c r="C7454" s="4">
        <v>19</v>
      </c>
      <c r="D7454" s="4">
        <v>0</v>
      </c>
      <c r="E7454" s="4">
        <f t="shared" si="232"/>
        <v>0</v>
      </c>
      <c r="F7454" s="4">
        <v>0</v>
      </c>
      <c r="G7454" s="4">
        <f t="shared" si="233"/>
        <v>0</v>
      </c>
    </row>
    <row r="7455" spans="1:7">
      <c r="A7455" s="4">
        <v>11</v>
      </c>
      <c r="B7455" s="4">
        <v>6</v>
      </c>
      <c r="C7455" s="4">
        <v>20</v>
      </c>
      <c r="D7455" s="4">
        <v>0</v>
      </c>
      <c r="E7455" s="4">
        <f t="shared" si="232"/>
        <v>0</v>
      </c>
      <c r="F7455" s="4">
        <v>0</v>
      </c>
      <c r="G7455" s="4">
        <f t="shared" si="233"/>
        <v>0</v>
      </c>
    </row>
    <row r="7456" spans="1:7">
      <c r="A7456" s="4">
        <v>11</v>
      </c>
      <c r="B7456" s="4">
        <v>6</v>
      </c>
      <c r="C7456" s="4">
        <v>21</v>
      </c>
      <c r="D7456" s="4">
        <v>0</v>
      </c>
      <c r="E7456" s="4">
        <f t="shared" si="232"/>
        <v>0</v>
      </c>
      <c r="F7456" s="4">
        <v>0</v>
      </c>
      <c r="G7456" s="4">
        <f t="shared" si="233"/>
        <v>0</v>
      </c>
    </row>
    <row r="7457" spans="1:7">
      <c r="A7457" s="4">
        <v>11</v>
      </c>
      <c r="B7457" s="4">
        <v>6</v>
      </c>
      <c r="C7457" s="4">
        <v>22</v>
      </c>
      <c r="D7457" s="4">
        <v>0</v>
      </c>
      <c r="E7457" s="4">
        <f t="shared" si="232"/>
        <v>0</v>
      </c>
      <c r="F7457" s="4">
        <v>0</v>
      </c>
      <c r="G7457" s="4">
        <f t="shared" si="233"/>
        <v>0</v>
      </c>
    </row>
    <row r="7458" spans="1:7">
      <c r="A7458" s="4">
        <v>11</v>
      </c>
      <c r="B7458" s="4">
        <v>6</v>
      </c>
      <c r="C7458" s="4">
        <v>23</v>
      </c>
      <c r="D7458" s="4">
        <v>0</v>
      </c>
      <c r="E7458" s="4">
        <f t="shared" si="232"/>
        <v>0</v>
      </c>
      <c r="F7458" s="4">
        <v>0</v>
      </c>
      <c r="G7458" s="4">
        <f t="shared" si="233"/>
        <v>0</v>
      </c>
    </row>
    <row r="7459" spans="1:7">
      <c r="A7459" s="4">
        <v>11</v>
      </c>
      <c r="B7459" s="4">
        <v>7</v>
      </c>
      <c r="C7459" s="4">
        <v>0</v>
      </c>
      <c r="D7459" s="4">
        <v>0</v>
      </c>
      <c r="E7459" s="4">
        <f t="shared" si="232"/>
        <v>0</v>
      </c>
      <c r="F7459" s="4">
        <v>0</v>
      </c>
      <c r="G7459" s="4">
        <f t="shared" si="233"/>
        <v>0</v>
      </c>
    </row>
    <row r="7460" spans="1:7">
      <c r="A7460" s="4">
        <v>11</v>
      </c>
      <c r="B7460" s="4">
        <v>7</v>
      </c>
      <c r="C7460" s="4">
        <v>1</v>
      </c>
      <c r="D7460" s="4">
        <v>0</v>
      </c>
      <c r="E7460" s="4">
        <f t="shared" si="232"/>
        <v>0</v>
      </c>
      <c r="F7460" s="4">
        <v>0</v>
      </c>
      <c r="G7460" s="4">
        <f t="shared" si="233"/>
        <v>0</v>
      </c>
    </row>
    <row r="7461" spans="1:7">
      <c r="A7461" s="4">
        <v>11</v>
      </c>
      <c r="B7461" s="4">
        <v>7</v>
      </c>
      <c r="C7461" s="4">
        <v>2</v>
      </c>
      <c r="D7461" s="4">
        <v>0</v>
      </c>
      <c r="E7461" s="4">
        <f t="shared" si="232"/>
        <v>0</v>
      </c>
      <c r="F7461" s="4">
        <v>0</v>
      </c>
      <c r="G7461" s="4">
        <f t="shared" si="233"/>
        <v>0</v>
      </c>
    </row>
    <row r="7462" spans="1:7">
      <c r="A7462" s="4">
        <v>11</v>
      </c>
      <c r="B7462" s="4">
        <v>7</v>
      </c>
      <c r="C7462" s="4">
        <v>3</v>
      </c>
      <c r="D7462" s="4">
        <v>0</v>
      </c>
      <c r="E7462" s="4">
        <f t="shared" si="232"/>
        <v>0</v>
      </c>
      <c r="F7462" s="4">
        <v>0</v>
      </c>
      <c r="G7462" s="4">
        <f t="shared" si="233"/>
        <v>0</v>
      </c>
    </row>
    <row r="7463" spans="1:7">
      <c r="A7463" s="4">
        <v>11</v>
      </c>
      <c r="B7463" s="4">
        <v>7</v>
      </c>
      <c r="C7463" s="4">
        <v>4</v>
      </c>
      <c r="D7463" s="4">
        <v>0</v>
      </c>
      <c r="E7463" s="4">
        <f t="shared" si="232"/>
        <v>0</v>
      </c>
      <c r="F7463" s="4">
        <v>0</v>
      </c>
      <c r="G7463" s="4">
        <f t="shared" si="233"/>
        <v>0</v>
      </c>
    </row>
    <row r="7464" spans="1:7">
      <c r="A7464" s="4">
        <v>11</v>
      </c>
      <c r="B7464" s="4">
        <v>7</v>
      </c>
      <c r="C7464" s="4">
        <v>5</v>
      </c>
      <c r="D7464" s="4">
        <v>0</v>
      </c>
      <c r="E7464" s="4">
        <f t="shared" si="232"/>
        <v>0</v>
      </c>
      <c r="F7464" s="4">
        <v>0</v>
      </c>
      <c r="G7464" s="4">
        <f t="shared" si="233"/>
        <v>0</v>
      </c>
    </row>
    <row r="7465" spans="1:7">
      <c r="A7465" s="4">
        <v>11</v>
      </c>
      <c r="B7465" s="4">
        <v>7</v>
      </c>
      <c r="C7465" s="4">
        <v>6</v>
      </c>
      <c r="D7465" s="4">
        <v>0</v>
      </c>
      <c r="E7465" s="4">
        <f t="shared" si="232"/>
        <v>0</v>
      </c>
      <c r="F7465" s="4">
        <v>0</v>
      </c>
      <c r="G7465" s="4">
        <f t="shared" si="233"/>
        <v>0</v>
      </c>
    </row>
    <row r="7466" spans="1:7">
      <c r="A7466" s="4">
        <v>11</v>
      </c>
      <c r="B7466" s="4">
        <v>7</v>
      </c>
      <c r="C7466" s="4">
        <v>7</v>
      </c>
      <c r="D7466" s="4">
        <v>86.248000000000005</v>
      </c>
      <c r="E7466" s="4">
        <f t="shared" si="232"/>
        <v>8.6248000000000005E-2</v>
      </c>
      <c r="F7466" s="4">
        <v>15.442</v>
      </c>
      <c r="G7466" s="4">
        <f t="shared" si="233"/>
        <v>1.5442000000000001E-2</v>
      </c>
    </row>
    <row r="7467" spans="1:7">
      <c r="A7467" s="4">
        <v>11</v>
      </c>
      <c r="B7467" s="4">
        <v>7</v>
      </c>
      <c r="C7467" s="4">
        <v>8</v>
      </c>
      <c r="D7467" s="4">
        <v>271.62799999999999</v>
      </c>
      <c r="E7467" s="4">
        <f t="shared" si="232"/>
        <v>0.27162799999999998</v>
      </c>
      <c r="F7467" s="4">
        <v>94.513999999999996</v>
      </c>
      <c r="G7467" s="4">
        <f t="shared" si="233"/>
        <v>9.4514000000000001E-2</v>
      </c>
    </row>
    <row r="7468" spans="1:7">
      <c r="A7468" s="4">
        <v>11</v>
      </c>
      <c r="B7468" s="4">
        <v>7</v>
      </c>
      <c r="C7468" s="4">
        <v>9</v>
      </c>
      <c r="D7468" s="4">
        <v>380.483</v>
      </c>
      <c r="E7468" s="4">
        <f t="shared" si="232"/>
        <v>0.38048300000000002</v>
      </c>
      <c r="F7468" s="4">
        <v>108.18899999999999</v>
      </c>
      <c r="G7468" s="4">
        <f t="shared" si="233"/>
        <v>0.10818899999999999</v>
      </c>
    </row>
    <row r="7469" spans="1:7">
      <c r="A7469" s="4">
        <v>11</v>
      </c>
      <c r="B7469" s="4">
        <v>7</v>
      </c>
      <c r="C7469" s="4">
        <v>10</v>
      </c>
      <c r="D7469" s="4">
        <v>582.25300000000004</v>
      </c>
      <c r="E7469" s="4">
        <f t="shared" si="232"/>
        <v>0.58225300000000002</v>
      </c>
      <c r="F7469" s="4">
        <v>252.89099999999999</v>
      </c>
      <c r="G7469" s="4">
        <f t="shared" si="233"/>
        <v>0.25289099999999998</v>
      </c>
    </row>
    <row r="7470" spans="1:7">
      <c r="A7470" s="4">
        <v>11</v>
      </c>
      <c r="B7470" s="4">
        <v>7</v>
      </c>
      <c r="C7470" s="4">
        <v>11</v>
      </c>
      <c r="D7470" s="4">
        <v>629.10799999999995</v>
      </c>
      <c r="E7470" s="4">
        <f t="shared" si="232"/>
        <v>0.629108</v>
      </c>
      <c r="F7470" s="4">
        <v>371.04500000000002</v>
      </c>
      <c r="G7470" s="4">
        <f t="shared" si="233"/>
        <v>0.37104500000000001</v>
      </c>
    </row>
    <row r="7471" spans="1:7">
      <c r="A7471" s="4">
        <v>11</v>
      </c>
      <c r="B7471" s="4">
        <v>7</v>
      </c>
      <c r="C7471" s="4">
        <v>12</v>
      </c>
      <c r="D7471" s="4">
        <v>566.75800000000004</v>
      </c>
      <c r="E7471" s="4">
        <f t="shared" si="232"/>
        <v>0.56675799999999998</v>
      </c>
      <c r="F7471" s="4">
        <v>447.29399999999998</v>
      </c>
      <c r="G7471" s="4">
        <f t="shared" si="233"/>
        <v>0.44729399999999997</v>
      </c>
    </row>
    <row r="7472" spans="1:7">
      <c r="A7472" s="4">
        <v>11</v>
      </c>
      <c r="B7472" s="4">
        <v>7</v>
      </c>
      <c r="C7472" s="4">
        <v>13</v>
      </c>
      <c r="D7472" s="4">
        <v>503.267</v>
      </c>
      <c r="E7472" s="4">
        <f t="shared" si="232"/>
        <v>0.50326700000000002</v>
      </c>
      <c r="F7472" s="4">
        <v>427.3</v>
      </c>
      <c r="G7472" s="4">
        <f t="shared" si="233"/>
        <v>0.42730000000000001</v>
      </c>
    </row>
    <row r="7473" spans="1:7">
      <c r="A7473" s="4">
        <v>11</v>
      </c>
      <c r="B7473" s="4">
        <v>7</v>
      </c>
      <c r="C7473" s="4">
        <v>14</v>
      </c>
      <c r="D7473" s="4">
        <v>420.07799999999997</v>
      </c>
      <c r="E7473" s="4">
        <f t="shared" si="232"/>
        <v>0.42007799999999995</v>
      </c>
      <c r="F7473" s="4">
        <v>392.21499999999997</v>
      </c>
      <c r="G7473" s="4">
        <f t="shared" si="233"/>
        <v>0.39221499999999998</v>
      </c>
    </row>
    <row r="7474" spans="1:7">
      <c r="A7474" s="4">
        <v>11</v>
      </c>
      <c r="B7474" s="4">
        <v>7</v>
      </c>
      <c r="C7474" s="4">
        <v>15</v>
      </c>
      <c r="D7474" s="4">
        <v>235.577</v>
      </c>
      <c r="E7474" s="4">
        <f t="shared" si="232"/>
        <v>0.23557700000000001</v>
      </c>
      <c r="F7474" s="4">
        <v>251.286</v>
      </c>
      <c r="G7474" s="4">
        <f t="shared" si="233"/>
        <v>0.25128600000000001</v>
      </c>
    </row>
    <row r="7475" spans="1:7">
      <c r="A7475" s="4">
        <v>11</v>
      </c>
      <c r="B7475" s="4">
        <v>7</v>
      </c>
      <c r="C7475" s="4">
        <v>16</v>
      </c>
      <c r="D7475" s="4">
        <v>67.025000000000006</v>
      </c>
      <c r="E7475" s="4">
        <f t="shared" si="232"/>
        <v>6.7025000000000001E-2</v>
      </c>
      <c r="F7475" s="4">
        <v>112.32299999999999</v>
      </c>
      <c r="G7475" s="4">
        <f t="shared" si="233"/>
        <v>0.11232299999999999</v>
      </c>
    </row>
    <row r="7476" spans="1:7">
      <c r="A7476" s="4">
        <v>11</v>
      </c>
      <c r="B7476" s="4">
        <v>7</v>
      </c>
      <c r="C7476" s="4">
        <v>17</v>
      </c>
      <c r="D7476" s="4">
        <v>1.125</v>
      </c>
      <c r="E7476" s="4">
        <f t="shared" si="232"/>
        <v>1.1249999999999999E-3</v>
      </c>
      <c r="F7476" s="4">
        <v>1.659</v>
      </c>
      <c r="G7476" s="4">
        <f t="shared" si="233"/>
        <v>1.6590000000000001E-3</v>
      </c>
    </row>
    <row r="7477" spans="1:7">
      <c r="A7477" s="4">
        <v>11</v>
      </c>
      <c r="B7477" s="4">
        <v>7</v>
      </c>
      <c r="C7477" s="4">
        <v>18</v>
      </c>
      <c r="D7477" s="4">
        <v>0</v>
      </c>
      <c r="E7477" s="4">
        <f t="shared" si="232"/>
        <v>0</v>
      </c>
      <c r="F7477" s="4">
        <v>0</v>
      </c>
      <c r="G7477" s="4">
        <f t="shared" si="233"/>
        <v>0</v>
      </c>
    </row>
    <row r="7478" spans="1:7">
      <c r="A7478" s="4">
        <v>11</v>
      </c>
      <c r="B7478" s="4">
        <v>7</v>
      </c>
      <c r="C7478" s="4">
        <v>19</v>
      </c>
      <c r="D7478" s="4">
        <v>0</v>
      </c>
      <c r="E7478" s="4">
        <f t="shared" si="232"/>
        <v>0</v>
      </c>
      <c r="F7478" s="4">
        <v>0</v>
      </c>
      <c r="G7478" s="4">
        <f t="shared" si="233"/>
        <v>0</v>
      </c>
    </row>
    <row r="7479" spans="1:7">
      <c r="A7479" s="4">
        <v>11</v>
      </c>
      <c r="B7479" s="4">
        <v>7</v>
      </c>
      <c r="C7479" s="4">
        <v>20</v>
      </c>
      <c r="D7479" s="4">
        <v>0</v>
      </c>
      <c r="E7479" s="4">
        <f t="shared" si="232"/>
        <v>0</v>
      </c>
      <c r="F7479" s="4">
        <v>0</v>
      </c>
      <c r="G7479" s="4">
        <f t="shared" si="233"/>
        <v>0</v>
      </c>
    </row>
    <row r="7480" spans="1:7">
      <c r="A7480" s="4">
        <v>11</v>
      </c>
      <c r="B7480" s="4">
        <v>7</v>
      </c>
      <c r="C7480" s="4">
        <v>21</v>
      </c>
      <c r="D7480" s="4">
        <v>0</v>
      </c>
      <c r="E7480" s="4">
        <f t="shared" si="232"/>
        <v>0</v>
      </c>
      <c r="F7480" s="4">
        <v>0</v>
      </c>
      <c r="G7480" s="4">
        <f t="shared" si="233"/>
        <v>0</v>
      </c>
    </row>
    <row r="7481" spans="1:7">
      <c r="A7481" s="4">
        <v>11</v>
      </c>
      <c r="B7481" s="4">
        <v>7</v>
      </c>
      <c r="C7481" s="4">
        <v>22</v>
      </c>
      <c r="D7481" s="4">
        <v>0</v>
      </c>
      <c r="E7481" s="4">
        <f t="shared" si="232"/>
        <v>0</v>
      </c>
      <c r="F7481" s="4">
        <v>0</v>
      </c>
      <c r="G7481" s="4">
        <f t="shared" si="233"/>
        <v>0</v>
      </c>
    </row>
    <row r="7482" spans="1:7">
      <c r="A7482" s="4">
        <v>11</v>
      </c>
      <c r="B7482" s="4">
        <v>7</v>
      </c>
      <c r="C7482" s="4">
        <v>23</v>
      </c>
      <c r="D7482" s="4">
        <v>0</v>
      </c>
      <c r="E7482" s="4">
        <f t="shared" si="232"/>
        <v>0</v>
      </c>
      <c r="F7482" s="4">
        <v>0</v>
      </c>
      <c r="G7482" s="4">
        <f t="shared" si="233"/>
        <v>0</v>
      </c>
    </row>
    <row r="7483" spans="1:7">
      <c r="A7483" s="4">
        <v>11</v>
      </c>
      <c r="B7483" s="4">
        <v>8</v>
      </c>
      <c r="C7483" s="4">
        <v>0</v>
      </c>
      <c r="D7483" s="4">
        <v>0</v>
      </c>
      <c r="E7483" s="4">
        <f t="shared" si="232"/>
        <v>0</v>
      </c>
      <c r="F7483" s="4">
        <v>0</v>
      </c>
      <c r="G7483" s="4">
        <f t="shared" si="233"/>
        <v>0</v>
      </c>
    </row>
    <row r="7484" spans="1:7">
      <c r="A7484" s="4">
        <v>11</v>
      </c>
      <c r="B7484" s="4">
        <v>8</v>
      </c>
      <c r="C7484" s="4">
        <v>1</v>
      </c>
      <c r="D7484" s="4">
        <v>0</v>
      </c>
      <c r="E7484" s="4">
        <f t="shared" si="232"/>
        <v>0</v>
      </c>
      <c r="F7484" s="4">
        <v>0</v>
      </c>
      <c r="G7484" s="4">
        <f t="shared" si="233"/>
        <v>0</v>
      </c>
    </row>
    <row r="7485" spans="1:7">
      <c r="A7485" s="4">
        <v>11</v>
      </c>
      <c r="B7485" s="4">
        <v>8</v>
      </c>
      <c r="C7485" s="4">
        <v>2</v>
      </c>
      <c r="D7485" s="4">
        <v>0</v>
      </c>
      <c r="E7485" s="4">
        <f t="shared" si="232"/>
        <v>0</v>
      </c>
      <c r="F7485" s="4">
        <v>0</v>
      </c>
      <c r="G7485" s="4">
        <f t="shared" si="233"/>
        <v>0</v>
      </c>
    </row>
    <row r="7486" spans="1:7">
      <c r="A7486" s="4">
        <v>11</v>
      </c>
      <c r="B7486" s="4">
        <v>8</v>
      </c>
      <c r="C7486" s="4">
        <v>3</v>
      </c>
      <c r="D7486" s="4">
        <v>0</v>
      </c>
      <c r="E7486" s="4">
        <f t="shared" si="232"/>
        <v>0</v>
      </c>
      <c r="F7486" s="4">
        <v>0</v>
      </c>
      <c r="G7486" s="4">
        <f t="shared" si="233"/>
        <v>0</v>
      </c>
    </row>
    <row r="7487" spans="1:7">
      <c r="A7487" s="4">
        <v>11</v>
      </c>
      <c r="B7487" s="4">
        <v>8</v>
      </c>
      <c r="C7487" s="4">
        <v>4</v>
      </c>
      <c r="D7487" s="4">
        <v>0</v>
      </c>
      <c r="E7487" s="4">
        <f t="shared" si="232"/>
        <v>0</v>
      </c>
      <c r="F7487" s="4">
        <v>0</v>
      </c>
      <c r="G7487" s="4">
        <f t="shared" si="233"/>
        <v>0</v>
      </c>
    </row>
    <row r="7488" spans="1:7">
      <c r="A7488" s="4">
        <v>11</v>
      </c>
      <c r="B7488" s="4">
        <v>8</v>
      </c>
      <c r="C7488" s="4">
        <v>5</v>
      </c>
      <c r="D7488" s="4">
        <v>0</v>
      </c>
      <c r="E7488" s="4">
        <f t="shared" si="232"/>
        <v>0</v>
      </c>
      <c r="F7488" s="4">
        <v>0</v>
      </c>
      <c r="G7488" s="4">
        <f t="shared" si="233"/>
        <v>0</v>
      </c>
    </row>
    <row r="7489" spans="1:7">
      <c r="A7489" s="4">
        <v>11</v>
      </c>
      <c r="B7489" s="4">
        <v>8</v>
      </c>
      <c r="C7489" s="4">
        <v>6</v>
      </c>
      <c r="D7489" s="4">
        <v>0</v>
      </c>
      <c r="E7489" s="4">
        <f t="shared" si="232"/>
        <v>0</v>
      </c>
      <c r="F7489" s="4">
        <v>0</v>
      </c>
      <c r="G7489" s="4">
        <f t="shared" si="233"/>
        <v>0</v>
      </c>
    </row>
    <row r="7490" spans="1:7">
      <c r="A7490" s="4">
        <v>11</v>
      </c>
      <c r="B7490" s="4">
        <v>8</v>
      </c>
      <c r="C7490" s="4">
        <v>7</v>
      </c>
      <c r="D7490" s="4">
        <v>22.248000000000001</v>
      </c>
      <c r="E7490" s="4">
        <f t="shared" si="232"/>
        <v>2.2248E-2</v>
      </c>
      <c r="F7490" s="4">
        <v>19.079999999999998</v>
      </c>
      <c r="G7490" s="4">
        <f t="shared" si="233"/>
        <v>1.908E-2</v>
      </c>
    </row>
    <row r="7491" spans="1:7">
      <c r="A7491" s="4">
        <v>11</v>
      </c>
      <c r="B7491" s="4">
        <v>8</v>
      </c>
      <c r="C7491" s="4">
        <v>8</v>
      </c>
      <c r="D7491" s="4">
        <v>57.603999999999999</v>
      </c>
      <c r="E7491" s="4">
        <f t="shared" si="232"/>
        <v>5.7604000000000002E-2</v>
      </c>
      <c r="F7491" s="4">
        <v>53.026000000000003</v>
      </c>
      <c r="G7491" s="4">
        <f t="shared" si="233"/>
        <v>5.3026000000000004E-2</v>
      </c>
    </row>
    <row r="7492" spans="1:7">
      <c r="A7492" s="4">
        <v>11</v>
      </c>
      <c r="B7492" s="4">
        <v>8</v>
      </c>
      <c r="C7492" s="4">
        <v>9</v>
      </c>
      <c r="D7492" s="4">
        <v>121.181</v>
      </c>
      <c r="E7492" s="4">
        <f t="shared" si="232"/>
        <v>0.121181</v>
      </c>
      <c r="F7492" s="4">
        <v>109.16500000000001</v>
      </c>
      <c r="G7492" s="4">
        <f t="shared" si="233"/>
        <v>0.10916500000000001</v>
      </c>
    </row>
    <row r="7493" spans="1:7">
      <c r="A7493" s="4">
        <v>11</v>
      </c>
      <c r="B7493" s="4">
        <v>8</v>
      </c>
      <c r="C7493" s="4">
        <v>10</v>
      </c>
      <c r="D7493" s="4">
        <v>161.70699999999999</v>
      </c>
      <c r="E7493" s="4">
        <f t="shared" si="232"/>
        <v>0.16170699999999999</v>
      </c>
      <c r="F7493" s="4">
        <v>147.24700000000001</v>
      </c>
      <c r="G7493" s="4">
        <f t="shared" si="233"/>
        <v>0.14724700000000002</v>
      </c>
    </row>
    <row r="7494" spans="1:7">
      <c r="A7494" s="4">
        <v>11</v>
      </c>
      <c r="B7494" s="4">
        <v>8</v>
      </c>
      <c r="C7494" s="4">
        <v>11</v>
      </c>
      <c r="D7494" s="4">
        <v>207.28800000000001</v>
      </c>
      <c r="E7494" s="4">
        <f t="shared" si="232"/>
        <v>0.207288</v>
      </c>
      <c r="F7494" s="4">
        <v>191.38499999999999</v>
      </c>
      <c r="G7494" s="4">
        <f t="shared" si="233"/>
        <v>0.191385</v>
      </c>
    </row>
    <row r="7495" spans="1:7">
      <c r="A7495" s="4">
        <v>11</v>
      </c>
      <c r="B7495" s="4">
        <v>8</v>
      </c>
      <c r="C7495" s="4">
        <v>12</v>
      </c>
      <c r="D7495" s="4">
        <v>218.87200000000001</v>
      </c>
      <c r="E7495" s="4">
        <f t="shared" si="232"/>
        <v>0.21887200000000001</v>
      </c>
      <c r="F7495" s="4">
        <v>205.68899999999999</v>
      </c>
      <c r="G7495" s="4">
        <f t="shared" si="233"/>
        <v>0.20568899999999998</v>
      </c>
    </row>
    <row r="7496" spans="1:7">
      <c r="A7496" s="4">
        <v>11</v>
      </c>
      <c r="B7496" s="4">
        <v>8</v>
      </c>
      <c r="C7496" s="4">
        <v>13</v>
      </c>
      <c r="D7496" s="4">
        <v>177.548</v>
      </c>
      <c r="E7496" s="4">
        <f t="shared" si="232"/>
        <v>0.17754800000000001</v>
      </c>
      <c r="F7496" s="4">
        <v>171.392</v>
      </c>
      <c r="G7496" s="4">
        <f t="shared" si="233"/>
        <v>0.17139199999999999</v>
      </c>
    </row>
    <row r="7497" spans="1:7">
      <c r="A7497" s="4">
        <v>11</v>
      </c>
      <c r="B7497" s="4">
        <v>8</v>
      </c>
      <c r="C7497" s="4">
        <v>14</v>
      </c>
      <c r="D7497" s="4">
        <v>151.66300000000001</v>
      </c>
      <c r="E7497" s="4">
        <f t="shared" si="232"/>
        <v>0.15166300000000002</v>
      </c>
      <c r="F7497" s="4">
        <v>149.24600000000001</v>
      </c>
      <c r="G7497" s="4">
        <f t="shared" si="233"/>
        <v>0.14924600000000002</v>
      </c>
    </row>
    <row r="7498" spans="1:7">
      <c r="A7498" s="4">
        <v>11</v>
      </c>
      <c r="B7498" s="4">
        <v>8</v>
      </c>
      <c r="C7498" s="4">
        <v>15</v>
      </c>
      <c r="D7498" s="4">
        <v>97.322000000000003</v>
      </c>
      <c r="E7498" s="4">
        <f t="shared" si="232"/>
        <v>9.7322000000000006E-2</v>
      </c>
      <c r="F7498" s="4">
        <v>98.399000000000001</v>
      </c>
      <c r="G7498" s="4">
        <f t="shared" si="233"/>
        <v>9.8399E-2</v>
      </c>
    </row>
    <row r="7499" spans="1:7">
      <c r="A7499" s="4">
        <v>11</v>
      </c>
      <c r="B7499" s="4">
        <v>8</v>
      </c>
      <c r="C7499" s="4">
        <v>16</v>
      </c>
      <c r="D7499" s="4">
        <v>36.466000000000001</v>
      </c>
      <c r="E7499" s="4">
        <f t="shared" si="232"/>
        <v>3.6465999999999998E-2</v>
      </c>
      <c r="F7499" s="4">
        <v>38.615000000000002</v>
      </c>
      <c r="G7499" s="4">
        <f t="shared" si="233"/>
        <v>3.8615000000000003E-2</v>
      </c>
    </row>
    <row r="7500" spans="1:7">
      <c r="A7500" s="4">
        <v>11</v>
      </c>
      <c r="B7500" s="4">
        <v>8</v>
      </c>
      <c r="C7500" s="4">
        <v>17</v>
      </c>
      <c r="D7500" s="4">
        <v>0</v>
      </c>
      <c r="E7500" s="4">
        <f t="shared" si="232"/>
        <v>0</v>
      </c>
      <c r="F7500" s="4">
        <v>0</v>
      </c>
      <c r="G7500" s="4">
        <f t="shared" si="233"/>
        <v>0</v>
      </c>
    </row>
    <row r="7501" spans="1:7">
      <c r="A7501" s="4">
        <v>11</v>
      </c>
      <c r="B7501" s="4">
        <v>8</v>
      </c>
      <c r="C7501" s="4">
        <v>18</v>
      </c>
      <c r="D7501" s="4">
        <v>0</v>
      </c>
      <c r="E7501" s="4">
        <f t="shared" si="232"/>
        <v>0</v>
      </c>
      <c r="F7501" s="4">
        <v>0</v>
      </c>
      <c r="G7501" s="4">
        <f t="shared" si="233"/>
        <v>0</v>
      </c>
    </row>
    <row r="7502" spans="1:7">
      <c r="A7502" s="4">
        <v>11</v>
      </c>
      <c r="B7502" s="4">
        <v>8</v>
      </c>
      <c r="C7502" s="4">
        <v>19</v>
      </c>
      <c r="D7502" s="4">
        <v>0</v>
      </c>
      <c r="E7502" s="4">
        <f t="shared" si="232"/>
        <v>0</v>
      </c>
      <c r="F7502" s="4">
        <v>0</v>
      </c>
      <c r="G7502" s="4">
        <f t="shared" si="233"/>
        <v>0</v>
      </c>
    </row>
    <row r="7503" spans="1:7">
      <c r="A7503" s="4">
        <v>11</v>
      </c>
      <c r="B7503" s="4">
        <v>8</v>
      </c>
      <c r="C7503" s="4">
        <v>20</v>
      </c>
      <c r="D7503" s="4">
        <v>0</v>
      </c>
      <c r="E7503" s="4">
        <f t="shared" si="232"/>
        <v>0</v>
      </c>
      <c r="F7503" s="4">
        <v>0</v>
      </c>
      <c r="G7503" s="4">
        <f t="shared" si="233"/>
        <v>0</v>
      </c>
    </row>
    <row r="7504" spans="1:7">
      <c r="A7504" s="4">
        <v>11</v>
      </c>
      <c r="B7504" s="4">
        <v>8</v>
      </c>
      <c r="C7504" s="4">
        <v>21</v>
      </c>
      <c r="D7504" s="4">
        <v>0</v>
      </c>
      <c r="E7504" s="4">
        <f t="shared" si="232"/>
        <v>0</v>
      </c>
      <c r="F7504" s="4">
        <v>0</v>
      </c>
      <c r="G7504" s="4">
        <f t="shared" si="233"/>
        <v>0</v>
      </c>
    </row>
    <row r="7505" spans="1:7">
      <c r="A7505" s="4">
        <v>11</v>
      </c>
      <c r="B7505" s="4">
        <v>8</v>
      </c>
      <c r="C7505" s="4">
        <v>22</v>
      </c>
      <c r="D7505" s="4">
        <v>0</v>
      </c>
      <c r="E7505" s="4">
        <f t="shared" si="232"/>
        <v>0</v>
      </c>
      <c r="F7505" s="4">
        <v>0</v>
      </c>
      <c r="G7505" s="4">
        <f t="shared" si="233"/>
        <v>0</v>
      </c>
    </row>
    <row r="7506" spans="1:7">
      <c r="A7506" s="4">
        <v>11</v>
      </c>
      <c r="B7506" s="4">
        <v>8</v>
      </c>
      <c r="C7506" s="4">
        <v>23</v>
      </c>
      <c r="D7506" s="4">
        <v>0</v>
      </c>
      <c r="E7506" s="4">
        <f t="shared" si="232"/>
        <v>0</v>
      </c>
      <c r="F7506" s="4">
        <v>0</v>
      </c>
      <c r="G7506" s="4">
        <f t="shared" si="233"/>
        <v>0</v>
      </c>
    </row>
    <row r="7507" spans="1:7">
      <c r="A7507" s="4">
        <v>11</v>
      </c>
      <c r="B7507" s="4">
        <v>9</v>
      </c>
      <c r="C7507" s="4">
        <v>0</v>
      </c>
      <c r="D7507" s="4">
        <v>0</v>
      </c>
      <c r="E7507" s="4">
        <f t="shared" si="232"/>
        <v>0</v>
      </c>
      <c r="F7507" s="4">
        <v>0</v>
      </c>
      <c r="G7507" s="4">
        <f t="shared" si="233"/>
        <v>0</v>
      </c>
    </row>
    <row r="7508" spans="1:7">
      <c r="A7508" s="4">
        <v>11</v>
      </c>
      <c r="B7508" s="4">
        <v>9</v>
      </c>
      <c r="C7508" s="4">
        <v>1</v>
      </c>
      <c r="D7508" s="4">
        <v>0</v>
      </c>
      <c r="E7508" s="4">
        <f t="shared" ref="E7508:E7571" si="234">D7508/1000</f>
        <v>0</v>
      </c>
      <c r="F7508" s="4">
        <v>0</v>
      </c>
      <c r="G7508" s="4">
        <f t="shared" ref="G7508:G7571" si="235">F7508/1000</f>
        <v>0</v>
      </c>
    </row>
    <row r="7509" spans="1:7">
      <c r="A7509" s="4">
        <v>11</v>
      </c>
      <c r="B7509" s="4">
        <v>9</v>
      </c>
      <c r="C7509" s="4">
        <v>2</v>
      </c>
      <c r="D7509" s="4">
        <v>0</v>
      </c>
      <c r="E7509" s="4">
        <f t="shared" si="234"/>
        <v>0</v>
      </c>
      <c r="F7509" s="4">
        <v>0</v>
      </c>
      <c r="G7509" s="4">
        <f t="shared" si="235"/>
        <v>0</v>
      </c>
    </row>
    <row r="7510" spans="1:7">
      <c r="A7510" s="4">
        <v>11</v>
      </c>
      <c r="B7510" s="4">
        <v>9</v>
      </c>
      <c r="C7510" s="4">
        <v>3</v>
      </c>
      <c r="D7510" s="4">
        <v>0</v>
      </c>
      <c r="E7510" s="4">
        <f t="shared" si="234"/>
        <v>0</v>
      </c>
      <c r="F7510" s="4">
        <v>0</v>
      </c>
      <c r="G7510" s="4">
        <f t="shared" si="235"/>
        <v>0</v>
      </c>
    </row>
    <row r="7511" spans="1:7">
      <c r="A7511" s="4">
        <v>11</v>
      </c>
      <c r="B7511" s="4">
        <v>9</v>
      </c>
      <c r="C7511" s="4">
        <v>4</v>
      </c>
      <c r="D7511" s="4">
        <v>0</v>
      </c>
      <c r="E7511" s="4">
        <f t="shared" si="234"/>
        <v>0</v>
      </c>
      <c r="F7511" s="4">
        <v>0</v>
      </c>
      <c r="G7511" s="4">
        <f t="shared" si="235"/>
        <v>0</v>
      </c>
    </row>
    <row r="7512" spans="1:7">
      <c r="A7512" s="4">
        <v>11</v>
      </c>
      <c r="B7512" s="4">
        <v>9</v>
      </c>
      <c r="C7512" s="4">
        <v>5</v>
      </c>
      <c r="D7512" s="4">
        <v>0</v>
      </c>
      <c r="E7512" s="4">
        <f t="shared" si="234"/>
        <v>0</v>
      </c>
      <c r="F7512" s="4">
        <v>0</v>
      </c>
      <c r="G7512" s="4">
        <f t="shared" si="235"/>
        <v>0</v>
      </c>
    </row>
    <row r="7513" spans="1:7">
      <c r="A7513" s="4">
        <v>11</v>
      </c>
      <c r="B7513" s="4">
        <v>9</v>
      </c>
      <c r="C7513" s="4">
        <v>6</v>
      </c>
      <c r="D7513" s="4">
        <v>0</v>
      </c>
      <c r="E7513" s="4">
        <f t="shared" si="234"/>
        <v>0</v>
      </c>
      <c r="F7513" s="4">
        <v>0</v>
      </c>
      <c r="G7513" s="4">
        <f t="shared" si="235"/>
        <v>0</v>
      </c>
    </row>
    <row r="7514" spans="1:7">
      <c r="A7514" s="4">
        <v>11</v>
      </c>
      <c r="B7514" s="4">
        <v>9</v>
      </c>
      <c r="C7514" s="4">
        <v>7</v>
      </c>
      <c r="D7514" s="4">
        <v>25.52</v>
      </c>
      <c r="E7514" s="4">
        <f t="shared" si="234"/>
        <v>2.5520000000000001E-2</v>
      </c>
      <c r="F7514" s="4">
        <v>17.582999999999998</v>
      </c>
      <c r="G7514" s="4">
        <f t="shared" si="235"/>
        <v>1.7582999999999998E-2</v>
      </c>
    </row>
    <row r="7515" spans="1:7">
      <c r="A7515" s="4">
        <v>11</v>
      </c>
      <c r="B7515" s="4">
        <v>9</v>
      </c>
      <c r="C7515" s="4">
        <v>8</v>
      </c>
      <c r="D7515" s="4">
        <v>155.90299999999999</v>
      </c>
      <c r="E7515" s="4">
        <f t="shared" si="234"/>
        <v>0.15590299999999999</v>
      </c>
      <c r="F7515" s="4">
        <v>14.132</v>
      </c>
      <c r="G7515" s="4">
        <f t="shared" si="235"/>
        <v>1.4132E-2</v>
      </c>
    </row>
    <row r="7516" spans="1:7">
      <c r="A7516" s="4">
        <v>11</v>
      </c>
      <c r="B7516" s="4">
        <v>9</v>
      </c>
      <c r="C7516" s="4">
        <v>9</v>
      </c>
      <c r="D7516" s="4">
        <v>204.90899999999999</v>
      </c>
      <c r="E7516" s="4">
        <f t="shared" si="234"/>
        <v>0.20490899999999998</v>
      </c>
      <c r="F7516" s="4">
        <v>36.588000000000001</v>
      </c>
      <c r="G7516" s="4">
        <f t="shared" si="235"/>
        <v>3.6588000000000002E-2</v>
      </c>
    </row>
    <row r="7517" spans="1:7">
      <c r="A7517" s="4">
        <v>11</v>
      </c>
      <c r="B7517" s="4">
        <v>9</v>
      </c>
      <c r="C7517" s="4">
        <v>10</v>
      </c>
      <c r="D7517" s="4">
        <v>425.90600000000001</v>
      </c>
      <c r="E7517" s="4">
        <f t="shared" si="234"/>
        <v>0.42590600000000001</v>
      </c>
      <c r="F7517" s="4">
        <v>243.995</v>
      </c>
      <c r="G7517" s="4">
        <f t="shared" si="235"/>
        <v>0.24399500000000002</v>
      </c>
    </row>
    <row r="7518" spans="1:7">
      <c r="A7518" s="4">
        <v>11</v>
      </c>
      <c r="B7518" s="4">
        <v>9</v>
      </c>
      <c r="C7518" s="4">
        <v>11</v>
      </c>
      <c r="D7518" s="4">
        <v>550.11099999999999</v>
      </c>
      <c r="E7518" s="4">
        <f t="shared" si="234"/>
        <v>0.55011100000000002</v>
      </c>
      <c r="F7518" s="4">
        <v>385.93</v>
      </c>
      <c r="G7518" s="4">
        <f t="shared" si="235"/>
        <v>0.38593</v>
      </c>
    </row>
    <row r="7519" spans="1:7">
      <c r="A7519" s="4">
        <v>11</v>
      </c>
      <c r="B7519" s="4">
        <v>9</v>
      </c>
      <c r="C7519" s="4">
        <v>12</v>
      </c>
      <c r="D7519" s="4">
        <v>539.63599999999997</v>
      </c>
      <c r="E7519" s="4">
        <f t="shared" si="234"/>
        <v>0.539636</v>
      </c>
      <c r="F7519" s="4">
        <v>420.36700000000002</v>
      </c>
      <c r="G7519" s="4">
        <f t="shared" si="235"/>
        <v>0.42036700000000005</v>
      </c>
    </row>
    <row r="7520" spans="1:7">
      <c r="A7520" s="4">
        <v>11</v>
      </c>
      <c r="B7520" s="4">
        <v>9</v>
      </c>
      <c r="C7520" s="4">
        <v>13</v>
      </c>
      <c r="D7520" s="4">
        <v>495.75099999999998</v>
      </c>
      <c r="E7520" s="4">
        <f t="shared" si="234"/>
        <v>0.495751</v>
      </c>
      <c r="F7520" s="4">
        <v>419.18</v>
      </c>
      <c r="G7520" s="4">
        <f t="shared" si="235"/>
        <v>0.41918</v>
      </c>
    </row>
    <row r="7521" spans="1:7">
      <c r="A7521" s="4">
        <v>11</v>
      </c>
      <c r="B7521" s="4">
        <v>9</v>
      </c>
      <c r="C7521" s="4">
        <v>14</v>
      </c>
      <c r="D7521" s="4">
        <v>386.14400000000001</v>
      </c>
      <c r="E7521" s="4">
        <f t="shared" si="234"/>
        <v>0.38614399999999999</v>
      </c>
      <c r="F7521" s="4">
        <v>358.10399999999998</v>
      </c>
      <c r="G7521" s="4">
        <f t="shared" si="235"/>
        <v>0.35810399999999998</v>
      </c>
    </row>
    <row r="7522" spans="1:7">
      <c r="A7522" s="4">
        <v>11</v>
      </c>
      <c r="B7522" s="4">
        <v>9</v>
      </c>
      <c r="C7522" s="4">
        <v>15</v>
      </c>
      <c r="D7522" s="4">
        <v>239.94900000000001</v>
      </c>
      <c r="E7522" s="4">
        <f t="shared" si="234"/>
        <v>0.23994900000000002</v>
      </c>
      <c r="F7522" s="4">
        <v>253.767</v>
      </c>
      <c r="G7522" s="4">
        <f t="shared" si="235"/>
        <v>0.25376700000000002</v>
      </c>
    </row>
    <row r="7523" spans="1:7">
      <c r="A7523" s="4">
        <v>11</v>
      </c>
      <c r="B7523" s="4">
        <v>9</v>
      </c>
      <c r="C7523" s="4">
        <v>16</v>
      </c>
      <c r="D7523" s="4">
        <v>66.234999999999999</v>
      </c>
      <c r="E7523" s="4">
        <f t="shared" si="234"/>
        <v>6.6235000000000002E-2</v>
      </c>
      <c r="F7523" s="4">
        <v>109.60899999999999</v>
      </c>
      <c r="G7523" s="4">
        <f t="shared" si="235"/>
        <v>0.109609</v>
      </c>
    </row>
    <row r="7524" spans="1:7">
      <c r="A7524" s="4">
        <v>11</v>
      </c>
      <c r="B7524" s="4">
        <v>9</v>
      </c>
      <c r="C7524" s="4">
        <v>17</v>
      </c>
      <c r="D7524" s="4">
        <v>3.9929999999999999</v>
      </c>
      <c r="E7524" s="4">
        <f t="shared" si="234"/>
        <v>3.993E-3</v>
      </c>
      <c r="F7524" s="4">
        <v>9.0079999999999991</v>
      </c>
      <c r="G7524" s="4">
        <f t="shared" si="235"/>
        <v>9.0079999999999986E-3</v>
      </c>
    </row>
    <row r="7525" spans="1:7">
      <c r="A7525" s="4">
        <v>11</v>
      </c>
      <c r="B7525" s="4">
        <v>9</v>
      </c>
      <c r="C7525" s="4">
        <v>18</v>
      </c>
      <c r="D7525" s="4">
        <v>0</v>
      </c>
      <c r="E7525" s="4">
        <f t="shared" si="234"/>
        <v>0</v>
      </c>
      <c r="F7525" s="4">
        <v>0</v>
      </c>
      <c r="G7525" s="4">
        <f t="shared" si="235"/>
        <v>0</v>
      </c>
    </row>
    <row r="7526" spans="1:7">
      <c r="A7526" s="4">
        <v>11</v>
      </c>
      <c r="B7526" s="4">
        <v>9</v>
      </c>
      <c r="C7526" s="4">
        <v>19</v>
      </c>
      <c r="D7526" s="4">
        <v>0</v>
      </c>
      <c r="E7526" s="4">
        <f t="shared" si="234"/>
        <v>0</v>
      </c>
      <c r="F7526" s="4">
        <v>0</v>
      </c>
      <c r="G7526" s="4">
        <f t="shared" si="235"/>
        <v>0</v>
      </c>
    </row>
    <row r="7527" spans="1:7">
      <c r="A7527" s="4">
        <v>11</v>
      </c>
      <c r="B7527" s="4">
        <v>9</v>
      </c>
      <c r="C7527" s="4">
        <v>20</v>
      </c>
      <c r="D7527" s="4">
        <v>0</v>
      </c>
      <c r="E7527" s="4">
        <f t="shared" si="234"/>
        <v>0</v>
      </c>
      <c r="F7527" s="4">
        <v>0</v>
      </c>
      <c r="G7527" s="4">
        <f t="shared" si="235"/>
        <v>0</v>
      </c>
    </row>
    <row r="7528" spans="1:7">
      <c r="A7528" s="4">
        <v>11</v>
      </c>
      <c r="B7528" s="4">
        <v>9</v>
      </c>
      <c r="C7528" s="4">
        <v>21</v>
      </c>
      <c r="D7528" s="4">
        <v>0</v>
      </c>
      <c r="E7528" s="4">
        <f t="shared" si="234"/>
        <v>0</v>
      </c>
      <c r="F7528" s="4">
        <v>0</v>
      </c>
      <c r="G7528" s="4">
        <f t="shared" si="235"/>
        <v>0</v>
      </c>
    </row>
    <row r="7529" spans="1:7">
      <c r="A7529" s="4">
        <v>11</v>
      </c>
      <c r="B7529" s="4">
        <v>9</v>
      </c>
      <c r="C7529" s="4">
        <v>22</v>
      </c>
      <c r="D7529" s="4">
        <v>0</v>
      </c>
      <c r="E7529" s="4">
        <f t="shared" si="234"/>
        <v>0</v>
      </c>
      <c r="F7529" s="4">
        <v>0</v>
      </c>
      <c r="G7529" s="4">
        <f t="shared" si="235"/>
        <v>0</v>
      </c>
    </row>
    <row r="7530" spans="1:7">
      <c r="A7530" s="4">
        <v>11</v>
      </c>
      <c r="B7530" s="4">
        <v>9</v>
      </c>
      <c r="C7530" s="4">
        <v>23</v>
      </c>
      <c r="D7530" s="4">
        <v>0</v>
      </c>
      <c r="E7530" s="4">
        <f t="shared" si="234"/>
        <v>0</v>
      </c>
      <c r="F7530" s="4">
        <v>0</v>
      </c>
      <c r="G7530" s="4">
        <f t="shared" si="235"/>
        <v>0</v>
      </c>
    </row>
    <row r="7531" spans="1:7">
      <c r="A7531" s="4">
        <v>11</v>
      </c>
      <c r="B7531" s="4">
        <v>10</v>
      </c>
      <c r="C7531" s="4">
        <v>0</v>
      </c>
      <c r="D7531" s="4">
        <v>0</v>
      </c>
      <c r="E7531" s="4">
        <f t="shared" si="234"/>
        <v>0</v>
      </c>
      <c r="F7531" s="4">
        <v>0</v>
      </c>
      <c r="G7531" s="4">
        <f t="shared" si="235"/>
        <v>0</v>
      </c>
    </row>
    <row r="7532" spans="1:7">
      <c r="A7532" s="4">
        <v>11</v>
      </c>
      <c r="B7532" s="4">
        <v>10</v>
      </c>
      <c r="C7532" s="4">
        <v>1</v>
      </c>
      <c r="D7532" s="4">
        <v>0</v>
      </c>
      <c r="E7532" s="4">
        <f t="shared" si="234"/>
        <v>0</v>
      </c>
      <c r="F7532" s="4">
        <v>0</v>
      </c>
      <c r="G7532" s="4">
        <f t="shared" si="235"/>
        <v>0</v>
      </c>
    </row>
    <row r="7533" spans="1:7">
      <c r="A7533" s="4">
        <v>11</v>
      </c>
      <c r="B7533" s="4">
        <v>10</v>
      </c>
      <c r="C7533" s="4">
        <v>2</v>
      </c>
      <c r="D7533" s="4">
        <v>0</v>
      </c>
      <c r="E7533" s="4">
        <f t="shared" si="234"/>
        <v>0</v>
      </c>
      <c r="F7533" s="4">
        <v>0</v>
      </c>
      <c r="G7533" s="4">
        <f t="shared" si="235"/>
        <v>0</v>
      </c>
    </row>
    <row r="7534" spans="1:7">
      <c r="A7534" s="4">
        <v>11</v>
      </c>
      <c r="B7534" s="4">
        <v>10</v>
      </c>
      <c r="C7534" s="4">
        <v>3</v>
      </c>
      <c r="D7534" s="4">
        <v>0</v>
      </c>
      <c r="E7534" s="4">
        <f t="shared" si="234"/>
        <v>0</v>
      </c>
      <c r="F7534" s="4">
        <v>0</v>
      </c>
      <c r="G7534" s="4">
        <f t="shared" si="235"/>
        <v>0</v>
      </c>
    </row>
    <row r="7535" spans="1:7">
      <c r="A7535" s="4">
        <v>11</v>
      </c>
      <c r="B7535" s="4">
        <v>10</v>
      </c>
      <c r="C7535" s="4">
        <v>4</v>
      </c>
      <c r="D7535" s="4">
        <v>0</v>
      </c>
      <c r="E7535" s="4">
        <f t="shared" si="234"/>
        <v>0</v>
      </c>
      <c r="F7535" s="4">
        <v>0</v>
      </c>
      <c r="G7535" s="4">
        <f t="shared" si="235"/>
        <v>0</v>
      </c>
    </row>
    <row r="7536" spans="1:7">
      <c r="A7536" s="4">
        <v>11</v>
      </c>
      <c r="B7536" s="4">
        <v>10</v>
      </c>
      <c r="C7536" s="4">
        <v>5</v>
      </c>
      <c r="D7536" s="4">
        <v>0</v>
      </c>
      <c r="E7536" s="4">
        <f t="shared" si="234"/>
        <v>0</v>
      </c>
      <c r="F7536" s="4">
        <v>0</v>
      </c>
      <c r="G7536" s="4">
        <f t="shared" si="235"/>
        <v>0</v>
      </c>
    </row>
    <row r="7537" spans="1:7">
      <c r="A7537" s="4">
        <v>11</v>
      </c>
      <c r="B7537" s="4">
        <v>10</v>
      </c>
      <c r="C7537" s="4">
        <v>6</v>
      </c>
      <c r="D7537" s="4">
        <v>0</v>
      </c>
      <c r="E7537" s="4">
        <f t="shared" si="234"/>
        <v>0</v>
      </c>
      <c r="F7537" s="4">
        <v>0</v>
      </c>
      <c r="G7537" s="4">
        <f t="shared" si="235"/>
        <v>0</v>
      </c>
    </row>
    <row r="7538" spans="1:7">
      <c r="A7538" s="4">
        <v>11</v>
      </c>
      <c r="B7538" s="4">
        <v>10</v>
      </c>
      <c r="C7538" s="4">
        <v>7</v>
      </c>
      <c r="D7538" s="4">
        <v>75.3</v>
      </c>
      <c r="E7538" s="4">
        <f t="shared" si="234"/>
        <v>7.5299999999999992E-2</v>
      </c>
      <c r="F7538" s="4">
        <v>8.1839999999999993</v>
      </c>
      <c r="G7538" s="4">
        <f t="shared" si="235"/>
        <v>8.1839999999999986E-3</v>
      </c>
    </row>
    <row r="7539" spans="1:7">
      <c r="A7539" s="4">
        <v>11</v>
      </c>
      <c r="B7539" s="4">
        <v>10</v>
      </c>
      <c r="C7539" s="4">
        <v>8</v>
      </c>
      <c r="D7539" s="4">
        <v>249.441</v>
      </c>
      <c r="E7539" s="4">
        <f t="shared" si="234"/>
        <v>0.249441</v>
      </c>
      <c r="F7539" s="4">
        <v>82.281999999999996</v>
      </c>
      <c r="G7539" s="4">
        <f t="shared" si="235"/>
        <v>8.2281999999999994E-2</v>
      </c>
    </row>
    <row r="7540" spans="1:7">
      <c r="A7540" s="4">
        <v>11</v>
      </c>
      <c r="B7540" s="4">
        <v>10</v>
      </c>
      <c r="C7540" s="4">
        <v>9</v>
      </c>
      <c r="D7540" s="4">
        <v>397.29199999999997</v>
      </c>
      <c r="E7540" s="4">
        <f t="shared" si="234"/>
        <v>0.39729199999999998</v>
      </c>
      <c r="F7540" s="4">
        <v>173.78800000000001</v>
      </c>
      <c r="G7540" s="4">
        <f t="shared" si="235"/>
        <v>0.173788</v>
      </c>
    </row>
    <row r="7541" spans="1:7">
      <c r="A7541" s="4">
        <v>11</v>
      </c>
      <c r="B7541" s="4">
        <v>10</v>
      </c>
      <c r="C7541" s="4">
        <v>10</v>
      </c>
      <c r="D7541" s="4">
        <v>516.86900000000003</v>
      </c>
      <c r="E7541" s="4">
        <f t="shared" si="234"/>
        <v>0.51686900000000002</v>
      </c>
      <c r="F7541" s="4">
        <v>306.69299999999998</v>
      </c>
      <c r="G7541" s="4">
        <f t="shared" si="235"/>
        <v>0.30669299999999999</v>
      </c>
    </row>
    <row r="7542" spans="1:7">
      <c r="A7542" s="4">
        <v>11</v>
      </c>
      <c r="B7542" s="4">
        <v>10</v>
      </c>
      <c r="C7542" s="4">
        <v>11</v>
      </c>
      <c r="D7542" s="4">
        <v>561.98299999999995</v>
      </c>
      <c r="E7542" s="4">
        <f t="shared" si="234"/>
        <v>0.5619829999999999</v>
      </c>
      <c r="F7542" s="4">
        <v>392.08199999999999</v>
      </c>
      <c r="G7542" s="4">
        <f t="shared" si="235"/>
        <v>0.39208199999999999</v>
      </c>
    </row>
    <row r="7543" spans="1:7">
      <c r="A7543" s="4">
        <v>11</v>
      </c>
      <c r="B7543" s="4">
        <v>10</v>
      </c>
      <c r="C7543" s="4">
        <v>12</v>
      </c>
      <c r="D7543" s="4">
        <v>543.21199999999999</v>
      </c>
      <c r="E7543" s="4">
        <f t="shared" si="234"/>
        <v>0.54321200000000003</v>
      </c>
      <c r="F7543" s="4">
        <v>422.904</v>
      </c>
      <c r="G7543" s="4">
        <f t="shared" si="235"/>
        <v>0.422904</v>
      </c>
    </row>
    <row r="7544" spans="1:7">
      <c r="A7544" s="4">
        <v>11</v>
      </c>
      <c r="B7544" s="4">
        <v>10</v>
      </c>
      <c r="C7544" s="4">
        <v>13</v>
      </c>
      <c r="D7544" s="4">
        <v>496.49799999999999</v>
      </c>
      <c r="E7544" s="4">
        <f t="shared" si="234"/>
        <v>0.49649799999999999</v>
      </c>
      <c r="F7544" s="4">
        <v>420.23700000000002</v>
      </c>
      <c r="G7544" s="4">
        <f t="shared" si="235"/>
        <v>0.42023700000000003</v>
      </c>
    </row>
    <row r="7545" spans="1:7">
      <c r="A7545" s="4">
        <v>11</v>
      </c>
      <c r="B7545" s="4">
        <v>10</v>
      </c>
      <c r="C7545" s="4">
        <v>14</v>
      </c>
      <c r="D7545" s="4">
        <v>387.09300000000002</v>
      </c>
      <c r="E7545" s="4">
        <f t="shared" si="234"/>
        <v>0.38709300000000002</v>
      </c>
      <c r="F7545" s="4">
        <v>358.39299999999997</v>
      </c>
      <c r="G7545" s="4">
        <f t="shared" si="235"/>
        <v>0.35839299999999996</v>
      </c>
    </row>
    <row r="7546" spans="1:7">
      <c r="A7546" s="4">
        <v>11</v>
      </c>
      <c r="B7546" s="4">
        <v>10</v>
      </c>
      <c r="C7546" s="4">
        <v>15</v>
      </c>
      <c r="D7546" s="4">
        <v>239.57499999999999</v>
      </c>
      <c r="E7546" s="4">
        <f t="shared" si="234"/>
        <v>0.23957499999999998</v>
      </c>
      <c r="F7546" s="4">
        <v>253.435</v>
      </c>
      <c r="G7546" s="4">
        <f t="shared" si="235"/>
        <v>0.25343500000000002</v>
      </c>
    </row>
    <row r="7547" spans="1:7">
      <c r="A7547" s="4">
        <v>11</v>
      </c>
      <c r="B7547" s="4">
        <v>10</v>
      </c>
      <c r="C7547" s="4">
        <v>16</v>
      </c>
      <c r="D7547" s="4">
        <v>62.878</v>
      </c>
      <c r="E7547" s="4">
        <f t="shared" si="234"/>
        <v>6.2878000000000003E-2</v>
      </c>
      <c r="F7547" s="4">
        <v>105.881</v>
      </c>
      <c r="G7547" s="4">
        <f t="shared" si="235"/>
        <v>0.105881</v>
      </c>
    </row>
    <row r="7548" spans="1:7">
      <c r="A7548" s="4">
        <v>11</v>
      </c>
      <c r="B7548" s="4">
        <v>10</v>
      </c>
      <c r="C7548" s="4">
        <v>17</v>
      </c>
      <c r="D7548" s="4">
        <v>2.4580000000000002</v>
      </c>
      <c r="E7548" s="4">
        <f t="shared" si="234"/>
        <v>2.4580000000000001E-3</v>
      </c>
      <c r="F7548" s="4">
        <v>11.307</v>
      </c>
      <c r="G7548" s="4">
        <f t="shared" si="235"/>
        <v>1.1307000000000001E-2</v>
      </c>
    </row>
    <row r="7549" spans="1:7">
      <c r="A7549" s="4">
        <v>11</v>
      </c>
      <c r="B7549" s="4">
        <v>10</v>
      </c>
      <c r="C7549" s="4">
        <v>18</v>
      </c>
      <c r="D7549" s="4">
        <v>0</v>
      </c>
      <c r="E7549" s="4">
        <f t="shared" si="234"/>
        <v>0</v>
      </c>
      <c r="F7549" s="4">
        <v>0</v>
      </c>
      <c r="G7549" s="4">
        <f t="shared" si="235"/>
        <v>0</v>
      </c>
    </row>
    <row r="7550" spans="1:7">
      <c r="A7550" s="4">
        <v>11</v>
      </c>
      <c r="B7550" s="4">
        <v>10</v>
      </c>
      <c r="C7550" s="4">
        <v>19</v>
      </c>
      <c r="D7550" s="4">
        <v>0</v>
      </c>
      <c r="E7550" s="4">
        <f t="shared" si="234"/>
        <v>0</v>
      </c>
      <c r="F7550" s="4">
        <v>0</v>
      </c>
      <c r="G7550" s="4">
        <f t="shared" si="235"/>
        <v>0</v>
      </c>
    </row>
    <row r="7551" spans="1:7">
      <c r="A7551" s="4">
        <v>11</v>
      </c>
      <c r="B7551" s="4">
        <v>10</v>
      </c>
      <c r="C7551" s="4">
        <v>20</v>
      </c>
      <c r="D7551" s="4">
        <v>0</v>
      </c>
      <c r="E7551" s="4">
        <f t="shared" si="234"/>
        <v>0</v>
      </c>
      <c r="F7551" s="4">
        <v>0</v>
      </c>
      <c r="G7551" s="4">
        <f t="shared" si="235"/>
        <v>0</v>
      </c>
    </row>
    <row r="7552" spans="1:7">
      <c r="A7552" s="4">
        <v>11</v>
      </c>
      <c r="B7552" s="4">
        <v>10</v>
      </c>
      <c r="C7552" s="4">
        <v>21</v>
      </c>
      <c r="D7552" s="4">
        <v>0</v>
      </c>
      <c r="E7552" s="4">
        <f t="shared" si="234"/>
        <v>0</v>
      </c>
      <c r="F7552" s="4">
        <v>0</v>
      </c>
      <c r="G7552" s="4">
        <f t="shared" si="235"/>
        <v>0</v>
      </c>
    </row>
    <row r="7553" spans="1:7">
      <c r="A7553" s="4">
        <v>11</v>
      </c>
      <c r="B7553" s="4">
        <v>10</v>
      </c>
      <c r="C7553" s="4">
        <v>22</v>
      </c>
      <c r="D7553" s="4">
        <v>0</v>
      </c>
      <c r="E7553" s="4">
        <f t="shared" si="234"/>
        <v>0</v>
      </c>
      <c r="F7553" s="4">
        <v>0</v>
      </c>
      <c r="G7553" s="4">
        <f t="shared" si="235"/>
        <v>0</v>
      </c>
    </row>
    <row r="7554" spans="1:7">
      <c r="A7554" s="4">
        <v>11</v>
      </c>
      <c r="B7554" s="4">
        <v>10</v>
      </c>
      <c r="C7554" s="4">
        <v>23</v>
      </c>
      <c r="D7554" s="4">
        <v>0</v>
      </c>
      <c r="E7554" s="4">
        <f t="shared" si="234"/>
        <v>0</v>
      </c>
      <c r="F7554" s="4">
        <v>0</v>
      </c>
      <c r="G7554" s="4">
        <f t="shared" si="235"/>
        <v>0</v>
      </c>
    </row>
    <row r="7555" spans="1:7">
      <c r="A7555" s="4">
        <v>11</v>
      </c>
      <c r="B7555" s="4">
        <v>11</v>
      </c>
      <c r="C7555" s="4">
        <v>0</v>
      </c>
      <c r="D7555" s="4">
        <v>0</v>
      </c>
      <c r="E7555" s="4">
        <f t="shared" si="234"/>
        <v>0</v>
      </c>
      <c r="F7555" s="4">
        <v>0</v>
      </c>
      <c r="G7555" s="4">
        <f t="shared" si="235"/>
        <v>0</v>
      </c>
    </row>
    <row r="7556" spans="1:7">
      <c r="A7556" s="4">
        <v>11</v>
      </c>
      <c r="B7556" s="4">
        <v>11</v>
      </c>
      <c r="C7556" s="4">
        <v>1</v>
      </c>
      <c r="D7556" s="4">
        <v>0</v>
      </c>
      <c r="E7556" s="4">
        <f t="shared" si="234"/>
        <v>0</v>
      </c>
      <c r="F7556" s="4">
        <v>0</v>
      </c>
      <c r="G7556" s="4">
        <f t="shared" si="235"/>
        <v>0</v>
      </c>
    </row>
    <row r="7557" spans="1:7">
      <c r="A7557" s="4">
        <v>11</v>
      </c>
      <c r="B7557" s="4">
        <v>11</v>
      </c>
      <c r="C7557" s="4">
        <v>2</v>
      </c>
      <c r="D7557" s="4">
        <v>0</v>
      </c>
      <c r="E7557" s="4">
        <f t="shared" si="234"/>
        <v>0</v>
      </c>
      <c r="F7557" s="4">
        <v>0</v>
      </c>
      <c r="G7557" s="4">
        <f t="shared" si="235"/>
        <v>0</v>
      </c>
    </row>
    <row r="7558" spans="1:7">
      <c r="A7558" s="4">
        <v>11</v>
      </c>
      <c r="B7558" s="4">
        <v>11</v>
      </c>
      <c r="C7558" s="4">
        <v>3</v>
      </c>
      <c r="D7558" s="4">
        <v>0</v>
      </c>
      <c r="E7558" s="4">
        <f t="shared" si="234"/>
        <v>0</v>
      </c>
      <c r="F7558" s="4">
        <v>0</v>
      </c>
      <c r="G7558" s="4">
        <f t="shared" si="235"/>
        <v>0</v>
      </c>
    </row>
    <row r="7559" spans="1:7">
      <c r="A7559" s="4">
        <v>11</v>
      </c>
      <c r="B7559" s="4">
        <v>11</v>
      </c>
      <c r="C7559" s="4">
        <v>4</v>
      </c>
      <c r="D7559" s="4">
        <v>0</v>
      </c>
      <c r="E7559" s="4">
        <f t="shared" si="234"/>
        <v>0</v>
      </c>
      <c r="F7559" s="4">
        <v>0</v>
      </c>
      <c r="G7559" s="4">
        <f t="shared" si="235"/>
        <v>0</v>
      </c>
    </row>
    <row r="7560" spans="1:7">
      <c r="A7560" s="4">
        <v>11</v>
      </c>
      <c r="B7560" s="4">
        <v>11</v>
      </c>
      <c r="C7560" s="4">
        <v>5</v>
      </c>
      <c r="D7560" s="4">
        <v>0</v>
      </c>
      <c r="E7560" s="4">
        <f t="shared" si="234"/>
        <v>0</v>
      </c>
      <c r="F7560" s="4">
        <v>0</v>
      </c>
      <c r="G7560" s="4">
        <f t="shared" si="235"/>
        <v>0</v>
      </c>
    </row>
    <row r="7561" spans="1:7">
      <c r="A7561" s="4">
        <v>11</v>
      </c>
      <c r="B7561" s="4">
        <v>11</v>
      </c>
      <c r="C7561" s="4">
        <v>6</v>
      </c>
      <c r="D7561" s="4">
        <v>0</v>
      </c>
      <c r="E7561" s="4">
        <f t="shared" si="234"/>
        <v>0</v>
      </c>
      <c r="F7561" s="4">
        <v>0</v>
      </c>
      <c r="G7561" s="4">
        <f t="shared" si="235"/>
        <v>0</v>
      </c>
    </row>
    <row r="7562" spans="1:7">
      <c r="A7562" s="4">
        <v>11</v>
      </c>
      <c r="B7562" s="4">
        <v>11</v>
      </c>
      <c r="C7562" s="4">
        <v>7</v>
      </c>
      <c r="D7562" s="4">
        <v>72.188999999999993</v>
      </c>
      <c r="E7562" s="4">
        <f t="shared" si="234"/>
        <v>7.2188999999999989E-2</v>
      </c>
      <c r="F7562" s="4">
        <v>6.5090000000000003</v>
      </c>
      <c r="G7562" s="4">
        <f t="shared" si="235"/>
        <v>6.509E-3</v>
      </c>
    </row>
    <row r="7563" spans="1:7">
      <c r="A7563" s="4">
        <v>11</v>
      </c>
      <c r="B7563" s="4">
        <v>11</v>
      </c>
      <c r="C7563" s="4">
        <v>8</v>
      </c>
      <c r="D7563" s="4">
        <v>255.43100000000001</v>
      </c>
      <c r="E7563" s="4">
        <f t="shared" si="234"/>
        <v>0.25543100000000002</v>
      </c>
      <c r="F7563" s="4">
        <v>83.224999999999994</v>
      </c>
      <c r="G7563" s="4">
        <f t="shared" si="235"/>
        <v>8.3224999999999993E-2</v>
      </c>
    </row>
    <row r="7564" spans="1:7">
      <c r="A7564" s="4">
        <v>11</v>
      </c>
      <c r="B7564" s="4">
        <v>11</v>
      </c>
      <c r="C7564" s="4">
        <v>9</v>
      </c>
      <c r="D7564" s="4">
        <v>374.81</v>
      </c>
      <c r="E7564" s="4">
        <f t="shared" si="234"/>
        <v>0.37480999999999998</v>
      </c>
      <c r="F7564" s="4">
        <v>166.65</v>
      </c>
      <c r="G7564" s="4">
        <f t="shared" si="235"/>
        <v>0.16664999999999999</v>
      </c>
    </row>
    <row r="7565" spans="1:7">
      <c r="A7565" s="4">
        <v>11</v>
      </c>
      <c r="B7565" s="4">
        <v>11</v>
      </c>
      <c r="C7565" s="4">
        <v>10</v>
      </c>
      <c r="D7565" s="4">
        <v>478.48899999999998</v>
      </c>
      <c r="E7565" s="4">
        <f t="shared" si="234"/>
        <v>0.478489</v>
      </c>
      <c r="F7565" s="4">
        <v>287.81299999999999</v>
      </c>
      <c r="G7565" s="4">
        <f t="shared" si="235"/>
        <v>0.28781299999999999</v>
      </c>
    </row>
    <row r="7566" spans="1:7">
      <c r="A7566" s="4">
        <v>11</v>
      </c>
      <c r="B7566" s="4">
        <v>11</v>
      </c>
      <c r="C7566" s="4">
        <v>11</v>
      </c>
      <c r="D7566" s="4">
        <v>542.98299999999995</v>
      </c>
      <c r="E7566" s="4">
        <f t="shared" si="234"/>
        <v>0.54298299999999999</v>
      </c>
      <c r="F7566" s="4">
        <v>379.649</v>
      </c>
      <c r="G7566" s="4">
        <f t="shared" si="235"/>
        <v>0.37964900000000001</v>
      </c>
    </row>
    <row r="7567" spans="1:7">
      <c r="A7567" s="4">
        <v>11</v>
      </c>
      <c r="B7567" s="4">
        <v>11</v>
      </c>
      <c r="C7567" s="4">
        <v>12</v>
      </c>
      <c r="D7567" s="4">
        <v>542.67999999999995</v>
      </c>
      <c r="E7567" s="4">
        <f t="shared" si="234"/>
        <v>0.54267999999999994</v>
      </c>
      <c r="F7567" s="4">
        <v>421.48399999999998</v>
      </c>
      <c r="G7567" s="4">
        <f t="shared" si="235"/>
        <v>0.42148399999999997</v>
      </c>
    </row>
    <row r="7568" spans="1:7">
      <c r="A7568" s="4">
        <v>11</v>
      </c>
      <c r="B7568" s="4">
        <v>11</v>
      </c>
      <c r="C7568" s="4">
        <v>13</v>
      </c>
      <c r="D7568" s="4">
        <v>482.27300000000002</v>
      </c>
      <c r="E7568" s="4">
        <f t="shared" si="234"/>
        <v>0.48227300000000001</v>
      </c>
      <c r="F7568" s="4">
        <v>409.25200000000001</v>
      </c>
      <c r="G7568" s="4">
        <f t="shared" si="235"/>
        <v>0.409252</v>
      </c>
    </row>
    <row r="7569" spans="1:7">
      <c r="A7569" s="4">
        <v>11</v>
      </c>
      <c r="B7569" s="4">
        <v>11</v>
      </c>
      <c r="C7569" s="4">
        <v>14</v>
      </c>
      <c r="D7569" s="4">
        <v>378.31200000000001</v>
      </c>
      <c r="E7569" s="4">
        <f t="shared" si="234"/>
        <v>0.37831200000000004</v>
      </c>
      <c r="F7569" s="4">
        <v>350.31299999999999</v>
      </c>
      <c r="G7569" s="4">
        <f t="shared" si="235"/>
        <v>0.35031299999999999</v>
      </c>
    </row>
    <row r="7570" spans="1:7">
      <c r="A7570" s="4">
        <v>11</v>
      </c>
      <c r="B7570" s="4">
        <v>11</v>
      </c>
      <c r="C7570" s="4">
        <v>15</v>
      </c>
      <c r="D7570" s="4">
        <v>236.036</v>
      </c>
      <c r="E7570" s="4">
        <f t="shared" si="234"/>
        <v>0.236036</v>
      </c>
      <c r="F7570" s="4">
        <v>249.245</v>
      </c>
      <c r="G7570" s="4">
        <f t="shared" si="235"/>
        <v>0.24924499999999999</v>
      </c>
    </row>
    <row r="7571" spans="1:7">
      <c r="A7571" s="4">
        <v>11</v>
      </c>
      <c r="B7571" s="4">
        <v>11</v>
      </c>
      <c r="C7571" s="4">
        <v>16</v>
      </c>
      <c r="D7571" s="4">
        <v>62.481000000000002</v>
      </c>
      <c r="E7571" s="4">
        <f t="shared" si="234"/>
        <v>6.2481000000000002E-2</v>
      </c>
      <c r="F7571" s="4">
        <v>105.13500000000001</v>
      </c>
      <c r="G7571" s="4">
        <f t="shared" si="235"/>
        <v>0.10513500000000001</v>
      </c>
    </row>
    <row r="7572" spans="1:7">
      <c r="A7572" s="4">
        <v>11</v>
      </c>
      <c r="B7572" s="4">
        <v>11</v>
      </c>
      <c r="C7572" s="4">
        <v>17</v>
      </c>
      <c r="D7572" s="4">
        <v>0</v>
      </c>
      <c r="E7572" s="4">
        <f t="shared" ref="E7572:E7635" si="236">D7572/1000</f>
        <v>0</v>
      </c>
      <c r="F7572" s="4">
        <v>0</v>
      </c>
      <c r="G7572" s="4">
        <f t="shared" ref="G7572:G7635" si="237">F7572/1000</f>
        <v>0</v>
      </c>
    </row>
    <row r="7573" spans="1:7">
      <c r="A7573" s="4">
        <v>11</v>
      </c>
      <c r="B7573" s="4">
        <v>11</v>
      </c>
      <c r="C7573" s="4">
        <v>18</v>
      </c>
      <c r="D7573" s="4">
        <v>0</v>
      </c>
      <c r="E7573" s="4">
        <f t="shared" si="236"/>
        <v>0</v>
      </c>
      <c r="F7573" s="4">
        <v>0</v>
      </c>
      <c r="G7573" s="4">
        <f t="shared" si="237"/>
        <v>0</v>
      </c>
    </row>
    <row r="7574" spans="1:7">
      <c r="A7574" s="4">
        <v>11</v>
      </c>
      <c r="B7574" s="4">
        <v>11</v>
      </c>
      <c r="C7574" s="4">
        <v>19</v>
      </c>
      <c r="D7574" s="4">
        <v>0</v>
      </c>
      <c r="E7574" s="4">
        <f t="shared" si="236"/>
        <v>0</v>
      </c>
      <c r="F7574" s="4">
        <v>0</v>
      </c>
      <c r="G7574" s="4">
        <f t="shared" si="237"/>
        <v>0</v>
      </c>
    </row>
    <row r="7575" spans="1:7">
      <c r="A7575" s="4">
        <v>11</v>
      </c>
      <c r="B7575" s="4">
        <v>11</v>
      </c>
      <c r="C7575" s="4">
        <v>20</v>
      </c>
      <c r="D7575" s="4">
        <v>0</v>
      </c>
      <c r="E7575" s="4">
        <f t="shared" si="236"/>
        <v>0</v>
      </c>
      <c r="F7575" s="4">
        <v>0</v>
      </c>
      <c r="G7575" s="4">
        <f t="shared" si="237"/>
        <v>0</v>
      </c>
    </row>
    <row r="7576" spans="1:7">
      <c r="A7576" s="4">
        <v>11</v>
      </c>
      <c r="B7576" s="4">
        <v>11</v>
      </c>
      <c r="C7576" s="4">
        <v>21</v>
      </c>
      <c r="D7576" s="4">
        <v>0</v>
      </c>
      <c r="E7576" s="4">
        <f t="shared" si="236"/>
        <v>0</v>
      </c>
      <c r="F7576" s="4">
        <v>0</v>
      </c>
      <c r="G7576" s="4">
        <f t="shared" si="237"/>
        <v>0</v>
      </c>
    </row>
    <row r="7577" spans="1:7">
      <c r="A7577" s="4">
        <v>11</v>
      </c>
      <c r="B7577" s="4">
        <v>11</v>
      </c>
      <c r="C7577" s="4">
        <v>22</v>
      </c>
      <c r="D7577" s="4">
        <v>0</v>
      </c>
      <c r="E7577" s="4">
        <f t="shared" si="236"/>
        <v>0</v>
      </c>
      <c r="F7577" s="4">
        <v>0</v>
      </c>
      <c r="G7577" s="4">
        <f t="shared" si="237"/>
        <v>0</v>
      </c>
    </row>
    <row r="7578" spans="1:7">
      <c r="A7578" s="4">
        <v>11</v>
      </c>
      <c r="B7578" s="4">
        <v>11</v>
      </c>
      <c r="C7578" s="4">
        <v>23</v>
      </c>
      <c r="D7578" s="4">
        <v>0</v>
      </c>
      <c r="E7578" s="4">
        <f t="shared" si="236"/>
        <v>0</v>
      </c>
      <c r="F7578" s="4">
        <v>0</v>
      </c>
      <c r="G7578" s="4">
        <f t="shared" si="237"/>
        <v>0</v>
      </c>
    </row>
    <row r="7579" spans="1:7">
      <c r="A7579" s="4">
        <v>11</v>
      </c>
      <c r="B7579" s="4">
        <v>12</v>
      </c>
      <c r="C7579" s="4">
        <v>0</v>
      </c>
      <c r="D7579" s="4">
        <v>0</v>
      </c>
      <c r="E7579" s="4">
        <f t="shared" si="236"/>
        <v>0</v>
      </c>
      <c r="F7579" s="4">
        <v>0</v>
      </c>
      <c r="G7579" s="4">
        <f t="shared" si="237"/>
        <v>0</v>
      </c>
    </row>
    <row r="7580" spans="1:7">
      <c r="A7580" s="4">
        <v>11</v>
      </c>
      <c r="B7580" s="4">
        <v>12</v>
      </c>
      <c r="C7580" s="4">
        <v>1</v>
      </c>
      <c r="D7580" s="4">
        <v>0</v>
      </c>
      <c r="E7580" s="4">
        <f t="shared" si="236"/>
        <v>0</v>
      </c>
      <c r="F7580" s="4">
        <v>0</v>
      </c>
      <c r="G7580" s="4">
        <f t="shared" si="237"/>
        <v>0</v>
      </c>
    </row>
    <row r="7581" spans="1:7">
      <c r="A7581" s="4">
        <v>11</v>
      </c>
      <c r="B7581" s="4">
        <v>12</v>
      </c>
      <c r="C7581" s="4">
        <v>2</v>
      </c>
      <c r="D7581" s="4">
        <v>0</v>
      </c>
      <c r="E7581" s="4">
        <f t="shared" si="236"/>
        <v>0</v>
      </c>
      <c r="F7581" s="4">
        <v>0</v>
      </c>
      <c r="G7581" s="4">
        <f t="shared" si="237"/>
        <v>0</v>
      </c>
    </row>
    <row r="7582" spans="1:7">
      <c r="A7582" s="4">
        <v>11</v>
      </c>
      <c r="B7582" s="4">
        <v>12</v>
      </c>
      <c r="C7582" s="4">
        <v>3</v>
      </c>
      <c r="D7582" s="4">
        <v>0</v>
      </c>
      <c r="E7582" s="4">
        <f t="shared" si="236"/>
        <v>0</v>
      </c>
      <c r="F7582" s="4">
        <v>0</v>
      </c>
      <c r="G7582" s="4">
        <f t="shared" si="237"/>
        <v>0</v>
      </c>
    </row>
    <row r="7583" spans="1:7">
      <c r="A7583" s="4">
        <v>11</v>
      </c>
      <c r="B7583" s="4">
        <v>12</v>
      </c>
      <c r="C7583" s="4">
        <v>4</v>
      </c>
      <c r="D7583" s="4">
        <v>0</v>
      </c>
      <c r="E7583" s="4">
        <f t="shared" si="236"/>
        <v>0</v>
      </c>
      <c r="F7583" s="4">
        <v>0</v>
      </c>
      <c r="G7583" s="4">
        <f t="shared" si="237"/>
        <v>0</v>
      </c>
    </row>
    <row r="7584" spans="1:7">
      <c r="A7584" s="4">
        <v>11</v>
      </c>
      <c r="B7584" s="4">
        <v>12</v>
      </c>
      <c r="C7584" s="4">
        <v>5</v>
      </c>
      <c r="D7584" s="4">
        <v>0</v>
      </c>
      <c r="E7584" s="4">
        <f t="shared" si="236"/>
        <v>0</v>
      </c>
      <c r="F7584" s="4">
        <v>0</v>
      </c>
      <c r="G7584" s="4">
        <f t="shared" si="237"/>
        <v>0</v>
      </c>
    </row>
    <row r="7585" spans="1:7">
      <c r="A7585" s="4">
        <v>11</v>
      </c>
      <c r="B7585" s="4">
        <v>12</v>
      </c>
      <c r="C7585" s="4">
        <v>6</v>
      </c>
      <c r="D7585" s="4">
        <v>0</v>
      </c>
      <c r="E7585" s="4">
        <f t="shared" si="236"/>
        <v>0</v>
      </c>
      <c r="F7585" s="4">
        <v>0</v>
      </c>
      <c r="G7585" s="4">
        <f t="shared" si="237"/>
        <v>0</v>
      </c>
    </row>
    <row r="7586" spans="1:7">
      <c r="A7586" s="4">
        <v>11</v>
      </c>
      <c r="B7586" s="4">
        <v>12</v>
      </c>
      <c r="C7586" s="4">
        <v>7</v>
      </c>
      <c r="D7586" s="4">
        <v>68.531000000000006</v>
      </c>
      <c r="E7586" s="4">
        <f t="shared" si="236"/>
        <v>6.8531000000000009E-2</v>
      </c>
      <c r="F7586" s="4">
        <v>4.2409999999999997</v>
      </c>
      <c r="G7586" s="4">
        <f t="shared" si="237"/>
        <v>4.241E-3</v>
      </c>
    </row>
    <row r="7587" spans="1:7">
      <c r="A7587" s="4">
        <v>11</v>
      </c>
      <c r="B7587" s="4">
        <v>12</v>
      </c>
      <c r="C7587" s="4">
        <v>8</v>
      </c>
      <c r="D7587" s="4">
        <v>247.69499999999999</v>
      </c>
      <c r="E7587" s="4">
        <f t="shared" si="236"/>
        <v>0.247695</v>
      </c>
      <c r="F7587" s="4">
        <v>80.033000000000001</v>
      </c>
      <c r="G7587" s="4">
        <f t="shared" si="237"/>
        <v>8.0033000000000007E-2</v>
      </c>
    </row>
    <row r="7588" spans="1:7">
      <c r="A7588" s="4">
        <v>11</v>
      </c>
      <c r="B7588" s="4">
        <v>12</v>
      </c>
      <c r="C7588" s="4">
        <v>9</v>
      </c>
      <c r="D7588" s="4">
        <v>382.40800000000002</v>
      </c>
      <c r="E7588" s="4">
        <f t="shared" si="236"/>
        <v>0.38240800000000003</v>
      </c>
      <c r="F7588" s="4">
        <v>166.47499999999999</v>
      </c>
      <c r="G7588" s="4">
        <f t="shared" si="237"/>
        <v>0.16647499999999998</v>
      </c>
    </row>
    <row r="7589" spans="1:7">
      <c r="A7589" s="4">
        <v>11</v>
      </c>
      <c r="B7589" s="4">
        <v>12</v>
      </c>
      <c r="C7589" s="4">
        <v>10</v>
      </c>
      <c r="D7589" s="4">
        <v>466.738</v>
      </c>
      <c r="E7589" s="4">
        <f t="shared" si="236"/>
        <v>0.46673799999999999</v>
      </c>
      <c r="F7589" s="4">
        <v>272.94299999999998</v>
      </c>
      <c r="G7589" s="4">
        <f t="shared" si="237"/>
        <v>0.27294299999999999</v>
      </c>
    </row>
    <row r="7590" spans="1:7">
      <c r="A7590" s="4">
        <v>11</v>
      </c>
      <c r="B7590" s="4">
        <v>12</v>
      </c>
      <c r="C7590" s="4">
        <v>11</v>
      </c>
      <c r="D7590" s="4">
        <v>546.53</v>
      </c>
      <c r="E7590" s="4">
        <f t="shared" si="236"/>
        <v>0.54652999999999996</v>
      </c>
      <c r="F7590" s="4">
        <v>382.49</v>
      </c>
      <c r="G7590" s="4">
        <f t="shared" si="237"/>
        <v>0.38249</v>
      </c>
    </row>
    <row r="7591" spans="1:7">
      <c r="A7591" s="4">
        <v>11</v>
      </c>
      <c r="B7591" s="4">
        <v>12</v>
      </c>
      <c r="C7591" s="4">
        <v>12</v>
      </c>
      <c r="D7591" s="4">
        <v>405.35700000000003</v>
      </c>
      <c r="E7591" s="4">
        <f t="shared" si="236"/>
        <v>0.40535700000000002</v>
      </c>
      <c r="F7591" s="4">
        <v>294.94299999999998</v>
      </c>
      <c r="G7591" s="4">
        <f t="shared" si="237"/>
        <v>0.29494300000000001</v>
      </c>
    </row>
    <row r="7592" spans="1:7">
      <c r="A7592" s="4">
        <v>11</v>
      </c>
      <c r="B7592" s="4">
        <v>12</v>
      </c>
      <c r="C7592" s="4">
        <v>13</v>
      </c>
      <c r="D7592" s="4">
        <v>497.05399999999997</v>
      </c>
      <c r="E7592" s="4">
        <f t="shared" si="236"/>
        <v>0.497054</v>
      </c>
      <c r="F7592" s="4">
        <v>419.23700000000002</v>
      </c>
      <c r="G7592" s="4">
        <f t="shared" si="237"/>
        <v>0.41923700000000003</v>
      </c>
    </row>
    <row r="7593" spans="1:7">
      <c r="A7593" s="4">
        <v>11</v>
      </c>
      <c r="B7593" s="4">
        <v>12</v>
      </c>
      <c r="C7593" s="4">
        <v>14</v>
      </c>
      <c r="D7593" s="4">
        <v>330.40600000000001</v>
      </c>
      <c r="E7593" s="4">
        <f t="shared" si="236"/>
        <v>0.33040600000000003</v>
      </c>
      <c r="F7593" s="4">
        <v>302.34300000000002</v>
      </c>
      <c r="G7593" s="4">
        <f t="shared" si="237"/>
        <v>0.30234300000000003</v>
      </c>
    </row>
    <row r="7594" spans="1:7">
      <c r="A7594" s="4">
        <v>11</v>
      </c>
      <c r="B7594" s="4">
        <v>12</v>
      </c>
      <c r="C7594" s="4">
        <v>15</v>
      </c>
      <c r="D7594" s="4">
        <v>218.93</v>
      </c>
      <c r="E7594" s="4">
        <f t="shared" si="236"/>
        <v>0.21893000000000001</v>
      </c>
      <c r="F7594" s="4">
        <v>231.53899999999999</v>
      </c>
      <c r="G7594" s="4">
        <f t="shared" si="237"/>
        <v>0.23153899999999999</v>
      </c>
    </row>
    <row r="7595" spans="1:7">
      <c r="A7595" s="4">
        <v>11</v>
      </c>
      <c r="B7595" s="4">
        <v>12</v>
      </c>
      <c r="C7595" s="4">
        <v>16</v>
      </c>
      <c r="D7595" s="4">
        <v>108.32599999999999</v>
      </c>
      <c r="E7595" s="4">
        <f t="shared" si="236"/>
        <v>0.10832599999999999</v>
      </c>
      <c r="F7595" s="4">
        <v>160.87899999999999</v>
      </c>
      <c r="G7595" s="4">
        <f t="shared" si="237"/>
        <v>0.16087899999999999</v>
      </c>
    </row>
    <row r="7596" spans="1:7">
      <c r="A7596" s="4">
        <v>11</v>
      </c>
      <c r="B7596" s="4">
        <v>12</v>
      </c>
      <c r="C7596" s="4">
        <v>17</v>
      </c>
      <c r="D7596" s="4">
        <v>0.31900000000000001</v>
      </c>
      <c r="E7596" s="4">
        <f t="shared" si="236"/>
        <v>3.19E-4</v>
      </c>
      <c r="F7596" s="4">
        <v>3.0049999999999999</v>
      </c>
      <c r="G7596" s="4">
        <f t="shared" si="237"/>
        <v>3.0049999999999999E-3</v>
      </c>
    </row>
    <row r="7597" spans="1:7">
      <c r="A7597" s="4">
        <v>11</v>
      </c>
      <c r="B7597" s="4">
        <v>12</v>
      </c>
      <c r="C7597" s="4">
        <v>18</v>
      </c>
      <c r="D7597" s="4">
        <v>0</v>
      </c>
      <c r="E7597" s="4">
        <f t="shared" si="236"/>
        <v>0</v>
      </c>
      <c r="F7597" s="4">
        <v>0</v>
      </c>
      <c r="G7597" s="4">
        <f t="shared" si="237"/>
        <v>0</v>
      </c>
    </row>
    <row r="7598" spans="1:7">
      <c r="A7598" s="4">
        <v>11</v>
      </c>
      <c r="B7598" s="4">
        <v>12</v>
      </c>
      <c r="C7598" s="4">
        <v>19</v>
      </c>
      <c r="D7598" s="4">
        <v>0</v>
      </c>
      <c r="E7598" s="4">
        <f t="shared" si="236"/>
        <v>0</v>
      </c>
      <c r="F7598" s="4">
        <v>0</v>
      </c>
      <c r="G7598" s="4">
        <f t="shared" si="237"/>
        <v>0</v>
      </c>
    </row>
    <row r="7599" spans="1:7">
      <c r="A7599" s="4">
        <v>11</v>
      </c>
      <c r="B7599" s="4">
        <v>12</v>
      </c>
      <c r="C7599" s="4">
        <v>20</v>
      </c>
      <c r="D7599" s="4">
        <v>0</v>
      </c>
      <c r="E7599" s="4">
        <f t="shared" si="236"/>
        <v>0</v>
      </c>
      <c r="F7599" s="4">
        <v>0</v>
      </c>
      <c r="G7599" s="4">
        <f t="shared" si="237"/>
        <v>0</v>
      </c>
    </row>
    <row r="7600" spans="1:7">
      <c r="A7600" s="4">
        <v>11</v>
      </c>
      <c r="B7600" s="4">
        <v>12</v>
      </c>
      <c r="C7600" s="4">
        <v>21</v>
      </c>
      <c r="D7600" s="4">
        <v>0</v>
      </c>
      <c r="E7600" s="4">
        <f t="shared" si="236"/>
        <v>0</v>
      </c>
      <c r="F7600" s="4">
        <v>0</v>
      </c>
      <c r="G7600" s="4">
        <f t="shared" si="237"/>
        <v>0</v>
      </c>
    </row>
    <row r="7601" spans="1:7">
      <c r="A7601" s="4">
        <v>11</v>
      </c>
      <c r="B7601" s="4">
        <v>12</v>
      </c>
      <c r="C7601" s="4">
        <v>22</v>
      </c>
      <c r="D7601" s="4">
        <v>0</v>
      </c>
      <c r="E7601" s="4">
        <f t="shared" si="236"/>
        <v>0</v>
      </c>
      <c r="F7601" s="4">
        <v>0</v>
      </c>
      <c r="G7601" s="4">
        <f t="shared" si="237"/>
        <v>0</v>
      </c>
    </row>
    <row r="7602" spans="1:7">
      <c r="A7602" s="4">
        <v>11</v>
      </c>
      <c r="B7602" s="4">
        <v>12</v>
      </c>
      <c r="C7602" s="4">
        <v>23</v>
      </c>
      <c r="D7602" s="4">
        <v>0</v>
      </c>
      <c r="E7602" s="4">
        <f t="shared" si="236"/>
        <v>0</v>
      </c>
      <c r="F7602" s="4">
        <v>0</v>
      </c>
      <c r="G7602" s="4">
        <f t="shared" si="237"/>
        <v>0</v>
      </c>
    </row>
    <row r="7603" spans="1:7">
      <c r="A7603" s="4">
        <v>11</v>
      </c>
      <c r="B7603" s="4">
        <v>13</v>
      </c>
      <c r="C7603" s="4">
        <v>0</v>
      </c>
      <c r="D7603" s="4">
        <v>0</v>
      </c>
      <c r="E7603" s="4">
        <f t="shared" si="236"/>
        <v>0</v>
      </c>
      <c r="F7603" s="4">
        <v>0</v>
      </c>
      <c r="G7603" s="4">
        <f t="shared" si="237"/>
        <v>0</v>
      </c>
    </row>
    <row r="7604" spans="1:7">
      <c r="A7604" s="4">
        <v>11</v>
      </c>
      <c r="B7604" s="4">
        <v>13</v>
      </c>
      <c r="C7604" s="4">
        <v>1</v>
      </c>
      <c r="D7604" s="4">
        <v>0</v>
      </c>
      <c r="E7604" s="4">
        <f t="shared" si="236"/>
        <v>0</v>
      </c>
      <c r="F7604" s="4">
        <v>0</v>
      </c>
      <c r="G7604" s="4">
        <f t="shared" si="237"/>
        <v>0</v>
      </c>
    </row>
    <row r="7605" spans="1:7">
      <c r="A7605" s="4">
        <v>11</v>
      </c>
      <c r="B7605" s="4">
        <v>13</v>
      </c>
      <c r="C7605" s="4">
        <v>2</v>
      </c>
      <c r="D7605" s="4">
        <v>0</v>
      </c>
      <c r="E7605" s="4">
        <f t="shared" si="236"/>
        <v>0</v>
      </c>
      <c r="F7605" s="4">
        <v>0</v>
      </c>
      <c r="G7605" s="4">
        <f t="shared" si="237"/>
        <v>0</v>
      </c>
    </row>
    <row r="7606" spans="1:7">
      <c r="A7606" s="4">
        <v>11</v>
      </c>
      <c r="B7606" s="4">
        <v>13</v>
      </c>
      <c r="C7606" s="4">
        <v>3</v>
      </c>
      <c r="D7606" s="4">
        <v>0</v>
      </c>
      <c r="E7606" s="4">
        <f t="shared" si="236"/>
        <v>0</v>
      </c>
      <c r="F7606" s="4">
        <v>0</v>
      </c>
      <c r="G7606" s="4">
        <f t="shared" si="237"/>
        <v>0</v>
      </c>
    </row>
    <row r="7607" spans="1:7">
      <c r="A7607" s="4">
        <v>11</v>
      </c>
      <c r="B7607" s="4">
        <v>13</v>
      </c>
      <c r="C7607" s="4">
        <v>4</v>
      </c>
      <c r="D7607" s="4">
        <v>0</v>
      </c>
      <c r="E7607" s="4">
        <f t="shared" si="236"/>
        <v>0</v>
      </c>
      <c r="F7607" s="4">
        <v>0</v>
      </c>
      <c r="G7607" s="4">
        <f t="shared" si="237"/>
        <v>0</v>
      </c>
    </row>
    <row r="7608" spans="1:7">
      <c r="A7608" s="4">
        <v>11</v>
      </c>
      <c r="B7608" s="4">
        <v>13</v>
      </c>
      <c r="C7608" s="4">
        <v>5</v>
      </c>
      <c r="D7608" s="4">
        <v>0</v>
      </c>
      <c r="E7608" s="4">
        <f t="shared" si="236"/>
        <v>0</v>
      </c>
      <c r="F7608" s="4">
        <v>0</v>
      </c>
      <c r="G7608" s="4">
        <f t="shared" si="237"/>
        <v>0</v>
      </c>
    </row>
    <row r="7609" spans="1:7">
      <c r="A7609" s="4">
        <v>11</v>
      </c>
      <c r="B7609" s="4">
        <v>13</v>
      </c>
      <c r="C7609" s="4">
        <v>6</v>
      </c>
      <c r="D7609" s="4">
        <v>0</v>
      </c>
      <c r="E7609" s="4">
        <f t="shared" si="236"/>
        <v>0</v>
      </c>
      <c r="F7609" s="4">
        <v>0</v>
      </c>
      <c r="G7609" s="4">
        <f t="shared" si="237"/>
        <v>0</v>
      </c>
    </row>
    <row r="7610" spans="1:7">
      <c r="A7610" s="4">
        <v>11</v>
      </c>
      <c r="B7610" s="4">
        <v>13</v>
      </c>
      <c r="C7610" s="4">
        <v>7</v>
      </c>
      <c r="D7610" s="4">
        <v>62.832999999999998</v>
      </c>
      <c r="E7610" s="4">
        <f t="shared" si="236"/>
        <v>6.2833E-2</v>
      </c>
      <c r="F7610" s="4">
        <v>0</v>
      </c>
      <c r="G7610" s="4">
        <f t="shared" si="237"/>
        <v>0</v>
      </c>
    </row>
    <row r="7611" spans="1:7">
      <c r="A7611" s="4">
        <v>11</v>
      </c>
      <c r="B7611" s="4">
        <v>13</v>
      </c>
      <c r="C7611" s="4">
        <v>8</v>
      </c>
      <c r="D7611" s="4">
        <v>240.441</v>
      </c>
      <c r="E7611" s="4">
        <f t="shared" si="236"/>
        <v>0.24044100000000002</v>
      </c>
      <c r="F7611" s="4">
        <v>76.986000000000004</v>
      </c>
      <c r="G7611" s="4">
        <f t="shared" si="237"/>
        <v>7.6985999999999999E-2</v>
      </c>
    </row>
    <row r="7612" spans="1:7">
      <c r="A7612" s="4">
        <v>11</v>
      </c>
      <c r="B7612" s="4">
        <v>13</v>
      </c>
      <c r="C7612" s="4">
        <v>9</v>
      </c>
      <c r="D7612" s="4">
        <v>379.79399999999998</v>
      </c>
      <c r="E7612" s="4">
        <f t="shared" si="236"/>
        <v>0.37979399999999996</v>
      </c>
      <c r="F7612" s="4">
        <v>162.75700000000001</v>
      </c>
      <c r="G7612" s="4">
        <f t="shared" si="237"/>
        <v>0.16275700000000001</v>
      </c>
    </row>
    <row r="7613" spans="1:7">
      <c r="A7613" s="4">
        <v>11</v>
      </c>
      <c r="B7613" s="4">
        <v>13</v>
      </c>
      <c r="C7613" s="4">
        <v>10</v>
      </c>
      <c r="D7613" s="4">
        <v>487.86900000000003</v>
      </c>
      <c r="E7613" s="4">
        <f t="shared" si="236"/>
        <v>0.48786900000000005</v>
      </c>
      <c r="F7613" s="4">
        <v>288.91500000000002</v>
      </c>
      <c r="G7613" s="4">
        <f t="shared" si="237"/>
        <v>0.28891500000000003</v>
      </c>
    </row>
    <row r="7614" spans="1:7">
      <c r="A7614" s="4">
        <v>11</v>
      </c>
      <c r="B7614" s="4">
        <v>13</v>
      </c>
      <c r="C7614" s="4">
        <v>11</v>
      </c>
      <c r="D7614" s="4">
        <v>533.04200000000003</v>
      </c>
      <c r="E7614" s="4">
        <f t="shared" si="236"/>
        <v>0.53304200000000002</v>
      </c>
      <c r="F7614" s="4">
        <v>370.38299999999998</v>
      </c>
      <c r="G7614" s="4">
        <f t="shared" si="237"/>
        <v>0.37038299999999996</v>
      </c>
    </row>
    <row r="7615" spans="1:7">
      <c r="A7615" s="4">
        <v>11</v>
      </c>
      <c r="B7615" s="4">
        <v>13</v>
      </c>
      <c r="C7615" s="4">
        <v>12</v>
      </c>
      <c r="D7615" s="4">
        <v>503.68400000000003</v>
      </c>
      <c r="E7615" s="4">
        <f t="shared" si="236"/>
        <v>0.50368400000000002</v>
      </c>
      <c r="F7615" s="4">
        <v>387.59500000000003</v>
      </c>
      <c r="G7615" s="4">
        <f t="shared" si="237"/>
        <v>0.38759500000000002</v>
      </c>
    </row>
    <row r="7616" spans="1:7">
      <c r="A7616" s="4">
        <v>11</v>
      </c>
      <c r="B7616" s="4">
        <v>13</v>
      </c>
      <c r="C7616" s="4">
        <v>13</v>
      </c>
      <c r="D7616" s="4">
        <v>418.94099999999997</v>
      </c>
      <c r="E7616" s="4">
        <f t="shared" si="236"/>
        <v>0.41894099999999995</v>
      </c>
      <c r="F7616" s="4">
        <v>353.28399999999999</v>
      </c>
      <c r="G7616" s="4">
        <f t="shared" si="237"/>
        <v>0.35328399999999999</v>
      </c>
    </row>
    <row r="7617" spans="1:7">
      <c r="A7617" s="4">
        <v>11</v>
      </c>
      <c r="B7617" s="4">
        <v>13</v>
      </c>
      <c r="C7617" s="4">
        <v>14</v>
      </c>
      <c r="D7617" s="4">
        <v>358.98599999999999</v>
      </c>
      <c r="E7617" s="4">
        <f t="shared" si="236"/>
        <v>0.35898599999999997</v>
      </c>
      <c r="F7617" s="4">
        <v>329.74299999999999</v>
      </c>
      <c r="G7617" s="4">
        <f t="shared" si="237"/>
        <v>0.32974300000000001</v>
      </c>
    </row>
    <row r="7618" spans="1:7">
      <c r="A7618" s="4">
        <v>11</v>
      </c>
      <c r="B7618" s="4">
        <v>13</v>
      </c>
      <c r="C7618" s="4">
        <v>15</v>
      </c>
      <c r="D7618" s="4">
        <v>187.876</v>
      </c>
      <c r="E7618" s="4">
        <f t="shared" si="236"/>
        <v>0.18787600000000002</v>
      </c>
      <c r="F7618" s="4">
        <v>199.178</v>
      </c>
      <c r="G7618" s="4">
        <f t="shared" si="237"/>
        <v>0.19917799999999999</v>
      </c>
    </row>
    <row r="7619" spans="1:7">
      <c r="A7619" s="4">
        <v>11</v>
      </c>
      <c r="B7619" s="4">
        <v>13</v>
      </c>
      <c r="C7619" s="4">
        <v>16</v>
      </c>
      <c r="D7619" s="4">
        <v>63.664000000000001</v>
      </c>
      <c r="E7619" s="4">
        <f t="shared" si="236"/>
        <v>6.3663999999999998E-2</v>
      </c>
      <c r="F7619" s="4">
        <v>106.596</v>
      </c>
      <c r="G7619" s="4">
        <f t="shared" si="237"/>
        <v>0.10659600000000001</v>
      </c>
    </row>
    <row r="7620" spans="1:7">
      <c r="A7620" s="4">
        <v>11</v>
      </c>
      <c r="B7620" s="4">
        <v>13</v>
      </c>
      <c r="C7620" s="4">
        <v>17</v>
      </c>
      <c r="D7620" s="4">
        <v>0.86499999999999999</v>
      </c>
      <c r="E7620" s="4">
        <f t="shared" si="236"/>
        <v>8.6499999999999999E-4</v>
      </c>
      <c r="F7620" s="4">
        <v>2.8530000000000002</v>
      </c>
      <c r="G7620" s="4">
        <f t="shared" si="237"/>
        <v>2.8530000000000001E-3</v>
      </c>
    </row>
    <row r="7621" spans="1:7">
      <c r="A7621" s="4">
        <v>11</v>
      </c>
      <c r="B7621" s="4">
        <v>13</v>
      </c>
      <c r="C7621" s="4">
        <v>18</v>
      </c>
      <c r="D7621" s="4">
        <v>0</v>
      </c>
      <c r="E7621" s="4">
        <f t="shared" si="236"/>
        <v>0</v>
      </c>
      <c r="F7621" s="4">
        <v>0</v>
      </c>
      <c r="G7621" s="4">
        <f t="shared" si="237"/>
        <v>0</v>
      </c>
    </row>
    <row r="7622" spans="1:7">
      <c r="A7622" s="4">
        <v>11</v>
      </c>
      <c r="B7622" s="4">
        <v>13</v>
      </c>
      <c r="C7622" s="4">
        <v>19</v>
      </c>
      <c r="D7622" s="4">
        <v>0</v>
      </c>
      <c r="E7622" s="4">
        <f t="shared" si="236"/>
        <v>0</v>
      </c>
      <c r="F7622" s="4">
        <v>0</v>
      </c>
      <c r="G7622" s="4">
        <f t="shared" si="237"/>
        <v>0</v>
      </c>
    </row>
    <row r="7623" spans="1:7">
      <c r="A7623" s="4">
        <v>11</v>
      </c>
      <c r="B7623" s="4">
        <v>13</v>
      </c>
      <c r="C7623" s="4">
        <v>20</v>
      </c>
      <c r="D7623" s="4">
        <v>0</v>
      </c>
      <c r="E7623" s="4">
        <f t="shared" si="236"/>
        <v>0</v>
      </c>
      <c r="F7623" s="4">
        <v>0</v>
      </c>
      <c r="G7623" s="4">
        <f t="shared" si="237"/>
        <v>0</v>
      </c>
    </row>
    <row r="7624" spans="1:7">
      <c r="A7624" s="4">
        <v>11</v>
      </c>
      <c r="B7624" s="4">
        <v>13</v>
      </c>
      <c r="C7624" s="4">
        <v>21</v>
      </c>
      <c r="D7624" s="4">
        <v>0</v>
      </c>
      <c r="E7624" s="4">
        <f t="shared" si="236"/>
        <v>0</v>
      </c>
      <c r="F7624" s="4">
        <v>0</v>
      </c>
      <c r="G7624" s="4">
        <f t="shared" si="237"/>
        <v>0</v>
      </c>
    </row>
    <row r="7625" spans="1:7">
      <c r="A7625" s="4">
        <v>11</v>
      </c>
      <c r="B7625" s="4">
        <v>13</v>
      </c>
      <c r="C7625" s="4">
        <v>22</v>
      </c>
      <c r="D7625" s="4">
        <v>0</v>
      </c>
      <c r="E7625" s="4">
        <f t="shared" si="236"/>
        <v>0</v>
      </c>
      <c r="F7625" s="4">
        <v>0</v>
      </c>
      <c r="G7625" s="4">
        <f t="shared" si="237"/>
        <v>0</v>
      </c>
    </row>
    <row r="7626" spans="1:7">
      <c r="A7626" s="4">
        <v>11</v>
      </c>
      <c r="B7626" s="4">
        <v>13</v>
      </c>
      <c r="C7626" s="4">
        <v>23</v>
      </c>
      <c r="D7626" s="4">
        <v>0</v>
      </c>
      <c r="E7626" s="4">
        <f t="shared" si="236"/>
        <v>0</v>
      </c>
      <c r="F7626" s="4">
        <v>0</v>
      </c>
      <c r="G7626" s="4">
        <f t="shared" si="237"/>
        <v>0</v>
      </c>
    </row>
    <row r="7627" spans="1:7">
      <c r="A7627" s="4">
        <v>11</v>
      </c>
      <c r="B7627" s="4">
        <v>14</v>
      </c>
      <c r="C7627" s="4">
        <v>0</v>
      </c>
      <c r="D7627" s="4">
        <v>0</v>
      </c>
      <c r="E7627" s="4">
        <f t="shared" si="236"/>
        <v>0</v>
      </c>
      <c r="F7627" s="4">
        <v>0</v>
      </c>
      <c r="G7627" s="4">
        <f t="shared" si="237"/>
        <v>0</v>
      </c>
    </row>
    <row r="7628" spans="1:7">
      <c r="A7628" s="4">
        <v>11</v>
      </c>
      <c r="B7628" s="4">
        <v>14</v>
      </c>
      <c r="C7628" s="4">
        <v>1</v>
      </c>
      <c r="D7628" s="4">
        <v>0</v>
      </c>
      <c r="E7628" s="4">
        <f t="shared" si="236"/>
        <v>0</v>
      </c>
      <c r="F7628" s="4">
        <v>0</v>
      </c>
      <c r="G7628" s="4">
        <f t="shared" si="237"/>
        <v>0</v>
      </c>
    </row>
    <row r="7629" spans="1:7">
      <c r="A7629" s="4">
        <v>11</v>
      </c>
      <c r="B7629" s="4">
        <v>14</v>
      </c>
      <c r="C7629" s="4">
        <v>2</v>
      </c>
      <c r="D7629" s="4">
        <v>0</v>
      </c>
      <c r="E7629" s="4">
        <f t="shared" si="236"/>
        <v>0</v>
      </c>
      <c r="F7629" s="4">
        <v>0</v>
      </c>
      <c r="G7629" s="4">
        <f t="shared" si="237"/>
        <v>0</v>
      </c>
    </row>
    <row r="7630" spans="1:7">
      <c r="A7630" s="4">
        <v>11</v>
      </c>
      <c r="B7630" s="4">
        <v>14</v>
      </c>
      <c r="C7630" s="4">
        <v>3</v>
      </c>
      <c r="D7630" s="4">
        <v>0</v>
      </c>
      <c r="E7630" s="4">
        <f t="shared" si="236"/>
        <v>0</v>
      </c>
      <c r="F7630" s="4">
        <v>0</v>
      </c>
      <c r="G7630" s="4">
        <f t="shared" si="237"/>
        <v>0</v>
      </c>
    </row>
    <row r="7631" spans="1:7">
      <c r="A7631" s="4">
        <v>11</v>
      </c>
      <c r="B7631" s="4">
        <v>14</v>
      </c>
      <c r="C7631" s="4">
        <v>4</v>
      </c>
      <c r="D7631" s="4">
        <v>0</v>
      </c>
      <c r="E7631" s="4">
        <f t="shared" si="236"/>
        <v>0</v>
      </c>
      <c r="F7631" s="4">
        <v>0</v>
      </c>
      <c r="G7631" s="4">
        <f t="shared" si="237"/>
        <v>0</v>
      </c>
    </row>
    <row r="7632" spans="1:7">
      <c r="A7632" s="4">
        <v>11</v>
      </c>
      <c r="B7632" s="4">
        <v>14</v>
      </c>
      <c r="C7632" s="4">
        <v>5</v>
      </c>
      <c r="D7632" s="4">
        <v>0</v>
      </c>
      <c r="E7632" s="4">
        <f t="shared" si="236"/>
        <v>0</v>
      </c>
      <c r="F7632" s="4">
        <v>0</v>
      </c>
      <c r="G7632" s="4">
        <f t="shared" si="237"/>
        <v>0</v>
      </c>
    </row>
    <row r="7633" spans="1:7">
      <c r="A7633" s="4">
        <v>11</v>
      </c>
      <c r="B7633" s="4">
        <v>14</v>
      </c>
      <c r="C7633" s="4">
        <v>6</v>
      </c>
      <c r="D7633" s="4">
        <v>0</v>
      </c>
      <c r="E7633" s="4">
        <f t="shared" si="236"/>
        <v>0</v>
      </c>
      <c r="F7633" s="4">
        <v>0</v>
      </c>
      <c r="G7633" s="4">
        <f t="shared" si="237"/>
        <v>0</v>
      </c>
    </row>
    <row r="7634" spans="1:7">
      <c r="A7634" s="4">
        <v>11</v>
      </c>
      <c r="B7634" s="4">
        <v>14</v>
      </c>
      <c r="C7634" s="4">
        <v>7</v>
      </c>
      <c r="D7634" s="4">
        <v>22.641999999999999</v>
      </c>
      <c r="E7634" s="4">
        <f t="shared" si="236"/>
        <v>2.2641999999999999E-2</v>
      </c>
      <c r="F7634" s="4">
        <v>15.337</v>
      </c>
      <c r="G7634" s="4">
        <f t="shared" si="237"/>
        <v>1.5337E-2</v>
      </c>
    </row>
    <row r="7635" spans="1:7">
      <c r="A7635" s="4">
        <v>11</v>
      </c>
      <c r="B7635" s="4">
        <v>14</v>
      </c>
      <c r="C7635" s="4">
        <v>8</v>
      </c>
      <c r="D7635" s="4">
        <v>177.50700000000001</v>
      </c>
      <c r="E7635" s="4">
        <f t="shared" si="236"/>
        <v>0.177507</v>
      </c>
      <c r="F7635" s="4">
        <v>34.179000000000002</v>
      </c>
      <c r="G7635" s="4">
        <f t="shared" si="237"/>
        <v>3.4179000000000001E-2</v>
      </c>
    </row>
    <row r="7636" spans="1:7">
      <c r="A7636" s="4">
        <v>11</v>
      </c>
      <c r="B7636" s="4">
        <v>14</v>
      </c>
      <c r="C7636" s="4">
        <v>9</v>
      </c>
      <c r="D7636" s="4">
        <v>295.25799999999998</v>
      </c>
      <c r="E7636" s="4">
        <f t="shared" ref="E7636:E7699" si="238">D7636/1000</f>
        <v>0.29525799999999996</v>
      </c>
      <c r="F7636" s="4">
        <v>107.48</v>
      </c>
      <c r="G7636" s="4">
        <f t="shared" ref="G7636:G7699" si="239">F7636/1000</f>
        <v>0.10748000000000001</v>
      </c>
    </row>
    <row r="7637" spans="1:7">
      <c r="A7637" s="4">
        <v>11</v>
      </c>
      <c r="B7637" s="4">
        <v>14</v>
      </c>
      <c r="C7637" s="4">
        <v>10</v>
      </c>
      <c r="D7637" s="4">
        <v>391.52100000000002</v>
      </c>
      <c r="E7637" s="4">
        <f t="shared" si="238"/>
        <v>0.39152100000000001</v>
      </c>
      <c r="F7637" s="4">
        <v>211.065</v>
      </c>
      <c r="G7637" s="4">
        <f t="shared" si="239"/>
        <v>0.211065</v>
      </c>
    </row>
    <row r="7638" spans="1:7">
      <c r="A7638" s="4">
        <v>11</v>
      </c>
      <c r="B7638" s="4">
        <v>14</v>
      </c>
      <c r="C7638" s="4">
        <v>11</v>
      </c>
      <c r="D7638" s="4">
        <v>382.97</v>
      </c>
      <c r="E7638" s="4">
        <f t="shared" si="238"/>
        <v>0.38297000000000003</v>
      </c>
      <c r="F7638" s="4">
        <v>235.39099999999999</v>
      </c>
      <c r="G7638" s="4">
        <f t="shared" si="239"/>
        <v>0.23539099999999999</v>
      </c>
    </row>
    <row r="7639" spans="1:7">
      <c r="A7639" s="4">
        <v>11</v>
      </c>
      <c r="B7639" s="4">
        <v>14</v>
      </c>
      <c r="C7639" s="4">
        <v>12</v>
      </c>
      <c r="D7639" s="4">
        <v>379.76400000000001</v>
      </c>
      <c r="E7639" s="4">
        <f t="shared" si="238"/>
        <v>0.37976399999999999</v>
      </c>
      <c r="F7639" s="4">
        <v>278.26600000000002</v>
      </c>
      <c r="G7639" s="4">
        <f t="shared" si="239"/>
        <v>0.27826600000000001</v>
      </c>
    </row>
    <row r="7640" spans="1:7">
      <c r="A7640" s="4">
        <v>11</v>
      </c>
      <c r="B7640" s="4">
        <v>14</v>
      </c>
      <c r="C7640" s="4">
        <v>13</v>
      </c>
      <c r="D7640" s="4">
        <v>310.82900000000001</v>
      </c>
      <c r="E7640" s="4">
        <f t="shared" si="238"/>
        <v>0.31082900000000002</v>
      </c>
      <c r="F7640" s="4">
        <v>247.46600000000001</v>
      </c>
      <c r="G7640" s="4">
        <f t="shared" si="239"/>
        <v>0.24746600000000002</v>
      </c>
    </row>
    <row r="7641" spans="1:7">
      <c r="A7641" s="4">
        <v>11</v>
      </c>
      <c r="B7641" s="4">
        <v>14</v>
      </c>
      <c r="C7641" s="4">
        <v>14</v>
      </c>
      <c r="D7641" s="4">
        <v>301.36599999999999</v>
      </c>
      <c r="E7641" s="4">
        <f t="shared" si="238"/>
        <v>0.30136599999999997</v>
      </c>
      <c r="F7641" s="4">
        <v>273.73200000000003</v>
      </c>
      <c r="G7641" s="4">
        <f t="shared" si="239"/>
        <v>0.27373200000000003</v>
      </c>
    </row>
    <row r="7642" spans="1:7">
      <c r="A7642" s="4">
        <v>11</v>
      </c>
      <c r="B7642" s="4">
        <v>14</v>
      </c>
      <c r="C7642" s="4">
        <v>15</v>
      </c>
      <c r="D7642" s="4">
        <v>195.917</v>
      </c>
      <c r="E7642" s="4">
        <f t="shared" si="238"/>
        <v>0.19591700000000001</v>
      </c>
      <c r="F7642" s="4">
        <v>206.435</v>
      </c>
      <c r="G7642" s="4">
        <f t="shared" si="239"/>
        <v>0.20643500000000001</v>
      </c>
    </row>
    <row r="7643" spans="1:7">
      <c r="A7643" s="4">
        <v>11</v>
      </c>
      <c r="B7643" s="4">
        <v>14</v>
      </c>
      <c r="C7643" s="4">
        <v>16</v>
      </c>
      <c r="D7643" s="4">
        <v>61.548000000000002</v>
      </c>
      <c r="E7643" s="4">
        <f t="shared" si="238"/>
        <v>6.1547999999999999E-2</v>
      </c>
      <c r="F7643" s="4">
        <v>102.318</v>
      </c>
      <c r="G7643" s="4">
        <f t="shared" si="239"/>
        <v>0.10231799999999999</v>
      </c>
    </row>
    <row r="7644" spans="1:7">
      <c r="A7644" s="4">
        <v>11</v>
      </c>
      <c r="B7644" s="4">
        <v>14</v>
      </c>
      <c r="C7644" s="4">
        <v>17</v>
      </c>
      <c r="D7644" s="4">
        <v>0</v>
      </c>
      <c r="E7644" s="4">
        <f t="shared" si="238"/>
        <v>0</v>
      </c>
      <c r="F7644" s="4">
        <v>0</v>
      </c>
      <c r="G7644" s="4">
        <f t="shared" si="239"/>
        <v>0</v>
      </c>
    </row>
    <row r="7645" spans="1:7">
      <c r="A7645" s="4">
        <v>11</v>
      </c>
      <c r="B7645" s="4">
        <v>14</v>
      </c>
      <c r="C7645" s="4">
        <v>18</v>
      </c>
      <c r="D7645" s="4">
        <v>0</v>
      </c>
      <c r="E7645" s="4">
        <f t="shared" si="238"/>
        <v>0</v>
      </c>
      <c r="F7645" s="4">
        <v>0</v>
      </c>
      <c r="G7645" s="4">
        <f t="shared" si="239"/>
        <v>0</v>
      </c>
    </row>
    <row r="7646" spans="1:7">
      <c r="A7646" s="4">
        <v>11</v>
      </c>
      <c r="B7646" s="4">
        <v>14</v>
      </c>
      <c r="C7646" s="4">
        <v>19</v>
      </c>
      <c r="D7646" s="4">
        <v>0</v>
      </c>
      <c r="E7646" s="4">
        <f t="shared" si="238"/>
        <v>0</v>
      </c>
      <c r="F7646" s="4">
        <v>0</v>
      </c>
      <c r="G7646" s="4">
        <f t="shared" si="239"/>
        <v>0</v>
      </c>
    </row>
    <row r="7647" spans="1:7">
      <c r="A7647" s="4">
        <v>11</v>
      </c>
      <c r="B7647" s="4">
        <v>14</v>
      </c>
      <c r="C7647" s="4">
        <v>20</v>
      </c>
      <c r="D7647" s="4">
        <v>0</v>
      </c>
      <c r="E7647" s="4">
        <f t="shared" si="238"/>
        <v>0</v>
      </c>
      <c r="F7647" s="4">
        <v>0</v>
      </c>
      <c r="G7647" s="4">
        <f t="shared" si="239"/>
        <v>0</v>
      </c>
    </row>
    <row r="7648" spans="1:7">
      <c r="A7648" s="4">
        <v>11</v>
      </c>
      <c r="B7648" s="4">
        <v>14</v>
      </c>
      <c r="C7648" s="4">
        <v>21</v>
      </c>
      <c r="D7648" s="4">
        <v>0</v>
      </c>
      <c r="E7648" s="4">
        <f t="shared" si="238"/>
        <v>0</v>
      </c>
      <c r="F7648" s="4">
        <v>0</v>
      </c>
      <c r="G7648" s="4">
        <f t="shared" si="239"/>
        <v>0</v>
      </c>
    </row>
    <row r="7649" spans="1:7">
      <c r="A7649" s="4">
        <v>11</v>
      </c>
      <c r="B7649" s="4">
        <v>14</v>
      </c>
      <c r="C7649" s="4">
        <v>22</v>
      </c>
      <c r="D7649" s="4">
        <v>0</v>
      </c>
      <c r="E7649" s="4">
        <f t="shared" si="238"/>
        <v>0</v>
      </c>
      <c r="F7649" s="4">
        <v>0</v>
      </c>
      <c r="G7649" s="4">
        <f t="shared" si="239"/>
        <v>0</v>
      </c>
    </row>
    <row r="7650" spans="1:7">
      <c r="A7650" s="4">
        <v>11</v>
      </c>
      <c r="B7650" s="4">
        <v>14</v>
      </c>
      <c r="C7650" s="4">
        <v>23</v>
      </c>
      <c r="D7650" s="4">
        <v>0</v>
      </c>
      <c r="E7650" s="4">
        <f t="shared" si="238"/>
        <v>0</v>
      </c>
      <c r="F7650" s="4">
        <v>0</v>
      </c>
      <c r="G7650" s="4">
        <f t="shared" si="239"/>
        <v>0</v>
      </c>
    </row>
    <row r="7651" spans="1:7">
      <c r="A7651" s="4">
        <v>11</v>
      </c>
      <c r="B7651" s="4">
        <v>15</v>
      </c>
      <c r="C7651" s="4">
        <v>0</v>
      </c>
      <c r="D7651" s="4">
        <v>0</v>
      </c>
      <c r="E7651" s="4">
        <f t="shared" si="238"/>
        <v>0</v>
      </c>
      <c r="F7651" s="4">
        <v>0</v>
      </c>
      <c r="G7651" s="4">
        <f t="shared" si="239"/>
        <v>0</v>
      </c>
    </row>
    <row r="7652" spans="1:7">
      <c r="A7652" s="4">
        <v>11</v>
      </c>
      <c r="B7652" s="4">
        <v>15</v>
      </c>
      <c r="C7652" s="4">
        <v>1</v>
      </c>
      <c r="D7652" s="4">
        <v>0</v>
      </c>
      <c r="E7652" s="4">
        <f t="shared" si="238"/>
        <v>0</v>
      </c>
      <c r="F7652" s="4">
        <v>0</v>
      </c>
      <c r="G7652" s="4">
        <f t="shared" si="239"/>
        <v>0</v>
      </c>
    </row>
    <row r="7653" spans="1:7">
      <c r="A7653" s="4">
        <v>11</v>
      </c>
      <c r="B7653" s="4">
        <v>15</v>
      </c>
      <c r="C7653" s="4">
        <v>2</v>
      </c>
      <c r="D7653" s="4">
        <v>0</v>
      </c>
      <c r="E7653" s="4">
        <f t="shared" si="238"/>
        <v>0</v>
      </c>
      <c r="F7653" s="4">
        <v>0</v>
      </c>
      <c r="G7653" s="4">
        <f t="shared" si="239"/>
        <v>0</v>
      </c>
    </row>
    <row r="7654" spans="1:7">
      <c r="A7654" s="4">
        <v>11</v>
      </c>
      <c r="B7654" s="4">
        <v>15</v>
      </c>
      <c r="C7654" s="4">
        <v>3</v>
      </c>
      <c r="D7654" s="4">
        <v>0</v>
      </c>
      <c r="E7654" s="4">
        <f t="shared" si="238"/>
        <v>0</v>
      </c>
      <c r="F7654" s="4">
        <v>0</v>
      </c>
      <c r="G7654" s="4">
        <f t="shared" si="239"/>
        <v>0</v>
      </c>
    </row>
    <row r="7655" spans="1:7">
      <c r="A7655" s="4">
        <v>11</v>
      </c>
      <c r="B7655" s="4">
        <v>15</v>
      </c>
      <c r="C7655" s="4">
        <v>4</v>
      </c>
      <c r="D7655" s="4">
        <v>0</v>
      </c>
      <c r="E7655" s="4">
        <f t="shared" si="238"/>
        <v>0</v>
      </c>
      <c r="F7655" s="4">
        <v>0</v>
      </c>
      <c r="G7655" s="4">
        <f t="shared" si="239"/>
        <v>0</v>
      </c>
    </row>
    <row r="7656" spans="1:7">
      <c r="A7656" s="4">
        <v>11</v>
      </c>
      <c r="B7656" s="4">
        <v>15</v>
      </c>
      <c r="C7656" s="4">
        <v>5</v>
      </c>
      <c r="D7656" s="4">
        <v>0</v>
      </c>
      <c r="E7656" s="4">
        <f t="shared" si="238"/>
        <v>0</v>
      </c>
      <c r="F7656" s="4">
        <v>0</v>
      </c>
      <c r="G7656" s="4">
        <f t="shared" si="239"/>
        <v>0</v>
      </c>
    </row>
    <row r="7657" spans="1:7">
      <c r="A7657" s="4">
        <v>11</v>
      </c>
      <c r="B7657" s="4">
        <v>15</v>
      </c>
      <c r="C7657" s="4">
        <v>6</v>
      </c>
      <c r="D7657" s="4">
        <v>0</v>
      </c>
      <c r="E7657" s="4">
        <f t="shared" si="238"/>
        <v>0</v>
      </c>
      <c r="F7657" s="4">
        <v>0</v>
      </c>
      <c r="G7657" s="4">
        <f t="shared" si="239"/>
        <v>0</v>
      </c>
    </row>
    <row r="7658" spans="1:7">
      <c r="A7658" s="4">
        <v>11</v>
      </c>
      <c r="B7658" s="4">
        <v>15</v>
      </c>
      <c r="C7658" s="4">
        <v>7</v>
      </c>
      <c r="D7658" s="4">
        <v>8.4730000000000008</v>
      </c>
      <c r="E7658" s="4">
        <f t="shared" si="238"/>
        <v>8.4730000000000014E-3</v>
      </c>
      <c r="F7658" s="4">
        <v>7.7089999999999996</v>
      </c>
      <c r="G7658" s="4">
        <f t="shared" si="239"/>
        <v>7.7089999999999997E-3</v>
      </c>
    </row>
    <row r="7659" spans="1:7">
      <c r="A7659" s="4">
        <v>11</v>
      </c>
      <c r="B7659" s="4">
        <v>15</v>
      </c>
      <c r="C7659" s="4">
        <v>8</v>
      </c>
      <c r="D7659" s="4">
        <v>38.076999999999998</v>
      </c>
      <c r="E7659" s="4">
        <f t="shared" si="238"/>
        <v>3.8077E-2</v>
      </c>
      <c r="F7659" s="4">
        <v>36.591000000000001</v>
      </c>
      <c r="G7659" s="4">
        <f t="shared" si="239"/>
        <v>3.6590999999999999E-2</v>
      </c>
    </row>
    <row r="7660" spans="1:7">
      <c r="A7660" s="4">
        <v>11</v>
      </c>
      <c r="B7660" s="4">
        <v>15</v>
      </c>
      <c r="C7660" s="4">
        <v>9</v>
      </c>
      <c r="D7660" s="4">
        <v>134.67500000000001</v>
      </c>
      <c r="E7660" s="4">
        <f t="shared" si="238"/>
        <v>0.13467500000000002</v>
      </c>
      <c r="F7660" s="4">
        <v>114.619</v>
      </c>
      <c r="G7660" s="4">
        <f t="shared" si="239"/>
        <v>0.114619</v>
      </c>
    </row>
    <row r="7661" spans="1:7">
      <c r="A7661" s="4">
        <v>11</v>
      </c>
      <c r="B7661" s="4">
        <v>15</v>
      </c>
      <c r="C7661" s="4">
        <v>10</v>
      </c>
      <c r="D7661" s="4">
        <v>139.28399999999999</v>
      </c>
      <c r="E7661" s="4">
        <f t="shared" si="238"/>
        <v>0.13928399999999999</v>
      </c>
      <c r="F7661" s="4">
        <v>127.559</v>
      </c>
      <c r="G7661" s="4">
        <f t="shared" si="239"/>
        <v>0.12755900000000001</v>
      </c>
    </row>
    <row r="7662" spans="1:7">
      <c r="A7662" s="4">
        <v>11</v>
      </c>
      <c r="B7662" s="4">
        <v>15</v>
      </c>
      <c r="C7662" s="4">
        <v>11</v>
      </c>
      <c r="D7662" s="4">
        <v>448</v>
      </c>
      <c r="E7662" s="4">
        <f t="shared" si="238"/>
        <v>0.44800000000000001</v>
      </c>
      <c r="F7662" s="4">
        <v>292.505</v>
      </c>
      <c r="G7662" s="4">
        <f t="shared" si="239"/>
        <v>0.29250500000000001</v>
      </c>
    </row>
    <row r="7663" spans="1:7">
      <c r="A7663" s="4">
        <v>11</v>
      </c>
      <c r="B7663" s="4">
        <v>15</v>
      </c>
      <c r="C7663" s="4">
        <v>12</v>
      </c>
      <c r="D7663" s="4">
        <v>428.44200000000001</v>
      </c>
      <c r="E7663" s="4">
        <f t="shared" si="238"/>
        <v>0.42844199999999999</v>
      </c>
      <c r="F7663" s="4">
        <v>315.05</v>
      </c>
      <c r="G7663" s="4">
        <f t="shared" si="239"/>
        <v>0.31505</v>
      </c>
    </row>
    <row r="7664" spans="1:7">
      <c r="A7664" s="4">
        <v>11</v>
      </c>
      <c r="B7664" s="4">
        <v>15</v>
      </c>
      <c r="C7664" s="4">
        <v>13</v>
      </c>
      <c r="D7664" s="4">
        <v>477.88600000000002</v>
      </c>
      <c r="E7664" s="4">
        <f t="shared" si="238"/>
        <v>0.47788600000000003</v>
      </c>
      <c r="F7664" s="4">
        <v>397.84100000000001</v>
      </c>
      <c r="G7664" s="4">
        <f t="shared" si="239"/>
        <v>0.397841</v>
      </c>
    </row>
    <row r="7665" spans="1:7">
      <c r="A7665" s="4">
        <v>11</v>
      </c>
      <c r="B7665" s="4">
        <v>15</v>
      </c>
      <c r="C7665" s="4">
        <v>14</v>
      </c>
      <c r="D7665" s="4">
        <v>380.20100000000002</v>
      </c>
      <c r="E7665" s="4">
        <f t="shared" si="238"/>
        <v>0.38020100000000001</v>
      </c>
      <c r="F7665" s="4">
        <v>348.13400000000001</v>
      </c>
      <c r="G7665" s="4">
        <f t="shared" si="239"/>
        <v>0.348134</v>
      </c>
    </row>
    <row r="7666" spans="1:7">
      <c r="A7666" s="4">
        <v>11</v>
      </c>
      <c r="B7666" s="4">
        <v>15</v>
      </c>
      <c r="C7666" s="4">
        <v>15</v>
      </c>
      <c r="D7666" s="4">
        <v>211.25899999999999</v>
      </c>
      <c r="E7666" s="4">
        <f t="shared" si="238"/>
        <v>0.21125899999999997</v>
      </c>
      <c r="F7666" s="4">
        <v>221.6</v>
      </c>
      <c r="G7666" s="4">
        <f t="shared" si="239"/>
        <v>0.22159999999999999</v>
      </c>
    </row>
    <row r="7667" spans="1:7">
      <c r="A7667" s="4">
        <v>11</v>
      </c>
      <c r="B7667" s="4">
        <v>15</v>
      </c>
      <c r="C7667" s="4">
        <v>16</v>
      </c>
      <c r="D7667" s="4">
        <v>60.207999999999998</v>
      </c>
      <c r="E7667" s="4">
        <f t="shared" si="238"/>
        <v>6.0207999999999998E-2</v>
      </c>
      <c r="F7667" s="4">
        <v>100.486</v>
      </c>
      <c r="G7667" s="4">
        <f t="shared" si="239"/>
        <v>0.10048600000000001</v>
      </c>
    </row>
    <row r="7668" spans="1:7">
      <c r="A7668" s="4">
        <v>11</v>
      </c>
      <c r="B7668" s="4">
        <v>15</v>
      </c>
      <c r="C7668" s="4">
        <v>17</v>
      </c>
      <c r="D7668" s="4">
        <v>0</v>
      </c>
      <c r="E7668" s="4">
        <f t="shared" si="238"/>
        <v>0</v>
      </c>
      <c r="F7668" s="4">
        <v>0</v>
      </c>
      <c r="G7668" s="4">
        <f t="shared" si="239"/>
        <v>0</v>
      </c>
    </row>
    <row r="7669" spans="1:7">
      <c r="A7669" s="4">
        <v>11</v>
      </c>
      <c r="B7669" s="4">
        <v>15</v>
      </c>
      <c r="C7669" s="4">
        <v>18</v>
      </c>
      <c r="D7669" s="4">
        <v>0</v>
      </c>
      <c r="E7669" s="4">
        <f t="shared" si="238"/>
        <v>0</v>
      </c>
      <c r="F7669" s="4">
        <v>0</v>
      </c>
      <c r="G7669" s="4">
        <f t="shared" si="239"/>
        <v>0</v>
      </c>
    </row>
    <row r="7670" spans="1:7">
      <c r="A7670" s="4">
        <v>11</v>
      </c>
      <c r="B7670" s="4">
        <v>15</v>
      </c>
      <c r="C7670" s="4">
        <v>19</v>
      </c>
      <c r="D7670" s="4">
        <v>0</v>
      </c>
      <c r="E7670" s="4">
        <f t="shared" si="238"/>
        <v>0</v>
      </c>
      <c r="F7670" s="4">
        <v>0</v>
      </c>
      <c r="G7670" s="4">
        <f t="shared" si="239"/>
        <v>0</v>
      </c>
    </row>
    <row r="7671" spans="1:7">
      <c r="A7671" s="4">
        <v>11</v>
      </c>
      <c r="B7671" s="4">
        <v>15</v>
      </c>
      <c r="C7671" s="4">
        <v>20</v>
      </c>
      <c r="D7671" s="4">
        <v>0</v>
      </c>
      <c r="E7671" s="4">
        <f t="shared" si="238"/>
        <v>0</v>
      </c>
      <c r="F7671" s="4">
        <v>0</v>
      </c>
      <c r="G7671" s="4">
        <f t="shared" si="239"/>
        <v>0</v>
      </c>
    </row>
    <row r="7672" spans="1:7">
      <c r="A7672" s="4">
        <v>11</v>
      </c>
      <c r="B7672" s="4">
        <v>15</v>
      </c>
      <c r="C7672" s="4">
        <v>21</v>
      </c>
      <c r="D7672" s="4">
        <v>0</v>
      </c>
      <c r="E7672" s="4">
        <f t="shared" si="238"/>
        <v>0</v>
      </c>
      <c r="F7672" s="4">
        <v>0</v>
      </c>
      <c r="G7672" s="4">
        <f t="shared" si="239"/>
        <v>0</v>
      </c>
    </row>
    <row r="7673" spans="1:7">
      <c r="A7673" s="4">
        <v>11</v>
      </c>
      <c r="B7673" s="4">
        <v>15</v>
      </c>
      <c r="C7673" s="4">
        <v>22</v>
      </c>
      <c r="D7673" s="4">
        <v>0</v>
      </c>
      <c r="E7673" s="4">
        <f t="shared" si="238"/>
        <v>0</v>
      </c>
      <c r="F7673" s="4">
        <v>0</v>
      </c>
      <c r="G7673" s="4">
        <f t="shared" si="239"/>
        <v>0</v>
      </c>
    </row>
    <row r="7674" spans="1:7">
      <c r="A7674" s="4">
        <v>11</v>
      </c>
      <c r="B7674" s="4">
        <v>15</v>
      </c>
      <c r="C7674" s="4">
        <v>23</v>
      </c>
      <c r="D7674" s="4">
        <v>0</v>
      </c>
      <c r="E7674" s="4">
        <f t="shared" si="238"/>
        <v>0</v>
      </c>
      <c r="F7674" s="4">
        <v>0</v>
      </c>
      <c r="G7674" s="4">
        <f t="shared" si="239"/>
        <v>0</v>
      </c>
    </row>
    <row r="7675" spans="1:7">
      <c r="A7675" s="4">
        <v>11</v>
      </c>
      <c r="B7675" s="4">
        <v>16</v>
      </c>
      <c r="C7675" s="4">
        <v>0</v>
      </c>
      <c r="D7675" s="4">
        <v>0</v>
      </c>
      <c r="E7675" s="4">
        <f t="shared" si="238"/>
        <v>0</v>
      </c>
      <c r="F7675" s="4">
        <v>0</v>
      </c>
      <c r="G7675" s="4">
        <f t="shared" si="239"/>
        <v>0</v>
      </c>
    </row>
    <row r="7676" spans="1:7">
      <c r="A7676" s="4">
        <v>11</v>
      </c>
      <c r="B7676" s="4">
        <v>16</v>
      </c>
      <c r="C7676" s="4">
        <v>1</v>
      </c>
      <c r="D7676" s="4">
        <v>0</v>
      </c>
      <c r="E7676" s="4">
        <f t="shared" si="238"/>
        <v>0</v>
      </c>
      <c r="F7676" s="4">
        <v>0</v>
      </c>
      <c r="G7676" s="4">
        <f t="shared" si="239"/>
        <v>0</v>
      </c>
    </row>
    <row r="7677" spans="1:7">
      <c r="A7677" s="4">
        <v>11</v>
      </c>
      <c r="B7677" s="4">
        <v>16</v>
      </c>
      <c r="C7677" s="4">
        <v>2</v>
      </c>
      <c r="D7677" s="4">
        <v>0</v>
      </c>
      <c r="E7677" s="4">
        <f t="shared" si="238"/>
        <v>0</v>
      </c>
      <c r="F7677" s="4">
        <v>0</v>
      </c>
      <c r="G7677" s="4">
        <f t="shared" si="239"/>
        <v>0</v>
      </c>
    </row>
    <row r="7678" spans="1:7">
      <c r="A7678" s="4">
        <v>11</v>
      </c>
      <c r="B7678" s="4">
        <v>16</v>
      </c>
      <c r="C7678" s="4">
        <v>3</v>
      </c>
      <c r="D7678" s="4">
        <v>0</v>
      </c>
      <c r="E7678" s="4">
        <f t="shared" si="238"/>
        <v>0</v>
      </c>
      <c r="F7678" s="4">
        <v>0</v>
      </c>
      <c r="G7678" s="4">
        <f t="shared" si="239"/>
        <v>0</v>
      </c>
    </row>
    <row r="7679" spans="1:7">
      <c r="A7679" s="4">
        <v>11</v>
      </c>
      <c r="B7679" s="4">
        <v>16</v>
      </c>
      <c r="C7679" s="4">
        <v>4</v>
      </c>
      <c r="D7679" s="4">
        <v>0</v>
      </c>
      <c r="E7679" s="4">
        <f t="shared" si="238"/>
        <v>0</v>
      </c>
      <c r="F7679" s="4">
        <v>0</v>
      </c>
      <c r="G7679" s="4">
        <f t="shared" si="239"/>
        <v>0</v>
      </c>
    </row>
    <row r="7680" spans="1:7">
      <c r="A7680" s="4">
        <v>11</v>
      </c>
      <c r="B7680" s="4">
        <v>16</v>
      </c>
      <c r="C7680" s="4">
        <v>5</v>
      </c>
      <c r="D7680" s="4">
        <v>0</v>
      </c>
      <c r="E7680" s="4">
        <f t="shared" si="238"/>
        <v>0</v>
      </c>
      <c r="F7680" s="4">
        <v>0</v>
      </c>
      <c r="G7680" s="4">
        <f t="shared" si="239"/>
        <v>0</v>
      </c>
    </row>
    <row r="7681" spans="1:7">
      <c r="A7681" s="4">
        <v>11</v>
      </c>
      <c r="B7681" s="4">
        <v>16</v>
      </c>
      <c r="C7681" s="4">
        <v>6</v>
      </c>
      <c r="D7681" s="4">
        <v>0</v>
      </c>
      <c r="E7681" s="4">
        <f t="shared" si="238"/>
        <v>0</v>
      </c>
      <c r="F7681" s="4">
        <v>0</v>
      </c>
      <c r="G7681" s="4">
        <f t="shared" si="239"/>
        <v>0</v>
      </c>
    </row>
    <row r="7682" spans="1:7">
      <c r="A7682" s="4">
        <v>11</v>
      </c>
      <c r="B7682" s="4">
        <v>16</v>
      </c>
      <c r="C7682" s="4">
        <v>7</v>
      </c>
      <c r="D7682" s="4">
        <v>34.106999999999999</v>
      </c>
      <c r="E7682" s="4">
        <f t="shared" si="238"/>
        <v>3.4106999999999998E-2</v>
      </c>
      <c r="F7682" s="4">
        <v>12.781000000000001</v>
      </c>
      <c r="G7682" s="4">
        <f t="shared" si="239"/>
        <v>1.2781000000000001E-2</v>
      </c>
    </row>
    <row r="7683" spans="1:7">
      <c r="A7683" s="4">
        <v>11</v>
      </c>
      <c r="B7683" s="4">
        <v>16</v>
      </c>
      <c r="C7683" s="4">
        <v>8</v>
      </c>
      <c r="D7683" s="4">
        <v>137.12299999999999</v>
      </c>
      <c r="E7683" s="4">
        <f t="shared" si="238"/>
        <v>0.13712299999999999</v>
      </c>
      <c r="F7683" s="4">
        <v>8.8219999999999992</v>
      </c>
      <c r="G7683" s="4">
        <f t="shared" si="239"/>
        <v>8.822E-3</v>
      </c>
    </row>
    <row r="7684" spans="1:7">
      <c r="A7684" s="4">
        <v>11</v>
      </c>
      <c r="B7684" s="4">
        <v>16</v>
      </c>
      <c r="C7684" s="4">
        <v>9</v>
      </c>
      <c r="D7684" s="4">
        <v>264.25700000000001</v>
      </c>
      <c r="E7684" s="4">
        <f t="shared" si="238"/>
        <v>0.26425700000000002</v>
      </c>
      <c r="F7684" s="4">
        <v>74.325000000000003</v>
      </c>
      <c r="G7684" s="4">
        <f t="shared" si="239"/>
        <v>7.4325000000000002E-2</v>
      </c>
    </row>
    <row r="7685" spans="1:7">
      <c r="A7685" s="4">
        <v>11</v>
      </c>
      <c r="B7685" s="4">
        <v>16</v>
      </c>
      <c r="C7685" s="4">
        <v>10</v>
      </c>
      <c r="D7685" s="4">
        <v>380.029</v>
      </c>
      <c r="E7685" s="4">
        <f t="shared" si="238"/>
        <v>0.38002900000000001</v>
      </c>
      <c r="F7685" s="4">
        <v>200.572</v>
      </c>
      <c r="G7685" s="4">
        <f t="shared" si="239"/>
        <v>0.200572</v>
      </c>
    </row>
    <row r="7686" spans="1:7">
      <c r="A7686" s="4">
        <v>11</v>
      </c>
      <c r="B7686" s="4">
        <v>16</v>
      </c>
      <c r="C7686" s="4">
        <v>11</v>
      </c>
      <c r="D7686" s="4">
        <v>388.93299999999999</v>
      </c>
      <c r="E7686" s="4">
        <f t="shared" si="238"/>
        <v>0.38893299999999997</v>
      </c>
      <c r="F7686" s="4">
        <v>240.791</v>
      </c>
      <c r="G7686" s="4">
        <f t="shared" si="239"/>
        <v>0.24079100000000001</v>
      </c>
    </row>
    <row r="7687" spans="1:7">
      <c r="A7687" s="4">
        <v>11</v>
      </c>
      <c r="B7687" s="4">
        <v>16</v>
      </c>
      <c r="C7687" s="4">
        <v>12</v>
      </c>
      <c r="D7687" s="4">
        <v>377.06900000000002</v>
      </c>
      <c r="E7687" s="4">
        <f t="shared" si="238"/>
        <v>0.37706900000000004</v>
      </c>
      <c r="F7687" s="4">
        <v>266.97800000000001</v>
      </c>
      <c r="G7687" s="4">
        <f t="shared" si="239"/>
        <v>0.26697799999999999</v>
      </c>
    </row>
    <row r="7688" spans="1:7">
      <c r="A7688" s="4">
        <v>11</v>
      </c>
      <c r="B7688" s="4">
        <v>16</v>
      </c>
      <c r="C7688" s="4">
        <v>13</v>
      </c>
      <c r="D7688" s="4">
        <v>316.08800000000002</v>
      </c>
      <c r="E7688" s="4">
        <f t="shared" si="238"/>
        <v>0.31608800000000004</v>
      </c>
      <c r="F7688" s="4">
        <v>245.95400000000001</v>
      </c>
      <c r="G7688" s="4">
        <f t="shared" si="239"/>
        <v>0.24595400000000001</v>
      </c>
    </row>
    <row r="7689" spans="1:7">
      <c r="A7689" s="4">
        <v>11</v>
      </c>
      <c r="B7689" s="4">
        <v>16</v>
      </c>
      <c r="C7689" s="4">
        <v>14</v>
      </c>
      <c r="D7689" s="4">
        <v>232.685</v>
      </c>
      <c r="E7689" s="4">
        <f t="shared" si="238"/>
        <v>0.232685</v>
      </c>
      <c r="F7689" s="4">
        <v>203.94200000000001</v>
      </c>
      <c r="G7689" s="4">
        <f t="shared" si="239"/>
        <v>0.20394200000000001</v>
      </c>
    </row>
    <row r="7690" spans="1:7">
      <c r="A7690" s="4">
        <v>11</v>
      </c>
      <c r="B7690" s="4">
        <v>16</v>
      </c>
      <c r="C7690" s="4">
        <v>15</v>
      </c>
      <c r="D7690" s="4">
        <v>82.734999999999999</v>
      </c>
      <c r="E7690" s="4">
        <f t="shared" si="238"/>
        <v>8.2735000000000003E-2</v>
      </c>
      <c r="F7690" s="4">
        <v>83.444999999999993</v>
      </c>
      <c r="G7690" s="4">
        <f t="shared" si="239"/>
        <v>8.3444999999999991E-2</v>
      </c>
    </row>
    <row r="7691" spans="1:7">
      <c r="A7691" s="4">
        <v>11</v>
      </c>
      <c r="B7691" s="4">
        <v>16</v>
      </c>
      <c r="C7691" s="4">
        <v>16</v>
      </c>
      <c r="D7691" s="4">
        <v>38.337000000000003</v>
      </c>
      <c r="E7691" s="4">
        <f t="shared" si="238"/>
        <v>3.8337000000000003E-2</v>
      </c>
      <c r="F7691" s="4">
        <v>43.927</v>
      </c>
      <c r="G7691" s="4">
        <f t="shared" si="239"/>
        <v>4.3927000000000001E-2</v>
      </c>
    </row>
    <row r="7692" spans="1:7">
      <c r="A7692" s="4">
        <v>11</v>
      </c>
      <c r="B7692" s="4">
        <v>16</v>
      </c>
      <c r="C7692" s="4">
        <v>17</v>
      </c>
      <c r="D7692" s="4">
        <v>0</v>
      </c>
      <c r="E7692" s="4">
        <f t="shared" si="238"/>
        <v>0</v>
      </c>
      <c r="F7692" s="4">
        <v>0</v>
      </c>
      <c r="G7692" s="4">
        <f t="shared" si="239"/>
        <v>0</v>
      </c>
    </row>
    <row r="7693" spans="1:7">
      <c r="A7693" s="4">
        <v>11</v>
      </c>
      <c r="B7693" s="4">
        <v>16</v>
      </c>
      <c r="C7693" s="4">
        <v>18</v>
      </c>
      <c r="D7693" s="4">
        <v>0</v>
      </c>
      <c r="E7693" s="4">
        <f t="shared" si="238"/>
        <v>0</v>
      </c>
      <c r="F7693" s="4">
        <v>0</v>
      </c>
      <c r="G7693" s="4">
        <f t="shared" si="239"/>
        <v>0</v>
      </c>
    </row>
    <row r="7694" spans="1:7">
      <c r="A7694" s="4">
        <v>11</v>
      </c>
      <c r="B7694" s="4">
        <v>16</v>
      </c>
      <c r="C7694" s="4">
        <v>19</v>
      </c>
      <c r="D7694" s="4">
        <v>0</v>
      </c>
      <c r="E7694" s="4">
        <f t="shared" si="238"/>
        <v>0</v>
      </c>
      <c r="F7694" s="4">
        <v>0</v>
      </c>
      <c r="G7694" s="4">
        <f t="shared" si="239"/>
        <v>0</v>
      </c>
    </row>
    <row r="7695" spans="1:7">
      <c r="A7695" s="4">
        <v>11</v>
      </c>
      <c r="B7695" s="4">
        <v>16</v>
      </c>
      <c r="C7695" s="4">
        <v>20</v>
      </c>
      <c r="D7695" s="4">
        <v>0</v>
      </c>
      <c r="E7695" s="4">
        <f t="shared" si="238"/>
        <v>0</v>
      </c>
      <c r="F7695" s="4">
        <v>0</v>
      </c>
      <c r="G7695" s="4">
        <f t="shared" si="239"/>
        <v>0</v>
      </c>
    </row>
    <row r="7696" spans="1:7">
      <c r="A7696" s="4">
        <v>11</v>
      </c>
      <c r="B7696" s="4">
        <v>16</v>
      </c>
      <c r="C7696" s="4">
        <v>21</v>
      </c>
      <c r="D7696" s="4">
        <v>0</v>
      </c>
      <c r="E7696" s="4">
        <f t="shared" si="238"/>
        <v>0</v>
      </c>
      <c r="F7696" s="4">
        <v>0</v>
      </c>
      <c r="G7696" s="4">
        <f t="shared" si="239"/>
        <v>0</v>
      </c>
    </row>
    <row r="7697" spans="1:7">
      <c r="A7697" s="4">
        <v>11</v>
      </c>
      <c r="B7697" s="4">
        <v>16</v>
      </c>
      <c r="C7697" s="4">
        <v>22</v>
      </c>
      <c r="D7697" s="4">
        <v>0</v>
      </c>
      <c r="E7697" s="4">
        <f t="shared" si="238"/>
        <v>0</v>
      </c>
      <c r="F7697" s="4">
        <v>0</v>
      </c>
      <c r="G7697" s="4">
        <f t="shared" si="239"/>
        <v>0</v>
      </c>
    </row>
    <row r="7698" spans="1:7">
      <c r="A7698" s="4">
        <v>11</v>
      </c>
      <c r="B7698" s="4">
        <v>16</v>
      </c>
      <c r="C7698" s="4">
        <v>23</v>
      </c>
      <c r="D7698" s="4">
        <v>0</v>
      </c>
      <c r="E7698" s="4">
        <f t="shared" si="238"/>
        <v>0</v>
      </c>
      <c r="F7698" s="4">
        <v>0</v>
      </c>
      <c r="G7698" s="4">
        <f t="shared" si="239"/>
        <v>0</v>
      </c>
    </row>
    <row r="7699" spans="1:7">
      <c r="A7699" s="4">
        <v>11</v>
      </c>
      <c r="B7699" s="4">
        <v>17</v>
      </c>
      <c r="C7699" s="4">
        <v>0</v>
      </c>
      <c r="D7699" s="4">
        <v>0</v>
      </c>
      <c r="E7699" s="4">
        <f t="shared" si="238"/>
        <v>0</v>
      </c>
      <c r="F7699" s="4">
        <v>0</v>
      </c>
      <c r="G7699" s="4">
        <f t="shared" si="239"/>
        <v>0</v>
      </c>
    </row>
    <row r="7700" spans="1:7">
      <c r="A7700" s="4">
        <v>11</v>
      </c>
      <c r="B7700" s="4">
        <v>17</v>
      </c>
      <c r="C7700" s="4">
        <v>1</v>
      </c>
      <c r="D7700" s="4">
        <v>0</v>
      </c>
      <c r="E7700" s="4">
        <f t="shared" ref="E7700:E7763" si="240">D7700/1000</f>
        <v>0</v>
      </c>
      <c r="F7700" s="4">
        <v>0</v>
      </c>
      <c r="G7700" s="4">
        <f t="shared" ref="G7700:G7763" si="241">F7700/1000</f>
        <v>0</v>
      </c>
    </row>
    <row r="7701" spans="1:7">
      <c r="A7701" s="4">
        <v>11</v>
      </c>
      <c r="B7701" s="4">
        <v>17</v>
      </c>
      <c r="C7701" s="4">
        <v>2</v>
      </c>
      <c r="D7701" s="4">
        <v>0</v>
      </c>
      <c r="E7701" s="4">
        <f t="shared" si="240"/>
        <v>0</v>
      </c>
      <c r="F7701" s="4">
        <v>0</v>
      </c>
      <c r="G7701" s="4">
        <f t="shared" si="241"/>
        <v>0</v>
      </c>
    </row>
    <row r="7702" spans="1:7">
      <c r="A7702" s="4">
        <v>11</v>
      </c>
      <c r="B7702" s="4">
        <v>17</v>
      </c>
      <c r="C7702" s="4">
        <v>3</v>
      </c>
      <c r="D7702" s="4">
        <v>0</v>
      </c>
      <c r="E7702" s="4">
        <f t="shared" si="240"/>
        <v>0</v>
      </c>
      <c r="F7702" s="4">
        <v>0</v>
      </c>
      <c r="G7702" s="4">
        <f t="shared" si="241"/>
        <v>0</v>
      </c>
    </row>
    <row r="7703" spans="1:7">
      <c r="A7703" s="4">
        <v>11</v>
      </c>
      <c r="B7703" s="4">
        <v>17</v>
      </c>
      <c r="C7703" s="4">
        <v>4</v>
      </c>
      <c r="D7703" s="4">
        <v>0</v>
      </c>
      <c r="E7703" s="4">
        <f t="shared" si="240"/>
        <v>0</v>
      </c>
      <c r="F7703" s="4">
        <v>0</v>
      </c>
      <c r="G7703" s="4">
        <f t="shared" si="241"/>
        <v>0</v>
      </c>
    </row>
    <row r="7704" spans="1:7">
      <c r="A7704" s="4">
        <v>11</v>
      </c>
      <c r="B7704" s="4">
        <v>17</v>
      </c>
      <c r="C7704" s="4">
        <v>5</v>
      </c>
      <c r="D7704" s="4">
        <v>0</v>
      </c>
      <c r="E7704" s="4">
        <f t="shared" si="240"/>
        <v>0</v>
      </c>
      <c r="F7704" s="4">
        <v>0</v>
      </c>
      <c r="G7704" s="4">
        <f t="shared" si="241"/>
        <v>0</v>
      </c>
    </row>
    <row r="7705" spans="1:7">
      <c r="A7705" s="4">
        <v>11</v>
      </c>
      <c r="B7705" s="4">
        <v>17</v>
      </c>
      <c r="C7705" s="4">
        <v>6</v>
      </c>
      <c r="D7705" s="4">
        <v>0</v>
      </c>
      <c r="E7705" s="4">
        <f t="shared" si="240"/>
        <v>0</v>
      </c>
      <c r="F7705" s="4">
        <v>0</v>
      </c>
      <c r="G7705" s="4">
        <f t="shared" si="241"/>
        <v>0</v>
      </c>
    </row>
    <row r="7706" spans="1:7">
      <c r="A7706" s="4">
        <v>11</v>
      </c>
      <c r="B7706" s="4">
        <v>17</v>
      </c>
      <c r="C7706" s="4">
        <v>7</v>
      </c>
      <c r="D7706" s="4">
        <v>8.766</v>
      </c>
      <c r="E7706" s="4">
        <f t="shared" si="240"/>
        <v>8.7659999999999995E-3</v>
      </c>
      <c r="F7706" s="4">
        <v>8.6180000000000003</v>
      </c>
      <c r="G7706" s="4">
        <f t="shared" si="241"/>
        <v>8.6180000000000007E-3</v>
      </c>
    </row>
    <row r="7707" spans="1:7">
      <c r="A7707" s="4">
        <v>11</v>
      </c>
      <c r="B7707" s="4">
        <v>17</v>
      </c>
      <c r="C7707" s="4">
        <v>8</v>
      </c>
      <c r="D7707" s="4">
        <v>57.651000000000003</v>
      </c>
      <c r="E7707" s="4">
        <f t="shared" si="240"/>
        <v>5.7651000000000001E-2</v>
      </c>
      <c r="F7707" s="4">
        <v>49.68</v>
      </c>
      <c r="G7707" s="4">
        <f t="shared" si="241"/>
        <v>4.9680000000000002E-2</v>
      </c>
    </row>
    <row r="7708" spans="1:7">
      <c r="A7708" s="4">
        <v>11</v>
      </c>
      <c r="B7708" s="4">
        <v>17</v>
      </c>
      <c r="C7708" s="4">
        <v>9</v>
      </c>
      <c r="D7708" s="4">
        <v>106.827</v>
      </c>
      <c r="E7708" s="4">
        <f t="shared" si="240"/>
        <v>0.10682699999999999</v>
      </c>
      <c r="F7708" s="4">
        <v>90.12</v>
      </c>
      <c r="G7708" s="4">
        <f t="shared" si="241"/>
        <v>9.0120000000000006E-2</v>
      </c>
    </row>
    <row r="7709" spans="1:7">
      <c r="A7709" s="4">
        <v>11</v>
      </c>
      <c r="B7709" s="4">
        <v>17</v>
      </c>
      <c r="C7709" s="4">
        <v>10</v>
      </c>
      <c r="D7709" s="4">
        <v>170.43199999999999</v>
      </c>
      <c r="E7709" s="4">
        <f t="shared" si="240"/>
        <v>0.170432</v>
      </c>
      <c r="F7709" s="4">
        <v>150.11699999999999</v>
      </c>
      <c r="G7709" s="4">
        <f t="shared" si="241"/>
        <v>0.150117</v>
      </c>
    </row>
    <row r="7710" spans="1:7">
      <c r="A7710" s="4">
        <v>11</v>
      </c>
      <c r="B7710" s="4">
        <v>17</v>
      </c>
      <c r="C7710" s="4">
        <v>11</v>
      </c>
      <c r="D7710" s="4">
        <v>155.489</v>
      </c>
      <c r="E7710" s="4">
        <f t="shared" si="240"/>
        <v>0.15548900000000002</v>
      </c>
      <c r="F7710" s="4">
        <v>145.41800000000001</v>
      </c>
      <c r="G7710" s="4">
        <f t="shared" si="241"/>
        <v>0.14541800000000002</v>
      </c>
    </row>
    <row r="7711" spans="1:7">
      <c r="A7711" s="4">
        <v>11</v>
      </c>
      <c r="B7711" s="4">
        <v>17</v>
      </c>
      <c r="C7711" s="4">
        <v>12</v>
      </c>
      <c r="D7711" s="4">
        <v>185.447</v>
      </c>
      <c r="E7711" s="4">
        <f t="shared" si="240"/>
        <v>0.185447</v>
      </c>
      <c r="F7711" s="4">
        <v>174.60499999999999</v>
      </c>
      <c r="G7711" s="4">
        <f t="shared" si="241"/>
        <v>0.17460499999999998</v>
      </c>
    </row>
    <row r="7712" spans="1:7">
      <c r="A7712" s="4">
        <v>11</v>
      </c>
      <c r="B7712" s="4">
        <v>17</v>
      </c>
      <c r="C7712" s="4">
        <v>13</v>
      </c>
      <c r="D7712" s="4">
        <v>408.93799999999999</v>
      </c>
      <c r="E7712" s="4">
        <f t="shared" si="240"/>
        <v>0.40893799999999997</v>
      </c>
      <c r="F7712" s="4">
        <v>334.57100000000003</v>
      </c>
      <c r="G7712" s="4">
        <f t="shared" si="241"/>
        <v>0.33457100000000001</v>
      </c>
    </row>
    <row r="7713" spans="1:7">
      <c r="A7713" s="4">
        <v>11</v>
      </c>
      <c r="B7713" s="4">
        <v>17</v>
      </c>
      <c r="C7713" s="4">
        <v>14</v>
      </c>
      <c r="D7713" s="4">
        <v>330.85399999999998</v>
      </c>
      <c r="E7713" s="4">
        <f t="shared" si="240"/>
        <v>0.33085399999999998</v>
      </c>
      <c r="F7713" s="4">
        <v>299.06200000000001</v>
      </c>
      <c r="G7713" s="4">
        <f t="shared" si="241"/>
        <v>0.29906199999999999</v>
      </c>
    </row>
    <row r="7714" spans="1:7">
      <c r="A7714" s="4">
        <v>11</v>
      </c>
      <c r="B7714" s="4">
        <v>17</v>
      </c>
      <c r="C7714" s="4">
        <v>15</v>
      </c>
      <c r="D7714" s="4">
        <v>191.202</v>
      </c>
      <c r="E7714" s="4">
        <f t="shared" si="240"/>
        <v>0.19120200000000001</v>
      </c>
      <c r="F7714" s="4">
        <v>200.64099999999999</v>
      </c>
      <c r="G7714" s="4">
        <f t="shared" si="241"/>
        <v>0.20064099999999999</v>
      </c>
    </row>
    <row r="7715" spans="1:7">
      <c r="A7715" s="4">
        <v>11</v>
      </c>
      <c r="B7715" s="4">
        <v>17</v>
      </c>
      <c r="C7715" s="4">
        <v>16</v>
      </c>
      <c r="D7715" s="4">
        <v>66.224000000000004</v>
      </c>
      <c r="E7715" s="4">
        <f t="shared" si="240"/>
        <v>6.6224000000000005E-2</v>
      </c>
      <c r="F7715" s="4">
        <v>108.795</v>
      </c>
      <c r="G7715" s="4">
        <f t="shared" si="241"/>
        <v>0.108795</v>
      </c>
    </row>
    <row r="7716" spans="1:7">
      <c r="A7716" s="4">
        <v>11</v>
      </c>
      <c r="B7716" s="4">
        <v>17</v>
      </c>
      <c r="C7716" s="4">
        <v>17</v>
      </c>
      <c r="D7716" s="4">
        <v>0</v>
      </c>
      <c r="E7716" s="4">
        <f t="shared" si="240"/>
        <v>0</v>
      </c>
      <c r="F7716" s="4">
        <v>0</v>
      </c>
      <c r="G7716" s="4">
        <f t="shared" si="241"/>
        <v>0</v>
      </c>
    </row>
    <row r="7717" spans="1:7">
      <c r="A7717" s="4">
        <v>11</v>
      </c>
      <c r="B7717" s="4">
        <v>17</v>
      </c>
      <c r="C7717" s="4">
        <v>18</v>
      </c>
      <c r="D7717" s="4">
        <v>0</v>
      </c>
      <c r="E7717" s="4">
        <f t="shared" si="240"/>
        <v>0</v>
      </c>
      <c r="F7717" s="4">
        <v>0</v>
      </c>
      <c r="G7717" s="4">
        <f t="shared" si="241"/>
        <v>0</v>
      </c>
    </row>
    <row r="7718" spans="1:7">
      <c r="A7718" s="4">
        <v>11</v>
      </c>
      <c r="B7718" s="4">
        <v>17</v>
      </c>
      <c r="C7718" s="4">
        <v>19</v>
      </c>
      <c r="D7718" s="4">
        <v>0</v>
      </c>
      <c r="E7718" s="4">
        <f t="shared" si="240"/>
        <v>0</v>
      </c>
      <c r="F7718" s="4">
        <v>0</v>
      </c>
      <c r="G7718" s="4">
        <f t="shared" si="241"/>
        <v>0</v>
      </c>
    </row>
    <row r="7719" spans="1:7">
      <c r="A7719" s="4">
        <v>11</v>
      </c>
      <c r="B7719" s="4">
        <v>17</v>
      </c>
      <c r="C7719" s="4">
        <v>20</v>
      </c>
      <c r="D7719" s="4">
        <v>0</v>
      </c>
      <c r="E7719" s="4">
        <f t="shared" si="240"/>
        <v>0</v>
      </c>
      <c r="F7719" s="4">
        <v>0</v>
      </c>
      <c r="G7719" s="4">
        <f t="shared" si="241"/>
        <v>0</v>
      </c>
    </row>
    <row r="7720" spans="1:7">
      <c r="A7720" s="4">
        <v>11</v>
      </c>
      <c r="B7720" s="4">
        <v>17</v>
      </c>
      <c r="C7720" s="4">
        <v>21</v>
      </c>
      <c r="D7720" s="4">
        <v>0</v>
      </c>
      <c r="E7720" s="4">
        <f t="shared" si="240"/>
        <v>0</v>
      </c>
      <c r="F7720" s="4">
        <v>0</v>
      </c>
      <c r="G7720" s="4">
        <f t="shared" si="241"/>
        <v>0</v>
      </c>
    </row>
    <row r="7721" spans="1:7">
      <c r="A7721" s="4">
        <v>11</v>
      </c>
      <c r="B7721" s="4">
        <v>17</v>
      </c>
      <c r="C7721" s="4">
        <v>22</v>
      </c>
      <c r="D7721" s="4">
        <v>0</v>
      </c>
      <c r="E7721" s="4">
        <f t="shared" si="240"/>
        <v>0</v>
      </c>
      <c r="F7721" s="4">
        <v>0</v>
      </c>
      <c r="G7721" s="4">
        <f t="shared" si="241"/>
        <v>0</v>
      </c>
    </row>
    <row r="7722" spans="1:7">
      <c r="A7722" s="4">
        <v>11</v>
      </c>
      <c r="B7722" s="4">
        <v>17</v>
      </c>
      <c r="C7722" s="4">
        <v>23</v>
      </c>
      <c r="D7722" s="4">
        <v>0</v>
      </c>
      <c r="E7722" s="4">
        <f t="shared" si="240"/>
        <v>0</v>
      </c>
      <c r="F7722" s="4">
        <v>0</v>
      </c>
      <c r="G7722" s="4">
        <f t="shared" si="241"/>
        <v>0</v>
      </c>
    </row>
    <row r="7723" spans="1:7">
      <c r="A7723" s="4">
        <v>11</v>
      </c>
      <c r="B7723" s="4">
        <v>18</v>
      </c>
      <c r="C7723" s="4">
        <v>0</v>
      </c>
      <c r="D7723" s="4">
        <v>0</v>
      </c>
      <c r="E7723" s="4">
        <f t="shared" si="240"/>
        <v>0</v>
      </c>
      <c r="F7723" s="4">
        <v>0</v>
      </c>
      <c r="G7723" s="4">
        <f t="shared" si="241"/>
        <v>0</v>
      </c>
    </row>
    <row r="7724" spans="1:7">
      <c r="A7724" s="4">
        <v>11</v>
      </c>
      <c r="B7724" s="4">
        <v>18</v>
      </c>
      <c r="C7724" s="4">
        <v>1</v>
      </c>
      <c r="D7724" s="4">
        <v>0</v>
      </c>
      <c r="E7724" s="4">
        <f t="shared" si="240"/>
        <v>0</v>
      </c>
      <c r="F7724" s="4">
        <v>0</v>
      </c>
      <c r="G7724" s="4">
        <f t="shared" si="241"/>
        <v>0</v>
      </c>
    </row>
    <row r="7725" spans="1:7">
      <c r="A7725" s="4">
        <v>11</v>
      </c>
      <c r="B7725" s="4">
        <v>18</v>
      </c>
      <c r="C7725" s="4">
        <v>2</v>
      </c>
      <c r="D7725" s="4">
        <v>0</v>
      </c>
      <c r="E7725" s="4">
        <f t="shared" si="240"/>
        <v>0</v>
      </c>
      <c r="F7725" s="4">
        <v>0</v>
      </c>
      <c r="G7725" s="4">
        <f t="shared" si="241"/>
        <v>0</v>
      </c>
    </row>
    <row r="7726" spans="1:7">
      <c r="A7726" s="4">
        <v>11</v>
      </c>
      <c r="B7726" s="4">
        <v>18</v>
      </c>
      <c r="C7726" s="4">
        <v>3</v>
      </c>
      <c r="D7726" s="4">
        <v>0</v>
      </c>
      <c r="E7726" s="4">
        <f t="shared" si="240"/>
        <v>0</v>
      </c>
      <c r="F7726" s="4">
        <v>0</v>
      </c>
      <c r="G7726" s="4">
        <f t="shared" si="241"/>
        <v>0</v>
      </c>
    </row>
    <row r="7727" spans="1:7">
      <c r="A7727" s="4">
        <v>11</v>
      </c>
      <c r="B7727" s="4">
        <v>18</v>
      </c>
      <c r="C7727" s="4">
        <v>4</v>
      </c>
      <c r="D7727" s="4">
        <v>0</v>
      </c>
      <c r="E7727" s="4">
        <f t="shared" si="240"/>
        <v>0</v>
      </c>
      <c r="F7727" s="4">
        <v>0</v>
      </c>
      <c r="G7727" s="4">
        <f t="shared" si="241"/>
        <v>0</v>
      </c>
    </row>
    <row r="7728" spans="1:7">
      <c r="A7728" s="4">
        <v>11</v>
      </c>
      <c r="B7728" s="4">
        <v>18</v>
      </c>
      <c r="C7728" s="4">
        <v>5</v>
      </c>
      <c r="D7728" s="4">
        <v>0</v>
      </c>
      <c r="E7728" s="4">
        <f t="shared" si="240"/>
        <v>0</v>
      </c>
      <c r="F7728" s="4">
        <v>0</v>
      </c>
      <c r="G7728" s="4">
        <f t="shared" si="241"/>
        <v>0</v>
      </c>
    </row>
    <row r="7729" spans="1:7">
      <c r="A7729" s="4">
        <v>11</v>
      </c>
      <c r="B7729" s="4">
        <v>18</v>
      </c>
      <c r="C7729" s="4">
        <v>6</v>
      </c>
      <c r="D7729" s="4">
        <v>0</v>
      </c>
      <c r="E7729" s="4">
        <f t="shared" si="240"/>
        <v>0</v>
      </c>
      <c r="F7729" s="4">
        <v>0</v>
      </c>
      <c r="G7729" s="4">
        <f t="shared" si="241"/>
        <v>0</v>
      </c>
    </row>
    <row r="7730" spans="1:7">
      <c r="A7730" s="4">
        <v>11</v>
      </c>
      <c r="B7730" s="4">
        <v>18</v>
      </c>
      <c r="C7730" s="4">
        <v>7</v>
      </c>
      <c r="D7730" s="4">
        <v>13.929</v>
      </c>
      <c r="E7730" s="4">
        <f t="shared" si="240"/>
        <v>1.3929E-2</v>
      </c>
      <c r="F7730" s="4">
        <v>10.108000000000001</v>
      </c>
      <c r="G7730" s="4">
        <f t="shared" si="241"/>
        <v>1.0108000000000001E-2</v>
      </c>
    </row>
    <row r="7731" spans="1:7">
      <c r="A7731" s="4">
        <v>11</v>
      </c>
      <c r="B7731" s="4">
        <v>18</v>
      </c>
      <c r="C7731" s="4">
        <v>8</v>
      </c>
      <c r="D7731" s="4">
        <v>45.322000000000003</v>
      </c>
      <c r="E7731" s="4">
        <f t="shared" si="240"/>
        <v>4.5322000000000001E-2</v>
      </c>
      <c r="F7731" s="4">
        <v>40.545999999999999</v>
      </c>
      <c r="G7731" s="4">
        <f t="shared" si="241"/>
        <v>4.0545999999999999E-2</v>
      </c>
    </row>
    <row r="7732" spans="1:7">
      <c r="A7732" s="4">
        <v>11</v>
      </c>
      <c r="B7732" s="4">
        <v>18</v>
      </c>
      <c r="C7732" s="4">
        <v>9</v>
      </c>
      <c r="D7732" s="4">
        <v>174.86099999999999</v>
      </c>
      <c r="E7732" s="4">
        <f t="shared" si="240"/>
        <v>0.17486099999999999</v>
      </c>
      <c r="F7732" s="4">
        <v>10.852</v>
      </c>
      <c r="G7732" s="4">
        <f t="shared" si="241"/>
        <v>1.0852000000000001E-2</v>
      </c>
    </row>
    <row r="7733" spans="1:7">
      <c r="A7733" s="4">
        <v>11</v>
      </c>
      <c r="B7733" s="4">
        <v>18</v>
      </c>
      <c r="C7733" s="4">
        <v>10</v>
      </c>
      <c r="D7733" s="4">
        <v>317.02499999999998</v>
      </c>
      <c r="E7733" s="4">
        <f t="shared" si="240"/>
        <v>0.317025</v>
      </c>
      <c r="F7733" s="4">
        <v>140.51599999999999</v>
      </c>
      <c r="G7733" s="4">
        <f t="shared" si="241"/>
        <v>0.140516</v>
      </c>
    </row>
    <row r="7734" spans="1:7">
      <c r="A7734" s="4">
        <v>11</v>
      </c>
      <c r="B7734" s="4">
        <v>18</v>
      </c>
      <c r="C7734" s="4">
        <v>11</v>
      </c>
      <c r="D7734" s="4">
        <v>137.11099999999999</v>
      </c>
      <c r="E7734" s="4">
        <f t="shared" si="240"/>
        <v>0.13711099999999998</v>
      </c>
      <c r="F7734" s="4">
        <v>130.66499999999999</v>
      </c>
      <c r="G7734" s="4">
        <f t="shared" si="241"/>
        <v>0.130665</v>
      </c>
    </row>
    <row r="7735" spans="1:7">
      <c r="A7735" s="4">
        <v>11</v>
      </c>
      <c r="B7735" s="4">
        <v>18</v>
      </c>
      <c r="C7735" s="4">
        <v>12</v>
      </c>
      <c r="D7735" s="4">
        <v>233.24100000000001</v>
      </c>
      <c r="E7735" s="4">
        <f t="shared" si="240"/>
        <v>0.233241</v>
      </c>
      <c r="F7735" s="4">
        <v>214.846</v>
      </c>
      <c r="G7735" s="4">
        <f t="shared" si="241"/>
        <v>0.21484600000000001</v>
      </c>
    </row>
    <row r="7736" spans="1:7">
      <c r="A7736" s="4">
        <v>11</v>
      </c>
      <c r="B7736" s="4">
        <v>18</v>
      </c>
      <c r="C7736" s="4">
        <v>13</v>
      </c>
      <c r="D7736" s="4">
        <v>194.81299999999999</v>
      </c>
      <c r="E7736" s="4">
        <f t="shared" si="240"/>
        <v>0.19481299999999999</v>
      </c>
      <c r="F7736" s="4">
        <v>184.56899999999999</v>
      </c>
      <c r="G7736" s="4">
        <f t="shared" si="241"/>
        <v>0.18456899999999998</v>
      </c>
    </row>
    <row r="7737" spans="1:7">
      <c r="A7737" s="4">
        <v>11</v>
      </c>
      <c r="B7737" s="4">
        <v>18</v>
      </c>
      <c r="C7737" s="4">
        <v>14</v>
      </c>
      <c r="D7737" s="4">
        <v>157.18199999999999</v>
      </c>
      <c r="E7737" s="4">
        <f t="shared" si="240"/>
        <v>0.15718199999999999</v>
      </c>
      <c r="F7737" s="4">
        <v>153.05199999999999</v>
      </c>
      <c r="G7737" s="4">
        <f t="shared" si="241"/>
        <v>0.15305199999999999</v>
      </c>
    </row>
    <row r="7738" spans="1:7">
      <c r="A7738" s="4">
        <v>11</v>
      </c>
      <c r="B7738" s="4">
        <v>18</v>
      </c>
      <c r="C7738" s="4">
        <v>15</v>
      </c>
      <c r="D7738" s="4">
        <v>102.23399999999999</v>
      </c>
      <c r="E7738" s="4">
        <f t="shared" si="240"/>
        <v>0.10223399999999999</v>
      </c>
      <c r="F7738" s="4">
        <v>103.15900000000001</v>
      </c>
      <c r="G7738" s="4">
        <f t="shared" si="241"/>
        <v>0.103159</v>
      </c>
    </row>
    <row r="7739" spans="1:7">
      <c r="A7739" s="4">
        <v>11</v>
      </c>
      <c r="B7739" s="4">
        <v>18</v>
      </c>
      <c r="C7739" s="4">
        <v>16</v>
      </c>
      <c r="D7739" s="4">
        <v>28.677</v>
      </c>
      <c r="E7739" s="4">
        <f t="shared" si="240"/>
        <v>2.8677000000000001E-2</v>
      </c>
      <c r="F7739" s="4">
        <v>30.658999999999999</v>
      </c>
      <c r="G7739" s="4">
        <f t="shared" si="241"/>
        <v>3.0658999999999999E-2</v>
      </c>
    </row>
    <row r="7740" spans="1:7">
      <c r="A7740" s="4">
        <v>11</v>
      </c>
      <c r="B7740" s="4">
        <v>18</v>
      </c>
      <c r="C7740" s="4">
        <v>17</v>
      </c>
      <c r="D7740" s="4">
        <v>0</v>
      </c>
      <c r="E7740" s="4">
        <f t="shared" si="240"/>
        <v>0</v>
      </c>
      <c r="F7740" s="4">
        <v>0</v>
      </c>
      <c r="G7740" s="4">
        <f t="shared" si="241"/>
        <v>0</v>
      </c>
    </row>
    <row r="7741" spans="1:7">
      <c r="A7741" s="4">
        <v>11</v>
      </c>
      <c r="B7741" s="4">
        <v>18</v>
      </c>
      <c r="C7741" s="4">
        <v>18</v>
      </c>
      <c r="D7741" s="4">
        <v>0</v>
      </c>
      <c r="E7741" s="4">
        <f t="shared" si="240"/>
        <v>0</v>
      </c>
      <c r="F7741" s="4">
        <v>0</v>
      </c>
      <c r="G7741" s="4">
        <f t="shared" si="241"/>
        <v>0</v>
      </c>
    </row>
    <row r="7742" spans="1:7">
      <c r="A7742" s="4">
        <v>11</v>
      </c>
      <c r="B7742" s="4">
        <v>18</v>
      </c>
      <c r="C7742" s="4">
        <v>19</v>
      </c>
      <c r="D7742" s="4">
        <v>0</v>
      </c>
      <c r="E7742" s="4">
        <f t="shared" si="240"/>
        <v>0</v>
      </c>
      <c r="F7742" s="4">
        <v>0</v>
      </c>
      <c r="G7742" s="4">
        <f t="shared" si="241"/>
        <v>0</v>
      </c>
    </row>
    <row r="7743" spans="1:7">
      <c r="A7743" s="4">
        <v>11</v>
      </c>
      <c r="B7743" s="4">
        <v>18</v>
      </c>
      <c r="C7743" s="4">
        <v>20</v>
      </c>
      <c r="D7743" s="4">
        <v>0</v>
      </c>
      <c r="E7743" s="4">
        <f t="shared" si="240"/>
        <v>0</v>
      </c>
      <c r="F7743" s="4">
        <v>0</v>
      </c>
      <c r="G7743" s="4">
        <f t="shared" si="241"/>
        <v>0</v>
      </c>
    </row>
    <row r="7744" spans="1:7">
      <c r="A7744" s="4">
        <v>11</v>
      </c>
      <c r="B7744" s="4">
        <v>18</v>
      </c>
      <c r="C7744" s="4">
        <v>21</v>
      </c>
      <c r="D7744" s="4">
        <v>0</v>
      </c>
      <c r="E7744" s="4">
        <f t="shared" si="240"/>
        <v>0</v>
      </c>
      <c r="F7744" s="4">
        <v>0</v>
      </c>
      <c r="G7744" s="4">
        <f t="shared" si="241"/>
        <v>0</v>
      </c>
    </row>
    <row r="7745" spans="1:7">
      <c r="A7745" s="4">
        <v>11</v>
      </c>
      <c r="B7745" s="4">
        <v>18</v>
      </c>
      <c r="C7745" s="4">
        <v>22</v>
      </c>
      <c r="D7745" s="4">
        <v>0</v>
      </c>
      <c r="E7745" s="4">
        <f t="shared" si="240"/>
        <v>0</v>
      </c>
      <c r="F7745" s="4">
        <v>0</v>
      </c>
      <c r="G7745" s="4">
        <f t="shared" si="241"/>
        <v>0</v>
      </c>
    </row>
    <row r="7746" spans="1:7">
      <c r="A7746" s="4">
        <v>11</v>
      </c>
      <c r="B7746" s="4">
        <v>18</v>
      </c>
      <c r="C7746" s="4">
        <v>23</v>
      </c>
      <c r="D7746" s="4">
        <v>0</v>
      </c>
      <c r="E7746" s="4">
        <f t="shared" si="240"/>
        <v>0</v>
      </c>
      <c r="F7746" s="4">
        <v>0</v>
      </c>
      <c r="G7746" s="4">
        <f t="shared" si="241"/>
        <v>0</v>
      </c>
    </row>
    <row r="7747" spans="1:7">
      <c r="A7747" s="4">
        <v>11</v>
      </c>
      <c r="B7747" s="4">
        <v>19</v>
      </c>
      <c r="C7747" s="4">
        <v>0</v>
      </c>
      <c r="D7747" s="4">
        <v>0</v>
      </c>
      <c r="E7747" s="4">
        <f t="shared" si="240"/>
        <v>0</v>
      </c>
      <c r="F7747" s="4">
        <v>0</v>
      </c>
      <c r="G7747" s="4">
        <f t="shared" si="241"/>
        <v>0</v>
      </c>
    </row>
    <row r="7748" spans="1:7">
      <c r="A7748" s="4">
        <v>11</v>
      </c>
      <c r="B7748" s="4">
        <v>19</v>
      </c>
      <c r="C7748" s="4">
        <v>1</v>
      </c>
      <c r="D7748" s="4">
        <v>0</v>
      </c>
      <c r="E7748" s="4">
        <f t="shared" si="240"/>
        <v>0</v>
      </c>
      <c r="F7748" s="4">
        <v>0</v>
      </c>
      <c r="G7748" s="4">
        <f t="shared" si="241"/>
        <v>0</v>
      </c>
    </row>
    <row r="7749" spans="1:7">
      <c r="A7749" s="4">
        <v>11</v>
      </c>
      <c r="B7749" s="4">
        <v>19</v>
      </c>
      <c r="C7749" s="4">
        <v>2</v>
      </c>
      <c r="D7749" s="4">
        <v>0</v>
      </c>
      <c r="E7749" s="4">
        <f t="shared" si="240"/>
        <v>0</v>
      </c>
      <c r="F7749" s="4">
        <v>0</v>
      </c>
      <c r="G7749" s="4">
        <f t="shared" si="241"/>
        <v>0</v>
      </c>
    </row>
    <row r="7750" spans="1:7">
      <c r="A7750" s="4">
        <v>11</v>
      </c>
      <c r="B7750" s="4">
        <v>19</v>
      </c>
      <c r="C7750" s="4">
        <v>3</v>
      </c>
      <c r="D7750" s="4">
        <v>0</v>
      </c>
      <c r="E7750" s="4">
        <f t="shared" si="240"/>
        <v>0</v>
      </c>
      <c r="F7750" s="4">
        <v>0</v>
      </c>
      <c r="G7750" s="4">
        <f t="shared" si="241"/>
        <v>0</v>
      </c>
    </row>
    <row r="7751" spans="1:7">
      <c r="A7751" s="4">
        <v>11</v>
      </c>
      <c r="B7751" s="4">
        <v>19</v>
      </c>
      <c r="C7751" s="4">
        <v>4</v>
      </c>
      <c r="D7751" s="4">
        <v>0</v>
      </c>
      <c r="E7751" s="4">
        <f t="shared" si="240"/>
        <v>0</v>
      </c>
      <c r="F7751" s="4">
        <v>0</v>
      </c>
      <c r="G7751" s="4">
        <f t="shared" si="241"/>
        <v>0</v>
      </c>
    </row>
    <row r="7752" spans="1:7">
      <c r="A7752" s="4">
        <v>11</v>
      </c>
      <c r="B7752" s="4">
        <v>19</v>
      </c>
      <c r="C7752" s="4">
        <v>5</v>
      </c>
      <c r="D7752" s="4">
        <v>0</v>
      </c>
      <c r="E7752" s="4">
        <f t="shared" si="240"/>
        <v>0</v>
      </c>
      <c r="F7752" s="4">
        <v>0</v>
      </c>
      <c r="G7752" s="4">
        <f t="shared" si="241"/>
        <v>0</v>
      </c>
    </row>
    <row r="7753" spans="1:7">
      <c r="A7753" s="4">
        <v>11</v>
      </c>
      <c r="B7753" s="4">
        <v>19</v>
      </c>
      <c r="C7753" s="4">
        <v>6</v>
      </c>
      <c r="D7753" s="4">
        <v>0</v>
      </c>
      <c r="E7753" s="4">
        <f t="shared" si="240"/>
        <v>0</v>
      </c>
      <c r="F7753" s="4">
        <v>0</v>
      </c>
      <c r="G7753" s="4">
        <f t="shared" si="241"/>
        <v>0</v>
      </c>
    </row>
    <row r="7754" spans="1:7">
      <c r="A7754" s="4">
        <v>11</v>
      </c>
      <c r="B7754" s="4">
        <v>19</v>
      </c>
      <c r="C7754" s="4">
        <v>7</v>
      </c>
      <c r="D7754" s="4">
        <v>11.541</v>
      </c>
      <c r="E7754" s="4">
        <f t="shared" si="240"/>
        <v>1.1541000000000001E-2</v>
      </c>
      <c r="F7754" s="4">
        <v>10.855</v>
      </c>
      <c r="G7754" s="4">
        <f t="shared" si="241"/>
        <v>1.0855E-2</v>
      </c>
    </row>
    <row r="7755" spans="1:7">
      <c r="A7755" s="4">
        <v>11</v>
      </c>
      <c r="B7755" s="4">
        <v>19</v>
      </c>
      <c r="C7755" s="4">
        <v>8</v>
      </c>
      <c r="D7755" s="4">
        <v>78.254999999999995</v>
      </c>
      <c r="E7755" s="4">
        <f t="shared" si="240"/>
        <v>7.8254999999999991E-2</v>
      </c>
      <c r="F7755" s="4">
        <v>62.055</v>
      </c>
      <c r="G7755" s="4">
        <f t="shared" si="241"/>
        <v>6.2054999999999999E-2</v>
      </c>
    </row>
    <row r="7756" spans="1:7">
      <c r="A7756" s="4">
        <v>11</v>
      </c>
      <c r="B7756" s="4">
        <v>19</v>
      </c>
      <c r="C7756" s="4">
        <v>9</v>
      </c>
      <c r="D7756" s="4">
        <v>141.79900000000001</v>
      </c>
      <c r="E7756" s="4">
        <f t="shared" si="240"/>
        <v>0.14179900000000001</v>
      </c>
      <c r="F7756" s="4">
        <v>117.928</v>
      </c>
      <c r="G7756" s="4">
        <f t="shared" si="241"/>
        <v>0.11792799999999999</v>
      </c>
    </row>
    <row r="7757" spans="1:7">
      <c r="A7757" s="4">
        <v>11</v>
      </c>
      <c r="B7757" s="4">
        <v>19</v>
      </c>
      <c r="C7757" s="4">
        <v>10</v>
      </c>
      <c r="D7757" s="4">
        <v>104.063</v>
      </c>
      <c r="E7757" s="4">
        <f t="shared" si="240"/>
        <v>0.104063</v>
      </c>
      <c r="F7757" s="4">
        <v>98.793000000000006</v>
      </c>
      <c r="G7757" s="4">
        <f t="shared" si="241"/>
        <v>9.8793000000000006E-2</v>
      </c>
    </row>
    <row r="7758" spans="1:7">
      <c r="A7758" s="4">
        <v>11</v>
      </c>
      <c r="B7758" s="4">
        <v>19</v>
      </c>
      <c r="C7758" s="4">
        <v>11</v>
      </c>
      <c r="D7758" s="4">
        <v>206.768</v>
      </c>
      <c r="E7758" s="4">
        <f t="shared" si="240"/>
        <v>0.20676800000000001</v>
      </c>
      <c r="F7758" s="4">
        <v>187.37799999999999</v>
      </c>
      <c r="G7758" s="4">
        <f t="shared" si="241"/>
        <v>0.18737799999999999</v>
      </c>
    </row>
    <row r="7759" spans="1:7">
      <c r="A7759" s="4">
        <v>11</v>
      </c>
      <c r="B7759" s="4">
        <v>19</v>
      </c>
      <c r="C7759" s="4">
        <v>12</v>
      </c>
      <c r="D7759" s="4">
        <v>209.99299999999999</v>
      </c>
      <c r="E7759" s="4">
        <f t="shared" si="240"/>
        <v>0.20999299999999999</v>
      </c>
      <c r="F7759" s="4">
        <v>195.334</v>
      </c>
      <c r="G7759" s="4">
        <f t="shared" si="241"/>
        <v>0.19533400000000001</v>
      </c>
    </row>
    <row r="7760" spans="1:7">
      <c r="A7760" s="4">
        <v>11</v>
      </c>
      <c r="B7760" s="4">
        <v>19</v>
      </c>
      <c r="C7760" s="4">
        <v>13</v>
      </c>
      <c r="D7760" s="4">
        <v>214.28299999999999</v>
      </c>
      <c r="E7760" s="4">
        <f t="shared" si="240"/>
        <v>0.21428299999999997</v>
      </c>
      <c r="F7760" s="4">
        <v>202.38900000000001</v>
      </c>
      <c r="G7760" s="4">
        <f t="shared" si="241"/>
        <v>0.20238900000000001</v>
      </c>
    </row>
    <row r="7761" spans="1:7">
      <c r="A7761" s="4">
        <v>11</v>
      </c>
      <c r="B7761" s="4">
        <v>19</v>
      </c>
      <c r="C7761" s="4">
        <v>14</v>
      </c>
      <c r="D7761" s="4">
        <v>174.62899999999999</v>
      </c>
      <c r="E7761" s="4">
        <f t="shared" si="240"/>
        <v>0.17462899999999998</v>
      </c>
      <c r="F7761" s="4">
        <v>169.58099999999999</v>
      </c>
      <c r="G7761" s="4">
        <f t="shared" si="241"/>
        <v>0.16958099999999998</v>
      </c>
    </row>
    <row r="7762" spans="1:7">
      <c r="A7762" s="4">
        <v>11</v>
      </c>
      <c r="B7762" s="4">
        <v>19</v>
      </c>
      <c r="C7762" s="4">
        <v>15</v>
      </c>
      <c r="D7762" s="4">
        <v>116.095</v>
      </c>
      <c r="E7762" s="4">
        <f t="shared" si="240"/>
        <v>0.116095</v>
      </c>
      <c r="F7762" s="4">
        <v>117.245</v>
      </c>
      <c r="G7762" s="4">
        <f t="shared" si="241"/>
        <v>0.117245</v>
      </c>
    </row>
    <row r="7763" spans="1:7">
      <c r="A7763" s="4">
        <v>11</v>
      </c>
      <c r="B7763" s="4">
        <v>19</v>
      </c>
      <c r="C7763" s="4">
        <v>16</v>
      </c>
      <c r="D7763" s="4">
        <v>60.389000000000003</v>
      </c>
      <c r="E7763" s="4">
        <f t="shared" si="240"/>
        <v>6.0389000000000005E-2</v>
      </c>
      <c r="F7763" s="4">
        <v>74.811999999999998</v>
      </c>
      <c r="G7763" s="4">
        <f t="shared" si="241"/>
        <v>7.4812000000000003E-2</v>
      </c>
    </row>
    <row r="7764" spans="1:7">
      <c r="A7764" s="4">
        <v>11</v>
      </c>
      <c r="B7764" s="4">
        <v>19</v>
      </c>
      <c r="C7764" s="4">
        <v>17</v>
      </c>
      <c r="D7764" s="4">
        <v>0</v>
      </c>
      <c r="E7764" s="4">
        <f t="shared" ref="E7764:E7827" si="242">D7764/1000</f>
        <v>0</v>
      </c>
      <c r="F7764" s="4">
        <v>0</v>
      </c>
      <c r="G7764" s="4">
        <f t="shared" ref="G7764:G7827" si="243">F7764/1000</f>
        <v>0</v>
      </c>
    </row>
    <row r="7765" spans="1:7">
      <c r="A7765" s="4">
        <v>11</v>
      </c>
      <c r="B7765" s="4">
        <v>19</v>
      </c>
      <c r="C7765" s="4">
        <v>18</v>
      </c>
      <c r="D7765" s="4">
        <v>0</v>
      </c>
      <c r="E7765" s="4">
        <f t="shared" si="242"/>
        <v>0</v>
      </c>
      <c r="F7765" s="4">
        <v>0</v>
      </c>
      <c r="G7765" s="4">
        <f t="shared" si="243"/>
        <v>0</v>
      </c>
    </row>
    <row r="7766" spans="1:7">
      <c r="A7766" s="4">
        <v>11</v>
      </c>
      <c r="B7766" s="4">
        <v>19</v>
      </c>
      <c r="C7766" s="4">
        <v>19</v>
      </c>
      <c r="D7766" s="4">
        <v>0</v>
      </c>
      <c r="E7766" s="4">
        <f t="shared" si="242"/>
        <v>0</v>
      </c>
      <c r="F7766" s="4">
        <v>0</v>
      </c>
      <c r="G7766" s="4">
        <f t="shared" si="243"/>
        <v>0</v>
      </c>
    </row>
    <row r="7767" spans="1:7">
      <c r="A7767" s="4">
        <v>11</v>
      </c>
      <c r="B7767" s="4">
        <v>19</v>
      </c>
      <c r="C7767" s="4">
        <v>20</v>
      </c>
      <c r="D7767" s="4">
        <v>0</v>
      </c>
      <c r="E7767" s="4">
        <f t="shared" si="242"/>
        <v>0</v>
      </c>
      <c r="F7767" s="4">
        <v>0</v>
      </c>
      <c r="G7767" s="4">
        <f t="shared" si="243"/>
        <v>0</v>
      </c>
    </row>
    <row r="7768" spans="1:7">
      <c r="A7768" s="4">
        <v>11</v>
      </c>
      <c r="B7768" s="4">
        <v>19</v>
      </c>
      <c r="C7768" s="4">
        <v>21</v>
      </c>
      <c r="D7768" s="4">
        <v>0</v>
      </c>
      <c r="E7768" s="4">
        <f t="shared" si="242"/>
        <v>0</v>
      </c>
      <c r="F7768" s="4">
        <v>0</v>
      </c>
      <c r="G7768" s="4">
        <f t="shared" si="243"/>
        <v>0</v>
      </c>
    </row>
    <row r="7769" spans="1:7">
      <c r="A7769" s="4">
        <v>11</v>
      </c>
      <c r="B7769" s="4">
        <v>19</v>
      </c>
      <c r="C7769" s="4">
        <v>22</v>
      </c>
      <c r="D7769" s="4">
        <v>0</v>
      </c>
      <c r="E7769" s="4">
        <f t="shared" si="242"/>
        <v>0</v>
      </c>
      <c r="F7769" s="4">
        <v>0</v>
      </c>
      <c r="G7769" s="4">
        <f t="shared" si="243"/>
        <v>0</v>
      </c>
    </row>
    <row r="7770" spans="1:7">
      <c r="A7770" s="4">
        <v>11</v>
      </c>
      <c r="B7770" s="4">
        <v>19</v>
      </c>
      <c r="C7770" s="4">
        <v>23</v>
      </c>
      <c r="D7770" s="4">
        <v>0</v>
      </c>
      <c r="E7770" s="4">
        <f t="shared" si="242"/>
        <v>0</v>
      </c>
      <c r="F7770" s="4">
        <v>0</v>
      </c>
      <c r="G7770" s="4">
        <f t="shared" si="243"/>
        <v>0</v>
      </c>
    </row>
    <row r="7771" spans="1:7">
      <c r="A7771" s="4">
        <v>11</v>
      </c>
      <c r="B7771" s="4">
        <v>20</v>
      </c>
      <c r="C7771" s="4">
        <v>0</v>
      </c>
      <c r="D7771" s="4">
        <v>0</v>
      </c>
      <c r="E7771" s="4">
        <f t="shared" si="242"/>
        <v>0</v>
      </c>
      <c r="F7771" s="4">
        <v>0</v>
      </c>
      <c r="G7771" s="4">
        <f t="shared" si="243"/>
        <v>0</v>
      </c>
    </row>
    <row r="7772" spans="1:7">
      <c r="A7772" s="4">
        <v>11</v>
      </c>
      <c r="B7772" s="4">
        <v>20</v>
      </c>
      <c r="C7772" s="4">
        <v>1</v>
      </c>
      <c r="D7772" s="4">
        <v>0</v>
      </c>
      <c r="E7772" s="4">
        <f t="shared" si="242"/>
        <v>0</v>
      </c>
      <c r="F7772" s="4">
        <v>0</v>
      </c>
      <c r="G7772" s="4">
        <f t="shared" si="243"/>
        <v>0</v>
      </c>
    </row>
    <row r="7773" spans="1:7">
      <c r="A7773" s="4">
        <v>11</v>
      </c>
      <c r="B7773" s="4">
        <v>20</v>
      </c>
      <c r="C7773" s="4">
        <v>2</v>
      </c>
      <c r="D7773" s="4">
        <v>0</v>
      </c>
      <c r="E7773" s="4">
        <f t="shared" si="242"/>
        <v>0</v>
      </c>
      <c r="F7773" s="4">
        <v>0</v>
      </c>
      <c r="G7773" s="4">
        <f t="shared" si="243"/>
        <v>0</v>
      </c>
    </row>
    <row r="7774" spans="1:7">
      <c r="A7774" s="4">
        <v>11</v>
      </c>
      <c r="B7774" s="4">
        <v>20</v>
      </c>
      <c r="C7774" s="4">
        <v>3</v>
      </c>
      <c r="D7774" s="4">
        <v>0</v>
      </c>
      <c r="E7774" s="4">
        <f t="shared" si="242"/>
        <v>0</v>
      </c>
      <c r="F7774" s="4">
        <v>0</v>
      </c>
      <c r="G7774" s="4">
        <f t="shared" si="243"/>
        <v>0</v>
      </c>
    </row>
    <row r="7775" spans="1:7">
      <c r="A7775" s="4">
        <v>11</v>
      </c>
      <c r="B7775" s="4">
        <v>20</v>
      </c>
      <c r="C7775" s="4">
        <v>4</v>
      </c>
      <c r="D7775" s="4">
        <v>0</v>
      </c>
      <c r="E7775" s="4">
        <f t="shared" si="242"/>
        <v>0</v>
      </c>
      <c r="F7775" s="4">
        <v>0</v>
      </c>
      <c r="G7775" s="4">
        <f t="shared" si="243"/>
        <v>0</v>
      </c>
    </row>
    <row r="7776" spans="1:7">
      <c r="A7776" s="4">
        <v>11</v>
      </c>
      <c r="B7776" s="4">
        <v>20</v>
      </c>
      <c r="C7776" s="4">
        <v>5</v>
      </c>
      <c r="D7776" s="4">
        <v>0</v>
      </c>
      <c r="E7776" s="4">
        <f t="shared" si="242"/>
        <v>0</v>
      </c>
      <c r="F7776" s="4">
        <v>0</v>
      </c>
      <c r="G7776" s="4">
        <f t="shared" si="243"/>
        <v>0</v>
      </c>
    </row>
    <row r="7777" spans="1:7">
      <c r="A7777" s="4">
        <v>11</v>
      </c>
      <c r="B7777" s="4">
        <v>20</v>
      </c>
      <c r="C7777" s="4">
        <v>6</v>
      </c>
      <c r="D7777" s="4">
        <v>0</v>
      </c>
      <c r="E7777" s="4">
        <f t="shared" si="242"/>
        <v>0</v>
      </c>
      <c r="F7777" s="4">
        <v>0</v>
      </c>
      <c r="G7777" s="4">
        <f t="shared" si="243"/>
        <v>0</v>
      </c>
    </row>
    <row r="7778" spans="1:7">
      <c r="A7778" s="4">
        <v>11</v>
      </c>
      <c r="B7778" s="4">
        <v>20</v>
      </c>
      <c r="C7778" s="4">
        <v>7</v>
      </c>
      <c r="D7778" s="4">
        <v>1.4610000000000001</v>
      </c>
      <c r="E7778" s="4">
        <f t="shared" si="242"/>
        <v>1.4610000000000001E-3</v>
      </c>
      <c r="F7778" s="4">
        <v>0.59599999999999997</v>
      </c>
      <c r="G7778" s="4">
        <f t="shared" si="243"/>
        <v>5.9599999999999996E-4</v>
      </c>
    </row>
    <row r="7779" spans="1:7">
      <c r="A7779" s="4">
        <v>11</v>
      </c>
      <c r="B7779" s="4">
        <v>20</v>
      </c>
      <c r="C7779" s="4">
        <v>8</v>
      </c>
      <c r="D7779" s="4">
        <v>38.292000000000002</v>
      </c>
      <c r="E7779" s="4">
        <f t="shared" si="242"/>
        <v>3.8292E-2</v>
      </c>
      <c r="F7779" s="4">
        <v>36.557000000000002</v>
      </c>
      <c r="G7779" s="4">
        <f t="shared" si="243"/>
        <v>3.6556999999999999E-2</v>
      </c>
    </row>
    <row r="7780" spans="1:7">
      <c r="A7780" s="4">
        <v>11</v>
      </c>
      <c r="B7780" s="4">
        <v>20</v>
      </c>
      <c r="C7780" s="4">
        <v>9</v>
      </c>
      <c r="D7780" s="4">
        <v>67.786000000000001</v>
      </c>
      <c r="E7780" s="4">
        <f t="shared" si="242"/>
        <v>6.7785999999999999E-2</v>
      </c>
      <c r="F7780" s="4">
        <v>64.798000000000002</v>
      </c>
      <c r="G7780" s="4">
        <f t="shared" si="243"/>
        <v>6.4798000000000008E-2</v>
      </c>
    </row>
    <row r="7781" spans="1:7">
      <c r="A7781" s="4">
        <v>11</v>
      </c>
      <c r="B7781" s="4">
        <v>20</v>
      </c>
      <c r="C7781" s="4">
        <v>10</v>
      </c>
      <c r="D7781" s="4">
        <v>81.715999999999994</v>
      </c>
      <c r="E7781" s="4">
        <f t="shared" si="242"/>
        <v>8.1715999999999997E-2</v>
      </c>
      <c r="F7781" s="4">
        <v>77.334000000000003</v>
      </c>
      <c r="G7781" s="4">
        <f t="shared" si="243"/>
        <v>7.7334E-2</v>
      </c>
    </row>
    <row r="7782" spans="1:7">
      <c r="A7782" s="4">
        <v>11</v>
      </c>
      <c r="B7782" s="4">
        <v>20</v>
      </c>
      <c r="C7782" s="4">
        <v>11</v>
      </c>
      <c r="D7782" s="4">
        <v>102.26</v>
      </c>
      <c r="E7782" s="4">
        <f t="shared" si="242"/>
        <v>0.10226</v>
      </c>
      <c r="F7782" s="4">
        <v>99.013999999999996</v>
      </c>
      <c r="G7782" s="4">
        <f t="shared" si="243"/>
        <v>9.9013999999999991E-2</v>
      </c>
    </row>
    <row r="7783" spans="1:7">
      <c r="A7783" s="4">
        <v>11</v>
      </c>
      <c r="B7783" s="4">
        <v>20</v>
      </c>
      <c r="C7783" s="4">
        <v>12</v>
      </c>
      <c r="D7783" s="4">
        <v>195.61799999999999</v>
      </c>
      <c r="E7783" s="4">
        <f t="shared" si="242"/>
        <v>0.19561799999999999</v>
      </c>
      <c r="F7783" s="4">
        <v>183.18600000000001</v>
      </c>
      <c r="G7783" s="4">
        <f t="shared" si="243"/>
        <v>0.18318600000000002</v>
      </c>
    </row>
    <row r="7784" spans="1:7">
      <c r="A7784" s="4">
        <v>11</v>
      </c>
      <c r="B7784" s="4">
        <v>20</v>
      </c>
      <c r="C7784" s="4">
        <v>13</v>
      </c>
      <c r="D7784" s="4">
        <v>203.92</v>
      </c>
      <c r="E7784" s="4">
        <f t="shared" si="242"/>
        <v>0.20391999999999999</v>
      </c>
      <c r="F7784" s="4">
        <v>193.315</v>
      </c>
      <c r="G7784" s="4">
        <f t="shared" si="243"/>
        <v>0.19331499999999999</v>
      </c>
    </row>
    <row r="7785" spans="1:7">
      <c r="A7785" s="4">
        <v>11</v>
      </c>
      <c r="B7785" s="4">
        <v>20</v>
      </c>
      <c r="C7785" s="4">
        <v>14</v>
      </c>
      <c r="D7785" s="4">
        <v>181.761</v>
      </c>
      <c r="E7785" s="4">
        <f t="shared" si="242"/>
        <v>0.18176100000000001</v>
      </c>
      <c r="F7785" s="4">
        <v>176.37100000000001</v>
      </c>
      <c r="G7785" s="4">
        <f t="shared" si="243"/>
        <v>0.176371</v>
      </c>
    </row>
    <row r="7786" spans="1:7">
      <c r="A7786" s="4">
        <v>11</v>
      </c>
      <c r="B7786" s="4">
        <v>20</v>
      </c>
      <c r="C7786" s="4">
        <v>15</v>
      </c>
      <c r="D7786" s="4">
        <v>107.89400000000001</v>
      </c>
      <c r="E7786" s="4">
        <f t="shared" si="242"/>
        <v>0.107894</v>
      </c>
      <c r="F7786" s="4">
        <v>108.749</v>
      </c>
      <c r="G7786" s="4">
        <f t="shared" si="243"/>
        <v>0.108749</v>
      </c>
    </row>
    <row r="7787" spans="1:7">
      <c r="A7787" s="4">
        <v>11</v>
      </c>
      <c r="B7787" s="4">
        <v>20</v>
      </c>
      <c r="C7787" s="4">
        <v>16</v>
      </c>
      <c r="D7787" s="4">
        <v>31.72</v>
      </c>
      <c r="E7787" s="4">
        <f t="shared" si="242"/>
        <v>3.1719999999999998E-2</v>
      </c>
      <c r="F7787" s="4">
        <v>34.15</v>
      </c>
      <c r="G7787" s="4">
        <f t="shared" si="243"/>
        <v>3.415E-2</v>
      </c>
    </row>
    <row r="7788" spans="1:7">
      <c r="A7788" s="4">
        <v>11</v>
      </c>
      <c r="B7788" s="4">
        <v>20</v>
      </c>
      <c r="C7788" s="4">
        <v>17</v>
      </c>
      <c r="D7788" s="4">
        <v>0</v>
      </c>
      <c r="E7788" s="4">
        <f t="shared" si="242"/>
        <v>0</v>
      </c>
      <c r="F7788" s="4">
        <v>0</v>
      </c>
      <c r="G7788" s="4">
        <f t="shared" si="243"/>
        <v>0</v>
      </c>
    </row>
    <row r="7789" spans="1:7">
      <c r="A7789" s="4">
        <v>11</v>
      </c>
      <c r="B7789" s="4">
        <v>20</v>
      </c>
      <c r="C7789" s="4">
        <v>18</v>
      </c>
      <c r="D7789" s="4">
        <v>0</v>
      </c>
      <c r="E7789" s="4">
        <f t="shared" si="242"/>
        <v>0</v>
      </c>
      <c r="F7789" s="4">
        <v>0</v>
      </c>
      <c r="G7789" s="4">
        <f t="shared" si="243"/>
        <v>0</v>
      </c>
    </row>
    <row r="7790" spans="1:7">
      <c r="A7790" s="4">
        <v>11</v>
      </c>
      <c r="B7790" s="4">
        <v>20</v>
      </c>
      <c r="C7790" s="4">
        <v>19</v>
      </c>
      <c r="D7790" s="4">
        <v>0</v>
      </c>
      <c r="E7790" s="4">
        <f t="shared" si="242"/>
        <v>0</v>
      </c>
      <c r="F7790" s="4">
        <v>0</v>
      </c>
      <c r="G7790" s="4">
        <f t="shared" si="243"/>
        <v>0</v>
      </c>
    </row>
    <row r="7791" spans="1:7">
      <c r="A7791" s="4">
        <v>11</v>
      </c>
      <c r="B7791" s="4">
        <v>20</v>
      </c>
      <c r="C7791" s="4">
        <v>20</v>
      </c>
      <c r="D7791" s="4">
        <v>0</v>
      </c>
      <c r="E7791" s="4">
        <f t="shared" si="242"/>
        <v>0</v>
      </c>
      <c r="F7791" s="4">
        <v>0</v>
      </c>
      <c r="G7791" s="4">
        <f t="shared" si="243"/>
        <v>0</v>
      </c>
    </row>
    <row r="7792" spans="1:7">
      <c r="A7792" s="4">
        <v>11</v>
      </c>
      <c r="B7792" s="4">
        <v>20</v>
      </c>
      <c r="C7792" s="4">
        <v>21</v>
      </c>
      <c r="D7792" s="4">
        <v>0</v>
      </c>
      <c r="E7792" s="4">
        <f t="shared" si="242"/>
        <v>0</v>
      </c>
      <c r="F7792" s="4">
        <v>0</v>
      </c>
      <c r="G7792" s="4">
        <f t="shared" si="243"/>
        <v>0</v>
      </c>
    </row>
    <row r="7793" spans="1:7">
      <c r="A7793" s="4">
        <v>11</v>
      </c>
      <c r="B7793" s="4">
        <v>20</v>
      </c>
      <c r="C7793" s="4">
        <v>22</v>
      </c>
      <c r="D7793" s="4">
        <v>0</v>
      </c>
      <c r="E7793" s="4">
        <f t="shared" si="242"/>
        <v>0</v>
      </c>
      <c r="F7793" s="4">
        <v>0</v>
      </c>
      <c r="G7793" s="4">
        <f t="shared" si="243"/>
        <v>0</v>
      </c>
    </row>
    <row r="7794" spans="1:7">
      <c r="A7794" s="4">
        <v>11</v>
      </c>
      <c r="B7794" s="4">
        <v>20</v>
      </c>
      <c r="C7794" s="4">
        <v>23</v>
      </c>
      <c r="D7794" s="4">
        <v>0</v>
      </c>
      <c r="E7794" s="4">
        <f t="shared" si="242"/>
        <v>0</v>
      </c>
      <c r="F7794" s="4">
        <v>0</v>
      </c>
      <c r="G7794" s="4">
        <f t="shared" si="243"/>
        <v>0</v>
      </c>
    </row>
    <row r="7795" spans="1:7">
      <c r="A7795" s="4">
        <v>11</v>
      </c>
      <c r="B7795" s="4">
        <v>21</v>
      </c>
      <c r="C7795" s="4">
        <v>0</v>
      </c>
      <c r="D7795" s="4">
        <v>0</v>
      </c>
      <c r="E7795" s="4">
        <f t="shared" si="242"/>
        <v>0</v>
      </c>
      <c r="F7795" s="4">
        <v>0</v>
      </c>
      <c r="G7795" s="4">
        <f t="shared" si="243"/>
        <v>0</v>
      </c>
    </row>
    <row r="7796" spans="1:7">
      <c r="A7796" s="4">
        <v>11</v>
      </c>
      <c r="B7796" s="4">
        <v>21</v>
      </c>
      <c r="C7796" s="4">
        <v>1</v>
      </c>
      <c r="D7796" s="4">
        <v>0</v>
      </c>
      <c r="E7796" s="4">
        <f t="shared" si="242"/>
        <v>0</v>
      </c>
      <c r="F7796" s="4">
        <v>0</v>
      </c>
      <c r="G7796" s="4">
        <f t="shared" si="243"/>
        <v>0</v>
      </c>
    </row>
    <row r="7797" spans="1:7">
      <c r="A7797" s="4">
        <v>11</v>
      </c>
      <c r="B7797" s="4">
        <v>21</v>
      </c>
      <c r="C7797" s="4">
        <v>2</v>
      </c>
      <c r="D7797" s="4">
        <v>0</v>
      </c>
      <c r="E7797" s="4">
        <f t="shared" si="242"/>
        <v>0</v>
      </c>
      <c r="F7797" s="4">
        <v>0</v>
      </c>
      <c r="G7797" s="4">
        <f t="shared" si="243"/>
        <v>0</v>
      </c>
    </row>
    <row r="7798" spans="1:7">
      <c r="A7798" s="4">
        <v>11</v>
      </c>
      <c r="B7798" s="4">
        <v>21</v>
      </c>
      <c r="C7798" s="4">
        <v>3</v>
      </c>
      <c r="D7798" s="4">
        <v>0</v>
      </c>
      <c r="E7798" s="4">
        <f t="shared" si="242"/>
        <v>0</v>
      </c>
      <c r="F7798" s="4">
        <v>0</v>
      </c>
      <c r="G7798" s="4">
        <f t="shared" si="243"/>
        <v>0</v>
      </c>
    </row>
    <row r="7799" spans="1:7">
      <c r="A7799" s="4">
        <v>11</v>
      </c>
      <c r="B7799" s="4">
        <v>21</v>
      </c>
      <c r="C7799" s="4">
        <v>4</v>
      </c>
      <c r="D7799" s="4">
        <v>0</v>
      </c>
      <c r="E7799" s="4">
        <f t="shared" si="242"/>
        <v>0</v>
      </c>
      <c r="F7799" s="4">
        <v>0</v>
      </c>
      <c r="G7799" s="4">
        <f t="shared" si="243"/>
        <v>0</v>
      </c>
    </row>
    <row r="7800" spans="1:7">
      <c r="A7800" s="4">
        <v>11</v>
      </c>
      <c r="B7800" s="4">
        <v>21</v>
      </c>
      <c r="C7800" s="4">
        <v>5</v>
      </c>
      <c r="D7800" s="4">
        <v>0</v>
      </c>
      <c r="E7800" s="4">
        <f t="shared" si="242"/>
        <v>0</v>
      </c>
      <c r="F7800" s="4">
        <v>0</v>
      </c>
      <c r="G7800" s="4">
        <f t="shared" si="243"/>
        <v>0</v>
      </c>
    </row>
    <row r="7801" spans="1:7">
      <c r="A7801" s="4">
        <v>11</v>
      </c>
      <c r="B7801" s="4">
        <v>21</v>
      </c>
      <c r="C7801" s="4">
        <v>6</v>
      </c>
      <c r="D7801" s="4">
        <v>0</v>
      </c>
      <c r="E7801" s="4">
        <f t="shared" si="242"/>
        <v>0</v>
      </c>
      <c r="F7801" s="4">
        <v>0</v>
      </c>
      <c r="G7801" s="4">
        <f t="shared" si="243"/>
        <v>0</v>
      </c>
    </row>
    <row r="7802" spans="1:7">
      <c r="A7802" s="4">
        <v>11</v>
      </c>
      <c r="B7802" s="4">
        <v>21</v>
      </c>
      <c r="C7802" s="4">
        <v>7</v>
      </c>
      <c r="D7802" s="4">
        <v>12.779</v>
      </c>
      <c r="E7802" s="4">
        <f t="shared" si="242"/>
        <v>1.2779E-2</v>
      </c>
      <c r="F7802" s="4">
        <v>11.388999999999999</v>
      </c>
      <c r="G7802" s="4">
        <f t="shared" si="243"/>
        <v>1.1389E-2</v>
      </c>
    </row>
    <row r="7803" spans="1:7">
      <c r="A7803" s="4">
        <v>11</v>
      </c>
      <c r="B7803" s="4">
        <v>21</v>
      </c>
      <c r="C7803" s="4">
        <v>8</v>
      </c>
      <c r="D7803" s="4">
        <v>150.42599999999999</v>
      </c>
      <c r="E7803" s="4">
        <f t="shared" si="242"/>
        <v>0.15042599999999998</v>
      </c>
      <c r="F7803" s="4">
        <v>12.529</v>
      </c>
      <c r="G7803" s="4">
        <f t="shared" si="243"/>
        <v>1.2529E-2</v>
      </c>
    </row>
    <row r="7804" spans="1:7">
      <c r="A7804" s="4">
        <v>11</v>
      </c>
      <c r="B7804" s="4">
        <v>21</v>
      </c>
      <c r="C7804" s="4">
        <v>9</v>
      </c>
      <c r="D7804" s="4">
        <v>310.51400000000001</v>
      </c>
      <c r="E7804" s="4">
        <f t="shared" si="242"/>
        <v>0.31051400000000001</v>
      </c>
      <c r="F7804" s="4">
        <v>78.465000000000003</v>
      </c>
      <c r="G7804" s="4">
        <f t="shared" si="243"/>
        <v>7.8465000000000007E-2</v>
      </c>
    </row>
    <row r="7805" spans="1:7">
      <c r="A7805" s="4">
        <v>11</v>
      </c>
      <c r="B7805" s="4">
        <v>21</v>
      </c>
      <c r="C7805" s="4">
        <v>10</v>
      </c>
      <c r="D7805" s="4">
        <v>484.17200000000003</v>
      </c>
      <c r="E7805" s="4">
        <f t="shared" si="242"/>
        <v>0.48417200000000005</v>
      </c>
      <c r="F7805" s="4">
        <v>193.30600000000001</v>
      </c>
      <c r="G7805" s="4">
        <f t="shared" si="243"/>
        <v>0.19330600000000001</v>
      </c>
    </row>
    <row r="7806" spans="1:7">
      <c r="A7806" s="4">
        <v>11</v>
      </c>
      <c r="B7806" s="4">
        <v>21</v>
      </c>
      <c r="C7806" s="4">
        <v>11</v>
      </c>
      <c r="D7806" s="4">
        <v>579.63300000000004</v>
      </c>
      <c r="E7806" s="4">
        <f t="shared" si="242"/>
        <v>0.57963300000000006</v>
      </c>
      <c r="F7806" s="4">
        <v>389.43200000000002</v>
      </c>
      <c r="G7806" s="4">
        <f t="shared" si="243"/>
        <v>0.389432</v>
      </c>
    </row>
    <row r="7807" spans="1:7">
      <c r="A7807" s="4">
        <v>11</v>
      </c>
      <c r="B7807" s="4">
        <v>21</v>
      </c>
      <c r="C7807" s="4">
        <v>12</v>
      </c>
      <c r="D7807" s="4">
        <v>575.20500000000004</v>
      </c>
      <c r="E7807" s="4">
        <f t="shared" si="242"/>
        <v>0.57520500000000008</v>
      </c>
      <c r="F7807" s="4">
        <v>432.39499999999998</v>
      </c>
      <c r="G7807" s="4">
        <f t="shared" si="243"/>
        <v>0.43239499999999997</v>
      </c>
    </row>
    <row r="7808" spans="1:7">
      <c r="A7808" s="4">
        <v>11</v>
      </c>
      <c r="B7808" s="4">
        <v>21</v>
      </c>
      <c r="C7808" s="4">
        <v>13</v>
      </c>
      <c r="D7808" s="4">
        <v>507.28</v>
      </c>
      <c r="E7808" s="4">
        <f t="shared" si="242"/>
        <v>0.50727999999999995</v>
      </c>
      <c r="F7808" s="4">
        <v>416.48500000000001</v>
      </c>
      <c r="G7808" s="4">
        <f t="shared" si="243"/>
        <v>0.41648499999999999</v>
      </c>
    </row>
    <row r="7809" spans="1:7">
      <c r="A7809" s="4">
        <v>11</v>
      </c>
      <c r="B7809" s="4">
        <v>21</v>
      </c>
      <c r="C7809" s="4">
        <v>14</v>
      </c>
      <c r="D7809" s="4">
        <v>389.67500000000001</v>
      </c>
      <c r="E7809" s="4">
        <f t="shared" si="242"/>
        <v>0.38967499999999999</v>
      </c>
      <c r="F7809" s="4">
        <v>351.12599999999998</v>
      </c>
      <c r="G7809" s="4">
        <f t="shared" si="243"/>
        <v>0.35112599999999999</v>
      </c>
    </row>
    <row r="7810" spans="1:7">
      <c r="A7810" s="4">
        <v>11</v>
      </c>
      <c r="B7810" s="4">
        <v>21</v>
      </c>
      <c r="C7810" s="4">
        <v>15</v>
      </c>
      <c r="D7810" s="4">
        <v>208.054</v>
      </c>
      <c r="E7810" s="4">
        <f t="shared" si="242"/>
        <v>0.20805399999999999</v>
      </c>
      <c r="F7810" s="4">
        <v>215.17500000000001</v>
      </c>
      <c r="G7810" s="4">
        <f t="shared" si="243"/>
        <v>0.21517500000000001</v>
      </c>
    </row>
    <row r="7811" spans="1:7">
      <c r="A7811" s="4">
        <v>11</v>
      </c>
      <c r="B7811" s="4">
        <v>21</v>
      </c>
      <c r="C7811" s="4">
        <v>16</v>
      </c>
      <c r="D7811" s="4">
        <v>61.094999999999999</v>
      </c>
      <c r="E7811" s="4">
        <f t="shared" si="242"/>
        <v>6.1094999999999997E-2</v>
      </c>
      <c r="F7811" s="4">
        <v>84.106999999999999</v>
      </c>
      <c r="G7811" s="4">
        <f t="shared" si="243"/>
        <v>8.4107000000000001E-2</v>
      </c>
    </row>
    <row r="7812" spans="1:7">
      <c r="A7812" s="4">
        <v>11</v>
      </c>
      <c r="B7812" s="4">
        <v>21</v>
      </c>
      <c r="C7812" s="4">
        <v>17</v>
      </c>
      <c r="D7812" s="4">
        <v>0</v>
      </c>
      <c r="E7812" s="4">
        <f t="shared" si="242"/>
        <v>0</v>
      </c>
      <c r="F7812" s="4">
        <v>0</v>
      </c>
      <c r="G7812" s="4">
        <f t="shared" si="243"/>
        <v>0</v>
      </c>
    </row>
    <row r="7813" spans="1:7">
      <c r="A7813" s="4">
        <v>11</v>
      </c>
      <c r="B7813" s="4">
        <v>21</v>
      </c>
      <c r="C7813" s="4">
        <v>18</v>
      </c>
      <c r="D7813" s="4">
        <v>0</v>
      </c>
      <c r="E7813" s="4">
        <f t="shared" si="242"/>
        <v>0</v>
      </c>
      <c r="F7813" s="4">
        <v>0</v>
      </c>
      <c r="G7813" s="4">
        <f t="shared" si="243"/>
        <v>0</v>
      </c>
    </row>
    <row r="7814" spans="1:7">
      <c r="A7814" s="4">
        <v>11</v>
      </c>
      <c r="B7814" s="4">
        <v>21</v>
      </c>
      <c r="C7814" s="4">
        <v>19</v>
      </c>
      <c r="D7814" s="4">
        <v>0</v>
      </c>
      <c r="E7814" s="4">
        <f t="shared" si="242"/>
        <v>0</v>
      </c>
      <c r="F7814" s="4">
        <v>0</v>
      </c>
      <c r="G7814" s="4">
        <f t="shared" si="243"/>
        <v>0</v>
      </c>
    </row>
    <row r="7815" spans="1:7">
      <c r="A7815" s="4">
        <v>11</v>
      </c>
      <c r="B7815" s="4">
        <v>21</v>
      </c>
      <c r="C7815" s="4">
        <v>20</v>
      </c>
      <c r="D7815" s="4">
        <v>0</v>
      </c>
      <c r="E7815" s="4">
        <f t="shared" si="242"/>
        <v>0</v>
      </c>
      <c r="F7815" s="4">
        <v>0</v>
      </c>
      <c r="G7815" s="4">
        <f t="shared" si="243"/>
        <v>0</v>
      </c>
    </row>
    <row r="7816" spans="1:7">
      <c r="A7816" s="4">
        <v>11</v>
      </c>
      <c r="B7816" s="4">
        <v>21</v>
      </c>
      <c r="C7816" s="4">
        <v>21</v>
      </c>
      <c r="D7816" s="4">
        <v>0</v>
      </c>
      <c r="E7816" s="4">
        <f t="shared" si="242"/>
        <v>0</v>
      </c>
      <c r="F7816" s="4">
        <v>0</v>
      </c>
      <c r="G7816" s="4">
        <f t="shared" si="243"/>
        <v>0</v>
      </c>
    </row>
    <row r="7817" spans="1:7">
      <c r="A7817" s="4">
        <v>11</v>
      </c>
      <c r="B7817" s="4">
        <v>21</v>
      </c>
      <c r="C7817" s="4">
        <v>22</v>
      </c>
      <c r="D7817" s="4">
        <v>0</v>
      </c>
      <c r="E7817" s="4">
        <f t="shared" si="242"/>
        <v>0</v>
      </c>
      <c r="F7817" s="4">
        <v>0</v>
      </c>
      <c r="G7817" s="4">
        <f t="shared" si="243"/>
        <v>0</v>
      </c>
    </row>
    <row r="7818" spans="1:7">
      <c r="A7818" s="4">
        <v>11</v>
      </c>
      <c r="B7818" s="4">
        <v>21</v>
      </c>
      <c r="C7818" s="4">
        <v>23</v>
      </c>
      <c r="D7818" s="4">
        <v>0</v>
      </c>
      <c r="E7818" s="4">
        <f t="shared" si="242"/>
        <v>0</v>
      </c>
      <c r="F7818" s="4">
        <v>0</v>
      </c>
      <c r="G7818" s="4">
        <f t="shared" si="243"/>
        <v>0</v>
      </c>
    </row>
    <row r="7819" spans="1:7">
      <c r="A7819" s="4">
        <v>11</v>
      </c>
      <c r="B7819" s="4">
        <v>22</v>
      </c>
      <c r="C7819" s="4">
        <v>0</v>
      </c>
      <c r="D7819" s="4">
        <v>0</v>
      </c>
      <c r="E7819" s="4">
        <f t="shared" si="242"/>
        <v>0</v>
      </c>
      <c r="F7819" s="4">
        <v>0</v>
      </c>
      <c r="G7819" s="4">
        <f t="shared" si="243"/>
        <v>0</v>
      </c>
    </row>
    <row r="7820" spans="1:7">
      <c r="A7820" s="4">
        <v>11</v>
      </c>
      <c r="B7820" s="4">
        <v>22</v>
      </c>
      <c r="C7820" s="4">
        <v>1</v>
      </c>
      <c r="D7820" s="4">
        <v>0</v>
      </c>
      <c r="E7820" s="4">
        <f t="shared" si="242"/>
        <v>0</v>
      </c>
      <c r="F7820" s="4">
        <v>0</v>
      </c>
      <c r="G7820" s="4">
        <f t="shared" si="243"/>
        <v>0</v>
      </c>
    </row>
    <row r="7821" spans="1:7">
      <c r="A7821" s="4">
        <v>11</v>
      </c>
      <c r="B7821" s="4">
        <v>22</v>
      </c>
      <c r="C7821" s="4">
        <v>2</v>
      </c>
      <c r="D7821" s="4">
        <v>0</v>
      </c>
      <c r="E7821" s="4">
        <f t="shared" si="242"/>
        <v>0</v>
      </c>
      <c r="F7821" s="4">
        <v>0</v>
      </c>
      <c r="G7821" s="4">
        <f t="shared" si="243"/>
        <v>0</v>
      </c>
    </row>
    <row r="7822" spans="1:7">
      <c r="A7822" s="4">
        <v>11</v>
      </c>
      <c r="B7822" s="4">
        <v>22</v>
      </c>
      <c r="C7822" s="4">
        <v>3</v>
      </c>
      <c r="D7822" s="4">
        <v>0</v>
      </c>
      <c r="E7822" s="4">
        <f t="shared" si="242"/>
        <v>0</v>
      </c>
      <c r="F7822" s="4">
        <v>0</v>
      </c>
      <c r="G7822" s="4">
        <f t="shared" si="243"/>
        <v>0</v>
      </c>
    </row>
    <row r="7823" spans="1:7">
      <c r="A7823" s="4">
        <v>11</v>
      </c>
      <c r="B7823" s="4">
        <v>22</v>
      </c>
      <c r="C7823" s="4">
        <v>4</v>
      </c>
      <c r="D7823" s="4">
        <v>0</v>
      </c>
      <c r="E7823" s="4">
        <f t="shared" si="242"/>
        <v>0</v>
      </c>
      <c r="F7823" s="4">
        <v>0</v>
      </c>
      <c r="G7823" s="4">
        <f t="shared" si="243"/>
        <v>0</v>
      </c>
    </row>
    <row r="7824" spans="1:7">
      <c r="A7824" s="4">
        <v>11</v>
      </c>
      <c r="B7824" s="4">
        <v>22</v>
      </c>
      <c r="C7824" s="4">
        <v>5</v>
      </c>
      <c r="D7824" s="4">
        <v>0</v>
      </c>
      <c r="E7824" s="4">
        <f t="shared" si="242"/>
        <v>0</v>
      </c>
      <c r="F7824" s="4">
        <v>0</v>
      </c>
      <c r="G7824" s="4">
        <f t="shared" si="243"/>
        <v>0</v>
      </c>
    </row>
    <row r="7825" spans="1:7">
      <c r="A7825" s="4">
        <v>11</v>
      </c>
      <c r="B7825" s="4">
        <v>22</v>
      </c>
      <c r="C7825" s="4">
        <v>6</v>
      </c>
      <c r="D7825" s="4">
        <v>0</v>
      </c>
      <c r="E7825" s="4">
        <f t="shared" si="242"/>
        <v>0</v>
      </c>
      <c r="F7825" s="4">
        <v>0</v>
      </c>
      <c r="G7825" s="4">
        <f t="shared" si="243"/>
        <v>0</v>
      </c>
    </row>
    <row r="7826" spans="1:7">
      <c r="A7826" s="4">
        <v>11</v>
      </c>
      <c r="B7826" s="4">
        <v>22</v>
      </c>
      <c r="C7826" s="4">
        <v>7</v>
      </c>
      <c r="D7826" s="4">
        <v>1.597</v>
      </c>
      <c r="E7826" s="4">
        <f t="shared" si="242"/>
        <v>1.5969999999999999E-3</v>
      </c>
      <c r="F7826" s="4">
        <v>1.597</v>
      </c>
      <c r="G7826" s="4">
        <f t="shared" si="243"/>
        <v>1.5969999999999999E-3</v>
      </c>
    </row>
    <row r="7827" spans="1:7">
      <c r="A7827" s="4">
        <v>11</v>
      </c>
      <c r="B7827" s="4">
        <v>22</v>
      </c>
      <c r="C7827" s="4">
        <v>8</v>
      </c>
      <c r="D7827" s="4">
        <v>115.19499999999999</v>
      </c>
      <c r="E7827" s="4">
        <f t="shared" si="242"/>
        <v>0.11519499999999999</v>
      </c>
      <c r="F7827" s="4">
        <v>0</v>
      </c>
      <c r="G7827" s="4">
        <f t="shared" si="243"/>
        <v>0</v>
      </c>
    </row>
    <row r="7828" spans="1:7">
      <c r="A7828" s="4">
        <v>11</v>
      </c>
      <c r="B7828" s="4">
        <v>22</v>
      </c>
      <c r="C7828" s="4">
        <v>9</v>
      </c>
      <c r="D7828" s="4">
        <v>235.364</v>
      </c>
      <c r="E7828" s="4">
        <f t="shared" ref="E7828:E7891" si="244">D7828/1000</f>
        <v>0.23536400000000002</v>
      </c>
      <c r="F7828" s="4">
        <v>9.5850000000000009</v>
      </c>
      <c r="G7828" s="4">
        <f t="shared" ref="G7828:G7891" si="245">F7828/1000</f>
        <v>9.5850000000000015E-3</v>
      </c>
    </row>
    <row r="7829" spans="1:7">
      <c r="A7829" s="4">
        <v>11</v>
      </c>
      <c r="B7829" s="4">
        <v>22</v>
      </c>
      <c r="C7829" s="4">
        <v>10</v>
      </c>
      <c r="D7829" s="4">
        <v>460.572</v>
      </c>
      <c r="E7829" s="4">
        <f t="shared" si="244"/>
        <v>0.46057199999999998</v>
      </c>
      <c r="F7829" s="4">
        <v>245.79599999999999</v>
      </c>
      <c r="G7829" s="4">
        <f t="shared" si="245"/>
        <v>0.24579599999999999</v>
      </c>
    </row>
    <row r="7830" spans="1:7">
      <c r="A7830" s="4">
        <v>11</v>
      </c>
      <c r="B7830" s="4">
        <v>22</v>
      </c>
      <c r="C7830" s="4">
        <v>11</v>
      </c>
      <c r="D7830" s="4">
        <v>544.78899999999999</v>
      </c>
      <c r="E7830" s="4">
        <f t="shared" si="244"/>
        <v>0.54478899999999997</v>
      </c>
      <c r="F7830" s="4">
        <v>360.45100000000002</v>
      </c>
      <c r="G7830" s="4">
        <f t="shared" si="245"/>
        <v>0.36045100000000002</v>
      </c>
    </row>
    <row r="7831" spans="1:7">
      <c r="A7831" s="4">
        <v>11</v>
      </c>
      <c r="B7831" s="4">
        <v>22</v>
      </c>
      <c r="C7831" s="4">
        <v>12</v>
      </c>
      <c r="D7831" s="4">
        <v>543.46600000000001</v>
      </c>
      <c r="E7831" s="4">
        <f t="shared" si="244"/>
        <v>0.543466</v>
      </c>
      <c r="F7831" s="4">
        <v>404.42599999999999</v>
      </c>
      <c r="G7831" s="4">
        <f t="shared" si="245"/>
        <v>0.40442600000000001</v>
      </c>
    </row>
    <row r="7832" spans="1:7">
      <c r="A7832" s="4">
        <v>11</v>
      </c>
      <c r="B7832" s="4">
        <v>22</v>
      </c>
      <c r="C7832" s="4">
        <v>13</v>
      </c>
      <c r="D7832" s="4">
        <v>483.66300000000001</v>
      </c>
      <c r="E7832" s="4">
        <f t="shared" si="244"/>
        <v>0.48366300000000001</v>
      </c>
      <c r="F7832" s="4">
        <v>396.238</v>
      </c>
      <c r="G7832" s="4">
        <f t="shared" si="245"/>
        <v>0.39623799999999998</v>
      </c>
    </row>
    <row r="7833" spans="1:7">
      <c r="A7833" s="4">
        <v>11</v>
      </c>
      <c r="B7833" s="4">
        <v>22</v>
      </c>
      <c r="C7833" s="4">
        <v>14</v>
      </c>
      <c r="D7833" s="4">
        <v>376.41199999999998</v>
      </c>
      <c r="E7833" s="4">
        <f t="shared" si="244"/>
        <v>0.37641199999999997</v>
      </c>
      <c r="F7833" s="4">
        <v>338.39800000000002</v>
      </c>
      <c r="G7833" s="4">
        <f t="shared" si="245"/>
        <v>0.33839800000000003</v>
      </c>
    </row>
    <row r="7834" spans="1:7">
      <c r="A7834" s="4">
        <v>11</v>
      </c>
      <c r="B7834" s="4">
        <v>22</v>
      </c>
      <c r="C7834" s="4">
        <v>15</v>
      </c>
      <c r="D7834" s="4">
        <v>193.078</v>
      </c>
      <c r="E7834" s="4">
        <f t="shared" si="244"/>
        <v>0.193078</v>
      </c>
      <c r="F7834" s="4">
        <v>199.255</v>
      </c>
      <c r="G7834" s="4">
        <f t="shared" si="245"/>
        <v>0.19925499999999999</v>
      </c>
    </row>
    <row r="7835" spans="1:7">
      <c r="A7835" s="4">
        <v>11</v>
      </c>
      <c r="B7835" s="4">
        <v>22</v>
      </c>
      <c r="C7835" s="4">
        <v>16</v>
      </c>
      <c r="D7835" s="4">
        <v>50.268000000000001</v>
      </c>
      <c r="E7835" s="4">
        <f t="shared" si="244"/>
        <v>5.0268E-2</v>
      </c>
      <c r="F7835" s="4">
        <v>63.98</v>
      </c>
      <c r="G7835" s="4">
        <f t="shared" si="245"/>
        <v>6.3979999999999995E-2</v>
      </c>
    </row>
    <row r="7836" spans="1:7">
      <c r="A7836" s="4">
        <v>11</v>
      </c>
      <c r="B7836" s="4">
        <v>22</v>
      </c>
      <c r="C7836" s="4">
        <v>17</v>
      </c>
      <c r="D7836" s="4">
        <v>0</v>
      </c>
      <c r="E7836" s="4">
        <f t="shared" si="244"/>
        <v>0</v>
      </c>
      <c r="F7836" s="4">
        <v>0</v>
      </c>
      <c r="G7836" s="4">
        <f t="shared" si="245"/>
        <v>0</v>
      </c>
    </row>
    <row r="7837" spans="1:7">
      <c r="A7837" s="4">
        <v>11</v>
      </c>
      <c r="B7837" s="4">
        <v>22</v>
      </c>
      <c r="C7837" s="4">
        <v>18</v>
      </c>
      <c r="D7837" s="4">
        <v>0</v>
      </c>
      <c r="E7837" s="4">
        <f t="shared" si="244"/>
        <v>0</v>
      </c>
      <c r="F7837" s="4">
        <v>0</v>
      </c>
      <c r="G7837" s="4">
        <f t="shared" si="245"/>
        <v>0</v>
      </c>
    </row>
    <row r="7838" spans="1:7">
      <c r="A7838" s="4">
        <v>11</v>
      </c>
      <c r="B7838" s="4">
        <v>22</v>
      </c>
      <c r="C7838" s="4">
        <v>19</v>
      </c>
      <c r="D7838" s="4">
        <v>0</v>
      </c>
      <c r="E7838" s="4">
        <f t="shared" si="244"/>
        <v>0</v>
      </c>
      <c r="F7838" s="4">
        <v>0</v>
      </c>
      <c r="G7838" s="4">
        <f t="shared" si="245"/>
        <v>0</v>
      </c>
    </row>
    <row r="7839" spans="1:7">
      <c r="A7839" s="4">
        <v>11</v>
      </c>
      <c r="B7839" s="4">
        <v>22</v>
      </c>
      <c r="C7839" s="4">
        <v>20</v>
      </c>
      <c r="D7839" s="4">
        <v>0</v>
      </c>
      <c r="E7839" s="4">
        <f t="shared" si="244"/>
        <v>0</v>
      </c>
      <c r="F7839" s="4">
        <v>0</v>
      </c>
      <c r="G7839" s="4">
        <f t="shared" si="245"/>
        <v>0</v>
      </c>
    </row>
    <row r="7840" spans="1:7">
      <c r="A7840" s="4">
        <v>11</v>
      </c>
      <c r="B7840" s="4">
        <v>22</v>
      </c>
      <c r="C7840" s="4">
        <v>21</v>
      </c>
      <c r="D7840" s="4">
        <v>0</v>
      </c>
      <c r="E7840" s="4">
        <f t="shared" si="244"/>
        <v>0</v>
      </c>
      <c r="F7840" s="4">
        <v>0</v>
      </c>
      <c r="G7840" s="4">
        <f t="shared" si="245"/>
        <v>0</v>
      </c>
    </row>
    <row r="7841" spans="1:7">
      <c r="A7841" s="4">
        <v>11</v>
      </c>
      <c r="B7841" s="4">
        <v>22</v>
      </c>
      <c r="C7841" s="4">
        <v>22</v>
      </c>
      <c r="D7841" s="4">
        <v>0</v>
      </c>
      <c r="E7841" s="4">
        <f t="shared" si="244"/>
        <v>0</v>
      </c>
      <c r="F7841" s="4">
        <v>0</v>
      </c>
      <c r="G7841" s="4">
        <f t="shared" si="245"/>
        <v>0</v>
      </c>
    </row>
    <row r="7842" spans="1:7">
      <c r="A7842" s="4">
        <v>11</v>
      </c>
      <c r="B7842" s="4">
        <v>22</v>
      </c>
      <c r="C7842" s="4">
        <v>23</v>
      </c>
      <c r="D7842" s="4">
        <v>0</v>
      </c>
      <c r="E7842" s="4">
        <f t="shared" si="244"/>
        <v>0</v>
      </c>
      <c r="F7842" s="4">
        <v>0</v>
      </c>
      <c r="G7842" s="4">
        <f t="shared" si="245"/>
        <v>0</v>
      </c>
    </row>
    <row r="7843" spans="1:7">
      <c r="A7843" s="4">
        <v>11</v>
      </c>
      <c r="B7843" s="4">
        <v>23</v>
      </c>
      <c r="C7843" s="4">
        <v>0</v>
      </c>
      <c r="D7843" s="4">
        <v>0</v>
      </c>
      <c r="E7843" s="4">
        <f t="shared" si="244"/>
        <v>0</v>
      </c>
      <c r="F7843" s="4">
        <v>0</v>
      </c>
      <c r="G7843" s="4">
        <f t="shared" si="245"/>
        <v>0</v>
      </c>
    </row>
    <row r="7844" spans="1:7">
      <c r="A7844" s="4">
        <v>11</v>
      </c>
      <c r="B7844" s="4">
        <v>23</v>
      </c>
      <c r="C7844" s="4">
        <v>1</v>
      </c>
      <c r="D7844" s="4">
        <v>0</v>
      </c>
      <c r="E7844" s="4">
        <f t="shared" si="244"/>
        <v>0</v>
      </c>
      <c r="F7844" s="4">
        <v>0</v>
      </c>
      <c r="G7844" s="4">
        <f t="shared" si="245"/>
        <v>0</v>
      </c>
    </row>
    <row r="7845" spans="1:7">
      <c r="A7845" s="4">
        <v>11</v>
      </c>
      <c r="B7845" s="4">
        <v>23</v>
      </c>
      <c r="C7845" s="4">
        <v>2</v>
      </c>
      <c r="D7845" s="4">
        <v>0</v>
      </c>
      <c r="E7845" s="4">
        <f t="shared" si="244"/>
        <v>0</v>
      </c>
      <c r="F7845" s="4">
        <v>0</v>
      </c>
      <c r="G7845" s="4">
        <f t="shared" si="245"/>
        <v>0</v>
      </c>
    </row>
    <row r="7846" spans="1:7">
      <c r="A7846" s="4">
        <v>11</v>
      </c>
      <c r="B7846" s="4">
        <v>23</v>
      </c>
      <c r="C7846" s="4">
        <v>3</v>
      </c>
      <c r="D7846" s="4">
        <v>0</v>
      </c>
      <c r="E7846" s="4">
        <f t="shared" si="244"/>
        <v>0</v>
      </c>
      <c r="F7846" s="4">
        <v>0</v>
      </c>
      <c r="G7846" s="4">
        <f t="shared" si="245"/>
        <v>0</v>
      </c>
    </row>
    <row r="7847" spans="1:7">
      <c r="A7847" s="4">
        <v>11</v>
      </c>
      <c r="B7847" s="4">
        <v>23</v>
      </c>
      <c r="C7847" s="4">
        <v>4</v>
      </c>
      <c r="D7847" s="4">
        <v>0</v>
      </c>
      <c r="E7847" s="4">
        <f t="shared" si="244"/>
        <v>0</v>
      </c>
      <c r="F7847" s="4">
        <v>0</v>
      </c>
      <c r="G7847" s="4">
        <f t="shared" si="245"/>
        <v>0</v>
      </c>
    </row>
    <row r="7848" spans="1:7">
      <c r="A7848" s="4">
        <v>11</v>
      </c>
      <c r="B7848" s="4">
        <v>23</v>
      </c>
      <c r="C7848" s="4">
        <v>5</v>
      </c>
      <c r="D7848" s="4">
        <v>0</v>
      </c>
      <c r="E7848" s="4">
        <f t="shared" si="244"/>
        <v>0</v>
      </c>
      <c r="F7848" s="4">
        <v>0</v>
      </c>
      <c r="G7848" s="4">
        <f t="shared" si="245"/>
        <v>0</v>
      </c>
    </row>
    <row r="7849" spans="1:7">
      <c r="A7849" s="4">
        <v>11</v>
      </c>
      <c r="B7849" s="4">
        <v>23</v>
      </c>
      <c r="C7849" s="4">
        <v>6</v>
      </c>
      <c r="D7849" s="4">
        <v>0</v>
      </c>
      <c r="E7849" s="4">
        <f t="shared" si="244"/>
        <v>0</v>
      </c>
      <c r="F7849" s="4">
        <v>0</v>
      </c>
      <c r="G7849" s="4">
        <f t="shared" si="245"/>
        <v>0</v>
      </c>
    </row>
    <row r="7850" spans="1:7">
      <c r="A7850" s="4">
        <v>11</v>
      </c>
      <c r="B7850" s="4">
        <v>23</v>
      </c>
      <c r="C7850" s="4">
        <v>7</v>
      </c>
      <c r="D7850" s="4">
        <v>34.707999999999998</v>
      </c>
      <c r="E7850" s="4">
        <f t="shared" si="244"/>
        <v>3.4707999999999996E-2</v>
      </c>
      <c r="F7850" s="4">
        <v>2.96</v>
      </c>
      <c r="G7850" s="4">
        <f t="shared" si="245"/>
        <v>2.96E-3</v>
      </c>
    </row>
    <row r="7851" spans="1:7">
      <c r="A7851" s="4">
        <v>11</v>
      </c>
      <c r="B7851" s="4">
        <v>23</v>
      </c>
      <c r="C7851" s="4">
        <v>8</v>
      </c>
      <c r="D7851" s="4">
        <v>217.78299999999999</v>
      </c>
      <c r="E7851" s="4">
        <f t="shared" si="244"/>
        <v>0.21778299999999998</v>
      </c>
      <c r="F7851" s="4">
        <v>62.088000000000001</v>
      </c>
      <c r="G7851" s="4">
        <f t="shared" si="245"/>
        <v>6.2088000000000004E-2</v>
      </c>
    </row>
    <row r="7852" spans="1:7">
      <c r="A7852" s="4">
        <v>11</v>
      </c>
      <c r="B7852" s="4">
        <v>23</v>
      </c>
      <c r="C7852" s="4">
        <v>9</v>
      </c>
      <c r="D7852" s="4">
        <v>355.928</v>
      </c>
      <c r="E7852" s="4">
        <f t="shared" si="244"/>
        <v>0.35592800000000002</v>
      </c>
      <c r="F7852" s="4">
        <v>132.56899999999999</v>
      </c>
      <c r="G7852" s="4">
        <f t="shared" si="245"/>
        <v>0.13256899999999999</v>
      </c>
    </row>
    <row r="7853" spans="1:7">
      <c r="A7853" s="4">
        <v>11</v>
      </c>
      <c r="B7853" s="4">
        <v>23</v>
      </c>
      <c r="C7853" s="4">
        <v>10</v>
      </c>
      <c r="D7853" s="4">
        <v>477.666</v>
      </c>
      <c r="E7853" s="4">
        <f t="shared" si="244"/>
        <v>0.47766599999999998</v>
      </c>
      <c r="F7853" s="4">
        <v>259.62299999999999</v>
      </c>
      <c r="G7853" s="4">
        <f t="shared" si="245"/>
        <v>0.25962299999999999</v>
      </c>
    </row>
    <row r="7854" spans="1:7">
      <c r="A7854" s="4">
        <v>11</v>
      </c>
      <c r="B7854" s="4">
        <v>23</v>
      </c>
      <c r="C7854" s="4">
        <v>11</v>
      </c>
      <c r="D7854" s="4">
        <v>524.36500000000001</v>
      </c>
      <c r="E7854" s="4">
        <f t="shared" si="244"/>
        <v>0.52436499999999997</v>
      </c>
      <c r="F7854" s="4">
        <v>345.23399999999998</v>
      </c>
      <c r="G7854" s="4">
        <f t="shared" si="245"/>
        <v>0.34523399999999999</v>
      </c>
    </row>
    <row r="7855" spans="1:7">
      <c r="A7855" s="4">
        <v>11</v>
      </c>
      <c r="B7855" s="4">
        <v>23</v>
      </c>
      <c r="C7855" s="4">
        <v>12</v>
      </c>
      <c r="D7855" s="4">
        <v>527.56299999999999</v>
      </c>
      <c r="E7855" s="4">
        <f t="shared" si="244"/>
        <v>0.527563</v>
      </c>
      <c r="F7855" s="4">
        <v>392.53</v>
      </c>
      <c r="G7855" s="4">
        <f t="shared" si="245"/>
        <v>0.39252999999999999</v>
      </c>
    </row>
    <row r="7856" spans="1:7">
      <c r="A7856" s="4">
        <v>11</v>
      </c>
      <c r="B7856" s="4">
        <v>23</v>
      </c>
      <c r="C7856" s="4">
        <v>13</v>
      </c>
      <c r="D7856" s="4">
        <v>466.471</v>
      </c>
      <c r="E7856" s="4">
        <f t="shared" si="244"/>
        <v>0.46647100000000002</v>
      </c>
      <c r="F7856" s="4">
        <v>382.96</v>
      </c>
      <c r="G7856" s="4">
        <f t="shared" si="245"/>
        <v>0.38295999999999997</v>
      </c>
    </row>
    <row r="7857" spans="1:7">
      <c r="A7857" s="4">
        <v>11</v>
      </c>
      <c r="B7857" s="4">
        <v>23</v>
      </c>
      <c r="C7857" s="4">
        <v>14</v>
      </c>
      <c r="D7857" s="4">
        <v>363.35500000000002</v>
      </c>
      <c r="E7857" s="4">
        <f t="shared" si="244"/>
        <v>0.36335500000000004</v>
      </c>
      <c r="F7857" s="4">
        <v>326.59300000000002</v>
      </c>
      <c r="G7857" s="4">
        <f t="shared" si="245"/>
        <v>0.32659300000000002</v>
      </c>
    </row>
    <row r="7858" spans="1:7">
      <c r="A7858" s="4">
        <v>11</v>
      </c>
      <c r="B7858" s="4">
        <v>23</v>
      </c>
      <c r="C7858" s="4">
        <v>15</v>
      </c>
      <c r="D7858" s="4">
        <v>184.15799999999999</v>
      </c>
      <c r="E7858" s="4">
        <f t="shared" si="244"/>
        <v>0.18415799999999999</v>
      </c>
      <c r="F7858" s="4">
        <v>189.68299999999999</v>
      </c>
      <c r="G7858" s="4">
        <f t="shared" si="245"/>
        <v>0.18968299999999999</v>
      </c>
    </row>
    <row r="7859" spans="1:7">
      <c r="A7859" s="4">
        <v>11</v>
      </c>
      <c r="B7859" s="4">
        <v>23</v>
      </c>
      <c r="C7859" s="4">
        <v>16</v>
      </c>
      <c r="D7859" s="4">
        <v>72.209000000000003</v>
      </c>
      <c r="E7859" s="4">
        <f t="shared" si="244"/>
        <v>7.2209000000000009E-2</v>
      </c>
      <c r="F7859" s="4">
        <v>100.108</v>
      </c>
      <c r="G7859" s="4">
        <f t="shared" si="245"/>
        <v>0.100108</v>
      </c>
    </row>
    <row r="7860" spans="1:7">
      <c r="A7860" s="4">
        <v>11</v>
      </c>
      <c r="B7860" s="4">
        <v>23</v>
      </c>
      <c r="C7860" s="4">
        <v>17</v>
      </c>
      <c r="D7860" s="4">
        <v>0</v>
      </c>
      <c r="E7860" s="4">
        <f t="shared" si="244"/>
        <v>0</v>
      </c>
      <c r="F7860" s="4">
        <v>0</v>
      </c>
      <c r="G7860" s="4">
        <f t="shared" si="245"/>
        <v>0</v>
      </c>
    </row>
    <row r="7861" spans="1:7">
      <c r="A7861" s="4">
        <v>11</v>
      </c>
      <c r="B7861" s="4">
        <v>23</v>
      </c>
      <c r="C7861" s="4">
        <v>18</v>
      </c>
      <c r="D7861" s="4">
        <v>0</v>
      </c>
      <c r="E7861" s="4">
        <f t="shared" si="244"/>
        <v>0</v>
      </c>
      <c r="F7861" s="4">
        <v>0</v>
      </c>
      <c r="G7861" s="4">
        <f t="shared" si="245"/>
        <v>0</v>
      </c>
    </row>
    <row r="7862" spans="1:7">
      <c r="A7862" s="4">
        <v>11</v>
      </c>
      <c r="B7862" s="4">
        <v>23</v>
      </c>
      <c r="C7862" s="4">
        <v>19</v>
      </c>
      <c r="D7862" s="4">
        <v>0</v>
      </c>
      <c r="E7862" s="4">
        <f t="shared" si="244"/>
        <v>0</v>
      </c>
      <c r="F7862" s="4">
        <v>0</v>
      </c>
      <c r="G7862" s="4">
        <f t="shared" si="245"/>
        <v>0</v>
      </c>
    </row>
    <row r="7863" spans="1:7">
      <c r="A7863" s="4">
        <v>11</v>
      </c>
      <c r="B7863" s="4">
        <v>23</v>
      </c>
      <c r="C7863" s="4">
        <v>20</v>
      </c>
      <c r="D7863" s="4">
        <v>0</v>
      </c>
      <c r="E7863" s="4">
        <f t="shared" si="244"/>
        <v>0</v>
      </c>
      <c r="F7863" s="4">
        <v>0</v>
      </c>
      <c r="G7863" s="4">
        <f t="shared" si="245"/>
        <v>0</v>
      </c>
    </row>
    <row r="7864" spans="1:7">
      <c r="A7864" s="4">
        <v>11</v>
      </c>
      <c r="B7864" s="4">
        <v>23</v>
      </c>
      <c r="C7864" s="4">
        <v>21</v>
      </c>
      <c r="D7864" s="4">
        <v>0</v>
      </c>
      <c r="E7864" s="4">
        <f t="shared" si="244"/>
        <v>0</v>
      </c>
      <c r="F7864" s="4">
        <v>0</v>
      </c>
      <c r="G7864" s="4">
        <f t="shared" si="245"/>
        <v>0</v>
      </c>
    </row>
    <row r="7865" spans="1:7">
      <c r="A7865" s="4">
        <v>11</v>
      </c>
      <c r="B7865" s="4">
        <v>23</v>
      </c>
      <c r="C7865" s="4">
        <v>22</v>
      </c>
      <c r="D7865" s="4">
        <v>0</v>
      </c>
      <c r="E7865" s="4">
        <f t="shared" si="244"/>
        <v>0</v>
      </c>
      <c r="F7865" s="4">
        <v>0</v>
      </c>
      <c r="G7865" s="4">
        <f t="shared" si="245"/>
        <v>0</v>
      </c>
    </row>
    <row r="7866" spans="1:7">
      <c r="A7866" s="4">
        <v>11</v>
      </c>
      <c r="B7866" s="4">
        <v>23</v>
      </c>
      <c r="C7866" s="4">
        <v>23</v>
      </c>
      <c r="D7866" s="4">
        <v>0</v>
      </c>
      <c r="E7866" s="4">
        <f t="shared" si="244"/>
        <v>0</v>
      </c>
      <c r="F7866" s="4">
        <v>0</v>
      </c>
      <c r="G7866" s="4">
        <f t="shared" si="245"/>
        <v>0</v>
      </c>
    </row>
    <row r="7867" spans="1:7">
      <c r="A7867" s="4">
        <v>11</v>
      </c>
      <c r="B7867" s="4">
        <v>24</v>
      </c>
      <c r="C7867" s="4">
        <v>0</v>
      </c>
      <c r="D7867" s="4">
        <v>0</v>
      </c>
      <c r="E7867" s="4">
        <f t="shared" si="244"/>
        <v>0</v>
      </c>
      <c r="F7867" s="4">
        <v>0</v>
      </c>
      <c r="G7867" s="4">
        <f t="shared" si="245"/>
        <v>0</v>
      </c>
    </row>
    <row r="7868" spans="1:7">
      <c r="A7868" s="4">
        <v>11</v>
      </c>
      <c r="B7868" s="4">
        <v>24</v>
      </c>
      <c r="C7868" s="4">
        <v>1</v>
      </c>
      <c r="D7868" s="4">
        <v>0</v>
      </c>
      <c r="E7868" s="4">
        <f t="shared" si="244"/>
        <v>0</v>
      </c>
      <c r="F7868" s="4">
        <v>0</v>
      </c>
      <c r="G7868" s="4">
        <f t="shared" si="245"/>
        <v>0</v>
      </c>
    </row>
    <row r="7869" spans="1:7">
      <c r="A7869" s="4">
        <v>11</v>
      </c>
      <c r="B7869" s="4">
        <v>24</v>
      </c>
      <c r="C7869" s="4">
        <v>2</v>
      </c>
      <c r="D7869" s="4">
        <v>0</v>
      </c>
      <c r="E7869" s="4">
        <f t="shared" si="244"/>
        <v>0</v>
      </c>
      <c r="F7869" s="4">
        <v>0</v>
      </c>
      <c r="G7869" s="4">
        <f t="shared" si="245"/>
        <v>0</v>
      </c>
    </row>
    <row r="7870" spans="1:7">
      <c r="A7870" s="4">
        <v>11</v>
      </c>
      <c r="B7870" s="4">
        <v>24</v>
      </c>
      <c r="C7870" s="4">
        <v>3</v>
      </c>
      <c r="D7870" s="4">
        <v>0</v>
      </c>
      <c r="E7870" s="4">
        <f t="shared" si="244"/>
        <v>0</v>
      </c>
      <c r="F7870" s="4">
        <v>0</v>
      </c>
      <c r="G7870" s="4">
        <f t="shared" si="245"/>
        <v>0</v>
      </c>
    </row>
    <row r="7871" spans="1:7">
      <c r="A7871" s="4">
        <v>11</v>
      </c>
      <c r="B7871" s="4">
        <v>24</v>
      </c>
      <c r="C7871" s="4">
        <v>4</v>
      </c>
      <c r="D7871" s="4">
        <v>0</v>
      </c>
      <c r="E7871" s="4">
        <f t="shared" si="244"/>
        <v>0</v>
      </c>
      <c r="F7871" s="4">
        <v>0</v>
      </c>
      <c r="G7871" s="4">
        <f t="shared" si="245"/>
        <v>0</v>
      </c>
    </row>
    <row r="7872" spans="1:7">
      <c r="A7872" s="4">
        <v>11</v>
      </c>
      <c r="B7872" s="4">
        <v>24</v>
      </c>
      <c r="C7872" s="4">
        <v>5</v>
      </c>
      <c r="D7872" s="4">
        <v>0</v>
      </c>
      <c r="E7872" s="4">
        <f t="shared" si="244"/>
        <v>0</v>
      </c>
      <c r="F7872" s="4">
        <v>0</v>
      </c>
      <c r="G7872" s="4">
        <f t="shared" si="245"/>
        <v>0</v>
      </c>
    </row>
    <row r="7873" spans="1:7">
      <c r="A7873" s="4">
        <v>11</v>
      </c>
      <c r="B7873" s="4">
        <v>24</v>
      </c>
      <c r="C7873" s="4">
        <v>6</v>
      </c>
      <c r="D7873" s="4">
        <v>0</v>
      </c>
      <c r="E7873" s="4">
        <f t="shared" si="244"/>
        <v>0</v>
      </c>
      <c r="F7873" s="4">
        <v>0</v>
      </c>
      <c r="G7873" s="4">
        <f t="shared" si="245"/>
        <v>0</v>
      </c>
    </row>
    <row r="7874" spans="1:7">
      <c r="A7874" s="4">
        <v>11</v>
      </c>
      <c r="B7874" s="4">
        <v>24</v>
      </c>
      <c r="C7874" s="4">
        <v>7</v>
      </c>
      <c r="D7874" s="4">
        <v>13.519</v>
      </c>
      <c r="E7874" s="4">
        <f t="shared" si="244"/>
        <v>1.3519E-2</v>
      </c>
      <c r="F7874" s="4">
        <v>6.4409999999999998</v>
      </c>
      <c r="G7874" s="4">
        <f t="shared" si="245"/>
        <v>6.4409999999999997E-3</v>
      </c>
    </row>
    <row r="7875" spans="1:7">
      <c r="A7875" s="4">
        <v>11</v>
      </c>
      <c r="B7875" s="4">
        <v>24</v>
      </c>
      <c r="C7875" s="4">
        <v>8</v>
      </c>
      <c r="D7875" s="4">
        <v>218.53399999999999</v>
      </c>
      <c r="E7875" s="4">
        <f t="shared" si="244"/>
        <v>0.21853399999999998</v>
      </c>
      <c r="F7875" s="4">
        <v>65.554000000000002</v>
      </c>
      <c r="G7875" s="4">
        <f t="shared" si="245"/>
        <v>6.5554000000000001E-2</v>
      </c>
    </row>
    <row r="7876" spans="1:7">
      <c r="A7876" s="4">
        <v>11</v>
      </c>
      <c r="B7876" s="4">
        <v>24</v>
      </c>
      <c r="C7876" s="4">
        <v>9</v>
      </c>
      <c r="D7876" s="4">
        <v>364.25799999999998</v>
      </c>
      <c r="E7876" s="4">
        <f t="shared" si="244"/>
        <v>0.36425799999999997</v>
      </c>
      <c r="F7876" s="4">
        <v>134.30099999999999</v>
      </c>
      <c r="G7876" s="4">
        <f t="shared" si="245"/>
        <v>0.13430099999999998</v>
      </c>
    </row>
    <row r="7877" spans="1:7">
      <c r="A7877" s="4">
        <v>11</v>
      </c>
      <c r="B7877" s="4">
        <v>24</v>
      </c>
      <c r="C7877" s="4">
        <v>10</v>
      </c>
      <c r="D7877" s="4">
        <v>480.47899999999998</v>
      </c>
      <c r="E7877" s="4">
        <f t="shared" si="244"/>
        <v>0.48047899999999999</v>
      </c>
      <c r="F7877" s="4">
        <v>258.62799999999999</v>
      </c>
      <c r="G7877" s="4">
        <f t="shared" si="245"/>
        <v>0.25862799999999997</v>
      </c>
    </row>
    <row r="7878" spans="1:7">
      <c r="A7878" s="4">
        <v>11</v>
      </c>
      <c r="B7878" s="4">
        <v>24</v>
      </c>
      <c r="C7878" s="4">
        <v>11</v>
      </c>
      <c r="D7878" s="4">
        <v>522.61500000000001</v>
      </c>
      <c r="E7878" s="4">
        <f t="shared" si="244"/>
        <v>0.52261500000000005</v>
      </c>
      <c r="F7878" s="4">
        <v>344.68</v>
      </c>
      <c r="G7878" s="4">
        <f t="shared" si="245"/>
        <v>0.34467999999999999</v>
      </c>
    </row>
    <row r="7879" spans="1:7">
      <c r="A7879" s="4">
        <v>11</v>
      </c>
      <c r="B7879" s="4">
        <v>24</v>
      </c>
      <c r="C7879" s="4">
        <v>12</v>
      </c>
      <c r="D7879" s="4">
        <v>510.10700000000003</v>
      </c>
      <c r="E7879" s="4">
        <f t="shared" si="244"/>
        <v>0.51010699999999998</v>
      </c>
      <c r="F7879" s="4">
        <v>380.779</v>
      </c>
      <c r="G7879" s="4">
        <f t="shared" si="245"/>
        <v>0.38077899999999998</v>
      </c>
    </row>
    <row r="7880" spans="1:7">
      <c r="A7880" s="4">
        <v>11</v>
      </c>
      <c r="B7880" s="4">
        <v>24</v>
      </c>
      <c r="C7880" s="4">
        <v>13</v>
      </c>
      <c r="D7880" s="4">
        <v>439.15</v>
      </c>
      <c r="E7880" s="4">
        <f t="shared" si="244"/>
        <v>0.43914999999999998</v>
      </c>
      <c r="F7880" s="4">
        <v>361.72800000000001</v>
      </c>
      <c r="G7880" s="4">
        <f t="shared" si="245"/>
        <v>0.36172799999999999</v>
      </c>
    </row>
    <row r="7881" spans="1:7">
      <c r="A7881" s="4">
        <v>11</v>
      </c>
      <c r="B7881" s="4">
        <v>24</v>
      </c>
      <c r="C7881" s="4">
        <v>14</v>
      </c>
      <c r="D7881" s="4">
        <v>358.005</v>
      </c>
      <c r="E7881" s="4">
        <f t="shared" si="244"/>
        <v>0.35800500000000002</v>
      </c>
      <c r="F7881" s="4">
        <v>320.82100000000003</v>
      </c>
      <c r="G7881" s="4">
        <f t="shared" si="245"/>
        <v>0.32082100000000002</v>
      </c>
    </row>
    <row r="7882" spans="1:7">
      <c r="A7882" s="4">
        <v>11</v>
      </c>
      <c r="B7882" s="4">
        <v>24</v>
      </c>
      <c r="C7882" s="4">
        <v>15</v>
      </c>
      <c r="D7882" s="4">
        <v>178.52600000000001</v>
      </c>
      <c r="E7882" s="4">
        <f t="shared" si="244"/>
        <v>0.17852600000000002</v>
      </c>
      <c r="F7882" s="4">
        <v>183.57400000000001</v>
      </c>
      <c r="G7882" s="4">
        <f t="shared" si="245"/>
        <v>0.18357400000000001</v>
      </c>
    </row>
    <row r="7883" spans="1:7">
      <c r="A7883" s="4">
        <v>11</v>
      </c>
      <c r="B7883" s="4">
        <v>24</v>
      </c>
      <c r="C7883" s="4">
        <v>16</v>
      </c>
      <c r="D7883" s="4">
        <v>66.638000000000005</v>
      </c>
      <c r="E7883" s="4">
        <f t="shared" si="244"/>
        <v>6.6638000000000003E-2</v>
      </c>
      <c r="F7883" s="4">
        <v>91.781999999999996</v>
      </c>
      <c r="G7883" s="4">
        <f t="shared" si="245"/>
        <v>9.1782000000000002E-2</v>
      </c>
    </row>
    <row r="7884" spans="1:7">
      <c r="A7884" s="4">
        <v>11</v>
      </c>
      <c r="B7884" s="4">
        <v>24</v>
      </c>
      <c r="C7884" s="4">
        <v>17</v>
      </c>
      <c r="D7884" s="4">
        <v>0</v>
      </c>
      <c r="E7884" s="4">
        <f t="shared" si="244"/>
        <v>0</v>
      </c>
      <c r="F7884" s="4">
        <v>0</v>
      </c>
      <c r="G7884" s="4">
        <f t="shared" si="245"/>
        <v>0</v>
      </c>
    </row>
    <row r="7885" spans="1:7">
      <c r="A7885" s="4">
        <v>11</v>
      </c>
      <c r="B7885" s="4">
        <v>24</v>
      </c>
      <c r="C7885" s="4">
        <v>18</v>
      </c>
      <c r="D7885" s="4">
        <v>0</v>
      </c>
      <c r="E7885" s="4">
        <f t="shared" si="244"/>
        <v>0</v>
      </c>
      <c r="F7885" s="4">
        <v>0</v>
      </c>
      <c r="G7885" s="4">
        <f t="shared" si="245"/>
        <v>0</v>
      </c>
    </row>
    <row r="7886" spans="1:7">
      <c r="A7886" s="4">
        <v>11</v>
      </c>
      <c r="B7886" s="4">
        <v>24</v>
      </c>
      <c r="C7886" s="4">
        <v>19</v>
      </c>
      <c r="D7886" s="4">
        <v>0</v>
      </c>
      <c r="E7886" s="4">
        <f t="shared" si="244"/>
        <v>0</v>
      </c>
      <c r="F7886" s="4">
        <v>0</v>
      </c>
      <c r="G7886" s="4">
        <f t="shared" si="245"/>
        <v>0</v>
      </c>
    </row>
    <row r="7887" spans="1:7">
      <c r="A7887" s="4">
        <v>11</v>
      </c>
      <c r="B7887" s="4">
        <v>24</v>
      </c>
      <c r="C7887" s="4">
        <v>20</v>
      </c>
      <c r="D7887" s="4">
        <v>0</v>
      </c>
      <c r="E7887" s="4">
        <f t="shared" si="244"/>
        <v>0</v>
      </c>
      <c r="F7887" s="4">
        <v>0</v>
      </c>
      <c r="G7887" s="4">
        <f t="shared" si="245"/>
        <v>0</v>
      </c>
    </row>
    <row r="7888" spans="1:7">
      <c r="A7888" s="4">
        <v>11</v>
      </c>
      <c r="B7888" s="4">
        <v>24</v>
      </c>
      <c r="C7888" s="4">
        <v>21</v>
      </c>
      <c r="D7888" s="4">
        <v>0</v>
      </c>
      <c r="E7888" s="4">
        <f t="shared" si="244"/>
        <v>0</v>
      </c>
      <c r="F7888" s="4">
        <v>0</v>
      </c>
      <c r="G7888" s="4">
        <f t="shared" si="245"/>
        <v>0</v>
      </c>
    </row>
    <row r="7889" spans="1:7">
      <c r="A7889" s="4">
        <v>11</v>
      </c>
      <c r="B7889" s="4">
        <v>24</v>
      </c>
      <c r="C7889" s="4">
        <v>22</v>
      </c>
      <c r="D7889" s="4">
        <v>0</v>
      </c>
      <c r="E7889" s="4">
        <f t="shared" si="244"/>
        <v>0</v>
      </c>
      <c r="F7889" s="4">
        <v>0</v>
      </c>
      <c r="G7889" s="4">
        <f t="shared" si="245"/>
        <v>0</v>
      </c>
    </row>
    <row r="7890" spans="1:7">
      <c r="A7890" s="4">
        <v>11</v>
      </c>
      <c r="B7890" s="4">
        <v>24</v>
      </c>
      <c r="C7890" s="4">
        <v>23</v>
      </c>
      <c r="D7890" s="4">
        <v>0</v>
      </c>
      <c r="E7890" s="4">
        <f t="shared" si="244"/>
        <v>0</v>
      </c>
      <c r="F7890" s="4">
        <v>0</v>
      </c>
      <c r="G7890" s="4">
        <f t="shared" si="245"/>
        <v>0</v>
      </c>
    </row>
    <row r="7891" spans="1:7">
      <c r="A7891" s="4">
        <v>11</v>
      </c>
      <c r="B7891" s="4">
        <v>25</v>
      </c>
      <c r="C7891" s="4">
        <v>0</v>
      </c>
      <c r="D7891" s="4">
        <v>0</v>
      </c>
      <c r="E7891" s="4">
        <f t="shared" si="244"/>
        <v>0</v>
      </c>
      <c r="F7891" s="4">
        <v>0</v>
      </c>
      <c r="G7891" s="4">
        <f t="shared" si="245"/>
        <v>0</v>
      </c>
    </row>
    <row r="7892" spans="1:7">
      <c r="A7892" s="4">
        <v>11</v>
      </c>
      <c r="B7892" s="4">
        <v>25</v>
      </c>
      <c r="C7892" s="4">
        <v>1</v>
      </c>
      <c r="D7892" s="4">
        <v>0</v>
      </c>
      <c r="E7892" s="4">
        <f t="shared" ref="E7892:E7955" si="246">D7892/1000</f>
        <v>0</v>
      </c>
      <c r="F7892" s="4">
        <v>0</v>
      </c>
      <c r="G7892" s="4">
        <f t="shared" ref="G7892:G7955" si="247">F7892/1000</f>
        <v>0</v>
      </c>
    </row>
    <row r="7893" spans="1:7">
      <c r="A7893" s="4">
        <v>11</v>
      </c>
      <c r="B7893" s="4">
        <v>25</v>
      </c>
      <c r="C7893" s="4">
        <v>2</v>
      </c>
      <c r="D7893" s="4">
        <v>0</v>
      </c>
      <c r="E7893" s="4">
        <f t="shared" si="246"/>
        <v>0</v>
      </c>
      <c r="F7893" s="4">
        <v>0</v>
      </c>
      <c r="G7893" s="4">
        <f t="shared" si="247"/>
        <v>0</v>
      </c>
    </row>
    <row r="7894" spans="1:7">
      <c r="A7894" s="4">
        <v>11</v>
      </c>
      <c r="B7894" s="4">
        <v>25</v>
      </c>
      <c r="C7894" s="4">
        <v>3</v>
      </c>
      <c r="D7894" s="4">
        <v>0</v>
      </c>
      <c r="E7894" s="4">
        <f t="shared" si="246"/>
        <v>0</v>
      </c>
      <c r="F7894" s="4">
        <v>0</v>
      </c>
      <c r="G7894" s="4">
        <f t="shared" si="247"/>
        <v>0</v>
      </c>
    </row>
    <row r="7895" spans="1:7">
      <c r="A7895" s="4">
        <v>11</v>
      </c>
      <c r="B7895" s="4">
        <v>25</v>
      </c>
      <c r="C7895" s="4">
        <v>4</v>
      </c>
      <c r="D7895" s="4">
        <v>0</v>
      </c>
      <c r="E7895" s="4">
        <f t="shared" si="246"/>
        <v>0</v>
      </c>
      <c r="F7895" s="4">
        <v>0</v>
      </c>
      <c r="G7895" s="4">
        <f t="shared" si="247"/>
        <v>0</v>
      </c>
    </row>
    <row r="7896" spans="1:7">
      <c r="A7896" s="4">
        <v>11</v>
      </c>
      <c r="B7896" s="4">
        <v>25</v>
      </c>
      <c r="C7896" s="4">
        <v>5</v>
      </c>
      <c r="D7896" s="4">
        <v>0</v>
      </c>
      <c r="E7896" s="4">
        <f t="shared" si="246"/>
        <v>0</v>
      </c>
      <c r="F7896" s="4">
        <v>0</v>
      </c>
      <c r="G7896" s="4">
        <f t="shared" si="247"/>
        <v>0</v>
      </c>
    </row>
    <row r="7897" spans="1:7">
      <c r="A7897" s="4">
        <v>11</v>
      </c>
      <c r="B7897" s="4">
        <v>25</v>
      </c>
      <c r="C7897" s="4">
        <v>6</v>
      </c>
      <c r="D7897" s="4">
        <v>0</v>
      </c>
      <c r="E7897" s="4">
        <f t="shared" si="246"/>
        <v>0</v>
      </c>
      <c r="F7897" s="4">
        <v>0</v>
      </c>
      <c r="G7897" s="4">
        <f t="shared" si="247"/>
        <v>0</v>
      </c>
    </row>
    <row r="7898" spans="1:7">
      <c r="A7898" s="4">
        <v>11</v>
      </c>
      <c r="B7898" s="4">
        <v>25</v>
      </c>
      <c r="C7898" s="4">
        <v>7</v>
      </c>
      <c r="D7898" s="4">
        <v>17.417000000000002</v>
      </c>
      <c r="E7898" s="4">
        <f t="shared" si="246"/>
        <v>1.7417000000000002E-2</v>
      </c>
      <c r="F7898" s="4">
        <v>4.819</v>
      </c>
      <c r="G7898" s="4">
        <f t="shared" si="247"/>
        <v>4.8190000000000004E-3</v>
      </c>
    </row>
    <row r="7899" spans="1:7">
      <c r="A7899" s="4">
        <v>11</v>
      </c>
      <c r="B7899" s="4">
        <v>25</v>
      </c>
      <c r="C7899" s="4">
        <v>8</v>
      </c>
      <c r="D7899" s="4">
        <v>210.08199999999999</v>
      </c>
      <c r="E7899" s="4">
        <f t="shared" si="246"/>
        <v>0.21008199999999999</v>
      </c>
      <c r="F7899" s="4">
        <v>62.844999999999999</v>
      </c>
      <c r="G7899" s="4">
        <f t="shared" si="247"/>
        <v>6.2844999999999998E-2</v>
      </c>
    </row>
    <row r="7900" spans="1:7">
      <c r="A7900" s="4">
        <v>11</v>
      </c>
      <c r="B7900" s="4">
        <v>25</v>
      </c>
      <c r="C7900" s="4">
        <v>9</v>
      </c>
      <c r="D7900" s="4">
        <v>354.03300000000002</v>
      </c>
      <c r="E7900" s="4">
        <f t="shared" si="246"/>
        <v>0.35403300000000004</v>
      </c>
      <c r="F7900" s="4">
        <v>129.96</v>
      </c>
      <c r="G7900" s="4">
        <f t="shared" si="247"/>
        <v>0.12996000000000002</v>
      </c>
    </row>
    <row r="7901" spans="1:7">
      <c r="A7901" s="4">
        <v>11</v>
      </c>
      <c r="B7901" s="4">
        <v>25</v>
      </c>
      <c r="C7901" s="4">
        <v>10</v>
      </c>
      <c r="D7901" s="4">
        <v>454.74799999999999</v>
      </c>
      <c r="E7901" s="4">
        <f t="shared" si="246"/>
        <v>0.45474799999999999</v>
      </c>
      <c r="F7901" s="4">
        <v>244.71299999999999</v>
      </c>
      <c r="G7901" s="4">
        <f t="shared" si="247"/>
        <v>0.24471299999999999</v>
      </c>
    </row>
    <row r="7902" spans="1:7">
      <c r="A7902" s="4">
        <v>11</v>
      </c>
      <c r="B7902" s="4">
        <v>25</v>
      </c>
      <c r="C7902" s="4">
        <v>11</v>
      </c>
      <c r="D7902" s="4">
        <v>531.89</v>
      </c>
      <c r="E7902" s="4">
        <f t="shared" si="246"/>
        <v>0.53188999999999997</v>
      </c>
      <c r="F7902" s="4">
        <v>345.50799999999998</v>
      </c>
      <c r="G7902" s="4">
        <f t="shared" si="247"/>
        <v>0.34550799999999998</v>
      </c>
    </row>
    <row r="7903" spans="1:7">
      <c r="A7903" s="4">
        <v>11</v>
      </c>
      <c r="B7903" s="4">
        <v>25</v>
      </c>
      <c r="C7903" s="4">
        <v>12</v>
      </c>
      <c r="D7903" s="4">
        <v>551.05200000000002</v>
      </c>
      <c r="E7903" s="4">
        <f t="shared" si="246"/>
        <v>0.55105199999999999</v>
      </c>
      <c r="F7903" s="4">
        <v>404.72500000000002</v>
      </c>
      <c r="G7903" s="4">
        <f t="shared" si="247"/>
        <v>0.404725</v>
      </c>
    </row>
    <row r="7904" spans="1:7">
      <c r="A7904" s="4">
        <v>11</v>
      </c>
      <c r="B7904" s="4">
        <v>25</v>
      </c>
      <c r="C7904" s="4">
        <v>13</v>
      </c>
      <c r="D7904" s="4">
        <v>492.13799999999998</v>
      </c>
      <c r="E7904" s="4">
        <f t="shared" si="246"/>
        <v>0.49213799999999996</v>
      </c>
      <c r="F7904" s="4">
        <v>398.411</v>
      </c>
      <c r="G7904" s="4">
        <f t="shared" si="247"/>
        <v>0.39841100000000002</v>
      </c>
    </row>
    <row r="7905" spans="1:7">
      <c r="A7905" s="4">
        <v>11</v>
      </c>
      <c r="B7905" s="4">
        <v>25</v>
      </c>
      <c r="C7905" s="4">
        <v>14</v>
      </c>
      <c r="D7905" s="4">
        <v>376.96499999999997</v>
      </c>
      <c r="E7905" s="4">
        <f t="shared" si="246"/>
        <v>0.37696499999999999</v>
      </c>
      <c r="F7905" s="4">
        <v>336.01600000000002</v>
      </c>
      <c r="G7905" s="4">
        <f t="shared" si="247"/>
        <v>0.33601600000000004</v>
      </c>
    </row>
    <row r="7906" spans="1:7">
      <c r="A7906" s="4">
        <v>11</v>
      </c>
      <c r="B7906" s="4">
        <v>25</v>
      </c>
      <c r="C7906" s="4">
        <v>15</v>
      </c>
      <c r="D7906" s="4">
        <v>189.50200000000001</v>
      </c>
      <c r="E7906" s="4">
        <f t="shared" si="246"/>
        <v>0.189502</v>
      </c>
      <c r="F7906" s="4">
        <v>193.96</v>
      </c>
      <c r="G7906" s="4">
        <f t="shared" si="247"/>
        <v>0.19396000000000002</v>
      </c>
    </row>
    <row r="7907" spans="1:7">
      <c r="A7907" s="4">
        <v>11</v>
      </c>
      <c r="B7907" s="4">
        <v>25</v>
      </c>
      <c r="C7907" s="4">
        <v>16</v>
      </c>
      <c r="D7907" s="4">
        <v>87.021000000000001</v>
      </c>
      <c r="E7907" s="4">
        <f t="shared" si="246"/>
        <v>8.7021000000000001E-2</v>
      </c>
      <c r="F7907" s="4">
        <v>125.277</v>
      </c>
      <c r="G7907" s="4">
        <f t="shared" si="247"/>
        <v>0.125277</v>
      </c>
    </row>
    <row r="7908" spans="1:7">
      <c r="A7908" s="4">
        <v>11</v>
      </c>
      <c r="B7908" s="4">
        <v>25</v>
      </c>
      <c r="C7908" s="4">
        <v>17</v>
      </c>
      <c r="D7908" s="4">
        <v>0</v>
      </c>
      <c r="E7908" s="4">
        <f t="shared" si="246"/>
        <v>0</v>
      </c>
      <c r="F7908" s="4">
        <v>0</v>
      </c>
      <c r="G7908" s="4">
        <f t="shared" si="247"/>
        <v>0</v>
      </c>
    </row>
    <row r="7909" spans="1:7">
      <c r="A7909" s="4">
        <v>11</v>
      </c>
      <c r="B7909" s="4">
        <v>25</v>
      </c>
      <c r="C7909" s="4">
        <v>18</v>
      </c>
      <c r="D7909" s="4">
        <v>0</v>
      </c>
      <c r="E7909" s="4">
        <f t="shared" si="246"/>
        <v>0</v>
      </c>
      <c r="F7909" s="4">
        <v>0</v>
      </c>
      <c r="G7909" s="4">
        <f t="shared" si="247"/>
        <v>0</v>
      </c>
    </row>
    <row r="7910" spans="1:7">
      <c r="A7910" s="4">
        <v>11</v>
      </c>
      <c r="B7910" s="4">
        <v>25</v>
      </c>
      <c r="C7910" s="4">
        <v>19</v>
      </c>
      <c r="D7910" s="4">
        <v>0</v>
      </c>
      <c r="E7910" s="4">
        <f t="shared" si="246"/>
        <v>0</v>
      </c>
      <c r="F7910" s="4">
        <v>0</v>
      </c>
      <c r="G7910" s="4">
        <f t="shared" si="247"/>
        <v>0</v>
      </c>
    </row>
    <row r="7911" spans="1:7">
      <c r="A7911" s="4">
        <v>11</v>
      </c>
      <c r="B7911" s="4">
        <v>25</v>
      </c>
      <c r="C7911" s="4">
        <v>20</v>
      </c>
      <c r="D7911" s="4">
        <v>0</v>
      </c>
      <c r="E7911" s="4">
        <f t="shared" si="246"/>
        <v>0</v>
      </c>
      <c r="F7911" s="4">
        <v>0</v>
      </c>
      <c r="G7911" s="4">
        <f t="shared" si="247"/>
        <v>0</v>
      </c>
    </row>
    <row r="7912" spans="1:7">
      <c r="A7912" s="4">
        <v>11</v>
      </c>
      <c r="B7912" s="4">
        <v>25</v>
      </c>
      <c r="C7912" s="4">
        <v>21</v>
      </c>
      <c r="D7912" s="4">
        <v>0</v>
      </c>
      <c r="E7912" s="4">
        <f t="shared" si="246"/>
        <v>0</v>
      </c>
      <c r="F7912" s="4">
        <v>0</v>
      </c>
      <c r="G7912" s="4">
        <f t="shared" si="247"/>
        <v>0</v>
      </c>
    </row>
    <row r="7913" spans="1:7">
      <c r="A7913" s="4">
        <v>11</v>
      </c>
      <c r="B7913" s="4">
        <v>25</v>
      </c>
      <c r="C7913" s="4">
        <v>22</v>
      </c>
      <c r="D7913" s="4">
        <v>0</v>
      </c>
      <c r="E7913" s="4">
        <f t="shared" si="246"/>
        <v>0</v>
      </c>
      <c r="F7913" s="4">
        <v>0</v>
      </c>
      <c r="G7913" s="4">
        <f t="shared" si="247"/>
        <v>0</v>
      </c>
    </row>
    <row r="7914" spans="1:7">
      <c r="A7914" s="4">
        <v>11</v>
      </c>
      <c r="B7914" s="4">
        <v>25</v>
      </c>
      <c r="C7914" s="4">
        <v>23</v>
      </c>
      <c r="D7914" s="4">
        <v>0</v>
      </c>
      <c r="E7914" s="4">
        <f t="shared" si="246"/>
        <v>0</v>
      </c>
      <c r="F7914" s="4">
        <v>0</v>
      </c>
      <c r="G7914" s="4">
        <f t="shared" si="247"/>
        <v>0</v>
      </c>
    </row>
    <row r="7915" spans="1:7">
      <c r="A7915" s="4">
        <v>11</v>
      </c>
      <c r="B7915" s="4">
        <v>26</v>
      </c>
      <c r="C7915" s="4">
        <v>0</v>
      </c>
      <c r="D7915" s="4">
        <v>0</v>
      </c>
      <c r="E7915" s="4">
        <f t="shared" si="246"/>
        <v>0</v>
      </c>
      <c r="F7915" s="4">
        <v>0</v>
      </c>
      <c r="G7915" s="4">
        <f t="shared" si="247"/>
        <v>0</v>
      </c>
    </row>
    <row r="7916" spans="1:7">
      <c r="A7916" s="4">
        <v>11</v>
      </c>
      <c r="B7916" s="4">
        <v>26</v>
      </c>
      <c r="C7916" s="4">
        <v>1</v>
      </c>
      <c r="D7916" s="4">
        <v>0</v>
      </c>
      <c r="E7916" s="4">
        <f t="shared" si="246"/>
        <v>0</v>
      </c>
      <c r="F7916" s="4">
        <v>0</v>
      </c>
      <c r="G7916" s="4">
        <f t="shared" si="247"/>
        <v>0</v>
      </c>
    </row>
    <row r="7917" spans="1:7">
      <c r="A7917" s="4">
        <v>11</v>
      </c>
      <c r="B7917" s="4">
        <v>26</v>
      </c>
      <c r="C7917" s="4">
        <v>2</v>
      </c>
      <c r="D7917" s="4">
        <v>0</v>
      </c>
      <c r="E7917" s="4">
        <f t="shared" si="246"/>
        <v>0</v>
      </c>
      <c r="F7917" s="4">
        <v>0</v>
      </c>
      <c r="G7917" s="4">
        <f t="shared" si="247"/>
        <v>0</v>
      </c>
    </row>
    <row r="7918" spans="1:7">
      <c r="A7918" s="4">
        <v>11</v>
      </c>
      <c r="B7918" s="4">
        <v>26</v>
      </c>
      <c r="C7918" s="4">
        <v>3</v>
      </c>
      <c r="D7918" s="4">
        <v>0</v>
      </c>
      <c r="E7918" s="4">
        <f t="shared" si="246"/>
        <v>0</v>
      </c>
      <c r="F7918" s="4">
        <v>0</v>
      </c>
      <c r="G7918" s="4">
        <f t="shared" si="247"/>
        <v>0</v>
      </c>
    </row>
    <row r="7919" spans="1:7">
      <c r="A7919" s="4">
        <v>11</v>
      </c>
      <c r="B7919" s="4">
        <v>26</v>
      </c>
      <c r="C7919" s="4">
        <v>4</v>
      </c>
      <c r="D7919" s="4">
        <v>0</v>
      </c>
      <c r="E7919" s="4">
        <f t="shared" si="246"/>
        <v>0</v>
      </c>
      <c r="F7919" s="4">
        <v>0</v>
      </c>
      <c r="G7919" s="4">
        <f t="shared" si="247"/>
        <v>0</v>
      </c>
    </row>
    <row r="7920" spans="1:7">
      <c r="A7920" s="4">
        <v>11</v>
      </c>
      <c r="B7920" s="4">
        <v>26</v>
      </c>
      <c r="C7920" s="4">
        <v>5</v>
      </c>
      <c r="D7920" s="4">
        <v>0</v>
      </c>
      <c r="E7920" s="4">
        <f t="shared" si="246"/>
        <v>0</v>
      </c>
      <c r="F7920" s="4">
        <v>0</v>
      </c>
      <c r="G7920" s="4">
        <f t="shared" si="247"/>
        <v>0</v>
      </c>
    </row>
    <row r="7921" spans="1:7">
      <c r="A7921" s="4">
        <v>11</v>
      </c>
      <c r="B7921" s="4">
        <v>26</v>
      </c>
      <c r="C7921" s="4">
        <v>6</v>
      </c>
      <c r="D7921" s="4">
        <v>0</v>
      </c>
      <c r="E7921" s="4">
        <f t="shared" si="246"/>
        <v>0</v>
      </c>
      <c r="F7921" s="4">
        <v>0</v>
      </c>
      <c r="G7921" s="4">
        <f t="shared" si="247"/>
        <v>0</v>
      </c>
    </row>
    <row r="7922" spans="1:7">
      <c r="A7922" s="4">
        <v>11</v>
      </c>
      <c r="B7922" s="4">
        <v>26</v>
      </c>
      <c r="C7922" s="4">
        <v>7</v>
      </c>
      <c r="D7922" s="4">
        <v>4.4039999999999999</v>
      </c>
      <c r="E7922" s="4">
        <f t="shared" si="246"/>
        <v>4.4039999999999999E-3</v>
      </c>
      <c r="F7922" s="4">
        <v>4.258</v>
      </c>
      <c r="G7922" s="4">
        <f t="shared" si="247"/>
        <v>4.2579999999999996E-3</v>
      </c>
    </row>
    <row r="7923" spans="1:7">
      <c r="A7923" s="4">
        <v>11</v>
      </c>
      <c r="B7923" s="4">
        <v>26</v>
      </c>
      <c r="C7923" s="4">
        <v>8</v>
      </c>
      <c r="D7923" s="4">
        <v>29.062999999999999</v>
      </c>
      <c r="E7923" s="4">
        <f t="shared" si="246"/>
        <v>2.9062999999999999E-2</v>
      </c>
      <c r="F7923" s="4">
        <v>28.280999999999999</v>
      </c>
      <c r="G7923" s="4">
        <f t="shared" si="247"/>
        <v>2.8280999999999997E-2</v>
      </c>
    </row>
    <row r="7924" spans="1:7">
      <c r="A7924" s="4">
        <v>11</v>
      </c>
      <c r="B7924" s="4">
        <v>26</v>
      </c>
      <c r="C7924" s="4">
        <v>9</v>
      </c>
      <c r="D7924" s="4">
        <v>33.57</v>
      </c>
      <c r="E7924" s="4">
        <f t="shared" si="246"/>
        <v>3.3570000000000003E-2</v>
      </c>
      <c r="F7924" s="4">
        <v>10.002000000000001</v>
      </c>
      <c r="G7924" s="4">
        <f t="shared" si="247"/>
        <v>1.0002E-2</v>
      </c>
    </row>
    <row r="7925" spans="1:7">
      <c r="A7925" s="4">
        <v>11</v>
      </c>
      <c r="B7925" s="4">
        <v>26</v>
      </c>
      <c r="C7925" s="4">
        <v>10</v>
      </c>
      <c r="D7925" s="4">
        <v>131.66300000000001</v>
      </c>
      <c r="E7925" s="4">
        <f t="shared" si="246"/>
        <v>0.131663</v>
      </c>
      <c r="F7925" s="4">
        <v>117.565</v>
      </c>
      <c r="G7925" s="4">
        <f t="shared" si="247"/>
        <v>0.117565</v>
      </c>
    </row>
    <row r="7926" spans="1:7">
      <c r="A7926" s="4">
        <v>11</v>
      </c>
      <c r="B7926" s="4">
        <v>26</v>
      </c>
      <c r="C7926" s="4">
        <v>11</v>
      </c>
      <c r="D7926" s="4">
        <v>150.37100000000001</v>
      </c>
      <c r="E7926" s="4">
        <f t="shared" si="246"/>
        <v>0.150371</v>
      </c>
      <c r="F7926" s="4">
        <v>138.38399999999999</v>
      </c>
      <c r="G7926" s="4">
        <f t="shared" si="247"/>
        <v>0.13838399999999998</v>
      </c>
    </row>
    <row r="7927" spans="1:7">
      <c r="A7927" s="4">
        <v>11</v>
      </c>
      <c r="B7927" s="4">
        <v>26</v>
      </c>
      <c r="C7927" s="4">
        <v>12</v>
      </c>
      <c r="D7927" s="4">
        <v>167.54</v>
      </c>
      <c r="E7927" s="4">
        <f t="shared" si="246"/>
        <v>0.16753999999999999</v>
      </c>
      <c r="F7927" s="4">
        <v>158.047</v>
      </c>
      <c r="G7927" s="4">
        <f t="shared" si="247"/>
        <v>0.15804699999999999</v>
      </c>
    </row>
    <row r="7928" spans="1:7">
      <c r="A7928" s="4">
        <v>11</v>
      </c>
      <c r="B7928" s="4">
        <v>26</v>
      </c>
      <c r="C7928" s="4">
        <v>13</v>
      </c>
      <c r="D7928" s="4">
        <v>159.12700000000001</v>
      </c>
      <c r="E7928" s="4">
        <f t="shared" si="246"/>
        <v>0.15912700000000002</v>
      </c>
      <c r="F7928" s="4">
        <v>152.36600000000001</v>
      </c>
      <c r="G7928" s="4">
        <f t="shared" si="247"/>
        <v>0.152366</v>
      </c>
    </row>
    <row r="7929" spans="1:7">
      <c r="A7929" s="4">
        <v>11</v>
      </c>
      <c r="B7929" s="4">
        <v>26</v>
      </c>
      <c r="C7929" s="4">
        <v>14</v>
      </c>
      <c r="D7929" s="4">
        <v>136.32300000000001</v>
      </c>
      <c r="E7929" s="4">
        <f t="shared" si="246"/>
        <v>0.136323</v>
      </c>
      <c r="F7929" s="4">
        <v>132.97399999999999</v>
      </c>
      <c r="G7929" s="4">
        <f t="shared" si="247"/>
        <v>0.13297399999999998</v>
      </c>
    </row>
    <row r="7930" spans="1:7">
      <c r="A7930" s="4">
        <v>11</v>
      </c>
      <c r="B7930" s="4">
        <v>26</v>
      </c>
      <c r="C7930" s="4">
        <v>15</v>
      </c>
      <c r="D7930" s="4">
        <v>92.04</v>
      </c>
      <c r="E7930" s="4">
        <f t="shared" si="246"/>
        <v>9.2040000000000011E-2</v>
      </c>
      <c r="F7930" s="4">
        <v>92.397000000000006</v>
      </c>
      <c r="G7930" s="4">
        <f t="shared" si="247"/>
        <v>9.2397000000000007E-2</v>
      </c>
    </row>
    <row r="7931" spans="1:7">
      <c r="A7931" s="4">
        <v>11</v>
      </c>
      <c r="B7931" s="4">
        <v>26</v>
      </c>
      <c r="C7931" s="4">
        <v>16</v>
      </c>
      <c r="D7931" s="4">
        <v>21.103000000000002</v>
      </c>
      <c r="E7931" s="4">
        <f t="shared" si="246"/>
        <v>2.1103E-2</v>
      </c>
      <c r="F7931" s="4">
        <v>22.003</v>
      </c>
      <c r="G7931" s="4">
        <f t="shared" si="247"/>
        <v>2.2003000000000002E-2</v>
      </c>
    </row>
    <row r="7932" spans="1:7">
      <c r="A7932" s="4">
        <v>11</v>
      </c>
      <c r="B7932" s="4">
        <v>26</v>
      </c>
      <c r="C7932" s="4">
        <v>17</v>
      </c>
      <c r="D7932" s="4">
        <v>0</v>
      </c>
      <c r="E7932" s="4">
        <f t="shared" si="246"/>
        <v>0</v>
      </c>
      <c r="F7932" s="4">
        <v>0</v>
      </c>
      <c r="G7932" s="4">
        <f t="shared" si="247"/>
        <v>0</v>
      </c>
    </row>
    <row r="7933" spans="1:7">
      <c r="A7933" s="4">
        <v>11</v>
      </c>
      <c r="B7933" s="4">
        <v>26</v>
      </c>
      <c r="C7933" s="4">
        <v>18</v>
      </c>
      <c r="D7933" s="4">
        <v>0</v>
      </c>
      <c r="E7933" s="4">
        <f t="shared" si="246"/>
        <v>0</v>
      </c>
      <c r="F7933" s="4">
        <v>0</v>
      </c>
      <c r="G7933" s="4">
        <f t="shared" si="247"/>
        <v>0</v>
      </c>
    </row>
    <row r="7934" spans="1:7">
      <c r="A7934" s="4">
        <v>11</v>
      </c>
      <c r="B7934" s="4">
        <v>26</v>
      </c>
      <c r="C7934" s="4">
        <v>19</v>
      </c>
      <c r="D7934" s="4">
        <v>0</v>
      </c>
      <c r="E7934" s="4">
        <f t="shared" si="246"/>
        <v>0</v>
      </c>
      <c r="F7934" s="4">
        <v>0</v>
      </c>
      <c r="G7934" s="4">
        <f t="shared" si="247"/>
        <v>0</v>
      </c>
    </row>
    <row r="7935" spans="1:7">
      <c r="A7935" s="4">
        <v>11</v>
      </c>
      <c r="B7935" s="4">
        <v>26</v>
      </c>
      <c r="C7935" s="4">
        <v>20</v>
      </c>
      <c r="D7935" s="4">
        <v>0</v>
      </c>
      <c r="E7935" s="4">
        <f t="shared" si="246"/>
        <v>0</v>
      </c>
      <c r="F7935" s="4">
        <v>0</v>
      </c>
      <c r="G7935" s="4">
        <f t="shared" si="247"/>
        <v>0</v>
      </c>
    </row>
    <row r="7936" spans="1:7">
      <c r="A7936" s="4">
        <v>11</v>
      </c>
      <c r="B7936" s="4">
        <v>26</v>
      </c>
      <c r="C7936" s="4">
        <v>21</v>
      </c>
      <c r="D7936" s="4">
        <v>0</v>
      </c>
      <c r="E7936" s="4">
        <f t="shared" si="246"/>
        <v>0</v>
      </c>
      <c r="F7936" s="4">
        <v>0</v>
      </c>
      <c r="G7936" s="4">
        <f t="shared" si="247"/>
        <v>0</v>
      </c>
    </row>
    <row r="7937" spans="1:7">
      <c r="A7937" s="4">
        <v>11</v>
      </c>
      <c r="B7937" s="4">
        <v>26</v>
      </c>
      <c r="C7937" s="4">
        <v>22</v>
      </c>
      <c r="D7937" s="4">
        <v>0</v>
      </c>
      <c r="E7937" s="4">
        <f t="shared" si="246"/>
        <v>0</v>
      </c>
      <c r="F7937" s="4">
        <v>0</v>
      </c>
      <c r="G7937" s="4">
        <f t="shared" si="247"/>
        <v>0</v>
      </c>
    </row>
    <row r="7938" spans="1:7">
      <c r="A7938" s="4">
        <v>11</v>
      </c>
      <c r="B7938" s="4">
        <v>26</v>
      </c>
      <c r="C7938" s="4">
        <v>23</v>
      </c>
      <c r="D7938" s="4">
        <v>0</v>
      </c>
      <c r="E7938" s="4">
        <f t="shared" si="246"/>
        <v>0</v>
      </c>
      <c r="F7938" s="4">
        <v>0</v>
      </c>
      <c r="G7938" s="4">
        <f t="shared" si="247"/>
        <v>0</v>
      </c>
    </row>
    <row r="7939" spans="1:7">
      <c r="A7939" s="4">
        <v>11</v>
      </c>
      <c r="B7939" s="4">
        <v>27</v>
      </c>
      <c r="C7939" s="4">
        <v>0</v>
      </c>
      <c r="D7939" s="4">
        <v>0</v>
      </c>
      <c r="E7939" s="4">
        <f t="shared" si="246"/>
        <v>0</v>
      </c>
      <c r="F7939" s="4">
        <v>0</v>
      </c>
      <c r="G7939" s="4">
        <f t="shared" si="247"/>
        <v>0</v>
      </c>
    </row>
    <row r="7940" spans="1:7">
      <c r="A7940" s="4">
        <v>11</v>
      </c>
      <c r="B7940" s="4">
        <v>27</v>
      </c>
      <c r="C7940" s="4">
        <v>1</v>
      </c>
      <c r="D7940" s="4">
        <v>0</v>
      </c>
      <c r="E7940" s="4">
        <f t="shared" si="246"/>
        <v>0</v>
      </c>
      <c r="F7940" s="4">
        <v>0</v>
      </c>
      <c r="G7940" s="4">
        <f t="shared" si="247"/>
        <v>0</v>
      </c>
    </row>
    <row r="7941" spans="1:7">
      <c r="A7941" s="4">
        <v>11</v>
      </c>
      <c r="B7941" s="4">
        <v>27</v>
      </c>
      <c r="C7941" s="4">
        <v>2</v>
      </c>
      <c r="D7941" s="4">
        <v>0</v>
      </c>
      <c r="E7941" s="4">
        <f t="shared" si="246"/>
        <v>0</v>
      </c>
      <c r="F7941" s="4">
        <v>0</v>
      </c>
      <c r="G7941" s="4">
        <f t="shared" si="247"/>
        <v>0</v>
      </c>
    </row>
    <row r="7942" spans="1:7">
      <c r="A7942" s="4">
        <v>11</v>
      </c>
      <c r="B7942" s="4">
        <v>27</v>
      </c>
      <c r="C7942" s="4">
        <v>3</v>
      </c>
      <c r="D7942" s="4">
        <v>0</v>
      </c>
      <c r="E7942" s="4">
        <f t="shared" si="246"/>
        <v>0</v>
      </c>
      <c r="F7942" s="4">
        <v>0</v>
      </c>
      <c r="G7942" s="4">
        <f t="shared" si="247"/>
        <v>0</v>
      </c>
    </row>
    <row r="7943" spans="1:7">
      <c r="A7943" s="4">
        <v>11</v>
      </c>
      <c r="B7943" s="4">
        <v>27</v>
      </c>
      <c r="C7943" s="4">
        <v>4</v>
      </c>
      <c r="D7943" s="4">
        <v>0</v>
      </c>
      <c r="E7943" s="4">
        <f t="shared" si="246"/>
        <v>0</v>
      </c>
      <c r="F7943" s="4">
        <v>0</v>
      </c>
      <c r="G7943" s="4">
        <f t="shared" si="247"/>
        <v>0</v>
      </c>
    </row>
    <row r="7944" spans="1:7">
      <c r="A7944" s="4">
        <v>11</v>
      </c>
      <c r="B7944" s="4">
        <v>27</v>
      </c>
      <c r="C7944" s="4">
        <v>5</v>
      </c>
      <c r="D7944" s="4">
        <v>0</v>
      </c>
      <c r="E7944" s="4">
        <f t="shared" si="246"/>
        <v>0</v>
      </c>
      <c r="F7944" s="4">
        <v>0</v>
      </c>
      <c r="G7944" s="4">
        <f t="shared" si="247"/>
        <v>0</v>
      </c>
    </row>
    <row r="7945" spans="1:7">
      <c r="A7945" s="4">
        <v>11</v>
      </c>
      <c r="B7945" s="4">
        <v>27</v>
      </c>
      <c r="C7945" s="4">
        <v>6</v>
      </c>
      <c r="D7945" s="4">
        <v>0</v>
      </c>
      <c r="E7945" s="4">
        <f t="shared" si="246"/>
        <v>0</v>
      </c>
      <c r="F7945" s="4">
        <v>0</v>
      </c>
      <c r="G7945" s="4">
        <f t="shared" si="247"/>
        <v>0</v>
      </c>
    </row>
    <row r="7946" spans="1:7">
      <c r="A7946" s="4">
        <v>11</v>
      </c>
      <c r="B7946" s="4">
        <v>27</v>
      </c>
      <c r="C7946" s="4">
        <v>7</v>
      </c>
      <c r="D7946" s="4">
        <v>4.6980000000000004</v>
      </c>
      <c r="E7946" s="4">
        <f t="shared" si="246"/>
        <v>4.6980000000000008E-3</v>
      </c>
      <c r="F7946" s="4">
        <v>4.6980000000000004</v>
      </c>
      <c r="G7946" s="4">
        <f t="shared" si="247"/>
        <v>4.6980000000000008E-3</v>
      </c>
    </row>
    <row r="7947" spans="1:7">
      <c r="A7947" s="4">
        <v>11</v>
      </c>
      <c r="B7947" s="4">
        <v>27</v>
      </c>
      <c r="C7947" s="4">
        <v>8</v>
      </c>
      <c r="D7947" s="4">
        <v>48.963000000000001</v>
      </c>
      <c r="E7947" s="4">
        <f t="shared" si="246"/>
        <v>4.8963E-2</v>
      </c>
      <c r="F7947" s="4">
        <v>36.695</v>
      </c>
      <c r="G7947" s="4">
        <f t="shared" si="247"/>
        <v>3.6694999999999998E-2</v>
      </c>
    </row>
    <row r="7948" spans="1:7">
      <c r="A7948" s="4">
        <v>11</v>
      </c>
      <c r="B7948" s="4">
        <v>27</v>
      </c>
      <c r="C7948" s="4">
        <v>9</v>
      </c>
      <c r="D7948" s="4">
        <v>280.875</v>
      </c>
      <c r="E7948" s="4">
        <f t="shared" si="246"/>
        <v>0.28087499999999999</v>
      </c>
      <c r="F7948" s="4">
        <v>77.566999999999993</v>
      </c>
      <c r="G7948" s="4">
        <f t="shared" si="247"/>
        <v>7.7566999999999997E-2</v>
      </c>
    </row>
    <row r="7949" spans="1:7">
      <c r="A7949" s="4">
        <v>11</v>
      </c>
      <c r="B7949" s="4">
        <v>27</v>
      </c>
      <c r="C7949" s="4">
        <v>10</v>
      </c>
      <c r="D7949" s="4">
        <v>436.39100000000002</v>
      </c>
      <c r="E7949" s="4">
        <f t="shared" si="246"/>
        <v>0.43639100000000003</v>
      </c>
      <c r="F7949" s="4">
        <v>229.68100000000001</v>
      </c>
      <c r="G7949" s="4">
        <f t="shared" si="247"/>
        <v>0.22968100000000002</v>
      </c>
    </row>
    <row r="7950" spans="1:7">
      <c r="A7950" s="4">
        <v>11</v>
      </c>
      <c r="B7950" s="4">
        <v>27</v>
      </c>
      <c r="C7950" s="4">
        <v>11</v>
      </c>
      <c r="D7950" s="4">
        <v>389.53500000000003</v>
      </c>
      <c r="E7950" s="4">
        <f t="shared" si="246"/>
        <v>0.38953500000000002</v>
      </c>
      <c r="F7950" s="4">
        <v>227.566</v>
      </c>
      <c r="G7950" s="4">
        <f t="shared" si="247"/>
        <v>0.22756599999999999</v>
      </c>
    </row>
    <row r="7951" spans="1:7">
      <c r="A7951" s="4">
        <v>11</v>
      </c>
      <c r="B7951" s="4">
        <v>27</v>
      </c>
      <c r="C7951" s="4">
        <v>12</v>
      </c>
      <c r="D7951" s="4">
        <v>348.39299999999997</v>
      </c>
      <c r="E7951" s="4">
        <f t="shared" si="246"/>
        <v>0.34839299999999995</v>
      </c>
      <c r="F7951" s="4">
        <v>236.422</v>
      </c>
      <c r="G7951" s="4">
        <f t="shared" si="247"/>
        <v>0.23642199999999999</v>
      </c>
    </row>
    <row r="7952" spans="1:7">
      <c r="A7952" s="4">
        <v>11</v>
      </c>
      <c r="B7952" s="4">
        <v>27</v>
      </c>
      <c r="C7952" s="4">
        <v>13</v>
      </c>
      <c r="D7952" s="4">
        <v>368.56799999999998</v>
      </c>
      <c r="E7952" s="4">
        <f t="shared" si="246"/>
        <v>0.36856800000000001</v>
      </c>
      <c r="F7952" s="4">
        <v>287.13099999999997</v>
      </c>
      <c r="G7952" s="4">
        <f t="shared" si="247"/>
        <v>0.28713099999999997</v>
      </c>
    </row>
    <row r="7953" spans="1:7">
      <c r="A7953" s="4">
        <v>11</v>
      </c>
      <c r="B7953" s="4">
        <v>27</v>
      </c>
      <c r="C7953" s="4">
        <v>14</v>
      </c>
      <c r="D7953" s="4">
        <v>226.53100000000001</v>
      </c>
      <c r="E7953" s="4">
        <f t="shared" si="246"/>
        <v>0.22653100000000001</v>
      </c>
      <c r="F7953" s="4">
        <v>207.70500000000001</v>
      </c>
      <c r="G7953" s="4">
        <f t="shared" si="247"/>
        <v>0.207705</v>
      </c>
    </row>
    <row r="7954" spans="1:7">
      <c r="A7954" s="4">
        <v>11</v>
      </c>
      <c r="B7954" s="4">
        <v>27</v>
      </c>
      <c r="C7954" s="4">
        <v>15</v>
      </c>
      <c r="D7954" s="4">
        <v>172.48400000000001</v>
      </c>
      <c r="E7954" s="4">
        <f t="shared" si="246"/>
        <v>0.172484</v>
      </c>
      <c r="F7954" s="4">
        <v>175.71600000000001</v>
      </c>
      <c r="G7954" s="4">
        <f t="shared" si="247"/>
        <v>0.17571600000000001</v>
      </c>
    </row>
    <row r="7955" spans="1:7">
      <c r="A7955" s="4">
        <v>11</v>
      </c>
      <c r="B7955" s="4">
        <v>27</v>
      </c>
      <c r="C7955" s="4">
        <v>16</v>
      </c>
      <c r="D7955" s="4">
        <v>59.485999999999997</v>
      </c>
      <c r="E7955" s="4">
        <f t="shared" si="246"/>
        <v>5.9485999999999997E-2</v>
      </c>
      <c r="F7955" s="4">
        <v>78.313999999999993</v>
      </c>
      <c r="G7955" s="4">
        <f t="shared" si="247"/>
        <v>7.8313999999999995E-2</v>
      </c>
    </row>
    <row r="7956" spans="1:7">
      <c r="A7956" s="4">
        <v>11</v>
      </c>
      <c r="B7956" s="4">
        <v>27</v>
      </c>
      <c r="C7956" s="4">
        <v>17</v>
      </c>
      <c r="D7956" s="4">
        <v>0</v>
      </c>
      <c r="E7956" s="4">
        <f t="shared" ref="E7956:E8019" si="248">D7956/1000</f>
        <v>0</v>
      </c>
      <c r="F7956" s="4">
        <v>0</v>
      </c>
      <c r="G7956" s="4">
        <f t="shared" ref="G7956:G8019" si="249">F7956/1000</f>
        <v>0</v>
      </c>
    </row>
    <row r="7957" spans="1:7">
      <c r="A7957" s="4">
        <v>11</v>
      </c>
      <c r="B7957" s="4">
        <v>27</v>
      </c>
      <c r="C7957" s="4">
        <v>18</v>
      </c>
      <c r="D7957" s="4">
        <v>0</v>
      </c>
      <c r="E7957" s="4">
        <f t="shared" si="248"/>
        <v>0</v>
      </c>
      <c r="F7957" s="4">
        <v>0</v>
      </c>
      <c r="G7957" s="4">
        <f t="shared" si="249"/>
        <v>0</v>
      </c>
    </row>
    <row r="7958" spans="1:7">
      <c r="A7958" s="4">
        <v>11</v>
      </c>
      <c r="B7958" s="4">
        <v>27</v>
      </c>
      <c r="C7958" s="4">
        <v>19</v>
      </c>
      <c r="D7958" s="4">
        <v>0</v>
      </c>
      <c r="E7958" s="4">
        <f t="shared" si="248"/>
        <v>0</v>
      </c>
      <c r="F7958" s="4">
        <v>0</v>
      </c>
      <c r="G7958" s="4">
        <f t="shared" si="249"/>
        <v>0</v>
      </c>
    </row>
    <row r="7959" spans="1:7">
      <c r="A7959" s="4">
        <v>11</v>
      </c>
      <c r="B7959" s="4">
        <v>27</v>
      </c>
      <c r="C7959" s="4">
        <v>20</v>
      </c>
      <c r="D7959" s="4">
        <v>0</v>
      </c>
      <c r="E7959" s="4">
        <f t="shared" si="248"/>
        <v>0</v>
      </c>
      <c r="F7959" s="4">
        <v>0</v>
      </c>
      <c r="G7959" s="4">
        <f t="shared" si="249"/>
        <v>0</v>
      </c>
    </row>
    <row r="7960" spans="1:7">
      <c r="A7960" s="4">
        <v>11</v>
      </c>
      <c r="B7960" s="4">
        <v>27</v>
      </c>
      <c r="C7960" s="4">
        <v>21</v>
      </c>
      <c r="D7960" s="4">
        <v>0</v>
      </c>
      <c r="E7960" s="4">
        <f t="shared" si="248"/>
        <v>0</v>
      </c>
      <c r="F7960" s="4">
        <v>0</v>
      </c>
      <c r="G7960" s="4">
        <f t="shared" si="249"/>
        <v>0</v>
      </c>
    </row>
    <row r="7961" spans="1:7">
      <c r="A7961" s="4">
        <v>11</v>
      </c>
      <c r="B7961" s="4">
        <v>27</v>
      </c>
      <c r="C7961" s="4">
        <v>22</v>
      </c>
      <c r="D7961" s="4">
        <v>0</v>
      </c>
      <c r="E7961" s="4">
        <f t="shared" si="248"/>
        <v>0</v>
      </c>
      <c r="F7961" s="4">
        <v>0</v>
      </c>
      <c r="G7961" s="4">
        <f t="shared" si="249"/>
        <v>0</v>
      </c>
    </row>
    <row r="7962" spans="1:7">
      <c r="A7962" s="4">
        <v>11</v>
      </c>
      <c r="B7962" s="4">
        <v>27</v>
      </c>
      <c r="C7962" s="4">
        <v>23</v>
      </c>
      <c r="D7962" s="4">
        <v>0</v>
      </c>
      <c r="E7962" s="4">
        <f t="shared" si="248"/>
        <v>0</v>
      </c>
      <c r="F7962" s="4">
        <v>0</v>
      </c>
      <c r="G7962" s="4">
        <f t="shared" si="249"/>
        <v>0</v>
      </c>
    </row>
    <row r="7963" spans="1:7">
      <c r="A7963" s="4">
        <v>11</v>
      </c>
      <c r="B7963" s="4">
        <v>28</v>
      </c>
      <c r="C7963" s="4">
        <v>0</v>
      </c>
      <c r="D7963" s="4">
        <v>0</v>
      </c>
      <c r="E7963" s="4">
        <f t="shared" si="248"/>
        <v>0</v>
      </c>
      <c r="F7963" s="4">
        <v>0</v>
      </c>
      <c r="G7963" s="4">
        <f t="shared" si="249"/>
        <v>0</v>
      </c>
    </row>
    <row r="7964" spans="1:7">
      <c r="A7964" s="4">
        <v>11</v>
      </c>
      <c r="B7964" s="4">
        <v>28</v>
      </c>
      <c r="C7964" s="4">
        <v>1</v>
      </c>
      <c r="D7964" s="4">
        <v>0</v>
      </c>
      <c r="E7964" s="4">
        <f t="shared" si="248"/>
        <v>0</v>
      </c>
      <c r="F7964" s="4">
        <v>0</v>
      </c>
      <c r="G7964" s="4">
        <f t="shared" si="249"/>
        <v>0</v>
      </c>
    </row>
    <row r="7965" spans="1:7">
      <c r="A7965" s="4">
        <v>11</v>
      </c>
      <c r="B7965" s="4">
        <v>28</v>
      </c>
      <c r="C7965" s="4">
        <v>2</v>
      </c>
      <c r="D7965" s="4">
        <v>0</v>
      </c>
      <c r="E7965" s="4">
        <f t="shared" si="248"/>
        <v>0</v>
      </c>
      <c r="F7965" s="4">
        <v>0</v>
      </c>
      <c r="G7965" s="4">
        <f t="shared" si="249"/>
        <v>0</v>
      </c>
    </row>
    <row r="7966" spans="1:7">
      <c r="A7966" s="4">
        <v>11</v>
      </c>
      <c r="B7966" s="4">
        <v>28</v>
      </c>
      <c r="C7966" s="4">
        <v>3</v>
      </c>
      <c r="D7966" s="4">
        <v>0</v>
      </c>
      <c r="E7966" s="4">
        <f t="shared" si="248"/>
        <v>0</v>
      </c>
      <c r="F7966" s="4">
        <v>0</v>
      </c>
      <c r="G7966" s="4">
        <f t="shared" si="249"/>
        <v>0</v>
      </c>
    </row>
    <row r="7967" spans="1:7">
      <c r="A7967" s="4">
        <v>11</v>
      </c>
      <c r="B7967" s="4">
        <v>28</v>
      </c>
      <c r="C7967" s="4">
        <v>4</v>
      </c>
      <c r="D7967" s="4">
        <v>0</v>
      </c>
      <c r="E7967" s="4">
        <f t="shared" si="248"/>
        <v>0</v>
      </c>
      <c r="F7967" s="4">
        <v>0</v>
      </c>
      <c r="G7967" s="4">
        <f t="shared" si="249"/>
        <v>0</v>
      </c>
    </row>
    <row r="7968" spans="1:7">
      <c r="A7968" s="4">
        <v>11</v>
      </c>
      <c r="B7968" s="4">
        <v>28</v>
      </c>
      <c r="C7968" s="4">
        <v>5</v>
      </c>
      <c r="D7968" s="4">
        <v>0</v>
      </c>
      <c r="E7968" s="4">
        <f t="shared" si="248"/>
        <v>0</v>
      </c>
      <c r="F7968" s="4">
        <v>0</v>
      </c>
      <c r="G7968" s="4">
        <f t="shared" si="249"/>
        <v>0</v>
      </c>
    </row>
    <row r="7969" spans="1:7">
      <c r="A7969" s="4">
        <v>11</v>
      </c>
      <c r="B7969" s="4">
        <v>28</v>
      </c>
      <c r="C7969" s="4">
        <v>6</v>
      </c>
      <c r="D7969" s="4">
        <v>0</v>
      </c>
      <c r="E7969" s="4">
        <f t="shared" si="248"/>
        <v>0</v>
      </c>
      <c r="F7969" s="4">
        <v>0</v>
      </c>
      <c r="G7969" s="4">
        <f t="shared" si="249"/>
        <v>0</v>
      </c>
    </row>
    <row r="7970" spans="1:7">
      <c r="A7970" s="4">
        <v>11</v>
      </c>
      <c r="B7970" s="4">
        <v>28</v>
      </c>
      <c r="C7970" s="4">
        <v>7</v>
      </c>
      <c r="D7970" s="4">
        <v>6.2569999999999997</v>
      </c>
      <c r="E7970" s="4">
        <f t="shared" si="248"/>
        <v>6.2569999999999995E-3</v>
      </c>
      <c r="F7970" s="4">
        <v>4.6539999999999999</v>
      </c>
      <c r="G7970" s="4">
        <f t="shared" si="249"/>
        <v>4.6540000000000002E-3</v>
      </c>
    </row>
    <row r="7971" spans="1:7">
      <c r="A7971" s="4">
        <v>11</v>
      </c>
      <c r="B7971" s="4">
        <v>28</v>
      </c>
      <c r="C7971" s="4">
        <v>8</v>
      </c>
      <c r="D7971" s="4">
        <v>114.578</v>
      </c>
      <c r="E7971" s="4">
        <f t="shared" si="248"/>
        <v>0.114578</v>
      </c>
      <c r="F7971" s="4">
        <v>2.673</v>
      </c>
      <c r="G7971" s="4">
        <f t="shared" si="249"/>
        <v>2.673E-3</v>
      </c>
    </row>
    <row r="7972" spans="1:7">
      <c r="A7972" s="4">
        <v>11</v>
      </c>
      <c r="B7972" s="4">
        <v>28</v>
      </c>
      <c r="C7972" s="4">
        <v>9</v>
      </c>
      <c r="D7972" s="4">
        <v>165.721</v>
      </c>
      <c r="E7972" s="4">
        <f t="shared" si="248"/>
        <v>0.16572100000000001</v>
      </c>
      <c r="F7972" s="4">
        <v>4.2389999999999999</v>
      </c>
      <c r="G7972" s="4">
        <f t="shared" si="249"/>
        <v>4.2389999999999997E-3</v>
      </c>
    </row>
    <row r="7973" spans="1:7">
      <c r="A7973" s="4">
        <v>11</v>
      </c>
      <c r="B7973" s="4">
        <v>28</v>
      </c>
      <c r="C7973" s="4">
        <v>10</v>
      </c>
      <c r="D7973" s="4">
        <v>136.89599999999999</v>
      </c>
      <c r="E7973" s="4">
        <f t="shared" si="248"/>
        <v>0.13689599999999999</v>
      </c>
      <c r="F7973" s="4">
        <v>122.479</v>
      </c>
      <c r="G7973" s="4">
        <f t="shared" si="249"/>
        <v>0.122479</v>
      </c>
    </row>
    <row r="7974" spans="1:7">
      <c r="A7974" s="4">
        <v>11</v>
      </c>
      <c r="B7974" s="4">
        <v>28</v>
      </c>
      <c r="C7974" s="4">
        <v>11</v>
      </c>
      <c r="D7974" s="4">
        <v>590.41</v>
      </c>
      <c r="E7974" s="4">
        <f t="shared" si="248"/>
        <v>0.59040999999999999</v>
      </c>
      <c r="F7974" s="4">
        <v>315.13799999999998</v>
      </c>
      <c r="G7974" s="4">
        <f t="shared" si="249"/>
        <v>0.31513799999999997</v>
      </c>
    </row>
    <row r="7975" spans="1:7">
      <c r="A7975" s="4">
        <v>11</v>
      </c>
      <c r="B7975" s="4">
        <v>28</v>
      </c>
      <c r="C7975" s="4">
        <v>12</v>
      </c>
      <c r="D7975" s="4">
        <v>396.3</v>
      </c>
      <c r="E7975" s="4">
        <f t="shared" si="248"/>
        <v>0.39629999999999999</v>
      </c>
      <c r="F7975" s="4">
        <v>273.65600000000001</v>
      </c>
      <c r="G7975" s="4">
        <f t="shared" si="249"/>
        <v>0.27365600000000001</v>
      </c>
    </row>
    <row r="7976" spans="1:7">
      <c r="A7976" s="4">
        <v>11</v>
      </c>
      <c r="B7976" s="4">
        <v>28</v>
      </c>
      <c r="C7976" s="4">
        <v>13</v>
      </c>
      <c r="D7976" s="4">
        <v>459.35599999999999</v>
      </c>
      <c r="E7976" s="4">
        <f t="shared" si="248"/>
        <v>0.45935599999999999</v>
      </c>
      <c r="F7976" s="4">
        <v>376.346</v>
      </c>
      <c r="G7976" s="4">
        <f t="shared" si="249"/>
        <v>0.37634600000000001</v>
      </c>
    </row>
    <row r="7977" spans="1:7">
      <c r="A7977" s="4">
        <v>11</v>
      </c>
      <c r="B7977" s="4">
        <v>28</v>
      </c>
      <c r="C7977" s="4">
        <v>14</v>
      </c>
      <c r="D7977" s="4">
        <v>345.161</v>
      </c>
      <c r="E7977" s="4">
        <f t="shared" si="248"/>
        <v>0.345161</v>
      </c>
      <c r="F7977" s="4">
        <v>308.29300000000001</v>
      </c>
      <c r="G7977" s="4">
        <f t="shared" si="249"/>
        <v>0.30829299999999998</v>
      </c>
    </row>
    <row r="7978" spans="1:7">
      <c r="A7978" s="4">
        <v>11</v>
      </c>
      <c r="B7978" s="4">
        <v>28</v>
      </c>
      <c r="C7978" s="4">
        <v>15</v>
      </c>
      <c r="D7978" s="4">
        <v>187.80699999999999</v>
      </c>
      <c r="E7978" s="4">
        <f t="shared" si="248"/>
        <v>0.187807</v>
      </c>
      <c r="F7978" s="4">
        <v>190.74299999999999</v>
      </c>
      <c r="G7978" s="4">
        <f t="shared" si="249"/>
        <v>0.190743</v>
      </c>
    </row>
    <row r="7979" spans="1:7">
      <c r="A7979" s="4">
        <v>11</v>
      </c>
      <c r="B7979" s="4">
        <v>28</v>
      </c>
      <c r="C7979" s="4">
        <v>16</v>
      </c>
      <c r="D7979" s="4">
        <v>101.508</v>
      </c>
      <c r="E7979" s="4">
        <f t="shared" si="248"/>
        <v>0.101508</v>
      </c>
      <c r="F7979" s="4">
        <v>145.87299999999999</v>
      </c>
      <c r="G7979" s="4">
        <f t="shared" si="249"/>
        <v>0.145873</v>
      </c>
    </row>
    <row r="7980" spans="1:7">
      <c r="A7980" s="4">
        <v>11</v>
      </c>
      <c r="B7980" s="4">
        <v>28</v>
      </c>
      <c r="C7980" s="4">
        <v>17</v>
      </c>
      <c r="D7980" s="4">
        <v>0</v>
      </c>
      <c r="E7980" s="4">
        <f t="shared" si="248"/>
        <v>0</v>
      </c>
      <c r="F7980" s="4">
        <v>0</v>
      </c>
      <c r="G7980" s="4">
        <f t="shared" si="249"/>
        <v>0</v>
      </c>
    </row>
    <row r="7981" spans="1:7">
      <c r="A7981" s="4">
        <v>11</v>
      </c>
      <c r="B7981" s="4">
        <v>28</v>
      </c>
      <c r="C7981" s="4">
        <v>18</v>
      </c>
      <c r="D7981" s="4">
        <v>0</v>
      </c>
      <c r="E7981" s="4">
        <f t="shared" si="248"/>
        <v>0</v>
      </c>
      <c r="F7981" s="4">
        <v>0</v>
      </c>
      <c r="G7981" s="4">
        <f t="shared" si="249"/>
        <v>0</v>
      </c>
    </row>
    <row r="7982" spans="1:7">
      <c r="A7982" s="4">
        <v>11</v>
      </c>
      <c r="B7982" s="4">
        <v>28</v>
      </c>
      <c r="C7982" s="4">
        <v>19</v>
      </c>
      <c r="D7982" s="4">
        <v>0</v>
      </c>
      <c r="E7982" s="4">
        <f t="shared" si="248"/>
        <v>0</v>
      </c>
      <c r="F7982" s="4">
        <v>0</v>
      </c>
      <c r="G7982" s="4">
        <f t="shared" si="249"/>
        <v>0</v>
      </c>
    </row>
    <row r="7983" spans="1:7">
      <c r="A7983" s="4">
        <v>11</v>
      </c>
      <c r="B7983" s="4">
        <v>28</v>
      </c>
      <c r="C7983" s="4">
        <v>20</v>
      </c>
      <c r="D7983" s="4">
        <v>0</v>
      </c>
      <c r="E7983" s="4">
        <f t="shared" si="248"/>
        <v>0</v>
      </c>
      <c r="F7983" s="4">
        <v>0</v>
      </c>
      <c r="G7983" s="4">
        <f t="shared" si="249"/>
        <v>0</v>
      </c>
    </row>
    <row r="7984" spans="1:7">
      <c r="A7984" s="4">
        <v>11</v>
      </c>
      <c r="B7984" s="4">
        <v>28</v>
      </c>
      <c r="C7984" s="4">
        <v>21</v>
      </c>
      <c r="D7984" s="4">
        <v>0</v>
      </c>
      <c r="E7984" s="4">
        <f t="shared" si="248"/>
        <v>0</v>
      </c>
      <c r="F7984" s="4">
        <v>0</v>
      </c>
      <c r="G7984" s="4">
        <f t="shared" si="249"/>
        <v>0</v>
      </c>
    </row>
    <row r="7985" spans="1:7">
      <c r="A7985" s="4">
        <v>11</v>
      </c>
      <c r="B7985" s="4">
        <v>28</v>
      </c>
      <c r="C7985" s="4">
        <v>22</v>
      </c>
      <c r="D7985" s="4">
        <v>0</v>
      </c>
      <c r="E7985" s="4">
        <f t="shared" si="248"/>
        <v>0</v>
      </c>
      <c r="F7985" s="4">
        <v>0</v>
      </c>
      <c r="G7985" s="4">
        <f t="shared" si="249"/>
        <v>0</v>
      </c>
    </row>
    <row r="7986" spans="1:7">
      <c r="A7986" s="4">
        <v>11</v>
      </c>
      <c r="B7986" s="4">
        <v>28</v>
      </c>
      <c r="C7986" s="4">
        <v>23</v>
      </c>
      <c r="D7986" s="4">
        <v>0</v>
      </c>
      <c r="E7986" s="4">
        <f t="shared" si="248"/>
        <v>0</v>
      </c>
      <c r="F7986" s="4">
        <v>0</v>
      </c>
      <c r="G7986" s="4">
        <f t="shared" si="249"/>
        <v>0</v>
      </c>
    </row>
    <row r="7987" spans="1:7">
      <c r="A7987" s="4">
        <v>11</v>
      </c>
      <c r="B7987" s="4">
        <v>29</v>
      </c>
      <c r="C7987" s="4">
        <v>0</v>
      </c>
      <c r="D7987" s="4">
        <v>0</v>
      </c>
      <c r="E7987" s="4">
        <f t="shared" si="248"/>
        <v>0</v>
      </c>
      <c r="F7987" s="4">
        <v>0</v>
      </c>
      <c r="G7987" s="4">
        <f t="shared" si="249"/>
        <v>0</v>
      </c>
    </row>
    <row r="7988" spans="1:7">
      <c r="A7988" s="4">
        <v>11</v>
      </c>
      <c r="B7988" s="4">
        <v>29</v>
      </c>
      <c r="C7988" s="4">
        <v>1</v>
      </c>
      <c r="D7988" s="4">
        <v>0</v>
      </c>
      <c r="E7988" s="4">
        <f t="shared" si="248"/>
        <v>0</v>
      </c>
      <c r="F7988" s="4">
        <v>0</v>
      </c>
      <c r="G7988" s="4">
        <f t="shared" si="249"/>
        <v>0</v>
      </c>
    </row>
    <row r="7989" spans="1:7">
      <c r="A7989" s="4">
        <v>11</v>
      </c>
      <c r="B7989" s="4">
        <v>29</v>
      </c>
      <c r="C7989" s="4">
        <v>2</v>
      </c>
      <c r="D7989" s="4">
        <v>0</v>
      </c>
      <c r="E7989" s="4">
        <f t="shared" si="248"/>
        <v>0</v>
      </c>
      <c r="F7989" s="4">
        <v>0</v>
      </c>
      <c r="G7989" s="4">
        <f t="shared" si="249"/>
        <v>0</v>
      </c>
    </row>
    <row r="7990" spans="1:7">
      <c r="A7990" s="4">
        <v>11</v>
      </c>
      <c r="B7990" s="4">
        <v>29</v>
      </c>
      <c r="C7990" s="4">
        <v>3</v>
      </c>
      <c r="D7990" s="4">
        <v>0</v>
      </c>
      <c r="E7990" s="4">
        <f t="shared" si="248"/>
        <v>0</v>
      </c>
      <c r="F7990" s="4">
        <v>0</v>
      </c>
      <c r="G7990" s="4">
        <f t="shared" si="249"/>
        <v>0</v>
      </c>
    </row>
    <row r="7991" spans="1:7">
      <c r="A7991" s="4">
        <v>11</v>
      </c>
      <c r="B7991" s="4">
        <v>29</v>
      </c>
      <c r="C7991" s="4">
        <v>4</v>
      </c>
      <c r="D7991" s="4">
        <v>0</v>
      </c>
      <c r="E7991" s="4">
        <f t="shared" si="248"/>
        <v>0</v>
      </c>
      <c r="F7991" s="4">
        <v>0</v>
      </c>
      <c r="G7991" s="4">
        <f t="shared" si="249"/>
        <v>0</v>
      </c>
    </row>
    <row r="7992" spans="1:7">
      <c r="A7992" s="4">
        <v>11</v>
      </c>
      <c r="B7992" s="4">
        <v>29</v>
      </c>
      <c r="C7992" s="4">
        <v>5</v>
      </c>
      <c r="D7992" s="4">
        <v>0</v>
      </c>
      <c r="E7992" s="4">
        <f t="shared" si="248"/>
        <v>0</v>
      </c>
      <c r="F7992" s="4">
        <v>0</v>
      </c>
      <c r="G7992" s="4">
        <f t="shared" si="249"/>
        <v>0</v>
      </c>
    </row>
    <row r="7993" spans="1:7">
      <c r="A7993" s="4">
        <v>11</v>
      </c>
      <c r="B7993" s="4">
        <v>29</v>
      </c>
      <c r="C7993" s="4">
        <v>6</v>
      </c>
      <c r="D7993" s="4">
        <v>0</v>
      </c>
      <c r="E7993" s="4">
        <f t="shared" si="248"/>
        <v>0</v>
      </c>
      <c r="F7993" s="4">
        <v>0</v>
      </c>
      <c r="G7993" s="4">
        <f t="shared" si="249"/>
        <v>0</v>
      </c>
    </row>
    <row r="7994" spans="1:7">
      <c r="A7994" s="4">
        <v>11</v>
      </c>
      <c r="B7994" s="4">
        <v>29</v>
      </c>
      <c r="C7994" s="4">
        <v>7</v>
      </c>
      <c r="D7994" s="4">
        <v>14.7</v>
      </c>
      <c r="E7994" s="4">
        <f t="shared" si="248"/>
        <v>1.47E-2</v>
      </c>
      <c r="F7994" s="4">
        <v>7.4530000000000003</v>
      </c>
      <c r="G7994" s="4">
        <f t="shared" si="249"/>
        <v>7.4530000000000004E-3</v>
      </c>
    </row>
    <row r="7995" spans="1:7">
      <c r="A7995" s="4">
        <v>11</v>
      </c>
      <c r="B7995" s="4">
        <v>29</v>
      </c>
      <c r="C7995" s="4">
        <v>8</v>
      </c>
      <c r="D7995" s="4">
        <v>201.86600000000001</v>
      </c>
      <c r="E7995" s="4">
        <f t="shared" si="248"/>
        <v>0.20186600000000002</v>
      </c>
      <c r="F7995" s="4">
        <v>60.113999999999997</v>
      </c>
      <c r="G7995" s="4">
        <f t="shared" si="249"/>
        <v>6.0113999999999994E-2</v>
      </c>
    </row>
    <row r="7996" spans="1:7">
      <c r="A7996" s="4">
        <v>11</v>
      </c>
      <c r="B7996" s="4">
        <v>29</v>
      </c>
      <c r="C7996" s="4">
        <v>9</v>
      </c>
      <c r="D7996" s="4">
        <v>339.65899999999999</v>
      </c>
      <c r="E7996" s="4">
        <f t="shared" si="248"/>
        <v>0.33965899999999999</v>
      </c>
      <c r="F7996" s="4">
        <v>121.923</v>
      </c>
      <c r="G7996" s="4">
        <f t="shared" si="249"/>
        <v>0.121923</v>
      </c>
    </row>
    <row r="7997" spans="1:7">
      <c r="A7997" s="4">
        <v>11</v>
      </c>
      <c r="B7997" s="4">
        <v>29</v>
      </c>
      <c r="C7997" s="4">
        <v>10</v>
      </c>
      <c r="D7997" s="4">
        <v>460.63299999999998</v>
      </c>
      <c r="E7997" s="4">
        <f t="shared" si="248"/>
        <v>0.46063299999999996</v>
      </c>
      <c r="F7997" s="4">
        <v>246.04400000000001</v>
      </c>
      <c r="G7997" s="4">
        <f t="shared" si="249"/>
        <v>0.24604400000000001</v>
      </c>
    </row>
    <row r="7998" spans="1:7">
      <c r="A7998" s="4">
        <v>11</v>
      </c>
      <c r="B7998" s="4">
        <v>29</v>
      </c>
      <c r="C7998" s="4">
        <v>11</v>
      </c>
      <c r="D7998" s="4">
        <v>507.02600000000001</v>
      </c>
      <c r="E7998" s="4">
        <f t="shared" si="248"/>
        <v>0.50702599999999998</v>
      </c>
      <c r="F7998" s="4">
        <v>332.928</v>
      </c>
      <c r="G7998" s="4">
        <f t="shared" si="249"/>
        <v>0.332928</v>
      </c>
    </row>
    <row r="7999" spans="1:7">
      <c r="A7999" s="4">
        <v>11</v>
      </c>
      <c r="B7999" s="4">
        <v>29</v>
      </c>
      <c r="C7999" s="4">
        <v>12</v>
      </c>
      <c r="D7999" s="4">
        <v>524.27800000000002</v>
      </c>
      <c r="E7999" s="4">
        <f t="shared" si="248"/>
        <v>0.52427800000000002</v>
      </c>
      <c r="F7999" s="4">
        <v>388.45699999999999</v>
      </c>
      <c r="G7999" s="4">
        <f t="shared" si="249"/>
        <v>0.388457</v>
      </c>
    </row>
    <row r="8000" spans="1:7">
      <c r="A8000" s="4">
        <v>11</v>
      </c>
      <c r="B8000" s="4">
        <v>29</v>
      </c>
      <c r="C8000" s="4">
        <v>13</v>
      </c>
      <c r="D8000" s="4">
        <v>446.98399999999998</v>
      </c>
      <c r="E8000" s="4">
        <f t="shared" si="248"/>
        <v>0.44698399999999999</v>
      </c>
      <c r="F8000" s="4">
        <v>363.005</v>
      </c>
      <c r="G8000" s="4">
        <f t="shared" si="249"/>
        <v>0.36300500000000002</v>
      </c>
    </row>
    <row r="8001" spans="1:7">
      <c r="A8001" s="4">
        <v>11</v>
      </c>
      <c r="B8001" s="4">
        <v>29</v>
      </c>
      <c r="C8001" s="4">
        <v>14</v>
      </c>
      <c r="D8001" s="4">
        <v>38.307000000000002</v>
      </c>
      <c r="E8001" s="4">
        <f t="shared" si="248"/>
        <v>3.8307000000000001E-2</v>
      </c>
      <c r="F8001" s="4">
        <v>32.49</v>
      </c>
      <c r="G8001" s="4">
        <f t="shared" si="249"/>
        <v>3.2490000000000005E-2</v>
      </c>
    </row>
    <row r="8002" spans="1:7">
      <c r="A8002" s="4">
        <v>11</v>
      </c>
      <c r="B8002" s="4">
        <v>29</v>
      </c>
      <c r="C8002" s="4">
        <v>15</v>
      </c>
      <c r="D8002" s="4">
        <v>172.239</v>
      </c>
      <c r="E8002" s="4">
        <f t="shared" si="248"/>
        <v>0.172239</v>
      </c>
      <c r="F8002" s="4">
        <v>174.261</v>
      </c>
      <c r="G8002" s="4">
        <f t="shared" si="249"/>
        <v>0.174261</v>
      </c>
    </row>
    <row r="8003" spans="1:7">
      <c r="A8003" s="4">
        <v>11</v>
      </c>
      <c r="B8003" s="4">
        <v>29</v>
      </c>
      <c r="C8003" s="4">
        <v>16</v>
      </c>
      <c r="D8003" s="4">
        <v>62.511000000000003</v>
      </c>
      <c r="E8003" s="4">
        <f t="shared" si="248"/>
        <v>6.2510999999999997E-2</v>
      </c>
      <c r="F8003" s="4">
        <v>83.355999999999995</v>
      </c>
      <c r="G8003" s="4">
        <f t="shared" si="249"/>
        <v>8.3356E-2</v>
      </c>
    </row>
    <row r="8004" spans="1:7">
      <c r="A8004" s="4">
        <v>11</v>
      </c>
      <c r="B8004" s="4">
        <v>29</v>
      </c>
      <c r="C8004" s="4">
        <v>17</v>
      </c>
      <c r="D8004" s="4">
        <v>0</v>
      </c>
      <c r="E8004" s="4">
        <f t="shared" si="248"/>
        <v>0</v>
      </c>
      <c r="F8004" s="4">
        <v>0</v>
      </c>
      <c r="G8004" s="4">
        <f t="shared" si="249"/>
        <v>0</v>
      </c>
    </row>
    <row r="8005" spans="1:7">
      <c r="A8005" s="4">
        <v>11</v>
      </c>
      <c r="B8005" s="4">
        <v>29</v>
      </c>
      <c r="C8005" s="4">
        <v>18</v>
      </c>
      <c r="D8005" s="4">
        <v>0</v>
      </c>
      <c r="E8005" s="4">
        <f t="shared" si="248"/>
        <v>0</v>
      </c>
      <c r="F8005" s="4">
        <v>0</v>
      </c>
      <c r="G8005" s="4">
        <f t="shared" si="249"/>
        <v>0</v>
      </c>
    </row>
    <row r="8006" spans="1:7">
      <c r="A8006" s="4">
        <v>11</v>
      </c>
      <c r="B8006" s="4">
        <v>29</v>
      </c>
      <c r="C8006" s="4">
        <v>19</v>
      </c>
      <c r="D8006" s="4">
        <v>0</v>
      </c>
      <c r="E8006" s="4">
        <f t="shared" si="248"/>
        <v>0</v>
      </c>
      <c r="F8006" s="4">
        <v>0</v>
      </c>
      <c r="G8006" s="4">
        <f t="shared" si="249"/>
        <v>0</v>
      </c>
    </row>
    <row r="8007" spans="1:7">
      <c r="A8007" s="4">
        <v>11</v>
      </c>
      <c r="B8007" s="4">
        <v>29</v>
      </c>
      <c r="C8007" s="4">
        <v>20</v>
      </c>
      <c r="D8007" s="4">
        <v>0</v>
      </c>
      <c r="E8007" s="4">
        <f t="shared" si="248"/>
        <v>0</v>
      </c>
      <c r="F8007" s="4">
        <v>0</v>
      </c>
      <c r="G8007" s="4">
        <f t="shared" si="249"/>
        <v>0</v>
      </c>
    </row>
    <row r="8008" spans="1:7">
      <c r="A8008" s="4">
        <v>11</v>
      </c>
      <c r="B8008" s="4">
        <v>29</v>
      </c>
      <c r="C8008" s="4">
        <v>21</v>
      </c>
      <c r="D8008" s="4">
        <v>0</v>
      </c>
      <c r="E8008" s="4">
        <f t="shared" si="248"/>
        <v>0</v>
      </c>
      <c r="F8008" s="4">
        <v>0</v>
      </c>
      <c r="G8008" s="4">
        <f t="shared" si="249"/>
        <v>0</v>
      </c>
    </row>
    <row r="8009" spans="1:7">
      <c r="A8009" s="4">
        <v>11</v>
      </c>
      <c r="B8009" s="4">
        <v>29</v>
      </c>
      <c r="C8009" s="4">
        <v>22</v>
      </c>
      <c r="D8009" s="4">
        <v>0</v>
      </c>
      <c r="E8009" s="4">
        <f t="shared" si="248"/>
        <v>0</v>
      </c>
      <c r="F8009" s="4">
        <v>0</v>
      </c>
      <c r="G8009" s="4">
        <f t="shared" si="249"/>
        <v>0</v>
      </c>
    </row>
    <row r="8010" spans="1:7">
      <c r="A8010" s="4">
        <v>11</v>
      </c>
      <c r="B8010" s="4">
        <v>29</v>
      </c>
      <c r="C8010" s="4">
        <v>23</v>
      </c>
      <c r="D8010" s="4">
        <v>0</v>
      </c>
      <c r="E8010" s="4">
        <f t="shared" si="248"/>
        <v>0</v>
      </c>
      <c r="F8010" s="4">
        <v>0</v>
      </c>
      <c r="G8010" s="4">
        <f t="shared" si="249"/>
        <v>0</v>
      </c>
    </row>
    <row r="8011" spans="1:7">
      <c r="A8011" s="4">
        <v>11</v>
      </c>
      <c r="B8011" s="4">
        <v>30</v>
      </c>
      <c r="C8011" s="4">
        <v>0</v>
      </c>
      <c r="D8011" s="4">
        <v>0</v>
      </c>
      <c r="E8011" s="4">
        <f t="shared" si="248"/>
        <v>0</v>
      </c>
      <c r="F8011" s="4">
        <v>0</v>
      </c>
      <c r="G8011" s="4">
        <f t="shared" si="249"/>
        <v>0</v>
      </c>
    </row>
    <row r="8012" spans="1:7">
      <c r="A8012" s="4">
        <v>11</v>
      </c>
      <c r="B8012" s="4">
        <v>30</v>
      </c>
      <c r="C8012" s="4">
        <v>1</v>
      </c>
      <c r="D8012" s="4">
        <v>0</v>
      </c>
      <c r="E8012" s="4">
        <f t="shared" si="248"/>
        <v>0</v>
      </c>
      <c r="F8012" s="4">
        <v>0</v>
      </c>
      <c r="G8012" s="4">
        <f t="shared" si="249"/>
        <v>0</v>
      </c>
    </row>
    <row r="8013" spans="1:7">
      <c r="A8013" s="4">
        <v>11</v>
      </c>
      <c r="B8013" s="4">
        <v>30</v>
      </c>
      <c r="C8013" s="4">
        <v>2</v>
      </c>
      <c r="D8013" s="4">
        <v>0</v>
      </c>
      <c r="E8013" s="4">
        <f t="shared" si="248"/>
        <v>0</v>
      </c>
      <c r="F8013" s="4">
        <v>0</v>
      </c>
      <c r="G8013" s="4">
        <f t="shared" si="249"/>
        <v>0</v>
      </c>
    </row>
    <row r="8014" spans="1:7">
      <c r="A8014" s="4">
        <v>11</v>
      </c>
      <c r="B8014" s="4">
        <v>30</v>
      </c>
      <c r="C8014" s="4">
        <v>3</v>
      </c>
      <c r="D8014" s="4">
        <v>0</v>
      </c>
      <c r="E8014" s="4">
        <f t="shared" si="248"/>
        <v>0</v>
      </c>
      <c r="F8014" s="4">
        <v>0</v>
      </c>
      <c r="G8014" s="4">
        <f t="shared" si="249"/>
        <v>0</v>
      </c>
    </row>
    <row r="8015" spans="1:7">
      <c r="A8015" s="4">
        <v>11</v>
      </c>
      <c r="B8015" s="4">
        <v>30</v>
      </c>
      <c r="C8015" s="4">
        <v>4</v>
      </c>
      <c r="D8015" s="4">
        <v>0</v>
      </c>
      <c r="E8015" s="4">
        <f t="shared" si="248"/>
        <v>0</v>
      </c>
      <c r="F8015" s="4">
        <v>0</v>
      </c>
      <c r="G8015" s="4">
        <f t="shared" si="249"/>
        <v>0</v>
      </c>
    </row>
    <row r="8016" spans="1:7">
      <c r="A8016" s="4">
        <v>11</v>
      </c>
      <c r="B8016" s="4">
        <v>30</v>
      </c>
      <c r="C8016" s="4">
        <v>5</v>
      </c>
      <c r="D8016" s="4">
        <v>0</v>
      </c>
      <c r="E8016" s="4">
        <f t="shared" si="248"/>
        <v>0</v>
      </c>
      <c r="F8016" s="4">
        <v>0</v>
      </c>
      <c r="G8016" s="4">
        <f t="shared" si="249"/>
        <v>0</v>
      </c>
    </row>
    <row r="8017" spans="1:7">
      <c r="A8017" s="4">
        <v>11</v>
      </c>
      <c r="B8017" s="4">
        <v>30</v>
      </c>
      <c r="C8017" s="4">
        <v>6</v>
      </c>
      <c r="D8017" s="4">
        <v>0</v>
      </c>
      <c r="E8017" s="4">
        <f t="shared" si="248"/>
        <v>0</v>
      </c>
      <c r="F8017" s="4">
        <v>0</v>
      </c>
      <c r="G8017" s="4">
        <f t="shared" si="249"/>
        <v>0</v>
      </c>
    </row>
    <row r="8018" spans="1:7">
      <c r="A8018" s="4">
        <v>11</v>
      </c>
      <c r="B8018" s="4">
        <v>30</v>
      </c>
      <c r="C8018" s="4">
        <v>7</v>
      </c>
      <c r="D8018" s="4">
        <v>1.028</v>
      </c>
      <c r="E8018" s="4">
        <f t="shared" si="248"/>
        <v>1.0280000000000001E-3</v>
      </c>
      <c r="F8018" s="4">
        <v>0.88300000000000001</v>
      </c>
      <c r="G8018" s="4">
        <f t="shared" si="249"/>
        <v>8.83E-4</v>
      </c>
    </row>
    <row r="8019" spans="1:7">
      <c r="A8019" s="4">
        <v>11</v>
      </c>
      <c r="B8019" s="4">
        <v>30</v>
      </c>
      <c r="C8019" s="4">
        <v>8</v>
      </c>
      <c r="D8019" s="4">
        <v>39.345999999999997</v>
      </c>
      <c r="E8019" s="4">
        <f t="shared" si="248"/>
        <v>3.9345999999999999E-2</v>
      </c>
      <c r="F8019" s="4">
        <v>33.902000000000001</v>
      </c>
      <c r="G8019" s="4">
        <f t="shared" si="249"/>
        <v>3.3902000000000002E-2</v>
      </c>
    </row>
    <row r="8020" spans="1:7">
      <c r="A8020" s="4">
        <v>11</v>
      </c>
      <c r="B8020" s="4">
        <v>30</v>
      </c>
      <c r="C8020" s="4">
        <v>9</v>
      </c>
      <c r="D8020" s="4">
        <v>190.91800000000001</v>
      </c>
      <c r="E8020" s="4">
        <f t="shared" ref="E8020:E8083" si="250">D8020/1000</f>
        <v>0.190918</v>
      </c>
      <c r="F8020" s="4">
        <v>18.637</v>
      </c>
      <c r="G8020" s="4">
        <f t="shared" ref="G8020:G8083" si="251">F8020/1000</f>
        <v>1.8637000000000001E-2</v>
      </c>
    </row>
    <row r="8021" spans="1:7">
      <c r="A8021" s="4">
        <v>11</v>
      </c>
      <c r="B8021" s="4">
        <v>30</v>
      </c>
      <c r="C8021" s="4">
        <v>10</v>
      </c>
      <c r="D8021" s="4">
        <v>224.989</v>
      </c>
      <c r="E8021" s="4">
        <f t="shared" si="250"/>
        <v>0.22498899999999999</v>
      </c>
      <c r="F8021" s="4">
        <v>68.406999999999996</v>
      </c>
      <c r="G8021" s="4">
        <f t="shared" si="251"/>
        <v>6.8406999999999996E-2</v>
      </c>
    </row>
    <row r="8022" spans="1:7">
      <c r="A8022" s="4">
        <v>11</v>
      </c>
      <c r="B8022" s="4">
        <v>30</v>
      </c>
      <c r="C8022" s="4">
        <v>11</v>
      </c>
      <c r="D8022" s="4">
        <v>308.44299999999998</v>
      </c>
      <c r="E8022" s="4">
        <f t="shared" si="250"/>
        <v>0.30844299999999997</v>
      </c>
      <c r="F8022" s="4">
        <v>164.81800000000001</v>
      </c>
      <c r="G8022" s="4">
        <f t="shared" si="251"/>
        <v>0.16481800000000002</v>
      </c>
    </row>
    <row r="8023" spans="1:7">
      <c r="A8023" s="4">
        <v>11</v>
      </c>
      <c r="B8023" s="4">
        <v>30</v>
      </c>
      <c r="C8023" s="4">
        <v>12</v>
      </c>
      <c r="D8023" s="4">
        <v>383.149</v>
      </c>
      <c r="E8023" s="4">
        <f t="shared" si="250"/>
        <v>0.38314900000000002</v>
      </c>
      <c r="F8023" s="4">
        <v>261.57799999999997</v>
      </c>
      <c r="G8023" s="4">
        <f t="shared" si="251"/>
        <v>0.26157799999999998</v>
      </c>
    </row>
    <row r="8024" spans="1:7">
      <c r="A8024" s="4">
        <v>11</v>
      </c>
      <c r="B8024" s="4">
        <v>30</v>
      </c>
      <c r="C8024" s="4">
        <v>13</v>
      </c>
      <c r="D8024" s="4">
        <v>409.19200000000001</v>
      </c>
      <c r="E8024" s="4">
        <f t="shared" si="250"/>
        <v>0.409192</v>
      </c>
      <c r="F8024" s="4">
        <v>326.61700000000002</v>
      </c>
      <c r="G8024" s="4">
        <f t="shared" si="251"/>
        <v>0.32661700000000005</v>
      </c>
    </row>
    <row r="8025" spans="1:7">
      <c r="A8025" s="4">
        <v>11</v>
      </c>
      <c r="B8025" s="4">
        <v>30</v>
      </c>
      <c r="C8025" s="4">
        <v>14</v>
      </c>
      <c r="D8025" s="4">
        <v>338.08699999999999</v>
      </c>
      <c r="E8025" s="4">
        <f t="shared" si="250"/>
        <v>0.33808699999999997</v>
      </c>
      <c r="F8025" s="4">
        <v>298.56099999999998</v>
      </c>
      <c r="G8025" s="4">
        <f t="shared" si="251"/>
        <v>0.29856099999999997</v>
      </c>
    </row>
    <row r="8026" spans="1:7">
      <c r="A8026" s="4">
        <v>11</v>
      </c>
      <c r="B8026" s="4">
        <v>30</v>
      </c>
      <c r="C8026" s="4">
        <v>15</v>
      </c>
      <c r="D8026" s="4">
        <v>182.48400000000001</v>
      </c>
      <c r="E8026" s="4">
        <f t="shared" si="250"/>
        <v>0.18248400000000001</v>
      </c>
      <c r="F8026" s="4">
        <v>184.042</v>
      </c>
      <c r="G8026" s="4">
        <f t="shared" si="251"/>
        <v>0.18404200000000001</v>
      </c>
    </row>
    <row r="8027" spans="1:7">
      <c r="A8027" s="4">
        <v>11</v>
      </c>
      <c r="B8027" s="4">
        <v>30</v>
      </c>
      <c r="C8027" s="4">
        <v>16</v>
      </c>
      <c r="D8027" s="4">
        <v>94.290999999999997</v>
      </c>
      <c r="E8027" s="4">
        <f t="shared" si="250"/>
        <v>9.4291E-2</v>
      </c>
      <c r="F8027" s="4">
        <v>133.39099999999999</v>
      </c>
      <c r="G8027" s="4">
        <f t="shared" si="251"/>
        <v>0.13339099999999998</v>
      </c>
    </row>
    <row r="8028" spans="1:7">
      <c r="A8028" s="4">
        <v>11</v>
      </c>
      <c r="B8028" s="4">
        <v>30</v>
      </c>
      <c r="C8028" s="4">
        <v>17</v>
      </c>
      <c r="D8028" s="4">
        <v>0</v>
      </c>
      <c r="E8028" s="4">
        <f t="shared" si="250"/>
        <v>0</v>
      </c>
      <c r="F8028" s="4">
        <v>0</v>
      </c>
      <c r="G8028" s="4">
        <f t="shared" si="251"/>
        <v>0</v>
      </c>
    </row>
    <row r="8029" spans="1:7">
      <c r="A8029" s="4">
        <v>11</v>
      </c>
      <c r="B8029" s="4">
        <v>30</v>
      </c>
      <c r="C8029" s="4">
        <v>18</v>
      </c>
      <c r="D8029" s="4">
        <v>0</v>
      </c>
      <c r="E8029" s="4">
        <f t="shared" si="250"/>
        <v>0</v>
      </c>
      <c r="F8029" s="4">
        <v>0</v>
      </c>
      <c r="G8029" s="4">
        <f t="shared" si="251"/>
        <v>0</v>
      </c>
    </row>
    <row r="8030" spans="1:7">
      <c r="A8030" s="4">
        <v>11</v>
      </c>
      <c r="B8030" s="4">
        <v>30</v>
      </c>
      <c r="C8030" s="4">
        <v>19</v>
      </c>
      <c r="D8030" s="4">
        <v>0</v>
      </c>
      <c r="E8030" s="4">
        <f t="shared" si="250"/>
        <v>0</v>
      </c>
      <c r="F8030" s="4">
        <v>0</v>
      </c>
      <c r="G8030" s="4">
        <f t="shared" si="251"/>
        <v>0</v>
      </c>
    </row>
    <row r="8031" spans="1:7">
      <c r="A8031" s="4">
        <v>11</v>
      </c>
      <c r="B8031" s="4">
        <v>30</v>
      </c>
      <c r="C8031" s="4">
        <v>20</v>
      </c>
      <c r="D8031" s="4">
        <v>0</v>
      </c>
      <c r="E8031" s="4">
        <f t="shared" si="250"/>
        <v>0</v>
      </c>
      <c r="F8031" s="4">
        <v>0</v>
      </c>
      <c r="G8031" s="4">
        <f t="shared" si="251"/>
        <v>0</v>
      </c>
    </row>
    <row r="8032" spans="1:7">
      <c r="A8032" s="4">
        <v>11</v>
      </c>
      <c r="B8032" s="4">
        <v>30</v>
      </c>
      <c r="C8032" s="4">
        <v>21</v>
      </c>
      <c r="D8032" s="4">
        <v>0</v>
      </c>
      <c r="E8032" s="4">
        <f t="shared" si="250"/>
        <v>0</v>
      </c>
      <c r="F8032" s="4">
        <v>0</v>
      </c>
      <c r="G8032" s="4">
        <f t="shared" si="251"/>
        <v>0</v>
      </c>
    </row>
    <row r="8033" spans="1:7">
      <c r="A8033" s="4">
        <v>11</v>
      </c>
      <c r="B8033" s="4">
        <v>30</v>
      </c>
      <c r="C8033" s="4">
        <v>22</v>
      </c>
      <c r="D8033" s="4">
        <v>0</v>
      </c>
      <c r="E8033" s="4">
        <f t="shared" si="250"/>
        <v>0</v>
      </c>
      <c r="F8033" s="4">
        <v>0</v>
      </c>
      <c r="G8033" s="4">
        <f t="shared" si="251"/>
        <v>0</v>
      </c>
    </row>
    <row r="8034" spans="1:7">
      <c r="A8034" s="4">
        <v>11</v>
      </c>
      <c r="B8034" s="4">
        <v>30</v>
      </c>
      <c r="C8034" s="4">
        <v>23</v>
      </c>
      <c r="D8034" s="4">
        <v>0</v>
      </c>
      <c r="E8034" s="4">
        <f t="shared" si="250"/>
        <v>0</v>
      </c>
      <c r="F8034" s="4">
        <v>0</v>
      </c>
      <c r="G8034" s="4">
        <f t="shared" si="251"/>
        <v>0</v>
      </c>
    </row>
    <row r="8035" spans="1:7">
      <c r="A8035" s="4">
        <v>12</v>
      </c>
      <c r="B8035" s="4">
        <v>1</v>
      </c>
      <c r="C8035" s="4">
        <v>0</v>
      </c>
      <c r="D8035" s="4">
        <v>0</v>
      </c>
      <c r="E8035" s="4">
        <f t="shared" si="250"/>
        <v>0</v>
      </c>
      <c r="F8035" s="4">
        <v>0</v>
      </c>
      <c r="G8035" s="4">
        <f t="shared" si="251"/>
        <v>0</v>
      </c>
    </row>
    <row r="8036" spans="1:7">
      <c r="A8036" s="4">
        <v>12</v>
      </c>
      <c r="B8036" s="4">
        <v>1</v>
      </c>
      <c r="C8036" s="4">
        <v>1</v>
      </c>
      <c r="D8036" s="4">
        <v>0</v>
      </c>
      <c r="E8036" s="4">
        <f t="shared" si="250"/>
        <v>0</v>
      </c>
      <c r="F8036" s="4">
        <v>0</v>
      </c>
      <c r="G8036" s="4">
        <f t="shared" si="251"/>
        <v>0</v>
      </c>
    </row>
    <row r="8037" spans="1:7">
      <c r="A8037" s="4">
        <v>12</v>
      </c>
      <c r="B8037" s="4">
        <v>1</v>
      </c>
      <c r="C8037" s="4">
        <v>2</v>
      </c>
      <c r="D8037" s="4">
        <v>0</v>
      </c>
      <c r="E8037" s="4">
        <f t="shared" si="250"/>
        <v>0</v>
      </c>
      <c r="F8037" s="4">
        <v>0</v>
      </c>
      <c r="G8037" s="4">
        <f t="shared" si="251"/>
        <v>0</v>
      </c>
    </row>
    <row r="8038" spans="1:7">
      <c r="A8038" s="4">
        <v>12</v>
      </c>
      <c r="B8038" s="4">
        <v>1</v>
      </c>
      <c r="C8038" s="4">
        <v>3</v>
      </c>
      <c r="D8038" s="4">
        <v>0</v>
      </c>
      <c r="E8038" s="4">
        <f t="shared" si="250"/>
        <v>0</v>
      </c>
      <c r="F8038" s="4">
        <v>0</v>
      </c>
      <c r="G8038" s="4">
        <f t="shared" si="251"/>
        <v>0</v>
      </c>
    </row>
    <row r="8039" spans="1:7">
      <c r="A8039" s="4">
        <v>12</v>
      </c>
      <c r="B8039" s="4">
        <v>1</v>
      </c>
      <c r="C8039" s="4">
        <v>4</v>
      </c>
      <c r="D8039" s="4">
        <v>0</v>
      </c>
      <c r="E8039" s="4">
        <f t="shared" si="250"/>
        <v>0</v>
      </c>
      <c r="F8039" s="4">
        <v>0</v>
      </c>
      <c r="G8039" s="4">
        <f t="shared" si="251"/>
        <v>0</v>
      </c>
    </row>
    <row r="8040" spans="1:7">
      <c r="A8040" s="4">
        <v>12</v>
      </c>
      <c r="B8040" s="4">
        <v>1</v>
      </c>
      <c r="C8040" s="4">
        <v>5</v>
      </c>
      <c r="D8040" s="4">
        <v>0</v>
      </c>
      <c r="E8040" s="4">
        <f t="shared" si="250"/>
        <v>0</v>
      </c>
      <c r="F8040" s="4">
        <v>0</v>
      </c>
      <c r="G8040" s="4">
        <f t="shared" si="251"/>
        <v>0</v>
      </c>
    </row>
    <row r="8041" spans="1:7">
      <c r="A8041" s="4">
        <v>12</v>
      </c>
      <c r="B8041" s="4">
        <v>1</v>
      </c>
      <c r="C8041" s="4">
        <v>6</v>
      </c>
      <c r="D8041" s="4">
        <v>0</v>
      </c>
      <c r="E8041" s="4">
        <f t="shared" si="250"/>
        <v>0</v>
      </c>
      <c r="F8041" s="4">
        <v>0</v>
      </c>
      <c r="G8041" s="4">
        <f t="shared" si="251"/>
        <v>0</v>
      </c>
    </row>
    <row r="8042" spans="1:7">
      <c r="A8042" s="4">
        <v>12</v>
      </c>
      <c r="B8042" s="4">
        <v>1</v>
      </c>
      <c r="C8042" s="4">
        <v>7</v>
      </c>
      <c r="D8042" s="4">
        <v>0.56399999999999995</v>
      </c>
      <c r="E8042" s="4">
        <f t="shared" si="250"/>
        <v>5.6399999999999994E-4</v>
      </c>
      <c r="F8042" s="4">
        <v>0</v>
      </c>
      <c r="G8042" s="4">
        <f t="shared" si="251"/>
        <v>0</v>
      </c>
    </row>
    <row r="8043" spans="1:7">
      <c r="A8043" s="4">
        <v>12</v>
      </c>
      <c r="B8043" s="4">
        <v>1</v>
      </c>
      <c r="C8043" s="4">
        <v>8</v>
      </c>
      <c r="D8043" s="4">
        <v>140.511</v>
      </c>
      <c r="E8043" s="4">
        <f t="shared" si="250"/>
        <v>0.140511</v>
      </c>
      <c r="F8043" s="4">
        <v>24.202000000000002</v>
      </c>
      <c r="G8043" s="4">
        <f t="shared" si="251"/>
        <v>2.4202000000000001E-2</v>
      </c>
    </row>
    <row r="8044" spans="1:7">
      <c r="A8044" s="4">
        <v>12</v>
      </c>
      <c r="B8044" s="4">
        <v>1</v>
      </c>
      <c r="C8044" s="4">
        <v>9</v>
      </c>
      <c r="D8044" s="4">
        <v>316.34399999999999</v>
      </c>
      <c r="E8044" s="4">
        <f t="shared" si="250"/>
        <v>0.31634400000000001</v>
      </c>
      <c r="F8044" s="4">
        <v>53.396000000000001</v>
      </c>
      <c r="G8044" s="4">
        <f t="shared" si="251"/>
        <v>5.3395999999999999E-2</v>
      </c>
    </row>
    <row r="8045" spans="1:7">
      <c r="A8045" s="4">
        <v>12</v>
      </c>
      <c r="B8045" s="4">
        <v>1</v>
      </c>
      <c r="C8045" s="4">
        <v>10</v>
      </c>
      <c r="D8045" s="4">
        <v>474.09300000000002</v>
      </c>
      <c r="E8045" s="4">
        <f t="shared" si="250"/>
        <v>0.47409300000000004</v>
      </c>
      <c r="F8045" s="4">
        <v>159.23599999999999</v>
      </c>
      <c r="G8045" s="4">
        <f t="shared" si="251"/>
        <v>0.15923599999999999</v>
      </c>
    </row>
    <row r="8046" spans="1:7">
      <c r="A8046" s="4">
        <v>12</v>
      </c>
      <c r="B8046" s="4">
        <v>1</v>
      </c>
      <c r="C8046" s="4">
        <v>11</v>
      </c>
      <c r="D8046" s="4">
        <v>557.74</v>
      </c>
      <c r="E8046" s="4">
        <f t="shared" si="250"/>
        <v>0.55774000000000001</v>
      </c>
      <c r="F8046" s="4">
        <v>282.11399999999998</v>
      </c>
      <c r="G8046" s="4">
        <f t="shared" si="251"/>
        <v>0.28211399999999998</v>
      </c>
    </row>
    <row r="8047" spans="1:7">
      <c r="A8047" s="4">
        <v>12</v>
      </c>
      <c r="B8047" s="4">
        <v>1</v>
      </c>
      <c r="C8047" s="4">
        <v>12</v>
      </c>
      <c r="D8047" s="4">
        <v>578.22500000000002</v>
      </c>
      <c r="E8047" s="4">
        <f t="shared" si="250"/>
        <v>0.57822499999999999</v>
      </c>
      <c r="F8047" s="4">
        <v>364.50799999999998</v>
      </c>
      <c r="G8047" s="4">
        <f t="shared" si="251"/>
        <v>0.364508</v>
      </c>
    </row>
    <row r="8048" spans="1:7">
      <c r="A8048" s="4">
        <v>12</v>
      </c>
      <c r="B8048" s="4">
        <v>1</v>
      </c>
      <c r="C8048" s="4">
        <v>13</v>
      </c>
      <c r="D8048" s="4">
        <v>529.89499999999998</v>
      </c>
      <c r="E8048" s="4">
        <f t="shared" si="250"/>
        <v>0.529895</v>
      </c>
      <c r="F8048" s="4">
        <v>388.41899999999998</v>
      </c>
      <c r="G8048" s="4">
        <f t="shared" si="251"/>
        <v>0.38841899999999996</v>
      </c>
    </row>
    <row r="8049" spans="1:7">
      <c r="A8049" s="4">
        <v>12</v>
      </c>
      <c r="B8049" s="4">
        <v>1</v>
      </c>
      <c r="C8049" s="4">
        <v>14</v>
      </c>
      <c r="D8049" s="4">
        <v>415.642</v>
      </c>
      <c r="E8049" s="4">
        <f t="shared" si="250"/>
        <v>0.41564200000000001</v>
      </c>
      <c r="F8049" s="4">
        <v>351.31599999999997</v>
      </c>
      <c r="G8049" s="4">
        <f t="shared" si="251"/>
        <v>0.35131599999999996</v>
      </c>
    </row>
    <row r="8050" spans="1:7">
      <c r="A8050" s="4">
        <v>12</v>
      </c>
      <c r="B8050" s="4">
        <v>1</v>
      </c>
      <c r="C8050" s="4">
        <v>15</v>
      </c>
      <c r="D8050" s="4">
        <v>248.03299999999999</v>
      </c>
      <c r="E8050" s="4">
        <f t="shared" si="250"/>
        <v>0.24803299999999998</v>
      </c>
      <c r="F8050" s="4">
        <v>249.63399999999999</v>
      </c>
      <c r="G8050" s="4">
        <f t="shared" si="251"/>
        <v>0.24963399999999999</v>
      </c>
    </row>
    <row r="8051" spans="1:7">
      <c r="A8051" s="4">
        <v>12</v>
      </c>
      <c r="B8051" s="4">
        <v>1</v>
      </c>
      <c r="C8051" s="4">
        <v>16</v>
      </c>
      <c r="D8051" s="4">
        <v>61.164999999999999</v>
      </c>
      <c r="E8051" s="4">
        <f t="shared" si="250"/>
        <v>6.1164999999999997E-2</v>
      </c>
      <c r="F8051" s="4">
        <v>82.338999999999999</v>
      </c>
      <c r="G8051" s="4">
        <f t="shared" si="251"/>
        <v>8.2338999999999996E-2</v>
      </c>
    </row>
    <row r="8052" spans="1:7">
      <c r="A8052" s="4">
        <v>12</v>
      </c>
      <c r="B8052" s="4">
        <v>1</v>
      </c>
      <c r="C8052" s="4">
        <v>17</v>
      </c>
      <c r="D8052" s="4">
        <v>0</v>
      </c>
      <c r="E8052" s="4">
        <f t="shared" si="250"/>
        <v>0</v>
      </c>
      <c r="F8052" s="4">
        <v>0</v>
      </c>
      <c r="G8052" s="4">
        <f t="shared" si="251"/>
        <v>0</v>
      </c>
    </row>
    <row r="8053" spans="1:7">
      <c r="A8053" s="4">
        <v>12</v>
      </c>
      <c r="B8053" s="4">
        <v>1</v>
      </c>
      <c r="C8053" s="4">
        <v>18</v>
      </c>
      <c r="D8053" s="4">
        <v>0</v>
      </c>
      <c r="E8053" s="4">
        <f t="shared" si="250"/>
        <v>0</v>
      </c>
      <c r="F8053" s="4">
        <v>0</v>
      </c>
      <c r="G8053" s="4">
        <f t="shared" si="251"/>
        <v>0</v>
      </c>
    </row>
    <row r="8054" spans="1:7">
      <c r="A8054" s="4">
        <v>12</v>
      </c>
      <c r="B8054" s="4">
        <v>1</v>
      </c>
      <c r="C8054" s="4">
        <v>19</v>
      </c>
      <c r="D8054" s="4">
        <v>0</v>
      </c>
      <c r="E8054" s="4">
        <f t="shared" si="250"/>
        <v>0</v>
      </c>
      <c r="F8054" s="4">
        <v>0</v>
      </c>
      <c r="G8054" s="4">
        <f t="shared" si="251"/>
        <v>0</v>
      </c>
    </row>
    <row r="8055" spans="1:7">
      <c r="A8055" s="4">
        <v>12</v>
      </c>
      <c r="B8055" s="4">
        <v>1</v>
      </c>
      <c r="C8055" s="4">
        <v>20</v>
      </c>
      <c r="D8055" s="4">
        <v>0</v>
      </c>
      <c r="E8055" s="4">
        <f t="shared" si="250"/>
        <v>0</v>
      </c>
      <c r="F8055" s="4">
        <v>0</v>
      </c>
      <c r="G8055" s="4">
        <f t="shared" si="251"/>
        <v>0</v>
      </c>
    </row>
    <row r="8056" spans="1:7">
      <c r="A8056" s="4">
        <v>12</v>
      </c>
      <c r="B8056" s="4">
        <v>1</v>
      </c>
      <c r="C8056" s="4">
        <v>21</v>
      </c>
      <c r="D8056" s="4">
        <v>0</v>
      </c>
      <c r="E8056" s="4">
        <f t="shared" si="250"/>
        <v>0</v>
      </c>
      <c r="F8056" s="4">
        <v>0</v>
      </c>
      <c r="G8056" s="4">
        <f t="shared" si="251"/>
        <v>0</v>
      </c>
    </row>
    <row r="8057" spans="1:7">
      <c r="A8057" s="4">
        <v>12</v>
      </c>
      <c r="B8057" s="4">
        <v>1</v>
      </c>
      <c r="C8057" s="4">
        <v>22</v>
      </c>
      <c r="D8057" s="4">
        <v>0</v>
      </c>
      <c r="E8057" s="4">
        <f t="shared" si="250"/>
        <v>0</v>
      </c>
      <c r="F8057" s="4">
        <v>0</v>
      </c>
      <c r="G8057" s="4">
        <f t="shared" si="251"/>
        <v>0</v>
      </c>
    </row>
    <row r="8058" spans="1:7">
      <c r="A8058" s="4">
        <v>12</v>
      </c>
      <c r="B8058" s="4">
        <v>1</v>
      </c>
      <c r="C8058" s="4">
        <v>23</v>
      </c>
      <c r="D8058" s="4">
        <v>0</v>
      </c>
      <c r="E8058" s="4">
        <f t="shared" si="250"/>
        <v>0</v>
      </c>
      <c r="F8058" s="4">
        <v>0</v>
      </c>
      <c r="G8058" s="4">
        <f t="shared" si="251"/>
        <v>0</v>
      </c>
    </row>
    <row r="8059" spans="1:7">
      <c r="A8059" s="4">
        <v>12</v>
      </c>
      <c r="B8059" s="4">
        <v>2</v>
      </c>
      <c r="C8059" s="4">
        <v>0</v>
      </c>
      <c r="D8059" s="4">
        <v>0</v>
      </c>
      <c r="E8059" s="4">
        <f t="shared" si="250"/>
        <v>0</v>
      </c>
      <c r="F8059" s="4">
        <v>0</v>
      </c>
      <c r="G8059" s="4">
        <f t="shared" si="251"/>
        <v>0</v>
      </c>
    </row>
    <row r="8060" spans="1:7">
      <c r="A8060" s="4">
        <v>12</v>
      </c>
      <c r="B8060" s="4">
        <v>2</v>
      </c>
      <c r="C8060" s="4">
        <v>1</v>
      </c>
      <c r="D8060" s="4">
        <v>0</v>
      </c>
      <c r="E8060" s="4">
        <f t="shared" si="250"/>
        <v>0</v>
      </c>
      <c r="F8060" s="4">
        <v>0</v>
      </c>
      <c r="G8060" s="4">
        <f t="shared" si="251"/>
        <v>0</v>
      </c>
    </row>
    <row r="8061" spans="1:7">
      <c r="A8061" s="4">
        <v>12</v>
      </c>
      <c r="B8061" s="4">
        <v>2</v>
      </c>
      <c r="C8061" s="4">
        <v>2</v>
      </c>
      <c r="D8061" s="4">
        <v>0</v>
      </c>
      <c r="E8061" s="4">
        <f t="shared" si="250"/>
        <v>0</v>
      </c>
      <c r="F8061" s="4">
        <v>0</v>
      </c>
      <c r="G8061" s="4">
        <f t="shared" si="251"/>
        <v>0</v>
      </c>
    </row>
    <row r="8062" spans="1:7">
      <c r="A8062" s="4">
        <v>12</v>
      </c>
      <c r="B8062" s="4">
        <v>2</v>
      </c>
      <c r="C8062" s="4">
        <v>3</v>
      </c>
      <c r="D8062" s="4">
        <v>0</v>
      </c>
      <c r="E8062" s="4">
        <f t="shared" si="250"/>
        <v>0</v>
      </c>
      <c r="F8062" s="4">
        <v>0</v>
      </c>
      <c r="G8062" s="4">
        <f t="shared" si="251"/>
        <v>0</v>
      </c>
    </row>
    <row r="8063" spans="1:7">
      <c r="A8063" s="4">
        <v>12</v>
      </c>
      <c r="B8063" s="4">
        <v>2</v>
      </c>
      <c r="C8063" s="4">
        <v>4</v>
      </c>
      <c r="D8063" s="4">
        <v>0</v>
      </c>
      <c r="E8063" s="4">
        <f t="shared" si="250"/>
        <v>0</v>
      </c>
      <c r="F8063" s="4">
        <v>0</v>
      </c>
      <c r="G8063" s="4">
        <f t="shared" si="251"/>
        <v>0</v>
      </c>
    </row>
    <row r="8064" spans="1:7">
      <c r="A8064" s="4">
        <v>12</v>
      </c>
      <c r="B8064" s="4">
        <v>2</v>
      </c>
      <c r="C8064" s="4">
        <v>5</v>
      </c>
      <c r="D8064" s="4">
        <v>0</v>
      </c>
      <c r="E8064" s="4">
        <f t="shared" si="250"/>
        <v>0</v>
      </c>
      <c r="F8064" s="4">
        <v>0</v>
      </c>
      <c r="G8064" s="4">
        <f t="shared" si="251"/>
        <v>0</v>
      </c>
    </row>
    <row r="8065" spans="1:7">
      <c r="A8065" s="4">
        <v>12</v>
      </c>
      <c r="B8065" s="4">
        <v>2</v>
      </c>
      <c r="C8065" s="4">
        <v>6</v>
      </c>
      <c r="D8065" s="4">
        <v>0</v>
      </c>
      <c r="E8065" s="4">
        <f t="shared" si="250"/>
        <v>0</v>
      </c>
      <c r="F8065" s="4">
        <v>0</v>
      </c>
      <c r="G8065" s="4">
        <f t="shared" si="251"/>
        <v>0</v>
      </c>
    </row>
    <row r="8066" spans="1:7">
      <c r="A8066" s="4">
        <v>12</v>
      </c>
      <c r="B8066" s="4">
        <v>2</v>
      </c>
      <c r="C8066" s="4">
        <v>7</v>
      </c>
      <c r="D8066" s="4">
        <v>0</v>
      </c>
      <c r="E8066" s="4">
        <f t="shared" si="250"/>
        <v>0</v>
      </c>
      <c r="F8066" s="4">
        <v>0</v>
      </c>
      <c r="G8066" s="4">
        <f t="shared" si="251"/>
        <v>0</v>
      </c>
    </row>
    <row r="8067" spans="1:7">
      <c r="A8067" s="4">
        <v>12</v>
      </c>
      <c r="B8067" s="4">
        <v>2</v>
      </c>
      <c r="C8067" s="4">
        <v>8</v>
      </c>
      <c r="D8067" s="4">
        <v>102.759</v>
      </c>
      <c r="E8067" s="4">
        <f t="shared" si="250"/>
        <v>0.102759</v>
      </c>
      <c r="F8067" s="4">
        <v>43.402999999999999</v>
      </c>
      <c r="G8067" s="4">
        <f t="shared" si="251"/>
        <v>4.3402999999999997E-2</v>
      </c>
    </row>
    <row r="8068" spans="1:7">
      <c r="A8068" s="4">
        <v>12</v>
      </c>
      <c r="B8068" s="4">
        <v>2</v>
      </c>
      <c r="C8068" s="4">
        <v>9</v>
      </c>
      <c r="D8068" s="4">
        <v>181.80799999999999</v>
      </c>
      <c r="E8068" s="4">
        <f t="shared" si="250"/>
        <v>0.181808</v>
      </c>
      <c r="F8068" s="4">
        <v>107.53</v>
      </c>
      <c r="G8068" s="4">
        <f t="shared" si="251"/>
        <v>0.10753</v>
      </c>
    </row>
    <row r="8069" spans="1:7">
      <c r="A8069" s="4">
        <v>12</v>
      </c>
      <c r="B8069" s="4">
        <v>2</v>
      </c>
      <c r="C8069" s="4">
        <v>10</v>
      </c>
      <c r="D8069" s="4">
        <v>380.97500000000002</v>
      </c>
      <c r="E8069" s="4">
        <f t="shared" si="250"/>
        <v>0.38097500000000001</v>
      </c>
      <c r="F8069" s="4">
        <v>154.16499999999999</v>
      </c>
      <c r="G8069" s="4">
        <f t="shared" si="251"/>
        <v>0.154165</v>
      </c>
    </row>
    <row r="8070" spans="1:7">
      <c r="A8070" s="4">
        <v>12</v>
      </c>
      <c r="B8070" s="4">
        <v>2</v>
      </c>
      <c r="C8070" s="4">
        <v>11</v>
      </c>
      <c r="D8070" s="4">
        <v>360.01900000000001</v>
      </c>
      <c r="E8070" s="4">
        <f t="shared" si="250"/>
        <v>0.36001899999999998</v>
      </c>
      <c r="F8070" s="4">
        <v>226.24199999999999</v>
      </c>
      <c r="G8070" s="4">
        <f t="shared" si="251"/>
        <v>0.226242</v>
      </c>
    </row>
    <row r="8071" spans="1:7">
      <c r="A8071" s="4">
        <v>12</v>
      </c>
      <c r="B8071" s="4">
        <v>2</v>
      </c>
      <c r="C8071" s="4">
        <v>12</v>
      </c>
      <c r="D8071" s="4">
        <v>515.84100000000001</v>
      </c>
      <c r="E8071" s="4">
        <f t="shared" si="250"/>
        <v>0.51584099999999999</v>
      </c>
      <c r="F8071" s="4">
        <v>326.96600000000001</v>
      </c>
      <c r="G8071" s="4">
        <f t="shared" si="251"/>
        <v>0.32696600000000003</v>
      </c>
    </row>
    <row r="8072" spans="1:7">
      <c r="A8072" s="4">
        <v>12</v>
      </c>
      <c r="B8072" s="4">
        <v>2</v>
      </c>
      <c r="C8072" s="4">
        <v>13</v>
      </c>
      <c r="D8072" s="4">
        <v>498.34</v>
      </c>
      <c r="E8072" s="4">
        <f t="shared" si="250"/>
        <v>0.49833999999999995</v>
      </c>
      <c r="F8072" s="4">
        <v>361.68</v>
      </c>
      <c r="G8072" s="4">
        <f t="shared" si="251"/>
        <v>0.36168</v>
      </c>
    </row>
    <row r="8073" spans="1:7">
      <c r="A8073" s="4">
        <v>12</v>
      </c>
      <c r="B8073" s="4">
        <v>2</v>
      </c>
      <c r="C8073" s="4">
        <v>14</v>
      </c>
      <c r="D8073" s="4">
        <v>390.42700000000002</v>
      </c>
      <c r="E8073" s="4">
        <f t="shared" si="250"/>
        <v>0.39042700000000002</v>
      </c>
      <c r="F8073" s="4">
        <v>331.02100000000002</v>
      </c>
      <c r="G8073" s="4">
        <f t="shared" si="251"/>
        <v>0.33102100000000001</v>
      </c>
    </row>
    <row r="8074" spans="1:7">
      <c r="A8074" s="4">
        <v>12</v>
      </c>
      <c r="B8074" s="4">
        <v>2</v>
      </c>
      <c r="C8074" s="4">
        <v>15</v>
      </c>
      <c r="D8074" s="4">
        <v>190.905</v>
      </c>
      <c r="E8074" s="4">
        <f t="shared" si="250"/>
        <v>0.19090499999999999</v>
      </c>
      <c r="F8074" s="4">
        <v>191.304</v>
      </c>
      <c r="G8074" s="4">
        <f t="shared" si="251"/>
        <v>0.191304</v>
      </c>
    </row>
    <row r="8075" spans="1:7">
      <c r="A8075" s="4">
        <v>12</v>
      </c>
      <c r="B8075" s="4">
        <v>2</v>
      </c>
      <c r="C8075" s="4">
        <v>16</v>
      </c>
      <c r="D8075" s="4">
        <v>55.48</v>
      </c>
      <c r="E8075" s="4">
        <f t="shared" si="250"/>
        <v>5.5479999999999995E-2</v>
      </c>
      <c r="F8075" s="4">
        <v>72.974000000000004</v>
      </c>
      <c r="G8075" s="4">
        <f t="shared" si="251"/>
        <v>7.2973999999999997E-2</v>
      </c>
    </row>
    <row r="8076" spans="1:7">
      <c r="A8076" s="4">
        <v>12</v>
      </c>
      <c r="B8076" s="4">
        <v>2</v>
      </c>
      <c r="C8076" s="4">
        <v>17</v>
      </c>
      <c r="D8076" s="4">
        <v>0</v>
      </c>
      <c r="E8076" s="4">
        <f t="shared" si="250"/>
        <v>0</v>
      </c>
      <c r="F8076" s="4">
        <v>0</v>
      </c>
      <c r="G8076" s="4">
        <f t="shared" si="251"/>
        <v>0</v>
      </c>
    </row>
    <row r="8077" spans="1:7">
      <c r="A8077" s="4">
        <v>12</v>
      </c>
      <c r="B8077" s="4">
        <v>2</v>
      </c>
      <c r="C8077" s="4">
        <v>18</v>
      </c>
      <c r="D8077" s="4">
        <v>0</v>
      </c>
      <c r="E8077" s="4">
        <f t="shared" si="250"/>
        <v>0</v>
      </c>
      <c r="F8077" s="4">
        <v>0</v>
      </c>
      <c r="G8077" s="4">
        <f t="shared" si="251"/>
        <v>0</v>
      </c>
    </row>
    <row r="8078" spans="1:7">
      <c r="A8078" s="4">
        <v>12</v>
      </c>
      <c r="B8078" s="4">
        <v>2</v>
      </c>
      <c r="C8078" s="4">
        <v>19</v>
      </c>
      <c r="D8078" s="4">
        <v>0</v>
      </c>
      <c r="E8078" s="4">
        <f t="shared" si="250"/>
        <v>0</v>
      </c>
      <c r="F8078" s="4">
        <v>0</v>
      </c>
      <c r="G8078" s="4">
        <f t="shared" si="251"/>
        <v>0</v>
      </c>
    </row>
    <row r="8079" spans="1:7">
      <c r="A8079" s="4">
        <v>12</v>
      </c>
      <c r="B8079" s="4">
        <v>2</v>
      </c>
      <c r="C8079" s="4">
        <v>20</v>
      </c>
      <c r="D8079" s="4">
        <v>0</v>
      </c>
      <c r="E8079" s="4">
        <f t="shared" si="250"/>
        <v>0</v>
      </c>
      <c r="F8079" s="4">
        <v>0</v>
      </c>
      <c r="G8079" s="4">
        <f t="shared" si="251"/>
        <v>0</v>
      </c>
    </row>
    <row r="8080" spans="1:7">
      <c r="A8080" s="4">
        <v>12</v>
      </c>
      <c r="B8080" s="4">
        <v>2</v>
      </c>
      <c r="C8080" s="4">
        <v>21</v>
      </c>
      <c r="D8080" s="4">
        <v>0</v>
      </c>
      <c r="E8080" s="4">
        <f t="shared" si="250"/>
        <v>0</v>
      </c>
      <c r="F8080" s="4">
        <v>0</v>
      </c>
      <c r="G8080" s="4">
        <f t="shared" si="251"/>
        <v>0</v>
      </c>
    </row>
    <row r="8081" spans="1:7">
      <c r="A8081" s="4">
        <v>12</v>
      </c>
      <c r="B8081" s="4">
        <v>2</v>
      </c>
      <c r="C8081" s="4">
        <v>22</v>
      </c>
      <c r="D8081" s="4">
        <v>0</v>
      </c>
      <c r="E8081" s="4">
        <f t="shared" si="250"/>
        <v>0</v>
      </c>
      <c r="F8081" s="4">
        <v>0</v>
      </c>
      <c r="G8081" s="4">
        <f t="shared" si="251"/>
        <v>0</v>
      </c>
    </row>
    <row r="8082" spans="1:7">
      <c r="A8082" s="4">
        <v>12</v>
      </c>
      <c r="B8082" s="4">
        <v>2</v>
      </c>
      <c r="C8082" s="4">
        <v>23</v>
      </c>
      <c r="D8082" s="4">
        <v>0</v>
      </c>
      <c r="E8082" s="4">
        <f t="shared" si="250"/>
        <v>0</v>
      </c>
      <c r="F8082" s="4">
        <v>0</v>
      </c>
      <c r="G8082" s="4">
        <f t="shared" si="251"/>
        <v>0</v>
      </c>
    </row>
    <row r="8083" spans="1:7">
      <c r="A8083" s="4">
        <v>12</v>
      </c>
      <c r="B8083" s="4">
        <v>3</v>
      </c>
      <c r="C8083" s="4">
        <v>0</v>
      </c>
      <c r="D8083" s="4">
        <v>0</v>
      </c>
      <c r="E8083" s="4">
        <f t="shared" si="250"/>
        <v>0</v>
      </c>
      <c r="F8083" s="4">
        <v>0</v>
      </c>
      <c r="G8083" s="4">
        <f t="shared" si="251"/>
        <v>0</v>
      </c>
    </row>
    <row r="8084" spans="1:7">
      <c r="A8084" s="4">
        <v>12</v>
      </c>
      <c r="B8084" s="4">
        <v>3</v>
      </c>
      <c r="C8084" s="4">
        <v>1</v>
      </c>
      <c r="D8084" s="4">
        <v>0</v>
      </c>
      <c r="E8084" s="4">
        <f t="shared" ref="E8084:E8147" si="252">D8084/1000</f>
        <v>0</v>
      </c>
      <c r="F8084" s="4">
        <v>0</v>
      </c>
      <c r="G8084" s="4">
        <f t="shared" ref="G8084:G8147" si="253">F8084/1000</f>
        <v>0</v>
      </c>
    </row>
    <row r="8085" spans="1:7">
      <c r="A8085" s="4">
        <v>12</v>
      </c>
      <c r="B8085" s="4">
        <v>3</v>
      </c>
      <c r="C8085" s="4">
        <v>2</v>
      </c>
      <c r="D8085" s="4">
        <v>0</v>
      </c>
      <c r="E8085" s="4">
        <f t="shared" si="252"/>
        <v>0</v>
      </c>
      <c r="F8085" s="4">
        <v>0</v>
      </c>
      <c r="G8085" s="4">
        <f t="shared" si="253"/>
        <v>0</v>
      </c>
    </row>
    <row r="8086" spans="1:7">
      <c r="A8086" s="4">
        <v>12</v>
      </c>
      <c r="B8086" s="4">
        <v>3</v>
      </c>
      <c r="C8086" s="4">
        <v>3</v>
      </c>
      <c r="D8086" s="4">
        <v>0</v>
      </c>
      <c r="E8086" s="4">
        <f t="shared" si="252"/>
        <v>0</v>
      </c>
      <c r="F8086" s="4">
        <v>0</v>
      </c>
      <c r="G8086" s="4">
        <f t="shared" si="253"/>
        <v>0</v>
      </c>
    </row>
    <row r="8087" spans="1:7">
      <c r="A8087" s="4">
        <v>12</v>
      </c>
      <c r="B8087" s="4">
        <v>3</v>
      </c>
      <c r="C8087" s="4">
        <v>4</v>
      </c>
      <c r="D8087" s="4">
        <v>0</v>
      </c>
      <c r="E8087" s="4">
        <f t="shared" si="252"/>
        <v>0</v>
      </c>
      <c r="F8087" s="4">
        <v>0</v>
      </c>
      <c r="G8087" s="4">
        <f t="shared" si="253"/>
        <v>0</v>
      </c>
    </row>
    <row r="8088" spans="1:7">
      <c r="A8088" s="4">
        <v>12</v>
      </c>
      <c r="B8088" s="4">
        <v>3</v>
      </c>
      <c r="C8088" s="4">
        <v>5</v>
      </c>
      <c r="D8088" s="4">
        <v>0</v>
      </c>
      <c r="E8088" s="4">
        <f t="shared" si="252"/>
        <v>0</v>
      </c>
      <c r="F8088" s="4">
        <v>0</v>
      </c>
      <c r="G8088" s="4">
        <f t="shared" si="253"/>
        <v>0</v>
      </c>
    </row>
    <row r="8089" spans="1:7">
      <c r="A8089" s="4">
        <v>12</v>
      </c>
      <c r="B8089" s="4">
        <v>3</v>
      </c>
      <c r="C8089" s="4">
        <v>6</v>
      </c>
      <c r="D8089" s="4">
        <v>0</v>
      </c>
      <c r="E8089" s="4">
        <f t="shared" si="252"/>
        <v>0</v>
      </c>
      <c r="F8089" s="4">
        <v>0</v>
      </c>
      <c r="G8089" s="4">
        <f t="shared" si="253"/>
        <v>0</v>
      </c>
    </row>
    <row r="8090" spans="1:7">
      <c r="A8090" s="4">
        <v>12</v>
      </c>
      <c r="B8090" s="4">
        <v>3</v>
      </c>
      <c r="C8090" s="4">
        <v>7</v>
      </c>
      <c r="D8090" s="4">
        <v>0</v>
      </c>
      <c r="E8090" s="4">
        <f t="shared" si="252"/>
        <v>0</v>
      </c>
      <c r="F8090" s="4">
        <v>0</v>
      </c>
      <c r="G8090" s="4">
        <f t="shared" si="253"/>
        <v>0</v>
      </c>
    </row>
    <row r="8091" spans="1:7">
      <c r="A8091" s="4">
        <v>12</v>
      </c>
      <c r="B8091" s="4">
        <v>3</v>
      </c>
      <c r="C8091" s="4">
        <v>8</v>
      </c>
      <c r="D8091" s="4">
        <v>28.15</v>
      </c>
      <c r="E8091" s="4">
        <f t="shared" si="252"/>
        <v>2.8149999999999998E-2</v>
      </c>
      <c r="F8091" s="4">
        <v>26.870999999999999</v>
      </c>
      <c r="G8091" s="4">
        <f t="shared" si="253"/>
        <v>2.6870999999999999E-2</v>
      </c>
    </row>
    <row r="8092" spans="1:7">
      <c r="A8092" s="4">
        <v>12</v>
      </c>
      <c r="B8092" s="4">
        <v>3</v>
      </c>
      <c r="C8092" s="4">
        <v>9</v>
      </c>
      <c r="D8092" s="4">
        <v>53.033999999999999</v>
      </c>
      <c r="E8092" s="4">
        <f t="shared" si="252"/>
        <v>5.3033999999999998E-2</v>
      </c>
      <c r="F8092" s="4">
        <v>51.581000000000003</v>
      </c>
      <c r="G8092" s="4">
        <f t="shared" si="253"/>
        <v>5.1581000000000002E-2</v>
      </c>
    </row>
    <row r="8093" spans="1:7">
      <c r="A8093" s="4">
        <v>12</v>
      </c>
      <c r="B8093" s="4">
        <v>3</v>
      </c>
      <c r="C8093" s="4">
        <v>10</v>
      </c>
      <c r="D8093" s="4">
        <v>72.454999999999998</v>
      </c>
      <c r="E8093" s="4">
        <f t="shared" si="252"/>
        <v>7.2454999999999992E-2</v>
      </c>
      <c r="F8093" s="4">
        <v>70.796999999999997</v>
      </c>
      <c r="G8093" s="4">
        <f t="shared" si="253"/>
        <v>7.0796999999999999E-2</v>
      </c>
    </row>
    <row r="8094" spans="1:7">
      <c r="A8094" s="4">
        <v>12</v>
      </c>
      <c r="B8094" s="4">
        <v>3</v>
      </c>
      <c r="C8094" s="4">
        <v>11</v>
      </c>
      <c r="D8094" s="4">
        <v>117.788</v>
      </c>
      <c r="E8094" s="4">
        <f t="shared" si="252"/>
        <v>0.11778799999999999</v>
      </c>
      <c r="F8094" s="4">
        <v>112.011</v>
      </c>
      <c r="G8094" s="4">
        <f t="shared" si="253"/>
        <v>0.112011</v>
      </c>
    </row>
    <row r="8095" spans="1:7">
      <c r="A8095" s="4">
        <v>12</v>
      </c>
      <c r="B8095" s="4">
        <v>3</v>
      </c>
      <c r="C8095" s="4">
        <v>12</v>
      </c>
      <c r="D8095" s="4">
        <v>95.072999999999993</v>
      </c>
      <c r="E8095" s="4">
        <f t="shared" si="252"/>
        <v>9.5072999999999991E-2</v>
      </c>
      <c r="F8095" s="4">
        <v>93.02</v>
      </c>
      <c r="G8095" s="4">
        <f t="shared" si="253"/>
        <v>9.3019999999999992E-2</v>
      </c>
    </row>
    <row r="8096" spans="1:7">
      <c r="A8096" s="4">
        <v>12</v>
      </c>
      <c r="B8096" s="4">
        <v>3</v>
      </c>
      <c r="C8096" s="4">
        <v>13</v>
      </c>
      <c r="D8096" s="4">
        <v>84.155000000000001</v>
      </c>
      <c r="E8096" s="4">
        <f t="shared" si="252"/>
        <v>8.4155000000000008E-2</v>
      </c>
      <c r="F8096" s="4">
        <v>83.052999999999997</v>
      </c>
      <c r="G8096" s="4">
        <f t="shared" si="253"/>
        <v>8.3053000000000002E-2</v>
      </c>
    </row>
    <row r="8097" spans="1:7">
      <c r="A8097" s="4">
        <v>12</v>
      </c>
      <c r="B8097" s="4">
        <v>3</v>
      </c>
      <c r="C8097" s="4">
        <v>14</v>
      </c>
      <c r="D8097" s="4">
        <v>63.966999999999999</v>
      </c>
      <c r="E8097" s="4">
        <f t="shared" si="252"/>
        <v>6.3966999999999996E-2</v>
      </c>
      <c r="F8097" s="4">
        <v>63.646999999999998</v>
      </c>
      <c r="G8097" s="4">
        <f t="shared" si="253"/>
        <v>6.3646999999999995E-2</v>
      </c>
    </row>
    <row r="8098" spans="1:7">
      <c r="A8098" s="4">
        <v>12</v>
      </c>
      <c r="B8098" s="4">
        <v>3</v>
      </c>
      <c r="C8098" s="4">
        <v>15</v>
      </c>
      <c r="D8098" s="4">
        <v>44.113999999999997</v>
      </c>
      <c r="E8098" s="4">
        <f t="shared" si="252"/>
        <v>4.4114E-2</v>
      </c>
      <c r="F8098" s="4">
        <v>44.112000000000002</v>
      </c>
      <c r="G8098" s="4">
        <f t="shared" si="253"/>
        <v>4.4111999999999998E-2</v>
      </c>
    </row>
    <row r="8099" spans="1:7">
      <c r="A8099" s="4">
        <v>12</v>
      </c>
      <c r="B8099" s="4">
        <v>3</v>
      </c>
      <c r="C8099" s="4">
        <v>16</v>
      </c>
      <c r="D8099" s="4">
        <v>11.64</v>
      </c>
      <c r="E8099" s="4">
        <f t="shared" si="252"/>
        <v>1.1640000000000001E-2</v>
      </c>
      <c r="F8099" s="4">
        <v>11.64</v>
      </c>
      <c r="G8099" s="4">
        <f t="shared" si="253"/>
        <v>1.1640000000000001E-2</v>
      </c>
    </row>
    <row r="8100" spans="1:7">
      <c r="A8100" s="4">
        <v>12</v>
      </c>
      <c r="B8100" s="4">
        <v>3</v>
      </c>
      <c r="C8100" s="4">
        <v>17</v>
      </c>
      <c r="D8100" s="4">
        <v>0</v>
      </c>
      <c r="E8100" s="4">
        <f t="shared" si="252"/>
        <v>0</v>
      </c>
      <c r="F8100" s="4">
        <v>0</v>
      </c>
      <c r="G8100" s="4">
        <f t="shared" si="253"/>
        <v>0</v>
      </c>
    </row>
    <row r="8101" spans="1:7">
      <c r="A8101" s="4">
        <v>12</v>
      </c>
      <c r="B8101" s="4">
        <v>3</v>
      </c>
      <c r="C8101" s="4">
        <v>18</v>
      </c>
      <c r="D8101" s="4">
        <v>0</v>
      </c>
      <c r="E8101" s="4">
        <f t="shared" si="252"/>
        <v>0</v>
      </c>
      <c r="F8101" s="4">
        <v>0</v>
      </c>
      <c r="G8101" s="4">
        <f t="shared" si="253"/>
        <v>0</v>
      </c>
    </row>
    <row r="8102" spans="1:7">
      <c r="A8102" s="4">
        <v>12</v>
      </c>
      <c r="B8102" s="4">
        <v>3</v>
      </c>
      <c r="C8102" s="4">
        <v>19</v>
      </c>
      <c r="D8102" s="4">
        <v>0</v>
      </c>
      <c r="E8102" s="4">
        <f t="shared" si="252"/>
        <v>0</v>
      </c>
      <c r="F8102" s="4">
        <v>0</v>
      </c>
      <c r="G8102" s="4">
        <f t="shared" si="253"/>
        <v>0</v>
      </c>
    </row>
    <row r="8103" spans="1:7">
      <c r="A8103" s="4">
        <v>12</v>
      </c>
      <c r="B8103" s="4">
        <v>3</v>
      </c>
      <c r="C8103" s="4">
        <v>20</v>
      </c>
      <c r="D8103" s="4">
        <v>0</v>
      </c>
      <c r="E8103" s="4">
        <f t="shared" si="252"/>
        <v>0</v>
      </c>
      <c r="F8103" s="4">
        <v>0</v>
      </c>
      <c r="G8103" s="4">
        <f t="shared" si="253"/>
        <v>0</v>
      </c>
    </row>
    <row r="8104" spans="1:7">
      <c r="A8104" s="4">
        <v>12</v>
      </c>
      <c r="B8104" s="4">
        <v>3</v>
      </c>
      <c r="C8104" s="4">
        <v>21</v>
      </c>
      <c r="D8104" s="4">
        <v>0</v>
      </c>
      <c r="E8104" s="4">
        <f t="shared" si="252"/>
        <v>0</v>
      </c>
      <c r="F8104" s="4">
        <v>0</v>
      </c>
      <c r="G8104" s="4">
        <f t="shared" si="253"/>
        <v>0</v>
      </c>
    </row>
    <row r="8105" spans="1:7">
      <c r="A8105" s="4">
        <v>12</v>
      </c>
      <c r="B8105" s="4">
        <v>3</v>
      </c>
      <c r="C8105" s="4">
        <v>22</v>
      </c>
      <c r="D8105" s="4">
        <v>0</v>
      </c>
      <c r="E8105" s="4">
        <f t="shared" si="252"/>
        <v>0</v>
      </c>
      <c r="F8105" s="4">
        <v>0</v>
      </c>
      <c r="G8105" s="4">
        <f t="shared" si="253"/>
        <v>0</v>
      </c>
    </row>
    <row r="8106" spans="1:7">
      <c r="A8106" s="4">
        <v>12</v>
      </c>
      <c r="B8106" s="4">
        <v>3</v>
      </c>
      <c r="C8106" s="4">
        <v>23</v>
      </c>
      <c r="D8106" s="4">
        <v>0</v>
      </c>
      <c r="E8106" s="4">
        <f t="shared" si="252"/>
        <v>0</v>
      </c>
      <c r="F8106" s="4">
        <v>0</v>
      </c>
      <c r="G8106" s="4">
        <f t="shared" si="253"/>
        <v>0</v>
      </c>
    </row>
    <row r="8107" spans="1:7">
      <c r="A8107" s="4">
        <v>12</v>
      </c>
      <c r="B8107" s="4">
        <v>4</v>
      </c>
      <c r="C8107" s="4">
        <v>0</v>
      </c>
      <c r="D8107" s="4">
        <v>0</v>
      </c>
      <c r="E8107" s="4">
        <f t="shared" si="252"/>
        <v>0</v>
      </c>
      <c r="F8107" s="4">
        <v>0</v>
      </c>
      <c r="G8107" s="4">
        <f t="shared" si="253"/>
        <v>0</v>
      </c>
    </row>
    <row r="8108" spans="1:7">
      <c r="A8108" s="4">
        <v>12</v>
      </c>
      <c r="B8108" s="4">
        <v>4</v>
      </c>
      <c r="C8108" s="4">
        <v>1</v>
      </c>
      <c r="D8108" s="4">
        <v>0</v>
      </c>
      <c r="E8108" s="4">
        <f t="shared" si="252"/>
        <v>0</v>
      </c>
      <c r="F8108" s="4">
        <v>0</v>
      </c>
      <c r="G8108" s="4">
        <f t="shared" si="253"/>
        <v>0</v>
      </c>
    </row>
    <row r="8109" spans="1:7">
      <c r="A8109" s="4">
        <v>12</v>
      </c>
      <c r="B8109" s="4">
        <v>4</v>
      </c>
      <c r="C8109" s="4">
        <v>2</v>
      </c>
      <c r="D8109" s="4">
        <v>0</v>
      </c>
      <c r="E8109" s="4">
        <f t="shared" si="252"/>
        <v>0</v>
      </c>
      <c r="F8109" s="4">
        <v>0</v>
      </c>
      <c r="G8109" s="4">
        <f t="shared" si="253"/>
        <v>0</v>
      </c>
    </row>
    <row r="8110" spans="1:7">
      <c r="A8110" s="4">
        <v>12</v>
      </c>
      <c r="B8110" s="4">
        <v>4</v>
      </c>
      <c r="C8110" s="4">
        <v>3</v>
      </c>
      <c r="D8110" s="4">
        <v>0</v>
      </c>
      <c r="E8110" s="4">
        <f t="shared" si="252"/>
        <v>0</v>
      </c>
      <c r="F8110" s="4">
        <v>0</v>
      </c>
      <c r="G8110" s="4">
        <f t="shared" si="253"/>
        <v>0</v>
      </c>
    </row>
    <row r="8111" spans="1:7">
      <c r="A8111" s="4">
        <v>12</v>
      </c>
      <c r="B8111" s="4">
        <v>4</v>
      </c>
      <c r="C8111" s="4">
        <v>4</v>
      </c>
      <c r="D8111" s="4">
        <v>0</v>
      </c>
      <c r="E8111" s="4">
        <f t="shared" si="252"/>
        <v>0</v>
      </c>
      <c r="F8111" s="4">
        <v>0</v>
      </c>
      <c r="G8111" s="4">
        <f t="shared" si="253"/>
        <v>0</v>
      </c>
    </row>
    <row r="8112" spans="1:7">
      <c r="A8112" s="4">
        <v>12</v>
      </c>
      <c r="B8112" s="4">
        <v>4</v>
      </c>
      <c r="C8112" s="4">
        <v>5</v>
      </c>
      <c r="D8112" s="4">
        <v>0</v>
      </c>
      <c r="E8112" s="4">
        <f t="shared" si="252"/>
        <v>0</v>
      </c>
      <c r="F8112" s="4">
        <v>0</v>
      </c>
      <c r="G8112" s="4">
        <f t="shared" si="253"/>
        <v>0</v>
      </c>
    </row>
    <row r="8113" spans="1:7">
      <c r="A8113" s="4">
        <v>12</v>
      </c>
      <c r="B8113" s="4">
        <v>4</v>
      </c>
      <c r="C8113" s="4">
        <v>6</v>
      </c>
      <c r="D8113" s="4">
        <v>0</v>
      </c>
      <c r="E8113" s="4">
        <f t="shared" si="252"/>
        <v>0</v>
      </c>
      <c r="F8113" s="4">
        <v>0</v>
      </c>
      <c r="G8113" s="4">
        <f t="shared" si="253"/>
        <v>0</v>
      </c>
    </row>
    <row r="8114" spans="1:7">
      <c r="A8114" s="4">
        <v>12</v>
      </c>
      <c r="B8114" s="4">
        <v>4</v>
      </c>
      <c r="C8114" s="4">
        <v>7</v>
      </c>
      <c r="D8114" s="4">
        <v>0</v>
      </c>
      <c r="E8114" s="4">
        <f t="shared" si="252"/>
        <v>0</v>
      </c>
      <c r="F8114" s="4">
        <v>0</v>
      </c>
      <c r="G8114" s="4">
        <f t="shared" si="253"/>
        <v>0</v>
      </c>
    </row>
    <row r="8115" spans="1:7">
      <c r="A8115" s="4">
        <v>12</v>
      </c>
      <c r="B8115" s="4">
        <v>4</v>
      </c>
      <c r="C8115" s="4">
        <v>8</v>
      </c>
      <c r="D8115" s="4">
        <v>18.942</v>
      </c>
      <c r="E8115" s="4">
        <f t="shared" si="252"/>
        <v>1.8942000000000001E-2</v>
      </c>
      <c r="F8115" s="4">
        <v>18.942</v>
      </c>
      <c r="G8115" s="4">
        <f t="shared" si="253"/>
        <v>1.8942000000000001E-2</v>
      </c>
    </row>
    <row r="8116" spans="1:7">
      <c r="A8116" s="4">
        <v>12</v>
      </c>
      <c r="B8116" s="4">
        <v>4</v>
      </c>
      <c r="C8116" s="4">
        <v>9</v>
      </c>
      <c r="D8116" s="4">
        <v>51.612000000000002</v>
      </c>
      <c r="E8116" s="4">
        <f t="shared" si="252"/>
        <v>5.1612000000000005E-2</v>
      </c>
      <c r="F8116" s="4">
        <v>50.404000000000003</v>
      </c>
      <c r="G8116" s="4">
        <f t="shared" si="253"/>
        <v>5.0404000000000004E-2</v>
      </c>
    </row>
    <row r="8117" spans="1:7">
      <c r="A8117" s="4">
        <v>12</v>
      </c>
      <c r="B8117" s="4">
        <v>4</v>
      </c>
      <c r="C8117" s="4">
        <v>10</v>
      </c>
      <c r="D8117" s="4">
        <v>83.096000000000004</v>
      </c>
      <c r="E8117" s="4">
        <f t="shared" si="252"/>
        <v>8.3096000000000003E-2</v>
      </c>
      <c r="F8117" s="4">
        <v>79.899000000000001</v>
      </c>
      <c r="G8117" s="4">
        <f t="shared" si="253"/>
        <v>7.9898999999999998E-2</v>
      </c>
    </row>
    <row r="8118" spans="1:7">
      <c r="A8118" s="4">
        <v>12</v>
      </c>
      <c r="B8118" s="4">
        <v>4</v>
      </c>
      <c r="C8118" s="4">
        <v>11</v>
      </c>
      <c r="D8118" s="4">
        <v>155.786</v>
      </c>
      <c r="E8118" s="4">
        <f t="shared" si="252"/>
        <v>0.15578600000000001</v>
      </c>
      <c r="F8118" s="4">
        <v>94.837000000000003</v>
      </c>
      <c r="G8118" s="4">
        <f t="shared" si="253"/>
        <v>9.4837000000000005E-2</v>
      </c>
    </row>
    <row r="8119" spans="1:7">
      <c r="A8119" s="4">
        <v>12</v>
      </c>
      <c r="B8119" s="4">
        <v>4</v>
      </c>
      <c r="C8119" s="4">
        <v>12</v>
      </c>
      <c r="D8119" s="4">
        <v>105.99299999999999</v>
      </c>
      <c r="E8119" s="4">
        <f t="shared" si="252"/>
        <v>0.10599299999999999</v>
      </c>
      <c r="F8119" s="4">
        <v>90.766000000000005</v>
      </c>
      <c r="G8119" s="4">
        <f t="shared" si="253"/>
        <v>9.0765999999999999E-2</v>
      </c>
    </row>
    <row r="8120" spans="1:7">
      <c r="A8120" s="4">
        <v>12</v>
      </c>
      <c r="B8120" s="4">
        <v>4</v>
      </c>
      <c r="C8120" s="4">
        <v>13</v>
      </c>
      <c r="D8120" s="4">
        <v>123.81</v>
      </c>
      <c r="E8120" s="4">
        <f t="shared" si="252"/>
        <v>0.12381</v>
      </c>
      <c r="F8120" s="4">
        <v>119.745</v>
      </c>
      <c r="G8120" s="4">
        <f t="shared" si="253"/>
        <v>0.119745</v>
      </c>
    </row>
    <row r="8121" spans="1:7">
      <c r="A8121" s="4">
        <v>12</v>
      </c>
      <c r="B8121" s="4">
        <v>4</v>
      </c>
      <c r="C8121" s="4">
        <v>14</v>
      </c>
      <c r="D8121" s="4">
        <v>91.751000000000005</v>
      </c>
      <c r="E8121" s="4">
        <f t="shared" si="252"/>
        <v>9.1750999999999999E-2</v>
      </c>
      <c r="F8121" s="4">
        <v>90.277000000000001</v>
      </c>
      <c r="G8121" s="4">
        <f t="shared" si="253"/>
        <v>9.0276999999999996E-2</v>
      </c>
    </row>
    <row r="8122" spans="1:7">
      <c r="A8122" s="4">
        <v>12</v>
      </c>
      <c r="B8122" s="4">
        <v>4</v>
      </c>
      <c r="C8122" s="4">
        <v>15</v>
      </c>
      <c r="D8122" s="4">
        <v>36.581000000000003</v>
      </c>
      <c r="E8122" s="4">
        <f t="shared" si="252"/>
        <v>3.6581000000000002E-2</v>
      </c>
      <c r="F8122" s="4">
        <v>36.581000000000003</v>
      </c>
      <c r="G8122" s="4">
        <f t="shared" si="253"/>
        <v>3.6581000000000002E-2</v>
      </c>
    </row>
    <row r="8123" spans="1:7">
      <c r="A8123" s="4">
        <v>12</v>
      </c>
      <c r="B8123" s="4">
        <v>4</v>
      </c>
      <c r="C8123" s="4">
        <v>16</v>
      </c>
      <c r="D8123" s="4">
        <v>9.1639999999999997</v>
      </c>
      <c r="E8123" s="4">
        <f t="shared" si="252"/>
        <v>9.1640000000000003E-3</v>
      </c>
      <c r="F8123" s="4">
        <v>9.1639999999999997</v>
      </c>
      <c r="G8123" s="4">
        <f t="shared" si="253"/>
        <v>9.1640000000000003E-3</v>
      </c>
    </row>
    <row r="8124" spans="1:7">
      <c r="A8124" s="4">
        <v>12</v>
      </c>
      <c r="B8124" s="4">
        <v>4</v>
      </c>
      <c r="C8124" s="4">
        <v>17</v>
      </c>
      <c r="D8124" s="4">
        <v>0</v>
      </c>
      <c r="E8124" s="4">
        <f t="shared" si="252"/>
        <v>0</v>
      </c>
      <c r="F8124" s="4">
        <v>0</v>
      </c>
      <c r="G8124" s="4">
        <f t="shared" si="253"/>
        <v>0</v>
      </c>
    </row>
    <row r="8125" spans="1:7">
      <c r="A8125" s="4">
        <v>12</v>
      </c>
      <c r="B8125" s="4">
        <v>4</v>
      </c>
      <c r="C8125" s="4">
        <v>18</v>
      </c>
      <c r="D8125" s="4">
        <v>0</v>
      </c>
      <c r="E8125" s="4">
        <f t="shared" si="252"/>
        <v>0</v>
      </c>
      <c r="F8125" s="4">
        <v>0</v>
      </c>
      <c r="G8125" s="4">
        <f t="shared" si="253"/>
        <v>0</v>
      </c>
    </row>
    <row r="8126" spans="1:7">
      <c r="A8126" s="4">
        <v>12</v>
      </c>
      <c r="B8126" s="4">
        <v>4</v>
      </c>
      <c r="C8126" s="4">
        <v>19</v>
      </c>
      <c r="D8126" s="4">
        <v>0</v>
      </c>
      <c r="E8126" s="4">
        <f t="shared" si="252"/>
        <v>0</v>
      </c>
      <c r="F8126" s="4">
        <v>0</v>
      </c>
      <c r="G8126" s="4">
        <f t="shared" si="253"/>
        <v>0</v>
      </c>
    </row>
    <row r="8127" spans="1:7">
      <c r="A8127" s="4">
        <v>12</v>
      </c>
      <c r="B8127" s="4">
        <v>4</v>
      </c>
      <c r="C8127" s="4">
        <v>20</v>
      </c>
      <c r="D8127" s="4">
        <v>0</v>
      </c>
      <c r="E8127" s="4">
        <f t="shared" si="252"/>
        <v>0</v>
      </c>
      <c r="F8127" s="4">
        <v>0</v>
      </c>
      <c r="G8127" s="4">
        <f t="shared" si="253"/>
        <v>0</v>
      </c>
    </row>
    <row r="8128" spans="1:7">
      <c r="A8128" s="4">
        <v>12</v>
      </c>
      <c r="B8128" s="4">
        <v>4</v>
      </c>
      <c r="C8128" s="4">
        <v>21</v>
      </c>
      <c r="D8128" s="4">
        <v>0</v>
      </c>
      <c r="E8128" s="4">
        <f t="shared" si="252"/>
        <v>0</v>
      </c>
      <c r="F8128" s="4">
        <v>0</v>
      </c>
      <c r="G8128" s="4">
        <f t="shared" si="253"/>
        <v>0</v>
      </c>
    </row>
    <row r="8129" spans="1:7">
      <c r="A8129" s="4">
        <v>12</v>
      </c>
      <c r="B8129" s="4">
        <v>4</v>
      </c>
      <c r="C8129" s="4">
        <v>22</v>
      </c>
      <c r="D8129" s="4">
        <v>0</v>
      </c>
      <c r="E8129" s="4">
        <f t="shared" si="252"/>
        <v>0</v>
      </c>
      <c r="F8129" s="4">
        <v>0</v>
      </c>
      <c r="G8129" s="4">
        <f t="shared" si="253"/>
        <v>0</v>
      </c>
    </row>
    <row r="8130" spans="1:7">
      <c r="A8130" s="4">
        <v>12</v>
      </c>
      <c r="B8130" s="4">
        <v>4</v>
      </c>
      <c r="C8130" s="4">
        <v>23</v>
      </c>
      <c r="D8130" s="4">
        <v>0</v>
      </c>
      <c r="E8130" s="4">
        <f t="shared" si="252"/>
        <v>0</v>
      </c>
      <c r="F8130" s="4">
        <v>0</v>
      </c>
      <c r="G8130" s="4">
        <f t="shared" si="253"/>
        <v>0</v>
      </c>
    </row>
    <row r="8131" spans="1:7">
      <c r="A8131" s="4">
        <v>12</v>
      </c>
      <c r="B8131" s="4">
        <v>5</v>
      </c>
      <c r="C8131" s="4">
        <v>0</v>
      </c>
      <c r="D8131" s="4">
        <v>0</v>
      </c>
      <c r="E8131" s="4">
        <f t="shared" si="252"/>
        <v>0</v>
      </c>
      <c r="F8131" s="4">
        <v>0</v>
      </c>
      <c r="G8131" s="4">
        <f t="shared" si="253"/>
        <v>0</v>
      </c>
    </row>
    <row r="8132" spans="1:7">
      <c r="A8132" s="4">
        <v>12</v>
      </c>
      <c r="B8132" s="4">
        <v>5</v>
      </c>
      <c r="C8132" s="4">
        <v>1</v>
      </c>
      <c r="D8132" s="4">
        <v>0</v>
      </c>
      <c r="E8132" s="4">
        <f t="shared" si="252"/>
        <v>0</v>
      </c>
      <c r="F8132" s="4">
        <v>0</v>
      </c>
      <c r="G8132" s="4">
        <f t="shared" si="253"/>
        <v>0</v>
      </c>
    </row>
    <row r="8133" spans="1:7">
      <c r="A8133" s="4">
        <v>12</v>
      </c>
      <c r="B8133" s="4">
        <v>5</v>
      </c>
      <c r="C8133" s="4">
        <v>2</v>
      </c>
      <c r="D8133" s="4">
        <v>0</v>
      </c>
      <c r="E8133" s="4">
        <f t="shared" si="252"/>
        <v>0</v>
      </c>
      <c r="F8133" s="4">
        <v>0</v>
      </c>
      <c r="G8133" s="4">
        <f t="shared" si="253"/>
        <v>0</v>
      </c>
    </row>
    <row r="8134" spans="1:7">
      <c r="A8134" s="4">
        <v>12</v>
      </c>
      <c r="B8134" s="4">
        <v>5</v>
      </c>
      <c r="C8134" s="4">
        <v>3</v>
      </c>
      <c r="D8134" s="4">
        <v>0</v>
      </c>
      <c r="E8134" s="4">
        <f t="shared" si="252"/>
        <v>0</v>
      </c>
      <c r="F8134" s="4">
        <v>0</v>
      </c>
      <c r="G8134" s="4">
        <f t="shared" si="253"/>
        <v>0</v>
      </c>
    </row>
    <row r="8135" spans="1:7">
      <c r="A8135" s="4">
        <v>12</v>
      </c>
      <c r="B8135" s="4">
        <v>5</v>
      </c>
      <c r="C8135" s="4">
        <v>4</v>
      </c>
      <c r="D8135" s="4">
        <v>0</v>
      </c>
      <c r="E8135" s="4">
        <f t="shared" si="252"/>
        <v>0</v>
      </c>
      <c r="F8135" s="4">
        <v>0</v>
      </c>
      <c r="G8135" s="4">
        <f t="shared" si="253"/>
        <v>0</v>
      </c>
    </row>
    <row r="8136" spans="1:7">
      <c r="A8136" s="4">
        <v>12</v>
      </c>
      <c r="B8136" s="4">
        <v>5</v>
      </c>
      <c r="C8136" s="4">
        <v>5</v>
      </c>
      <c r="D8136" s="4">
        <v>0</v>
      </c>
      <c r="E8136" s="4">
        <f t="shared" si="252"/>
        <v>0</v>
      </c>
      <c r="F8136" s="4">
        <v>0</v>
      </c>
      <c r="G8136" s="4">
        <f t="shared" si="253"/>
        <v>0</v>
      </c>
    </row>
    <row r="8137" spans="1:7">
      <c r="A8137" s="4">
        <v>12</v>
      </c>
      <c r="B8137" s="4">
        <v>5</v>
      </c>
      <c r="C8137" s="4">
        <v>6</v>
      </c>
      <c r="D8137" s="4">
        <v>0</v>
      </c>
      <c r="E8137" s="4">
        <f t="shared" si="252"/>
        <v>0</v>
      </c>
      <c r="F8137" s="4">
        <v>0</v>
      </c>
      <c r="G8137" s="4">
        <f t="shared" si="253"/>
        <v>0</v>
      </c>
    </row>
    <row r="8138" spans="1:7">
      <c r="A8138" s="4">
        <v>12</v>
      </c>
      <c r="B8138" s="4">
        <v>5</v>
      </c>
      <c r="C8138" s="4">
        <v>7</v>
      </c>
      <c r="D8138" s="4">
        <v>0</v>
      </c>
      <c r="E8138" s="4">
        <f t="shared" si="252"/>
        <v>0</v>
      </c>
      <c r="F8138" s="4">
        <v>0</v>
      </c>
      <c r="G8138" s="4">
        <f t="shared" si="253"/>
        <v>0</v>
      </c>
    </row>
    <row r="8139" spans="1:7">
      <c r="A8139" s="4">
        <v>12</v>
      </c>
      <c r="B8139" s="4">
        <v>5</v>
      </c>
      <c r="C8139" s="4">
        <v>8</v>
      </c>
      <c r="D8139" s="4">
        <v>17.096</v>
      </c>
      <c r="E8139" s="4">
        <f t="shared" si="252"/>
        <v>1.7096E-2</v>
      </c>
      <c r="F8139" s="4">
        <v>17.096</v>
      </c>
      <c r="G8139" s="4">
        <f t="shared" si="253"/>
        <v>1.7096E-2</v>
      </c>
    </row>
    <row r="8140" spans="1:7">
      <c r="A8140" s="4">
        <v>12</v>
      </c>
      <c r="B8140" s="4">
        <v>5</v>
      </c>
      <c r="C8140" s="4">
        <v>9</v>
      </c>
      <c r="D8140" s="4">
        <v>51.664999999999999</v>
      </c>
      <c r="E8140" s="4">
        <f t="shared" si="252"/>
        <v>5.1665000000000003E-2</v>
      </c>
      <c r="F8140" s="4">
        <v>50.363999999999997</v>
      </c>
      <c r="G8140" s="4">
        <f t="shared" si="253"/>
        <v>5.0363999999999999E-2</v>
      </c>
    </row>
    <row r="8141" spans="1:7">
      <c r="A8141" s="4">
        <v>12</v>
      </c>
      <c r="B8141" s="4">
        <v>5</v>
      </c>
      <c r="C8141" s="4">
        <v>10</v>
      </c>
      <c r="D8141" s="4">
        <v>83.125</v>
      </c>
      <c r="E8141" s="4">
        <f t="shared" si="252"/>
        <v>8.3125000000000004E-2</v>
      </c>
      <c r="F8141" s="4">
        <v>79.846999999999994</v>
      </c>
      <c r="G8141" s="4">
        <f t="shared" si="253"/>
        <v>7.9846999999999987E-2</v>
      </c>
    </row>
    <row r="8142" spans="1:7">
      <c r="A8142" s="4">
        <v>12</v>
      </c>
      <c r="B8142" s="4">
        <v>5</v>
      </c>
      <c r="C8142" s="4">
        <v>11</v>
      </c>
      <c r="D8142" s="4">
        <v>103.575</v>
      </c>
      <c r="E8142" s="4">
        <f t="shared" si="252"/>
        <v>0.103575</v>
      </c>
      <c r="F8142" s="4">
        <v>99.688999999999993</v>
      </c>
      <c r="G8142" s="4">
        <f t="shared" si="253"/>
        <v>9.9689E-2</v>
      </c>
    </row>
    <row r="8143" spans="1:7">
      <c r="A8143" s="4">
        <v>12</v>
      </c>
      <c r="B8143" s="4">
        <v>5</v>
      </c>
      <c r="C8143" s="4">
        <v>12</v>
      </c>
      <c r="D8143" s="4">
        <v>108.03100000000001</v>
      </c>
      <c r="E8143" s="4">
        <f t="shared" si="252"/>
        <v>0.108031</v>
      </c>
      <c r="F8143" s="4">
        <v>104.816</v>
      </c>
      <c r="G8143" s="4">
        <f t="shared" si="253"/>
        <v>0.10481600000000001</v>
      </c>
    </row>
    <row r="8144" spans="1:7">
      <c r="A8144" s="4">
        <v>12</v>
      </c>
      <c r="B8144" s="4">
        <v>5</v>
      </c>
      <c r="C8144" s="4">
        <v>13</v>
      </c>
      <c r="D8144" s="4">
        <v>98.052999999999997</v>
      </c>
      <c r="E8144" s="4">
        <f t="shared" si="252"/>
        <v>9.8053000000000001E-2</v>
      </c>
      <c r="F8144" s="4">
        <v>96.084999999999994</v>
      </c>
      <c r="G8144" s="4">
        <f t="shared" si="253"/>
        <v>9.608499999999999E-2</v>
      </c>
    </row>
    <row r="8145" spans="1:7">
      <c r="A8145" s="4">
        <v>12</v>
      </c>
      <c r="B8145" s="4">
        <v>5</v>
      </c>
      <c r="C8145" s="4">
        <v>14</v>
      </c>
      <c r="D8145" s="4">
        <v>118.738</v>
      </c>
      <c r="E8145" s="4">
        <f t="shared" si="252"/>
        <v>0.118738</v>
      </c>
      <c r="F8145" s="4">
        <v>115.742</v>
      </c>
      <c r="G8145" s="4">
        <f t="shared" si="253"/>
        <v>0.115742</v>
      </c>
    </row>
    <row r="8146" spans="1:7">
      <c r="A8146" s="4">
        <v>12</v>
      </c>
      <c r="B8146" s="4">
        <v>5</v>
      </c>
      <c r="C8146" s="4">
        <v>15</v>
      </c>
      <c r="D8146" s="4">
        <v>157.684</v>
      </c>
      <c r="E8146" s="4">
        <f t="shared" si="252"/>
        <v>0.15768399999999999</v>
      </c>
      <c r="F8146" s="4">
        <v>156.83000000000001</v>
      </c>
      <c r="G8146" s="4">
        <f t="shared" si="253"/>
        <v>0.15683000000000002</v>
      </c>
    </row>
    <row r="8147" spans="1:7">
      <c r="A8147" s="4">
        <v>12</v>
      </c>
      <c r="B8147" s="4">
        <v>5</v>
      </c>
      <c r="C8147" s="4">
        <v>16</v>
      </c>
      <c r="D8147" s="4">
        <v>59.290999999999997</v>
      </c>
      <c r="E8147" s="4">
        <f t="shared" si="252"/>
        <v>5.9290999999999996E-2</v>
      </c>
      <c r="F8147" s="4">
        <v>77.448999999999998</v>
      </c>
      <c r="G8147" s="4">
        <f t="shared" si="253"/>
        <v>7.7449000000000004E-2</v>
      </c>
    </row>
    <row r="8148" spans="1:7">
      <c r="A8148" s="4">
        <v>12</v>
      </c>
      <c r="B8148" s="4">
        <v>5</v>
      </c>
      <c r="C8148" s="4">
        <v>17</v>
      </c>
      <c r="D8148" s="4">
        <v>0</v>
      </c>
      <c r="E8148" s="4">
        <f t="shared" ref="E8148:E8211" si="254">D8148/1000</f>
        <v>0</v>
      </c>
      <c r="F8148" s="4">
        <v>0</v>
      </c>
      <c r="G8148" s="4">
        <f t="shared" ref="G8148:G8211" si="255">F8148/1000</f>
        <v>0</v>
      </c>
    </row>
    <row r="8149" spans="1:7">
      <c r="A8149" s="4">
        <v>12</v>
      </c>
      <c r="B8149" s="4">
        <v>5</v>
      </c>
      <c r="C8149" s="4">
        <v>18</v>
      </c>
      <c r="D8149" s="4">
        <v>0</v>
      </c>
      <c r="E8149" s="4">
        <f t="shared" si="254"/>
        <v>0</v>
      </c>
      <c r="F8149" s="4">
        <v>0</v>
      </c>
      <c r="G8149" s="4">
        <f t="shared" si="255"/>
        <v>0</v>
      </c>
    </row>
    <row r="8150" spans="1:7">
      <c r="A8150" s="4">
        <v>12</v>
      </c>
      <c r="B8150" s="4">
        <v>5</v>
      </c>
      <c r="C8150" s="4">
        <v>19</v>
      </c>
      <c r="D8150" s="4">
        <v>0</v>
      </c>
      <c r="E8150" s="4">
        <f t="shared" si="254"/>
        <v>0</v>
      </c>
      <c r="F8150" s="4">
        <v>0</v>
      </c>
      <c r="G8150" s="4">
        <f t="shared" si="255"/>
        <v>0</v>
      </c>
    </row>
    <row r="8151" spans="1:7">
      <c r="A8151" s="4">
        <v>12</v>
      </c>
      <c r="B8151" s="4">
        <v>5</v>
      </c>
      <c r="C8151" s="4">
        <v>20</v>
      </c>
      <c r="D8151" s="4">
        <v>0</v>
      </c>
      <c r="E8151" s="4">
        <f t="shared" si="254"/>
        <v>0</v>
      </c>
      <c r="F8151" s="4">
        <v>0</v>
      </c>
      <c r="G8151" s="4">
        <f t="shared" si="255"/>
        <v>0</v>
      </c>
    </row>
    <row r="8152" spans="1:7">
      <c r="A8152" s="4">
        <v>12</v>
      </c>
      <c r="B8152" s="4">
        <v>5</v>
      </c>
      <c r="C8152" s="4">
        <v>21</v>
      </c>
      <c r="D8152" s="4">
        <v>0</v>
      </c>
      <c r="E8152" s="4">
        <f t="shared" si="254"/>
        <v>0</v>
      </c>
      <c r="F8152" s="4">
        <v>0</v>
      </c>
      <c r="G8152" s="4">
        <f t="shared" si="255"/>
        <v>0</v>
      </c>
    </row>
    <row r="8153" spans="1:7">
      <c r="A8153" s="4">
        <v>12</v>
      </c>
      <c r="B8153" s="4">
        <v>5</v>
      </c>
      <c r="C8153" s="4">
        <v>22</v>
      </c>
      <c r="D8153" s="4">
        <v>0</v>
      </c>
      <c r="E8153" s="4">
        <f t="shared" si="254"/>
        <v>0</v>
      </c>
      <c r="F8153" s="4">
        <v>0</v>
      </c>
      <c r="G8153" s="4">
        <f t="shared" si="255"/>
        <v>0</v>
      </c>
    </row>
    <row r="8154" spans="1:7">
      <c r="A8154" s="4">
        <v>12</v>
      </c>
      <c r="B8154" s="4">
        <v>5</v>
      </c>
      <c r="C8154" s="4">
        <v>23</v>
      </c>
      <c r="D8154" s="4">
        <v>0</v>
      </c>
      <c r="E8154" s="4">
        <f t="shared" si="254"/>
        <v>0</v>
      </c>
      <c r="F8154" s="4">
        <v>0</v>
      </c>
      <c r="G8154" s="4">
        <f t="shared" si="255"/>
        <v>0</v>
      </c>
    </row>
    <row r="8155" spans="1:7">
      <c r="A8155" s="4">
        <v>12</v>
      </c>
      <c r="B8155" s="4">
        <v>6</v>
      </c>
      <c r="C8155" s="4">
        <v>0</v>
      </c>
      <c r="D8155" s="4">
        <v>0</v>
      </c>
      <c r="E8155" s="4">
        <f t="shared" si="254"/>
        <v>0</v>
      </c>
      <c r="F8155" s="4">
        <v>0</v>
      </c>
      <c r="G8155" s="4">
        <f t="shared" si="255"/>
        <v>0</v>
      </c>
    </row>
    <row r="8156" spans="1:7">
      <c r="A8156" s="4">
        <v>12</v>
      </c>
      <c r="B8156" s="4">
        <v>6</v>
      </c>
      <c r="C8156" s="4">
        <v>1</v>
      </c>
      <c r="D8156" s="4">
        <v>0</v>
      </c>
      <c r="E8156" s="4">
        <f t="shared" si="254"/>
        <v>0</v>
      </c>
      <c r="F8156" s="4">
        <v>0</v>
      </c>
      <c r="G8156" s="4">
        <f t="shared" si="255"/>
        <v>0</v>
      </c>
    </row>
    <row r="8157" spans="1:7">
      <c r="A8157" s="4">
        <v>12</v>
      </c>
      <c r="B8157" s="4">
        <v>6</v>
      </c>
      <c r="C8157" s="4">
        <v>2</v>
      </c>
      <c r="D8157" s="4">
        <v>0</v>
      </c>
      <c r="E8157" s="4">
        <f t="shared" si="254"/>
        <v>0</v>
      </c>
      <c r="F8157" s="4">
        <v>0</v>
      </c>
      <c r="G8157" s="4">
        <f t="shared" si="255"/>
        <v>0</v>
      </c>
    </row>
    <row r="8158" spans="1:7">
      <c r="A8158" s="4">
        <v>12</v>
      </c>
      <c r="B8158" s="4">
        <v>6</v>
      </c>
      <c r="C8158" s="4">
        <v>3</v>
      </c>
      <c r="D8158" s="4">
        <v>0</v>
      </c>
      <c r="E8158" s="4">
        <f t="shared" si="254"/>
        <v>0</v>
      </c>
      <c r="F8158" s="4">
        <v>0</v>
      </c>
      <c r="G8158" s="4">
        <f t="shared" si="255"/>
        <v>0</v>
      </c>
    </row>
    <row r="8159" spans="1:7">
      <c r="A8159" s="4">
        <v>12</v>
      </c>
      <c r="B8159" s="4">
        <v>6</v>
      </c>
      <c r="C8159" s="4">
        <v>4</v>
      </c>
      <c r="D8159" s="4">
        <v>0</v>
      </c>
      <c r="E8159" s="4">
        <f t="shared" si="254"/>
        <v>0</v>
      </c>
      <c r="F8159" s="4">
        <v>0</v>
      </c>
      <c r="G8159" s="4">
        <f t="shared" si="255"/>
        <v>0</v>
      </c>
    </row>
    <row r="8160" spans="1:7">
      <c r="A8160" s="4">
        <v>12</v>
      </c>
      <c r="B8160" s="4">
        <v>6</v>
      </c>
      <c r="C8160" s="4">
        <v>5</v>
      </c>
      <c r="D8160" s="4">
        <v>0</v>
      </c>
      <c r="E8160" s="4">
        <f t="shared" si="254"/>
        <v>0</v>
      </c>
      <c r="F8160" s="4">
        <v>0</v>
      </c>
      <c r="G8160" s="4">
        <f t="shared" si="255"/>
        <v>0</v>
      </c>
    </row>
    <row r="8161" spans="1:7">
      <c r="A8161" s="4">
        <v>12</v>
      </c>
      <c r="B8161" s="4">
        <v>6</v>
      </c>
      <c r="C8161" s="4">
        <v>6</v>
      </c>
      <c r="D8161" s="4">
        <v>0</v>
      </c>
      <c r="E8161" s="4">
        <f t="shared" si="254"/>
        <v>0</v>
      </c>
      <c r="F8161" s="4">
        <v>0</v>
      </c>
      <c r="G8161" s="4">
        <f t="shared" si="255"/>
        <v>0</v>
      </c>
    </row>
    <row r="8162" spans="1:7">
      <c r="A8162" s="4">
        <v>12</v>
      </c>
      <c r="B8162" s="4">
        <v>6</v>
      </c>
      <c r="C8162" s="4">
        <v>7</v>
      </c>
      <c r="D8162" s="4">
        <v>0</v>
      </c>
      <c r="E8162" s="4">
        <f t="shared" si="254"/>
        <v>0</v>
      </c>
      <c r="F8162" s="4">
        <v>0</v>
      </c>
      <c r="G8162" s="4">
        <f t="shared" si="255"/>
        <v>0</v>
      </c>
    </row>
    <row r="8163" spans="1:7">
      <c r="A8163" s="4">
        <v>12</v>
      </c>
      <c r="B8163" s="4">
        <v>6</v>
      </c>
      <c r="C8163" s="4">
        <v>8</v>
      </c>
      <c r="D8163" s="4">
        <v>21.041</v>
      </c>
      <c r="E8163" s="4">
        <f t="shared" si="254"/>
        <v>2.1041000000000001E-2</v>
      </c>
      <c r="F8163" s="4">
        <v>21.041</v>
      </c>
      <c r="G8163" s="4">
        <f t="shared" si="255"/>
        <v>2.1041000000000001E-2</v>
      </c>
    </row>
    <row r="8164" spans="1:7">
      <c r="A8164" s="4">
        <v>12</v>
      </c>
      <c r="B8164" s="4">
        <v>6</v>
      </c>
      <c r="C8164" s="4">
        <v>9</v>
      </c>
      <c r="D8164" s="4">
        <v>46.628999999999998</v>
      </c>
      <c r="E8164" s="4">
        <f t="shared" si="254"/>
        <v>4.6628999999999997E-2</v>
      </c>
      <c r="F8164" s="4">
        <v>46.234999999999999</v>
      </c>
      <c r="G8164" s="4">
        <f t="shared" si="255"/>
        <v>4.6234999999999998E-2</v>
      </c>
    </row>
    <row r="8165" spans="1:7">
      <c r="A8165" s="4">
        <v>12</v>
      </c>
      <c r="B8165" s="4">
        <v>6</v>
      </c>
      <c r="C8165" s="4">
        <v>10</v>
      </c>
      <c r="D8165" s="4">
        <v>174.947</v>
      </c>
      <c r="E8165" s="4">
        <f t="shared" si="254"/>
        <v>0.17494699999999999</v>
      </c>
      <c r="F8165" s="4">
        <v>122.962</v>
      </c>
      <c r="G8165" s="4">
        <f t="shared" si="255"/>
        <v>0.122962</v>
      </c>
    </row>
    <row r="8166" spans="1:7">
      <c r="A8166" s="4">
        <v>12</v>
      </c>
      <c r="B8166" s="4">
        <v>6</v>
      </c>
      <c r="C8166" s="4">
        <v>11</v>
      </c>
      <c r="D8166" s="4">
        <v>96.14</v>
      </c>
      <c r="E8166" s="4">
        <f t="shared" si="254"/>
        <v>9.6140000000000003E-2</v>
      </c>
      <c r="F8166" s="4">
        <v>93.388999999999996</v>
      </c>
      <c r="G8166" s="4">
        <f t="shared" si="255"/>
        <v>9.3389E-2</v>
      </c>
    </row>
    <row r="8167" spans="1:7">
      <c r="A8167" s="4">
        <v>12</v>
      </c>
      <c r="B8167" s="4">
        <v>6</v>
      </c>
      <c r="C8167" s="4">
        <v>12</v>
      </c>
      <c r="D8167" s="4">
        <v>101.126</v>
      </c>
      <c r="E8167" s="4">
        <f t="shared" si="254"/>
        <v>0.10112600000000001</v>
      </c>
      <c r="F8167" s="4">
        <v>98.512</v>
      </c>
      <c r="G8167" s="4">
        <f t="shared" si="255"/>
        <v>9.8512000000000002E-2</v>
      </c>
    </row>
    <row r="8168" spans="1:7">
      <c r="A8168" s="4">
        <v>12</v>
      </c>
      <c r="B8168" s="4">
        <v>6</v>
      </c>
      <c r="C8168" s="4">
        <v>13</v>
      </c>
      <c r="D8168" s="4">
        <v>140.68700000000001</v>
      </c>
      <c r="E8168" s="4">
        <f t="shared" si="254"/>
        <v>0.14068700000000001</v>
      </c>
      <c r="F8168" s="4">
        <v>124.386</v>
      </c>
      <c r="G8168" s="4">
        <f t="shared" si="255"/>
        <v>0.124386</v>
      </c>
    </row>
    <row r="8169" spans="1:7">
      <c r="A8169" s="4">
        <v>12</v>
      </c>
      <c r="B8169" s="4">
        <v>6</v>
      </c>
      <c r="C8169" s="4">
        <v>14</v>
      </c>
      <c r="D8169" s="4">
        <v>281.49900000000002</v>
      </c>
      <c r="E8169" s="4">
        <f t="shared" si="254"/>
        <v>0.281499</v>
      </c>
      <c r="F8169" s="4">
        <v>255.316</v>
      </c>
      <c r="G8169" s="4">
        <f t="shared" si="255"/>
        <v>0.25531599999999999</v>
      </c>
    </row>
    <row r="8170" spans="1:7">
      <c r="A8170" s="4">
        <v>12</v>
      </c>
      <c r="B8170" s="4">
        <v>6</v>
      </c>
      <c r="C8170" s="4">
        <v>15</v>
      </c>
      <c r="D8170" s="4">
        <v>143.76300000000001</v>
      </c>
      <c r="E8170" s="4">
        <f t="shared" si="254"/>
        <v>0.143763</v>
      </c>
      <c r="F8170" s="4">
        <v>143.03800000000001</v>
      </c>
      <c r="G8170" s="4">
        <f t="shared" si="255"/>
        <v>0.143038</v>
      </c>
    </row>
    <row r="8171" spans="1:7">
      <c r="A8171" s="4">
        <v>12</v>
      </c>
      <c r="B8171" s="4">
        <v>6</v>
      </c>
      <c r="C8171" s="4">
        <v>16</v>
      </c>
      <c r="D8171" s="4">
        <v>17.192</v>
      </c>
      <c r="E8171" s="4">
        <f t="shared" si="254"/>
        <v>1.7191999999999999E-2</v>
      </c>
      <c r="F8171" s="4">
        <v>18.001999999999999</v>
      </c>
      <c r="G8171" s="4">
        <f t="shared" si="255"/>
        <v>1.8001999999999997E-2</v>
      </c>
    </row>
    <row r="8172" spans="1:7">
      <c r="A8172" s="4">
        <v>12</v>
      </c>
      <c r="B8172" s="4">
        <v>6</v>
      </c>
      <c r="C8172" s="4">
        <v>17</v>
      </c>
      <c r="D8172" s="4">
        <v>0</v>
      </c>
      <c r="E8172" s="4">
        <f t="shared" si="254"/>
        <v>0</v>
      </c>
      <c r="F8172" s="4">
        <v>0</v>
      </c>
      <c r="G8172" s="4">
        <f t="shared" si="255"/>
        <v>0</v>
      </c>
    </row>
    <row r="8173" spans="1:7">
      <c r="A8173" s="4">
        <v>12</v>
      </c>
      <c r="B8173" s="4">
        <v>6</v>
      </c>
      <c r="C8173" s="4">
        <v>18</v>
      </c>
      <c r="D8173" s="4">
        <v>0</v>
      </c>
      <c r="E8173" s="4">
        <f t="shared" si="254"/>
        <v>0</v>
      </c>
      <c r="F8173" s="4">
        <v>0</v>
      </c>
      <c r="G8173" s="4">
        <f t="shared" si="255"/>
        <v>0</v>
      </c>
    </row>
    <row r="8174" spans="1:7">
      <c r="A8174" s="4">
        <v>12</v>
      </c>
      <c r="B8174" s="4">
        <v>6</v>
      </c>
      <c r="C8174" s="4">
        <v>19</v>
      </c>
      <c r="D8174" s="4">
        <v>0</v>
      </c>
      <c r="E8174" s="4">
        <f t="shared" si="254"/>
        <v>0</v>
      </c>
      <c r="F8174" s="4">
        <v>0</v>
      </c>
      <c r="G8174" s="4">
        <f t="shared" si="255"/>
        <v>0</v>
      </c>
    </row>
    <row r="8175" spans="1:7">
      <c r="A8175" s="4">
        <v>12</v>
      </c>
      <c r="B8175" s="4">
        <v>6</v>
      </c>
      <c r="C8175" s="4">
        <v>20</v>
      </c>
      <c r="D8175" s="4">
        <v>0</v>
      </c>
      <c r="E8175" s="4">
        <f t="shared" si="254"/>
        <v>0</v>
      </c>
      <c r="F8175" s="4">
        <v>0</v>
      </c>
      <c r="G8175" s="4">
        <f t="shared" si="255"/>
        <v>0</v>
      </c>
    </row>
    <row r="8176" spans="1:7">
      <c r="A8176" s="4">
        <v>12</v>
      </c>
      <c r="B8176" s="4">
        <v>6</v>
      </c>
      <c r="C8176" s="4">
        <v>21</v>
      </c>
      <c r="D8176" s="4">
        <v>0</v>
      </c>
      <c r="E8176" s="4">
        <f t="shared" si="254"/>
        <v>0</v>
      </c>
      <c r="F8176" s="4">
        <v>0</v>
      </c>
      <c r="G8176" s="4">
        <f t="shared" si="255"/>
        <v>0</v>
      </c>
    </row>
    <row r="8177" spans="1:7">
      <c r="A8177" s="4">
        <v>12</v>
      </c>
      <c r="B8177" s="4">
        <v>6</v>
      </c>
      <c r="C8177" s="4">
        <v>22</v>
      </c>
      <c r="D8177" s="4">
        <v>0</v>
      </c>
      <c r="E8177" s="4">
        <f t="shared" si="254"/>
        <v>0</v>
      </c>
      <c r="F8177" s="4">
        <v>0</v>
      </c>
      <c r="G8177" s="4">
        <f t="shared" si="255"/>
        <v>0</v>
      </c>
    </row>
    <row r="8178" spans="1:7">
      <c r="A8178" s="4">
        <v>12</v>
      </c>
      <c r="B8178" s="4">
        <v>6</v>
      </c>
      <c r="C8178" s="4">
        <v>23</v>
      </c>
      <c r="D8178" s="4">
        <v>0</v>
      </c>
      <c r="E8178" s="4">
        <f t="shared" si="254"/>
        <v>0</v>
      </c>
      <c r="F8178" s="4">
        <v>0</v>
      </c>
      <c r="G8178" s="4">
        <f t="shared" si="255"/>
        <v>0</v>
      </c>
    </row>
    <row r="8179" spans="1:7">
      <c r="A8179" s="4">
        <v>12</v>
      </c>
      <c r="B8179" s="4">
        <v>7</v>
      </c>
      <c r="C8179" s="4">
        <v>0</v>
      </c>
      <c r="D8179" s="4">
        <v>0</v>
      </c>
      <c r="E8179" s="4">
        <f t="shared" si="254"/>
        <v>0</v>
      </c>
      <c r="F8179" s="4">
        <v>0</v>
      </c>
      <c r="G8179" s="4">
        <f t="shared" si="255"/>
        <v>0</v>
      </c>
    </row>
    <row r="8180" spans="1:7">
      <c r="A8180" s="4">
        <v>12</v>
      </c>
      <c r="B8180" s="4">
        <v>7</v>
      </c>
      <c r="C8180" s="4">
        <v>1</v>
      </c>
      <c r="D8180" s="4">
        <v>0</v>
      </c>
      <c r="E8180" s="4">
        <f t="shared" si="254"/>
        <v>0</v>
      </c>
      <c r="F8180" s="4">
        <v>0</v>
      </c>
      <c r="G8180" s="4">
        <f t="shared" si="255"/>
        <v>0</v>
      </c>
    </row>
    <row r="8181" spans="1:7">
      <c r="A8181" s="4">
        <v>12</v>
      </c>
      <c r="B8181" s="4">
        <v>7</v>
      </c>
      <c r="C8181" s="4">
        <v>2</v>
      </c>
      <c r="D8181" s="4">
        <v>0</v>
      </c>
      <c r="E8181" s="4">
        <f t="shared" si="254"/>
        <v>0</v>
      </c>
      <c r="F8181" s="4">
        <v>0</v>
      </c>
      <c r="G8181" s="4">
        <f t="shared" si="255"/>
        <v>0</v>
      </c>
    </row>
    <row r="8182" spans="1:7">
      <c r="A8182" s="4">
        <v>12</v>
      </c>
      <c r="B8182" s="4">
        <v>7</v>
      </c>
      <c r="C8182" s="4">
        <v>3</v>
      </c>
      <c r="D8182" s="4">
        <v>0</v>
      </c>
      <c r="E8182" s="4">
        <f t="shared" si="254"/>
        <v>0</v>
      </c>
      <c r="F8182" s="4">
        <v>0</v>
      </c>
      <c r="G8182" s="4">
        <f t="shared" si="255"/>
        <v>0</v>
      </c>
    </row>
    <row r="8183" spans="1:7">
      <c r="A8183" s="4">
        <v>12</v>
      </c>
      <c r="B8183" s="4">
        <v>7</v>
      </c>
      <c r="C8183" s="4">
        <v>4</v>
      </c>
      <c r="D8183" s="4">
        <v>0</v>
      </c>
      <c r="E8183" s="4">
        <f t="shared" si="254"/>
        <v>0</v>
      </c>
      <c r="F8183" s="4">
        <v>0</v>
      </c>
      <c r="G8183" s="4">
        <f t="shared" si="255"/>
        <v>0</v>
      </c>
    </row>
    <row r="8184" spans="1:7">
      <c r="A8184" s="4">
        <v>12</v>
      </c>
      <c r="B8184" s="4">
        <v>7</v>
      </c>
      <c r="C8184" s="4">
        <v>5</v>
      </c>
      <c r="D8184" s="4">
        <v>0</v>
      </c>
      <c r="E8184" s="4">
        <f t="shared" si="254"/>
        <v>0</v>
      </c>
      <c r="F8184" s="4">
        <v>0</v>
      </c>
      <c r="G8184" s="4">
        <f t="shared" si="255"/>
        <v>0</v>
      </c>
    </row>
    <row r="8185" spans="1:7">
      <c r="A8185" s="4">
        <v>12</v>
      </c>
      <c r="B8185" s="4">
        <v>7</v>
      </c>
      <c r="C8185" s="4">
        <v>6</v>
      </c>
      <c r="D8185" s="4">
        <v>0</v>
      </c>
      <c r="E8185" s="4">
        <f t="shared" si="254"/>
        <v>0</v>
      </c>
      <c r="F8185" s="4">
        <v>0</v>
      </c>
      <c r="G8185" s="4">
        <f t="shared" si="255"/>
        <v>0</v>
      </c>
    </row>
    <row r="8186" spans="1:7">
      <c r="A8186" s="4">
        <v>12</v>
      </c>
      <c r="B8186" s="4">
        <v>7</v>
      </c>
      <c r="C8186" s="4">
        <v>7</v>
      </c>
      <c r="D8186" s="4">
        <v>0</v>
      </c>
      <c r="E8186" s="4">
        <f t="shared" si="254"/>
        <v>0</v>
      </c>
      <c r="F8186" s="4">
        <v>0</v>
      </c>
      <c r="G8186" s="4">
        <f t="shared" si="255"/>
        <v>0</v>
      </c>
    </row>
    <row r="8187" spans="1:7">
      <c r="A8187" s="4">
        <v>12</v>
      </c>
      <c r="B8187" s="4">
        <v>7</v>
      </c>
      <c r="C8187" s="4">
        <v>8</v>
      </c>
      <c r="D8187" s="4">
        <v>18.009</v>
      </c>
      <c r="E8187" s="4">
        <f t="shared" si="254"/>
        <v>1.8009000000000001E-2</v>
      </c>
      <c r="F8187" s="4">
        <v>18.009</v>
      </c>
      <c r="G8187" s="4">
        <f t="shared" si="255"/>
        <v>1.8009000000000001E-2</v>
      </c>
    </row>
    <row r="8188" spans="1:7">
      <c r="A8188" s="4">
        <v>12</v>
      </c>
      <c r="B8188" s="4">
        <v>7</v>
      </c>
      <c r="C8188" s="4">
        <v>9</v>
      </c>
      <c r="D8188" s="4">
        <v>55.039000000000001</v>
      </c>
      <c r="E8188" s="4">
        <f t="shared" si="254"/>
        <v>5.5039000000000005E-2</v>
      </c>
      <c r="F8188" s="4">
        <v>53.3</v>
      </c>
      <c r="G8188" s="4">
        <f t="shared" si="255"/>
        <v>5.33E-2</v>
      </c>
    </row>
    <row r="8189" spans="1:7">
      <c r="A8189" s="4">
        <v>12</v>
      </c>
      <c r="B8189" s="4">
        <v>7</v>
      </c>
      <c r="C8189" s="4">
        <v>10</v>
      </c>
      <c r="D8189" s="4">
        <v>113.866</v>
      </c>
      <c r="E8189" s="4">
        <f t="shared" si="254"/>
        <v>0.11386599999999999</v>
      </c>
      <c r="F8189" s="4">
        <v>105.15600000000001</v>
      </c>
      <c r="G8189" s="4">
        <f t="shared" si="255"/>
        <v>0.105156</v>
      </c>
    </row>
    <row r="8190" spans="1:7">
      <c r="A8190" s="4">
        <v>12</v>
      </c>
      <c r="B8190" s="4">
        <v>7</v>
      </c>
      <c r="C8190" s="4">
        <v>11</v>
      </c>
      <c r="D8190" s="4">
        <v>412.577</v>
      </c>
      <c r="E8190" s="4">
        <f t="shared" si="254"/>
        <v>0.41257699999999997</v>
      </c>
      <c r="F8190" s="4">
        <v>232.09700000000001</v>
      </c>
      <c r="G8190" s="4">
        <f t="shared" si="255"/>
        <v>0.232097</v>
      </c>
    </row>
    <row r="8191" spans="1:7">
      <c r="A8191" s="4">
        <v>12</v>
      </c>
      <c r="B8191" s="4">
        <v>7</v>
      </c>
      <c r="C8191" s="4">
        <v>12</v>
      </c>
      <c r="D8191" s="4">
        <v>287.28199999999998</v>
      </c>
      <c r="E8191" s="4">
        <f t="shared" si="254"/>
        <v>0.28728199999999998</v>
      </c>
      <c r="F8191" s="4">
        <v>215.30699999999999</v>
      </c>
      <c r="G8191" s="4">
        <f t="shared" si="255"/>
        <v>0.215307</v>
      </c>
    </row>
    <row r="8192" spans="1:7">
      <c r="A8192" s="4">
        <v>12</v>
      </c>
      <c r="B8192" s="4">
        <v>7</v>
      </c>
      <c r="C8192" s="4">
        <v>13</v>
      </c>
      <c r="D8192" s="4">
        <v>482.06599999999997</v>
      </c>
      <c r="E8192" s="4">
        <f t="shared" si="254"/>
        <v>0.48206599999999999</v>
      </c>
      <c r="F8192" s="4">
        <v>355.06099999999998</v>
      </c>
      <c r="G8192" s="4">
        <f t="shared" si="255"/>
        <v>0.35506099999999996</v>
      </c>
    </row>
    <row r="8193" spans="1:7">
      <c r="A8193" s="4">
        <v>12</v>
      </c>
      <c r="B8193" s="4">
        <v>7</v>
      </c>
      <c r="C8193" s="4">
        <v>14</v>
      </c>
      <c r="D8193" s="4">
        <v>438.59300000000002</v>
      </c>
      <c r="E8193" s="4">
        <f t="shared" si="254"/>
        <v>0.43859300000000001</v>
      </c>
      <c r="F8193" s="4">
        <v>369.702</v>
      </c>
      <c r="G8193" s="4">
        <f t="shared" si="255"/>
        <v>0.36970199999999998</v>
      </c>
    </row>
    <row r="8194" spans="1:7">
      <c r="A8194" s="4">
        <v>12</v>
      </c>
      <c r="B8194" s="4">
        <v>7</v>
      </c>
      <c r="C8194" s="4">
        <v>15</v>
      </c>
      <c r="D8194" s="4">
        <v>159.22</v>
      </c>
      <c r="E8194" s="4">
        <f t="shared" si="254"/>
        <v>0.15922</v>
      </c>
      <c r="F8194" s="4">
        <v>158.72200000000001</v>
      </c>
      <c r="G8194" s="4">
        <f t="shared" si="255"/>
        <v>0.158722</v>
      </c>
    </row>
    <row r="8195" spans="1:7">
      <c r="A8195" s="4">
        <v>12</v>
      </c>
      <c r="B8195" s="4">
        <v>7</v>
      </c>
      <c r="C8195" s="4">
        <v>16</v>
      </c>
      <c r="D8195" s="4">
        <v>51.491</v>
      </c>
      <c r="E8195" s="4">
        <f t="shared" si="254"/>
        <v>5.1491000000000002E-2</v>
      </c>
      <c r="F8195" s="4">
        <v>64.694999999999993</v>
      </c>
      <c r="G8195" s="4">
        <f t="shared" si="255"/>
        <v>6.4694999999999989E-2</v>
      </c>
    </row>
    <row r="8196" spans="1:7">
      <c r="A8196" s="4">
        <v>12</v>
      </c>
      <c r="B8196" s="4">
        <v>7</v>
      </c>
      <c r="C8196" s="4">
        <v>17</v>
      </c>
      <c r="D8196" s="4">
        <v>0</v>
      </c>
      <c r="E8196" s="4">
        <f t="shared" si="254"/>
        <v>0</v>
      </c>
      <c r="F8196" s="4">
        <v>0</v>
      </c>
      <c r="G8196" s="4">
        <f t="shared" si="255"/>
        <v>0</v>
      </c>
    </row>
    <row r="8197" spans="1:7">
      <c r="A8197" s="4">
        <v>12</v>
      </c>
      <c r="B8197" s="4">
        <v>7</v>
      </c>
      <c r="C8197" s="4">
        <v>18</v>
      </c>
      <c r="D8197" s="4">
        <v>0</v>
      </c>
      <c r="E8197" s="4">
        <f t="shared" si="254"/>
        <v>0</v>
      </c>
      <c r="F8197" s="4">
        <v>0</v>
      </c>
      <c r="G8197" s="4">
        <f t="shared" si="255"/>
        <v>0</v>
      </c>
    </row>
    <row r="8198" spans="1:7">
      <c r="A8198" s="4">
        <v>12</v>
      </c>
      <c r="B8198" s="4">
        <v>7</v>
      </c>
      <c r="C8198" s="4">
        <v>19</v>
      </c>
      <c r="D8198" s="4">
        <v>0</v>
      </c>
      <c r="E8198" s="4">
        <f t="shared" si="254"/>
        <v>0</v>
      </c>
      <c r="F8198" s="4">
        <v>0</v>
      </c>
      <c r="G8198" s="4">
        <f t="shared" si="255"/>
        <v>0</v>
      </c>
    </row>
    <row r="8199" spans="1:7">
      <c r="A8199" s="4">
        <v>12</v>
      </c>
      <c r="B8199" s="4">
        <v>7</v>
      </c>
      <c r="C8199" s="4">
        <v>20</v>
      </c>
      <c r="D8199" s="4">
        <v>0</v>
      </c>
      <c r="E8199" s="4">
        <f t="shared" si="254"/>
        <v>0</v>
      </c>
      <c r="F8199" s="4">
        <v>0</v>
      </c>
      <c r="G8199" s="4">
        <f t="shared" si="255"/>
        <v>0</v>
      </c>
    </row>
    <row r="8200" spans="1:7">
      <c r="A8200" s="4">
        <v>12</v>
      </c>
      <c r="B8200" s="4">
        <v>7</v>
      </c>
      <c r="C8200" s="4">
        <v>21</v>
      </c>
      <c r="D8200" s="4">
        <v>0</v>
      </c>
      <c r="E8200" s="4">
        <f t="shared" si="254"/>
        <v>0</v>
      </c>
      <c r="F8200" s="4">
        <v>0</v>
      </c>
      <c r="G8200" s="4">
        <f t="shared" si="255"/>
        <v>0</v>
      </c>
    </row>
    <row r="8201" spans="1:7">
      <c r="A8201" s="4">
        <v>12</v>
      </c>
      <c r="B8201" s="4">
        <v>7</v>
      </c>
      <c r="C8201" s="4">
        <v>22</v>
      </c>
      <c r="D8201" s="4">
        <v>0</v>
      </c>
      <c r="E8201" s="4">
        <f t="shared" si="254"/>
        <v>0</v>
      </c>
      <c r="F8201" s="4">
        <v>0</v>
      </c>
      <c r="G8201" s="4">
        <f t="shared" si="255"/>
        <v>0</v>
      </c>
    </row>
    <row r="8202" spans="1:7">
      <c r="A8202" s="4">
        <v>12</v>
      </c>
      <c r="B8202" s="4">
        <v>7</v>
      </c>
      <c r="C8202" s="4">
        <v>23</v>
      </c>
      <c r="D8202" s="4">
        <v>0</v>
      </c>
      <c r="E8202" s="4">
        <f t="shared" si="254"/>
        <v>0</v>
      </c>
      <c r="F8202" s="4">
        <v>0</v>
      </c>
      <c r="G8202" s="4">
        <f t="shared" si="255"/>
        <v>0</v>
      </c>
    </row>
    <row r="8203" spans="1:7">
      <c r="A8203" s="4">
        <v>12</v>
      </c>
      <c r="B8203" s="4">
        <v>8</v>
      </c>
      <c r="C8203" s="4">
        <v>0</v>
      </c>
      <c r="D8203" s="4">
        <v>0</v>
      </c>
      <c r="E8203" s="4">
        <f t="shared" si="254"/>
        <v>0</v>
      </c>
      <c r="F8203" s="4">
        <v>0</v>
      </c>
      <c r="G8203" s="4">
        <f t="shared" si="255"/>
        <v>0</v>
      </c>
    </row>
    <row r="8204" spans="1:7">
      <c r="A8204" s="4">
        <v>12</v>
      </c>
      <c r="B8204" s="4">
        <v>8</v>
      </c>
      <c r="C8204" s="4">
        <v>1</v>
      </c>
      <c r="D8204" s="4">
        <v>0</v>
      </c>
      <c r="E8204" s="4">
        <f t="shared" si="254"/>
        <v>0</v>
      </c>
      <c r="F8204" s="4">
        <v>0</v>
      </c>
      <c r="G8204" s="4">
        <f t="shared" si="255"/>
        <v>0</v>
      </c>
    </row>
    <row r="8205" spans="1:7">
      <c r="A8205" s="4">
        <v>12</v>
      </c>
      <c r="B8205" s="4">
        <v>8</v>
      </c>
      <c r="C8205" s="4">
        <v>2</v>
      </c>
      <c r="D8205" s="4">
        <v>0</v>
      </c>
      <c r="E8205" s="4">
        <f t="shared" si="254"/>
        <v>0</v>
      </c>
      <c r="F8205" s="4">
        <v>0</v>
      </c>
      <c r="G8205" s="4">
        <f t="shared" si="255"/>
        <v>0</v>
      </c>
    </row>
    <row r="8206" spans="1:7">
      <c r="A8206" s="4">
        <v>12</v>
      </c>
      <c r="B8206" s="4">
        <v>8</v>
      </c>
      <c r="C8206" s="4">
        <v>3</v>
      </c>
      <c r="D8206" s="4">
        <v>0</v>
      </c>
      <c r="E8206" s="4">
        <f t="shared" si="254"/>
        <v>0</v>
      </c>
      <c r="F8206" s="4">
        <v>0</v>
      </c>
      <c r="G8206" s="4">
        <f t="shared" si="255"/>
        <v>0</v>
      </c>
    </row>
    <row r="8207" spans="1:7">
      <c r="A8207" s="4">
        <v>12</v>
      </c>
      <c r="B8207" s="4">
        <v>8</v>
      </c>
      <c r="C8207" s="4">
        <v>4</v>
      </c>
      <c r="D8207" s="4">
        <v>0</v>
      </c>
      <c r="E8207" s="4">
        <f t="shared" si="254"/>
        <v>0</v>
      </c>
      <c r="F8207" s="4">
        <v>0</v>
      </c>
      <c r="G8207" s="4">
        <f t="shared" si="255"/>
        <v>0</v>
      </c>
    </row>
    <row r="8208" spans="1:7">
      <c r="A8208" s="4">
        <v>12</v>
      </c>
      <c r="B8208" s="4">
        <v>8</v>
      </c>
      <c r="C8208" s="4">
        <v>5</v>
      </c>
      <c r="D8208" s="4">
        <v>0</v>
      </c>
      <c r="E8208" s="4">
        <f t="shared" si="254"/>
        <v>0</v>
      </c>
      <c r="F8208" s="4">
        <v>0</v>
      </c>
      <c r="G8208" s="4">
        <f t="shared" si="255"/>
        <v>0</v>
      </c>
    </row>
    <row r="8209" spans="1:7">
      <c r="A8209" s="4">
        <v>12</v>
      </c>
      <c r="B8209" s="4">
        <v>8</v>
      </c>
      <c r="C8209" s="4">
        <v>6</v>
      </c>
      <c r="D8209" s="4">
        <v>0</v>
      </c>
      <c r="E8209" s="4">
        <f t="shared" si="254"/>
        <v>0</v>
      </c>
      <c r="F8209" s="4">
        <v>0</v>
      </c>
      <c r="G8209" s="4">
        <f t="shared" si="255"/>
        <v>0</v>
      </c>
    </row>
    <row r="8210" spans="1:7">
      <c r="A8210" s="4">
        <v>12</v>
      </c>
      <c r="B8210" s="4">
        <v>8</v>
      </c>
      <c r="C8210" s="4">
        <v>7</v>
      </c>
      <c r="D8210" s="4">
        <v>0</v>
      </c>
      <c r="E8210" s="4">
        <f t="shared" si="254"/>
        <v>0</v>
      </c>
      <c r="F8210" s="4">
        <v>0</v>
      </c>
      <c r="G8210" s="4">
        <f t="shared" si="255"/>
        <v>0</v>
      </c>
    </row>
    <row r="8211" spans="1:7">
      <c r="A8211" s="4">
        <v>12</v>
      </c>
      <c r="B8211" s="4">
        <v>8</v>
      </c>
      <c r="C8211" s="4">
        <v>8</v>
      </c>
      <c r="D8211" s="4">
        <v>83.55</v>
      </c>
      <c r="E8211" s="4">
        <f t="shared" si="254"/>
        <v>8.3549999999999999E-2</v>
      </c>
      <c r="F8211" s="4">
        <v>39.880000000000003</v>
      </c>
      <c r="G8211" s="4">
        <f t="shared" si="255"/>
        <v>3.9880000000000006E-2</v>
      </c>
    </row>
    <row r="8212" spans="1:7">
      <c r="A8212" s="4">
        <v>12</v>
      </c>
      <c r="B8212" s="4">
        <v>8</v>
      </c>
      <c r="C8212" s="4">
        <v>9</v>
      </c>
      <c r="D8212" s="4">
        <v>276.19299999999998</v>
      </c>
      <c r="E8212" s="4">
        <f t="shared" ref="E8212:E8275" si="256">D8212/1000</f>
        <v>0.27619299999999997</v>
      </c>
      <c r="F8212" s="4">
        <v>58.158000000000001</v>
      </c>
      <c r="G8212" s="4">
        <f t="shared" ref="G8212:G8275" si="257">F8212/1000</f>
        <v>5.8158000000000001E-2</v>
      </c>
    </row>
    <row r="8213" spans="1:7">
      <c r="A8213" s="4">
        <v>12</v>
      </c>
      <c r="B8213" s="4">
        <v>8</v>
      </c>
      <c r="C8213" s="4">
        <v>10</v>
      </c>
      <c r="D8213" s="4">
        <v>338.90899999999999</v>
      </c>
      <c r="E8213" s="4">
        <f t="shared" si="256"/>
        <v>0.33890900000000002</v>
      </c>
      <c r="F8213" s="4">
        <v>138.37899999999999</v>
      </c>
      <c r="G8213" s="4">
        <f t="shared" si="257"/>
        <v>0.138379</v>
      </c>
    </row>
    <row r="8214" spans="1:7">
      <c r="A8214" s="4">
        <v>12</v>
      </c>
      <c r="B8214" s="4">
        <v>8</v>
      </c>
      <c r="C8214" s="4">
        <v>11</v>
      </c>
      <c r="D8214" s="4">
        <v>411.935</v>
      </c>
      <c r="E8214" s="4">
        <f t="shared" si="256"/>
        <v>0.411935</v>
      </c>
      <c r="F8214" s="4">
        <v>247.69399999999999</v>
      </c>
      <c r="G8214" s="4">
        <f t="shared" si="257"/>
        <v>0.247694</v>
      </c>
    </row>
    <row r="8215" spans="1:7">
      <c r="A8215" s="4">
        <v>12</v>
      </c>
      <c r="B8215" s="4">
        <v>8</v>
      </c>
      <c r="C8215" s="4">
        <v>12</v>
      </c>
      <c r="D8215" s="4">
        <v>266.25</v>
      </c>
      <c r="E8215" s="4">
        <f t="shared" si="256"/>
        <v>0.26624999999999999</v>
      </c>
      <c r="F8215" s="4">
        <v>192.35900000000001</v>
      </c>
      <c r="G8215" s="4">
        <f t="shared" si="257"/>
        <v>0.192359</v>
      </c>
    </row>
    <row r="8216" spans="1:7">
      <c r="A8216" s="4">
        <v>12</v>
      </c>
      <c r="B8216" s="4">
        <v>8</v>
      </c>
      <c r="C8216" s="4">
        <v>13</v>
      </c>
      <c r="D8216" s="4">
        <v>346.58699999999999</v>
      </c>
      <c r="E8216" s="4">
        <f t="shared" si="256"/>
        <v>0.34658699999999998</v>
      </c>
      <c r="F8216" s="4">
        <v>263.06599999999997</v>
      </c>
      <c r="G8216" s="4">
        <f t="shared" si="257"/>
        <v>0.26306599999999997</v>
      </c>
    </row>
    <row r="8217" spans="1:7">
      <c r="A8217" s="4">
        <v>12</v>
      </c>
      <c r="B8217" s="4">
        <v>8</v>
      </c>
      <c r="C8217" s="4">
        <v>14</v>
      </c>
      <c r="D8217" s="4">
        <v>306.45</v>
      </c>
      <c r="E8217" s="4">
        <f t="shared" si="256"/>
        <v>0.30645</v>
      </c>
      <c r="F8217" s="4">
        <v>266.21699999999998</v>
      </c>
      <c r="G8217" s="4">
        <f t="shared" si="257"/>
        <v>0.26621699999999998</v>
      </c>
    </row>
    <row r="8218" spans="1:7">
      <c r="A8218" s="4">
        <v>12</v>
      </c>
      <c r="B8218" s="4">
        <v>8</v>
      </c>
      <c r="C8218" s="4">
        <v>15</v>
      </c>
      <c r="D8218" s="4">
        <v>258.88099999999997</v>
      </c>
      <c r="E8218" s="4">
        <f t="shared" si="256"/>
        <v>0.25888099999999997</v>
      </c>
      <c r="F8218" s="4">
        <v>255.083</v>
      </c>
      <c r="G8218" s="4">
        <f t="shared" si="257"/>
        <v>0.255083</v>
      </c>
    </row>
    <row r="8219" spans="1:7">
      <c r="A8219" s="4">
        <v>12</v>
      </c>
      <c r="B8219" s="4">
        <v>8</v>
      </c>
      <c r="C8219" s="4">
        <v>16</v>
      </c>
      <c r="D8219" s="4">
        <v>65.661000000000001</v>
      </c>
      <c r="E8219" s="4">
        <f t="shared" si="256"/>
        <v>6.5660999999999997E-2</v>
      </c>
      <c r="F8219" s="4">
        <v>85.417000000000002</v>
      </c>
      <c r="G8219" s="4">
        <f t="shared" si="257"/>
        <v>8.5417000000000007E-2</v>
      </c>
    </row>
    <row r="8220" spans="1:7">
      <c r="A8220" s="4">
        <v>12</v>
      </c>
      <c r="B8220" s="4">
        <v>8</v>
      </c>
      <c r="C8220" s="4">
        <v>17</v>
      </c>
      <c r="D8220" s="4">
        <v>0</v>
      </c>
      <c r="E8220" s="4">
        <f t="shared" si="256"/>
        <v>0</v>
      </c>
      <c r="F8220" s="4">
        <v>0</v>
      </c>
      <c r="G8220" s="4">
        <f t="shared" si="257"/>
        <v>0</v>
      </c>
    </row>
    <row r="8221" spans="1:7">
      <c r="A8221" s="4">
        <v>12</v>
      </c>
      <c r="B8221" s="4">
        <v>8</v>
      </c>
      <c r="C8221" s="4">
        <v>18</v>
      </c>
      <c r="D8221" s="4">
        <v>0</v>
      </c>
      <c r="E8221" s="4">
        <f t="shared" si="256"/>
        <v>0</v>
      </c>
      <c r="F8221" s="4">
        <v>0</v>
      </c>
      <c r="G8221" s="4">
        <f t="shared" si="257"/>
        <v>0</v>
      </c>
    </row>
    <row r="8222" spans="1:7">
      <c r="A8222" s="4">
        <v>12</v>
      </c>
      <c r="B8222" s="4">
        <v>8</v>
      </c>
      <c r="C8222" s="4">
        <v>19</v>
      </c>
      <c r="D8222" s="4">
        <v>0</v>
      </c>
      <c r="E8222" s="4">
        <f t="shared" si="256"/>
        <v>0</v>
      </c>
      <c r="F8222" s="4">
        <v>0</v>
      </c>
      <c r="G8222" s="4">
        <f t="shared" si="257"/>
        <v>0</v>
      </c>
    </row>
    <row r="8223" spans="1:7">
      <c r="A8223" s="4">
        <v>12</v>
      </c>
      <c r="B8223" s="4">
        <v>8</v>
      </c>
      <c r="C8223" s="4">
        <v>20</v>
      </c>
      <c r="D8223" s="4">
        <v>0</v>
      </c>
      <c r="E8223" s="4">
        <f t="shared" si="256"/>
        <v>0</v>
      </c>
      <c r="F8223" s="4">
        <v>0</v>
      </c>
      <c r="G8223" s="4">
        <f t="shared" si="257"/>
        <v>0</v>
      </c>
    </row>
    <row r="8224" spans="1:7">
      <c r="A8224" s="4">
        <v>12</v>
      </c>
      <c r="B8224" s="4">
        <v>8</v>
      </c>
      <c r="C8224" s="4">
        <v>21</v>
      </c>
      <c r="D8224" s="4">
        <v>0</v>
      </c>
      <c r="E8224" s="4">
        <f t="shared" si="256"/>
        <v>0</v>
      </c>
      <c r="F8224" s="4">
        <v>0</v>
      </c>
      <c r="G8224" s="4">
        <f t="shared" si="257"/>
        <v>0</v>
      </c>
    </row>
    <row r="8225" spans="1:7">
      <c r="A8225" s="4">
        <v>12</v>
      </c>
      <c r="B8225" s="4">
        <v>8</v>
      </c>
      <c r="C8225" s="4">
        <v>22</v>
      </c>
      <c r="D8225" s="4">
        <v>0</v>
      </c>
      <c r="E8225" s="4">
        <f t="shared" si="256"/>
        <v>0</v>
      </c>
      <c r="F8225" s="4">
        <v>0</v>
      </c>
      <c r="G8225" s="4">
        <f t="shared" si="257"/>
        <v>0</v>
      </c>
    </row>
    <row r="8226" spans="1:7">
      <c r="A8226" s="4">
        <v>12</v>
      </c>
      <c r="B8226" s="4">
        <v>8</v>
      </c>
      <c r="C8226" s="4">
        <v>23</v>
      </c>
      <c r="D8226" s="4">
        <v>0</v>
      </c>
      <c r="E8226" s="4">
        <f t="shared" si="256"/>
        <v>0</v>
      </c>
      <c r="F8226" s="4">
        <v>0</v>
      </c>
      <c r="G8226" s="4">
        <f t="shared" si="257"/>
        <v>0</v>
      </c>
    </row>
    <row r="8227" spans="1:7">
      <c r="A8227" s="4">
        <v>12</v>
      </c>
      <c r="B8227" s="4">
        <v>9</v>
      </c>
      <c r="C8227" s="4">
        <v>0</v>
      </c>
      <c r="D8227" s="4">
        <v>0</v>
      </c>
      <c r="E8227" s="4">
        <f t="shared" si="256"/>
        <v>0</v>
      </c>
      <c r="F8227" s="4">
        <v>0</v>
      </c>
      <c r="G8227" s="4">
        <f t="shared" si="257"/>
        <v>0</v>
      </c>
    </row>
    <row r="8228" spans="1:7">
      <c r="A8228" s="4">
        <v>12</v>
      </c>
      <c r="B8228" s="4">
        <v>9</v>
      </c>
      <c r="C8228" s="4">
        <v>1</v>
      </c>
      <c r="D8228" s="4">
        <v>0</v>
      </c>
      <c r="E8228" s="4">
        <f t="shared" si="256"/>
        <v>0</v>
      </c>
      <c r="F8228" s="4">
        <v>0</v>
      </c>
      <c r="G8228" s="4">
        <f t="shared" si="257"/>
        <v>0</v>
      </c>
    </row>
    <row r="8229" spans="1:7">
      <c r="A8229" s="4">
        <v>12</v>
      </c>
      <c r="B8229" s="4">
        <v>9</v>
      </c>
      <c r="C8229" s="4">
        <v>2</v>
      </c>
      <c r="D8229" s="4">
        <v>0</v>
      </c>
      <c r="E8229" s="4">
        <f t="shared" si="256"/>
        <v>0</v>
      </c>
      <c r="F8229" s="4">
        <v>0</v>
      </c>
      <c r="G8229" s="4">
        <f t="shared" si="257"/>
        <v>0</v>
      </c>
    </row>
    <row r="8230" spans="1:7">
      <c r="A8230" s="4">
        <v>12</v>
      </c>
      <c r="B8230" s="4">
        <v>9</v>
      </c>
      <c r="C8230" s="4">
        <v>3</v>
      </c>
      <c r="D8230" s="4">
        <v>0</v>
      </c>
      <c r="E8230" s="4">
        <f t="shared" si="256"/>
        <v>0</v>
      </c>
      <c r="F8230" s="4">
        <v>0</v>
      </c>
      <c r="G8230" s="4">
        <f t="shared" si="257"/>
        <v>0</v>
      </c>
    </row>
    <row r="8231" spans="1:7">
      <c r="A8231" s="4">
        <v>12</v>
      </c>
      <c r="B8231" s="4">
        <v>9</v>
      </c>
      <c r="C8231" s="4">
        <v>4</v>
      </c>
      <c r="D8231" s="4">
        <v>0</v>
      </c>
      <c r="E8231" s="4">
        <f t="shared" si="256"/>
        <v>0</v>
      </c>
      <c r="F8231" s="4">
        <v>0</v>
      </c>
      <c r="G8231" s="4">
        <f t="shared" si="257"/>
        <v>0</v>
      </c>
    </row>
    <row r="8232" spans="1:7">
      <c r="A8232" s="4">
        <v>12</v>
      </c>
      <c r="B8232" s="4">
        <v>9</v>
      </c>
      <c r="C8232" s="4">
        <v>5</v>
      </c>
      <c r="D8232" s="4">
        <v>0</v>
      </c>
      <c r="E8232" s="4">
        <f t="shared" si="256"/>
        <v>0</v>
      </c>
      <c r="F8232" s="4">
        <v>0</v>
      </c>
      <c r="G8232" s="4">
        <f t="shared" si="257"/>
        <v>0</v>
      </c>
    </row>
    <row r="8233" spans="1:7">
      <c r="A8233" s="4">
        <v>12</v>
      </c>
      <c r="B8233" s="4">
        <v>9</v>
      </c>
      <c r="C8233" s="4">
        <v>6</v>
      </c>
      <c r="D8233" s="4">
        <v>0</v>
      </c>
      <c r="E8233" s="4">
        <f t="shared" si="256"/>
        <v>0</v>
      </c>
      <c r="F8233" s="4">
        <v>0</v>
      </c>
      <c r="G8233" s="4">
        <f t="shared" si="257"/>
        <v>0</v>
      </c>
    </row>
    <row r="8234" spans="1:7">
      <c r="A8234" s="4">
        <v>12</v>
      </c>
      <c r="B8234" s="4">
        <v>9</v>
      </c>
      <c r="C8234" s="4">
        <v>7</v>
      </c>
      <c r="D8234" s="4">
        <v>0</v>
      </c>
      <c r="E8234" s="4">
        <f t="shared" si="256"/>
        <v>0</v>
      </c>
      <c r="F8234" s="4">
        <v>0</v>
      </c>
      <c r="G8234" s="4">
        <f t="shared" si="257"/>
        <v>0</v>
      </c>
    </row>
    <row r="8235" spans="1:7">
      <c r="A8235" s="4">
        <v>12</v>
      </c>
      <c r="B8235" s="4">
        <v>9</v>
      </c>
      <c r="C8235" s="4">
        <v>8</v>
      </c>
      <c r="D8235" s="4">
        <v>84.287999999999997</v>
      </c>
      <c r="E8235" s="4">
        <f t="shared" si="256"/>
        <v>8.4288000000000002E-2</v>
      </c>
      <c r="F8235" s="4">
        <v>37.975999999999999</v>
      </c>
      <c r="G8235" s="4">
        <f t="shared" si="257"/>
        <v>3.7975999999999996E-2</v>
      </c>
    </row>
    <row r="8236" spans="1:7">
      <c r="A8236" s="4">
        <v>12</v>
      </c>
      <c r="B8236" s="4">
        <v>9</v>
      </c>
      <c r="C8236" s="4">
        <v>9</v>
      </c>
      <c r="D8236" s="4">
        <v>232.09800000000001</v>
      </c>
      <c r="E8236" s="4">
        <f t="shared" si="256"/>
        <v>0.23209800000000003</v>
      </c>
      <c r="F8236" s="4">
        <v>77.320999999999998</v>
      </c>
      <c r="G8236" s="4">
        <f t="shared" si="257"/>
        <v>7.7321000000000001E-2</v>
      </c>
    </row>
    <row r="8237" spans="1:7">
      <c r="A8237" s="4">
        <v>12</v>
      </c>
      <c r="B8237" s="4">
        <v>9</v>
      </c>
      <c r="C8237" s="4">
        <v>10</v>
      </c>
      <c r="D8237" s="4">
        <v>452.404</v>
      </c>
      <c r="E8237" s="4">
        <f t="shared" si="256"/>
        <v>0.45240399999999997</v>
      </c>
      <c r="F8237" s="4">
        <v>177.55600000000001</v>
      </c>
      <c r="G8237" s="4">
        <f t="shared" si="257"/>
        <v>0.17755600000000002</v>
      </c>
    </row>
    <row r="8238" spans="1:7">
      <c r="A8238" s="4">
        <v>12</v>
      </c>
      <c r="B8238" s="4">
        <v>9</v>
      </c>
      <c r="C8238" s="4">
        <v>11</v>
      </c>
      <c r="D8238" s="4">
        <v>484.24900000000002</v>
      </c>
      <c r="E8238" s="4">
        <f t="shared" si="256"/>
        <v>0.48424900000000004</v>
      </c>
      <c r="F8238" s="4">
        <v>239.73</v>
      </c>
      <c r="G8238" s="4">
        <f t="shared" si="257"/>
        <v>0.23973</v>
      </c>
    </row>
    <row r="8239" spans="1:7">
      <c r="A8239" s="4">
        <v>12</v>
      </c>
      <c r="B8239" s="4">
        <v>9</v>
      </c>
      <c r="C8239" s="4">
        <v>12</v>
      </c>
      <c r="D8239" s="4">
        <v>591.73099999999999</v>
      </c>
      <c r="E8239" s="4">
        <f t="shared" si="256"/>
        <v>0.59173100000000001</v>
      </c>
      <c r="F8239" s="4">
        <v>360.28</v>
      </c>
      <c r="G8239" s="4">
        <f t="shared" si="257"/>
        <v>0.36027999999999999</v>
      </c>
    </row>
    <row r="8240" spans="1:7">
      <c r="A8240" s="4">
        <v>12</v>
      </c>
      <c r="B8240" s="4">
        <v>9</v>
      </c>
      <c r="C8240" s="4">
        <v>13</v>
      </c>
      <c r="D8240" s="4">
        <v>540.94399999999996</v>
      </c>
      <c r="E8240" s="4">
        <f t="shared" si="256"/>
        <v>0.54094399999999998</v>
      </c>
      <c r="F8240" s="4">
        <v>388.00400000000002</v>
      </c>
      <c r="G8240" s="4">
        <f t="shared" si="257"/>
        <v>0.38800400000000002</v>
      </c>
    </row>
    <row r="8241" spans="1:7">
      <c r="A8241" s="4">
        <v>12</v>
      </c>
      <c r="B8241" s="4">
        <v>9</v>
      </c>
      <c r="C8241" s="4">
        <v>14</v>
      </c>
      <c r="D8241" s="4">
        <v>234.35499999999999</v>
      </c>
      <c r="E8241" s="4">
        <f t="shared" si="256"/>
        <v>0.23435499999999998</v>
      </c>
      <c r="F8241" s="4">
        <v>209.399</v>
      </c>
      <c r="G8241" s="4">
        <f t="shared" si="257"/>
        <v>0.209399</v>
      </c>
    </row>
    <row r="8242" spans="1:7">
      <c r="A8242" s="4">
        <v>12</v>
      </c>
      <c r="B8242" s="4">
        <v>9</v>
      </c>
      <c r="C8242" s="4">
        <v>15</v>
      </c>
      <c r="D8242" s="4">
        <v>84.075999999999993</v>
      </c>
      <c r="E8242" s="4">
        <f t="shared" si="256"/>
        <v>8.4075999999999998E-2</v>
      </c>
      <c r="F8242" s="4">
        <v>83.171000000000006</v>
      </c>
      <c r="G8242" s="4">
        <f t="shared" si="257"/>
        <v>8.3171000000000009E-2</v>
      </c>
    </row>
    <row r="8243" spans="1:7">
      <c r="A8243" s="4">
        <v>12</v>
      </c>
      <c r="B8243" s="4">
        <v>9</v>
      </c>
      <c r="C8243" s="4">
        <v>16</v>
      </c>
      <c r="D8243" s="4">
        <v>20.492999999999999</v>
      </c>
      <c r="E8243" s="4">
        <f t="shared" si="256"/>
        <v>2.0492999999999997E-2</v>
      </c>
      <c r="F8243" s="4">
        <v>22.527000000000001</v>
      </c>
      <c r="G8243" s="4">
        <f t="shared" si="257"/>
        <v>2.2527000000000002E-2</v>
      </c>
    </row>
    <row r="8244" spans="1:7">
      <c r="A8244" s="4">
        <v>12</v>
      </c>
      <c r="B8244" s="4">
        <v>9</v>
      </c>
      <c r="C8244" s="4">
        <v>17</v>
      </c>
      <c r="D8244" s="4">
        <v>0</v>
      </c>
      <c r="E8244" s="4">
        <f t="shared" si="256"/>
        <v>0</v>
      </c>
      <c r="F8244" s="4">
        <v>0</v>
      </c>
      <c r="G8244" s="4">
        <f t="shared" si="257"/>
        <v>0</v>
      </c>
    </row>
    <row r="8245" spans="1:7">
      <c r="A8245" s="4">
        <v>12</v>
      </c>
      <c r="B8245" s="4">
        <v>9</v>
      </c>
      <c r="C8245" s="4">
        <v>18</v>
      </c>
      <c r="D8245" s="4">
        <v>0</v>
      </c>
      <c r="E8245" s="4">
        <f t="shared" si="256"/>
        <v>0</v>
      </c>
      <c r="F8245" s="4">
        <v>0</v>
      </c>
      <c r="G8245" s="4">
        <f t="shared" si="257"/>
        <v>0</v>
      </c>
    </row>
    <row r="8246" spans="1:7">
      <c r="A8246" s="4">
        <v>12</v>
      </c>
      <c r="B8246" s="4">
        <v>9</v>
      </c>
      <c r="C8246" s="4">
        <v>19</v>
      </c>
      <c r="D8246" s="4">
        <v>0</v>
      </c>
      <c r="E8246" s="4">
        <f t="shared" si="256"/>
        <v>0</v>
      </c>
      <c r="F8246" s="4">
        <v>0</v>
      </c>
      <c r="G8246" s="4">
        <f t="shared" si="257"/>
        <v>0</v>
      </c>
    </row>
    <row r="8247" spans="1:7">
      <c r="A8247" s="4">
        <v>12</v>
      </c>
      <c r="B8247" s="4">
        <v>9</v>
      </c>
      <c r="C8247" s="4">
        <v>20</v>
      </c>
      <c r="D8247" s="4">
        <v>0</v>
      </c>
      <c r="E8247" s="4">
        <f t="shared" si="256"/>
        <v>0</v>
      </c>
      <c r="F8247" s="4">
        <v>0</v>
      </c>
      <c r="G8247" s="4">
        <f t="shared" si="257"/>
        <v>0</v>
      </c>
    </row>
    <row r="8248" spans="1:7">
      <c r="A8248" s="4">
        <v>12</v>
      </c>
      <c r="B8248" s="4">
        <v>9</v>
      </c>
      <c r="C8248" s="4">
        <v>21</v>
      </c>
      <c r="D8248" s="4">
        <v>0</v>
      </c>
      <c r="E8248" s="4">
        <f t="shared" si="256"/>
        <v>0</v>
      </c>
      <c r="F8248" s="4">
        <v>0</v>
      </c>
      <c r="G8248" s="4">
        <f t="shared" si="257"/>
        <v>0</v>
      </c>
    </row>
    <row r="8249" spans="1:7">
      <c r="A8249" s="4">
        <v>12</v>
      </c>
      <c r="B8249" s="4">
        <v>9</v>
      </c>
      <c r="C8249" s="4">
        <v>22</v>
      </c>
      <c r="D8249" s="4">
        <v>0</v>
      </c>
      <c r="E8249" s="4">
        <f t="shared" si="256"/>
        <v>0</v>
      </c>
      <c r="F8249" s="4">
        <v>0</v>
      </c>
      <c r="G8249" s="4">
        <f t="shared" si="257"/>
        <v>0</v>
      </c>
    </row>
    <row r="8250" spans="1:7">
      <c r="A8250" s="4">
        <v>12</v>
      </c>
      <c r="B8250" s="4">
        <v>9</v>
      </c>
      <c r="C8250" s="4">
        <v>23</v>
      </c>
      <c r="D8250" s="4">
        <v>0</v>
      </c>
      <c r="E8250" s="4">
        <f t="shared" si="256"/>
        <v>0</v>
      </c>
      <c r="F8250" s="4">
        <v>0</v>
      </c>
      <c r="G8250" s="4">
        <f t="shared" si="257"/>
        <v>0</v>
      </c>
    </row>
    <row r="8251" spans="1:7">
      <c r="A8251" s="4">
        <v>12</v>
      </c>
      <c r="B8251" s="4">
        <v>10</v>
      </c>
      <c r="C8251" s="4">
        <v>0</v>
      </c>
      <c r="D8251" s="4">
        <v>0</v>
      </c>
      <c r="E8251" s="4">
        <f t="shared" si="256"/>
        <v>0</v>
      </c>
      <c r="F8251" s="4">
        <v>0</v>
      </c>
      <c r="G8251" s="4">
        <f t="shared" si="257"/>
        <v>0</v>
      </c>
    </row>
    <row r="8252" spans="1:7">
      <c r="A8252" s="4">
        <v>12</v>
      </c>
      <c r="B8252" s="4">
        <v>10</v>
      </c>
      <c r="C8252" s="4">
        <v>1</v>
      </c>
      <c r="D8252" s="4">
        <v>0</v>
      </c>
      <c r="E8252" s="4">
        <f t="shared" si="256"/>
        <v>0</v>
      </c>
      <c r="F8252" s="4">
        <v>0</v>
      </c>
      <c r="G8252" s="4">
        <f t="shared" si="257"/>
        <v>0</v>
      </c>
    </row>
    <row r="8253" spans="1:7">
      <c r="A8253" s="4">
        <v>12</v>
      </c>
      <c r="B8253" s="4">
        <v>10</v>
      </c>
      <c r="C8253" s="4">
        <v>2</v>
      </c>
      <c r="D8253" s="4">
        <v>0</v>
      </c>
      <c r="E8253" s="4">
        <f t="shared" si="256"/>
        <v>0</v>
      </c>
      <c r="F8253" s="4">
        <v>0</v>
      </c>
      <c r="G8253" s="4">
        <f t="shared" si="257"/>
        <v>0</v>
      </c>
    </row>
    <row r="8254" spans="1:7">
      <c r="A8254" s="4">
        <v>12</v>
      </c>
      <c r="B8254" s="4">
        <v>10</v>
      </c>
      <c r="C8254" s="4">
        <v>3</v>
      </c>
      <c r="D8254" s="4">
        <v>0</v>
      </c>
      <c r="E8254" s="4">
        <f t="shared" si="256"/>
        <v>0</v>
      </c>
      <c r="F8254" s="4">
        <v>0</v>
      </c>
      <c r="G8254" s="4">
        <f t="shared" si="257"/>
        <v>0</v>
      </c>
    </row>
    <row r="8255" spans="1:7">
      <c r="A8255" s="4">
        <v>12</v>
      </c>
      <c r="B8255" s="4">
        <v>10</v>
      </c>
      <c r="C8255" s="4">
        <v>4</v>
      </c>
      <c r="D8255" s="4">
        <v>0</v>
      </c>
      <c r="E8255" s="4">
        <f t="shared" si="256"/>
        <v>0</v>
      </c>
      <c r="F8255" s="4">
        <v>0</v>
      </c>
      <c r="G8255" s="4">
        <f t="shared" si="257"/>
        <v>0</v>
      </c>
    </row>
    <row r="8256" spans="1:7">
      <c r="A8256" s="4">
        <v>12</v>
      </c>
      <c r="B8256" s="4">
        <v>10</v>
      </c>
      <c r="C8256" s="4">
        <v>5</v>
      </c>
      <c r="D8256" s="4">
        <v>0</v>
      </c>
      <c r="E8256" s="4">
        <f t="shared" si="256"/>
        <v>0</v>
      </c>
      <c r="F8256" s="4">
        <v>0</v>
      </c>
      <c r="G8256" s="4">
        <f t="shared" si="257"/>
        <v>0</v>
      </c>
    </row>
    <row r="8257" spans="1:7">
      <c r="A8257" s="4">
        <v>12</v>
      </c>
      <c r="B8257" s="4">
        <v>10</v>
      </c>
      <c r="C8257" s="4">
        <v>6</v>
      </c>
      <c r="D8257" s="4">
        <v>0</v>
      </c>
      <c r="E8257" s="4">
        <f t="shared" si="256"/>
        <v>0</v>
      </c>
      <c r="F8257" s="4">
        <v>0</v>
      </c>
      <c r="G8257" s="4">
        <f t="shared" si="257"/>
        <v>0</v>
      </c>
    </row>
    <row r="8258" spans="1:7">
      <c r="A8258" s="4">
        <v>12</v>
      </c>
      <c r="B8258" s="4">
        <v>10</v>
      </c>
      <c r="C8258" s="4">
        <v>7</v>
      </c>
      <c r="D8258" s="4">
        <v>0</v>
      </c>
      <c r="E8258" s="4">
        <f t="shared" si="256"/>
        <v>0</v>
      </c>
      <c r="F8258" s="4">
        <v>0</v>
      </c>
      <c r="G8258" s="4">
        <f t="shared" si="257"/>
        <v>0</v>
      </c>
    </row>
    <row r="8259" spans="1:7">
      <c r="A8259" s="4">
        <v>12</v>
      </c>
      <c r="B8259" s="4">
        <v>10</v>
      </c>
      <c r="C8259" s="4">
        <v>8</v>
      </c>
      <c r="D8259" s="4">
        <v>124.616</v>
      </c>
      <c r="E8259" s="4">
        <f t="shared" si="256"/>
        <v>0.124616</v>
      </c>
      <c r="F8259" s="4">
        <v>20.609000000000002</v>
      </c>
      <c r="G8259" s="4">
        <f t="shared" si="257"/>
        <v>2.0609000000000002E-2</v>
      </c>
    </row>
    <row r="8260" spans="1:7">
      <c r="A8260" s="4">
        <v>12</v>
      </c>
      <c r="B8260" s="4">
        <v>10</v>
      </c>
      <c r="C8260" s="4">
        <v>9</v>
      </c>
      <c r="D8260" s="4">
        <v>324.49099999999999</v>
      </c>
      <c r="E8260" s="4">
        <f t="shared" si="256"/>
        <v>0.32449099999999997</v>
      </c>
      <c r="F8260" s="4">
        <v>38.930999999999997</v>
      </c>
      <c r="G8260" s="4">
        <f t="shared" si="257"/>
        <v>3.8931E-2</v>
      </c>
    </row>
    <row r="8261" spans="1:7">
      <c r="A8261" s="4">
        <v>12</v>
      </c>
      <c r="B8261" s="4">
        <v>10</v>
      </c>
      <c r="C8261" s="4">
        <v>10</v>
      </c>
      <c r="D8261" s="4">
        <v>478.35300000000001</v>
      </c>
      <c r="E8261" s="4">
        <f t="shared" si="256"/>
        <v>0.47835300000000003</v>
      </c>
      <c r="F8261" s="4">
        <v>144.82499999999999</v>
      </c>
      <c r="G8261" s="4">
        <f t="shared" si="257"/>
        <v>0.14482499999999998</v>
      </c>
    </row>
    <row r="8262" spans="1:7">
      <c r="A8262" s="4">
        <v>12</v>
      </c>
      <c r="B8262" s="4">
        <v>10</v>
      </c>
      <c r="C8262" s="4">
        <v>11</v>
      </c>
      <c r="D8262" s="4">
        <v>566.14300000000003</v>
      </c>
      <c r="E8262" s="4">
        <f t="shared" si="256"/>
        <v>0.56614300000000006</v>
      </c>
      <c r="F8262" s="4">
        <v>270.74700000000001</v>
      </c>
      <c r="G8262" s="4">
        <f t="shared" si="257"/>
        <v>0.27074700000000002</v>
      </c>
    </row>
    <row r="8263" spans="1:7">
      <c r="A8263" s="4">
        <v>12</v>
      </c>
      <c r="B8263" s="4">
        <v>10</v>
      </c>
      <c r="C8263" s="4">
        <v>12</v>
      </c>
      <c r="D8263" s="4">
        <v>584.06500000000005</v>
      </c>
      <c r="E8263" s="4">
        <f t="shared" si="256"/>
        <v>0.58406500000000006</v>
      </c>
      <c r="F8263" s="4">
        <v>356.02699999999999</v>
      </c>
      <c r="G8263" s="4">
        <f t="shared" si="257"/>
        <v>0.35602699999999998</v>
      </c>
    </row>
    <row r="8264" spans="1:7">
      <c r="A8264" s="4">
        <v>12</v>
      </c>
      <c r="B8264" s="4">
        <v>10</v>
      </c>
      <c r="C8264" s="4">
        <v>13</v>
      </c>
      <c r="D8264" s="4">
        <v>535.62599999999998</v>
      </c>
      <c r="E8264" s="4">
        <f t="shared" si="256"/>
        <v>0.53562599999999994</v>
      </c>
      <c r="F8264" s="4">
        <v>384.18599999999998</v>
      </c>
      <c r="G8264" s="4">
        <f t="shared" si="257"/>
        <v>0.38418599999999997</v>
      </c>
    </row>
    <row r="8265" spans="1:7">
      <c r="A8265" s="4">
        <v>12</v>
      </c>
      <c r="B8265" s="4">
        <v>10</v>
      </c>
      <c r="C8265" s="4">
        <v>14</v>
      </c>
      <c r="D8265" s="4">
        <v>409.327</v>
      </c>
      <c r="E8265" s="4">
        <f t="shared" si="256"/>
        <v>0.409327</v>
      </c>
      <c r="F8265" s="4">
        <v>340.01600000000002</v>
      </c>
      <c r="G8265" s="4">
        <f t="shared" si="257"/>
        <v>0.34001600000000004</v>
      </c>
    </row>
    <row r="8266" spans="1:7">
      <c r="A8266" s="4">
        <v>12</v>
      </c>
      <c r="B8266" s="4">
        <v>10</v>
      </c>
      <c r="C8266" s="4">
        <v>15</v>
      </c>
      <c r="D8266" s="4">
        <v>226.542</v>
      </c>
      <c r="E8266" s="4">
        <f t="shared" si="256"/>
        <v>0.22654199999999999</v>
      </c>
      <c r="F8266" s="4">
        <v>222.596</v>
      </c>
      <c r="G8266" s="4">
        <f t="shared" si="257"/>
        <v>0.22259600000000002</v>
      </c>
    </row>
    <row r="8267" spans="1:7">
      <c r="A8267" s="4">
        <v>12</v>
      </c>
      <c r="B8267" s="4">
        <v>10</v>
      </c>
      <c r="C8267" s="4">
        <v>16</v>
      </c>
      <c r="D8267" s="4">
        <v>27.260999999999999</v>
      </c>
      <c r="E8267" s="4">
        <f t="shared" si="256"/>
        <v>2.7261000000000001E-2</v>
      </c>
      <c r="F8267" s="4">
        <v>29.9</v>
      </c>
      <c r="G8267" s="4">
        <f t="shared" si="257"/>
        <v>2.9899999999999999E-2</v>
      </c>
    </row>
    <row r="8268" spans="1:7">
      <c r="A8268" s="4">
        <v>12</v>
      </c>
      <c r="B8268" s="4">
        <v>10</v>
      </c>
      <c r="C8268" s="4">
        <v>17</v>
      </c>
      <c r="D8268" s="4">
        <v>0</v>
      </c>
      <c r="E8268" s="4">
        <f t="shared" si="256"/>
        <v>0</v>
      </c>
      <c r="F8268" s="4">
        <v>0</v>
      </c>
      <c r="G8268" s="4">
        <f t="shared" si="257"/>
        <v>0</v>
      </c>
    </row>
    <row r="8269" spans="1:7">
      <c r="A8269" s="4">
        <v>12</v>
      </c>
      <c r="B8269" s="4">
        <v>10</v>
      </c>
      <c r="C8269" s="4">
        <v>18</v>
      </c>
      <c r="D8269" s="4">
        <v>0</v>
      </c>
      <c r="E8269" s="4">
        <f t="shared" si="256"/>
        <v>0</v>
      </c>
      <c r="F8269" s="4">
        <v>0</v>
      </c>
      <c r="G8269" s="4">
        <f t="shared" si="257"/>
        <v>0</v>
      </c>
    </row>
    <row r="8270" spans="1:7">
      <c r="A8270" s="4">
        <v>12</v>
      </c>
      <c r="B8270" s="4">
        <v>10</v>
      </c>
      <c r="C8270" s="4">
        <v>19</v>
      </c>
      <c r="D8270" s="4">
        <v>0</v>
      </c>
      <c r="E8270" s="4">
        <f t="shared" si="256"/>
        <v>0</v>
      </c>
      <c r="F8270" s="4">
        <v>0</v>
      </c>
      <c r="G8270" s="4">
        <f t="shared" si="257"/>
        <v>0</v>
      </c>
    </row>
    <row r="8271" spans="1:7">
      <c r="A8271" s="4">
        <v>12</v>
      </c>
      <c r="B8271" s="4">
        <v>10</v>
      </c>
      <c r="C8271" s="4">
        <v>20</v>
      </c>
      <c r="D8271" s="4">
        <v>0</v>
      </c>
      <c r="E8271" s="4">
        <f t="shared" si="256"/>
        <v>0</v>
      </c>
      <c r="F8271" s="4">
        <v>0</v>
      </c>
      <c r="G8271" s="4">
        <f t="shared" si="257"/>
        <v>0</v>
      </c>
    </row>
    <row r="8272" spans="1:7">
      <c r="A8272" s="4">
        <v>12</v>
      </c>
      <c r="B8272" s="4">
        <v>10</v>
      </c>
      <c r="C8272" s="4">
        <v>21</v>
      </c>
      <c r="D8272" s="4">
        <v>0</v>
      </c>
      <c r="E8272" s="4">
        <f t="shared" si="256"/>
        <v>0</v>
      </c>
      <c r="F8272" s="4">
        <v>0</v>
      </c>
      <c r="G8272" s="4">
        <f t="shared" si="257"/>
        <v>0</v>
      </c>
    </row>
    <row r="8273" spans="1:7">
      <c r="A8273" s="4">
        <v>12</v>
      </c>
      <c r="B8273" s="4">
        <v>10</v>
      </c>
      <c r="C8273" s="4">
        <v>22</v>
      </c>
      <c r="D8273" s="4">
        <v>0</v>
      </c>
      <c r="E8273" s="4">
        <f t="shared" si="256"/>
        <v>0</v>
      </c>
      <c r="F8273" s="4">
        <v>0</v>
      </c>
      <c r="G8273" s="4">
        <f t="shared" si="257"/>
        <v>0</v>
      </c>
    </row>
    <row r="8274" spans="1:7">
      <c r="A8274" s="4">
        <v>12</v>
      </c>
      <c r="B8274" s="4">
        <v>10</v>
      </c>
      <c r="C8274" s="4">
        <v>23</v>
      </c>
      <c r="D8274" s="4">
        <v>0</v>
      </c>
      <c r="E8274" s="4">
        <f t="shared" si="256"/>
        <v>0</v>
      </c>
      <c r="F8274" s="4">
        <v>0</v>
      </c>
      <c r="G8274" s="4">
        <f t="shared" si="257"/>
        <v>0</v>
      </c>
    </row>
    <row r="8275" spans="1:7">
      <c r="A8275" s="4">
        <v>12</v>
      </c>
      <c r="B8275" s="4">
        <v>11</v>
      </c>
      <c r="C8275" s="4">
        <v>0</v>
      </c>
      <c r="D8275" s="4">
        <v>0</v>
      </c>
      <c r="E8275" s="4">
        <f t="shared" si="256"/>
        <v>0</v>
      </c>
      <c r="F8275" s="4">
        <v>0</v>
      </c>
      <c r="G8275" s="4">
        <f t="shared" si="257"/>
        <v>0</v>
      </c>
    </row>
    <row r="8276" spans="1:7">
      <c r="A8276" s="4">
        <v>12</v>
      </c>
      <c r="B8276" s="4">
        <v>11</v>
      </c>
      <c r="C8276" s="4">
        <v>1</v>
      </c>
      <c r="D8276" s="4">
        <v>0</v>
      </c>
      <c r="E8276" s="4">
        <f t="shared" ref="E8276:E8339" si="258">D8276/1000</f>
        <v>0</v>
      </c>
      <c r="F8276" s="4">
        <v>0</v>
      </c>
      <c r="G8276" s="4">
        <f t="shared" ref="G8276:G8339" si="259">F8276/1000</f>
        <v>0</v>
      </c>
    </row>
    <row r="8277" spans="1:7">
      <c r="A8277" s="4">
        <v>12</v>
      </c>
      <c r="B8277" s="4">
        <v>11</v>
      </c>
      <c r="C8277" s="4">
        <v>2</v>
      </c>
      <c r="D8277" s="4">
        <v>0</v>
      </c>
      <c r="E8277" s="4">
        <f t="shared" si="258"/>
        <v>0</v>
      </c>
      <c r="F8277" s="4">
        <v>0</v>
      </c>
      <c r="G8277" s="4">
        <f t="shared" si="259"/>
        <v>0</v>
      </c>
    </row>
    <row r="8278" spans="1:7">
      <c r="A8278" s="4">
        <v>12</v>
      </c>
      <c r="B8278" s="4">
        <v>11</v>
      </c>
      <c r="C8278" s="4">
        <v>3</v>
      </c>
      <c r="D8278" s="4">
        <v>0</v>
      </c>
      <c r="E8278" s="4">
        <f t="shared" si="258"/>
        <v>0</v>
      </c>
      <c r="F8278" s="4">
        <v>0</v>
      </c>
      <c r="G8278" s="4">
        <f t="shared" si="259"/>
        <v>0</v>
      </c>
    </row>
    <row r="8279" spans="1:7">
      <c r="A8279" s="4">
        <v>12</v>
      </c>
      <c r="B8279" s="4">
        <v>11</v>
      </c>
      <c r="C8279" s="4">
        <v>4</v>
      </c>
      <c r="D8279" s="4">
        <v>0</v>
      </c>
      <c r="E8279" s="4">
        <f t="shared" si="258"/>
        <v>0</v>
      </c>
      <c r="F8279" s="4">
        <v>0</v>
      </c>
      <c r="G8279" s="4">
        <f t="shared" si="259"/>
        <v>0</v>
      </c>
    </row>
    <row r="8280" spans="1:7">
      <c r="A8280" s="4">
        <v>12</v>
      </c>
      <c r="B8280" s="4">
        <v>11</v>
      </c>
      <c r="C8280" s="4">
        <v>5</v>
      </c>
      <c r="D8280" s="4">
        <v>0</v>
      </c>
      <c r="E8280" s="4">
        <f t="shared" si="258"/>
        <v>0</v>
      </c>
      <c r="F8280" s="4">
        <v>0</v>
      </c>
      <c r="G8280" s="4">
        <f t="shared" si="259"/>
        <v>0</v>
      </c>
    </row>
    <row r="8281" spans="1:7">
      <c r="A8281" s="4">
        <v>12</v>
      </c>
      <c r="B8281" s="4">
        <v>11</v>
      </c>
      <c r="C8281" s="4">
        <v>6</v>
      </c>
      <c r="D8281" s="4">
        <v>0</v>
      </c>
      <c r="E8281" s="4">
        <f t="shared" si="258"/>
        <v>0</v>
      </c>
      <c r="F8281" s="4">
        <v>0</v>
      </c>
      <c r="G8281" s="4">
        <f t="shared" si="259"/>
        <v>0</v>
      </c>
    </row>
    <row r="8282" spans="1:7">
      <c r="A8282" s="4">
        <v>12</v>
      </c>
      <c r="B8282" s="4">
        <v>11</v>
      </c>
      <c r="C8282" s="4">
        <v>7</v>
      </c>
      <c r="D8282" s="4">
        <v>0</v>
      </c>
      <c r="E8282" s="4">
        <f t="shared" si="258"/>
        <v>0</v>
      </c>
      <c r="F8282" s="4">
        <v>0</v>
      </c>
      <c r="G8282" s="4">
        <f t="shared" si="259"/>
        <v>0</v>
      </c>
    </row>
    <row r="8283" spans="1:7">
      <c r="A8283" s="4">
        <v>12</v>
      </c>
      <c r="B8283" s="4">
        <v>11</v>
      </c>
      <c r="C8283" s="4">
        <v>8</v>
      </c>
      <c r="D8283" s="4">
        <v>114.65900000000001</v>
      </c>
      <c r="E8283" s="4">
        <f t="shared" si="258"/>
        <v>0.11465900000000001</v>
      </c>
      <c r="F8283" s="4">
        <v>21.161000000000001</v>
      </c>
      <c r="G8283" s="4">
        <f t="shared" si="259"/>
        <v>2.1161000000000003E-2</v>
      </c>
    </row>
    <row r="8284" spans="1:7">
      <c r="A8284" s="4">
        <v>12</v>
      </c>
      <c r="B8284" s="4">
        <v>11</v>
      </c>
      <c r="C8284" s="4">
        <v>9</v>
      </c>
      <c r="D8284" s="4">
        <v>311.29000000000002</v>
      </c>
      <c r="E8284" s="4">
        <f t="shared" si="258"/>
        <v>0.31129000000000001</v>
      </c>
      <c r="F8284" s="4">
        <v>40.457999999999998</v>
      </c>
      <c r="G8284" s="4">
        <f t="shared" si="259"/>
        <v>4.0458000000000001E-2</v>
      </c>
    </row>
    <row r="8285" spans="1:7">
      <c r="A8285" s="4">
        <v>12</v>
      </c>
      <c r="B8285" s="4">
        <v>11</v>
      </c>
      <c r="C8285" s="4">
        <v>10</v>
      </c>
      <c r="D8285" s="4">
        <v>423.35500000000002</v>
      </c>
      <c r="E8285" s="4">
        <f t="shared" si="258"/>
        <v>0.42335500000000004</v>
      </c>
      <c r="F8285" s="4">
        <v>146.33000000000001</v>
      </c>
      <c r="G8285" s="4">
        <f t="shared" si="259"/>
        <v>0.14633000000000002</v>
      </c>
    </row>
    <row r="8286" spans="1:7">
      <c r="A8286" s="4">
        <v>12</v>
      </c>
      <c r="B8286" s="4">
        <v>11</v>
      </c>
      <c r="C8286" s="4">
        <v>11</v>
      </c>
      <c r="D8286" s="4">
        <v>234.67500000000001</v>
      </c>
      <c r="E8286" s="4">
        <f t="shared" si="258"/>
        <v>0.23467500000000002</v>
      </c>
      <c r="F8286" s="4">
        <v>147.12700000000001</v>
      </c>
      <c r="G8286" s="4">
        <f t="shared" si="259"/>
        <v>0.14712700000000001</v>
      </c>
    </row>
    <row r="8287" spans="1:7">
      <c r="A8287" s="4">
        <v>12</v>
      </c>
      <c r="B8287" s="4">
        <v>11</v>
      </c>
      <c r="C8287" s="4">
        <v>12</v>
      </c>
      <c r="D8287" s="4">
        <v>453.834</v>
      </c>
      <c r="E8287" s="4">
        <f t="shared" si="258"/>
        <v>0.45383400000000002</v>
      </c>
      <c r="F8287" s="4">
        <v>283.75599999999997</v>
      </c>
      <c r="G8287" s="4">
        <f t="shared" si="259"/>
        <v>0.28375599999999995</v>
      </c>
    </row>
    <row r="8288" spans="1:7">
      <c r="A8288" s="4">
        <v>12</v>
      </c>
      <c r="B8288" s="4">
        <v>11</v>
      </c>
      <c r="C8288" s="4">
        <v>13</v>
      </c>
      <c r="D8288" s="4">
        <v>496.09300000000002</v>
      </c>
      <c r="E8288" s="4">
        <f t="shared" si="258"/>
        <v>0.49609300000000001</v>
      </c>
      <c r="F8288" s="4">
        <v>355.976</v>
      </c>
      <c r="G8288" s="4">
        <f t="shared" si="259"/>
        <v>0.35597600000000001</v>
      </c>
    </row>
    <row r="8289" spans="1:7">
      <c r="A8289" s="4">
        <v>12</v>
      </c>
      <c r="B8289" s="4">
        <v>11</v>
      </c>
      <c r="C8289" s="4">
        <v>14</v>
      </c>
      <c r="D8289" s="4">
        <v>375.322</v>
      </c>
      <c r="E8289" s="4">
        <f t="shared" si="258"/>
        <v>0.37532199999999999</v>
      </c>
      <c r="F8289" s="4">
        <v>310.21800000000002</v>
      </c>
      <c r="G8289" s="4">
        <f t="shared" si="259"/>
        <v>0.31021799999999999</v>
      </c>
    </row>
    <row r="8290" spans="1:7">
      <c r="A8290" s="4">
        <v>12</v>
      </c>
      <c r="B8290" s="4">
        <v>11</v>
      </c>
      <c r="C8290" s="4">
        <v>15</v>
      </c>
      <c r="D8290" s="4">
        <v>173.40799999999999</v>
      </c>
      <c r="E8290" s="4">
        <f t="shared" si="258"/>
        <v>0.17340799999999998</v>
      </c>
      <c r="F8290" s="4">
        <v>169.87</v>
      </c>
      <c r="G8290" s="4">
        <f t="shared" si="259"/>
        <v>0.16986999999999999</v>
      </c>
    </row>
    <row r="8291" spans="1:7">
      <c r="A8291" s="4">
        <v>12</v>
      </c>
      <c r="B8291" s="4">
        <v>11</v>
      </c>
      <c r="C8291" s="4">
        <v>16</v>
      </c>
      <c r="D8291" s="4">
        <v>57.697000000000003</v>
      </c>
      <c r="E8291" s="4">
        <f t="shared" si="258"/>
        <v>5.7697000000000005E-2</v>
      </c>
      <c r="F8291" s="4">
        <v>74.251999999999995</v>
      </c>
      <c r="G8291" s="4">
        <f t="shared" si="259"/>
        <v>7.4251999999999999E-2</v>
      </c>
    </row>
    <row r="8292" spans="1:7">
      <c r="A8292" s="4">
        <v>12</v>
      </c>
      <c r="B8292" s="4">
        <v>11</v>
      </c>
      <c r="C8292" s="4">
        <v>17</v>
      </c>
      <c r="D8292" s="4">
        <v>0</v>
      </c>
      <c r="E8292" s="4">
        <f t="shared" si="258"/>
        <v>0</v>
      </c>
      <c r="F8292" s="4">
        <v>0</v>
      </c>
      <c r="G8292" s="4">
        <f t="shared" si="259"/>
        <v>0</v>
      </c>
    </row>
    <row r="8293" spans="1:7">
      <c r="A8293" s="4">
        <v>12</v>
      </c>
      <c r="B8293" s="4">
        <v>11</v>
      </c>
      <c r="C8293" s="4">
        <v>18</v>
      </c>
      <c r="D8293" s="4">
        <v>0</v>
      </c>
      <c r="E8293" s="4">
        <f t="shared" si="258"/>
        <v>0</v>
      </c>
      <c r="F8293" s="4">
        <v>0</v>
      </c>
      <c r="G8293" s="4">
        <f t="shared" si="259"/>
        <v>0</v>
      </c>
    </row>
    <row r="8294" spans="1:7">
      <c r="A8294" s="4">
        <v>12</v>
      </c>
      <c r="B8294" s="4">
        <v>11</v>
      </c>
      <c r="C8294" s="4">
        <v>19</v>
      </c>
      <c r="D8294" s="4">
        <v>0</v>
      </c>
      <c r="E8294" s="4">
        <f t="shared" si="258"/>
        <v>0</v>
      </c>
      <c r="F8294" s="4">
        <v>0</v>
      </c>
      <c r="G8294" s="4">
        <f t="shared" si="259"/>
        <v>0</v>
      </c>
    </row>
    <row r="8295" spans="1:7">
      <c r="A8295" s="4">
        <v>12</v>
      </c>
      <c r="B8295" s="4">
        <v>11</v>
      </c>
      <c r="C8295" s="4">
        <v>20</v>
      </c>
      <c r="D8295" s="4">
        <v>0</v>
      </c>
      <c r="E8295" s="4">
        <f t="shared" si="258"/>
        <v>0</v>
      </c>
      <c r="F8295" s="4">
        <v>0</v>
      </c>
      <c r="G8295" s="4">
        <f t="shared" si="259"/>
        <v>0</v>
      </c>
    </row>
    <row r="8296" spans="1:7">
      <c r="A8296" s="4">
        <v>12</v>
      </c>
      <c r="B8296" s="4">
        <v>11</v>
      </c>
      <c r="C8296" s="4">
        <v>21</v>
      </c>
      <c r="D8296" s="4">
        <v>0</v>
      </c>
      <c r="E8296" s="4">
        <f t="shared" si="258"/>
        <v>0</v>
      </c>
      <c r="F8296" s="4">
        <v>0</v>
      </c>
      <c r="G8296" s="4">
        <f t="shared" si="259"/>
        <v>0</v>
      </c>
    </row>
    <row r="8297" spans="1:7">
      <c r="A8297" s="4">
        <v>12</v>
      </c>
      <c r="B8297" s="4">
        <v>11</v>
      </c>
      <c r="C8297" s="4">
        <v>22</v>
      </c>
      <c r="D8297" s="4">
        <v>0</v>
      </c>
      <c r="E8297" s="4">
        <f t="shared" si="258"/>
        <v>0</v>
      </c>
      <c r="F8297" s="4">
        <v>0</v>
      </c>
      <c r="G8297" s="4">
        <f t="shared" si="259"/>
        <v>0</v>
      </c>
    </row>
    <row r="8298" spans="1:7">
      <c r="A8298" s="4">
        <v>12</v>
      </c>
      <c r="B8298" s="4">
        <v>11</v>
      </c>
      <c r="C8298" s="4">
        <v>23</v>
      </c>
      <c r="D8298" s="4">
        <v>0</v>
      </c>
      <c r="E8298" s="4">
        <f t="shared" si="258"/>
        <v>0</v>
      </c>
      <c r="F8298" s="4">
        <v>0</v>
      </c>
      <c r="G8298" s="4">
        <f t="shared" si="259"/>
        <v>0</v>
      </c>
    </row>
    <row r="8299" spans="1:7">
      <c r="A8299" s="4">
        <v>12</v>
      </c>
      <c r="B8299" s="4">
        <v>12</v>
      </c>
      <c r="C8299" s="4">
        <v>0</v>
      </c>
      <c r="D8299" s="4">
        <v>0</v>
      </c>
      <c r="E8299" s="4">
        <f t="shared" si="258"/>
        <v>0</v>
      </c>
      <c r="F8299" s="4">
        <v>0</v>
      </c>
      <c r="G8299" s="4">
        <f t="shared" si="259"/>
        <v>0</v>
      </c>
    </row>
    <row r="8300" spans="1:7">
      <c r="A8300" s="4">
        <v>12</v>
      </c>
      <c r="B8300" s="4">
        <v>12</v>
      </c>
      <c r="C8300" s="4">
        <v>1</v>
      </c>
      <c r="D8300" s="4">
        <v>0</v>
      </c>
      <c r="E8300" s="4">
        <f t="shared" si="258"/>
        <v>0</v>
      </c>
      <c r="F8300" s="4">
        <v>0</v>
      </c>
      <c r="G8300" s="4">
        <f t="shared" si="259"/>
        <v>0</v>
      </c>
    </row>
    <row r="8301" spans="1:7">
      <c r="A8301" s="4">
        <v>12</v>
      </c>
      <c r="B8301" s="4">
        <v>12</v>
      </c>
      <c r="C8301" s="4">
        <v>2</v>
      </c>
      <c r="D8301" s="4">
        <v>0</v>
      </c>
      <c r="E8301" s="4">
        <f t="shared" si="258"/>
        <v>0</v>
      </c>
      <c r="F8301" s="4">
        <v>0</v>
      </c>
      <c r="G8301" s="4">
        <f t="shared" si="259"/>
        <v>0</v>
      </c>
    </row>
    <row r="8302" spans="1:7">
      <c r="A8302" s="4">
        <v>12</v>
      </c>
      <c r="B8302" s="4">
        <v>12</v>
      </c>
      <c r="C8302" s="4">
        <v>3</v>
      </c>
      <c r="D8302" s="4">
        <v>0</v>
      </c>
      <c r="E8302" s="4">
        <f t="shared" si="258"/>
        <v>0</v>
      </c>
      <c r="F8302" s="4">
        <v>0</v>
      </c>
      <c r="G8302" s="4">
        <f t="shared" si="259"/>
        <v>0</v>
      </c>
    </row>
    <row r="8303" spans="1:7">
      <c r="A8303" s="4">
        <v>12</v>
      </c>
      <c r="B8303" s="4">
        <v>12</v>
      </c>
      <c r="C8303" s="4">
        <v>4</v>
      </c>
      <c r="D8303" s="4">
        <v>0</v>
      </c>
      <c r="E8303" s="4">
        <f t="shared" si="258"/>
        <v>0</v>
      </c>
      <c r="F8303" s="4">
        <v>0</v>
      </c>
      <c r="G8303" s="4">
        <f t="shared" si="259"/>
        <v>0</v>
      </c>
    </row>
    <row r="8304" spans="1:7">
      <c r="A8304" s="4">
        <v>12</v>
      </c>
      <c r="B8304" s="4">
        <v>12</v>
      </c>
      <c r="C8304" s="4">
        <v>5</v>
      </c>
      <c r="D8304" s="4">
        <v>0</v>
      </c>
      <c r="E8304" s="4">
        <f t="shared" si="258"/>
        <v>0</v>
      </c>
      <c r="F8304" s="4">
        <v>0</v>
      </c>
      <c r="G8304" s="4">
        <f t="shared" si="259"/>
        <v>0</v>
      </c>
    </row>
    <row r="8305" spans="1:7">
      <c r="A8305" s="4">
        <v>12</v>
      </c>
      <c r="B8305" s="4">
        <v>12</v>
      </c>
      <c r="C8305" s="4">
        <v>6</v>
      </c>
      <c r="D8305" s="4">
        <v>0</v>
      </c>
      <c r="E8305" s="4">
        <f t="shared" si="258"/>
        <v>0</v>
      </c>
      <c r="F8305" s="4">
        <v>0</v>
      </c>
      <c r="G8305" s="4">
        <f t="shared" si="259"/>
        <v>0</v>
      </c>
    </row>
    <row r="8306" spans="1:7">
      <c r="A8306" s="4">
        <v>12</v>
      </c>
      <c r="B8306" s="4">
        <v>12</v>
      </c>
      <c r="C8306" s="4">
        <v>7</v>
      </c>
      <c r="D8306" s="4">
        <v>0</v>
      </c>
      <c r="E8306" s="4">
        <f t="shared" si="258"/>
        <v>0</v>
      </c>
      <c r="F8306" s="4">
        <v>0</v>
      </c>
      <c r="G8306" s="4">
        <f t="shared" si="259"/>
        <v>0</v>
      </c>
    </row>
    <row r="8307" spans="1:7">
      <c r="A8307" s="4">
        <v>12</v>
      </c>
      <c r="B8307" s="4">
        <v>12</v>
      </c>
      <c r="C8307" s="4">
        <v>8</v>
      </c>
      <c r="D8307" s="4">
        <v>17.872</v>
      </c>
      <c r="E8307" s="4">
        <f t="shared" si="258"/>
        <v>1.7871999999999999E-2</v>
      </c>
      <c r="F8307" s="4">
        <v>17.872</v>
      </c>
      <c r="G8307" s="4">
        <f t="shared" si="259"/>
        <v>1.7871999999999999E-2</v>
      </c>
    </row>
    <row r="8308" spans="1:7">
      <c r="A8308" s="4">
        <v>12</v>
      </c>
      <c r="B8308" s="4">
        <v>12</v>
      </c>
      <c r="C8308" s="4">
        <v>9</v>
      </c>
      <c r="D8308" s="4">
        <v>59.322000000000003</v>
      </c>
      <c r="E8308" s="4">
        <f t="shared" si="258"/>
        <v>5.9322E-2</v>
      </c>
      <c r="F8308" s="4">
        <v>55.939</v>
      </c>
      <c r="G8308" s="4">
        <f t="shared" si="259"/>
        <v>5.5939000000000003E-2</v>
      </c>
    </row>
    <row r="8309" spans="1:7">
      <c r="A8309" s="4">
        <v>12</v>
      </c>
      <c r="B8309" s="4">
        <v>12</v>
      </c>
      <c r="C8309" s="4">
        <v>10</v>
      </c>
      <c r="D8309" s="4">
        <v>76.811000000000007</v>
      </c>
      <c r="E8309" s="4">
        <f t="shared" si="258"/>
        <v>7.6811000000000004E-2</v>
      </c>
      <c r="F8309" s="4">
        <v>74.302999999999997</v>
      </c>
      <c r="G8309" s="4">
        <f t="shared" si="259"/>
        <v>7.4302999999999994E-2</v>
      </c>
    </row>
    <row r="8310" spans="1:7">
      <c r="A8310" s="4">
        <v>12</v>
      </c>
      <c r="B8310" s="4">
        <v>12</v>
      </c>
      <c r="C8310" s="4">
        <v>11</v>
      </c>
      <c r="D8310" s="4">
        <v>285.26</v>
      </c>
      <c r="E8310" s="4">
        <f t="shared" si="258"/>
        <v>0.28526000000000001</v>
      </c>
      <c r="F8310" s="4">
        <v>199.304</v>
      </c>
      <c r="G8310" s="4">
        <f t="shared" si="259"/>
        <v>0.19930400000000001</v>
      </c>
    </row>
    <row r="8311" spans="1:7">
      <c r="A8311" s="4">
        <v>12</v>
      </c>
      <c r="B8311" s="4">
        <v>12</v>
      </c>
      <c r="C8311" s="4">
        <v>12</v>
      </c>
      <c r="D8311" s="4">
        <v>504.77600000000001</v>
      </c>
      <c r="E8311" s="4">
        <f t="shared" si="258"/>
        <v>0.504776</v>
      </c>
      <c r="F8311" s="4">
        <v>316.44900000000001</v>
      </c>
      <c r="G8311" s="4">
        <f t="shared" si="259"/>
        <v>0.31644900000000004</v>
      </c>
    </row>
    <row r="8312" spans="1:7">
      <c r="A8312" s="4">
        <v>12</v>
      </c>
      <c r="B8312" s="4">
        <v>12</v>
      </c>
      <c r="C8312" s="4">
        <v>13</v>
      </c>
      <c r="D8312" s="4">
        <v>504.012</v>
      </c>
      <c r="E8312" s="4">
        <f t="shared" si="258"/>
        <v>0.50401200000000002</v>
      </c>
      <c r="F8312" s="4">
        <v>369.21899999999999</v>
      </c>
      <c r="G8312" s="4">
        <f t="shared" si="259"/>
        <v>0.36921900000000002</v>
      </c>
    </row>
    <row r="8313" spans="1:7">
      <c r="A8313" s="4">
        <v>12</v>
      </c>
      <c r="B8313" s="4">
        <v>12</v>
      </c>
      <c r="C8313" s="4">
        <v>14</v>
      </c>
      <c r="D8313" s="4">
        <v>421.71300000000002</v>
      </c>
      <c r="E8313" s="4">
        <f t="shared" si="258"/>
        <v>0.421713</v>
      </c>
      <c r="F8313" s="4">
        <v>344.75799999999998</v>
      </c>
      <c r="G8313" s="4">
        <f t="shared" si="259"/>
        <v>0.34475800000000001</v>
      </c>
    </row>
    <row r="8314" spans="1:7">
      <c r="A8314" s="4">
        <v>12</v>
      </c>
      <c r="B8314" s="4">
        <v>12</v>
      </c>
      <c r="C8314" s="4">
        <v>15</v>
      </c>
      <c r="D8314" s="4">
        <v>237.29400000000001</v>
      </c>
      <c r="E8314" s="4">
        <f t="shared" si="258"/>
        <v>0.237294</v>
      </c>
      <c r="F8314" s="4">
        <v>231.28800000000001</v>
      </c>
      <c r="G8314" s="4">
        <f t="shared" si="259"/>
        <v>0.23128800000000002</v>
      </c>
    </row>
    <row r="8315" spans="1:7">
      <c r="A8315" s="4">
        <v>12</v>
      </c>
      <c r="B8315" s="4">
        <v>12</v>
      </c>
      <c r="C8315" s="4">
        <v>16</v>
      </c>
      <c r="D8315" s="4">
        <v>36.472000000000001</v>
      </c>
      <c r="E8315" s="4">
        <f t="shared" si="258"/>
        <v>3.6472000000000004E-2</v>
      </c>
      <c r="F8315" s="4">
        <v>41.195999999999998</v>
      </c>
      <c r="G8315" s="4">
        <f t="shared" si="259"/>
        <v>4.1195999999999997E-2</v>
      </c>
    </row>
    <row r="8316" spans="1:7">
      <c r="A8316" s="4">
        <v>12</v>
      </c>
      <c r="B8316" s="4">
        <v>12</v>
      </c>
      <c r="C8316" s="4">
        <v>17</v>
      </c>
      <c r="D8316" s="4">
        <v>0</v>
      </c>
      <c r="E8316" s="4">
        <f t="shared" si="258"/>
        <v>0</v>
      </c>
      <c r="F8316" s="4">
        <v>0</v>
      </c>
      <c r="G8316" s="4">
        <f t="shared" si="259"/>
        <v>0</v>
      </c>
    </row>
    <row r="8317" spans="1:7">
      <c r="A8317" s="4">
        <v>12</v>
      </c>
      <c r="B8317" s="4">
        <v>12</v>
      </c>
      <c r="C8317" s="4">
        <v>18</v>
      </c>
      <c r="D8317" s="4">
        <v>0</v>
      </c>
      <c r="E8317" s="4">
        <f t="shared" si="258"/>
        <v>0</v>
      </c>
      <c r="F8317" s="4">
        <v>0</v>
      </c>
      <c r="G8317" s="4">
        <f t="shared" si="259"/>
        <v>0</v>
      </c>
    </row>
    <row r="8318" spans="1:7">
      <c r="A8318" s="4">
        <v>12</v>
      </c>
      <c r="B8318" s="4">
        <v>12</v>
      </c>
      <c r="C8318" s="4">
        <v>19</v>
      </c>
      <c r="D8318" s="4">
        <v>0</v>
      </c>
      <c r="E8318" s="4">
        <f t="shared" si="258"/>
        <v>0</v>
      </c>
      <c r="F8318" s="4">
        <v>0</v>
      </c>
      <c r="G8318" s="4">
        <f t="shared" si="259"/>
        <v>0</v>
      </c>
    </row>
    <row r="8319" spans="1:7">
      <c r="A8319" s="4">
        <v>12</v>
      </c>
      <c r="B8319" s="4">
        <v>12</v>
      </c>
      <c r="C8319" s="4">
        <v>20</v>
      </c>
      <c r="D8319" s="4">
        <v>0</v>
      </c>
      <c r="E8319" s="4">
        <f t="shared" si="258"/>
        <v>0</v>
      </c>
      <c r="F8319" s="4">
        <v>0</v>
      </c>
      <c r="G8319" s="4">
        <f t="shared" si="259"/>
        <v>0</v>
      </c>
    </row>
    <row r="8320" spans="1:7">
      <c r="A8320" s="4">
        <v>12</v>
      </c>
      <c r="B8320" s="4">
        <v>12</v>
      </c>
      <c r="C8320" s="4">
        <v>21</v>
      </c>
      <c r="D8320" s="4">
        <v>0</v>
      </c>
      <c r="E8320" s="4">
        <f t="shared" si="258"/>
        <v>0</v>
      </c>
      <c r="F8320" s="4">
        <v>0</v>
      </c>
      <c r="G8320" s="4">
        <f t="shared" si="259"/>
        <v>0</v>
      </c>
    </row>
    <row r="8321" spans="1:7">
      <c r="A8321" s="4">
        <v>12</v>
      </c>
      <c r="B8321" s="4">
        <v>12</v>
      </c>
      <c r="C8321" s="4">
        <v>22</v>
      </c>
      <c r="D8321" s="4">
        <v>0</v>
      </c>
      <c r="E8321" s="4">
        <f t="shared" si="258"/>
        <v>0</v>
      </c>
      <c r="F8321" s="4">
        <v>0</v>
      </c>
      <c r="G8321" s="4">
        <f t="shared" si="259"/>
        <v>0</v>
      </c>
    </row>
    <row r="8322" spans="1:7">
      <c r="A8322" s="4">
        <v>12</v>
      </c>
      <c r="B8322" s="4">
        <v>12</v>
      </c>
      <c r="C8322" s="4">
        <v>23</v>
      </c>
      <c r="D8322" s="4">
        <v>0</v>
      </c>
      <c r="E8322" s="4">
        <f t="shared" si="258"/>
        <v>0</v>
      </c>
      <c r="F8322" s="4">
        <v>0</v>
      </c>
      <c r="G8322" s="4">
        <f t="shared" si="259"/>
        <v>0</v>
      </c>
    </row>
    <row r="8323" spans="1:7">
      <c r="A8323" s="4">
        <v>12</v>
      </c>
      <c r="B8323" s="4">
        <v>13</v>
      </c>
      <c r="C8323" s="4">
        <v>0</v>
      </c>
      <c r="D8323" s="4">
        <v>0</v>
      </c>
      <c r="E8323" s="4">
        <f t="shared" si="258"/>
        <v>0</v>
      </c>
      <c r="F8323" s="4">
        <v>0</v>
      </c>
      <c r="G8323" s="4">
        <f t="shared" si="259"/>
        <v>0</v>
      </c>
    </row>
    <row r="8324" spans="1:7">
      <c r="A8324" s="4">
        <v>12</v>
      </c>
      <c r="B8324" s="4">
        <v>13</v>
      </c>
      <c r="C8324" s="4">
        <v>1</v>
      </c>
      <c r="D8324" s="4">
        <v>0</v>
      </c>
      <c r="E8324" s="4">
        <f t="shared" si="258"/>
        <v>0</v>
      </c>
      <c r="F8324" s="4">
        <v>0</v>
      </c>
      <c r="G8324" s="4">
        <f t="shared" si="259"/>
        <v>0</v>
      </c>
    </row>
    <row r="8325" spans="1:7">
      <c r="A8325" s="4">
        <v>12</v>
      </c>
      <c r="B8325" s="4">
        <v>13</v>
      </c>
      <c r="C8325" s="4">
        <v>2</v>
      </c>
      <c r="D8325" s="4">
        <v>0</v>
      </c>
      <c r="E8325" s="4">
        <f t="shared" si="258"/>
        <v>0</v>
      </c>
      <c r="F8325" s="4">
        <v>0</v>
      </c>
      <c r="G8325" s="4">
        <f t="shared" si="259"/>
        <v>0</v>
      </c>
    </row>
    <row r="8326" spans="1:7">
      <c r="A8326" s="4">
        <v>12</v>
      </c>
      <c r="B8326" s="4">
        <v>13</v>
      </c>
      <c r="C8326" s="4">
        <v>3</v>
      </c>
      <c r="D8326" s="4">
        <v>0</v>
      </c>
      <c r="E8326" s="4">
        <f t="shared" si="258"/>
        <v>0</v>
      </c>
      <c r="F8326" s="4">
        <v>0</v>
      </c>
      <c r="G8326" s="4">
        <f t="shared" si="259"/>
        <v>0</v>
      </c>
    </row>
    <row r="8327" spans="1:7">
      <c r="A8327" s="4">
        <v>12</v>
      </c>
      <c r="B8327" s="4">
        <v>13</v>
      </c>
      <c r="C8327" s="4">
        <v>4</v>
      </c>
      <c r="D8327" s="4">
        <v>0</v>
      </c>
      <c r="E8327" s="4">
        <f t="shared" si="258"/>
        <v>0</v>
      </c>
      <c r="F8327" s="4">
        <v>0</v>
      </c>
      <c r="G8327" s="4">
        <f t="shared" si="259"/>
        <v>0</v>
      </c>
    </row>
    <row r="8328" spans="1:7">
      <c r="A8328" s="4">
        <v>12</v>
      </c>
      <c r="B8328" s="4">
        <v>13</v>
      </c>
      <c r="C8328" s="4">
        <v>5</v>
      </c>
      <c r="D8328" s="4">
        <v>0</v>
      </c>
      <c r="E8328" s="4">
        <f t="shared" si="258"/>
        <v>0</v>
      </c>
      <c r="F8328" s="4">
        <v>0</v>
      </c>
      <c r="G8328" s="4">
        <f t="shared" si="259"/>
        <v>0</v>
      </c>
    </row>
    <row r="8329" spans="1:7">
      <c r="A8329" s="4">
        <v>12</v>
      </c>
      <c r="B8329" s="4">
        <v>13</v>
      </c>
      <c r="C8329" s="4">
        <v>6</v>
      </c>
      <c r="D8329" s="4">
        <v>0</v>
      </c>
      <c r="E8329" s="4">
        <f t="shared" si="258"/>
        <v>0</v>
      </c>
      <c r="F8329" s="4">
        <v>0</v>
      </c>
      <c r="G8329" s="4">
        <f t="shared" si="259"/>
        <v>0</v>
      </c>
    </row>
    <row r="8330" spans="1:7">
      <c r="A8330" s="4">
        <v>12</v>
      </c>
      <c r="B8330" s="4">
        <v>13</v>
      </c>
      <c r="C8330" s="4">
        <v>7</v>
      </c>
      <c r="D8330" s="4">
        <v>0</v>
      </c>
      <c r="E8330" s="4">
        <f t="shared" si="258"/>
        <v>0</v>
      </c>
      <c r="F8330" s="4">
        <v>0</v>
      </c>
      <c r="G8330" s="4">
        <f t="shared" si="259"/>
        <v>0</v>
      </c>
    </row>
    <row r="8331" spans="1:7">
      <c r="A8331" s="4">
        <v>12</v>
      </c>
      <c r="B8331" s="4">
        <v>13</v>
      </c>
      <c r="C8331" s="4">
        <v>8</v>
      </c>
      <c r="D8331" s="4">
        <v>12.613</v>
      </c>
      <c r="E8331" s="4">
        <f t="shared" si="258"/>
        <v>1.2612999999999999E-2</v>
      </c>
      <c r="F8331" s="4">
        <v>12.613</v>
      </c>
      <c r="G8331" s="4">
        <f t="shared" si="259"/>
        <v>1.2612999999999999E-2</v>
      </c>
    </row>
    <row r="8332" spans="1:7">
      <c r="A8332" s="4">
        <v>12</v>
      </c>
      <c r="B8332" s="4">
        <v>13</v>
      </c>
      <c r="C8332" s="4">
        <v>9</v>
      </c>
      <c r="D8332" s="4">
        <v>27.861000000000001</v>
      </c>
      <c r="E8332" s="4">
        <f t="shared" si="258"/>
        <v>2.7861E-2</v>
      </c>
      <c r="F8332" s="4">
        <v>27.861000000000001</v>
      </c>
      <c r="G8332" s="4">
        <f t="shared" si="259"/>
        <v>2.7861E-2</v>
      </c>
    </row>
    <row r="8333" spans="1:7">
      <c r="A8333" s="4">
        <v>12</v>
      </c>
      <c r="B8333" s="4">
        <v>13</v>
      </c>
      <c r="C8333" s="4">
        <v>10</v>
      </c>
      <c r="D8333" s="4">
        <v>47.279000000000003</v>
      </c>
      <c r="E8333" s="4">
        <f t="shared" si="258"/>
        <v>4.7279000000000002E-2</v>
      </c>
      <c r="F8333" s="4">
        <v>47.279000000000003</v>
      </c>
      <c r="G8333" s="4">
        <f t="shared" si="259"/>
        <v>4.7279000000000002E-2</v>
      </c>
    </row>
    <row r="8334" spans="1:7">
      <c r="A8334" s="4">
        <v>12</v>
      </c>
      <c r="B8334" s="4">
        <v>13</v>
      </c>
      <c r="C8334" s="4">
        <v>11</v>
      </c>
      <c r="D8334" s="4">
        <v>61.500999999999998</v>
      </c>
      <c r="E8334" s="4">
        <f t="shared" si="258"/>
        <v>6.1501E-2</v>
      </c>
      <c r="F8334" s="4">
        <v>61.500999999999998</v>
      </c>
      <c r="G8334" s="4">
        <f t="shared" si="259"/>
        <v>6.1501E-2</v>
      </c>
    </row>
    <row r="8335" spans="1:7">
      <c r="A8335" s="4">
        <v>12</v>
      </c>
      <c r="B8335" s="4">
        <v>13</v>
      </c>
      <c r="C8335" s="4">
        <v>12</v>
      </c>
      <c r="D8335" s="4">
        <v>65.040999999999997</v>
      </c>
      <c r="E8335" s="4">
        <f t="shared" si="258"/>
        <v>6.5041000000000002E-2</v>
      </c>
      <c r="F8335" s="4">
        <v>65.040999999999997</v>
      </c>
      <c r="G8335" s="4">
        <f t="shared" si="259"/>
        <v>6.5041000000000002E-2</v>
      </c>
    </row>
    <row r="8336" spans="1:7">
      <c r="A8336" s="4">
        <v>12</v>
      </c>
      <c r="B8336" s="4">
        <v>13</v>
      </c>
      <c r="C8336" s="4">
        <v>13</v>
      </c>
      <c r="D8336" s="4">
        <v>58.816000000000003</v>
      </c>
      <c r="E8336" s="4">
        <f t="shared" si="258"/>
        <v>5.8816E-2</v>
      </c>
      <c r="F8336" s="4">
        <v>58.816000000000003</v>
      </c>
      <c r="G8336" s="4">
        <f t="shared" si="259"/>
        <v>5.8816E-2</v>
      </c>
    </row>
    <row r="8337" spans="1:7">
      <c r="A8337" s="4">
        <v>12</v>
      </c>
      <c r="B8337" s="4">
        <v>13</v>
      </c>
      <c r="C8337" s="4">
        <v>14</v>
      </c>
      <c r="D8337" s="4">
        <v>42.780999999999999</v>
      </c>
      <c r="E8337" s="4">
        <f t="shared" si="258"/>
        <v>4.2781E-2</v>
      </c>
      <c r="F8337" s="4">
        <v>42.780999999999999</v>
      </c>
      <c r="G8337" s="4">
        <f t="shared" si="259"/>
        <v>4.2781E-2</v>
      </c>
    </row>
    <row r="8338" spans="1:7">
      <c r="A8338" s="4">
        <v>12</v>
      </c>
      <c r="B8338" s="4">
        <v>13</v>
      </c>
      <c r="C8338" s="4">
        <v>15</v>
      </c>
      <c r="D8338" s="4">
        <v>24.091000000000001</v>
      </c>
      <c r="E8338" s="4">
        <f t="shared" si="258"/>
        <v>2.4091000000000001E-2</v>
      </c>
      <c r="F8338" s="4">
        <v>24.091000000000001</v>
      </c>
      <c r="G8338" s="4">
        <f t="shared" si="259"/>
        <v>2.4091000000000001E-2</v>
      </c>
    </row>
    <row r="8339" spans="1:7">
      <c r="A8339" s="4">
        <v>12</v>
      </c>
      <c r="B8339" s="4">
        <v>13</v>
      </c>
      <c r="C8339" s="4">
        <v>16</v>
      </c>
      <c r="D8339" s="4">
        <v>6.141</v>
      </c>
      <c r="E8339" s="4">
        <f t="shared" si="258"/>
        <v>6.1409999999999998E-3</v>
      </c>
      <c r="F8339" s="4">
        <v>6.141</v>
      </c>
      <c r="G8339" s="4">
        <f t="shared" si="259"/>
        <v>6.1409999999999998E-3</v>
      </c>
    </row>
    <row r="8340" spans="1:7">
      <c r="A8340" s="4">
        <v>12</v>
      </c>
      <c r="B8340" s="4">
        <v>13</v>
      </c>
      <c r="C8340" s="4">
        <v>17</v>
      </c>
      <c r="D8340" s="4">
        <v>0</v>
      </c>
      <c r="E8340" s="4">
        <f t="shared" ref="E8340:E8403" si="260">D8340/1000</f>
        <v>0</v>
      </c>
      <c r="F8340" s="4">
        <v>0</v>
      </c>
      <c r="G8340" s="4">
        <f t="shared" ref="G8340:G8403" si="261">F8340/1000</f>
        <v>0</v>
      </c>
    </row>
    <row r="8341" spans="1:7">
      <c r="A8341" s="4">
        <v>12</v>
      </c>
      <c r="B8341" s="4">
        <v>13</v>
      </c>
      <c r="C8341" s="4">
        <v>18</v>
      </c>
      <c r="D8341" s="4">
        <v>0</v>
      </c>
      <c r="E8341" s="4">
        <f t="shared" si="260"/>
        <v>0</v>
      </c>
      <c r="F8341" s="4">
        <v>0</v>
      </c>
      <c r="G8341" s="4">
        <f t="shared" si="261"/>
        <v>0</v>
      </c>
    </row>
    <row r="8342" spans="1:7">
      <c r="A8342" s="4">
        <v>12</v>
      </c>
      <c r="B8342" s="4">
        <v>13</v>
      </c>
      <c r="C8342" s="4">
        <v>19</v>
      </c>
      <c r="D8342" s="4">
        <v>0</v>
      </c>
      <c r="E8342" s="4">
        <f t="shared" si="260"/>
        <v>0</v>
      </c>
      <c r="F8342" s="4">
        <v>0</v>
      </c>
      <c r="G8342" s="4">
        <f t="shared" si="261"/>
        <v>0</v>
      </c>
    </row>
    <row r="8343" spans="1:7">
      <c r="A8343" s="4">
        <v>12</v>
      </c>
      <c r="B8343" s="4">
        <v>13</v>
      </c>
      <c r="C8343" s="4">
        <v>20</v>
      </c>
      <c r="D8343" s="4">
        <v>0</v>
      </c>
      <c r="E8343" s="4">
        <f t="shared" si="260"/>
        <v>0</v>
      </c>
      <c r="F8343" s="4">
        <v>0</v>
      </c>
      <c r="G8343" s="4">
        <f t="shared" si="261"/>
        <v>0</v>
      </c>
    </row>
    <row r="8344" spans="1:7">
      <c r="A8344" s="4">
        <v>12</v>
      </c>
      <c r="B8344" s="4">
        <v>13</v>
      </c>
      <c r="C8344" s="4">
        <v>21</v>
      </c>
      <c r="D8344" s="4">
        <v>0</v>
      </c>
      <c r="E8344" s="4">
        <f t="shared" si="260"/>
        <v>0</v>
      </c>
      <c r="F8344" s="4">
        <v>0</v>
      </c>
      <c r="G8344" s="4">
        <f t="shared" si="261"/>
        <v>0</v>
      </c>
    </row>
    <row r="8345" spans="1:7">
      <c r="A8345" s="4">
        <v>12</v>
      </c>
      <c r="B8345" s="4">
        <v>13</v>
      </c>
      <c r="C8345" s="4">
        <v>22</v>
      </c>
      <c r="D8345" s="4">
        <v>0</v>
      </c>
      <c r="E8345" s="4">
        <f t="shared" si="260"/>
        <v>0</v>
      </c>
      <c r="F8345" s="4">
        <v>0</v>
      </c>
      <c r="G8345" s="4">
        <f t="shared" si="261"/>
        <v>0</v>
      </c>
    </row>
    <row r="8346" spans="1:7">
      <c r="A8346" s="4">
        <v>12</v>
      </c>
      <c r="B8346" s="4">
        <v>13</v>
      </c>
      <c r="C8346" s="4">
        <v>23</v>
      </c>
      <c r="D8346" s="4">
        <v>0</v>
      </c>
      <c r="E8346" s="4">
        <f t="shared" si="260"/>
        <v>0</v>
      </c>
      <c r="F8346" s="4">
        <v>0</v>
      </c>
      <c r="G8346" s="4">
        <f t="shared" si="261"/>
        <v>0</v>
      </c>
    </row>
    <row r="8347" spans="1:7">
      <c r="A8347" s="4">
        <v>12</v>
      </c>
      <c r="B8347" s="4">
        <v>14</v>
      </c>
      <c r="C8347" s="4">
        <v>0</v>
      </c>
      <c r="D8347" s="4">
        <v>0</v>
      </c>
      <c r="E8347" s="4">
        <f t="shared" si="260"/>
        <v>0</v>
      </c>
      <c r="F8347" s="4">
        <v>0</v>
      </c>
      <c r="G8347" s="4">
        <f t="shared" si="261"/>
        <v>0</v>
      </c>
    </row>
    <row r="8348" spans="1:7">
      <c r="A8348" s="4">
        <v>12</v>
      </c>
      <c r="B8348" s="4">
        <v>14</v>
      </c>
      <c r="C8348" s="4">
        <v>1</v>
      </c>
      <c r="D8348" s="4">
        <v>0</v>
      </c>
      <c r="E8348" s="4">
        <f t="shared" si="260"/>
        <v>0</v>
      </c>
      <c r="F8348" s="4">
        <v>0</v>
      </c>
      <c r="G8348" s="4">
        <f t="shared" si="261"/>
        <v>0</v>
      </c>
    </row>
    <row r="8349" spans="1:7">
      <c r="A8349" s="4">
        <v>12</v>
      </c>
      <c r="B8349" s="4">
        <v>14</v>
      </c>
      <c r="C8349" s="4">
        <v>2</v>
      </c>
      <c r="D8349" s="4">
        <v>0</v>
      </c>
      <c r="E8349" s="4">
        <f t="shared" si="260"/>
        <v>0</v>
      </c>
      <c r="F8349" s="4">
        <v>0</v>
      </c>
      <c r="G8349" s="4">
        <f t="shared" si="261"/>
        <v>0</v>
      </c>
    </row>
    <row r="8350" spans="1:7">
      <c r="A8350" s="4">
        <v>12</v>
      </c>
      <c r="B8350" s="4">
        <v>14</v>
      </c>
      <c r="C8350" s="4">
        <v>3</v>
      </c>
      <c r="D8350" s="4">
        <v>0</v>
      </c>
      <c r="E8350" s="4">
        <f t="shared" si="260"/>
        <v>0</v>
      </c>
      <c r="F8350" s="4">
        <v>0</v>
      </c>
      <c r="G8350" s="4">
        <f t="shared" si="261"/>
        <v>0</v>
      </c>
    </row>
    <row r="8351" spans="1:7">
      <c r="A8351" s="4">
        <v>12</v>
      </c>
      <c r="B8351" s="4">
        <v>14</v>
      </c>
      <c r="C8351" s="4">
        <v>4</v>
      </c>
      <c r="D8351" s="4">
        <v>0</v>
      </c>
      <c r="E8351" s="4">
        <f t="shared" si="260"/>
        <v>0</v>
      </c>
      <c r="F8351" s="4">
        <v>0</v>
      </c>
      <c r="G8351" s="4">
        <f t="shared" si="261"/>
        <v>0</v>
      </c>
    </row>
    <row r="8352" spans="1:7">
      <c r="A8352" s="4">
        <v>12</v>
      </c>
      <c r="B8352" s="4">
        <v>14</v>
      </c>
      <c r="C8352" s="4">
        <v>5</v>
      </c>
      <c r="D8352" s="4">
        <v>0</v>
      </c>
      <c r="E8352" s="4">
        <f t="shared" si="260"/>
        <v>0</v>
      </c>
      <c r="F8352" s="4">
        <v>0</v>
      </c>
      <c r="G8352" s="4">
        <f t="shared" si="261"/>
        <v>0</v>
      </c>
    </row>
    <row r="8353" spans="1:7">
      <c r="A8353" s="4">
        <v>12</v>
      </c>
      <c r="B8353" s="4">
        <v>14</v>
      </c>
      <c r="C8353" s="4">
        <v>6</v>
      </c>
      <c r="D8353" s="4">
        <v>0</v>
      </c>
      <c r="E8353" s="4">
        <f t="shared" si="260"/>
        <v>0</v>
      </c>
      <c r="F8353" s="4">
        <v>0</v>
      </c>
      <c r="G8353" s="4">
        <f t="shared" si="261"/>
        <v>0</v>
      </c>
    </row>
    <row r="8354" spans="1:7">
      <c r="A8354" s="4">
        <v>12</v>
      </c>
      <c r="B8354" s="4">
        <v>14</v>
      </c>
      <c r="C8354" s="4">
        <v>7</v>
      </c>
      <c r="D8354" s="4">
        <v>0</v>
      </c>
      <c r="E8354" s="4">
        <f t="shared" si="260"/>
        <v>0</v>
      </c>
      <c r="F8354" s="4">
        <v>0</v>
      </c>
      <c r="G8354" s="4">
        <f t="shared" si="261"/>
        <v>0</v>
      </c>
    </row>
    <row r="8355" spans="1:7">
      <c r="A8355" s="4">
        <v>12</v>
      </c>
      <c r="B8355" s="4">
        <v>14</v>
      </c>
      <c r="C8355" s="4">
        <v>8</v>
      </c>
      <c r="D8355" s="4">
        <v>90.242000000000004</v>
      </c>
      <c r="E8355" s="4">
        <f t="shared" si="260"/>
        <v>9.0242000000000003E-2</v>
      </c>
      <c r="F8355" s="4">
        <v>23.21</v>
      </c>
      <c r="G8355" s="4">
        <f t="shared" si="261"/>
        <v>2.3210000000000001E-2</v>
      </c>
    </row>
    <row r="8356" spans="1:7">
      <c r="A8356" s="4">
        <v>12</v>
      </c>
      <c r="B8356" s="4">
        <v>14</v>
      </c>
      <c r="C8356" s="4">
        <v>9</v>
      </c>
      <c r="D8356" s="4">
        <v>295.78100000000001</v>
      </c>
      <c r="E8356" s="4">
        <f t="shared" si="260"/>
        <v>0.29578100000000002</v>
      </c>
      <c r="F8356" s="4">
        <v>43.042000000000002</v>
      </c>
      <c r="G8356" s="4">
        <f t="shared" si="261"/>
        <v>4.3042000000000004E-2</v>
      </c>
    </row>
    <row r="8357" spans="1:7">
      <c r="A8357" s="4">
        <v>12</v>
      </c>
      <c r="B8357" s="4">
        <v>14</v>
      </c>
      <c r="C8357" s="4">
        <v>10</v>
      </c>
      <c r="D8357" s="4">
        <v>453.81099999999998</v>
      </c>
      <c r="E8357" s="4">
        <f t="shared" si="260"/>
        <v>0.45381099999999996</v>
      </c>
      <c r="F8357" s="4">
        <v>140.405</v>
      </c>
      <c r="G8357" s="4">
        <f t="shared" si="261"/>
        <v>0.140405</v>
      </c>
    </row>
    <row r="8358" spans="1:7">
      <c r="A8358" s="4">
        <v>12</v>
      </c>
      <c r="B8358" s="4">
        <v>14</v>
      </c>
      <c r="C8358" s="4">
        <v>11</v>
      </c>
      <c r="D8358" s="4">
        <v>544.27099999999996</v>
      </c>
      <c r="E8358" s="4">
        <f t="shared" si="260"/>
        <v>0.54427099999999995</v>
      </c>
      <c r="F8358" s="4">
        <v>259.54399999999998</v>
      </c>
      <c r="G8358" s="4">
        <f t="shared" si="261"/>
        <v>0.259544</v>
      </c>
    </row>
    <row r="8359" spans="1:7">
      <c r="A8359" s="4">
        <v>12</v>
      </c>
      <c r="B8359" s="4">
        <v>14</v>
      </c>
      <c r="C8359" s="4">
        <v>12</v>
      </c>
      <c r="D8359" s="4">
        <v>568.33100000000002</v>
      </c>
      <c r="E8359" s="4">
        <f t="shared" si="260"/>
        <v>0.56833100000000003</v>
      </c>
      <c r="F8359" s="4">
        <v>344.10199999999998</v>
      </c>
      <c r="G8359" s="4">
        <f t="shared" si="261"/>
        <v>0.34410199999999996</v>
      </c>
    </row>
    <row r="8360" spans="1:7">
      <c r="A8360" s="4">
        <v>12</v>
      </c>
      <c r="B8360" s="4">
        <v>14</v>
      </c>
      <c r="C8360" s="4">
        <v>13</v>
      </c>
      <c r="D8360" s="4">
        <v>518.25400000000002</v>
      </c>
      <c r="E8360" s="4">
        <f t="shared" si="260"/>
        <v>0.51825399999999999</v>
      </c>
      <c r="F8360" s="4">
        <v>371.959</v>
      </c>
      <c r="G8360" s="4">
        <f t="shared" si="261"/>
        <v>0.37195899999999998</v>
      </c>
    </row>
    <row r="8361" spans="1:7">
      <c r="A8361" s="4">
        <v>12</v>
      </c>
      <c r="B8361" s="4">
        <v>14</v>
      </c>
      <c r="C8361" s="4">
        <v>14</v>
      </c>
      <c r="D8361" s="4">
        <v>410.08</v>
      </c>
      <c r="E8361" s="4">
        <f t="shared" si="260"/>
        <v>0.41008</v>
      </c>
      <c r="F8361" s="4">
        <v>337.39100000000002</v>
      </c>
      <c r="G8361" s="4">
        <f t="shared" si="261"/>
        <v>0.337391</v>
      </c>
    </row>
    <row r="8362" spans="1:7">
      <c r="A8362" s="4">
        <v>12</v>
      </c>
      <c r="B8362" s="4">
        <v>14</v>
      </c>
      <c r="C8362" s="4">
        <v>15</v>
      </c>
      <c r="D8362" s="4">
        <v>236.56299999999999</v>
      </c>
      <c r="E8362" s="4">
        <f t="shared" si="260"/>
        <v>0.236563</v>
      </c>
      <c r="F8362" s="4">
        <v>230.059</v>
      </c>
      <c r="G8362" s="4">
        <f t="shared" si="261"/>
        <v>0.23005899999999999</v>
      </c>
    </row>
    <row r="8363" spans="1:7">
      <c r="A8363" s="4">
        <v>12</v>
      </c>
      <c r="B8363" s="4">
        <v>14</v>
      </c>
      <c r="C8363" s="4">
        <v>16</v>
      </c>
      <c r="D8363" s="4">
        <v>46.16</v>
      </c>
      <c r="E8363" s="4">
        <f t="shared" si="260"/>
        <v>4.616E-2</v>
      </c>
      <c r="F8363" s="4">
        <v>56.844000000000001</v>
      </c>
      <c r="G8363" s="4">
        <f t="shared" si="261"/>
        <v>5.6843999999999999E-2</v>
      </c>
    </row>
    <row r="8364" spans="1:7">
      <c r="A8364" s="4">
        <v>12</v>
      </c>
      <c r="B8364" s="4">
        <v>14</v>
      </c>
      <c r="C8364" s="4">
        <v>17</v>
      </c>
      <c r="D8364" s="4">
        <v>0</v>
      </c>
      <c r="E8364" s="4">
        <f t="shared" si="260"/>
        <v>0</v>
      </c>
      <c r="F8364" s="4">
        <v>0</v>
      </c>
      <c r="G8364" s="4">
        <f t="shared" si="261"/>
        <v>0</v>
      </c>
    </row>
    <row r="8365" spans="1:7">
      <c r="A8365" s="4">
        <v>12</v>
      </c>
      <c r="B8365" s="4">
        <v>14</v>
      </c>
      <c r="C8365" s="4">
        <v>18</v>
      </c>
      <c r="D8365" s="4">
        <v>0</v>
      </c>
      <c r="E8365" s="4">
        <f t="shared" si="260"/>
        <v>0</v>
      </c>
      <c r="F8365" s="4">
        <v>0</v>
      </c>
      <c r="G8365" s="4">
        <f t="shared" si="261"/>
        <v>0</v>
      </c>
    </row>
    <row r="8366" spans="1:7">
      <c r="A8366" s="4">
        <v>12</v>
      </c>
      <c r="B8366" s="4">
        <v>14</v>
      </c>
      <c r="C8366" s="4">
        <v>19</v>
      </c>
      <c r="D8366" s="4">
        <v>0</v>
      </c>
      <c r="E8366" s="4">
        <f t="shared" si="260"/>
        <v>0</v>
      </c>
      <c r="F8366" s="4">
        <v>0</v>
      </c>
      <c r="G8366" s="4">
        <f t="shared" si="261"/>
        <v>0</v>
      </c>
    </row>
    <row r="8367" spans="1:7">
      <c r="A8367" s="4">
        <v>12</v>
      </c>
      <c r="B8367" s="4">
        <v>14</v>
      </c>
      <c r="C8367" s="4">
        <v>20</v>
      </c>
      <c r="D8367" s="4">
        <v>0</v>
      </c>
      <c r="E8367" s="4">
        <f t="shared" si="260"/>
        <v>0</v>
      </c>
      <c r="F8367" s="4">
        <v>0</v>
      </c>
      <c r="G8367" s="4">
        <f t="shared" si="261"/>
        <v>0</v>
      </c>
    </row>
    <row r="8368" spans="1:7">
      <c r="A8368" s="4">
        <v>12</v>
      </c>
      <c r="B8368" s="4">
        <v>14</v>
      </c>
      <c r="C8368" s="4">
        <v>21</v>
      </c>
      <c r="D8368" s="4">
        <v>0</v>
      </c>
      <c r="E8368" s="4">
        <f t="shared" si="260"/>
        <v>0</v>
      </c>
      <c r="F8368" s="4">
        <v>0</v>
      </c>
      <c r="G8368" s="4">
        <f t="shared" si="261"/>
        <v>0</v>
      </c>
    </row>
    <row r="8369" spans="1:7">
      <c r="A8369" s="4">
        <v>12</v>
      </c>
      <c r="B8369" s="4">
        <v>14</v>
      </c>
      <c r="C8369" s="4">
        <v>22</v>
      </c>
      <c r="D8369" s="4">
        <v>0</v>
      </c>
      <c r="E8369" s="4">
        <f t="shared" si="260"/>
        <v>0</v>
      </c>
      <c r="F8369" s="4">
        <v>0</v>
      </c>
      <c r="G8369" s="4">
        <f t="shared" si="261"/>
        <v>0</v>
      </c>
    </row>
    <row r="8370" spans="1:7">
      <c r="A8370" s="4">
        <v>12</v>
      </c>
      <c r="B8370" s="4">
        <v>14</v>
      </c>
      <c r="C8370" s="4">
        <v>23</v>
      </c>
      <c r="D8370" s="4">
        <v>0</v>
      </c>
      <c r="E8370" s="4">
        <f t="shared" si="260"/>
        <v>0</v>
      </c>
      <c r="F8370" s="4">
        <v>0</v>
      </c>
      <c r="G8370" s="4">
        <f t="shared" si="261"/>
        <v>0</v>
      </c>
    </row>
    <row r="8371" spans="1:7">
      <c r="A8371" s="4">
        <v>12</v>
      </c>
      <c r="B8371" s="4">
        <v>15</v>
      </c>
      <c r="C8371" s="4">
        <v>0</v>
      </c>
      <c r="D8371" s="4">
        <v>0</v>
      </c>
      <c r="E8371" s="4">
        <f t="shared" si="260"/>
        <v>0</v>
      </c>
      <c r="F8371" s="4">
        <v>0</v>
      </c>
      <c r="G8371" s="4">
        <f t="shared" si="261"/>
        <v>0</v>
      </c>
    </row>
    <row r="8372" spans="1:7">
      <c r="A8372" s="4">
        <v>12</v>
      </c>
      <c r="B8372" s="4">
        <v>15</v>
      </c>
      <c r="C8372" s="4">
        <v>1</v>
      </c>
      <c r="D8372" s="4">
        <v>0</v>
      </c>
      <c r="E8372" s="4">
        <f t="shared" si="260"/>
        <v>0</v>
      </c>
      <c r="F8372" s="4">
        <v>0</v>
      </c>
      <c r="G8372" s="4">
        <f t="shared" si="261"/>
        <v>0</v>
      </c>
    </row>
    <row r="8373" spans="1:7">
      <c r="A8373" s="4">
        <v>12</v>
      </c>
      <c r="B8373" s="4">
        <v>15</v>
      </c>
      <c r="C8373" s="4">
        <v>2</v>
      </c>
      <c r="D8373" s="4">
        <v>0</v>
      </c>
      <c r="E8373" s="4">
        <f t="shared" si="260"/>
        <v>0</v>
      </c>
      <c r="F8373" s="4">
        <v>0</v>
      </c>
      <c r="G8373" s="4">
        <f t="shared" si="261"/>
        <v>0</v>
      </c>
    </row>
    <row r="8374" spans="1:7">
      <c r="A8374" s="4">
        <v>12</v>
      </c>
      <c r="B8374" s="4">
        <v>15</v>
      </c>
      <c r="C8374" s="4">
        <v>3</v>
      </c>
      <c r="D8374" s="4">
        <v>0</v>
      </c>
      <c r="E8374" s="4">
        <f t="shared" si="260"/>
        <v>0</v>
      </c>
      <c r="F8374" s="4">
        <v>0</v>
      </c>
      <c r="G8374" s="4">
        <f t="shared" si="261"/>
        <v>0</v>
      </c>
    </row>
    <row r="8375" spans="1:7">
      <c r="A8375" s="4">
        <v>12</v>
      </c>
      <c r="B8375" s="4">
        <v>15</v>
      </c>
      <c r="C8375" s="4">
        <v>4</v>
      </c>
      <c r="D8375" s="4">
        <v>0</v>
      </c>
      <c r="E8375" s="4">
        <f t="shared" si="260"/>
        <v>0</v>
      </c>
      <c r="F8375" s="4">
        <v>0</v>
      </c>
      <c r="G8375" s="4">
        <f t="shared" si="261"/>
        <v>0</v>
      </c>
    </row>
    <row r="8376" spans="1:7">
      <c r="A8376" s="4">
        <v>12</v>
      </c>
      <c r="B8376" s="4">
        <v>15</v>
      </c>
      <c r="C8376" s="4">
        <v>5</v>
      </c>
      <c r="D8376" s="4">
        <v>0</v>
      </c>
      <c r="E8376" s="4">
        <f t="shared" si="260"/>
        <v>0</v>
      </c>
      <c r="F8376" s="4">
        <v>0</v>
      </c>
      <c r="G8376" s="4">
        <f t="shared" si="261"/>
        <v>0</v>
      </c>
    </row>
    <row r="8377" spans="1:7">
      <c r="A8377" s="4">
        <v>12</v>
      </c>
      <c r="B8377" s="4">
        <v>15</v>
      </c>
      <c r="C8377" s="4">
        <v>6</v>
      </c>
      <c r="D8377" s="4">
        <v>0</v>
      </c>
      <c r="E8377" s="4">
        <f t="shared" si="260"/>
        <v>0</v>
      </c>
      <c r="F8377" s="4">
        <v>0</v>
      </c>
      <c r="G8377" s="4">
        <f t="shared" si="261"/>
        <v>0</v>
      </c>
    </row>
    <row r="8378" spans="1:7">
      <c r="A8378" s="4">
        <v>12</v>
      </c>
      <c r="B8378" s="4">
        <v>15</v>
      </c>
      <c r="C8378" s="4">
        <v>7</v>
      </c>
      <c r="D8378" s="4">
        <v>0</v>
      </c>
      <c r="E8378" s="4">
        <f t="shared" si="260"/>
        <v>0</v>
      </c>
      <c r="F8378" s="4">
        <v>0</v>
      </c>
      <c r="G8378" s="4">
        <f t="shared" si="261"/>
        <v>0</v>
      </c>
    </row>
    <row r="8379" spans="1:7">
      <c r="A8379" s="4">
        <v>12</v>
      </c>
      <c r="B8379" s="4">
        <v>15</v>
      </c>
      <c r="C8379" s="4">
        <v>8</v>
      </c>
      <c r="D8379" s="4">
        <v>31.827999999999999</v>
      </c>
      <c r="E8379" s="4">
        <f t="shared" si="260"/>
        <v>3.1828000000000002E-2</v>
      </c>
      <c r="F8379" s="4">
        <v>23.486000000000001</v>
      </c>
      <c r="G8379" s="4">
        <f t="shared" si="261"/>
        <v>2.3486E-2</v>
      </c>
    </row>
    <row r="8380" spans="1:7">
      <c r="A8380" s="4">
        <v>12</v>
      </c>
      <c r="B8380" s="4">
        <v>15</v>
      </c>
      <c r="C8380" s="4">
        <v>9</v>
      </c>
      <c r="D8380" s="4">
        <v>182.351</v>
      </c>
      <c r="E8380" s="4">
        <f t="shared" si="260"/>
        <v>0.18235099999999999</v>
      </c>
      <c r="F8380" s="4">
        <v>67.796999999999997</v>
      </c>
      <c r="G8380" s="4">
        <f t="shared" si="261"/>
        <v>6.7796999999999996E-2</v>
      </c>
    </row>
    <row r="8381" spans="1:7">
      <c r="A8381" s="4">
        <v>12</v>
      </c>
      <c r="B8381" s="4">
        <v>15</v>
      </c>
      <c r="C8381" s="4">
        <v>10</v>
      </c>
      <c r="D8381" s="4">
        <v>223.73</v>
      </c>
      <c r="E8381" s="4">
        <f t="shared" si="260"/>
        <v>0.22372999999999998</v>
      </c>
      <c r="F8381" s="4">
        <v>147.83500000000001</v>
      </c>
      <c r="G8381" s="4">
        <f t="shared" si="261"/>
        <v>0.14783499999999999</v>
      </c>
    </row>
    <row r="8382" spans="1:7">
      <c r="A8382" s="4">
        <v>12</v>
      </c>
      <c r="B8382" s="4">
        <v>15</v>
      </c>
      <c r="C8382" s="4">
        <v>11</v>
      </c>
      <c r="D8382" s="4">
        <v>305.423</v>
      </c>
      <c r="E8382" s="4">
        <f t="shared" si="260"/>
        <v>0.305423</v>
      </c>
      <c r="F8382" s="4">
        <v>246.999</v>
      </c>
      <c r="G8382" s="4">
        <f t="shared" si="261"/>
        <v>0.246999</v>
      </c>
    </row>
    <row r="8383" spans="1:7">
      <c r="A8383" s="4">
        <v>12</v>
      </c>
      <c r="B8383" s="4">
        <v>15</v>
      </c>
      <c r="C8383" s="4">
        <v>12</v>
      </c>
      <c r="D8383" s="4">
        <v>318.33100000000002</v>
      </c>
      <c r="E8383" s="4">
        <f t="shared" si="260"/>
        <v>0.31833100000000003</v>
      </c>
      <c r="F8383" s="4">
        <v>252.26400000000001</v>
      </c>
      <c r="G8383" s="4">
        <f t="shared" si="261"/>
        <v>0.25226399999999999</v>
      </c>
    </row>
    <row r="8384" spans="1:7">
      <c r="A8384" s="4">
        <v>12</v>
      </c>
      <c r="B8384" s="4">
        <v>15</v>
      </c>
      <c r="C8384" s="4">
        <v>13</v>
      </c>
      <c r="D8384" s="4">
        <v>91.42</v>
      </c>
      <c r="E8384" s="4">
        <f t="shared" si="260"/>
        <v>9.1420000000000001E-2</v>
      </c>
      <c r="F8384" s="4">
        <v>89.915000000000006</v>
      </c>
      <c r="G8384" s="4">
        <f t="shared" si="261"/>
        <v>8.9915000000000009E-2</v>
      </c>
    </row>
    <row r="8385" spans="1:7">
      <c r="A8385" s="4">
        <v>12</v>
      </c>
      <c r="B8385" s="4">
        <v>15</v>
      </c>
      <c r="C8385" s="4">
        <v>14</v>
      </c>
      <c r="D8385" s="4">
        <v>164.55699999999999</v>
      </c>
      <c r="E8385" s="4">
        <f t="shared" si="260"/>
        <v>0.16455699999999998</v>
      </c>
      <c r="F8385" s="4">
        <v>152.458</v>
      </c>
      <c r="G8385" s="4">
        <f t="shared" si="261"/>
        <v>0.15245800000000001</v>
      </c>
    </row>
    <row r="8386" spans="1:7">
      <c r="A8386" s="4">
        <v>12</v>
      </c>
      <c r="B8386" s="4">
        <v>15</v>
      </c>
      <c r="C8386" s="4">
        <v>15</v>
      </c>
      <c r="D8386" s="4">
        <v>35.594000000000001</v>
      </c>
      <c r="E8386" s="4">
        <f t="shared" si="260"/>
        <v>3.5594000000000001E-2</v>
      </c>
      <c r="F8386" s="4">
        <v>35.600999999999999</v>
      </c>
      <c r="G8386" s="4">
        <f t="shared" si="261"/>
        <v>3.5601000000000001E-2</v>
      </c>
    </row>
    <row r="8387" spans="1:7">
      <c r="A8387" s="4">
        <v>12</v>
      </c>
      <c r="B8387" s="4">
        <v>15</v>
      </c>
      <c r="C8387" s="4">
        <v>16</v>
      </c>
      <c r="D8387" s="4">
        <v>10.641999999999999</v>
      </c>
      <c r="E8387" s="4">
        <f t="shared" si="260"/>
        <v>1.0641999999999999E-2</v>
      </c>
      <c r="F8387" s="4">
        <v>10.641999999999999</v>
      </c>
      <c r="G8387" s="4">
        <f t="shared" si="261"/>
        <v>1.0641999999999999E-2</v>
      </c>
    </row>
    <row r="8388" spans="1:7">
      <c r="A8388" s="4">
        <v>12</v>
      </c>
      <c r="B8388" s="4">
        <v>15</v>
      </c>
      <c r="C8388" s="4">
        <v>17</v>
      </c>
      <c r="D8388" s="4">
        <v>0</v>
      </c>
      <c r="E8388" s="4">
        <f t="shared" si="260"/>
        <v>0</v>
      </c>
      <c r="F8388" s="4">
        <v>0</v>
      </c>
      <c r="G8388" s="4">
        <f t="shared" si="261"/>
        <v>0</v>
      </c>
    </row>
    <row r="8389" spans="1:7">
      <c r="A8389" s="4">
        <v>12</v>
      </c>
      <c r="B8389" s="4">
        <v>15</v>
      </c>
      <c r="C8389" s="4">
        <v>18</v>
      </c>
      <c r="D8389" s="4">
        <v>0</v>
      </c>
      <c r="E8389" s="4">
        <f t="shared" si="260"/>
        <v>0</v>
      </c>
      <c r="F8389" s="4">
        <v>0</v>
      </c>
      <c r="G8389" s="4">
        <f t="shared" si="261"/>
        <v>0</v>
      </c>
    </row>
    <row r="8390" spans="1:7">
      <c r="A8390" s="4">
        <v>12</v>
      </c>
      <c r="B8390" s="4">
        <v>15</v>
      </c>
      <c r="C8390" s="4">
        <v>19</v>
      </c>
      <c r="D8390" s="4">
        <v>0</v>
      </c>
      <c r="E8390" s="4">
        <f t="shared" si="260"/>
        <v>0</v>
      </c>
      <c r="F8390" s="4">
        <v>0</v>
      </c>
      <c r="G8390" s="4">
        <f t="shared" si="261"/>
        <v>0</v>
      </c>
    </row>
    <row r="8391" spans="1:7">
      <c r="A8391" s="4">
        <v>12</v>
      </c>
      <c r="B8391" s="4">
        <v>15</v>
      </c>
      <c r="C8391" s="4">
        <v>20</v>
      </c>
      <c r="D8391" s="4">
        <v>0</v>
      </c>
      <c r="E8391" s="4">
        <f t="shared" si="260"/>
        <v>0</v>
      </c>
      <c r="F8391" s="4">
        <v>0</v>
      </c>
      <c r="G8391" s="4">
        <f t="shared" si="261"/>
        <v>0</v>
      </c>
    </row>
    <row r="8392" spans="1:7">
      <c r="A8392" s="4">
        <v>12</v>
      </c>
      <c r="B8392" s="4">
        <v>15</v>
      </c>
      <c r="C8392" s="4">
        <v>21</v>
      </c>
      <c r="D8392" s="4">
        <v>0</v>
      </c>
      <c r="E8392" s="4">
        <f t="shared" si="260"/>
        <v>0</v>
      </c>
      <c r="F8392" s="4">
        <v>0</v>
      </c>
      <c r="G8392" s="4">
        <f t="shared" si="261"/>
        <v>0</v>
      </c>
    </row>
    <row r="8393" spans="1:7">
      <c r="A8393" s="4">
        <v>12</v>
      </c>
      <c r="B8393" s="4">
        <v>15</v>
      </c>
      <c r="C8393" s="4">
        <v>22</v>
      </c>
      <c r="D8393" s="4">
        <v>0</v>
      </c>
      <c r="E8393" s="4">
        <f t="shared" si="260"/>
        <v>0</v>
      </c>
      <c r="F8393" s="4">
        <v>0</v>
      </c>
      <c r="G8393" s="4">
        <f t="shared" si="261"/>
        <v>0</v>
      </c>
    </row>
    <row r="8394" spans="1:7">
      <c r="A8394" s="4">
        <v>12</v>
      </c>
      <c r="B8394" s="4">
        <v>15</v>
      </c>
      <c r="C8394" s="4">
        <v>23</v>
      </c>
      <c r="D8394" s="4">
        <v>0</v>
      </c>
      <c r="E8394" s="4">
        <f t="shared" si="260"/>
        <v>0</v>
      </c>
      <c r="F8394" s="4">
        <v>0</v>
      </c>
      <c r="G8394" s="4">
        <f t="shared" si="261"/>
        <v>0</v>
      </c>
    </row>
    <row r="8395" spans="1:7">
      <c r="A8395" s="4">
        <v>12</v>
      </c>
      <c r="B8395" s="4">
        <v>16</v>
      </c>
      <c r="C8395" s="4">
        <v>0</v>
      </c>
      <c r="D8395" s="4">
        <v>0</v>
      </c>
      <c r="E8395" s="4">
        <f t="shared" si="260"/>
        <v>0</v>
      </c>
      <c r="F8395" s="4">
        <v>0</v>
      </c>
      <c r="G8395" s="4">
        <f t="shared" si="261"/>
        <v>0</v>
      </c>
    </row>
    <row r="8396" spans="1:7">
      <c r="A8396" s="4">
        <v>12</v>
      </c>
      <c r="B8396" s="4">
        <v>16</v>
      </c>
      <c r="C8396" s="4">
        <v>1</v>
      </c>
      <c r="D8396" s="4">
        <v>0</v>
      </c>
      <c r="E8396" s="4">
        <f t="shared" si="260"/>
        <v>0</v>
      </c>
      <c r="F8396" s="4">
        <v>0</v>
      </c>
      <c r="G8396" s="4">
        <f t="shared" si="261"/>
        <v>0</v>
      </c>
    </row>
    <row r="8397" spans="1:7">
      <c r="A8397" s="4">
        <v>12</v>
      </c>
      <c r="B8397" s="4">
        <v>16</v>
      </c>
      <c r="C8397" s="4">
        <v>2</v>
      </c>
      <c r="D8397" s="4">
        <v>0</v>
      </c>
      <c r="E8397" s="4">
        <f t="shared" si="260"/>
        <v>0</v>
      </c>
      <c r="F8397" s="4">
        <v>0</v>
      </c>
      <c r="G8397" s="4">
        <f t="shared" si="261"/>
        <v>0</v>
      </c>
    </row>
    <row r="8398" spans="1:7">
      <c r="A8398" s="4">
        <v>12</v>
      </c>
      <c r="B8398" s="4">
        <v>16</v>
      </c>
      <c r="C8398" s="4">
        <v>3</v>
      </c>
      <c r="D8398" s="4">
        <v>0</v>
      </c>
      <c r="E8398" s="4">
        <f t="shared" si="260"/>
        <v>0</v>
      </c>
      <c r="F8398" s="4">
        <v>0</v>
      </c>
      <c r="G8398" s="4">
        <f t="shared" si="261"/>
        <v>0</v>
      </c>
    </row>
    <row r="8399" spans="1:7">
      <c r="A8399" s="4">
        <v>12</v>
      </c>
      <c r="B8399" s="4">
        <v>16</v>
      </c>
      <c r="C8399" s="4">
        <v>4</v>
      </c>
      <c r="D8399" s="4">
        <v>0</v>
      </c>
      <c r="E8399" s="4">
        <f t="shared" si="260"/>
        <v>0</v>
      </c>
      <c r="F8399" s="4">
        <v>0</v>
      </c>
      <c r="G8399" s="4">
        <f t="shared" si="261"/>
        <v>0</v>
      </c>
    </row>
    <row r="8400" spans="1:7">
      <c r="A8400" s="4">
        <v>12</v>
      </c>
      <c r="B8400" s="4">
        <v>16</v>
      </c>
      <c r="C8400" s="4">
        <v>5</v>
      </c>
      <c r="D8400" s="4">
        <v>0</v>
      </c>
      <c r="E8400" s="4">
        <f t="shared" si="260"/>
        <v>0</v>
      </c>
      <c r="F8400" s="4">
        <v>0</v>
      </c>
      <c r="G8400" s="4">
        <f t="shared" si="261"/>
        <v>0</v>
      </c>
    </row>
    <row r="8401" spans="1:7">
      <c r="A8401" s="4">
        <v>12</v>
      </c>
      <c r="B8401" s="4">
        <v>16</v>
      </c>
      <c r="C8401" s="4">
        <v>6</v>
      </c>
      <c r="D8401" s="4">
        <v>0</v>
      </c>
      <c r="E8401" s="4">
        <f t="shared" si="260"/>
        <v>0</v>
      </c>
      <c r="F8401" s="4">
        <v>0</v>
      </c>
      <c r="G8401" s="4">
        <f t="shared" si="261"/>
        <v>0</v>
      </c>
    </row>
    <row r="8402" spans="1:7">
      <c r="A8402" s="4">
        <v>12</v>
      </c>
      <c r="B8402" s="4">
        <v>16</v>
      </c>
      <c r="C8402" s="4">
        <v>7</v>
      </c>
      <c r="D8402" s="4">
        <v>0</v>
      </c>
      <c r="E8402" s="4">
        <f t="shared" si="260"/>
        <v>0</v>
      </c>
      <c r="F8402" s="4">
        <v>0</v>
      </c>
      <c r="G8402" s="4">
        <f t="shared" si="261"/>
        <v>0</v>
      </c>
    </row>
    <row r="8403" spans="1:7">
      <c r="A8403" s="4">
        <v>12</v>
      </c>
      <c r="B8403" s="4">
        <v>16</v>
      </c>
      <c r="C8403" s="4">
        <v>8</v>
      </c>
      <c r="D8403" s="4">
        <v>14.263999999999999</v>
      </c>
      <c r="E8403" s="4">
        <f t="shared" si="260"/>
        <v>1.4263999999999999E-2</v>
      </c>
      <c r="F8403" s="4">
        <v>14.263999999999999</v>
      </c>
      <c r="G8403" s="4">
        <f t="shared" si="261"/>
        <v>1.4263999999999999E-2</v>
      </c>
    </row>
    <row r="8404" spans="1:7">
      <c r="A8404" s="4">
        <v>12</v>
      </c>
      <c r="B8404" s="4">
        <v>16</v>
      </c>
      <c r="C8404" s="4">
        <v>9</v>
      </c>
      <c r="D8404" s="4">
        <v>47.962000000000003</v>
      </c>
      <c r="E8404" s="4">
        <f t="shared" ref="E8404:E8467" si="262">D8404/1000</f>
        <v>4.7962000000000005E-2</v>
      </c>
      <c r="F8404" s="4">
        <v>46.869</v>
      </c>
      <c r="G8404" s="4">
        <f t="shared" ref="G8404:G8467" si="263">F8404/1000</f>
        <v>4.6869000000000001E-2</v>
      </c>
    </row>
    <row r="8405" spans="1:7">
      <c r="A8405" s="4">
        <v>12</v>
      </c>
      <c r="B8405" s="4">
        <v>16</v>
      </c>
      <c r="C8405" s="4">
        <v>10</v>
      </c>
      <c r="D8405" s="4">
        <v>377.70499999999998</v>
      </c>
      <c r="E8405" s="4">
        <f t="shared" si="262"/>
        <v>0.37770499999999996</v>
      </c>
      <c r="F8405" s="4">
        <v>141.86600000000001</v>
      </c>
      <c r="G8405" s="4">
        <f t="shared" si="263"/>
        <v>0.14186600000000002</v>
      </c>
    </row>
    <row r="8406" spans="1:7">
      <c r="A8406" s="4">
        <v>12</v>
      </c>
      <c r="B8406" s="4">
        <v>16</v>
      </c>
      <c r="C8406" s="4">
        <v>11</v>
      </c>
      <c r="D8406" s="4">
        <v>102.02500000000001</v>
      </c>
      <c r="E8406" s="4">
        <f t="shared" si="262"/>
        <v>0.102025</v>
      </c>
      <c r="F8406" s="4">
        <v>98.093000000000004</v>
      </c>
      <c r="G8406" s="4">
        <f t="shared" si="263"/>
        <v>9.8093E-2</v>
      </c>
    </row>
    <row r="8407" spans="1:7">
      <c r="A8407" s="4">
        <v>12</v>
      </c>
      <c r="B8407" s="4">
        <v>16</v>
      </c>
      <c r="C8407" s="4">
        <v>12</v>
      </c>
      <c r="D8407" s="4">
        <v>183.79</v>
      </c>
      <c r="E8407" s="4">
        <f t="shared" si="262"/>
        <v>0.18378999999999998</v>
      </c>
      <c r="F8407" s="4">
        <v>169.41800000000001</v>
      </c>
      <c r="G8407" s="4">
        <f t="shared" si="263"/>
        <v>0.16941800000000001</v>
      </c>
    </row>
    <row r="8408" spans="1:7">
      <c r="A8408" s="4">
        <v>12</v>
      </c>
      <c r="B8408" s="4">
        <v>16</v>
      </c>
      <c r="C8408" s="4">
        <v>13</v>
      </c>
      <c r="D8408" s="4">
        <v>97.744</v>
      </c>
      <c r="E8408" s="4">
        <f t="shared" si="262"/>
        <v>9.7743999999999998E-2</v>
      </c>
      <c r="F8408" s="4">
        <v>95.659000000000006</v>
      </c>
      <c r="G8408" s="4">
        <f t="shared" si="263"/>
        <v>9.5659000000000008E-2</v>
      </c>
    </row>
    <row r="8409" spans="1:7">
      <c r="A8409" s="4">
        <v>12</v>
      </c>
      <c r="B8409" s="4">
        <v>16</v>
      </c>
      <c r="C8409" s="4">
        <v>14</v>
      </c>
      <c r="D8409" s="4">
        <v>74.033000000000001</v>
      </c>
      <c r="E8409" s="4">
        <f t="shared" si="262"/>
        <v>7.4033000000000002E-2</v>
      </c>
      <c r="F8409" s="4">
        <v>73.286000000000001</v>
      </c>
      <c r="G8409" s="4">
        <f t="shared" si="263"/>
        <v>7.3286000000000004E-2</v>
      </c>
    </row>
    <row r="8410" spans="1:7">
      <c r="A8410" s="4">
        <v>12</v>
      </c>
      <c r="B8410" s="4">
        <v>16</v>
      </c>
      <c r="C8410" s="4">
        <v>15</v>
      </c>
      <c r="D8410" s="4">
        <v>151.72300000000001</v>
      </c>
      <c r="E8410" s="4">
        <f t="shared" si="262"/>
        <v>0.15172300000000002</v>
      </c>
      <c r="F8410" s="4">
        <v>147.71700000000001</v>
      </c>
      <c r="G8410" s="4">
        <f t="shared" si="263"/>
        <v>0.14771700000000001</v>
      </c>
    </row>
    <row r="8411" spans="1:7">
      <c r="A8411" s="4">
        <v>12</v>
      </c>
      <c r="B8411" s="4">
        <v>16</v>
      </c>
      <c r="C8411" s="4">
        <v>16</v>
      </c>
      <c r="D8411" s="4">
        <v>27.504999999999999</v>
      </c>
      <c r="E8411" s="4">
        <f t="shared" si="262"/>
        <v>2.7504999999999998E-2</v>
      </c>
      <c r="F8411" s="4">
        <v>30.738</v>
      </c>
      <c r="G8411" s="4">
        <f t="shared" si="263"/>
        <v>3.0737999999999998E-2</v>
      </c>
    </row>
    <row r="8412" spans="1:7">
      <c r="A8412" s="4">
        <v>12</v>
      </c>
      <c r="B8412" s="4">
        <v>16</v>
      </c>
      <c r="C8412" s="4">
        <v>17</v>
      </c>
      <c r="D8412" s="4">
        <v>0</v>
      </c>
      <c r="E8412" s="4">
        <f t="shared" si="262"/>
        <v>0</v>
      </c>
      <c r="F8412" s="4">
        <v>0</v>
      </c>
      <c r="G8412" s="4">
        <f t="shared" si="263"/>
        <v>0</v>
      </c>
    </row>
    <row r="8413" spans="1:7">
      <c r="A8413" s="4">
        <v>12</v>
      </c>
      <c r="B8413" s="4">
        <v>16</v>
      </c>
      <c r="C8413" s="4">
        <v>18</v>
      </c>
      <c r="D8413" s="4">
        <v>0</v>
      </c>
      <c r="E8413" s="4">
        <f t="shared" si="262"/>
        <v>0</v>
      </c>
      <c r="F8413" s="4">
        <v>0</v>
      </c>
      <c r="G8413" s="4">
        <f t="shared" si="263"/>
        <v>0</v>
      </c>
    </row>
    <row r="8414" spans="1:7">
      <c r="A8414" s="4">
        <v>12</v>
      </c>
      <c r="B8414" s="4">
        <v>16</v>
      </c>
      <c r="C8414" s="4">
        <v>19</v>
      </c>
      <c r="D8414" s="4">
        <v>0</v>
      </c>
      <c r="E8414" s="4">
        <f t="shared" si="262"/>
        <v>0</v>
      </c>
      <c r="F8414" s="4">
        <v>0</v>
      </c>
      <c r="G8414" s="4">
        <f t="shared" si="263"/>
        <v>0</v>
      </c>
    </row>
    <row r="8415" spans="1:7">
      <c r="A8415" s="4">
        <v>12</v>
      </c>
      <c r="B8415" s="4">
        <v>16</v>
      </c>
      <c r="C8415" s="4">
        <v>20</v>
      </c>
      <c r="D8415" s="4">
        <v>0</v>
      </c>
      <c r="E8415" s="4">
        <f t="shared" si="262"/>
        <v>0</v>
      </c>
      <c r="F8415" s="4">
        <v>0</v>
      </c>
      <c r="G8415" s="4">
        <f t="shared" si="263"/>
        <v>0</v>
      </c>
    </row>
    <row r="8416" spans="1:7">
      <c r="A8416" s="4">
        <v>12</v>
      </c>
      <c r="B8416" s="4">
        <v>16</v>
      </c>
      <c r="C8416" s="4">
        <v>21</v>
      </c>
      <c r="D8416" s="4">
        <v>0</v>
      </c>
      <c r="E8416" s="4">
        <f t="shared" si="262"/>
        <v>0</v>
      </c>
      <c r="F8416" s="4">
        <v>0</v>
      </c>
      <c r="G8416" s="4">
        <f t="shared" si="263"/>
        <v>0</v>
      </c>
    </row>
    <row r="8417" spans="1:7">
      <c r="A8417" s="4">
        <v>12</v>
      </c>
      <c r="B8417" s="4">
        <v>16</v>
      </c>
      <c r="C8417" s="4">
        <v>22</v>
      </c>
      <c r="D8417" s="4">
        <v>0</v>
      </c>
      <c r="E8417" s="4">
        <f t="shared" si="262"/>
        <v>0</v>
      </c>
      <c r="F8417" s="4">
        <v>0</v>
      </c>
      <c r="G8417" s="4">
        <f t="shared" si="263"/>
        <v>0</v>
      </c>
    </row>
    <row r="8418" spans="1:7">
      <c r="A8418" s="4">
        <v>12</v>
      </c>
      <c r="B8418" s="4">
        <v>16</v>
      </c>
      <c r="C8418" s="4">
        <v>23</v>
      </c>
      <c r="D8418" s="4">
        <v>0</v>
      </c>
      <c r="E8418" s="4">
        <f t="shared" si="262"/>
        <v>0</v>
      </c>
      <c r="F8418" s="4">
        <v>0</v>
      </c>
      <c r="G8418" s="4">
        <f t="shared" si="263"/>
        <v>0</v>
      </c>
    </row>
    <row r="8419" spans="1:7">
      <c r="A8419" s="4">
        <v>12</v>
      </c>
      <c r="B8419" s="4">
        <v>17</v>
      </c>
      <c r="C8419" s="4">
        <v>0</v>
      </c>
      <c r="D8419" s="4">
        <v>0</v>
      </c>
      <c r="E8419" s="4">
        <f t="shared" si="262"/>
        <v>0</v>
      </c>
      <c r="F8419" s="4">
        <v>0</v>
      </c>
      <c r="G8419" s="4">
        <f t="shared" si="263"/>
        <v>0</v>
      </c>
    </row>
    <row r="8420" spans="1:7">
      <c r="A8420" s="4">
        <v>12</v>
      </c>
      <c r="B8420" s="4">
        <v>17</v>
      </c>
      <c r="C8420" s="4">
        <v>1</v>
      </c>
      <c r="D8420" s="4">
        <v>0</v>
      </c>
      <c r="E8420" s="4">
        <f t="shared" si="262"/>
        <v>0</v>
      </c>
      <c r="F8420" s="4">
        <v>0</v>
      </c>
      <c r="G8420" s="4">
        <f t="shared" si="263"/>
        <v>0</v>
      </c>
    </row>
    <row r="8421" spans="1:7">
      <c r="A8421" s="4">
        <v>12</v>
      </c>
      <c r="B8421" s="4">
        <v>17</v>
      </c>
      <c r="C8421" s="4">
        <v>2</v>
      </c>
      <c r="D8421" s="4">
        <v>0</v>
      </c>
      <c r="E8421" s="4">
        <f t="shared" si="262"/>
        <v>0</v>
      </c>
      <c r="F8421" s="4">
        <v>0</v>
      </c>
      <c r="G8421" s="4">
        <f t="shared" si="263"/>
        <v>0</v>
      </c>
    </row>
    <row r="8422" spans="1:7">
      <c r="A8422" s="4">
        <v>12</v>
      </c>
      <c r="B8422" s="4">
        <v>17</v>
      </c>
      <c r="C8422" s="4">
        <v>3</v>
      </c>
      <c r="D8422" s="4">
        <v>0</v>
      </c>
      <c r="E8422" s="4">
        <f t="shared" si="262"/>
        <v>0</v>
      </c>
      <c r="F8422" s="4">
        <v>0</v>
      </c>
      <c r="G8422" s="4">
        <f t="shared" si="263"/>
        <v>0</v>
      </c>
    </row>
    <row r="8423" spans="1:7">
      <c r="A8423" s="4">
        <v>12</v>
      </c>
      <c r="B8423" s="4">
        <v>17</v>
      </c>
      <c r="C8423" s="4">
        <v>4</v>
      </c>
      <c r="D8423" s="4">
        <v>0</v>
      </c>
      <c r="E8423" s="4">
        <f t="shared" si="262"/>
        <v>0</v>
      </c>
      <c r="F8423" s="4">
        <v>0</v>
      </c>
      <c r="G8423" s="4">
        <f t="shared" si="263"/>
        <v>0</v>
      </c>
    </row>
    <row r="8424" spans="1:7">
      <c r="A8424" s="4">
        <v>12</v>
      </c>
      <c r="B8424" s="4">
        <v>17</v>
      </c>
      <c r="C8424" s="4">
        <v>5</v>
      </c>
      <c r="D8424" s="4">
        <v>0</v>
      </c>
      <c r="E8424" s="4">
        <f t="shared" si="262"/>
        <v>0</v>
      </c>
      <c r="F8424" s="4">
        <v>0</v>
      </c>
      <c r="G8424" s="4">
        <f t="shared" si="263"/>
        <v>0</v>
      </c>
    </row>
    <row r="8425" spans="1:7">
      <c r="A8425" s="4">
        <v>12</v>
      </c>
      <c r="B8425" s="4">
        <v>17</v>
      </c>
      <c r="C8425" s="4">
        <v>6</v>
      </c>
      <c r="D8425" s="4">
        <v>0</v>
      </c>
      <c r="E8425" s="4">
        <f t="shared" si="262"/>
        <v>0</v>
      </c>
      <c r="F8425" s="4">
        <v>0</v>
      </c>
      <c r="G8425" s="4">
        <f t="shared" si="263"/>
        <v>0</v>
      </c>
    </row>
    <row r="8426" spans="1:7">
      <c r="A8426" s="4">
        <v>12</v>
      </c>
      <c r="B8426" s="4">
        <v>17</v>
      </c>
      <c r="C8426" s="4">
        <v>7</v>
      </c>
      <c r="D8426" s="4">
        <v>0</v>
      </c>
      <c r="E8426" s="4">
        <f t="shared" si="262"/>
        <v>0</v>
      </c>
      <c r="F8426" s="4">
        <v>0</v>
      </c>
      <c r="G8426" s="4">
        <f t="shared" si="263"/>
        <v>0</v>
      </c>
    </row>
    <row r="8427" spans="1:7">
      <c r="A8427" s="4">
        <v>12</v>
      </c>
      <c r="B8427" s="4">
        <v>17</v>
      </c>
      <c r="C8427" s="4">
        <v>8</v>
      </c>
      <c r="D8427" s="4">
        <v>116.35899999999999</v>
      </c>
      <c r="E8427" s="4">
        <f t="shared" si="262"/>
        <v>0.11635899999999999</v>
      </c>
      <c r="F8427" s="4">
        <v>15.667999999999999</v>
      </c>
      <c r="G8427" s="4">
        <f t="shared" si="263"/>
        <v>1.5667999999999998E-2</v>
      </c>
    </row>
    <row r="8428" spans="1:7">
      <c r="A8428" s="4">
        <v>12</v>
      </c>
      <c r="B8428" s="4">
        <v>17</v>
      </c>
      <c r="C8428" s="4">
        <v>9</v>
      </c>
      <c r="D8428" s="4">
        <v>311.32600000000002</v>
      </c>
      <c r="E8428" s="4">
        <f t="shared" si="262"/>
        <v>0.31132600000000005</v>
      </c>
      <c r="F8428" s="4">
        <v>31.623000000000001</v>
      </c>
      <c r="G8428" s="4">
        <f t="shared" si="263"/>
        <v>3.1622999999999998E-2</v>
      </c>
    </row>
    <row r="8429" spans="1:7">
      <c r="A8429" s="4">
        <v>12</v>
      </c>
      <c r="B8429" s="4">
        <v>17</v>
      </c>
      <c r="C8429" s="4">
        <v>10</v>
      </c>
      <c r="D8429" s="4">
        <v>462.923</v>
      </c>
      <c r="E8429" s="4">
        <f t="shared" si="262"/>
        <v>0.46292300000000003</v>
      </c>
      <c r="F8429" s="4">
        <v>128.41399999999999</v>
      </c>
      <c r="G8429" s="4">
        <f t="shared" si="263"/>
        <v>0.128414</v>
      </c>
    </row>
    <row r="8430" spans="1:7">
      <c r="A8430" s="4">
        <v>12</v>
      </c>
      <c r="B8430" s="4">
        <v>17</v>
      </c>
      <c r="C8430" s="4">
        <v>11</v>
      </c>
      <c r="D8430" s="4">
        <v>548.93799999999999</v>
      </c>
      <c r="E8430" s="4">
        <f t="shared" si="262"/>
        <v>0.54893800000000004</v>
      </c>
      <c r="F8430" s="4">
        <v>252.05099999999999</v>
      </c>
      <c r="G8430" s="4">
        <f t="shared" si="263"/>
        <v>0.25205099999999997</v>
      </c>
    </row>
    <row r="8431" spans="1:7">
      <c r="A8431" s="4">
        <v>12</v>
      </c>
      <c r="B8431" s="4">
        <v>17</v>
      </c>
      <c r="C8431" s="4">
        <v>12</v>
      </c>
      <c r="D8431" s="4">
        <v>572.14</v>
      </c>
      <c r="E8431" s="4">
        <f t="shared" si="262"/>
        <v>0.57213999999999998</v>
      </c>
      <c r="F8431" s="4">
        <v>339.91399999999999</v>
      </c>
      <c r="G8431" s="4">
        <f t="shared" si="263"/>
        <v>0.33991399999999999</v>
      </c>
    </row>
    <row r="8432" spans="1:7">
      <c r="A8432" s="4">
        <v>12</v>
      </c>
      <c r="B8432" s="4">
        <v>17</v>
      </c>
      <c r="C8432" s="4">
        <v>13</v>
      </c>
      <c r="D8432" s="4">
        <v>525.45799999999997</v>
      </c>
      <c r="E8432" s="4">
        <f t="shared" si="262"/>
        <v>0.52545799999999998</v>
      </c>
      <c r="F8432" s="4">
        <v>369.44600000000003</v>
      </c>
      <c r="G8432" s="4">
        <f t="shared" si="263"/>
        <v>0.36944600000000005</v>
      </c>
    </row>
    <row r="8433" spans="1:7">
      <c r="A8433" s="4">
        <v>12</v>
      </c>
      <c r="B8433" s="4">
        <v>17</v>
      </c>
      <c r="C8433" s="4">
        <v>14</v>
      </c>
      <c r="D8433" s="4">
        <v>425.68700000000001</v>
      </c>
      <c r="E8433" s="4">
        <f t="shared" si="262"/>
        <v>0.42568700000000004</v>
      </c>
      <c r="F8433" s="4">
        <v>345.72500000000002</v>
      </c>
      <c r="G8433" s="4">
        <f t="shared" si="263"/>
        <v>0.345725</v>
      </c>
    </row>
    <row r="8434" spans="1:7">
      <c r="A8434" s="4">
        <v>12</v>
      </c>
      <c r="B8434" s="4">
        <v>17</v>
      </c>
      <c r="C8434" s="4">
        <v>15</v>
      </c>
      <c r="D8434" s="4">
        <v>271.84199999999998</v>
      </c>
      <c r="E8434" s="4">
        <f t="shared" si="262"/>
        <v>0.27184199999999997</v>
      </c>
      <c r="F8434" s="4">
        <v>261.84800000000001</v>
      </c>
      <c r="G8434" s="4">
        <f t="shared" si="263"/>
        <v>0.26184800000000003</v>
      </c>
    </row>
    <row r="8435" spans="1:7">
      <c r="A8435" s="4">
        <v>12</v>
      </c>
      <c r="B8435" s="4">
        <v>17</v>
      </c>
      <c r="C8435" s="4">
        <v>16</v>
      </c>
      <c r="D8435" s="4">
        <v>74.483999999999995</v>
      </c>
      <c r="E8435" s="4">
        <f t="shared" si="262"/>
        <v>7.4483999999999995E-2</v>
      </c>
      <c r="F8435" s="4">
        <v>95.134</v>
      </c>
      <c r="G8435" s="4">
        <f t="shared" si="263"/>
        <v>9.5133999999999996E-2</v>
      </c>
    </row>
    <row r="8436" spans="1:7">
      <c r="A8436" s="4">
        <v>12</v>
      </c>
      <c r="B8436" s="4">
        <v>17</v>
      </c>
      <c r="C8436" s="4">
        <v>17</v>
      </c>
      <c r="D8436" s="4">
        <v>0</v>
      </c>
      <c r="E8436" s="4">
        <f t="shared" si="262"/>
        <v>0</v>
      </c>
      <c r="F8436" s="4">
        <v>0</v>
      </c>
      <c r="G8436" s="4">
        <f t="shared" si="263"/>
        <v>0</v>
      </c>
    </row>
    <row r="8437" spans="1:7">
      <c r="A8437" s="4">
        <v>12</v>
      </c>
      <c r="B8437" s="4">
        <v>17</v>
      </c>
      <c r="C8437" s="4">
        <v>18</v>
      </c>
      <c r="D8437" s="4">
        <v>0</v>
      </c>
      <c r="E8437" s="4">
        <f t="shared" si="262"/>
        <v>0</v>
      </c>
      <c r="F8437" s="4">
        <v>0</v>
      </c>
      <c r="G8437" s="4">
        <f t="shared" si="263"/>
        <v>0</v>
      </c>
    </row>
    <row r="8438" spans="1:7">
      <c r="A8438" s="4">
        <v>12</v>
      </c>
      <c r="B8438" s="4">
        <v>17</v>
      </c>
      <c r="C8438" s="4">
        <v>19</v>
      </c>
      <c r="D8438" s="4">
        <v>0</v>
      </c>
      <c r="E8438" s="4">
        <f t="shared" si="262"/>
        <v>0</v>
      </c>
      <c r="F8438" s="4">
        <v>0</v>
      </c>
      <c r="G8438" s="4">
        <f t="shared" si="263"/>
        <v>0</v>
      </c>
    </row>
    <row r="8439" spans="1:7">
      <c r="A8439" s="4">
        <v>12</v>
      </c>
      <c r="B8439" s="4">
        <v>17</v>
      </c>
      <c r="C8439" s="4">
        <v>20</v>
      </c>
      <c r="D8439" s="4">
        <v>0</v>
      </c>
      <c r="E8439" s="4">
        <f t="shared" si="262"/>
        <v>0</v>
      </c>
      <c r="F8439" s="4">
        <v>0</v>
      </c>
      <c r="G8439" s="4">
        <f t="shared" si="263"/>
        <v>0</v>
      </c>
    </row>
    <row r="8440" spans="1:7">
      <c r="A8440" s="4">
        <v>12</v>
      </c>
      <c r="B8440" s="4">
        <v>17</v>
      </c>
      <c r="C8440" s="4">
        <v>21</v>
      </c>
      <c r="D8440" s="4">
        <v>0</v>
      </c>
      <c r="E8440" s="4">
        <f t="shared" si="262"/>
        <v>0</v>
      </c>
      <c r="F8440" s="4">
        <v>0</v>
      </c>
      <c r="G8440" s="4">
        <f t="shared" si="263"/>
        <v>0</v>
      </c>
    </row>
    <row r="8441" spans="1:7">
      <c r="A8441" s="4">
        <v>12</v>
      </c>
      <c r="B8441" s="4">
        <v>17</v>
      </c>
      <c r="C8441" s="4">
        <v>22</v>
      </c>
      <c r="D8441" s="4">
        <v>0</v>
      </c>
      <c r="E8441" s="4">
        <f t="shared" si="262"/>
        <v>0</v>
      </c>
      <c r="F8441" s="4">
        <v>0</v>
      </c>
      <c r="G8441" s="4">
        <f t="shared" si="263"/>
        <v>0</v>
      </c>
    </row>
    <row r="8442" spans="1:7">
      <c r="A8442" s="4">
        <v>12</v>
      </c>
      <c r="B8442" s="4">
        <v>17</v>
      </c>
      <c r="C8442" s="4">
        <v>23</v>
      </c>
      <c r="D8442" s="4">
        <v>0</v>
      </c>
      <c r="E8442" s="4">
        <f t="shared" si="262"/>
        <v>0</v>
      </c>
      <c r="F8442" s="4">
        <v>0</v>
      </c>
      <c r="G8442" s="4">
        <f t="shared" si="263"/>
        <v>0</v>
      </c>
    </row>
    <row r="8443" spans="1:7">
      <c r="A8443" s="4">
        <v>12</v>
      </c>
      <c r="B8443" s="4">
        <v>18</v>
      </c>
      <c r="C8443" s="4">
        <v>0</v>
      </c>
      <c r="D8443" s="4">
        <v>0</v>
      </c>
      <c r="E8443" s="4">
        <f t="shared" si="262"/>
        <v>0</v>
      </c>
      <c r="F8443" s="4">
        <v>0</v>
      </c>
      <c r="G8443" s="4">
        <f t="shared" si="263"/>
        <v>0</v>
      </c>
    </row>
    <row r="8444" spans="1:7">
      <c r="A8444" s="4">
        <v>12</v>
      </c>
      <c r="B8444" s="4">
        <v>18</v>
      </c>
      <c r="C8444" s="4">
        <v>1</v>
      </c>
      <c r="D8444" s="4">
        <v>0</v>
      </c>
      <c r="E8444" s="4">
        <f t="shared" si="262"/>
        <v>0</v>
      </c>
      <c r="F8444" s="4">
        <v>0</v>
      </c>
      <c r="G8444" s="4">
        <f t="shared" si="263"/>
        <v>0</v>
      </c>
    </row>
    <row r="8445" spans="1:7">
      <c r="A8445" s="4">
        <v>12</v>
      </c>
      <c r="B8445" s="4">
        <v>18</v>
      </c>
      <c r="C8445" s="4">
        <v>2</v>
      </c>
      <c r="D8445" s="4">
        <v>0</v>
      </c>
      <c r="E8445" s="4">
        <f t="shared" si="262"/>
        <v>0</v>
      </c>
      <c r="F8445" s="4">
        <v>0</v>
      </c>
      <c r="G8445" s="4">
        <f t="shared" si="263"/>
        <v>0</v>
      </c>
    </row>
    <row r="8446" spans="1:7">
      <c r="A8446" s="4">
        <v>12</v>
      </c>
      <c r="B8446" s="4">
        <v>18</v>
      </c>
      <c r="C8446" s="4">
        <v>3</v>
      </c>
      <c r="D8446" s="4">
        <v>0</v>
      </c>
      <c r="E8446" s="4">
        <f t="shared" si="262"/>
        <v>0</v>
      </c>
      <c r="F8446" s="4">
        <v>0</v>
      </c>
      <c r="G8446" s="4">
        <f t="shared" si="263"/>
        <v>0</v>
      </c>
    </row>
    <row r="8447" spans="1:7">
      <c r="A8447" s="4">
        <v>12</v>
      </c>
      <c r="B8447" s="4">
        <v>18</v>
      </c>
      <c r="C8447" s="4">
        <v>4</v>
      </c>
      <c r="D8447" s="4">
        <v>0</v>
      </c>
      <c r="E8447" s="4">
        <f t="shared" si="262"/>
        <v>0</v>
      </c>
      <c r="F8447" s="4">
        <v>0</v>
      </c>
      <c r="G8447" s="4">
        <f t="shared" si="263"/>
        <v>0</v>
      </c>
    </row>
    <row r="8448" spans="1:7">
      <c r="A8448" s="4">
        <v>12</v>
      </c>
      <c r="B8448" s="4">
        <v>18</v>
      </c>
      <c r="C8448" s="4">
        <v>5</v>
      </c>
      <c r="D8448" s="4">
        <v>0</v>
      </c>
      <c r="E8448" s="4">
        <f t="shared" si="262"/>
        <v>0</v>
      </c>
      <c r="F8448" s="4">
        <v>0</v>
      </c>
      <c r="G8448" s="4">
        <f t="shared" si="263"/>
        <v>0</v>
      </c>
    </row>
    <row r="8449" spans="1:7">
      <c r="A8449" s="4">
        <v>12</v>
      </c>
      <c r="B8449" s="4">
        <v>18</v>
      </c>
      <c r="C8449" s="4">
        <v>6</v>
      </c>
      <c r="D8449" s="4">
        <v>0</v>
      </c>
      <c r="E8449" s="4">
        <f t="shared" si="262"/>
        <v>0</v>
      </c>
      <c r="F8449" s="4">
        <v>0</v>
      </c>
      <c r="G8449" s="4">
        <f t="shared" si="263"/>
        <v>0</v>
      </c>
    </row>
    <row r="8450" spans="1:7">
      <c r="A8450" s="4">
        <v>12</v>
      </c>
      <c r="B8450" s="4">
        <v>18</v>
      </c>
      <c r="C8450" s="4">
        <v>7</v>
      </c>
      <c r="D8450" s="4">
        <v>0</v>
      </c>
      <c r="E8450" s="4">
        <f t="shared" si="262"/>
        <v>0</v>
      </c>
      <c r="F8450" s="4">
        <v>0</v>
      </c>
      <c r="G8450" s="4">
        <f t="shared" si="263"/>
        <v>0</v>
      </c>
    </row>
    <row r="8451" spans="1:7">
      <c r="A8451" s="4">
        <v>12</v>
      </c>
      <c r="B8451" s="4">
        <v>18</v>
      </c>
      <c r="C8451" s="4">
        <v>8</v>
      </c>
      <c r="D8451" s="4">
        <v>101.65600000000001</v>
      </c>
      <c r="E8451" s="4">
        <f t="shared" si="262"/>
        <v>0.10165600000000001</v>
      </c>
      <c r="F8451" s="4">
        <v>16.277999999999999</v>
      </c>
      <c r="G8451" s="4">
        <f t="shared" si="263"/>
        <v>1.6277999999999997E-2</v>
      </c>
    </row>
    <row r="8452" spans="1:7">
      <c r="A8452" s="4">
        <v>12</v>
      </c>
      <c r="B8452" s="4">
        <v>18</v>
      </c>
      <c r="C8452" s="4">
        <v>9</v>
      </c>
      <c r="D8452" s="4">
        <v>298.21300000000002</v>
      </c>
      <c r="E8452" s="4">
        <f t="shared" si="262"/>
        <v>0.29821300000000001</v>
      </c>
      <c r="F8452" s="4">
        <v>36.53</v>
      </c>
      <c r="G8452" s="4">
        <f t="shared" si="263"/>
        <v>3.653E-2</v>
      </c>
    </row>
    <row r="8453" spans="1:7">
      <c r="A8453" s="4">
        <v>12</v>
      </c>
      <c r="B8453" s="4">
        <v>18</v>
      </c>
      <c r="C8453" s="4">
        <v>10</v>
      </c>
      <c r="D8453" s="4">
        <v>365.45100000000002</v>
      </c>
      <c r="E8453" s="4">
        <f t="shared" si="262"/>
        <v>0.36545100000000003</v>
      </c>
      <c r="F8453" s="4">
        <v>177.90899999999999</v>
      </c>
      <c r="G8453" s="4">
        <f t="shared" si="263"/>
        <v>0.17790899999999998</v>
      </c>
    </row>
    <row r="8454" spans="1:7">
      <c r="A8454" s="4">
        <v>12</v>
      </c>
      <c r="B8454" s="4">
        <v>18</v>
      </c>
      <c r="C8454" s="4">
        <v>11</v>
      </c>
      <c r="D8454" s="4">
        <v>303.49</v>
      </c>
      <c r="E8454" s="4">
        <f t="shared" si="262"/>
        <v>0.30348999999999998</v>
      </c>
      <c r="F8454" s="4">
        <v>202.67</v>
      </c>
      <c r="G8454" s="4">
        <f t="shared" si="263"/>
        <v>0.20266999999999999</v>
      </c>
    </row>
    <row r="8455" spans="1:7">
      <c r="A8455" s="4">
        <v>12</v>
      </c>
      <c r="B8455" s="4">
        <v>18</v>
      </c>
      <c r="C8455" s="4">
        <v>12</v>
      </c>
      <c r="D8455" s="4">
        <v>198.393</v>
      </c>
      <c r="E8455" s="4">
        <f t="shared" si="262"/>
        <v>0.19839300000000001</v>
      </c>
      <c r="F8455" s="4">
        <v>163.892</v>
      </c>
      <c r="G8455" s="4">
        <f t="shared" si="263"/>
        <v>0.16389199999999998</v>
      </c>
    </row>
    <row r="8456" spans="1:7">
      <c r="A8456" s="4">
        <v>12</v>
      </c>
      <c r="B8456" s="4">
        <v>18</v>
      </c>
      <c r="C8456" s="4">
        <v>13</v>
      </c>
      <c r="D8456" s="4">
        <v>243.65899999999999</v>
      </c>
      <c r="E8456" s="4">
        <f t="shared" si="262"/>
        <v>0.24365899999999999</v>
      </c>
      <c r="F8456" s="4">
        <v>211.05699999999999</v>
      </c>
      <c r="G8456" s="4">
        <f t="shared" si="263"/>
        <v>0.21105699999999999</v>
      </c>
    </row>
    <row r="8457" spans="1:7">
      <c r="A8457" s="4">
        <v>12</v>
      </c>
      <c r="B8457" s="4">
        <v>18</v>
      </c>
      <c r="C8457" s="4">
        <v>14</v>
      </c>
      <c r="D8457" s="4">
        <v>302.01799999999997</v>
      </c>
      <c r="E8457" s="4">
        <f t="shared" si="262"/>
        <v>0.30201799999999995</v>
      </c>
      <c r="F8457" s="4">
        <v>264.35500000000002</v>
      </c>
      <c r="G8457" s="4">
        <f t="shared" si="263"/>
        <v>0.26435500000000001</v>
      </c>
    </row>
    <row r="8458" spans="1:7">
      <c r="A8458" s="4">
        <v>12</v>
      </c>
      <c r="B8458" s="4">
        <v>18</v>
      </c>
      <c r="C8458" s="4">
        <v>15</v>
      </c>
      <c r="D8458" s="4">
        <v>52.384</v>
      </c>
      <c r="E8458" s="4">
        <f t="shared" si="262"/>
        <v>5.2384E-2</v>
      </c>
      <c r="F8458" s="4">
        <v>52.27</v>
      </c>
      <c r="G8458" s="4">
        <f t="shared" si="263"/>
        <v>5.2270000000000004E-2</v>
      </c>
    </row>
    <row r="8459" spans="1:7">
      <c r="A8459" s="4">
        <v>12</v>
      </c>
      <c r="B8459" s="4">
        <v>18</v>
      </c>
      <c r="C8459" s="4">
        <v>16</v>
      </c>
      <c r="D8459" s="4">
        <v>13.263999999999999</v>
      </c>
      <c r="E8459" s="4">
        <f t="shared" si="262"/>
        <v>1.3264E-2</v>
      </c>
      <c r="F8459" s="4">
        <v>13.263999999999999</v>
      </c>
      <c r="G8459" s="4">
        <f t="shared" si="263"/>
        <v>1.3264E-2</v>
      </c>
    </row>
    <row r="8460" spans="1:7">
      <c r="A8460" s="4">
        <v>12</v>
      </c>
      <c r="B8460" s="4">
        <v>18</v>
      </c>
      <c r="C8460" s="4">
        <v>17</v>
      </c>
      <c r="D8460" s="4">
        <v>0</v>
      </c>
      <c r="E8460" s="4">
        <f t="shared" si="262"/>
        <v>0</v>
      </c>
      <c r="F8460" s="4">
        <v>0</v>
      </c>
      <c r="G8460" s="4">
        <f t="shared" si="263"/>
        <v>0</v>
      </c>
    </row>
    <row r="8461" spans="1:7">
      <c r="A8461" s="4">
        <v>12</v>
      </c>
      <c r="B8461" s="4">
        <v>18</v>
      </c>
      <c r="C8461" s="4">
        <v>18</v>
      </c>
      <c r="D8461" s="4">
        <v>0</v>
      </c>
      <c r="E8461" s="4">
        <f t="shared" si="262"/>
        <v>0</v>
      </c>
      <c r="F8461" s="4">
        <v>0</v>
      </c>
      <c r="G8461" s="4">
        <f t="shared" si="263"/>
        <v>0</v>
      </c>
    </row>
    <row r="8462" spans="1:7">
      <c r="A8462" s="4">
        <v>12</v>
      </c>
      <c r="B8462" s="4">
        <v>18</v>
      </c>
      <c r="C8462" s="4">
        <v>19</v>
      </c>
      <c r="D8462" s="4">
        <v>0</v>
      </c>
      <c r="E8462" s="4">
        <f t="shared" si="262"/>
        <v>0</v>
      </c>
      <c r="F8462" s="4">
        <v>0</v>
      </c>
      <c r="G8462" s="4">
        <f t="shared" si="263"/>
        <v>0</v>
      </c>
    </row>
    <row r="8463" spans="1:7">
      <c r="A8463" s="4">
        <v>12</v>
      </c>
      <c r="B8463" s="4">
        <v>18</v>
      </c>
      <c r="C8463" s="4">
        <v>20</v>
      </c>
      <c r="D8463" s="4">
        <v>0</v>
      </c>
      <c r="E8463" s="4">
        <f t="shared" si="262"/>
        <v>0</v>
      </c>
      <c r="F8463" s="4">
        <v>0</v>
      </c>
      <c r="G8463" s="4">
        <f t="shared" si="263"/>
        <v>0</v>
      </c>
    </row>
    <row r="8464" spans="1:7">
      <c r="A8464" s="4">
        <v>12</v>
      </c>
      <c r="B8464" s="4">
        <v>18</v>
      </c>
      <c r="C8464" s="4">
        <v>21</v>
      </c>
      <c r="D8464" s="4">
        <v>0</v>
      </c>
      <c r="E8464" s="4">
        <f t="shared" si="262"/>
        <v>0</v>
      </c>
      <c r="F8464" s="4">
        <v>0</v>
      </c>
      <c r="G8464" s="4">
        <f t="shared" si="263"/>
        <v>0</v>
      </c>
    </row>
    <row r="8465" spans="1:7">
      <c r="A8465" s="4">
        <v>12</v>
      </c>
      <c r="B8465" s="4">
        <v>18</v>
      </c>
      <c r="C8465" s="4">
        <v>22</v>
      </c>
      <c r="D8465" s="4">
        <v>0</v>
      </c>
      <c r="E8465" s="4">
        <f t="shared" si="262"/>
        <v>0</v>
      </c>
      <c r="F8465" s="4">
        <v>0</v>
      </c>
      <c r="G8465" s="4">
        <f t="shared" si="263"/>
        <v>0</v>
      </c>
    </row>
    <row r="8466" spans="1:7">
      <c r="A8466" s="4">
        <v>12</v>
      </c>
      <c r="B8466" s="4">
        <v>18</v>
      </c>
      <c r="C8466" s="4">
        <v>23</v>
      </c>
      <c r="D8466" s="4">
        <v>0</v>
      </c>
      <c r="E8466" s="4">
        <f t="shared" si="262"/>
        <v>0</v>
      </c>
      <c r="F8466" s="4">
        <v>0</v>
      </c>
      <c r="G8466" s="4">
        <f t="shared" si="263"/>
        <v>0</v>
      </c>
    </row>
    <row r="8467" spans="1:7">
      <c r="A8467" s="4">
        <v>12</v>
      </c>
      <c r="B8467" s="4">
        <v>19</v>
      </c>
      <c r="C8467" s="4">
        <v>0</v>
      </c>
      <c r="D8467" s="4">
        <v>0</v>
      </c>
      <c r="E8467" s="4">
        <f t="shared" si="262"/>
        <v>0</v>
      </c>
      <c r="F8467" s="4">
        <v>0</v>
      </c>
      <c r="G8467" s="4">
        <f t="shared" si="263"/>
        <v>0</v>
      </c>
    </row>
    <row r="8468" spans="1:7">
      <c r="A8468" s="4">
        <v>12</v>
      </c>
      <c r="B8468" s="4">
        <v>19</v>
      </c>
      <c r="C8468" s="4">
        <v>1</v>
      </c>
      <c r="D8468" s="4">
        <v>0</v>
      </c>
      <c r="E8468" s="4">
        <f t="shared" ref="E8468:E8531" si="264">D8468/1000</f>
        <v>0</v>
      </c>
      <c r="F8468" s="4">
        <v>0</v>
      </c>
      <c r="G8468" s="4">
        <f t="shared" ref="G8468:G8531" si="265">F8468/1000</f>
        <v>0</v>
      </c>
    </row>
    <row r="8469" spans="1:7">
      <c r="A8469" s="4">
        <v>12</v>
      </c>
      <c r="B8469" s="4">
        <v>19</v>
      </c>
      <c r="C8469" s="4">
        <v>2</v>
      </c>
      <c r="D8469" s="4">
        <v>0</v>
      </c>
      <c r="E8469" s="4">
        <f t="shared" si="264"/>
        <v>0</v>
      </c>
      <c r="F8469" s="4">
        <v>0</v>
      </c>
      <c r="G8469" s="4">
        <f t="shared" si="265"/>
        <v>0</v>
      </c>
    </row>
    <row r="8470" spans="1:7">
      <c r="A8470" s="4">
        <v>12</v>
      </c>
      <c r="B8470" s="4">
        <v>19</v>
      </c>
      <c r="C8470" s="4">
        <v>3</v>
      </c>
      <c r="D8470" s="4">
        <v>0</v>
      </c>
      <c r="E8470" s="4">
        <f t="shared" si="264"/>
        <v>0</v>
      </c>
      <c r="F8470" s="4">
        <v>0</v>
      </c>
      <c r="G8470" s="4">
        <f t="shared" si="265"/>
        <v>0</v>
      </c>
    </row>
    <row r="8471" spans="1:7">
      <c r="A8471" s="4">
        <v>12</v>
      </c>
      <c r="B8471" s="4">
        <v>19</v>
      </c>
      <c r="C8471" s="4">
        <v>4</v>
      </c>
      <c r="D8471" s="4">
        <v>0</v>
      </c>
      <c r="E8471" s="4">
        <f t="shared" si="264"/>
        <v>0</v>
      </c>
      <c r="F8471" s="4">
        <v>0</v>
      </c>
      <c r="G8471" s="4">
        <f t="shared" si="265"/>
        <v>0</v>
      </c>
    </row>
    <row r="8472" spans="1:7">
      <c r="A8472" s="4">
        <v>12</v>
      </c>
      <c r="B8472" s="4">
        <v>19</v>
      </c>
      <c r="C8472" s="4">
        <v>5</v>
      </c>
      <c r="D8472" s="4">
        <v>0</v>
      </c>
      <c r="E8472" s="4">
        <f t="shared" si="264"/>
        <v>0</v>
      </c>
      <c r="F8472" s="4">
        <v>0</v>
      </c>
      <c r="G8472" s="4">
        <f t="shared" si="265"/>
        <v>0</v>
      </c>
    </row>
    <row r="8473" spans="1:7">
      <c r="A8473" s="4">
        <v>12</v>
      </c>
      <c r="B8473" s="4">
        <v>19</v>
      </c>
      <c r="C8473" s="4">
        <v>6</v>
      </c>
      <c r="D8473" s="4">
        <v>0</v>
      </c>
      <c r="E8473" s="4">
        <f t="shared" si="264"/>
        <v>0</v>
      </c>
      <c r="F8473" s="4">
        <v>0</v>
      </c>
      <c r="G8473" s="4">
        <f t="shared" si="265"/>
        <v>0</v>
      </c>
    </row>
    <row r="8474" spans="1:7">
      <c r="A8474" s="4">
        <v>12</v>
      </c>
      <c r="B8474" s="4">
        <v>19</v>
      </c>
      <c r="C8474" s="4">
        <v>7</v>
      </c>
      <c r="D8474" s="4">
        <v>0</v>
      </c>
      <c r="E8474" s="4">
        <f t="shared" si="264"/>
        <v>0</v>
      </c>
      <c r="F8474" s="4">
        <v>0</v>
      </c>
      <c r="G8474" s="4">
        <f t="shared" si="265"/>
        <v>0</v>
      </c>
    </row>
    <row r="8475" spans="1:7">
      <c r="A8475" s="4">
        <v>12</v>
      </c>
      <c r="B8475" s="4">
        <v>19</v>
      </c>
      <c r="C8475" s="4">
        <v>8</v>
      </c>
      <c r="D8475" s="4">
        <v>117.319</v>
      </c>
      <c r="E8475" s="4">
        <f t="shared" si="264"/>
        <v>0.11731900000000001</v>
      </c>
      <c r="F8475" s="4">
        <v>15.247999999999999</v>
      </c>
      <c r="G8475" s="4">
        <f t="shared" si="265"/>
        <v>1.5247999999999999E-2</v>
      </c>
    </row>
    <row r="8476" spans="1:7">
      <c r="A8476" s="4">
        <v>12</v>
      </c>
      <c r="B8476" s="4">
        <v>19</v>
      </c>
      <c r="C8476" s="4">
        <v>9</v>
      </c>
      <c r="D8476" s="4">
        <v>303.03199999999998</v>
      </c>
      <c r="E8476" s="4">
        <f t="shared" si="264"/>
        <v>0.30303199999999997</v>
      </c>
      <c r="F8476" s="4">
        <v>31.969000000000001</v>
      </c>
      <c r="G8476" s="4">
        <f t="shared" si="265"/>
        <v>3.1969000000000004E-2</v>
      </c>
    </row>
    <row r="8477" spans="1:7">
      <c r="A8477" s="4">
        <v>12</v>
      </c>
      <c r="B8477" s="4">
        <v>19</v>
      </c>
      <c r="C8477" s="4">
        <v>10</v>
      </c>
      <c r="D8477" s="4">
        <v>460.82600000000002</v>
      </c>
      <c r="E8477" s="4">
        <f t="shared" si="264"/>
        <v>0.46082600000000001</v>
      </c>
      <c r="F8477" s="4">
        <v>126.556</v>
      </c>
      <c r="G8477" s="4">
        <f t="shared" si="265"/>
        <v>0.126556</v>
      </c>
    </row>
    <row r="8478" spans="1:7">
      <c r="A8478" s="4">
        <v>12</v>
      </c>
      <c r="B8478" s="4">
        <v>19</v>
      </c>
      <c r="C8478" s="4">
        <v>11</v>
      </c>
      <c r="D8478" s="4">
        <v>542.86</v>
      </c>
      <c r="E8478" s="4">
        <f t="shared" si="264"/>
        <v>0.54286000000000001</v>
      </c>
      <c r="F8478" s="4">
        <v>249.03299999999999</v>
      </c>
      <c r="G8478" s="4">
        <f t="shared" si="265"/>
        <v>0.24903299999999998</v>
      </c>
    </row>
    <row r="8479" spans="1:7">
      <c r="A8479" s="4">
        <v>12</v>
      </c>
      <c r="B8479" s="4">
        <v>19</v>
      </c>
      <c r="C8479" s="4">
        <v>12</v>
      </c>
      <c r="D8479" s="4">
        <v>571.66800000000001</v>
      </c>
      <c r="E8479" s="4">
        <f t="shared" si="264"/>
        <v>0.57166799999999995</v>
      </c>
      <c r="F8479" s="4">
        <v>337.35599999999999</v>
      </c>
      <c r="G8479" s="4">
        <f t="shared" si="265"/>
        <v>0.33735599999999999</v>
      </c>
    </row>
    <row r="8480" spans="1:7">
      <c r="A8480" s="4">
        <v>12</v>
      </c>
      <c r="B8480" s="4">
        <v>19</v>
      </c>
      <c r="C8480" s="4">
        <v>13</v>
      </c>
      <c r="D8480" s="4">
        <v>537.375</v>
      </c>
      <c r="E8480" s="4">
        <f t="shared" si="264"/>
        <v>0.53737500000000005</v>
      </c>
      <c r="F8480" s="4">
        <v>375.185</v>
      </c>
      <c r="G8480" s="4">
        <f t="shared" si="265"/>
        <v>0.37518499999999999</v>
      </c>
    </row>
    <row r="8481" spans="1:7">
      <c r="A8481" s="4">
        <v>12</v>
      </c>
      <c r="B8481" s="4">
        <v>19</v>
      </c>
      <c r="C8481" s="4">
        <v>14</v>
      </c>
      <c r="D8481" s="4">
        <v>398.185</v>
      </c>
      <c r="E8481" s="4">
        <f t="shared" si="264"/>
        <v>0.39818500000000001</v>
      </c>
      <c r="F8481" s="4">
        <v>325.51</v>
      </c>
      <c r="G8481" s="4">
        <f t="shared" si="265"/>
        <v>0.32550999999999997</v>
      </c>
    </row>
    <row r="8482" spans="1:7">
      <c r="A8482" s="4">
        <v>12</v>
      </c>
      <c r="B8482" s="4">
        <v>19</v>
      </c>
      <c r="C8482" s="4">
        <v>15</v>
      </c>
      <c r="D8482" s="4">
        <v>274.45699999999999</v>
      </c>
      <c r="E8482" s="4">
        <f t="shared" si="264"/>
        <v>0.27445700000000001</v>
      </c>
      <c r="F8482" s="4">
        <v>263.34500000000003</v>
      </c>
      <c r="G8482" s="4">
        <f t="shared" si="265"/>
        <v>0.26334500000000005</v>
      </c>
    </row>
    <row r="8483" spans="1:7">
      <c r="A8483" s="4">
        <v>12</v>
      </c>
      <c r="B8483" s="4">
        <v>19</v>
      </c>
      <c r="C8483" s="4">
        <v>16</v>
      </c>
      <c r="D8483" s="4">
        <v>79.067999999999998</v>
      </c>
      <c r="E8483" s="4">
        <f t="shared" si="264"/>
        <v>7.9067999999999999E-2</v>
      </c>
      <c r="F8483" s="4">
        <v>101.208</v>
      </c>
      <c r="G8483" s="4">
        <f t="shared" si="265"/>
        <v>0.10120799999999999</v>
      </c>
    </row>
    <row r="8484" spans="1:7">
      <c r="A8484" s="4">
        <v>12</v>
      </c>
      <c r="B8484" s="4">
        <v>19</v>
      </c>
      <c r="C8484" s="4">
        <v>17</v>
      </c>
      <c r="D8484" s="4">
        <v>0</v>
      </c>
      <c r="E8484" s="4">
        <f t="shared" si="264"/>
        <v>0</v>
      </c>
      <c r="F8484" s="4">
        <v>0</v>
      </c>
      <c r="G8484" s="4">
        <f t="shared" si="265"/>
        <v>0</v>
      </c>
    </row>
    <row r="8485" spans="1:7">
      <c r="A8485" s="4">
        <v>12</v>
      </c>
      <c r="B8485" s="4">
        <v>19</v>
      </c>
      <c r="C8485" s="4">
        <v>18</v>
      </c>
      <c r="D8485" s="4">
        <v>0</v>
      </c>
      <c r="E8485" s="4">
        <f t="shared" si="264"/>
        <v>0</v>
      </c>
      <c r="F8485" s="4">
        <v>0</v>
      </c>
      <c r="G8485" s="4">
        <f t="shared" si="265"/>
        <v>0</v>
      </c>
    </row>
    <row r="8486" spans="1:7">
      <c r="A8486" s="4">
        <v>12</v>
      </c>
      <c r="B8486" s="4">
        <v>19</v>
      </c>
      <c r="C8486" s="4">
        <v>19</v>
      </c>
      <c r="D8486" s="4">
        <v>0</v>
      </c>
      <c r="E8486" s="4">
        <f t="shared" si="264"/>
        <v>0</v>
      </c>
      <c r="F8486" s="4">
        <v>0</v>
      </c>
      <c r="G8486" s="4">
        <f t="shared" si="265"/>
        <v>0</v>
      </c>
    </row>
    <row r="8487" spans="1:7">
      <c r="A8487" s="4">
        <v>12</v>
      </c>
      <c r="B8487" s="4">
        <v>19</v>
      </c>
      <c r="C8487" s="4">
        <v>20</v>
      </c>
      <c r="D8487" s="4">
        <v>0</v>
      </c>
      <c r="E8487" s="4">
        <f t="shared" si="264"/>
        <v>0</v>
      </c>
      <c r="F8487" s="4">
        <v>0</v>
      </c>
      <c r="G8487" s="4">
        <f t="shared" si="265"/>
        <v>0</v>
      </c>
    </row>
    <row r="8488" spans="1:7">
      <c r="A8488" s="4">
        <v>12</v>
      </c>
      <c r="B8488" s="4">
        <v>19</v>
      </c>
      <c r="C8488" s="4">
        <v>21</v>
      </c>
      <c r="D8488" s="4">
        <v>0</v>
      </c>
      <c r="E8488" s="4">
        <f t="shared" si="264"/>
        <v>0</v>
      </c>
      <c r="F8488" s="4">
        <v>0</v>
      </c>
      <c r="G8488" s="4">
        <f t="shared" si="265"/>
        <v>0</v>
      </c>
    </row>
    <row r="8489" spans="1:7">
      <c r="A8489" s="4">
        <v>12</v>
      </c>
      <c r="B8489" s="4">
        <v>19</v>
      </c>
      <c r="C8489" s="4">
        <v>22</v>
      </c>
      <c r="D8489" s="4">
        <v>0</v>
      </c>
      <c r="E8489" s="4">
        <f t="shared" si="264"/>
        <v>0</v>
      </c>
      <c r="F8489" s="4">
        <v>0</v>
      </c>
      <c r="G8489" s="4">
        <f t="shared" si="265"/>
        <v>0</v>
      </c>
    </row>
    <row r="8490" spans="1:7">
      <c r="A8490" s="4">
        <v>12</v>
      </c>
      <c r="B8490" s="4">
        <v>19</v>
      </c>
      <c r="C8490" s="4">
        <v>23</v>
      </c>
      <c r="D8490" s="4">
        <v>0</v>
      </c>
      <c r="E8490" s="4">
        <f t="shared" si="264"/>
        <v>0</v>
      </c>
      <c r="F8490" s="4">
        <v>0</v>
      </c>
      <c r="G8490" s="4">
        <f t="shared" si="265"/>
        <v>0</v>
      </c>
    </row>
    <row r="8491" spans="1:7">
      <c r="A8491" s="4">
        <v>12</v>
      </c>
      <c r="B8491" s="4">
        <v>20</v>
      </c>
      <c r="C8491" s="4">
        <v>0</v>
      </c>
      <c r="D8491" s="4">
        <v>0</v>
      </c>
      <c r="E8491" s="4">
        <f t="shared" si="264"/>
        <v>0</v>
      </c>
      <c r="F8491" s="4">
        <v>0</v>
      </c>
      <c r="G8491" s="4">
        <f t="shared" si="265"/>
        <v>0</v>
      </c>
    </row>
    <row r="8492" spans="1:7">
      <c r="A8492" s="4">
        <v>12</v>
      </c>
      <c r="B8492" s="4">
        <v>20</v>
      </c>
      <c r="C8492" s="4">
        <v>1</v>
      </c>
      <c r="D8492" s="4">
        <v>0</v>
      </c>
      <c r="E8492" s="4">
        <f t="shared" si="264"/>
        <v>0</v>
      </c>
      <c r="F8492" s="4">
        <v>0</v>
      </c>
      <c r="G8492" s="4">
        <f t="shared" si="265"/>
        <v>0</v>
      </c>
    </row>
    <row r="8493" spans="1:7">
      <c r="A8493" s="4">
        <v>12</v>
      </c>
      <c r="B8493" s="4">
        <v>20</v>
      </c>
      <c r="C8493" s="4">
        <v>2</v>
      </c>
      <c r="D8493" s="4">
        <v>0</v>
      </c>
      <c r="E8493" s="4">
        <f t="shared" si="264"/>
        <v>0</v>
      </c>
      <c r="F8493" s="4">
        <v>0</v>
      </c>
      <c r="G8493" s="4">
        <f t="shared" si="265"/>
        <v>0</v>
      </c>
    </row>
    <row r="8494" spans="1:7">
      <c r="A8494" s="4">
        <v>12</v>
      </c>
      <c r="B8494" s="4">
        <v>20</v>
      </c>
      <c r="C8494" s="4">
        <v>3</v>
      </c>
      <c r="D8494" s="4">
        <v>0</v>
      </c>
      <c r="E8494" s="4">
        <f t="shared" si="264"/>
        <v>0</v>
      </c>
      <c r="F8494" s="4">
        <v>0</v>
      </c>
      <c r="G8494" s="4">
        <f t="shared" si="265"/>
        <v>0</v>
      </c>
    </row>
    <row r="8495" spans="1:7">
      <c r="A8495" s="4">
        <v>12</v>
      </c>
      <c r="B8495" s="4">
        <v>20</v>
      </c>
      <c r="C8495" s="4">
        <v>4</v>
      </c>
      <c r="D8495" s="4">
        <v>0</v>
      </c>
      <c r="E8495" s="4">
        <f t="shared" si="264"/>
        <v>0</v>
      </c>
      <c r="F8495" s="4">
        <v>0</v>
      </c>
      <c r="G8495" s="4">
        <f t="shared" si="265"/>
        <v>0</v>
      </c>
    </row>
    <row r="8496" spans="1:7">
      <c r="A8496" s="4">
        <v>12</v>
      </c>
      <c r="B8496" s="4">
        <v>20</v>
      </c>
      <c r="C8496" s="4">
        <v>5</v>
      </c>
      <c r="D8496" s="4">
        <v>0</v>
      </c>
      <c r="E8496" s="4">
        <f t="shared" si="264"/>
        <v>0</v>
      </c>
      <c r="F8496" s="4">
        <v>0</v>
      </c>
      <c r="G8496" s="4">
        <f t="shared" si="265"/>
        <v>0</v>
      </c>
    </row>
    <row r="8497" spans="1:7">
      <c r="A8497" s="4">
        <v>12</v>
      </c>
      <c r="B8497" s="4">
        <v>20</v>
      </c>
      <c r="C8497" s="4">
        <v>6</v>
      </c>
      <c r="D8497" s="4">
        <v>0</v>
      </c>
      <c r="E8497" s="4">
        <f t="shared" si="264"/>
        <v>0</v>
      </c>
      <c r="F8497" s="4">
        <v>0</v>
      </c>
      <c r="G8497" s="4">
        <f t="shared" si="265"/>
        <v>0</v>
      </c>
    </row>
    <row r="8498" spans="1:7">
      <c r="A8498" s="4">
        <v>12</v>
      </c>
      <c r="B8498" s="4">
        <v>20</v>
      </c>
      <c r="C8498" s="4">
        <v>7</v>
      </c>
      <c r="D8498" s="4">
        <v>0</v>
      </c>
      <c r="E8498" s="4">
        <f t="shared" si="264"/>
        <v>0</v>
      </c>
      <c r="F8498" s="4">
        <v>0</v>
      </c>
      <c r="G8498" s="4">
        <f t="shared" si="265"/>
        <v>0</v>
      </c>
    </row>
    <row r="8499" spans="1:7">
      <c r="A8499" s="4">
        <v>12</v>
      </c>
      <c r="B8499" s="4">
        <v>20</v>
      </c>
      <c r="C8499" s="4">
        <v>8</v>
      </c>
      <c r="D8499" s="4">
        <v>42.179000000000002</v>
      </c>
      <c r="E8499" s="4">
        <f t="shared" si="264"/>
        <v>4.2179000000000001E-2</v>
      </c>
      <c r="F8499" s="4">
        <v>28.231000000000002</v>
      </c>
      <c r="G8499" s="4">
        <f t="shared" si="265"/>
        <v>2.8231000000000003E-2</v>
      </c>
    </row>
    <row r="8500" spans="1:7">
      <c r="A8500" s="4">
        <v>12</v>
      </c>
      <c r="B8500" s="4">
        <v>20</v>
      </c>
      <c r="C8500" s="4">
        <v>9</v>
      </c>
      <c r="D8500" s="4">
        <v>175.429</v>
      </c>
      <c r="E8500" s="4">
        <f t="shared" si="264"/>
        <v>0.175429</v>
      </c>
      <c r="F8500" s="4">
        <v>77.233000000000004</v>
      </c>
      <c r="G8500" s="4">
        <f t="shared" si="265"/>
        <v>7.723300000000001E-2</v>
      </c>
    </row>
    <row r="8501" spans="1:7">
      <c r="A8501" s="4">
        <v>12</v>
      </c>
      <c r="B8501" s="4">
        <v>20</v>
      </c>
      <c r="C8501" s="4">
        <v>10</v>
      </c>
      <c r="D8501" s="4">
        <v>312.83</v>
      </c>
      <c r="E8501" s="4">
        <f t="shared" si="264"/>
        <v>0.31283</v>
      </c>
      <c r="F8501" s="4">
        <v>147.85499999999999</v>
      </c>
      <c r="G8501" s="4">
        <f t="shared" si="265"/>
        <v>0.14785499999999999</v>
      </c>
    </row>
    <row r="8502" spans="1:7">
      <c r="A8502" s="4">
        <v>12</v>
      </c>
      <c r="B8502" s="4">
        <v>20</v>
      </c>
      <c r="C8502" s="4">
        <v>11</v>
      </c>
      <c r="D8502" s="4">
        <v>404.05599999999998</v>
      </c>
      <c r="E8502" s="4">
        <f t="shared" si="264"/>
        <v>0.40405599999999997</v>
      </c>
      <c r="F8502" s="4">
        <v>234.845</v>
      </c>
      <c r="G8502" s="4">
        <f t="shared" si="265"/>
        <v>0.234845</v>
      </c>
    </row>
    <row r="8503" spans="1:7">
      <c r="A8503" s="4">
        <v>12</v>
      </c>
      <c r="B8503" s="4">
        <v>20</v>
      </c>
      <c r="C8503" s="4">
        <v>12</v>
      </c>
      <c r="D8503" s="4">
        <v>429.17899999999997</v>
      </c>
      <c r="E8503" s="4">
        <f t="shared" si="264"/>
        <v>0.42917899999999998</v>
      </c>
      <c r="F8503" s="4">
        <v>286.83</v>
      </c>
      <c r="G8503" s="4">
        <f t="shared" si="265"/>
        <v>0.28682999999999997</v>
      </c>
    </row>
    <row r="8504" spans="1:7">
      <c r="A8504" s="4">
        <v>12</v>
      </c>
      <c r="B8504" s="4">
        <v>20</v>
      </c>
      <c r="C8504" s="4">
        <v>13</v>
      </c>
      <c r="D8504" s="4">
        <v>383.83100000000002</v>
      </c>
      <c r="E8504" s="4">
        <f t="shared" si="264"/>
        <v>0.38383100000000003</v>
      </c>
      <c r="F8504" s="4">
        <v>291.947</v>
      </c>
      <c r="G8504" s="4">
        <f t="shared" si="265"/>
        <v>0.29194700000000001</v>
      </c>
    </row>
    <row r="8505" spans="1:7">
      <c r="A8505" s="4">
        <v>12</v>
      </c>
      <c r="B8505" s="4">
        <v>20</v>
      </c>
      <c r="C8505" s="4">
        <v>14</v>
      </c>
      <c r="D8505" s="4">
        <v>289.64999999999998</v>
      </c>
      <c r="E8505" s="4">
        <f t="shared" si="264"/>
        <v>0.28964999999999996</v>
      </c>
      <c r="F8505" s="4">
        <v>246.89400000000001</v>
      </c>
      <c r="G8505" s="4">
        <f t="shared" si="265"/>
        <v>0.246894</v>
      </c>
    </row>
    <row r="8506" spans="1:7">
      <c r="A8506" s="4">
        <v>12</v>
      </c>
      <c r="B8506" s="4">
        <v>20</v>
      </c>
      <c r="C8506" s="4">
        <v>15</v>
      </c>
      <c r="D8506" s="4">
        <v>148.066</v>
      </c>
      <c r="E8506" s="4">
        <f t="shared" si="264"/>
        <v>0.148066</v>
      </c>
      <c r="F8506" s="4">
        <v>144.077</v>
      </c>
      <c r="G8506" s="4">
        <f t="shared" si="265"/>
        <v>0.14407700000000001</v>
      </c>
    </row>
    <row r="8507" spans="1:7">
      <c r="A8507" s="4">
        <v>12</v>
      </c>
      <c r="B8507" s="4">
        <v>20</v>
      </c>
      <c r="C8507" s="4">
        <v>16</v>
      </c>
      <c r="D8507" s="4">
        <v>24.331</v>
      </c>
      <c r="E8507" s="4">
        <f t="shared" si="264"/>
        <v>2.4330999999999998E-2</v>
      </c>
      <c r="F8507" s="4">
        <v>25.637</v>
      </c>
      <c r="G8507" s="4">
        <f t="shared" si="265"/>
        <v>2.5637E-2</v>
      </c>
    </row>
    <row r="8508" spans="1:7">
      <c r="A8508" s="4">
        <v>12</v>
      </c>
      <c r="B8508" s="4">
        <v>20</v>
      </c>
      <c r="C8508" s="4">
        <v>17</v>
      </c>
      <c r="D8508" s="4">
        <v>0</v>
      </c>
      <c r="E8508" s="4">
        <f t="shared" si="264"/>
        <v>0</v>
      </c>
      <c r="F8508" s="4">
        <v>0</v>
      </c>
      <c r="G8508" s="4">
        <f t="shared" si="265"/>
        <v>0</v>
      </c>
    </row>
    <row r="8509" spans="1:7">
      <c r="A8509" s="4">
        <v>12</v>
      </c>
      <c r="B8509" s="4">
        <v>20</v>
      </c>
      <c r="C8509" s="4">
        <v>18</v>
      </c>
      <c r="D8509" s="4">
        <v>0</v>
      </c>
      <c r="E8509" s="4">
        <f t="shared" si="264"/>
        <v>0</v>
      </c>
      <c r="F8509" s="4">
        <v>0</v>
      </c>
      <c r="G8509" s="4">
        <f t="shared" si="265"/>
        <v>0</v>
      </c>
    </row>
    <row r="8510" spans="1:7">
      <c r="A8510" s="4">
        <v>12</v>
      </c>
      <c r="B8510" s="4">
        <v>20</v>
      </c>
      <c r="C8510" s="4">
        <v>19</v>
      </c>
      <c r="D8510" s="4">
        <v>0</v>
      </c>
      <c r="E8510" s="4">
        <f t="shared" si="264"/>
        <v>0</v>
      </c>
      <c r="F8510" s="4">
        <v>0</v>
      </c>
      <c r="G8510" s="4">
        <f t="shared" si="265"/>
        <v>0</v>
      </c>
    </row>
    <row r="8511" spans="1:7">
      <c r="A8511" s="4">
        <v>12</v>
      </c>
      <c r="B8511" s="4">
        <v>20</v>
      </c>
      <c r="C8511" s="4">
        <v>20</v>
      </c>
      <c r="D8511" s="4">
        <v>0</v>
      </c>
      <c r="E8511" s="4">
        <f t="shared" si="264"/>
        <v>0</v>
      </c>
      <c r="F8511" s="4">
        <v>0</v>
      </c>
      <c r="G8511" s="4">
        <f t="shared" si="265"/>
        <v>0</v>
      </c>
    </row>
    <row r="8512" spans="1:7">
      <c r="A8512" s="4">
        <v>12</v>
      </c>
      <c r="B8512" s="4">
        <v>20</v>
      </c>
      <c r="C8512" s="4">
        <v>21</v>
      </c>
      <c r="D8512" s="4">
        <v>0</v>
      </c>
      <c r="E8512" s="4">
        <f t="shared" si="264"/>
        <v>0</v>
      </c>
      <c r="F8512" s="4">
        <v>0</v>
      </c>
      <c r="G8512" s="4">
        <f t="shared" si="265"/>
        <v>0</v>
      </c>
    </row>
    <row r="8513" spans="1:7">
      <c r="A8513" s="4">
        <v>12</v>
      </c>
      <c r="B8513" s="4">
        <v>20</v>
      </c>
      <c r="C8513" s="4">
        <v>22</v>
      </c>
      <c r="D8513" s="4">
        <v>0</v>
      </c>
      <c r="E8513" s="4">
        <f t="shared" si="264"/>
        <v>0</v>
      </c>
      <c r="F8513" s="4">
        <v>0</v>
      </c>
      <c r="G8513" s="4">
        <f t="shared" si="265"/>
        <v>0</v>
      </c>
    </row>
    <row r="8514" spans="1:7">
      <c r="A8514" s="4">
        <v>12</v>
      </c>
      <c r="B8514" s="4">
        <v>20</v>
      </c>
      <c r="C8514" s="4">
        <v>23</v>
      </c>
      <c r="D8514" s="4">
        <v>0</v>
      </c>
      <c r="E8514" s="4">
        <f t="shared" si="264"/>
        <v>0</v>
      </c>
      <c r="F8514" s="4">
        <v>0</v>
      </c>
      <c r="G8514" s="4">
        <f t="shared" si="265"/>
        <v>0</v>
      </c>
    </row>
    <row r="8515" spans="1:7">
      <c r="A8515" s="4">
        <v>12</v>
      </c>
      <c r="B8515" s="4">
        <v>21</v>
      </c>
      <c r="C8515" s="4">
        <v>0</v>
      </c>
      <c r="D8515" s="4">
        <v>0</v>
      </c>
      <c r="E8515" s="4">
        <f t="shared" si="264"/>
        <v>0</v>
      </c>
      <c r="F8515" s="4">
        <v>0</v>
      </c>
      <c r="G8515" s="4">
        <f t="shared" si="265"/>
        <v>0</v>
      </c>
    </row>
    <row r="8516" spans="1:7">
      <c r="A8516" s="4">
        <v>12</v>
      </c>
      <c r="B8516" s="4">
        <v>21</v>
      </c>
      <c r="C8516" s="4">
        <v>1</v>
      </c>
      <c r="D8516" s="4">
        <v>0</v>
      </c>
      <c r="E8516" s="4">
        <f t="shared" si="264"/>
        <v>0</v>
      </c>
      <c r="F8516" s="4">
        <v>0</v>
      </c>
      <c r="G8516" s="4">
        <f t="shared" si="265"/>
        <v>0</v>
      </c>
    </row>
    <row r="8517" spans="1:7">
      <c r="A8517" s="4">
        <v>12</v>
      </c>
      <c r="B8517" s="4">
        <v>21</v>
      </c>
      <c r="C8517" s="4">
        <v>2</v>
      </c>
      <c r="D8517" s="4">
        <v>0</v>
      </c>
      <c r="E8517" s="4">
        <f t="shared" si="264"/>
        <v>0</v>
      </c>
      <c r="F8517" s="4">
        <v>0</v>
      </c>
      <c r="G8517" s="4">
        <f t="shared" si="265"/>
        <v>0</v>
      </c>
    </row>
    <row r="8518" spans="1:7">
      <c r="A8518" s="4">
        <v>12</v>
      </c>
      <c r="B8518" s="4">
        <v>21</v>
      </c>
      <c r="C8518" s="4">
        <v>3</v>
      </c>
      <c r="D8518" s="4">
        <v>0</v>
      </c>
      <c r="E8518" s="4">
        <f t="shared" si="264"/>
        <v>0</v>
      </c>
      <c r="F8518" s="4">
        <v>0</v>
      </c>
      <c r="G8518" s="4">
        <f t="shared" si="265"/>
        <v>0</v>
      </c>
    </row>
    <row r="8519" spans="1:7">
      <c r="A8519" s="4">
        <v>12</v>
      </c>
      <c r="B8519" s="4">
        <v>21</v>
      </c>
      <c r="C8519" s="4">
        <v>4</v>
      </c>
      <c r="D8519" s="4">
        <v>0</v>
      </c>
      <c r="E8519" s="4">
        <f t="shared" si="264"/>
        <v>0</v>
      </c>
      <c r="F8519" s="4">
        <v>0</v>
      </c>
      <c r="G8519" s="4">
        <f t="shared" si="265"/>
        <v>0</v>
      </c>
    </row>
    <row r="8520" spans="1:7">
      <c r="A8520" s="4">
        <v>12</v>
      </c>
      <c r="B8520" s="4">
        <v>21</v>
      </c>
      <c r="C8520" s="4">
        <v>5</v>
      </c>
      <c r="D8520" s="4">
        <v>0</v>
      </c>
      <c r="E8520" s="4">
        <f t="shared" si="264"/>
        <v>0</v>
      </c>
      <c r="F8520" s="4">
        <v>0</v>
      </c>
      <c r="G8520" s="4">
        <f t="shared" si="265"/>
        <v>0</v>
      </c>
    </row>
    <row r="8521" spans="1:7">
      <c r="A8521" s="4">
        <v>12</v>
      </c>
      <c r="B8521" s="4">
        <v>21</v>
      </c>
      <c r="C8521" s="4">
        <v>6</v>
      </c>
      <c r="D8521" s="4">
        <v>0</v>
      </c>
      <c r="E8521" s="4">
        <f t="shared" si="264"/>
        <v>0</v>
      </c>
      <c r="F8521" s="4">
        <v>0</v>
      </c>
      <c r="G8521" s="4">
        <f t="shared" si="265"/>
        <v>0</v>
      </c>
    </row>
    <row r="8522" spans="1:7">
      <c r="A8522" s="4">
        <v>12</v>
      </c>
      <c r="B8522" s="4">
        <v>21</v>
      </c>
      <c r="C8522" s="4">
        <v>7</v>
      </c>
      <c r="D8522" s="4">
        <v>0</v>
      </c>
      <c r="E8522" s="4">
        <f t="shared" si="264"/>
        <v>0</v>
      </c>
      <c r="F8522" s="4">
        <v>0</v>
      </c>
      <c r="G8522" s="4">
        <f t="shared" si="265"/>
        <v>0</v>
      </c>
    </row>
    <row r="8523" spans="1:7">
      <c r="A8523" s="4">
        <v>12</v>
      </c>
      <c r="B8523" s="4">
        <v>21</v>
      </c>
      <c r="C8523" s="4">
        <v>8</v>
      </c>
      <c r="D8523" s="4">
        <v>87.991</v>
      </c>
      <c r="E8523" s="4">
        <f t="shared" si="264"/>
        <v>8.7991E-2</v>
      </c>
      <c r="F8523" s="4">
        <v>22.675999999999998</v>
      </c>
      <c r="G8523" s="4">
        <f t="shared" si="265"/>
        <v>2.2675999999999998E-2</v>
      </c>
    </row>
    <row r="8524" spans="1:7">
      <c r="A8524" s="4">
        <v>12</v>
      </c>
      <c r="B8524" s="4">
        <v>21</v>
      </c>
      <c r="C8524" s="4">
        <v>9</v>
      </c>
      <c r="D8524" s="4">
        <v>235.68</v>
      </c>
      <c r="E8524" s="4">
        <f t="shared" si="264"/>
        <v>0.23568</v>
      </c>
      <c r="F8524" s="4">
        <v>74.680999999999997</v>
      </c>
      <c r="G8524" s="4">
        <f t="shared" si="265"/>
        <v>7.4680999999999997E-2</v>
      </c>
    </row>
    <row r="8525" spans="1:7">
      <c r="A8525" s="4">
        <v>12</v>
      </c>
      <c r="B8525" s="4">
        <v>21</v>
      </c>
      <c r="C8525" s="4">
        <v>10</v>
      </c>
      <c r="D8525" s="4">
        <v>379.416</v>
      </c>
      <c r="E8525" s="4">
        <f t="shared" si="264"/>
        <v>0.37941599999999998</v>
      </c>
      <c r="F8525" s="4">
        <v>152.26599999999999</v>
      </c>
      <c r="G8525" s="4">
        <f t="shared" si="265"/>
        <v>0.15226599999999998</v>
      </c>
    </row>
    <row r="8526" spans="1:7">
      <c r="A8526" s="4">
        <v>12</v>
      </c>
      <c r="B8526" s="4">
        <v>21</v>
      </c>
      <c r="C8526" s="4">
        <v>11</v>
      </c>
      <c r="D8526" s="4">
        <v>476.32400000000001</v>
      </c>
      <c r="E8526" s="4">
        <f t="shared" si="264"/>
        <v>0.47632400000000003</v>
      </c>
      <c r="F8526" s="4">
        <v>253.328</v>
      </c>
      <c r="G8526" s="4">
        <f t="shared" si="265"/>
        <v>0.253328</v>
      </c>
    </row>
    <row r="8527" spans="1:7">
      <c r="A8527" s="4">
        <v>12</v>
      </c>
      <c r="B8527" s="4">
        <v>21</v>
      </c>
      <c r="C8527" s="4">
        <v>12</v>
      </c>
      <c r="D8527" s="4">
        <v>497.25299999999999</v>
      </c>
      <c r="E8527" s="4">
        <f t="shared" si="264"/>
        <v>0.497253</v>
      </c>
      <c r="F8527" s="4">
        <v>317.04599999999999</v>
      </c>
      <c r="G8527" s="4">
        <f t="shared" si="265"/>
        <v>0.31704599999999999</v>
      </c>
    </row>
    <row r="8528" spans="1:7">
      <c r="A8528" s="4">
        <v>12</v>
      </c>
      <c r="B8528" s="4">
        <v>21</v>
      </c>
      <c r="C8528" s="4">
        <v>13</v>
      </c>
      <c r="D8528" s="4">
        <v>535.64200000000005</v>
      </c>
      <c r="E8528" s="4">
        <f t="shared" si="264"/>
        <v>0.53564200000000006</v>
      </c>
      <c r="F8528" s="4">
        <v>374.41699999999997</v>
      </c>
      <c r="G8528" s="4">
        <f t="shared" si="265"/>
        <v>0.374417</v>
      </c>
    </row>
    <row r="8529" spans="1:7">
      <c r="A8529" s="4">
        <v>12</v>
      </c>
      <c r="B8529" s="4">
        <v>21</v>
      </c>
      <c r="C8529" s="4">
        <v>14</v>
      </c>
      <c r="D8529" s="4">
        <v>429.54899999999998</v>
      </c>
      <c r="E8529" s="4">
        <f t="shared" si="264"/>
        <v>0.42954899999999996</v>
      </c>
      <c r="F8529" s="4">
        <v>347.93900000000002</v>
      </c>
      <c r="G8529" s="4">
        <f t="shared" si="265"/>
        <v>0.347939</v>
      </c>
    </row>
    <row r="8530" spans="1:7">
      <c r="A8530" s="4">
        <v>12</v>
      </c>
      <c r="B8530" s="4">
        <v>21</v>
      </c>
      <c r="C8530" s="4">
        <v>15</v>
      </c>
      <c r="D8530" s="4">
        <v>274.79700000000003</v>
      </c>
      <c r="E8530" s="4">
        <f t="shared" si="264"/>
        <v>0.27479700000000001</v>
      </c>
      <c r="F8530" s="4">
        <v>262.74799999999999</v>
      </c>
      <c r="G8530" s="4">
        <f t="shared" si="265"/>
        <v>0.26274799999999998</v>
      </c>
    </row>
    <row r="8531" spans="1:7">
      <c r="A8531" s="4">
        <v>12</v>
      </c>
      <c r="B8531" s="4">
        <v>21</v>
      </c>
      <c r="C8531" s="4">
        <v>16</v>
      </c>
      <c r="D8531" s="4">
        <v>73.242999999999995</v>
      </c>
      <c r="E8531" s="4">
        <f t="shared" si="264"/>
        <v>7.3242999999999989E-2</v>
      </c>
      <c r="F8531" s="4">
        <v>92.090999999999994</v>
      </c>
      <c r="G8531" s="4">
        <f t="shared" si="265"/>
        <v>9.2090999999999992E-2</v>
      </c>
    </row>
    <row r="8532" spans="1:7">
      <c r="A8532" s="4">
        <v>12</v>
      </c>
      <c r="B8532" s="4">
        <v>21</v>
      </c>
      <c r="C8532" s="4">
        <v>17</v>
      </c>
      <c r="D8532" s="4">
        <v>0</v>
      </c>
      <c r="E8532" s="4">
        <f t="shared" ref="E8532:E8595" si="266">D8532/1000</f>
        <v>0</v>
      </c>
      <c r="F8532" s="4">
        <v>0</v>
      </c>
      <c r="G8532" s="4">
        <f t="shared" ref="G8532:G8595" si="267">F8532/1000</f>
        <v>0</v>
      </c>
    </row>
    <row r="8533" spans="1:7">
      <c r="A8533" s="4">
        <v>12</v>
      </c>
      <c r="B8533" s="4">
        <v>21</v>
      </c>
      <c r="C8533" s="4">
        <v>18</v>
      </c>
      <c r="D8533" s="4">
        <v>0</v>
      </c>
      <c r="E8533" s="4">
        <f t="shared" si="266"/>
        <v>0</v>
      </c>
      <c r="F8533" s="4">
        <v>0</v>
      </c>
      <c r="G8533" s="4">
        <f t="shared" si="267"/>
        <v>0</v>
      </c>
    </row>
    <row r="8534" spans="1:7">
      <c r="A8534" s="4">
        <v>12</v>
      </c>
      <c r="B8534" s="4">
        <v>21</v>
      </c>
      <c r="C8534" s="4">
        <v>19</v>
      </c>
      <c r="D8534" s="4">
        <v>0</v>
      </c>
      <c r="E8534" s="4">
        <f t="shared" si="266"/>
        <v>0</v>
      </c>
      <c r="F8534" s="4">
        <v>0</v>
      </c>
      <c r="G8534" s="4">
        <f t="shared" si="267"/>
        <v>0</v>
      </c>
    </row>
    <row r="8535" spans="1:7">
      <c r="A8535" s="4">
        <v>12</v>
      </c>
      <c r="B8535" s="4">
        <v>21</v>
      </c>
      <c r="C8535" s="4">
        <v>20</v>
      </c>
      <c r="D8535" s="4">
        <v>0</v>
      </c>
      <c r="E8535" s="4">
        <f t="shared" si="266"/>
        <v>0</v>
      </c>
      <c r="F8535" s="4">
        <v>0</v>
      </c>
      <c r="G8535" s="4">
        <f t="shared" si="267"/>
        <v>0</v>
      </c>
    </row>
    <row r="8536" spans="1:7">
      <c r="A8536" s="4">
        <v>12</v>
      </c>
      <c r="B8536" s="4">
        <v>21</v>
      </c>
      <c r="C8536" s="4">
        <v>21</v>
      </c>
      <c r="D8536" s="4">
        <v>0</v>
      </c>
      <c r="E8536" s="4">
        <f t="shared" si="266"/>
        <v>0</v>
      </c>
      <c r="F8536" s="4">
        <v>0</v>
      </c>
      <c r="G8536" s="4">
        <f t="shared" si="267"/>
        <v>0</v>
      </c>
    </row>
    <row r="8537" spans="1:7">
      <c r="A8537" s="4">
        <v>12</v>
      </c>
      <c r="B8537" s="4">
        <v>21</v>
      </c>
      <c r="C8537" s="4">
        <v>22</v>
      </c>
      <c r="D8537" s="4">
        <v>0</v>
      </c>
      <c r="E8537" s="4">
        <f t="shared" si="266"/>
        <v>0</v>
      </c>
      <c r="F8537" s="4">
        <v>0</v>
      </c>
      <c r="G8537" s="4">
        <f t="shared" si="267"/>
        <v>0</v>
      </c>
    </row>
    <row r="8538" spans="1:7">
      <c r="A8538" s="4">
        <v>12</v>
      </c>
      <c r="B8538" s="4">
        <v>21</v>
      </c>
      <c r="C8538" s="4">
        <v>23</v>
      </c>
      <c r="D8538" s="4">
        <v>0</v>
      </c>
      <c r="E8538" s="4">
        <f t="shared" si="266"/>
        <v>0</v>
      </c>
      <c r="F8538" s="4">
        <v>0</v>
      </c>
      <c r="G8538" s="4">
        <f t="shared" si="267"/>
        <v>0</v>
      </c>
    </row>
    <row r="8539" spans="1:7">
      <c r="A8539" s="4">
        <v>12</v>
      </c>
      <c r="B8539" s="4">
        <v>22</v>
      </c>
      <c r="C8539" s="4">
        <v>0</v>
      </c>
      <c r="D8539" s="4">
        <v>0</v>
      </c>
      <c r="E8539" s="4">
        <f t="shared" si="266"/>
        <v>0</v>
      </c>
      <c r="F8539" s="4">
        <v>0</v>
      </c>
      <c r="G8539" s="4">
        <f t="shared" si="267"/>
        <v>0</v>
      </c>
    </row>
    <row r="8540" spans="1:7">
      <c r="A8540" s="4">
        <v>12</v>
      </c>
      <c r="B8540" s="4">
        <v>22</v>
      </c>
      <c r="C8540" s="4">
        <v>1</v>
      </c>
      <c r="D8540" s="4">
        <v>0</v>
      </c>
      <c r="E8540" s="4">
        <f t="shared" si="266"/>
        <v>0</v>
      </c>
      <c r="F8540" s="4">
        <v>0</v>
      </c>
      <c r="G8540" s="4">
        <f t="shared" si="267"/>
        <v>0</v>
      </c>
    </row>
    <row r="8541" spans="1:7">
      <c r="A8541" s="4">
        <v>12</v>
      </c>
      <c r="B8541" s="4">
        <v>22</v>
      </c>
      <c r="C8541" s="4">
        <v>2</v>
      </c>
      <c r="D8541" s="4">
        <v>0</v>
      </c>
      <c r="E8541" s="4">
        <f t="shared" si="266"/>
        <v>0</v>
      </c>
      <c r="F8541" s="4">
        <v>0</v>
      </c>
      <c r="G8541" s="4">
        <f t="shared" si="267"/>
        <v>0</v>
      </c>
    </row>
    <row r="8542" spans="1:7">
      <c r="A8542" s="4">
        <v>12</v>
      </c>
      <c r="B8542" s="4">
        <v>22</v>
      </c>
      <c r="C8542" s="4">
        <v>3</v>
      </c>
      <c r="D8542" s="4">
        <v>0</v>
      </c>
      <c r="E8542" s="4">
        <f t="shared" si="266"/>
        <v>0</v>
      </c>
      <c r="F8542" s="4">
        <v>0</v>
      </c>
      <c r="G8542" s="4">
        <f t="shared" si="267"/>
        <v>0</v>
      </c>
    </row>
    <row r="8543" spans="1:7">
      <c r="A8543" s="4">
        <v>12</v>
      </c>
      <c r="B8543" s="4">
        <v>22</v>
      </c>
      <c r="C8543" s="4">
        <v>4</v>
      </c>
      <c r="D8543" s="4">
        <v>0</v>
      </c>
      <c r="E8543" s="4">
        <f t="shared" si="266"/>
        <v>0</v>
      </c>
      <c r="F8543" s="4">
        <v>0</v>
      </c>
      <c r="G8543" s="4">
        <f t="shared" si="267"/>
        <v>0</v>
      </c>
    </row>
    <row r="8544" spans="1:7">
      <c r="A8544" s="4">
        <v>12</v>
      </c>
      <c r="B8544" s="4">
        <v>22</v>
      </c>
      <c r="C8544" s="4">
        <v>5</v>
      </c>
      <c r="D8544" s="4">
        <v>0</v>
      </c>
      <c r="E8544" s="4">
        <f t="shared" si="266"/>
        <v>0</v>
      </c>
      <c r="F8544" s="4">
        <v>0</v>
      </c>
      <c r="G8544" s="4">
        <f t="shared" si="267"/>
        <v>0</v>
      </c>
    </row>
    <row r="8545" spans="1:7">
      <c r="A8545" s="4">
        <v>12</v>
      </c>
      <c r="B8545" s="4">
        <v>22</v>
      </c>
      <c r="C8545" s="4">
        <v>6</v>
      </c>
      <c r="D8545" s="4">
        <v>0</v>
      </c>
      <c r="E8545" s="4">
        <f t="shared" si="266"/>
        <v>0</v>
      </c>
      <c r="F8545" s="4">
        <v>0</v>
      </c>
      <c r="G8545" s="4">
        <f t="shared" si="267"/>
        <v>0</v>
      </c>
    </row>
    <row r="8546" spans="1:7">
      <c r="A8546" s="4">
        <v>12</v>
      </c>
      <c r="B8546" s="4">
        <v>22</v>
      </c>
      <c r="C8546" s="4">
        <v>7</v>
      </c>
      <c r="D8546" s="4">
        <v>0</v>
      </c>
      <c r="E8546" s="4">
        <f t="shared" si="266"/>
        <v>0</v>
      </c>
      <c r="F8546" s="4">
        <v>0</v>
      </c>
      <c r="G8546" s="4">
        <f t="shared" si="267"/>
        <v>0</v>
      </c>
    </row>
    <row r="8547" spans="1:7">
      <c r="A8547" s="4">
        <v>12</v>
      </c>
      <c r="B8547" s="4">
        <v>22</v>
      </c>
      <c r="C8547" s="4">
        <v>8</v>
      </c>
      <c r="D8547" s="4">
        <v>105.55500000000001</v>
      </c>
      <c r="E8547" s="4">
        <f t="shared" si="266"/>
        <v>0.10555500000000001</v>
      </c>
      <c r="F8547" s="4">
        <v>17.468</v>
      </c>
      <c r="G8547" s="4">
        <f t="shared" si="267"/>
        <v>1.7468000000000001E-2</v>
      </c>
    </row>
    <row r="8548" spans="1:7">
      <c r="A8548" s="4">
        <v>12</v>
      </c>
      <c r="B8548" s="4">
        <v>22</v>
      </c>
      <c r="C8548" s="4">
        <v>9</v>
      </c>
      <c r="D8548" s="4">
        <v>266.55500000000001</v>
      </c>
      <c r="E8548" s="4">
        <f t="shared" si="266"/>
        <v>0.26655499999999999</v>
      </c>
      <c r="F8548" s="4">
        <v>40.258000000000003</v>
      </c>
      <c r="G8548" s="4">
        <f t="shared" si="267"/>
        <v>4.0258000000000002E-2</v>
      </c>
    </row>
    <row r="8549" spans="1:7">
      <c r="A8549" s="4">
        <v>12</v>
      </c>
      <c r="B8549" s="4">
        <v>22</v>
      </c>
      <c r="C8549" s="4">
        <v>10</v>
      </c>
      <c r="D8549" s="4">
        <v>408.786</v>
      </c>
      <c r="E8549" s="4">
        <f t="shared" si="266"/>
        <v>0.40878599999999998</v>
      </c>
      <c r="F8549" s="4">
        <v>151.52500000000001</v>
      </c>
      <c r="G8549" s="4">
        <f t="shared" si="267"/>
        <v>0.15152499999999999</v>
      </c>
    </row>
    <row r="8550" spans="1:7">
      <c r="A8550" s="4">
        <v>12</v>
      </c>
      <c r="B8550" s="4">
        <v>22</v>
      </c>
      <c r="C8550" s="4">
        <v>11</v>
      </c>
      <c r="D8550" s="4">
        <v>515.327</v>
      </c>
      <c r="E8550" s="4">
        <f t="shared" si="266"/>
        <v>0.51532699999999998</v>
      </c>
      <c r="F8550" s="4">
        <v>264.94200000000001</v>
      </c>
      <c r="G8550" s="4">
        <f t="shared" si="267"/>
        <v>0.26494200000000001</v>
      </c>
    </row>
    <row r="8551" spans="1:7">
      <c r="A8551" s="4">
        <v>12</v>
      </c>
      <c r="B8551" s="4">
        <v>22</v>
      </c>
      <c r="C8551" s="4">
        <v>12</v>
      </c>
      <c r="D8551" s="4">
        <v>531.53300000000002</v>
      </c>
      <c r="E8551" s="4">
        <f t="shared" si="266"/>
        <v>0.53153300000000003</v>
      </c>
      <c r="F8551" s="4">
        <v>328.64100000000002</v>
      </c>
      <c r="G8551" s="4">
        <f t="shared" si="267"/>
        <v>0.32864100000000002</v>
      </c>
    </row>
    <row r="8552" spans="1:7">
      <c r="A8552" s="4">
        <v>12</v>
      </c>
      <c r="B8552" s="4">
        <v>22</v>
      </c>
      <c r="C8552" s="4">
        <v>13</v>
      </c>
      <c r="D8552" s="4">
        <v>270.18700000000001</v>
      </c>
      <c r="E8552" s="4">
        <f t="shared" si="266"/>
        <v>0.27018700000000001</v>
      </c>
      <c r="F8552" s="4">
        <v>211.64599999999999</v>
      </c>
      <c r="G8552" s="4">
        <f t="shared" si="267"/>
        <v>0.21164599999999997</v>
      </c>
    </row>
    <row r="8553" spans="1:7">
      <c r="A8553" s="4">
        <v>12</v>
      </c>
      <c r="B8553" s="4">
        <v>22</v>
      </c>
      <c r="C8553" s="4">
        <v>14</v>
      </c>
      <c r="D8553" s="4">
        <v>298.2</v>
      </c>
      <c r="E8553" s="4">
        <f t="shared" si="266"/>
        <v>0.29819999999999997</v>
      </c>
      <c r="F8553" s="4">
        <v>252.87100000000001</v>
      </c>
      <c r="G8553" s="4">
        <f t="shared" si="267"/>
        <v>0.25287100000000001</v>
      </c>
    </row>
    <row r="8554" spans="1:7">
      <c r="A8554" s="4">
        <v>12</v>
      </c>
      <c r="B8554" s="4">
        <v>22</v>
      </c>
      <c r="C8554" s="4">
        <v>15</v>
      </c>
      <c r="D8554" s="4">
        <v>76.986999999999995</v>
      </c>
      <c r="E8554" s="4">
        <f t="shared" si="266"/>
        <v>7.6987E-2</v>
      </c>
      <c r="F8554" s="4">
        <v>75.736999999999995</v>
      </c>
      <c r="G8554" s="4">
        <f t="shared" si="267"/>
        <v>7.5736999999999999E-2</v>
      </c>
    </row>
    <row r="8555" spans="1:7">
      <c r="A8555" s="4">
        <v>12</v>
      </c>
      <c r="B8555" s="4">
        <v>22</v>
      </c>
      <c r="C8555" s="4">
        <v>16</v>
      </c>
      <c r="D8555" s="4">
        <v>17.923999999999999</v>
      </c>
      <c r="E8555" s="4">
        <f t="shared" si="266"/>
        <v>1.7923999999999999E-2</v>
      </c>
      <c r="F8555" s="4">
        <v>19.064</v>
      </c>
      <c r="G8555" s="4">
        <f t="shared" si="267"/>
        <v>1.9064000000000001E-2</v>
      </c>
    </row>
    <row r="8556" spans="1:7">
      <c r="A8556" s="4">
        <v>12</v>
      </c>
      <c r="B8556" s="4">
        <v>22</v>
      </c>
      <c r="C8556" s="4">
        <v>17</v>
      </c>
      <c r="D8556" s="4">
        <v>0</v>
      </c>
      <c r="E8556" s="4">
        <f t="shared" si="266"/>
        <v>0</v>
      </c>
      <c r="F8556" s="4">
        <v>0</v>
      </c>
      <c r="G8556" s="4">
        <f t="shared" si="267"/>
        <v>0</v>
      </c>
    </row>
    <row r="8557" spans="1:7">
      <c r="A8557" s="4">
        <v>12</v>
      </c>
      <c r="B8557" s="4">
        <v>22</v>
      </c>
      <c r="C8557" s="4">
        <v>18</v>
      </c>
      <c r="D8557" s="4">
        <v>0</v>
      </c>
      <c r="E8557" s="4">
        <f t="shared" si="266"/>
        <v>0</v>
      </c>
      <c r="F8557" s="4">
        <v>0</v>
      </c>
      <c r="G8557" s="4">
        <f t="shared" si="267"/>
        <v>0</v>
      </c>
    </row>
    <row r="8558" spans="1:7">
      <c r="A8558" s="4">
        <v>12</v>
      </c>
      <c r="B8558" s="4">
        <v>22</v>
      </c>
      <c r="C8558" s="4">
        <v>19</v>
      </c>
      <c r="D8558" s="4">
        <v>0</v>
      </c>
      <c r="E8558" s="4">
        <f t="shared" si="266"/>
        <v>0</v>
      </c>
      <c r="F8558" s="4">
        <v>0</v>
      </c>
      <c r="G8558" s="4">
        <f t="shared" si="267"/>
        <v>0</v>
      </c>
    </row>
    <row r="8559" spans="1:7">
      <c r="A8559" s="4">
        <v>12</v>
      </c>
      <c r="B8559" s="4">
        <v>22</v>
      </c>
      <c r="C8559" s="4">
        <v>20</v>
      </c>
      <c r="D8559" s="4">
        <v>0</v>
      </c>
      <c r="E8559" s="4">
        <f t="shared" si="266"/>
        <v>0</v>
      </c>
      <c r="F8559" s="4">
        <v>0</v>
      </c>
      <c r="G8559" s="4">
        <f t="shared" si="267"/>
        <v>0</v>
      </c>
    </row>
    <row r="8560" spans="1:7">
      <c r="A8560" s="4">
        <v>12</v>
      </c>
      <c r="B8560" s="4">
        <v>22</v>
      </c>
      <c r="C8560" s="4">
        <v>21</v>
      </c>
      <c r="D8560" s="4">
        <v>0</v>
      </c>
      <c r="E8560" s="4">
        <f t="shared" si="266"/>
        <v>0</v>
      </c>
      <c r="F8560" s="4">
        <v>0</v>
      </c>
      <c r="G8560" s="4">
        <f t="shared" si="267"/>
        <v>0</v>
      </c>
    </row>
    <row r="8561" spans="1:7">
      <c r="A8561" s="4">
        <v>12</v>
      </c>
      <c r="B8561" s="4">
        <v>22</v>
      </c>
      <c r="C8561" s="4">
        <v>22</v>
      </c>
      <c r="D8561" s="4">
        <v>0</v>
      </c>
      <c r="E8561" s="4">
        <f t="shared" si="266"/>
        <v>0</v>
      </c>
      <c r="F8561" s="4">
        <v>0</v>
      </c>
      <c r="G8561" s="4">
        <f t="shared" si="267"/>
        <v>0</v>
      </c>
    </row>
    <row r="8562" spans="1:7">
      <c r="A8562" s="4">
        <v>12</v>
      </c>
      <c r="B8562" s="4">
        <v>22</v>
      </c>
      <c r="C8562" s="4">
        <v>23</v>
      </c>
      <c r="D8562" s="4">
        <v>0</v>
      </c>
      <c r="E8562" s="4">
        <f t="shared" si="266"/>
        <v>0</v>
      </c>
      <c r="F8562" s="4">
        <v>0</v>
      </c>
      <c r="G8562" s="4">
        <f t="shared" si="267"/>
        <v>0</v>
      </c>
    </row>
    <row r="8563" spans="1:7">
      <c r="A8563" s="4">
        <v>12</v>
      </c>
      <c r="B8563" s="4">
        <v>23</v>
      </c>
      <c r="C8563" s="4">
        <v>0</v>
      </c>
      <c r="D8563" s="4">
        <v>0</v>
      </c>
      <c r="E8563" s="4">
        <f t="shared" si="266"/>
        <v>0</v>
      </c>
      <c r="F8563" s="4">
        <v>0</v>
      </c>
      <c r="G8563" s="4">
        <f t="shared" si="267"/>
        <v>0</v>
      </c>
    </row>
    <row r="8564" spans="1:7">
      <c r="A8564" s="4">
        <v>12</v>
      </c>
      <c r="B8564" s="4">
        <v>23</v>
      </c>
      <c r="C8564" s="4">
        <v>1</v>
      </c>
      <c r="D8564" s="4">
        <v>0</v>
      </c>
      <c r="E8564" s="4">
        <f t="shared" si="266"/>
        <v>0</v>
      </c>
      <c r="F8564" s="4">
        <v>0</v>
      </c>
      <c r="G8564" s="4">
        <f t="shared" si="267"/>
        <v>0</v>
      </c>
    </row>
    <row r="8565" spans="1:7">
      <c r="A8565" s="4">
        <v>12</v>
      </c>
      <c r="B8565" s="4">
        <v>23</v>
      </c>
      <c r="C8565" s="4">
        <v>2</v>
      </c>
      <c r="D8565" s="4">
        <v>0</v>
      </c>
      <c r="E8565" s="4">
        <f t="shared" si="266"/>
        <v>0</v>
      </c>
      <c r="F8565" s="4">
        <v>0</v>
      </c>
      <c r="G8565" s="4">
        <f t="shared" si="267"/>
        <v>0</v>
      </c>
    </row>
    <row r="8566" spans="1:7">
      <c r="A8566" s="4">
        <v>12</v>
      </c>
      <c r="B8566" s="4">
        <v>23</v>
      </c>
      <c r="C8566" s="4">
        <v>3</v>
      </c>
      <c r="D8566" s="4">
        <v>0</v>
      </c>
      <c r="E8566" s="4">
        <f t="shared" si="266"/>
        <v>0</v>
      </c>
      <c r="F8566" s="4">
        <v>0</v>
      </c>
      <c r="G8566" s="4">
        <f t="shared" si="267"/>
        <v>0</v>
      </c>
    </row>
    <row r="8567" spans="1:7">
      <c r="A8567" s="4">
        <v>12</v>
      </c>
      <c r="B8567" s="4">
        <v>23</v>
      </c>
      <c r="C8567" s="4">
        <v>4</v>
      </c>
      <c r="D8567" s="4">
        <v>0</v>
      </c>
      <c r="E8567" s="4">
        <f t="shared" si="266"/>
        <v>0</v>
      </c>
      <c r="F8567" s="4">
        <v>0</v>
      </c>
      <c r="G8567" s="4">
        <f t="shared" si="267"/>
        <v>0</v>
      </c>
    </row>
    <row r="8568" spans="1:7">
      <c r="A8568" s="4">
        <v>12</v>
      </c>
      <c r="B8568" s="4">
        <v>23</v>
      </c>
      <c r="C8568" s="4">
        <v>5</v>
      </c>
      <c r="D8568" s="4">
        <v>0</v>
      </c>
      <c r="E8568" s="4">
        <f t="shared" si="266"/>
        <v>0</v>
      </c>
      <c r="F8568" s="4">
        <v>0</v>
      </c>
      <c r="G8568" s="4">
        <f t="shared" si="267"/>
        <v>0</v>
      </c>
    </row>
    <row r="8569" spans="1:7">
      <c r="A8569" s="4">
        <v>12</v>
      </c>
      <c r="B8569" s="4">
        <v>23</v>
      </c>
      <c r="C8569" s="4">
        <v>6</v>
      </c>
      <c r="D8569" s="4">
        <v>0</v>
      </c>
      <c r="E8569" s="4">
        <f t="shared" si="266"/>
        <v>0</v>
      </c>
      <c r="F8569" s="4">
        <v>0</v>
      </c>
      <c r="G8569" s="4">
        <f t="shared" si="267"/>
        <v>0</v>
      </c>
    </row>
    <row r="8570" spans="1:7">
      <c r="A8570" s="4">
        <v>12</v>
      </c>
      <c r="B8570" s="4">
        <v>23</v>
      </c>
      <c r="C8570" s="4">
        <v>7</v>
      </c>
      <c r="D8570" s="4">
        <v>0</v>
      </c>
      <c r="E8570" s="4">
        <f t="shared" si="266"/>
        <v>0</v>
      </c>
      <c r="F8570" s="4">
        <v>0</v>
      </c>
      <c r="G8570" s="4">
        <f t="shared" si="267"/>
        <v>0</v>
      </c>
    </row>
    <row r="8571" spans="1:7">
      <c r="A8571" s="4">
        <v>12</v>
      </c>
      <c r="B8571" s="4">
        <v>23</v>
      </c>
      <c r="C8571" s="4">
        <v>8</v>
      </c>
      <c r="D8571" s="4">
        <v>32.793999999999997</v>
      </c>
      <c r="E8571" s="4">
        <f t="shared" si="266"/>
        <v>3.2793999999999997E-2</v>
      </c>
      <c r="F8571" s="4">
        <v>26.396999999999998</v>
      </c>
      <c r="G8571" s="4">
        <f t="shared" si="267"/>
        <v>2.6396999999999997E-2</v>
      </c>
    </row>
    <row r="8572" spans="1:7">
      <c r="A8572" s="4">
        <v>12</v>
      </c>
      <c r="B8572" s="4">
        <v>23</v>
      </c>
      <c r="C8572" s="4">
        <v>9</v>
      </c>
      <c r="D8572" s="4">
        <v>69.944999999999993</v>
      </c>
      <c r="E8572" s="4">
        <f t="shared" si="266"/>
        <v>6.9944999999999993E-2</v>
      </c>
      <c r="F8572" s="4">
        <v>49.158999999999999</v>
      </c>
      <c r="G8572" s="4">
        <f t="shared" si="267"/>
        <v>4.9159000000000001E-2</v>
      </c>
    </row>
    <row r="8573" spans="1:7">
      <c r="A8573" s="4">
        <v>12</v>
      </c>
      <c r="B8573" s="4">
        <v>23</v>
      </c>
      <c r="C8573" s="4">
        <v>10</v>
      </c>
      <c r="D8573" s="4">
        <v>213.03800000000001</v>
      </c>
      <c r="E8573" s="4">
        <f t="shared" si="266"/>
        <v>0.21303800000000001</v>
      </c>
      <c r="F8573" s="4">
        <v>130.238</v>
      </c>
      <c r="G8573" s="4">
        <f t="shared" si="267"/>
        <v>0.13023799999999999</v>
      </c>
    </row>
    <row r="8574" spans="1:7">
      <c r="A8574" s="4">
        <v>12</v>
      </c>
      <c r="B8574" s="4">
        <v>23</v>
      </c>
      <c r="C8574" s="4">
        <v>11</v>
      </c>
      <c r="D8574" s="4">
        <v>215.84100000000001</v>
      </c>
      <c r="E8574" s="4">
        <f t="shared" si="266"/>
        <v>0.21584100000000001</v>
      </c>
      <c r="F8574" s="4">
        <v>149.60499999999999</v>
      </c>
      <c r="G8574" s="4">
        <f t="shared" si="267"/>
        <v>0.14960499999999999</v>
      </c>
    </row>
    <row r="8575" spans="1:7">
      <c r="A8575" s="4">
        <v>12</v>
      </c>
      <c r="B8575" s="4">
        <v>23</v>
      </c>
      <c r="C8575" s="4">
        <v>12</v>
      </c>
      <c r="D8575" s="4">
        <v>97.525999999999996</v>
      </c>
      <c r="E8575" s="4">
        <f t="shared" si="266"/>
        <v>9.7526000000000002E-2</v>
      </c>
      <c r="F8575" s="4">
        <v>95.197000000000003</v>
      </c>
      <c r="G8575" s="4">
        <f t="shared" si="267"/>
        <v>9.5197000000000004E-2</v>
      </c>
    </row>
    <row r="8576" spans="1:7">
      <c r="A8576" s="4">
        <v>12</v>
      </c>
      <c r="B8576" s="4">
        <v>23</v>
      </c>
      <c r="C8576" s="4">
        <v>13</v>
      </c>
      <c r="D8576" s="4">
        <v>88.950999999999993</v>
      </c>
      <c r="E8576" s="4">
        <f t="shared" si="266"/>
        <v>8.8950999999999988E-2</v>
      </c>
      <c r="F8576" s="4">
        <v>87.497</v>
      </c>
      <c r="G8576" s="4">
        <f t="shared" si="267"/>
        <v>8.7497000000000005E-2</v>
      </c>
    </row>
    <row r="8577" spans="1:7">
      <c r="A8577" s="4">
        <v>12</v>
      </c>
      <c r="B8577" s="4">
        <v>23</v>
      </c>
      <c r="C8577" s="4">
        <v>14</v>
      </c>
      <c r="D8577" s="4">
        <v>66.716999999999999</v>
      </c>
      <c r="E8577" s="4">
        <f t="shared" si="266"/>
        <v>6.6716999999999999E-2</v>
      </c>
      <c r="F8577" s="4">
        <v>66.292000000000002</v>
      </c>
      <c r="G8577" s="4">
        <f t="shared" si="267"/>
        <v>6.6292000000000004E-2</v>
      </c>
    </row>
    <row r="8578" spans="1:7">
      <c r="A8578" s="4">
        <v>12</v>
      </c>
      <c r="B8578" s="4">
        <v>23</v>
      </c>
      <c r="C8578" s="4">
        <v>15</v>
      </c>
      <c r="D8578" s="4">
        <v>36.554000000000002</v>
      </c>
      <c r="E8578" s="4">
        <f t="shared" si="266"/>
        <v>3.6554000000000003E-2</v>
      </c>
      <c r="F8578" s="4">
        <v>36.554000000000002</v>
      </c>
      <c r="G8578" s="4">
        <f t="shared" si="267"/>
        <v>3.6554000000000003E-2</v>
      </c>
    </row>
    <row r="8579" spans="1:7">
      <c r="A8579" s="4">
        <v>12</v>
      </c>
      <c r="B8579" s="4">
        <v>23</v>
      </c>
      <c r="C8579" s="4">
        <v>16</v>
      </c>
      <c r="D8579" s="4">
        <v>20.89</v>
      </c>
      <c r="E8579" s="4">
        <f t="shared" si="266"/>
        <v>2.0889999999999999E-2</v>
      </c>
      <c r="F8579" s="4">
        <v>21.652999999999999</v>
      </c>
      <c r="G8579" s="4">
        <f t="shared" si="267"/>
        <v>2.1652999999999999E-2</v>
      </c>
    </row>
    <row r="8580" spans="1:7">
      <c r="A8580" s="4">
        <v>12</v>
      </c>
      <c r="B8580" s="4">
        <v>23</v>
      </c>
      <c r="C8580" s="4">
        <v>17</v>
      </c>
      <c r="D8580" s="4">
        <v>0</v>
      </c>
      <c r="E8580" s="4">
        <f t="shared" si="266"/>
        <v>0</v>
      </c>
      <c r="F8580" s="4">
        <v>0</v>
      </c>
      <c r="G8580" s="4">
        <f t="shared" si="267"/>
        <v>0</v>
      </c>
    </row>
    <row r="8581" spans="1:7">
      <c r="A8581" s="4">
        <v>12</v>
      </c>
      <c r="B8581" s="4">
        <v>23</v>
      </c>
      <c r="C8581" s="4">
        <v>18</v>
      </c>
      <c r="D8581" s="4">
        <v>0</v>
      </c>
      <c r="E8581" s="4">
        <f t="shared" si="266"/>
        <v>0</v>
      </c>
      <c r="F8581" s="4">
        <v>0</v>
      </c>
      <c r="G8581" s="4">
        <f t="shared" si="267"/>
        <v>0</v>
      </c>
    </row>
    <row r="8582" spans="1:7">
      <c r="A8582" s="4">
        <v>12</v>
      </c>
      <c r="B8582" s="4">
        <v>23</v>
      </c>
      <c r="C8582" s="4">
        <v>19</v>
      </c>
      <c r="D8582" s="4">
        <v>0</v>
      </c>
      <c r="E8582" s="4">
        <f t="shared" si="266"/>
        <v>0</v>
      </c>
      <c r="F8582" s="4">
        <v>0</v>
      </c>
      <c r="G8582" s="4">
        <f t="shared" si="267"/>
        <v>0</v>
      </c>
    </row>
    <row r="8583" spans="1:7">
      <c r="A8583" s="4">
        <v>12</v>
      </c>
      <c r="B8583" s="4">
        <v>23</v>
      </c>
      <c r="C8583" s="4">
        <v>20</v>
      </c>
      <c r="D8583" s="4">
        <v>0</v>
      </c>
      <c r="E8583" s="4">
        <f t="shared" si="266"/>
        <v>0</v>
      </c>
      <c r="F8583" s="4">
        <v>0</v>
      </c>
      <c r="G8583" s="4">
        <f t="shared" si="267"/>
        <v>0</v>
      </c>
    </row>
    <row r="8584" spans="1:7">
      <c r="A8584" s="4">
        <v>12</v>
      </c>
      <c r="B8584" s="4">
        <v>23</v>
      </c>
      <c r="C8584" s="4">
        <v>21</v>
      </c>
      <c r="D8584" s="4">
        <v>0</v>
      </c>
      <c r="E8584" s="4">
        <f t="shared" si="266"/>
        <v>0</v>
      </c>
      <c r="F8584" s="4">
        <v>0</v>
      </c>
      <c r="G8584" s="4">
        <f t="shared" si="267"/>
        <v>0</v>
      </c>
    </row>
    <row r="8585" spans="1:7">
      <c r="A8585" s="4">
        <v>12</v>
      </c>
      <c r="B8585" s="4">
        <v>23</v>
      </c>
      <c r="C8585" s="4">
        <v>22</v>
      </c>
      <c r="D8585" s="4">
        <v>0</v>
      </c>
      <c r="E8585" s="4">
        <f t="shared" si="266"/>
        <v>0</v>
      </c>
      <c r="F8585" s="4">
        <v>0</v>
      </c>
      <c r="G8585" s="4">
        <f t="shared" si="267"/>
        <v>0</v>
      </c>
    </row>
    <row r="8586" spans="1:7">
      <c r="A8586" s="4">
        <v>12</v>
      </c>
      <c r="B8586" s="4">
        <v>23</v>
      </c>
      <c r="C8586" s="4">
        <v>23</v>
      </c>
      <c r="D8586" s="4">
        <v>0</v>
      </c>
      <c r="E8586" s="4">
        <f t="shared" si="266"/>
        <v>0</v>
      </c>
      <c r="F8586" s="4">
        <v>0</v>
      </c>
      <c r="G8586" s="4">
        <f t="shared" si="267"/>
        <v>0</v>
      </c>
    </row>
    <row r="8587" spans="1:7">
      <c r="A8587" s="4">
        <v>12</v>
      </c>
      <c r="B8587" s="4">
        <v>24</v>
      </c>
      <c r="C8587" s="4">
        <v>0</v>
      </c>
      <c r="D8587" s="4">
        <v>0</v>
      </c>
      <c r="E8587" s="4">
        <f t="shared" si="266"/>
        <v>0</v>
      </c>
      <c r="F8587" s="4">
        <v>0</v>
      </c>
      <c r="G8587" s="4">
        <f t="shared" si="267"/>
        <v>0</v>
      </c>
    </row>
    <row r="8588" spans="1:7">
      <c r="A8588" s="4">
        <v>12</v>
      </c>
      <c r="B8588" s="4">
        <v>24</v>
      </c>
      <c r="C8588" s="4">
        <v>1</v>
      </c>
      <c r="D8588" s="4">
        <v>0</v>
      </c>
      <c r="E8588" s="4">
        <f t="shared" si="266"/>
        <v>0</v>
      </c>
      <c r="F8588" s="4">
        <v>0</v>
      </c>
      <c r="G8588" s="4">
        <f t="shared" si="267"/>
        <v>0</v>
      </c>
    </row>
    <row r="8589" spans="1:7">
      <c r="A8589" s="4">
        <v>12</v>
      </c>
      <c r="B8589" s="4">
        <v>24</v>
      </c>
      <c r="C8589" s="4">
        <v>2</v>
      </c>
      <c r="D8589" s="4">
        <v>0</v>
      </c>
      <c r="E8589" s="4">
        <f t="shared" si="266"/>
        <v>0</v>
      </c>
      <c r="F8589" s="4">
        <v>0</v>
      </c>
      <c r="G8589" s="4">
        <f t="shared" si="267"/>
        <v>0</v>
      </c>
    </row>
    <row r="8590" spans="1:7">
      <c r="A8590" s="4">
        <v>12</v>
      </c>
      <c r="B8590" s="4">
        <v>24</v>
      </c>
      <c r="C8590" s="4">
        <v>3</v>
      </c>
      <c r="D8590" s="4">
        <v>0</v>
      </c>
      <c r="E8590" s="4">
        <f t="shared" si="266"/>
        <v>0</v>
      </c>
      <c r="F8590" s="4">
        <v>0</v>
      </c>
      <c r="G8590" s="4">
        <f t="shared" si="267"/>
        <v>0</v>
      </c>
    </row>
    <row r="8591" spans="1:7">
      <c r="A8591" s="4">
        <v>12</v>
      </c>
      <c r="B8591" s="4">
        <v>24</v>
      </c>
      <c r="C8591" s="4">
        <v>4</v>
      </c>
      <c r="D8591" s="4">
        <v>0</v>
      </c>
      <c r="E8591" s="4">
        <f t="shared" si="266"/>
        <v>0</v>
      </c>
      <c r="F8591" s="4">
        <v>0</v>
      </c>
      <c r="G8591" s="4">
        <f t="shared" si="267"/>
        <v>0</v>
      </c>
    </row>
    <row r="8592" spans="1:7">
      <c r="A8592" s="4">
        <v>12</v>
      </c>
      <c r="B8592" s="4">
        <v>24</v>
      </c>
      <c r="C8592" s="4">
        <v>5</v>
      </c>
      <c r="D8592" s="4">
        <v>0</v>
      </c>
      <c r="E8592" s="4">
        <f t="shared" si="266"/>
        <v>0</v>
      </c>
      <c r="F8592" s="4">
        <v>0</v>
      </c>
      <c r="G8592" s="4">
        <f t="shared" si="267"/>
        <v>0</v>
      </c>
    </row>
    <row r="8593" spans="1:7">
      <c r="A8593" s="4">
        <v>12</v>
      </c>
      <c r="B8593" s="4">
        <v>24</v>
      </c>
      <c r="C8593" s="4">
        <v>6</v>
      </c>
      <c r="D8593" s="4">
        <v>0</v>
      </c>
      <c r="E8593" s="4">
        <f t="shared" si="266"/>
        <v>0</v>
      </c>
      <c r="F8593" s="4">
        <v>0</v>
      </c>
      <c r="G8593" s="4">
        <f t="shared" si="267"/>
        <v>0</v>
      </c>
    </row>
    <row r="8594" spans="1:7">
      <c r="A8594" s="4">
        <v>12</v>
      </c>
      <c r="B8594" s="4">
        <v>24</v>
      </c>
      <c r="C8594" s="4">
        <v>7</v>
      </c>
      <c r="D8594" s="4">
        <v>0</v>
      </c>
      <c r="E8594" s="4">
        <f t="shared" si="266"/>
        <v>0</v>
      </c>
      <c r="F8594" s="4">
        <v>0</v>
      </c>
      <c r="G8594" s="4">
        <f t="shared" si="267"/>
        <v>0</v>
      </c>
    </row>
    <row r="8595" spans="1:7">
      <c r="A8595" s="4">
        <v>12</v>
      </c>
      <c r="B8595" s="4">
        <v>24</v>
      </c>
      <c r="C8595" s="4">
        <v>8</v>
      </c>
      <c r="D8595" s="4">
        <v>40.390999999999998</v>
      </c>
      <c r="E8595" s="4">
        <f t="shared" si="266"/>
        <v>4.0390999999999996E-2</v>
      </c>
      <c r="F8595" s="4">
        <v>26.582999999999998</v>
      </c>
      <c r="G8595" s="4">
        <f t="shared" si="267"/>
        <v>2.6582999999999999E-2</v>
      </c>
    </row>
    <row r="8596" spans="1:7">
      <c r="A8596" s="4">
        <v>12</v>
      </c>
      <c r="B8596" s="4">
        <v>24</v>
      </c>
      <c r="C8596" s="4">
        <v>9</v>
      </c>
      <c r="D8596" s="4">
        <v>119.04600000000001</v>
      </c>
      <c r="E8596" s="4">
        <f t="shared" ref="E8596:E8659" si="268">D8596/1000</f>
        <v>0.11904600000000001</v>
      </c>
      <c r="F8596" s="4">
        <v>45.054000000000002</v>
      </c>
      <c r="G8596" s="4">
        <f t="shared" ref="G8596:G8659" si="269">F8596/1000</f>
        <v>4.5054000000000004E-2</v>
      </c>
    </row>
    <row r="8597" spans="1:7">
      <c r="A8597" s="4">
        <v>12</v>
      </c>
      <c r="B8597" s="4">
        <v>24</v>
      </c>
      <c r="C8597" s="4">
        <v>10</v>
      </c>
      <c r="D8597" s="4">
        <v>64.988</v>
      </c>
      <c r="E8597" s="4">
        <f t="shared" si="268"/>
        <v>6.4988000000000004E-2</v>
      </c>
      <c r="F8597" s="4">
        <v>47.777000000000001</v>
      </c>
      <c r="G8597" s="4">
        <f t="shared" si="269"/>
        <v>4.7777E-2</v>
      </c>
    </row>
    <row r="8598" spans="1:7">
      <c r="A8598" s="4">
        <v>12</v>
      </c>
      <c r="B8598" s="4">
        <v>24</v>
      </c>
      <c r="C8598" s="4">
        <v>11</v>
      </c>
      <c r="D8598" s="4">
        <v>101.07599999999999</v>
      </c>
      <c r="E8598" s="4">
        <f t="shared" si="268"/>
        <v>0.101076</v>
      </c>
      <c r="F8598" s="4">
        <v>97.034999999999997</v>
      </c>
      <c r="G8598" s="4">
        <f t="shared" si="269"/>
        <v>9.7034999999999996E-2</v>
      </c>
    </row>
    <row r="8599" spans="1:7">
      <c r="A8599" s="4">
        <v>12</v>
      </c>
      <c r="B8599" s="4">
        <v>24</v>
      </c>
      <c r="C8599" s="4">
        <v>12</v>
      </c>
      <c r="D8599" s="4">
        <v>107.405</v>
      </c>
      <c r="E8599" s="4">
        <f t="shared" si="268"/>
        <v>0.107405</v>
      </c>
      <c r="F8599" s="4">
        <v>103.944</v>
      </c>
      <c r="G8599" s="4">
        <f t="shared" si="269"/>
        <v>0.10394400000000001</v>
      </c>
    </row>
    <row r="8600" spans="1:7">
      <c r="A8600" s="4">
        <v>12</v>
      </c>
      <c r="B8600" s="4">
        <v>24</v>
      </c>
      <c r="C8600" s="4">
        <v>13</v>
      </c>
      <c r="D8600" s="4">
        <v>127.11499999999999</v>
      </c>
      <c r="E8600" s="4">
        <f t="shared" si="268"/>
        <v>0.12711500000000001</v>
      </c>
      <c r="F8600" s="4">
        <v>122.32899999999999</v>
      </c>
      <c r="G8600" s="4">
        <f t="shared" si="269"/>
        <v>0.12232899999999999</v>
      </c>
    </row>
    <row r="8601" spans="1:7">
      <c r="A8601" s="4">
        <v>12</v>
      </c>
      <c r="B8601" s="4">
        <v>24</v>
      </c>
      <c r="C8601" s="4">
        <v>14</v>
      </c>
      <c r="D8601" s="4">
        <v>75.894999999999996</v>
      </c>
      <c r="E8601" s="4">
        <f t="shared" si="268"/>
        <v>7.589499999999999E-2</v>
      </c>
      <c r="F8601" s="4">
        <v>75.063000000000002</v>
      </c>
      <c r="G8601" s="4">
        <f t="shared" si="269"/>
        <v>7.5063000000000005E-2</v>
      </c>
    </row>
    <row r="8602" spans="1:7">
      <c r="A8602" s="4">
        <v>12</v>
      </c>
      <c r="B8602" s="4">
        <v>24</v>
      </c>
      <c r="C8602" s="4">
        <v>15</v>
      </c>
      <c r="D8602" s="4">
        <v>41.113</v>
      </c>
      <c r="E8602" s="4">
        <f t="shared" si="268"/>
        <v>4.1112999999999997E-2</v>
      </c>
      <c r="F8602" s="4">
        <v>41.082000000000001</v>
      </c>
      <c r="G8602" s="4">
        <f t="shared" si="269"/>
        <v>4.1082E-2</v>
      </c>
    </row>
    <row r="8603" spans="1:7">
      <c r="A8603" s="4">
        <v>12</v>
      </c>
      <c r="B8603" s="4">
        <v>24</v>
      </c>
      <c r="C8603" s="4">
        <v>16</v>
      </c>
      <c r="D8603" s="4">
        <v>15.936</v>
      </c>
      <c r="E8603" s="4">
        <f t="shared" si="268"/>
        <v>1.5935999999999999E-2</v>
      </c>
      <c r="F8603" s="4">
        <v>16.366</v>
      </c>
      <c r="G8603" s="4">
        <f t="shared" si="269"/>
        <v>1.6365999999999999E-2</v>
      </c>
    </row>
    <row r="8604" spans="1:7">
      <c r="A8604" s="4">
        <v>12</v>
      </c>
      <c r="B8604" s="4">
        <v>24</v>
      </c>
      <c r="C8604" s="4">
        <v>17</v>
      </c>
      <c r="D8604" s="4">
        <v>0</v>
      </c>
      <c r="E8604" s="4">
        <f t="shared" si="268"/>
        <v>0</v>
      </c>
      <c r="F8604" s="4">
        <v>0</v>
      </c>
      <c r="G8604" s="4">
        <f t="shared" si="269"/>
        <v>0</v>
      </c>
    </row>
    <row r="8605" spans="1:7">
      <c r="A8605" s="4">
        <v>12</v>
      </c>
      <c r="B8605" s="4">
        <v>24</v>
      </c>
      <c r="C8605" s="4">
        <v>18</v>
      </c>
      <c r="D8605" s="4">
        <v>0</v>
      </c>
      <c r="E8605" s="4">
        <f t="shared" si="268"/>
        <v>0</v>
      </c>
      <c r="F8605" s="4">
        <v>0</v>
      </c>
      <c r="G8605" s="4">
        <f t="shared" si="269"/>
        <v>0</v>
      </c>
    </row>
    <row r="8606" spans="1:7">
      <c r="A8606" s="4">
        <v>12</v>
      </c>
      <c r="B8606" s="4">
        <v>24</v>
      </c>
      <c r="C8606" s="4">
        <v>19</v>
      </c>
      <c r="D8606" s="4">
        <v>0</v>
      </c>
      <c r="E8606" s="4">
        <f t="shared" si="268"/>
        <v>0</v>
      </c>
      <c r="F8606" s="4">
        <v>0</v>
      </c>
      <c r="G8606" s="4">
        <f t="shared" si="269"/>
        <v>0</v>
      </c>
    </row>
    <row r="8607" spans="1:7">
      <c r="A8607" s="4">
        <v>12</v>
      </c>
      <c r="B8607" s="4">
        <v>24</v>
      </c>
      <c r="C8607" s="4">
        <v>20</v>
      </c>
      <c r="D8607" s="4">
        <v>0</v>
      </c>
      <c r="E8607" s="4">
        <f t="shared" si="268"/>
        <v>0</v>
      </c>
      <c r="F8607" s="4">
        <v>0</v>
      </c>
      <c r="G8607" s="4">
        <f t="shared" si="269"/>
        <v>0</v>
      </c>
    </row>
    <row r="8608" spans="1:7">
      <c r="A8608" s="4">
        <v>12</v>
      </c>
      <c r="B8608" s="4">
        <v>24</v>
      </c>
      <c r="C8608" s="4">
        <v>21</v>
      </c>
      <c r="D8608" s="4">
        <v>0</v>
      </c>
      <c r="E8608" s="4">
        <f t="shared" si="268"/>
        <v>0</v>
      </c>
      <c r="F8608" s="4">
        <v>0</v>
      </c>
      <c r="G8608" s="4">
        <f t="shared" si="269"/>
        <v>0</v>
      </c>
    </row>
    <row r="8609" spans="1:7">
      <c r="A8609" s="4">
        <v>12</v>
      </c>
      <c r="B8609" s="4">
        <v>24</v>
      </c>
      <c r="C8609" s="4">
        <v>22</v>
      </c>
      <c r="D8609" s="4">
        <v>0</v>
      </c>
      <c r="E8609" s="4">
        <f t="shared" si="268"/>
        <v>0</v>
      </c>
      <c r="F8609" s="4">
        <v>0</v>
      </c>
      <c r="G8609" s="4">
        <f t="shared" si="269"/>
        <v>0</v>
      </c>
    </row>
    <row r="8610" spans="1:7">
      <c r="A8610" s="4">
        <v>12</v>
      </c>
      <c r="B8610" s="4">
        <v>24</v>
      </c>
      <c r="C8610" s="4">
        <v>23</v>
      </c>
      <c r="D8610" s="4">
        <v>0</v>
      </c>
      <c r="E8610" s="4">
        <f t="shared" si="268"/>
        <v>0</v>
      </c>
      <c r="F8610" s="4">
        <v>0</v>
      </c>
      <c r="G8610" s="4">
        <f t="shared" si="269"/>
        <v>0</v>
      </c>
    </row>
    <row r="8611" spans="1:7">
      <c r="A8611" s="4">
        <v>12</v>
      </c>
      <c r="B8611" s="4">
        <v>25</v>
      </c>
      <c r="C8611" s="4">
        <v>0</v>
      </c>
      <c r="D8611" s="4">
        <v>0</v>
      </c>
      <c r="E8611" s="4">
        <f t="shared" si="268"/>
        <v>0</v>
      </c>
      <c r="F8611" s="4">
        <v>0</v>
      </c>
      <c r="G8611" s="4">
        <f t="shared" si="269"/>
        <v>0</v>
      </c>
    </row>
    <row r="8612" spans="1:7">
      <c r="A8612" s="4">
        <v>12</v>
      </c>
      <c r="B8612" s="4">
        <v>25</v>
      </c>
      <c r="C8612" s="4">
        <v>1</v>
      </c>
      <c r="D8612" s="4">
        <v>0</v>
      </c>
      <c r="E8612" s="4">
        <f t="shared" si="268"/>
        <v>0</v>
      </c>
      <c r="F8612" s="4">
        <v>0</v>
      </c>
      <c r="G8612" s="4">
        <f t="shared" si="269"/>
        <v>0</v>
      </c>
    </row>
    <row r="8613" spans="1:7">
      <c r="A8613" s="4">
        <v>12</v>
      </c>
      <c r="B8613" s="4">
        <v>25</v>
      </c>
      <c r="C8613" s="4">
        <v>2</v>
      </c>
      <c r="D8613" s="4">
        <v>0</v>
      </c>
      <c r="E8613" s="4">
        <f t="shared" si="268"/>
        <v>0</v>
      </c>
      <c r="F8613" s="4">
        <v>0</v>
      </c>
      <c r="G8613" s="4">
        <f t="shared" si="269"/>
        <v>0</v>
      </c>
    </row>
    <row r="8614" spans="1:7">
      <c r="A8614" s="4">
        <v>12</v>
      </c>
      <c r="B8614" s="4">
        <v>25</v>
      </c>
      <c r="C8614" s="4">
        <v>3</v>
      </c>
      <c r="D8614" s="4">
        <v>0</v>
      </c>
      <c r="E8614" s="4">
        <f t="shared" si="268"/>
        <v>0</v>
      </c>
      <c r="F8614" s="4">
        <v>0</v>
      </c>
      <c r="G8614" s="4">
        <f t="shared" si="269"/>
        <v>0</v>
      </c>
    </row>
    <row r="8615" spans="1:7">
      <c r="A8615" s="4">
        <v>12</v>
      </c>
      <c r="B8615" s="4">
        <v>25</v>
      </c>
      <c r="C8615" s="4">
        <v>4</v>
      </c>
      <c r="D8615" s="4">
        <v>0</v>
      </c>
      <c r="E8615" s="4">
        <f t="shared" si="268"/>
        <v>0</v>
      </c>
      <c r="F8615" s="4">
        <v>0</v>
      </c>
      <c r="G8615" s="4">
        <f t="shared" si="269"/>
        <v>0</v>
      </c>
    </row>
    <row r="8616" spans="1:7">
      <c r="A8616" s="4">
        <v>12</v>
      </c>
      <c r="B8616" s="4">
        <v>25</v>
      </c>
      <c r="C8616" s="4">
        <v>5</v>
      </c>
      <c r="D8616" s="4">
        <v>0</v>
      </c>
      <c r="E8616" s="4">
        <f t="shared" si="268"/>
        <v>0</v>
      </c>
      <c r="F8616" s="4">
        <v>0</v>
      </c>
      <c r="G8616" s="4">
        <f t="shared" si="269"/>
        <v>0</v>
      </c>
    </row>
    <row r="8617" spans="1:7">
      <c r="A8617" s="4">
        <v>12</v>
      </c>
      <c r="B8617" s="4">
        <v>25</v>
      </c>
      <c r="C8617" s="4">
        <v>6</v>
      </c>
      <c r="D8617" s="4">
        <v>0</v>
      </c>
      <c r="E8617" s="4">
        <f t="shared" si="268"/>
        <v>0</v>
      </c>
      <c r="F8617" s="4">
        <v>0</v>
      </c>
      <c r="G8617" s="4">
        <f t="shared" si="269"/>
        <v>0</v>
      </c>
    </row>
    <row r="8618" spans="1:7">
      <c r="A8618" s="4">
        <v>12</v>
      </c>
      <c r="B8618" s="4">
        <v>25</v>
      </c>
      <c r="C8618" s="4">
        <v>7</v>
      </c>
      <c r="D8618" s="4">
        <v>0</v>
      </c>
      <c r="E8618" s="4">
        <f t="shared" si="268"/>
        <v>0</v>
      </c>
      <c r="F8618" s="4">
        <v>0</v>
      </c>
      <c r="G8618" s="4">
        <f t="shared" si="269"/>
        <v>0</v>
      </c>
    </row>
    <row r="8619" spans="1:7">
      <c r="A8619" s="4">
        <v>12</v>
      </c>
      <c r="B8619" s="4">
        <v>25</v>
      </c>
      <c r="C8619" s="4">
        <v>8</v>
      </c>
      <c r="D8619" s="4">
        <v>46.204999999999998</v>
      </c>
      <c r="E8619" s="4">
        <f t="shared" si="268"/>
        <v>4.6204999999999996E-2</v>
      </c>
      <c r="F8619" s="4">
        <v>23.564</v>
      </c>
      <c r="G8619" s="4">
        <f t="shared" si="269"/>
        <v>2.3564000000000002E-2</v>
      </c>
    </row>
    <row r="8620" spans="1:7">
      <c r="A8620" s="4">
        <v>12</v>
      </c>
      <c r="B8620" s="4">
        <v>25</v>
      </c>
      <c r="C8620" s="4">
        <v>9</v>
      </c>
      <c r="D8620" s="4">
        <v>196.434</v>
      </c>
      <c r="E8620" s="4">
        <f t="shared" si="268"/>
        <v>0.196434</v>
      </c>
      <c r="F8620" s="4">
        <v>57.715000000000003</v>
      </c>
      <c r="G8620" s="4">
        <f t="shared" si="269"/>
        <v>5.7715000000000002E-2</v>
      </c>
    </row>
    <row r="8621" spans="1:7">
      <c r="A8621" s="4">
        <v>12</v>
      </c>
      <c r="B8621" s="4">
        <v>25</v>
      </c>
      <c r="C8621" s="4">
        <v>10</v>
      </c>
      <c r="D8621" s="4">
        <v>346.50900000000001</v>
      </c>
      <c r="E8621" s="4">
        <f t="shared" si="268"/>
        <v>0.34650900000000001</v>
      </c>
      <c r="F8621" s="4">
        <v>128.48099999999999</v>
      </c>
      <c r="G8621" s="4">
        <f t="shared" si="269"/>
        <v>0.12848099999999998</v>
      </c>
    </row>
    <row r="8622" spans="1:7">
      <c r="A8622" s="4">
        <v>12</v>
      </c>
      <c r="B8622" s="4">
        <v>25</v>
      </c>
      <c r="C8622" s="4">
        <v>11</v>
      </c>
      <c r="D8622" s="4">
        <v>443.93900000000002</v>
      </c>
      <c r="E8622" s="4">
        <f t="shared" si="268"/>
        <v>0.44393900000000003</v>
      </c>
      <c r="F8622" s="4">
        <v>228.303</v>
      </c>
      <c r="G8622" s="4">
        <f t="shared" si="269"/>
        <v>0.22830300000000001</v>
      </c>
    </row>
    <row r="8623" spans="1:7">
      <c r="A8623" s="4">
        <v>12</v>
      </c>
      <c r="B8623" s="4">
        <v>25</v>
      </c>
      <c r="C8623" s="4">
        <v>12</v>
      </c>
      <c r="D8623" s="4">
        <v>471.62</v>
      </c>
      <c r="E8623" s="4">
        <f t="shared" si="268"/>
        <v>0.47161999999999998</v>
      </c>
      <c r="F8623" s="4">
        <v>297.29199999999997</v>
      </c>
      <c r="G8623" s="4">
        <f t="shared" si="269"/>
        <v>0.297292</v>
      </c>
    </row>
    <row r="8624" spans="1:7">
      <c r="A8624" s="4">
        <v>12</v>
      </c>
      <c r="B8624" s="4">
        <v>25</v>
      </c>
      <c r="C8624" s="4">
        <v>13</v>
      </c>
      <c r="D8624" s="4">
        <v>428.238</v>
      </c>
      <c r="E8624" s="4">
        <f t="shared" si="268"/>
        <v>0.42823800000000001</v>
      </c>
      <c r="F8624" s="4">
        <v>313.779</v>
      </c>
      <c r="G8624" s="4">
        <f t="shared" si="269"/>
        <v>0.31377899999999997</v>
      </c>
    </row>
    <row r="8625" spans="1:7">
      <c r="A8625" s="4">
        <v>12</v>
      </c>
      <c r="B8625" s="4">
        <v>25</v>
      </c>
      <c r="C8625" s="4">
        <v>14</v>
      </c>
      <c r="D8625" s="4">
        <v>336.96899999999999</v>
      </c>
      <c r="E8625" s="4">
        <f t="shared" si="268"/>
        <v>0.33696900000000002</v>
      </c>
      <c r="F8625" s="4">
        <v>279.43099999999998</v>
      </c>
      <c r="G8625" s="4">
        <f t="shared" si="269"/>
        <v>0.27943099999999998</v>
      </c>
    </row>
    <row r="8626" spans="1:7">
      <c r="A8626" s="4">
        <v>12</v>
      </c>
      <c r="B8626" s="4">
        <v>25</v>
      </c>
      <c r="C8626" s="4">
        <v>15</v>
      </c>
      <c r="D8626" s="4">
        <v>176.471</v>
      </c>
      <c r="E8626" s="4">
        <f t="shared" si="268"/>
        <v>0.17647100000000002</v>
      </c>
      <c r="F8626" s="4">
        <v>169.65899999999999</v>
      </c>
      <c r="G8626" s="4">
        <f t="shared" si="269"/>
        <v>0.169659</v>
      </c>
    </row>
    <row r="8627" spans="1:7">
      <c r="A8627" s="4">
        <v>12</v>
      </c>
      <c r="B8627" s="4">
        <v>25</v>
      </c>
      <c r="C8627" s="4">
        <v>16</v>
      </c>
      <c r="D8627" s="4">
        <v>16.202000000000002</v>
      </c>
      <c r="E8627" s="4">
        <f t="shared" si="268"/>
        <v>1.6202000000000001E-2</v>
      </c>
      <c r="F8627" s="4">
        <v>16.327000000000002</v>
      </c>
      <c r="G8627" s="4">
        <f t="shared" si="269"/>
        <v>1.6327000000000001E-2</v>
      </c>
    </row>
    <row r="8628" spans="1:7">
      <c r="A8628" s="4">
        <v>12</v>
      </c>
      <c r="B8628" s="4">
        <v>25</v>
      </c>
      <c r="C8628" s="4">
        <v>17</v>
      </c>
      <c r="D8628" s="4">
        <v>0</v>
      </c>
      <c r="E8628" s="4">
        <f t="shared" si="268"/>
        <v>0</v>
      </c>
      <c r="F8628" s="4">
        <v>0</v>
      </c>
      <c r="G8628" s="4">
        <f t="shared" si="269"/>
        <v>0</v>
      </c>
    </row>
    <row r="8629" spans="1:7">
      <c r="A8629" s="4">
        <v>12</v>
      </c>
      <c r="B8629" s="4">
        <v>25</v>
      </c>
      <c r="C8629" s="4">
        <v>18</v>
      </c>
      <c r="D8629" s="4">
        <v>0</v>
      </c>
      <c r="E8629" s="4">
        <f t="shared" si="268"/>
        <v>0</v>
      </c>
      <c r="F8629" s="4">
        <v>0</v>
      </c>
      <c r="G8629" s="4">
        <f t="shared" si="269"/>
        <v>0</v>
      </c>
    </row>
    <row r="8630" spans="1:7">
      <c r="A8630" s="4">
        <v>12</v>
      </c>
      <c r="B8630" s="4">
        <v>25</v>
      </c>
      <c r="C8630" s="4">
        <v>19</v>
      </c>
      <c r="D8630" s="4">
        <v>0</v>
      </c>
      <c r="E8630" s="4">
        <f t="shared" si="268"/>
        <v>0</v>
      </c>
      <c r="F8630" s="4">
        <v>0</v>
      </c>
      <c r="G8630" s="4">
        <f t="shared" si="269"/>
        <v>0</v>
      </c>
    </row>
    <row r="8631" spans="1:7">
      <c r="A8631" s="4">
        <v>12</v>
      </c>
      <c r="B8631" s="4">
        <v>25</v>
      </c>
      <c r="C8631" s="4">
        <v>20</v>
      </c>
      <c r="D8631" s="4">
        <v>0</v>
      </c>
      <c r="E8631" s="4">
        <f t="shared" si="268"/>
        <v>0</v>
      </c>
      <c r="F8631" s="4">
        <v>0</v>
      </c>
      <c r="G8631" s="4">
        <f t="shared" si="269"/>
        <v>0</v>
      </c>
    </row>
    <row r="8632" spans="1:7">
      <c r="A8632" s="4">
        <v>12</v>
      </c>
      <c r="B8632" s="4">
        <v>25</v>
      </c>
      <c r="C8632" s="4">
        <v>21</v>
      </c>
      <c r="D8632" s="4">
        <v>0</v>
      </c>
      <c r="E8632" s="4">
        <f t="shared" si="268"/>
        <v>0</v>
      </c>
      <c r="F8632" s="4">
        <v>0</v>
      </c>
      <c r="G8632" s="4">
        <f t="shared" si="269"/>
        <v>0</v>
      </c>
    </row>
    <row r="8633" spans="1:7">
      <c r="A8633" s="4">
        <v>12</v>
      </c>
      <c r="B8633" s="4">
        <v>25</v>
      </c>
      <c r="C8633" s="4">
        <v>22</v>
      </c>
      <c r="D8633" s="4">
        <v>0</v>
      </c>
      <c r="E8633" s="4">
        <f t="shared" si="268"/>
        <v>0</v>
      </c>
      <c r="F8633" s="4">
        <v>0</v>
      </c>
      <c r="G8633" s="4">
        <f t="shared" si="269"/>
        <v>0</v>
      </c>
    </row>
    <row r="8634" spans="1:7">
      <c r="A8634" s="4">
        <v>12</v>
      </c>
      <c r="B8634" s="4">
        <v>25</v>
      </c>
      <c r="C8634" s="4">
        <v>23</v>
      </c>
      <c r="D8634" s="4">
        <v>0</v>
      </c>
      <c r="E8634" s="4">
        <f t="shared" si="268"/>
        <v>0</v>
      </c>
      <c r="F8634" s="4">
        <v>0</v>
      </c>
      <c r="G8634" s="4">
        <f t="shared" si="269"/>
        <v>0</v>
      </c>
    </row>
    <row r="8635" spans="1:7">
      <c r="A8635" s="4">
        <v>12</v>
      </c>
      <c r="B8635" s="4">
        <v>26</v>
      </c>
      <c r="C8635" s="4">
        <v>0</v>
      </c>
      <c r="D8635" s="4">
        <v>0</v>
      </c>
      <c r="E8635" s="4">
        <f t="shared" si="268"/>
        <v>0</v>
      </c>
      <c r="F8635" s="4">
        <v>0</v>
      </c>
      <c r="G8635" s="4">
        <f t="shared" si="269"/>
        <v>0</v>
      </c>
    </row>
    <row r="8636" spans="1:7">
      <c r="A8636" s="4">
        <v>12</v>
      </c>
      <c r="B8636" s="4">
        <v>26</v>
      </c>
      <c r="C8636" s="4">
        <v>1</v>
      </c>
      <c r="D8636" s="4">
        <v>0</v>
      </c>
      <c r="E8636" s="4">
        <f t="shared" si="268"/>
        <v>0</v>
      </c>
      <c r="F8636" s="4">
        <v>0</v>
      </c>
      <c r="G8636" s="4">
        <f t="shared" si="269"/>
        <v>0</v>
      </c>
    </row>
    <row r="8637" spans="1:7">
      <c r="A8637" s="4">
        <v>12</v>
      </c>
      <c r="B8637" s="4">
        <v>26</v>
      </c>
      <c r="C8637" s="4">
        <v>2</v>
      </c>
      <c r="D8637" s="4">
        <v>0</v>
      </c>
      <c r="E8637" s="4">
        <f t="shared" si="268"/>
        <v>0</v>
      </c>
      <c r="F8637" s="4">
        <v>0</v>
      </c>
      <c r="G8637" s="4">
        <f t="shared" si="269"/>
        <v>0</v>
      </c>
    </row>
    <row r="8638" spans="1:7">
      <c r="A8638" s="4">
        <v>12</v>
      </c>
      <c r="B8638" s="4">
        <v>26</v>
      </c>
      <c r="C8638" s="4">
        <v>3</v>
      </c>
      <c r="D8638" s="4">
        <v>0</v>
      </c>
      <c r="E8638" s="4">
        <f t="shared" si="268"/>
        <v>0</v>
      </c>
      <c r="F8638" s="4">
        <v>0</v>
      </c>
      <c r="G8638" s="4">
        <f t="shared" si="269"/>
        <v>0</v>
      </c>
    </row>
    <row r="8639" spans="1:7">
      <c r="A8639" s="4">
        <v>12</v>
      </c>
      <c r="B8639" s="4">
        <v>26</v>
      </c>
      <c r="C8639" s="4">
        <v>4</v>
      </c>
      <c r="D8639" s="4">
        <v>0</v>
      </c>
      <c r="E8639" s="4">
        <f t="shared" si="268"/>
        <v>0</v>
      </c>
      <c r="F8639" s="4">
        <v>0</v>
      </c>
      <c r="G8639" s="4">
        <f t="shared" si="269"/>
        <v>0</v>
      </c>
    </row>
    <row r="8640" spans="1:7">
      <c r="A8640" s="4">
        <v>12</v>
      </c>
      <c r="B8640" s="4">
        <v>26</v>
      </c>
      <c r="C8640" s="4">
        <v>5</v>
      </c>
      <c r="D8640" s="4">
        <v>0</v>
      </c>
      <c r="E8640" s="4">
        <f t="shared" si="268"/>
        <v>0</v>
      </c>
      <c r="F8640" s="4">
        <v>0</v>
      </c>
      <c r="G8640" s="4">
        <f t="shared" si="269"/>
        <v>0</v>
      </c>
    </row>
    <row r="8641" spans="1:7">
      <c r="A8641" s="4">
        <v>12</v>
      </c>
      <c r="B8641" s="4">
        <v>26</v>
      </c>
      <c r="C8641" s="4">
        <v>6</v>
      </c>
      <c r="D8641" s="4">
        <v>0</v>
      </c>
      <c r="E8641" s="4">
        <f t="shared" si="268"/>
        <v>0</v>
      </c>
      <c r="F8641" s="4">
        <v>0</v>
      </c>
      <c r="G8641" s="4">
        <f t="shared" si="269"/>
        <v>0</v>
      </c>
    </row>
    <row r="8642" spans="1:7">
      <c r="A8642" s="4">
        <v>12</v>
      </c>
      <c r="B8642" s="4">
        <v>26</v>
      </c>
      <c r="C8642" s="4">
        <v>7</v>
      </c>
      <c r="D8642" s="4">
        <v>0</v>
      </c>
      <c r="E8642" s="4">
        <f t="shared" si="268"/>
        <v>0</v>
      </c>
      <c r="F8642" s="4">
        <v>0</v>
      </c>
      <c r="G8642" s="4">
        <f t="shared" si="269"/>
        <v>0</v>
      </c>
    </row>
    <row r="8643" spans="1:7">
      <c r="A8643" s="4">
        <v>12</v>
      </c>
      <c r="B8643" s="4">
        <v>26</v>
      </c>
      <c r="C8643" s="4">
        <v>8</v>
      </c>
      <c r="D8643" s="4">
        <v>14.103</v>
      </c>
      <c r="E8643" s="4">
        <f t="shared" si="268"/>
        <v>1.4102999999999999E-2</v>
      </c>
      <c r="F8643" s="4">
        <v>14.103</v>
      </c>
      <c r="G8643" s="4">
        <f t="shared" si="269"/>
        <v>1.4102999999999999E-2</v>
      </c>
    </row>
    <row r="8644" spans="1:7">
      <c r="A8644" s="4">
        <v>12</v>
      </c>
      <c r="B8644" s="4">
        <v>26</v>
      </c>
      <c r="C8644" s="4">
        <v>9</v>
      </c>
      <c r="D8644" s="4">
        <v>38.204999999999998</v>
      </c>
      <c r="E8644" s="4">
        <f t="shared" si="268"/>
        <v>3.8204999999999996E-2</v>
      </c>
      <c r="F8644" s="4">
        <v>38.204999999999998</v>
      </c>
      <c r="G8644" s="4">
        <f t="shared" si="269"/>
        <v>3.8204999999999996E-2</v>
      </c>
    </row>
    <row r="8645" spans="1:7">
      <c r="A8645" s="4">
        <v>12</v>
      </c>
      <c r="B8645" s="4">
        <v>26</v>
      </c>
      <c r="C8645" s="4">
        <v>10</v>
      </c>
      <c r="D8645" s="4">
        <v>65.120999999999995</v>
      </c>
      <c r="E8645" s="4">
        <f t="shared" si="268"/>
        <v>6.5120999999999998E-2</v>
      </c>
      <c r="F8645" s="4">
        <v>63.896000000000001</v>
      </c>
      <c r="G8645" s="4">
        <f t="shared" si="269"/>
        <v>6.3895999999999994E-2</v>
      </c>
    </row>
    <row r="8646" spans="1:7">
      <c r="A8646" s="4">
        <v>12</v>
      </c>
      <c r="B8646" s="4">
        <v>26</v>
      </c>
      <c r="C8646" s="4">
        <v>11</v>
      </c>
      <c r="D8646" s="4">
        <v>69.756</v>
      </c>
      <c r="E8646" s="4">
        <f t="shared" si="268"/>
        <v>6.9755999999999999E-2</v>
      </c>
      <c r="F8646" s="4">
        <v>69.156000000000006</v>
      </c>
      <c r="G8646" s="4">
        <f t="shared" si="269"/>
        <v>6.9156000000000009E-2</v>
      </c>
    </row>
    <row r="8647" spans="1:7">
      <c r="A8647" s="4">
        <v>12</v>
      </c>
      <c r="B8647" s="4">
        <v>26</v>
      </c>
      <c r="C8647" s="4">
        <v>12</v>
      </c>
      <c r="D8647" s="4">
        <v>75.671999999999997</v>
      </c>
      <c r="E8647" s="4">
        <f t="shared" si="268"/>
        <v>7.5672000000000003E-2</v>
      </c>
      <c r="F8647" s="4">
        <v>74.959999999999994</v>
      </c>
      <c r="G8647" s="4">
        <f t="shared" si="269"/>
        <v>7.4959999999999999E-2</v>
      </c>
    </row>
    <row r="8648" spans="1:7">
      <c r="A8648" s="4">
        <v>12</v>
      </c>
      <c r="B8648" s="4">
        <v>26</v>
      </c>
      <c r="C8648" s="4">
        <v>13</v>
      </c>
      <c r="D8648" s="4">
        <v>68.655000000000001</v>
      </c>
      <c r="E8648" s="4">
        <f t="shared" si="268"/>
        <v>6.8655000000000008E-2</v>
      </c>
      <c r="F8648" s="4">
        <v>68.344999999999999</v>
      </c>
      <c r="G8648" s="4">
        <f t="shared" si="269"/>
        <v>6.8345000000000003E-2</v>
      </c>
    </row>
    <row r="8649" spans="1:7">
      <c r="A8649" s="4">
        <v>12</v>
      </c>
      <c r="B8649" s="4">
        <v>26</v>
      </c>
      <c r="C8649" s="4">
        <v>14</v>
      </c>
      <c r="D8649" s="4">
        <v>63.256999999999998</v>
      </c>
      <c r="E8649" s="4">
        <f t="shared" si="268"/>
        <v>6.3256999999999994E-2</v>
      </c>
      <c r="F8649" s="4">
        <v>62.927999999999997</v>
      </c>
      <c r="G8649" s="4">
        <f t="shared" si="269"/>
        <v>6.2927999999999998E-2</v>
      </c>
    </row>
    <row r="8650" spans="1:7">
      <c r="A8650" s="4">
        <v>12</v>
      </c>
      <c r="B8650" s="4">
        <v>26</v>
      </c>
      <c r="C8650" s="4">
        <v>15</v>
      </c>
      <c r="D8650" s="4">
        <v>45.359000000000002</v>
      </c>
      <c r="E8650" s="4">
        <f t="shared" si="268"/>
        <v>4.5359000000000003E-2</v>
      </c>
      <c r="F8650" s="4">
        <v>45.290999999999997</v>
      </c>
      <c r="G8650" s="4">
        <f t="shared" si="269"/>
        <v>4.5290999999999998E-2</v>
      </c>
    </row>
    <row r="8651" spans="1:7">
      <c r="A8651" s="4">
        <v>12</v>
      </c>
      <c r="B8651" s="4">
        <v>26</v>
      </c>
      <c r="C8651" s="4">
        <v>16</v>
      </c>
      <c r="D8651" s="4">
        <v>28.393000000000001</v>
      </c>
      <c r="E8651" s="4">
        <f t="shared" si="268"/>
        <v>2.8393000000000002E-2</v>
      </c>
      <c r="F8651" s="4">
        <v>29.91</v>
      </c>
      <c r="G8651" s="4">
        <f t="shared" si="269"/>
        <v>2.9909999999999999E-2</v>
      </c>
    </row>
    <row r="8652" spans="1:7">
      <c r="A8652" s="4">
        <v>12</v>
      </c>
      <c r="B8652" s="4">
        <v>26</v>
      </c>
      <c r="C8652" s="4">
        <v>17</v>
      </c>
      <c r="D8652" s="4">
        <v>0</v>
      </c>
      <c r="E8652" s="4">
        <f t="shared" si="268"/>
        <v>0</v>
      </c>
      <c r="F8652" s="4">
        <v>0</v>
      </c>
      <c r="G8652" s="4">
        <f t="shared" si="269"/>
        <v>0</v>
      </c>
    </row>
    <row r="8653" spans="1:7">
      <c r="A8653" s="4">
        <v>12</v>
      </c>
      <c r="B8653" s="4">
        <v>26</v>
      </c>
      <c r="C8653" s="4">
        <v>18</v>
      </c>
      <c r="D8653" s="4">
        <v>0</v>
      </c>
      <c r="E8653" s="4">
        <f t="shared" si="268"/>
        <v>0</v>
      </c>
      <c r="F8653" s="4">
        <v>0</v>
      </c>
      <c r="G8653" s="4">
        <f t="shared" si="269"/>
        <v>0</v>
      </c>
    </row>
    <row r="8654" spans="1:7">
      <c r="A8654" s="4">
        <v>12</v>
      </c>
      <c r="B8654" s="4">
        <v>26</v>
      </c>
      <c r="C8654" s="4">
        <v>19</v>
      </c>
      <c r="D8654" s="4">
        <v>0</v>
      </c>
      <c r="E8654" s="4">
        <f t="shared" si="268"/>
        <v>0</v>
      </c>
      <c r="F8654" s="4">
        <v>0</v>
      </c>
      <c r="G8654" s="4">
        <f t="shared" si="269"/>
        <v>0</v>
      </c>
    </row>
    <row r="8655" spans="1:7">
      <c r="A8655" s="4">
        <v>12</v>
      </c>
      <c r="B8655" s="4">
        <v>26</v>
      </c>
      <c r="C8655" s="4">
        <v>20</v>
      </c>
      <c r="D8655" s="4">
        <v>0</v>
      </c>
      <c r="E8655" s="4">
        <f t="shared" si="268"/>
        <v>0</v>
      </c>
      <c r="F8655" s="4">
        <v>0</v>
      </c>
      <c r="G8655" s="4">
        <f t="shared" si="269"/>
        <v>0</v>
      </c>
    </row>
    <row r="8656" spans="1:7">
      <c r="A8656" s="4">
        <v>12</v>
      </c>
      <c r="B8656" s="4">
        <v>26</v>
      </c>
      <c r="C8656" s="4">
        <v>21</v>
      </c>
      <c r="D8656" s="4">
        <v>0</v>
      </c>
      <c r="E8656" s="4">
        <f t="shared" si="268"/>
        <v>0</v>
      </c>
      <c r="F8656" s="4">
        <v>0</v>
      </c>
      <c r="G8656" s="4">
        <f t="shared" si="269"/>
        <v>0</v>
      </c>
    </row>
    <row r="8657" spans="1:7">
      <c r="A8657" s="4">
        <v>12</v>
      </c>
      <c r="B8657" s="4">
        <v>26</v>
      </c>
      <c r="C8657" s="4">
        <v>22</v>
      </c>
      <c r="D8657" s="4">
        <v>0</v>
      </c>
      <c r="E8657" s="4">
        <f t="shared" si="268"/>
        <v>0</v>
      </c>
      <c r="F8657" s="4">
        <v>0</v>
      </c>
      <c r="G8657" s="4">
        <f t="shared" si="269"/>
        <v>0</v>
      </c>
    </row>
    <row r="8658" spans="1:7">
      <c r="A8658" s="4">
        <v>12</v>
      </c>
      <c r="B8658" s="4">
        <v>26</v>
      </c>
      <c r="C8658" s="4">
        <v>23</v>
      </c>
      <c r="D8658" s="4">
        <v>0</v>
      </c>
      <c r="E8658" s="4">
        <f t="shared" si="268"/>
        <v>0</v>
      </c>
      <c r="F8658" s="4">
        <v>0</v>
      </c>
      <c r="G8658" s="4">
        <f t="shared" si="269"/>
        <v>0</v>
      </c>
    </row>
    <row r="8659" spans="1:7">
      <c r="A8659" s="4">
        <v>12</v>
      </c>
      <c r="B8659" s="4">
        <v>27</v>
      </c>
      <c r="C8659" s="4">
        <v>0</v>
      </c>
      <c r="D8659" s="4">
        <v>0</v>
      </c>
      <c r="E8659" s="4">
        <f t="shared" si="268"/>
        <v>0</v>
      </c>
      <c r="F8659" s="4">
        <v>0</v>
      </c>
      <c r="G8659" s="4">
        <f t="shared" si="269"/>
        <v>0</v>
      </c>
    </row>
    <row r="8660" spans="1:7">
      <c r="A8660" s="4">
        <v>12</v>
      </c>
      <c r="B8660" s="4">
        <v>27</v>
      </c>
      <c r="C8660" s="4">
        <v>1</v>
      </c>
      <c r="D8660" s="4">
        <v>0</v>
      </c>
      <c r="E8660" s="4">
        <f t="shared" ref="E8660:E8723" si="270">D8660/1000</f>
        <v>0</v>
      </c>
      <c r="F8660" s="4">
        <v>0</v>
      </c>
      <c r="G8660" s="4">
        <f t="shared" ref="G8660:G8723" si="271">F8660/1000</f>
        <v>0</v>
      </c>
    </row>
    <row r="8661" spans="1:7">
      <c r="A8661" s="4">
        <v>12</v>
      </c>
      <c r="B8661" s="4">
        <v>27</v>
      </c>
      <c r="C8661" s="4">
        <v>2</v>
      </c>
      <c r="D8661" s="4">
        <v>0</v>
      </c>
      <c r="E8661" s="4">
        <f t="shared" si="270"/>
        <v>0</v>
      </c>
      <c r="F8661" s="4">
        <v>0</v>
      </c>
      <c r="G8661" s="4">
        <f t="shared" si="271"/>
        <v>0</v>
      </c>
    </row>
    <row r="8662" spans="1:7">
      <c r="A8662" s="4">
        <v>12</v>
      </c>
      <c r="B8662" s="4">
        <v>27</v>
      </c>
      <c r="C8662" s="4">
        <v>3</v>
      </c>
      <c r="D8662" s="4">
        <v>0</v>
      </c>
      <c r="E8662" s="4">
        <f t="shared" si="270"/>
        <v>0</v>
      </c>
      <c r="F8662" s="4">
        <v>0</v>
      </c>
      <c r="G8662" s="4">
        <f t="shared" si="271"/>
        <v>0</v>
      </c>
    </row>
    <row r="8663" spans="1:7">
      <c r="A8663" s="4">
        <v>12</v>
      </c>
      <c r="B8663" s="4">
        <v>27</v>
      </c>
      <c r="C8663" s="4">
        <v>4</v>
      </c>
      <c r="D8663" s="4">
        <v>0</v>
      </c>
      <c r="E8663" s="4">
        <f t="shared" si="270"/>
        <v>0</v>
      </c>
      <c r="F8663" s="4">
        <v>0</v>
      </c>
      <c r="G8663" s="4">
        <f t="shared" si="271"/>
        <v>0</v>
      </c>
    </row>
    <row r="8664" spans="1:7">
      <c r="A8664" s="4">
        <v>12</v>
      </c>
      <c r="B8664" s="4">
        <v>27</v>
      </c>
      <c r="C8664" s="4">
        <v>5</v>
      </c>
      <c r="D8664" s="4">
        <v>0</v>
      </c>
      <c r="E8664" s="4">
        <f t="shared" si="270"/>
        <v>0</v>
      </c>
      <c r="F8664" s="4">
        <v>0</v>
      </c>
      <c r="G8664" s="4">
        <f t="shared" si="271"/>
        <v>0</v>
      </c>
    </row>
    <row r="8665" spans="1:7">
      <c r="A8665" s="4">
        <v>12</v>
      </c>
      <c r="B8665" s="4">
        <v>27</v>
      </c>
      <c r="C8665" s="4">
        <v>6</v>
      </c>
      <c r="D8665" s="4">
        <v>0</v>
      </c>
      <c r="E8665" s="4">
        <f t="shared" si="270"/>
        <v>0</v>
      </c>
      <c r="F8665" s="4">
        <v>0</v>
      </c>
      <c r="G8665" s="4">
        <f t="shared" si="271"/>
        <v>0</v>
      </c>
    </row>
    <row r="8666" spans="1:7">
      <c r="A8666" s="4">
        <v>12</v>
      </c>
      <c r="B8666" s="4">
        <v>27</v>
      </c>
      <c r="C8666" s="4">
        <v>7</v>
      </c>
      <c r="D8666" s="4">
        <v>0</v>
      </c>
      <c r="E8666" s="4">
        <f t="shared" si="270"/>
        <v>0</v>
      </c>
      <c r="F8666" s="4">
        <v>0</v>
      </c>
      <c r="G8666" s="4">
        <f t="shared" si="271"/>
        <v>0</v>
      </c>
    </row>
    <row r="8667" spans="1:7">
      <c r="A8667" s="4">
        <v>12</v>
      </c>
      <c r="B8667" s="4">
        <v>27</v>
      </c>
      <c r="C8667" s="4">
        <v>8</v>
      </c>
      <c r="D8667" s="4">
        <v>69.099000000000004</v>
      </c>
      <c r="E8667" s="4">
        <f t="shared" si="270"/>
        <v>6.9099000000000008E-2</v>
      </c>
      <c r="F8667" s="4">
        <v>25.131</v>
      </c>
      <c r="G8667" s="4">
        <f t="shared" si="271"/>
        <v>2.5131000000000001E-2</v>
      </c>
    </row>
    <row r="8668" spans="1:7">
      <c r="A8668" s="4">
        <v>12</v>
      </c>
      <c r="B8668" s="4">
        <v>27</v>
      </c>
      <c r="C8668" s="4">
        <v>9</v>
      </c>
      <c r="D8668" s="4">
        <v>208.30500000000001</v>
      </c>
      <c r="E8668" s="4">
        <f t="shared" si="270"/>
        <v>0.20830500000000002</v>
      </c>
      <c r="F8668" s="4">
        <v>62.628</v>
      </c>
      <c r="G8668" s="4">
        <f t="shared" si="271"/>
        <v>6.2628000000000003E-2</v>
      </c>
    </row>
    <row r="8669" spans="1:7">
      <c r="A8669" s="4">
        <v>12</v>
      </c>
      <c r="B8669" s="4">
        <v>27</v>
      </c>
      <c r="C8669" s="4">
        <v>10</v>
      </c>
      <c r="D8669" s="4">
        <v>385.774</v>
      </c>
      <c r="E8669" s="4">
        <f t="shared" si="270"/>
        <v>0.38577400000000001</v>
      </c>
      <c r="F8669" s="4">
        <v>129.67099999999999</v>
      </c>
      <c r="G8669" s="4">
        <f t="shared" si="271"/>
        <v>0.12967099999999998</v>
      </c>
    </row>
    <row r="8670" spans="1:7">
      <c r="A8670" s="4">
        <v>12</v>
      </c>
      <c r="B8670" s="4">
        <v>27</v>
      </c>
      <c r="C8670" s="4">
        <v>11</v>
      </c>
      <c r="D8670" s="4">
        <v>485.32299999999998</v>
      </c>
      <c r="E8670" s="4">
        <f t="shared" si="270"/>
        <v>0.485323</v>
      </c>
      <c r="F8670" s="4">
        <v>250.99100000000001</v>
      </c>
      <c r="G8670" s="4">
        <f t="shared" si="271"/>
        <v>0.25099100000000002</v>
      </c>
    </row>
    <row r="8671" spans="1:7">
      <c r="A8671" s="4">
        <v>12</v>
      </c>
      <c r="B8671" s="4">
        <v>27</v>
      </c>
      <c r="C8671" s="4">
        <v>12</v>
      </c>
      <c r="D8671" s="4">
        <v>505.14299999999997</v>
      </c>
      <c r="E8671" s="4">
        <f t="shared" si="270"/>
        <v>0.50514300000000001</v>
      </c>
      <c r="F8671" s="4">
        <v>317.762</v>
      </c>
      <c r="G8671" s="4">
        <f t="shared" si="271"/>
        <v>0.31776199999999999</v>
      </c>
    </row>
    <row r="8672" spans="1:7">
      <c r="A8672" s="4">
        <v>12</v>
      </c>
      <c r="B8672" s="4">
        <v>27</v>
      </c>
      <c r="C8672" s="4">
        <v>13</v>
      </c>
      <c r="D8672" s="4">
        <v>473.30799999999999</v>
      </c>
      <c r="E8672" s="4">
        <f t="shared" si="270"/>
        <v>0.47330800000000001</v>
      </c>
      <c r="F8672" s="4">
        <v>340.13799999999998</v>
      </c>
      <c r="G8672" s="4">
        <f t="shared" si="271"/>
        <v>0.340138</v>
      </c>
    </row>
    <row r="8673" spans="1:7">
      <c r="A8673" s="4">
        <v>12</v>
      </c>
      <c r="B8673" s="4">
        <v>27</v>
      </c>
      <c r="C8673" s="4">
        <v>14</v>
      </c>
      <c r="D8673" s="4">
        <v>367.18</v>
      </c>
      <c r="E8673" s="4">
        <f t="shared" si="270"/>
        <v>0.36718000000000001</v>
      </c>
      <c r="F8673" s="4">
        <v>302.39100000000002</v>
      </c>
      <c r="G8673" s="4">
        <f t="shared" si="271"/>
        <v>0.30239100000000002</v>
      </c>
    </row>
    <row r="8674" spans="1:7">
      <c r="A8674" s="4">
        <v>12</v>
      </c>
      <c r="B8674" s="4">
        <v>27</v>
      </c>
      <c r="C8674" s="4">
        <v>15</v>
      </c>
      <c r="D8674" s="4">
        <v>226.4</v>
      </c>
      <c r="E8674" s="4">
        <f t="shared" si="270"/>
        <v>0.22640000000000002</v>
      </c>
      <c r="F8674" s="4">
        <v>216.52799999999999</v>
      </c>
      <c r="G8674" s="4">
        <f t="shared" si="271"/>
        <v>0.216528</v>
      </c>
    </row>
    <row r="8675" spans="1:7">
      <c r="A8675" s="4">
        <v>12</v>
      </c>
      <c r="B8675" s="4">
        <v>27</v>
      </c>
      <c r="C8675" s="4">
        <v>16</v>
      </c>
      <c r="D8675" s="4">
        <v>48.451000000000001</v>
      </c>
      <c r="E8675" s="4">
        <f t="shared" si="270"/>
        <v>4.8451000000000001E-2</v>
      </c>
      <c r="F8675" s="4">
        <v>55.545999999999999</v>
      </c>
      <c r="G8675" s="4">
        <f t="shared" si="271"/>
        <v>5.5545999999999998E-2</v>
      </c>
    </row>
    <row r="8676" spans="1:7">
      <c r="A8676" s="4">
        <v>12</v>
      </c>
      <c r="B8676" s="4">
        <v>27</v>
      </c>
      <c r="C8676" s="4">
        <v>17</v>
      </c>
      <c r="D8676" s="4">
        <v>0</v>
      </c>
      <c r="E8676" s="4">
        <f t="shared" si="270"/>
        <v>0</v>
      </c>
      <c r="F8676" s="4">
        <v>0</v>
      </c>
      <c r="G8676" s="4">
        <f t="shared" si="271"/>
        <v>0</v>
      </c>
    </row>
    <row r="8677" spans="1:7">
      <c r="A8677" s="4">
        <v>12</v>
      </c>
      <c r="B8677" s="4">
        <v>27</v>
      </c>
      <c r="C8677" s="4">
        <v>18</v>
      </c>
      <c r="D8677" s="4">
        <v>0</v>
      </c>
      <c r="E8677" s="4">
        <f t="shared" si="270"/>
        <v>0</v>
      </c>
      <c r="F8677" s="4">
        <v>0</v>
      </c>
      <c r="G8677" s="4">
        <f t="shared" si="271"/>
        <v>0</v>
      </c>
    </row>
    <row r="8678" spans="1:7">
      <c r="A8678" s="4">
        <v>12</v>
      </c>
      <c r="B8678" s="4">
        <v>27</v>
      </c>
      <c r="C8678" s="4">
        <v>19</v>
      </c>
      <c r="D8678" s="4">
        <v>0</v>
      </c>
      <c r="E8678" s="4">
        <f t="shared" si="270"/>
        <v>0</v>
      </c>
      <c r="F8678" s="4">
        <v>0</v>
      </c>
      <c r="G8678" s="4">
        <f t="shared" si="271"/>
        <v>0</v>
      </c>
    </row>
    <row r="8679" spans="1:7">
      <c r="A8679" s="4">
        <v>12</v>
      </c>
      <c r="B8679" s="4">
        <v>27</v>
      </c>
      <c r="C8679" s="4">
        <v>20</v>
      </c>
      <c r="D8679" s="4">
        <v>0</v>
      </c>
      <c r="E8679" s="4">
        <f t="shared" si="270"/>
        <v>0</v>
      </c>
      <c r="F8679" s="4">
        <v>0</v>
      </c>
      <c r="G8679" s="4">
        <f t="shared" si="271"/>
        <v>0</v>
      </c>
    </row>
    <row r="8680" spans="1:7">
      <c r="A8680" s="4">
        <v>12</v>
      </c>
      <c r="B8680" s="4">
        <v>27</v>
      </c>
      <c r="C8680" s="4">
        <v>21</v>
      </c>
      <c r="D8680" s="4">
        <v>0</v>
      </c>
      <c r="E8680" s="4">
        <f t="shared" si="270"/>
        <v>0</v>
      </c>
      <c r="F8680" s="4">
        <v>0</v>
      </c>
      <c r="G8680" s="4">
        <f t="shared" si="271"/>
        <v>0</v>
      </c>
    </row>
    <row r="8681" spans="1:7">
      <c r="A8681" s="4">
        <v>12</v>
      </c>
      <c r="B8681" s="4">
        <v>27</v>
      </c>
      <c r="C8681" s="4">
        <v>22</v>
      </c>
      <c r="D8681" s="4">
        <v>0</v>
      </c>
      <c r="E8681" s="4">
        <f t="shared" si="270"/>
        <v>0</v>
      </c>
      <c r="F8681" s="4">
        <v>0</v>
      </c>
      <c r="G8681" s="4">
        <f t="shared" si="271"/>
        <v>0</v>
      </c>
    </row>
    <row r="8682" spans="1:7">
      <c r="A8682" s="4">
        <v>12</v>
      </c>
      <c r="B8682" s="4">
        <v>27</v>
      </c>
      <c r="C8682" s="4">
        <v>23</v>
      </c>
      <c r="D8682" s="4">
        <v>0</v>
      </c>
      <c r="E8682" s="4">
        <f t="shared" si="270"/>
        <v>0</v>
      </c>
      <c r="F8682" s="4">
        <v>0</v>
      </c>
      <c r="G8682" s="4">
        <f t="shared" si="271"/>
        <v>0</v>
      </c>
    </row>
    <row r="8683" spans="1:7">
      <c r="A8683" s="4">
        <v>12</v>
      </c>
      <c r="B8683" s="4">
        <v>28</v>
      </c>
      <c r="C8683" s="4">
        <v>0</v>
      </c>
      <c r="D8683" s="4">
        <v>0</v>
      </c>
      <c r="E8683" s="4">
        <f t="shared" si="270"/>
        <v>0</v>
      </c>
      <c r="F8683" s="4">
        <v>0</v>
      </c>
      <c r="G8683" s="4">
        <f t="shared" si="271"/>
        <v>0</v>
      </c>
    </row>
    <row r="8684" spans="1:7">
      <c r="A8684" s="4">
        <v>12</v>
      </c>
      <c r="B8684" s="4">
        <v>28</v>
      </c>
      <c r="C8684" s="4">
        <v>1</v>
      </c>
      <c r="D8684" s="4">
        <v>0</v>
      </c>
      <c r="E8684" s="4">
        <f t="shared" si="270"/>
        <v>0</v>
      </c>
      <c r="F8684" s="4">
        <v>0</v>
      </c>
      <c r="G8684" s="4">
        <f t="shared" si="271"/>
        <v>0</v>
      </c>
    </row>
    <row r="8685" spans="1:7">
      <c r="A8685" s="4">
        <v>12</v>
      </c>
      <c r="B8685" s="4">
        <v>28</v>
      </c>
      <c r="C8685" s="4">
        <v>2</v>
      </c>
      <c r="D8685" s="4">
        <v>0</v>
      </c>
      <c r="E8685" s="4">
        <f t="shared" si="270"/>
        <v>0</v>
      </c>
      <c r="F8685" s="4">
        <v>0</v>
      </c>
      <c r="G8685" s="4">
        <f t="shared" si="271"/>
        <v>0</v>
      </c>
    </row>
    <row r="8686" spans="1:7">
      <c r="A8686" s="4">
        <v>12</v>
      </c>
      <c r="B8686" s="4">
        <v>28</v>
      </c>
      <c r="C8686" s="4">
        <v>3</v>
      </c>
      <c r="D8686" s="4">
        <v>0</v>
      </c>
      <c r="E8686" s="4">
        <f t="shared" si="270"/>
        <v>0</v>
      </c>
      <c r="F8686" s="4">
        <v>0</v>
      </c>
      <c r="G8686" s="4">
        <f t="shared" si="271"/>
        <v>0</v>
      </c>
    </row>
    <row r="8687" spans="1:7">
      <c r="A8687" s="4">
        <v>12</v>
      </c>
      <c r="B8687" s="4">
        <v>28</v>
      </c>
      <c r="C8687" s="4">
        <v>4</v>
      </c>
      <c r="D8687" s="4">
        <v>0</v>
      </c>
      <c r="E8687" s="4">
        <f t="shared" si="270"/>
        <v>0</v>
      </c>
      <c r="F8687" s="4">
        <v>0</v>
      </c>
      <c r="G8687" s="4">
        <f t="shared" si="271"/>
        <v>0</v>
      </c>
    </row>
    <row r="8688" spans="1:7">
      <c r="A8688" s="4">
        <v>12</v>
      </c>
      <c r="B8688" s="4">
        <v>28</v>
      </c>
      <c r="C8688" s="4">
        <v>5</v>
      </c>
      <c r="D8688" s="4">
        <v>0</v>
      </c>
      <c r="E8688" s="4">
        <f t="shared" si="270"/>
        <v>0</v>
      </c>
      <c r="F8688" s="4">
        <v>0</v>
      </c>
      <c r="G8688" s="4">
        <f t="shared" si="271"/>
        <v>0</v>
      </c>
    </row>
    <row r="8689" spans="1:7">
      <c r="A8689" s="4">
        <v>12</v>
      </c>
      <c r="B8689" s="4">
        <v>28</v>
      </c>
      <c r="C8689" s="4">
        <v>6</v>
      </c>
      <c r="D8689" s="4">
        <v>0</v>
      </c>
      <c r="E8689" s="4">
        <f t="shared" si="270"/>
        <v>0</v>
      </c>
      <c r="F8689" s="4">
        <v>0</v>
      </c>
      <c r="G8689" s="4">
        <f t="shared" si="271"/>
        <v>0</v>
      </c>
    </row>
    <row r="8690" spans="1:7">
      <c r="A8690" s="4">
        <v>12</v>
      </c>
      <c r="B8690" s="4">
        <v>28</v>
      </c>
      <c r="C8690" s="4">
        <v>7</v>
      </c>
      <c r="D8690" s="4">
        <v>0</v>
      </c>
      <c r="E8690" s="4">
        <f t="shared" si="270"/>
        <v>0</v>
      </c>
      <c r="F8690" s="4">
        <v>0</v>
      </c>
      <c r="G8690" s="4">
        <f t="shared" si="271"/>
        <v>0</v>
      </c>
    </row>
    <row r="8691" spans="1:7">
      <c r="A8691" s="4">
        <v>12</v>
      </c>
      <c r="B8691" s="4">
        <v>28</v>
      </c>
      <c r="C8691" s="4">
        <v>8</v>
      </c>
      <c r="D8691" s="4">
        <v>31.414000000000001</v>
      </c>
      <c r="E8691" s="4">
        <f t="shared" si="270"/>
        <v>3.1414000000000004E-2</v>
      </c>
      <c r="F8691" s="4">
        <v>24.626999999999999</v>
      </c>
      <c r="G8691" s="4">
        <f t="shared" si="271"/>
        <v>2.4627E-2</v>
      </c>
    </row>
    <row r="8692" spans="1:7">
      <c r="A8692" s="4">
        <v>12</v>
      </c>
      <c r="B8692" s="4">
        <v>28</v>
      </c>
      <c r="C8692" s="4">
        <v>9</v>
      </c>
      <c r="D8692" s="4">
        <v>98.302000000000007</v>
      </c>
      <c r="E8692" s="4">
        <f t="shared" si="270"/>
        <v>9.8302E-2</v>
      </c>
      <c r="F8692" s="4">
        <v>64.188999999999993</v>
      </c>
      <c r="G8692" s="4">
        <f t="shared" si="271"/>
        <v>6.4188999999999996E-2</v>
      </c>
    </row>
    <row r="8693" spans="1:7">
      <c r="A8693" s="4">
        <v>12</v>
      </c>
      <c r="B8693" s="4">
        <v>28</v>
      </c>
      <c r="C8693" s="4">
        <v>10</v>
      </c>
      <c r="D8693" s="4">
        <v>290.76400000000001</v>
      </c>
      <c r="E8693" s="4">
        <f t="shared" si="270"/>
        <v>0.29076400000000002</v>
      </c>
      <c r="F8693" s="4">
        <v>153.751</v>
      </c>
      <c r="G8693" s="4">
        <f t="shared" si="271"/>
        <v>0.153751</v>
      </c>
    </row>
    <row r="8694" spans="1:7">
      <c r="A8694" s="4">
        <v>12</v>
      </c>
      <c r="B8694" s="4">
        <v>28</v>
      </c>
      <c r="C8694" s="4">
        <v>11</v>
      </c>
      <c r="D8694" s="4">
        <v>274.88799999999998</v>
      </c>
      <c r="E8694" s="4">
        <f t="shared" si="270"/>
        <v>0.27488799999999997</v>
      </c>
      <c r="F8694" s="4">
        <v>203.679</v>
      </c>
      <c r="G8694" s="4">
        <f t="shared" si="271"/>
        <v>0.203679</v>
      </c>
    </row>
    <row r="8695" spans="1:7">
      <c r="A8695" s="4">
        <v>12</v>
      </c>
      <c r="B8695" s="4">
        <v>28</v>
      </c>
      <c r="C8695" s="4">
        <v>12</v>
      </c>
      <c r="D8695" s="4">
        <v>265.75700000000001</v>
      </c>
      <c r="E8695" s="4">
        <f t="shared" si="270"/>
        <v>0.26575700000000002</v>
      </c>
      <c r="F8695" s="4">
        <v>195.56</v>
      </c>
      <c r="G8695" s="4">
        <f t="shared" si="271"/>
        <v>0.19556000000000001</v>
      </c>
    </row>
    <row r="8696" spans="1:7">
      <c r="A8696" s="4">
        <v>12</v>
      </c>
      <c r="B8696" s="4">
        <v>28</v>
      </c>
      <c r="C8696" s="4">
        <v>13</v>
      </c>
      <c r="D8696" s="4">
        <v>162.36500000000001</v>
      </c>
      <c r="E8696" s="4">
        <f t="shared" si="270"/>
        <v>0.16236500000000001</v>
      </c>
      <c r="F8696" s="4">
        <v>150.226</v>
      </c>
      <c r="G8696" s="4">
        <f t="shared" si="271"/>
        <v>0.150226</v>
      </c>
    </row>
    <row r="8697" spans="1:7">
      <c r="A8697" s="4">
        <v>12</v>
      </c>
      <c r="B8697" s="4">
        <v>28</v>
      </c>
      <c r="C8697" s="4">
        <v>14</v>
      </c>
      <c r="D8697" s="4">
        <v>65.043000000000006</v>
      </c>
      <c r="E8697" s="4">
        <f t="shared" si="270"/>
        <v>6.5043000000000004E-2</v>
      </c>
      <c r="F8697" s="4">
        <v>64.703000000000003</v>
      </c>
      <c r="G8697" s="4">
        <f t="shared" si="271"/>
        <v>6.4702999999999997E-2</v>
      </c>
    </row>
    <row r="8698" spans="1:7">
      <c r="A8698" s="4">
        <v>12</v>
      </c>
      <c r="B8698" s="4">
        <v>28</v>
      </c>
      <c r="C8698" s="4">
        <v>15</v>
      </c>
      <c r="D8698" s="4">
        <v>42.67</v>
      </c>
      <c r="E8698" s="4">
        <f t="shared" si="270"/>
        <v>4.267E-2</v>
      </c>
      <c r="F8698" s="4">
        <v>42.637999999999998</v>
      </c>
      <c r="G8698" s="4">
        <f t="shared" si="271"/>
        <v>4.2637999999999995E-2</v>
      </c>
    </row>
    <row r="8699" spans="1:7">
      <c r="A8699" s="4">
        <v>12</v>
      </c>
      <c r="B8699" s="4">
        <v>28</v>
      </c>
      <c r="C8699" s="4">
        <v>16</v>
      </c>
      <c r="D8699" s="4">
        <v>17.087</v>
      </c>
      <c r="E8699" s="4">
        <f t="shared" si="270"/>
        <v>1.7086999999999998E-2</v>
      </c>
      <c r="F8699" s="4">
        <v>17.193999999999999</v>
      </c>
      <c r="G8699" s="4">
        <f t="shared" si="271"/>
        <v>1.7193999999999997E-2</v>
      </c>
    </row>
    <row r="8700" spans="1:7">
      <c r="A8700" s="4">
        <v>12</v>
      </c>
      <c r="B8700" s="4">
        <v>28</v>
      </c>
      <c r="C8700" s="4">
        <v>17</v>
      </c>
      <c r="D8700" s="4">
        <v>0</v>
      </c>
      <c r="E8700" s="4">
        <f t="shared" si="270"/>
        <v>0</v>
      </c>
      <c r="F8700" s="4">
        <v>0</v>
      </c>
      <c r="G8700" s="4">
        <f t="shared" si="271"/>
        <v>0</v>
      </c>
    </row>
    <row r="8701" spans="1:7">
      <c r="A8701" s="4">
        <v>12</v>
      </c>
      <c r="B8701" s="4">
        <v>28</v>
      </c>
      <c r="C8701" s="4">
        <v>18</v>
      </c>
      <c r="D8701" s="4">
        <v>0</v>
      </c>
      <c r="E8701" s="4">
        <f t="shared" si="270"/>
        <v>0</v>
      </c>
      <c r="F8701" s="4">
        <v>0</v>
      </c>
      <c r="G8701" s="4">
        <f t="shared" si="271"/>
        <v>0</v>
      </c>
    </row>
    <row r="8702" spans="1:7">
      <c r="A8702" s="4">
        <v>12</v>
      </c>
      <c r="B8702" s="4">
        <v>28</v>
      </c>
      <c r="C8702" s="4">
        <v>19</v>
      </c>
      <c r="D8702" s="4">
        <v>0</v>
      </c>
      <c r="E8702" s="4">
        <f t="shared" si="270"/>
        <v>0</v>
      </c>
      <c r="F8702" s="4">
        <v>0</v>
      </c>
      <c r="G8702" s="4">
        <f t="shared" si="271"/>
        <v>0</v>
      </c>
    </row>
    <row r="8703" spans="1:7">
      <c r="A8703" s="4">
        <v>12</v>
      </c>
      <c r="B8703" s="4">
        <v>28</v>
      </c>
      <c r="C8703" s="4">
        <v>20</v>
      </c>
      <c r="D8703" s="4">
        <v>0</v>
      </c>
      <c r="E8703" s="4">
        <f t="shared" si="270"/>
        <v>0</v>
      </c>
      <c r="F8703" s="4">
        <v>0</v>
      </c>
      <c r="G8703" s="4">
        <f t="shared" si="271"/>
        <v>0</v>
      </c>
    </row>
    <row r="8704" spans="1:7">
      <c r="A8704" s="4">
        <v>12</v>
      </c>
      <c r="B8704" s="4">
        <v>28</v>
      </c>
      <c r="C8704" s="4">
        <v>21</v>
      </c>
      <c r="D8704" s="4">
        <v>0</v>
      </c>
      <c r="E8704" s="4">
        <f t="shared" si="270"/>
        <v>0</v>
      </c>
      <c r="F8704" s="4">
        <v>0</v>
      </c>
      <c r="G8704" s="4">
        <f t="shared" si="271"/>
        <v>0</v>
      </c>
    </row>
    <row r="8705" spans="1:7">
      <c r="A8705" s="4">
        <v>12</v>
      </c>
      <c r="B8705" s="4">
        <v>28</v>
      </c>
      <c r="C8705" s="4">
        <v>22</v>
      </c>
      <c r="D8705" s="4">
        <v>0</v>
      </c>
      <c r="E8705" s="4">
        <f t="shared" si="270"/>
        <v>0</v>
      </c>
      <c r="F8705" s="4">
        <v>0</v>
      </c>
      <c r="G8705" s="4">
        <f t="shared" si="271"/>
        <v>0</v>
      </c>
    </row>
    <row r="8706" spans="1:7">
      <c r="A8706" s="4">
        <v>12</v>
      </c>
      <c r="B8706" s="4">
        <v>28</v>
      </c>
      <c r="C8706" s="4">
        <v>23</v>
      </c>
      <c r="D8706" s="4">
        <v>0</v>
      </c>
      <c r="E8706" s="4">
        <f t="shared" si="270"/>
        <v>0</v>
      </c>
      <c r="F8706" s="4">
        <v>0</v>
      </c>
      <c r="G8706" s="4">
        <f t="shared" si="271"/>
        <v>0</v>
      </c>
    </row>
    <row r="8707" spans="1:7">
      <c r="A8707" s="4">
        <v>12</v>
      </c>
      <c r="B8707" s="4">
        <v>29</v>
      </c>
      <c r="C8707" s="4">
        <v>0</v>
      </c>
      <c r="D8707" s="4">
        <v>0</v>
      </c>
      <c r="E8707" s="4">
        <f t="shared" si="270"/>
        <v>0</v>
      </c>
      <c r="F8707" s="4">
        <v>0</v>
      </c>
      <c r="G8707" s="4">
        <f t="shared" si="271"/>
        <v>0</v>
      </c>
    </row>
    <row r="8708" spans="1:7">
      <c r="A8708" s="4">
        <v>12</v>
      </c>
      <c r="B8708" s="4">
        <v>29</v>
      </c>
      <c r="C8708" s="4">
        <v>1</v>
      </c>
      <c r="D8708" s="4">
        <v>0</v>
      </c>
      <c r="E8708" s="4">
        <f t="shared" si="270"/>
        <v>0</v>
      </c>
      <c r="F8708" s="4">
        <v>0</v>
      </c>
      <c r="G8708" s="4">
        <f t="shared" si="271"/>
        <v>0</v>
      </c>
    </row>
    <row r="8709" spans="1:7">
      <c r="A8709" s="4">
        <v>12</v>
      </c>
      <c r="B8709" s="4">
        <v>29</v>
      </c>
      <c r="C8709" s="4">
        <v>2</v>
      </c>
      <c r="D8709" s="4">
        <v>0</v>
      </c>
      <c r="E8709" s="4">
        <f t="shared" si="270"/>
        <v>0</v>
      </c>
      <c r="F8709" s="4">
        <v>0</v>
      </c>
      <c r="G8709" s="4">
        <f t="shared" si="271"/>
        <v>0</v>
      </c>
    </row>
    <row r="8710" spans="1:7">
      <c r="A8710" s="4">
        <v>12</v>
      </c>
      <c r="B8710" s="4">
        <v>29</v>
      </c>
      <c r="C8710" s="4">
        <v>3</v>
      </c>
      <c r="D8710" s="4">
        <v>0</v>
      </c>
      <c r="E8710" s="4">
        <f t="shared" si="270"/>
        <v>0</v>
      </c>
      <c r="F8710" s="4">
        <v>0</v>
      </c>
      <c r="G8710" s="4">
        <f t="shared" si="271"/>
        <v>0</v>
      </c>
    </row>
    <row r="8711" spans="1:7">
      <c r="A8711" s="4">
        <v>12</v>
      </c>
      <c r="B8711" s="4">
        <v>29</v>
      </c>
      <c r="C8711" s="4">
        <v>4</v>
      </c>
      <c r="D8711" s="4">
        <v>0</v>
      </c>
      <c r="E8711" s="4">
        <f t="shared" si="270"/>
        <v>0</v>
      </c>
      <c r="F8711" s="4">
        <v>0</v>
      </c>
      <c r="G8711" s="4">
        <f t="shared" si="271"/>
        <v>0</v>
      </c>
    </row>
    <row r="8712" spans="1:7">
      <c r="A8712" s="4">
        <v>12</v>
      </c>
      <c r="B8712" s="4">
        <v>29</v>
      </c>
      <c r="C8712" s="4">
        <v>5</v>
      </c>
      <c r="D8712" s="4">
        <v>0</v>
      </c>
      <c r="E8712" s="4">
        <f t="shared" si="270"/>
        <v>0</v>
      </c>
      <c r="F8712" s="4">
        <v>0</v>
      </c>
      <c r="G8712" s="4">
        <f t="shared" si="271"/>
        <v>0</v>
      </c>
    </row>
    <row r="8713" spans="1:7">
      <c r="A8713" s="4">
        <v>12</v>
      </c>
      <c r="B8713" s="4">
        <v>29</v>
      </c>
      <c r="C8713" s="4">
        <v>6</v>
      </c>
      <c r="D8713" s="4">
        <v>0</v>
      </c>
      <c r="E8713" s="4">
        <f t="shared" si="270"/>
        <v>0</v>
      </c>
      <c r="F8713" s="4">
        <v>0</v>
      </c>
      <c r="G8713" s="4">
        <f t="shared" si="271"/>
        <v>0</v>
      </c>
    </row>
    <row r="8714" spans="1:7">
      <c r="A8714" s="4">
        <v>12</v>
      </c>
      <c r="B8714" s="4">
        <v>29</v>
      </c>
      <c r="C8714" s="4">
        <v>7</v>
      </c>
      <c r="D8714" s="4">
        <v>0</v>
      </c>
      <c r="E8714" s="4">
        <f t="shared" si="270"/>
        <v>0</v>
      </c>
      <c r="F8714" s="4">
        <v>0</v>
      </c>
      <c r="G8714" s="4">
        <f t="shared" si="271"/>
        <v>0</v>
      </c>
    </row>
    <row r="8715" spans="1:7">
      <c r="A8715" s="4">
        <v>12</v>
      </c>
      <c r="B8715" s="4">
        <v>29</v>
      </c>
      <c r="C8715" s="4">
        <v>8</v>
      </c>
      <c r="D8715" s="4">
        <v>8.8409999999999993</v>
      </c>
      <c r="E8715" s="4">
        <f t="shared" si="270"/>
        <v>8.8409999999999999E-3</v>
      </c>
      <c r="F8715" s="4">
        <v>8.8409999999999993</v>
      </c>
      <c r="G8715" s="4">
        <f t="shared" si="271"/>
        <v>8.8409999999999999E-3</v>
      </c>
    </row>
    <row r="8716" spans="1:7">
      <c r="A8716" s="4">
        <v>12</v>
      </c>
      <c r="B8716" s="4">
        <v>29</v>
      </c>
      <c r="C8716" s="4">
        <v>9</v>
      </c>
      <c r="D8716" s="4">
        <v>37.488</v>
      </c>
      <c r="E8716" s="4">
        <f t="shared" si="270"/>
        <v>3.7488E-2</v>
      </c>
      <c r="F8716" s="4">
        <v>37.488</v>
      </c>
      <c r="G8716" s="4">
        <f t="shared" si="271"/>
        <v>3.7488E-2</v>
      </c>
    </row>
    <row r="8717" spans="1:7">
      <c r="A8717" s="4">
        <v>12</v>
      </c>
      <c r="B8717" s="4">
        <v>29</v>
      </c>
      <c r="C8717" s="4">
        <v>10</v>
      </c>
      <c r="D8717" s="4">
        <v>65.692999999999998</v>
      </c>
      <c r="E8717" s="4">
        <f t="shared" si="270"/>
        <v>6.5693000000000001E-2</v>
      </c>
      <c r="F8717" s="4">
        <v>64.444999999999993</v>
      </c>
      <c r="G8717" s="4">
        <f t="shared" si="271"/>
        <v>6.4444999999999988E-2</v>
      </c>
    </row>
    <row r="8718" spans="1:7">
      <c r="A8718" s="4">
        <v>12</v>
      </c>
      <c r="B8718" s="4">
        <v>29</v>
      </c>
      <c r="C8718" s="4">
        <v>11</v>
      </c>
      <c r="D8718" s="4">
        <v>84.77</v>
      </c>
      <c r="E8718" s="4">
        <f t="shared" si="270"/>
        <v>8.4769999999999998E-2</v>
      </c>
      <c r="F8718" s="4">
        <v>82.765000000000001</v>
      </c>
      <c r="G8718" s="4">
        <f t="shared" si="271"/>
        <v>8.2765000000000005E-2</v>
      </c>
    </row>
    <row r="8719" spans="1:7">
      <c r="A8719" s="4">
        <v>12</v>
      </c>
      <c r="B8719" s="4">
        <v>29</v>
      </c>
      <c r="C8719" s="4">
        <v>12</v>
      </c>
      <c r="D8719" s="4">
        <v>91.201999999999998</v>
      </c>
      <c r="E8719" s="4">
        <f t="shared" si="270"/>
        <v>9.1201999999999991E-2</v>
      </c>
      <c r="F8719" s="4">
        <v>89.364999999999995</v>
      </c>
      <c r="G8719" s="4">
        <f t="shared" si="271"/>
        <v>8.9365E-2</v>
      </c>
    </row>
    <row r="8720" spans="1:7">
      <c r="A8720" s="4">
        <v>12</v>
      </c>
      <c r="B8720" s="4">
        <v>29</v>
      </c>
      <c r="C8720" s="4">
        <v>13</v>
      </c>
      <c r="D8720" s="4">
        <v>68.558999999999997</v>
      </c>
      <c r="E8720" s="4">
        <f t="shared" si="270"/>
        <v>6.8558999999999995E-2</v>
      </c>
      <c r="F8720" s="4">
        <v>68.31</v>
      </c>
      <c r="G8720" s="4">
        <f t="shared" si="271"/>
        <v>6.8309999999999996E-2</v>
      </c>
    </row>
    <row r="8721" spans="1:7">
      <c r="A8721" s="4">
        <v>12</v>
      </c>
      <c r="B8721" s="4">
        <v>29</v>
      </c>
      <c r="C8721" s="4">
        <v>14</v>
      </c>
      <c r="D8721" s="4">
        <v>81.356999999999999</v>
      </c>
      <c r="E8721" s="4">
        <f t="shared" si="270"/>
        <v>8.1356999999999999E-2</v>
      </c>
      <c r="F8721" s="4">
        <v>80.325000000000003</v>
      </c>
      <c r="G8721" s="4">
        <f t="shared" si="271"/>
        <v>8.0325000000000008E-2</v>
      </c>
    </row>
    <row r="8722" spans="1:7">
      <c r="A8722" s="4">
        <v>12</v>
      </c>
      <c r="B8722" s="4">
        <v>29</v>
      </c>
      <c r="C8722" s="4">
        <v>15</v>
      </c>
      <c r="D8722" s="4">
        <v>46.947000000000003</v>
      </c>
      <c r="E8722" s="4">
        <f t="shared" si="270"/>
        <v>4.6947000000000003E-2</v>
      </c>
      <c r="F8722" s="4">
        <v>46.874000000000002</v>
      </c>
      <c r="G8722" s="4">
        <f t="shared" si="271"/>
        <v>4.6873999999999999E-2</v>
      </c>
    </row>
    <row r="8723" spans="1:7">
      <c r="A8723" s="4">
        <v>12</v>
      </c>
      <c r="B8723" s="4">
        <v>29</v>
      </c>
      <c r="C8723" s="4">
        <v>16</v>
      </c>
      <c r="D8723" s="4">
        <v>8.75</v>
      </c>
      <c r="E8723" s="4">
        <f t="shared" si="270"/>
        <v>8.7500000000000008E-3</v>
      </c>
      <c r="F8723" s="4">
        <v>8.75</v>
      </c>
      <c r="G8723" s="4">
        <f t="shared" si="271"/>
        <v>8.7500000000000008E-3</v>
      </c>
    </row>
    <row r="8724" spans="1:7">
      <c r="A8724" s="4">
        <v>12</v>
      </c>
      <c r="B8724" s="4">
        <v>29</v>
      </c>
      <c r="C8724" s="4">
        <v>17</v>
      </c>
      <c r="D8724" s="4">
        <v>0</v>
      </c>
      <c r="E8724" s="4">
        <f t="shared" ref="E8724:E8778" si="272">D8724/1000</f>
        <v>0</v>
      </c>
      <c r="F8724" s="4">
        <v>0</v>
      </c>
      <c r="G8724" s="4">
        <f t="shared" ref="G8724:G8778" si="273">F8724/1000</f>
        <v>0</v>
      </c>
    </row>
    <row r="8725" spans="1:7">
      <c r="A8725" s="4">
        <v>12</v>
      </c>
      <c r="B8725" s="4">
        <v>29</v>
      </c>
      <c r="C8725" s="4">
        <v>18</v>
      </c>
      <c r="D8725" s="4">
        <v>0</v>
      </c>
      <c r="E8725" s="4">
        <f t="shared" si="272"/>
        <v>0</v>
      </c>
      <c r="F8725" s="4">
        <v>0</v>
      </c>
      <c r="G8725" s="4">
        <f t="shared" si="273"/>
        <v>0</v>
      </c>
    </row>
    <row r="8726" spans="1:7">
      <c r="A8726" s="4">
        <v>12</v>
      </c>
      <c r="B8726" s="4">
        <v>29</v>
      </c>
      <c r="C8726" s="4">
        <v>19</v>
      </c>
      <c r="D8726" s="4">
        <v>0</v>
      </c>
      <c r="E8726" s="4">
        <f t="shared" si="272"/>
        <v>0</v>
      </c>
      <c r="F8726" s="4">
        <v>0</v>
      </c>
      <c r="G8726" s="4">
        <f t="shared" si="273"/>
        <v>0</v>
      </c>
    </row>
    <row r="8727" spans="1:7">
      <c r="A8727" s="4">
        <v>12</v>
      </c>
      <c r="B8727" s="4">
        <v>29</v>
      </c>
      <c r="C8727" s="4">
        <v>20</v>
      </c>
      <c r="D8727" s="4">
        <v>0</v>
      </c>
      <c r="E8727" s="4">
        <f t="shared" si="272"/>
        <v>0</v>
      </c>
      <c r="F8727" s="4">
        <v>0</v>
      </c>
      <c r="G8727" s="4">
        <f t="shared" si="273"/>
        <v>0</v>
      </c>
    </row>
    <row r="8728" spans="1:7">
      <c r="A8728" s="4">
        <v>12</v>
      </c>
      <c r="B8728" s="4">
        <v>29</v>
      </c>
      <c r="C8728" s="4">
        <v>21</v>
      </c>
      <c r="D8728" s="4">
        <v>0</v>
      </c>
      <c r="E8728" s="4">
        <f t="shared" si="272"/>
        <v>0</v>
      </c>
      <c r="F8728" s="4">
        <v>0</v>
      </c>
      <c r="G8728" s="4">
        <f t="shared" si="273"/>
        <v>0</v>
      </c>
    </row>
    <row r="8729" spans="1:7">
      <c r="A8729" s="4">
        <v>12</v>
      </c>
      <c r="B8729" s="4">
        <v>29</v>
      </c>
      <c r="C8729" s="4">
        <v>22</v>
      </c>
      <c r="D8729" s="4">
        <v>0</v>
      </c>
      <c r="E8729" s="4">
        <f t="shared" si="272"/>
        <v>0</v>
      </c>
      <c r="F8729" s="4">
        <v>0</v>
      </c>
      <c r="G8729" s="4">
        <f t="shared" si="273"/>
        <v>0</v>
      </c>
    </row>
    <row r="8730" spans="1:7">
      <c r="A8730" s="4">
        <v>12</v>
      </c>
      <c r="B8730" s="4">
        <v>29</v>
      </c>
      <c r="C8730" s="4">
        <v>23</v>
      </c>
      <c r="D8730" s="4">
        <v>0</v>
      </c>
      <c r="E8730" s="4">
        <f t="shared" si="272"/>
        <v>0</v>
      </c>
      <c r="F8730" s="4">
        <v>0</v>
      </c>
      <c r="G8730" s="4">
        <f t="shared" si="273"/>
        <v>0</v>
      </c>
    </row>
    <row r="8731" spans="1:7">
      <c r="A8731" s="4">
        <v>12</v>
      </c>
      <c r="B8731" s="4">
        <v>30</v>
      </c>
      <c r="C8731" s="4">
        <v>0</v>
      </c>
      <c r="D8731" s="4">
        <v>0</v>
      </c>
      <c r="E8731" s="4">
        <f t="shared" si="272"/>
        <v>0</v>
      </c>
      <c r="F8731" s="4">
        <v>0</v>
      </c>
      <c r="G8731" s="4">
        <f t="shared" si="273"/>
        <v>0</v>
      </c>
    </row>
    <row r="8732" spans="1:7">
      <c r="A8732" s="4">
        <v>12</v>
      </c>
      <c r="B8732" s="4">
        <v>30</v>
      </c>
      <c r="C8732" s="4">
        <v>1</v>
      </c>
      <c r="D8732" s="4">
        <v>0</v>
      </c>
      <c r="E8732" s="4">
        <f t="shared" si="272"/>
        <v>0</v>
      </c>
      <c r="F8732" s="4">
        <v>0</v>
      </c>
      <c r="G8732" s="4">
        <f t="shared" si="273"/>
        <v>0</v>
      </c>
    </row>
    <row r="8733" spans="1:7">
      <c r="A8733" s="4">
        <v>12</v>
      </c>
      <c r="B8733" s="4">
        <v>30</v>
      </c>
      <c r="C8733" s="4">
        <v>2</v>
      </c>
      <c r="D8733" s="4">
        <v>0</v>
      </c>
      <c r="E8733" s="4">
        <f t="shared" si="272"/>
        <v>0</v>
      </c>
      <c r="F8733" s="4">
        <v>0</v>
      </c>
      <c r="G8733" s="4">
        <f t="shared" si="273"/>
        <v>0</v>
      </c>
    </row>
    <row r="8734" spans="1:7">
      <c r="A8734" s="4">
        <v>12</v>
      </c>
      <c r="B8734" s="4">
        <v>30</v>
      </c>
      <c r="C8734" s="4">
        <v>3</v>
      </c>
      <c r="D8734" s="4">
        <v>0</v>
      </c>
      <c r="E8734" s="4">
        <f t="shared" si="272"/>
        <v>0</v>
      </c>
      <c r="F8734" s="4">
        <v>0</v>
      </c>
      <c r="G8734" s="4">
        <f t="shared" si="273"/>
        <v>0</v>
      </c>
    </row>
    <row r="8735" spans="1:7">
      <c r="A8735" s="4">
        <v>12</v>
      </c>
      <c r="B8735" s="4">
        <v>30</v>
      </c>
      <c r="C8735" s="4">
        <v>4</v>
      </c>
      <c r="D8735" s="4">
        <v>0</v>
      </c>
      <c r="E8735" s="4">
        <f t="shared" si="272"/>
        <v>0</v>
      </c>
      <c r="F8735" s="4">
        <v>0</v>
      </c>
      <c r="G8735" s="4">
        <f t="shared" si="273"/>
        <v>0</v>
      </c>
    </row>
    <row r="8736" spans="1:7">
      <c r="A8736" s="4">
        <v>12</v>
      </c>
      <c r="B8736" s="4">
        <v>30</v>
      </c>
      <c r="C8736" s="4">
        <v>5</v>
      </c>
      <c r="D8736" s="4">
        <v>0</v>
      </c>
      <c r="E8736" s="4">
        <f t="shared" si="272"/>
        <v>0</v>
      </c>
      <c r="F8736" s="4">
        <v>0</v>
      </c>
      <c r="G8736" s="4">
        <f t="shared" si="273"/>
        <v>0</v>
      </c>
    </row>
    <row r="8737" spans="1:7">
      <c r="A8737" s="4">
        <v>12</v>
      </c>
      <c r="B8737" s="4">
        <v>30</v>
      </c>
      <c r="C8737" s="4">
        <v>6</v>
      </c>
      <c r="D8737" s="4">
        <v>0</v>
      </c>
      <c r="E8737" s="4">
        <f t="shared" si="272"/>
        <v>0</v>
      </c>
      <c r="F8737" s="4">
        <v>0</v>
      </c>
      <c r="G8737" s="4">
        <f t="shared" si="273"/>
        <v>0</v>
      </c>
    </row>
    <row r="8738" spans="1:7">
      <c r="A8738" s="4">
        <v>12</v>
      </c>
      <c r="B8738" s="4">
        <v>30</v>
      </c>
      <c r="C8738" s="4">
        <v>7</v>
      </c>
      <c r="D8738" s="4">
        <v>0</v>
      </c>
      <c r="E8738" s="4">
        <f t="shared" si="272"/>
        <v>0</v>
      </c>
      <c r="F8738" s="4">
        <v>0</v>
      </c>
      <c r="G8738" s="4">
        <f t="shared" si="273"/>
        <v>0</v>
      </c>
    </row>
    <row r="8739" spans="1:7">
      <c r="A8739" s="4">
        <v>12</v>
      </c>
      <c r="B8739" s="4">
        <v>30</v>
      </c>
      <c r="C8739" s="4">
        <v>8</v>
      </c>
      <c r="D8739" s="4">
        <v>40.162999999999997</v>
      </c>
      <c r="E8739" s="4">
        <f t="shared" si="272"/>
        <v>4.0162999999999997E-2</v>
      </c>
      <c r="F8739" s="4">
        <v>21.087</v>
      </c>
      <c r="G8739" s="4">
        <f t="shared" si="273"/>
        <v>2.1086999999999998E-2</v>
      </c>
    </row>
    <row r="8740" spans="1:7">
      <c r="A8740" s="4">
        <v>12</v>
      </c>
      <c r="B8740" s="4">
        <v>30</v>
      </c>
      <c r="C8740" s="4">
        <v>9</v>
      </c>
      <c r="D8740" s="4">
        <v>227.74700000000001</v>
      </c>
      <c r="E8740" s="4">
        <f t="shared" si="272"/>
        <v>0.227747</v>
      </c>
      <c r="F8740" s="4">
        <v>51.783999999999999</v>
      </c>
      <c r="G8740" s="4">
        <f t="shared" si="273"/>
        <v>5.1783999999999997E-2</v>
      </c>
    </row>
    <row r="8741" spans="1:7">
      <c r="A8741" s="4">
        <v>12</v>
      </c>
      <c r="B8741" s="4">
        <v>30</v>
      </c>
      <c r="C8741" s="4">
        <v>10</v>
      </c>
      <c r="D8741" s="4">
        <v>238.001</v>
      </c>
      <c r="E8741" s="4">
        <f t="shared" si="272"/>
        <v>0.23800100000000002</v>
      </c>
      <c r="F8741" s="4">
        <v>151.27099999999999</v>
      </c>
      <c r="G8741" s="4">
        <f t="shared" si="273"/>
        <v>0.15127099999999999</v>
      </c>
    </row>
    <row r="8742" spans="1:7">
      <c r="A8742" s="4">
        <v>12</v>
      </c>
      <c r="B8742" s="4">
        <v>30</v>
      </c>
      <c r="C8742" s="4">
        <v>11</v>
      </c>
      <c r="D8742" s="4">
        <v>102.157</v>
      </c>
      <c r="E8742" s="4">
        <f t="shared" si="272"/>
        <v>0.102157</v>
      </c>
      <c r="F8742" s="4">
        <v>98.230999999999995</v>
      </c>
      <c r="G8742" s="4">
        <f t="shared" si="273"/>
        <v>9.8230999999999999E-2</v>
      </c>
    </row>
    <row r="8743" spans="1:7">
      <c r="A8743" s="4">
        <v>12</v>
      </c>
      <c r="B8743" s="4">
        <v>30</v>
      </c>
      <c r="C8743" s="4">
        <v>12</v>
      </c>
      <c r="D8743" s="4">
        <v>136.93799999999999</v>
      </c>
      <c r="E8743" s="4">
        <f t="shared" si="272"/>
        <v>0.13693799999999998</v>
      </c>
      <c r="F8743" s="4">
        <v>115.23699999999999</v>
      </c>
      <c r="G8743" s="4">
        <f t="shared" si="273"/>
        <v>0.11523699999999999</v>
      </c>
    </row>
    <row r="8744" spans="1:7">
      <c r="A8744" s="4">
        <v>12</v>
      </c>
      <c r="B8744" s="4">
        <v>30</v>
      </c>
      <c r="C8744" s="4">
        <v>13</v>
      </c>
      <c r="D8744" s="4">
        <v>305.59199999999998</v>
      </c>
      <c r="E8744" s="4">
        <f t="shared" si="272"/>
        <v>0.30559199999999997</v>
      </c>
      <c r="F8744" s="4">
        <v>251.274</v>
      </c>
      <c r="G8744" s="4">
        <f t="shared" si="273"/>
        <v>0.251274</v>
      </c>
    </row>
    <row r="8745" spans="1:7">
      <c r="A8745" s="4">
        <v>12</v>
      </c>
      <c r="B8745" s="4">
        <v>30</v>
      </c>
      <c r="C8745" s="4">
        <v>14</v>
      </c>
      <c r="D8745" s="4">
        <v>263.72199999999998</v>
      </c>
      <c r="E8745" s="4">
        <f t="shared" si="272"/>
        <v>0.26372199999999996</v>
      </c>
      <c r="F8745" s="4">
        <v>233.25700000000001</v>
      </c>
      <c r="G8745" s="4">
        <f t="shared" si="273"/>
        <v>0.23325699999999999</v>
      </c>
    </row>
    <row r="8746" spans="1:7">
      <c r="A8746" s="4">
        <v>12</v>
      </c>
      <c r="B8746" s="4">
        <v>30</v>
      </c>
      <c r="C8746" s="4">
        <v>15</v>
      </c>
      <c r="D8746" s="4">
        <v>198.619</v>
      </c>
      <c r="E8746" s="4">
        <f t="shared" si="272"/>
        <v>0.19861899999999999</v>
      </c>
      <c r="F8746" s="4">
        <v>188.411</v>
      </c>
      <c r="G8746" s="4">
        <f t="shared" si="273"/>
        <v>0.188411</v>
      </c>
    </row>
    <row r="8747" spans="1:7">
      <c r="A8747" s="4">
        <v>12</v>
      </c>
      <c r="B8747" s="4">
        <v>30</v>
      </c>
      <c r="C8747" s="4">
        <v>16</v>
      </c>
      <c r="D8747" s="4">
        <v>87.14</v>
      </c>
      <c r="E8747" s="4">
        <f t="shared" si="272"/>
        <v>8.7139999999999995E-2</v>
      </c>
      <c r="F8747" s="4">
        <v>108.20699999999999</v>
      </c>
      <c r="G8747" s="4">
        <f t="shared" si="273"/>
        <v>0.108207</v>
      </c>
    </row>
    <row r="8748" spans="1:7">
      <c r="A8748" s="4">
        <v>12</v>
      </c>
      <c r="B8748" s="4">
        <v>30</v>
      </c>
      <c r="C8748" s="4">
        <v>17</v>
      </c>
      <c r="D8748" s="4">
        <v>0</v>
      </c>
      <c r="E8748" s="4">
        <f t="shared" si="272"/>
        <v>0</v>
      </c>
      <c r="F8748" s="4">
        <v>0</v>
      </c>
      <c r="G8748" s="4">
        <f t="shared" si="273"/>
        <v>0</v>
      </c>
    </row>
    <row r="8749" spans="1:7">
      <c r="A8749" s="4">
        <v>12</v>
      </c>
      <c r="B8749" s="4">
        <v>30</v>
      </c>
      <c r="C8749" s="4">
        <v>18</v>
      </c>
      <c r="D8749" s="4">
        <v>0</v>
      </c>
      <c r="E8749" s="4">
        <f t="shared" si="272"/>
        <v>0</v>
      </c>
      <c r="F8749" s="4">
        <v>0</v>
      </c>
      <c r="G8749" s="4">
        <f t="shared" si="273"/>
        <v>0</v>
      </c>
    </row>
    <row r="8750" spans="1:7">
      <c r="A8750" s="4">
        <v>12</v>
      </c>
      <c r="B8750" s="4">
        <v>30</v>
      </c>
      <c r="C8750" s="4">
        <v>19</v>
      </c>
      <c r="D8750" s="4">
        <v>0</v>
      </c>
      <c r="E8750" s="4">
        <f t="shared" si="272"/>
        <v>0</v>
      </c>
      <c r="F8750" s="4">
        <v>0</v>
      </c>
      <c r="G8750" s="4">
        <f t="shared" si="273"/>
        <v>0</v>
      </c>
    </row>
    <row r="8751" spans="1:7">
      <c r="A8751" s="4">
        <v>12</v>
      </c>
      <c r="B8751" s="4">
        <v>30</v>
      </c>
      <c r="C8751" s="4">
        <v>20</v>
      </c>
      <c r="D8751" s="4">
        <v>0</v>
      </c>
      <c r="E8751" s="4">
        <f t="shared" si="272"/>
        <v>0</v>
      </c>
      <c r="F8751" s="4">
        <v>0</v>
      </c>
      <c r="G8751" s="4">
        <f t="shared" si="273"/>
        <v>0</v>
      </c>
    </row>
    <row r="8752" spans="1:7">
      <c r="A8752" s="4">
        <v>12</v>
      </c>
      <c r="B8752" s="4">
        <v>30</v>
      </c>
      <c r="C8752" s="4">
        <v>21</v>
      </c>
      <c r="D8752" s="4">
        <v>0</v>
      </c>
      <c r="E8752" s="4">
        <f t="shared" si="272"/>
        <v>0</v>
      </c>
      <c r="F8752" s="4">
        <v>0</v>
      </c>
      <c r="G8752" s="4">
        <f t="shared" si="273"/>
        <v>0</v>
      </c>
    </row>
    <row r="8753" spans="1:7">
      <c r="A8753" s="4">
        <v>12</v>
      </c>
      <c r="B8753" s="4">
        <v>30</v>
      </c>
      <c r="C8753" s="4">
        <v>22</v>
      </c>
      <c r="D8753" s="4">
        <v>0</v>
      </c>
      <c r="E8753" s="4">
        <f t="shared" si="272"/>
        <v>0</v>
      </c>
      <c r="F8753" s="4">
        <v>0</v>
      </c>
      <c r="G8753" s="4">
        <f t="shared" si="273"/>
        <v>0</v>
      </c>
    </row>
    <row r="8754" spans="1:7">
      <c r="A8754" s="4">
        <v>12</v>
      </c>
      <c r="B8754" s="4">
        <v>30</v>
      </c>
      <c r="C8754" s="4">
        <v>23</v>
      </c>
      <c r="D8754" s="4">
        <v>0</v>
      </c>
      <c r="E8754" s="4">
        <f t="shared" si="272"/>
        <v>0</v>
      </c>
      <c r="F8754" s="4">
        <v>0</v>
      </c>
      <c r="G8754" s="4">
        <f t="shared" si="273"/>
        <v>0</v>
      </c>
    </row>
    <row r="8755" spans="1:7">
      <c r="A8755" s="4">
        <v>12</v>
      </c>
      <c r="B8755" s="4">
        <v>31</v>
      </c>
      <c r="C8755" s="4">
        <v>0</v>
      </c>
      <c r="D8755" s="4">
        <v>0</v>
      </c>
      <c r="E8755" s="4">
        <f t="shared" si="272"/>
        <v>0</v>
      </c>
      <c r="F8755" s="4">
        <v>0</v>
      </c>
      <c r="G8755" s="4">
        <f t="shared" si="273"/>
        <v>0</v>
      </c>
    </row>
    <row r="8756" spans="1:7">
      <c r="A8756" s="4">
        <v>12</v>
      </c>
      <c r="B8756" s="4">
        <v>31</v>
      </c>
      <c r="C8756" s="4">
        <v>1</v>
      </c>
      <c r="D8756" s="4">
        <v>0</v>
      </c>
      <c r="E8756" s="4">
        <f t="shared" si="272"/>
        <v>0</v>
      </c>
      <c r="F8756" s="4">
        <v>0</v>
      </c>
      <c r="G8756" s="4">
        <f t="shared" si="273"/>
        <v>0</v>
      </c>
    </row>
    <row r="8757" spans="1:7">
      <c r="A8757" s="4">
        <v>12</v>
      </c>
      <c r="B8757" s="4">
        <v>31</v>
      </c>
      <c r="C8757" s="4">
        <v>2</v>
      </c>
      <c r="D8757" s="4">
        <v>0</v>
      </c>
      <c r="E8757" s="4">
        <f t="shared" si="272"/>
        <v>0</v>
      </c>
      <c r="F8757" s="4">
        <v>0</v>
      </c>
      <c r="G8757" s="4">
        <f t="shared" si="273"/>
        <v>0</v>
      </c>
    </row>
    <row r="8758" spans="1:7">
      <c r="A8758" s="4">
        <v>12</v>
      </c>
      <c r="B8758" s="4">
        <v>31</v>
      </c>
      <c r="C8758" s="4">
        <v>3</v>
      </c>
      <c r="D8758" s="4">
        <v>0</v>
      </c>
      <c r="E8758" s="4">
        <f t="shared" si="272"/>
        <v>0</v>
      </c>
      <c r="F8758" s="4">
        <v>0</v>
      </c>
      <c r="G8758" s="4">
        <f t="shared" si="273"/>
        <v>0</v>
      </c>
    </row>
    <row r="8759" spans="1:7">
      <c r="A8759" s="4">
        <v>12</v>
      </c>
      <c r="B8759" s="4">
        <v>31</v>
      </c>
      <c r="C8759" s="4">
        <v>4</v>
      </c>
      <c r="D8759" s="4">
        <v>0</v>
      </c>
      <c r="E8759" s="4">
        <f t="shared" si="272"/>
        <v>0</v>
      </c>
      <c r="F8759" s="4">
        <v>0</v>
      </c>
      <c r="G8759" s="4">
        <f t="shared" si="273"/>
        <v>0</v>
      </c>
    </row>
    <row r="8760" spans="1:7">
      <c r="A8760" s="4">
        <v>12</v>
      </c>
      <c r="B8760" s="4">
        <v>31</v>
      </c>
      <c r="C8760" s="4">
        <v>5</v>
      </c>
      <c r="D8760" s="4">
        <v>0</v>
      </c>
      <c r="E8760" s="4">
        <f t="shared" si="272"/>
        <v>0</v>
      </c>
      <c r="F8760" s="4">
        <v>0</v>
      </c>
      <c r="G8760" s="4">
        <f t="shared" si="273"/>
        <v>0</v>
      </c>
    </row>
    <row r="8761" spans="1:7">
      <c r="A8761" s="4">
        <v>12</v>
      </c>
      <c r="B8761" s="4">
        <v>31</v>
      </c>
      <c r="C8761" s="4">
        <v>6</v>
      </c>
      <c r="D8761" s="4">
        <v>0</v>
      </c>
      <c r="E8761" s="4">
        <f t="shared" si="272"/>
        <v>0</v>
      </c>
      <c r="F8761" s="4">
        <v>0</v>
      </c>
      <c r="G8761" s="4">
        <f t="shared" si="273"/>
        <v>0</v>
      </c>
    </row>
    <row r="8762" spans="1:7">
      <c r="A8762" s="4">
        <v>12</v>
      </c>
      <c r="B8762" s="4">
        <v>31</v>
      </c>
      <c r="C8762" s="4">
        <v>7</v>
      </c>
      <c r="D8762" s="4">
        <v>0</v>
      </c>
      <c r="E8762" s="4">
        <f t="shared" si="272"/>
        <v>0</v>
      </c>
      <c r="F8762" s="4">
        <v>0</v>
      </c>
      <c r="G8762" s="4">
        <f t="shared" si="273"/>
        <v>0</v>
      </c>
    </row>
    <row r="8763" spans="1:7">
      <c r="A8763" s="4">
        <v>12</v>
      </c>
      <c r="B8763" s="4">
        <v>31</v>
      </c>
      <c r="C8763" s="4">
        <v>8</v>
      </c>
      <c r="D8763" s="4">
        <v>106.895</v>
      </c>
      <c r="E8763" s="4">
        <f t="shared" si="272"/>
        <v>0.10689499999999999</v>
      </c>
      <c r="F8763" s="4">
        <v>14.944000000000001</v>
      </c>
      <c r="G8763" s="4">
        <f t="shared" si="273"/>
        <v>1.4944000000000001E-2</v>
      </c>
    </row>
    <row r="8764" spans="1:7">
      <c r="A8764" s="4">
        <v>12</v>
      </c>
      <c r="B8764" s="4">
        <v>31</v>
      </c>
      <c r="C8764" s="4">
        <v>9</v>
      </c>
      <c r="D8764" s="4">
        <v>322.43799999999999</v>
      </c>
      <c r="E8764" s="4">
        <f t="shared" si="272"/>
        <v>0.322438</v>
      </c>
      <c r="F8764" s="4">
        <v>25.193000000000001</v>
      </c>
      <c r="G8764" s="4">
        <f t="shared" si="273"/>
        <v>2.5193E-2</v>
      </c>
    </row>
    <row r="8765" spans="1:7">
      <c r="A8765" s="4">
        <v>12</v>
      </c>
      <c r="B8765" s="4">
        <v>31</v>
      </c>
      <c r="C8765" s="4">
        <v>10</v>
      </c>
      <c r="D8765" s="4">
        <v>490.76299999999998</v>
      </c>
      <c r="E8765" s="4">
        <f t="shared" si="272"/>
        <v>0.49076299999999995</v>
      </c>
      <c r="F8765" s="4">
        <v>119.869</v>
      </c>
      <c r="G8765" s="4">
        <f t="shared" si="273"/>
        <v>0.119869</v>
      </c>
    </row>
    <row r="8766" spans="1:7">
      <c r="A8766" s="4">
        <v>12</v>
      </c>
      <c r="B8766" s="4">
        <v>31</v>
      </c>
      <c r="C8766" s="4">
        <v>11</v>
      </c>
      <c r="D8766" s="4">
        <v>585.476</v>
      </c>
      <c r="E8766" s="4">
        <f t="shared" si="272"/>
        <v>0.585476</v>
      </c>
      <c r="F8766" s="4">
        <v>258.06</v>
      </c>
      <c r="G8766" s="4">
        <f t="shared" si="273"/>
        <v>0.25806000000000001</v>
      </c>
    </row>
    <row r="8767" spans="1:7">
      <c r="A8767" s="4">
        <v>12</v>
      </c>
      <c r="B8767" s="4">
        <v>31</v>
      </c>
      <c r="C8767" s="4">
        <v>12</v>
      </c>
      <c r="D8767" s="4">
        <v>588.59500000000003</v>
      </c>
      <c r="E8767" s="4">
        <f t="shared" si="272"/>
        <v>0.58859499999999998</v>
      </c>
      <c r="F8767" s="4">
        <v>339.08100000000002</v>
      </c>
      <c r="G8767" s="4">
        <f t="shared" si="273"/>
        <v>0.33908100000000002</v>
      </c>
    </row>
    <row r="8768" spans="1:7">
      <c r="A8768" s="4">
        <v>12</v>
      </c>
      <c r="B8768" s="4">
        <v>31</v>
      </c>
      <c r="C8768" s="4">
        <v>13</v>
      </c>
      <c r="D8768" s="4">
        <v>559.428</v>
      </c>
      <c r="E8768" s="4">
        <f t="shared" si="272"/>
        <v>0.55942800000000004</v>
      </c>
      <c r="F8768" s="4">
        <v>385.30099999999999</v>
      </c>
      <c r="G8768" s="4">
        <f t="shared" si="273"/>
        <v>0.385301</v>
      </c>
    </row>
    <row r="8769" spans="1:7">
      <c r="A8769" s="4">
        <v>12</v>
      </c>
      <c r="B8769" s="4">
        <v>31</v>
      </c>
      <c r="C8769" s="4">
        <v>14</v>
      </c>
      <c r="D8769" s="4">
        <v>492.49799999999999</v>
      </c>
      <c r="E8769" s="4">
        <f t="shared" si="272"/>
        <v>0.49249799999999999</v>
      </c>
      <c r="F8769" s="4">
        <v>391.91199999999998</v>
      </c>
      <c r="G8769" s="4">
        <f t="shared" si="273"/>
        <v>0.39191199999999998</v>
      </c>
    </row>
    <row r="8770" spans="1:7">
      <c r="A8770" s="4">
        <v>12</v>
      </c>
      <c r="B8770" s="4">
        <v>31</v>
      </c>
      <c r="C8770" s="4">
        <v>15</v>
      </c>
      <c r="D8770" s="4">
        <v>327.14</v>
      </c>
      <c r="E8770" s="4">
        <f t="shared" si="272"/>
        <v>0.32713999999999999</v>
      </c>
      <c r="F8770" s="4">
        <v>308.42899999999997</v>
      </c>
      <c r="G8770" s="4">
        <f t="shared" si="273"/>
        <v>0.30842899999999995</v>
      </c>
    </row>
    <row r="8771" spans="1:7">
      <c r="A8771" s="4">
        <v>12</v>
      </c>
      <c r="B8771" s="4">
        <v>31</v>
      </c>
      <c r="C8771" s="4">
        <v>16</v>
      </c>
      <c r="D8771" s="4">
        <v>119.545</v>
      </c>
      <c r="E8771" s="4">
        <f t="shared" si="272"/>
        <v>0.119545</v>
      </c>
      <c r="F8771" s="4">
        <v>150.482</v>
      </c>
      <c r="G8771" s="4">
        <f t="shared" si="273"/>
        <v>0.150482</v>
      </c>
    </row>
    <row r="8772" spans="1:7">
      <c r="A8772" s="4">
        <v>12</v>
      </c>
      <c r="B8772" s="4">
        <v>31</v>
      </c>
      <c r="C8772" s="4">
        <v>17</v>
      </c>
      <c r="D8772" s="4">
        <v>0</v>
      </c>
      <c r="E8772" s="4">
        <f t="shared" si="272"/>
        <v>0</v>
      </c>
      <c r="F8772" s="4">
        <v>0</v>
      </c>
      <c r="G8772" s="4">
        <f t="shared" si="273"/>
        <v>0</v>
      </c>
    </row>
    <row r="8773" spans="1:7">
      <c r="A8773" s="4">
        <v>12</v>
      </c>
      <c r="B8773" s="4">
        <v>31</v>
      </c>
      <c r="C8773" s="4">
        <v>18</v>
      </c>
      <c r="D8773" s="4">
        <v>0</v>
      </c>
      <c r="E8773" s="4">
        <f t="shared" si="272"/>
        <v>0</v>
      </c>
      <c r="F8773" s="4">
        <v>0</v>
      </c>
      <c r="G8773" s="4">
        <f t="shared" si="273"/>
        <v>0</v>
      </c>
    </row>
    <row r="8774" spans="1:7">
      <c r="A8774" s="4">
        <v>12</v>
      </c>
      <c r="B8774" s="4">
        <v>31</v>
      </c>
      <c r="C8774" s="4">
        <v>19</v>
      </c>
      <c r="D8774" s="4">
        <v>0</v>
      </c>
      <c r="E8774" s="4">
        <f t="shared" si="272"/>
        <v>0</v>
      </c>
      <c r="F8774" s="4">
        <v>0</v>
      </c>
      <c r="G8774" s="4">
        <f t="shared" si="273"/>
        <v>0</v>
      </c>
    </row>
    <row r="8775" spans="1:7">
      <c r="A8775" s="4">
        <v>12</v>
      </c>
      <c r="B8775" s="4">
        <v>31</v>
      </c>
      <c r="C8775" s="4">
        <v>20</v>
      </c>
      <c r="D8775" s="4">
        <v>0</v>
      </c>
      <c r="E8775" s="4">
        <f t="shared" si="272"/>
        <v>0</v>
      </c>
      <c r="F8775" s="4">
        <v>0</v>
      </c>
      <c r="G8775" s="4">
        <f t="shared" si="273"/>
        <v>0</v>
      </c>
    </row>
    <row r="8776" spans="1:7">
      <c r="A8776" s="4">
        <v>12</v>
      </c>
      <c r="B8776" s="4">
        <v>31</v>
      </c>
      <c r="C8776" s="4">
        <v>21</v>
      </c>
      <c r="D8776" s="4">
        <v>0</v>
      </c>
      <c r="E8776" s="4">
        <f t="shared" si="272"/>
        <v>0</v>
      </c>
      <c r="F8776" s="4">
        <v>0</v>
      </c>
      <c r="G8776" s="4">
        <f t="shared" si="273"/>
        <v>0</v>
      </c>
    </row>
    <row r="8777" spans="1:7">
      <c r="A8777" s="4">
        <v>12</v>
      </c>
      <c r="B8777" s="4">
        <v>31</v>
      </c>
      <c r="C8777" s="4">
        <v>22</v>
      </c>
      <c r="D8777" s="4">
        <v>0</v>
      </c>
      <c r="E8777" s="4">
        <f t="shared" si="272"/>
        <v>0</v>
      </c>
      <c r="F8777" s="4">
        <v>0</v>
      </c>
      <c r="G8777" s="4">
        <f t="shared" si="273"/>
        <v>0</v>
      </c>
    </row>
    <row r="8778" spans="1:7">
      <c r="A8778" s="4">
        <v>12</v>
      </c>
      <c r="B8778" s="4">
        <v>31</v>
      </c>
      <c r="C8778" s="4">
        <v>23</v>
      </c>
      <c r="D8778" s="4">
        <v>0</v>
      </c>
      <c r="E8778" s="4">
        <f t="shared" si="272"/>
        <v>0</v>
      </c>
      <c r="F8778" s="4">
        <v>0</v>
      </c>
      <c r="G8778" s="4">
        <f t="shared" si="273"/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G25"/>
  <sheetViews>
    <sheetView tabSelected="1" topLeftCell="B1" workbookViewId="0">
      <selection activeCell="H22" sqref="H22"/>
    </sheetView>
  </sheetViews>
  <sheetFormatPr defaultColWidth="8.85546875" defaultRowHeight="15"/>
  <cols>
    <col min="1" max="1" width="8.85546875" style="4"/>
    <col min="2" max="2" width="18" style="4" customWidth="1"/>
    <col min="3" max="3" width="23.5703125" style="4" customWidth="1"/>
    <col min="4" max="4" width="13.42578125" style="4" customWidth="1"/>
    <col min="5" max="5" width="11.5703125" style="4" customWidth="1"/>
    <col min="6" max="7" width="10.7109375" style="4" customWidth="1"/>
    <col min="8" max="8" width="14.85546875" style="4" customWidth="1"/>
    <col min="9" max="11" width="10.7109375" style="4" customWidth="1"/>
    <col min="12" max="16384" width="8.85546875" style="4"/>
  </cols>
  <sheetData>
    <row r="2" spans="2:7">
      <c r="B2" s="220"/>
      <c r="C2" s="220"/>
      <c r="D2" s="221" t="s">
        <v>237</v>
      </c>
      <c r="E2" s="221" t="s">
        <v>234</v>
      </c>
      <c r="F2" s="222"/>
      <c r="G2" s="223"/>
    </row>
    <row r="3" spans="2:7">
      <c r="B3" s="229" t="s">
        <v>123</v>
      </c>
      <c r="C3" s="221" t="s">
        <v>4</v>
      </c>
      <c r="D3" s="224">
        <f>'Energy, Losses, CO2, Gen Cap. '!C33</f>
        <v>39.502505591737112</v>
      </c>
      <c r="E3" s="224">
        <f>'Energy, Losses, CO2, Gen Cap. '!C33</f>
        <v>39.502505591737112</v>
      </c>
      <c r="F3" s="222"/>
      <c r="G3" s="223"/>
    </row>
    <row r="4" spans="2:7">
      <c r="B4" s="229"/>
      <c r="C4" s="221" t="s">
        <v>107</v>
      </c>
      <c r="D4" s="224">
        <f>'Energy, Losses, CO2, Gen Cap. '!D33</f>
        <v>3.7527380312150251</v>
      </c>
      <c r="E4" s="224">
        <f>'Energy, Losses, CO2, Gen Cap. '!D33</f>
        <v>3.7527380312150251</v>
      </c>
      <c r="F4" s="222"/>
      <c r="G4" s="223"/>
    </row>
    <row r="5" spans="2:7">
      <c r="B5" s="229"/>
      <c r="C5" s="221" t="s">
        <v>118</v>
      </c>
      <c r="D5" s="224">
        <f>'Energy, Losses, CO2, Gen Cap. '!G33</f>
        <v>2.9156169399579097</v>
      </c>
      <c r="E5" s="221">
        <v>0</v>
      </c>
      <c r="F5" s="222"/>
      <c r="G5" s="223"/>
    </row>
    <row r="6" spans="2:7">
      <c r="B6" s="229"/>
      <c r="C6" s="221" t="s">
        <v>119</v>
      </c>
      <c r="D6" s="224">
        <f>'Energy, Losses, CO2, Gen Cap. '!L34</f>
        <v>32.36412732951419</v>
      </c>
      <c r="E6" s="217">
        <f>'Energy, Losses, CO2, Gen Cap. '!L33</f>
        <v>27.276972043416933</v>
      </c>
      <c r="F6" s="222"/>
      <c r="G6" s="223"/>
    </row>
    <row r="7" spans="2:7">
      <c r="B7" s="229"/>
      <c r="C7" s="221" t="s">
        <v>120</v>
      </c>
      <c r="D7" s="224">
        <f>'T&amp;D'!F10</f>
        <v>29.373442566246894</v>
      </c>
      <c r="E7" s="224">
        <v>-7.2557762519477143</v>
      </c>
      <c r="F7" s="222"/>
      <c r="G7" s="223"/>
    </row>
    <row r="8" spans="2:7">
      <c r="B8" s="229"/>
      <c r="C8" s="221" t="s">
        <v>121</v>
      </c>
      <c r="D8" s="224">
        <f>'T&amp;D'!F18</f>
        <v>17.755894146518322</v>
      </c>
      <c r="E8" s="224">
        <v>-0.29739638402791091</v>
      </c>
      <c r="F8" s="222"/>
      <c r="G8" s="223"/>
    </row>
    <row r="9" spans="2:7" ht="23.25" customHeight="1">
      <c r="B9" s="229"/>
      <c r="C9" s="221" t="s">
        <v>239</v>
      </c>
      <c r="D9" s="1" t="s">
        <v>240</v>
      </c>
      <c r="E9" s="224">
        <v>-2.23</v>
      </c>
      <c r="F9" s="222"/>
      <c r="G9" s="223"/>
    </row>
    <row r="10" spans="2:7">
      <c r="B10" s="3"/>
      <c r="C10" s="221" t="s">
        <v>122</v>
      </c>
      <c r="D10" s="225">
        <f>SUM(D3:D8)</f>
        <v>125.66432460518945</v>
      </c>
      <c r="E10" s="225">
        <f>SUM(E3:E9)</f>
        <v>60.749043030393445</v>
      </c>
      <c r="F10" s="3"/>
    </row>
    <row r="11" spans="2:7">
      <c r="B11" s="3"/>
      <c r="C11" s="3"/>
      <c r="D11" s="3"/>
      <c r="E11" s="3"/>
      <c r="F11" s="3"/>
    </row>
    <row r="25" ht="16.5" customHeight="1"/>
  </sheetData>
  <mergeCells count="1">
    <mergeCell ref="B3:B9"/>
  </mergeCell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41"/>
  <sheetViews>
    <sheetView zoomScale="75" zoomScaleNormal="75" zoomScalePageLayoutView="75" workbookViewId="0">
      <selection activeCell="L34" sqref="L34"/>
    </sheetView>
  </sheetViews>
  <sheetFormatPr defaultColWidth="8.85546875" defaultRowHeight="15"/>
  <cols>
    <col min="1" max="1" width="17.42578125" style="4" customWidth="1"/>
    <col min="2" max="2" width="2.7109375" style="4" customWidth="1"/>
    <col min="3" max="3" width="24" style="4" customWidth="1"/>
    <col min="4" max="4" width="17.42578125" style="4" customWidth="1"/>
    <col min="5" max="5" width="11.28515625" style="134" customWidth="1"/>
    <col min="6" max="6" width="10.7109375" style="4" customWidth="1"/>
    <col min="7" max="7" width="10.42578125" style="4" customWidth="1"/>
    <col min="8" max="8" width="10.42578125" style="134" customWidth="1"/>
    <col min="9" max="9" width="11.42578125" style="134" customWidth="1"/>
    <col min="10" max="10" width="12.85546875" style="134" customWidth="1"/>
    <col min="11" max="12" width="10.42578125" style="134" customWidth="1"/>
    <col min="13" max="16384" width="8.85546875" style="4"/>
  </cols>
  <sheetData>
    <row r="1" spans="1:12" ht="18.75">
      <c r="A1" s="6"/>
    </row>
    <row r="2" spans="1:12" ht="15.75" thickBot="1">
      <c r="A2" s="7"/>
      <c r="C2" s="4" t="s">
        <v>127</v>
      </c>
      <c r="F2" s="141">
        <v>2.2200000000000001E-2</v>
      </c>
    </row>
    <row r="3" spans="1:12" s="134" customFormat="1">
      <c r="A3" s="135"/>
      <c r="C3" s="121" t="s">
        <v>108</v>
      </c>
      <c r="D3" s="120"/>
      <c r="E3" s="120"/>
      <c r="F3" s="119">
        <v>6.5699999999999995E-2</v>
      </c>
      <c r="I3" s="190" t="s">
        <v>125</v>
      </c>
      <c r="J3" s="191">
        <v>2021</v>
      </c>
    </row>
    <row r="4" spans="1:12" s="134" customFormat="1">
      <c r="A4" s="135"/>
      <c r="C4" s="133" t="s">
        <v>111</v>
      </c>
      <c r="D4" s="118"/>
      <c r="E4" s="118"/>
      <c r="F4" s="117">
        <v>9.5000000000000001E-2</v>
      </c>
      <c r="I4" s="192" t="s">
        <v>126</v>
      </c>
      <c r="J4" s="193">
        <v>62</v>
      </c>
    </row>
    <row r="5" spans="1:12" s="134" customFormat="1">
      <c r="A5" s="135"/>
      <c r="C5" s="133" t="s">
        <v>112</v>
      </c>
      <c r="D5" s="118"/>
      <c r="E5" s="118"/>
      <c r="F5" s="112">
        <v>7</v>
      </c>
      <c r="I5" s="192" t="s">
        <v>95</v>
      </c>
      <c r="J5" s="194">
        <v>0.379</v>
      </c>
    </row>
    <row r="6" spans="1:12" s="134" customFormat="1" ht="15" customHeight="1" thickBot="1">
      <c r="A6" s="135"/>
      <c r="C6" s="133" t="s">
        <v>113</v>
      </c>
      <c r="D6" s="118"/>
      <c r="E6" s="118"/>
      <c r="F6" s="116">
        <v>5.3060000000000003E-2</v>
      </c>
      <c r="I6" s="195" t="s">
        <v>128</v>
      </c>
      <c r="J6" s="196">
        <v>1607</v>
      </c>
    </row>
    <row r="7" spans="1:12" s="134" customFormat="1" ht="15.75" customHeight="1" thickBot="1">
      <c r="A7" s="135"/>
      <c r="C7" s="115" t="s">
        <v>114</v>
      </c>
      <c r="D7" s="114"/>
      <c r="E7" s="114"/>
      <c r="F7" s="113">
        <f>F6*F5</f>
        <v>0.37142000000000003</v>
      </c>
    </row>
    <row r="8" spans="1:12" s="9" customFormat="1" ht="16.5" thickBot="1">
      <c r="A8" s="8"/>
      <c r="C8" s="10"/>
      <c r="D8" s="10"/>
      <c r="E8" s="10"/>
      <c r="F8" s="10"/>
    </row>
    <row r="9" spans="1:12" ht="15.75" thickBot="1">
      <c r="A9" s="11"/>
      <c r="B9" s="12"/>
      <c r="C9" s="54" t="s">
        <v>115</v>
      </c>
      <c r="D9" s="55" t="s">
        <v>116</v>
      </c>
      <c r="E9" s="142" t="s">
        <v>115</v>
      </c>
      <c r="F9" s="143"/>
      <c r="G9" s="143"/>
      <c r="H9" s="144" t="s">
        <v>131</v>
      </c>
      <c r="I9" s="145"/>
      <c r="J9" s="145"/>
      <c r="K9" s="145"/>
      <c r="L9" s="146"/>
    </row>
    <row r="10" spans="1:12" ht="15" customHeight="1" thickBot="1">
      <c r="A10" s="14"/>
      <c r="B10" s="3"/>
      <c r="C10" s="106" t="s">
        <v>4</v>
      </c>
      <c r="D10" s="126" t="s">
        <v>107</v>
      </c>
      <c r="E10" s="232" t="s">
        <v>5</v>
      </c>
      <c r="F10" s="233"/>
      <c r="G10" s="233"/>
      <c r="H10" s="234" t="s">
        <v>119</v>
      </c>
      <c r="I10" s="233"/>
      <c r="J10" s="233"/>
      <c r="K10" s="233"/>
      <c r="L10" s="235"/>
    </row>
    <row r="11" spans="1:12" s="18" customFormat="1" ht="18" customHeight="1">
      <c r="A11" s="17" t="s">
        <v>6</v>
      </c>
      <c r="B11" s="84"/>
      <c r="C11" s="123" t="s">
        <v>8</v>
      </c>
      <c r="D11" s="111"/>
      <c r="E11" s="20" t="s">
        <v>109</v>
      </c>
      <c r="F11" s="19" t="s">
        <v>110</v>
      </c>
      <c r="G11" s="111" t="s">
        <v>8</v>
      </c>
      <c r="H11" s="147" t="s">
        <v>124</v>
      </c>
      <c r="I11" s="21" t="s">
        <v>130</v>
      </c>
      <c r="J11" s="21" t="s">
        <v>129</v>
      </c>
      <c r="K11" s="21" t="s">
        <v>132</v>
      </c>
      <c r="L11" s="148"/>
    </row>
    <row r="12" spans="1:12">
      <c r="A12" s="23">
        <v>2017</v>
      </c>
      <c r="B12" s="24"/>
      <c r="C12" s="122">
        <v>28</v>
      </c>
      <c r="D12" s="110">
        <f t="shared" ref="D12:D31" si="0">C12*$F$4</f>
        <v>2.66</v>
      </c>
      <c r="E12" s="26">
        <v>0</v>
      </c>
      <c r="F12" s="125">
        <f>E12*0.907185</f>
        <v>0</v>
      </c>
      <c r="G12" s="139">
        <f t="shared" ref="G12:G32" si="1">F12*$F$7</f>
        <v>0</v>
      </c>
      <c r="H12" s="149">
        <v>172.28</v>
      </c>
      <c r="I12" s="137">
        <f>H12-J4</f>
        <v>110.28</v>
      </c>
      <c r="J12" s="3">
        <v>34.799999999999997</v>
      </c>
      <c r="K12" s="3">
        <v>34.799999999999997</v>
      </c>
      <c r="L12" s="105">
        <f t="shared" ref="L12:L31" si="2">1000*K12*$J$5/$J$6</f>
        <v>8.2073428749222153</v>
      </c>
    </row>
    <row r="13" spans="1:12">
      <c r="A13" s="23">
        <v>2018</v>
      </c>
      <c r="B13" s="24"/>
      <c r="C13" s="122">
        <v>28</v>
      </c>
      <c r="D13" s="110">
        <f t="shared" si="0"/>
        <v>2.66</v>
      </c>
      <c r="E13" s="26">
        <v>0</v>
      </c>
      <c r="F13" s="125">
        <f t="shared" ref="F13:F33" si="3">E13*0.907185</f>
        <v>0</v>
      </c>
      <c r="G13" s="139">
        <f t="shared" si="1"/>
        <v>0</v>
      </c>
      <c r="H13" s="150">
        <f>H12*(1+$F$2)</f>
        <v>176.10461599999999</v>
      </c>
      <c r="I13" s="138">
        <f>I12*(1+$F$2)</f>
        <v>112.728216</v>
      </c>
      <c r="J13" s="138">
        <f>J12*(1+$F$2)</f>
        <v>35.572559999999996</v>
      </c>
      <c r="K13" s="138">
        <f>K12+(($K$16-$K$12)/4)</f>
        <v>56.200954868085631</v>
      </c>
      <c r="L13" s="105">
        <f t="shared" si="2"/>
        <v>13.254612255758838</v>
      </c>
    </row>
    <row r="14" spans="1:12">
      <c r="A14" s="23">
        <v>2019</v>
      </c>
      <c r="B14" s="24"/>
      <c r="C14" s="122">
        <v>28</v>
      </c>
      <c r="D14" s="110">
        <f t="shared" si="0"/>
        <v>2.66</v>
      </c>
      <c r="E14" s="27">
        <v>0</v>
      </c>
      <c r="F14" s="125">
        <f t="shared" si="3"/>
        <v>0</v>
      </c>
      <c r="G14" s="139">
        <f t="shared" si="1"/>
        <v>0</v>
      </c>
      <c r="H14" s="150">
        <f t="shared" ref="H14:H31" si="4">H13*(1+$F$2)</f>
        <v>180.01413847519999</v>
      </c>
      <c r="I14" s="138">
        <f t="shared" ref="I14:I31" si="5">I13*(1+$F$2)</f>
        <v>115.23078239520001</v>
      </c>
      <c r="J14" s="138">
        <f t="shared" ref="J14:J31" si="6">J13*(1+$F$2)</f>
        <v>36.362270831999993</v>
      </c>
      <c r="K14" s="138">
        <f t="shared" ref="K14:K15" si="7">K13+(($K$16-$K$12)/4)</f>
        <v>77.601909736171265</v>
      </c>
      <c r="L14" s="105">
        <f t="shared" si="2"/>
        <v>18.301881636595461</v>
      </c>
    </row>
    <row r="15" spans="1:12">
      <c r="A15" s="23">
        <v>2020</v>
      </c>
      <c r="B15" s="24"/>
      <c r="C15" s="122">
        <v>29</v>
      </c>
      <c r="D15" s="110">
        <f t="shared" si="0"/>
        <v>2.7549999999999999</v>
      </c>
      <c r="E15" s="26">
        <v>0</v>
      </c>
      <c r="F15" s="125">
        <f t="shared" si="3"/>
        <v>0</v>
      </c>
      <c r="G15" s="139">
        <f t="shared" si="1"/>
        <v>0</v>
      </c>
      <c r="H15" s="150">
        <f t="shared" si="4"/>
        <v>184.01045234934944</v>
      </c>
      <c r="I15" s="138">
        <f t="shared" si="5"/>
        <v>117.78890576437345</v>
      </c>
      <c r="J15" s="138">
        <f t="shared" si="6"/>
        <v>37.169513244470394</v>
      </c>
      <c r="K15" s="138">
        <f t="shared" si="7"/>
        <v>99.002864604256899</v>
      </c>
      <c r="L15" s="105">
        <f t="shared" si="2"/>
        <v>23.349151017432089</v>
      </c>
    </row>
    <row r="16" spans="1:12">
      <c r="A16" s="23">
        <v>2021</v>
      </c>
      <c r="B16" s="24"/>
      <c r="C16" s="122">
        <v>30</v>
      </c>
      <c r="D16" s="110">
        <f t="shared" si="0"/>
        <v>2.85</v>
      </c>
      <c r="E16" s="28">
        <v>0</v>
      </c>
      <c r="F16" s="125">
        <f t="shared" si="3"/>
        <v>0</v>
      </c>
      <c r="G16" s="139">
        <f t="shared" si="1"/>
        <v>0</v>
      </c>
      <c r="H16" s="150">
        <f t="shared" si="4"/>
        <v>188.09548439150498</v>
      </c>
      <c r="I16" s="138">
        <f t="shared" si="5"/>
        <v>120.40381947234255</v>
      </c>
      <c r="J16" s="138">
        <f t="shared" si="6"/>
        <v>37.994676438497635</v>
      </c>
      <c r="K16" s="138">
        <f>I16</f>
        <v>120.40381947234255</v>
      </c>
      <c r="L16" s="105">
        <f t="shared" si="2"/>
        <v>28.39642039826872</v>
      </c>
    </row>
    <row r="17" spans="1:12">
      <c r="A17" s="23">
        <v>2022</v>
      </c>
      <c r="B17" s="24"/>
      <c r="C17" s="122">
        <v>34</v>
      </c>
      <c r="D17" s="110">
        <f t="shared" si="0"/>
        <v>3.23</v>
      </c>
      <c r="E17" s="28">
        <v>0</v>
      </c>
      <c r="F17" s="125">
        <f t="shared" si="3"/>
        <v>0</v>
      </c>
      <c r="G17" s="139">
        <f t="shared" si="1"/>
        <v>0</v>
      </c>
      <c r="H17" s="150">
        <f t="shared" si="4"/>
        <v>192.2712041449964</v>
      </c>
      <c r="I17" s="138">
        <f t="shared" si="5"/>
        <v>123.07678426462856</v>
      </c>
      <c r="J17" s="138">
        <f t="shared" si="6"/>
        <v>38.838158255432283</v>
      </c>
      <c r="K17" s="138">
        <f t="shared" ref="K17:K31" si="8">I17</f>
        <v>123.07678426462856</v>
      </c>
      <c r="L17" s="105">
        <f t="shared" si="2"/>
        <v>29.026820931110279</v>
      </c>
    </row>
    <row r="18" spans="1:12">
      <c r="A18" s="23">
        <v>2023</v>
      </c>
      <c r="B18" s="24"/>
      <c r="C18" s="122">
        <v>38</v>
      </c>
      <c r="D18" s="110">
        <f t="shared" si="0"/>
        <v>3.61</v>
      </c>
      <c r="E18" s="28">
        <v>0</v>
      </c>
      <c r="F18" s="125">
        <f t="shared" si="3"/>
        <v>0</v>
      </c>
      <c r="G18" s="139">
        <f t="shared" si="1"/>
        <v>0</v>
      </c>
      <c r="H18" s="150">
        <f t="shared" si="4"/>
        <v>196.53962487701531</v>
      </c>
      <c r="I18" s="138">
        <f t="shared" si="5"/>
        <v>125.80908887530332</v>
      </c>
      <c r="J18" s="138">
        <f t="shared" si="6"/>
        <v>39.700365368702883</v>
      </c>
      <c r="K18" s="138">
        <f t="shared" si="8"/>
        <v>125.80908887530332</v>
      </c>
      <c r="L18" s="105">
        <f t="shared" si="2"/>
        <v>29.671216355780931</v>
      </c>
    </row>
    <row r="19" spans="1:12">
      <c r="A19" s="23">
        <v>2024</v>
      </c>
      <c r="B19" s="24"/>
      <c r="C19" s="122">
        <v>40</v>
      </c>
      <c r="D19" s="110">
        <f t="shared" si="0"/>
        <v>3.8</v>
      </c>
      <c r="E19" s="28">
        <v>0</v>
      </c>
      <c r="F19" s="125">
        <f t="shared" si="3"/>
        <v>0</v>
      </c>
      <c r="G19" s="139">
        <f t="shared" si="1"/>
        <v>0</v>
      </c>
      <c r="H19" s="150">
        <f t="shared" si="4"/>
        <v>200.90280454928507</v>
      </c>
      <c r="I19" s="138">
        <f t="shared" si="5"/>
        <v>128.60205064833505</v>
      </c>
      <c r="J19" s="138">
        <f t="shared" si="6"/>
        <v>40.581713479888087</v>
      </c>
      <c r="K19" s="138">
        <f t="shared" si="8"/>
        <v>128.60205064833505</v>
      </c>
      <c r="L19" s="105">
        <f t="shared" si="2"/>
        <v>30.329917358879268</v>
      </c>
    </row>
    <row r="20" spans="1:12">
      <c r="A20" s="23">
        <v>2025</v>
      </c>
      <c r="B20" s="24"/>
      <c r="C20" s="122">
        <v>42</v>
      </c>
      <c r="D20" s="110">
        <f t="shared" si="0"/>
        <v>3.99</v>
      </c>
      <c r="E20" s="127">
        <v>4.75</v>
      </c>
      <c r="F20" s="125">
        <f t="shared" si="3"/>
        <v>4.3091287500000002</v>
      </c>
      <c r="G20" s="139">
        <f t="shared" si="1"/>
        <v>1.6004966003250001</v>
      </c>
      <c r="H20" s="150">
        <f t="shared" si="4"/>
        <v>205.36284681027919</v>
      </c>
      <c r="I20" s="138">
        <f t="shared" si="5"/>
        <v>131.45701617272809</v>
      </c>
      <c r="J20" s="138">
        <f t="shared" si="6"/>
        <v>41.482627519141602</v>
      </c>
      <c r="K20" s="138">
        <f t="shared" si="8"/>
        <v>131.45701617272809</v>
      </c>
      <c r="L20" s="105">
        <f t="shared" si="2"/>
        <v>31.003241524246388</v>
      </c>
    </row>
    <row r="21" spans="1:12">
      <c r="A21" s="23">
        <v>2026</v>
      </c>
      <c r="B21" s="24"/>
      <c r="C21" s="122">
        <v>43</v>
      </c>
      <c r="D21" s="110">
        <f t="shared" si="0"/>
        <v>4.085</v>
      </c>
      <c r="E21" s="127">
        <f>($E$24-$E$20)/4+$E20</f>
        <v>6.8125</v>
      </c>
      <c r="F21" s="125">
        <f t="shared" si="3"/>
        <v>6.1801978125000003</v>
      </c>
      <c r="G21" s="139">
        <f t="shared" si="1"/>
        <v>2.2954490715187501</v>
      </c>
      <c r="H21" s="150">
        <f t="shared" si="4"/>
        <v>209.9219020094674</v>
      </c>
      <c r="I21" s="138">
        <f t="shared" si="5"/>
        <v>134.37536193176265</v>
      </c>
      <c r="J21" s="138">
        <f t="shared" si="6"/>
        <v>42.403541850066546</v>
      </c>
      <c r="K21" s="138">
        <f t="shared" si="8"/>
        <v>134.37536193176265</v>
      </c>
      <c r="L21" s="105">
        <f t="shared" si="2"/>
        <v>31.691513486084659</v>
      </c>
    </row>
    <row r="22" spans="1:12">
      <c r="A22" s="23">
        <v>2027</v>
      </c>
      <c r="B22" s="24"/>
      <c r="C22" s="122">
        <v>45</v>
      </c>
      <c r="D22" s="110">
        <f t="shared" si="0"/>
        <v>4.2750000000000004</v>
      </c>
      <c r="E22" s="127">
        <f>($E$24-$E$20)/4+$E21</f>
        <v>8.875</v>
      </c>
      <c r="F22" s="125">
        <f t="shared" si="3"/>
        <v>8.0512668749999996</v>
      </c>
      <c r="G22" s="139">
        <f t="shared" si="1"/>
        <v>2.9904015427125001</v>
      </c>
      <c r="H22" s="150">
        <f t="shared" si="4"/>
        <v>214.58216823407759</v>
      </c>
      <c r="I22" s="138">
        <f t="shared" si="5"/>
        <v>137.35849496664778</v>
      </c>
      <c r="J22" s="138">
        <f t="shared" si="6"/>
        <v>43.344900479138026</v>
      </c>
      <c r="K22" s="138">
        <f t="shared" si="8"/>
        <v>137.35849496664778</v>
      </c>
      <c r="L22" s="105">
        <f t="shared" si="2"/>
        <v>32.395065085475743</v>
      </c>
    </row>
    <row r="23" spans="1:12">
      <c r="A23" s="23">
        <v>2028</v>
      </c>
      <c r="B23" s="24"/>
      <c r="C23" s="122">
        <v>48</v>
      </c>
      <c r="D23" s="110">
        <f t="shared" si="0"/>
        <v>4.5600000000000005</v>
      </c>
      <c r="E23" s="127">
        <f>($E$24-$E$20)/4+$E22</f>
        <v>10.9375</v>
      </c>
      <c r="F23" s="125">
        <f t="shared" si="3"/>
        <v>9.9223359374999998</v>
      </c>
      <c r="G23" s="139">
        <f t="shared" si="1"/>
        <v>3.6853540139062502</v>
      </c>
      <c r="H23" s="150">
        <f t="shared" si="4"/>
        <v>219.3458923688741</v>
      </c>
      <c r="I23" s="138">
        <f t="shared" si="5"/>
        <v>140.40785355490738</v>
      </c>
      <c r="J23" s="138">
        <f t="shared" si="6"/>
        <v>44.307157269774891</v>
      </c>
      <c r="K23" s="138">
        <f t="shared" si="8"/>
        <v>140.40785355490738</v>
      </c>
      <c r="L23" s="105">
        <f t="shared" si="2"/>
        <v>33.1142355303733</v>
      </c>
    </row>
    <row r="24" spans="1:12">
      <c r="A24" s="23">
        <v>2029</v>
      </c>
      <c r="B24" s="24"/>
      <c r="C24" s="122">
        <v>49</v>
      </c>
      <c r="D24" s="110">
        <f t="shared" si="0"/>
        <v>4.6550000000000002</v>
      </c>
      <c r="E24" s="127">
        <v>13</v>
      </c>
      <c r="F24" s="125">
        <f t="shared" si="3"/>
        <v>11.793405</v>
      </c>
      <c r="G24" s="139">
        <f t="shared" si="1"/>
        <v>4.3803064851000002</v>
      </c>
      <c r="H24" s="150">
        <f t="shared" si="4"/>
        <v>224.21537117946312</v>
      </c>
      <c r="I24" s="138">
        <f t="shared" si="5"/>
        <v>143.52490790382632</v>
      </c>
      <c r="J24" s="138">
        <f t="shared" si="6"/>
        <v>45.29077616116389</v>
      </c>
      <c r="K24" s="138">
        <f t="shared" si="8"/>
        <v>143.52490790382632</v>
      </c>
      <c r="L24" s="105">
        <f t="shared" si="2"/>
        <v>33.849371559147592</v>
      </c>
    </row>
    <row r="25" spans="1:12">
      <c r="A25" s="23">
        <v>2030</v>
      </c>
      <c r="B25" s="24"/>
      <c r="C25" s="122">
        <v>50</v>
      </c>
      <c r="D25" s="110">
        <f t="shared" si="0"/>
        <v>4.75</v>
      </c>
      <c r="E25" s="128">
        <v>26</v>
      </c>
      <c r="F25" s="125">
        <f t="shared" si="3"/>
        <v>23.58681</v>
      </c>
      <c r="G25" s="139">
        <f t="shared" si="1"/>
        <v>8.7606129702000004</v>
      </c>
      <c r="H25" s="150">
        <f t="shared" si="4"/>
        <v>229.19295241964721</v>
      </c>
      <c r="I25" s="138">
        <f t="shared" si="5"/>
        <v>146.71116085929125</v>
      </c>
      <c r="J25" s="138">
        <f t="shared" si="6"/>
        <v>46.296231391941731</v>
      </c>
      <c r="K25" s="138">
        <f t="shared" si="8"/>
        <v>146.71116085929125</v>
      </c>
      <c r="L25" s="105">
        <f t="shared" si="2"/>
        <v>34.600827607760664</v>
      </c>
    </row>
    <row r="26" spans="1:12">
      <c r="A26" s="23">
        <v>2031</v>
      </c>
      <c r="B26" s="24"/>
      <c r="C26" s="122">
        <v>52</v>
      </c>
      <c r="D26" s="110">
        <f t="shared" si="0"/>
        <v>4.9400000000000004</v>
      </c>
      <c r="E26" s="128">
        <f>($E$29-$E$25)/4+E25</f>
        <v>27.5</v>
      </c>
      <c r="F26" s="125">
        <f t="shared" si="3"/>
        <v>24.947587500000001</v>
      </c>
      <c r="G26" s="139">
        <f t="shared" si="1"/>
        <v>9.2660329492500004</v>
      </c>
      <c r="H26" s="150">
        <f t="shared" si="4"/>
        <v>234.28103596336339</v>
      </c>
      <c r="I26" s="138">
        <f t="shared" si="5"/>
        <v>149.96814863036752</v>
      </c>
      <c r="J26" s="138">
        <f t="shared" si="6"/>
        <v>47.324007728842837</v>
      </c>
      <c r="K26" s="138">
        <f t="shared" si="8"/>
        <v>149.96814863036752</v>
      </c>
      <c r="L26" s="105">
        <f t="shared" si="2"/>
        <v>35.368965980652952</v>
      </c>
    </row>
    <row r="27" spans="1:12">
      <c r="A27" s="23">
        <v>2032</v>
      </c>
      <c r="B27" s="24"/>
      <c r="C27" s="122">
        <v>53</v>
      </c>
      <c r="D27" s="110">
        <f t="shared" si="0"/>
        <v>5.0350000000000001</v>
      </c>
      <c r="E27" s="128">
        <f>($E$29-$E$25)/4+E26</f>
        <v>29</v>
      </c>
      <c r="F27" s="125">
        <f t="shared" si="3"/>
        <v>26.308365000000002</v>
      </c>
      <c r="G27" s="139">
        <f t="shared" si="1"/>
        <v>9.7714529283000022</v>
      </c>
      <c r="H27" s="150">
        <f t="shared" si="4"/>
        <v>239.48207496175007</v>
      </c>
      <c r="I27" s="138">
        <f t="shared" si="5"/>
        <v>153.29744152996167</v>
      </c>
      <c r="J27" s="138">
        <f t="shared" si="6"/>
        <v>48.374600700423144</v>
      </c>
      <c r="K27" s="138">
        <f t="shared" si="8"/>
        <v>153.29744152996167</v>
      </c>
      <c r="L27" s="105">
        <f t="shared" si="2"/>
        <v>36.154157025423444</v>
      </c>
    </row>
    <row r="28" spans="1:12">
      <c r="A28" s="23">
        <v>2033</v>
      </c>
      <c r="B28" s="24"/>
      <c r="C28" s="122">
        <v>55</v>
      </c>
      <c r="D28" s="110">
        <f t="shared" si="0"/>
        <v>5.2249999999999996</v>
      </c>
      <c r="E28" s="128">
        <f>($E$29-$E$25)/4+E27</f>
        <v>30.5</v>
      </c>
      <c r="F28" s="125">
        <f t="shared" si="3"/>
        <v>27.6691425</v>
      </c>
      <c r="G28" s="139">
        <f t="shared" si="1"/>
        <v>10.27687290735</v>
      </c>
      <c r="H28" s="150">
        <f t="shared" si="4"/>
        <v>244.79857702590093</v>
      </c>
      <c r="I28" s="138">
        <f t="shared" si="5"/>
        <v>156.70064473192681</v>
      </c>
      <c r="J28" s="138">
        <f t="shared" si="6"/>
        <v>49.448516835972541</v>
      </c>
      <c r="K28" s="138">
        <f t="shared" si="8"/>
        <v>156.70064473192681</v>
      </c>
      <c r="L28" s="105">
        <f t="shared" si="2"/>
        <v>36.956779311387841</v>
      </c>
    </row>
    <row r="29" spans="1:12">
      <c r="A29" s="23">
        <v>2034</v>
      </c>
      <c r="B29" s="24"/>
      <c r="C29" s="122">
        <v>57</v>
      </c>
      <c r="D29" s="110">
        <f t="shared" si="0"/>
        <v>5.415</v>
      </c>
      <c r="E29" s="128">
        <v>32</v>
      </c>
      <c r="F29" s="125">
        <f t="shared" si="3"/>
        <v>29.029920000000001</v>
      </c>
      <c r="G29" s="139">
        <f t="shared" si="1"/>
        <v>10.7822928864</v>
      </c>
      <c r="H29" s="150">
        <f t="shared" si="4"/>
        <v>250.23310543587593</v>
      </c>
      <c r="I29" s="138">
        <f t="shared" si="5"/>
        <v>160.17939904497558</v>
      </c>
      <c r="J29" s="138">
        <f t="shared" si="6"/>
        <v>50.546273909731134</v>
      </c>
      <c r="K29" s="138">
        <f t="shared" si="8"/>
        <v>160.17939904497558</v>
      </c>
      <c r="L29" s="105">
        <f t="shared" si="2"/>
        <v>37.777219812100647</v>
      </c>
    </row>
    <row r="30" spans="1:12">
      <c r="A30" s="23">
        <v>2035</v>
      </c>
      <c r="B30" s="24"/>
      <c r="C30" s="122">
        <v>58</v>
      </c>
      <c r="D30" s="110">
        <f t="shared" si="0"/>
        <v>5.51</v>
      </c>
      <c r="E30" s="128">
        <v>35</v>
      </c>
      <c r="F30" s="125">
        <f t="shared" si="3"/>
        <v>31.751474999999999</v>
      </c>
      <c r="G30" s="139">
        <f t="shared" si="1"/>
        <v>11.793132844500001</v>
      </c>
      <c r="H30" s="150">
        <f t="shared" si="4"/>
        <v>255.78828037655236</v>
      </c>
      <c r="I30" s="138">
        <f t="shared" si="5"/>
        <v>163.73538170377404</v>
      </c>
      <c r="J30" s="138">
        <f t="shared" si="6"/>
        <v>51.668401190527163</v>
      </c>
      <c r="K30" s="138">
        <f t="shared" si="8"/>
        <v>163.73538170377404</v>
      </c>
      <c r="L30" s="105">
        <f t="shared" si="2"/>
        <v>38.615874091929285</v>
      </c>
    </row>
    <row r="31" spans="1:12">
      <c r="A31" s="23">
        <v>2036</v>
      </c>
      <c r="B31" s="24"/>
      <c r="C31" s="122">
        <v>59</v>
      </c>
      <c r="D31" s="110">
        <f t="shared" si="0"/>
        <v>5.6050000000000004</v>
      </c>
      <c r="E31" s="128">
        <v>38</v>
      </c>
      <c r="F31" s="125">
        <f t="shared" si="3"/>
        <v>34.473030000000001</v>
      </c>
      <c r="G31" s="139">
        <f t="shared" si="1"/>
        <v>12.803972802600001</v>
      </c>
      <c r="H31" s="150">
        <f t="shared" si="4"/>
        <v>261.46678020091184</v>
      </c>
      <c r="I31" s="138">
        <f t="shared" si="5"/>
        <v>167.37030717759782</v>
      </c>
      <c r="J31" s="138">
        <f t="shared" si="6"/>
        <v>52.815439696956865</v>
      </c>
      <c r="K31" s="138">
        <f t="shared" si="8"/>
        <v>167.37030717759782</v>
      </c>
      <c r="L31" s="105">
        <f t="shared" si="2"/>
        <v>39.47314649677012</v>
      </c>
    </row>
    <row r="32" spans="1:12" s="134" customFormat="1" ht="15.75" customHeight="1">
      <c r="A32" s="230" t="s">
        <v>117</v>
      </c>
      <c r="B32" s="30"/>
      <c r="C32" s="108"/>
      <c r="D32" s="3"/>
      <c r="E32" s="129"/>
      <c r="F32" s="125">
        <f t="shared" si="3"/>
        <v>0</v>
      </c>
      <c r="G32" s="139">
        <f t="shared" si="1"/>
        <v>0</v>
      </c>
      <c r="H32" s="151"/>
      <c r="I32" s="139"/>
      <c r="J32" s="139"/>
      <c r="K32" s="139"/>
      <c r="L32" s="152"/>
    </row>
    <row r="33" spans="1:12" ht="15.75" customHeight="1" thickBot="1">
      <c r="A33" s="231"/>
      <c r="B33" s="31"/>
      <c r="C33" s="182">
        <f>-PMT($F$3,20,NPV($F$3,C12:C31),0,0)</f>
        <v>39.502505591737112</v>
      </c>
      <c r="D33" s="131">
        <f>-PMT($F$3,20,NPV($F$3,D12:D31),0)</f>
        <v>3.7527380312150251</v>
      </c>
      <c r="E33" s="132"/>
      <c r="F33" s="136">
        <f t="shared" si="3"/>
        <v>0</v>
      </c>
      <c r="G33" s="183">
        <f>-PMT($F$3,20,NPV($F$3,G12:G31),0)</f>
        <v>2.9156169399579097</v>
      </c>
      <c r="H33" s="130"/>
      <c r="I33" s="140"/>
      <c r="J33" s="140"/>
      <c r="K33" s="140"/>
      <c r="L33" s="153">
        <f>-PMT($F$3,20,NPV($F$3,L12:L31),0)</f>
        <v>27.276972043416933</v>
      </c>
    </row>
    <row r="34" spans="1:12">
      <c r="B34" s="7"/>
      <c r="I34" s="134" t="s">
        <v>198</v>
      </c>
      <c r="L34" s="89">
        <f>L33*1.13*1.05</f>
        <v>32.36412732951419</v>
      </c>
    </row>
    <row r="35" spans="1:12">
      <c r="A35" s="33"/>
      <c r="C35" s="34"/>
      <c r="E35" s="4"/>
    </row>
    <row r="36" spans="1:12">
      <c r="C36" s="34"/>
      <c r="E36" s="4"/>
      <c r="L36" s="34"/>
    </row>
    <row r="37" spans="1:12">
      <c r="E37" s="4"/>
    </row>
    <row r="38" spans="1:12">
      <c r="E38" s="4"/>
    </row>
    <row r="39" spans="1:12">
      <c r="E39" s="4"/>
    </row>
    <row r="41" spans="1:12">
      <c r="D41" s="109"/>
    </row>
  </sheetData>
  <mergeCells count="3">
    <mergeCell ref="A32:A33"/>
    <mergeCell ref="E10:G10"/>
    <mergeCell ref="H10:L10"/>
  </mergeCells>
  <pageMargins left="0.7" right="0.7" top="0.75" bottom="0.75" header="0.3" footer="0.3"/>
  <pageSetup orientation="portrait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3:P23"/>
  <sheetViews>
    <sheetView workbookViewId="0">
      <selection activeCell="M4" sqref="M4"/>
    </sheetView>
  </sheetViews>
  <sheetFormatPr defaultColWidth="8.85546875" defaultRowHeight="15"/>
  <cols>
    <col min="3" max="3" width="11.85546875" customWidth="1"/>
    <col min="4" max="4" width="13.85546875" customWidth="1"/>
    <col min="5" max="5" width="12" customWidth="1"/>
    <col min="10" max="10" width="13.5703125" customWidth="1"/>
  </cols>
  <sheetData>
    <row r="3" spans="3:16" ht="15.75" thickBot="1">
      <c r="H3" s="211">
        <v>1</v>
      </c>
      <c r="I3" t="s">
        <v>224</v>
      </c>
      <c r="M3" s="211">
        <v>1</v>
      </c>
      <c r="N3" t="s">
        <v>238</v>
      </c>
    </row>
    <row r="4" spans="3:16" ht="15.75" thickBot="1">
      <c r="C4" s="172" t="s">
        <v>197</v>
      </c>
      <c r="D4" s="12"/>
      <c r="E4" s="12"/>
      <c r="F4" s="83"/>
      <c r="G4" s="4"/>
      <c r="H4" s="211"/>
    </row>
    <row r="5" spans="3:16">
      <c r="C5" s="94" t="s">
        <v>104</v>
      </c>
      <c r="D5" s="12"/>
      <c r="E5" s="227">
        <f>IF(M3 = 1,P6,N6)</f>
        <v>1041.2943448211995</v>
      </c>
      <c r="F5" s="83"/>
      <c r="G5" s="4"/>
      <c r="H5" s="211">
        <v>0</v>
      </c>
      <c r="J5" s="211">
        <v>1</v>
      </c>
      <c r="N5" s="226">
        <v>0</v>
      </c>
      <c r="O5" s="1"/>
      <c r="P5" s="226">
        <v>1</v>
      </c>
    </row>
    <row r="6" spans="3:16">
      <c r="C6" s="29"/>
      <c r="D6" s="3" t="s">
        <v>141</v>
      </c>
      <c r="E6" s="209">
        <f>IF(H3=1,J6,H6)</f>
        <v>7.8700000000000006E-2</v>
      </c>
      <c r="F6" s="85"/>
      <c r="G6" s="4"/>
      <c r="H6" s="212">
        <v>6.5699999999999995E-2</v>
      </c>
      <c r="I6" s="212"/>
      <c r="J6" s="212">
        <v>7.8700000000000006E-2</v>
      </c>
      <c r="N6" s="44">
        <f>'Marginal Transmission MOD'!Q84</f>
        <v>-257.21870228187157</v>
      </c>
      <c r="P6">
        <f>'Marginal Transmission MOD'!L45/1000</f>
        <v>1041.2943448211995</v>
      </c>
    </row>
    <row r="7" spans="3:16" s="134" customFormat="1">
      <c r="C7" s="29"/>
      <c r="D7" s="3" t="s">
        <v>105</v>
      </c>
      <c r="E7" s="87">
        <f>E5*E6</f>
        <v>81.949864937428401</v>
      </c>
      <c r="F7" s="85"/>
    </row>
    <row r="8" spans="3:16" s="134" customFormat="1">
      <c r="C8" s="29"/>
      <c r="D8" s="3"/>
      <c r="E8" s="3"/>
      <c r="F8" s="85"/>
    </row>
    <row r="9" spans="3:16" ht="60">
      <c r="C9" s="22" t="s">
        <v>97</v>
      </c>
      <c r="D9" s="84" t="s">
        <v>99</v>
      </c>
      <c r="E9" s="84" t="s">
        <v>98</v>
      </c>
      <c r="F9" s="95" t="s">
        <v>100</v>
      </c>
      <c r="G9" s="4"/>
      <c r="H9" s="210" t="s">
        <v>223</v>
      </c>
      <c r="J9" s="210" t="s">
        <v>225</v>
      </c>
    </row>
    <row r="10" spans="3:16">
      <c r="C10" s="173">
        <v>0.57599999999999996</v>
      </c>
      <c r="D10" s="87">
        <f>$E$7*C10</f>
        <v>47.203122203958756</v>
      </c>
      <c r="E10" s="24">
        <v>1607</v>
      </c>
      <c r="F10" s="213">
        <f>1000*D10/E10</f>
        <v>29.373442566246894</v>
      </c>
      <c r="G10" s="4"/>
      <c r="H10">
        <v>29.373442566246876</v>
      </c>
      <c r="J10">
        <v>24.521412663309011</v>
      </c>
    </row>
    <row r="11" spans="3:16" ht="15.75" thickBot="1">
      <c r="C11" s="174"/>
      <c r="D11" s="93"/>
      <c r="E11" s="96"/>
      <c r="F11" s="97"/>
      <c r="G11" s="4"/>
    </row>
    <row r="12" spans="3:16">
      <c r="C12" s="29"/>
      <c r="D12" s="3"/>
      <c r="E12" s="3"/>
      <c r="F12" s="85"/>
      <c r="G12" s="4"/>
    </row>
    <row r="13" spans="3:16" ht="15.75" thickBot="1">
      <c r="C13" s="175" t="s">
        <v>196</v>
      </c>
      <c r="D13" s="3"/>
      <c r="E13" s="3"/>
      <c r="F13" s="85"/>
      <c r="G13" s="4"/>
      <c r="N13" s="226">
        <v>0</v>
      </c>
      <c r="O13" s="226"/>
      <c r="P13" s="226">
        <v>1</v>
      </c>
    </row>
    <row r="14" spans="3:16">
      <c r="C14" s="94" t="s">
        <v>106</v>
      </c>
      <c r="D14" s="12"/>
      <c r="E14" s="228">
        <f>IF(M3=1,P14,N14)</f>
        <v>976.20671854136651</v>
      </c>
      <c r="F14" s="83"/>
      <c r="G14" s="4"/>
      <c r="N14">
        <f>'Marginal Distribution MOD'!P90</f>
        <v>-16.350646481798421</v>
      </c>
      <c r="P14">
        <f>'Marginal Distribution MOD'!L49/1000</f>
        <v>976.20671854136651</v>
      </c>
    </row>
    <row r="15" spans="3:16">
      <c r="C15" s="102"/>
      <c r="D15" s="3" t="s">
        <v>141</v>
      </c>
      <c r="E15" s="209">
        <f>E6</f>
        <v>7.8700000000000006E-2</v>
      </c>
      <c r="F15" s="85"/>
      <c r="G15" s="4"/>
    </row>
    <row r="16" spans="3:16" s="134" customFormat="1">
      <c r="C16" s="29"/>
      <c r="D16" t="s">
        <v>105</v>
      </c>
      <c r="E16" s="89">
        <f>E14*E15</f>
        <v>76.827468749205551</v>
      </c>
      <c r="F16" s="85"/>
    </row>
    <row r="17" spans="3:10" s="134" customFormat="1" ht="45">
      <c r="C17" s="22" t="s">
        <v>97</v>
      </c>
      <c r="D17" s="84" t="s">
        <v>99</v>
      </c>
      <c r="E17" s="84" t="s">
        <v>98</v>
      </c>
      <c r="F17" s="95" t="s">
        <v>101</v>
      </c>
    </row>
    <row r="18" spans="3:10">
      <c r="C18" s="173">
        <v>0.37140000000000001</v>
      </c>
      <c r="D18" s="87">
        <f>$E$16*C18</f>
        <v>28.533721893454942</v>
      </c>
      <c r="E18" s="24">
        <v>1607</v>
      </c>
      <c r="F18" s="213">
        <f>1000*D18/E18</f>
        <v>17.755894146518322</v>
      </c>
      <c r="G18" s="4"/>
      <c r="H18">
        <v>17.755894146518322</v>
      </c>
      <c r="J18">
        <v>14.822900196013386</v>
      </c>
    </row>
    <row r="19" spans="3:10">
      <c r="C19" s="29"/>
      <c r="D19" s="92"/>
      <c r="E19" s="87"/>
      <c r="F19" s="103"/>
      <c r="G19" s="4"/>
    </row>
    <row r="20" spans="3:10" ht="15.75" thickBot="1">
      <c r="C20" s="32"/>
      <c r="D20" s="98"/>
      <c r="E20" s="88"/>
      <c r="F20" s="104"/>
      <c r="G20" s="4"/>
    </row>
    <row r="21" spans="3:10">
      <c r="C21" s="4"/>
      <c r="D21" s="4"/>
      <c r="E21" s="4"/>
      <c r="F21" s="4"/>
      <c r="G21" s="4"/>
    </row>
    <row r="22" spans="3:10">
      <c r="G22" s="4"/>
    </row>
    <row r="23" spans="3:10">
      <c r="G23" s="4"/>
    </row>
  </sheetData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D1:R43"/>
  <sheetViews>
    <sheetView topLeftCell="B1" workbookViewId="0">
      <selection activeCell="R6" sqref="R6"/>
    </sheetView>
  </sheetViews>
  <sheetFormatPr defaultColWidth="8.85546875" defaultRowHeight="15"/>
  <sheetData>
    <row r="1" spans="4:18">
      <c r="D1" t="s">
        <v>96</v>
      </c>
    </row>
    <row r="2" spans="4:18">
      <c r="E2" t="s">
        <v>137</v>
      </c>
    </row>
    <row r="6" spans="4:18">
      <c r="D6" t="s">
        <v>152</v>
      </c>
      <c r="G6" t="s">
        <v>159</v>
      </c>
    </row>
    <row r="7" spans="4:18">
      <c r="R7" t="s">
        <v>142</v>
      </c>
    </row>
    <row r="8" spans="4:18">
      <c r="R8">
        <v>49.11</v>
      </c>
    </row>
    <row r="9" spans="4:18">
      <c r="D9" t="s">
        <v>153</v>
      </c>
      <c r="G9" t="s">
        <v>158</v>
      </c>
      <c r="R9" t="s">
        <v>143</v>
      </c>
    </row>
    <row r="10" spans="4:18">
      <c r="D10" t="s">
        <v>154</v>
      </c>
      <c r="R10">
        <v>50</v>
      </c>
    </row>
    <row r="11" spans="4:18">
      <c r="D11" t="s">
        <v>155</v>
      </c>
      <c r="R11">
        <v>20</v>
      </c>
    </row>
    <row r="12" spans="4:18">
      <c r="D12" t="s">
        <v>156</v>
      </c>
      <c r="R12">
        <v>50</v>
      </c>
    </row>
    <row r="13" spans="4:18">
      <c r="D13" t="s">
        <v>157</v>
      </c>
      <c r="R13">
        <v>49.12</v>
      </c>
    </row>
    <row r="14" spans="4:18">
      <c r="R14" t="s">
        <v>144</v>
      </c>
    </row>
    <row r="15" spans="4:18">
      <c r="E15" t="s">
        <v>160</v>
      </c>
      <c r="R15">
        <v>20</v>
      </c>
    </row>
    <row r="16" spans="4:18">
      <c r="E16" t="s">
        <v>161</v>
      </c>
      <c r="R16">
        <v>15</v>
      </c>
    </row>
    <row r="17" spans="5:18">
      <c r="E17" t="s">
        <v>162</v>
      </c>
      <c r="R17">
        <v>20</v>
      </c>
    </row>
    <row r="18" spans="5:18">
      <c r="E18" t="s">
        <v>163</v>
      </c>
      <c r="R18">
        <v>49.121000000000002</v>
      </c>
    </row>
    <row r="19" spans="5:18">
      <c r="E19" t="s">
        <v>164</v>
      </c>
      <c r="R19" t="s">
        <v>145</v>
      </c>
    </row>
    <row r="20" spans="5:18">
      <c r="E20" t="s">
        <v>165</v>
      </c>
      <c r="R20">
        <v>5</v>
      </c>
    </row>
    <row r="21" spans="5:18">
      <c r="R21">
        <v>5</v>
      </c>
    </row>
    <row r="22" spans="5:18">
      <c r="R22">
        <v>5</v>
      </c>
    </row>
    <row r="23" spans="5:18">
      <c r="R23">
        <v>49.13</v>
      </c>
    </row>
    <row r="24" spans="5:18">
      <c r="R24" t="s">
        <v>146</v>
      </c>
    </row>
    <row r="25" spans="5:18">
      <c r="R25">
        <v>28</v>
      </c>
    </row>
    <row r="26" spans="5:18">
      <c r="R26">
        <v>20</v>
      </c>
    </row>
    <row r="27" spans="5:18">
      <c r="R27">
        <v>28</v>
      </c>
    </row>
    <row r="28" spans="5:18">
      <c r="R28">
        <v>49.14</v>
      </c>
    </row>
    <row r="29" spans="5:18">
      <c r="R29" t="s">
        <v>147</v>
      </c>
    </row>
    <row r="30" spans="5:18">
      <c r="R30">
        <v>30</v>
      </c>
    </row>
    <row r="31" spans="5:18">
      <c r="R31">
        <v>20</v>
      </c>
    </row>
    <row r="32" spans="5:18">
      <c r="R32">
        <v>30</v>
      </c>
    </row>
    <row r="33" spans="18:18">
      <c r="R33">
        <v>49.15</v>
      </c>
    </row>
    <row r="34" spans="18:18">
      <c r="R34" t="s">
        <v>148</v>
      </c>
    </row>
    <row r="35" spans="18:18">
      <c r="R35">
        <v>20</v>
      </c>
    </row>
    <row r="36" spans="18:18">
      <c r="R36">
        <v>15</v>
      </c>
    </row>
    <row r="37" spans="18:18">
      <c r="R37">
        <v>20</v>
      </c>
    </row>
    <row r="38" spans="18:18">
      <c r="R38">
        <v>49.21</v>
      </c>
    </row>
    <row r="39" spans="18:18">
      <c r="R39" t="s">
        <v>149</v>
      </c>
    </row>
    <row r="40" spans="18:18">
      <c r="R40">
        <v>35</v>
      </c>
    </row>
    <row r="41" spans="18:18">
      <c r="R41">
        <v>20</v>
      </c>
    </row>
    <row r="42" spans="18:18">
      <c r="R42">
        <v>35</v>
      </c>
    </row>
    <row r="43" spans="18:18">
      <c r="R43" t="s">
        <v>150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V85"/>
  <sheetViews>
    <sheetView topLeftCell="H55" workbookViewId="0">
      <selection activeCell="R85" sqref="R85"/>
    </sheetView>
  </sheetViews>
  <sheetFormatPr defaultColWidth="8.85546875" defaultRowHeight="15"/>
  <cols>
    <col min="1" max="2" width="8.85546875" style="4"/>
    <col min="3" max="3" width="13.42578125" style="4" customWidth="1"/>
    <col min="4" max="4" width="8.85546875" style="4"/>
    <col min="5" max="5" width="15.42578125" style="4" customWidth="1"/>
    <col min="6" max="6" width="15.42578125" style="134" customWidth="1"/>
    <col min="7" max="8" width="18.28515625" style="134" customWidth="1"/>
    <col min="9" max="10" width="8.85546875" style="4"/>
    <col min="11" max="11" width="15.28515625" style="4" customWidth="1"/>
    <col min="12" max="12" width="17.140625" style="4" customWidth="1"/>
    <col min="13" max="13" width="11" style="4" customWidth="1"/>
    <col min="14" max="14" width="14.85546875" style="4" customWidth="1"/>
    <col min="15" max="15" width="15.140625" style="4" customWidth="1"/>
    <col min="16" max="16" width="15.7109375" style="4" customWidth="1"/>
    <col min="17" max="17" width="19.28515625" style="4" customWidth="1"/>
    <col min="18" max="18" width="21.7109375" style="4" customWidth="1"/>
    <col min="19" max="19" width="16" style="4" customWidth="1"/>
    <col min="20" max="20" width="23.42578125" style="4" customWidth="1"/>
    <col min="21" max="21" width="18.42578125" style="4" customWidth="1"/>
    <col min="22" max="22" width="13.7109375" style="4" customWidth="1"/>
    <col min="23" max="16384" width="8.85546875" style="4"/>
  </cols>
  <sheetData>
    <row r="1" spans="2:21" ht="15.75">
      <c r="B1" s="42" t="s">
        <v>133</v>
      </c>
      <c r="J1" s="4" t="s">
        <v>139</v>
      </c>
    </row>
    <row r="2" spans="2:21">
      <c r="J2" s="4" t="s">
        <v>37</v>
      </c>
      <c r="K2" s="202">
        <f>SLOPE(H7:H22,D7:D22)</f>
        <v>1041294.3448211988</v>
      </c>
      <c r="L2" s="1" t="s">
        <v>38</v>
      </c>
      <c r="M2" s="43" t="str">
        <f>ROUND(K2/1000,0)&amp;" $/kW"</f>
        <v>1041 $/kW</v>
      </c>
      <c r="O2" s="215">
        <f>K2/1000</f>
        <v>1041.2943448211988</v>
      </c>
    </row>
    <row r="3" spans="2:21">
      <c r="J3" s="4" t="s">
        <v>39</v>
      </c>
      <c r="K3" s="4">
        <f>INTERCEPT(H7:H22,D7:D22)</f>
        <v>-543911081.89701891</v>
      </c>
    </row>
    <row r="4" spans="2:21" ht="15.75" thickBot="1">
      <c r="J4" s="45"/>
      <c r="T4" s="35" t="s">
        <v>102</v>
      </c>
      <c r="U4" s="4" t="s">
        <v>103</v>
      </c>
    </row>
    <row r="5" spans="2:21" s="18" customFormat="1" ht="45">
      <c r="B5" s="13"/>
      <c r="C5" s="90" t="s">
        <v>40</v>
      </c>
      <c r="D5" s="90" t="s">
        <v>41</v>
      </c>
      <c r="E5" s="90" t="s">
        <v>151</v>
      </c>
      <c r="F5" s="90" t="s">
        <v>140</v>
      </c>
      <c r="G5" s="90" t="s">
        <v>195</v>
      </c>
      <c r="H5" s="91" t="s">
        <v>138</v>
      </c>
    </row>
    <row r="6" spans="2:21">
      <c r="B6" s="29"/>
      <c r="C6" s="16" t="s">
        <v>7</v>
      </c>
      <c r="D6" s="16" t="s">
        <v>7</v>
      </c>
      <c r="E6" s="16" t="s">
        <v>9</v>
      </c>
      <c r="F6" s="16"/>
      <c r="G6" s="16"/>
      <c r="H6" s="107"/>
      <c r="J6" s="176" t="s">
        <v>166</v>
      </c>
    </row>
    <row r="7" spans="2:21">
      <c r="B7" s="15">
        <v>2001</v>
      </c>
      <c r="C7" s="47">
        <f>'Raw Form1 Data'!BK63</f>
        <v>7899</v>
      </c>
      <c r="D7" s="48">
        <v>0</v>
      </c>
      <c r="E7" s="24">
        <v>65866466</v>
      </c>
      <c r="F7" s="86">
        <v>0.55689999999999995</v>
      </c>
      <c r="G7" s="171">
        <f>E7*D35*F7</f>
        <v>49708862.888504878</v>
      </c>
      <c r="H7" s="177">
        <f>G7</f>
        <v>49708862.888504878</v>
      </c>
      <c r="J7" s="45" t="s">
        <v>170</v>
      </c>
      <c r="Q7" s="5"/>
      <c r="R7" s="100"/>
      <c r="S7" s="5"/>
      <c r="T7" s="56">
        <v>88321135</v>
      </c>
      <c r="U7" s="101">
        <f>T7</f>
        <v>88321135</v>
      </c>
    </row>
    <row r="8" spans="2:21">
      <c r="B8" s="15">
        <v>2002</v>
      </c>
      <c r="C8" s="47">
        <f>'Raw Form1 Data'!BG63</f>
        <v>8549</v>
      </c>
      <c r="D8" s="48">
        <f>C8-C$7</f>
        <v>650</v>
      </c>
      <c r="E8" s="24">
        <v>70826751</v>
      </c>
      <c r="F8" s="86">
        <v>0.63139999999999996</v>
      </c>
      <c r="G8" s="171">
        <f t="shared" ref="G8:G20" si="0">E8*D36*F8</f>
        <v>59648625.143345974</v>
      </c>
      <c r="H8" s="177">
        <f t="shared" ref="H8:H22" si="1">G8+H7</f>
        <v>109357488.03185084</v>
      </c>
      <c r="J8" s="4" t="s">
        <v>173</v>
      </c>
      <c r="T8" s="38">
        <v>74290102</v>
      </c>
      <c r="U8" s="101">
        <f t="shared" ref="U8:U29" si="2">U7+T8</f>
        <v>162611237</v>
      </c>
    </row>
    <row r="9" spans="2:21">
      <c r="B9" s="15">
        <v>2003</v>
      </c>
      <c r="C9" s="47">
        <f>'Raw Form1 Data'!BC63</f>
        <v>8922</v>
      </c>
      <c r="D9" s="48">
        <f t="shared" ref="D9:D22" si="3">C9-C$7</f>
        <v>1023</v>
      </c>
      <c r="E9" s="24">
        <v>101097671</v>
      </c>
      <c r="F9" s="86">
        <v>0.55189999999999995</v>
      </c>
      <c r="G9" s="171">
        <f t="shared" si="0"/>
        <v>72748568.417352363</v>
      </c>
      <c r="H9" s="177">
        <f t="shared" si="1"/>
        <v>182106056.44920319</v>
      </c>
      <c r="J9" s="4" t="s">
        <v>174</v>
      </c>
      <c r="T9" s="5">
        <v>35253676</v>
      </c>
      <c r="U9" s="101">
        <f t="shared" si="2"/>
        <v>197864913</v>
      </c>
    </row>
    <row r="10" spans="2:21">
      <c r="B10" s="15">
        <v>2004</v>
      </c>
      <c r="C10" s="24">
        <f>'Raw Form1 Data'!AY63</f>
        <v>8930</v>
      </c>
      <c r="D10" s="48">
        <f t="shared" si="3"/>
        <v>1031</v>
      </c>
      <c r="E10" s="24">
        <v>101775919</v>
      </c>
      <c r="F10" s="86">
        <v>0.74560000000000004</v>
      </c>
      <c r="G10" s="171">
        <f t="shared" si="0"/>
        <v>96339279.709984243</v>
      </c>
      <c r="H10" s="177">
        <f t="shared" si="1"/>
        <v>278445336.15918744</v>
      </c>
      <c r="J10" s="4" t="s">
        <v>175</v>
      </c>
      <c r="T10" s="5">
        <v>28396281</v>
      </c>
      <c r="U10" s="101">
        <f t="shared" si="2"/>
        <v>226261194</v>
      </c>
    </row>
    <row r="11" spans="2:21">
      <c r="B11" s="15">
        <v>2005</v>
      </c>
      <c r="C11" s="24">
        <f>'Raw Form1 Data'!AU63</f>
        <v>8937</v>
      </c>
      <c r="D11" s="48">
        <f t="shared" si="3"/>
        <v>1038</v>
      </c>
      <c r="E11" s="24">
        <v>97000000</v>
      </c>
      <c r="F11" s="86">
        <v>0.6</v>
      </c>
      <c r="G11" s="171">
        <f t="shared" si="0"/>
        <v>71458666.728085935</v>
      </c>
      <c r="H11" s="177">
        <f t="shared" si="1"/>
        <v>349904002.88727337</v>
      </c>
      <c r="T11" s="5">
        <v>32514344</v>
      </c>
      <c r="U11" s="101">
        <f t="shared" si="2"/>
        <v>258775538</v>
      </c>
    </row>
    <row r="12" spans="2:21">
      <c r="B12" s="15">
        <v>2006</v>
      </c>
      <c r="C12" s="24">
        <f>'Raw Form1 Data'!AQ63</f>
        <v>9350</v>
      </c>
      <c r="D12" s="48">
        <f t="shared" si="3"/>
        <v>1451</v>
      </c>
      <c r="E12" s="24">
        <v>92287163</v>
      </c>
      <c r="F12" s="86">
        <v>0.56820000000000004</v>
      </c>
      <c r="G12" s="171">
        <f t="shared" si="0"/>
        <v>62387093.323147647</v>
      </c>
      <c r="H12" s="177">
        <f t="shared" si="1"/>
        <v>412291096.21042103</v>
      </c>
      <c r="T12" s="5">
        <v>45000000</v>
      </c>
      <c r="U12" s="101">
        <f t="shared" si="2"/>
        <v>303775538</v>
      </c>
    </row>
    <row r="13" spans="2:21">
      <c r="B13" s="15">
        <v>2007</v>
      </c>
      <c r="C13" s="24">
        <f>'Raw Form1 Data'!AM63</f>
        <v>9775</v>
      </c>
      <c r="D13" s="48">
        <f t="shared" si="3"/>
        <v>1876</v>
      </c>
      <c r="E13" s="24">
        <v>183569758</v>
      </c>
      <c r="F13" s="86">
        <v>0.56820000000000004</v>
      </c>
      <c r="G13" s="171">
        <f t="shared" si="0"/>
        <v>120715066.25219387</v>
      </c>
      <c r="H13" s="177">
        <f t="shared" si="1"/>
        <v>533006162.46261489</v>
      </c>
      <c r="J13" s="2" t="s">
        <v>167</v>
      </c>
      <c r="T13" s="5">
        <v>55000000</v>
      </c>
      <c r="U13" s="101">
        <f t="shared" si="2"/>
        <v>358775538</v>
      </c>
    </row>
    <row r="14" spans="2:21">
      <c r="B14" s="15">
        <v>2008</v>
      </c>
      <c r="C14" s="24">
        <f>'Raw Form1 Data'!AI63</f>
        <v>9501</v>
      </c>
      <c r="D14" s="48">
        <f t="shared" si="3"/>
        <v>1602</v>
      </c>
      <c r="E14" s="24">
        <v>216509847</v>
      </c>
      <c r="F14" s="86">
        <v>0.78990000000000005</v>
      </c>
      <c r="G14" s="171">
        <f t="shared" si="0"/>
        <v>190682802.28993952</v>
      </c>
      <c r="H14" s="177">
        <f t="shared" si="1"/>
        <v>723688964.75255442</v>
      </c>
      <c r="J14" s="4" t="s">
        <v>168</v>
      </c>
      <c r="T14" s="5">
        <v>65866466</v>
      </c>
      <c r="U14" s="101">
        <f t="shared" si="2"/>
        <v>424642004</v>
      </c>
    </row>
    <row r="15" spans="2:21">
      <c r="B15" s="15">
        <v>2009</v>
      </c>
      <c r="C15" s="24">
        <f>'Raw Form1 Data'!AE63</f>
        <v>9420</v>
      </c>
      <c r="D15" s="48">
        <f t="shared" si="3"/>
        <v>1521</v>
      </c>
      <c r="E15" s="24">
        <v>290605412</v>
      </c>
      <c r="F15" s="86">
        <v>0.70030000000000003</v>
      </c>
      <c r="G15" s="171">
        <f t="shared" si="0"/>
        <v>227819159.19896808</v>
      </c>
      <c r="H15" s="177">
        <f t="shared" si="1"/>
        <v>951508123.95152247</v>
      </c>
      <c r="J15" s="4" t="s">
        <v>169</v>
      </c>
      <c r="T15" s="5">
        <v>70826751</v>
      </c>
      <c r="U15" s="101">
        <f t="shared" si="2"/>
        <v>495468755</v>
      </c>
    </row>
    <row r="16" spans="2:21">
      <c r="B16" s="15">
        <v>2010</v>
      </c>
      <c r="C16" s="24">
        <f>'Raw Form1 Data'!AA63</f>
        <v>9418</v>
      </c>
      <c r="D16" s="48">
        <f t="shared" si="3"/>
        <v>1519</v>
      </c>
      <c r="E16" s="59">
        <v>1029520240</v>
      </c>
      <c r="F16" s="184">
        <v>0.44190000000000002</v>
      </c>
      <c r="G16" s="171">
        <f t="shared" si="0"/>
        <v>501265255.43959308</v>
      </c>
      <c r="H16" s="177">
        <f t="shared" si="1"/>
        <v>1452773379.3911157</v>
      </c>
      <c r="J16" s="4" t="s">
        <v>171</v>
      </c>
      <c r="T16" s="5">
        <v>101097671</v>
      </c>
      <c r="U16" s="101">
        <f t="shared" si="2"/>
        <v>596566426</v>
      </c>
    </row>
    <row r="17" spans="2:21">
      <c r="B17" s="15">
        <v>2011</v>
      </c>
      <c r="C17" s="24">
        <f>'Raw Form1 Data'!W63</f>
        <v>9431</v>
      </c>
      <c r="D17" s="48">
        <f t="shared" si="3"/>
        <v>1532</v>
      </c>
      <c r="E17" s="24">
        <v>204126142</v>
      </c>
      <c r="F17" s="184">
        <v>0.54510000000000003</v>
      </c>
      <c r="G17" s="171">
        <f t="shared" si="0"/>
        <v>118796548.96689744</v>
      </c>
      <c r="H17" s="177">
        <f t="shared" si="1"/>
        <v>1571569928.3580132</v>
      </c>
      <c r="J17" s="4" t="s">
        <v>172</v>
      </c>
      <c r="K17" s="135"/>
      <c r="L17" s="135"/>
      <c r="M17" s="135"/>
      <c r="N17" s="135"/>
      <c r="O17" s="135"/>
      <c r="T17" s="5">
        <v>101775919</v>
      </c>
      <c r="U17" s="101">
        <f t="shared" si="2"/>
        <v>698342345</v>
      </c>
    </row>
    <row r="18" spans="2:21">
      <c r="B18" s="15">
        <v>2012</v>
      </c>
      <c r="C18" s="24">
        <f>'Raw Form1 Data'!S63</f>
        <v>9831</v>
      </c>
      <c r="D18" s="48">
        <f t="shared" si="3"/>
        <v>1932</v>
      </c>
      <c r="E18" s="24">
        <v>247904017</v>
      </c>
      <c r="F18" s="184">
        <v>0.75039999999999996</v>
      </c>
      <c r="G18" s="171">
        <f t="shared" si="0"/>
        <v>194526898.47230092</v>
      </c>
      <c r="H18" s="177">
        <f t="shared" si="1"/>
        <v>1766096826.8303142</v>
      </c>
      <c r="J18" s="4" t="s">
        <v>176</v>
      </c>
      <c r="K18" s="135"/>
      <c r="L18" s="135"/>
      <c r="M18" s="135"/>
      <c r="N18" s="135"/>
      <c r="O18" s="135"/>
      <c r="T18" s="5">
        <v>97000000</v>
      </c>
      <c r="U18" s="101">
        <f t="shared" si="2"/>
        <v>795342345</v>
      </c>
    </row>
    <row r="19" spans="2:21">
      <c r="B19" s="15">
        <v>2013</v>
      </c>
      <c r="C19" s="24">
        <f>'Raw Form1 Data'!O63</f>
        <v>10507</v>
      </c>
      <c r="D19" s="48">
        <f t="shared" si="3"/>
        <v>2608</v>
      </c>
      <c r="E19" s="59">
        <v>521411843</v>
      </c>
      <c r="F19" s="184">
        <v>0.46710000000000002</v>
      </c>
      <c r="G19" s="171">
        <f t="shared" si="0"/>
        <v>250915788.37879717</v>
      </c>
      <c r="H19" s="177">
        <f t="shared" si="1"/>
        <v>2017012615.2091112</v>
      </c>
      <c r="T19" s="5">
        <v>92287163</v>
      </c>
      <c r="U19" s="101">
        <f t="shared" si="2"/>
        <v>887629508</v>
      </c>
    </row>
    <row r="20" spans="2:21">
      <c r="B20" s="15">
        <v>2014</v>
      </c>
      <c r="C20" s="24">
        <f>'Raw Form1 Data'!K63</f>
        <v>10314</v>
      </c>
      <c r="D20" s="48">
        <f t="shared" si="3"/>
        <v>2415</v>
      </c>
      <c r="E20" s="24">
        <v>178957052</v>
      </c>
      <c r="F20" s="184">
        <v>0.72</v>
      </c>
      <c r="G20" s="171">
        <f t="shared" si="0"/>
        <v>130654639.56216669</v>
      </c>
      <c r="H20" s="177">
        <f t="shared" si="1"/>
        <v>2147667254.7712779</v>
      </c>
      <c r="T20" s="5">
        <v>183569758</v>
      </c>
      <c r="U20" s="101">
        <f t="shared" si="2"/>
        <v>1071199266</v>
      </c>
    </row>
    <row r="21" spans="2:21">
      <c r="B21" s="124">
        <v>2015</v>
      </c>
      <c r="C21" s="24">
        <f>'Raw Form1 Data'!G63</f>
        <v>10621</v>
      </c>
      <c r="D21" s="48">
        <f t="shared" si="3"/>
        <v>2722</v>
      </c>
      <c r="E21" s="59">
        <v>528249100</v>
      </c>
      <c r="F21" s="184">
        <v>0.50090000000000001</v>
      </c>
      <c r="G21" s="171">
        <f>E21*D49*F21</f>
        <v>268039773.85446998</v>
      </c>
      <c r="H21" s="177">
        <f t="shared" si="1"/>
        <v>2415707028.6257477</v>
      </c>
      <c r="T21" s="5">
        <v>216509847</v>
      </c>
      <c r="U21" s="101">
        <f t="shared" si="2"/>
        <v>1287709113</v>
      </c>
    </row>
    <row r="22" spans="2:21" ht="15.75" thickBot="1">
      <c r="B22" s="178">
        <v>2016</v>
      </c>
      <c r="C22" s="96">
        <f>'Raw Form1 Data'!C63</f>
        <v>10139</v>
      </c>
      <c r="D22" s="99">
        <f t="shared" si="3"/>
        <v>2240</v>
      </c>
      <c r="E22" s="96">
        <v>153285047</v>
      </c>
      <c r="F22" s="179">
        <v>0.78180000000000005</v>
      </c>
      <c r="G22" s="180">
        <f>E22*D50*F22</f>
        <v>119838249.74460001</v>
      </c>
      <c r="H22" s="181">
        <f t="shared" si="1"/>
        <v>2535545278.3703475</v>
      </c>
      <c r="T22" s="5">
        <v>290605412</v>
      </c>
      <c r="U22" s="101">
        <f t="shared" si="2"/>
        <v>1578314525</v>
      </c>
    </row>
    <row r="23" spans="2:21">
      <c r="J23" s="58" t="s">
        <v>199</v>
      </c>
      <c r="T23" s="5">
        <v>1029520240</v>
      </c>
      <c r="U23" s="101">
        <f t="shared" si="2"/>
        <v>2607834765</v>
      </c>
    </row>
    <row r="24" spans="2:21">
      <c r="J24" s="82" t="s">
        <v>54</v>
      </c>
      <c r="T24" s="5">
        <v>204126142</v>
      </c>
      <c r="U24" s="101">
        <f t="shared" si="2"/>
        <v>2811960907</v>
      </c>
    </row>
    <row r="25" spans="2:21">
      <c r="B25" s="134" t="s">
        <v>135</v>
      </c>
      <c r="C25" s="134"/>
      <c r="D25" s="134"/>
      <c r="E25" s="134"/>
      <c r="T25" s="5">
        <v>247904017</v>
      </c>
      <c r="U25" s="101">
        <f t="shared" si="2"/>
        <v>3059864924</v>
      </c>
    </row>
    <row r="26" spans="2:21">
      <c r="B26" s="134"/>
      <c r="C26" s="134"/>
      <c r="D26" s="134"/>
      <c r="J26" s="203" t="s">
        <v>241</v>
      </c>
      <c r="K26" s="203"/>
      <c r="L26" s="203"/>
      <c r="M26" s="203"/>
      <c r="N26" s="203"/>
      <c r="O26" s="203"/>
      <c r="P26" s="203"/>
      <c r="Q26" s="203"/>
      <c r="R26" s="203"/>
      <c r="S26" s="203"/>
      <c r="T26" s="5">
        <v>521411843</v>
      </c>
      <c r="U26" s="101">
        <f t="shared" si="2"/>
        <v>3581276767</v>
      </c>
    </row>
    <row r="27" spans="2:21" ht="15.75" thickBot="1">
      <c r="B27" s="134"/>
      <c r="C27" s="134" t="s">
        <v>134</v>
      </c>
      <c r="D27" s="134" t="s">
        <v>136</v>
      </c>
      <c r="T27" s="5">
        <v>178957052</v>
      </c>
      <c r="U27" s="101">
        <f t="shared" si="2"/>
        <v>3760233819</v>
      </c>
    </row>
    <row r="28" spans="2:21" ht="15.75" thickBot="1">
      <c r="B28" s="165">
        <v>1994</v>
      </c>
      <c r="C28" s="167">
        <v>1.026</v>
      </c>
      <c r="D28" s="134">
        <f>PRODUCT(C29:$C$50)</f>
        <v>1.6201546757521383</v>
      </c>
      <c r="K28" t="s">
        <v>200</v>
      </c>
      <c r="L28"/>
      <c r="M28"/>
      <c r="N28"/>
      <c r="O28"/>
      <c r="P28"/>
      <c r="Q28"/>
      <c r="R28"/>
      <c r="S28"/>
      <c r="T28" s="5">
        <v>528249100</v>
      </c>
      <c r="U28" s="101">
        <f t="shared" si="2"/>
        <v>4288482919</v>
      </c>
    </row>
    <row r="29" spans="2:21" ht="15.75" thickBot="1">
      <c r="B29" s="154">
        <v>1995</v>
      </c>
      <c r="C29" s="159">
        <v>1.028</v>
      </c>
      <c r="D29" s="134">
        <f>PRODUCT(C30:$C$50)</f>
        <v>1.5760259491752322</v>
      </c>
      <c r="K29"/>
      <c r="L29"/>
      <c r="M29"/>
      <c r="N29"/>
      <c r="O29"/>
      <c r="P29"/>
      <c r="Q29"/>
      <c r="R29"/>
      <c r="S29"/>
      <c r="T29" s="5">
        <v>153285047</v>
      </c>
      <c r="U29" s="101">
        <f t="shared" si="2"/>
        <v>4441767966</v>
      </c>
    </row>
    <row r="30" spans="2:21" ht="15.75" thickBot="1">
      <c r="B30" s="155">
        <v>1996</v>
      </c>
      <c r="C30" s="169">
        <v>1.03</v>
      </c>
      <c r="D30" s="134">
        <f>PRODUCT(C31:$C$50)</f>
        <v>1.5301222807526522</v>
      </c>
      <c r="K30" s="201" t="s">
        <v>201</v>
      </c>
      <c r="L30" s="201"/>
      <c r="M30"/>
      <c r="N30"/>
      <c r="O30"/>
      <c r="P30"/>
      <c r="Q30"/>
      <c r="R30"/>
      <c r="S30"/>
    </row>
    <row r="31" spans="2:21" ht="15.75" thickBot="1">
      <c r="B31" s="154">
        <v>1997</v>
      </c>
      <c r="C31" s="159">
        <v>1.0229999999999999</v>
      </c>
      <c r="D31" s="134">
        <f>PRODUCT(C32:$C$50)</f>
        <v>1.4957207045480474</v>
      </c>
      <c r="K31" s="198" t="s">
        <v>202</v>
      </c>
      <c r="L31" s="198">
        <v>0.86303011548830233</v>
      </c>
      <c r="M31"/>
      <c r="N31"/>
      <c r="O31"/>
      <c r="P31"/>
      <c r="Q31"/>
      <c r="R31"/>
      <c r="S31"/>
    </row>
    <row r="32" spans="2:21" s="134" customFormat="1" ht="15.75" thickBot="1">
      <c r="B32" s="155">
        <v>1998</v>
      </c>
      <c r="C32" s="169">
        <v>1.016</v>
      </c>
      <c r="D32" s="134">
        <f>PRODUCT(C33:$C$50)</f>
        <v>1.4721660477835115</v>
      </c>
      <c r="E32" s="4"/>
      <c r="K32" s="198" t="s">
        <v>203</v>
      </c>
      <c r="L32" s="198">
        <v>0.74482098023975252</v>
      </c>
      <c r="M32"/>
      <c r="N32"/>
      <c r="O32"/>
      <c r="P32"/>
      <c r="Q32"/>
      <c r="R32"/>
      <c r="S32"/>
    </row>
    <row r="33" spans="2:20" ht="15.75" thickBot="1">
      <c r="B33" s="154">
        <v>1999</v>
      </c>
      <c r="C33" s="159">
        <v>1.022</v>
      </c>
      <c r="D33" s="134">
        <f>PRODUCT(C34:$C$50)</f>
        <v>1.4404755849153732</v>
      </c>
      <c r="K33" s="198" t="s">
        <v>204</v>
      </c>
      <c r="L33" s="198">
        <v>0.72659390739973484</v>
      </c>
      <c r="M33"/>
      <c r="N33"/>
      <c r="O33"/>
      <c r="P33"/>
      <c r="Q33"/>
      <c r="R33"/>
      <c r="S33"/>
    </row>
    <row r="34" spans="2:20" ht="15.75" thickBot="1">
      <c r="B34" s="155">
        <v>2000</v>
      </c>
      <c r="C34" s="160">
        <v>1.034</v>
      </c>
      <c r="D34" s="134">
        <f>PRODUCT(C35:$C$50)</f>
        <v>1.3931098500148675</v>
      </c>
      <c r="K34" s="198" t="s">
        <v>205</v>
      </c>
      <c r="L34" s="198">
        <v>460669659.77426827</v>
      </c>
      <c r="M34"/>
      <c r="N34"/>
      <c r="O34"/>
      <c r="P34"/>
      <c r="Q34"/>
      <c r="R34"/>
      <c r="S34"/>
    </row>
    <row r="35" spans="2:20" ht="15.75" thickBot="1">
      <c r="B35" s="154">
        <v>2001</v>
      </c>
      <c r="C35" s="159">
        <v>1.028</v>
      </c>
      <c r="D35" s="134">
        <f>PRODUCT(C36:$C$50)</f>
        <v>1.3551652237498713</v>
      </c>
      <c r="K35" s="199" t="s">
        <v>206</v>
      </c>
      <c r="L35" s="199">
        <v>16</v>
      </c>
      <c r="M35"/>
      <c r="N35"/>
      <c r="O35"/>
      <c r="P35"/>
      <c r="Q35"/>
      <c r="R35"/>
      <c r="S35"/>
    </row>
    <row r="36" spans="2:20" ht="15.75" thickBot="1">
      <c r="B36" s="155">
        <v>2002</v>
      </c>
      <c r="C36" s="160">
        <v>1.016</v>
      </c>
      <c r="D36" s="134">
        <f>PRODUCT(C37:$C$50)</f>
        <v>1.3338240391238885</v>
      </c>
      <c r="K36"/>
      <c r="L36"/>
      <c r="M36"/>
      <c r="N36"/>
      <c r="O36"/>
      <c r="P36"/>
      <c r="Q36"/>
      <c r="R36"/>
      <c r="S36"/>
    </row>
    <row r="37" spans="2:20" ht="15.75" thickBot="1">
      <c r="B37" s="154">
        <v>2003</v>
      </c>
      <c r="C37" s="159">
        <v>1.0229999999999999</v>
      </c>
      <c r="D37" s="134">
        <f>PRODUCT(C38:$C$50)</f>
        <v>1.3038358153703704</v>
      </c>
      <c r="K37" t="s">
        <v>207</v>
      </c>
      <c r="L37"/>
      <c r="M37"/>
      <c r="N37"/>
      <c r="O37"/>
      <c r="P37"/>
      <c r="Q37"/>
      <c r="R37"/>
      <c r="S37"/>
    </row>
    <row r="38" spans="2:20" ht="15.75" thickBot="1">
      <c r="B38" s="155">
        <v>2004</v>
      </c>
      <c r="C38" s="160">
        <v>1.0269999999999999</v>
      </c>
      <c r="D38" s="134">
        <f>PRODUCT(C39:$C$50)</f>
        <v>1.2695577559594649</v>
      </c>
      <c r="K38" s="200"/>
      <c r="L38" s="200" t="s">
        <v>210</v>
      </c>
      <c r="M38" s="200" t="s">
        <v>211</v>
      </c>
      <c r="N38" s="200" t="s">
        <v>212</v>
      </c>
      <c r="O38" s="200" t="s">
        <v>213</v>
      </c>
      <c r="P38" s="200" t="s">
        <v>214</v>
      </c>
      <c r="Q38"/>
      <c r="R38"/>
      <c r="S38"/>
    </row>
    <row r="39" spans="2:20" ht="15.75" thickBot="1">
      <c r="B39" s="154">
        <v>2005</v>
      </c>
      <c r="C39" s="159">
        <v>1.034</v>
      </c>
      <c r="D39" s="134">
        <f>PRODUCT(C40:$C$50)</f>
        <v>1.2278121430942601</v>
      </c>
      <c r="K39" s="198" t="s">
        <v>208</v>
      </c>
      <c r="L39" s="198">
        <v>1</v>
      </c>
      <c r="M39" s="198">
        <v>8.6718986276226785E+18</v>
      </c>
      <c r="N39" s="198">
        <v>8.6718986276226785E+18</v>
      </c>
      <c r="O39" s="198">
        <v>40.863444546317503</v>
      </c>
      <c r="P39" s="198">
        <v>1.6753904636096031E-5</v>
      </c>
      <c r="Q39"/>
      <c r="R39"/>
      <c r="S39"/>
    </row>
    <row r="40" spans="2:20" ht="15.75" thickBot="1">
      <c r="B40" s="155">
        <v>2006</v>
      </c>
      <c r="C40" s="160">
        <v>1.032</v>
      </c>
      <c r="D40" s="134">
        <f>PRODUCT(C41:$C$50)</f>
        <v>1.1897404487347478</v>
      </c>
      <c r="K40" s="198" t="s">
        <v>209</v>
      </c>
      <c r="L40" s="198">
        <v>14</v>
      </c>
      <c r="M40" s="198">
        <v>2.9710314961115607E+18</v>
      </c>
      <c r="N40" s="198">
        <v>2.1221653543654006E+17</v>
      </c>
      <c r="O40" s="198"/>
      <c r="P40" s="198"/>
      <c r="Q40"/>
      <c r="R40"/>
      <c r="S40"/>
    </row>
    <row r="41" spans="2:20" ht="15.75" thickBot="1">
      <c r="B41" s="154">
        <v>2007</v>
      </c>
      <c r="C41" s="159">
        <v>1.028</v>
      </c>
      <c r="D41" s="134">
        <f>PRODUCT(C42:$C$50)</f>
        <v>1.1573350668625952</v>
      </c>
      <c r="K41" s="199" t="s">
        <v>0</v>
      </c>
      <c r="L41" s="199">
        <v>15</v>
      </c>
      <c r="M41" s="199">
        <v>1.1642930123734239E+19</v>
      </c>
      <c r="N41" s="199"/>
      <c r="O41" s="199"/>
      <c r="P41" s="199"/>
      <c r="Q41"/>
      <c r="R41"/>
      <c r="S41"/>
    </row>
    <row r="42" spans="2:20" ht="15.75" thickBot="1">
      <c r="B42" s="155">
        <v>2008</v>
      </c>
      <c r="C42" s="160">
        <v>1.038</v>
      </c>
      <c r="D42" s="134">
        <f>PRODUCT(C43:$C$50)</f>
        <v>1.1149663457250434</v>
      </c>
      <c r="K42"/>
      <c r="L42"/>
      <c r="M42"/>
      <c r="N42"/>
      <c r="O42"/>
      <c r="P42"/>
      <c r="Q42"/>
      <c r="R42" s="3"/>
      <c r="S42" s="3"/>
      <c r="T42" s="3"/>
    </row>
    <row r="43" spans="2:20" ht="15.75" thickBot="1">
      <c r="B43" s="154">
        <v>2009</v>
      </c>
      <c r="C43" s="161">
        <v>0.996</v>
      </c>
      <c r="D43" s="134">
        <f>PRODUCT(C44:$C$50)</f>
        <v>1.1194441222138993</v>
      </c>
      <c r="K43" s="200"/>
      <c r="L43" s="200" t="s">
        <v>215</v>
      </c>
      <c r="M43" s="200" t="s">
        <v>205</v>
      </c>
      <c r="N43" s="200" t="s">
        <v>216</v>
      </c>
      <c r="O43" s="200" t="s">
        <v>217</v>
      </c>
      <c r="P43" s="200" t="s">
        <v>218</v>
      </c>
      <c r="Q43" s="200" t="s">
        <v>219</v>
      </c>
      <c r="R43" s="204"/>
      <c r="S43" s="204"/>
      <c r="T43" s="3"/>
    </row>
    <row r="44" spans="2:20" ht="15.75" thickBot="1">
      <c r="B44" s="156">
        <v>2010</v>
      </c>
      <c r="C44" s="162">
        <v>1.016</v>
      </c>
      <c r="D44" s="134">
        <f>PRODUCT(C45:$C$50)</f>
        <v>1.1018150809191922</v>
      </c>
      <c r="K44" s="198" t="s">
        <v>39</v>
      </c>
      <c r="L44" s="205">
        <v>-543911081.89701986</v>
      </c>
      <c r="M44" s="198">
        <v>280850594.14678603</v>
      </c>
      <c r="N44" s="207">
        <v>-1.9366563334124398</v>
      </c>
      <c r="O44" s="207">
        <v>7.3236681662713063E-2</v>
      </c>
      <c r="P44" s="205">
        <v>-1146275697.5168526</v>
      </c>
      <c r="Q44" s="205">
        <v>58453533.722812891</v>
      </c>
      <c r="R44" s="198"/>
      <c r="S44" s="198"/>
      <c r="T44" s="3"/>
    </row>
    <row r="45" spans="2:20" ht="15.75" thickBot="1">
      <c r="B45" s="157">
        <v>2011</v>
      </c>
      <c r="C45" s="163">
        <v>1.032</v>
      </c>
      <c r="D45" s="134">
        <f>PRODUCT(C46:$C$50)</f>
        <v>1.0676502722085195</v>
      </c>
      <c r="K45" s="199" t="s">
        <v>222</v>
      </c>
      <c r="L45" s="206">
        <v>1041294.3448211994</v>
      </c>
      <c r="M45" s="199">
        <v>162894.35097361726</v>
      </c>
      <c r="N45" s="208">
        <v>6.3924521544019033</v>
      </c>
      <c r="O45" s="208">
        <v>1.6753904636095939E-5</v>
      </c>
      <c r="P45" s="206">
        <v>691920.7093159745</v>
      </c>
      <c r="Q45" s="206">
        <v>1390667.9803264244</v>
      </c>
      <c r="R45" s="198"/>
      <c r="S45" s="198"/>
      <c r="T45" s="3"/>
    </row>
    <row r="46" spans="2:20" ht="15.75" thickBot="1">
      <c r="B46" s="156">
        <v>2012</v>
      </c>
      <c r="C46" s="170">
        <v>1.0209999999999999</v>
      </c>
      <c r="D46" s="134">
        <f>PRODUCT(C47:$C$50)</f>
        <v>1.0456907661199997</v>
      </c>
      <c r="K46"/>
      <c r="L46"/>
      <c r="M46"/>
      <c r="N46"/>
      <c r="O46"/>
      <c r="P46"/>
      <c r="Q46"/>
      <c r="R46" s="3"/>
      <c r="S46" s="3"/>
      <c r="T46" s="3"/>
    </row>
    <row r="47" spans="2:20" ht="15.75" thickBot="1">
      <c r="B47" s="157">
        <v>2013</v>
      </c>
      <c r="C47" s="163">
        <v>1.0149999999999999</v>
      </c>
      <c r="D47" s="134">
        <f>PRODUCT(C48:$C$50)</f>
        <v>1.0302372079999997</v>
      </c>
      <c r="K47"/>
      <c r="L47"/>
      <c r="M47"/>
      <c r="N47"/>
      <c r="O47"/>
      <c r="P47"/>
      <c r="Q47"/>
      <c r="R47" s="3"/>
      <c r="S47" s="3"/>
      <c r="T47" s="3"/>
    </row>
    <row r="48" spans="2:20" ht="15.75" thickBot="1">
      <c r="B48" s="156">
        <v>2014</v>
      </c>
      <c r="C48" s="168">
        <v>1.016</v>
      </c>
      <c r="D48" s="134">
        <f>PRODUCT(C49:$C$50)</f>
        <v>1.0140129999999998</v>
      </c>
      <c r="K48"/>
      <c r="L48"/>
      <c r="M48"/>
      <c r="N48"/>
      <c r="O48"/>
      <c r="P48"/>
      <c r="Q48"/>
      <c r="R48"/>
      <c r="S48"/>
    </row>
    <row r="49" spans="2:22" ht="15.75" thickBot="1">
      <c r="B49" s="158">
        <v>2015</v>
      </c>
      <c r="C49" s="164">
        <v>1.0009999999999999</v>
      </c>
      <c r="D49" s="134">
        <f>PRODUCT(C50:$C$50)</f>
        <v>1.0129999999999999</v>
      </c>
    </row>
    <row r="50" spans="2:22" ht="15.75" thickBot="1">
      <c r="B50" s="166">
        <v>2016</v>
      </c>
      <c r="C50" s="168">
        <v>1.0129999999999999</v>
      </c>
      <c r="D50" s="197">
        <v>1</v>
      </c>
    </row>
    <row r="62" spans="2:22">
      <c r="K62" s="3"/>
      <c r="L62" s="1" t="s">
        <v>226</v>
      </c>
      <c r="M62" s="1" t="s">
        <v>227</v>
      </c>
      <c r="N62" s="1" t="s">
        <v>228</v>
      </c>
    </row>
    <row r="63" spans="2:22">
      <c r="L63" s="16">
        <v>2001</v>
      </c>
      <c r="M63" s="4">
        <v>0</v>
      </c>
      <c r="N63" s="4">
        <v>49708862.888504878</v>
      </c>
    </row>
    <row r="64" spans="2:22">
      <c r="L64" s="16">
        <v>2002</v>
      </c>
      <c r="M64" s="4">
        <v>650</v>
      </c>
      <c r="N64" s="4">
        <v>109357488.03185084</v>
      </c>
      <c r="P64" t="s">
        <v>200</v>
      </c>
      <c r="Q64"/>
      <c r="R64"/>
      <c r="S64"/>
      <c r="T64"/>
      <c r="U64"/>
      <c r="V64"/>
    </row>
    <row r="65" spans="11:22" ht="15.75" thickBot="1">
      <c r="L65" s="16">
        <v>2003</v>
      </c>
      <c r="M65" s="4">
        <v>1023</v>
      </c>
      <c r="N65" s="4">
        <v>182106056.44920319</v>
      </c>
      <c r="P65"/>
      <c r="Q65"/>
      <c r="R65"/>
      <c r="S65"/>
      <c r="T65"/>
      <c r="U65"/>
      <c r="V65"/>
    </row>
    <row r="66" spans="11:22">
      <c r="L66" s="16">
        <v>2004</v>
      </c>
      <c r="M66" s="4">
        <v>1031</v>
      </c>
      <c r="N66" s="4">
        <v>278445336.15918744</v>
      </c>
      <c r="P66" s="201" t="s">
        <v>201</v>
      </c>
      <c r="Q66" s="201"/>
      <c r="R66"/>
      <c r="S66"/>
      <c r="T66"/>
      <c r="U66"/>
      <c r="V66"/>
    </row>
    <row r="67" spans="11:22">
      <c r="L67" s="16">
        <v>2005</v>
      </c>
      <c r="M67" s="4">
        <v>1038</v>
      </c>
      <c r="N67" s="4">
        <v>349904002.88727337</v>
      </c>
      <c r="P67" s="198" t="s">
        <v>202</v>
      </c>
      <c r="Q67" s="198">
        <v>0.98306095487812462</v>
      </c>
      <c r="R67"/>
      <c r="S67"/>
      <c r="T67"/>
      <c r="U67"/>
      <c r="V67"/>
    </row>
    <row r="68" spans="11:22">
      <c r="L68" s="16">
        <v>2006</v>
      </c>
      <c r="M68" s="4">
        <v>1451</v>
      </c>
      <c r="N68" s="4">
        <v>412291096.21042103</v>
      </c>
      <c r="P68" s="198" t="s">
        <v>203</v>
      </c>
      <c r="Q68" s="198">
        <v>0.9664088410058902</v>
      </c>
      <c r="R68"/>
      <c r="S68"/>
      <c r="T68"/>
      <c r="U68"/>
      <c r="V68"/>
    </row>
    <row r="69" spans="11:22">
      <c r="L69" s="16">
        <v>2007</v>
      </c>
      <c r="M69" s="4">
        <v>1876</v>
      </c>
      <c r="N69" s="4">
        <v>533006162.46261489</v>
      </c>
      <c r="P69" s="198" t="s">
        <v>204</v>
      </c>
      <c r="Q69" s="198">
        <v>0.96124097039141176</v>
      </c>
      <c r="R69"/>
      <c r="S69"/>
      <c r="T69"/>
      <c r="U69"/>
      <c r="V69"/>
    </row>
    <row r="70" spans="11:22">
      <c r="L70" s="16">
        <v>2008</v>
      </c>
      <c r="M70" s="4">
        <v>1602</v>
      </c>
      <c r="N70" s="4">
        <v>723688964.75255442</v>
      </c>
      <c r="P70" s="198" t="s">
        <v>205</v>
      </c>
      <c r="Q70" s="198">
        <v>173449065.22214499</v>
      </c>
      <c r="R70"/>
      <c r="S70"/>
      <c r="T70"/>
      <c r="U70"/>
      <c r="V70"/>
    </row>
    <row r="71" spans="11:22" ht="15.75" thickBot="1">
      <c r="L71" s="16">
        <v>2009</v>
      </c>
      <c r="M71" s="4">
        <v>1521</v>
      </c>
      <c r="N71" s="4">
        <v>951508123.95152247</v>
      </c>
      <c r="P71" s="199" t="s">
        <v>206</v>
      </c>
      <c r="Q71" s="199">
        <v>16</v>
      </c>
      <c r="R71"/>
      <c r="S71"/>
      <c r="T71"/>
      <c r="U71"/>
      <c r="V71"/>
    </row>
    <row r="72" spans="11:22">
      <c r="L72" s="16">
        <v>2010</v>
      </c>
      <c r="M72" s="4">
        <v>1519</v>
      </c>
      <c r="N72" s="4">
        <v>1452773379.3911157</v>
      </c>
      <c r="P72"/>
      <c r="Q72"/>
      <c r="R72"/>
      <c r="S72"/>
      <c r="T72"/>
      <c r="U72"/>
      <c r="V72"/>
    </row>
    <row r="73" spans="11:22" ht="15.75" thickBot="1">
      <c r="L73" s="16">
        <v>2011</v>
      </c>
      <c r="M73" s="4">
        <v>1532</v>
      </c>
      <c r="N73" s="4">
        <v>1571569928.3580132</v>
      </c>
      <c r="P73" t="s">
        <v>207</v>
      </c>
      <c r="Q73"/>
      <c r="R73"/>
      <c r="S73"/>
      <c r="T73"/>
      <c r="U73"/>
      <c r="V73"/>
    </row>
    <row r="74" spans="11:22">
      <c r="L74" s="16">
        <v>2012</v>
      </c>
      <c r="M74" s="4">
        <v>1932</v>
      </c>
      <c r="N74" s="4">
        <v>1766096826.8303142</v>
      </c>
      <c r="P74" s="200"/>
      <c r="Q74" s="200" t="s">
        <v>210</v>
      </c>
      <c r="R74" s="200" t="s">
        <v>211</v>
      </c>
      <c r="S74" s="200" t="s">
        <v>212</v>
      </c>
      <c r="T74" s="200" t="s">
        <v>213</v>
      </c>
      <c r="U74" s="200" t="s">
        <v>214</v>
      </c>
      <c r="V74"/>
    </row>
    <row r="75" spans="11:22">
      <c r="L75" s="16">
        <v>2013</v>
      </c>
      <c r="M75" s="4">
        <v>2608</v>
      </c>
      <c r="N75" s="4">
        <v>2017012615.2091112</v>
      </c>
      <c r="P75" s="198" t="s">
        <v>208</v>
      </c>
      <c r="Q75" s="198">
        <v>2</v>
      </c>
      <c r="R75" s="198">
        <v>1.1251830606790572E+19</v>
      </c>
      <c r="S75" s="198">
        <v>5.625915303395286E+18</v>
      </c>
      <c r="T75" s="198">
        <v>187.00329654120546</v>
      </c>
      <c r="U75" s="198">
        <v>2.6330701247003866E-10</v>
      </c>
      <c r="V75"/>
    </row>
    <row r="76" spans="11:22">
      <c r="L76" s="16">
        <v>2014</v>
      </c>
      <c r="M76" s="4">
        <v>2415</v>
      </c>
      <c r="N76" s="4">
        <v>2147667254.7712779</v>
      </c>
      <c r="P76" s="198" t="s">
        <v>209</v>
      </c>
      <c r="Q76" s="198">
        <v>13</v>
      </c>
      <c r="R76" s="198">
        <v>3.9109951694366675E+17</v>
      </c>
      <c r="S76" s="198">
        <v>3.0084578226435904E+16</v>
      </c>
      <c r="T76" s="198"/>
      <c r="U76" s="198"/>
      <c r="V76"/>
    </row>
    <row r="77" spans="11:22" ht="15.75" thickBot="1">
      <c r="L77" s="214">
        <v>2015</v>
      </c>
      <c r="M77" s="4">
        <v>2722</v>
      </c>
      <c r="N77" s="4">
        <v>2415707028.6257477</v>
      </c>
      <c r="P77" s="199" t="s">
        <v>0</v>
      </c>
      <c r="Q77" s="199">
        <v>15</v>
      </c>
      <c r="R77" s="199">
        <v>1.1642930123734239E+19</v>
      </c>
      <c r="S77" s="199"/>
      <c r="T77" s="199"/>
      <c r="U77" s="199"/>
      <c r="V77"/>
    </row>
    <row r="78" spans="11:22" ht="15.75" thickBot="1">
      <c r="L78" s="214">
        <v>2016</v>
      </c>
      <c r="M78" s="4">
        <v>2240</v>
      </c>
      <c r="N78" s="4">
        <v>2535545278.3703475</v>
      </c>
      <c r="P78"/>
      <c r="Q78"/>
      <c r="R78"/>
      <c r="S78"/>
      <c r="T78"/>
      <c r="U78"/>
      <c r="V78"/>
    </row>
    <row r="79" spans="11:22">
      <c r="K79" s="3"/>
      <c r="P79" s="200"/>
      <c r="Q79" s="200" t="s">
        <v>215</v>
      </c>
      <c r="R79" s="200" t="s">
        <v>205</v>
      </c>
      <c r="S79" s="200" t="s">
        <v>216</v>
      </c>
      <c r="T79" s="200" t="s">
        <v>217</v>
      </c>
      <c r="U79" s="200" t="s">
        <v>218</v>
      </c>
      <c r="V79" s="200" t="s">
        <v>219</v>
      </c>
    </row>
    <row r="80" spans="11:22">
      <c r="P80" s="198" t="s">
        <v>39</v>
      </c>
      <c r="Q80" s="205">
        <v>-435093765083.00775</v>
      </c>
      <c r="R80" s="198">
        <v>46925460881.269302</v>
      </c>
      <c r="S80" s="198">
        <v>-9.2720190044351618</v>
      </c>
      <c r="T80" s="198">
        <v>4.2930420153911006E-7</v>
      </c>
      <c r="U80" s="198">
        <v>-536470059960.97284</v>
      </c>
      <c r="V80" s="198">
        <v>-333717470205.04266</v>
      </c>
    </row>
    <row r="81" spans="16:22">
      <c r="P81" s="198" t="s">
        <v>222</v>
      </c>
      <c r="Q81" s="205">
        <v>217372051.664267</v>
      </c>
      <c r="R81" s="198">
        <v>23473158.981061175</v>
      </c>
      <c r="S81" s="198">
        <v>9.260451558294692</v>
      </c>
      <c r="T81" s="198">
        <v>4.3545882838164488E-7</v>
      </c>
      <c r="U81" s="198">
        <v>166661374.73341435</v>
      </c>
      <c r="V81" s="198">
        <v>268082728.59511966</v>
      </c>
    </row>
    <row r="82" spans="16:22" ht="15.75" thickBot="1">
      <c r="P82" s="199" t="s">
        <v>229</v>
      </c>
      <c r="Q82" s="206">
        <v>-257218.70228187155</v>
      </c>
      <c r="R82" s="199">
        <v>153047.91316545417</v>
      </c>
      <c r="S82" s="199">
        <v>-1.6806416824762738</v>
      </c>
      <c r="T82" s="199">
        <v>0.11668713514791101</v>
      </c>
      <c r="U82" s="199">
        <v>-587858.61682155798</v>
      </c>
      <c r="V82" s="199">
        <v>73421.212257814856</v>
      </c>
    </row>
    <row r="83" spans="16:22">
      <c r="P83"/>
      <c r="Q83"/>
      <c r="R83"/>
      <c r="S83"/>
      <c r="T83"/>
      <c r="U83"/>
      <c r="V83"/>
    </row>
    <row r="84" spans="16:22">
      <c r="P84"/>
      <c r="Q84" s="44">
        <f>Q82/1000</f>
        <v>-257.21870228187157</v>
      </c>
      <c r="R84"/>
      <c r="S84"/>
      <c r="T84"/>
      <c r="U84"/>
      <c r="V84"/>
    </row>
    <row r="85" spans="16:22">
      <c r="P85"/>
      <c r="Q85"/>
      <c r="R85"/>
      <c r="S85"/>
      <c r="T85"/>
      <c r="U85"/>
      <c r="V85"/>
    </row>
  </sheetData>
  <sortState ref="B34:D56">
    <sortCondition ref="B34:B56"/>
  </sortState>
  <pageMargins left="0.7" right="0.7" top="0.75" bottom="0.75" header="0.3" footer="0.3"/>
  <pageSetup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W108"/>
  <sheetViews>
    <sheetView topLeftCell="A37" workbookViewId="0">
      <selection activeCell="G72" sqref="G72"/>
    </sheetView>
  </sheetViews>
  <sheetFormatPr defaultColWidth="8.85546875" defaultRowHeight="15"/>
  <cols>
    <col min="1" max="2" width="8.85546875" style="4"/>
    <col min="3" max="3" width="13.42578125" style="4" customWidth="1"/>
    <col min="4" max="4" width="8.85546875" style="4"/>
    <col min="5" max="5" width="13.140625" customWidth="1"/>
    <col min="6" max="6" width="15.42578125" style="134" customWidth="1"/>
    <col min="7" max="7" width="17.7109375" style="134" customWidth="1"/>
    <col min="8" max="8" width="14.28515625" style="4" customWidth="1"/>
    <col min="9" max="12" width="8.85546875" style="4"/>
    <col min="13" max="13" width="12.85546875" style="4" customWidth="1"/>
    <col min="14" max="14" width="14.5703125" style="4" customWidth="1"/>
    <col min="15" max="15" width="15.42578125" style="4" customWidth="1"/>
    <col min="16" max="21" width="8.85546875" style="4"/>
    <col min="22" max="22" width="15.42578125" style="4" customWidth="1"/>
    <col min="23" max="16384" width="8.85546875" style="4"/>
  </cols>
  <sheetData>
    <row r="1" spans="2:22" ht="15.75">
      <c r="B1" s="42" t="s">
        <v>53</v>
      </c>
    </row>
    <row r="2" spans="2:22">
      <c r="L2" s="44"/>
    </row>
    <row r="4" spans="2:22" ht="15.75" thickBot="1">
      <c r="J4" s="45"/>
    </row>
    <row r="5" spans="2:22" s="18" customFormat="1" ht="45">
      <c r="B5" s="13"/>
      <c r="C5" s="90" t="s">
        <v>40</v>
      </c>
      <c r="D5" s="90" t="s">
        <v>41</v>
      </c>
      <c r="E5" s="90" t="s">
        <v>193</v>
      </c>
      <c r="F5" s="90" t="s">
        <v>140</v>
      </c>
      <c r="G5" s="90" t="s">
        <v>194</v>
      </c>
      <c r="H5" s="91" t="s">
        <v>138</v>
      </c>
      <c r="V5" s="46" t="s">
        <v>193</v>
      </c>
    </row>
    <row r="6" spans="2:22">
      <c r="B6" s="29"/>
      <c r="C6" s="16" t="s">
        <v>7</v>
      </c>
      <c r="D6" s="16" t="s">
        <v>7</v>
      </c>
      <c r="E6" s="3"/>
      <c r="F6" s="16"/>
      <c r="G6" s="125"/>
      <c r="H6" s="107"/>
      <c r="M6" s="4" t="s">
        <v>37</v>
      </c>
      <c r="N6" s="5">
        <f>SLOPE(H7:H22,$D$7:$D$22)</f>
        <v>976206.71854136651</v>
      </c>
      <c r="O6" s="1" t="s">
        <v>38</v>
      </c>
      <c r="P6" s="43" t="str">
        <f>ROUND(N6/1000,0)&amp;" $/kW"</f>
        <v>976 $/kW</v>
      </c>
      <c r="V6" s="16" t="s">
        <v>9</v>
      </c>
    </row>
    <row r="7" spans="2:22">
      <c r="B7" s="15">
        <v>2001</v>
      </c>
      <c r="C7" s="47">
        <f>'Raw Form1 Data'!BK63</f>
        <v>7899</v>
      </c>
      <c r="D7" s="48">
        <v>0</v>
      </c>
      <c r="E7" s="185">
        <v>191171029</v>
      </c>
      <c r="F7" s="86">
        <v>0.67510000000000003</v>
      </c>
      <c r="G7" s="25">
        <f>E7*F7*D35</f>
        <v>174897029.77829167</v>
      </c>
      <c r="H7" s="186">
        <f>G7</f>
        <v>174897029.77829167</v>
      </c>
      <c r="M7" s="4" t="s">
        <v>39</v>
      </c>
      <c r="N7" s="5">
        <f>INTERCEPT(H7:H22,$D$7:$D$22)</f>
        <v>-100161221.2105484</v>
      </c>
      <c r="V7" s="24">
        <f>'Raw Form1 Data'!CM38</f>
        <v>173726410</v>
      </c>
    </row>
    <row r="8" spans="2:22">
      <c r="B8" s="15">
        <v>2002</v>
      </c>
      <c r="C8" s="47">
        <f>'Raw Form1 Data'!BG63</f>
        <v>8549</v>
      </c>
      <c r="D8" s="48">
        <f>C8-C$7</f>
        <v>650</v>
      </c>
      <c r="E8" s="185">
        <v>173529879</v>
      </c>
      <c r="F8" s="86">
        <v>0.64259999999999995</v>
      </c>
      <c r="G8" s="25">
        <f t="shared" ref="G8:G20" si="0">E8*F8*D36</f>
        <v>148735119.07723695</v>
      </c>
      <c r="H8" s="186">
        <f t="shared" ref="H8:H22" si="1">H7+G8</f>
        <v>323632148.85552859</v>
      </c>
      <c r="V8" s="24">
        <f>'Raw Form1 Data'!CI38</f>
        <v>201020772</v>
      </c>
    </row>
    <row r="9" spans="2:22">
      <c r="B9" s="15">
        <v>2003</v>
      </c>
      <c r="C9" s="47">
        <f>'Raw Form1 Data'!BC63</f>
        <v>8922</v>
      </c>
      <c r="D9" s="48">
        <f t="shared" ref="D9:D22" si="2">C9-C$7</f>
        <v>1023</v>
      </c>
      <c r="E9" s="185">
        <v>211941820</v>
      </c>
      <c r="F9" s="86">
        <v>0.64249999999999996</v>
      </c>
      <c r="G9" s="25">
        <f t="shared" si="0"/>
        <v>177546738.18132633</v>
      </c>
      <c r="H9" s="186">
        <f t="shared" si="1"/>
        <v>501178887.03685492</v>
      </c>
      <c r="V9" s="24">
        <f>'Raw Form1 Data'!CE38</f>
        <v>199835503</v>
      </c>
    </row>
    <row r="10" spans="2:22">
      <c r="B10" s="15">
        <v>2004</v>
      </c>
      <c r="C10" s="24">
        <f>'Raw Form1 Data'!AY63</f>
        <v>8930</v>
      </c>
      <c r="D10" s="48">
        <f t="shared" si="2"/>
        <v>1031</v>
      </c>
      <c r="E10" s="185">
        <v>219593321</v>
      </c>
      <c r="F10" s="86">
        <v>0.6593</v>
      </c>
      <c r="G10" s="25">
        <f t="shared" si="0"/>
        <v>183803876.04673192</v>
      </c>
      <c r="H10" s="186">
        <f t="shared" si="1"/>
        <v>684982763.08358681</v>
      </c>
      <c r="V10" s="24">
        <f>'Raw Form1 Data'!CA38</f>
        <v>214296765</v>
      </c>
    </row>
    <row r="11" spans="2:22">
      <c r="B11" s="15">
        <v>2005</v>
      </c>
      <c r="C11" s="24">
        <f>'Raw Form1 Data'!AU63</f>
        <v>8937</v>
      </c>
      <c r="D11" s="48">
        <f t="shared" si="2"/>
        <v>1038</v>
      </c>
      <c r="E11" s="185">
        <v>228200795</v>
      </c>
      <c r="F11" s="86">
        <v>0.60029999999999994</v>
      </c>
      <c r="G11" s="25">
        <f t="shared" si="0"/>
        <v>168196680.61100778</v>
      </c>
      <c r="H11" s="186">
        <f t="shared" si="1"/>
        <v>853179443.69459462</v>
      </c>
      <c r="V11" s="24">
        <f>'Raw Form1 Data'!BW38</f>
        <v>75667400</v>
      </c>
    </row>
    <row r="12" spans="2:22">
      <c r="B12" s="15">
        <v>2006</v>
      </c>
      <c r="C12" s="24">
        <f>'Raw Form1 Data'!AQ63</f>
        <v>9350</v>
      </c>
      <c r="D12" s="48">
        <f t="shared" si="2"/>
        <v>1451</v>
      </c>
      <c r="E12" s="24">
        <v>206287912</v>
      </c>
      <c r="F12" s="86">
        <v>0.61860000000000004</v>
      </c>
      <c r="G12" s="25">
        <f t="shared" si="0"/>
        <v>151822424.5525012</v>
      </c>
      <c r="H12" s="186">
        <f t="shared" si="1"/>
        <v>1005001868.2470958</v>
      </c>
      <c r="K12" s="2" t="s">
        <v>177</v>
      </c>
      <c r="V12" s="24">
        <f>'Raw Form1 Data'!BS38</f>
        <v>119056290</v>
      </c>
    </row>
    <row r="13" spans="2:22">
      <c r="B13" s="15">
        <v>2007</v>
      </c>
      <c r="C13" s="24">
        <f>'Raw Form1 Data'!AM63</f>
        <v>9775</v>
      </c>
      <c r="D13" s="48">
        <f t="shared" si="2"/>
        <v>1876</v>
      </c>
      <c r="E13" s="185">
        <v>282887782</v>
      </c>
      <c r="F13" s="86">
        <v>0.61860000000000004</v>
      </c>
      <c r="G13" s="25">
        <f t="shared" si="0"/>
        <v>202527134.72912657</v>
      </c>
      <c r="H13" s="186">
        <f t="shared" si="1"/>
        <v>1207529002.9762225</v>
      </c>
      <c r="K13" s="4" t="s">
        <v>181</v>
      </c>
      <c r="V13" s="24">
        <f>'Raw Form1 Data'!BO38</f>
        <v>139394397</v>
      </c>
    </row>
    <row r="14" spans="2:22">
      <c r="B14" s="15">
        <v>2008</v>
      </c>
      <c r="C14" s="24">
        <f>'Raw Form1 Data'!AI63</f>
        <v>9501</v>
      </c>
      <c r="D14" s="48">
        <f t="shared" si="2"/>
        <v>1602</v>
      </c>
      <c r="E14" s="185">
        <v>281815250</v>
      </c>
      <c r="F14" s="86">
        <v>0.63349999999999995</v>
      </c>
      <c r="G14" s="25">
        <f t="shared" si="0"/>
        <v>199054898.07923371</v>
      </c>
      <c r="H14" s="186">
        <f t="shared" si="1"/>
        <v>1406583901.0554562</v>
      </c>
      <c r="K14" s="4" t="s">
        <v>182</v>
      </c>
      <c r="V14" s="24">
        <f>'Raw Form1 Data'!BK38</f>
        <v>162652450</v>
      </c>
    </row>
    <row r="15" spans="2:22">
      <c r="B15" s="15">
        <v>2009</v>
      </c>
      <c r="C15" s="24">
        <f>'Raw Form1 Data'!AE63</f>
        <v>9420</v>
      </c>
      <c r="D15" s="48">
        <f t="shared" si="2"/>
        <v>1521</v>
      </c>
      <c r="E15" s="185">
        <v>256817915</v>
      </c>
      <c r="F15" s="86">
        <v>0.67149999999999999</v>
      </c>
      <c r="G15" s="25">
        <f t="shared" si="0"/>
        <v>193051754.59354475</v>
      </c>
      <c r="H15" s="186">
        <f t="shared" si="1"/>
        <v>1599635655.6490009</v>
      </c>
      <c r="K15" s="4" t="s">
        <v>184</v>
      </c>
      <c r="V15" s="24">
        <f>'Raw Form1 Data'!BG38</f>
        <v>143232212</v>
      </c>
    </row>
    <row r="16" spans="2:22">
      <c r="B16" s="15">
        <v>2010</v>
      </c>
      <c r="C16" s="24">
        <f>'Raw Form1 Data'!AA63</f>
        <v>9418</v>
      </c>
      <c r="D16" s="48">
        <f t="shared" si="2"/>
        <v>1519</v>
      </c>
      <c r="E16" s="185">
        <v>222421208</v>
      </c>
      <c r="F16" s="184">
        <v>0.62690000000000001</v>
      </c>
      <c r="G16" s="25">
        <f t="shared" si="0"/>
        <v>153632528.18511754</v>
      </c>
      <c r="H16" s="186">
        <f t="shared" si="1"/>
        <v>1753268183.8341184</v>
      </c>
      <c r="K16" s="4" t="s">
        <v>185</v>
      </c>
      <c r="V16" s="24">
        <f>'Raw Form1 Data'!BC38</f>
        <v>182221243</v>
      </c>
    </row>
    <row r="17" spans="2:22">
      <c r="B17" s="15">
        <v>2011</v>
      </c>
      <c r="C17" s="24">
        <f>'Raw Form1 Data'!W63</f>
        <v>9431</v>
      </c>
      <c r="D17" s="48">
        <f t="shared" si="2"/>
        <v>1532</v>
      </c>
      <c r="E17" s="185">
        <v>243144282</v>
      </c>
      <c r="F17" s="184">
        <v>0.59819999999999995</v>
      </c>
      <c r="G17" s="25">
        <f t="shared" si="0"/>
        <v>155288567.81199315</v>
      </c>
      <c r="H17" s="186">
        <f t="shared" si="1"/>
        <v>1908556751.6461115</v>
      </c>
      <c r="K17" s="4" t="s">
        <v>186</v>
      </c>
      <c r="V17" s="24">
        <f>'Raw Form1 Data'!AY38</f>
        <v>190959715</v>
      </c>
    </row>
    <row r="18" spans="2:22">
      <c r="B18" s="15">
        <v>2012</v>
      </c>
      <c r="C18" s="24">
        <f>'Raw Form1 Data'!S63</f>
        <v>9831</v>
      </c>
      <c r="D18" s="48">
        <f t="shared" si="2"/>
        <v>1932</v>
      </c>
      <c r="E18" s="185">
        <v>209321741</v>
      </c>
      <c r="F18" s="184">
        <v>0.65280000000000005</v>
      </c>
      <c r="G18" s="25">
        <f t="shared" si="0"/>
        <v>142888657.88550362</v>
      </c>
      <c r="H18" s="186">
        <f t="shared" si="1"/>
        <v>2051445409.531615</v>
      </c>
      <c r="K18" s="4" t="s">
        <v>187</v>
      </c>
      <c r="V18" s="24">
        <f>'Raw Form1 Data'!AU38</f>
        <v>189121897</v>
      </c>
    </row>
    <row r="19" spans="2:22">
      <c r="B19" s="15">
        <v>2013</v>
      </c>
      <c r="C19" s="24">
        <f>'Raw Form1 Data'!O63</f>
        <v>10507</v>
      </c>
      <c r="D19" s="48">
        <f t="shared" si="2"/>
        <v>2608</v>
      </c>
      <c r="E19" s="185">
        <v>199691567</v>
      </c>
      <c r="F19" s="184">
        <v>0.60599999999999998</v>
      </c>
      <c r="G19" s="25">
        <f t="shared" si="0"/>
        <v>124672187.56301828</v>
      </c>
      <c r="H19" s="186">
        <f t="shared" si="1"/>
        <v>2176117597.0946331</v>
      </c>
      <c r="V19" s="24">
        <f>'Raw Form1 Data'!AQ38</f>
        <v>206287912</v>
      </c>
    </row>
    <row r="20" spans="2:22">
      <c r="B20" s="15">
        <v>2014</v>
      </c>
      <c r="C20" s="24">
        <f>'Raw Form1 Data'!K63</f>
        <v>10314</v>
      </c>
      <c r="D20" s="48">
        <f t="shared" si="2"/>
        <v>2415</v>
      </c>
      <c r="E20" s="185">
        <v>197377267</v>
      </c>
      <c r="F20" s="184">
        <v>0.61909999999999998</v>
      </c>
      <c r="G20" s="25">
        <f t="shared" si="0"/>
        <v>123908602.27515377</v>
      </c>
      <c r="H20" s="186">
        <f t="shared" si="1"/>
        <v>2300026199.3697867</v>
      </c>
      <c r="K20" s="2" t="s">
        <v>178</v>
      </c>
      <c r="V20" s="24">
        <f>'Raw Form1 Data'!AM38</f>
        <v>232007949</v>
      </c>
    </row>
    <row r="21" spans="2:22">
      <c r="B21" s="124">
        <v>2015</v>
      </c>
      <c r="C21" s="24">
        <f>'Raw Form1 Data'!G63</f>
        <v>10621</v>
      </c>
      <c r="D21" s="48">
        <f t="shared" si="2"/>
        <v>2722</v>
      </c>
      <c r="E21" s="185">
        <v>223382724</v>
      </c>
      <c r="F21" s="184">
        <v>0.62080000000000002</v>
      </c>
      <c r="G21" s="25">
        <f>E21*F21*D49</f>
        <v>140478782.99496961</v>
      </c>
      <c r="H21" s="186">
        <f t="shared" si="1"/>
        <v>2440504982.3647566</v>
      </c>
      <c r="K21" s="4" t="s">
        <v>179</v>
      </c>
      <c r="V21" s="24">
        <f>'Raw Form1 Data'!AI38</f>
        <v>221352171</v>
      </c>
    </row>
    <row r="22" spans="2:22" ht="15.75" thickBot="1">
      <c r="B22" s="178">
        <v>2016</v>
      </c>
      <c r="C22" s="96">
        <f>'Raw Form1 Data'!C63</f>
        <v>10139</v>
      </c>
      <c r="D22" s="99">
        <f t="shared" si="2"/>
        <v>2240</v>
      </c>
      <c r="E22" s="187">
        <v>219707626</v>
      </c>
      <c r="F22" s="188">
        <v>0.59960000000000002</v>
      </c>
      <c r="G22" s="189">
        <f>E22*F22*D50</f>
        <v>131736692.54960001</v>
      </c>
      <c r="H22" s="104">
        <f t="shared" si="1"/>
        <v>2572241674.9143567</v>
      </c>
      <c r="K22" s="4" t="s">
        <v>180</v>
      </c>
      <c r="V22" s="24">
        <f>'Raw Form1 Data'!AE38</f>
        <v>222585344</v>
      </c>
    </row>
    <row r="23" spans="2:22">
      <c r="K23" s="4" t="s">
        <v>183</v>
      </c>
      <c r="V23" s="24">
        <f>'Raw Form1 Data'!AA38</f>
        <v>158724178</v>
      </c>
    </row>
    <row r="24" spans="2:22">
      <c r="K24" s="4" t="s">
        <v>188</v>
      </c>
      <c r="V24" s="24">
        <f>'Raw Form1 Data'!W38</f>
        <v>191601400</v>
      </c>
    </row>
    <row r="25" spans="2:22">
      <c r="B25" s="4" t="s">
        <v>135</v>
      </c>
      <c r="K25" s="4" t="s">
        <v>189</v>
      </c>
      <c r="V25" s="24">
        <f>'Raw Form1 Data'!S38</f>
        <v>174084674</v>
      </c>
    </row>
    <row r="26" spans="2:22">
      <c r="B26" s="134"/>
      <c r="C26" s="134"/>
      <c r="D26" s="134"/>
      <c r="K26" s="4" t="s">
        <v>190</v>
      </c>
      <c r="V26" s="24">
        <f>'Raw Form1 Data'!O38</f>
        <v>170427283</v>
      </c>
    </row>
    <row r="27" spans="2:22" ht="15.75" thickBot="1">
      <c r="C27" s="4" t="s">
        <v>134</v>
      </c>
      <c r="D27" s="4" t="s">
        <v>136</v>
      </c>
      <c r="K27" s="4" t="s">
        <v>191</v>
      </c>
      <c r="V27" s="24">
        <f>'Raw Form1 Data'!K38</f>
        <v>166979355</v>
      </c>
    </row>
    <row r="28" spans="2:22" ht="15.75" thickBot="1">
      <c r="B28" s="165">
        <v>1994</v>
      </c>
      <c r="C28" s="167">
        <v>1.026</v>
      </c>
      <c r="D28" s="134">
        <f>PRODUCT(C29:$C$50)</f>
        <v>1.6201546757521383</v>
      </c>
      <c r="K28" s="4" t="s">
        <v>192</v>
      </c>
      <c r="V28" s="24">
        <f>'Raw Form1 Data'!G38</f>
        <v>210883392</v>
      </c>
    </row>
    <row r="29" spans="2:22" ht="15.75" thickBot="1">
      <c r="B29" s="154">
        <v>1995</v>
      </c>
      <c r="C29" s="159">
        <v>1.028</v>
      </c>
      <c r="D29" s="134">
        <f>PRODUCT(C30:$C$50)</f>
        <v>1.5760259491752322</v>
      </c>
      <c r="V29" s="49">
        <f>'Raw Form1 Data'!C38</f>
        <v>181533962</v>
      </c>
    </row>
    <row r="30" spans="2:22" ht="15.75" thickBot="1">
      <c r="B30" s="155">
        <v>1996</v>
      </c>
      <c r="C30" s="169">
        <v>1.03</v>
      </c>
      <c r="D30" s="134">
        <f>PRODUCT(C31:$C$50)</f>
        <v>1.5301222807526522</v>
      </c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</row>
    <row r="31" spans="2:22" ht="15.75" thickBot="1">
      <c r="B31" s="154">
        <v>1997</v>
      </c>
      <c r="C31" s="159">
        <v>1.0229999999999999</v>
      </c>
      <c r="D31" s="134">
        <f>PRODUCT(C32:$C$50)</f>
        <v>1.4957207045480474</v>
      </c>
    </row>
    <row r="32" spans="2:22" ht="15.75" thickBot="1">
      <c r="B32" s="155">
        <v>1998</v>
      </c>
      <c r="C32" s="169">
        <v>1.016</v>
      </c>
      <c r="D32" s="134">
        <f>PRODUCT(C33:$C$50)</f>
        <v>1.4721660477835115</v>
      </c>
      <c r="K32" t="s">
        <v>200</v>
      </c>
      <c r="L32"/>
      <c r="M32"/>
      <c r="N32"/>
      <c r="O32"/>
      <c r="P32"/>
      <c r="Q32"/>
      <c r="R32"/>
      <c r="S32"/>
    </row>
    <row r="33" spans="2:19" ht="15.75" thickBot="1">
      <c r="B33" s="154">
        <v>1999</v>
      </c>
      <c r="C33" s="159">
        <v>1.022</v>
      </c>
      <c r="D33" s="134">
        <f>PRODUCT(C34:$C$50)</f>
        <v>1.4404755849153732</v>
      </c>
      <c r="K33"/>
      <c r="L33"/>
      <c r="M33"/>
      <c r="N33"/>
      <c r="O33"/>
      <c r="P33"/>
      <c r="Q33"/>
      <c r="R33"/>
      <c r="S33"/>
    </row>
    <row r="34" spans="2:19" ht="15.75" thickBot="1">
      <c r="B34" s="155">
        <v>2000</v>
      </c>
      <c r="C34" s="160">
        <v>1.034</v>
      </c>
      <c r="D34" s="134">
        <f>PRODUCT(C35:$C$50)</f>
        <v>1.3931098500148675</v>
      </c>
      <c r="K34" s="201" t="s">
        <v>201</v>
      </c>
      <c r="L34" s="201"/>
      <c r="M34"/>
      <c r="N34"/>
      <c r="O34"/>
      <c r="P34"/>
      <c r="Q34"/>
      <c r="R34"/>
      <c r="S34"/>
    </row>
    <row r="35" spans="2:19" ht="15.75" thickBot="1">
      <c r="B35" s="154">
        <v>2001</v>
      </c>
      <c r="C35" s="159">
        <v>1.028</v>
      </c>
      <c r="D35" s="134">
        <f>PRODUCT(C36:$C$50)</f>
        <v>1.3551652237498713</v>
      </c>
      <c r="K35" s="198" t="s">
        <v>202</v>
      </c>
      <c r="L35" s="198">
        <v>0.91177311185855248</v>
      </c>
      <c r="M35"/>
      <c r="N35"/>
      <c r="O35"/>
      <c r="P35"/>
      <c r="Q35"/>
      <c r="R35"/>
      <c r="S35"/>
    </row>
    <row r="36" spans="2:19" ht="15.75" thickBot="1">
      <c r="B36" s="155">
        <v>2002</v>
      </c>
      <c r="C36" s="160">
        <v>1.016</v>
      </c>
      <c r="D36" s="134">
        <f>PRODUCT(C37:$C$50)</f>
        <v>1.3338240391238885</v>
      </c>
      <c r="K36" s="198" t="s">
        <v>203</v>
      </c>
      <c r="L36" s="198">
        <v>0.83133020750822839</v>
      </c>
      <c r="M36"/>
      <c r="N36"/>
      <c r="O36"/>
      <c r="P36"/>
      <c r="Q36"/>
      <c r="R36"/>
      <c r="S36"/>
    </row>
    <row r="37" spans="2:19" ht="15.75" thickBot="1">
      <c r="B37" s="154">
        <v>2003</v>
      </c>
      <c r="C37" s="159">
        <v>1.0229999999999999</v>
      </c>
      <c r="D37" s="134">
        <f>PRODUCT(C38:$C$50)</f>
        <v>1.3038358153703704</v>
      </c>
      <c r="K37" s="198" t="s">
        <v>204</v>
      </c>
      <c r="L37" s="198">
        <v>0.81928236518738751</v>
      </c>
      <c r="M37"/>
      <c r="N37"/>
      <c r="O37"/>
      <c r="P37"/>
      <c r="Q37"/>
      <c r="R37"/>
      <c r="S37"/>
    </row>
    <row r="38" spans="2:19" ht="15.75" thickBot="1">
      <c r="B38" s="155">
        <v>2004</v>
      </c>
      <c r="C38" s="160">
        <v>1.0269999999999999</v>
      </c>
      <c r="D38" s="134">
        <f>PRODUCT(C39:$C$50)</f>
        <v>1.2695577559594649</v>
      </c>
      <c r="K38" s="198" t="s">
        <v>205</v>
      </c>
      <c r="L38" s="198">
        <v>332348126.89827162</v>
      </c>
      <c r="M38"/>
      <c r="N38"/>
      <c r="O38"/>
      <c r="P38"/>
      <c r="Q38"/>
      <c r="R38"/>
      <c r="S38"/>
    </row>
    <row r="39" spans="2:19" ht="15.75" thickBot="1">
      <c r="B39" s="154">
        <v>2005</v>
      </c>
      <c r="C39" s="159">
        <v>1.034</v>
      </c>
      <c r="D39" s="134">
        <f>PRODUCT(C40:$C$50)</f>
        <v>1.2278121430942601</v>
      </c>
      <c r="K39" s="199" t="s">
        <v>206</v>
      </c>
      <c r="L39" s="199">
        <v>16</v>
      </c>
      <c r="M39"/>
      <c r="N39"/>
      <c r="O39"/>
      <c r="P39"/>
      <c r="Q39"/>
      <c r="R39"/>
      <c r="S39"/>
    </row>
    <row r="40" spans="2:19" ht="15.75" thickBot="1">
      <c r="B40" s="155">
        <v>2006</v>
      </c>
      <c r="C40" s="160">
        <v>1.032</v>
      </c>
      <c r="D40" s="134">
        <f>PRODUCT(C41:$C$50)</f>
        <v>1.1897404487347478</v>
      </c>
      <c r="K40"/>
      <c r="L40"/>
      <c r="M40"/>
      <c r="N40"/>
      <c r="O40"/>
      <c r="P40"/>
      <c r="Q40"/>
      <c r="R40"/>
      <c r="S40"/>
    </row>
    <row r="41" spans="2:19" ht="15.75" thickBot="1">
      <c r="B41" s="154">
        <v>2007</v>
      </c>
      <c r="C41" s="159">
        <v>1.028</v>
      </c>
      <c r="D41" s="134">
        <f>PRODUCT(C42:$C$50)</f>
        <v>1.1573350668625952</v>
      </c>
      <c r="K41" t="s">
        <v>207</v>
      </c>
      <c r="L41"/>
      <c r="M41"/>
      <c r="N41"/>
      <c r="O41"/>
      <c r="P41"/>
      <c r="Q41"/>
      <c r="R41"/>
      <c r="S41"/>
    </row>
    <row r="42" spans="2:19" ht="15.75" thickBot="1">
      <c r="B42" s="155">
        <v>2008</v>
      </c>
      <c r="C42" s="160">
        <v>1.038</v>
      </c>
      <c r="D42" s="134">
        <f>PRODUCT(C43:$C$50)</f>
        <v>1.1149663457250434</v>
      </c>
      <c r="K42" s="200"/>
      <c r="L42" s="200" t="s">
        <v>210</v>
      </c>
      <c r="M42" s="200" t="s">
        <v>211</v>
      </c>
      <c r="N42" s="200" t="s">
        <v>212</v>
      </c>
      <c r="O42" s="200" t="s">
        <v>213</v>
      </c>
      <c r="P42" s="200" t="s">
        <v>214</v>
      </c>
      <c r="Q42"/>
      <c r="R42"/>
      <c r="S42"/>
    </row>
    <row r="43" spans="2:19" ht="15.75" thickBot="1">
      <c r="B43" s="154">
        <v>2009</v>
      </c>
      <c r="C43" s="161">
        <v>0.996</v>
      </c>
      <c r="D43" s="134">
        <f>PRODUCT(C44:$C$50)</f>
        <v>1.1194441222138993</v>
      </c>
      <c r="K43" s="198" t="s">
        <v>208</v>
      </c>
      <c r="L43" s="198">
        <v>1</v>
      </c>
      <c r="M43" s="198">
        <v>7.6216808188437535E+18</v>
      </c>
      <c r="N43" s="198">
        <v>7.6216808188437535E+18</v>
      </c>
      <c r="O43" s="198">
        <v>69.002414321953793</v>
      </c>
      <c r="P43" s="198">
        <v>8.8133078667045782E-7</v>
      </c>
      <c r="Q43"/>
      <c r="R43"/>
      <c r="S43"/>
    </row>
    <row r="44" spans="2:19" ht="15.75" thickBot="1">
      <c r="B44" s="156">
        <v>2010</v>
      </c>
      <c r="C44" s="162">
        <v>1.016</v>
      </c>
      <c r="D44" s="134">
        <f>PRODUCT(C45:$C$50)</f>
        <v>1.1018150809191922</v>
      </c>
      <c r="K44" s="198" t="s">
        <v>209</v>
      </c>
      <c r="L44" s="198">
        <v>14</v>
      </c>
      <c r="M44" s="198">
        <v>1.5463738843390554E+18</v>
      </c>
      <c r="N44" s="198">
        <v>1.1045527745278966E+17</v>
      </c>
      <c r="O44" s="198"/>
      <c r="P44" s="198"/>
      <c r="Q44"/>
      <c r="R44"/>
      <c r="S44"/>
    </row>
    <row r="45" spans="2:19" ht="15.75" thickBot="1">
      <c r="B45" s="157">
        <v>2011</v>
      </c>
      <c r="C45" s="163">
        <v>1.032</v>
      </c>
      <c r="D45" s="134">
        <f>PRODUCT(C46:$C$50)</f>
        <v>1.0676502722085195</v>
      </c>
      <c r="K45" s="199" t="s">
        <v>0</v>
      </c>
      <c r="L45" s="199">
        <v>15</v>
      </c>
      <c r="M45" s="199">
        <v>9.1680547031828091E+18</v>
      </c>
      <c r="N45" s="199"/>
      <c r="O45" s="199"/>
      <c r="P45" s="199"/>
      <c r="Q45"/>
      <c r="R45"/>
      <c r="S45"/>
    </row>
    <row r="46" spans="2:19" ht="15.75" thickBot="1">
      <c r="B46" s="156">
        <v>2012</v>
      </c>
      <c r="C46" s="170">
        <v>1.0209999999999999</v>
      </c>
      <c r="D46" s="134">
        <f>PRODUCT(C47:$C$50)</f>
        <v>1.0456907661199997</v>
      </c>
      <c r="K46"/>
      <c r="L46"/>
      <c r="M46"/>
      <c r="N46"/>
      <c r="O46"/>
      <c r="P46"/>
      <c r="Q46"/>
      <c r="R46"/>
      <c r="S46"/>
    </row>
    <row r="47" spans="2:19" ht="15.75" thickBot="1">
      <c r="B47" s="157">
        <v>2013</v>
      </c>
      <c r="C47" s="163">
        <v>1.0149999999999999</v>
      </c>
      <c r="D47" s="134">
        <f>PRODUCT(C48:$C$50)</f>
        <v>1.0302372079999997</v>
      </c>
      <c r="K47" s="200"/>
      <c r="L47" s="200" t="s">
        <v>215</v>
      </c>
      <c r="M47" s="200" t="s">
        <v>205</v>
      </c>
      <c r="N47" s="200" t="s">
        <v>216</v>
      </c>
      <c r="O47" s="200" t="s">
        <v>217</v>
      </c>
      <c r="P47" s="200" t="s">
        <v>218</v>
      </c>
      <c r="Q47" s="200" t="s">
        <v>219</v>
      </c>
      <c r="R47" s="200" t="s">
        <v>220</v>
      </c>
      <c r="S47" s="200" t="s">
        <v>221</v>
      </c>
    </row>
    <row r="48" spans="2:19" ht="15.75" thickBot="1">
      <c r="B48" s="156">
        <v>2014</v>
      </c>
      <c r="C48" s="168">
        <v>1.016</v>
      </c>
      <c r="D48" s="134">
        <f>PRODUCT(C49:$C$50)</f>
        <v>1.0140129999999998</v>
      </c>
      <c r="K48" s="198" t="s">
        <v>39</v>
      </c>
      <c r="L48" s="198">
        <v>-100161221.2105484</v>
      </c>
      <c r="M48" s="198">
        <v>202618442.35343924</v>
      </c>
      <c r="N48" s="198">
        <v>-0.49433417830658921</v>
      </c>
      <c r="O48" s="198">
        <v>0.62873638639081253</v>
      </c>
      <c r="P48" s="198">
        <v>-534734559.09684592</v>
      </c>
      <c r="Q48" s="198">
        <v>334412116.67574912</v>
      </c>
      <c r="R48" s="198">
        <v>-534734559.09684592</v>
      </c>
      <c r="S48" s="198">
        <v>334412116.67574912</v>
      </c>
    </row>
    <row r="49" spans="2:19" ht="15.75" thickBot="1">
      <c r="B49" s="158">
        <v>2015</v>
      </c>
      <c r="C49" s="164">
        <v>1.0009999999999999</v>
      </c>
      <c r="D49" s="134">
        <f>PRODUCT(C50:$C$50)</f>
        <v>1.0129999999999999</v>
      </c>
      <c r="K49" s="199" t="s">
        <v>222</v>
      </c>
      <c r="L49" s="199">
        <v>976206.71854136651</v>
      </c>
      <c r="M49" s="199">
        <v>117519.42260516834</v>
      </c>
      <c r="N49" s="199">
        <v>8.3067691867508753</v>
      </c>
      <c r="O49" s="199">
        <v>8.8133078667045782E-7</v>
      </c>
      <c r="P49" s="199">
        <v>724152.62536601478</v>
      </c>
      <c r="Q49" s="199">
        <v>1228260.8117167181</v>
      </c>
      <c r="R49" s="199">
        <v>724152.62536601478</v>
      </c>
      <c r="S49" s="199">
        <v>1228260.8117167181</v>
      </c>
    </row>
    <row r="50" spans="2:19" ht="15.75" thickBot="1">
      <c r="B50" s="166">
        <v>2016</v>
      </c>
      <c r="C50" s="168">
        <v>1.0129999999999999</v>
      </c>
      <c r="D50" s="4">
        <v>1</v>
      </c>
      <c r="K50"/>
      <c r="L50"/>
      <c r="M50"/>
      <c r="N50"/>
      <c r="O50"/>
      <c r="P50"/>
      <c r="Q50"/>
      <c r="R50"/>
      <c r="S50"/>
    </row>
    <row r="51" spans="2:19">
      <c r="K51"/>
      <c r="L51"/>
      <c r="M51"/>
      <c r="N51"/>
      <c r="O51"/>
      <c r="P51"/>
      <c r="Q51"/>
      <c r="R51"/>
      <c r="S51"/>
    </row>
    <row r="52" spans="2:19">
      <c r="K52"/>
      <c r="L52"/>
      <c r="M52"/>
      <c r="N52"/>
      <c r="O52"/>
      <c r="P52"/>
      <c r="Q52"/>
      <c r="R52"/>
      <c r="S52"/>
    </row>
    <row r="69" spans="11:23">
      <c r="K69" s="1" t="s">
        <v>226</v>
      </c>
      <c r="L69" s="1" t="s">
        <v>227</v>
      </c>
      <c r="M69" s="1" t="s">
        <v>228</v>
      </c>
    </row>
    <row r="70" spans="11:23">
      <c r="K70" s="4">
        <v>2001</v>
      </c>
      <c r="L70" s="4">
        <v>0</v>
      </c>
      <c r="M70" s="4">
        <v>174897029.77829167</v>
      </c>
      <c r="O70" t="s">
        <v>200</v>
      </c>
      <c r="P70"/>
      <c r="Q70"/>
      <c r="R70"/>
      <c r="S70"/>
      <c r="T70"/>
      <c r="U70"/>
      <c r="V70"/>
      <c r="W70"/>
    </row>
    <row r="71" spans="11:23" ht="15.75" thickBot="1">
      <c r="K71" s="4">
        <v>2002</v>
      </c>
      <c r="L71" s="4">
        <v>650</v>
      </c>
      <c r="M71" s="4">
        <v>323632148.85552859</v>
      </c>
      <c r="O71"/>
      <c r="P71"/>
      <c r="Q71"/>
      <c r="R71"/>
      <c r="S71"/>
      <c r="T71"/>
      <c r="U71"/>
      <c r="V71"/>
      <c r="W71"/>
    </row>
    <row r="72" spans="11:23">
      <c r="K72" s="4">
        <v>2003</v>
      </c>
      <c r="L72" s="4">
        <v>1023</v>
      </c>
      <c r="M72" s="4">
        <v>501178887.03685492</v>
      </c>
      <c r="O72" s="201" t="s">
        <v>201</v>
      </c>
      <c r="P72" s="201"/>
      <c r="Q72"/>
      <c r="R72"/>
      <c r="S72"/>
      <c r="T72"/>
      <c r="U72"/>
      <c r="V72"/>
      <c r="W72"/>
    </row>
    <row r="73" spans="11:23">
      <c r="K73" s="4">
        <v>2004</v>
      </c>
      <c r="L73" s="4">
        <v>1031</v>
      </c>
      <c r="M73" s="4">
        <v>684982763.08358681</v>
      </c>
      <c r="O73" s="198" t="s">
        <v>202</v>
      </c>
      <c r="P73" s="198">
        <v>0.99787189537034671</v>
      </c>
      <c r="Q73"/>
      <c r="R73"/>
      <c r="S73"/>
      <c r="T73"/>
      <c r="U73"/>
      <c r="V73"/>
      <c r="W73"/>
    </row>
    <row r="74" spans="11:23">
      <c r="K74" s="4">
        <v>2005</v>
      </c>
      <c r="L74" s="4">
        <v>1038</v>
      </c>
      <c r="M74" s="4">
        <v>853179443.69459462</v>
      </c>
      <c r="O74" s="198" t="s">
        <v>203</v>
      </c>
      <c r="P74" s="198">
        <v>0.99574831957000809</v>
      </c>
      <c r="Q74"/>
      <c r="R74"/>
      <c r="S74"/>
      <c r="T74"/>
      <c r="U74"/>
      <c r="V74"/>
      <c r="W74"/>
    </row>
    <row r="75" spans="11:23">
      <c r="K75" s="4">
        <v>2006</v>
      </c>
      <c r="L75" s="4">
        <v>1451</v>
      </c>
      <c r="M75" s="4">
        <v>1005001868.2470958</v>
      </c>
      <c r="O75" s="198" t="s">
        <v>204</v>
      </c>
      <c r="P75" s="198">
        <v>0.99509421488847083</v>
      </c>
      <c r="Q75"/>
      <c r="R75"/>
      <c r="S75"/>
      <c r="T75"/>
      <c r="U75"/>
      <c r="V75"/>
      <c r="W75"/>
    </row>
    <row r="76" spans="11:23">
      <c r="K76" s="4">
        <v>2007</v>
      </c>
      <c r="L76" s="4">
        <v>1876</v>
      </c>
      <c r="M76" s="4">
        <v>1207529002.9762225</v>
      </c>
      <c r="O76" s="198" t="s">
        <v>205</v>
      </c>
      <c r="P76" s="198">
        <v>54757956.051797524</v>
      </c>
      <c r="Q76"/>
      <c r="R76"/>
      <c r="S76"/>
      <c r="T76"/>
      <c r="U76"/>
      <c r="V76"/>
      <c r="W76"/>
    </row>
    <row r="77" spans="11:23" ht="15.75" thickBot="1">
      <c r="K77" s="4">
        <v>2008</v>
      </c>
      <c r="L77" s="4">
        <v>1602</v>
      </c>
      <c r="M77" s="4">
        <v>1406583901.0554562</v>
      </c>
      <c r="O77" s="199" t="s">
        <v>206</v>
      </c>
      <c r="P77" s="199">
        <v>16</v>
      </c>
      <c r="Q77"/>
      <c r="R77"/>
      <c r="S77"/>
      <c r="T77"/>
      <c r="U77"/>
      <c r="V77"/>
      <c r="W77"/>
    </row>
    <row r="78" spans="11:23">
      <c r="K78" s="4">
        <v>2009</v>
      </c>
      <c r="L78" s="4">
        <v>1521</v>
      </c>
      <c r="M78" s="4">
        <v>1599635655.6490009</v>
      </c>
      <c r="O78"/>
      <c r="P78"/>
      <c r="Q78"/>
      <c r="R78"/>
      <c r="S78"/>
      <c r="T78"/>
      <c r="U78"/>
      <c r="V78"/>
      <c r="W78"/>
    </row>
    <row r="79" spans="11:23" ht="15.75" thickBot="1">
      <c r="K79" s="4">
        <v>2010</v>
      </c>
      <c r="L79" s="4">
        <v>1519</v>
      </c>
      <c r="M79" s="4">
        <v>1753268183.8341184</v>
      </c>
      <c r="O79" t="s">
        <v>207</v>
      </c>
      <c r="P79"/>
      <c r="Q79"/>
      <c r="R79"/>
      <c r="S79"/>
      <c r="T79"/>
      <c r="U79"/>
      <c r="V79"/>
      <c r="W79"/>
    </row>
    <row r="80" spans="11:23">
      <c r="K80" s="4">
        <v>2011</v>
      </c>
      <c r="L80" s="4">
        <v>1532</v>
      </c>
      <c r="M80" s="4">
        <v>1908556751.6461115</v>
      </c>
      <c r="O80" s="200"/>
      <c r="P80" s="200" t="s">
        <v>210</v>
      </c>
      <c r="Q80" s="200" t="s">
        <v>211</v>
      </c>
      <c r="R80" s="200" t="s">
        <v>212</v>
      </c>
      <c r="S80" s="200" t="s">
        <v>213</v>
      </c>
      <c r="T80" s="200" t="s">
        <v>214</v>
      </c>
      <c r="U80"/>
      <c r="V80"/>
      <c r="W80"/>
    </row>
    <row r="81" spans="11:23">
      <c r="K81" s="4">
        <v>2012</v>
      </c>
      <c r="L81" s="4">
        <v>1932</v>
      </c>
      <c r="M81" s="4">
        <v>2051445409.531615</v>
      </c>
      <c r="O81" s="198" t="s">
        <v>208</v>
      </c>
      <c r="P81" s="198">
        <v>2</v>
      </c>
      <c r="Q81" s="198">
        <v>9.1290750644201912E+18</v>
      </c>
      <c r="R81" s="198">
        <v>4.5645375322100956E+18</v>
      </c>
      <c r="S81" s="198">
        <v>1522.3072815040723</v>
      </c>
      <c r="T81" s="198">
        <v>3.8516249532860768E-16</v>
      </c>
      <c r="U81"/>
      <c r="V81"/>
      <c r="W81"/>
    </row>
    <row r="82" spans="11:23">
      <c r="K82" s="4">
        <v>2013</v>
      </c>
      <c r="L82" s="4">
        <v>2608</v>
      </c>
      <c r="M82" s="4">
        <v>2176117597.0946331</v>
      </c>
      <c r="O82" s="198" t="s">
        <v>209</v>
      </c>
      <c r="P82" s="198">
        <v>13</v>
      </c>
      <c r="Q82" s="198">
        <v>3.8979638762617656E+16</v>
      </c>
      <c r="R82" s="198">
        <v>2998433750970589</v>
      </c>
      <c r="S82" s="198"/>
      <c r="T82" s="198"/>
      <c r="U82"/>
      <c r="V82"/>
      <c r="W82"/>
    </row>
    <row r="83" spans="11:23" ht="15.75" thickBot="1">
      <c r="K83" s="4">
        <v>2014</v>
      </c>
      <c r="L83" s="4">
        <v>2415</v>
      </c>
      <c r="M83" s="4">
        <v>2300026199.3697867</v>
      </c>
      <c r="O83" s="199" t="s">
        <v>0</v>
      </c>
      <c r="P83" s="199">
        <v>15</v>
      </c>
      <c r="Q83" s="199">
        <v>9.1680547031828091E+18</v>
      </c>
      <c r="R83" s="199"/>
      <c r="S83" s="199"/>
      <c r="T83" s="199"/>
      <c r="U83"/>
      <c r="V83"/>
      <c r="W83"/>
    </row>
    <row r="84" spans="11:23" ht="15.75" thickBot="1">
      <c r="K84" s="4">
        <v>2015</v>
      </c>
      <c r="L84" s="4">
        <v>2722</v>
      </c>
      <c r="M84" s="4">
        <v>2440504982.3647566</v>
      </c>
      <c r="O84"/>
      <c r="P84"/>
      <c r="Q84"/>
      <c r="R84"/>
      <c r="S84"/>
      <c r="T84"/>
      <c r="U84"/>
      <c r="V84"/>
      <c r="W84"/>
    </row>
    <row r="85" spans="11:23">
      <c r="K85" s="4">
        <v>2016</v>
      </c>
      <c r="L85" s="4">
        <v>2240</v>
      </c>
      <c r="M85" s="4">
        <v>2572241674.9143567</v>
      </c>
      <c r="O85" s="200"/>
      <c r="P85" s="200" t="s">
        <v>215</v>
      </c>
      <c r="Q85" s="200" t="s">
        <v>205</v>
      </c>
      <c r="R85" s="200" t="s">
        <v>216</v>
      </c>
      <c r="S85" s="200" t="s">
        <v>217</v>
      </c>
      <c r="T85" s="200" t="s">
        <v>218</v>
      </c>
      <c r="U85" s="200" t="s">
        <v>219</v>
      </c>
      <c r="V85" s="200" t="s">
        <v>220</v>
      </c>
      <c r="W85" s="200" t="s">
        <v>221</v>
      </c>
    </row>
    <row r="86" spans="11:23">
      <c r="O86" s="198" t="s">
        <v>39</v>
      </c>
      <c r="P86" s="198">
        <v>-332261365932.08417</v>
      </c>
      <c r="Q86" s="198">
        <v>14814391310.532261</v>
      </c>
      <c r="R86" s="198">
        <v>-22.42828334741392</v>
      </c>
      <c r="S86" s="198">
        <v>8.9058615423367971E-12</v>
      </c>
      <c r="T86" s="198">
        <v>-364265912583.9328</v>
      </c>
      <c r="U86" s="198">
        <v>-300256819280.23553</v>
      </c>
      <c r="V86" s="198">
        <v>-364265912583.9328</v>
      </c>
      <c r="W86" s="198">
        <v>-300256819280.23553</v>
      </c>
    </row>
    <row r="87" spans="11:23">
      <c r="O87" s="198" t="s">
        <v>222</v>
      </c>
      <c r="P87" s="198">
        <v>166154842.50304833</v>
      </c>
      <c r="Q87" s="198">
        <v>7410487.9506591838</v>
      </c>
      <c r="R87" s="198">
        <v>22.421579200903821</v>
      </c>
      <c r="S87" s="198">
        <v>8.9397239123937578E-12</v>
      </c>
      <c r="T87" s="198">
        <v>150145456.60534903</v>
      </c>
      <c r="U87" s="198">
        <v>182164228.40074763</v>
      </c>
      <c r="V87" s="198">
        <v>150145456.60534903</v>
      </c>
      <c r="W87" s="198">
        <v>182164228.40074763</v>
      </c>
    </row>
    <row r="88" spans="11:23" ht="15.75" thickBot="1">
      <c r="O88" s="199" t="s">
        <v>229</v>
      </c>
      <c r="P88" s="199">
        <v>-16350.64648179842</v>
      </c>
      <c r="Q88" s="199">
        <v>48317.302213187584</v>
      </c>
      <c r="R88" s="199">
        <v>-0.33840147799757997</v>
      </c>
      <c r="S88" s="199">
        <v>0.74046364529183106</v>
      </c>
      <c r="T88" s="199">
        <v>-120733.83174800921</v>
      </c>
      <c r="U88" s="199">
        <v>88032.538784412362</v>
      </c>
      <c r="V88" s="199">
        <v>-120733.83174800921</v>
      </c>
      <c r="W88" s="199">
        <v>88032.538784412362</v>
      </c>
    </row>
    <row r="89" spans="11:23">
      <c r="O89"/>
      <c r="P89"/>
      <c r="Q89"/>
      <c r="R89"/>
      <c r="S89"/>
      <c r="T89"/>
      <c r="U89"/>
      <c r="V89"/>
      <c r="W89"/>
    </row>
    <row r="90" spans="11:23">
      <c r="O90"/>
      <c r="P90">
        <f>P88/1000</f>
        <v>-16.350646481798421</v>
      </c>
      <c r="Q90"/>
      <c r="R90"/>
      <c r="S90"/>
      <c r="T90"/>
      <c r="U90"/>
      <c r="V90"/>
      <c r="W90"/>
    </row>
    <row r="91" spans="11:23">
      <c r="O91"/>
      <c r="P91"/>
      <c r="Q91"/>
      <c r="R91"/>
      <c r="S91"/>
      <c r="T91"/>
      <c r="U91"/>
      <c r="V91"/>
      <c r="W91"/>
    </row>
    <row r="96" spans="11:23">
      <c r="L96" s="4" t="s">
        <v>230</v>
      </c>
    </row>
    <row r="98" spans="12:14">
      <c r="M98" s="4" t="s">
        <v>235</v>
      </c>
    </row>
    <row r="99" spans="12:14">
      <c r="M99" s="1" t="s">
        <v>233</v>
      </c>
      <c r="N99" s="1" t="s">
        <v>234</v>
      </c>
    </row>
    <row r="100" spans="12:14">
      <c r="L100" s="4" t="s">
        <v>231</v>
      </c>
      <c r="M100" s="216">
        <v>0.74482098023975252</v>
      </c>
      <c r="N100" s="216">
        <v>0.9664088410058902</v>
      </c>
    </row>
    <row r="101" spans="12:14">
      <c r="L101" s="4" t="s">
        <v>37</v>
      </c>
      <c r="M101" s="218">
        <v>1041.2943448211988</v>
      </c>
      <c r="N101" s="1">
        <v>-257</v>
      </c>
    </row>
    <row r="102" spans="12:14">
      <c r="L102" s="4" t="s">
        <v>232</v>
      </c>
      <c r="M102" s="219">
        <v>1.6753904636095939E-5</v>
      </c>
      <c r="N102" s="219">
        <v>0.11668713514791101</v>
      </c>
    </row>
    <row r="104" spans="12:14">
      <c r="M104" s="4" t="s">
        <v>236</v>
      </c>
    </row>
    <row r="105" spans="12:14">
      <c r="M105" s="1" t="s">
        <v>233</v>
      </c>
      <c r="N105" s="1" t="s">
        <v>234</v>
      </c>
    </row>
    <row r="106" spans="12:14">
      <c r="L106" s="134" t="s">
        <v>231</v>
      </c>
      <c r="M106" s="216">
        <v>0.83133020750822839</v>
      </c>
      <c r="N106" s="216">
        <v>0.99574831957000809</v>
      </c>
    </row>
    <row r="107" spans="12:14">
      <c r="L107" s="134" t="s">
        <v>37</v>
      </c>
      <c r="M107" s="1">
        <v>976</v>
      </c>
      <c r="N107" s="1">
        <v>-16</v>
      </c>
    </row>
    <row r="108" spans="12:14">
      <c r="L108" s="134" t="s">
        <v>232</v>
      </c>
      <c r="M108" s="219">
        <v>8.8133078667045782E-7</v>
      </c>
      <c r="N108" s="219">
        <v>0.74046364529183106</v>
      </c>
    </row>
  </sheetData>
  <pageMargins left="0.7" right="0.7" top="0.75" bottom="0.75" header="0.3" footer="0.3"/>
  <pageSetup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23" sqref="S23"/>
    </sheetView>
  </sheetViews>
  <sheetFormatPr defaultColWidth="8.85546875" defaultRowHeight="15"/>
  <sheetData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64"/>
  <sheetViews>
    <sheetView zoomScale="115" zoomScaleNormal="115" zoomScalePageLayoutView="115" workbookViewId="0">
      <pane xSplit="2" ySplit="3" topLeftCell="C31" activePane="bottomRight" state="frozen"/>
      <selection pane="topRight" activeCell="C1" sqref="C1"/>
      <selection pane="bottomLeft" activeCell="A4" sqref="A4"/>
      <selection pane="bottomRight" activeCell="G28" sqref="G28"/>
    </sheetView>
  </sheetViews>
  <sheetFormatPr defaultColWidth="8.7109375" defaultRowHeight="15"/>
  <cols>
    <col min="1" max="1" width="19.140625" style="35" customWidth="1"/>
    <col min="2" max="2" width="9.28515625" style="35" customWidth="1"/>
    <col min="3" max="3" width="16.28515625" style="35" customWidth="1"/>
    <col min="4" max="4" width="9.42578125" style="35" customWidth="1"/>
    <col min="5" max="5" width="9" style="35" bestFit="1" customWidth="1"/>
    <col min="6" max="6" width="8.7109375" style="35"/>
    <col min="7" max="7" width="18.140625" style="35" customWidth="1"/>
    <col min="8" max="9" width="9" style="35" bestFit="1" customWidth="1"/>
    <col min="10" max="10" width="8.7109375" style="35"/>
    <col min="11" max="11" width="18.42578125" style="35" customWidth="1"/>
    <col min="12" max="13" width="9" style="35" bestFit="1" customWidth="1"/>
    <col min="14" max="14" width="8.7109375" style="35"/>
    <col min="15" max="15" width="16.7109375" style="35" customWidth="1"/>
    <col min="16" max="17" width="9" style="35" bestFit="1" customWidth="1"/>
    <col min="18" max="18" width="8.7109375" style="35"/>
    <col min="19" max="19" width="16.85546875" style="35" customWidth="1"/>
    <col min="20" max="21" width="9" style="35" bestFit="1" customWidth="1"/>
    <col min="22" max="22" width="8.7109375" style="35"/>
    <col min="23" max="23" width="16.140625" style="35" customWidth="1"/>
    <col min="24" max="25" width="9" style="35" bestFit="1" customWidth="1"/>
    <col min="26" max="26" width="8.7109375" style="35"/>
    <col min="27" max="27" width="17.42578125" style="35" customWidth="1"/>
    <col min="28" max="29" width="9" style="35" bestFit="1" customWidth="1"/>
    <col min="30" max="30" width="8.7109375" style="35"/>
    <col min="31" max="31" width="15" style="35" customWidth="1"/>
    <col min="32" max="33" width="9" style="35" bestFit="1" customWidth="1"/>
    <col min="34" max="34" width="8.7109375" style="35"/>
    <col min="35" max="35" width="15.7109375" style="35" customWidth="1"/>
    <col min="36" max="37" width="9" style="35" bestFit="1" customWidth="1"/>
    <col min="38" max="38" width="8.7109375" style="35"/>
    <col min="39" max="39" width="16.42578125" style="35" customWidth="1"/>
    <col min="40" max="41" width="9" style="35" bestFit="1" customWidth="1"/>
    <col min="42" max="42" width="8.7109375" style="35"/>
    <col min="43" max="43" width="16.85546875" style="35" customWidth="1"/>
    <col min="44" max="45" width="9" style="35" bestFit="1" customWidth="1"/>
    <col min="46" max="46" width="8.7109375" style="35"/>
    <col min="47" max="47" width="16.28515625" style="35" customWidth="1"/>
    <col min="48" max="49" width="8.85546875" style="35" bestFit="1" customWidth="1"/>
    <col min="50" max="50" width="8.7109375" style="35"/>
    <col min="51" max="51" width="17.28515625" style="35" bestFit="1" customWidth="1"/>
    <col min="52" max="53" width="8.85546875" style="35" bestFit="1" customWidth="1"/>
    <col min="54" max="54" width="8.7109375" style="35"/>
    <col min="55" max="55" width="17" style="35" bestFit="1" customWidth="1"/>
    <col min="56" max="57" width="8.85546875" style="35" bestFit="1" customWidth="1"/>
    <col min="58" max="58" width="8.7109375" style="35"/>
    <col min="59" max="59" width="17" style="35" bestFit="1" customWidth="1"/>
    <col min="60" max="61" width="8.85546875" style="35" bestFit="1" customWidth="1"/>
    <col min="62" max="62" width="8.7109375" style="35"/>
    <col min="63" max="63" width="16.140625" style="35" customWidth="1"/>
    <col min="64" max="65" width="8.85546875" style="35" bestFit="1" customWidth="1"/>
    <col min="66" max="66" width="8.7109375" style="35"/>
    <col min="67" max="67" width="17" style="35" bestFit="1" customWidth="1"/>
    <col min="68" max="69" width="8.85546875" style="35" bestFit="1" customWidth="1"/>
    <col min="70" max="70" width="8.7109375" style="35"/>
    <col min="71" max="71" width="17" style="35" bestFit="1" customWidth="1"/>
    <col min="72" max="73" width="8.85546875" style="35" bestFit="1" customWidth="1"/>
    <col min="74" max="74" width="8.7109375" style="35"/>
    <col min="75" max="75" width="16.85546875" style="35" bestFit="1" customWidth="1"/>
    <col min="76" max="78" width="8.7109375" style="35"/>
    <col min="79" max="79" width="16.85546875" style="35" bestFit="1" customWidth="1"/>
    <col min="80" max="82" width="8.7109375" style="35"/>
    <col min="83" max="83" width="18.85546875" style="35" customWidth="1"/>
    <col min="84" max="86" width="8.7109375" style="35"/>
    <col min="87" max="87" width="15.42578125" style="35" customWidth="1"/>
    <col min="88" max="90" width="8.7109375" style="35"/>
    <col min="91" max="91" width="16" style="35" customWidth="1"/>
    <col min="92" max="16384" width="8.7109375" style="35"/>
  </cols>
  <sheetData>
    <row r="2" spans="1:16384">
      <c r="A2" s="41" t="s">
        <v>42</v>
      </c>
      <c r="B2" s="41"/>
      <c r="C2" s="41"/>
      <c r="D2" s="41"/>
      <c r="E2" s="41"/>
    </row>
    <row r="3" spans="1:16384">
      <c r="C3" s="52">
        <v>2016</v>
      </c>
      <c r="D3" s="50"/>
      <c r="E3" s="50"/>
      <c r="F3" s="50"/>
      <c r="G3" s="52">
        <v>2015</v>
      </c>
      <c r="H3" s="50"/>
      <c r="I3" s="50"/>
      <c r="J3" s="50"/>
      <c r="K3" s="52">
        <v>2014</v>
      </c>
      <c r="L3" s="50"/>
      <c r="M3" s="50"/>
      <c r="N3" s="50"/>
      <c r="O3" s="52">
        <v>2013</v>
      </c>
      <c r="P3" s="50"/>
      <c r="Q3" s="50"/>
      <c r="R3" s="50"/>
      <c r="S3" s="52">
        <v>2012</v>
      </c>
      <c r="T3" s="50"/>
      <c r="U3" s="50"/>
      <c r="V3" s="50"/>
      <c r="W3" s="52">
        <v>2011</v>
      </c>
      <c r="X3" s="50"/>
      <c r="Y3" s="50"/>
      <c r="Z3" s="50"/>
      <c r="AA3" s="52">
        <v>2010</v>
      </c>
      <c r="AB3" s="50"/>
      <c r="AC3" s="50"/>
      <c r="AD3" s="50"/>
      <c r="AE3" s="53">
        <v>2009</v>
      </c>
      <c r="AF3" s="50"/>
      <c r="AG3" s="50"/>
      <c r="AH3" s="50"/>
      <c r="AI3" s="52">
        <v>2008</v>
      </c>
      <c r="AJ3" s="50"/>
      <c r="AK3" s="50"/>
      <c r="AL3" s="50"/>
      <c r="AM3" s="52">
        <v>2007</v>
      </c>
      <c r="AN3" s="50"/>
      <c r="AO3" s="50"/>
      <c r="AP3" s="50"/>
      <c r="AQ3" s="50">
        <v>2006</v>
      </c>
      <c r="AR3" s="50"/>
      <c r="AS3" s="50"/>
      <c r="AT3" s="50"/>
      <c r="AU3" s="52">
        <v>2005</v>
      </c>
      <c r="AV3" s="50"/>
      <c r="AW3" s="50"/>
      <c r="AX3" s="50"/>
      <c r="AY3" s="52">
        <v>2004</v>
      </c>
      <c r="AZ3" s="50"/>
      <c r="BA3" s="50"/>
      <c r="BB3" s="50"/>
      <c r="BC3" s="52">
        <v>2003</v>
      </c>
      <c r="BD3" s="50"/>
      <c r="BE3" s="50"/>
      <c r="BF3" s="50"/>
      <c r="BG3" s="52">
        <v>2002</v>
      </c>
      <c r="BH3" s="50"/>
      <c r="BI3" s="50"/>
      <c r="BJ3" s="50"/>
      <c r="BK3" s="52">
        <v>2001</v>
      </c>
      <c r="BL3" s="50"/>
      <c r="BM3" s="50"/>
      <c r="BN3" s="50"/>
      <c r="BO3" s="50">
        <v>2000</v>
      </c>
      <c r="BP3" s="50"/>
      <c r="BQ3" s="50"/>
      <c r="BR3" s="50"/>
      <c r="BS3" s="52">
        <v>1999</v>
      </c>
      <c r="BT3" s="50"/>
      <c r="BU3" s="50"/>
      <c r="BV3" s="50"/>
      <c r="BW3" s="52">
        <v>1998</v>
      </c>
      <c r="BX3" s="50"/>
      <c r="BY3" s="50"/>
      <c r="BZ3" s="50"/>
      <c r="CA3" s="52">
        <v>1997</v>
      </c>
      <c r="CB3" s="50"/>
      <c r="CC3" s="50"/>
      <c r="CD3" s="50"/>
      <c r="CE3" s="52">
        <v>1996</v>
      </c>
      <c r="CF3" s="51"/>
      <c r="CG3" s="51"/>
      <c r="CH3" s="51"/>
      <c r="CI3" s="52">
        <v>1995</v>
      </c>
      <c r="CJ3" s="51"/>
      <c r="CK3" s="51"/>
      <c r="CL3" s="51"/>
      <c r="CM3" s="52">
        <v>1994</v>
      </c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  <c r="IU3" s="51"/>
      <c r="IV3" s="51"/>
      <c r="IW3" s="51"/>
      <c r="IX3" s="51"/>
      <c r="IY3" s="51"/>
      <c r="IZ3" s="51"/>
      <c r="JA3" s="51"/>
      <c r="JB3" s="51"/>
      <c r="JC3" s="51"/>
      <c r="JD3" s="51"/>
      <c r="JE3" s="51"/>
      <c r="JF3" s="51"/>
      <c r="JG3" s="51"/>
      <c r="JH3" s="51"/>
      <c r="JI3" s="51"/>
      <c r="JJ3" s="51"/>
      <c r="JK3" s="51"/>
      <c r="JL3" s="51"/>
      <c r="JM3" s="51"/>
      <c r="JN3" s="51"/>
      <c r="JO3" s="51"/>
      <c r="JP3" s="51"/>
      <c r="JQ3" s="51"/>
      <c r="JR3" s="51"/>
      <c r="JS3" s="51"/>
      <c r="JT3" s="51"/>
      <c r="JU3" s="51"/>
      <c r="JV3" s="51"/>
      <c r="JW3" s="51"/>
      <c r="JX3" s="51"/>
      <c r="JY3" s="51"/>
      <c r="JZ3" s="51"/>
      <c r="KA3" s="51"/>
      <c r="KB3" s="51"/>
      <c r="KC3" s="51"/>
      <c r="KD3" s="51"/>
      <c r="KE3" s="51"/>
      <c r="KF3" s="51"/>
      <c r="KG3" s="51"/>
      <c r="KH3" s="51"/>
      <c r="KI3" s="51"/>
      <c r="KJ3" s="51"/>
      <c r="KK3" s="51"/>
      <c r="KL3" s="51"/>
      <c r="KM3" s="51"/>
      <c r="KN3" s="51"/>
      <c r="KO3" s="51"/>
      <c r="KP3" s="51"/>
      <c r="KQ3" s="51"/>
      <c r="KR3" s="51"/>
      <c r="KS3" s="51"/>
      <c r="KT3" s="51"/>
      <c r="KU3" s="51"/>
      <c r="KV3" s="51"/>
      <c r="KW3" s="51"/>
      <c r="KX3" s="51"/>
      <c r="KY3" s="51"/>
      <c r="KZ3" s="51"/>
      <c r="LA3" s="51"/>
      <c r="LB3" s="51"/>
      <c r="LC3" s="51"/>
      <c r="LD3" s="51"/>
      <c r="LE3" s="51"/>
      <c r="LF3" s="51"/>
      <c r="LG3" s="51"/>
      <c r="LH3" s="51"/>
      <c r="LI3" s="51"/>
      <c r="LJ3" s="51"/>
      <c r="LK3" s="51"/>
      <c r="LL3" s="51"/>
      <c r="LM3" s="51"/>
      <c r="LN3" s="51"/>
      <c r="LO3" s="51"/>
      <c r="LP3" s="51"/>
      <c r="LQ3" s="51"/>
      <c r="LR3" s="51"/>
      <c r="LS3" s="51"/>
      <c r="LT3" s="51"/>
      <c r="LU3" s="51"/>
      <c r="LV3" s="51"/>
      <c r="LW3" s="51"/>
      <c r="LX3" s="51"/>
      <c r="LY3" s="51"/>
      <c r="LZ3" s="51"/>
      <c r="MA3" s="51"/>
      <c r="MB3" s="51"/>
      <c r="MC3" s="51"/>
      <c r="MD3" s="51"/>
      <c r="ME3" s="51"/>
      <c r="MF3" s="51"/>
      <c r="MG3" s="51"/>
      <c r="MH3" s="51"/>
      <c r="MI3" s="51"/>
      <c r="MJ3" s="51"/>
      <c r="MK3" s="51"/>
      <c r="ML3" s="51"/>
      <c r="MM3" s="51"/>
      <c r="MN3" s="51"/>
      <c r="MO3" s="51"/>
      <c r="MP3" s="51"/>
      <c r="MQ3" s="51"/>
      <c r="MR3" s="51"/>
      <c r="MS3" s="51"/>
      <c r="MT3" s="51"/>
      <c r="MU3" s="51"/>
      <c r="MV3" s="51"/>
      <c r="MW3" s="51"/>
      <c r="MX3" s="51"/>
      <c r="MY3" s="51"/>
      <c r="MZ3" s="51"/>
      <c r="NA3" s="51"/>
      <c r="NB3" s="51"/>
      <c r="NC3" s="51"/>
      <c r="ND3" s="51"/>
      <c r="NE3" s="51"/>
      <c r="NF3" s="51"/>
      <c r="NG3" s="51"/>
      <c r="NH3" s="51"/>
      <c r="NI3" s="51"/>
      <c r="NJ3" s="51"/>
      <c r="NK3" s="51"/>
      <c r="NL3" s="51"/>
      <c r="NM3" s="51"/>
      <c r="NN3" s="51"/>
      <c r="NO3" s="51"/>
      <c r="NP3" s="51"/>
      <c r="NQ3" s="51"/>
      <c r="NR3" s="51"/>
      <c r="NS3" s="51"/>
      <c r="NT3" s="51"/>
      <c r="NU3" s="51"/>
      <c r="NV3" s="51"/>
      <c r="NW3" s="51"/>
      <c r="NX3" s="51"/>
      <c r="NY3" s="51"/>
      <c r="NZ3" s="51"/>
      <c r="OA3" s="51"/>
      <c r="OB3" s="51"/>
      <c r="OC3" s="51"/>
      <c r="OD3" s="51"/>
      <c r="OE3" s="51"/>
      <c r="OF3" s="51"/>
      <c r="OG3" s="51"/>
      <c r="OH3" s="51"/>
      <c r="OI3" s="51"/>
      <c r="OJ3" s="51"/>
      <c r="OK3" s="51"/>
      <c r="OL3" s="51"/>
      <c r="OM3" s="51"/>
      <c r="ON3" s="51"/>
      <c r="OO3" s="51"/>
      <c r="OP3" s="51"/>
      <c r="OQ3" s="51"/>
      <c r="OR3" s="51"/>
      <c r="OS3" s="51"/>
      <c r="OT3" s="51"/>
      <c r="OU3" s="51"/>
      <c r="OV3" s="51"/>
      <c r="OW3" s="51"/>
      <c r="OX3" s="51"/>
      <c r="OY3" s="51"/>
      <c r="OZ3" s="51"/>
      <c r="PA3" s="51"/>
      <c r="PB3" s="51"/>
      <c r="PC3" s="51"/>
      <c r="PD3" s="51"/>
      <c r="PE3" s="51"/>
      <c r="PF3" s="51"/>
      <c r="PG3" s="51"/>
      <c r="PH3" s="51"/>
      <c r="PI3" s="51"/>
      <c r="PJ3" s="51"/>
      <c r="PK3" s="51"/>
      <c r="PL3" s="51"/>
      <c r="PM3" s="51"/>
      <c r="PN3" s="51"/>
      <c r="PO3" s="51"/>
      <c r="PP3" s="51"/>
      <c r="PQ3" s="51"/>
      <c r="PR3" s="51"/>
      <c r="PS3" s="51"/>
      <c r="PT3" s="51"/>
      <c r="PU3" s="51"/>
      <c r="PV3" s="51"/>
      <c r="PW3" s="51"/>
      <c r="PX3" s="51"/>
      <c r="PY3" s="51"/>
      <c r="PZ3" s="51"/>
      <c r="QA3" s="51"/>
      <c r="QB3" s="51"/>
      <c r="QC3" s="51"/>
      <c r="QD3" s="51"/>
      <c r="QE3" s="51"/>
      <c r="QF3" s="51"/>
      <c r="QG3" s="51"/>
      <c r="QH3" s="51"/>
      <c r="QI3" s="51"/>
      <c r="QJ3" s="51"/>
      <c r="QK3" s="51"/>
      <c r="QL3" s="51"/>
      <c r="QM3" s="51"/>
      <c r="QN3" s="51"/>
      <c r="QO3" s="51"/>
      <c r="QP3" s="51"/>
      <c r="QQ3" s="51"/>
      <c r="QR3" s="51"/>
      <c r="QS3" s="51"/>
      <c r="QT3" s="51"/>
      <c r="QU3" s="51"/>
      <c r="QV3" s="51"/>
      <c r="QW3" s="51"/>
      <c r="QX3" s="51"/>
      <c r="QY3" s="51"/>
      <c r="QZ3" s="51"/>
      <c r="RA3" s="51"/>
      <c r="RB3" s="51"/>
      <c r="RC3" s="51"/>
      <c r="RD3" s="51"/>
      <c r="RE3" s="51"/>
      <c r="RF3" s="51"/>
      <c r="RG3" s="51"/>
      <c r="RH3" s="51"/>
      <c r="RI3" s="51"/>
      <c r="RJ3" s="51"/>
      <c r="RK3" s="51"/>
      <c r="RL3" s="51"/>
      <c r="RM3" s="51"/>
      <c r="RN3" s="51"/>
      <c r="RO3" s="51"/>
      <c r="RP3" s="51"/>
      <c r="RQ3" s="51"/>
      <c r="RR3" s="51"/>
      <c r="RS3" s="51"/>
      <c r="RT3" s="51"/>
      <c r="RU3" s="51"/>
      <c r="RV3" s="51"/>
      <c r="RW3" s="51"/>
      <c r="RX3" s="51"/>
      <c r="RY3" s="51"/>
      <c r="RZ3" s="51"/>
      <c r="SA3" s="51"/>
      <c r="SB3" s="51"/>
      <c r="SC3" s="51"/>
      <c r="SD3" s="51"/>
      <c r="SE3" s="51"/>
      <c r="SF3" s="51"/>
      <c r="SG3" s="51"/>
      <c r="SH3" s="51"/>
      <c r="SI3" s="51"/>
      <c r="SJ3" s="51"/>
      <c r="SK3" s="51"/>
      <c r="SL3" s="51"/>
      <c r="SM3" s="51"/>
      <c r="SN3" s="51"/>
      <c r="SO3" s="51"/>
      <c r="SP3" s="51"/>
      <c r="SQ3" s="51"/>
      <c r="SR3" s="51"/>
      <c r="SS3" s="51"/>
      <c r="ST3" s="51"/>
      <c r="SU3" s="51"/>
      <c r="SV3" s="51"/>
      <c r="SW3" s="51"/>
      <c r="SX3" s="51"/>
      <c r="SY3" s="51"/>
      <c r="SZ3" s="51"/>
      <c r="TA3" s="51"/>
      <c r="TB3" s="51"/>
      <c r="TC3" s="51"/>
      <c r="TD3" s="51"/>
      <c r="TE3" s="51"/>
      <c r="TF3" s="51"/>
      <c r="TG3" s="51"/>
      <c r="TH3" s="51"/>
      <c r="TI3" s="51"/>
      <c r="TJ3" s="51"/>
      <c r="TK3" s="51"/>
      <c r="TL3" s="51"/>
      <c r="TM3" s="51"/>
      <c r="TN3" s="51"/>
      <c r="TO3" s="51"/>
      <c r="TP3" s="51"/>
      <c r="TQ3" s="51"/>
      <c r="TR3" s="51"/>
      <c r="TS3" s="51"/>
      <c r="TT3" s="51"/>
      <c r="TU3" s="51"/>
      <c r="TV3" s="51"/>
      <c r="TW3" s="51"/>
      <c r="TX3" s="51"/>
      <c r="TY3" s="51"/>
      <c r="TZ3" s="51"/>
      <c r="UA3" s="51"/>
      <c r="UB3" s="51"/>
      <c r="UC3" s="51"/>
      <c r="UD3" s="51"/>
      <c r="UE3" s="51"/>
      <c r="UF3" s="51"/>
      <c r="UG3" s="51"/>
      <c r="UH3" s="51"/>
      <c r="UI3" s="51"/>
      <c r="UJ3" s="51"/>
      <c r="UK3" s="51"/>
      <c r="UL3" s="51"/>
      <c r="UM3" s="51"/>
      <c r="UN3" s="51"/>
      <c r="UO3" s="51"/>
      <c r="UP3" s="51"/>
      <c r="UQ3" s="51"/>
      <c r="UR3" s="51"/>
      <c r="US3" s="51"/>
      <c r="UT3" s="51"/>
      <c r="UU3" s="51"/>
      <c r="UV3" s="51"/>
      <c r="UW3" s="51"/>
      <c r="UX3" s="51"/>
      <c r="UY3" s="51"/>
      <c r="UZ3" s="51"/>
      <c r="VA3" s="51"/>
      <c r="VB3" s="51"/>
      <c r="VC3" s="51"/>
      <c r="VD3" s="51"/>
      <c r="VE3" s="51"/>
      <c r="VF3" s="51"/>
      <c r="VG3" s="51"/>
      <c r="VH3" s="51"/>
      <c r="VI3" s="51"/>
      <c r="VJ3" s="51"/>
      <c r="VK3" s="51"/>
      <c r="VL3" s="51"/>
      <c r="VM3" s="51"/>
      <c r="VN3" s="51"/>
      <c r="VO3" s="51"/>
      <c r="VP3" s="51"/>
      <c r="VQ3" s="51"/>
      <c r="VR3" s="51"/>
      <c r="VS3" s="51"/>
      <c r="VT3" s="51"/>
      <c r="VU3" s="51"/>
      <c r="VV3" s="51"/>
      <c r="VW3" s="51"/>
      <c r="VX3" s="51"/>
      <c r="VY3" s="51"/>
      <c r="VZ3" s="51"/>
      <c r="WA3" s="51"/>
      <c r="WB3" s="51"/>
      <c r="WC3" s="51"/>
      <c r="WD3" s="51"/>
      <c r="WE3" s="51"/>
      <c r="WF3" s="51"/>
      <c r="WG3" s="51"/>
      <c r="WH3" s="51"/>
      <c r="WI3" s="51"/>
      <c r="WJ3" s="51"/>
      <c r="WK3" s="51"/>
      <c r="WL3" s="51"/>
      <c r="WM3" s="51"/>
      <c r="WN3" s="51"/>
      <c r="WO3" s="51"/>
      <c r="WP3" s="51"/>
      <c r="WQ3" s="51"/>
      <c r="WR3" s="51"/>
      <c r="WS3" s="51"/>
      <c r="WT3" s="51"/>
      <c r="WU3" s="51"/>
      <c r="WV3" s="51"/>
      <c r="WW3" s="51"/>
      <c r="WX3" s="51"/>
      <c r="WY3" s="51"/>
      <c r="WZ3" s="51"/>
      <c r="XA3" s="51"/>
      <c r="XB3" s="51"/>
      <c r="XC3" s="51"/>
      <c r="XD3" s="51"/>
      <c r="XE3" s="51"/>
      <c r="XF3" s="51"/>
      <c r="XG3" s="51"/>
      <c r="XH3" s="51"/>
      <c r="XI3" s="51"/>
      <c r="XJ3" s="51"/>
      <c r="XK3" s="51"/>
      <c r="XL3" s="51"/>
      <c r="XM3" s="51"/>
      <c r="XN3" s="51"/>
      <c r="XO3" s="51"/>
      <c r="XP3" s="51"/>
      <c r="XQ3" s="51"/>
      <c r="XR3" s="51"/>
      <c r="XS3" s="51"/>
      <c r="XT3" s="51"/>
      <c r="XU3" s="51"/>
      <c r="XV3" s="51"/>
      <c r="XW3" s="51"/>
      <c r="XX3" s="51"/>
      <c r="XY3" s="51"/>
      <c r="XZ3" s="51"/>
      <c r="YA3" s="51"/>
      <c r="YB3" s="51"/>
      <c r="YC3" s="51"/>
      <c r="YD3" s="51"/>
      <c r="YE3" s="51"/>
      <c r="YF3" s="51"/>
      <c r="YG3" s="51"/>
      <c r="YH3" s="51"/>
      <c r="YI3" s="51"/>
      <c r="YJ3" s="51"/>
      <c r="YK3" s="51"/>
      <c r="YL3" s="51"/>
      <c r="YM3" s="51"/>
      <c r="YN3" s="51"/>
      <c r="YO3" s="51"/>
      <c r="YP3" s="51"/>
      <c r="YQ3" s="51"/>
      <c r="YR3" s="51"/>
      <c r="YS3" s="51"/>
      <c r="YT3" s="51"/>
      <c r="YU3" s="51"/>
      <c r="YV3" s="51"/>
      <c r="YW3" s="51"/>
      <c r="YX3" s="51"/>
      <c r="YY3" s="51"/>
      <c r="YZ3" s="51"/>
      <c r="ZA3" s="51"/>
      <c r="ZB3" s="51"/>
      <c r="ZC3" s="51"/>
      <c r="ZD3" s="51"/>
      <c r="ZE3" s="51"/>
      <c r="ZF3" s="51"/>
      <c r="ZG3" s="51"/>
      <c r="ZH3" s="51"/>
      <c r="ZI3" s="51"/>
      <c r="ZJ3" s="51"/>
      <c r="ZK3" s="51"/>
      <c r="ZL3" s="51"/>
      <c r="ZM3" s="51"/>
      <c r="ZN3" s="51"/>
      <c r="ZO3" s="51"/>
      <c r="ZP3" s="51"/>
      <c r="ZQ3" s="51"/>
      <c r="ZR3" s="51"/>
      <c r="ZS3" s="51"/>
      <c r="ZT3" s="51"/>
      <c r="ZU3" s="51"/>
      <c r="ZV3" s="51"/>
      <c r="ZW3" s="51"/>
      <c r="ZX3" s="51"/>
      <c r="ZY3" s="51"/>
      <c r="ZZ3" s="51"/>
      <c r="AAA3" s="51"/>
      <c r="AAB3" s="51"/>
      <c r="AAC3" s="51"/>
      <c r="AAD3" s="51"/>
      <c r="AAE3" s="51"/>
      <c r="AAF3" s="51"/>
      <c r="AAG3" s="51"/>
      <c r="AAH3" s="51"/>
      <c r="AAI3" s="51"/>
      <c r="AAJ3" s="51"/>
      <c r="AAK3" s="51"/>
      <c r="AAL3" s="51"/>
      <c r="AAM3" s="51"/>
      <c r="AAN3" s="51"/>
      <c r="AAO3" s="51"/>
      <c r="AAP3" s="51"/>
      <c r="AAQ3" s="51"/>
      <c r="AAR3" s="51"/>
      <c r="AAS3" s="51"/>
      <c r="AAT3" s="51"/>
      <c r="AAU3" s="51"/>
      <c r="AAV3" s="51"/>
      <c r="AAW3" s="51"/>
      <c r="AAX3" s="51"/>
      <c r="AAY3" s="51"/>
      <c r="AAZ3" s="51"/>
      <c r="ABA3" s="51"/>
      <c r="ABB3" s="51"/>
      <c r="ABC3" s="51"/>
      <c r="ABD3" s="51"/>
      <c r="ABE3" s="51"/>
      <c r="ABF3" s="51"/>
      <c r="ABG3" s="51"/>
      <c r="ABH3" s="51"/>
      <c r="ABI3" s="51"/>
      <c r="ABJ3" s="51"/>
      <c r="ABK3" s="51"/>
      <c r="ABL3" s="51"/>
      <c r="ABM3" s="51"/>
      <c r="ABN3" s="51"/>
      <c r="ABO3" s="51"/>
      <c r="ABP3" s="51"/>
      <c r="ABQ3" s="51"/>
      <c r="ABR3" s="51"/>
      <c r="ABS3" s="51"/>
      <c r="ABT3" s="51"/>
      <c r="ABU3" s="51"/>
      <c r="ABV3" s="51"/>
      <c r="ABW3" s="51"/>
      <c r="ABX3" s="51"/>
      <c r="ABY3" s="51"/>
      <c r="ABZ3" s="51"/>
      <c r="ACA3" s="51"/>
      <c r="ACB3" s="51"/>
      <c r="ACC3" s="51"/>
      <c r="ACD3" s="51"/>
      <c r="ACE3" s="51"/>
      <c r="ACF3" s="51"/>
      <c r="ACG3" s="51"/>
      <c r="ACH3" s="51"/>
      <c r="ACI3" s="51"/>
      <c r="ACJ3" s="51"/>
      <c r="ACK3" s="51"/>
      <c r="ACL3" s="51"/>
      <c r="ACM3" s="51"/>
      <c r="ACN3" s="51"/>
      <c r="ACO3" s="51"/>
      <c r="ACP3" s="51"/>
      <c r="ACQ3" s="51"/>
      <c r="ACR3" s="51"/>
      <c r="ACS3" s="51"/>
      <c r="ACT3" s="51"/>
      <c r="ACU3" s="51"/>
      <c r="ACV3" s="51"/>
      <c r="ACW3" s="51"/>
      <c r="ACX3" s="51"/>
      <c r="ACY3" s="51"/>
      <c r="ACZ3" s="51"/>
      <c r="ADA3" s="51"/>
      <c r="ADB3" s="51"/>
      <c r="ADC3" s="51"/>
      <c r="ADD3" s="51"/>
      <c r="ADE3" s="51"/>
      <c r="ADF3" s="51"/>
      <c r="ADG3" s="51"/>
      <c r="ADH3" s="51"/>
      <c r="ADI3" s="51"/>
      <c r="ADJ3" s="51"/>
      <c r="ADK3" s="51"/>
      <c r="ADL3" s="51"/>
      <c r="ADM3" s="51"/>
      <c r="ADN3" s="51"/>
      <c r="ADO3" s="51"/>
      <c r="ADP3" s="51"/>
      <c r="ADQ3" s="51"/>
      <c r="ADR3" s="51"/>
      <c r="ADS3" s="51"/>
      <c r="ADT3" s="51"/>
      <c r="ADU3" s="51"/>
      <c r="ADV3" s="51"/>
      <c r="ADW3" s="51"/>
      <c r="ADX3" s="51"/>
      <c r="ADY3" s="51"/>
      <c r="ADZ3" s="51"/>
      <c r="AEA3" s="51"/>
      <c r="AEB3" s="51"/>
      <c r="AEC3" s="51"/>
      <c r="AED3" s="51"/>
      <c r="AEE3" s="51"/>
      <c r="AEF3" s="51"/>
      <c r="AEG3" s="51"/>
      <c r="AEH3" s="51"/>
      <c r="AEI3" s="51"/>
      <c r="AEJ3" s="51"/>
      <c r="AEK3" s="51"/>
      <c r="AEL3" s="51"/>
      <c r="AEM3" s="51"/>
      <c r="AEN3" s="51"/>
      <c r="AEO3" s="51"/>
      <c r="AEP3" s="51"/>
      <c r="AEQ3" s="51"/>
      <c r="AER3" s="51"/>
      <c r="AES3" s="51"/>
      <c r="AET3" s="51"/>
      <c r="AEU3" s="51"/>
      <c r="AEV3" s="51"/>
      <c r="AEW3" s="51"/>
      <c r="AEX3" s="51"/>
      <c r="AEY3" s="51"/>
      <c r="AEZ3" s="51"/>
      <c r="AFA3" s="51"/>
      <c r="AFB3" s="51"/>
      <c r="AFC3" s="51"/>
      <c r="AFD3" s="51"/>
      <c r="AFE3" s="51"/>
      <c r="AFF3" s="51"/>
      <c r="AFG3" s="51"/>
      <c r="AFH3" s="51"/>
      <c r="AFI3" s="51"/>
      <c r="AFJ3" s="51"/>
      <c r="AFK3" s="51"/>
      <c r="AFL3" s="51"/>
      <c r="AFM3" s="51"/>
      <c r="AFN3" s="51"/>
      <c r="AFO3" s="51"/>
      <c r="AFP3" s="51"/>
      <c r="AFQ3" s="51"/>
      <c r="AFR3" s="51"/>
      <c r="AFS3" s="51"/>
      <c r="AFT3" s="51"/>
      <c r="AFU3" s="51"/>
      <c r="AFV3" s="51"/>
      <c r="AFW3" s="51"/>
      <c r="AFX3" s="51"/>
      <c r="AFY3" s="51"/>
      <c r="AFZ3" s="51"/>
      <c r="AGA3" s="51"/>
      <c r="AGB3" s="51"/>
      <c r="AGC3" s="51"/>
      <c r="AGD3" s="51"/>
      <c r="AGE3" s="51"/>
      <c r="AGF3" s="51"/>
      <c r="AGG3" s="51"/>
      <c r="AGH3" s="51"/>
      <c r="AGI3" s="51"/>
      <c r="AGJ3" s="51"/>
      <c r="AGK3" s="51"/>
      <c r="AGL3" s="51"/>
      <c r="AGM3" s="51"/>
      <c r="AGN3" s="51"/>
      <c r="AGO3" s="51"/>
      <c r="AGP3" s="51"/>
      <c r="AGQ3" s="51"/>
      <c r="AGR3" s="51"/>
      <c r="AGS3" s="51"/>
      <c r="AGT3" s="51"/>
      <c r="AGU3" s="51"/>
      <c r="AGV3" s="51"/>
      <c r="AGW3" s="51"/>
      <c r="AGX3" s="51"/>
      <c r="AGY3" s="51"/>
      <c r="AGZ3" s="51"/>
      <c r="AHA3" s="51"/>
      <c r="AHB3" s="51"/>
      <c r="AHC3" s="51"/>
      <c r="AHD3" s="51"/>
      <c r="AHE3" s="51"/>
      <c r="AHF3" s="51"/>
      <c r="AHG3" s="51"/>
      <c r="AHH3" s="51"/>
      <c r="AHI3" s="51"/>
      <c r="AHJ3" s="51"/>
      <c r="AHK3" s="51"/>
      <c r="AHL3" s="51"/>
      <c r="AHM3" s="51"/>
      <c r="AHN3" s="51"/>
      <c r="AHO3" s="51"/>
      <c r="AHP3" s="51"/>
      <c r="AHQ3" s="51"/>
      <c r="AHR3" s="51"/>
      <c r="AHS3" s="51"/>
      <c r="AHT3" s="51"/>
      <c r="AHU3" s="51"/>
      <c r="AHV3" s="51"/>
      <c r="AHW3" s="51"/>
      <c r="AHX3" s="51"/>
      <c r="AHY3" s="51"/>
      <c r="AHZ3" s="51"/>
      <c r="AIA3" s="51"/>
      <c r="AIB3" s="51"/>
      <c r="AIC3" s="51"/>
      <c r="AID3" s="51"/>
      <c r="AIE3" s="51"/>
      <c r="AIF3" s="51"/>
      <c r="AIG3" s="51"/>
      <c r="AIH3" s="51"/>
      <c r="AII3" s="51"/>
      <c r="AIJ3" s="51"/>
      <c r="AIK3" s="51"/>
      <c r="AIL3" s="51"/>
      <c r="AIM3" s="51"/>
      <c r="AIN3" s="51"/>
      <c r="AIO3" s="51"/>
      <c r="AIP3" s="51"/>
      <c r="AIQ3" s="51"/>
      <c r="AIR3" s="51"/>
      <c r="AIS3" s="51"/>
      <c r="AIT3" s="51"/>
      <c r="AIU3" s="51"/>
      <c r="AIV3" s="51"/>
      <c r="AIW3" s="51"/>
      <c r="AIX3" s="51"/>
      <c r="AIY3" s="51"/>
      <c r="AIZ3" s="51"/>
      <c r="AJA3" s="51"/>
      <c r="AJB3" s="51"/>
      <c r="AJC3" s="51"/>
      <c r="AJD3" s="51"/>
      <c r="AJE3" s="51"/>
      <c r="AJF3" s="51"/>
      <c r="AJG3" s="51"/>
      <c r="AJH3" s="51"/>
      <c r="AJI3" s="51"/>
      <c r="AJJ3" s="51"/>
      <c r="AJK3" s="51"/>
      <c r="AJL3" s="51"/>
      <c r="AJM3" s="51"/>
      <c r="AJN3" s="51"/>
      <c r="AJO3" s="51"/>
      <c r="AJP3" s="51"/>
      <c r="AJQ3" s="51"/>
      <c r="AJR3" s="51"/>
      <c r="AJS3" s="51"/>
      <c r="AJT3" s="51"/>
      <c r="AJU3" s="51"/>
      <c r="AJV3" s="51"/>
      <c r="AJW3" s="51"/>
      <c r="AJX3" s="51"/>
      <c r="AJY3" s="51"/>
      <c r="AJZ3" s="51"/>
      <c r="AKA3" s="51"/>
      <c r="AKB3" s="51"/>
      <c r="AKC3" s="51"/>
      <c r="AKD3" s="51"/>
      <c r="AKE3" s="51"/>
      <c r="AKF3" s="51"/>
      <c r="AKG3" s="51"/>
      <c r="AKH3" s="51"/>
      <c r="AKI3" s="51"/>
      <c r="AKJ3" s="51"/>
      <c r="AKK3" s="51"/>
      <c r="AKL3" s="51"/>
      <c r="AKM3" s="51"/>
      <c r="AKN3" s="51"/>
      <c r="AKO3" s="51"/>
      <c r="AKP3" s="51"/>
      <c r="AKQ3" s="51"/>
      <c r="AKR3" s="51"/>
      <c r="AKS3" s="51"/>
      <c r="AKT3" s="51"/>
      <c r="AKU3" s="51"/>
      <c r="AKV3" s="51"/>
      <c r="AKW3" s="51"/>
      <c r="AKX3" s="51"/>
      <c r="AKY3" s="51"/>
      <c r="AKZ3" s="51"/>
      <c r="ALA3" s="51"/>
      <c r="ALB3" s="51"/>
      <c r="ALC3" s="51"/>
      <c r="ALD3" s="51"/>
      <c r="ALE3" s="51"/>
      <c r="ALF3" s="51"/>
      <c r="ALG3" s="51"/>
      <c r="ALH3" s="51"/>
      <c r="ALI3" s="51"/>
      <c r="ALJ3" s="51"/>
      <c r="ALK3" s="51"/>
      <c r="ALL3" s="51"/>
      <c r="ALM3" s="51"/>
      <c r="ALN3" s="51"/>
      <c r="ALO3" s="51"/>
      <c r="ALP3" s="51"/>
      <c r="ALQ3" s="51"/>
      <c r="ALR3" s="51"/>
      <c r="ALS3" s="51"/>
      <c r="ALT3" s="51"/>
      <c r="ALU3" s="51"/>
      <c r="ALV3" s="51"/>
      <c r="ALW3" s="51"/>
      <c r="ALX3" s="51"/>
      <c r="ALY3" s="51"/>
      <c r="ALZ3" s="51"/>
      <c r="AMA3" s="51"/>
      <c r="AMB3" s="51"/>
      <c r="AMC3" s="51"/>
      <c r="AMD3" s="51"/>
      <c r="AME3" s="51"/>
      <c r="AMF3" s="51"/>
      <c r="AMG3" s="51"/>
      <c r="AMH3" s="51"/>
      <c r="AMI3" s="51"/>
      <c r="AMJ3" s="51"/>
      <c r="AMK3" s="51"/>
      <c r="AML3" s="51"/>
      <c r="AMM3" s="51"/>
      <c r="AMN3" s="51"/>
      <c r="AMO3" s="51"/>
      <c r="AMP3" s="51"/>
      <c r="AMQ3" s="51"/>
      <c r="AMR3" s="51"/>
      <c r="AMS3" s="51"/>
      <c r="AMT3" s="51"/>
      <c r="AMU3" s="51"/>
      <c r="AMV3" s="51"/>
      <c r="AMW3" s="51"/>
      <c r="AMX3" s="51"/>
      <c r="AMY3" s="51"/>
      <c r="AMZ3" s="51"/>
      <c r="ANA3" s="51"/>
      <c r="ANB3" s="51"/>
      <c r="ANC3" s="51"/>
      <c r="AND3" s="51"/>
      <c r="ANE3" s="51"/>
      <c r="ANF3" s="51"/>
      <c r="ANG3" s="51"/>
      <c r="ANH3" s="51"/>
      <c r="ANI3" s="51"/>
      <c r="ANJ3" s="51"/>
      <c r="ANK3" s="51"/>
      <c r="ANL3" s="51"/>
      <c r="ANM3" s="51"/>
      <c r="ANN3" s="51"/>
      <c r="ANO3" s="51"/>
      <c r="ANP3" s="51"/>
      <c r="ANQ3" s="51"/>
      <c r="ANR3" s="51"/>
      <c r="ANS3" s="51"/>
      <c r="ANT3" s="51"/>
      <c r="ANU3" s="51"/>
      <c r="ANV3" s="51"/>
      <c r="ANW3" s="51"/>
      <c r="ANX3" s="51"/>
      <c r="ANY3" s="51"/>
      <c r="ANZ3" s="51"/>
      <c r="AOA3" s="51"/>
      <c r="AOB3" s="51"/>
      <c r="AOC3" s="51"/>
      <c r="AOD3" s="51"/>
      <c r="AOE3" s="51"/>
      <c r="AOF3" s="51"/>
      <c r="AOG3" s="51"/>
      <c r="AOH3" s="51"/>
      <c r="AOI3" s="51"/>
      <c r="AOJ3" s="51"/>
      <c r="AOK3" s="51"/>
      <c r="AOL3" s="51"/>
      <c r="AOM3" s="51"/>
      <c r="AON3" s="51"/>
      <c r="AOO3" s="51"/>
      <c r="AOP3" s="51"/>
      <c r="AOQ3" s="51"/>
      <c r="AOR3" s="51"/>
      <c r="AOS3" s="51"/>
      <c r="AOT3" s="51"/>
      <c r="AOU3" s="51"/>
      <c r="AOV3" s="51"/>
      <c r="AOW3" s="51"/>
      <c r="AOX3" s="51"/>
      <c r="AOY3" s="51"/>
      <c r="AOZ3" s="51"/>
      <c r="APA3" s="51"/>
      <c r="APB3" s="51"/>
      <c r="APC3" s="51"/>
      <c r="APD3" s="51"/>
      <c r="APE3" s="51"/>
      <c r="APF3" s="51"/>
      <c r="APG3" s="51"/>
      <c r="APH3" s="51"/>
      <c r="API3" s="51"/>
      <c r="APJ3" s="51"/>
      <c r="APK3" s="51"/>
      <c r="APL3" s="51"/>
      <c r="APM3" s="51"/>
      <c r="APN3" s="51"/>
      <c r="APO3" s="51"/>
      <c r="APP3" s="51"/>
      <c r="APQ3" s="51"/>
      <c r="APR3" s="51"/>
      <c r="APS3" s="51"/>
      <c r="APT3" s="51"/>
      <c r="APU3" s="51"/>
      <c r="APV3" s="51"/>
      <c r="APW3" s="51"/>
      <c r="APX3" s="51"/>
      <c r="APY3" s="51"/>
      <c r="APZ3" s="51"/>
      <c r="AQA3" s="51"/>
      <c r="AQB3" s="51"/>
      <c r="AQC3" s="51"/>
      <c r="AQD3" s="51"/>
      <c r="AQE3" s="51"/>
      <c r="AQF3" s="51"/>
      <c r="AQG3" s="51"/>
      <c r="AQH3" s="51"/>
      <c r="AQI3" s="51"/>
      <c r="AQJ3" s="51"/>
      <c r="AQK3" s="51"/>
      <c r="AQL3" s="51"/>
      <c r="AQM3" s="51"/>
      <c r="AQN3" s="51"/>
      <c r="AQO3" s="51"/>
      <c r="AQP3" s="51"/>
      <c r="AQQ3" s="51"/>
      <c r="AQR3" s="51"/>
      <c r="AQS3" s="51"/>
      <c r="AQT3" s="51"/>
      <c r="AQU3" s="51"/>
      <c r="AQV3" s="51"/>
      <c r="AQW3" s="51"/>
      <c r="AQX3" s="51"/>
      <c r="AQY3" s="51"/>
      <c r="AQZ3" s="51"/>
      <c r="ARA3" s="51"/>
      <c r="ARB3" s="51"/>
      <c r="ARC3" s="51"/>
      <c r="ARD3" s="51"/>
      <c r="ARE3" s="51"/>
      <c r="ARF3" s="51"/>
      <c r="ARG3" s="51"/>
      <c r="ARH3" s="51"/>
      <c r="ARI3" s="51"/>
      <c r="ARJ3" s="51"/>
      <c r="ARK3" s="51"/>
      <c r="ARL3" s="51"/>
      <c r="ARM3" s="51"/>
      <c r="ARN3" s="51"/>
      <c r="ARO3" s="51"/>
      <c r="ARP3" s="51"/>
      <c r="ARQ3" s="51"/>
      <c r="ARR3" s="51"/>
      <c r="ARS3" s="51"/>
      <c r="ART3" s="51"/>
      <c r="ARU3" s="51"/>
      <c r="ARV3" s="51"/>
      <c r="ARW3" s="51"/>
      <c r="ARX3" s="51"/>
      <c r="ARY3" s="51"/>
      <c r="ARZ3" s="51"/>
      <c r="ASA3" s="51"/>
      <c r="ASB3" s="51"/>
      <c r="ASC3" s="51"/>
      <c r="ASD3" s="51"/>
      <c r="ASE3" s="51"/>
      <c r="ASF3" s="51"/>
      <c r="ASG3" s="51"/>
      <c r="ASH3" s="51"/>
      <c r="ASI3" s="51"/>
      <c r="ASJ3" s="51"/>
      <c r="ASK3" s="51"/>
      <c r="ASL3" s="51"/>
      <c r="ASM3" s="51"/>
      <c r="ASN3" s="51"/>
      <c r="ASO3" s="51"/>
      <c r="ASP3" s="51"/>
      <c r="ASQ3" s="51"/>
      <c r="ASR3" s="51"/>
      <c r="ASS3" s="51"/>
      <c r="AST3" s="51"/>
      <c r="ASU3" s="51"/>
      <c r="ASV3" s="51"/>
      <c r="ASW3" s="51"/>
      <c r="ASX3" s="51"/>
      <c r="ASY3" s="51"/>
      <c r="ASZ3" s="51"/>
      <c r="ATA3" s="51"/>
      <c r="ATB3" s="51"/>
      <c r="ATC3" s="51"/>
      <c r="ATD3" s="51"/>
      <c r="ATE3" s="51"/>
      <c r="ATF3" s="51"/>
      <c r="ATG3" s="51"/>
      <c r="ATH3" s="51"/>
      <c r="ATI3" s="51"/>
      <c r="ATJ3" s="51"/>
      <c r="ATK3" s="51"/>
      <c r="ATL3" s="51"/>
      <c r="ATM3" s="51"/>
      <c r="ATN3" s="51"/>
      <c r="ATO3" s="51"/>
      <c r="ATP3" s="51"/>
      <c r="ATQ3" s="51"/>
      <c r="ATR3" s="51"/>
      <c r="ATS3" s="51"/>
      <c r="ATT3" s="51"/>
      <c r="ATU3" s="51"/>
      <c r="ATV3" s="51"/>
      <c r="ATW3" s="51"/>
      <c r="ATX3" s="51"/>
      <c r="ATY3" s="51"/>
      <c r="ATZ3" s="51"/>
      <c r="AUA3" s="51"/>
      <c r="AUB3" s="51"/>
      <c r="AUC3" s="51"/>
      <c r="AUD3" s="51"/>
      <c r="AUE3" s="51"/>
      <c r="AUF3" s="51"/>
      <c r="AUG3" s="51"/>
      <c r="AUH3" s="51"/>
      <c r="AUI3" s="51"/>
      <c r="AUJ3" s="51"/>
      <c r="AUK3" s="51"/>
      <c r="AUL3" s="51"/>
      <c r="AUM3" s="51"/>
      <c r="AUN3" s="51"/>
      <c r="AUO3" s="51"/>
      <c r="AUP3" s="51"/>
      <c r="AUQ3" s="51"/>
      <c r="AUR3" s="51"/>
      <c r="AUS3" s="51"/>
      <c r="AUT3" s="51"/>
      <c r="AUU3" s="51"/>
      <c r="AUV3" s="51"/>
      <c r="AUW3" s="51"/>
      <c r="AUX3" s="51"/>
      <c r="AUY3" s="51"/>
      <c r="AUZ3" s="51"/>
      <c r="AVA3" s="51"/>
      <c r="AVB3" s="51"/>
      <c r="AVC3" s="51"/>
      <c r="AVD3" s="51"/>
      <c r="AVE3" s="51"/>
      <c r="AVF3" s="51"/>
      <c r="AVG3" s="51"/>
      <c r="AVH3" s="51"/>
      <c r="AVI3" s="51"/>
      <c r="AVJ3" s="51"/>
      <c r="AVK3" s="51"/>
      <c r="AVL3" s="51"/>
      <c r="AVM3" s="51"/>
      <c r="AVN3" s="51"/>
      <c r="AVO3" s="51"/>
      <c r="AVP3" s="51"/>
      <c r="AVQ3" s="51"/>
      <c r="AVR3" s="51"/>
      <c r="AVS3" s="51"/>
      <c r="AVT3" s="51"/>
      <c r="AVU3" s="51"/>
      <c r="AVV3" s="51"/>
      <c r="AVW3" s="51"/>
      <c r="AVX3" s="51"/>
      <c r="AVY3" s="51"/>
      <c r="AVZ3" s="51"/>
      <c r="AWA3" s="51"/>
      <c r="AWB3" s="51"/>
      <c r="AWC3" s="51"/>
      <c r="AWD3" s="51"/>
      <c r="AWE3" s="51"/>
      <c r="AWF3" s="51"/>
      <c r="AWG3" s="51"/>
      <c r="AWH3" s="51"/>
      <c r="AWI3" s="51"/>
      <c r="AWJ3" s="51"/>
      <c r="AWK3" s="51"/>
      <c r="AWL3" s="51"/>
      <c r="AWM3" s="51"/>
      <c r="AWN3" s="51"/>
      <c r="AWO3" s="51"/>
      <c r="AWP3" s="51"/>
      <c r="AWQ3" s="51"/>
      <c r="AWR3" s="51"/>
      <c r="AWS3" s="51"/>
      <c r="AWT3" s="51"/>
      <c r="AWU3" s="51"/>
      <c r="AWV3" s="51"/>
      <c r="AWW3" s="51"/>
      <c r="AWX3" s="51"/>
      <c r="AWY3" s="51"/>
      <c r="AWZ3" s="51"/>
      <c r="AXA3" s="51"/>
      <c r="AXB3" s="51"/>
      <c r="AXC3" s="51"/>
      <c r="AXD3" s="51"/>
      <c r="AXE3" s="51"/>
      <c r="AXF3" s="51"/>
      <c r="AXG3" s="51"/>
      <c r="AXH3" s="51"/>
      <c r="AXI3" s="51"/>
      <c r="AXJ3" s="51"/>
      <c r="AXK3" s="51"/>
      <c r="AXL3" s="51"/>
      <c r="AXM3" s="51"/>
      <c r="AXN3" s="51"/>
      <c r="AXO3" s="51"/>
      <c r="AXP3" s="51"/>
      <c r="AXQ3" s="51"/>
      <c r="AXR3" s="51"/>
      <c r="AXS3" s="51"/>
      <c r="AXT3" s="51"/>
      <c r="AXU3" s="51"/>
      <c r="AXV3" s="51"/>
      <c r="AXW3" s="51"/>
      <c r="AXX3" s="51"/>
      <c r="AXY3" s="51"/>
      <c r="AXZ3" s="51"/>
      <c r="AYA3" s="51"/>
      <c r="AYB3" s="51"/>
      <c r="AYC3" s="51"/>
      <c r="AYD3" s="51"/>
      <c r="AYE3" s="51"/>
      <c r="AYF3" s="51"/>
      <c r="AYG3" s="51"/>
      <c r="AYH3" s="51"/>
      <c r="AYI3" s="51"/>
      <c r="AYJ3" s="51"/>
      <c r="AYK3" s="51"/>
      <c r="AYL3" s="51"/>
      <c r="AYM3" s="51"/>
      <c r="AYN3" s="51"/>
      <c r="AYO3" s="51"/>
      <c r="AYP3" s="51"/>
      <c r="AYQ3" s="51"/>
      <c r="AYR3" s="51"/>
      <c r="AYS3" s="51"/>
      <c r="AYT3" s="51"/>
      <c r="AYU3" s="51"/>
      <c r="AYV3" s="51"/>
      <c r="AYW3" s="51"/>
      <c r="AYX3" s="51"/>
      <c r="AYY3" s="51"/>
      <c r="AYZ3" s="51"/>
      <c r="AZA3" s="51"/>
      <c r="AZB3" s="51"/>
      <c r="AZC3" s="51"/>
      <c r="AZD3" s="51"/>
      <c r="AZE3" s="51"/>
      <c r="AZF3" s="51"/>
      <c r="AZG3" s="51"/>
      <c r="AZH3" s="51"/>
      <c r="AZI3" s="51"/>
      <c r="AZJ3" s="51"/>
      <c r="AZK3" s="51"/>
      <c r="AZL3" s="51"/>
      <c r="AZM3" s="51"/>
      <c r="AZN3" s="51"/>
      <c r="AZO3" s="51"/>
      <c r="AZP3" s="51"/>
      <c r="AZQ3" s="51"/>
      <c r="AZR3" s="51"/>
      <c r="AZS3" s="51"/>
      <c r="AZT3" s="51"/>
      <c r="AZU3" s="51"/>
      <c r="AZV3" s="51"/>
      <c r="AZW3" s="51"/>
      <c r="AZX3" s="51"/>
      <c r="AZY3" s="51"/>
      <c r="AZZ3" s="51"/>
      <c r="BAA3" s="51"/>
      <c r="BAB3" s="51"/>
      <c r="BAC3" s="51"/>
      <c r="BAD3" s="51"/>
      <c r="BAE3" s="51"/>
      <c r="BAF3" s="51"/>
      <c r="BAG3" s="51"/>
      <c r="BAH3" s="51"/>
      <c r="BAI3" s="51"/>
      <c r="BAJ3" s="51"/>
      <c r="BAK3" s="51"/>
      <c r="BAL3" s="51"/>
      <c r="BAM3" s="51"/>
      <c r="BAN3" s="51"/>
      <c r="BAO3" s="51"/>
      <c r="BAP3" s="51"/>
      <c r="BAQ3" s="51"/>
      <c r="BAR3" s="51"/>
      <c r="BAS3" s="51"/>
      <c r="BAT3" s="51"/>
      <c r="BAU3" s="51"/>
      <c r="BAV3" s="51"/>
      <c r="BAW3" s="51"/>
      <c r="BAX3" s="51"/>
      <c r="BAY3" s="51"/>
      <c r="BAZ3" s="51"/>
      <c r="BBA3" s="51"/>
      <c r="BBB3" s="51"/>
      <c r="BBC3" s="51"/>
      <c r="BBD3" s="51"/>
      <c r="BBE3" s="51"/>
      <c r="BBF3" s="51"/>
      <c r="BBG3" s="51"/>
      <c r="BBH3" s="51"/>
      <c r="BBI3" s="51"/>
      <c r="BBJ3" s="51"/>
      <c r="BBK3" s="51"/>
      <c r="BBL3" s="51"/>
      <c r="BBM3" s="51"/>
      <c r="BBN3" s="51"/>
      <c r="BBO3" s="51"/>
      <c r="BBP3" s="51"/>
      <c r="BBQ3" s="51"/>
      <c r="BBR3" s="51"/>
      <c r="BBS3" s="51"/>
      <c r="BBT3" s="51"/>
      <c r="BBU3" s="51"/>
      <c r="BBV3" s="51"/>
      <c r="BBW3" s="51"/>
      <c r="BBX3" s="51"/>
      <c r="BBY3" s="51"/>
      <c r="BBZ3" s="51"/>
      <c r="BCA3" s="51"/>
      <c r="BCB3" s="51"/>
      <c r="BCC3" s="51"/>
      <c r="BCD3" s="51"/>
      <c r="BCE3" s="51"/>
      <c r="BCF3" s="51"/>
      <c r="BCG3" s="51"/>
      <c r="BCH3" s="51"/>
      <c r="BCI3" s="51"/>
      <c r="BCJ3" s="51"/>
      <c r="BCK3" s="51"/>
      <c r="BCL3" s="51"/>
      <c r="BCM3" s="51"/>
      <c r="BCN3" s="51"/>
      <c r="BCO3" s="51"/>
      <c r="BCP3" s="51"/>
      <c r="BCQ3" s="51"/>
      <c r="BCR3" s="51"/>
      <c r="BCS3" s="51"/>
      <c r="BCT3" s="51"/>
      <c r="BCU3" s="51"/>
      <c r="BCV3" s="51"/>
      <c r="BCW3" s="51"/>
      <c r="BCX3" s="51"/>
      <c r="BCY3" s="51"/>
      <c r="BCZ3" s="51"/>
      <c r="BDA3" s="51"/>
      <c r="BDB3" s="51"/>
      <c r="BDC3" s="51"/>
      <c r="BDD3" s="51"/>
      <c r="BDE3" s="51"/>
      <c r="BDF3" s="51"/>
      <c r="BDG3" s="51"/>
      <c r="BDH3" s="51"/>
      <c r="BDI3" s="51"/>
      <c r="BDJ3" s="51"/>
      <c r="BDK3" s="51"/>
      <c r="BDL3" s="51"/>
      <c r="BDM3" s="51"/>
      <c r="BDN3" s="51"/>
      <c r="BDO3" s="51"/>
      <c r="BDP3" s="51"/>
      <c r="BDQ3" s="51"/>
      <c r="BDR3" s="51"/>
      <c r="BDS3" s="51"/>
      <c r="BDT3" s="51"/>
      <c r="BDU3" s="51"/>
      <c r="BDV3" s="51"/>
      <c r="BDW3" s="51"/>
      <c r="BDX3" s="51"/>
      <c r="BDY3" s="51"/>
      <c r="BDZ3" s="51"/>
      <c r="BEA3" s="51"/>
      <c r="BEB3" s="51"/>
      <c r="BEC3" s="51"/>
      <c r="BED3" s="51"/>
      <c r="BEE3" s="51"/>
      <c r="BEF3" s="51"/>
      <c r="BEG3" s="51"/>
      <c r="BEH3" s="51"/>
      <c r="BEI3" s="51"/>
      <c r="BEJ3" s="51"/>
      <c r="BEK3" s="51"/>
      <c r="BEL3" s="51"/>
      <c r="BEM3" s="51"/>
      <c r="BEN3" s="51"/>
      <c r="BEO3" s="51"/>
      <c r="BEP3" s="51"/>
      <c r="BEQ3" s="51"/>
      <c r="BER3" s="51"/>
      <c r="BES3" s="51"/>
      <c r="BET3" s="51"/>
      <c r="BEU3" s="51"/>
      <c r="BEV3" s="51"/>
      <c r="BEW3" s="51"/>
      <c r="BEX3" s="51"/>
      <c r="BEY3" s="51"/>
      <c r="BEZ3" s="51"/>
      <c r="BFA3" s="51"/>
      <c r="BFB3" s="51"/>
      <c r="BFC3" s="51"/>
      <c r="BFD3" s="51"/>
      <c r="BFE3" s="51"/>
      <c r="BFF3" s="51"/>
      <c r="BFG3" s="51"/>
      <c r="BFH3" s="51"/>
      <c r="BFI3" s="51"/>
      <c r="BFJ3" s="51"/>
      <c r="BFK3" s="51"/>
      <c r="BFL3" s="51"/>
      <c r="BFM3" s="51"/>
      <c r="BFN3" s="51"/>
      <c r="BFO3" s="51"/>
      <c r="BFP3" s="51"/>
      <c r="BFQ3" s="51"/>
      <c r="BFR3" s="51"/>
      <c r="BFS3" s="51"/>
      <c r="BFT3" s="51"/>
      <c r="BFU3" s="51"/>
      <c r="BFV3" s="51"/>
      <c r="BFW3" s="51"/>
      <c r="BFX3" s="51"/>
      <c r="BFY3" s="51"/>
      <c r="BFZ3" s="51"/>
      <c r="BGA3" s="51"/>
      <c r="BGB3" s="51"/>
      <c r="BGC3" s="51"/>
      <c r="BGD3" s="51"/>
      <c r="BGE3" s="51"/>
      <c r="BGF3" s="51"/>
      <c r="BGG3" s="51"/>
      <c r="BGH3" s="51"/>
      <c r="BGI3" s="51"/>
      <c r="BGJ3" s="51"/>
      <c r="BGK3" s="51"/>
      <c r="BGL3" s="51"/>
      <c r="BGM3" s="51"/>
      <c r="BGN3" s="51"/>
      <c r="BGO3" s="51"/>
      <c r="BGP3" s="51"/>
      <c r="BGQ3" s="51"/>
      <c r="BGR3" s="51"/>
      <c r="BGS3" s="51"/>
      <c r="BGT3" s="51"/>
      <c r="BGU3" s="51"/>
      <c r="BGV3" s="51"/>
      <c r="BGW3" s="51"/>
      <c r="BGX3" s="51"/>
      <c r="BGY3" s="51"/>
      <c r="BGZ3" s="51"/>
      <c r="BHA3" s="51"/>
      <c r="BHB3" s="51"/>
      <c r="BHC3" s="51"/>
      <c r="BHD3" s="51"/>
      <c r="BHE3" s="51"/>
      <c r="BHF3" s="51"/>
      <c r="BHG3" s="51"/>
      <c r="BHH3" s="51"/>
      <c r="BHI3" s="51"/>
      <c r="BHJ3" s="51"/>
      <c r="BHK3" s="51"/>
      <c r="BHL3" s="51"/>
      <c r="BHM3" s="51"/>
      <c r="BHN3" s="51"/>
      <c r="BHO3" s="51"/>
      <c r="BHP3" s="51"/>
      <c r="BHQ3" s="51"/>
      <c r="BHR3" s="51"/>
      <c r="BHS3" s="51"/>
      <c r="BHT3" s="51"/>
      <c r="BHU3" s="51"/>
      <c r="BHV3" s="51"/>
      <c r="BHW3" s="51"/>
      <c r="BHX3" s="51"/>
      <c r="BHY3" s="51"/>
      <c r="BHZ3" s="51"/>
      <c r="BIA3" s="51"/>
      <c r="BIB3" s="51"/>
      <c r="BIC3" s="51"/>
      <c r="BID3" s="51"/>
      <c r="BIE3" s="51"/>
      <c r="BIF3" s="51"/>
      <c r="BIG3" s="51"/>
      <c r="BIH3" s="51"/>
      <c r="BII3" s="51"/>
      <c r="BIJ3" s="51"/>
      <c r="BIK3" s="51"/>
      <c r="BIL3" s="51"/>
      <c r="BIM3" s="51"/>
      <c r="BIN3" s="51"/>
      <c r="BIO3" s="51"/>
      <c r="BIP3" s="51"/>
      <c r="BIQ3" s="51"/>
      <c r="BIR3" s="51"/>
      <c r="BIS3" s="51"/>
      <c r="BIT3" s="51"/>
      <c r="BIU3" s="51"/>
      <c r="BIV3" s="51"/>
      <c r="BIW3" s="51"/>
      <c r="BIX3" s="51"/>
      <c r="BIY3" s="51"/>
      <c r="BIZ3" s="51"/>
      <c r="BJA3" s="51"/>
      <c r="BJB3" s="51"/>
      <c r="BJC3" s="51"/>
      <c r="BJD3" s="51"/>
      <c r="BJE3" s="51"/>
      <c r="BJF3" s="51"/>
      <c r="BJG3" s="51"/>
      <c r="BJH3" s="51"/>
      <c r="BJI3" s="51"/>
      <c r="BJJ3" s="51"/>
      <c r="BJK3" s="51"/>
      <c r="BJL3" s="51"/>
      <c r="BJM3" s="51"/>
      <c r="BJN3" s="51"/>
      <c r="BJO3" s="51"/>
      <c r="BJP3" s="51"/>
      <c r="BJQ3" s="51"/>
      <c r="BJR3" s="51"/>
      <c r="BJS3" s="51"/>
      <c r="BJT3" s="51"/>
      <c r="BJU3" s="51"/>
      <c r="BJV3" s="51"/>
      <c r="BJW3" s="51"/>
      <c r="BJX3" s="51"/>
      <c r="BJY3" s="51"/>
      <c r="BJZ3" s="51"/>
      <c r="BKA3" s="51"/>
      <c r="BKB3" s="51"/>
      <c r="BKC3" s="51"/>
      <c r="BKD3" s="51"/>
      <c r="BKE3" s="51"/>
      <c r="BKF3" s="51"/>
      <c r="BKG3" s="51"/>
      <c r="BKH3" s="51"/>
      <c r="BKI3" s="51"/>
      <c r="BKJ3" s="51"/>
      <c r="BKK3" s="51"/>
      <c r="BKL3" s="51"/>
      <c r="BKM3" s="51"/>
      <c r="BKN3" s="51"/>
      <c r="BKO3" s="51"/>
      <c r="BKP3" s="51"/>
      <c r="BKQ3" s="51"/>
      <c r="BKR3" s="51"/>
      <c r="BKS3" s="51"/>
      <c r="BKT3" s="51"/>
      <c r="BKU3" s="51"/>
      <c r="BKV3" s="51"/>
      <c r="BKW3" s="51"/>
      <c r="BKX3" s="51"/>
      <c r="BKY3" s="51"/>
      <c r="BKZ3" s="51"/>
      <c r="BLA3" s="51"/>
      <c r="BLB3" s="51"/>
      <c r="BLC3" s="51"/>
      <c r="BLD3" s="51"/>
      <c r="BLE3" s="51"/>
      <c r="BLF3" s="51"/>
      <c r="BLG3" s="51"/>
      <c r="BLH3" s="51"/>
      <c r="BLI3" s="51"/>
      <c r="BLJ3" s="51"/>
      <c r="BLK3" s="51"/>
      <c r="BLL3" s="51"/>
      <c r="BLM3" s="51"/>
      <c r="BLN3" s="51"/>
      <c r="BLO3" s="51"/>
      <c r="BLP3" s="51"/>
      <c r="BLQ3" s="51"/>
      <c r="BLR3" s="51"/>
      <c r="BLS3" s="51"/>
      <c r="BLT3" s="51"/>
      <c r="BLU3" s="51"/>
      <c r="BLV3" s="51"/>
      <c r="BLW3" s="51"/>
      <c r="BLX3" s="51"/>
      <c r="BLY3" s="51"/>
      <c r="BLZ3" s="51"/>
      <c r="BMA3" s="51"/>
      <c r="BMB3" s="51"/>
      <c r="BMC3" s="51"/>
      <c r="BMD3" s="51"/>
      <c r="BME3" s="51"/>
      <c r="BMF3" s="51"/>
      <c r="BMG3" s="51"/>
      <c r="BMH3" s="51"/>
      <c r="BMI3" s="51"/>
      <c r="BMJ3" s="51"/>
      <c r="BMK3" s="51"/>
      <c r="BML3" s="51"/>
      <c r="BMM3" s="51"/>
      <c r="BMN3" s="51"/>
      <c r="BMO3" s="51"/>
      <c r="BMP3" s="51"/>
      <c r="BMQ3" s="51"/>
      <c r="BMR3" s="51"/>
      <c r="BMS3" s="51"/>
      <c r="BMT3" s="51"/>
      <c r="BMU3" s="51"/>
      <c r="BMV3" s="51"/>
      <c r="BMW3" s="51"/>
      <c r="BMX3" s="51"/>
      <c r="BMY3" s="51"/>
      <c r="BMZ3" s="51"/>
      <c r="BNA3" s="51"/>
      <c r="BNB3" s="51"/>
      <c r="BNC3" s="51"/>
      <c r="BND3" s="51"/>
      <c r="BNE3" s="51"/>
      <c r="BNF3" s="51"/>
      <c r="BNG3" s="51"/>
      <c r="BNH3" s="51"/>
      <c r="BNI3" s="51"/>
      <c r="BNJ3" s="51"/>
      <c r="BNK3" s="51"/>
      <c r="BNL3" s="51"/>
      <c r="BNM3" s="51"/>
      <c r="BNN3" s="51"/>
      <c r="BNO3" s="51"/>
      <c r="BNP3" s="51"/>
      <c r="BNQ3" s="51"/>
      <c r="BNR3" s="51"/>
      <c r="BNS3" s="51"/>
      <c r="BNT3" s="51"/>
      <c r="BNU3" s="51"/>
      <c r="BNV3" s="51"/>
      <c r="BNW3" s="51"/>
      <c r="BNX3" s="51"/>
      <c r="BNY3" s="51"/>
      <c r="BNZ3" s="51"/>
      <c r="BOA3" s="51"/>
      <c r="BOB3" s="51"/>
      <c r="BOC3" s="51"/>
      <c r="BOD3" s="51"/>
      <c r="BOE3" s="51"/>
      <c r="BOF3" s="51"/>
      <c r="BOG3" s="51"/>
      <c r="BOH3" s="51"/>
      <c r="BOI3" s="51"/>
      <c r="BOJ3" s="51"/>
      <c r="BOK3" s="51"/>
      <c r="BOL3" s="51"/>
      <c r="BOM3" s="51"/>
      <c r="BON3" s="51"/>
      <c r="BOO3" s="51"/>
      <c r="BOP3" s="51"/>
      <c r="BOQ3" s="51"/>
      <c r="BOR3" s="51"/>
      <c r="BOS3" s="51"/>
      <c r="BOT3" s="51"/>
      <c r="BOU3" s="51"/>
      <c r="BOV3" s="51"/>
      <c r="BOW3" s="51"/>
      <c r="BOX3" s="51"/>
      <c r="BOY3" s="51"/>
      <c r="BOZ3" s="51"/>
      <c r="BPA3" s="51"/>
      <c r="BPB3" s="51"/>
      <c r="BPC3" s="51"/>
      <c r="BPD3" s="51"/>
      <c r="BPE3" s="51"/>
      <c r="BPF3" s="51"/>
      <c r="BPG3" s="51"/>
      <c r="BPH3" s="51"/>
      <c r="BPI3" s="51"/>
      <c r="BPJ3" s="51"/>
      <c r="BPK3" s="51"/>
      <c r="BPL3" s="51"/>
      <c r="BPM3" s="51"/>
      <c r="BPN3" s="51"/>
      <c r="BPO3" s="51"/>
      <c r="BPP3" s="51"/>
      <c r="BPQ3" s="51"/>
      <c r="BPR3" s="51"/>
      <c r="BPS3" s="51"/>
      <c r="BPT3" s="51"/>
      <c r="BPU3" s="51"/>
      <c r="BPV3" s="51"/>
      <c r="BPW3" s="51"/>
      <c r="BPX3" s="51"/>
      <c r="BPY3" s="51"/>
      <c r="BPZ3" s="51"/>
      <c r="BQA3" s="51"/>
      <c r="BQB3" s="51"/>
      <c r="BQC3" s="51"/>
      <c r="BQD3" s="51"/>
      <c r="BQE3" s="51"/>
      <c r="BQF3" s="51"/>
      <c r="BQG3" s="51"/>
      <c r="BQH3" s="51"/>
      <c r="BQI3" s="51"/>
      <c r="BQJ3" s="51"/>
      <c r="BQK3" s="51"/>
      <c r="BQL3" s="51"/>
      <c r="BQM3" s="51"/>
      <c r="BQN3" s="51"/>
      <c r="BQO3" s="51"/>
      <c r="BQP3" s="51"/>
      <c r="BQQ3" s="51"/>
      <c r="BQR3" s="51"/>
      <c r="BQS3" s="51"/>
      <c r="BQT3" s="51"/>
      <c r="BQU3" s="51"/>
      <c r="BQV3" s="51"/>
      <c r="BQW3" s="51"/>
      <c r="BQX3" s="51"/>
      <c r="BQY3" s="51"/>
      <c r="BQZ3" s="51"/>
      <c r="BRA3" s="51"/>
      <c r="BRB3" s="51"/>
      <c r="BRC3" s="51"/>
      <c r="BRD3" s="51"/>
      <c r="BRE3" s="51"/>
      <c r="BRF3" s="51"/>
      <c r="BRG3" s="51"/>
      <c r="BRH3" s="51"/>
      <c r="BRI3" s="51"/>
      <c r="BRJ3" s="51"/>
      <c r="BRK3" s="51"/>
      <c r="BRL3" s="51"/>
      <c r="BRM3" s="51"/>
      <c r="BRN3" s="51"/>
      <c r="BRO3" s="51"/>
      <c r="BRP3" s="51"/>
      <c r="BRQ3" s="51"/>
      <c r="BRR3" s="51"/>
      <c r="BRS3" s="51"/>
      <c r="BRT3" s="51"/>
      <c r="BRU3" s="51"/>
      <c r="BRV3" s="51"/>
      <c r="BRW3" s="51"/>
      <c r="BRX3" s="51"/>
      <c r="BRY3" s="51"/>
      <c r="BRZ3" s="51"/>
      <c r="BSA3" s="51"/>
      <c r="BSB3" s="51"/>
      <c r="BSC3" s="51"/>
      <c r="BSD3" s="51"/>
      <c r="BSE3" s="51"/>
      <c r="BSF3" s="51"/>
      <c r="BSG3" s="51"/>
      <c r="BSH3" s="51"/>
      <c r="BSI3" s="51"/>
      <c r="BSJ3" s="51"/>
      <c r="BSK3" s="51"/>
      <c r="BSL3" s="51"/>
      <c r="BSM3" s="51"/>
      <c r="BSN3" s="51"/>
      <c r="BSO3" s="51"/>
      <c r="BSP3" s="51"/>
      <c r="BSQ3" s="51"/>
      <c r="BSR3" s="51"/>
      <c r="BSS3" s="51"/>
      <c r="BST3" s="51"/>
      <c r="BSU3" s="51"/>
      <c r="BSV3" s="51"/>
      <c r="BSW3" s="51"/>
      <c r="BSX3" s="51"/>
      <c r="BSY3" s="51"/>
      <c r="BSZ3" s="51"/>
      <c r="BTA3" s="51"/>
      <c r="BTB3" s="51"/>
      <c r="BTC3" s="51"/>
      <c r="BTD3" s="51"/>
      <c r="BTE3" s="51"/>
      <c r="BTF3" s="51"/>
      <c r="BTG3" s="51"/>
      <c r="BTH3" s="51"/>
      <c r="BTI3" s="51"/>
      <c r="BTJ3" s="51"/>
      <c r="BTK3" s="51"/>
      <c r="BTL3" s="51"/>
      <c r="BTM3" s="51"/>
      <c r="BTN3" s="51"/>
      <c r="BTO3" s="51"/>
      <c r="BTP3" s="51"/>
      <c r="BTQ3" s="51"/>
      <c r="BTR3" s="51"/>
      <c r="BTS3" s="51"/>
      <c r="BTT3" s="51"/>
      <c r="BTU3" s="51"/>
      <c r="BTV3" s="51"/>
      <c r="BTW3" s="51"/>
      <c r="BTX3" s="51"/>
      <c r="BTY3" s="51"/>
      <c r="BTZ3" s="51"/>
      <c r="BUA3" s="51"/>
      <c r="BUB3" s="51"/>
      <c r="BUC3" s="51"/>
      <c r="BUD3" s="51"/>
      <c r="BUE3" s="51"/>
      <c r="BUF3" s="51"/>
      <c r="BUG3" s="51"/>
      <c r="BUH3" s="51"/>
      <c r="BUI3" s="51"/>
      <c r="BUJ3" s="51"/>
      <c r="BUK3" s="51"/>
      <c r="BUL3" s="51"/>
      <c r="BUM3" s="51"/>
      <c r="BUN3" s="51"/>
      <c r="BUO3" s="51"/>
      <c r="BUP3" s="51"/>
      <c r="BUQ3" s="51"/>
      <c r="BUR3" s="51"/>
      <c r="BUS3" s="51"/>
      <c r="BUT3" s="51"/>
      <c r="BUU3" s="51"/>
      <c r="BUV3" s="51"/>
      <c r="BUW3" s="51"/>
      <c r="BUX3" s="51"/>
      <c r="BUY3" s="51"/>
      <c r="BUZ3" s="51"/>
      <c r="BVA3" s="51"/>
      <c r="BVB3" s="51"/>
      <c r="BVC3" s="51"/>
      <c r="BVD3" s="51"/>
      <c r="BVE3" s="51"/>
      <c r="BVF3" s="51"/>
      <c r="BVG3" s="51"/>
      <c r="BVH3" s="51"/>
      <c r="BVI3" s="51"/>
      <c r="BVJ3" s="51"/>
      <c r="BVK3" s="51"/>
      <c r="BVL3" s="51"/>
      <c r="BVM3" s="51"/>
      <c r="BVN3" s="51"/>
      <c r="BVO3" s="51"/>
      <c r="BVP3" s="51"/>
      <c r="BVQ3" s="51"/>
      <c r="BVR3" s="51"/>
      <c r="BVS3" s="51"/>
      <c r="BVT3" s="51"/>
      <c r="BVU3" s="51"/>
      <c r="BVV3" s="51"/>
      <c r="BVW3" s="51"/>
      <c r="BVX3" s="51"/>
      <c r="BVY3" s="51"/>
      <c r="BVZ3" s="51"/>
      <c r="BWA3" s="51"/>
      <c r="BWB3" s="51"/>
      <c r="BWC3" s="51"/>
      <c r="BWD3" s="51"/>
      <c r="BWE3" s="51"/>
      <c r="BWF3" s="51"/>
      <c r="BWG3" s="51"/>
      <c r="BWH3" s="51"/>
      <c r="BWI3" s="51"/>
      <c r="BWJ3" s="51"/>
      <c r="BWK3" s="51"/>
      <c r="BWL3" s="51"/>
      <c r="BWM3" s="51"/>
      <c r="BWN3" s="51"/>
      <c r="BWO3" s="51"/>
      <c r="BWP3" s="51"/>
      <c r="BWQ3" s="51"/>
      <c r="BWR3" s="51"/>
      <c r="BWS3" s="51"/>
      <c r="BWT3" s="51"/>
      <c r="BWU3" s="51"/>
      <c r="BWV3" s="51"/>
      <c r="BWW3" s="51"/>
      <c r="BWX3" s="51"/>
      <c r="BWY3" s="51"/>
      <c r="BWZ3" s="51"/>
      <c r="BXA3" s="51"/>
      <c r="BXB3" s="51"/>
      <c r="BXC3" s="51"/>
      <c r="BXD3" s="51"/>
      <c r="BXE3" s="51"/>
      <c r="BXF3" s="51"/>
      <c r="BXG3" s="51"/>
      <c r="BXH3" s="51"/>
      <c r="BXI3" s="51"/>
      <c r="BXJ3" s="51"/>
      <c r="BXK3" s="51"/>
      <c r="BXL3" s="51"/>
      <c r="BXM3" s="51"/>
      <c r="BXN3" s="51"/>
      <c r="BXO3" s="51"/>
      <c r="BXP3" s="51"/>
      <c r="BXQ3" s="51"/>
      <c r="BXR3" s="51"/>
      <c r="BXS3" s="51"/>
      <c r="BXT3" s="51"/>
      <c r="BXU3" s="51"/>
      <c r="BXV3" s="51"/>
      <c r="BXW3" s="51"/>
      <c r="BXX3" s="51"/>
      <c r="BXY3" s="51"/>
      <c r="BXZ3" s="51"/>
      <c r="BYA3" s="51"/>
      <c r="BYB3" s="51"/>
      <c r="BYC3" s="51"/>
      <c r="BYD3" s="51"/>
      <c r="BYE3" s="51"/>
      <c r="BYF3" s="51"/>
      <c r="BYG3" s="51"/>
      <c r="BYH3" s="51"/>
      <c r="BYI3" s="51"/>
      <c r="BYJ3" s="51"/>
      <c r="BYK3" s="51"/>
      <c r="BYL3" s="51"/>
      <c r="BYM3" s="51"/>
      <c r="BYN3" s="51"/>
      <c r="BYO3" s="51"/>
      <c r="BYP3" s="51"/>
      <c r="BYQ3" s="51"/>
      <c r="BYR3" s="51"/>
      <c r="BYS3" s="51"/>
      <c r="BYT3" s="51"/>
      <c r="BYU3" s="51"/>
      <c r="BYV3" s="51"/>
      <c r="BYW3" s="51"/>
      <c r="BYX3" s="51"/>
      <c r="BYY3" s="51"/>
      <c r="BYZ3" s="51"/>
      <c r="BZA3" s="51"/>
      <c r="BZB3" s="51"/>
      <c r="BZC3" s="51"/>
      <c r="BZD3" s="51"/>
      <c r="BZE3" s="51"/>
      <c r="BZF3" s="51"/>
      <c r="BZG3" s="51"/>
      <c r="BZH3" s="51"/>
      <c r="BZI3" s="51"/>
      <c r="BZJ3" s="51"/>
      <c r="BZK3" s="51"/>
      <c r="BZL3" s="51"/>
      <c r="BZM3" s="51"/>
      <c r="BZN3" s="51"/>
      <c r="BZO3" s="51"/>
      <c r="BZP3" s="51"/>
      <c r="BZQ3" s="51"/>
      <c r="BZR3" s="51"/>
      <c r="BZS3" s="51"/>
      <c r="BZT3" s="51"/>
      <c r="BZU3" s="51"/>
      <c r="BZV3" s="51"/>
      <c r="BZW3" s="51"/>
      <c r="BZX3" s="51"/>
      <c r="BZY3" s="51"/>
      <c r="BZZ3" s="51"/>
      <c r="CAA3" s="51"/>
      <c r="CAB3" s="51"/>
      <c r="CAC3" s="51"/>
      <c r="CAD3" s="51"/>
      <c r="CAE3" s="51"/>
      <c r="CAF3" s="51"/>
      <c r="CAG3" s="51"/>
      <c r="CAH3" s="51"/>
      <c r="CAI3" s="51"/>
      <c r="CAJ3" s="51"/>
      <c r="CAK3" s="51"/>
      <c r="CAL3" s="51"/>
      <c r="CAM3" s="51"/>
      <c r="CAN3" s="51"/>
      <c r="CAO3" s="51"/>
      <c r="CAP3" s="51"/>
      <c r="CAQ3" s="51"/>
      <c r="CAR3" s="51"/>
      <c r="CAS3" s="51"/>
      <c r="CAT3" s="51"/>
      <c r="CAU3" s="51"/>
      <c r="CAV3" s="51"/>
      <c r="CAW3" s="51"/>
      <c r="CAX3" s="51"/>
      <c r="CAY3" s="51"/>
      <c r="CAZ3" s="51"/>
      <c r="CBA3" s="51"/>
      <c r="CBB3" s="51"/>
      <c r="CBC3" s="51"/>
      <c r="CBD3" s="51"/>
      <c r="CBE3" s="51"/>
      <c r="CBF3" s="51"/>
      <c r="CBG3" s="51"/>
      <c r="CBH3" s="51"/>
      <c r="CBI3" s="51"/>
      <c r="CBJ3" s="51"/>
      <c r="CBK3" s="51"/>
      <c r="CBL3" s="51"/>
      <c r="CBM3" s="51"/>
      <c r="CBN3" s="51"/>
      <c r="CBO3" s="51"/>
      <c r="CBP3" s="51"/>
      <c r="CBQ3" s="51"/>
      <c r="CBR3" s="51"/>
      <c r="CBS3" s="51"/>
      <c r="CBT3" s="51"/>
      <c r="CBU3" s="51"/>
      <c r="CBV3" s="51"/>
      <c r="CBW3" s="51"/>
      <c r="CBX3" s="51"/>
      <c r="CBY3" s="51"/>
      <c r="CBZ3" s="51"/>
      <c r="CCA3" s="51"/>
      <c r="CCB3" s="51"/>
      <c r="CCC3" s="51"/>
      <c r="CCD3" s="51"/>
      <c r="CCE3" s="51"/>
      <c r="CCF3" s="51"/>
      <c r="CCG3" s="51"/>
      <c r="CCH3" s="51"/>
      <c r="CCI3" s="51"/>
      <c r="CCJ3" s="51"/>
      <c r="CCK3" s="51"/>
      <c r="CCL3" s="51"/>
      <c r="CCM3" s="51"/>
      <c r="CCN3" s="51"/>
      <c r="CCO3" s="51"/>
      <c r="CCP3" s="51"/>
      <c r="CCQ3" s="51"/>
      <c r="CCR3" s="51"/>
      <c r="CCS3" s="51"/>
      <c r="CCT3" s="51"/>
      <c r="CCU3" s="51"/>
      <c r="CCV3" s="51"/>
      <c r="CCW3" s="51"/>
      <c r="CCX3" s="51"/>
      <c r="CCY3" s="51"/>
      <c r="CCZ3" s="51"/>
      <c r="CDA3" s="51"/>
      <c r="CDB3" s="51"/>
      <c r="CDC3" s="51"/>
      <c r="CDD3" s="51"/>
      <c r="CDE3" s="51"/>
      <c r="CDF3" s="51"/>
      <c r="CDG3" s="51"/>
      <c r="CDH3" s="51"/>
      <c r="CDI3" s="51"/>
      <c r="CDJ3" s="51"/>
      <c r="CDK3" s="51"/>
      <c r="CDL3" s="51"/>
      <c r="CDM3" s="51"/>
      <c r="CDN3" s="51"/>
      <c r="CDO3" s="51"/>
      <c r="CDP3" s="51"/>
      <c r="CDQ3" s="51"/>
      <c r="CDR3" s="51"/>
      <c r="CDS3" s="51"/>
      <c r="CDT3" s="51"/>
      <c r="CDU3" s="51"/>
      <c r="CDV3" s="51"/>
      <c r="CDW3" s="51"/>
      <c r="CDX3" s="51"/>
      <c r="CDY3" s="51"/>
      <c r="CDZ3" s="51"/>
      <c r="CEA3" s="51"/>
      <c r="CEB3" s="51"/>
      <c r="CEC3" s="51"/>
      <c r="CED3" s="51"/>
      <c r="CEE3" s="51"/>
      <c r="CEF3" s="51"/>
      <c r="CEG3" s="51"/>
      <c r="CEH3" s="51"/>
      <c r="CEI3" s="51"/>
      <c r="CEJ3" s="51"/>
      <c r="CEK3" s="51"/>
      <c r="CEL3" s="51"/>
      <c r="CEM3" s="51"/>
      <c r="CEN3" s="51"/>
      <c r="CEO3" s="51"/>
      <c r="CEP3" s="51"/>
      <c r="CEQ3" s="51"/>
      <c r="CER3" s="51"/>
      <c r="CES3" s="51"/>
      <c r="CET3" s="51"/>
      <c r="CEU3" s="51"/>
      <c r="CEV3" s="51"/>
      <c r="CEW3" s="51"/>
      <c r="CEX3" s="51"/>
      <c r="CEY3" s="51"/>
      <c r="CEZ3" s="51"/>
      <c r="CFA3" s="51"/>
      <c r="CFB3" s="51"/>
      <c r="CFC3" s="51"/>
      <c r="CFD3" s="51"/>
      <c r="CFE3" s="51"/>
      <c r="CFF3" s="51"/>
      <c r="CFG3" s="51"/>
      <c r="CFH3" s="51"/>
      <c r="CFI3" s="51"/>
      <c r="CFJ3" s="51"/>
      <c r="CFK3" s="51"/>
      <c r="CFL3" s="51"/>
      <c r="CFM3" s="51"/>
      <c r="CFN3" s="51"/>
      <c r="CFO3" s="51"/>
      <c r="CFP3" s="51"/>
      <c r="CFQ3" s="51"/>
      <c r="CFR3" s="51"/>
      <c r="CFS3" s="51"/>
      <c r="CFT3" s="51"/>
      <c r="CFU3" s="51"/>
      <c r="CFV3" s="51"/>
      <c r="CFW3" s="51"/>
      <c r="CFX3" s="51"/>
      <c r="CFY3" s="51"/>
      <c r="CFZ3" s="51"/>
      <c r="CGA3" s="51"/>
      <c r="CGB3" s="51"/>
      <c r="CGC3" s="51"/>
      <c r="CGD3" s="51"/>
      <c r="CGE3" s="51"/>
      <c r="CGF3" s="51"/>
      <c r="CGG3" s="51"/>
      <c r="CGH3" s="51"/>
      <c r="CGI3" s="51"/>
      <c r="CGJ3" s="51"/>
      <c r="CGK3" s="51"/>
      <c r="CGL3" s="51"/>
      <c r="CGM3" s="51"/>
      <c r="CGN3" s="51"/>
      <c r="CGO3" s="51"/>
      <c r="CGP3" s="51"/>
      <c r="CGQ3" s="51"/>
      <c r="CGR3" s="51"/>
      <c r="CGS3" s="51"/>
      <c r="CGT3" s="51"/>
      <c r="CGU3" s="51"/>
      <c r="CGV3" s="51"/>
      <c r="CGW3" s="51"/>
      <c r="CGX3" s="51"/>
      <c r="CGY3" s="51"/>
      <c r="CGZ3" s="51"/>
      <c r="CHA3" s="51"/>
      <c r="CHB3" s="51"/>
      <c r="CHC3" s="51"/>
      <c r="CHD3" s="51"/>
      <c r="CHE3" s="51"/>
      <c r="CHF3" s="51"/>
      <c r="CHG3" s="51"/>
      <c r="CHH3" s="51"/>
      <c r="CHI3" s="51"/>
      <c r="CHJ3" s="51"/>
      <c r="CHK3" s="51"/>
      <c r="CHL3" s="51"/>
      <c r="CHM3" s="51"/>
      <c r="CHN3" s="51"/>
      <c r="CHO3" s="51"/>
      <c r="CHP3" s="51"/>
      <c r="CHQ3" s="51"/>
      <c r="CHR3" s="51"/>
      <c r="CHS3" s="51"/>
      <c r="CHT3" s="51"/>
      <c r="CHU3" s="51"/>
      <c r="CHV3" s="51"/>
      <c r="CHW3" s="51"/>
      <c r="CHX3" s="51"/>
      <c r="CHY3" s="51"/>
      <c r="CHZ3" s="51"/>
      <c r="CIA3" s="51"/>
      <c r="CIB3" s="51"/>
      <c r="CIC3" s="51"/>
      <c r="CID3" s="51"/>
      <c r="CIE3" s="51"/>
      <c r="CIF3" s="51"/>
      <c r="CIG3" s="51"/>
      <c r="CIH3" s="51"/>
      <c r="CII3" s="51"/>
      <c r="CIJ3" s="51"/>
      <c r="CIK3" s="51"/>
      <c r="CIL3" s="51"/>
      <c r="CIM3" s="51"/>
      <c r="CIN3" s="51"/>
      <c r="CIO3" s="51"/>
      <c r="CIP3" s="51"/>
      <c r="CIQ3" s="51"/>
      <c r="CIR3" s="51"/>
      <c r="CIS3" s="51"/>
      <c r="CIT3" s="51"/>
      <c r="CIU3" s="51"/>
      <c r="CIV3" s="51"/>
      <c r="CIW3" s="51"/>
      <c r="CIX3" s="51"/>
      <c r="CIY3" s="51"/>
      <c r="CIZ3" s="51"/>
      <c r="CJA3" s="51"/>
      <c r="CJB3" s="51"/>
      <c r="CJC3" s="51"/>
      <c r="CJD3" s="51"/>
      <c r="CJE3" s="51"/>
      <c r="CJF3" s="51"/>
      <c r="CJG3" s="51"/>
      <c r="CJH3" s="51"/>
      <c r="CJI3" s="51"/>
      <c r="CJJ3" s="51"/>
      <c r="CJK3" s="51"/>
      <c r="CJL3" s="51"/>
      <c r="CJM3" s="51"/>
      <c r="CJN3" s="51"/>
      <c r="CJO3" s="51"/>
      <c r="CJP3" s="51"/>
      <c r="CJQ3" s="51"/>
      <c r="CJR3" s="51"/>
      <c r="CJS3" s="51"/>
      <c r="CJT3" s="51"/>
      <c r="CJU3" s="51"/>
      <c r="CJV3" s="51"/>
      <c r="CJW3" s="51"/>
      <c r="CJX3" s="51"/>
      <c r="CJY3" s="51"/>
      <c r="CJZ3" s="51"/>
      <c r="CKA3" s="51"/>
      <c r="CKB3" s="51"/>
      <c r="CKC3" s="51"/>
      <c r="CKD3" s="51"/>
      <c r="CKE3" s="51"/>
      <c r="CKF3" s="51"/>
      <c r="CKG3" s="51"/>
      <c r="CKH3" s="51"/>
      <c r="CKI3" s="51"/>
      <c r="CKJ3" s="51"/>
      <c r="CKK3" s="51"/>
      <c r="CKL3" s="51"/>
      <c r="CKM3" s="51"/>
      <c r="CKN3" s="51"/>
      <c r="CKO3" s="51"/>
      <c r="CKP3" s="51"/>
      <c r="CKQ3" s="51"/>
      <c r="CKR3" s="51"/>
      <c r="CKS3" s="51"/>
      <c r="CKT3" s="51"/>
      <c r="CKU3" s="51"/>
      <c r="CKV3" s="51"/>
      <c r="CKW3" s="51"/>
      <c r="CKX3" s="51"/>
      <c r="CKY3" s="51"/>
      <c r="CKZ3" s="51"/>
      <c r="CLA3" s="51"/>
      <c r="CLB3" s="51"/>
      <c r="CLC3" s="51"/>
      <c r="CLD3" s="51"/>
      <c r="CLE3" s="51"/>
      <c r="CLF3" s="51"/>
      <c r="CLG3" s="51"/>
      <c r="CLH3" s="51"/>
      <c r="CLI3" s="51"/>
      <c r="CLJ3" s="51"/>
      <c r="CLK3" s="51"/>
      <c r="CLL3" s="51"/>
      <c r="CLM3" s="51"/>
      <c r="CLN3" s="51"/>
      <c r="CLO3" s="51"/>
      <c r="CLP3" s="51"/>
      <c r="CLQ3" s="51"/>
      <c r="CLR3" s="51"/>
      <c r="CLS3" s="51"/>
      <c r="CLT3" s="51"/>
      <c r="CLU3" s="51"/>
      <c r="CLV3" s="51"/>
      <c r="CLW3" s="51"/>
      <c r="CLX3" s="51"/>
      <c r="CLY3" s="51"/>
      <c r="CLZ3" s="51"/>
      <c r="CMA3" s="51"/>
      <c r="CMB3" s="51"/>
      <c r="CMC3" s="51"/>
      <c r="CMD3" s="51"/>
      <c r="CME3" s="51"/>
      <c r="CMF3" s="51"/>
      <c r="CMG3" s="51"/>
      <c r="CMH3" s="51"/>
      <c r="CMI3" s="51"/>
      <c r="CMJ3" s="51"/>
      <c r="CMK3" s="51"/>
      <c r="CML3" s="51"/>
      <c r="CMM3" s="51"/>
      <c r="CMN3" s="51"/>
      <c r="CMO3" s="51"/>
      <c r="CMP3" s="51"/>
      <c r="CMQ3" s="51"/>
      <c r="CMR3" s="51"/>
      <c r="CMS3" s="51"/>
      <c r="CMT3" s="51"/>
      <c r="CMU3" s="51"/>
      <c r="CMV3" s="51"/>
      <c r="CMW3" s="51"/>
      <c r="CMX3" s="51"/>
      <c r="CMY3" s="51"/>
      <c r="CMZ3" s="51"/>
      <c r="CNA3" s="51"/>
      <c r="CNB3" s="51"/>
      <c r="CNC3" s="51"/>
      <c r="CND3" s="51"/>
      <c r="CNE3" s="51"/>
      <c r="CNF3" s="51"/>
      <c r="CNG3" s="51"/>
      <c r="CNH3" s="51"/>
      <c r="CNI3" s="51"/>
      <c r="CNJ3" s="51"/>
      <c r="CNK3" s="51"/>
      <c r="CNL3" s="51"/>
      <c r="CNM3" s="51"/>
      <c r="CNN3" s="51"/>
      <c r="CNO3" s="51"/>
      <c r="CNP3" s="51"/>
      <c r="CNQ3" s="51"/>
      <c r="CNR3" s="51"/>
      <c r="CNS3" s="51"/>
      <c r="CNT3" s="51"/>
      <c r="CNU3" s="51"/>
      <c r="CNV3" s="51"/>
      <c r="CNW3" s="51"/>
      <c r="CNX3" s="51"/>
      <c r="CNY3" s="51"/>
      <c r="CNZ3" s="51"/>
      <c r="COA3" s="51"/>
      <c r="COB3" s="51"/>
      <c r="COC3" s="51"/>
      <c r="COD3" s="51"/>
      <c r="COE3" s="51"/>
      <c r="COF3" s="51"/>
      <c r="COG3" s="51"/>
      <c r="COH3" s="51"/>
      <c r="COI3" s="51"/>
      <c r="COJ3" s="51"/>
      <c r="COK3" s="51"/>
      <c r="COL3" s="51"/>
      <c r="COM3" s="51"/>
      <c r="CON3" s="51"/>
      <c r="COO3" s="51"/>
      <c r="COP3" s="51"/>
      <c r="COQ3" s="51"/>
      <c r="COR3" s="51"/>
      <c r="COS3" s="51"/>
      <c r="COT3" s="51"/>
      <c r="COU3" s="51"/>
      <c r="COV3" s="51"/>
      <c r="COW3" s="51"/>
      <c r="COX3" s="51"/>
      <c r="COY3" s="51"/>
      <c r="COZ3" s="51"/>
      <c r="CPA3" s="51"/>
      <c r="CPB3" s="51"/>
      <c r="CPC3" s="51"/>
      <c r="CPD3" s="51"/>
      <c r="CPE3" s="51"/>
      <c r="CPF3" s="51"/>
      <c r="CPG3" s="51"/>
      <c r="CPH3" s="51"/>
      <c r="CPI3" s="51"/>
      <c r="CPJ3" s="51"/>
      <c r="CPK3" s="51"/>
      <c r="CPL3" s="51"/>
      <c r="CPM3" s="51"/>
      <c r="CPN3" s="51"/>
      <c r="CPO3" s="51"/>
      <c r="CPP3" s="51"/>
      <c r="CPQ3" s="51"/>
      <c r="CPR3" s="51"/>
      <c r="CPS3" s="51"/>
      <c r="CPT3" s="51"/>
      <c r="CPU3" s="51"/>
      <c r="CPV3" s="51"/>
      <c r="CPW3" s="51"/>
      <c r="CPX3" s="51"/>
      <c r="CPY3" s="51"/>
      <c r="CPZ3" s="51"/>
      <c r="CQA3" s="51"/>
      <c r="CQB3" s="51"/>
      <c r="CQC3" s="51"/>
      <c r="CQD3" s="51"/>
      <c r="CQE3" s="51"/>
      <c r="CQF3" s="51"/>
      <c r="CQG3" s="51"/>
      <c r="CQH3" s="51"/>
      <c r="CQI3" s="51"/>
      <c r="CQJ3" s="51"/>
      <c r="CQK3" s="51"/>
      <c r="CQL3" s="51"/>
      <c r="CQM3" s="51"/>
      <c r="CQN3" s="51"/>
      <c r="CQO3" s="51"/>
      <c r="CQP3" s="51"/>
      <c r="CQQ3" s="51"/>
      <c r="CQR3" s="51"/>
      <c r="CQS3" s="51"/>
      <c r="CQT3" s="51"/>
      <c r="CQU3" s="51"/>
      <c r="CQV3" s="51"/>
      <c r="CQW3" s="51"/>
      <c r="CQX3" s="51"/>
      <c r="CQY3" s="51"/>
      <c r="CQZ3" s="51"/>
      <c r="CRA3" s="51"/>
      <c r="CRB3" s="51"/>
      <c r="CRC3" s="51"/>
      <c r="CRD3" s="51"/>
      <c r="CRE3" s="51"/>
      <c r="CRF3" s="51"/>
      <c r="CRG3" s="51"/>
      <c r="CRH3" s="51"/>
      <c r="CRI3" s="51"/>
      <c r="CRJ3" s="51"/>
      <c r="CRK3" s="51"/>
      <c r="CRL3" s="51"/>
      <c r="CRM3" s="51"/>
      <c r="CRN3" s="51"/>
      <c r="CRO3" s="51"/>
      <c r="CRP3" s="51"/>
      <c r="CRQ3" s="51"/>
      <c r="CRR3" s="51"/>
      <c r="CRS3" s="51"/>
      <c r="CRT3" s="51"/>
      <c r="CRU3" s="51"/>
      <c r="CRV3" s="51"/>
      <c r="CRW3" s="51"/>
      <c r="CRX3" s="51"/>
      <c r="CRY3" s="51"/>
      <c r="CRZ3" s="51"/>
      <c r="CSA3" s="51"/>
      <c r="CSB3" s="51"/>
      <c r="CSC3" s="51"/>
      <c r="CSD3" s="51"/>
      <c r="CSE3" s="51"/>
      <c r="CSF3" s="51"/>
      <c r="CSG3" s="51"/>
      <c r="CSH3" s="51"/>
      <c r="CSI3" s="51"/>
      <c r="CSJ3" s="51"/>
      <c r="CSK3" s="51"/>
      <c r="CSL3" s="51"/>
      <c r="CSM3" s="51"/>
      <c r="CSN3" s="51"/>
      <c r="CSO3" s="51"/>
      <c r="CSP3" s="51"/>
      <c r="CSQ3" s="51"/>
      <c r="CSR3" s="51"/>
      <c r="CSS3" s="51"/>
      <c r="CST3" s="51"/>
      <c r="CSU3" s="51"/>
      <c r="CSV3" s="51"/>
      <c r="CSW3" s="51"/>
      <c r="CSX3" s="51"/>
      <c r="CSY3" s="51"/>
      <c r="CSZ3" s="51"/>
      <c r="CTA3" s="51"/>
      <c r="CTB3" s="51"/>
      <c r="CTC3" s="51"/>
      <c r="CTD3" s="51"/>
      <c r="CTE3" s="51"/>
      <c r="CTF3" s="51"/>
      <c r="CTG3" s="51"/>
      <c r="CTH3" s="51"/>
      <c r="CTI3" s="51"/>
      <c r="CTJ3" s="51"/>
      <c r="CTK3" s="51"/>
      <c r="CTL3" s="51"/>
      <c r="CTM3" s="51"/>
      <c r="CTN3" s="51"/>
      <c r="CTO3" s="51"/>
      <c r="CTP3" s="51"/>
      <c r="CTQ3" s="51"/>
      <c r="CTR3" s="51"/>
      <c r="CTS3" s="51"/>
      <c r="CTT3" s="51"/>
      <c r="CTU3" s="51"/>
      <c r="CTV3" s="51"/>
      <c r="CTW3" s="51"/>
      <c r="CTX3" s="51"/>
      <c r="CTY3" s="51"/>
      <c r="CTZ3" s="51"/>
      <c r="CUA3" s="51"/>
      <c r="CUB3" s="51"/>
      <c r="CUC3" s="51"/>
      <c r="CUD3" s="51"/>
      <c r="CUE3" s="51"/>
      <c r="CUF3" s="51"/>
      <c r="CUG3" s="51"/>
      <c r="CUH3" s="51"/>
      <c r="CUI3" s="51"/>
      <c r="CUJ3" s="51"/>
      <c r="CUK3" s="51"/>
      <c r="CUL3" s="51"/>
      <c r="CUM3" s="51"/>
      <c r="CUN3" s="51"/>
      <c r="CUO3" s="51"/>
      <c r="CUP3" s="51"/>
      <c r="CUQ3" s="51"/>
      <c r="CUR3" s="51"/>
      <c r="CUS3" s="51"/>
      <c r="CUT3" s="51"/>
      <c r="CUU3" s="51"/>
      <c r="CUV3" s="51"/>
      <c r="CUW3" s="51"/>
      <c r="CUX3" s="51"/>
      <c r="CUY3" s="51"/>
      <c r="CUZ3" s="51"/>
      <c r="CVA3" s="51"/>
      <c r="CVB3" s="51"/>
      <c r="CVC3" s="51"/>
      <c r="CVD3" s="51"/>
      <c r="CVE3" s="51"/>
      <c r="CVF3" s="51"/>
      <c r="CVG3" s="51"/>
      <c r="CVH3" s="51"/>
      <c r="CVI3" s="51"/>
      <c r="CVJ3" s="51"/>
      <c r="CVK3" s="51"/>
      <c r="CVL3" s="51"/>
      <c r="CVM3" s="51"/>
      <c r="CVN3" s="51"/>
      <c r="CVO3" s="51"/>
      <c r="CVP3" s="51"/>
      <c r="CVQ3" s="51"/>
      <c r="CVR3" s="51"/>
      <c r="CVS3" s="51"/>
      <c r="CVT3" s="51"/>
      <c r="CVU3" s="51"/>
      <c r="CVV3" s="51"/>
      <c r="CVW3" s="51"/>
      <c r="CVX3" s="51"/>
      <c r="CVY3" s="51"/>
      <c r="CVZ3" s="51"/>
      <c r="CWA3" s="51"/>
      <c r="CWB3" s="51"/>
      <c r="CWC3" s="51"/>
      <c r="CWD3" s="51"/>
      <c r="CWE3" s="51"/>
      <c r="CWF3" s="51"/>
      <c r="CWG3" s="51"/>
      <c r="CWH3" s="51"/>
      <c r="CWI3" s="51"/>
      <c r="CWJ3" s="51"/>
      <c r="CWK3" s="51"/>
      <c r="CWL3" s="51"/>
      <c r="CWM3" s="51"/>
      <c r="CWN3" s="51"/>
      <c r="CWO3" s="51"/>
      <c r="CWP3" s="51"/>
      <c r="CWQ3" s="51"/>
      <c r="CWR3" s="51"/>
      <c r="CWS3" s="51"/>
      <c r="CWT3" s="51"/>
      <c r="CWU3" s="51"/>
      <c r="CWV3" s="51"/>
      <c r="CWW3" s="51"/>
      <c r="CWX3" s="51"/>
      <c r="CWY3" s="51"/>
      <c r="CWZ3" s="51"/>
      <c r="CXA3" s="51"/>
      <c r="CXB3" s="51"/>
      <c r="CXC3" s="51"/>
      <c r="CXD3" s="51"/>
      <c r="CXE3" s="51"/>
      <c r="CXF3" s="51"/>
      <c r="CXG3" s="51"/>
      <c r="CXH3" s="51"/>
      <c r="CXI3" s="51"/>
      <c r="CXJ3" s="51"/>
      <c r="CXK3" s="51"/>
      <c r="CXL3" s="51"/>
      <c r="CXM3" s="51"/>
      <c r="CXN3" s="51"/>
      <c r="CXO3" s="51"/>
      <c r="CXP3" s="51"/>
      <c r="CXQ3" s="51"/>
      <c r="CXR3" s="51"/>
      <c r="CXS3" s="51"/>
      <c r="CXT3" s="51"/>
      <c r="CXU3" s="51"/>
      <c r="CXV3" s="51"/>
      <c r="CXW3" s="51"/>
      <c r="CXX3" s="51"/>
      <c r="CXY3" s="51"/>
      <c r="CXZ3" s="51"/>
      <c r="CYA3" s="51"/>
      <c r="CYB3" s="51"/>
      <c r="CYC3" s="51"/>
      <c r="CYD3" s="51"/>
      <c r="CYE3" s="51"/>
      <c r="CYF3" s="51"/>
      <c r="CYG3" s="51"/>
      <c r="CYH3" s="51"/>
      <c r="CYI3" s="51"/>
      <c r="CYJ3" s="51"/>
      <c r="CYK3" s="51"/>
      <c r="CYL3" s="51"/>
      <c r="CYM3" s="51"/>
      <c r="CYN3" s="51"/>
      <c r="CYO3" s="51"/>
      <c r="CYP3" s="51"/>
      <c r="CYQ3" s="51"/>
      <c r="CYR3" s="51"/>
      <c r="CYS3" s="51"/>
      <c r="CYT3" s="51"/>
      <c r="CYU3" s="51"/>
      <c r="CYV3" s="51"/>
      <c r="CYW3" s="51"/>
      <c r="CYX3" s="51"/>
      <c r="CYY3" s="51"/>
      <c r="CYZ3" s="51"/>
      <c r="CZA3" s="51"/>
      <c r="CZB3" s="51"/>
      <c r="CZC3" s="51"/>
      <c r="CZD3" s="51"/>
      <c r="CZE3" s="51"/>
      <c r="CZF3" s="51"/>
      <c r="CZG3" s="51"/>
      <c r="CZH3" s="51"/>
      <c r="CZI3" s="51"/>
      <c r="CZJ3" s="51"/>
      <c r="CZK3" s="51"/>
      <c r="CZL3" s="51"/>
      <c r="CZM3" s="51"/>
      <c r="CZN3" s="51"/>
      <c r="CZO3" s="51"/>
      <c r="CZP3" s="51"/>
      <c r="CZQ3" s="51"/>
      <c r="CZR3" s="51"/>
      <c r="CZS3" s="51"/>
      <c r="CZT3" s="51"/>
      <c r="CZU3" s="51"/>
      <c r="CZV3" s="51"/>
      <c r="CZW3" s="51"/>
      <c r="CZX3" s="51"/>
      <c r="CZY3" s="51"/>
      <c r="CZZ3" s="51"/>
      <c r="DAA3" s="51"/>
      <c r="DAB3" s="51"/>
      <c r="DAC3" s="51"/>
      <c r="DAD3" s="51"/>
      <c r="DAE3" s="51"/>
      <c r="DAF3" s="51"/>
      <c r="DAG3" s="51"/>
      <c r="DAH3" s="51"/>
      <c r="DAI3" s="51"/>
      <c r="DAJ3" s="51"/>
      <c r="DAK3" s="51"/>
      <c r="DAL3" s="51"/>
      <c r="DAM3" s="51"/>
      <c r="DAN3" s="51"/>
      <c r="DAO3" s="51"/>
      <c r="DAP3" s="51"/>
      <c r="DAQ3" s="51"/>
      <c r="DAR3" s="51"/>
      <c r="DAS3" s="51"/>
      <c r="DAT3" s="51"/>
      <c r="DAU3" s="51"/>
      <c r="DAV3" s="51"/>
      <c r="DAW3" s="51"/>
      <c r="DAX3" s="51"/>
      <c r="DAY3" s="51"/>
      <c r="DAZ3" s="51"/>
      <c r="DBA3" s="51"/>
      <c r="DBB3" s="51"/>
      <c r="DBC3" s="51"/>
      <c r="DBD3" s="51"/>
      <c r="DBE3" s="51"/>
      <c r="DBF3" s="51"/>
      <c r="DBG3" s="51"/>
      <c r="DBH3" s="51"/>
      <c r="DBI3" s="51"/>
      <c r="DBJ3" s="51"/>
      <c r="DBK3" s="51"/>
      <c r="DBL3" s="51"/>
      <c r="DBM3" s="51"/>
      <c r="DBN3" s="51"/>
      <c r="DBO3" s="51"/>
      <c r="DBP3" s="51"/>
      <c r="DBQ3" s="51"/>
      <c r="DBR3" s="51"/>
      <c r="DBS3" s="51"/>
      <c r="DBT3" s="51"/>
      <c r="DBU3" s="51"/>
      <c r="DBV3" s="51"/>
      <c r="DBW3" s="51"/>
      <c r="DBX3" s="51"/>
      <c r="DBY3" s="51"/>
      <c r="DBZ3" s="51"/>
      <c r="DCA3" s="51"/>
      <c r="DCB3" s="51"/>
      <c r="DCC3" s="51"/>
      <c r="DCD3" s="51"/>
      <c r="DCE3" s="51"/>
      <c r="DCF3" s="51"/>
      <c r="DCG3" s="51"/>
      <c r="DCH3" s="51"/>
      <c r="DCI3" s="51"/>
      <c r="DCJ3" s="51"/>
      <c r="DCK3" s="51"/>
      <c r="DCL3" s="51"/>
      <c r="DCM3" s="51"/>
      <c r="DCN3" s="51"/>
      <c r="DCO3" s="51"/>
      <c r="DCP3" s="51"/>
      <c r="DCQ3" s="51"/>
      <c r="DCR3" s="51"/>
      <c r="DCS3" s="51"/>
      <c r="DCT3" s="51"/>
      <c r="DCU3" s="51"/>
      <c r="DCV3" s="51"/>
      <c r="DCW3" s="51"/>
      <c r="DCX3" s="51"/>
      <c r="DCY3" s="51"/>
      <c r="DCZ3" s="51"/>
      <c r="DDA3" s="51"/>
      <c r="DDB3" s="51"/>
      <c r="DDC3" s="51"/>
      <c r="DDD3" s="51"/>
      <c r="DDE3" s="51"/>
      <c r="DDF3" s="51"/>
      <c r="DDG3" s="51"/>
      <c r="DDH3" s="51"/>
      <c r="DDI3" s="51"/>
      <c r="DDJ3" s="51"/>
      <c r="DDK3" s="51"/>
      <c r="DDL3" s="51"/>
      <c r="DDM3" s="51"/>
      <c r="DDN3" s="51"/>
      <c r="DDO3" s="51"/>
      <c r="DDP3" s="51"/>
      <c r="DDQ3" s="51"/>
      <c r="DDR3" s="51"/>
      <c r="DDS3" s="51"/>
      <c r="DDT3" s="51"/>
      <c r="DDU3" s="51"/>
      <c r="DDV3" s="51"/>
      <c r="DDW3" s="51"/>
      <c r="DDX3" s="51"/>
      <c r="DDY3" s="51"/>
      <c r="DDZ3" s="51"/>
      <c r="DEA3" s="51"/>
      <c r="DEB3" s="51"/>
      <c r="DEC3" s="51"/>
      <c r="DED3" s="51"/>
      <c r="DEE3" s="51"/>
      <c r="DEF3" s="51"/>
      <c r="DEG3" s="51"/>
      <c r="DEH3" s="51"/>
      <c r="DEI3" s="51"/>
      <c r="DEJ3" s="51"/>
      <c r="DEK3" s="51"/>
      <c r="DEL3" s="51"/>
      <c r="DEM3" s="51"/>
      <c r="DEN3" s="51"/>
      <c r="DEO3" s="51"/>
      <c r="DEP3" s="51"/>
      <c r="DEQ3" s="51"/>
      <c r="DER3" s="51"/>
      <c r="DES3" s="51"/>
      <c r="DET3" s="51"/>
      <c r="DEU3" s="51"/>
      <c r="DEV3" s="51"/>
      <c r="DEW3" s="51"/>
      <c r="DEX3" s="51"/>
      <c r="DEY3" s="51"/>
      <c r="DEZ3" s="51"/>
      <c r="DFA3" s="51"/>
      <c r="DFB3" s="51"/>
      <c r="DFC3" s="51"/>
      <c r="DFD3" s="51"/>
      <c r="DFE3" s="51"/>
      <c r="DFF3" s="51"/>
      <c r="DFG3" s="51"/>
      <c r="DFH3" s="51"/>
      <c r="DFI3" s="51"/>
      <c r="DFJ3" s="51"/>
      <c r="DFK3" s="51"/>
      <c r="DFL3" s="51"/>
      <c r="DFM3" s="51"/>
      <c r="DFN3" s="51"/>
      <c r="DFO3" s="51"/>
      <c r="DFP3" s="51"/>
      <c r="DFQ3" s="51"/>
      <c r="DFR3" s="51"/>
      <c r="DFS3" s="51"/>
      <c r="DFT3" s="51"/>
      <c r="DFU3" s="51"/>
      <c r="DFV3" s="51"/>
      <c r="DFW3" s="51"/>
      <c r="DFX3" s="51"/>
      <c r="DFY3" s="51"/>
      <c r="DFZ3" s="51"/>
      <c r="DGA3" s="51"/>
      <c r="DGB3" s="51"/>
      <c r="DGC3" s="51"/>
      <c r="DGD3" s="51"/>
      <c r="DGE3" s="51"/>
      <c r="DGF3" s="51"/>
      <c r="DGG3" s="51"/>
      <c r="DGH3" s="51"/>
      <c r="DGI3" s="51"/>
      <c r="DGJ3" s="51"/>
      <c r="DGK3" s="51"/>
      <c r="DGL3" s="51"/>
      <c r="DGM3" s="51"/>
      <c r="DGN3" s="51"/>
      <c r="DGO3" s="51"/>
      <c r="DGP3" s="51"/>
      <c r="DGQ3" s="51"/>
      <c r="DGR3" s="51"/>
      <c r="DGS3" s="51"/>
      <c r="DGT3" s="51"/>
      <c r="DGU3" s="51"/>
      <c r="DGV3" s="51"/>
      <c r="DGW3" s="51"/>
      <c r="DGX3" s="51"/>
      <c r="DGY3" s="51"/>
      <c r="DGZ3" s="51"/>
      <c r="DHA3" s="51"/>
      <c r="DHB3" s="51"/>
      <c r="DHC3" s="51"/>
      <c r="DHD3" s="51"/>
      <c r="DHE3" s="51"/>
      <c r="DHF3" s="51"/>
      <c r="DHG3" s="51"/>
      <c r="DHH3" s="51"/>
      <c r="DHI3" s="51"/>
      <c r="DHJ3" s="51"/>
      <c r="DHK3" s="51"/>
      <c r="DHL3" s="51"/>
      <c r="DHM3" s="51"/>
      <c r="DHN3" s="51"/>
      <c r="DHO3" s="51"/>
      <c r="DHP3" s="51"/>
      <c r="DHQ3" s="51"/>
      <c r="DHR3" s="51"/>
      <c r="DHS3" s="51"/>
      <c r="DHT3" s="51"/>
      <c r="DHU3" s="51"/>
      <c r="DHV3" s="51"/>
      <c r="DHW3" s="51"/>
      <c r="DHX3" s="51"/>
      <c r="DHY3" s="51"/>
      <c r="DHZ3" s="51"/>
      <c r="DIA3" s="51"/>
      <c r="DIB3" s="51"/>
      <c r="DIC3" s="51"/>
      <c r="DID3" s="51"/>
      <c r="DIE3" s="51"/>
      <c r="DIF3" s="51"/>
      <c r="DIG3" s="51"/>
      <c r="DIH3" s="51"/>
      <c r="DII3" s="51"/>
      <c r="DIJ3" s="51"/>
      <c r="DIK3" s="51"/>
      <c r="DIL3" s="51"/>
      <c r="DIM3" s="51"/>
      <c r="DIN3" s="51"/>
      <c r="DIO3" s="51"/>
      <c r="DIP3" s="51"/>
      <c r="DIQ3" s="51"/>
      <c r="DIR3" s="51"/>
      <c r="DIS3" s="51"/>
      <c r="DIT3" s="51"/>
      <c r="DIU3" s="51"/>
      <c r="DIV3" s="51"/>
      <c r="DIW3" s="51"/>
      <c r="DIX3" s="51"/>
      <c r="DIY3" s="51"/>
      <c r="DIZ3" s="51"/>
      <c r="DJA3" s="51"/>
      <c r="DJB3" s="51"/>
      <c r="DJC3" s="51"/>
      <c r="DJD3" s="51"/>
      <c r="DJE3" s="51"/>
      <c r="DJF3" s="51"/>
      <c r="DJG3" s="51"/>
      <c r="DJH3" s="51"/>
      <c r="DJI3" s="51"/>
      <c r="DJJ3" s="51"/>
      <c r="DJK3" s="51"/>
      <c r="DJL3" s="51"/>
      <c r="DJM3" s="51"/>
      <c r="DJN3" s="51"/>
      <c r="DJO3" s="51"/>
      <c r="DJP3" s="51"/>
      <c r="DJQ3" s="51"/>
      <c r="DJR3" s="51"/>
      <c r="DJS3" s="51"/>
      <c r="DJT3" s="51"/>
      <c r="DJU3" s="51"/>
      <c r="DJV3" s="51"/>
      <c r="DJW3" s="51"/>
      <c r="DJX3" s="51"/>
      <c r="DJY3" s="51"/>
      <c r="DJZ3" s="51"/>
      <c r="DKA3" s="51"/>
      <c r="DKB3" s="51"/>
      <c r="DKC3" s="51"/>
      <c r="DKD3" s="51"/>
      <c r="DKE3" s="51"/>
      <c r="DKF3" s="51"/>
      <c r="DKG3" s="51"/>
      <c r="DKH3" s="51"/>
      <c r="DKI3" s="51"/>
      <c r="DKJ3" s="51"/>
      <c r="DKK3" s="51"/>
      <c r="DKL3" s="51"/>
      <c r="DKM3" s="51"/>
      <c r="DKN3" s="51"/>
      <c r="DKO3" s="51"/>
      <c r="DKP3" s="51"/>
      <c r="DKQ3" s="51"/>
      <c r="DKR3" s="51"/>
      <c r="DKS3" s="51"/>
      <c r="DKT3" s="51"/>
      <c r="DKU3" s="51"/>
      <c r="DKV3" s="51"/>
      <c r="DKW3" s="51"/>
      <c r="DKX3" s="51"/>
      <c r="DKY3" s="51"/>
      <c r="DKZ3" s="51"/>
      <c r="DLA3" s="51"/>
      <c r="DLB3" s="51"/>
      <c r="DLC3" s="51"/>
      <c r="DLD3" s="51"/>
      <c r="DLE3" s="51"/>
      <c r="DLF3" s="51"/>
      <c r="DLG3" s="51"/>
      <c r="DLH3" s="51"/>
      <c r="DLI3" s="51"/>
      <c r="DLJ3" s="51"/>
      <c r="DLK3" s="51"/>
      <c r="DLL3" s="51"/>
      <c r="DLM3" s="51"/>
      <c r="DLN3" s="51"/>
      <c r="DLO3" s="51"/>
      <c r="DLP3" s="51"/>
      <c r="DLQ3" s="51"/>
      <c r="DLR3" s="51"/>
      <c r="DLS3" s="51"/>
      <c r="DLT3" s="51"/>
      <c r="DLU3" s="51"/>
      <c r="DLV3" s="51"/>
      <c r="DLW3" s="51"/>
      <c r="DLX3" s="51"/>
      <c r="DLY3" s="51"/>
      <c r="DLZ3" s="51"/>
      <c r="DMA3" s="51"/>
      <c r="DMB3" s="51"/>
      <c r="DMC3" s="51"/>
      <c r="DMD3" s="51"/>
      <c r="DME3" s="51"/>
      <c r="DMF3" s="51"/>
      <c r="DMG3" s="51"/>
      <c r="DMH3" s="51"/>
      <c r="DMI3" s="51"/>
      <c r="DMJ3" s="51"/>
      <c r="DMK3" s="51"/>
      <c r="DML3" s="51"/>
      <c r="DMM3" s="51"/>
      <c r="DMN3" s="51"/>
      <c r="DMO3" s="51"/>
      <c r="DMP3" s="51"/>
      <c r="DMQ3" s="51"/>
      <c r="DMR3" s="51"/>
      <c r="DMS3" s="51"/>
      <c r="DMT3" s="51"/>
      <c r="DMU3" s="51"/>
      <c r="DMV3" s="51"/>
      <c r="DMW3" s="51"/>
      <c r="DMX3" s="51"/>
      <c r="DMY3" s="51"/>
      <c r="DMZ3" s="51"/>
      <c r="DNA3" s="51"/>
      <c r="DNB3" s="51"/>
      <c r="DNC3" s="51"/>
      <c r="DND3" s="51"/>
      <c r="DNE3" s="51"/>
      <c r="DNF3" s="51"/>
      <c r="DNG3" s="51"/>
      <c r="DNH3" s="51"/>
      <c r="DNI3" s="51"/>
      <c r="DNJ3" s="51"/>
      <c r="DNK3" s="51"/>
      <c r="DNL3" s="51"/>
      <c r="DNM3" s="51"/>
      <c r="DNN3" s="51"/>
      <c r="DNO3" s="51"/>
      <c r="DNP3" s="51"/>
      <c r="DNQ3" s="51"/>
      <c r="DNR3" s="51"/>
      <c r="DNS3" s="51"/>
      <c r="DNT3" s="51"/>
      <c r="DNU3" s="51"/>
      <c r="DNV3" s="51"/>
      <c r="DNW3" s="51"/>
      <c r="DNX3" s="51"/>
      <c r="DNY3" s="51"/>
      <c r="DNZ3" s="51"/>
      <c r="DOA3" s="51"/>
      <c r="DOB3" s="51"/>
      <c r="DOC3" s="51"/>
      <c r="DOD3" s="51"/>
      <c r="DOE3" s="51"/>
      <c r="DOF3" s="51"/>
      <c r="DOG3" s="51"/>
      <c r="DOH3" s="51"/>
      <c r="DOI3" s="51"/>
      <c r="DOJ3" s="51"/>
      <c r="DOK3" s="51"/>
      <c r="DOL3" s="51"/>
      <c r="DOM3" s="51"/>
      <c r="DON3" s="51"/>
      <c r="DOO3" s="51"/>
      <c r="DOP3" s="51"/>
      <c r="DOQ3" s="51"/>
      <c r="DOR3" s="51"/>
      <c r="DOS3" s="51"/>
      <c r="DOT3" s="51"/>
      <c r="DOU3" s="51"/>
      <c r="DOV3" s="51"/>
      <c r="DOW3" s="51"/>
      <c r="DOX3" s="51"/>
      <c r="DOY3" s="51"/>
      <c r="DOZ3" s="51"/>
      <c r="DPA3" s="51"/>
      <c r="DPB3" s="51"/>
      <c r="DPC3" s="51"/>
      <c r="DPD3" s="51"/>
      <c r="DPE3" s="51"/>
      <c r="DPF3" s="51"/>
      <c r="DPG3" s="51"/>
      <c r="DPH3" s="51"/>
      <c r="DPI3" s="51"/>
      <c r="DPJ3" s="51"/>
      <c r="DPK3" s="51"/>
      <c r="DPL3" s="51"/>
      <c r="DPM3" s="51"/>
      <c r="DPN3" s="51"/>
      <c r="DPO3" s="51"/>
      <c r="DPP3" s="51"/>
      <c r="DPQ3" s="51"/>
      <c r="DPR3" s="51"/>
      <c r="DPS3" s="51"/>
      <c r="DPT3" s="51"/>
      <c r="DPU3" s="51"/>
      <c r="DPV3" s="51"/>
      <c r="DPW3" s="51"/>
      <c r="DPX3" s="51"/>
      <c r="DPY3" s="51"/>
      <c r="DPZ3" s="51"/>
      <c r="DQA3" s="51"/>
      <c r="DQB3" s="51"/>
      <c r="DQC3" s="51"/>
      <c r="DQD3" s="51"/>
      <c r="DQE3" s="51"/>
      <c r="DQF3" s="51"/>
      <c r="DQG3" s="51"/>
      <c r="DQH3" s="51"/>
      <c r="DQI3" s="51"/>
      <c r="DQJ3" s="51"/>
      <c r="DQK3" s="51"/>
      <c r="DQL3" s="51"/>
      <c r="DQM3" s="51"/>
      <c r="DQN3" s="51"/>
      <c r="DQO3" s="51"/>
      <c r="DQP3" s="51"/>
      <c r="DQQ3" s="51"/>
      <c r="DQR3" s="51"/>
      <c r="DQS3" s="51"/>
      <c r="DQT3" s="51"/>
      <c r="DQU3" s="51"/>
      <c r="DQV3" s="51"/>
      <c r="DQW3" s="51"/>
      <c r="DQX3" s="51"/>
      <c r="DQY3" s="51"/>
      <c r="DQZ3" s="51"/>
      <c r="DRA3" s="51"/>
      <c r="DRB3" s="51"/>
      <c r="DRC3" s="51"/>
      <c r="DRD3" s="51"/>
      <c r="DRE3" s="51"/>
      <c r="DRF3" s="51"/>
      <c r="DRG3" s="51"/>
      <c r="DRH3" s="51"/>
      <c r="DRI3" s="51"/>
      <c r="DRJ3" s="51"/>
      <c r="DRK3" s="51"/>
      <c r="DRL3" s="51"/>
      <c r="DRM3" s="51"/>
      <c r="DRN3" s="51"/>
      <c r="DRO3" s="51"/>
      <c r="DRP3" s="51"/>
      <c r="DRQ3" s="51"/>
      <c r="DRR3" s="51"/>
      <c r="DRS3" s="51"/>
      <c r="DRT3" s="51"/>
      <c r="DRU3" s="51"/>
      <c r="DRV3" s="51"/>
      <c r="DRW3" s="51"/>
      <c r="DRX3" s="51"/>
      <c r="DRY3" s="51"/>
      <c r="DRZ3" s="51"/>
      <c r="DSA3" s="51"/>
      <c r="DSB3" s="51"/>
      <c r="DSC3" s="51"/>
      <c r="DSD3" s="51"/>
      <c r="DSE3" s="51"/>
      <c r="DSF3" s="51"/>
      <c r="DSG3" s="51"/>
      <c r="DSH3" s="51"/>
      <c r="DSI3" s="51"/>
      <c r="DSJ3" s="51"/>
      <c r="DSK3" s="51"/>
      <c r="DSL3" s="51"/>
      <c r="DSM3" s="51"/>
      <c r="DSN3" s="51"/>
      <c r="DSO3" s="51"/>
      <c r="DSP3" s="51"/>
      <c r="DSQ3" s="51"/>
      <c r="DSR3" s="51"/>
      <c r="DSS3" s="51"/>
      <c r="DST3" s="51"/>
      <c r="DSU3" s="51"/>
      <c r="DSV3" s="51"/>
      <c r="DSW3" s="51"/>
      <c r="DSX3" s="51"/>
      <c r="DSY3" s="51"/>
      <c r="DSZ3" s="51"/>
      <c r="DTA3" s="51"/>
      <c r="DTB3" s="51"/>
      <c r="DTC3" s="51"/>
      <c r="DTD3" s="51"/>
      <c r="DTE3" s="51"/>
      <c r="DTF3" s="51"/>
      <c r="DTG3" s="51"/>
      <c r="DTH3" s="51"/>
      <c r="DTI3" s="51"/>
      <c r="DTJ3" s="51"/>
      <c r="DTK3" s="51"/>
      <c r="DTL3" s="51"/>
      <c r="DTM3" s="51"/>
      <c r="DTN3" s="51"/>
      <c r="DTO3" s="51"/>
      <c r="DTP3" s="51"/>
      <c r="DTQ3" s="51"/>
      <c r="DTR3" s="51"/>
      <c r="DTS3" s="51"/>
      <c r="DTT3" s="51"/>
      <c r="DTU3" s="51"/>
      <c r="DTV3" s="51"/>
      <c r="DTW3" s="51"/>
      <c r="DTX3" s="51"/>
      <c r="DTY3" s="51"/>
      <c r="DTZ3" s="51"/>
      <c r="DUA3" s="51"/>
      <c r="DUB3" s="51"/>
      <c r="DUC3" s="51"/>
      <c r="DUD3" s="51"/>
      <c r="DUE3" s="51"/>
      <c r="DUF3" s="51"/>
      <c r="DUG3" s="51"/>
      <c r="DUH3" s="51"/>
      <c r="DUI3" s="51"/>
      <c r="DUJ3" s="51"/>
      <c r="DUK3" s="51"/>
      <c r="DUL3" s="51"/>
      <c r="DUM3" s="51"/>
      <c r="DUN3" s="51"/>
      <c r="DUO3" s="51"/>
      <c r="DUP3" s="51"/>
      <c r="DUQ3" s="51"/>
      <c r="DUR3" s="51"/>
      <c r="DUS3" s="51"/>
      <c r="DUT3" s="51"/>
      <c r="DUU3" s="51"/>
      <c r="DUV3" s="51"/>
      <c r="DUW3" s="51"/>
      <c r="DUX3" s="51"/>
      <c r="DUY3" s="51"/>
      <c r="DUZ3" s="51"/>
      <c r="DVA3" s="51"/>
      <c r="DVB3" s="51"/>
      <c r="DVC3" s="51"/>
      <c r="DVD3" s="51"/>
      <c r="DVE3" s="51"/>
      <c r="DVF3" s="51"/>
      <c r="DVG3" s="51"/>
      <c r="DVH3" s="51"/>
      <c r="DVI3" s="51"/>
      <c r="DVJ3" s="51"/>
      <c r="DVK3" s="51"/>
      <c r="DVL3" s="51"/>
      <c r="DVM3" s="51"/>
      <c r="DVN3" s="51"/>
      <c r="DVO3" s="51"/>
      <c r="DVP3" s="51"/>
      <c r="DVQ3" s="51"/>
      <c r="DVR3" s="51"/>
      <c r="DVS3" s="51"/>
      <c r="DVT3" s="51"/>
      <c r="DVU3" s="51"/>
      <c r="DVV3" s="51"/>
      <c r="DVW3" s="51"/>
      <c r="DVX3" s="51"/>
      <c r="DVY3" s="51"/>
      <c r="DVZ3" s="51"/>
      <c r="DWA3" s="51"/>
      <c r="DWB3" s="51"/>
      <c r="DWC3" s="51"/>
      <c r="DWD3" s="51"/>
      <c r="DWE3" s="51"/>
      <c r="DWF3" s="51"/>
      <c r="DWG3" s="51"/>
      <c r="DWH3" s="51"/>
      <c r="DWI3" s="51"/>
      <c r="DWJ3" s="51"/>
      <c r="DWK3" s="51"/>
      <c r="DWL3" s="51"/>
      <c r="DWM3" s="51"/>
      <c r="DWN3" s="51"/>
      <c r="DWO3" s="51"/>
      <c r="DWP3" s="51"/>
      <c r="DWQ3" s="51"/>
      <c r="DWR3" s="51"/>
      <c r="DWS3" s="51"/>
      <c r="DWT3" s="51"/>
      <c r="DWU3" s="51"/>
      <c r="DWV3" s="51"/>
      <c r="DWW3" s="51"/>
      <c r="DWX3" s="51"/>
      <c r="DWY3" s="51"/>
      <c r="DWZ3" s="51"/>
      <c r="DXA3" s="51"/>
      <c r="DXB3" s="51"/>
      <c r="DXC3" s="51"/>
      <c r="DXD3" s="51"/>
      <c r="DXE3" s="51"/>
      <c r="DXF3" s="51"/>
      <c r="DXG3" s="51"/>
      <c r="DXH3" s="51"/>
      <c r="DXI3" s="51"/>
      <c r="DXJ3" s="51"/>
      <c r="DXK3" s="51"/>
      <c r="DXL3" s="51"/>
      <c r="DXM3" s="51"/>
      <c r="DXN3" s="51"/>
      <c r="DXO3" s="51"/>
      <c r="DXP3" s="51"/>
      <c r="DXQ3" s="51"/>
      <c r="DXR3" s="51"/>
      <c r="DXS3" s="51"/>
      <c r="DXT3" s="51"/>
      <c r="DXU3" s="51"/>
      <c r="DXV3" s="51"/>
      <c r="DXW3" s="51"/>
      <c r="DXX3" s="51"/>
      <c r="DXY3" s="51"/>
      <c r="DXZ3" s="51"/>
      <c r="DYA3" s="51"/>
      <c r="DYB3" s="51"/>
      <c r="DYC3" s="51"/>
      <c r="DYD3" s="51"/>
      <c r="DYE3" s="51"/>
      <c r="DYF3" s="51"/>
      <c r="DYG3" s="51"/>
      <c r="DYH3" s="51"/>
      <c r="DYI3" s="51"/>
      <c r="DYJ3" s="51"/>
      <c r="DYK3" s="51"/>
      <c r="DYL3" s="51"/>
      <c r="DYM3" s="51"/>
      <c r="DYN3" s="51"/>
      <c r="DYO3" s="51"/>
      <c r="DYP3" s="51"/>
      <c r="DYQ3" s="51"/>
      <c r="DYR3" s="51"/>
      <c r="DYS3" s="51"/>
      <c r="DYT3" s="51"/>
      <c r="DYU3" s="51"/>
      <c r="DYV3" s="51"/>
      <c r="DYW3" s="51"/>
      <c r="DYX3" s="51"/>
      <c r="DYY3" s="51"/>
      <c r="DYZ3" s="51"/>
      <c r="DZA3" s="51"/>
      <c r="DZB3" s="51"/>
      <c r="DZC3" s="51"/>
      <c r="DZD3" s="51"/>
      <c r="DZE3" s="51"/>
      <c r="DZF3" s="51"/>
      <c r="DZG3" s="51"/>
      <c r="DZH3" s="51"/>
      <c r="DZI3" s="51"/>
      <c r="DZJ3" s="51"/>
      <c r="DZK3" s="51"/>
      <c r="DZL3" s="51"/>
      <c r="DZM3" s="51"/>
      <c r="DZN3" s="51"/>
      <c r="DZO3" s="51"/>
      <c r="DZP3" s="51"/>
      <c r="DZQ3" s="51"/>
      <c r="DZR3" s="51"/>
      <c r="DZS3" s="51"/>
      <c r="DZT3" s="51"/>
      <c r="DZU3" s="51"/>
      <c r="DZV3" s="51"/>
      <c r="DZW3" s="51"/>
      <c r="DZX3" s="51"/>
      <c r="DZY3" s="51"/>
      <c r="DZZ3" s="51"/>
      <c r="EAA3" s="51"/>
      <c r="EAB3" s="51"/>
      <c r="EAC3" s="51"/>
      <c r="EAD3" s="51"/>
      <c r="EAE3" s="51"/>
      <c r="EAF3" s="51"/>
      <c r="EAG3" s="51"/>
      <c r="EAH3" s="51"/>
      <c r="EAI3" s="51"/>
      <c r="EAJ3" s="51"/>
      <c r="EAK3" s="51"/>
      <c r="EAL3" s="51"/>
      <c r="EAM3" s="51"/>
      <c r="EAN3" s="51"/>
      <c r="EAO3" s="51"/>
      <c r="EAP3" s="51"/>
      <c r="EAQ3" s="51"/>
      <c r="EAR3" s="51"/>
      <c r="EAS3" s="51"/>
      <c r="EAT3" s="51"/>
      <c r="EAU3" s="51"/>
      <c r="EAV3" s="51"/>
      <c r="EAW3" s="51"/>
      <c r="EAX3" s="51"/>
      <c r="EAY3" s="51"/>
      <c r="EAZ3" s="51"/>
      <c r="EBA3" s="51"/>
      <c r="EBB3" s="51"/>
      <c r="EBC3" s="51"/>
      <c r="EBD3" s="51"/>
      <c r="EBE3" s="51"/>
      <c r="EBF3" s="51"/>
      <c r="EBG3" s="51"/>
      <c r="EBH3" s="51"/>
      <c r="EBI3" s="51"/>
      <c r="EBJ3" s="51"/>
      <c r="EBK3" s="51"/>
      <c r="EBL3" s="51"/>
      <c r="EBM3" s="51"/>
      <c r="EBN3" s="51"/>
      <c r="EBO3" s="51"/>
      <c r="EBP3" s="51"/>
      <c r="EBQ3" s="51"/>
      <c r="EBR3" s="51"/>
      <c r="EBS3" s="51"/>
      <c r="EBT3" s="51"/>
      <c r="EBU3" s="51"/>
      <c r="EBV3" s="51"/>
      <c r="EBW3" s="51"/>
      <c r="EBX3" s="51"/>
      <c r="EBY3" s="51"/>
      <c r="EBZ3" s="51"/>
      <c r="ECA3" s="51"/>
      <c r="ECB3" s="51"/>
      <c r="ECC3" s="51"/>
      <c r="ECD3" s="51"/>
      <c r="ECE3" s="51"/>
      <c r="ECF3" s="51"/>
      <c r="ECG3" s="51"/>
      <c r="ECH3" s="51"/>
      <c r="ECI3" s="51"/>
      <c r="ECJ3" s="51"/>
      <c r="ECK3" s="51"/>
      <c r="ECL3" s="51"/>
      <c r="ECM3" s="51"/>
      <c r="ECN3" s="51"/>
      <c r="ECO3" s="51"/>
      <c r="ECP3" s="51"/>
      <c r="ECQ3" s="51"/>
      <c r="ECR3" s="51"/>
      <c r="ECS3" s="51"/>
      <c r="ECT3" s="51"/>
      <c r="ECU3" s="51"/>
      <c r="ECV3" s="51"/>
      <c r="ECW3" s="51"/>
      <c r="ECX3" s="51"/>
      <c r="ECY3" s="51"/>
      <c r="ECZ3" s="51"/>
      <c r="EDA3" s="51"/>
      <c r="EDB3" s="51"/>
      <c r="EDC3" s="51"/>
      <c r="EDD3" s="51"/>
      <c r="EDE3" s="51"/>
      <c r="EDF3" s="51"/>
      <c r="EDG3" s="51"/>
      <c r="EDH3" s="51"/>
      <c r="EDI3" s="51"/>
      <c r="EDJ3" s="51"/>
      <c r="EDK3" s="51"/>
      <c r="EDL3" s="51"/>
      <c r="EDM3" s="51"/>
      <c r="EDN3" s="51"/>
      <c r="EDO3" s="51"/>
      <c r="EDP3" s="51"/>
      <c r="EDQ3" s="51"/>
      <c r="EDR3" s="51"/>
      <c r="EDS3" s="51"/>
      <c r="EDT3" s="51"/>
      <c r="EDU3" s="51"/>
      <c r="EDV3" s="51"/>
      <c r="EDW3" s="51"/>
      <c r="EDX3" s="51"/>
      <c r="EDY3" s="51"/>
      <c r="EDZ3" s="51"/>
      <c r="EEA3" s="51"/>
      <c r="EEB3" s="51"/>
      <c r="EEC3" s="51"/>
      <c r="EED3" s="51"/>
      <c r="EEE3" s="51"/>
      <c r="EEF3" s="51"/>
      <c r="EEG3" s="51"/>
      <c r="EEH3" s="51"/>
      <c r="EEI3" s="51"/>
      <c r="EEJ3" s="51"/>
      <c r="EEK3" s="51"/>
      <c r="EEL3" s="51"/>
      <c r="EEM3" s="51"/>
      <c r="EEN3" s="51"/>
      <c r="EEO3" s="51"/>
      <c r="EEP3" s="51"/>
      <c r="EEQ3" s="51"/>
      <c r="EER3" s="51"/>
      <c r="EES3" s="51"/>
      <c r="EET3" s="51"/>
      <c r="EEU3" s="51"/>
      <c r="EEV3" s="51"/>
      <c r="EEW3" s="51"/>
      <c r="EEX3" s="51"/>
      <c r="EEY3" s="51"/>
      <c r="EEZ3" s="51"/>
      <c r="EFA3" s="51"/>
      <c r="EFB3" s="51"/>
      <c r="EFC3" s="51"/>
      <c r="EFD3" s="51"/>
      <c r="EFE3" s="51"/>
      <c r="EFF3" s="51"/>
      <c r="EFG3" s="51"/>
      <c r="EFH3" s="51"/>
      <c r="EFI3" s="51"/>
      <c r="EFJ3" s="51"/>
      <c r="EFK3" s="51"/>
      <c r="EFL3" s="51"/>
      <c r="EFM3" s="51"/>
      <c r="EFN3" s="51"/>
      <c r="EFO3" s="51"/>
      <c r="EFP3" s="51"/>
      <c r="EFQ3" s="51"/>
      <c r="EFR3" s="51"/>
      <c r="EFS3" s="51"/>
      <c r="EFT3" s="51"/>
      <c r="EFU3" s="51"/>
      <c r="EFV3" s="51"/>
      <c r="EFW3" s="51"/>
      <c r="EFX3" s="51"/>
      <c r="EFY3" s="51"/>
      <c r="EFZ3" s="51"/>
      <c r="EGA3" s="51"/>
      <c r="EGB3" s="51"/>
      <c r="EGC3" s="51"/>
      <c r="EGD3" s="51"/>
      <c r="EGE3" s="51"/>
      <c r="EGF3" s="51"/>
      <c r="EGG3" s="51"/>
      <c r="EGH3" s="51"/>
      <c r="EGI3" s="51"/>
      <c r="EGJ3" s="51"/>
      <c r="EGK3" s="51"/>
      <c r="EGL3" s="51"/>
      <c r="EGM3" s="51"/>
      <c r="EGN3" s="51"/>
      <c r="EGO3" s="51"/>
      <c r="EGP3" s="51"/>
      <c r="EGQ3" s="51"/>
      <c r="EGR3" s="51"/>
      <c r="EGS3" s="51"/>
      <c r="EGT3" s="51"/>
      <c r="EGU3" s="51"/>
      <c r="EGV3" s="51"/>
      <c r="EGW3" s="51"/>
      <c r="EGX3" s="51"/>
      <c r="EGY3" s="51"/>
      <c r="EGZ3" s="51"/>
      <c r="EHA3" s="51"/>
      <c r="EHB3" s="51"/>
      <c r="EHC3" s="51"/>
      <c r="EHD3" s="51"/>
      <c r="EHE3" s="51"/>
      <c r="EHF3" s="51"/>
      <c r="EHG3" s="51"/>
      <c r="EHH3" s="51"/>
      <c r="EHI3" s="51"/>
      <c r="EHJ3" s="51"/>
      <c r="EHK3" s="51"/>
      <c r="EHL3" s="51"/>
      <c r="EHM3" s="51"/>
      <c r="EHN3" s="51"/>
      <c r="EHO3" s="51"/>
      <c r="EHP3" s="51"/>
      <c r="EHQ3" s="51"/>
      <c r="EHR3" s="51"/>
      <c r="EHS3" s="51"/>
      <c r="EHT3" s="51"/>
      <c r="EHU3" s="51"/>
      <c r="EHV3" s="51"/>
      <c r="EHW3" s="51"/>
      <c r="EHX3" s="51"/>
      <c r="EHY3" s="51"/>
      <c r="EHZ3" s="51"/>
      <c r="EIA3" s="51"/>
      <c r="EIB3" s="51"/>
      <c r="EIC3" s="51"/>
      <c r="EID3" s="51"/>
      <c r="EIE3" s="51"/>
      <c r="EIF3" s="51"/>
      <c r="EIG3" s="51"/>
      <c r="EIH3" s="51"/>
      <c r="EII3" s="51"/>
      <c r="EIJ3" s="51"/>
      <c r="EIK3" s="51"/>
      <c r="EIL3" s="51"/>
      <c r="EIM3" s="51"/>
      <c r="EIN3" s="51"/>
      <c r="EIO3" s="51"/>
      <c r="EIP3" s="51"/>
      <c r="EIQ3" s="51"/>
      <c r="EIR3" s="51"/>
      <c r="EIS3" s="51"/>
      <c r="EIT3" s="51"/>
      <c r="EIU3" s="51"/>
      <c r="EIV3" s="51"/>
      <c r="EIW3" s="51"/>
      <c r="EIX3" s="51"/>
      <c r="EIY3" s="51"/>
      <c r="EIZ3" s="51"/>
      <c r="EJA3" s="51"/>
      <c r="EJB3" s="51"/>
      <c r="EJC3" s="51"/>
      <c r="EJD3" s="51"/>
      <c r="EJE3" s="51"/>
      <c r="EJF3" s="51"/>
      <c r="EJG3" s="51"/>
      <c r="EJH3" s="51"/>
      <c r="EJI3" s="51"/>
      <c r="EJJ3" s="51"/>
      <c r="EJK3" s="51"/>
      <c r="EJL3" s="51"/>
      <c r="EJM3" s="51"/>
      <c r="EJN3" s="51"/>
      <c r="EJO3" s="51"/>
      <c r="EJP3" s="51"/>
      <c r="EJQ3" s="51"/>
      <c r="EJR3" s="51"/>
      <c r="EJS3" s="51"/>
      <c r="EJT3" s="51"/>
      <c r="EJU3" s="51"/>
      <c r="EJV3" s="51"/>
      <c r="EJW3" s="51"/>
      <c r="EJX3" s="51"/>
      <c r="EJY3" s="51"/>
      <c r="EJZ3" s="51"/>
      <c r="EKA3" s="51"/>
      <c r="EKB3" s="51"/>
      <c r="EKC3" s="51"/>
      <c r="EKD3" s="51"/>
      <c r="EKE3" s="51"/>
      <c r="EKF3" s="51"/>
      <c r="EKG3" s="51"/>
      <c r="EKH3" s="51"/>
      <c r="EKI3" s="51"/>
      <c r="EKJ3" s="51"/>
      <c r="EKK3" s="51"/>
      <c r="EKL3" s="51"/>
      <c r="EKM3" s="51"/>
      <c r="EKN3" s="51"/>
      <c r="EKO3" s="51"/>
      <c r="EKP3" s="51"/>
      <c r="EKQ3" s="51"/>
      <c r="EKR3" s="51"/>
      <c r="EKS3" s="51"/>
      <c r="EKT3" s="51"/>
      <c r="EKU3" s="51"/>
      <c r="EKV3" s="51"/>
      <c r="EKW3" s="51"/>
      <c r="EKX3" s="51"/>
      <c r="EKY3" s="51"/>
      <c r="EKZ3" s="51"/>
      <c r="ELA3" s="51"/>
      <c r="ELB3" s="51"/>
      <c r="ELC3" s="51"/>
      <c r="ELD3" s="51"/>
      <c r="ELE3" s="51"/>
      <c r="ELF3" s="51"/>
      <c r="ELG3" s="51"/>
      <c r="ELH3" s="51"/>
      <c r="ELI3" s="51"/>
      <c r="ELJ3" s="51"/>
      <c r="ELK3" s="51"/>
      <c r="ELL3" s="51"/>
      <c r="ELM3" s="51"/>
      <c r="ELN3" s="51"/>
      <c r="ELO3" s="51"/>
      <c r="ELP3" s="51"/>
      <c r="ELQ3" s="51"/>
      <c r="ELR3" s="51"/>
      <c r="ELS3" s="51"/>
      <c r="ELT3" s="51"/>
      <c r="ELU3" s="51"/>
      <c r="ELV3" s="51"/>
      <c r="ELW3" s="51"/>
      <c r="ELX3" s="51"/>
      <c r="ELY3" s="51"/>
      <c r="ELZ3" s="51"/>
      <c r="EMA3" s="51"/>
      <c r="EMB3" s="51"/>
      <c r="EMC3" s="51"/>
      <c r="EMD3" s="51"/>
      <c r="EME3" s="51"/>
      <c r="EMF3" s="51"/>
      <c r="EMG3" s="51"/>
      <c r="EMH3" s="51"/>
      <c r="EMI3" s="51"/>
      <c r="EMJ3" s="51"/>
      <c r="EMK3" s="51"/>
      <c r="EML3" s="51"/>
      <c r="EMM3" s="51"/>
      <c r="EMN3" s="51"/>
      <c r="EMO3" s="51"/>
      <c r="EMP3" s="51"/>
      <c r="EMQ3" s="51"/>
      <c r="EMR3" s="51"/>
      <c r="EMS3" s="51"/>
      <c r="EMT3" s="51"/>
      <c r="EMU3" s="51"/>
      <c r="EMV3" s="51"/>
      <c r="EMW3" s="51"/>
      <c r="EMX3" s="51"/>
      <c r="EMY3" s="51"/>
      <c r="EMZ3" s="51"/>
      <c r="ENA3" s="51"/>
      <c r="ENB3" s="51"/>
      <c r="ENC3" s="51"/>
      <c r="END3" s="51"/>
      <c r="ENE3" s="51"/>
      <c r="ENF3" s="51"/>
      <c r="ENG3" s="51"/>
      <c r="ENH3" s="51"/>
      <c r="ENI3" s="51"/>
      <c r="ENJ3" s="51"/>
      <c r="ENK3" s="51"/>
      <c r="ENL3" s="51"/>
      <c r="ENM3" s="51"/>
      <c r="ENN3" s="51"/>
      <c r="ENO3" s="51"/>
      <c r="ENP3" s="51"/>
      <c r="ENQ3" s="51"/>
      <c r="ENR3" s="51"/>
      <c r="ENS3" s="51"/>
      <c r="ENT3" s="51"/>
      <c r="ENU3" s="51"/>
      <c r="ENV3" s="51"/>
      <c r="ENW3" s="51"/>
      <c r="ENX3" s="51"/>
      <c r="ENY3" s="51"/>
      <c r="ENZ3" s="51"/>
      <c r="EOA3" s="51"/>
      <c r="EOB3" s="51"/>
      <c r="EOC3" s="51"/>
      <c r="EOD3" s="51"/>
      <c r="EOE3" s="51"/>
      <c r="EOF3" s="51"/>
      <c r="EOG3" s="51"/>
      <c r="EOH3" s="51"/>
      <c r="EOI3" s="51"/>
      <c r="EOJ3" s="51"/>
      <c r="EOK3" s="51"/>
      <c r="EOL3" s="51"/>
      <c r="EOM3" s="51"/>
      <c r="EON3" s="51"/>
      <c r="EOO3" s="51"/>
      <c r="EOP3" s="51"/>
      <c r="EOQ3" s="51"/>
      <c r="EOR3" s="51"/>
      <c r="EOS3" s="51"/>
      <c r="EOT3" s="51"/>
      <c r="EOU3" s="51"/>
      <c r="EOV3" s="51"/>
      <c r="EOW3" s="51"/>
      <c r="EOX3" s="51"/>
      <c r="EOY3" s="51"/>
      <c r="EOZ3" s="51"/>
      <c r="EPA3" s="51"/>
      <c r="EPB3" s="51"/>
      <c r="EPC3" s="51"/>
      <c r="EPD3" s="51"/>
      <c r="EPE3" s="51"/>
      <c r="EPF3" s="51"/>
      <c r="EPG3" s="51"/>
      <c r="EPH3" s="51"/>
      <c r="EPI3" s="51"/>
      <c r="EPJ3" s="51"/>
      <c r="EPK3" s="51"/>
      <c r="EPL3" s="51"/>
      <c r="EPM3" s="51"/>
      <c r="EPN3" s="51"/>
      <c r="EPO3" s="51"/>
      <c r="EPP3" s="51"/>
      <c r="EPQ3" s="51"/>
      <c r="EPR3" s="51"/>
      <c r="EPS3" s="51"/>
      <c r="EPT3" s="51"/>
      <c r="EPU3" s="51"/>
      <c r="EPV3" s="51"/>
      <c r="EPW3" s="51"/>
      <c r="EPX3" s="51"/>
      <c r="EPY3" s="51"/>
      <c r="EPZ3" s="51"/>
      <c r="EQA3" s="51"/>
      <c r="EQB3" s="51"/>
      <c r="EQC3" s="51"/>
      <c r="EQD3" s="51"/>
      <c r="EQE3" s="51"/>
      <c r="EQF3" s="51"/>
      <c r="EQG3" s="51"/>
      <c r="EQH3" s="51"/>
      <c r="EQI3" s="51"/>
      <c r="EQJ3" s="51"/>
      <c r="EQK3" s="51"/>
      <c r="EQL3" s="51"/>
      <c r="EQM3" s="51"/>
      <c r="EQN3" s="51"/>
      <c r="EQO3" s="51"/>
      <c r="EQP3" s="51"/>
      <c r="EQQ3" s="51"/>
      <c r="EQR3" s="51"/>
      <c r="EQS3" s="51"/>
      <c r="EQT3" s="51"/>
      <c r="EQU3" s="51"/>
      <c r="EQV3" s="51"/>
      <c r="EQW3" s="51"/>
      <c r="EQX3" s="51"/>
      <c r="EQY3" s="51"/>
      <c r="EQZ3" s="51"/>
      <c r="ERA3" s="51"/>
      <c r="ERB3" s="51"/>
      <c r="ERC3" s="51"/>
      <c r="ERD3" s="51"/>
      <c r="ERE3" s="51"/>
      <c r="ERF3" s="51"/>
      <c r="ERG3" s="51"/>
      <c r="ERH3" s="51"/>
      <c r="ERI3" s="51"/>
      <c r="ERJ3" s="51"/>
      <c r="ERK3" s="51"/>
      <c r="ERL3" s="51"/>
      <c r="ERM3" s="51"/>
      <c r="ERN3" s="51"/>
      <c r="ERO3" s="51"/>
      <c r="ERP3" s="51"/>
      <c r="ERQ3" s="51"/>
      <c r="ERR3" s="51"/>
      <c r="ERS3" s="51"/>
      <c r="ERT3" s="51"/>
      <c r="ERU3" s="51"/>
      <c r="ERV3" s="51"/>
      <c r="ERW3" s="51"/>
      <c r="ERX3" s="51"/>
      <c r="ERY3" s="51"/>
      <c r="ERZ3" s="51"/>
      <c r="ESA3" s="51"/>
      <c r="ESB3" s="51"/>
      <c r="ESC3" s="51"/>
      <c r="ESD3" s="51"/>
      <c r="ESE3" s="51"/>
      <c r="ESF3" s="51"/>
      <c r="ESG3" s="51"/>
      <c r="ESH3" s="51"/>
      <c r="ESI3" s="51"/>
      <c r="ESJ3" s="51"/>
      <c r="ESK3" s="51"/>
      <c r="ESL3" s="51"/>
      <c r="ESM3" s="51"/>
      <c r="ESN3" s="51"/>
      <c r="ESO3" s="51"/>
      <c r="ESP3" s="51"/>
      <c r="ESQ3" s="51"/>
      <c r="ESR3" s="51"/>
      <c r="ESS3" s="51"/>
      <c r="EST3" s="51"/>
      <c r="ESU3" s="51"/>
      <c r="ESV3" s="51"/>
      <c r="ESW3" s="51"/>
      <c r="ESX3" s="51"/>
      <c r="ESY3" s="51"/>
      <c r="ESZ3" s="51"/>
      <c r="ETA3" s="51"/>
      <c r="ETB3" s="51"/>
      <c r="ETC3" s="51"/>
      <c r="ETD3" s="51"/>
      <c r="ETE3" s="51"/>
      <c r="ETF3" s="51"/>
      <c r="ETG3" s="51"/>
      <c r="ETH3" s="51"/>
      <c r="ETI3" s="51"/>
      <c r="ETJ3" s="51"/>
      <c r="ETK3" s="51"/>
      <c r="ETL3" s="51"/>
      <c r="ETM3" s="51"/>
      <c r="ETN3" s="51"/>
      <c r="ETO3" s="51"/>
      <c r="ETP3" s="51"/>
      <c r="ETQ3" s="51"/>
      <c r="ETR3" s="51"/>
      <c r="ETS3" s="51"/>
      <c r="ETT3" s="51"/>
      <c r="ETU3" s="51"/>
      <c r="ETV3" s="51"/>
      <c r="ETW3" s="51"/>
      <c r="ETX3" s="51"/>
      <c r="ETY3" s="51"/>
      <c r="ETZ3" s="51"/>
      <c r="EUA3" s="51"/>
      <c r="EUB3" s="51"/>
      <c r="EUC3" s="51"/>
      <c r="EUD3" s="51"/>
      <c r="EUE3" s="51"/>
      <c r="EUF3" s="51"/>
      <c r="EUG3" s="51"/>
      <c r="EUH3" s="51"/>
      <c r="EUI3" s="51"/>
      <c r="EUJ3" s="51"/>
      <c r="EUK3" s="51"/>
      <c r="EUL3" s="51"/>
      <c r="EUM3" s="51"/>
      <c r="EUN3" s="51"/>
      <c r="EUO3" s="51"/>
      <c r="EUP3" s="51"/>
      <c r="EUQ3" s="51"/>
      <c r="EUR3" s="51"/>
      <c r="EUS3" s="51"/>
      <c r="EUT3" s="51"/>
      <c r="EUU3" s="51"/>
      <c r="EUV3" s="51"/>
      <c r="EUW3" s="51"/>
      <c r="EUX3" s="51"/>
      <c r="EUY3" s="51"/>
      <c r="EUZ3" s="51"/>
      <c r="EVA3" s="51"/>
      <c r="EVB3" s="51"/>
      <c r="EVC3" s="51"/>
      <c r="EVD3" s="51"/>
      <c r="EVE3" s="51"/>
      <c r="EVF3" s="51"/>
      <c r="EVG3" s="51"/>
      <c r="EVH3" s="51"/>
      <c r="EVI3" s="51"/>
      <c r="EVJ3" s="51"/>
      <c r="EVK3" s="51"/>
      <c r="EVL3" s="51"/>
      <c r="EVM3" s="51"/>
      <c r="EVN3" s="51"/>
      <c r="EVO3" s="51"/>
      <c r="EVP3" s="51"/>
      <c r="EVQ3" s="51"/>
      <c r="EVR3" s="51"/>
      <c r="EVS3" s="51"/>
      <c r="EVT3" s="51"/>
      <c r="EVU3" s="51"/>
      <c r="EVV3" s="51"/>
      <c r="EVW3" s="51"/>
      <c r="EVX3" s="51"/>
      <c r="EVY3" s="51"/>
      <c r="EVZ3" s="51"/>
      <c r="EWA3" s="51"/>
      <c r="EWB3" s="51"/>
      <c r="EWC3" s="51"/>
      <c r="EWD3" s="51"/>
      <c r="EWE3" s="51"/>
      <c r="EWF3" s="51"/>
      <c r="EWG3" s="51"/>
      <c r="EWH3" s="51"/>
      <c r="EWI3" s="51"/>
      <c r="EWJ3" s="51"/>
      <c r="EWK3" s="51"/>
      <c r="EWL3" s="51"/>
      <c r="EWM3" s="51"/>
      <c r="EWN3" s="51"/>
      <c r="EWO3" s="51"/>
      <c r="EWP3" s="51"/>
      <c r="EWQ3" s="51"/>
      <c r="EWR3" s="51"/>
      <c r="EWS3" s="51"/>
      <c r="EWT3" s="51"/>
      <c r="EWU3" s="51"/>
      <c r="EWV3" s="51"/>
      <c r="EWW3" s="51"/>
      <c r="EWX3" s="51"/>
      <c r="EWY3" s="51"/>
      <c r="EWZ3" s="51"/>
      <c r="EXA3" s="51"/>
      <c r="EXB3" s="51"/>
      <c r="EXC3" s="51"/>
      <c r="EXD3" s="51"/>
      <c r="EXE3" s="51"/>
      <c r="EXF3" s="51"/>
      <c r="EXG3" s="51"/>
      <c r="EXH3" s="51"/>
      <c r="EXI3" s="51"/>
      <c r="EXJ3" s="51"/>
      <c r="EXK3" s="51"/>
      <c r="EXL3" s="51"/>
      <c r="EXM3" s="51"/>
      <c r="EXN3" s="51"/>
      <c r="EXO3" s="51"/>
      <c r="EXP3" s="51"/>
      <c r="EXQ3" s="51"/>
      <c r="EXR3" s="51"/>
      <c r="EXS3" s="51"/>
      <c r="EXT3" s="51"/>
      <c r="EXU3" s="51"/>
      <c r="EXV3" s="51"/>
      <c r="EXW3" s="51"/>
      <c r="EXX3" s="51"/>
      <c r="EXY3" s="51"/>
      <c r="EXZ3" s="51"/>
      <c r="EYA3" s="51"/>
      <c r="EYB3" s="51"/>
      <c r="EYC3" s="51"/>
      <c r="EYD3" s="51"/>
      <c r="EYE3" s="51"/>
      <c r="EYF3" s="51"/>
      <c r="EYG3" s="51"/>
      <c r="EYH3" s="51"/>
      <c r="EYI3" s="51"/>
      <c r="EYJ3" s="51"/>
      <c r="EYK3" s="51"/>
      <c r="EYL3" s="51"/>
      <c r="EYM3" s="51"/>
      <c r="EYN3" s="51"/>
      <c r="EYO3" s="51"/>
      <c r="EYP3" s="51"/>
      <c r="EYQ3" s="51"/>
      <c r="EYR3" s="51"/>
      <c r="EYS3" s="51"/>
      <c r="EYT3" s="51"/>
      <c r="EYU3" s="51"/>
      <c r="EYV3" s="51"/>
      <c r="EYW3" s="51"/>
      <c r="EYX3" s="51"/>
      <c r="EYY3" s="51"/>
      <c r="EYZ3" s="51"/>
      <c r="EZA3" s="51"/>
      <c r="EZB3" s="51"/>
      <c r="EZC3" s="51"/>
      <c r="EZD3" s="51"/>
      <c r="EZE3" s="51"/>
      <c r="EZF3" s="51"/>
      <c r="EZG3" s="51"/>
      <c r="EZH3" s="51"/>
      <c r="EZI3" s="51"/>
      <c r="EZJ3" s="51"/>
      <c r="EZK3" s="51"/>
      <c r="EZL3" s="51"/>
      <c r="EZM3" s="51"/>
      <c r="EZN3" s="51"/>
      <c r="EZO3" s="51"/>
      <c r="EZP3" s="51"/>
      <c r="EZQ3" s="51"/>
      <c r="EZR3" s="51"/>
      <c r="EZS3" s="51"/>
      <c r="EZT3" s="51"/>
      <c r="EZU3" s="51"/>
      <c r="EZV3" s="51"/>
      <c r="EZW3" s="51"/>
      <c r="EZX3" s="51"/>
      <c r="EZY3" s="51"/>
      <c r="EZZ3" s="51"/>
      <c r="FAA3" s="51"/>
      <c r="FAB3" s="51"/>
      <c r="FAC3" s="51"/>
      <c r="FAD3" s="51"/>
      <c r="FAE3" s="51"/>
      <c r="FAF3" s="51"/>
      <c r="FAG3" s="51"/>
      <c r="FAH3" s="51"/>
      <c r="FAI3" s="51"/>
      <c r="FAJ3" s="51"/>
      <c r="FAK3" s="51"/>
      <c r="FAL3" s="51"/>
      <c r="FAM3" s="51"/>
      <c r="FAN3" s="51"/>
      <c r="FAO3" s="51"/>
      <c r="FAP3" s="51"/>
      <c r="FAQ3" s="51"/>
      <c r="FAR3" s="51"/>
      <c r="FAS3" s="51"/>
      <c r="FAT3" s="51"/>
      <c r="FAU3" s="51"/>
      <c r="FAV3" s="51"/>
      <c r="FAW3" s="51"/>
      <c r="FAX3" s="51"/>
      <c r="FAY3" s="51"/>
      <c r="FAZ3" s="51"/>
      <c r="FBA3" s="51"/>
      <c r="FBB3" s="51"/>
      <c r="FBC3" s="51"/>
      <c r="FBD3" s="51"/>
      <c r="FBE3" s="51"/>
      <c r="FBF3" s="51"/>
      <c r="FBG3" s="51"/>
      <c r="FBH3" s="51"/>
      <c r="FBI3" s="51"/>
      <c r="FBJ3" s="51"/>
      <c r="FBK3" s="51"/>
      <c r="FBL3" s="51"/>
      <c r="FBM3" s="51"/>
      <c r="FBN3" s="51"/>
      <c r="FBO3" s="51"/>
      <c r="FBP3" s="51"/>
      <c r="FBQ3" s="51"/>
      <c r="FBR3" s="51"/>
      <c r="FBS3" s="51"/>
      <c r="FBT3" s="51"/>
      <c r="FBU3" s="51"/>
      <c r="FBV3" s="51"/>
      <c r="FBW3" s="51"/>
      <c r="FBX3" s="51"/>
      <c r="FBY3" s="51"/>
      <c r="FBZ3" s="51"/>
      <c r="FCA3" s="51"/>
      <c r="FCB3" s="51"/>
      <c r="FCC3" s="51"/>
      <c r="FCD3" s="51"/>
      <c r="FCE3" s="51"/>
      <c r="FCF3" s="51"/>
      <c r="FCG3" s="51"/>
      <c r="FCH3" s="51"/>
      <c r="FCI3" s="51"/>
      <c r="FCJ3" s="51"/>
      <c r="FCK3" s="51"/>
      <c r="FCL3" s="51"/>
      <c r="FCM3" s="51"/>
      <c r="FCN3" s="51"/>
      <c r="FCO3" s="51"/>
      <c r="FCP3" s="51"/>
      <c r="FCQ3" s="51"/>
      <c r="FCR3" s="51"/>
      <c r="FCS3" s="51"/>
      <c r="FCT3" s="51"/>
      <c r="FCU3" s="51"/>
      <c r="FCV3" s="51"/>
      <c r="FCW3" s="51"/>
      <c r="FCX3" s="51"/>
      <c r="FCY3" s="51"/>
      <c r="FCZ3" s="51"/>
      <c r="FDA3" s="51"/>
      <c r="FDB3" s="51"/>
      <c r="FDC3" s="51"/>
      <c r="FDD3" s="51"/>
      <c r="FDE3" s="51"/>
      <c r="FDF3" s="51"/>
      <c r="FDG3" s="51"/>
      <c r="FDH3" s="51"/>
      <c r="FDI3" s="51"/>
      <c r="FDJ3" s="51"/>
      <c r="FDK3" s="51"/>
      <c r="FDL3" s="51"/>
      <c r="FDM3" s="51"/>
      <c r="FDN3" s="51"/>
      <c r="FDO3" s="51"/>
      <c r="FDP3" s="51"/>
      <c r="FDQ3" s="51"/>
      <c r="FDR3" s="51"/>
      <c r="FDS3" s="51"/>
      <c r="FDT3" s="51"/>
      <c r="FDU3" s="51"/>
      <c r="FDV3" s="51"/>
      <c r="FDW3" s="51"/>
      <c r="FDX3" s="51"/>
      <c r="FDY3" s="51"/>
      <c r="FDZ3" s="51"/>
      <c r="FEA3" s="51"/>
      <c r="FEB3" s="51"/>
      <c r="FEC3" s="51"/>
      <c r="FED3" s="51"/>
      <c r="FEE3" s="51"/>
      <c r="FEF3" s="51"/>
      <c r="FEG3" s="51"/>
      <c r="FEH3" s="51"/>
      <c r="FEI3" s="51"/>
      <c r="FEJ3" s="51"/>
      <c r="FEK3" s="51"/>
      <c r="FEL3" s="51"/>
      <c r="FEM3" s="51"/>
      <c r="FEN3" s="51"/>
      <c r="FEO3" s="51"/>
      <c r="FEP3" s="51"/>
      <c r="FEQ3" s="51"/>
      <c r="FER3" s="51"/>
      <c r="FES3" s="51"/>
      <c r="FET3" s="51"/>
      <c r="FEU3" s="51"/>
      <c r="FEV3" s="51"/>
      <c r="FEW3" s="51"/>
      <c r="FEX3" s="51"/>
      <c r="FEY3" s="51"/>
      <c r="FEZ3" s="51"/>
      <c r="FFA3" s="51"/>
      <c r="FFB3" s="51"/>
      <c r="FFC3" s="51"/>
      <c r="FFD3" s="51"/>
      <c r="FFE3" s="51"/>
      <c r="FFF3" s="51"/>
      <c r="FFG3" s="51"/>
      <c r="FFH3" s="51"/>
      <c r="FFI3" s="51"/>
      <c r="FFJ3" s="51"/>
      <c r="FFK3" s="51"/>
      <c r="FFL3" s="51"/>
      <c r="FFM3" s="51"/>
      <c r="FFN3" s="51"/>
      <c r="FFO3" s="51"/>
      <c r="FFP3" s="51"/>
      <c r="FFQ3" s="51"/>
      <c r="FFR3" s="51"/>
      <c r="FFS3" s="51"/>
      <c r="FFT3" s="51"/>
      <c r="FFU3" s="51"/>
      <c r="FFV3" s="51"/>
      <c r="FFW3" s="51"/>
      <c r="FFX3" s="51"/>
      <c r="FFY3" s="51"/>
      <c r="FFZ3" s="51"/>
      <c r="FGA3" s="51"/>
      <c r="FGB3" s="51"/>
      <c r="FGC3" s="51"/>
      <c r="FGD3" s="51"/>
      <c r="FGE3" s="51"/>
      <c r="FGF3" s="51"/>
      <c r="FGG3" s="51"/>
      <c r="FGH3" s="51"/>
      <c r="FGI3" s="51"/>
      <c r="FGJ3" s="51"/>
      <c r="FGK3" s="51"/>
      <c r="FGL3" s="51"/>
      <c r="FGM3" s="51"/>
      <c r="FGN3" s="51"/>
      <c r="FGO3" s="51"/>
      <c r="FGP3" s="51"/>
      <c r="FGQ3" s="51"/>
      <c r="FGR3" s="51"/>
      <c r="FGS3" s="51"/>
      <c r="FGT3" s="51"/>
      <c r="FGU3" s="51"/>
      <c r="FGV3" s="51"/>
      <c r="FGW3" s="51"/>
      <c r="FGX3" s="51"/>
      <c r="FGY3" s="51"/>
      <c r="FGZ3" s="51"/>
      <c r="FHA3" s="51"/>
      <c r="FHB3" s="51"/>
      <c r="FHC3" s="51"/>
      <c r="FHD3" s="51"/>
      <c r="FHE3" s="51"/>
      <c r="FHF3" s="51"/>
      <c r="FHG3" s="51"/>
      <c r="FHH3" s="51"/>
      <c r="FHI3" s="51"/>
      <c r="FHJ3" s="51"/>
      <c r="FHK3" s="51"/>
      <c r="FHL3" s="51"/>
      <c r="FHM3" s="51"/>
      <c r="FHN3" s="51"/>
      <c r="FHO3" s="51"/>
      <c r="FHP3" s="51"/>
      <c r="FHQ3" s="51"/>
      <c r="FHR3" s="51"/>
      <c r="FHS3" s="51"/>
      <c r="FHT3" s="51"/>
      <c r="FHU3" s="51"/>
      <c r="FHV3" s="51"/>
      <c r="FHW3" s="51"/>
      <c r="FHX3" s="51"/>
      <c r="FHY3" s="51"/>
      <c r="FHZ3" s="51"/>
      <c r="FIA3" s="51"/>
      <c r="FIB3" s="51"/>
      <c r="FIC3" s="51"/>
      <c r="FID3" s="51"/>
      <c r="FIE3" s="51"/>
      <c r="FIF3" s="51"/>
      <c r="FIG3" s="51"/>
      <c r="FIH3" s="51"/>
      <c r="FII3" s="51"/>
      <c r="FIJ3" s="51"/>
      <c r="FIK3" s="51"/>
      <c r="FIL3" s="51"/>
      <c r="FIM3" s="51"/>
      <c r="FIN3" s="51"/>
      <c r="FIO3" s="51"/>
      <c r="FIP3" s="51"/>
      <c r="FIQ3" s="51"/>
      <c r="FIR3" s="51"/>
      <c r="FIS3" s="51"/>
      <c r="FIT3" s="51"/>
      <c r="FIU3" s="51"/>
      <c r="FIV3" s="51"/>
      <c r="FIW3" s="51"/>
      <c r="FIX3" s="51"/>
      <c r="FIY3" s="51"/>
      <c r="FIZ3" s="51"/>
      <c r="FJA3" s="51"/>
      <c r="FJB3" s="51"/>
      <c r="FJC3" s="51"/>
      <c r="FJD3" s="51"/>
      <c r="FJE3" s="51"/>
      <c r="FJF3" s="51"/>
      <c r="FJG3" s="51"/>
      <c r="FJH3" s="51"/>
      <c r="FJI3" s="51"/>
      <c r="FJJ3" s="51"/>
      <c r="FJK3" s="51"/>
      <c r="FJL3" s="51"/>
      <c r="FJM3" s="51"/>
      <c r="FJN3" s="51"/>
      <c r="FJO3" s="51"/>
      <c r="FJP3" s="51"/>
      <c r="FJQ3" s="51"/>
      <c r="FJR3" s="51"/>
      <c r="FJS3" s="51"/>
      <c r="FJT3" s="51"/>
      <c r="FJU3" s="51"/>
      <c r="FJV3" s="51"/>
      <c r="FJW3" s="51"/>
      <c r="FJX3" s="51"/>
      <c r="FJY3" s="51"/>
      <c r="FJZ3" s="51"/>
      <c r="FKA3" s="51"/>
      <c r="FKB3" s="51"/>
      <c r="FKC3" s="51"/>
      <c r="FKD3" s="51"/>
      <c r="FKE3" s="51"/>
      <c r="FKF3" s="51"/>
      <c r="FKG3" s="51"/>
      <c r="FKH3" s="51"/>
      <c r="FKI3" s="51"/>
      <c r="FKJ3" s="51"/>
      <c r="FKK3" s="51"/>
      <c r="FKL3" s="51"/>
      <c r="FKM3" s="51"/>
      <c r="FKN3" s="51"/>
      <c r="FKO3" s="51"/>
      <c r="FKP3" s="51"/>
      <c r="FKQ3" s="51"/>
      <c r="FKR3" s="51"/>
      <c r="FKS3" s="51"/>
      <c r="FKT3" s="51"/>
      <c r="FKU3" s="51"/>
      <c r="FKV3" s="51"/>
      <c r="FKW3" s="51"/>
      <c r="FKX3" s="51"/>
      <c r="FKY3" s="51"/>
      <c r="FKZ3" s="51"/>
      <c r="FLA3" s="51"/>
      <c r="FLB3" s="51"/>
      <c r="FLC3" s="51"/>
      <c r="FLD3" s="51"/>
      <c r="FLE3" s="51"/>
      <c r="FLF3" s="51"/>
      <c r="FLG3" s="51"/>
      <c r="FLH3" s="51"/>
      <c r="FLI3" s="51"/>
      <c r="FLJ3" s="51"/>
      <c r="FLK3" s="51"/>
      <c r="FLL3" s="51"/>
      <c r="FLM3" s="51"/>
      <c r="FLN3" s="51"/>
      <c r="FLO3" s="51"/>
      <c r="FLP3" s="51"/>
      <c r="FLQ3" s="51"/>
      <c r="FLR3" s="51"/>
      <c r="FLS3" s="51"/>
      <c r="FLT3" s="51"/>
      <c r="FLU3" s="51"/>
      <c r="FLV3" s="51"/>
      <c r="FLW3" s="51"/>
      <c r="FLX3" s="51"/>
      <c r="FLY3" s="51"/>
      <c r="FLZ3" s="51"/>
      <c r="FMA3" s="51"/>
      <c r="FMB3" s="51"/>
      <c r="FMC3" s="51"/>
      <c r="FMD3" s="51"/>
      <c r="FME3" s="51"/>
      <c r="FMF3" s="51"/>
      <c r="FMG3" s="51"/>
      <c r="FMH3" s="51"/>
      <c r="FMI3" s="51"/>
      <c r="FMJ3" s="51"/>
      <c r="FMK3" s="51"/>
      <c r="FML3" s="51"/>
      <c r="FMM3" s="51"/>
      <c r="FMN3" s="51"/>
      <c r="FMO3" s="51"/>
      <c r="FMP3" s="51"/>
      <c r="FMQ3" s="51"/>
      <c r="FMR3" s="51"/>
      <c r="FMS3" s="51"/>
      <c r="FMT3" s="51"/>
      <c r="FMU3" s="51"/>
      <c r="FMV3" s="51"/>
      <c r="FMW3" s="51"/>
      <c r="FMX3" s="51"/>
      <c r="FMY3" s="51"/>
      <c r="FMZ3" s="51"/>
      <c r="FNA3" s="51"/>
      <c r="FNB3" s="51"/>
      <c r="FNC3" s="51"/>
      <c r="FND3" s="51"/>
      <c r="FNE3" s="51"/>
      <c r="FNF3" s="51"/>
      <c r="FNG3" s="51"/>
      <c r="FNH3" s="51"/>
      <c r="FNI3" s="51"/>
      <c r="FNJ3" s="51"/>
      <c r="FNK3" s="51"/>
      <c r="FNL3" s="51"/>
      <c r="FNM3" s="51"/>
      <c r="FNN3" s="51"/>
      <c r="FNO3" s="51"/>
      <c r="FNP3" s="51"/>
      <c r="FNQ3" s="51"/>
      <c r="FNR3" s="51"/>
      <c r="FNS3" s="51"/>
      <c r="FNT3" s="51"/>
      <c r="FNU3" s="51"/>
      <c r="FNV3" s="51"/>
      <c r="FNW3" s="51"/>
      <c r="FNX3" s="51"/>
      <c r="FNY3" s="51"/>
      <c r="FNZ3" s="51"/>
      <c r="FOA3" s="51"/>
      <c r="FOB3" s="51"/>
      <c r="FOC3" s="51"/>
      <c r="FOD3" s="51"/>
      <c r="FOE3" s="51"/>
      <c r="FOF3" s="51"/>
      <c r="FOG3" s="51"/>
      <c r="FOH3" s="51"/>
      <c r="FOI3" s="51"/>
      <c r="FOJ3" s="51"/>
      <c r="FOK3" s="51"/>
      <c r="FOL3" s="51"/>
      <c r="FOM3" s="51"/>
      <c r="FON3" s="51"/>
      <c r="FOO3" s="51"/>
      <c r="FOP3" s="51"/>
      <c r="FOQ3" s="51"/>
      <c r="FOR3" s="51"/>
      <c r="FOS3" s="51"/>
      <c r="FOT3" s="51"/>
      <c r="FOU3" s="51"/>
      <c r="FOV3" s="51"/>
      <c r="FOW3" s="51"/>
      <c r="FOX3" s="51"/>
      <c r="FOY3" s="51"/>
      <c r="FOZ3" s="51"/>
      <c r="FPA3" s="51"/>
      <c r="FPB3" s="51"/>
      <c r="FPC3" s="51"/>
      <c r="FPD3" s="51"/>
      <c r="FPE3" s="51"/>
      <c r="FPF3" s="51"/>
      <c r="FPG3" s="51"/>
      <c r="FPH3" s="51"/>
      <c r="FPI3" s="51"/>
      <c r="FPJ3" s="51"/>
      <c r="FPK3" s="51"/>
      <c r="FPL3" s="51"/>
      <c r="FPM3" s="51"/>
      <c r="FPN3" s="51"/>
      <c r="FPO3" s="51"/>
      <c r="FPP3" s="51"/>
      <c r="FPQ3" s="51"/>
      <c r="FPR3" s="51"/>
      <c r="FPS3" s="51"/>
      <c r="FPT3" s="51"/>
      <c r="FPU3" s="51"/>
      <c r="FPV3" s="51"/>
      <c r="FPW3" s="51"/>
      <c r="FPX3" s="51"/>
      <c r="FPY3" s="51"/>
      <c r="FPZ3" s="51"/>
      <c r="FQA3" s="51"/>
      <c r="FQB3" s="51"/>
      <c r="FQC3" s="51"/>
      <c r="FQD3" s="51"/>
      <c r="FQE3" s="51"/>
      <c r="FQF3" s="51"/>
      <c r="FQG3" s="51"/>
      <c r="FQH3" s="51"/>
      <c r="FQI3" s="51"/>
      <c r="FQJ3" s="51"/>
      <c r="FQK3" s="51"/>
      <c r="FQL3" s="51"/>
      <c r="FQM3" s="51"/>
      <c r="FQN3" s="51"/>
      <c r="FQO3" s="51"/>
      <c r="FQP3" s="51"/>
      <c r="FQQ3" s="51"/>
      <c r="FQR3" s="51"/>
      <c r="FQS3" s="51"/>
      <c r="FQT3" s="51"/>
      <c r="FQU3" s="51"/>
      <c r="FQV3" s="51"/>
      <c r="FQW3" s="51"/>
      <c r="FQX3" s="51"/>
      <c r="FQY3" s="51"/>
      <c r="FQZ3" s="51"/>
      <c r="FRA3" s="51"/>
      <c r="FRB3" s="51"/>
      <c r="FRC3" s="51"/>
      <c r="FRD3" s="51"/>
      <c r="FRE3" s="51"/>
      <c r="FRF3" s="51"/>
      <c r="FRG3" s="51"/>
      <c r="FRH3" s="51"/>
      <c r="FRI3" s="51"/>
      <c r="FRJ3" s="51"/>
      <c r="FRK3" s="51"/>
      <c r="FRL3" s="51"/>
      <c r="FRM3" s="51"/>
      <c r="FRN3" s="51"/>
      <c r="FRO3" s="51"/>
      <c r="FRP3" s="51"/>
      <c r="FRQ3" s="51"/>
      <c r="FRR3" s="51"/>
      <c r="FRS3" s="51"/>
      <c r="FRT3" s="51"/>
      <c r="FRU3" s="51"/>
      <c r="FRV3" s="51"/>
      <c r="FRW3" s="51"/>
      <c r="FRX3" s="51"/>
      <c r="FRY3" s="51"/>
      <c r="FRZ3" s="51"/>
      <c r="FSA3" s="51"/>
      <c r="FSB3" s="51"/>
      <c r="FSC3" s="51"/>
      <c r="FSD3" s="51"/>
      <c r="FSE3" s="51"/>
      <c r="FSF3" s="51"/>
      <c r="FSG3" s="51"/>
      <c r="FSH3" s="51"/>
      <c r="FSI3" s="51"/>
      <c r="FSJ3" s="51"/>
      <c r="FSK3" s="51"/>
      <c r="FSL3" s="51"/>
      <c r="FSM3" s="51"/>
      <c r="FSN3" s="51"/>
      <c r="FSO3" s="51"/>
      <c r="FSP3" s="51"/>
      <c r="FSQ3" s="51"/>
      <c r="FSR3" s="51"/>
      <c r="FSS3" s="51"/>
      <c r="FST3" s="51"/>
      <c r="FSU3" s="51"/>
      <c r="FSV3" s="51"/>
      <c r="FSW3" s="51"/>
      <c r="FSX3" s="51"/>
      <c r="FSY3" s="51"/>
      <c r="FSZ3" s="51"/>
      <c r="FTA3" s="51"/>
      <c r="FTB3" s="51"/>
      <c r="FTC3" s="51"/>
      <c r="FTD3" s="51"/>
      <c r="FTE3" s="51"/>
      <c r="FTF3" s="51"/>
      <c r="FTG3" s="51"/>
      <c r="FTH3" s="51"/>
      <c r="FTI3" s="51"/>
      <c r="FTJ3" s="51"/>
      <c r="FTK3" s="51"/>
      <c r="FTL3" s="51"/>
      <c r="FTM3" s="51"/>
      <c r="FTN3" s="51"/>
      <c r="FTO3" s="51"/>
      <c r="FTP3" s="51"/>
      <c r="FTQ3" s="51"/>
      <c r="FTR3" s="51"/>
      <c r="FTS3" s="51"/>
      <c r="FTT3" s="51"/>
      <c r="FTU3" s="51"/>
      <c r="FTV3" s="51"/>
      <c r="FTW3" s="51"/>
      <c r="FTX3" s="51"/>
      <c r="FTY3" s="51"/>
      <c r="FTZ3" s="51"/>
      <c r="FUA3" s="51"/>
      <c r="FUB3" s="51"/>
      <c r="FUC3" s="51"/>
      <c r="FUD3" s="51"/>
      <c r="FUE3" s="51"/>
      <c r="FUF3" s="51"/>
      <c r="FUG3" s="51"/>
      <c r="FUH3" s="51"/>
      <c r="FUI3" s="51"/>
      <c r="FUJ3" s="51"/>
      <c r="FUK3" s="51"/>
      <c r="FUL3" s="51"/>
      <c r="FUM3" s="51"/>
      <c r="FUN3" s="51"/>
      <c r="FUO3" s="51"/>
      <c r="FUP3" s="51"/>
      <c r="FUQ3" s="51"/>
      <c r="FUR3" s="51"/>
      <c r="FUS3" s="51"/>
      <c r="FUT3" s="51"/>
      <c r="FUU3" s="51"/>
      <c r="FUV3" s="51"/>
      <c r="FUW3" s="51"/>
      <c r="FUX3" s="51"/>
      <c r="FUY3" s="51"/>
      <c r="FUZ3" s="51"/>
      <c r="FVA3" s="51"/>
      <c r="FVB3" s="51"/>
      <c r="FVC3" s="51"/>
      <c r="FVD3" s="51"/>
      <c r="FVE3" s="51"/>
      <c r="FVF3" s="51"/>
      <c r="FVG3" s="51"/>
      <c r="FVH3" s="51"/>
      <c r="FVI3" s="51"/>
      <c r="FVJ3" s="51"/>
      <c r="FVK3" s="51"/>
      <c r="FVL3" s="51"/>
      <c r="FVM3" s="51"/>
      <c r="FVN3" s="51"/>
      <c r="FVO3" s="51"/>
      <c r="FVP3" s="51"/>
      <c r="FVQ3" s="51"/>
      <c r="FVR3" s="51"/>
      <c r="FVS3" s="51"/>
      <c r="FVT3" s="51"/>
      <c r="FVU3" s="51"/>
      <c r="FVV3" s="51"/>
      <c r="FVW3" s="51"/>
      <c r="FVX3" s="51"/>
      <c r="FVY3" s="51"/>
      <c r="FVZ3" s="51"/>
      <c r="FWA3" s="51"/>
      <c r="FWB3" s="51"/>
      <c r="FWC3" s="51"/>
      <c r="FWD3" s="51"/>
      <c r="FWE3" s="51"/>
      <c r="FWF3" s="51"/>
      <c r="FWG3" s="51"/>
      <c r="FWH3" s="51"/>
      <c r="FWI3" s="51"/>
      <c r="FWJ3" s="51"/>
      <c r="FWK3" s="51"/>
      <c r="FWL3" s="51"/>
      <c r="FWM3" s="51"/>
      <c r="FWN3" s="51"/>
      <c r="FWO3" s="51"/>
      <c r="FWP3" s="51"/>
      <c r="FWQ3" s="51"/>
      <c r="FWR3" s="51"/>
      <c r="FWS3" s="51"/>
      <c r="FWT3" s="51"/>
      <c r="FWU3" s="51"/>
      <c r="FWV3" s="51"/>
      <c r="FWW3" s="51"/>
      <c r="FWX3" s="51"/>
      <c r="FWY3" s="51"/>
      <c r="FWZ3" s="51"/>
      <c r="FXA3" s="51"/>
      <c r="FXB3" s="51"/>
      <c r="FXC3" s="51"/>
      <c r="FXD3" s="51"/>
      <c r="FXE3" s="51"/>
      <c r="FXF3" s="51"/>
      <c r="FXG3" s="51"/>
      <c r="FXH3" s="51"/>
      <c r="FXI3" s="51"/>
      <c r="FXJ3" s="51"/>
      <c r="FXK3" s="51"/>
      <c r="FXL3" s="51"/>
      <c r="FXM3" s="51"/>
      <c r="FXN3" s="51"/>
      <c r="FXO3" s="51"/>
      <c r="FXP3" s="51"/>
      <c r="FXQ3" s="51"/>
      <c r="FXR3" s="51"/>
      <c r="FXS3" s="51"/>
      <c r="FXT3" s="51"/>
      <c r="FXU3" s="51"/>
      <c r="FXV3" s="51"/>
      <c r="FXW3" s="51"/>
      <c r="FXX3" s="51"/>
      <c r="FXY3" s="51"/>
      <c r="FXZ3" s="51"/>
      <c r="FYA3" s="51"/>
      <c r="FYB3" s="51"/>
      <c r="FYC3" s="51"/>
      <c r="FYD3" s="51"/>
      <c r="FYE3" s="51"/>
      <c r="FYF3" s="51"/>
      <c r="FYG3" s="51"/>
      <c r="FYH3" s="51"/>
      <c r="FYI3" s="51"/>
      <c r="FYJ3" s="51"/>
      <c r="FYK3" s="51"/>
      <c r="FYL3" s="51"/>
      <c r="FYM3" s="51"/>
      <c r="FYN3" s="51"/>
      <c r="FYO3" s="51"/>
      <c r="FYP3" s="51"/>
      <c r="FYQ3" s="51"/>
      <c r="FYR3" s="51"/>
      <c r="FYS3" s="51"/>
      <c r="FYT3" s="51"/>
      <c r="FYU3" s="51"/>
      <c r="FYV3" s="51"/>
      <c r="FYW3" s="51"/>
      <c r="FYX3" s="51"/>
      <c r="FYY3" s="51"/>
      <c r="FYZ3" s="51"/>
      <c r="FZA3" s="51"/>
      <c r="FZB3" s="51"/>
      <c r="FZC3" s="51"/>
      <c r="FZD3" s="51"/>
      <c r="FZE3" s="51"/>
      <c r="FZF3" s="51"/>
      <c r="FZG3" s="51"/>
      <c r="FZH3" s="51"/>
      <c r="FZI3" s="51"/>
      <c r="FZJ3" s="51"/>
      <c r="FZK3" s="51"/>
      <c r="FZL3" s="51"/>
      <c r="FZM3" s="51"/>
      <c r="FZN3" s="51"/>
      <c r="FZO3" s="51"/>
      <c r="FZP3" s="51"/>
      <c r="FZQ3" s="51"/>
      <c r="FZR3" s="51"/>
      <c r="FZS3" s="51"/>
      <c r="FZT3" s="51"/>
      <c r="FZU3" s="51"/>
      <c r="FZV3" s="51"/>
      <c r="FZW3" s="51"/>
      <c r="FZX3" s="51"/>
      <c r="FZY3" s="51"/>
      <c r="FZZ3" s="51"/>
      <c r="GAA3" s="51"/>
      <c r="GAB3" s="51"/>
      <c r="GAC3" s="51"/>
      <c r="GAD3" s="51"/>
      <c r="GAE3" s="51"/>
      <c r="GAF3" s="51"/>
      <c r="GAG3" s="51"/>
      <c r="GAH3" s="51"/>
      <c r="GAI3" s="51"/>
      <c r="GAJ3" s="51"/>
      <c r="GAK3" s="51"/>
      <c r="GAL3" s="51"/>
      <c r="GAM3" s="51"/>
      <c r="GAN3" s="51"/>
      <c r="GAO3" s="51"/>
      <c r="GAP3" s="51"/>
      <c r="GAQ3" s="51"/>
      <c r="GAR3" s="51"/>
      <c r="GAS3" s="51"/>
      <c r="GAT3" s="51"/>
      <c r="GAU3" s="51"/>
      <c r="GAV3" s="51"/>
      <c r="GAW3" s="51"/>
      <c r="GAX3" s="51"/>
      <c r="GAY3" s="51"/>
      <c r="GAZ3" s="51"/>
      <c r="GBA3" s="51"/>
      <c r="GBB3" s="51"/>
      <c r="GBC3" s="51"/>
      <c r="GBD3" s="51"/>
      <c r="GBE3" s="51"/>
      <c r="GBF3" s="51"/>
      <c r="GBG3" s="51"/>
      <c r="GBH3" s="51"/>
      <c r="GBI3" s="51"/>
      <c r="GBJ3" s="51"/>
      <c r="GBK3" s="51"/>
      <c r="GBL3" s="51"/>
      <c r="GBM3" s="51"/>
      <c r="GBN3" s="51"/>
      <c r="GBO3" s="51"/>
      <c r="GBP3" s="51"/>
      <c r="GBQ3" s="51"/>
      <c r="GBR3" s="51"/>
      <c r="GBS3" s="51"/>
      <c r="GBT3" s="51"/>
      <c r="GBU3" s="51"/>
      <c r="GBV3" s="51"/>
      <c r="GBW3" s="51"/>
      <c r="GBX3" s="51"/>
      <c r="GBY3" s="51"/>
      <c r="GBZ3" s="51"/>
      <c r="GCA3" s="51"/>
      <c r="GCB3" s="51"/>
      <c r="GCC3" s="51"/>
      <c r="GCD3" s="51"/>
      <c r="GCE3" s="51"/>
      <c r="GCF3" s="51"/>
      <c r="GCG3" s="51"/>
      <c r="GCH3" s="51"/>
      <c r="GCI3" s="51"/>
      <c r="GCJ3" s="51"/>
      <c r="GCK3" s="51"/>
      <c r="GCL3" s="51"/>
      <c r="GCM3" s="51"/>
      <c r="GCN3" s="51"/>
      <c r="GCO3" s="51"/>
      <c r="GCP3" s="51"/>
      <c r="GCQ3" s="51"/>
      <c r="GCR3" s="51"/>
      <c r="GCS3" s="51"/>
      <c r="GCT3" s="51"/>
      <c r="GCU3" s="51"/>
      <c r="GCV3" s="51"/>
      <c r="GCW3" s="51"/>
      <c r="GCX3" s="51"/>
      <c r="GCY3" s="51"/>
      <c r="GCZ3" s="51"/>
      <c r="GDA3" s="51"/>
      <c r="GDB3" s="51"/>
      <c r="GDC3" s="51"/>
      <c r="GDD3" s="51"/>
      <c r="GDE3" s="51"/>
      <c r="GDF3" s="51"/>
      <c r="GDG3" s="51"/>
      <c r="GDH3" s="51"/>
      <c r="GDI3" s="51"/>
      <c r="GDJ3" s="51"/>
      <c r="GDK3" s="51"/>
      <c r="GDL3" s="51"/>
      <c r="GDM3" s="51"/>
      <c r="GDN3" s="51"/>
      <c r="GDO3" s="51"/>
      <c r="GDP3" s="51"/>
      <c r="GDQ3" s="51"/>
      <c r="GDR3" s="51"/>
      <c r="GDS3" s="51"/>
      <c r="GDT3" s="51"/>
      <c r="GDU3" s="51"/>
      <c r="GDV3" s="51"/>
      <c r="GDW3" s="51"/>
      <c r="GDX3" s="51"/>
      <c r="GDY3" s="51"/>
      <c r="GDZ3" s="51"/>
      <c r="GEA3" s="51"/>
      <c r="GEB3" s="51"/>
      <c r="GEC3" s="51"/>
      <c r="GED3" s="51"/>
      <c r="GEE3" s="51"/>
      <c r="GEF3" s="51"/>
      <c r="GEG3" s="51"/>
      <c r="GEH3" s="51"/>
      <c r="GEI3" s="51"/>
      <c r="GEJ3" s="51"/>
      <c r="GEK3" s="51"/>
      <c r="GEL3" s="51"/>
      <c r="GEM3" s="51"/>
      <c r="GEN3" s="51"/>
      <c r="GEO3" s="51"/>
      <c r="GEP3" s="51"/>
      <c r="GEQ3" s="51"/>
      <c r="GER3" s="51"/>
      <c r="GES3" s="51"/>
      <c r="GET3" s="51"/>
      <c r="GEU3" s="51"/>
      <c r="GEV3" s="51"/>
      <c r="GEW3" s="51"/>
      <c r="GEX3" s="51"/>
      <c r="GEY3" s="51"/>
      <c r="GEZ3" s="51"/>
      <c r="GFA3" s="51"/>
      <c r="GFB3" s="51"/>
      <c r="GFC3" s="51"/>
      <c r="GFD3" s="51"/>
      <c r="GFE3" s="51"/>
      <c r="GFF3" s="51"/>
      <c r="GFG3" s="51"/>
      <c r="GFH3" s="51"/>
      <c r="GFI3" s="51"/>
      <c r="GFJ3" s="51"/>
      <c r="GFK3" s="51"/>
      <c r="GFL3" s="51"/>
      <c r="GFM3" s="51"/>
      <c r="GFN3" s="51"/>
      <c r="GFO3" s="51"/>
      <c r="GFP3" s="51"/>
      <c r="GFQ3" s="51"/>
      <c r="GFR3" s="51"/>
      <c r="GFS3" s="51"/>
      <c r="GFT3" s="51"/>
      <c r="GFU3" s="51"/>
      <c r="GFV3" s="51"/>
      <c r="GFW3" s="51"/>
      <c r="GFX3" s="51"/>
      <c r="GFY3" s="51"/>
      <c r="GFZ3" s="51"/>
      <c r="GGA3" s="51"/>
      <c r="GGB3" s="51"/>
      <c r="GGC3" s="51"/>
      <c r="GGD3" s="51"/>
      <c r="GGE3" s="51"/>
      <c r="GGF3" s="51"/>
      <c r="GGG3" s="51"/>
      <c r="GGH3" s="51"/>
      <c r="GGI3" s="51"/>
      <c r="GGJ3" s="51"/>
      <c r="GGK3" s="51"/>
      <c r="GGL3" s="51"/>
      <c r="GGM3" s="51"/>
      <c r="GGN3" s="51"/>
      <c r="GGO3" s="51"/>
      <c r="GGP3" s="51"/>
      <c r="GGQ3" s="51"/>
      <c r="GGR3" s="51"/>
      <c r="GGS3" s="51"/>
      <c r="GGT3" s="51"/>
      <c r="GGU3" s="51"/>
      <c r="GGV3" s="51"/>
      <c r="GGW3" s="51"/>
      <c r="GGX3" s="51"/>
      <c r="GGY3" s="51"/>
      <c r="GGZ3" s="51"/>
      <c r="GHA3" s="51"/>
      <c r="GHB3" s="51"/>
      <c r="GHC3" s="51"/>
      <c r="GHD3" s="51"/>
      <c r="GHE3" s="51"/>
      <c r="GHF3" s="51"/>
      <c r="GHG3" s="51"/>
      <c r="GHH3" s="51"/>
      <c r="GHI3" s="51"/>
      <c r="GHJ3" s="51"/>
      <c r="GHK3" s="51"/>
      <c r="GHL3" s="51"/>
      <c r="GHM3" s="51"/>
      <c r="GHN3" s="51"/>
      <c r="GHO3" s="51"/>
      <c r="GHP3" s="51"/>
      <c r="GHQ3" s="51"/>
      <c r="GHR3" s="51"/>
      <c r="GHS3" s="51"/>
      <c r="GHT3" s="51"/>
      <c r="GHU3" s="51"/>
      <c r="GHV3" s="51"/>
      <c r="GHW3" s="51"/>
      <c r="GHX3" s="51"/>
      <c r="GHY3" s="51"/>
      <c r="GHZ3" s="51"/>
      <c r="GIA3" s="51"/>
      <c r="GIB3" s="51"/>
      <c r="GIC3" s="51"/>
      <c r="GID3" s="51"/>
      <c r="GIE3" s="51"/>
      <c r="GIF3" s="51"/>
      <c r="GIG3" s="51"/>
      <c r="GIH3" s="51"/>
      <c r="GII3" s="51"/>
      <c r="GIJ3" s="51"/>
      <c r="GIK3" s="51"/>
      <c r="GIL3" s="51"/>
      <c r="GIM3" s="51"/>
      <c r="GIN3" s="51"/>
      <c r="GIO3" s="51"/>
      <c r="GIP3" s="51"/>
      <c r="GIQ3" s="51"/>
      <c r="GIR3" s="51"/>
      <c r="GIS3" s="51"/>
      <c r="GIT3" s="51"/>
      <c r="GIU3" s="51"/>
      <c r="GIV3" s="51"/>
      <c r="GIW3" s="51"/>
      <c r="GIX3" s="51"/>
      <c r="GIY3" s="51"/>
      <c r="GIZ3" s="51"/>
      <c r="GJA3" s="51"/>
      <c r="GJB3" s="51"/>
      <c r="GJC3" s="51"/>
      <c r="GJD3" s="51"/>
      <c r="GJE3" s="51"/>
      <c r="GJF3" s="51"/>
      <c r="GJG3" s="51"/>
      <c r="GJH3" s="51"/>
      <c r="GJI3" s="51"/>
      <c r="GJJ3" s="51"/>
      <c r="GJK3" s="51"/>
      <c r="GJL3" s="51"/>
      <c r="GJM3" s="51"/>
      <c r="GJN3" s="51"/>
      <c r="GJO3" s="51"/>
      <c r="GJP3" s="51"/>
      <c r="GJQ3" s="51"/>
      <c r="GJR3" s="51"/>
      <c r="GJS3" s="51"/>
      <c r="GJT3" s="51"/>
      <c r="GJU3" s="51"/>
      <c r="GJV3" s="51"/>
      <c r="GJW3" s="51"/>
      <c r="GJX3" s="51"/>
      <c r="GJY3" s="51"/>
      <c r="GJZ3" s="51"/>
      <c r="GKA3" s="51"/>
      <c r="GKB3" s="51"/>
      <c r="GKC3" s="51"/>
      <c r="GKD3" s="51"/>
      <c r="GKE3" s="51"/>
      <c r="GKF3" s="51"/>
      <c r="GKG3" s="51"/>
      <c r="GKH3" s="51"/>
      <c r="GKI3" s="51"/>
      <c r="GKJ3" s="51"/>
      <c r="GKK3" s="51"/>
      <c r="GKL3" s="51"/>
      <c r="GKM3" s="51"/>
      <c r="GKN3" s="51"/>
      <c r="GKO3" s="51"/>
      <c r="GKP3" s="51"/>
      <c r="GKQ3" s="51"/>
      <c r="GKR3" s="51"/>
      <c r="GKS3" s="51"/>
      <c r="GKT3" s="51"/>
      <c r="GKU3" s="51"/>
      <c r="GKV3" s="51"/>
      <c r="GKW3" s="51"/>
      <c r="GKX3" s="51"/>
      <c r="GKY3" s="51"/>
      <c r="GKZ3" s="51"/>
      <c r="GLA3" s="51"/>
      <c r="GLB3" s="51"/>
      <c r="GLC3" s="51"/>
      <c r="GLD3" s="51"/>
      <c r="GLE3" s="51"/>
      <c r="GLF3" s="51"/>
      <c r="GLG3" s="51"/>
      <c r="GLH3" s="51"/>
      <c r="GLI3" s="51"/>
      <c r="GLJ3" s="51"/>
      <c r="GLK3" s="51"/>
      <c r="GLL3" s="51"/>
      <c r="GLM3" s="51"/>
      <c r="GLN3" s="51"/>
      <c r="GLO3" s="51"/>
      <c r="GLP3" s="51"/>
      <c r="GLQ3" s="51"/>
      <c r="GLR3" s="51"/>
      <c r="GLS3" s="51"/>
      <c r="GLT3" s="51"/>
      <c r="GLU3" s="51"/>
      <c r="GLV3" s="51"/>
      <c r="GLW3" s="51"/>
      <c r="GLX3" s="51"/>
      <c r="GLY3" s="51"/>
      <c r="GLZ3" s="51"/>
      <c r="GMA3" s="51"/>
      <c r="GMB3" s="51"/>
      <c r="GMC3" s="51"/>
      <c r="GMD3" s="51"/>
      <c r="GME3" s="51"/>
      <c r="GMF3" s="51"/>
      <c r="GMG3" s="51"/>
      <c r="GMH3" s="51"/>
      <c r="GMI3" s="51"/>
      <c r="GMJ3" s="51"/>
      <c r="GMK3" s="51"/>
      <c r="GML3" s="51"/>
      <c r="GMM3" s="51"/>
      <c r="GMN3" s="51"/>
      <c r="GMO3" s="51"/>
      <c r="GMP3" s="51"/>
      <c r="GMQ3" s="51"/>
      <c r="GMR3" s="51"/>
      <c r="GMS3" s="51"/>
      <c r="GMT3" s="51"/>
      <c r="GMU3" s="51"/>
      <c r="GMV3" s="51"/>
      <c r="GMW3" s="51"/>
      <c r="GMX3" s="51"/>
      <c r="GMY3" s="51"/>
      <c r="GMZ3" s="51"/>
      <c r="GNA3" s="51"/>
      <c r="GNB3" s="51"/>
      <c r="GNC3" s="51"/>
      <c r="GND3" s="51"/>
      <c r="GNE3" s="51"/>
      <c r="GNF3" s="51"/>
      <c r="GNG3" s="51"/>
      <c r="GNH3" s="51"/>
      <c r="GNI3" s="51"/>
      <c r="GNJ3" s="51"/>
      <c r="GNK3" s="51"/>
      <c r="GNL3" s="51"/>
      <c r="GNM3" s="51"/>
      <c r="GNN3" s="51"/>
      <c r="GNO3" s="51"/>
      <c r="GNP3" s="51"/>
      <c r="GNQ3" s="51"/>
      <c r="GNR3" s="51"/>
      <c r="GNS3" s="51"/>
      <c r="GNT3" s="51"/>
      <c r="GNU3" s="51"/>
      <c r="GNV3" s="51"/>
      <c r="GNW3" s="51"/>
      <c r="GNX3" s="51"/>
      <c r="GNY3" s="51"/>
      <c r="GNZ3" s="51"/>
      <c r="GOA3" s="51"/>
      <c r="GOB3" s="51"/>
      <c r="GOC3" s="51"/>
      <c r="GOD3" s="51"/>
      <c r="GOE3" s="51"/>
      <c r="GOF3" s="51"/>
      <c r="GOG3" s="51"/>
      <c r="GOH3" s="51"/>
      <c r="GOI3" s="51"/>
      <c r="GOJ3" s="51"/>
      <c r="GOK3" s="51"/>
      <c r="GOL3" s="51"/>
      <c r="GOM3" s="51"/>
      <c r="GON3" s="51"/>
      <c r="GOO3" s="51"/>
      <c r="GOP3" s="51"/>
      <c r="GOQ3" s="51"/>
      <c r="GOR3" s="51"/>
      <c r="GOS3" s="51"/>
      <c r="GOT3" s="51"/>
      <c r="GOU3" s="51"/>
      <c r="GOV3" s="51"/>
      <c r="GOW3" s="51"/>
      <c r="GOX3" s="51"/>
      <c r="GOY3" s="51"/>
      <c r="GOZ3" s="51"/>
      <c r="GPA3" s="51"/>
      <c r="GPB3" s="51"/>
      <c r="GPC3" s="51"/>
      <c r="GPD3" s="51"/>
      <c r="GPE3" s="51"/>
      <c r="GPF3" s="51"/>
      <c r="GPG3" s="51"/>
      <c r="GPH3" s="51"/>
      <c r="GPI3" s="51"/>
      <c r="GPJ3" s="51"/>
      <c r="GPK3" s="51"/>
      <c r="GPL3" s="51"/>
      <c r="GPM3" s="51"/>
      <c r="GPN3" s="51"/>
      <c r="GPO3" s="51"/>
      <c r="GPP3" s="51"/>
      <c r="GPQ3" s="51"/>
      <c r="GPR3" s="51"/>
      <c r="GPS3" s="51"/>
      <c r="GPT3" s="51"/>
      <c r="GPU3" s="51"/>
      <c r="GPV3" s="51"/>
      <c r="GPW3" s="51"/>
      <c r="GPX3" s="51"/>
      <c r="GPY3" s="51"/>
      <c r="GPZ3" s="51"/>
      <c r="GQA3" s="51"/>
      <c r="GQB3" s="51"/>
      <c r="GQC3" s="51"/>
      <c r="GQD3" s="51"/>
      <c r="GQE3" s="51"/>
      <c r="GQF3" s="51"/>
      <c r="GQG3" s="51"/>
      <c r="GQH3" s="51"/>
      <c r="GQI3" s="51"/>
      <c r="GQJ3" s="51"/>
      <c r="GQK3" s="51"/>
      <c r="GQL3" s="51"/>
      <c r="GQM3" s="51"/>
      <c r="GQN3" s="51"/>
      <c r="GQO3" s="51"/>
      <c r="GQP3" s="51"/>
      <c r="GQQ3" s="51"/>
      <c r="GQR3" s="51"/>
      <c r="GQS3" s="51"/>
      <c r="GQT3" s="51"/>
      <c r="GQU3" s="51"/>
      <c r="GQV3" s="51"/>
      <c r="GQW3" s="51"/>
      <c r="GQX3" s="51"/>
      <c r="GQY3" s="51"/>
      <c r="GQZ3" s="51"/>
      <c r="GRA3" s="51"/>
      <c r="GRB3" s="51"/>
      <c r="GRC3" s="51"/>
      <c r="GRD3" s="51"/>
      <c r="GRE3" s="51"/>
      <c r="GRF3" s="51"/>
      <c r="GRG3" s="51"/>
      <c r="GRH3" s="51"/>
      <c r="GRI3" s="51"/>
      <c r="GRJ3" s="51"/>
      <c r="GRK3" s="51"/>
      <c r="GRL3" s="51"/>
      <c r="GRM3" s="51"/>
      <c r="GRN3" s="51"/>
      <c r="GRO3" s="51"/>
      <c r="GRP3" s="51"/>
      <c r="GRQ3" s="51"/>
      <c r="GRR3" s="51"/>
      <c r="GRS3" s="51"/>
      <c r="GRT3" s="51"/>
      <c r="GRU3" s="51"/>
      <c r="GRV3" s="51"/>
      <c r="GRW3" s="51"/>
      <c r="GRX3" s="51"/>
      <c r="GRY3" s="51"/>
      <c r="GRZ3" s="51"/>
      <c r="GSA3" s="51"/>
      <c r="GSB3" s="51"/>
      <c r="GSC3" s="51"/>
      <c r="GSD3" s="51"/>
      <c r="GSE3" s="51"/>
      <c r="GSF3" s="51"/>
      <c r="GSG3" s="51"/>
      <c r="GSH3" s="51"/>
      <c r="GSI3" s="51"/>
      <c r="GSJ3" s="51"/>
      <c r="GSK3" s="51"/>
      <c r="GSL3" s="51"/>
      <c r="GSM3" s="51"/>
      <c r="GSN3" s="51"/>
      <c r="GSO3" s="51"/>
      <c r="GSP3" s="51"/>
      <c r="GSQ3" s="51"/>
      <c r="GSR3" s="51"/>
      <c r="GSS3" s="51"/>
      <c r="GST3" s="51"/>
      <c r="GSU3" s="51"/>
      <c r="GSV3" s="51"/>
      <c r="GSW3" s="51"/>
      <c r="GSX3" s="51"/>
      <c r="GSY3" s="51"/>
      <c r="GSZ3" s="51"/>
      <c r="GTA3" s="51"/>
      <c r="GTB3" s="51"/>
      <c r="GTC3" s="51"/>
      <c r="GTD3" s="51"/>
      <c r="GTE3" s="51"/>
      <c r="GTF3" s="51"/>
      <c r="GTG3" s="51"/>
      <c r="GTH3" s="51"/>
      <c r="GTI3" s="51"/>
      <c r="GTJ3" s="51"/>
      <c r="GTK3" s="51"/>
      <c r="GTL3" s="51"/>
      <c r="GTM3" s="51"/>
      <c r="GTN3" s="51"/>
      <c r="GTO3" s="51"/>
      <c r="GTP3" s="51"/>
      <c r="GTQ3" s="51"/>
      <c r="GTR3" s="51"/>
      <c r="GTS3" s="51"/>
      <c r="GTT3" s="51"/>
      <c r="GTU3" s="51"/>
      <c r="GTV3" s="51"/>
      <c r="GTW3" s="51"/>
      <c r="GTX3" s="51"/>
      <c r="GTY3" s="51"/>
      <c r="GTZ3" s="51"/>
      <c r="GUA3" s="51"/>
      <c r="GUB3" s="51"/>
      <c r="GUC3" s="51"/>
      <c r="GUD3" s="51"/>
      <c r="GUE3" s="51"/>
      <c r="GUF3" s="51"/>
      <c r="GUG3" s="51"/>
      <c r="GUH3" s="51"/>
      <c r="GUI3" s="51"/>
      <c r="GUJ3" s="51"/>
      <c r="GUK3" s="51"/>
      <c r="GUL3" s="51"/>
      <c r="GUM3" s="51"/>
      <c r="GUN3" s="51"/>
      <c r="GUO3" s="51"/>
      <c r="GUP3" s="51"/>
      <c r="GUQ3" s="51"/>
      <c r="GUR3" s="51"/>
      <c r="GUS3" s="51"/>
      <c r="GUT3" s="51"/>
      <c r="GUU3" s="51"/>
      <c r="GUV3" s="51"/>
      <c r="GUW3" s="51"/>
      <c r="GUX3" s="51"/>
      <c r="GUY3" s="51"/>
      <c r="GUZ3" s="51"/>
      <c r="GVA3" s="51"/>
      <c r="GVB3" s="51"/>
      <c r="GVC3" s="51"/>
      <c r="GVD3" s="51"/>
      <c r="GVE3" s="51"/>
      <c r="GVF3" s="51"/>
      <c r="GVG3" s="51"/>
      <c r="GVH3" s="51"/>
      <c r="GVI3" s="51"/>
      <c r="GVJ3" s="51"/>
      <c r="GVK3" s="51"/>
      <c r="GVL3" s="51"/>
      <c r="GVM3" s="51"/>
      <c r="GVN3" s="51"/>
      <c r="GVO3" s="51"/>
      <c r="GVP3" s="51"/>
      <c r="GVQ3" s="51"/>
      <c r="GVR3" s="51"/>
      <c r="GVS3" s="51"/>
      <c r="GVT3" s="51"/>
      <c r="GVU3" s="51"/>
      <c r="GVV3" s="51"/>
      <c r="GVW3" s="51"/>
      <c r="GVX3" s="51"/>
      <c r="GVY3" s="51"/>
      <c r="GVZ3" s="51"/>
      <c r="GWA3" s="51"/>
      <c r="GWB3" s="51"/>
      <c r="GWC3" s="51"/>
      <c r="GWD3" s="51"/>
      <c r="GWE3" s="51"/>
      <c r="GWF3" s="51"/>
      <c r="GWG3" s="51"/>
      <c r="GWH3" s="51"/>
      <c r="GWI3" s="51"/>
      <c r="GWJ3" s="51"/>
      <c r="GWK3" s="51"/>
      <c r="GWL3" s="51"/>
      <c r="GWM3" s="51"/>
      <c r="GWN3" s="51"/>
      <c r="GWO3" s="51"/>
      <c r="GWP3" s="51"/>
      <c r="GWQ3" s="51"/>
      <c r="GWR3" s="51"/>
      <c r="GWS3" s="51"/>
      <c r="GWT3" s="51"/>
      <c r="GWU3" s="51"/>
      <c r="GWV3" s="51"/>
      <c r="GWW3" s="51"/>
      <c r="GWX3" s="51"/>
      <c r="GWY3" s="51"/>
      <c r="GWZ3" s="51"/>
      <c r="GXA3" s="51"/>
      <c r="GXB3" s="51"/>
      <c r="GXC3" s="51"/>
      <c r="GXD3" s="51"/>
      <c r="GXE3" s="51"/>
      <c r="GXF3" s="51"/>
      <c r="GXG3" s="51"/>
      <c r="GXH3" s="51"/>
      <c r="GXI3" s="51"/>
      <c r="GXJ3" s="51"/>
      <c r="GXK3" s="51"/>
      <c r="GXL3" s="51"/>
      <c r="GXM3" s="51"/>
      <c r="GXN3" s="51"/>
      <c r="GXO3" s="51"/>
      <c r="GXP3" s="51"/>
      <c r="GXQ3" s="51"/>
      <c r="GXR3" s="51"/>
      <c r="GXS3" s="51"/>
      <c r="GXT3" s="51"/>
      <c r="GXU3" s="51"/>
      <c r="GXV3" s="51"/>
      <c r="GXW3" s="51"/>
      <c r="GXX3" s="51"/>
      <c r="GXY3" s="51"/>
      <c r="GXZ3" s="51"/>
      <c r="GYA3" s="51"/>
      <c r="GYB3" s="51"/>
      <c r="GYC3" s="51"/>
      <c r="GYD3" s="51"/>
      <c r="GYE3" s="51"/>
      <c r="GYF3" s="51"/>
      <c r="GYG3" s="51"/>
      <c r="GYH3" s="51"/>
      <c r="GYI3" s="51"/>
      <c r="GYJ3" s="51"/>
      <c r="GYK3" s="51"/>
      <c r="GYL3" s="51"/>
      <c r="GYM3" s="51"/>
      <c r="GYN3" s="51"/>
      <c r="GYO3" s="51"/>
      <c r="GYP3" s="51"/>
      <c r="GYQ3" s="51"/>
      <c r="GYR3" s="51"/>
      <c r="GYS3" s="51"/>
      <c r="GYT3" s="51"/>
      <c r="GYU3" s="51"/>
      <c r="GYV3" s="51"/>
      <c r="GYW3" s="51"/>
      <c r="GYX3" s="51"/>
      <c r="GYY3" s="51"/>
      <c r="GYZ3" s="51"/>
      <c r="GZA3" s="51"/>
      <c r="GZB3" s="51"/>
      <c r="GZC3" s="51"/>
      <c r="GZD3" s="51"/>
      <c r="GZE3" s="51"/>
      <c r="GZF3" s="51"/>
      <c r="GZG3" s="51"/>
      <c r="GZH3" s="51"/>
      <c r="GZI3" s="51"/>
      <c r="GZJ3" s="51"/>
      <c r="GZK3" s="51"/>
      <c r="GZL3" s="51"/>
      <c r="GZM3" s="51"/>
      <c r="GZN3" s="51"/>
      <c r="GZO3" s="51"/>
      <c r="GZP3" s="51"/>
      <c r="GZQ3" s="51"/>
      <c r="GZR3" s="51"/>
      <c r="GZS3" s="51"/>
      <c r="GZT3" s="51"/>
      <c r="GZU3" s="51"/>
      <c r="GZV3" s="51"/>
      <c r="GZW3" s="51"/>
      <c r="GZX3" s="51"/>
      <c r="GZY3" s="51"/>
      <c r="GZZ3" s="51"/>
      <c r="HAA3" s="51"/>
      <c r="HAB3" s="51"/>
      <c r="HAC3" s="51"/>
      <c r="HAD3" s="51"/>
      <c r="HAE3" s="51"/>
      <c r="HAF3" s="51"/>
      <c r="HAG3" s="51"/>
      <c r="HAH3" s="51"/>
      <c r="HAI3" s="51"/>
      <c r="HAJ3" s="51"/>
      <c r="HAK3" s="51"/>
      <c r="HAL3" s="51"/>
      <c r="HAM3" s="51"/>
      <c r="HAN3" s="51"/>
      <c r="HAO3" s="51"/>
      <c r="HAP3" s="51"/>
      <c r="HAQ3" s="51"/>
      <c r="HAR3" s="51"/>
      <c r="HAS3" s="51"/>
      <c r="HAT3" s="51"/>
      <c r="HAU3" s="51"/>
      <c r="HAV3" s="51"/>
      <c r="HAW3" s="51"/>
      <c r="HAX3" s="51"/>
      <c r="HAY3" s="51"/>
      <c r="HAZ3" s="51"/>
      <c r="HBA3" s="51"/>
      <c r="HBB3" s="51"/>
      <c r="HBC3" s="51"/>
      <c r="HBD3" s="51"/>
      <c r="HBE3" s="51"/>
      <c r="HBF3" s="51"/>
      <c r="HBG3" s="51"/>
      <c r="HBH3" s="51"/>
      <c r="HBI3" s="51"/>
      <c r="HBJ3" s="51"/>
      <c r="HBK3" s="51"/>
      <c r="HBL3" s="51"/>
      <c r="HBM3" s="51"/>
      <c r="HBN3" s="51"/>
      <c r="HBO3" s="51"/>
      <c r="HBP3" s="51"/>
      <c r="HBQ3" s="51"/>
      <c r="HBR3" s="51"/>
      <c r="HBS3" s="51"/>
      <c r="HBT3" s="51"/>
      <c r="HBU3" s="51"/>
      <c r="HBV3" s="51"/>
      <c r="HBW3" s="51"/>
      <c r="HBX3" s="51"/>
      <c r="HBY3" s="51"/>
      <c r="HBZ3" s="51"/>
      <c r="HCA3" s="51"/>
      <c r="HCB3" s="51"/>
      <c r="HCC3" s="51"/>
      <c r="HCD3" s="51"/>
      <c r="HCE3" s="51"/>
      <c r="HCF3" s="51"/>
      <c r="HCG3" s="51"/>
      <c r="HCH3" s="51"/>
      <c r="HCI3" s="51"/>
      <c r="HCJ3" s="51"/>
      <c r="HCK3" s="51"/>
      <c r="HCL3" s="51"/>
      <c r="HCM3" s="51"/>
      <c r="HCN3" s="51"/>
      <c r="HCO3" s="51"/>
      <c r="HCP3" s="51"/>
      <c r="HCQ3" s="51"/>
      <c r="HCR3" s="51"/>
      <c r="HCS3" s="51"/>
      <c r="HCT3" s="51"/>
      <c r="HCU3" s="51"/>
      <c r="HCV3" s="51"/>
      <c r="HCW3" s="51"/>
      <c r="HCX3" s="51"/>
      <c r="HCY3" s="51"/>
      <c r="HCZ3" s="51"/>
      <c r="HDA3" s="51"/>
      <c r="HDB3" s="51"/>
      <c r="HDC3" s="51"/>
      <c r="HDD3" s="51"/>
      <c r="HDE3" s="51"/>
      <c r="HDF3" s="51"/>
      <c r="HDG3" s="51"/>
      <c r="HDH3" s="51"/>
      <c r="HDI3" s="51"/>
      <c r="HDJ3" s="51"/>
      <c r="HDK3" s="51"/>
      <c r="HDL3" s="51"/>
      <c r="HDM3" s="51"/>
      <c r="HDN3" s="51"/>
      <c r="HDO3" s="51"/>
      <c r="HDP3" s="51"/>
      <c r="HDQ3" s="51"/>
      <c r="HDR3" s="51"/>
      <c r="HDS3" s="51"/>
      <c r="HDT3" s="51"/>
      <c r="HDU3" s="51"/>
      <c r="HDV3" s="51"/>
      <c r="HDW3" s="51"/>
      <c r="HDX3" s="51"/>
      <c r="HDY3" s="51"/>
      <c r="HDZ3" s="51"/>
      <c r="HEA3" s="51"/>
      <c r="HEB3" s="51"/>
      <c r="HEC3" s="51"/>
      <c r="HED3" s="51"/>
      <c r="HEE3" s="51"/>
      <c r="HEF3" s="51"/>
      <c r="HEG3" s="51"/>
      <c r="HEH3" s="51"/>
      <c r="HEI3" s="51"/>
      <c r="HEJ3" s="51"/>
      <c r="HEK3" s="51"/>
      <c r="HEL3" s="51"/>
      <c r="HEM3" s="51"/>
      <c r="HEN3" s="51"/>
      <c r="HEO3" s="51"/>
      <c r="HEP3" s="51"/>
      <c r="HEQ3" s="51"/>
      <c r="HER3" s="51"/>
      <c r="HES3" s="51"/>
      <c r="HET3" s="51"/>
      <c r="HEU3" s="51"/>
      <c r="HEV3" s="51"/>
      <c r="HEW3" s="51"/>
      <c r="HEX3" s="51"/>
      <c r="HEY3" s="51"/>
      <c r="HEZ3" s="51"/>
      <c r="HFA3" s="51"/>
      <c r="HFB3" s="51"/>
      <c r="HFC3" s="51"/>
      <c r="HFD3" s="51"/>
      <c r="HFE3" s="51"/>
      <c r="HFF3" s="51"/>
      <c r="HFG3" s="51"/>
      <c r="HFH3" s="51"/>
      <c r="HFI3" s="51"/>
      <c r="HFJ3" s="51"/>
      <c r="HFK3" s="51"/>
      <c r="HFL3" s="51"/>
      <c r="HFM3" s="51"/>
      <c r="HFN3" s="51"/>
      <c r="HFO3" s="51"/>
      <c r="HFP3" s="51"/>
      <c r="HFQ3" s="51"/>
      <c r="HFR3" s="51"/>
      <c r="HFS3" s="51"/>
      <c r="HFT3" s="51"/>
      <c r="HFU3" s="51"/>
      <c r="HFV3" s="51"/>
      <c r="HFW3" s="51"/>
      <c r="HFX3" s="51"/>
      <c r="HFY3" s="51"/>
      <c r="HFZ3" s="51"/>
      <c r="HGA3" s="51"/>
      <c r="HGB3" s="51"/>
      <c r="HGC3" s="51"/>
      <c r="HGD3" s="51"/>
      <c r="HGE3" s="51"/>
      <c r="HGF3" s="51"/>
      <c r="HGG3" s="51"/>
      <c r="HGH3" s="51"/>
      <c r="HGI3" s="51"/>
      <c r="HGJ3" s="51"/>
      <c r="HGK3" s="51"/>
      <c r="HGL3" s="51"/>
      <c r="HGM3" s="51"/>
      <c r="HGN3" s="51"/>
      <c r="HGO3" s="51"/>
      <c r="HGP3" s="51"/>
      <c r="HGQ3" s="51"/>
      <c r="HGR3" s="51"/>
      <c r="HGS3" s="51"/>
      <c r="HGT3" s="51"/>
      <c r="HGU3" s="51"/>
      <c r="HGV3" s="51"/>
      <c r="HGW3" s="51"/>
      <c r="HGX3" s="51"/>
      <c r="HGY3" s="51"/>
      <c r="HGZ3" s="51"/>
      <c r="HHA3" s="51"/>
      <c r="HHB3" s="51"/>
      <c r="HHC3" s="51"/>
      <c r="HHD3" s="51"/>
      <c r="HHE3" s="51"/>
      <c r="HHF3" s="51"/>
      <c r="HHG3" s="51"/>
      <c r="HHH3" s="51"/>
      <c r="HHI3" s="51"/>
      <c r="HHJ3" s="51"/>
      <c r="HHK3" s="51"/>
      <c r="HHL3" s="51"/>
      <c r="HHM3" s="51"/>
      <c r="HHN3" s="51"/>
      <c r="HHO3" s="51"/>
      <c r="HHP3" s="51"/>
      <c r="HHQ3" s="51"/>
      <c r="HHR3" s="51"/>
      <c r="HHS3" s="51"/>
      <c r="HHT3" s="51"/>
      <c r="HHU3" s="51"/>
      <c r="HHV3" s="51"/>
      <c r="HHW3" s="51"/>
      <c r="HHX3" s="51"/>
      <c r="HHY3" s="51"/>
      <c r="HHZ3" s="51"/>
      <c r="HIA3" s="51"/>
      <c r="HIB3" s="51"/>
      <c r="HIC3" s="51"/>
      <c r="HID3" s="51"/>
      <c r="HIE3" s="51"/>
      <c r="HIF3" s="51"/>
      <c r="HIG3" s="51"/>
      <c r="HIH3" s="51"/>
      <c r="HII3" s="51"/>
      <c r="HIJ3" s="51"/>
      <c r="HIK3" s="51"/>
      <c r="HIL3" s="51"/>
      <c r="HIM3" s="51"/>
      <c r="HIN3" s="51"/>
      <c r="HIO3" s="51"/>
      <c r="HIP3" s="51"/>
      <c r="HIQ3" s="51"/>
      <c r="HIR3" s="51"/>
      <c r="HIS3" s="51"/>
      <c r="HIT3" s="51"/>
      <c r="HIU3" s="51"/>
      <c r="HIV3" s="51"/>
      <c r="HIW3" s="51"/>
      <c r="HIX3" s="51"/>
      <c r="HIY3" s="51"/>
      <c r="HIZ3" s="51"/>
      <c r="HJA3" s="51"/>
      <c r="HJB3" s="51"/>
      <c r="HJC3" s="51"/>
      <c r="HJD3" s="51"/>
      <c r="HJE3" s="51"/>
      <c r="HJF3" s="51"/>
      <c r="HJG3" s="51"/>
      <c r="HJH3" s="51"/>
      <c r="HJI3" s="51"/>
      <c r="HJJ3" s="51"/>
      <c r="HJK3" s="51"/>
      <c r="HJL3" s="51"/>
      <c r="HJM3" s="51"/>
      <c r="HJN3" s="51"/>
      <c r="HJO3" s="51"/>
      <c r="HJP3" s="51"/>
      <c r="HJQ3" s="51"/>
      <c r="HJR3" s="51"/>
      <c r="HJS3" s="51"/>
      <c r="HJT3" s="51"/>
      <c r="HJU3" s="51"/>
      <c r="HJV3" s="51"/>
      <c r="HJW3" s="51"/>
      <c r="HJX3" s="51"/>
      <c r="HJY3" s="51"/>
      <c r="HJZ3" s="51"/>
      <c r="HKA3" s="51"/>
      <c r="HKB3" s="51"/>
      <c r="HKC3" s="51"/>
      <c r="HKD3" s="51"/>
      <c r="HKE3" s="51"/>
      <c r="HKF3" s="51"/>
      <c r="HKG3" s="51"/>
      <c r="HKH3" s="51"/>
      <c r="HKI3" s="51"/>
      <c r="HKJ3" s="51"/>
      <c r="HKK3" s="51"/>
      <c r="HKL3" s="51"/>
      <c r="HKM3" s="51"/>
      <c r="HKN3" s="51"/>
      <c r="HKO3" s="51"/>
      <c r="HKP3" s="51"/>
      <c r="HKQ3" s="51"/>
      <c r="HKR3" s="51"/>
      <c r="HKS3" s="51"/>
      <c r="HKT3" s="51"/>
      <c r="HKU3" s="51"/>
      <c r="HKV3" s="51"/>
      <c r="HKW3" s="51"/>
      <c r="HKX3" s="51"/>
      <c r="HKY3" s="51"/>
      <c r="HKZ3" s="51"/>
      <c r="HLA3" s="51"/>
      <c r="HLB3" s="51"/>
      <c r="HLC3" s="51"/>
      <c r="HLD3" s="51"/>
      <c r="HLE3" s="51"/>
      <c r="HLF3" s="51"/>
      <c r="HLG3" s="51"/>
      <c r="HLH3" s="51"/>
      <c r="HLI3" s="51"/>
      <c r="HLJ3" s="51"/>
      <c r="HLK3" s="51"/>
      <c r="HLL3" s="51"/>
      <c r="HLM3" s="51"/>
      <c r="HLN3" s="51"/>
      <c r="HLO3" s="51"/>
      <c r="HLP3" s="51"/>
      <c r="HLQ3" s="51"/>
      <c r="HLR3" s="51"/>
      <c r="HLS3" s="51"/>
      <c r="HLT3" s="51"/>
      <c r="HLU3" s="51"/>
      <c r="HLV3" s="51"/>
      <c r="HLW3" s="51"/>
      <c r="HLX3" s="51"/>
      <c r="HLY3" s="51"/>
      <c r="HLZ3" s="51"/>
      <c r="HMA3" s="51"/>
      <c r="HMB3" s="51"/>
      <c r="HMC3" s="51"/>
      <c r="HMD3" s="51"/>
      <c r="HME3" s="51"/>
      <c r="HMF3" s="51"/>
      <c r="HMG3" s="51"/>
      <c r="HMH3" s="51"/>
      <c r="HMI3" s="51"/>
      <c r="HMJ3" s="51"/>
      <c r="HMK3" s="51"/>
      <c r="HML3" s="51"/>
      <c r="HMM3" s="51"/>
      <c r="HMN3" s="51"/>
      <c r="HMO3" s="51"/>
      <c r="HMP3" s="51"/>
      <c r="HMQ3" s="51"/>
      <c r="HMR3" s="51"/>
      <c r="HMS3" s="51"/>
      <c r="HMT3" s="51"/>
      <c r="HMU3" s="51"/>
      <c r="HMV3" s="51"/>
      <c r="HMW3" s="51"/>
      <c r="HMX3" s="51"/>
      <c r="HMY3" s="51"/>
      <c r="HMZ3" s="51"/>
      <c r="HNA3" s="51"/>
      <c r="HNB3" s="51"/>
      <c r="HNC3" s="51"/>
      <c r="HND3" s="51"/>
      <c r="HNE3" s="51"/>
      <c r="HNF3" s="51"/>
      <c r="HNG3" s="51"/>
      <c r="HNH3" s="51"/>
      <c r="HNI3" s="51"/>
      <c r="HNJ3" s="51"/>
      <c r="HNK3" s="51"/>
      <c r="HNL3" s="51"/>
      <c r="HNM3" s="51"/>
      <c r="HNN3" s="51"/>
      <c r="HNO3" s="51"/>
      <c r="HNP3" s="51"/>
      <c r="HNQ3" s="51"/>
      <c r="HNR3" s="51"/>
      <c r="HNS3" s="51"/>
      <c r="HNT3" s="51"/>
      <c r="HNU3" s="51"/>
      <c r="HNV3" s="51"/>
      <c r="HNW3" s="51"/>
      <c r="HNX3" s="51"/>
      <c r="HNY3" s="51"/>
      <c r="HNZ3" s="51"/>
      <c r="HOA3" s="51"/>
      <c r="HOB3" s="51"/>
      <c r="HOC3" s="51"/>
      <c r="HOD3" s="51"/>
      <c r="HOE3" s="51"/>
      <c r="HOF3" s="51"/>
      <c r="HOG3" s="51"/>
      <c r="HOH3" s="51"/>
      <c r="HOI3" s="51"/>
      <c r="HOJ3" s="51"/>
      <c r="HOK3" s="51"/>
      <c r="HOL3" s="51"/>
      <c r="HOM3" s="51"/>
      <c r="HON3" s="51"/>
      <c r="HOO3" s="51"/>
      <c r="HOP3" s="51"/>
      <c r="HOQ3" s="51"/>
      <c r="HOR3" s="51"/>
      <c r="HOS3" s="51"/>
      <c r="HOT3" s="51"/>
      <c r="HOU3" s="51"/>
      <c r="HOV3" s="51"/>
      <c r="HOW3" s="51"/>
      <c r="HOX3" s="51"/>
      <c r="HOY3" s="51"/>
      <c r="HOZ3" s="51"/>
      <c r="HPA3" s="51"/>
      <c r="HPB3" s="51"/>
      <c r="HPC3" s="51"/>
      <c r="HPD3" s="51"/>
      <c r="HPE3" s="51"/>
      <c r="HPF3" s="51"/>
      <c r="HPG3" s="51"/>
      <c r="HPH3" s="51"/>
      <c r="HPI3" s="51"/>
      <c r="HPJ3" s="51"/>
      <c r="HPK3" s="51"/>
      <c r="HPL3" s="51"/>
      <c r="HPM3" s="51"/>
      <c r="HPN3" s="51"/>
      <c r="HPO3" s="51"/>
      <c r="HPP3" s="51"/>
      <c r="HPQ3" s="51"/>
      <c r="HPR3" s="51"/>
      <c r="HPS3" s="51"/>
      <c r="HPT3" s="51"/>
      <c r="HPU3" s="51"/>
      <c r="HPV3" s="51"/>
      <c r="HPW3" s="51"/>
      <c r="HPX3" s="51"/>
      <c r="HPY3" s="51"/>
      <c r="HPZ3" s="51"/>
      <c r="HQA3" s="51"/>
      <c r="HQB3" s="51"/>
      <c r="HQC3" s="51"/>
      <c r="HQD3" s="51"/>
      <c r="HQE3" s="51"/>
      <c r="HQF3" s="51"/>
      <c r="HQG3" s="51"/>
      <c r="HQH3" s="51"/>
      <c r="HQI3" s="51"/>
      <c r="HQJ3" s="51"/>
      <c r="HQK3" s="51"/>
      <c r="HQL3" s="51"/>
      <c r="HQM3" s="51"/>
      <c r="HQN3" s="51"/>
      <c r="HQO3" s="51"/>
      <c r="HQP3" s="51"/>
      <c r="HQQ3" s="51"/>
      <c r="HQR3" s="51"/>
      <c r="HQS3" s="51"/>
      <c r="HQT3" s="51"/>
      <c r="HQU3" s="51"/>
      <c r="HQV3" s="51"/>
      <c r="HQW3" s="51"/>
      <c r="HQX3" s="51"/>
      <c r="HQY3" s="51"/>
      <c r="HQZ3" s="51"/>
      <c r="HRA3" s="51"/>
      <c r="HRB3" s="51"/>
      <c r="HRC3" s="51"/>
      <c r="HRD3" s="51"/>
      <c r="HRE3" s="51"/>
      <c r="HRF3" s="51"/>
      <c r="HRG3" s="51"/>
      <c r="HRH3" s="51"/>
      <c r="HRI3" s="51"/>
      <c r="HRJ3" s="51"/>
      <c r="HRK3" s="51"/>
      <c r="HRL3" s="51"/>
      <c r="HRM3" s="51"/>
      <c r="HRN3" s="51"/>
      <c r="HRO3" s="51"/>
      <c r="HRP3" s="51"/>
      <c r="HRQ3" s="51"/>
      <c r="HRR3" s="51"/>
      <c r="HRS3" s="51"/>
      <c r="HRT3" s="51"/>
      <c r="HRU3" s="51"/>
      <c r="HRV3" s="51"/>
      <c r="HRW3" s="51"/>
      <c r="HRX3" s="51"/>
      <c r="HRY3" s="51"/>
      <c r="HRZ3" s="51"/>
      <c r="HSA3" s="51"/>
      <c r="HSB3" s="51"/>
      <c r="HSC3" s="51"/>
      <c r="HSD3" s="51"/>
      <c r="HSE3" s="51"/>
      <c r="HSF3" s="51"/>
      <c r="HSG3" s="51"/>
      <c r="HSH3" s="51"/>
      <c r="HSI3" s="51"/>
      <c r="HSJ3" s="51"/>
      <c r="HSK3" s="51"/>
      <c r="HSL3" s="51"/>
      <c r="HSM3" s="51"/>
      <c r="HSN3" s="51"/>
      <c r="HSO3" s="51"/>
      <c r="HSP3" s="51"/>
      <c r="HSQ3" s="51"/>
      <c r="HSR3" s="51"/>
      <c r="HSS3" s="51"/>
      <c r="HST3" s="51"/>
      <c r="HSU3" s="51"/>
      <c r="HSV3" s="51"/>
      <c r="HSW3" s="51"/>
      <c r="HSX3" s="51"/>
      <c r="HSY3" s="51"/>
      <c r="HSZ3" s="51"/>
      <c r="HTA3" s="51"/>
      <c r="HTB3" s="51"/>
      <c r="HTC3" s="51"/>
      <c r="HTD3" s="51"/>
      <c r="HTE3" s="51"/>
      <c r="HTF3" s="51"/>
      <c r="HTG3" s="51"/>
      <c r="HTH3" s="51"/>
      <c r="HTI3" s="51"/>
      <c r="HTJ3" s="51"/>
      <c r="HTK3" s="51"/>
      <c r="HTL3" s="51"/>
      <c r="HTM3" s="51"/>
      <c r="HTN3" s="51"/>
      <c r="HTO3" s="51"/>
      <c r="HTP3" s="51"/>
      <c r="HTQ3" s="51"/>
      <c r="HTR3" s="51"/>
      <c r="HTS3" s="51"/>
      <c r="HTT3" s="51"/>
      <c r="HTU3" s="51"/>
      <c r="HTV3" s="51"/>
      <c r="HTW3" s="51"/>
      <c r="HTX3" s="51"/>
      <c r="HTY3" s="51"/>
      <c r="HTZ3" s="51"/>
      <c r="HUA3" s="51"/>
      <c r="HUB3" s="51"/>
      <c r="HUC3" s="51"/>
      <c r="HUD3" s="51"/>
      <c r="HUE3" s="51"/>
      <c r="HUF3" s="51"/>
      <c r="HUG3" s="51"/>
      <c r="HUH3" s="51"/>
      <c r="HUI3" s="51"/>
      <c r="HUJ3" s="51"/>
      <c r="HUK3" s="51"/>
      <c r="HUL3" s="51"/>
      <c r="HUM3" s="51"/>
      <c r="HUN3" s="51"/>
      <c r="HUO3" s="51"/>
      <c r="HUP3" s="51"/>
      <c r="HUQ3" s="51"/>
      <c r="HUR3" s="51"/>
      <c r="HUS3" s="51"/>
      <c r="HUT3" s="51"/>
      <c r="HUU3" s="51"/>
      <c r="HUV3" s="51"/>
      <c r="HUW3" s="51"/>
      <c r="HUX3" s="51"/>
      <c r="HUY3" s="51"/>
      <c r="HUZ3" s="51"/>
      <c r="HVA3" s="51"/>
      <c r="HVB3" s="51"/>
      <c r="HVC3" s="51"/>
      <c r="HVD3" s="51"/>
      <c r="HVE3" s="51"/>
      <c r="HVF3" s="51"/>
      <c r="HVG3" s="51"/>
      <c r="HVH3" s="51"/>
      <c r="HVI3" s="51"/>
      <c r="HVJ3" s="51"/>
      <c r="HVK3" s="51"/>
      <c r="HVL3" s="51"/>
      <c r="HVM3" s="51"/>
      <c r="HVN3" s="51"/>
      <c r="HVO3" s="51"/>
      <c r="HVP3" s="51"/>
      <c r="HVQ3" s="51"/>
      <c r="HVR3" s="51"/>
      <c r="HVS3" s="51"/>
      <c r="HVT3" s="51"/>
      <c r="HVU3" s="51"/>
      <c r="HVV3" s="51"/>
      <c r="HVW3" s="51"/>
      <c r="HVX3" s="51"/>
      <c r="HVY3" s="51"/>
      <c r="HVZ3" s="51"/>
      <c r="HWA3" s="51"/>
      <c r="HWB3" s="51"/>
      <c r="HWC3" s="51"/>
      <c r="HWD3" s="51"/>
      <c r="HWE3" s="51"/>
      <c r="HWF3" s="51"/>
      <c r="HWG3" s="51"/>
      <c r="HWH3" s="51"/>
      <c r="HWI3" s="51"/>
      <c r="HWJ3" s="51"/>
      <c r="HWK3" s="51"/>
      <c r="HWL3" s="51"/>
      <c r="HWM3" s="51"/>
      <c r="HWN3" s="51"/>
      <c r="HWO3" s="51"/>
      <c r="HWP3" s="51"/>
      <c r="HWQ3" s="51"/>
      <c r="HWR3" s="51"/>
      <c r="HWS3" s="51"/>
      <c r="HWT3" s="51"/>
      <c r="HWU3" s="51"/>
      <c r="HWV3" s="51"/>
      <c r="HWW3" s="51"/>
      <c r="HWX3" s="51"/>
      <c r="HWY3" s="51"/>
      <c r="HWZ3" s="51"/>
      <c r="HXA3" s="51"/>
      <c r="HXB3" s="51"/>
      <c r="HXC3" s="51"/>
      <c r="HXD3" s="51"/>
      <c r="HXE3" s="51"/>
      <c r="HXF3" s="51"/>
      <c r="HXG3" s="51"/>
      <c r="HXH3" s="51"/>
      <c r="HXI3" s="51"/>
      <c r="HXJ3" s="51"/>
      <c r="HXK3" s="51"/>
      <c r="HXL3" s="51"/>
      <c r="HXM3" s="51"/>
      <c r="HXN3" s="51"/>
      <c r="HXO3" s="51"/>
      <c r="HXP3" s="51"/>
      <c r="HXQ3" s="51"/>
      <c r="HXR3" s="51"/>
      <c r="HXS3" s="51"/>
      <c r="HXT3" s="51"/>
      <c r="HXU3" s="51"/>
      <c r="HXV3" s="51"/>
      <c r="HXW3" s="51"/>
      <c r="HXX3" s="51"/>
      <c r="HXY3" s="51"/>
      <c r="HXZ3" s="51"/>
      <c r="HYA3" s="51"/>
      <c r="HYB3" s="51"/>
      <c r="HYC3" s="51"/>
      <c r="HYD3" s="51"/>
      <c r="HYE3" s="51"/>
      <c r="HYF3" s="51"/>
      <c r="HYG3" s="51"/>
      <c r="HYH3" s="51"/>
      <c r="HYI3" s="51"/>
      <c r="HYJ3" s="51"/>
      <c r="HYK3" s="51"/>
      <c r="HYL3" s="51"/>
      <c r="HYM3" s="51"/>
      <c r="HYN3" s="51"/>
      <c r="HYO3" s="51"/>
      <c r="HYP3" s="51"/>
      <c r="HYQ3" s="51"/>
      <c r="HYR3" s="51"/>
      <c r="HYS3" s="51"/>
      <c r="HYT3" s="51"/>
      <c r="HYU3" s="51"/>
      <c r="HYV3" s="51"/>
      <c r="HYW3" s="51"/>
      <c r="HYX3" s="51"/>
      <c r="HYY3" s="51"/>
      <c r="HYZ3" s="51"/>
      <c r="HZA3" s="51"/>
      <c r="HZB3" s="51"/>
      <c r="HZC3" s="51"/>
      <c r="HZD3" s="51"/>
      <c r="HZE3" s="51"/>
      <c r="HZF3" s="51"/>
      <c r="HZG3" s="51"/>
      <c r="HZH3" s="51"/>
      <c r="HZI3" s="51"/>
      <c r="HZJ3" s="51"/>
      <c r="HZK3" s="51"/>
      <c r="HZL3" s="51"/>
      <c r="HZM3" s="51"/>
      <c r="HZN3" s="51"/>
      <c r="HZO3" s="51"/>
      <c r="HZP3" s="51"/>
      <c r="HZQ3" s="51"/>
      <c r="HZR3" s="51"/>
      <c r="HZS3" s="51"/>
      <c r="HZT3" s="51"/>
      <c r="HZU3" s="51"/>
      <c r="HZV3" s="51"/>
      <c r="HZW3" s="51"/>
      <c r="HZX3" s="51"/>
      <c r="HZY3" s="51"/>
      <c r="HZZ3" s="51"/>
      <c r="IAA3" s="51"/>
      <c r="IAB3" s="51"/>
      <c r="IAC3" s="51"/>
      <c r="IAD3" s="51"/>
      <c r="IAE3" s="51"/>
      <c r="IAF3" s="51"/>
      <c r="IAG3" s="51"/>
      <c r="IAH3" s="51"/>
      <c r="IAI3" s="51"/>
      <c r="IAJ3" s="51"/>
      <c r="IAK3" s="51"/>
      <c r="IAL3" s="51"/>
      <c r="IAM3" s="51"/>
      <c r="IAN3" s="51"/>
      <c r="IAO3" s="51"/>
      <c r="IAP3" s="51"/>
      <c r="IAQ3" s="51"/>
      <c r="IAR3" s="51"/>
      <c r="IAS3" s="51"/>
      <c r="IAT3" s="51"/>
      <c r="IAU3" s="51"/>
      <c r="IAV3" s="51"/>
      <c r="IAW3" s="51"/>
      <c r="IAX3" s="51"/>
      <c r="IAY3" s="51"/>
      <c r="IAZ3" s="51"/>
      <c r="IBA3" s="51"/>
      <c r="IBB3" s="51"/>
      <c r="IBC3" s="51"/>
      <c r="IBD3" s="51"/>
      <c r="IBE3" s="51"/>
      <c r="IBF3" s="51"/>
      <c r="IBG3" s="51"/>
      <c r="IBH3" s="51"/>
      <c r="IBI3" s="51"/>
      <c r="IBJ3" s="51"/>
      <c r="IBK3" s="51"/>
      <c r="IBL3" s="51"/>
      <c r="IBM3" s="51"/>
      <c r="IBN3" s="51"/>
      <c r="IBO3" s="51"/>
      <c r="IBP3" s="51"/>
      <c r="IBQ3" s="51"/>
      <c r="IBR3" s="51"/>
      <c r="IBS3" s="51"/>
      <c r="IBT3" s="51"/>
      <c r="IBU3" s="51"/>
      <c r="IBV3" s="51"/>
      <c r="IBW3" s="51"/>
      <c r="IBX3" s="51"/>
      <c r="IBY3" s="51"/>
      <c r="IBZ3" s="51"/>
      <c r="ICA3" s="51"/>
      <c r="ICB3" s="51"/>
      <c r="ICC3" s="51"/>
      <c r="ICD3" s="51"/>
      <c r="ICE3" s="51"/>
      <c r="ICF3" s="51"/>
      <c r="ICG3" s="51"/>
      <c r="ICH3" s="51"/>
      <c r="ICI3" s="51"/>
      <c r="ICJ3" s="51"/>
      <c r="ICK3" s="51"/>
      <c r="ICL3" s="51"/>
      <c r="ICM3" s="51"/>
      <c r="ICN3" s="51"/>
      <c r="ICO3" s="51"/>
      <c r="ICP3" s="51"/>
      <c r="ICQ3" s="51"/>
      <c r="ICR3" s="51"/>
      <c r="ICS3" s="51"/>
      <c r="ICT3" s="51"/>
      <c r="ICU3" s="51"/>
      <c r="ICV3" s="51"/>
      <c r="ICW3" s="51"/>
      <c r="ICX3" s="51"/>
      <c r="ICY3" s="51"/>
      <c r="ICZ3" s="51"/>
      <c r="IDA3" s="51"/>
      <c r="IDB3" s="51"/>
      <c r="IDC3" s="51"/>
      <c r="IDD3" s="51"/>
      <c r="IDE3" s="51"/>
      <c r="IDF3" s="51"/>
      <c r="IDG3" s="51"/>
      <c r="IDH3" s="51"/>
      <c r="IDI3" s="51"/>
      <c r="IDJ3" s="51"/>
      <c r="IDK3" s="51"/>
      <c r="IDL3" s="51"/>
      <c r="IDM3" s="51"/>
      <c r="IDN3" s="51"/>
      <c r="IDO3" s="51"/>
      <c r="IDP3" s="51"/>
      <c r="IDQ3" s="51"/>
      <c r="IDR3" s="51"/>
      <c r="IDS3" s="51"/>
      <c r="IDT3" s="51"/>
      <c r="IDU3" s="51"/>
      <c r="IDV3" s="51"/>
      <c r="IDW3" s="51"/>
      <c r="IDX3" s="51"/>
      <c r="IDY3" s="51"/>
      <c r="IDZ3" s="51"/>
      <c r="IEA3" s="51"/>
      <c r="IEB3" s="51"/>
      <c r="IEC3" s="51"/>
      <c r="IED3" s="51"/>
      <c r="IEE3" s="51"/>
      <c r="IEF3" s="51"/>
      <c r="IEG3" s="51"/>
      <c r="IEH3" s="51"/>
      <c r="IEI3" s="51"/>
      <c r="IEJ3" s="51"/>
      <c r="IEK3" s="51"/>
      <c r="IEL3" s="51"/>
      <c r="IEM3" s="51"/>
      <c r="IEN3" s="51"/>
      <c r="IEO3" s="51"/>
      <c r="IEP3" s="51"/>
      <c r="IEQ3" s="51"/>
      <c r="IER3" s="51"/>
      <c r="IES3" s="51"/>
      <c r="IET3" s="51"/>
      <c r="IEU3" s="51"/>
      <c r="IEV3" s="51"/>
      <c r="IEW3" s="51"/>
      <c r="IEX3" s="51"/>
      <c r="IEY3" s="51"/>
      <c r="IEZ3" s="51"/>
      <c r="IFA3" s="51"/>
      <c r="IFB3" s="51"/>
      <c r="IFC3" s="51"/>
      <c r="IFD3" s="51"/>
      <c r="IFE3" s="51"/>
      <c r="IFF3" s="51"/>
      <c r="IFG3" s="51"/>
      <c r="IFH3" s="51"/>
      <c r="IFI3" s="51"/>
      <c r="IFJ3" s="51"/>
      <c r="IFK3" s="51"/>
      <c r="IFL3" s="51"/>
      <c r="IFM3" s="51"/>
      <c r="IFN3" s="51"/>
      <c r="IFO3" s="51"/>
      <c r="IFP3" s="51"/>
      <c r="IFQ3" s="51"/>
      <c r="IFR3" s="51"/>
      <c r="IFS3" s="51"/>
      <c r="IFT3" s="51"/>
      <c r="IFU3" s="51"/>
      <c r="IFV3" s="51"/>
      <c r="IFW3" s="51"/>
      <c r="IFX3" s="51"/>
      <c r="IFY3" s="51"/>
      <c r="IFZ3" s="51"/>
      <c r="IGA3" s="51"/>
      <c r="IGB3" s="51"/>
      <c r="IGC3" s="51"/>
      <c r="IGD3" s="51"/>
      <c r="IGE3" s="51"/>
      <c r="IGF3" s="51"/>
      <c r="IGG3" s="51"/>
      <c r="IGH3" s="51"/>
      <c r="IGI3" s="51"/>
      <c r="IGJ3" s="51"/>
      <c r="IGK3" s="51"/>
      <c r="IGL3" s="51"/>
      <c r="IGM3" s="51"/>
      <c r="IGN3" s="51"/>
      <c r="IGO3" s="51"/>
      <c r="IGP3" s="51"/>
      <c r="IGQ3" s="51"/>
      <c r="IGR3" s="51"/>
      <c r="IGS3" s="51"/>
      <c r="IGT3" s="51"/>
      <c r="IGU3" s="51"/>
      <c r="IGV3" s="51"/>
      <c r="IGW3" s="51"/>
      <c r="IGX3" s="51"/>
      <c r="IGY3" s="51"/>
      <c r="IGZ3" s="51"/>
      <c r="IHA3" s="51"/>
      <c r="IHB3" s="51"/>
      <c r="IHC3" s="51"/>
      <c r="IHD3" s="51"/>
      <c r="IHE3" s="51"/>
      <c r="IHF3" s="51"/>
      <c r="IHG3" s="51"/>
      <c r="IHH3" s="51"/>
      <c r="IHI3" s="51"/>
      <c r="IHJ3" s="51"/>
      <c r="IHK3" s="51"/>
      <c r="IHL3" s="51"/>
      <c r="IHM3" s="51"/>
      <c r="IHN3" s="51"/>
      <c r="IHO3" s="51"/>
      <c r="IHP3" s="51"/>
      <c r="IHQ3" s="51"/>
      <c r="IHR3" s="51"/>
      <c r="IHS3" s="51"/>
      <c r="IHT3" s="51"/>
      <c r="IHU3" s="51"/>
      <c r="IHV3" s="51"/>
      <c r="IHW3" s="51"/>
      <c r="IHX3" s="51"/>
      <c r="IHY3" s="51"/>
      <c r="IHZ3" s="51"/>
      <c r="IIA3" s="51"/>
      <c r="IIB3" s="51"/>
      <c r="IIC3" s="51"/>
      <c r="IID3" s="51"/>
      <c r="IIE3" s="51"/>
      <c r="IIF3" s="51"/>
      <c r="IIG3" s="51"/>
      <c r="IIH3" s="51"/>
      <c r="III3" s="51"/>
      <c r="IIJ3" s="51"/>
      <c r="IIK3" s="51"/>
      <c r="IIL3" s="51"/>
      <c r="IIM3" s="51"/>
      <c r="IIN3" s="51"/>
      <c r="IIO3" s="51"/>
      <c r="IIP3" s="51"/>
      <c r="IIQ3" s="51"/>
      <c r="IIR3" s="51"/>
      <c r="IIS3" s="51"/>
      <c r="IIT3" s="51"/>
      <c r="IIU3" s="51"/>
      <c r="IIV3" s="51"/>
      <c r="IIW3" s="51"/>
      <c r="IIX3" s="51"/>
      <c r="IIY3" s="51"/>
      <c r="IIZ3" s="51"/>
      <c r="IJA3" s="51"/>
      <c r="IJB3" s="51"/>
      <c r="IJC3" s="51"/>
      <c r="IJD3" s="51"/>
      <c r="IJE3" s="51"/>
      <c r="IJF3" s="51"/>
      <c r="IJG3" s="51"/>
      <c r="IJH3" s="51"/>
      <c r="IJI3" s="51"/>
      <c r="IJJ3" s="51"/>
      <c r="IJK3" s="51"/>
      <c r="IJL3" s="51"/>
      <c r="IJM3" s="51"/>
      <c r="IJN3" s="51"/>
      <c r="IJO3" s="51"/>
      <c r="IJP3" s="51"/>
      <c r="IJQ3" s="51"/>
      <c r="IJR3" s="51"/>
      <c r="IJS3" s="51"/>
      <c r="IJT3" s="51"/>
      <c r="IJU3" s="51"/>
      <c r="IJV3" s="51"/>
      <c r="IJW3" s="51"/>
      <c r="IJX3" s="51"/>
      <c r="IJY3" s="51"/>
      <c r="IJZ3" s="51"/>
      <c r="IKA3" s="51"/>
      <c r="IKB3" s="51"/>
      <c r="IKC3" s="51"/>
      <c r="IKD3" s="51"/>
      <c r="IKE3" s="51"/>
      <c r="IKF3" s="51"/>
      <c r="IKG3" s="51"/>
      <c r="IKH3" s="51"/>
      <c r="IKI3" s="51"/>
      <c r="IKJ3" s="51"/>
      <c r="IKK3" s="51"/>
      <c r="IKL3" s="51"/>
      <c r="IKM3" s="51"/>
      <c r="IKN3" s="51"/>
      <c r="IKO3" s="51"/>
      <c r="IKP3" s="51"/>
      <c r="IKQ3" s="51"/>
      <c r="IKR3" s="51"/>
      <c r="IKS3" s="51"/>
      <c r="IKT3" s="51"/>
      <c r="IKU3" s="51"/>
      <c r="IKV3" s="51"/>
      <c r="IKW3" s="51"/>
      <c r="IKX3" s="51"/>
      <c r="IKY3" s="51"/>
      <c r="IKZ3" s="51"/>
      <c r="ILA3" s="51"/>
      <c r="ILB3" s="51"/>
      <c r="ILC3" s="51"/>
      <c r="ILD3" s="51"/>
      <c r="ILE3" s="51"/>
      <c r="ILF3" s="51"/>
      <c r="ILG3" s="51"/>
      <c r="ILH3" s="51"/>
      <c r="ILI3" s="51"/>
      <c r="ILJ3" s="51"/>
      <c r="ILK3" s="51"/>
      <c r="ILL3" s="51"/>
      <c r="ILM3" s="51"/>
      <c r="ILN3" s="51"/>
      <c r="ILO3" s="51"/>
      <c r="ILP3" s="51"/>
      <c r="ILQ3" s="51"/>
      <c r="ILR3" s="51"/>
      <c r="ILS3" s="51"/>
      <c r="ILT3" s="51"/>
      <c r="ILU3" s="51"/>
      <c r="ILV3" s="51"/>
      <c r="ILW3" s="51"/>
      <c r="ILX3" s="51"/>
      <c r="ILY3" s="51"/>
      <c r="ILZ3" s="51"/>
      <c r="IMA3" s="51"/>
      <c r="IMB3" s="51"/>
      <c r="IMC3" s="51"/>
      <c r="IMD3" s="51"/>
      <c r="IME3" s="51"/>
      <c r="IMF3" s="51"/>
      <c r="IMG3" s="51"/>
      <c r="IMH3" s="51"/>
      <c r="IMI3" s="51"/>
      <c r="IMJ3" s="51"/>
      <c r="IMK3" s="51"/>
      <c r="IML3" s="51"/>
      <c r="IMM3" s="51"/>
      <c r="IMN3" s="51"/>
      <c r="IMO3" s="51"/>
      <c r="IMP3" s="51"/>
      <c r="IMQ3" s="51"/>
      <c r="IMR3" s="51"/>
      <c r="IMS3" s="51"/>
      <c r="IMT3" s="51"/>
      <c r="IMU3" s="51"/>
      <c r="IMV3" s="51"/>
      <c r="IMW3" s="51"/>
      <c r="IMX3" s="51"/>
      <c r="IMY3" s="51"/>
      <c r="IMZ3" s="51"/>
      <c r="INA3" s="51"/>
      <c r="INB3" s="51"/>
      <c r="INC3" s="51"/>
      <c r="IND3" s="51"/>
      <c r="INE3" s="51"/>
      <c r="INF3" s="51"/>
      <c r="ING3" s="51"/>
      <c r="INH3" s="51"/>
      <c r="INI3" s="51"/>
      <c r="INJ3" s="51"/>
      <c r="INK3" s="51"/>
      <c r="INL3" s="51"/>
      <c r="INM3" s="51"/>
      <c r="INN3" s="51"/>
      <c r="INO3" s="51"/>
      <c r="INP3" s="51"/>
      <c r="INQ3" s="51"/>
      <c r="INR3" s="51"/>
      <c r="INS3" s="51"/>
      <c r="INT3" s="51"/>
      <c r="INU3" s="51"/>
      <c r="INV3" s="51"/>
      <c r="INW3" s="51"/>
      <c r="INX3" s="51"/>
      <c r="INY3" s="51"/>
      <c r="INZ3" s="51"/>
      <c r="IOA3" s="51"/>
      <c r="IOB3" s="51"/>
      <c r="IOC3" s="51"/>
      <c r="IOD3" s="51"/>
      <c r="IOE3" s="51"/>
      <c r="IOF3" s="51"/>
      <c r="IOG3" s="51"/>
      <c r="IOH3" s="51"/>
      <c r="IOI3" s="51"/>
      <c r="IOJ3" s="51"/>
      <c r="IOK3" s="51"/>
      <c r="IOL3" s="51"/>
      <c r="IOM3" s="51"/>
      <c r="ION3" s="51"/>
      <c r="IOO3" s="51"/>
      <c r="IOP3" s="51"/>
      <c r="IOQ3" s="51"/>
      <c r="IOR3" s="51"/>
      <c r="IOS3" s="51"/>
      <c r="IOT3" s="51"/>
      <c r="IOU3" s="51"/>
      <c r="IOV3" s="51"/>
      <c r="IOW3" s="51"/>
      <c r="IOX3" s="51"/>
      <c r="IOY3" s="51"/>
      <c r="IOZ3" s="51"/>
      <c r="IPA3" s="51"/>
      <c r="IPB3" s="51"/>
      <c r="IPC3" s="51"/>
      <c r="IPD3" s="51"/>
      <c r="IPE3" s="51"/>
      <c r="IPF3" s="51"/>
      <c r="IPG3" s="51"/>
      <c r="IPH3" s="51"/>
      <c r="IPI3" s="51"/>
      <c r="IPJ3" s="51"/>
      <c r="IPK3" s="51"/>
      <c r="IPL3" s="51"/>
      <c r="IPM3" s="51"/>
      <c r="IPN3" s="51"/>
      <c r="IPO3" s="51"/>
      <c r="IPP3" s="51"/>
      <c r="IPQ3" s="51"/>
      <c r="IPR3" s="51"/>
      <c r="IPS3" s="51"/>
      <c r="IPT3" s="51"/>
      <c r="IPU3" s="51"/>
      <c r="IPV3" s="51"/>
      <c r="IPW3" s="51"/>
      <c r="IPX3" s="51"/>
      <c r="IPY3" s="51"/>
      <c r="IPZ3" s="51"/>
      <c r="IQA3" s="51"/>
      <c r="IQB3" s="51"/>
      <c r="IQC3" s="51"/>
      <c r="IQD3" s="51"/>
      <c r="IQE3" s="51"/>
      <c r="IQF3" s="51"/>
      <c r="IQG3" s="51"/>
      <c r="IQH3" s="51"/>
      <c r="IQI3" s="51"/>
      <c r="IQJ3" s="51"/>
      <c r="IQK3" s="51"/>
      <c r="IQL3" s="51"/>
      <c r="IQM3" s="51"/>
      <c r="IQN3" s="51"/>
      <c r="IQO3" s="51"/>
      <c r="IQP3" s="51"/>
      <c r="IQQ3" s="51"/>
      <c r="IQR3" s="51"/>
      <c r="IQS3" s="51"/>
      <c r="IQT3" s="51"/>
      <c r="IQU3" s="51"/>
      <c r="IQV3" s="51"/>
      <c r="IQW3" s="51"/>
      <c r="IQX3" s="51"/>
      <c r="IQY3" s="51"/>
      <c r="IQZ3" s="51"/>
      <c r="IRA3" s="51"/>
      <c r="IRB3" s="51"/>
      <c r="IRC3" s="51"/>
      <c r="IRD3" s="51"/>
      <c r="IRE3" s="51"/>
      <c r="IRF3" s="51"/>
      <c r="IRG3" s="51"/>
      <c r="IRH3" s="51"/>
      <c r="IRI3" s="51"/>
      <c r="IRJ3" s="51"/>
      <c r="IRK3" s="51"/>
      <c r="IRL3" s="51"/>
      <c r="IRM3" s="51"/>
      <c r="IRN3" s="51"/>
      <c r="IRO3" s="51"/>
      <c r="IRP3" s="51"/>
      <c r="IRQ3" s="51"/>
      <c r="IRR3" s="51"/>
      <c r="IRS3" s="51"/>
      <c r="IRT3" s="51"/>
      <c r="IRU3" s="51"/>
      <c r="IRV3" s="51"/>
      <c r="IRW3" s="51"/>
      <c r="IRX3" s="51"/>
      <c r="IRY3" s="51"/>
      <c r="IRZ3" s="51"/>
      <c r="ISA3" s="51"/>
      <c r="ISB3" s="51"/>
      <c r="ISC3" s="51"/>
      <c r="ISD3" s="51"/>
      <c r="ISE3" s="51"/>
      <c r="ISF3" s="51"/>
      <c r="ISG3" s="51"/>
      <c r="ISH3" s="51"/>
      <c r="ISI3" s="51"/>
      <c r="ISJ3" s="51"/>
      <c r="ISK3" s="51"/>
      <c r="ISL3" s="51"/>
      <c r="ISM3" s="51"/>
      <c r="ISN3" s="51"/>
      <c r="ISO3" s="51"/>
      <c r="ISP3" s="51"/>
      <c r="ISQ3" s="51"/>
      <c r="ISR3" s="51"/>
      <c r="ISS3" s="51"/>
      <c r="IST3" s="51"/>
      <c r="ISU3" s="51"/>
      <c r="ISV3" s="51"/>
      <c r="ISW3" s="51"/>
      <c r="ISX3" s="51"/>
      <c r="ISY3" s="51"/>
      <c r="ISZ3" s="51"/>
      <c r="ITA3" s="51"/>
      <c r="ITB3" s="51"/>
      <c r="ITC3" s="51"/>
      <c r="ITD3" s="51"/>
      <c r="ITE3" s="51"/>
      <c r="ITF3" s="51"/>
      <c r="ITG3" s="51"/>
      <c r="ITH3" s="51"/>
      <c r="ITI3" s="51"/>
      <c r="ITJ3" s="51"/>
      <c r="ITK3" s="51"/>
      <c r="ITL3" s="51"/>
      <c r="ITM3" s="51"/>
      <c r="ITN3" s="51"/>
      <c r="ITO3" s="51"/>
      <c r="ITP3" s="51"/>
      <c r="ITQ3" s="51"/>
      <c r="ITR3" s="51"/>
      <c r="ITS3" s="51"/>
      <c r="ITT3" s="51"/>
      <c r="ITU3" s="51"/>
      <c r="ITV3" s="51"/>
      <c r="ITW3" s="51"/>
      <c r="ITX3" s="51"/>
      <c r="ITY3" s="51"/>
      <c r="ITZ3" s="51"/>
      <c r="IUA3" s="51"/>
      <c r="IUB3" s="51"/>
      <c r="IUC3" s="51"/>
      <c r="IUD3" s="51"/>
      <c r="IUE3" s="51"/>
      <c r="IUF3" s="51"/>
      <c r="IUG3" s="51"/>
      <c r="IUH3" s="51"/>
      <c r="IUI3" s="51"/>
      <c r="IUJ3" s="51"/>
      <c r="IUK3" s="51"/>
      <c r="IUL3" s="51"/>
      <c r="IUM3" s="51"/>
      <c r="IUN3" s="51"/>
      <c r="IUO3" s="51"/>
      <c r="IUP3" s="51"/>
      <c r="IUQ3" s="51"/>
      <c r="IUR3" s="51"/>
      <c r="IUS3" s="51"/>
      <c r="IUT3" s="51"/>
      <c r="IUU3" s="51"/>
      <c r="IUV3" s="51"/>
      <c r="IUW3" s="51"/>
      <c r="IUX3" s="51"/>
      <c r="IUY3" s="51"/>
      <c r="IUZ3" s="51"/>
      <c r="IVA3" s="51"/>
      <c r="IVB3" s="51"/>
      <c r="IVC3" s="51"/>
      <c r="IVD3" s="51"/>
      <c r="IVE3" s="51"/>
      <c r="IVF3" s="51"/>
      <c r="IVG3" s="51"/>
      <c r="IVH3" s="51"/>
      <c r="IVI3" s="51"/>
      <c r="IVJ3" s="51"/>
      <c r="IVK3" s="51"/>
      <c r="IVL3" s="51"/>
      <c r="IVM3" s="51"/>
      <c r="IVN3" s="51"/>
      <c r="IVO3" s="51"/>
      <c r="IVP3" s="51"/>
      <c r="IVQ3" s="51"/>
      <c r="IVR3" s="51"/>
      <c r="IVS3" s="51"/>
      <c r="IVT3" s="51"/>
      <c r="IVU3" s="51"/>
      <c r="IVV3" s="51"/>
      <c r="IVW3" s="51"/>
      <c r="IVX3" s="51"/>
      <c r="IVY3" s="51"/>
      <c r="IVZ3" s="51"/>
      <c r="IWA3" s="51"/>
      <c r="IWB3" s="51"/>
      <c r="IWC3" s="51"/>
      <c r="IWD3" s="51"/>
      <c r="IWE3" s="51"/>
      <c r="IWF3" s="51"/>
      <c r="IWG3" s="51"/>
      <c r="IWH3" s="51"/>
      <c r="IWI3" s="51"/>
      <c r="IWJ3" s="51"/>
      <c r="IWK3" s="51"/>
      <c r="IWL3" s="51"/>
      <c r="IWM3" s="51"/>
      <c r="IWN3" s="51"/>
      <c r="IWO3" s="51"/>
      <c r="IWP3" s="51"/>
      <c r="IWQ3" s="51"/>
      <c r="IWR3" s="51"/>
      <c r="IWS3" s="51"/>
      <c r="IWT3" s="51"/>
      <c r="IWU3" s="51"/>
      <c r="IWV3" s="51"/>
      <c r="IWW3" s="51"/>
      <c r="IWX3" s="51"/>
      <c r="IWY3" s="51"/>
      <c r="IWZ3" s="51"/>
      <c r="IXA3" s="51"/>
      <c r="IXB3" s="51"/>
      <c r="IXC3" s="51"/>
      <c r="IXD3" s="51"/>
      <c r="IXE3" s="51"/>
      <c r="IXF3" s="51"/>
      <c r="IXG3" s="51"/>
      <c r="IXH3" s="51"/>
      <c r="IXI3" s="51"/>
      <c r="IXJ3" s="51"/>
      <c r="IXK3" s="51"/>
      <c r="IXL3" s="51"/>
      <c r="IXM3" s="51"/>
      <c r="IXN3" s="51"/>
      <c r="IXO3" s="51"/>
      <c r="IXP3" s="51"/>
      <c r="IXQ3" s="51"/>
      <c r="IXR3" s="51"/>
      <c r="IXS3" s="51"/>
      <c r="IXT3" s="51"/>
      <c r="IXU3" s="51"/>
      <c r="IXV3" s="51"/>
      <c r="IXW3" s="51"/>
      <c r="IXX3" s="51"/>
      <c r="IXY3" s="51"/>
      <c r="IXZ3" s="51"/>
      <c r="IYA3" s="51"/>
      <c r="IYB3" s="51"/>
      <c r="IYC3" s="51"/>
      <c r="IYD3" s="51"/>
      <c r="IYE3" s="51"/>
      <c r="IYF3" s="51"/>
      <c r="IYG3" s="51"/>
      <c r="IYH3" s="51"/>
      <c r="IYI3" s="51"/>
      <c r="IYJ3" s="51"/>
      <c r="IYK3" s="51"/>
      <c r="IYL3" s="51"/>
      <c r="IYM3" s="51"/>
      <c r="IYN3" s="51"/>
      <c r="IYO3" s="51"/>
      <c r="IYP3" s="51"/>
      <c r="IYQ3" s="51"/>
      <c r="IYR3" s="51"/>
      <c r="IYS3" s="51"/>
      <c r="IYT3" s="51"/>
      <c r="IYU3" s="51"/>
      <c r="IYV3" s="51"/>
      <c r="IYW3" s="51"/>
      <c r="IYX3" s="51"/>
      <c r="IYY3" s="51"/>
      <c r="IYZ3" s="51"/>
      <c r="IZA3" s="51"/>
      <c r="IZB3" s="51"/>
      <c r="IZC3" s="51"/>
      <c r="IZD3" s="51"/>
      <c r="IZE3" s="51"/>
      <c r="IZF3" s="51"/>
      <c r="IZG3" s="51"/>
      <c r="IZH3" s="51"/>
      <c r="IZI3" s="51"/>
      <c r="IZJ3" s="51"/>
      <c r="IZK3" s="51"/>
      <c r="IZL3" s="51"/>
      <c r="IZM3" s="51"/>
      <c r="IZN3" s="51"/>
      <c r="IZO3" s="51"/>
      <c r="IZP3" s="51"/>
      <c r="IZQ3" s="51"/>
      <c r="IZR3" s="51"/>
      <c r="IZS3" s="51"/>
      <c r="IZT3" s="51"/>
      <c r="IZU3" s="51"/>
      <c r="IZV3" s="51"/>
      <c r="IZW3" s="51"/>
      <c r="IZX3" s="51"/>
      <c r="IZY3" s="51"/>
      <c r="IZZ3" s="51"/>
      <c r="JAA3" s="51"/>
      <c r="JAB3" s="51"/>
      <c r="JAC3" s="51"/>
      <c r="JAD3" s="51"/>
      <c r="JAE3" s="51"/>
      <c r="JAF3" s="51"/>
      <c r="JAG3" s="51"/>
      <c r="JAH3" s="51"/>
      <c r="JAI3" s="51"/>
      <c r="JAJ3" s="51"/>
      <c r="JAK3" s="51"/>
      <c r="JAL3" s="51"/>
      <c r="JAM3" s="51"/>
      <c r="JAN3" s="51"/>
      <c r="JAO3" s="51"/>
      <c r="JAP3" s="51"/>
      <c r="JAQ3" s="51"/>
      <c r="JAR3" s="51"/>
      <c r="JAS3" s="51"/>
      <c r="JAT3" s="51"/>
      <c r="JAU3" s="51"/>
      <c r="JAV3" s="51"/>
      <c r="JAW3" s="51"/>
      <c r="JAX3" s="51"/>
      <c r="JAY3" s="51"/>
      <c r="JAZ3" s="51"/>
      <c r="JBA3" s="51"/>
      <c r="JBB3" s="51"/>
      <c r="JBC3" s="51"/>
      <c r="JBD3" s="51"/>
      <c r="JBE3" s="51"/>
      <c r="JBF3" s="51"/>
      <c r="JBG3" s="51"/>
      <c r="JBH3" s="51"/>
      <c r="JBI3" s="51"/>
      <c r="JBJ3" s="51"/>
      <c r="JBK3" s="51"/>
      <c r="JBL3" s="51"/>
      <c r="JBM3" s="51"/>
      <c r="JBN3" s="51"/>
      <c r="JBO3" s="51"/>
      <c r="JBP3" s="51"/>
      <c r="JBQ3" s="51"/>
      <c r="JBR3" s="51"/>
      <c r="JBS3" s="51"/>
      <c r="JBT3" s="51"/>
      <c r="JBU3" s="51"/>
      <c r="JBV3" s="51"/>
      <c r="JBW3" s="51"/>
      <c r="JBX3" s="51"/>
      <c r="JBY3" s="51"/>
      <c r="JBZ3" s="51"/>
      <c r="JCA3" s="51"/>
      <c r="JCB3" s="51"/>
      <c r="JCC3" s="51"/>
      <c r="JCD3" s="51"/>
      <c r="JCE3" s="51"/>
      <c r="JCF3" s="51"/>
      <c r="JCG3" s="51"/>
      <c r="JCH3" s="51"/>
      <c r="JCI3" s="51"/>
      <c r="JCJ3" s="51"/>
      <c r="JCK3" s="51"/>
      <c r="JCL3" s="51"/>
      <c r="JCM3" s="51"/>
      <c r="JCN3" s="51"/>
      <c r="JCO3" s="51"/>
      <c r="JCP3" s="51"/>
      <c r="JCQ3" s="51"/>
      <c r="JCR3" s="51"/>
      <c r="JCS3" s="51"/>
      <c r="JCT3" s="51"/>
      <c r="JCU3" s="51"/>
      <c r="JCV3" s="51"/>
      <c r="JCW3" s="51"/>
      <c r="JCX3" s="51"/>
      <c r="JCY3" s="51"/>
      <c r="JCZ3" s="51"/>
      <c r="JDA3" s="51"/>
      <c r="JDB3" s="51"/>
      <c r="JDC3" s="51"/>
      <c r="JDD3" s="51"/>
      <c r="JDE3" s="51"/>
      <c r="JDF3" s="51"/>
      <c r="JDG3" s="51"/>
      <c r="JDH3" s="51"/>
      <c r="JDI3" s="51"/>
      <c r="JDJ3" s="51"/>
      <c r="JDK3" s="51"/>
      <c r="JDL3" s="51"/>
      <c r="JDM3" s="51"/>
      <c r="JDN3" s="51"/>
      <c r="JDO3" s="51"/>
      <c r="JDP3" s="51"/>
      <c r="JDQ3" s="51"/>
      <c r="JDR3" s="51"/>
      <c r="JDS3" s="51"/>
      <c r="JDT3" s="51"/>
      <c r="JDU3" s="51"/>
      <c r="JDV3" s="51"/>
      <c r="JDW3" s="51"/>
      <c r="JDX3" s="51"/>
      <c r="JDY3" s="51"/>
      <c r="JDZ3" s="51"/>
      <c r="JEA3" s="51"/>
      <c r="JEB3" s="51"/>
      <c r="JEC3" s="51"/>
      <c r="JED3" s="51"/>
      <c r="JEE3" s="51"/>
      <c r="JEF3" s="51"/>
      <c r="JEG3" s="51"/>
      <c r="JEH3" s="51"/>
      <c r="JEI3" s="51"/>
      <c r="JEJ3" s="51"/>
      <c r="JEK3" s="51"/>
      <c r="JEL3" s="51"/>
      <c r="JEM3" s="51"/>
      <c r="JEN3" s="51"/>
      <c r="JEO3" s="51"/>
      <c r="JEP3" s="51"/>
      <c r="JEQ3" s="51"/>
      <c r="JER3" s="51"/>
      <c r="JES3" s="51"/>
      <c r="JET3" s="51"/>
      <c r="JEU3" s="51"/>
      <c r="JEV3" s="51"/>
      <c r="JEW3" s="51"/>
      <c r="JEX3" s="51"/>
      <c r="JEY3" s="51"/>
      <c r="JEZ3" s="51"/>
      <c r="JFA3" s="51"/>
      <c r="JFB3" s="51"/>
      <c r="JFC3" s="51"/>
      <c r="JFD3" s="51"/>
      <c r="JFE3" s="51"/>
      <c r="JFF3" s="51"/>
      <c r="JFG3" s="51"/>
      <c r="JFH3" s="51"/>
      <c r="JFI3" s="51"/>
      <c r="JFJ3" s="51"/>
      <c r="JFK3" s="51"/>
      <c r="JFL3" s="51"/>
      <c r="JFM3" s="51"/>
      <c r="JFN3" s="51"/>
      <c r="JFO3" s="51"/>
      <c r="JFP3" s="51"/>
      <c r="JFQ3" s="51"/>
      <c r="JFR3" s="51"/>
      <c r="JFS3" s="51"/>
      <c r="JFT3" s="51"/>
      <c r="JFU3" s="51"/>
      <c r="JFV3" s="51"/>
      <c r="JFW3" s="51"/>
      <c r="JFX3" s="51"/>
      <c r="JFY3" s="51"/>
      <c r="JFZ3" s="51"/>
      <c r="JGA3" s="51"/>
      <c r="JGB3" s="51"/>
      <c r="JGC3" s="51"/>
      <c r="JGD3" s="51"/>
      <c r="JGE3" s="51"/>
      <c r="JGF3" s="51"/>
      <c r="JGG3" s="51"/>
      <c r="JGH3" s="51"/>
      <c r="JGI3" s="51"/>
      <c r="JGJ3" s="51"/>
      <c r="JGK3" s="51"/>
      <c r="JGL3" s="51"/>
      <c r="JGM3" s="51"/>
      <c r="JGN3" s="51"/>
      <c r="JGO3" s="51"/>
      <c r="JGP3" s="51"/>
      <c r="JGQ3" s="51"/>
      <c r="JGR3" s="51"/>
      <c r="JGS3" s="51"/>
      <c r="JGT3" s="51"/>
      <c r="JGU3" s="51"/>
      <c r="JGV3" s="51"/>
      <c r="JGW3" s="51"/>
      <c r="JGX3" s="51"/>
      <c r="JGY3" s="51"/>
      <c r="JGZ3" s="51"/>
      <c r="JHA3" s="51"/>
      <c r="JHB3" s="51"/>
      <c r="JHC3" s="51"/>
      <c r="JHD3" s="51"/>
      <c r="JHE3" s="51"/>
      <c r="JHF3" s="51"/>
      <c r="JHG3" s="51"/>
      <c r="JHH3" s="51"/>
      <c r="JHI3" s="51"/>
      <c r="JHJ3" s="51"/>
      <c r="JHK3" s="51"/>
      <c r="JHL3" s="51"/>
      <c r="JHM3" s="51"/>
      <c r="JHN3" s="51"/>
      <c r="JHO3" s="51"/>
      <c r="JHP3" s="51"/>
      <c r="JHQ3" s="51"/>
      <c r="JHR3" s="51"/>
      <c r="JHS3" s="51"/>
      <c r="JHT3" s="51"/>
      <c r="JHU3" s="51"/>
      <c r="JHV3" s="51"/>
      <c r="JHW3" s="51"/>
      <c r="JHX3" s="51"/>
      <c r="JHY3" s="51"/>
      <c r="JHZ3" s="51"/>
      <c r="JIA3" s="51"/>
      <c r="JIB3" s="51"/>
      <c r="JIC3" s="51"/>
      <c r="JID3" s="51"/>
      <c r="JIE3" s="51"/>
      <c r="JIF3" s="51"/>
      <c r="JIG3" s="51"/>
      <c r="JIH3" s="51"/>
      <c r="JII3" s="51"/>
      <c r="JIJ3" s="51"/>
      <c r="JIK3" s="51"/>
      <c r="JIL3" s="51"/>
      <c r="JIM3" s="51"/>
      <c r="JIN3" s="51"/>
      <c r="JIO3" s="51"/>
      <c r="JIP3" s="51"/>
      <c r="JIQ3" s="51"/>
      <c r="JIR3" s="51"/>
      <c r="JIS3" s="51"/>
      <c r="JIT3" s="51"/>
      <c r="JIU3" s="51"/>
      <c r="JIV3" s="51"/>
      <c r="JIW3" s="51"/>
      <c r="JIX3" s="51"/>
      <c r="JIY3" s="51"/>
      <c r="JIZ3" s="51"/>
      <c r="JJA3" s="51"/>
      <c r="JJB3" s="51"/>
      <c r="JJC3" s="51"/>
      <c r="JJD3" s="51"/>
      <c r="JJE3" s="51"/>
      <c r="JJF3" s="51"/>
      <c r="JJG3" s="51"/>
      <c r="JJH3" s="51"/>
      <c r="JJI3" s="51"/>
      <c r="JJJ3" s="51"/>
      <c r="JJK3" s="51"/>
      <c r="JJL3" s="51"/>
      <c r="JJM3" s="51"/>
      <c r="JJN3" s="51"/>
      <c r="JJO3" s="51"/>
      <c r="JJP3" s="51"/>
      <c r="JJQ3" s="51"/>
      <c r="JJR3" s="51"/>
      <c r="JJS3" s="51"/>
      <c r="JJT3" s="51"/>
      <c r="JJU3" s="51"/>
      <c r="JJV3" s="51"/>
      <c r="JJW3" s="51"/>
      <c r="JJX3" s="51"/>
      <c r="JJY3" s="51"/>
      <c r="JJZ3" s="51"/>
      <c r="JKA3" s="51"/>
      <c r="JKB3" s="51"/>
      <c r="JKC3" s="51"/>
      <c r="JKD3" s="51"/>
      <c r="JKE3" s="51"/>
      <c r="JKF3" s="51"/>
      <c r="JKG3" s="51"/>
      <c r="JKH3" s="51"/>
      <c r="JKI3" s="51"/>
      <c r="JKJ3" s="51"/>
      <c r="JKK3" s="51"/>
      <c r="JKL3" s="51"/>
      <c r="JKM3" s="51"/>
      <c r="JKN3" s="51"/>
      <c r="JKO3" s="51"/>
      <c r="JKP3" s="51"/>
      <c r="JKQ3" s="51"/>
      <c r="JKR3" s="51"/>
      <c r="JKS3" s="51"/>
      <c r="JKT3" s="51"/>
      <c r="JKU3" s="51"/>
      <c r="JKV3" s="51"/>
      <c r="JKW3" s="51"/>
      <c r="JKX3" s="51"/>
      <c r="JKY3" s="51"/>
      <c r="JKZ3" s="51"/>
      <c r="JLA3" s="51"/>
      <c r="JLB3" s="51"/>
      <c r="JLC3" s="51"/>
      <c r="JLD3" s="51"/>
      <c r="JLE3" s="51"/>
      <c r="JLF3" s="51"/>
      <c r="JLG3" s="51"/>
      <c r="JLH3" s="51"/>
      <c r="JLI3" s="51"/>
      <c r="JLJ3" s="51"/>
      <c r="JLK3" s="51"/>
      <c r="JLL3" s="51"/>
      <c r="JLM3" s="51"/>
      <c r="JLN3" s="51"/>
      <c r="JLO3" s="51"/>
      <c r="JLP3" s="51"/>
      <c r="JLQ3" s="51"/>
      <c r="JLR3" s="51"/>
      <c r="JLS3" s="51"/>
      <c r="JLT3" s="51"/>
      <c r="JLU3" s="51"/>
      <c r="JLV3" s="51"/>
      <c r="JLW3" s="51"/>
      <c r="JLX3" s="51"/>
      <c r="JLY3" s="51"/>
      <c r="JLZ3" s="51"/>
      <c r="JMA3" s="51"/>
      <c r="JMB3" s="51"/>
      <c r="JMC3" s="51"/>
      <c r="JMD3" s="51"/>
      <c r="JME3" s="51"/>
      <c r="JMF3" s="51"/>
      <c r="JMG3" s="51"/>
      <c r="JMH3" s="51"/>
      <c r="JMI3" s="51"/>
      <c r="JMJ3" s="51"/>
      <c r="JMK3" s="51"/>
      <c r="JML3" s="51"/>
      <c r="JMM3" s="51"/>
      <c r="JMN3" s="51"/>
      <c r="JMO3" s="51"/>
      <c r="JMP3" s="51"/>
      <c r="JMQ3" s="51"/>
      <c r="JMR3" s="51"/>
      <c r="JMS3" s="51"/>
      <c r="JMT3" s="51"/>
      <c r="JMU3" s="51"/>
      <c r="JMV3" s="51"/>
      <c r="JMW3" s="51"/>
      <c r="JMX3" s="51"/>
      <c r="JMY3" s="51"/>
      <c r="JMZ3" s="51"/>
      <c r="JNA3" s="51"/>
      <c r="JNB3" s="51"/>
      <c r="JNC3" s="51"/>
      <c r="JND3" s="51"/>
      <c r="JNE3" s="51"/>
      <c r="JNF3" s="51"/>
      <c r="JNG3" s="51"/>
      <c r="JNH3" s="51"/>
      <c r="JNI3" s="51"/>
      <c r="JNJ3" s="51"/>
      <c r="JNK3" s="51"/>
      <c r="JNL3" s="51"/>
      <c r="JNM3" s="51"/>
      <c r="JNN3" s="51"/>
      <c r="JNO3" s="51"/>
      <c r="JNP3" s="51"/>
      <c r="JNQ3" s="51"/>
      <c r="JNR3" s="51"/>
      <c r="JNS3" s="51"/>
      <c r="JNT3" s="51"/>
      <c r="JNU3" s="51"/>
      <c r="JNV3" s="51"/>
      <c r="JNW3" s="51"/>
      <c r="JNX3" s="51"/>
      <c r="JNY3" s="51"/>
      <c r="JNZ3" s="51"/>
      <c r="JOA3" s="51"/>
      <c r="JOB3" s="51"/>
      <c r="JOC3" s="51"/>
      <c r="JOD3" s="51"/>
      <c r="JOE3" s="51"/>
      <c r="JOF3" s="51"/>
      <c r="JOG3" s="51"/>
      <c r="JOH3" s="51"/>
      <c r="JOI3" s="51"/>
      <c r="JOJ3" s="51"/>
      <c r="JOK3" s="51"/>
      <c r="JOL3" s="51"/>
      <c r="JOM3" s="51"/>
      <c r="JON3" s="51"/>
      <c r="JOO3" s="51"/>
      <c r="JOP3" s="51"/>
      <c r="JOQ3" s="51"/>
      <c r="JOR3" s="51"/>
      <c r="JOS3" s="51"/>
      <c r="JOT3" s="51"/>
      <c r="JOU3" s="51"/>
      <c r="JOV3" s="51"/>
      <c r="JOW3" s="51"/>
      <c r="JOX3" s="51"/>
      <c r="JOY3" s="51"/>
      <c r="JOZ3" s="51"/>
      <c r="JPA3" s="51"/>
      <c r="JPB3" s="51"/>
      <c r="JPC3" s="51"/>
      <c r="JPD3" s="51"/>
      <c r="JPE3" s="51"/>
      <c r="JPF3" s="51"/>
      <c r="JPG3" s="51"/>
      <c r="JPH3" s="51"/>
      <c r="JPI3" s="51"/>
      <c r="JPJ3" s="51"/>
      <c r="JPK3" s="51"/>
      <c r="JPL3" s="51"/>
      <c r="JPM3" s="51"/>
      <c r="JPN3" s="51"/>
      <c r="JPO3" s="51"/>
      <c r="JPP3" s="51"/>
      <c r="JPQ3" s="51"/>
      <c r="JPR3" s="51"/>
      <c r="JPS3" s="51"/>
      <c r="JPT3" s="51"/>
      <c r="JPU3" s="51"/>
      <c r="JPV3" s="51"/>
      <c r="JPW3" s="51"/>
      <c r="JPX3" s="51"/>
      <c r="JPY3" s="51"/>
      <c r="JPZ3" s="51"/>
      <c r="JQA3" s="51"/>
      <c r="JQB3" s="51"/>
      <c r="JQC3" s="51"/>
      <c r="JQD3" s="51"/>
      <c r="JQE3" s="51"/>
      <c r="JQF3" s="51"/>
      <c r="JQG3" s="51"/>
      <c r="JQH3" s="51"/>
      <c r="JQI3" s="51"/>
      <c r="JQJ3" s="51"/>
      <c r="JQK3" s="51"/>
      <c r="JQL3" s="51"/>
      <c r="JQM3" s="51"/>
      <c r="JQN3" s="51"/>
      <c r="JQO3" s="51"/>
      <c r="JQP3" s="51"/>
      <c r="JQQ3" s="51"/>
      <c r="JQR3" s="51"/>
      <c r="JQS3" s="51"/>
      <c r="JQT3" s="51"/>
      <c r="JQU3" s="51"/>
      <c r="JQV3" s="51"/>
      <c r="JQW3" s="51"/>
      <c r="JQX3" s="51"/>
      <c r="JQY3" s="51"/>
      <c r="JQZ3" s="51"/>
      <c r="JRA3" s="51"/>
      <c r="JRB3" s="51"/>
      <c r="JRC3" s="51"/>
      <c r="JRD3" s="51"/>
      <c r="JRE3" s="51"/>
      <c r="JRF3" s="51"/>
      <c r="JRG3" s="51"/>
      <c r="JRH3" s="51"/>
      <c r="JRI3" s="51"/>
      <c r="JRJ3" s="51"/>
      <c r="JRK3" s="51"/>
      <c r="JRL3" s="51"/>
      <c r="JRM3" s="51"/>
      <c r="JRN3" s="51"/>
      <c r="JRO3" s="51"/>
      <c r="JRP3" s="51"/>
      <c r="JRQ3" s="51"/>
      <c r="JRR3" s="51"/>
      <c r="JRS3" s="51"/>
      <c r="JRT3" s="51"/>
      <c r="JRU3" s="51"/>
      <c r="JRV3" s="51"/>
      <c r="JRW3" s="51"/>
      <c r="JRX3" s="51"/>
      <c r="JRY3" s="51"/>
      <c r="JRZ3" s="51"/>
      <c r="JSA3" s="51"/>
      <c r="JSB3" s="51"/>
      <c r="JSC3" s="51"/>
      <c r="JSD3" s="51"/>
      <c r="JSE3" s="51"/>
      <c r="JSF3" s="51"/>
      <c r="JSG3" s="51"/>
      <c r="JSH3" s="51"/>
      <c r="JSI3" s="51"/>
      <c r="JSJ3" s="51"/>
      <c r="JSK3" s="51"/>
      <c r="JSL3" s="51"/>
      <c r="JSM3" s="51"/>
      <c r="JSN3" s="51"/>
      <c r="JSO3" s="51"/>
      <c r="JSP3" s="51"/>
      <c r="JSQ3" s="51"/>
      <c r="JSR3" s="51"/>
      <c r="JSS3" s="51"/>
      <c r="JST3" s="51"/>
      <c r="JSU3" s="51"/>
      <c r="JSV3" s="51"/>
      <c r="JSW3" s="51"/>
      <c r="JSX3" s="51"/>
      <c r="JSY3" s="51"/>
      <c r="JSZ3" s="51"/>
      <c r="JTA3" s="51"/>
      <c r="JTB3" s="51"/>
      <c r="JTC3" s="51"/>
      <c r="JTD3" s="51"/>
      <c r="JTE3" s="51"/>
      <c r="JTF3" s="51"/>
      <c r="JTG3" s="51"/>
      <c r="JTH3" s="51"/>
      <c r="JTI3" s="51"/>
      <c r="JTJ3" s="51"/>
      <c r="JTK3" s="51"/>
      <c r="JTL3" s="51"/>
      <c r="JTM3" s="51"/>
      <c r="JTN3" s="51"/>
      <c r="JTO3" s="51"/>
      <c r="JTP3" s="51"/>
      <c r="JTQ3" s="51"/>
      <c r="JTR3" s="51"/>
      <c r="JTS3" s="51"/>
      <c r="JTT3" s="51"/>
      <c r="JTU3" s="51"/>
      <c r="JTV3" s="51"/>
      <c r="JTW3" s="51"/>
      <c r="JTX3" s="51"/>
      <c r="JTY3" s="51"/>
      <c r="JTZ3" s="51"/>
      <c r="JUA3" s="51"/>
      <c r="JUB3" s="51"/>
      <c r="JUC3" s="51"/>
      <c r="JUD3" s="51"/>
      <c r="JUE3" s="51"/>
      <c r="JUF3" s="51"/>
      <c r="JUG3" s="51"/>
      <c r="JUH3" s="51"/>
      <c r="JUI3" s="51"/>
      <c r="JUJ3" s="51"/>
      <c r="JUK3" s="51"/>
      <c r="JUL3" s="51"/>
      <c r="JUM3" s="51"/>
      <c r="JUN3" s="51"/>
      <c r="JUO3" s="51"/>
      <c r="JUP3" s="51"/>
      <c r="JUQ3" s="51"/>
      <c r="JUR3" s="51"/>
      <c r="JUS3" s="51"/>
      <c r="JUT3" s="51"/>
      <c r="JUU3" s="51"/>
      <c r="JUV3" s="51"/>
      <c r="JUW3" s="51"/>
      <c r="JUX3" s="51"/>
      <c r="JUY3" s="51"/>
      <c r="JUZ3" s="51"/>
      <c r="JVA3" s="51"/>
      <c r="JVB3" s="51"/>
      <c r="JVC3" s="51"/>
      <c r="JVD3" s="51"/>
      <c r="JVE3" s="51"/>
      <c r="JVF3" s="51"/>
      <c r="JVG3" s="51"/>
      <c r="JVH3" s="51"/>
      <c r="JVI3" s="51"/>
      <c r="JVJ3" s="51"/>
      <c r="JVK3" s="51"/>
      <c r="JVL3" s="51"/>
      <c r="JVM3" s="51"/>
      <c r="JVN3" s="51"/>
      <c r="JVO3" s="51"/>
      <c r="JVP3" s="51"/>
      <c r="JVQ3" s="51"/>
      <c r="JVR3" s="51"/>
      <c r="JVS3" s="51"/>
      <c r="JVT3" s="51"/>
      <c r="JVU3" s="51"/>
      <c r="JVV3" s="51"/>
      <c r="JVW3" s="51"/>
      <c r="JVX3" s="51"/>
      <c r="JVY3" s="51"/>
      <c r="JVZ3" s="51"/>
      <c r="JWA3" s="51"/>
      <c r="JWB3" s="51"/>
      <c r="JWC3" s="51"/>
      <c r="JWD3" s="51"/>
      <c r="JWE3" s="51"/>
      <c r="JWF3" s="51"/>
      <c r="JWG3" s="51"/>
      <c r="JWH3" s="51"/>
      <c r="JWI3" s="51"/>
      <c r="JWJ3" s="51"/>
      <c r="JWK3" s="51"/>
      <c r="JWL3" s="51"/>
      <c r="JWM3" s="51"/>
      <c r="JWN3" s="51"/>
      <c r="JWO3" s="51"/>
      <c r="JWP3" s="51"/>
      <c r="JWQ3" s="51"/>
      <c r="JWR3" s="51"/>
      <c r="JWS3" s="51"/>
      <c r="JWT3" s="51"/>
      <c r="JWU3" s="51"/>
      <c r="JWV3" s="51"/>
      <c r="JWW3" s="51"/>
      <c r="JWX3" s="51"/>
      <c r="JWY3" s="51"/>
      <c r="JWZ3" s="51"/>
      <c r="JXA3" s="51"/>
      <c r="JXB3" s="51"/>
      <c r="JXC3" s="51"/>
      <c r="JXD3" s="51"/>
      <c r="JXE3" s="51"/>
      <c r="JXF3" s="51"/>
      <c r="JXG3" s="51"/>
      <c r="JXH3" s="51"/>
      <c r="JXI3" s="51"/>
      <c r="JXJ3" s="51"/>
      <c r="JXK3" s="51"/>
      <c r="JXL3" s="51"/>
      <c r="JXM3" s="51"/>
      <c r="JXN3" s="51"/>
      <c r="JXO3" s="51"/>
      <c r="JXP3" s="51"/>
      <c r="JXQ3" s="51"/>
      <c r="JXR3" s="51"/>
      <c r="JXS3" s="51"/>
      <c r="JXT3" s="51"/>
      <c r="JXU3" s="51"/>
      <c r="JXV3" s="51"/>
      <c r="JXW3" s="51"/>
      <c r="JXX3" s="51"/>
      <c r="JXY3" s="51"/>
      <c r="JXZ3" s="51"/>
      <c r="JYA3" s="51"/>
      <c r="JYB3" s="51"/>
      <c r="JYC3" s="51"/>
      <c r="JYD3" s="51"/>
      <c r="JYE3" s="51"/>
      <c r="JYF3" s="51"/>
      <c r="JYG3" s="51"/>
      <c r="JYH3" s="51"/>
      <c r="JYI3" s="51"/>
      <c r="JYJ3" s="51"/>
      <c r="JYK3" s="51"/>
      <c r="JYL3" s="51"/>
      <c r="JYM3" s="51"/>
      <c r="JYN3" s="51"/>
      <c r="JYO3" s="51"/>
      <c r="JYP3" s="51"/>
      <c r="JYQ3" s="51"/>
      <c r="JYR3" s="51"/>
      <c r="JYS3" s="51"/>
      <c r="JYT3" s="51"/>
      <c r="JYU3" s="51"/>
      <c r="JYV3" s="51"/>
      <c r="JYW3" s="51"/>
      <c r="JYX3" s="51"/>
      <c r="JYY3" s="51"/>
      <c r="JYZ3" s="51"/>
      <c r="JZA3" s="51"/>
      <c r="JZB3" s="51"/>
      <c r="JZC3" s="51"/>
      <c r="JZD3" s="51"/>
      <c r="JZE3" s="51"/>
      <c r="JZF3" s="51"/>
      <c r="JZG3" s="51"/>
      <c r="JZH3" s="51"/>
      <c r="JZI3" s="51"/>
      <c r="JZJ3" s="51"/>
      <c r="JZK3" s="51"/>
      <c r="JZL3" s="51"/>
      <c r="JZM3" s="51"/>
      <c r="JZN3" s="51"/>
      <c r="JZO3" s="51"/>
      <c r="JZP3" s="51"/>
      <c r="JZQ3" s="51"/>
      <c r="JZR3" s="51"/>
      <c r="JZS3" s="51"/>
      <c r="JZT3" s="51"/>
      <c r="JZU3" s="51"/>
      <c r="JZV3" s="51"/>
      <c r="JZW3" s="51"/>
      <c r="JZX3" s="51"/>
      <c r="JZY3" s="51"/>
      <c r="JZZ3" s="51"/>
      <c r="KAA3" s="51"/>
      <c r="KAB3" s="51"/>
      <c r="KAC3" s="51"/>
      <c r="KAD3" s="51"/>
      <c r="KAE3" s="51"/>
      <c r="KAF3" s="51"/>
      <c r="KAG3" s="51"/>
      <c r="KAH3" s="51"/>
      <c r="KAI3" s="51"/>
      <c r="KAJ3" s="51"/>
      <c r="KAK3" s="51"/>
      <c r="KAL3" s="51"/>
      <c r="KAM3" s="51"/>
      <c r="KAN3" s="51"/>
      <c r="KAO3" s="51"/>
      <c r="KAP3" s="51"/>
      <c r="KAQ3" s="51"/>
      <c r="KAR3" s="51"/>
      <c r="KAS3" s="51"/>
      <c r="KAT3" s="51"/>
      <c r="KAU3" s="51"/>
      <c r="KAV3" s="51"/>
      <c r="KAW3" s="51"/>
      <c r="KAX3" s="51"/>
      <c r="KAY3" s="51"/>
      <c r="KAZ3" s="51"/>
      <c r="KBA3" s="51"/>
      <c r="KBB3" s="51"/>
      <c r="KBC3" s="51"/>
      <c r="KBD3" s="51"/>
      <c r="KBE3" s="51"/>
      <c r="KBF3" s="51"/>
      <c r="KBG3" s="51"/>
      <c r="KBH3" s="51"/>
      <c r="KBI3" s="51"/>
      <c r="KBJ3" s="51"/>
      <c r="KBK3" s="51"/>
      <c r="KBL3" s="51"/>
      <c r="KBM3" s="51"/>
      <c r="KBN3" s="51"/>
      <c r="KBO3" s="51"/>
      <c r="KBP3" s="51"/>
      <c r="KBQ3" s="51"/>
      <c r="KBR3" s="51"/>
      <c r="KBS3" s="51"/>
      <c r="KBT3" s="51"/>
      <c r="KBU3" s="51"/>
      <c r="KBV3" s="51"/>
      <c r="KBW3" s="51"/>
      <c r="KBX3" s="51"/>
      <c r="KBY3" s="51"/>
      <c r="KBZ3" s="51"/>
      <c r="KCA3" s="51"/>
      <c r="KCB3" s="51"/>
      <c r="KCC3" s="51"/>
      <c r="KCD3" s="51"/>
      <c r="KCE3" s="51"/>
      <c r="KCF3" s="51"/>
      <c r="KCG3" s="51"/>
      <c r="KCH3" s="51"/>
      <c r="KCI3" s="51"/>
      <c r="KCJ3" s="51"/>
      <c r="KCK3" s="51"/>
      <c r="KCL3" s="51"/>
      <c r="KCM3" s="51"/>
      <c r="KCN3" s="51"/>
      <c r="KCO3" s="51"/>
      <c r="KCP3" s="51"/>
      <c r="KCQ3" s="51"/>
      <c r="KCR3" s="51"/>
      <c r="KCS3" s="51"/>
      <c r="KCT3" s="51"/>
      <c r="KCU3" s="51"/>
      <c r="KCV3" s="51"/>
      <c r="KCW3" s="51"/>
      <c r="KCX3" s="51"/>
      <c r="KCY3" s="51"/>
      <c r="KCZ3" s="51"/>
      <c r="KDA3" s="51"/>
      <c r="KDB3" s="51"/>
      <c r="KDC3" s="51"/>
      <c r="KDD3" s="51"/>
      <c r="KDE3" s="51"/>
      <c r="KDF3" s="51"/>
      <c r="KDG3" s="51"/>
      <c r="KDH3" s="51"/>
      <c r="KDI3" s="51"/>
      <c r="KDJ3" s="51"/>
      <c r="KDK3" s="51"/>
      <c r="KDL3" s="51"/>
      <c r="KDM3" s="51"/>
      <c r="KDN3" s="51"/>
      <c r="KDO3" s="51"/>
      <c r="KDP3" s="51"/>
      <c r="KDQ3" s="51"/>
      <c r="KDR3" s="51"/>
      <c r="KDS3" s="51"/>
      <c r="KDT3" s="51"/>
      <c r="KDU3" s="51"/>
      <c r="KDV3" s="51"/>
      <c r="KDW3" s="51"/>
      <c r="KDX3" s="51"/>
      <c r="KDY3" s="51"/>
      <c r="KDZ3" s="51"/>
      <c r="KEA3" s="51"/>
      <c r="KEB3" s="51"/>
      <c r="KEC3" s="51"/>
      <c r="KED3" s="51"/>
      <c r="KEE3" s="51"/>
      <c r="KEF3" s="51"/>
      <c r="KEG3" s="51"/>
      <c r="KEH3" s="51"/>
      <c r="KEI3" s="51"/>
      <c r="KEJ3" s="51"/>
      <c r="KEK3" s="51"/>
      <c r="KEL3" s="51"/>
      <c r="KEM3" s="51"/>
      <c r="KEN3" s="51"/>
      <c r="KEO3" s="51"/>
      <c r="KEP3" s="51"/>
      <c r="KEQ3" s="51"/>
      <c r="KER3" s="51"/>
      <c r="KES3" s="51"/>
      <c r="KET3" s="51"/>
      <c r="KEU3" s="51"/>
      <c r="KEV3" s="51"/>
      <c r="KEW3" s="51"/>
      <c r="KEX3" s="51"/>
      <c r="KEY3" s="51"/>
      <c r="KEZ3" s="51"/>
      <c r="KFA3" s="51"/>
      <c r="KFB3" s="51"/>
      <c r="KFC3" s="51"/>
      <c r="KFD3" s="51"/>
      <c r="KFE3" s="51"/>
      <c r="KFF3" s="51"/>
      <c r="KFG3" s="51"/>
      <c r="KFH3" s="51"/>
      <c r="KFI3" s="51"/>
      <c r="KFJ3" s="51"/>
      <c r="KFK3" s="51"/>
      <c r="KFL3" s="51"/>
      <c r="KFM3" s="51"/>
      <c r="KFN3" s="51"/>
      <c r="KFO3" s="51"/>
      <c r="KFP3" s="51"/>
      <c r="KFQ3" s="51"/>
      <c r="KFR3" s="51"/>
      <c r="KFS3" s="51"/>
      <c r="KFT3" s="51"/>
      <c r="KFU3" s="51"/>
      <c r="KFV3" s="51"/>
      <c r="KFW3" s="51"/>
      <c r="KFX3" s="51"/>
      <c r="KFY3" s="51"/>
      <c r="KFZ3" s="51"/>
      <c r="KGA3" s="51"/>
      <c r="KGB3" s="51"/>
      <c r="KGC3" s="51"/>
      <c r="KGD3" s="51"/>
      <c r="KGE3" s="51"/>
      <c r="KGF3" s="51"/>
      <c r="KGG3" s="51"/>
      <c r="KGH3" s="51"/>
      <c r="KGI3" s="51"/>
      <c r="KGJ3" s="51"/>
      <c r="KGK3" s="51"/>
      <c r="KGL3" s="51"/>
      <c r="KGM3" s="51"/>
      <c r="KGN3" s="51"/>
      <c r="KGO3" s="51"/>
      <c r="KGP3" s="51"/>
      <c r="KGQ3" s="51"/>
      <c r="KGR3" s="51"/>
      <c r="KGS3" s="51"/>
      <c r="KGT3" s="51"/>
      <c r="KGU3" s="51"/>
      <c r="KGV3" s="51"/>
      <c r="KGW3" s="51"/>
      <c r="KGX3" s="51"/>
      <c r="KGY3" s="51"/>
      <c r="KGZ3" s="51"/>
      <c r="KHA3" s="51"/>
      <c r="KHB3" s="51"/>
      <c r="KHC3" s="51"/>
      <c r="KHD3" s="51"/>
      <c r="KHE3" s="51"/>
      <c r="KHF3" s="51"/>
      <c r="KHG3" s="51"/>
      <c r="KHH3" s="51"/>
      <c r="KHI3" s="51"/>
      <c r="KHJ3" s="51"/>
      <c r="KHK3" s="51"/>
      <c r="KHL3" s="51"/>
      <c r="KHM3" s="51"/>
      <c r="KHN3" s="51"/>
      <c r="KHO3" s="51"/>
      <c r="KHP3" s="51"/>
      <c r="KHQ3" s="51"/>
      <c r="KHR3" s="51"/>
      <c r="KHS3" s="51"/>
      <c r="KHT3" s="51"/>
      <c r="KHU3" s="51"/>
      <c r="KHV3" s="51"/>
      <c r="KHW3" s="51"/>
      <c r="KHX3" s="51"/>
      <c r="KHY3" s="51"/>
      <c r="KHZ3" s="51"/>
      <c r="KIA3" s="51"/>
      <c r="KIB3" s="51"/>
      <c r="KIC3" s="51"/>
      <c r="KID3" s="51"/>
      <c r="KIE3" s="51"/>
      <c r="KIF3" s="51"/>
      <c r="KIG3" s="51"/>
      <c r="KIH3" s="51"/>
      <c r="KII3" s="51"/>
      <c r="KIJ3" s="51"/>
      <c r="KIK3" s="51"/>
      <c r="KIL3" s="51"/>
      <c r="KIM3" s="51"/>
      <c r="KIN3" s="51"/>
      <c r="KIO3" s="51"/>
      <c r="KIP3" s="51"/>
      <c r="KIQ3" s="51"/>
      <c r="KIR3" s="51"/>
      <c r="KIS3" s="51"/>
      <c r="KIT3" s="51"/>
      <c r="KIU3" s="51"/>
      <c r="KIV3" s="51"/>
      <c r="KIW3" s="51"/>
      <c r="KIX3" s="51"/>
      <c r="KIY3" s="51"/>
      <c r="KIZ3" s="51"/>
      <c r="KJA3" s="51"/>
      <c r="KJB3" s="51"/>
      <c r="KJC3" s="51"/>
      <c r="KJD3" s="51"/>
      <c r="KJE3" s="51"/>
      <c r="KJF3" s="51"/>
      <c r="KJG3" s="51"/>
      <c r="KJH3" s="51"/>
      <c r="KJI3" s="51"/>
      <c r="KJJ3" s="51"/>
      <c r="KJK3" s="51"/>
      <c r="KJL3" s="51"/>
      <c r="KJM3" s="51"/>
      <c r="KJN3" s="51"/>
      <c r="KJO3" s="51"/>
      <c r="KJP3" s="51"/>
      <c r="KJQ3" s="51"/>
      <c r="KJR3" s="51"/>
      <c r="KJS3" s="51"/>
      <c r="KJT3" s="51"/>
      <c r="KJU3" s="51"/>
      <c r="KJV3" s="51"/>
      <c r="KJW3" s="51"/>
      <c r="KJX3" s="51"/>
      <c r="KJY3" s="51"/>
      <c r="KJZ3" s="51"/>
      <c r="KKA3" s="51"/>
      <c r="KKB3" s="51"/>
      <c r="KKC3" s="51"/>
      <c r="KKD3" s="51"/>
      <c r="KKE3" s="51"/>
      <c r="KKF3" s="51"/>
      <c r="KKG3" s="51"/>
      <c r="KKH3" s="51"/>
      <c r="KKI3" s="51"/>
      <c r="KKJ3" s="51"/>
      <c r="KKK3" s="51"/>
      <c r="KKL3" s="51"/>
      <c r="KKM3" s="51"/>
      <c r="KKN3" s="51"/>
      <c r="KKO3" s="51"/>
      <c r="KKP3" s="51"/>
      <c r="KKQ3" s="51"/>
      <c r="KKR3" s="51"/>
      <c r="KKS3" s="51"/>
      <c r="KKT3" s="51"/>
      <c r="KKU3" s="51"/>
      <c r="KKV3" s="51"/>
      <c r="KKW3" s="51"/>
      <c r="KKX3" s="51"/>
      <c r="KKY3" s="51"/>
      <c r="KKZ3" s="51"/>
      <c r="KLA3" s="51"/>
      <c r="KLB3" s="51"/>
      <c r="KLC3" s="51"/>
      <c r="KLD3" s="51"/>
      <c r="KLE3" s="51"/>
      <c r="KLF3" s="51"/>
      <c r="KLG3" s="51"/>
      <c r="KLH3" s="51"/>
      <c r="KLI3" s="51"/>
      <c r="KLJ3" s="51"/>
      <c r="KLK3" s="51"/>
      <c r="KLL3" s="51"/>
      <c r="KLM3" s="51"/>
      <c r="KLN3" s="51"/>
      <c r="KLO3" s="51"/>
      <c r="KLP3" s="51"/>
      <c r="KLQ3" s="51"/>
      <c r="KLR3" s="51"/>
      <c r="KLS3" s="51"/>
      <c r="KLT3" s="51"/>
      <c r="KLU3" s="51"/>
      <c r="KLV3" s="51"/>
      <c r="KLW3" s="51"/>
      <c r="KLX3" s="51"/>
      <c r="KLY3" s="51"/>
      <c r="KLZ3" s="51"/>
      <c r="KMA3" s="51"/>
      <c r="KMB3" s="51"/>
      <c r="KMC3" s="51"/>
      <c r="KMD3" s="51"/>
      <c r="KME3" s="51"/>
      <c r="KMF3" s="51"/>
      <c r="KMG3" s="51"/>
      <c r="KMH3" s="51"/>
      <c r="KMI3" s="51"/>
      <c r="KMJ3" s="51"/>
      <c r="KMK3" s="51"/>
      <c r="KML3" s="51"/>
      <c r="KMM3" s="51"/>
      <c r="KMN3" s="51"/>
      <c r="KMO3" s="51"/>
      <c r="KMP3" s="51"/>
      <c r="KMQ3" s="51"/>
      <c r="KMR3" s="51"/>
      <c r="KMS3" s="51"/>
      <c r="KMT3" s="51"/>
      <c r="KMU3" s="51"/>
      <c r="KMV3" s="51"/>
      <c r="KMW3" s="51"/>
      <c r="KMX3" s="51"/>
      <c r="KMY3" s="51"/>
      <c r="KMZ3" s="51"/>
      <c r="KNA3" s="51"/>
      <c r="KNB3" s="51"/>
      <c r="KNC3" s="51"/>
      <c r="KND3" s="51"/>
      <c r="KNE3" s="51"/>
      <c r="KNF3" s="51"/>
      <c r="KNG3" s="51"/>
      <c r="KNH3" s="51"/>
      <c r="KNI3" s="51"/>
      <c r="KNJ3" s="51"/>
      <c r="KNK3" s="51"/>
      <c r="KNL3" s="51"/>
      <c r="KNM3" s="51"/>
      <c r="KNN3" s="51"/>
      <c r="KNO3" s="51"/>
      <c r="KNP3" s="51"/>
      <c r="KNQ3" s="51"/>
      <c r="KNR3" s="51"/>
      <c r="KNS3" s="51"/>
      <c r="KNT3" s="51"/>
      <c r="KNU3" s="51"/>
      <c r="KNV3" s="51"/>
      <c r="KNW3" s="51"/>
      <c r="KNX3" s="51"/>
      <c r="KNY3" s="51"/>
      <c r="KNZ3" s="51"/>
      <c r="KOA3" s="51"/>
      <c r="KOB3" s="51"/>
      <c r="KOC3" s="51"/>
      <c r="KOD3" s="51"/>
      <c r="KOE3" s="51"/>
      <c r="KOF3" s="51"/>
      <c r="KOG3" s="51"/>
      <c r="KOH3" s="51"/>
      <c r="KOI3" s="51"/>
      <c r="KOJ3" s="51"/>
      <c r="KOK3" s="51"/>
      <c r="KOL3" s="51"/>
      <c r="KOM3" s="51"/>
      <c r="KON3" s="51"/>
      <c r="KOO3" s="51"/>
      <c r="KOP3" s="51"/>
      <c r="KOQ3" s="51"/>
      <c r="KOR3" s="51"/>
      <c r="KOS3" s="51"/>
      <c r="KOT3" s="51"/>
      <c r="KOU3" s="51"/>
      <c r="KOV3" s="51"/>
      <c r="KOW3" s="51"/>
      <c r="KOX3" s="51"/>
      <c r="KOY3" s="51"/>
      <c r="KOZ3" s="51"/>
      <c r="KPA3" s="51"/>
      <c r="KPB3" s="51"/>
      <c r="KPC3" s="51"/>
      <c r="KPD3" s="51"/>
      <c r="KPE3" s="51"/>
      <c r="KPF3" s="51"/>
      <c r="KPG3" s="51"/>
      <c r="KPH3" s="51"/>
      <c r="KPI3" s="51"/>
      <c r="KPJ3" s="51"/>
      <c r="KPK3" s="51"/>
      <c r="KPL3" s="51"/>
      <c r="KPM3" s="51"/>
      <c r="KPN3" s="51"/>
      <c r="KPO3" s="51"/>
      <c r="KPP3" s="51"/>
      <c r="KPQ3" s="51"/>
      <c r="KPR3" s="51"/>
      <c r="KPS3" s="51"/>
      <c r="KPT3" s="51"/>
      <c r="KPU3" s="51"/>
      <c r="KPV3" s="51"/>
      <c r="KPW3" s="51"/>
      <c r="KPX3" s="51"/>
      <c r="KPY3" s="51"/>
      <c r="KPZ3" s="51"/>
      <c r="KQA3" s="51"/>
      <c r="KQB3" s="51"/>
      <c r="KQC3" s="51"/>
      <c r="KQD3" s="51"/>
      <c r="KQE3" s="51"/>
      <c r="KQF3" s="51"/>
      <c r="KQG3" s="51"/>
      <c r="KQH3" s="51"/>
      <c r="KQI3" s="51"/>
      <c r="KQJ3" s="51"/>
      <c r="KQK3" s="51"/>
      <c r="KQL3" s="51"/>
      <c r="KQM3" s="51"/>
      <c r="KQN3" s="51"/>
      <c r="KQO3" s="51"/>
      <c r="KQP3" s="51"/>
      <c r="KQQ3" s="51"/>
      <c r="KQR3" s="51"/>
      <c r="KQS3" s="51"/>
      <c r="KQT3" s="51"/>
      <c r="KQU3" s="51"/>
      <c r="KQV3" s="51"/>
      <c r="KQW3" s="51"/>
      <c r="KQX3" s="51"/>
      <c r="KQY3" s="51"/>
      <c r="KQZ3" s="51"/>
      <c r="KRA3" s="51"/>
      <c r="KRB3" s="51"/>
      <c r="KRC3" s="51"/>
      <c r="KRD3" s="51"/>
      <c r="KRE3" s="51"/>
      <c r="KRF3" s="51"/>
      <c r="KRG3" s="51"/>
      <c r="KRH3" s="51"/>
      <c r="KRI3" s="51"/>
      <c r="KRJ3" s="51"/>
      <c r="KRK3" s="51"/>
      <c r="KRL3" s="51"/>
      <c r="KRM3" s="51"/>
      <c r="KRN3" s="51"/>
      <c r="KRO3" s="51"/>
      <c r="KRP3" s="51"/>
      <c r="KRQ3" s="51"/>
      <c r="KRR3" s="51"/>
      <c r="KRS3" s="51"/>
      <c r="KRT3" s="51"/>
      <c r="KRU3" s="51"/>
      <c r="KRV3" s="51"/>
      <c r="KRW3" s="51"/>
      <c r="KRX3" s="51"/>
      <c r="KRY3" s="51"/>
      <c r="KRZ3" s="51"/>
      <c r="KSA3" s="51"/>
      <c r="KSB3" s="51"/>
      <c r="KSC3" s="51"/>
      <c r="KSD3" s="51"/>
      <c r="KSE3" s="51"/>
      <c r="KSF3" s="51"/>
      <c r="KSG3" s="51"/>
      <c r="KSH3" s="51"/>
      <c r="KSI3" s="51"/>
      <c r="KSJ3" s="51"/>
      <c r="KSK3" s="51"/>
      <c r="KSL3" s="51"/>
      <c r="KSM3" s="51"/>
      <c r="KSN3" s="51"/>
      <c r="KSO3" s="51"/>
      <c r="KSP3" s="51"/>
      <c r="KSQ3" s="51"/>
      <c r="KSR3" s="51"/>
      <c r="KSS3" s="51"/>
      <c r="KST3" s="51"/>
      <c r="KSU3" s="51"/>
      <c r="KSV3" s="51"/>
      <c r="KSW3" s="51"/>
      <c r="KSX3" s="51"/>
      <c r="KSY3" s="51"/>
      <c r="KSZ3" s="51"/>
      <c r="KTA3" s="51"/>
      <c r="KTB3" s="51"/>
      <c r="KTC3" s="51"/>
      <c r="KTD3" s="51"/>
      <c r="KTE3" s="51"/>
      <c r="KTF3" s="51"/>
      <c r="KTG3" s="51"/>
      <c r="KTH3" s="51"/>
      <c r="KTI3" s="51"/>
      <c r="KTJ3" s="51"/>
      <c r="KTK3" s="51"/>
      <c r="KTL3" s="51"/>
      <c r="KTM3" s="51"/>
      <c r="KTN3" s="51"/>
      <c r="KTO3" s="51"/>
      <c r="KTP3" s="51"/>
      <c r="KTQ3" s="51"/>
      <c r="KTR3" s="51"/>
      <c r="KTS3" s="51"/>
      <c r="KTT3" s="51"/>
      <c r="KTU3" s="51"/>
      <c r="KTV3" s="51"/>
      <c r="KTW3" s="51"/>
      <c r="KTX3" s="51"/>
      <c r="KTY3" s="51"/>
      <c r="KTZ3" s="51"/>
      <c r="KUA3" s="51"/>
      <c r="KUB3" s="51"/>
      <c r="KUC3" s="51"/>
      <c r="KUD3" s="51"/>
      <c r="KUE3" s="51"/>
      <c r="KUF3" s="51"/>
      <c r="KUG3" s="51"/>
      <c r="KUH3" s="51"/>
      <c r="KUI3" s="51"/>
      <c r="KUJ3" s="51"/>
      <c r="KUK3" s="51"/>
      <c r="KUL3" s="51"/>
      <c r="KUM3" s="51"/>
      <c r="KUN3" s="51"/>
      <c r="KUO3" s="51"/>
      <c r="KUP3" s="51"/>
      <c r="KUQ3" s="51"/>
      <c r="KUR3" s="51"/>
      <c r="KUS3" s="51"/>
      <c r="KUT3" s="51"/>
      <c r="KUU3" s="51"/>
      <c r="KUV3" s="51"/>
      <c r="KUW3" s="51"/>
      <c r="KUX3" s="51"/>
      <c r="KUY3" s="51"/>
      <c r="KUZ3" s="51"/>
      <c r="KVA3" s="51"/>
      <c r="KVB3" s="51"/>
      <c r="KVC3" s="51"/>
      <c r="KVD3" s="51"/>
      <c r="KVE3" s="51"/>
      <c r="KVF3" s="51"/>
      <c r="KVG3" s="51"/>
      <c r="KVH3" s="51"/>
      <c r="KVI3" s="51"/>
      <c r="KVJ3" s="51"/>
      <c r="KVK3" s="51"/>
      <c r="KVL3" s="51"/>
      <c r="KVM3" s="51"/>
      <c r="KVN3" s="51"/>
      <c r="KVO3" s="51"/>
      <c r="KVP3" s="51"/>
      <c r="KVQ3" s="51"/>
      <c r="KVR3" s="51"/>
      <c r="KVS3" s="51"/>
      <c r="KVT3" s="51"/>
      <c r="KVU3" s="51"/>
      <c r="KVV3" s="51"/>
      <c r="KVW3" s="51"/>
      <c r="KVX3" s="51"/>
      <c r="KVY3" s="51"/>
      <c r="KVZ3" s="51"/>
      <c r="KWA3" s="51"/>
      <c r="KWB3" s="51"/>
      <c r="KWC3" s="51"/>
      <c r="KWD3" s="51"/>
      <c r="KWE3" s="51"/>
      <c r="KWF3" s="51"/>
      <c r="KWG3" s="51"/>
      <c r="KWH3" s="51"/>
      <c r="KWI3" s="51"/>
      <c r="KWJ3" s="51"/>
      <c r="KWK3" s="51"/>
      <c r="KWL3" s="51"/>
      <c r="KWM3" s="51"/>
      <c r="KWN3" s="51"/>
      <c r="KWO3" s="51"/>
      <c r="KWP3" s="51"/>
      <c r="KWQ3" s="51"/>
      <c r="KWR3" s="51"/>
      <c r="KWS3" s="51"/>
      <c r="KWT3" s="51"/>
      <c r="KWU3" s="51"/>
      <c r="KWV3" s="51"/>
      <c r="KWW3" s="51"/>
      <c r="KWX3" s="51"/>
      <c r="KWY3" s="51"/>
      <c r="KWZ3" s="51"/>
      <c r="KXA3" s="51"/>
      <c r="KXB3" s="51"/>
      <c r="KXC3" s="51"/>
      <c r="KXD3" s="51"/>
      <c r="KXE3" s="51"/>
      <c r="KXF3" s="51"/>
      <c r="KXG3" s="51"/>
      <c r="KXH3" s="51"/>
      <c r="KXI3" s="51"/>
      <c r="KXJ3" s="51"/>
      <c r="KXK3" s="51"/>
      <c r="KXL3" s="51"/>
      <c r="KXM3" s="51"/>
      <c r="KXN3" s="51"/>
      <c r="KXO3" s="51"/>
      <c r="KXP3" s="51"/>
      <c r="KXQ3" s="51"/>
      <c r="KXR3" s="51"/>
      <c r="KXS3" s="51"/>
      <c r="KXT3" s="51"/>
      <c r="KXU3" s="51"/>
      <c r="KXV3" s="51"/>
      <c r="KXW3" s="51"/>
      <c r="KXX3" s="51"/>
      <c r="KXY3" s="51"/>
      <c r="KXZ3" s="51"/>
      <c r="KYA3" s="51"/>
      <c r="KYB3" s="51"/>
      <c r="KYC3" s="51"/>
      <c r="KYD3" s="51"/>
      <c r="KYE3" s="51"/>
      <c r="KYF3" s="51"/>
      <c r="KYG3" s="51"/>
      <c r="KYH3" s="51"/>
      <c r="KYI3" s="51"/>
      <c r="KYJ3" s="51"/>
      <c r="KYK3" s="51"/>
      <c r="KYL3" s="51"/>
      <c r="KYM3" s="51"/>
      <c r="KYN3" s="51"/>
      <c r="KYO3" s="51"/>
      <c r="KYP3" s="51"/>
      <c r="KYQ3" s="51"/>
      <c r="KYR3" s="51"/>
      <c r="KYS3" s="51"/>
      <c r="KYT3" s="51"/>
      <c r="KYU3" s="51"/>
      <c r="KYV3" s="51"/>
      <c r="KYW3" s="51"/>
      <c r="KYX3" s="51"/>
      <c r="KYY3" s="51"/>
      <c r="KYZ3" s="51"/>
      <c r="KZA3" s="51"/>
      <c r="KZB3" s="51"/>
      <c r="KZC3" s="51"/>
      <c r="KZD3" s="51"/>
      <c r="KZE3" s="51"/>
      <c r="KZF3" s="51"/>
      <c r="KZG3" s="51"/>
      <c r="KZH3" s="51"/>
      <c r="KZI3" s="51"/>
      <c r="KZJ3" s="51"/>
      <c r="KZK3" s="51"/>
      <c r="KZL3" s="51"/>
      <c r="KZM3" s="51"/>
      <c r="KZN3" s="51"/>
      <c r="KZO3" s="51"/>
      <c r="KZP3" s="51"/>
      <c r="KZQ3" s="51"/>
      <c r="KZR3" s="51"/>
      <c r="KZS3" s="51"/>
      <c r="KZT3" s="51"/>
      <c r="KZU3" s="51"/>
      <c r="KZV3" s="51"/>
      <c r="KZW3" s="51"/>
      <c r="KZX3" s="51"/>
      <c r="KZY3" s="51"/>
      <c r="KZZ3" s="51"/>
      <c r="LAA3" s="51"/>
      <c r="LAB3" s="51"/>
      <c r="LAC3" s="51"/>
      <c r="LAD3" s="51"/>
      <c r="LAE3" s="51"/>
      <c r="LAF3" s="51"/>
      <c r="LAG3" s="51"/>
      <c r="LAH3" s="51"/>
      <c r="LAI3" s="51"/>
      <c r="LAJ3" s="51"/>
      <c r="LAK3" s="51"/>
      <c r="LAL3" s="51"/>
      <c r="LAM3" s="51"/>
      <c r="LAN3" s="51"/>
      <c r="LAO3" s="51"/>
      <c r="LAP3" s="51"/>
      <c r="LAQ3" s="51"/>
      <c r="LAR3" s="51"/>
      <c r="LAS3" s="51"/>
      <c r="LAT3" s="51"/>
      <c r="LAU3" s="51"/>
      <c r="LAV3" s="51"/>
      <c r="LAW3" s="51"/>
      <c r="LAX3" s="51"/>
      <c r="LAY3" s="51"/>
      <c r="LAZ3" s="51"/>
      <c r="LBA3" s="51"/>
      <c r="LBB3" s="51"/>
      <c r="LBC3" s="51"/>
      <c r="LBD3" s="51"/>
      <c r="LBE3" s="51"/>
      <c r="LBF3" s="51"/>
      <c r="LBG3" s="51"/>
      <c r="LBH3" s="51"/>
      <c r="LBI3" s="51"/>
      <c r="LBJ3" s="51"/>
      <c r="LBK3" s="51"/>
      <c r="LBL3" s="51"/>
      <c r="LBM3" s="51"/>
      <c r="LBN3" s="51"/>
      <c r="LBO3" s="51"/>
      <c r="LBP3" s="51"/>
      <c r="LBQ3" s="51"/>
      <c r="LBR3" s="51"/>
      <c r="LBS3" s="51"/>
      <c r="LBT3" s="51"/>
      <c r="LBU3" s="51"/>
      <c r="LBV3" s="51"/>
      <c r="LBW3" s="51"/>
      <c r="LBX3" s="51"/>
      <c r="LBY3" s="51"/>
      <c r="LBZ3" s="51"/>
      <c r="LCA3" s="51"/>
      <c r="LCB3" s="51"/>
      <c r="LCC3" s="51"/>
      <c r="LCD3" s="51"/>
      <c r="LCE3" s="51"/>
      <c r="LCF3" s="51"/>
      <c r="LCG3" s="51"/>
      <c r="LCH3" s="51"/>
      <c r="LCI3" s="51"/>
      <c r="LCJ3" s="51"/>
      <c r="LCK3" s="51"/>
      <c r="LCL3" s="51"/>
      <c r="LCM3" s="51"/>
      <c r="LCN3" s="51"/>
      <c r="LCO3" s="51"/>
      <c r="LCP3" s="51"/>
      <c r="LCQ3" s="51"/>
      <c r="LCR3" s="51"/>
      <c r="LCS3" s="51"/>
      <c r="LCT3" s="51"/>
      <c r="LCU3" s="51"/>
      <c r="LCV3" s="51"/>
      <c r="LCW3" s="51"/>
      <c r="LCX3" s="51"/>
      <c r="LCY3" s="51"/>
      <c r="LCZ3" s="51"/>
      <c r="LDA3" s="51"/>
      <c r="LDB3" s="51"/>
      <c r="LDC3" s="51"/>
      <c r="LDD3" s="51"/>
      <c r="LDE3" s="51"/>
      <c r="LDF3" s="51"/>
      <c r="LDG3" s="51"/>
      <c r="LDH3" s="51"/>
      <c r="LDI3" s="51"/>
      <c r="LDJ3" s="51"/>
      <c r="LDK3" s="51"/>
      <c r="LDL3" s="51"/>
      <c r="LDM3" s="51"/>
      <c r="LDN3" s="51"/>
      <c r="LDO3" s="51"/>
      <c r="LDP3" s="51"/>
      <c r="LDQ3" s="51"/>
      <c r="LDR3" s="51"/>
      <c r="LDS3" s="51"/>
      <c r="LDT3" s="51"/>
      <c r="LDU3" s="51"/>
      <c r="LDV3" s="51"/>
      <c r="LDW3" s="51"/>
      <c r="LDX3" s="51"/>
      <c r="LDY3" s="51"/>
      <c r="LDZ3" s="51"/>
      <c r="LEA3" s="51"/>
      <c r="LEB3" s="51"/>
      <c r="LEC3" s="51"/>
      <c r="LED3" s="51"/>
      <c r="LEE3" s="51"/>
      <c r="LEF3" s="51"/>
      <c r="LEG3" s="51"/>
      <c r="LEH3" s="51"/>
      <c r="LEI3" s="51"/>
      <c r="LEJ3" s="51"/>
      <c r="LEK3" s="51"/>
      <c r="LEL3" s="51"/>
      <c r="LEM3" s="51"/>
      <c r="LEN3" s="51"/>
      <c r="LEO3" s="51"/>
      <c r="LEP3" s="51"/>
      <c r="LEQ3" s="51"/>
      <c r="LER3" s="51"/>
      <c r="LES3" s="51"/>
      <c r="LET3" s="51"/>
      <c r="LEU3" s="51"/>
      <c r="LEV3" s="51"/>
      <c r="LEW3" s="51"/>
      <c r="LEX3" s="51"/>
      <c r="LEY3" s="51"/>
      <c r="LEZ3" s="51"/>
      <c r="LFA3" s="51"/>
      <c r="LFB3" s="51"/>
      <c r="LFC3" s="51"/>
      <c r="LFD3" s="51"/>
      <c r="LFE3" s="51"/>
      <c r="LFF3" s="51"/>
      <c r="LFG3" s="51"/>
      <c r="LFH3" s="51"/>
      <c r="LFI3" s="51"/>
      <c r="LFJ3" s="51"/>
      <c r="LFK3" s="51"/>
      <c r="LFL3" s="51"/>
      <c r="LFM3" s="51"/>
      <c r="LFN3" s="51"/>
      <c r="LFO3" s="51"/>
      <c r="LFP3" s="51"/>
      <c r="LFQ3" s="51"/>
      <c r="LFR3" s="51"/>
      <c r="LFS3" s="51"/>
      <c r="LFT3" s="51"/>
      <c r="LFU3" s="51"/>
      <c r="LFV3" s="51"/>
      <c r="LFW3" s="51"/>
      <c r="LFX3" s="51"/>
      <c r="LFY3" s="51"/>
      <c r="LFZ3" s="51"/>
      <c r="LGA3" s="51"/>
      <c r="LGB3" s="51"/>
      <c r="LGC3" s="51"/>
      <c r="LGD3" s="51"/>
      <c r="LGE3" s="51"/>
      <c r="LGF3" s="51"/>
      <c r="LGG3" s="51"/>
      <c r="LGH3" s="51"/>
      <c r="LGI3" s="51"/>
      <c r="LGJ3" s="51"/>
      <c r="LGK3" s="51"/>
      <c r="LGL3" s="51"/>
      <c r="LGM3" s="51"/>
      <c r="LGN3" s="51"/>
      <c r="LGO3" s="51"/>
      <c r="LGP3" s="51"/>
      <c r="LGQ3" s="51"/>
      <c r="LGR3" s="51"/>
      <c r="LGS3" s="51"/>
      <c r="LGT3" s="51"/>
      <c r="LGU3" s="51"/>
      <c r="LGV3" s="51"/>
      <c r="LGW3" s="51"/>
      <c r="LGX3" s="51"/>
      <c r="LGY3" s="51"/>
      <c r="LGZ3" s="51"/>
      <c r="LHA3" s="51"/>
      <c r="LHB3" s="51"/>
      <c r="LHC3" s="51"/>
      <c r="LHD3" s="51"/>
      <c r="LHE3" s="51"/>
      <c r="LHF3" s="51"/>
      <c r="LHG3" s="51"/>
      <c r="LHH3" s="51"/>
      <c r="LHI3" s="51"/>
      <c r="LHJ3" s="51"/>
      <c r="LHK3" s="51"/>
      <c r="LHL3" s="51"/>
      <c r="LHM3" s="51"/>
      <c r="LHN3" s="51"/>
      <c r="LHO3" s="51"/>
      <c r="LHP3" s="51"/>
      <c r="LHQ3" s="51"/>
      <c r="LHR3" s="51"/>
      <c r="LHS3" s="51"/>
      <c r="LHT3" s="51"/>
      <c r="LHU3" s="51"/>
      <c r="LHV3" s="51"/>
      <c r="LHW3" s="51"/>
      <c r="LHX3" s="51"/>
      <c r="LHY3" s="51"/>
      <c r="LHZ3" s="51"/>
      <c r="LIA3" s="51"/>
      <c r="LIB3" s="51"/>
      <c r="LIC3" s="51"/>
      <c r="LID3" s="51"/>
      <c r="LIE3" s="51"/>
      <c r="LIF3" s="51"/>
      <c r="LIG3" s="51"/>
      <c r="LIH3" s="51"/>
      <c r="LII3" s="51"/>
      <c r="LIJ3" s="51"/>
      <c r="LIK3" s="51"/>
      <c r="LIL3" s="51"/>
      <c r="LIM3" s="51"/>
      <c r="LIN3" s="51"/>
      <c r="LIO3" s="51"/>
      <c r="LIP3" s="51"/>
      <c r="LIQ3" s="51"/>
      <c r="LIR3" s="51"/>
      <c r="LIS3" s="51"/>
      <c r="LIT3" s="51"/>
      <c r="LIU3" s="51"/>
      <c r="LIV3" s="51"/>
      <c r="LIW3" s="51"/>
      <c r="LIX3" s="51"/>
      <c r="LIY3" s="51"/>
      <c r="LIZ3" s="51"/>
      <c r="LJA3" s="51"/>
      <c r="LJB3" s="51"/>
      <c r="LJC3" s="51"/>
      <c r="LJD3" s="51"/>
      <c r="LJE3" s="51"/>
      <c r="LJF3" s="51"/>
      <c r="LJG3" s="51"/>
      <c r="LJH3" s="51"/>
      <c r="LJI3" s="51"/>
      <c r="LJJ3" s="51"/>
      <c r="LJK3" s="51"/>
      <c r="LJL3" s="51"/>
      <c r="LJM3" s="51"/>
      <c r="LJN3" s="51"/>
      <c r="LJO3" s="51"/>
      <c r="LJP3" s="51"/>
      <c r="LJQ3" s="51"/>
      <c r="LJR3" s="51"/>
      <c r="LJS3" s="51"/>
      <c r="LJT3" s="51"/>
      <c r="LJU3" s="51"/>
      <c r="LJV3" s="51"/>
      <c r="LJW3" s="51"/>
      <c r="LJX3" s="51"/>
      <c r="LJY3" s="51"/>
      <c r="LJZ3" s="51"/>
      <c r="LKA3" s="51"/>
      <c r="LKB3" s="51"/>
      <c r="LKC3" s="51"/>
      <c r="LKD3" s="51"/>
      <c r="LKE3" s="51"/>
      <c r="LKF3" s="51"/>
      <c r="LKG3" s="51"/>
      <c r="LKH3" s="51"/>
      <c r="LKI3" s="51"/>
      <c r="LKJ3" s="51"/>
      <c r="LKK3" s="51"/>
      <c r="LKL3" s="51"/>
      <c r="LKM3" s="51"/>
      <c r="LKN3" s="51"/>
      <c r="LKO3" s="51"/>
      <c r="LKP3" s="51"/>
      <c r="LKQ3" s="51"/>
      <c r="LKR3" s="51"/>
      <c r="LKS3" s="51"/>
      <c r="LKT3" s="51"/>
      <c r="LKU3" s="51"/>
      <c r="LKV3" s="51"/>
      <c r="LKW3" s="51"/>
      <c r="LKX3" s="51"/>
      <c r="LKY3" s="51"/>
      <c r="LKZ3" s="51"/>
      <c r="LLA3" s="51"/>
      <c r="LLB3" s="51"/>
      <c r="LLC3" s="51"/>
      <c r="LLD3" s="51"/>
      <c r="LLE3" s="51"/>
      <c r="LLF3" s="51"/>
      <c r="LLG3" s="51"/>
      <c r="LLH3" s="51"/>
      <c r="LLI3" s="51"/>
      <c r="LLJ3" s="51"/>
      <c r="LLK3" s="51"/>
      <c r="LLL3" s="51"/>
      <c r="LLM3" s="51"/>
      <c r="LLN3" s="51"/>
      <c r="LLO3" s="51"/>
      <c r="LLP3" s="51"/>
      <c r="LLQ3" s="51"/>
      <c r="LLR3" s="51"/>
      <c r="LLS3" s="51"/>
      <c r="LLT3" s="51"/>
      <c r="LLU3" s="51"/>
      <c r="LLV3" s="51"/>
      <c r="LLW3" s="51"/>
      <c r="LLX3" s="51"/>
      <c r="LLY3" s="51"/>
      <c r="LLZ3" s="51"/>
      <c r="LMA3" s="51"/>
      <c r="LMB3" s="51"/>
      <c r="LMC3" s="51"/>
      <c r="LMD3" s="51"/>
      <c r="LME3" s="51"/>
      <c r="LMF3" s="51"/>
      <c r="LMG3" s="51"/>
      <c r="LMH3" s="51"/>
      <c r="LMI3" s="51"/>
      <c r="LMJ3" s="51"/>
      <c r="LMK3" s="51"/>
      <c r="LML3" s="51"/>
      <c r="LMM3" s="51"/>
      <c r="LMN3" s="51"/>
      <c r="LMO3" s="51"/>
      <c r="LMP3" s="51"/>
      <c r="LMQ3" s="51"/>
      <c r="LMR3" s="51"/>
      <c r="LMS3" s="51"/>
      <c r="LMT3" s="51"/>
      <c r="LMU3" s="51"/>
      <c r="LMV3" s="51"/>
      <c r="LMW3" s="51"/>
      <c r="LMX3" s="51"/>
      <c r="LMY3" s="51"/>
      <c r="LMZ3" s="51"/>
      <c r="LNA3" s="51"/>
      <c r="LNB3" s="51"/>
      <c r="LNC3" s="51"/>
      <c r="LND3" s="51"/>
      <c r="LNE3" s="51"/>
      <c r="LNF3" s="51"/>
      <c r="LNG3" s="51"/>
      <c r="LNH3" s="51"/>
      <c r="LNI3" s="51"/>
      <c r="LNJ3" s="51"/>
      <c r="LNK3" s="51"/>
      <c r="LNL3" s="51"/>
      <c r="LNM3" s="51"/>
      <c r="LNN3" s="51"/>
      <c r="LNO3" s="51"/>
      <c r="LNP3" s="51"/>
      <c r="LNQ3" s="51"/>
      <c r="LNR3" s="51"/>
      <c r="LNS3" s="51"/>
      <c r="LNT3" s="51"/>
      <c r="LNU3" s="51"/>
      <c r="LNV3" s="51"/>
      <c r="LNW3" s="51"/>
      <c r="LNX3" s="51"/>
      <c r="LNY3" s="51"/>
      <c r="LNZ3" s="51"/>
      <c r="LOA3" s="51"/>
      <c r="LOB3" s="51"/>
      <c r="LOC3" s="51"/>
      <c r="LOD3" s="51"/>
      <c r="LOE3" s="51"/>
      <c r="LOF3" s="51"/>
      <c r="LOG3" s="51"/>
      <c r="LOH3" s="51"/>
      <c r="LOI3" s="51"/>
      <c r="LOJ3" s="51"/>
      <c r="LOK3" s="51"/>
      <c r="LOL3" s="51"/>
      <c r="LOM3" s="51"/>
      <c r="LON3" s="51"/>
      <c r="LOO3" s="51"/>
      <c r="LOP3" s="51"/>
      <c r="LOQ3" s="51"/>
      <c r="LOR3" s="51"/>
      <c r="LOS3" s="51"/>
      <c r="LOT3" s="51"/>
      <c r="LOU3" s="51"/>
      <c r="LOV3" s="51"/>
      <c r="LOW3" s="51"/>
      <c r="LOX3" s="51"/>
      <c r="LOY3" s="51"/>
      <c r="LOZ3" s="51"/>
      <c r="LPA3" s="51"/>
      <c r="LPB3" s="51"/>
      <c r="LPC3" s="51"/>
      <c r="LPD3" s="51"/>
      <c r="LPE3" s="51"/>
      <c r="LPF3" s="51"/>
      <c r="LPG3" s="51"/>
      <c r="LPH3" s="51"/>
      <c r="LPI3" s="51"/>
      <c r="LPJ3" s="51"/>
      <c r="LPK3" s="51"/>
      <c r="LPL3" s="51"/>
      <c r="LPM3" s="51"/>
      <c r="LPN3" s="51"/>
      <c r="LPO3" s="51"/>
      <c r="LPP3" s="51"/>
      <c r="LPQ3" s="51"/>
      <c r="LPR3" s="51"/>
      <c r="LPS3" s="51"/>
      <c r="LPT3" s="51"/>
      <c r="LPU3" s="51"/>
      <c r="LPV3" s="51"/>
      <c r="LPW3" s="51"/>
      <c r="LPX3" s="51"/>
      <c r="LPY3" s="51"/>
      <c r="LPZ3" s="51"/>
      <c r="LQA3" s="51"/>
      <c r="LQB3" s="51"/>
      <c r="LQC3" s="51"/>
      <c r="LQD3" s="51"/>
      <c r="LQE3" s="51"/>
      <c r="LQF3" s="51"/>
      <c r="LQG3" s="51"/>
      <c r="LQH3" s="51"/>
      <c r="LQI3" s="51"/>
      <c r="LQJ3" s="51"/>
      <c r="LQK3" s="51"/>
      <c r="LQL3" s="51"/>
      <c r="LQM3" s="51"/>
      <c r="LQN3" s="51"/>
      <c r="LQO3" s="51"/>
      <c r="LQP3" s="51"/>
      <c r="LQQ3" s="51"/>
      <c r="LQR3" s="51"/>
      <c r="LQS3" s="51"/>
      <c r="LQT3" s="51"/>
      <c r="LQU3" s="51"/>
      <c r="LQV3" s="51"/>
      <c r="LQW3" s="51"/>
      <c r="LQX3" s="51"/>
      <c r="LQY3" s="51"/>
      <c r="LQZ3" s="51"/>
      <c r="LRA3" s="51"/>
      <c r="LRB3" s="51"/>
      <c r="LRC3" s="51"/>
      <c r="LRD3" s="51"/>
      <c r="LRE3" s="51"/>
      <c r="LRF3" s="51"/>
      <c r="LRG3" s="51"/>
      <c r="LRH3" s="51"/>
      <c r="LRI3" s="51"/>
      <c r="LRJ3" s="51"/>
      <c r="LRK3" s="51"/>
      <c r="LRL3" s="51"/>
      <c r="LRM3" s="51"/>
      <c r="LRN3" s="51"/>
      <c r="LRO3" s="51"/>
      <c r="LRP3" s="51"/>
      <c r="LRQ3" s="51"/>
      <c r="LRR3" s="51"/>
      <c r="LRS3" s="51"/>
      <c r="LRT3" s="51"/>
      <c r="LRU3" s="51"/>
      <c r="LRV3" s="51"/>
      <c r="LRW3" s="51"/>
      <c r="LRX3" s="51"/>
      <c r="LRY3" s="51"/>
      <c r="LRZ3" s="51"/>
      <c r="LSA3" s="51"/>
      <c r="LSB3" s="51"/>
      <c r="LSC3" s="51"/>
      <c r="LSD3" s="51"/>
      <c r="LSE3" s="51"/>
      <c r="LSF3" s="51"/>
      <c r="LSG3" s="51"/>
      <c r="LSH3" s="51"/>
      <c r="LSI3" s="51"/>
      <c r="LSJ3" s="51"/>
      <c r="LSK3" s="51"/>
      <c r="LSL3" s="51"/>
      <c r="LSM3" s="51"/>
      <c r="LSN3" s="51"/>
      <c r="LSO3" s="51"/>
      <c r="LSP3" s="51"/>
      <c r="LSQ3" s="51"/>
      <c r="LSR3" s="51"/>
      <c r="LSS3" s="51"/>
      <c r="LST3" s="51"/>
      <c r="LSU3" s="51"/>
      <c r="LSV3" s="51"/>
      <c r="LSW3" s="51"/>
      <c r="LSX3" s="51"/>
      <c r="LSY3" s="51"/>
      <c r="LSZ3" s="51"/>
      <c r="LTA3" s="51"/>
      <c r="LTB3" s="51"/>
      <c r="LTC3" s="51"/>
      <c r="LTD3" s="51"/>
      <c r="LTE3" s="51"/>
      <c r="LTF3" s="51"/>
      <c r="LTG3" s="51"/>
      <c r="LTH3" s="51"/>
      <c r="LTI3" s="51"/>
      <c r="LTJ3" s="51"/>
      <c r="LTK3" s="51"/>
      <c r="LTL3" s="51"/>
      <c r="LTM3" s="51"/>
      <c r="LTN3" s="51"/>
      <c r="LTO3" s="51"/>
      <c r="LTP3" s="51"/>
      <c r="LTQ3" s="51"/>
      <c r="LTR3" s="51"/>
      <c r="LTS3" s="51"/>
      <c r="LTT3" s="51"/>
      <c r="LTU3" s="51"/>
      <c r="LTV3" s="51"/>
      <c r="LTW3" s="51"/>
      <c r="LTX3" s="51"/>
      <c r="LTY3" s="51"/>
      <c r="LTZ3" s="51"/>
      <c r="LUA3" s="51"/>
      <c r="LUB3" s="51"/>
      <c r="LUC3" s="51"/>
      <c r="LUD3" s="51"/>
      <c r="LUE3" s="51"/>
      <c r="LUF3" s="51"/>
      <c r="LUG3" s="51"/>
      <c r="LUH3" s="51"/>
      <c r="LUI3" s="51"/>
      <c r="LUJ3" s="51"/>
      <c r="LUK3" s="51"/>
      <c r="LUL3" s="51"/>
      <c r="LUM3" s="51"/>
      <c r="LUN3" s="51"/>
      <c r="LUO3" s="51"/>
      <c r="LUP3" s="51"/>
      <c r="LUQ3" s="51"/>
      <c r="LUR3" s="51"/>
      <c r="LUS3" s="51"/>
      <c r="LUT3" s="51"/>
      <c r="LUU3" s="51"/>
      <c r="LUV3" s="51"/>
      <c r="LUW3" s="51"/>
      <c r="LUX3" s="51"/>
      <c r="LUY3" s="51"/>
      <c r="LUZ3" s="51"/>
      <c r="LVA3" s="51"/>
      <c r="LVB3" s="51"/>
      <c r="LVC3" s="51"/>
      <c r="LVD3" s="51"/>
      <c r="LVE3" s="51"/>
      <c r="LVF3" s="51"/>
      <c r="LVG3" s="51"/>
      <c r="LVH3" s="51"/>
      <c r="LVI3" s="51"/>
      <c r="LVJ3" s="51"/>
      <c r="LVK3" s="51"/>
      <c r="LVL3" s="51"/>
      <c r="LVM3" s="51"/>
      <c r="LVN3" s="51"/>
      <c r="LVO3" s="51"/>
      <c r="LVP3" s="51"/>
      <c r="LVQ3" s="51"/>
      <c r="LVR3" s="51"/>
      <c r="LVS3" s="51"/>
      <c r="LVT3" s="51"/>
      <c r="LVU3" s="51"/>
      <c r="LVV3" s="51"/>
      <c r="LVW3" s="51"/>
      <c r="LVX3" s="51"/>
      <c r="LVY3" s="51"/>
      <c r="LVZ3" s="51"/>
      <c r="LWA3" s="51"/>
      <c r="LWB3" s="51"/>
      <c r="LWC3" s="51"/>
      <c r="LWD3" s="51"/>
      <c r="LWE3" s="51"/>
      <c r="LWF3" s="51"/>
      <c r="LWG3" s="51"/>
      <c r="LWH3" s="51"/>
      <c r="LWI3" s="51"/>
      <c r="LWJ3" s="51"/>
      <c r="LWK3" s="51"/>
      <c r="LWL3" s="51"/>
      <c r="LWM3" s="51"/>
      <c r="LWN3" s="51"/>
      <c r="LWO3" s="51"/>
      <c r="LWP3" s="51"/>
      <c r="LWQ3" s="51"/>
      <c r="LWR3" s="51"/>
      <c r="LWS3" s="51"/>
      <c r="LWT3" s="51"/>
      <c r="LWU3" s="51"/>
      <c r="LWV3" s="51"/>
      <c r="LWW3" s="51"/>
      <c r="LWX3" s="51"/>
      <c r="LWY3" s="51"/>
      <c r="LWZ3" s="51"/>
      <c r="LXA3" s="51"/>
      <c r="LXB3" s="51"/>
      <c r="LXC3" s="51"/>
      <c r="LXD3" s="51"/>
      <c r="LXE3" s="51"/>
      <c r="LXF3" s="51"/>
      <c r="LXG3" s="51"/>
      <c r="LXH3" s="51"/>
      <c r="LXI3" s="51"/>
      <c r="LXJ3" s="51"/>
      <c r="LXK3" s="51"/>
      <c r="LXL3" s="51"/>
      <c r="LXM3" s="51"/>
      <c r="LXN3" s="51"/>
      <c r="LXO3" s="51"/>
      <c r="LXP3" s="51"/>
      <c r="LXQ3" s="51"/>
      <c r="LXR3" s="51"/>
      <c r="LXS3" s="51"/>
      <c r="LXT3" s="51"/>
      <c r="LXU3" s="51"/>
      <c r="LXV3" s="51"/>
      <c r="LXW3" s="51"/>
      <c r="LXX3" s="51"/>
      <c r="LXY3" s="51"/>
      <c r="LXZ3" s="51"/>
      <c r="LYA3" s="51"/>
      <c r="LYB3" s="51"/>
      <c r="LYC3" s="51"/>
      <c r="LYD3" s="51"/>
      <c r="LYE3" s="51"/>
      <c r="LYF3" s="51"/>
      <c r="LYG3" s="51"/>
      <c r="LYH3" s="51"/>
      <c r="LYI3" s="51"/>
      <c r="LYJ3" s="51"/>
      <c r="LYK3" s="51"/>
      <c r="LYL3" s="51"/>
      <c r="LYM3" s="51"/>
      <c r="LYN3" s="51"/>
      <c r="LYO3" s="51"/>
      <c r="LYP3" s="51"/>
      <c r="LYQ3" s="51"/>
      <c r="LYR3" s="51"/>
      <c r="LYS3" s="51"/>
      <c r="LYT3" s="51"/>
      <c r="LYU3" s="51"/>
      <c r="LYV3" s="51"/>
      <c r="LYW3" s="51"/>
      <c r="LYX3" s="51"/>
      <c r="LYY3" s="51"/>
      <c r="LYZ3" s="51"/>
      <c r="LZA3" s="51"/>
      <c r="LZB3" s="51"/>
      <c r="LZC3" s="51"/>
      <c r="LZD3" s="51"/>
      <c r="LZE3" s="51"/>
      <c r="LZF3" s="51"/>
      <c r="LZG3" s="51"/>
      <c r="LZH3" s="51"/>
      <c r="LZI3" s="51"/>
      <c r="LZJ3" s="51"/>
      <c r="LZK3" s="51"/>
      <c r="LZL3" s="51"/>
      <c r="LZM3" s="51"/>
      <c r="LZN3" s="51"/>
      <c r="LZO3" s="51"/>
      <c r="LZP3" s="51"/>
      <c r="LZQ3" s="51"/>
      <c r="LZR3" s="51"/>
      <c r="LZS3" s="51"/>
      <c r="LZT3" s="51"/>
      <c r="LZU3" s="51"/>
      <c r="LZV3" s="51"/>
      <c r="LZW3" s="51"/>
      <c r="LZX3" s="51"/>
      <c r="LZY3" s="51"/>
      <c r="LZZ3" s="51"/>
      <c r="MAA3" s="51"/>
      <c r="MAB3" s="51"/>
      <c r="MAC3" s="51"/>
      <c r="MAD3" s="51"/>
      <c r="MAE3" s="51"/>
      <c r="MAF3" s="51"/>
      <c r="MAG3" s="51"/>
      <c r="MAH3" s="51"/>
      <c r="MAI3" s="51"/>
      <c r="MAJ3" s="51"/>
      <c r="MAK3" s="51"/>
      <c r="MAL3" s="51"/>
      <c r="MAM3" s="51"/>
      <c r="MAN3" s="51"/>
      <c r="MAO3" s="51"/>
      <c r="MAP3" s="51"/>
      <c r="MAQ3" s="51"/>
      <c r="MAR3" s="51"/>
      <c r="MAS3" s="51"/>
      <c r="MAT3" s="51"/>
      <c r="MAU3" s="51"/>
      <c r="MAV3" s="51"/>
      <c r="MAW3" s="51"/>
      <c r="MAX3" s="51"/>
      <c r="MAY3" s="51"/>
      <c r="MAZ3" s="51"/>
      <c r="MBA3" s="51"/>
      <c r="MBB3" s="51"/>
      <c r="MBC3" s="51"/>
      <c r="MBD3" s="51"/>
      <c r="MBE3" s="51"/>
      <c r="MBF3" s="51"/>
      <c r="MBG3" s="51"/>
      <c r="MBH3" s="51"/>
      <c r="MBI3" s="51"/>
      <c r="MBJ3" s="51"/>
      <c r="MBK3" s="51"/>
      <c r="MBL3" s="51"/>
      <c r="MBM3" s="51"/>
      <c r="MBN3" s="51"/>
      <c r="MBO3" s="51"/>
      <c r="MBP3" s="51"/>
      <c r="MBQ3" s="51"/>
      <c r="MBR3" s="51"/>
      <c r="MBS3" s="51"/>
      <c r="MBT3" s="51"/>
      <c r="MBU3" s="51"/>
      <c r="MBV3" s="51"/>
      <c r="MBW3" s="51"/>
      <c r="MBX3" s="51"/>
      <c r="MBY3" s="51"/>
      <c r="MBZ3" s="51"/>
      <c r="MCA3" s="51"/>
      <c r="MCB3" s="51"/>
      <c r="MCC3" s="51"/>
      <c r="MCD3" s="51"/>
      <c r="MCE3" s="51"/>
      <c r="MCF3" s="51"/>
      <c r="MCG3" s="51"/>
      <c r="MCH3" s="51"/>
      <c r="MCI3" s="51"/>
      <c r="MCJ3" s="51"/>
      <c r="MCK3" s="51"/>
      <c r="MCL3" s="51"/>
      <c r="MCM3" s="51"/>
      <c r="MCN3" s="51"/>
      <c r="MCO3" s="51"/>
      <c r="MCP3" s="51"/>
      <c r="MCQ3" s="51"/>
      <c r="MCR3" s="51"/>
      <c r="MCS3" s="51"/>
      <c r="MCT3" s="51"/>
      <c r="MCU3" s="51"/>
      <c r="MCV3" s="51"/>
      <c r="MCW3" s="51"/>
      <c r="MCX3" s="51"/>
      <c r="MCY3" s="51"/>
      <c r="MCZ3" s="51"/>
      <c r="MDA3" s="51"/>
      <c r="MDB3" s="51"/>
      <c r="MDC3" s="51"/>
      <c r="MDD3" s="51"/>
      <c r="MDE3" s="51"/>
      <c r="MDF3" s="51"/>
      <c r="MDG3" s="51"/>
      <c r="MDH3" s="51"/>
      <c r="MDI3" s="51"/>
      <c r="MDJ3" s="51"/>
      <c r="MDK3" s="51"/>
      <c r="MDL3" s="51"/>
      <c r="MDM3" s="51"/>
      <c r="MDN3" s="51"/>
      <c r="MDO3" s="51"/>
      <c r="MDP3" s="51"/>
      <c r="MDQ3" s="51"/>
      <c r="MDR3" s="51"/>
      <c r="MDS3" s="51"/>
      <c r="MDT3" s="51"/>
      <c r="MDU3" s="51"/>
      <c r="MDV3" s="51"/>
      <c r="MDW3" s="51"/>
      <c r="MDX3" s="51"/>
      <c r="MDY3" s="51"/>
      <c r="MDZ3" s="51"/>
      <c r="MEA3" s="51"/>
      <c r="MEB3" s="51"/>
      <c r="MEC3" s="51"/>
      <c r="MED3" s="51"/>
      <c r="MEE3" s="51"/>
      <c r="MEF3" s="51"/>
      <c r="MEG3" s="51"/>
      <c r="MEH3" s="51"/>
      <c r="MEI3" s="51"/>
      <c r="MEJ3" s="51"/>
      <c r="MEK3" s="51"/>
      <c r="MEL3" s="51"/>
      <c r="MEM3" s="51"/>
      <c r="MEN3" s="51"/>
      <c r="MEO3" s="51"/>
      <c r="MEP3" s="51"/>
      <c r="MEQ3" s="51"/>
      <c r="MER3" s="51"/>
      <c r="MES3" s="51"/>
      <c r="MET3" s="51"/>
      <c r="MEU3" s="51"/>
      <c r="MEV3" s="51"/>
      <c r="MEW3" s="51"/>
      <c r="MEX3" s="51"/>
      <c r="MEY3" s="51"/>
      <c r="MEZ3" s="51"/>
      <c r="MFA3" s="51"/>
      <c r="MFB3" s="51"/>
      <c r="MFC3" s="51"/>
      <c r="MFD3" s="51"/>
      <c r="MFE3" s="51"/>
      <c r="MFF3" s="51"/>
      <c r="MFG3" s="51"/>
      <c r="MFH3" s="51"/>
      <c r="MFI3" s="51"/>
      <c r="MFJ3" s="51"/>
      <c r="MFK3" s="51"/>
      <c r="MFL3" s="51"/>
      <c r="MFM3" s="51"/>
      <c r="MFN3" s="51"/>
      <c r="MFO3" s="51"/>
      <c r="MFP3" s="51"/>
      <c r="MFQ3" s="51"/>
      <c r="MFR3" s="51"/>
      <c r="MFS3" s="51"/>
      <c r="MFT3" s="51"/>
      <c r="MFU3" s="51"/>
      <c r="MFV3" s="51"/>
      <c r="MFW3" s="51"/>
      <c r="MFX3" s="51"/>
      <c r="MFY3" s="51"/>
      <c r="MFZ3" s="51"/>
      <c r="MGA3" s="51"/>
      <c r="MGB3" s="51"/>
      <c r="MGC3" s="51"/>
      <c r="MGD3" s="51"/>
      <c r="MGE3" s="51"/>
      <c r="MGF3" s="51"/>
      <c r="MGG3" s="51"/>
      <c r="MGH3" s="51"/>
      <c r="MGI3" s="51"/>
      <c r="MGJ3" s="51"/>
      <c r="MGK3" s="51"/>
      <c r="MGL3" s="51"/>
      <c r="MGM3" s="51"/>
      <c r="MGN3" s="51"/>
      <c r="MGO3" s="51"/>
      <c r="MGP3" s="51"/>
      <c r="MGQ3" s="51"/>
      <c r="MGR3" s="51"/>
      <c r="MGS3" s="51"/>
      <c r="MGT3" s="51"/>
      <c r="MGU3" s="51"/>
      <c r="MGV3" s="51"/>
      <c r="MGW3" s="51"/>
      <c r="MGX3" s="51"/>
      <c r="MGY3" s="51"/>
      <c r="MGZ3" s="51"/>
      <c r="MHA3" s="51"/>
      <c r="MHB3" s="51"/>
      <c r="MHC3" s="51"/>
      <c r="MHD3" s="51"/>
      <c r="MHE3" s="51"/>
      <c r="MHF3" s="51"/>
      <c r="MHG3" s="51"/>
      <c r="MHH3" s="51"/>
      <c r="MHI3" s="51"/>
      <c r="MHJ3" s="51"/>
      <c r="MHK3" s="51"/>
      <c r="MHL3" s="51"/>
      <c r="MHM3" s="51"/>
      <c r="MHN3" s="51"/>
      <c r="MHO3" s="51"/>
      <c r="MHP3" s="51"/>
      <c r="MHQ3" s="51"/>
      <c r="MHR3" s="51"/>
      <c r="MHS3" s="51"/>
      <c r="MHT3" s="51"/>
      <c r="MHU3" s="51"/>
      <c r="MHV3" s="51"/>
      <c r="MHW3" s="51"/>
      <c r="MHX3" s="51"/>
      <c r="MHY3" s="51"/>
      <c r="MHZ3" s="51"/>
      <c r="MIA3" s="51"/>
      <c r="MIB3" s="51"/>
      <c r="MIC3" s="51"/>
      <c r="MID3" s="51"/>
      <c r="MIE3" s="51"/>
      <c r="MIF3" s="51"/>
      <c r="MIG3" s="51"/>
      <c r="MIH3" s="51"/>
      <c r="MII3" s="51"/>
      <c r="MIJ3" s="51"/>
      <c r="MIK3" s="51"/>
      <c r="MIL3" s="51"/>
      <c r="MIM3" s="51"/>
      <c r="MIN3" s="51"/>
      <c r="MIO3" s="51"/>
      <c r="MIP3" s="51"/>
      <c r="MIQ3" s="51"/>
      <c r="MIR3" s="51"/>
      <c r="MIS3" s="51"/>
      <c r="MIT3" s="51"/>
      <c r="MIU3" s="51"/>
      <c r="MIV3" s="51"/>
      <c r="MIW3" s="51"/>
      <c r="MIX3" s="51"/>
      <c r="MIY3" s="51"/>
      <c r="MIZ3" s="51"/>
      <c r="MJA3" s="51"/>
      <c r="MJB3" s="51"/>
      <c r="MJC3" s="51"/>
      <c r="MJD3" s="51"/>
      <c r="MJE3" s="51"/>
      <c r="MJF3" s="51"/>
      <c r="MJG3" s="51"/>
      <c r="MJH3" s="51"/>
      <c r="MJI3" s="51"/>
      <c r="MJJ3" s="51"/>
      <c r="MJK3" s="51"/>
      <c r="MJL3" s="51"/>
      <c r="MJM3" s="51"/>
      <c r="MJN3" s="51"/>
      <c r="MJO3" s="51"/>
      <c r="MJP3" s="51"/>
      <c r="MJQ3" s="51"/>
      <c r="MJR3" s="51"/>
      <c r="MJS3" s="51"/>
      <c r="MJT3" s="51"/>
      <c r="MJU3" s="51"/>
      <c r="MJV3" s="51"/>
      <c r="MJW3" s="51"/>
      <c r="MJX3" s="51"/>
      <c r="MJY3" s="51"/>
      <c r="MJZ3" s="51"/>
      <c r="MKA3" s="51"/>
      <c r="MKB3" s="51"/>
      <c r="MKC3" s="51"/>
      <c r="MKD3" s="51"/>
      <c r="MKE3" s="51"/>
      <c r="MKF3" s="51"/>
      <c r="MKG3" s="51"/>
      <c r="MKH3" s="51"/>
      <c r="MKI3" s="51"/>
      <c r="MKJ3" s="51"/>
      <c r="MKK3" s="51"/>
      <c r="MKL3" s="51"/>
      <c r="MKM3" s="51"/>
      <c r="MKN3" s="51"/>
      <c r="MKO3" s="51"/>
      <c r="MKP3" s="51"/>
      <c r="MKQ3" s="51"/>
      <c r="MKR3" s="51"/>
      <c r="MKS3" s="51"/>
      <c r="MKT3" s="51"/>
      <c r="MKU3" s="51"/>
      <c r="MKV3" s="51"/>
      <c r="MKW3" s="51"/>
      <c r="MKX3" s="51"/>
      <c r="MKY3" s="51"/>
      <c r="MKZ3" s="51"/>
      <c r="MLA3" s="51"/>
      <c r="MLB3" s="51"/>
      <c r="MLC3" s="51"/>
      <c r="MLD3" s="51"/>
      <c r="MLE3" s="51"/>
      <c r="MLF3" s="51"/>
      <c r="MLG3" s="51"/>
      <c r="MLH3" s="51"/>
      <c r="MLI3" s="51"/>
      <c r="MLJ3" s="51"/>
      <c r="MLK3" s="51"/>
      <c r="MLL3" s="51"/>
      <c r="MLM3" s="51"/>
      <c r="MLN3" s="51"/>
      <c r="MLO3" s="51"/>
      <c r="MLP3" s="51"/>
      <c r="MLQ3" s="51"/>
      <c r="MLR3" s="51"/>
      <c r="MLS3" s="51"/>
      <c r="MLT3" s="51"/>
      <c r="MLU3" s="51"/>
      <c r="MLV3" s="51"/>
      <c r="MLW3" s="51"/>
      <c r="MLX3" s="51"/>
      <c r="MLY3" s="51"/>
      <c r="MLZ3" s="51"/>
      <c r="MMA3" s="51"/>
      <c r="MMB3" s="51"/>
      <c r="MMC3" s="51"/>
      <c r="MMD3" s="51"/>
      <c r="MME3" s="51"/>
      <c r="MMF3" s="51"/>
      <c r="MMG3" s="51"/>
      <c r="MMH3" s="51"/>
      <c r="MMI3" s="51"/>
      <c r="MMJ3" s="51"/>
      <c r="MMK3" s="51"/>
      <c r="MML3" s="51"/>
      <c r="MMM3" s="51"/>
      <c r="MMN3" s="51"/>
      <c r="MMO3" s="51"/>
      <c r="MMP3" s="51"/>
      <c r="MMQ3" s="51"/>
      <c r="MMR3" s="51"/>
      <c r="MMS3" s="51"/>
      <c r="MMT3" s="51"/>
      <c r="MMU3" s="51"/>
      <c r="MMV3" s="51"/>
      <c r="MMW3" s="51"/>
      <c r="MMX3" s="51"/>
      <c r="MMY3" s="51"/>
      <c r="MMZ3" s="51"/>
      <c r="MNA3" s="51"/>
      <c r="MNB3" s="51"/>
      <c r="MNC3" s="51"/>
      <c r="MND3" s="51"/>
      <c r="MNE3" s="51"/>
      <c r="MNF3" s="51"/>
      <c r="MNG3" s="51"/>
      <c r="MNH3" s="51"/>
      <c r="MNI3" s="51"/>
      <c r="MNJ3" s="51"/>
      <c r="MNK3" s="51"/>
      <c r="MNL3" s="51"/>
      <c r="MNM3" s="51"/>
      <c r="MNN3" s="51"/>
      <c r="MNO3" s="51"/>
      <c r="MNP3" s="51"/>
      <c r="MNQ3" s="51"/>
      <c r="MNR3" s="51"/>
      <c r="MNS3" s="51"/>
      <c r="MNT3" s="51"/>
      <c r="MNU3" s="51"/>
      <c r="MNV3" s="51"/>
      <c r="MNW3" s="51"/>
      <c r="MNX3" s="51"/>
      <c r="MNY3" s="51"/>
      <c r="MNZ3" s="51"/>
      <c r="MOA3" s="51"/>
      <c r="MOB3" s="51"/>
      <c r="MOC3" s="51"/>
      <c r="MOD3" s="51"/>
      <c r="MOE3" s="51"/>
      <c r="MOF3" s="51"/>
      <c r="MOG3" s="51"/>
      <c r="MOH3" s="51"/>
      <c r="MOI3" s="51"/>
      <c r="MOJ3" s="51"/>
      <c r="MOK3" s="51"/>
      <c r="MOL3" s="51"/>
      <c r="MOM3" s="51"/>
      <c r="MON3" s="51"/>
      <c r="MOO3" s="51"/>
      <c r="MOP3" s="51"/>
      <c r="MOQ3" s="51"/>
      <c r="MOR3" s="51"/>
      <c r="MOS3" s="51"/>
      <c r="MOT3" s="51"/>
      <c r="MOU3" s="51"/>
      <c r="MOV3" s="51"/>
      <c r="MOW3" s="51"/>
      <c r="MOX3" s="51"/>
      <c r="MOY3" s="51"/>
      <c r="MOZ3" s="51"/>
      <c r="MPA3" s="51"/>
      <c r="MPB3" s="51"/>
      <c r="MPC3" s="51"/>
      <c r="MPD3" s="51"/>
      <c r="MPE3" s="51"/>
      <c r="MPF3" s="51"/>
      <c r="MPG3" s="51"/>
      <c r="MPH3" s="51"/>
      <c r="MPI3" s="51"/>
      <c r="MPJ3" s="51"/>
      <c r="MPK3" s="51"/>
      <c r="MPL3" s="51"/>
      <c r="MPM3" s="51"/>
      <c r="MPN3" s="51"/>
      <c r="MPO3" s="51"/>
      <c r="MPP3" s="51"/>
      <c r="MPQ3" s="51"/>
      <c r="MPR3" s="51"/>
      <c r="MPS3" s="51"/>
      <c r="MPT3" s="51"/>
      <c r="MPU3" s="51"/>
      <c r="MPV3" s="51"/>
      <c r="MPW3" s="51"/>
      <c r="MPX3" s="51"/>
      <c r="MPY3" s="51"/>
      <c r="MPZ3" s="51"/>
      <c r="MQA3" s="51"/>
      <c r="MQB3" s="51"/>
      <c r="MQC3" s="51"/>
      <c r="MQD3" s="51"/>
      <c r="MQE3" s="51"/>
      <c r="MQF3" s="51"/>
      <c r="MQG3" s="51"/>
      <c r="MQH3" s="51"/>
      <c r="MQI3" s="51"/>
      <c r="MQJ3" s="51"/>
      <c r="MQK3" s="51"/>
      <c r="MQL3" s="51"/>
      <c r="MQM3" s="51"/>
      <c r="MQN3" s="51"/>
      <c r="MQO3" s="51"/>
      <c r="MQP3" s="51"/>
      <c r="MQQ3" s="51"/>
      <c r="MQR3" s="51"/>
      <c r="MQS3" s="51"/>
      <c r="MQT3" s="51"/>
      <c r="MQU3" s="51"/>
      <c r="MQV3" s="51"/>
      <c r="MQW3" s="51"/>
      <c r="MQX3" s="51"/>
      <c r="MQY3" s="51"/>
      <c r="MQZ3" s="51"/>
      <c r="MRA3" s="51"/>
      <c r="MRB3" s="51"/>
      <c r="MRC3" s="51"/>
      <c r="MRD3" s="51"/>
      <c r="MRE3" s="51"/>
      <c r="MRF3" s="51"/>
      <c r="MRG3" s="51"/>
      <c r="MRH3" s="51"/>
      <c r="MRI3" s="51"/>
      <c r="MRJ3" s="51"/>
      <c r="MRK3" s="51"/>
      <c r="MRL3" s="51"/>
      <c r="MRM3" s="51"/>
      <c r="MRN3" s="51"/>
      <c r="MRO3" s="51"/>
      <c r="MRP3" s="51"/>
      <c r="MRQ3" s="51"/>
      <c r="MRR3" s="51"/>
      <c r="MRS3" s="51"/>
      <c r="MRT3" s="51"/>
      <c r="MRU3" s="51"/>
      <c r="MRV3" s="51"/>
      <c r="MRW3" s="51"/>
      <c r="MRX3" s="51"/>
      <c r="MRY3" s="51"/>
      <c r="MRZ3" s="51"/>
      <c r="MSA3" s="51"/>
      <c r="MSB3" s="51"/>
      <c r="MSC3" s="51"/>
      <c r="MSD3" s="51"/>
      <c r="MSE3" s="51"/>
      <c r="MSF3" s="51"/>
      <c r="MSG3" s="51"/>
      <c r="MSH3" s="51"/>
      <c r="MSI3" s="51"/>
      <c r="MSJ3" s="51"/>
      <c r="MSK3" s="51"/>
      <c r="MSL3" s="51"/>
      <c r="MSM3" s="51"/>
      <c r="MSN3" s="51"/>
      <c r="MSO3" s="51"/>
      <c r="MSP3" s="51"/>
      <c r="MSQ3" s="51"/>
      <c r="MSR3" s="51"/>
      <c r="MSS3" s="51"/>
      <c r="MST3" s="51"/>
      <c r="MSU3" s="51"/>
      <c r="MSV3" s="51"/>
      <c r="MSW3" s="51"/>
      <c r="MSX3" s="51"/>
      <c r="MSY3" s="51"/>
      <c r="MSZ3" s="51"/>
      <c r="MTA3" s="51"/>
      <c r="MTB3" s="51"/>
      <c r="MTC3" s="51"/>
      <c r="MTD3" s="51"/>
      <c r="MTE3" s="51"/>
      <c r="MTF3" s="51"/>
      <c r="MTG3" s="51"/>
      <c r="MTH3" s="51"/>
      <c r="MTI3" s="51"/>
      <c r="MTJ3" s="51"/>
      <c r="MTK3" s="51"/>
      <c r="MTL3" s="51"/>
      <c r="MTM3" s="51"/>
      <c r="MTN3" s="51"/>
      <c r="MTO3" s="51"/>
      <c r="MTP3" s="51"/>
      <c r="MTQ3" s="51"/>
      <c r="MTR3" s="51"/>
      <c r="MTS3" s="51"/>
      <c r="MTT3" s="51"/>
      <c r="MTU3" s="51"/>
      <c r="MTV3" s="51"/>
      <c r="MTW3" s="51"/>
      <c r="MTX3" s="51"/>
      <c r="MTY3" s="51"/>
      <c r="MTZ3" s="51"/>
      <c r="MUA3" s="51"/>
      <c r="MUB3" s="51"/>
      <c r="MUC3" s="51"/>
      <c r="MUD3" s="51"/>
      <c r="MUE3" s="51"/>
      <c r="MUF3" s="51"/>
      <c r="MUG3" s="51"/>
      <c r="MUH3" s="51"/>
      <c r="MUI3" s="51"/>
      <c r="MUJ3" s="51"/>
      <c r="MUK3" s="51"/>
      <c r="MUL3" s="51"/>
      <c r="MUM3" s="51"/>
      <c r="MUN3" s="51"/>
      <c r="MUO3" s="51"/>
      <c r="MUP3" s="51"/>
      <c r="MUQ3" s="51"/>
      <c r="MUR3" s="51"/>
      <c r="MUS3" s="51"/>
      <c r="MUT3" s="51"/>
      <c r="MUU3" s="51"/>
      <c r="MUV3" s="51"/>
      <c r="MUW3" s="51"/>
      <c r="MUX3" s="51"/>
      <c r="MUY3" s="51"/>
      <c r="MUZ3" s="51"/>
      <c r="MVA3" s="51"/>
      <c r="MVB3" s="51"/>
      <c r="MVC3" s="51"/>
      <c r="MVD3" s="51"/>
      <c r="MVE3" s="51"/>
      <c r="MVF3" s="51"/>
      <c r="MVG3" s="51"/>
      <c r="MVH3" s="51"/>
      <c r="MVI3" s="51"/>
      <c r="MVJ3" s="51"/>
      <c r="MVK3" s="51"/>
      <c r="MVL3" s="51"/>
      <c r="MVM3" s="51"/>
      <c r="MVN3" s="51"/>
      <c r="MVO3" s="51"/>
      <c r="MVP3" s="51"/>
      <c r="MVQ3" s="51"/>
      <c r="MVR3" s="51"/>
      <c r="MVS3" s="51"/>
      <c r="MVT3" s="51"/>
      <c r="MVU3" s="51"/>
      <c r="MVV3" s="51"/>
      <c r="MVW3" s="51"/>
      <c r="MVX3" s="51"/>
      <c r="MVY3" s="51"/>
      <c r="MVZ3" s="51"/>
      <c r="MWA3" s="51"/>
      <c r="MWB3" s="51"/>
      <c r="MWC3" s="51"/>
      <c r="MWD3" s="51"/>
      <c r="MWE3" s="51"/>
      <c r="MWF3" s="51"/>
      <c r="MWG3" s="51"/>
      <c r="MWH3" s="51"/>
      <c r="MWI3" s="51"/>
      <c r="MWJ3" s="51"/>
      <c r="MWK3" s="51"/>
      <c r="MWL3" s="51"/>
      <c r="MWM3" s="51"/>
      <c r="MWN3" s="51"/>
      <c r="MWO3" s="51"/>
      <c r="MWP3" s="51"/>
      <c r="MWQ3" s="51"/>
      <c r="MWR3" s="51"/>
      <c r="MWS3" s="51"/>
      <c r="MWT3" s="51"/>
      <c r="MWU3" s="51"/>
      <c r="MWV3" s="51"/>
      <c r="MWW3" s="51"/>
      <c r="MWX3" s="51"/>
      <c r="MWY3" s="51"/>
      <c r="MWZ3" s="51"/>
      <c r="MXA3" s="51"/>
      <c r="MXB3" s="51"/>
      <c r="MXC3" s="51"/>
      <c r="MXD3" s="51"/>
      <c r="MXE3" s="51"/>
      <c r="MXF3" s="51"/>
      <c r="MXG3" s="51"/>
      <c r="MXH3" s="51"/>
      <c r="MXI3" s="51"/>
      <c r="MXJ3" s="51"/>
      <c r="MXK3" s="51"/>
      <c r="MXL3" s="51"/>
      <c r="MXM3" s="51"/>
      <c r="MXN3" s="51"/>
      <c r="MXO3" s="51"/>
      <c r="MXP3" s="51"/>
      <c r="MXQ3" s="51"/>
      <c r="MXR3" s="51"/>
      <c r="MXS3" s="51"/>
      <c r="MXT3" s="51"/>
      <c r="MXU3" s="51"/>
      <c r="MXV3" s="51"/>
      <c r="MXW3" s="51"/>
      <c r="MXX3" s="51"/>
      <c r="MXY3" s="51"/>
      <c r="MXZ3" s="51"/>
      <c r="MYA3" s="51"/>
      <c r="MYB3" s="51"/>
      <c r="MYC3" s="51"/>
      <c r="MYD3" s="51"/>
      <c r="MYE3" s="51"/>
      <c r="MYF3" s="51"/>
      <c r="MYG3" s="51"/>
      <c r="MYH3" s="51"/>
      <c r="MYI3" s="51"/>
      <c r="MYJ3" s="51"/>
      <c r="MYK3" s="51"/>
      <c r="MYL3" s="51"/>
      <c r="MYM3" s="51"/>
      <c r="MYN3" s="51"/>
      <c r="MYO3" s="51"/>
      <c r="MYP3" s="51"/>
      <c r="MYQ3" s="51"/>
      <c r="MYR3" s="51"/>
      <c r="MYS3" s="51"/>
      <c r="MYT3" s="51"/>
      <c r="MYU3" s="51"/>
      <c r="MYV3" s="51"/>
      <c r="MYW3" s="51"/>
      <c r="MYX3" s="51"/>
      <c r="MYY3" s="51"/>
      <c r="MYZ3" s="51"/>
      <c r="MZA3" s="51"/>
      <c r="MZB3" s="51"/>
      <c r="MZC3" s="51"/>
      <c r="MZD3" s="51"/>
      <c r="MZE3" s="51"/>
      <c r="MZF3" s="51"/>
      <c r="MZG3" s="51"/>
      <c r="MZH3" s="51"/>
      <c r="MZI3" s="51"/>
      <c r="MZJ3" s="51"/>
      <c r="MZK3" s="51"/>
      <c r="MZL3" s="51"/>
      <c r="MZM3" s="51"/>
      <c r="MZN3" s="51"/>
      <c r="MZO3" s="51"/>
      <c r="MZP3" s="51"/>
      <c r="MZQ3" s="51"/>
      <c r="MZR3" s="51"/>
      <c r="MZS3" s="51"/>
      <c r="MZT3" s="51"/>
      <c r="MZU3" s="51"/>
      <c r="MZV3" s="51"/>
      <c r="MZW3" s="51"/>
      <c r="MZX3" s="51"/>
      <c r="MZY3" s="51"/>
      <c r="MZZ3" s="51"/>
      <c r="NAA3" s="51"/>
      <c r="NAB3" s="51"/>
      <c r="NAC3" s="51"/>
      <c r="NAD3" s="51"/>
      <c r="NAE3" s="51"/>
      <c r="NAF3" s="51"/>
      <c r="NAG3" s="51"/>
      <c r="NAH3" s="51"/>
      <c r="NAI3" s="51"/>
      <c r="NAJ3" s="51"/>
      <c r="NAK3" s="51"/>
      <c r="NAL3" s="51"/>
      <c r="NAM3" s="51"/>
      <c r="NAN3" s="51"/>
      <c r="NAO3" s="51"/>
      <c r="NAP3" s="51"/>
      <c r="NAQ3" s="51"/>
      <c r="NAR3" s="51"/>
      <c r="NAS3" s="51"/>
      <c r="NAT3" s="51"/>
      <c r="NAU3" s="51"/>
      <c r="NAV3" s="51"/>
      <c r="NAW3" s="51"/>
      <c r="NAX3" s="51"/>
      <c r="NAY3" s="51"/>
      <c r="NAZ3" s="51"/>
      <c r="NBA3" s="51"/>
      <c r="NBB3" s="51"/>
      <c r="NBC3" s="51"/>
      <c r="NBD3" s="51"/>
      <c r="NBE3" s="51"/>
      <c r="NBF3" s="51"/>
      <c r="NBG3" s="51"/>
      <c r="NBH3" s="51"/>
      <c r="NBI3" s="51"/>
      <c r="NBJ3" s="51"/>
      <c r="NBK3" s="51"/>
      <c r="NBL3" s="51"/>
      <c r="NBM3" s="51"/>
      <c r="NBN3" s="51"/>
      <c r="NBO3" s="51"/>
      <c r="NBP3" s="51"/>
      <c r="NBQ3" s="51"/>
      <c r="NBR3" s="51"/>
      <c r="NBS3" s="51"/>
      <c r="NBT3" s="51"/>
      <c r="NBU3" s="51"/>
      <c r="NBV3" s="51"/>
      <c r="NBW3" s="51"/>
      <c r="NBX3" s="51"/>
      <c r="NBY3" s="51"/>
      <c r="NBZ3" s="51"/>
      <c r="NCA3" s="51"/>
      <c r="NCB3" s="51"/>
      <c r="NCC3" s="51"/>
      <c r="NCD3" s="51"/>
      <c r="NCE3" s="51"/>
      <c r="NCF3" s="51"/>
      <c r="NCG3" s="51"/>
      <c r="NCH3" s="51"/>
      <c r="NCI3" s="51"/>
      <c r="NCJ3" s="51"/>
      <c r="NCK3" s="51"/>
      <c r="NCL3" s="51"/>
      <c r="NCM3" s="51"/>
      <c r="NCN3" s="51"/>
      <c r="NCO3" s="51"/>
      <c r="NCP3" s="51"/>
      <c r="NCQ3" s="51"/>
      <c r="NCR3" s="51"/>
      <c r="NCS3" s="51"/>
      <c r="NCT3" s="51"/>
      <c r="NCU3" s="51"/>
      <c r="NCV3" s="51"/>
      <c r="NCW3" s="51"/>
      <c r="NCX3" s="51"/>
      <c r="NCY3" s="51"/>
      <c r="NCZ3" s="51"/>
      <c r="NDA3" s="51"/>
      <c r="NDB3" s="51"/>
      <c r="NDC3" s="51"/>
      <c r="NDD3" s="51"/>
      <c r="NDE3" s="51"/>
      <c r="NDF3" s="51"/>
      <c r="NDG3" s="51"/>
      <c r="NDH3" s="51"/>
      <c r="NDI3" s="51"/>
      <c r="NDJ3" s="51"/>
      <c r="NDK3" s="51"/>
      <c r="NDL3" s="51"/>
      <c r="NDM3" s="51"/>
      <c r="NDN3" s="51"/>
      <c r="NDO3" s="51"/>
      <c r="NDP3" s="51"/>
      <c r="NDQ3" s="51"/>
      <c r="NDR3" s="51"/>
      <c r="NDS3" s="51"/>
      <c r="NDT3" s="51"/>
      <c r="NDU3" s="51"/>
      <c r="NDV3" s="51"/>
      <c r="NDW3" s="51"/>
      <c r="NDX3" s="51"/>
      <c r="NDY3" s="51"/>
      <c r="NDZ3" s="51"/>
      <c r="NEA3" s="51"/>
      <c r="NEB3" s="51"/>
      <c r="NEC3" s="51"/>
      <c r="NED3" s="51"/>
      <c r="NEE3" s="51"/>
      <c r="NEF3" s="51"/>
      <c r="NEG3" s="51"/>
      <c r="NEH3" s="51"/>
      <c r="NEI3" s="51"/>
      <c r="NEJ3" s="51"/>
      <c r="NEK3" s="51"/>
      <c r="NEL3" s="51"/>
      <c r="NEM3" s="51"/>
      <c r="NEN3" s="51"/>
      <c r="NEO3" s="51"/>
      <c r="NEP3" s="51"/>
      <c r="NEQ3" s="51"/>
      <c r="NER3" s="51"/>
      <c r="NES3" s="51"/>
      <c r="NET3" s="51"/>
      <c r="NEU3" s="51"/>
      <c r="NEV3" s="51"/>
      <c r="NEW3" s="51"/>
      <c r="NEX3" s="51"/>
      <c r="NEY3" s="51"/>
      <c r="NEZ3" s="51"/>
      <c r="NFA3" s="51"/>
      <c r="NFB3" s="51"/>
      <c r="NFC3" s="51"/>
      <c r="NFD3" s="51"/>
      <c r="NFE3" s="51"/>
      <c r="NFF3" s="51"/>
      <c r="NFG3" s="51"/>
      <c r="NFH3" s="51"/>
      <c r="NFI3" s="51"/>
      <c r="NFJ3" s="51"/>
      <c r="NFK3" s="51"/>
      <c r="NFL3" s="51"/>
      <c r="NFM3" s="51"/>
      <c r="NFN3" s="51"/>
      <c r="NFO3" s="51"/>
      <c r="NFP3" s="51"/>
      <c r="NFQ3" s="51"/>
      <c r="NFR3" s="51"/>
      <c r="NFS3" s="51"/>
      <c r="NFT3" s="51"/>
      <c r="NFU3" s="51"/>
      <c r="NFV3" s="51"/>
      <c r="NFW3" s="51"/>
      <c r="NFX3" s="51"/>
      <c r="NFY3" s="51"/>
      <c r="NFZ3" s="51"/>
      <c r="NGA3" s="51"/>
      <c r="NGB3" s="51"/>
      <c r="NGC3" s="51"/>
      <c r="NGD3" s="51"/>
      <c r="NGE3" s="51"/>
      <c r="NGF3" s="51"/>
      <c r="NGG3" s="51"/>
      <c r="NGH3" s="51"/>
      <c r="NGI3" s="51"/>
      <c r="NGJ3" s="51"/>
      <c r="NGK3" s="51"/>
      <c r="NGL3" s="51"/>
      <c r="NGM3" s="51"/>
      <c r="NGN3" s="51"/>
      <c r="NGO3" s="51"/>
      <c r="NGP3" s="51"/>
      <c r="NGQ3" s="51"/>
      <c r="NGR3" s="51"/>
      <c r="NGS3" s="51"/>
      <c r="NGT3" s="51"/>
      <c r="NGU3" s="51"/>
      <c r="NGV3" s="51"/>
      <c r="NGW3" s="51"/>
      <c r="NGX3" s="51"/>
      <c r="NGY3" s="51"/>
      <c r="NGZ3" s="51"/>
      <c r="NHA3" s="51"/>
      <c r="NHB3" s="51"/>
      <c r="NHC3" s="51"/>
      <c r="NHD3" s="51"/>
      <c r="NHE3" s="51"/>
      <c r="NHF3" s="51"/>
      <c r="NHG3" s="51"/>
      <c r="NHH3" s="51"/>
      <c r="NHI3" s="51"/>
      <c r="NHJ3" s="51"/>
      <c r="NHK3" s="51"/>
      <c r="NHL3" s="51"/>
      <c r="NHM3" s="51"/>
      <c r="NHN3" s="51"/>
      <c r="NHO3" s="51"/>
      <c r="NHP3" s="51"/>
      <c r="NHQ3" s="51"/>
      <c r="NHR3" s="51"/>
      <c r="NHS3" s="51"/>
      <c r="NHT3" s="51"/>
      <c r="NHU3" s="51"/>
      <c r="NHV3" s="51"/>
      <c r="NHW3" s="51"/>
      <c r="NHX3" s="51"/>
      <c r="NHY3" s="51"/>
      <c r="NHZ3" s="51"/>
      <c r="NIA3" s="51"/>
      <c r="NIB3" s="51"/>
      <c r="NIC3" s="51"/>
      <c r="NID3" s="51"/>
      <c r="NIE3" s="51"/>
      <c r="NIF3" s="51"/>
      <c r="NIG3" s="51"/>
      <c r="NIH3" s="51"/>
      <c r="NII3" s="51"/>
      <c r="NIJ3" s="51"/>
      <c r="NIK3" s="51"/>
      <c r="NIL3" s="51"/>
      <c r="NIM3" s="51"/>
      <c r="NIN3" s="51"/>
      <c r="NIO3" s="51"/>
      <c r="NIP3" s="51"/>
      <c r="NIQ3" s="51"/>
      <c r="NIR3" s="51"/>
      <c r="NIS3" s="51"/>
      <c r="NIT3" s="51"/>
      <c r="NIU3" s="51"/>
      <c r="NIV3" s="51"/>
      <c r="NIW3" s="51"/>
      <c r="NIX3" s="51"/>
      <c r="NIY3" s="51"/>
      <c r="NIZ3" s="51"/>
      <c r="NJA3" s="51"/>
      <c r="NJB3" s="51"/>
      <c r="NJC3" s="51"/>
      <c r="NJD3" s="51"/>
      <c r="NJE3" s="51"/>
      <c r="NJF3" s="51"/>
      <c r="NJG3" s="51"/>
      <c r="NJH3" s="51"/>
      <c r="NJI3" s="51"/>
      <c r="NJJ3" s="51"/>
      <c r="NJK3" s="51"/>
      <c r="NJL3" s="51"/>
      <c r="NJM3" s="51"/>
      <c r="NJN3" s="51"/>
      <c r="NJO3" s="51"/>
      <c r="NJP3" s="51"/>
      <c r="NJQ3" s="51"/>
      <c r="NJR3" s="51"/>
      <c r="NJS3" s="51"/>
      <c r="NJT3" s="51"/>
      <c r="NJU3" s="51"/>
      <c r="NJV3" s="51"/>
      <c r="NJW3" s="51"/>
      <c r="NJX3" s="51"/>
      <c r="NJY3" s="51"/>
      <c r="NJZ3" s="51"/>
      <c r="NKA3" s="51"/>
      <c r="NKB3" s="51"/>
      <c r="NKC3" s="51"/>
      <c r="NKD3" s="51"/>
      <c r="NKE3" s="51"/>
      <c r="NKF3" s="51"/>
      <c r="NKG3" s="51"/>
      <c r="NKH3" s="51"/>
      <c r="NKI3" s="51"/>
      <c r="NKJ3" s="51"/>
      <c r="NKK3" s="51"/>
      <c r="NKL3" s="51"/>
      <c r="NKM3" s="51"/>
      <c r="NKN3" s="51"/>
      <c r="NKO3" s="51"/>
      <c r="NKP3" s="51"/>
      <c r="NKQ3" s="51"/>
      <c r="NKR3" s="51"/>
      <c r="NKS3" s="51"/>
      <c r="NKT3" s="51"/>
      <c r="NKU3" s="51"/>
      <c r="NKV3" s="51"/>
      <c r="NKW3" s="51"/>
      <c r="NKX3" s="51"/>
      <c r="NKY3" s="51"/>
      <c r="NKZ3" s="51"/>
      <c r="NLA3" s="51"/>
      <c r="NLB3" s="51"/>
      <c r="NLC3" s="51"/>
      <c r="NLD3" s="51"/>
      <c r="NLE3" s="51"/>
      <c r="NLF3" s="51"/>
      <c r="NLG3" s="51"/>
      <c r="NLH3" s="51"/>
      <c r="NLI3" s="51"/>
      <c r="NLJ3" s="51"/>
      <c r="NLK3" s="51"/>
      <c r="NLL3" s="51"/>
      <c r="NLM3" s="51"/>
      <c r="NLN3" s="51"/>
      <c r="NLO3" s="51"/>
      <c r="NLP3" s="51"/>
      <c r="NLQ3" s="51"/>
      <c r="NLR3" s="51"/>
      <c r="NLS3" s="51"/>
      <c r="NLT3" s="51"/>
      <c r="NLU3" s="51"/>
      <c r="NLV3" s="51"/>
      <c r="NLW3" s="51"/>
      <c r="NLX3" s="51"/>
      <c r="NLY3" s="51"/>
      <c r="NLZ3" s="51"/>
      <c r="NMA3" s="51"/>
      <c r="NMB3" s="51"/>
      <c r="NMC3" s="51"/>
      <c r="NMD3" s="51"/>
      <c r="NME3" s="51"/>
      <c r="NMF3" s="51"/>
      <c r="NMG3" s="51"/>
      <c r="NMH3" s="51"/>
      <c r="NMI3" s="51"/>
      <c r="NMJ3" s="51"/>
      <c r="NMK3" s="51"/>
      <c r="NML3" s="51"/>
      <c r="NMM3" s="51"/>
      <c r="NMN3" s="51"/>
      <c r="NMO3" s="51"/>
      <c r="NMP3" s="51"/>
      <c r="NMQ3" s="51"/>
      <c r="NMR3" s="51"/>
      <c r="NMS3" s="51"/>
      <c r="NMT3" s="51"/>
      <c r="NMU3" s="51"/>
      <c r="NMV3" s="51"/>
      <c r="NMW3" s="51"/>
      <c r="NMX3" s="51"/>
      <c r="NMY3" s="51"/>
      <c r="NMZ3" s="51"/>
      <c r="NNA3" s="51"/>
      <c r="NNB3" s="51"/>
      <c r="NNC3" s="51"/>
      <c r="NND3" s="51"/>
      <c r="NNE3" s="51"/>
      <c r="NNF3" s="51"/>
      <c r="NNG3" s="51"/>
      <c r="NNH3" s="51"/>
      <c r="NNI3" s="51"/>
      <c r="NNJ3" s="51"/>
      <c r="NNK3" s="51"/>
      <c r="NNL3" s="51"/>
      <c r="NNM3" s="51"/>
      <c r="NNN3" s="51"/>
      <c r="NNO3" s="51"/>
      <c r="NNP3" s="51"/>
      <c r="NNQ3" s="51"/>
      <c r="NNR3" s="51"/>
      <c r="NNS3" s="51"/>
      <c r="NNT3" s="51"/>
      <c r="NNU3" s="51"/>
      <c r="NNV3" s="51"/>
      <c r="NNW3" s="51"/>
      <c r="NNX3" s="51"/>
      <c r="NNY3" s="51"/>
      <c r="NNZ3" s="51"/>
      <c r="NOA3" s="51"/>
      <c r="NOB3" s="51"/>
      <c r="NOC3" s="51"/>
      <c r="NOD3" s="51"/>
      <c r="NOE3" s="51"/>
      <c r="NOF3" s="51"/>
      <c r="NOG3" s="51"/>
      <c r="NOH3" s="51"/>
      <c r="NOI3" s="51"/>
      <c r="NOJ3" s="51"/>
      <c r="NOK3" s="51"/>
      <c r="NOL3" s="51"/>
      <c r="NOM3" s="51"/>
      <c r="NON3" s="51"/>
      <c r="NOO3" s="51"/>
      <c r="NOP3" s="51"/>
      <c r="NOQ3" s="51"/>
      <c r="NOR3" s="51"/>
      <c r="NOS3" s="51"/>
      <c r="NOT3" s="51"/>
      <c r="NOU3" s="51"/>
      <c r="NOV3" s="51"/>
      <c r="NOW3" s="51"/>
      <c r="NOX3" s="51"/>
      <c r="NOY3" s="51"/>
      <c r="NOZ3" s="51"/>
      <c r="NPA3" s="51"/>
      <c r="NPB3" s="51"/>
      <c r="NPC3" s="51"/>
      <c r="NPD3" s="51"/>
      <c r="NPE3" s="51"/>
      <c r="NPF3" s="51"/>
      <c r="NPG3" s="51"/>
      <c r="NPH3" s="51"/>
      <c r="NPI3" s="51"/>
      <c r="NPJ3" s="51"/>
      <c r="NPK3" s="51"/>
      <c r="NPL3" s="51"/>
      <c r="NPM3" s="51"/>
      <c r="NPN3" s="51"/>
      <c r="NPO3" s="51"/>
      <c r="NPP3" s="51"/>
      <c r="NPQ3" s="51"/>
      <c r="NPR3" s="51"/>
      <c r="NPS3" s="51"/>
      <c r="NPT3" s="51"/>
      <c r="NPU3" s="51"/>
      <c r="NPV3" s="51"/>
      <c r="NPW3" s="51"/>
      <c r="NPX3" s="51"/>
      <c r="NPY3" s="51"/>
      <c r="NPZ3" s="51"/>
      <c r="NQA3" s="51"/>
      <c r="NQB3" s="51"/>
      <c r="NQC3" s="51"/>
      <c r="NQD3" s="51"/>
      <c r="NQE3" s="51"/>
      <c r="NQF3" s="51"/>
      <c r="NQG3" s="51"/>
      <c r="NQH3" s="51"/>
      <c r="NQI3" s="51"/>
      <c r="NQJ3" s="51"/>
      <c r="NQK3" s="51"/>
      <c r="NQL3" s="51"/>
      <c r="NQM3" s="51"/>
      <c r="NQN3" s="51"/>
      <c r="NQO3" s="51"/>
      <c r="NQP3" s="51"/>
      <c r="NQQ3" s="51"/>
      <c r="NQR3" s="51"/>
      <c r="NQS3" s="51"/>
      <c r="NQT3" s="51"/>
      <c r="NQU3" s="51"/>
      <c r="NQV3" s="51"/>
      <c r="NQW3" s="51"/>
      <c r="NQX3" s="51"/>
      <c r="NQY3" s="51"/>
      <c r="NQZ3" s="51"/>
      <c r="NRA3" s="51"/>
      <c r="NRB3" s="51"/>
      <c r="NRC3" s="51"/>
      <c r="NRD3" s="51"/>
      <c r="NRE3" s="51"/>
      <c r="NRF3" s="51"/>
      <c r="NRG3" s="51"/>
      <c r="NRH3" s="51"/>
      <c r="NRI3" s="51"/>
      <c r="NRJ3" s="51"/>
      <c r="NRK3" s="51"/>
      <c r="NRL3" s="51"/>
      <c r="NRM3" s="51"/>
      <c r="NRN3" s="51"/>
      <c r="NRO3" s="51"/>
      <c r="NRP3" s="51"/>
      <c r="NRQ3" s="51"/>
      <c r="NRR3" s="51"/>
      <c r="NRS3" s="51"/>
      <c r="NRT3" s="51"/>
      <c r="NRU3" s="51"/>
      <c r="NRV3" s="51"/>
      <c r="NRW3" s="51"/>
      <c r="NRX3" s="51"/>
      <c r="NRY3" s="51"/>
      <c r="NRZ3" s="51"/>
      <c r="NSA3" s="51"/>
      <c r="NSB3" s="51"/>
      <c r="NSC3" s="51"/>
      <c r="NSD3" s="51"/>
      <c r="NSE3" s="51"/>
      <c r="NSF3" s="51"/>
      <c r="NSG3" s="51"/>
      <c r="NSH3" s="51"/>
      <c r="NSI3" s="51"/>
      <c r="NSJ3" s="51"/>
      <c r="NSK3" s="51"/>
      <c r="NSL3" s="51"/>
      <c r="NSM3" s="51"/>
      <c r="NSN3" s="51"/>
      <c r="NSO3" s="51"/>
      <c r="NSP3" s="51"/>
      <c r="NSQ3" s="51"/>
      <c r="NSR3" s="51"/>
      <c r="NSS3" s="51"/>
      <c r="NST3" s="51"/>
      <c r="NSU3" s="51"/>
      <c r="NSV3" s="51"/>
      <c r="NSW3" s="51"/>
      <c r="NSX3" s="51"/>
      <c r="NSY3" s="51"/>
      <c r="NSZ3" s="51"/>
      <c r="NTA3" s="51"/>
      <c r="NTB3" s="51"/>
      <c r="NTC3" s="51"/>
      <c r="NTD3" s="51"/>
      <c r="NTE3" s="51"/>
      <c r="NTF3" s="51"/>
      <c r="NTG3" s="51"/>
      <c r="NTH3" s="51"/>
      <c r="NTI3" s="51"/>
      <c r="NTJ3" s="51"/>
      <c r="NTK3" s="51"/>
      <c r="NTL3" s="51"/>
      <c r="NTM3" s="51"/>
      <c r="NTN3" s="51"/>
      <c r="NTO3" s="51"/>
      <c r="NTP3" s="51"/>
      <c r="NTQ3" s="51"/>
      <c r="NTR3" s="51"/>
      <c r="NTS3" s="51"/>
      <c r="NTT3" s="51"/>
      <c r="NTU3" s="51"/>
      <c r="NTV3" s="51"/>
      <c r="NTW3" s="51"/>
      <c r="NTX3" s="51"/>
      <c r="NTY3" s="51"/>
      <c r="NTZ3" s="51"/>
      <c r="NUA3" s="51"/>
      <c r="NUB3" s="51"/>
      <c r="NUC3" s="51"/>
      <c r="NUD3" s="51"/>
      <c r="NUE3" s="51"/>
      <c r="NUF3" s="51"/>
      <c r="NUG3" s="51"/>
      <c r="NUH3" s="51"/>
      <c r="NUI3" s="51"/>
      <c r="NUJ3" s="51"/>
      <c r="NUK3" s="51"/>
      <c r="NUL3" s="51"/>
      <c r="NUM3" s="51"/>
      <c r="NUN3" s="51"/>
      <c r="NUO3" s="51"/>
      <c r="NUP3" s="51"/>
      <c r="NUQ3" s="51"/>
      <c r="NUR3" s="51"/>
      <c r="NUS3" s="51"/>
      <c r="NUT3" s="51"/>
      <c r="NUU3" s="51"/>
      <c r="NUV3" s="51"/>
      <c r="NUW3" s="51"/>
      <c r="NUX3" s="51"/>
      <c r="NUY3" s="51"/>
      <c r="NUZ3" s="51"/>
      <c r="NVA3" s="51"/>
      <c r="NVB3" s="51"/>
      <c r="NVC3" s="51"/>
      <c r="NVD3" s="51"/>
      <c r="NVE3" s="51"/>
      <c r="NVF3" s="51"/>
      <c r="NVG3" s="51"/>
      <c r="NVH3" s="51"/>
      <c r="NVI3" s="51"/>
      <c r="NVJ3" s="51"/>
      <c r="NVK3" s="51"/>
      <c r="NVL3" s="51"/>
      <c r="NVM3" s="51"/>
      <c r="NVN3" s="51"/>
      <c r="NVO3" s="51"/>
      <c r="NVP3" s="51"/>
      <c r="NVQ3" s="51"/>
      <c r="NVR3" s="51"/>
      <c r="NVS3" s="51"/>
      <c r="NVT3" s="51"/>
      <c r="NVU3" s="51"/>
      <c r="NVV3" s="51"/>
      <c r="NVW3" s="51"/>
      <c r="NVX3" s="51"/>
      <c r="NVY3" s="51"/>
      <c r="NVZ3" s="51"/>
      <c r="NWA3" s="51"/>
      <c r="NWB3" s="51"/>
      <c r="NWC3" s="51"/>
      <c r="NWD3" s="51"/>
      <c r="NWE3" s="51"/>
      <c r="NWF3" s="51"/>
      <c r="NWG3" s="51"/>
      <c r="NWH3" s="51"/>
      <c r="NWI3" s="51"/>
      <c r="NWJ3" s="51"/>
      <c r="NWK3" s="51"/>
      <c r="NWL3" s="51"/>
      <c r="NWM3" s="51"/>
      <c r="NWN3" s="51"/>
      <c r="NWO3" s="51"/>
      <c r="NWP3" s="51"/>
      <c r="NWQ3" s="51"/>
      <c r="NWR3" s="51"/>
      <c r="NWS3" s="51"/>
      <c r="NWT3" s="51"/>
      <c r="NWU3" s="51"/>
      <c r="NWV3" s="51"/>
      <c r="NWW3" s="51"/>
      <c r="NWX3" s="51"/>
      <c r="NWY3" s="51"/>
      <c r="NWZ3" s="51"/>
      <c r="NXA3" s="51"/>
      <c r="NXB3" s="51"/>
      <c r="NXC3" s="51"/>
      <c r="NXD3" s="51"/>
      <c r="NXE3" s="51"/>
      <c r="NXF3" s="51"/>
      <c r="NXG3" s="51"/>
      <c r="NXH3" s="51"/>
      <c r="NXI3" s="51"/>
      <c r="NXJ3" s="51"/>
      <c r="NXK3" s="51"/>
      <c r="NXL3" s="51"/>
      <c r="NXM3" s="51"/>
      <c r="NXN3" s="51"/>
      <c r="NXO3" s="51"/>
      <c r="NXP3" s="51"/>
      <c r="NXQ3" s="51"/>
      <c r="NXR3" s="51"/>
      <c r="NXS3" s="51"/>
      <c r="NXT3" s="51"/>
      <c r="NXU3" s="51"/>
      <c r="NXV3" s="51"/>
      <c r="NXW3" s="51"/>
      <c r="NXX3" s="51"/>
      <c r="NXY3" s="51"/>
      <c r="NXZ3" s="51"/>
      <c r="NYA3" s="51"/>
      <c r="NYB3" s="51"/>
      <c r="NYC3" s="51"/>
      <c r="NYD3" s="51"/>
      <c r="NYE3" s="51"/>
      <c r="NYF3" s="51"/>
      <c r="NYG3" s="51"/>
      <c r="NYH3" s="51"/>
      <c r="NYI3" s="51"/>
      <c r="NYJ3" s="51"/>
      <c r="NYK3" s="51"/>
      <c r="NYL3" s="51"/>
      <c r="NYM3" s="51"/>
      <c r="NYN3" s="51"/>
      <c r="NYO3" s="51"/>
      <c r="NYP3" s="51"/>
      <c r="NYQ3" s="51"/>
      <c r="NYR3" s="51"/>
      <c r="NYS3" s="51"/>
      <c r="NYT3" s="51"/>
      <c r="NYU3" s="51"/>
      <c r="NYV3" s="51"/>
      <c r="NYW3" s="51"/>
      <c r="NYX3" s="51"/>
      <c r="NYY3" s="51"/>
      <c r="NYZ3" s="51"/>
      <c r="NZA3" s="51"/>
      <c r="NZB3" s="51"/>
      <c r="NZC3" s="51"/>
      <c r="NZD3" s="51"/>
      <c r="NZE3" s="51"/>
      <c r="NZF3" s="51"/>
      <c r="NZG3" s="51"/>
      <c r="NZH3" s="51"/>
      <c r="NZI3" s="51"/>
      <c r="NZJ3" s="51"/>
      <c r="NZK3" s="51"/>
      <c r="NZL3" s="51"/>
      <c r="NZM3" s="51"/>
      <c r="NZN3" s="51"/>
      <c r="NZO3" s="51"/>
      <c r="NZP3" s="51"/>
      <c r="NZQ3" s="51"/>
      <c r="NZR3" s="51"/>
      <c r="NZS3" s="51"/>
      <c r="NZT3" s="51"/>
      <c r="NZU3" s="51"/>
      <c r="NZV3" s="51"/>
      <c r="NZW3" s="51"/>
      <c r="NZX3" s="51"/>
      <c r="NZY3" s="51"/>
      <c r="NZZ3" s="51"/>
      <c r="OAA3" s="51"/>
      <c r="OAB3" s="51"/>
      <c r="OAC3" s="51"/>
      <c r="OAD3" s="51"/>
      <c r="OAE3" s="51"/>
      <c r="OAF3" s="51"/>
      <c r="OAG3" s="51"/>
      <c r="OAH3" s="51"/>
      <c r="OAI3" s="51"/>
      <c r="OAJ3" s="51"/>
      <c r="OAK3" s="51"/>
      <c r="OAL3" s="51"/>
      <c r="OAM3" s="51"/>
      <c r="OAN3" s="51"/>
      <c r="OAO3" s="51"/>
      <c r="OAP3" s="51"/>
      <c r="OAQ3" s="51"/>
      <c r="OAR3" s="51"/>
      <c r="OAS3" s="51"/>
      <c r="OAT3" s="51"/>
      <c r="OAU3" s="51"/>
      <c r="OAV3" s="51"/>
      <c r="OAW3" s="51"/>
      <c r="OAX3" s="51"/>
      <c r="OAY3" s="51"/>
      <c r="OAZ3" s="51"/>
      <c r="OBA3" s="51"/>
      <c r="OBB3" s="51"/>
      <c r="OBC3" s="51"/>
      <c r="OBD3" s="51"/>
      <c r="OBE3" s="51"/>
      <c r="OBF3" s="51"/>
      <c r="OBG3" s="51"/>
      <c r="OBH3" s="51"/>
      <c r="OBI3" s="51"/>
      <c r="OBJ3" s="51"/>
      <c r="OBK3" s="51"/>
      <c r="OBL3" s="51"/>
      <c r="OBM3" s="51"/>
      <c r="OBN3" s="51"/>
      <c r="OBO3" s="51"/>
      <c r="OBP3" s="51"/>
      <c r="OBQ3" s="51"/>
      <c r="OBR3" s="51"/>
      <c r="OBS3" s="51"/>
      <c r="OBT3" s="51"/>
      <c r="OBU3" s="51"/>
      <c r="OBV3" s="51"/>
      <c r="OBW3" s="51"/>
      <c r="OBX3" s="51"/>
      <c r="OBY3" s="51"/>
      <c r="OBZ3" s="51"/>
      <c r="OCA3" s="51"/>
      <c r="OCB3" s="51"/>
      <c r="OCC3" s="51"/>
      <c r="OCD3" s="51"/>
      <c r="OCE3" s="51"/>
      <c r="OCF3" s="51"/>
      <c r="OCG3" s="51"/>
      <c r="OCH3" s="51"/>
      <c r="OCI3" s="51"/>
      <c r="OCJ3" s="51"/>
      <c r="OCK3" s="51"/>
      <c r="OCL3" s="51"/>
      <c r="OCM3" s="51"/>
      <c r="OCN3" s="51"/>
      <c r="OCO3" s="51"/>
      <c r="OCP3" s="51"/>
      <c r="OCQ3" s="51"/>
      <c r="OCR3" s="51"/>
      <c r="OCS3" s="51"/>
      <c r="OCT3" s="51"/>
      <c r="OCU3" s="51"/>
      <c r="OCV3" s="51"/>
      <c r="OCW3" s="51"/>
      <c r="OCX3" s="51"/>
      <c r="OCY3" s="51"/>
      <c r="OCZ3" s="51"/>
      <c r="ODA3" s="51"/>
      <c r="ODB3" s="51"/>
      <c r="ODC3" s="51"/>
      <c r="ODD3" s="51"/>
      <c r="ODE3" s="51"/>
      <c r="ODF3" s="51"/>
      <c r="ODG3" s="51"/>
      <c r="ODH3" s="51"/>
      <c r="ODI3" s="51"/>
      <c r="ODJ3" s="51"/>
      <c r="ODK3" s="51"/>
      <c r="ODL3" s="51"/>
      <c r="ODM3" s="51"/>
      <c r="ODN3" s="51"/>
      <c r="ODO3" s="51"/>
      <c r="ODP3" s="51"/>
      <c r="ODQ3" s="51"/>
      <c r="ODR3" s="51"/>
      <c r="ODS3" s="51"/>
      <c r="ODT3" s="51"/>
      <c r="ODU3" s="51"/>
      <c r="ODV3" s="51"/>
      <c r="ODW3" s="51"/>
      <c r="ODX3" s="51"/>
      <c r="ODY3" s="51"/>
      <c r="ODZ3" s="51"/>
      <c r="OEA3" s="51"/>
      <c r="OEB3" s="51"/>
      <c r="OEC3" s="51"/>
      <c r="OED3" s="51"/>
      <c r="OEE3" s="51"/>
      <c r="OEF3" s="51"/>
      <c r="OEG3" s="51"/>
      <c r="OEH3" s="51"/>
      <c r="OEI3" s="51"/>
      <c r="OEJ3" s="51"/>
      <c r="OEK3" s="51"/>
      <c r="OEL3" s="51"/>
      <c r="OEM3" s="51"/>
      <c r="OEN3" s="51"/>
      <c r="OEO3" s="51"/>
      <c r="OEP3" s="51"/>
      <c r="OEQ3" s="51"/>
      <c r="OER3" s="51"/>
      <c r="OES3" s="51"/>
      <c r="OET3" s="51"/>
      <c r="OEU3" s="51"/>
      <c r="OEV3" s="51"/>
      <c r="OEW3" s="51"/>
      <c r="OEX3" s="51"/>
      <c r="OEY3" s="51"/>
      <c r="OEZ3" s="51"/>
      <c r="OFA3" s="51"/>
      <c r="OFB3" s="51"/>
      <c r="OFC3" s="51"/>
      <c r="OFD3" s="51"/>
      <c r="OFE3" s="51"/>
      <c r="OFF3" s="51"/>
      <c r="OFG3" s="51"/>
      <c r="OFH3" s="51"/>
      <c r="OFI3" s="51"/>
      <c r="OFJ3" s="51"/>
      <c r="OFK3" s="51"/>
      <c r="OFL3" s="51"/>
      <c r="OFM3" s="51"/>
      <c r="OFN3" s="51"/>
      <c r="OFO3" s="51"/>
      <c r="OFP3" s="51"/>
      <c r="OFQ3" s="51"/>
      <c r="OFR3" s="51"/>
      <c r="OFS3" s="51"/>
      <c r="OFT3" s="51"/>
      <c r="OFU3" s="51"/>
      <c r="OFV3" s="51"/>
      <c r="OFW3" s="51"/>
      <c r="OFX3" s="51"/>
      <c r="OFY3" s="51"/>
      <c r="OFZ3" s="51"/>
      <c r="OGA3" s="51"/>
      <c r="OGB3" s="51"/>
      <c r="OGC3" s="51"/>
      <c r="OGD3" s="51"/>
      <c r="OGE3" s="51"/>
      <c r="OGF3" s="51"/>
      <c r="OGG3" s="51"/>
      <c r="OGH3" s="51"/>
      <c r="OGI3" s="51"/>
      <c r="OGJ3" s="51"/>
      <c r="OGK3" s="51"/>
      <c r="OGL3" s="51"/>
      <c r="OGM3" s="51"/>
      <c r="OGN3" s="51"/>
      <c r="OGO3" s="51"/>
      <c r="OGP3" s="51"/>
      <c r="OGQ3" s="51"/>
      <c r="OGR3" s="51"/>
      <c r="OGS3" s="51"/>
      <c r="OGT3" s="51"/>
      <c r="OGU3" s="51"/>
      <c r="OGV3" s="51"/>
      <c r="OGW3" s="51"/>
      <c r="OGX3" s="51"/>
      <c r="OGY3" s="51"/>
      <c r="OGZ3" s="51"/>
      <c r="OHA3" s="51"/>
      <c r="OHB3" s="51"/>
      <c r="OHC3" s="51"/>
      <c r="OHD3" s="51"/>
      <c r="OHE3" s="51"/>
      <c r="OHF3" s="51"/>
      <c r="OHG3" s="51"/>
      <c r="OHH3" s="51"/>
      <c r="OHI3" s="51"/>
      <c r="OHJ3" s="51"/>
      <c r="OHK3" s="51"/>
      <c r="OHL3" s="51"/>
      <c r="OHM3" s="51"/>
      <c r="OHN3" s="51"/>
      <c r="OHO3" s="51"/>
      <c r="OHP3" s="51"/>
      <c r="OHQ3" s="51"/>
      <c r="OHR3" s="51"/>
      <c r="OHS3" s="51"/>
      <c r="OHT3" s="51"/>
      <c r="OHU3" s="51"/>
      <c r="OHV3" s="51"/>
      <c r="OHW3" s="51"/>
      <c r="OHX3" s="51"/>
      <c r="OHY3" s="51"/>
      <c r="OHZ3" s="51"/>
      <c r="OIA3" s="51"/>
      <c r="OIB3" s="51"/>
      <c r="OIC3" s="51"/>
      <c r="OID3" s="51"/>
      <c r="OIE3" s="51"/>
      <c r="OIF3" s="51"/>
      <c r="OIG3" s="51"/>
      <c r="OIH3" s="51"/>
      <c r="OII3" s="51"/>
      <c r="OIJ3" s="51"/>
      <c r="OIK3" s="51"/>
      <c r="OIL3" s="51"/>
      <c r="OIM3" s="51"/>
      <c r="OIN3" s="51"/>
      <c r="OIO3" s="51"/>
      <c r="OIP3" s="51"/>
      <c r="OIQ3" s="51"/>
      <c r="OIR3" s="51"/>
      <c r="OIS3" s="51"/>
      <c r="OIT3" s="51"/>
      <c r="OIU3" s="51"/>
      <c r="OIV3" s="51"/>
      <c r="OIW3" s="51"/>
      <c r="OIX3" s="51"/>
      <c r="OIY3" s="51"/>
      <c r="OIZ3" s="51"/>
      <c r="OJA3" s="51"/>
      <c r="OJB3" s="51"/>
      <c r="OJC3" s="51"/>
      <c r="OJD3" s="51"/>
      <c r="OJE3" s="51"/>
      <c r="OJF3" s="51"/>
      <c r="OJG3" s="51"/>
      <c r="OJH3" s="51"/>
      <c r="OJI3" s="51"/>
      <c r="OJJ3" s="51"/>
      <c r="OJK3" s="51"/>
      <c r="OJL3" s="51"/>
      <c r="OJM3" s="51"/>
      <c r="OJN3" s="51"/>
      <c r="OJO3" s="51"/>
      <c r="OJP3" s="51"/>
      <c r="OJQ3" s="51"/>
      <c r="OJR3" s="51"/>
      <c r="OJS3" s="51"/>
      <c r="OJT3" s="51"/>
      <c r="OJU3" s="51"/>
      <c r="OJV3" s="51"/>
      <c r="OJW3" s="51"/>
      <c r="OJX3" s="51"/>
      <c r="OJY3" s="51"/>
      <c r="OJZ3" s="51"/>
      <c r="OKA3" s="51"/>
      <c r="OKB3" s="51"/>
      <c r="OKC3" s="51"/>
      <c r="OKD3" s="51"/>
      <c r="OKE3" s="51"/>
      <c r="OKF3" s="51"/>
      <c r="OKG3" s="51"/>
      <c r="OKH3" s="51"/>
      <c r="OKI3" s="51"/>
      <c r="OKJ3" s="51"/>
      <c r="OKK3" s="51"/>
      <c r="OKL3" s="51"/>
      <c r="OKM3" s="51"/>
      <c r="OKN3" s="51"/>
      <c r="OKO3" s="51"/>
      <c r="OKP3" s="51"/>
      <c r="OKQ3" s="51"/>
      <c r="OKR3" s="51"/>
      <c r="OKS3" s="51"/>
      <c r="OKT3" s="51"/>
      <c r="OKU3" s="51"/>
      <c r="OKV3" s="51"/>
      <c r="OKW3" s="51"/>
      <c r="OKX3" s="51"/>
      <c r="OKY3" s="51"/>
      <c r="OKZ3" s="51"/>
      <c r="OLA3" s="51"/>
      <c r="OLB3" s="51"/>
      <c r="OLC3" s="51"/>
      <c r="OLD3" s="51"/>
      <c r="OLE3" s="51"/>
      <c r="OLF3" s="51"/>
      <c r="OLG3" s="51"/>
      <c r="OLH3" s="51"/>
      <c r="OLI3" s="51"/>
      <c r="OLJ3" s="51"/>
      <c r="OLK3" s="51"/>
      <c r="OLL3" s="51"/>
      <c r="OLM3" s="51"/>
      <c r="OLN3" s="51"/>
      <c r="OLO3" s="51"/>
      <c r="OLP3" s="51"/>
      <c r="OLQ3" s="51"/>
      <c r="OLR3" s="51"/>
      <c r="OLS3" s="51"/>
      <c r="OLT3" s="51"/>
      <c r="OLU3" s="51"/>
      <c r="OLV3" s="51"/>
      <c r="OLW3" s="51"/>
      <c r="OLX3" s="51"/>
      <c r="OLY3" s="51"/>
      <c r="OLZ3" s="51"/>
      <c r="OMA3" s="51"/>
      <c r="OMB3" s="51"/>
      <c r="OMC3" s="51"/>
      <c r="OMD3" s="51"/>
      <c r="OME3" s="51"/>
      <c r="OMF3" s="51"/>
      <c r="OMG3" s="51"/>
      <c r="OMH3" s="51"/>
      <c r="OMI3" s="51"/>
      <c r="OMJ3" s="51"/>
      <c r="OMK3" s="51"/>
      <c r="OML3" s="51"/>
      <c r="OMM3" s="51"/>
      <c r="OMN3" s="51"/>
      <c r="OMO3" s="51"/>
      <c r="OMP3" s="51"/>
      <c r="OMQ3" s="51"/>
      <c r="OMR3" s="51"/>
      <c r="OMS3" s="51"/>
      <c r="OMT3" s="51"/>
      <c r="OMU3" s="51"/>
      <c r="OMV3" s="51"/>
      <c r="OMW3" s="51"/>
      <c r="OMX3" s="51"/>
      <c r="OMY3" s="51"/>
      <c r="OMZ3" s="51"/>
      <c r="ONA3" s="51"/>
      <c r="ONB3" s="51"/>
      <c r="ONC3" s="51"/>
      <c r="OND3" s="51"/>
      <c r="ONE3" s="51"/>
      <c r="ONF3" s="51"/>
      <c r="ONG3" s="51"/>
      <c r="ONH3" s="51"/>
      <c r="ONI3" s="51"/>
      <c r="ONJ3" s="51"/>
      <c r="ONK3" s="51"/>
      <c r="ONL3" s="51"/>
      <c r="ONM3" s="51"/>
      <c r="ONN3" s="51"/>
      <c r="ONO3" s="51"/>
      <c r="ONP3" s="51"/>
      <c r="ONQ3" s="51"/>
      <c r="ONR3" s="51"/>
      <c r="ONS3" s="51"/>
      <c r="ONT3" s="51"/>
      <c r="ONU3" s="51"/>
      <c r="ONV3" s="51"/>
      <c r="ONW3" s="51"/>
      <c r="ONX3" s="51"/>
      <c r="ONY3" s="51"/>
      <c r="ONZ3" s="51"/>
      <c r="OOA3" s="51"/>
      <c r="OOB3" s="51"/>
      <c r="OOC3" s="51"/>
      <c r="OOD3" s="51"/>
      <c r="OOE3" s="51"/>
      <c r="OOF3" s="51"/>
      <c r="OOG3" s="51"/>
      <c r="OOH3" s="51"/>
      <c r="OOI3" s="51"/>
      <c r="OOJ3" s="51"/>
      <c r="OOK3" s="51"/>
      <c r="OOL3" s="51"/>
      <c r="OOM3" s="51"/>
      <c r="OON3" s="51"/>
      <c r="OOO3" s="51"/>
      <c r="OOP3" s="51"/>
      <c r="OOQ3" s="51"/>
      <c r="OOR3" s="51"/>
      <c r="OOS3" s="51"/>
      <c r="OOT3" s="51"/>
      <c r="OOU3" s="51"/>
      <c r="OOV3" s="51"/>
      <c r="OOW3" s="51"/>
      <c r="OOX3" s="51"/>
      <c r="OOY3" s="51"/>
      <c r="OOZ3" s="51"/>
      <c r="OPA3" s="51"/>
      <c r="OPB3" s="51"/>
      <c r="OPC3" s="51"/>
      <c r="OPD3" s="51"/>
      <c r="OPE3" s="51"/>
      <c r="OPF3" s="51"/>
      <c r="OPG3" s="51"/>
      <c r="OPH3" s="51"/>
      <c r="OPI3" s="51"/>
      <c r="OPJ3" s="51"/>
      <c r="OPK3" s="51"/>
      <c r="OPL3" s="51"/>
      <c r="OPM3" s="51"/>
      <c r="OPN3" s="51"/>
      <c r="OPO3" s="51"/>
      <c r="OPP3" s="51"/>
      <c r="OPQ3" s="51"/>
      <c r="OPR3" s="51"/>
      <c r="OPS3" s="51"/>
      <c r="OPT3" s="51"/>
      <c r="OPU3" s="51"/>
      <c r="OPV3" s="51"/>
      <c r="OPW3" s="51"/>
      <c r="OPX3" s="51"/>
      <c r="OPY3" s="51"/>
      <c r="OPZ3" s="51"/>
      <c r="OQA3" s="51"/>
      <c r="OQB3" s="51"/>
      <c r="OQC3" s="51"/>
      <c r="OQD3" s="51"/>
      <c r="OQE3" s="51"/>
      <c r="OQF3" s="51"/>
      <c r="OQG3" s="51"/>
      <c r="OQH3" s="51"/>
      <c r="OQI3" s="51"/>
      <c r="OQJ3" s="51"/>
      <c r="OQK3" s="51"/>
      <c r="OQL3" s="51"/>
      <c r="OQM3" s="51"/>
      <c r="OQN3" s="51"/>
      <c r="OQO3" s="51"/>
      <c r="OQP3" s="51"/>
      <c r="OQQ3" s="51"/>
      <c r="OQR3" s="51"/>
      <c r="OQS3" s="51"/>
      <c r="OQT3" s="51"/>
      <c r="OQU3" s="51"/>
      <c r="OQV3" s="51"/>
      <c r="OQW3" s="51"/>
      <c r="OQX3" s="51"/>
      <c r="OQY3" s="51"/>
      <c r="OQZ3" s="51"/>
      <c r="ORA3" s="51"/>
      <c r="ORB3" s="51"/>
      <c r="ORC3" s="51"/>
      <c r="ORD3" s="51"/>
      <c r="ORE3" s="51"/>
      <c r="ORF3" s="51"/>
      <c r="ORG3" s="51"/>
      <c r="ORH3" s="51"/>
      <c r="ORI3" s="51"/>
      <c r="ORJ3" s="51"/>
      <c r="ORK3" s="51"/>
      <c r="ORL3" s="51"/>
      <c r="ORM3" s="51"/>
      <c r="ORN3" s="51"/>
      <c r="ORO3" s="51"/>
      <c r="ORP3" s="51"/>
      <c r="ORQ3" s="51"/>
      <c r="ORR3" s="51"/>
      <c r="ORS3" s="51"/>
      <c r="ORT3" s="51"/>
      <c r="ORU3" s="51"/>
      <c r="ORV3" s="51"/>
      <c r="ORW3" s="51"/>
      <c r="ORX3" s="51"/>
      <c r="ORY3" s="51"/>
      <c r="ORZ3" s="51"/>
      <c r="OSA3" s="51"/>
      <c r="OSB3" s="51"/>
      <c r="OSC3" s="51"/>
      <c r="OSD3" s="51"/>
      <c r="OSE3" s="51"/>
      <c r="OSF3" s="51"/>
      <c r="OSG3" s="51"/>
      <c r="OSH3" s="51"/>
      <c r="OSI3" s="51"/>
      <c r="OSJ3" s="51"/>
      <c r="OSK3" s="51"/>
      <c r="OSL3" s="51"/>
      <c r="OSM3" s="51"/>
      <c r="OSN3" s="51"/>
      <c r="OSO3" s="51"/>
      <c r="OSP3" s="51"/>
      <c r="OSQ3" s="51"/>
      <c r="OSR3" s="51"/>
      <c r="OSS3" s="51"/>
      <c r="OST3" s="51"/>
      <c r="OSU3" s="51"/>
      <c r="OSV3" s="51"/>
      <c r="OSW3" s="51"/>
      <c r="OSX3" s="51"/>
      <c r="OSY3" s="51"/>
      <c r="OSZ3" s="51"/>
      <c r="OTA3" s="51"/>
      <c r="OTB3" s="51"/>
      <c r="OTC3" s="51"/>
      <c r="OTD3" s="51"/>
      <c r="OTE3" s="51"/>
      <c r="OTF3" s="51"/>
      <c r="OTG3" s="51"/>
      <c r="OTH3" s="51"/>
      <c r="OTI3" s="51"/>
      <c r="OTJ3" s="51"/>
      <c r="OTK3" s="51"/>
      <c r="OTL3" s="51"/>
      <c r="OTM3" s="51"/>
      <c r="OTN3" s="51"/>
      <c r="OTO3" s="51"/>
      <c r="OTP3" s="51"/>
      <c r="OTQ3" s="51"/>
      <c r="OTR3" s="51"/>
      <c r="OTS3" s="51"/>
      <c r="OTT3" s="51"/>
      <c r="OTU3" s="51"/>
      <c r="OTV3" s="51"/>
      <c r="OTW3" s="51"/>
      <c r="OTX3" s="51"/>
      <c r="OTY3" s="51"/>
      <c r="OTZ3" s="51"/>
      <c r="OUA3" s="51"/>
      <c r="OUB3" s="51"/>
      <c r="OUC3" s="51"/>
      <c r="OUD3" s="51"/>
      <c r="OUE3" s="51"/>
      <c r="OUF3" s="51"/>
      <c r="OUG3" s="51"/>
      <c r="OUH3" s="51"/>
      <c r="OUI3" s="51"/>
      <c r="OUJ3" s="51"/>
      <c r="OUK3" s="51"/>
      <c r="OUL3" s="51"/>
      <c r="OUM3" s="51"/>
      <c r="OUN3" s="51"/>
      <c r="OUO3" s="51"/>
      <c r="OUP3" s="51"/>
      <c r="OUQ3" s="51"/>
      <c r="OUR3" s="51"/>
      <c r="OUS3" s="51"/>
      <c r="OUT3" s="51"/>
      <c r="OUU3" s="51"/>
      <c r="OUV3" s="51"/>
      <c r="OUW3" s="51"/>
      <c r="OUX3" s="51"/>
      <c r="OUY3" s="51"/>
      <c r="OUZ3" s="51"/>
      <c r="OVA3" s="51"/>
      <c r="OVB3" s="51"/>
      <c r="OVC3" s="51"/>
      <c r="OVD3" s="51"/>
      <c r="OVE3" s="51"/>
      <c r="OVF3" s="51"/>
      <c r="OVG3" s="51"/>
      <c r="OVH3" s="51"/>
      <c r="OVI3" s="51"/>
      <c r="OVJ3" s="51"/>
      <c r="OVK3" s="51"/>
      <c r="OVL3" s="51"/>
      <c r="OVM3" s="51"/>
      <c r="OVN3" s="51"/>
      <c r="OVO3" s="51"/>
      <c r="OVP3" s="51"/>
      <c r="OVQ3" s="51"/>
      <c r="OVR3" s="51"/>
      <c r="OVS3" s="51"/>
      <c r="OVT3" s="51"/>
      <c r="OVU3" s="51"/>
      <c r="OVV3" s="51"/>
      <c r="OVW3" s="51"/>
      <c r="OVX3" s="51"/>
      <c r="OVY3" s="51"/>
      <c r="OVZ3" s="51"/>
      <c r="OWA3" s="51"/>
      <c r="OWB3" s="51"/>
      <c r="OWC3" s="51"/>
      <c r="OWD3" s="51"/>
      <c r="OWE3" s="51"/>
      <c r="OWF3" s="51"/>
      <c r="OWG3" s="51"/>
      <c r="OWH3" s="51"/>
      <c r="OWI3" s="51"/>
      <c r="OWJ3" s="51"/>
      <c r="OWK3" s="51"/>
      <c r="OWL3" s="51"/>
      <c r="OWM3" s="51"/>
      <c r="OWN3" s="51"/>
      <c r="OWO3" s="51"/>
      <c r="OWP3" s="51"/>
      <c r="OWQ3" s="51"/>
      <c r="OWR3" s="51"/>
      <c r="OWS3" s="51"/>
      <c r="OWT3" s="51"/>
      <c r="OWU3" s="51"/>
      <c r="OWV3" s="51"/>
      <c r="OWW3" s="51"/>
      <c r="OWX3" s="51"/>
      <c r="OWY3" s="51"/>
      <c r="OWZ3" s="51"/>
      <c r="OXA3" s="51"/>
      <c r="OXB3" s="51"/>
      <c r="OXC3" s="51"/>
      <c r="OXD3" s="51"/>
      <c r="OXE3" s="51"/>
      <c r="OXF3" s="51"/>
      <c r="OXG3" s="51"/>
      <c r="OXH3" s="51"/>
      <c r="OXI3" s="51"/>
      <c r="OXJ3" s="51"/>
      <c r="OXK3" s="51"/>
      <c r="OXL3" s="51"/>
      <c r="OXM3" s="51"/>
      <c r="OXN3" s="51"/>
      <c r="OXO3" s="51"/>
      <c r="OXP3" s="51"/>
      <c r="OXQ3" s="51"/>
      <c r="OXR3" s="51"/>
      <c r="OXS3" s="51"/>
      <c r="OXT3" s="51"/>
      <c r="OXU3" s="51"/>
      <c r="OXV3" s="51"/>
      <c r="OXW3" s="51"/>
      <c r="OXX3" s="51"/>
      <c r="OXY3" s="51"/>
      <c r="OXZ3" s="51"/>
      <c r="OYA3" s="51"/>
      <c r="OYB3" s="51"/>
      <c r="OYC3" s="51"/>
      <c r="OYD3" s="51"/>
      <c r="OYE3" s="51"/>
      <c r="OYF3" s="51"/>
      <c r="OYG3" s="51"/>
      <c r="OYH3" s="51"/>
      <c r="OYI3" s="51"/>
      <c r="OYJ3" s="51"/>
      <c r="OYK3" s="51"/>
      <c r="OYL3" s="51"/>
      <c r="OYM3" s="51"/>
      <c r="OYN3" s="51"/>
      <c r="OYO3" s="51"/>
      <c r="OYP3" s="51"/>
      <c r="OYQ3" s="51"/>
      <c r="OYR3" s="51"/>
      <c r="OYS3" s="51"/>
      <c r="OYT3" s="51"/>
      <c r="OYU3" s="51"/>
      <c r="OYV3" s="51"/>
      <c r="OYW3" s="51"/>
      <c r="OYX3" s="51"/>
      <c r="OYY3" s="51"/>
      <c r="OYZ3" s="51"/>
      <c r="OZA3" s="51"/>
      <c r="OZB3" s="51"/>
      <c r="OZC3" s="51"/>
      <c r="OZD3" s="51"/>
      <c r="OZE3" s="51"/>
      <c r="OZF3" s="51"/>
      <c r="OZG3" s="51"/>
      <c r="OZH3" s="51"/>
      <c r="OZI3" s="51"/>
      <c r="OZJ3" s="51"/>
      <c r="OZK3" s="51"/>
      <c r="OZL3" s="51"/>
      <c r="OZM3" s="51"/>
      <c r="OZN3" s="51"/>
      <c r="OZO3" s="51"/>
      <c r="OZP3" s="51"/>
      <c r="OZQ3" s="51"/>
      <c r="OZR3" s="51"/>
      <c r="OZS3" s="51"/>
      <c r="OZT3" s="51"/>
      <c r="OZU3" s="51"/>
      <c r="OZV3" s="51"/>
      <c r="OZW3" s="51"/>
      <c r="OZX3" s="51"/>
      <c r="OZY3" s="51"/>
      <c r="OZZ3" s="51"/>
      <c r="PAA3" s="51"/>
      <c r="PAB3" s="51"/>
      <c r="PAC3" s="51"/>
      <c r="PAD3" s="51"/>
      <c r="PAE3" s="51"/>
      <c r="PAF3" s="51"/>
      <c r="PAG3" s="51"/>
      <c r="PAH3" s="51"/>
      <c r="PAI3" s="51"/>
      <c r="PAJ3" s="51"/>
      <c r="PAK3" s="51"/>
      <c r="PAL3" s="51"/>
      <c r="PAM3" s="51"/>
      <c r="PAN3" s="51"/>
      <c r="PAO3" s="51"/>
      <c r="PAP3" s="51"/>
      <c r="PAQ3" s="51"/>
      <c r="PAR3" s="51"/>
      <c r="PAS3" s="51"/>
      <c r="PAT3" s="51"/>
      <c r="PAU3" s="51"/>
      <c r="PAV3" s="51"/>
      <c r="PAW3" s="51"/>
      <c r="PAX3" s="51"/>
      <c r="PAY3" s="51"/>
      <c r="PAZ3" s="51"/>
      <c r="PBA3" s="51"/>
      <c r="PBB3" s="51"/>
      <c r="PBC3" s="51"/>
      <c r="PBD3" s="51"/>
      <c r="PBE3" s="51"/>
      <c r="PBF3" s="51"/>
      <c r="PBG3" s="51"/>
      <c r="PBH3" s="51"/>
      <c r="PBI3" s="51"/>
      <c r="PBJ3" s="51"/>
      <c r="PBK3" s="51"/>
      <c r="PBL3" s="51"/>
      <c r="PBM3" s="51"/>
      <c r="PBN3" s="51"/>
      <c r="PBO3" s="51"/>
      <c r="PBP3" s="51"/>
      <c r="PBQ3" s="51"/>
      <c r="PBR3" s="51"/>
      <c r="PBS3" s="51"/>
      <c r="PBT3" s="51"/>
      <c r="PBU3" s="51"/>
      <c r="PBV3" s="51"/>
      <c r="PBW3" s="51"/>
      <c r="PBX3" s="51"/>
      <c r="PBY3" s="51"/>
      <c r="PBZ3" s="51"/>
      <c r="PCA3" s="51"/>
      <c r="PCB3" s="51"/>
      <c r="PCC3" s="51"/>
      <c r="PCD3" s="51"/>
      <c r="PCE3" s="51"/>
      <c r="PCF3" s="51"/>
      <c r="PCG3" s="51"/>
      <c r="PCH3" s="51"/>
      <c r="PCI3" s="51"/>
      <c r="PCJ3" s="51"/>
      <c r="PCK3" s="51"/>
      <c r="PCL3" s="51"/>
      <c r="PCM3" s="51"/>
      <c r="PCN3" s="51"/>
      <c r="PCO3" s="51"/>
      <c r="PCP3" s="51"/>
      <c r="PCQ3" s="51"/>
      <c r="PCR3" s="51"/>
      <c r="PCS3" s="51"/>
      <c r="PCT3" s="51"/>
      <c r="PCU3" s="51"/>
      <c r="PCV3" s="51"/>
      <c r="PCW3" s="51"/>
      <c r="PCX3" s="51"/>
      <c r="PCY3" s="51"/>
      <c r="PCZ3" s="51"/>
      <c r="PDA3" s="51"/>
      <c r="PDB3" s="51"/>
      <c r="PDC3" s="51"/>
      <c r="PDD3" s="51"/>
      <c r="PDE3" s="51"/>
      <c r="PDF3" s="51"/>
      <c r="PDG3" s="51"/>
      <c r="PDH3" s="51"/>
      <c r="PDI3" s="51"/>
      <c r="PDJ3" s="51"/>
      <c r="PDK3" s="51"/>
      <c r="PDL3" s="51"/>
      <c r="PDM3" s="51"/>
      <c r="PDN3" s="51"/>
      <c r="PDO3" s="51"/>
      <c r="PDP3" s="51"/>
      <c r="PDQ3" s="51"/>
      <c r="PDR3" s="51"/>
      <c r="PDS3" s="51"/>
      <c r="PDT3" s="51"/>
      <c r="PDU3" s="51"/>
      <c r="PDV3" s="51"/>
      <c r="PDW3" s="51"/>
      <c r="PDX3" s="51"/>
      <c r="PDY3" s="51"/>
      <c r="PDZ3" s="51"/>
      <c r="PEA3" s="51"/>
      <c r="PEB3" s="51"/>
      <c r="PEC3" s="51"/>
      <c r="PED3" s="51"/>
      <c r="PEE3" s="51"/>
      <c r="PEF3" s="51"/>
      <c r="PEG3" s="51"/>
      <c r="PEH3" s="51"/>
      <c r="PEI3" s="51"/>
      <c r="PEJ3" s="51"/>
      <c r="PEK3" s="51"/>
      <c r="PEL3" s="51"/>
      <c r="PEM3" s="51"/>
      <c r="PEN3" s="51"/>
      <c r="PEO3" s="51"/>
      <c r="PEP3" s="51"/>
      <c r="PEQ3" s="51"/>
      <c r="PER3" s="51"/>
      <c r="PES3" s="51"/>
      <c r="PET3" s="51"/>
      <c r="PEU3" s="51"/>
      <c r="PEV3" s="51"/>
      <c r="PEW3" s="51"/>
      <c r="PEX3" s="51"/>
      <c r="PEY3" s="51"/>
      <c r="PEZ3" s="51"/>
      <c r="PFA3" s="51"/>
      <c r="PFB3" s="51"/>
      <c r="PFC3" s="51"/>
      <c r="PFD3" s="51"/>
      <c r="PFE3" s="51"/>
      <c r="PFF3" s="51"/>
      <c r="PFG3" s="51"/>
      <c r="PFH3" s="51"/>
      <c r="PFI3" s="51"/>
      <c r="PFJ3" s="51"/>
      <c r="PFK3" s="51"/>
      <c r="PFL3" s="51"/>
      <c r="PFM3" s="51"/>
      <c r="PFN3" s="51"/>
      <c r="PFO3" s="51"/>
      <c r="PFP3" s="51"/>
      <c r="PFQ3" s="51"/>
      <c r="PFR3" s="51"/>
      <c r="PFS3" s="51"/>
      <c r="PFT3" s="51"/>
      <c r="PFU3" s="51"/>
      <c r="PFV3" s="51"/>
      <c r="PFW3" s="51"/>
      <c r="PFX3" s="51"/>
      <c r="PFY3" s="51"/>
      <c r="PFZ3" s="51"/>
      <c r="PGA3" s="51"/>
      <c r="PGB3" s="51"/>
      <c r="PGC3" s="51"/>
      <c r="PGD3" s="51"/>
      <c r="PGE3" s="51"/>
      <c r="PGF3" s="51"/>
      <c r="PGG3" s="51"/>
      <c r="PGH3" s="51"/>
      <c r="PGI3" s="51"/>
      <c r="PGJ3" s="51"/>
      <c r="PGK3" s="51"/>
      <c r="PGL3" s="51"/>
      <c r="PGM3" s="51"/>
      <c r="PGN3" s="51"/>
      <c r="PGO3" s="51"/>
      <c r="PGP3" s="51"/>
      <c r="PGQ3" s="51"/>
      <c r="PGR3" s="51"/>
      <c r="PGS3" s="51"/>
      <c r="PGT3" s="51"/>
      <c r="PGU3" s="51"/>
      <c r="PGV3" s="51"/>
      <c r="PGW3" s="51"/>
      <c r="PGX3" s="51"/>
      <c r="PGY3" s="51"/>
      <c r="PGZ3" s="51"/>
      <c r="PHA3" s="51"/>
      <c r="PHB3" s="51"/>
      <c r="PHC3" s="51"/>
      <c r="PHD3" s="51"/>
      <c r="PHE3" s="51"/>
      <c r="PHF3" s="51"/>
      <c r="PHG3" s="51"/>
      <c r="PHH3" s="51"/>
      <c r="PHI3" s="51"/>
      <c r="PHJ3" s="51"/>
      <c r="PHK3" s="51"/>
      <c r="PHL3" s="51"/>
      <c r="PHM3" s="51"/>
      <c r="PHN3" s="51"/>
      <c r="PHO3" s="51"/>
      <c r="PHP3" s="51"/>
      <c r="PHQ3" s="51"/>
      <c r="PHR3" s="51"/>
      <c r="PHS3" s="51"/>
      <c r="PHT3" s="51"/>
      <c r="PHU3" s="51"/>
      <c r="PHV3" s="51"/>
      <c r="PHW3" s="51"/>
      <c r="PHX3" s="51"/>
      <c r="PHY3" s="51"/>
      <c r="PHZ3" s="51"/>
      <c r="PIA3" s="51"/>
      <c r="PIB3" s="51"/>
      <c r="PIC3" s="51"/>
      <c r="PID3" s="51"/>
      <c r="PIE3" s="51"/>
      <c r="PIF3" s="51"/>
      <c r="PIG3" s="51"/>
      <c r="PIH3" s="51"/>
      <c r="PII3" s="51"/>
      <c r="PIJ3" s="51"/>
      <c r="PIK3" s="51"/>
      <c r="PIL3" s="51"/>
      <c r="PIM3" s="51"/>
      <c r="PIN3" s="51"/>
      <c r="PIO3" s="51"/>
      <c r="PIP3" s="51"/>
      <c r="PIQ3" s="51"/>
      <c r="PIR3" s="51"/>
      <c r="PIS3" s="51"/>
      <c r="PIT3" s="51"/>
      <c r="PIU3" s="51"/>
      <c r="PIV3" s="51"/>
      <c r="PIW3" s="51"/>
      <c r="PIX3" s="51"/>
      <c r="PIY3" s="51"/>
      <c r="PIZ3" s="51"/>
      <c r="PJA3" s="51"/>
      <c r="PJB3" s="51"/>
      <c r="PJC3" s="51"/>
      <c r="PJD3" s="51"/>
      <c r="PJE3" s="51"/>
      <c r="PJF3" s="51"/>
      <c r="PJG3" s="51"/>
      <c r="PJH3" s="51"/>
      <c r="PJI3" s="51"/>
      <c r="PJJ3" s="51"/>
      <c r="PJK3" s="51"/>
      <c r="PJL3" s="51"/>
      <c r="PJM3" s="51"/>
      <c r="PJN3" s="51"/>
      <c r="PJO3" s="51"/>
      <c r="PJP3" s="51"/>
      <c r="PJQ3" s="51"/>
      <c r="PJR3" s="51"/>
      <c r="PJS3" s="51"/>
      <c r="PJT3" s="51"/>
      <c r="PJU3" s="51"/>
      <c r="PJV3" s="51"/>
      <c r="PJW3" s="51"/>
      <c r="PJX3" s="51"/>
      <c r="PJY3" s="51"/>
      <c r="PJZ3" s="51"/>
      <c r="PKA3" s="51"/>
      <c r="PKB3" s="51"/>
      <c r="PKC3" s="51"/>
      <c r="PKD3" s="51"/>
      <c r="PKE3" s="51"/>
      <c r="PKF3" s="51"/>
      <c r="PKG3" s="51"/>
      <c r="PKH3" s="51"/>
      <c r="PKI3" s="51"/>
      <c r="PKJ3" s="51"/>
      <c r="PKK3" s="51"/>
      <c r="PKL3" s="51"/>
      <c r="PKM3" s="51"/>
      <c r="PKN3" s="51"/>
      <c r="PKO3" s="51"/>
      <c r="PKP3" s="51"/>
      <c r="PKQ3" s="51"/>
      <c r="PKR3" s="51"/>
      <c r="PKS3" s="51"/>
      <c r="PKT3" s="51"/>
      <c r="PKU3" s="51"/>
      <c r="PKV3" s="51"/>
      <c r="PKW3" s="51"/>
      <c r="PKX3" s="51"/>
      <c r="PKY3" s="51"/>
      <c r="PKZ3" s="51"/>
      <c r="PLA3" s="51"/>
      <c r="PLB3" s="51"/>
      <c r="PLC3" s="51"/>
      <c r="PLD3" s="51"/>
      <c r="PLE3" s="51"/>
      <c r="PLF3" s="51"/>
      <c r="PLG3" s="51"/>
      <c r="PLH3" s="51"/>
      <c r="PLI3" s="51"/>
      <c r="PLJ3" s="51"/>
      <c r="PLK3" s="51"/>
      <c r="PLL3" s="51"/>
      <c r="PLM3" s="51"/>
      <c r="PLN3" s="51"/>
      <c r="PLO3" s="51"/>
      <c r="PLP3" s="51"/>
      <c r="PLQ3" s="51"/>
      <c r="PLR3" s="51"/>
      <c r="PLS3" s="51"/>
      <c r="PLT3" s="51"/>
      <c r="PLU3" s="51"/>
      <c r="PLV3" s="51"/>
      <c r="PLW3" s="51"/>
      <c r="PLX3" s="51"/>
      <c r="PLY3" s="51"/>
      <c r="PLZ3" s="51"/>
      <c r="PMA3" s="51"/>
      <c r="PMB3" s="51"/>
      <c r="PMC3" s="51"/>
      <c r="PMD3" s="51"/>
      <c r="PME3" s="51"/>
      <c r="PMF3" s="51"/>
      <c r="PMG3" s="51"/>
      <c r="PMH3" s="51"/>
      <c r="PMI3" s="51"/>
      <c r="PMJ3" s="51"/>
      <c r="PMK3" s="51"/>
      <c r="PML3" s="51"/>
      <c r="PMM3" s="51"/>
      <c r="PMN3" s="51"/>
      <c r="PMO3" s="51"/>
      <c r="PMP3" s="51"/>
      <c r="PMQ3" s="51"/>
      <c r="PMR3" s="51"/>
      <c r="PMS3" s="51"/>
      <c r="PMT3" s="51"/>
      <c r="PMU3" s="51"/>
      <c r="PMV3" s="51"/>
      <c r="PMW3" s="51"/>
      <c r="PMX3" s="51"/>
      <c r="PMY3" s="51"/>
      <c r="PMZ3" s="51"/>
      <c r="PNA3" s="51"/>
      <c r="PNB3" s="51"/>
      <c r="PNC3" s="51"/>
      <c r="PND3" s="51"/>
      <c r="PNE3" s="51"/>
      <c r="PNF3" s="51"/>
      <c r="PNG3" s="51"/>
      <c r="PNH3" s="51"/>
      <c r="PNI3" s="51"/>
      <c r="PNJ3" s="51"/>
      <c r="PNK3" s="51"/>
      <c r="PNL3" s="51"/>
      <c r="PNM3" s="51"/>
      <c r="PNN3" s="51"/>
      <c r="PNO3" s="51"/>
      <c r="PNP3" s="51"/>
      <c r="PNQ3" s="51"/>
      <c r="PNR3" s="51"/>
      <c r="PNS3" s="51"/>
      <c r="PNT3" s="51"/>
      <c r="PNU3" s="51"/>
      <c r="PNV3" s="51"/>
      <c r="PNW3" s="51"/>
      <c r="PNX3" s="51"/>
      <c r="PNY3" s="51"/>
      <c r="PNZ3" s="51"/>
      <c r="POA3" s="51"/>
      <c r="POB3" s="51"/>
      <c r="POC3" s="51"/>
      <c r="POD3" s="51"/>
      <c r="POE3" s="51"/>
      <c r="POF3" s="51"/>
      <c r="POG3" s="51"/>
      <c r="POH3" s="51"/>
      <c r="POI3" s="51"/>
      <c r="POJ3" s="51"/>
      <c r="POK3" s="51"/>
      <c r="POL3" s="51"/>
      <c r="POM3" s="51"/>
      <c r="PON3" s="51"/>
      <c r="POO3" s="51"/>
      <c r="POP3" s="51"/>
      <c r="POQ3" s="51"/>
      <c r="POR3" s="51"/>
      <c r="POS3" s="51"/>
      <c r="POT3" s="51"/>
      <c r="POU3" s="51"/>
      <c r="POV3" s="51"/>
      <c r="POW3" s="51"/>
      <c r="POX3" s="51"/>
      <c r="POY3" s="51"/>
      <c r="POZ3" s="51"/>
      <c r="PPA3" s="51"/>
      <c r="PPB3" s="51"/>
      <c r="PPC3" s="51"/>
      <c r="PPD3" s="51"/>
      <c r="PPE3" s="51"/>
      <c r="PPF3" s="51"/>
      <c r="PPG3" s="51"/>
      <c r="PPH3" s="51"/>
      <c r="PPI3" s="51"/>
      <c r="PPJ3" s="51"/>
      <c r="PPK3" s="51"/>
      <c r="PPL3" s="51"/>
      <c r="PPM3" s="51"/>
      <c r="PPN3" s="51"/>
      <c r="PPO3" s="51"/>
      <c r="PPP3" s="51"/>
      <c r="PPQ3" s="51"/>
      <c r="PPR3" s="51"/>
      <c r="PPS3" s="51"/>
      <c r="PPT3" s="51"/>
      <c r="PPU3" s="51"/>
      <c r="PPV3" s="51"/>
      <c r="PPW3" s="51"/>
      <c r="PPX3" s="51"/>
      <c r="PPY3" s="51"/>
      <c r="PPZ3" s="51"/>
      <c r="PQA3" s="51"/>
      <c r="PQB3" s="51"/>
      <c r="PQC3" s="51"/>
      <c r="PQD3" s="51"/>
      <c r="PQE3" s="51"/>
      <c r="PQF3" s="51"/>
      <c r="PQG3" s="51"/>
      <c r="PQH3" s="51"/>
      <c r="PQI3" s="51"/>
      <c r="PQJ3" s="51"/>
      <c r="PQK3" s="51"/>
      <c r="PQL3" s="51"/>
      <c r="PQM3" s="51"/>
      <c r="PQN3" s="51"/>
      <c r="PQO3" s="51"/>
      <c r="PQP3" s="51"/>
      <c r="PQQ3" s="51"/>
      <c r="PQR3" s="51"/>
      <c r="PQS3" s="51"/>
      <c r="PQT3" s="51"/>
      <c r="PQU3" s="51"/>
      <c r="PQV3" s="51"/>
      <c r="PQW3" s="51"/>
      <c r="PQX3" s="51"/>
      <c r="PQY3" s="51"/>
      <c r="PQZ3" s="51"/>
      <c r="PRA3" s="51"/>
      <c r="PRB3" s="51"/>
      <c r="PRC3" s="51"/>
      <c r="PRD3" s="51"/>
      <c r="PRE3" s="51"/>
      <c r="PRF3" s="51"/>
      <c r="PRG3" s="51"/>
      <c r="PRH3" s="51"/>
      <c r="PRI3" s="51"/>
      <c r="PRJ3" s="51"/>
      <c r="PRK3" s="51"/>
      <c r="PRL3" s="51"/>
      <c r="PRM3" s="51"/>
      <c r="PRN3" s="51"/>
      <c r="PRO3" s="51"/>
      <c r="PRP3" s="51"/>
      <c r="PRQ3" s="51"/>
      <c r="PRR3" s="51"/>
      <c r="PRS3" s="51"/>
      <c r="PRT3" s="51"/>
      <c r="PRU3" s="51"/>
      <c r="PRV3" s="51"/>
      <c r="PRW3" s="51"/>
      <c r="PRX3" s="51"/>
      <c r="PRY3" s="51"/>
      <c r="PRZ3" s="51"/>
      <c r="PSA3" s="51"/>
      <c r="PSB3" s="51"/>
      <c r="PSC3" s="51"/>
      <c r="PSD3" s="51"/>
      <c r="PSE3" s="51"/>
      <c r="PSF3" s="51"/>
      <c r="PSG3" s="51"/>
      <c r="PSH3" s="51"/>
      <c r="PSI3" s="51"/>
      <c r="PSJ3" s="51"/>
      <c r="PSK3" s="51"/>
      <c r="PSL3" s="51"/>
      <c r="PSM3" s="51"/>
      <c r="PSN3" s="51"/>
      <c r="PSO3" s="51"/>
      <c r="PSP3" s="51"/>
      <c r="PSQ3" s="51"/>
      <c r="PSR3" s="51"/>
      <c r="PSS3" s="51"/>
      <c r="PST3" s="51"/>
      <c r="PSU3" s="51"/>
      <c r="PSV3" s="51"/>
      <c r="PSW3" s="51"/>
      <c r="PSX3" s="51"/>
      <c r="PSY3" s="51"/>
      <c r="PSZ3" s="51"/>
      <c r="PTA3" s="51"/>
      <c r="PTB3" s="51"/>
      <c r="PTC3" s="51"/>
      <c r="PTD3" s="51"/>
      <c r="PTE3" s="51"/>
      <c r="PTF3" s="51"/>
      <c r="PTG3" s="51"/>
      <c r="PTH3" s="51"/>
      <c r="PTI3" s="51"/>
      <c r="PTJ3" s="51"/>
      <c r="PTK3" s="51"/>
      <c r="PTL3" s="51"/>
      <c r="PTM3" s="51"/>
      <c r="PTN3" s="51"/>
      <c r="PTO3" s="51"/>
      <c r="PTP3" s="51"/>
      <c r="PTQ3" s="51"/>
      <c r="PTR3" s="51"/>
      <c r="PTS3" s="51"/>
      <c r="PTT3" s="51"/>
      <c r="PTU3" s="51"/>
      <c r="PTV3" s="51"/>
      <c r="PTW3" s="51"/>
      <c r="PTX3" s="51"/>
      <c r="PTY3" s="51"/>
      <c r="PTZ3" s="51"/>
      <c r="PUA3" s="51"/>
      <c r="PUB3" s="51"/>
      <c r="PUC3" s="51"/>
      <c r="PUD3" s="51"/>
      <c r="PUE3" s="51"/>
      <c r="PUF3" s="51"/>
      <c r="PUG3" s="51"/>
      <c r="PUH3" s="51"/>
      <c r="PUI3" s="51"/>
      <c r="PUJ3" s="51"/>
      <c r="PUK3" s="51"/>
      <c r="PUL3" s="51"/>
      <c r="PUM3" s="51"/>
      <c r="PUN3" s="51"/>
      <c r="PUO3" s="51"/>
      <c r="PUP3" s="51"/>
      <c r="PUQ3" s="51"/>
      <c r="PUR3" s="51"/>
      <c r="PUS3" s="51"/>
      <c r="PUT3" s="51"/>
      <c r="PUU3" s="51"/>
      <c r="PUV3" s="51"/>
      <c r="PUW3" s="51"/>
      <c r="PUX3" s="51"/>
      <c r="PUY3" s="51"/>
      <c r="PUZ3" s="51"/>
      <c r="PVA3" s="51"/>
      <c r="PVB3" s="51"/>
      <c r="PVC3" s="51"/>
      <c r="PVD3" s="51"/>
      <c r="PVE3" s="51"/>
      <c r="PVF3" s="51"/>
      <c r="PVG3" s="51"/>
      <c r="PVH3" s="51"/>
      <c r="PVI3" s="51"/>
      <c r="PVJ3" s="51"/>
      <c r="PVK3" s="51"/>
      <c r="PVL3" s="51"/>
      <c r="PVM3" s="51"/>
      <c r="PVN3" s="51"/>
      <c r="PVO3" s="51"/>
      <c r="PVP3" s="51"/>
      <c r="PVQ3" s="51"/>
      <c r="PVR3" s="51"/>
      <c r="PVS3" s="51"/>
      <c r="PVT3" s="51"/>
      <c r="PVU3" s="51"/>
      <c r="PVV3" s="51"/>
      <c r="PVW3" s="51"/>
      <c r="PVX3" s="51"/>
      <c r="PVY3" s="51"/>
      <c r="PVZ3" s="51"/>
      <c r="PWA3" s="51"/>
      <c r="PWB3" s="51"/>
      <c r="PWC3" s="51"/>
      <c r="PWD3" s="51"/>
      <c r="PWE3" s="51"/>
      <c r="PWF3" s="51"/>
      <c r="PWG3" s="51"/>
      <c r="PWH3" s="51"/>
      <c r="PWI3" s="51"/>
      <c r="PWJ3" s="51"/>
      <c r="PWK3" s="51"/>
      <c r="PWL3" s="51"/>
      <c r="PWM3" s="51"/>
      <c r="PWN3" s="51"/>
      <c r="PWO3" s="51"/>
      <c r="PWP3" s="51"/>
      <c r="PWQ3" s="51"/>
      <c r="PWR3" s="51"/>
      <c r="PWS3" s="51"/>
      <c r="PWT3" s="51"/>
      <c r="PWU3" s="51"/>
      <c r="PWV3" s="51"/>
      <c r="PWW3" s="51"/>
      <c r="PWX3" s="51"/>
      <c r="PWY3" s="51"/>
      <c r="PWZ3" s="51"/>
      <c r="PXA3" s="51"/>
      <c r="PXB3" s="51"/>
      <c r="PXC3" s="51"/>
      <c r="PXD3" s="51"/>
      <c r="PXE3" s="51"/>
      <c r="PXF3" s="51"/>
      <c r="PXG3" s="51"/>
      <c r="PXH3" s="51"/>
      <c r="PXI3" s="51"/>
      <c r="PXJ3" s="51"/>
      <c r="PXK3" s="51"/>
      <c r="PXL3" s="51"/>
      <c r="PXM3" s="51"/>
      <c r="PXN3" s="51"/>
      <c r="PXO3" s="51"/>
      <c r="PXP3" s="51"/>
      <c r="PXQ3" s="51"/>
      <c r="PXR3" s="51"/>
      <c r="PXS3" s="51"/>
      <c r="PXT3" s="51"/>
      <c r="PXU3" s="51"/>
      <c r="PXV3" s="51"/>
      <c r="PXW3" s="51"/>
      <c r="PXX3" s="51"/>
      <c r="PXY3" s="51"/>
      <c r="PXZ3" s="51"/>
      <c r="PYA3" s="51"/>
      <c r="PYB3" s="51"/>
      <c r="PYC3" s="51"/>
      <c r="PYD3" s="51"/>
      <c r="PYE3" s="51"/>
      <c r="PYF3" s="51"/>
      <c r="PYG3" s="51"/>
      <c r="PYH3" s="51"/>
      <c r="PYI3" s="51"/>
      <c r="PYJ3" s="51"/>
      <c r="PYK3" s="51"/>
      <c r="PYL3" s="51"/>
      <c r="PYM3" s="51"/>
      <c r="PYN3" s="51"/>
      <c r="PYO3" s="51"/>
      <c r="PYP3" s="51"/>
      <c r="PYQ3" s="51"/>
      <c r="PYR3" s="51"/>
      <c r="PYS3" s="51"/>
      <c r="PYT3" s="51"/>
      <c r="PYU3" s="51"/>
      <c r="PYV3" s="51"/>
      <c r="PYW3" s="51"/>
      <c r="PYX3" s="51"/>
      <c r="PYY3" s="51"/>
      <c r="PYZ3" s="51"/>
      <c r="PZA3" s="51"/>
      <c r="PZB3" s="51"/>
      <c r="PZC3" s="51"/>
      <c r="PZD3" s="51"/>
      <c r="PZE3" s="51"/>
      <c r="PZF3" s="51"/>
      <c r="PZG3" s="51"/>
      <c r="PZH3" s="51"/>
      <c r="PZI3" s="51"/>
      <c r="PZJ3" s="51"/>
      <c r="PZK3" s="51"/>
      <c r="PZL3" s="51"/>
      <c r="PZM3" s="51"/>
      <c r="PZN3" s="51"/>
      <c r="PZO3" s="51"/>
      <c r="PZP3" s="51"/>
      <c r="PZQ3" s="51"/>
      <c r="PZR3" s="51"/>
      <c r="PZS3" s="51"/>
      <c r="PZT3" s="51"/>
      <c r="PZU3" s="51"/>
      <c r="PZV3" s="51"/>
      <c r="PZW3" s="51"/>
      <c r="PZX3" s="51"/>
      <c r="PZY3" s="51"/>
      <c r="PZZ3" s="51"/>
      <c r="QAA3" s="51"/>
      <c r="QAB3" s="51"/>
      <c r="QAC3" s="51"/>
      <c r="QAD3" s="51"/>
      <c r="QAE3" s="51"/>
      <c r="QAF3" s="51"/>
      <c r="QAG3" s="51"/>
      <c r="QAH3" s="51"/>
      <c r="QAI3" s="51"/>
      <c r="QAJ3" s="51"/>
      <c r="QAK3" s="51"/>
      <c r="QAL3" s="51"/>
      <c r="QAM3" s="51"/>
      <c r="QAN3" s="51"/>
      <c r="QAO3" s="51"/>
      <c r="QAP3" s="51"/>
      <c r="QAQ3" s="51"/>
      <c r="QAR3" s="51"/>
      <c r="QAS3" s="51"/>
      <c r="QAT3" s="51"/>
      <c r="QAU3" s="51"/>
      <c r="QAV3" s="51"/>
      <c r="QAW3" s="51"/>
      <c r="QAX3" s="51"/>
      <c r="QAY3" s="51"/>
      <c r="QAZ3" s="51"/>
      <c r="QBA3" s="51"/>
      <c r="QBB3" s="51"/>
      <c r="QBC3" s="51"/>
      <c r="QBD3" s="51"/>
      <c r="QBE3" s="51"/>
      <c r="QBF3" s="51"/>
      <c r="QBG3" s="51"/>
      <c r="QBH3" s="51"/>
      <c r="QBI3" s="51"/>
      <c r="QBJ3" s="51"/>
      <c r="QBK3" s="51"/>
      <c r="QBL3" s="51"/>
      <c r="QBM3" s="51"/>
      <c r="QBN3" s="51"/>
      <c r="QBO3" s="51"/>
      <c r="QBP3" s="51"/>
      <c r="QBQ3" s="51"/>
      <c r="QBR3" s="51"/>
      <c r="QBS3" s="51"/>
      <c r="QBT3" s="51"/>
      <c r="QBU3" s="51"/>
      <c r="QBV3" s="51"/>
      <c r="QBW3" s="51"/>
      <c r="QBX3" s="51"/>
      <c r="QBY3" s="51"/>
      <c r="QBZ3" s="51"/>
      <c r="QCA3" s="51"/>
      <c r="QCB3" s="51"/>
      <c r="QCC3" s="51"/>
      <c r="QCD3" s="51"/>
      <c r="QCE3" s="51"/>
      <c r="QCF3" s="51"/>
      <c r="QCG3" s="51"/>
      <c r="QCH3" s="51"/>
      <c r="QCI3" s="51"/>
      <c r="QCJ3" s="51"/>
      <c r="QCK3" s="51"/>
      <c r="QCL3" s="51"/>
      <c r="QCM3" s="51"/>
      <c r="QCN3" s="51"/>
      <c r="QCO3" s="51"/>
      <c r="QCP3" s="51"/>
      <c r="QCQ3" s="51"/>
      <c r="QCR3" s="51"/>
      <c r="QCS3" s="51"/>
      <c r="QCT3" s="51"/>
      <c r="QCU3" s="51"/>
      <c r="QCV3" s="51"/>
      <c r="QCW3" s="51"/>
      <c r="QCX3" s="51"/>
      <c r="QCY3" s="51"/>
      <c r="QCZ3" s="51"/>
      <c r="QDA3" s="51"/>
      <c r="QDB3" s="51"/>
      <c r="QDC3" s="51"/>
      <c r="QDD3" s="51"/>
      <c r="QDE3" s="51"/>
      <c r="QDF3" s="51"/>
      <c r="QDG3" s="51"/>
      <c r="QDH3" s="51"/>
      <c r="QDI3" s="51"/>
      <c r="QDJ3" s="51"/>
      <c r="QDK3" s="51"/>
      <c r="QDL3" s="51"/>
      <c r="QDM3" s="51"/>
      <c r="QDN3" s="51"/>
      <c r="QDO3" s="51"/>
      <c r="QDP3" s="51"/>
      <c r="QDQ3" s="51"/>
      <c r="QDR3" s="51"/>
      <c r="QDS3" s="51"/>
      <c r="QDT3" s="51"/>
      <c r="QDU3" s="51"/>
      <c r="QDV3" s="51"/>
      <c r="QDW3" s="51"/>
      <c r="QDX3" s="51"/>
      <c r="QDY3" s="51"/>
      <c r="QDZ3" s="51"/>
      <c r="QEA3" s="51"/>
      <c r="QEB3" s="51"/>
      <c r="QEC3" s="51"/>
      <c r="QED3" s="51"/>
      <c r="QEE3" s="51"/>
      <c r="QEF3" s="51"/>
      <c r="QEG3" s="51"/>
      <c r="QEH3" s="51"/>
      <c r="QEI3" s="51"/>
      <c r="QEJ3" s="51"/>
      <c r="QEK3" s="51"/>
      <c r="QEL3" s="51"/>
      <c r="QEM3" s="51"/>
      <c r="QEN3" s="51"/>
      <c r="QEO3" s="51"/>
      <c r="QEP3" s="51"/>
      <c r="QEQ3" s="51"/>
      <c r="QER3" s="51"/>
      <c r="QES3" s="51"/>
      <c r="QET3" s="51"/>
      <c r="QEU3" s="51"/>
      <c r="QEV3" s="51"/>
      <c r="QEW3" s="51"/>
      <c r="QEX3" s="51"/>
      <c r="QEY3" s="51"/>
      <c r="QEZ3" s="51"/>
      <c r="QFA3" s="51"/>
      <c r="QFB3" s="51"/>
      <c r="QFC3" s="51"/>
      <c r="QFD3" s="51"/>
      <c r="QFE3" s="51"/>
      <c r="QFF3" s="51"/>
      <c r="QFG3" s="51"/>
      <c r="QFH3" s="51"/>
      <c r="QFI3" s="51"/>
      <c r="QFJ3" s="51"/>
      <c r="QFK3" s="51"/>
      <c r="QFL3" s="51"/>
      <c r="QFM3" s="51"/>
      <c r="QFN3" s="51"/>
      <c r="QFO3" s="51"/>
      <c r="QFP3" s="51"/>
      <c r="QFQ3" s="51"/>
      <c r="QFR3" s="51"/>
      <c r="QFS3" s="51"/>
      <c r="QFT3" s="51"/>
      <c r="QFU3" s="51"/>
      <c r="QFV3" s="51"/>
      <c r="QFW3" s="51"/>
      <c r="QFX3" s="51"/>
      <c r="QFY3" s="51"/>
      <c r="QFZ3" s="51"/>
      <c r="QGA3" s="51"/>
      <c r="QGB3" s="51"/>
      <c r="QGC3" s="51"/>
      <c r="QGD3" s="51"/>
      <c r="QGE3" s="51"/>
      <c r="QGF3" s="51"/>
      <c r="QGG3" s="51"/>
      <c r="QGH3" s="51"/>
      <c r="QGI3" s="51"/>
      <c r="QGJ3" s="51"/>
      <c r="QGK3" s="51"/>
      <c r="QGL3" s="51"/>
      <c r="QGM3" s="51"/>
      <c r="QGN3" s="51"/>
      <c r="QGO3" s="51"/>
      <c r="QGP3" s="51"/>
      <c r="QGQ3" s="51"/>
      <c r="QGR3" s="51"/>
      <c r="QGS3" s="51"/>
      <c r="QGT3" s="51"/>
      <c r="QGU3" s="51"/>
      <c r="QGV3" s="51"/>
      <c r="QGW3" s="51"/>
      <c r="QGX3" s="51"/>
      <c r="QGY3" s="51"/>
      <c r="QGZ3" s="51"/>
      <c r="QHA3" s="51"/>
      <c r="QHB3" s="51"/>
      <c r="QHC3" s="51"/>
      <c r="QHD3" s="51"/>
      <c r="QHE3" s="51"/>
      <c r="QHF3" s="51"/>
      <c r="QHG3" s="51"/>
      <c r="QHH3" s="51"/>
      <c r="QHI3" s="51"/>
      <c r="QHJ3" s="51"/>
      <c r="QHK3" s="51"/>
      <c r="QHL3" s="51"/>
      <c r="QHM3" s="51"/>
      <c r="QHN3" s="51"/>
      <c r="QHO3" s="51"/>
      <c r="QHP3" s="51"/>
      <c r="QHQ3" s="51"/>
      <c r="QHR3" s="51"/>
      <c r="QHS3" s="51"/>
      <c r="QHT3" s="51"/>
      <c r="QHU3" s="51"/>
      <c r="QHV3" s="51"/>
      <c r="QHW3" s="51"/>
      <c r="QHX3" s="51"/>
      <c r="QHY3" s="51"/>
      <c r="QHZ3" s="51"/>
      <c r="QIA3" s="51"/>
      <c r="QIB3" s="51"/>
      <c r="QIC3" s="51"/>
      <c r="QID3" s="51"/>
      <c r="QIE3" s="51"/>
      <c r="QIF3" s="51"/>
      <c r="QIG3" s="51"/>
      <c r="QIH3" s="51"/>
      <c r="QII3" s="51"/>
      <c r="QIJ3" s="51"/>
      <c r="QIK3" s="51"/>
      <c r="QIL3" s="51"/>
      <c r="QIM3" s="51"/>
      <c r="QIN3" s="51"/>
      <c r="QIO3" s="51"/>
      <c r="QIP3" s="51"/>
      <c r="QIQ3" s="51"/>
      <c r="QIR3" s="51"/>
      <c r="QIS3" s="51"/>
      <c r="QIT3" s="51"/>
      <c r="QIU3" s="51"/>
      <c r="QIV3" s="51"/>
      <c r="QIW3" s="51"/>
      <c r="QIX3" s="51"/>
      <c r="QIY3" s="51"/>
      <c r="QIZ3" s="51"/>
      <c r="QJA3" s="51"/>
      <c r="QJB3" s="51"/>
      <c r="QJC3" s="51"/>
      <c r="QJD3" s="51"/>
      <c r="QJE3" s="51"/>
      <c r="QJF3" s="51"/>
      <c r="QJG3" s="51"/>
      <c r="QJH3" s="51"/>
      <c r="QJI3" s="51"/>
      <c r="QJJ3" s="51"/>
      <c r="QJK3" s="51"/>
      <c r="QJL3" s="51"/>
      <c r="QJM3" s="51"/>
      <c r="QJN3" s="51"/>
      <c r="QJO3" s="51"/>
      <c r="QJP3" s="51"/>
      <c r="QJQ3" s="51"/>
      <c r="QJR3" s="51"/>
      <c r="QJS3" s="51"/>
      <c r="QJT3" s="51"/>
      <c r="QJU3" s="51"/>
      <c r="QJV3" s="51"/>
      <c r="QJW3" s="51"/>
      <c r="QJX3" s="51"/>
      <c r="QJY3" s="51"/>
      <c r="QJZ3" s="51"/>
      <c r="QKA3" s="51"/>
      <c r="QKB3" s="51"/>
      <c r="QKC3" s="51"/>
      <c r="QKD3" s="51"/>
      <c r="QKE3" s="51"/>
      <c r="QKF3" s="51"/>
      <c r="QKG3" s="51"/>
      <c r="QKH3" s="51"/>
      <c r="QKI3" s="51"/>
      <c r="QKJ3" s="51"/>
      <c r="QKK3" s="51"/>
      <c r="QKL3" s="51"/>
      <c r="QKM3" s="51"/>
      <c r="QKN3" s="51"/>
      <c r="QKO3" s="51"/>
      <c r="QKP3" s="51"/>
      <c r="QKQ3" s="51"/>
      <c r="QKR3" s="51"/>
      <c r="QKS3" s="51"/>
      <c r="QKT3" s="51"/>
      <c r="QKU3" s="51"/>
      <c r="QKV3" s="51"/>
      <c r="QKW3" s="51"/>
      <c r="QKX3" s="51"/>
      <c r="QKY3" s="51"/>
      <c r="QKZ3" s="51"/>
      <c r="QLA3" s="51"/>
      <c r="QLB3" s="51"/>
      <c r="QLC3" s="51"/>
      <c r="QLD3" s="51"/>
      <c r="QLE3" s="51"/>
      <c r="QLF3" s="51"/>
      <c r="QLG3" s="51"/>
      <c r="QLH3" s="51"/>
      <c r="QLI3" s="51"/>
      <c r="QLJ3" s="51"/>
      <c r="QLK3" s="51"/>
      <c r="QLL3" s="51"/>
      <c r="QLM3" s="51"/>
      <c r="QLN3" s="51"/>
      <c r="QLO3" s="51"/>
      <c r="QLP3" s="51"/>
      <c r="QLQ3" s="51"/>
      <c r="QLR3" s="51"/>
      <c r="QLS3" s="51"/>
      <c r="QLT3" s="51"/>
      <c r="QLU3" s="51"/>
      <c r="QLV3" s="51"/>
      <c r="QLW3" s="51"/>
      <c r="QLX3" s="51"/>
      <c r="QLY3" s="51"/>
      <c r="QLZ3" s="51"/>
      <c r="QMA3" s="51"/>
      <c r="QMB3" s="51"/>
      <c r="QMC3" s="51"/>
      <c r="QMD3" s="51"/>
      <c r="QME3" s="51"/>
      <c r="QMF3" s="51"/>
      <c r="QMG3" s="51"/>
      <c r="QMH3" s="51"/>
      <c r="QMI3" s="51"/>
      <c r="QMJ3" s="51"/>
      <c r="QMK3" s="51"/>
      <c r="QML3" s="51"/>
      <c r="QMM3" s="51"/>
      <c r="QMN3" s="51"/>
      <c r="QMO3" s="51"/>
      <c r="QMP3" s="51"/>
      <c r="QMQ3" s="51"/>
      <c r="QMR3" s="51"/>
      <c r="QMS3" s="51"/>
      <c r="QMT3" s="51"/>
      <c r="QMU3" s="51"/>
      <c r="QMV3" s="51"/>
      <c r="QMW3" s="51"/>
      <c r="QMX3" s="51"/>
      <c r="QMY3" s="51"/>
      <c r="QMZ3" s="51"/>
      <c r="QNA3" s="51"/>
      <c r="QNB3" s="51"/>
      <c r="QNC3" s="51"/>
      <c r="QND3" s="51"/>
      <c r="QNE3" s="51"/>
      <c r="QNF3" s="51"/>
      <c r="QNG3" s="51"/>
      <c r="QNH3" s="51"/>
      <c r="QNI3" s="51"/>
      <c r="QNJ3" s="51"/>
      <c r="QNK3" s="51"/>
      <c r="QNL3" s="51"/>
      <c r="QNM3" s="51"/>
      <c r="QNN3" s="51"/>
      <c r="QNO3" s="51"/>
      <c r="QNP3" s="51"/>
      <c r="QNQ3" s="51"/>
      <c r="QNR3" s="51"/>
      <c r="QNS3" s="51"/>
      <c r="QNT3" s="51"/>
      <c r="QNU3" s="51"/>
      <c r="QNV3" s="51"/>
      <c r="QNW3" s="51"/>
      <c r="QNX3" s="51"/>
      <c r="QNY3" s="51"/>
      <c r="QNZ3" s="51"/>
      <c r="QOA3" s="51"/>
      <c r="QOB3" s="51"/>
      <c r="QOC3" s="51"/>
      <c r="QOD3" s="51"/>
      <c r="QOE3" s="51"/>
      <c r="QOF3" s="51"/>
      <c r="QOG3" s="51"/>
      <c r="QOH3" s="51"/>
      <c r="QOI3" s="51"/>
      <c r="QOJ3" s="51"/>
      <c r="QOK3" s="51"/>
      <c r="QOL3" s="51"/>
      <c r="QOM3" s="51"/>
      <c r="QON3" s="51"/>
      <c r="QOO3" s="51"/>
      <c r="QOP3" s="51"/>
      <c r="QOQ3" s="51"/>
      <c r="QOR3" s="51"/>
      <c r="QOS3" s="51"/>
      <c r="QOT3" s="51"/>
      <c r="QOU3" s="51"/>
      <c r="QOV3" s="51"/>
      <c r="QOW3" s="51"/>
      <c r="QOX3" s="51"/>
      <c r="QOY3" s="51"/>
      <c r="QOZ3" s="51"/>
      <c r="QPA3" s="51"/>
      <c r="QPB3" s="51"/>
      <c r="QPC3" s="51"/>
      <c r="QPD3" s="51"/>
      <c r="QPE3" s="51"/>
      <c r="QPF3" s="51"/>
      <c r="QPG3" s="51"/>
      <c r="QPH3" s="51"/>
      <c r="QPI3" s="51"/>
      <c r="QPJ3" s="51"/>
      <c r="QPK3" s="51"/>
      <c r="QPL3" s="51"/>
      <c r="QPM3" s="51"/>
      <c r="QPN3" s="51"/>
      <c r="QPO3" s="51"/>
      <c r="QPP3" s="51"/>
      <c r="QPQ3" s="51"/>
      <c r="QPR3" s="51"/>
      <c r="QPS3" s="51"/>
      <c r="QPT3" s="51"/>
      <c r="QPU3" s="51"/>
      <c r="QPV3" s="51"/>
      <c r="QPW3" s="51"/>
      <c r="QPX3" s="51"/>
      <c r="QPY3" s="51"/>
      <c r="QPZ3" s="51"/>
      <c r="QQA3" s="51"/>
      <c r="QQB3" s="51"/>
      <c r="QQC3" s="51"/>
      <c r="QQD3" s="51"/>
      <c r="QQE3" s="51"/>
      <c r="QQF3" s="51"/>
      <c r="QQG3" s="51"/>
      <c r="QQH3" s="51"/>
      <c r="QQI3" s="51"/>
      <c r="QQJ3" s="51"/>
      <c r="QQK3" s="51"/>
      <c r="QQL3" s="51"/>
      <c r="QQM3" s="51"/>
      <c r="QQN3" s="51"/>
      <c r="QQO3" s="51"/>
      <c r="QQP3" s="51"/>
      <c r="QQQ3" s="51"/>
      <c r="QQR3" s="51"/>
      <c r="QQS3" s="51"/>
      <c r="QQT3" s="51"/>
      <c r="QQU3" s="51"/>
      <c r="QQV3" s="51"/>
      <c r="QQW3" s="51"/>
      <c r="QQX3" s="51"/>
      <c r="QQY3" s="51"/>
      <c r="QQZ3" s="51"/>
      <c r="QRA3" s="51"/>
      <c r="QRB3" s="51"/>
      <c r="QRC3" s="51"/>
      <c r="QRD3" s="51"/>
      <c r="QRE3" s="51"/>
      <c r="QRF3" s="51"/>
      <c r="QRG3" s="51"/>
      <c r="QRH3" s="51"/>
      <c r="QRI3" s="51"/>
      <c r="QRJ3" s="51"/>
      <c r="QRK3" s="51"/>
      <c r="QRL3" s="51"/>
      <c r="QRM3" s="51"/>
      <c r="QRN3" s="51"/>
      <c r="QRO3" s="51"/>
      <c r="QRP3" s="51"/>
      <c r="QRQ3" s="51"/>
      <c r="QRR3" s="51"/>
      <c r="QRS3" s="51"/>
      <c r="QRT3" s="51"/>
      <c r="QRU3" s="51"/>
      <c r="QRV3" s="51"/>
      <c r="QRW3" s="51"/>
      <c r="QRX3" s="51"/>
      <c r="QRY3" s="51"/>
      <c r="QRZ3" s="51"/>
      <c r="QSA3" s="51"/>
      <c r="QSB3" s="51"/>
      <c r="QSC3" s="51"/>
      <c r="QSD3" s="51"/>
      <c r="QSE3" s="51"/>
      <c r="QSF3" s="51"/>
      <c r="QSG3" s="51"/>
      <c r="QSH3" s="51"/>
      <c r="QSI3" s="51"/>
      <c r="QSJ3" s="51"/>
      <c r="QSK3" s="51"/>
      <c r="QSL3" s="51"/>
      <c r="QSM3" s="51"/>
      <c r="QSN3" s="51"/>
      <c r="QSO3" s="51"/>
      <c r="QSP3" s="51"/>
      <c r="QSQ3" s="51"/>
      <c r="QSR3" s="51"/>
      <c r="QSS3" s="51"/>
      <c r="QST3" s="51"/>
      <c r="QSU3" s="51"/>
      <c r="QSV3" s="51"/>
      <c r="QSW3" s="51"/>
      <c r="QSX3" s="51"/>
      <c r="QSY3" s="51"/>
      <c r="QSZ3" s="51"/>
      <c r="QTA3" s="51"/>
      <c r="QTB3" s="51"/>
      <c r="QTC3" s="51"/>
      <c r="QTD3" s="51"/>
      <c r="QTE3" s="51"/>
      <c r="QTF3" s="51"/>
      <c r="QTG3" s="51"/>
      <c r="QTH3" s="51"/>
      <c r="QTI3" s="51"/>
      <c r="QTJ3" s="51"/>
      <c r="QTK3" s="51"/>
      <c r="QTL3" s="51"/>
      <c r="QTM3" s="51"/>
      <c r="QTN3" s="51"/>
      <c r="QTO3" s="51"/>
      <c r="QTP3" s="51"/>
      <c r="QTQ3" s="51"/>
      <c r="QTR3" s="51"/>
      <c r="QTS3" s="51"/>
      <c r="QTT3" s="51"/>
      <c r="QTU3" s="51"/>
      <c r="QTV3" s="51"/>
      <c r="QTW3" s="51"/>
      <c r="QTX3" s="51"/>
      <c r="QTY3" s="51"/>
      <c r="QTZ3" s="51"/>
      <c r="QUA3" s="51"/>
      <c r="QUB3" s="51"/>
      <c r="QUC3" s="51"/>
      <c r="QUD3" s="51"/>
      <c r="QUE3" s="51"/>
      <c r="QUF3" s="51"/>
      <c r="QUG3" s="51"/>
      <c r="QUH3" s="51"/>
      <c r="QUI3" s="51"/>
      <c r="QUJ3" s="51"/>
      <c r="QUK3" s="51"/>
      <c r="QUL3" s="51"/>
      <c r="QUM3" s="51"/>
      <c r="QUN3" s="51"/>
      <c r="QUO3" s="51"/>
      <c r="QUP3" s="51"/>
      <c r="QUQ3" s="51"/>
      <c r="QUR3" s="51"/>
      <c r="QUS3" s="51"/>
      <c r="QUT3" s="51"/>
      <c r="QUU3" s="51"/>
      <c r="QUV3" s="51"/>
      <c r="QUW3" s="51"/>
      <c r="QUX3" s="51"/>
      <c r="QUY3" s="51"/>
      <c r="QUZ3" s="51"/>
      <c r="QVA3" s="51"/>
      <c r="QVB3" s="51"/>
      <c r="QVC3" s="51"/>
      <c r="QVD3" s="51"/>
      <c r="QVE3" s="51"/>
      <c r="QVF3" s="51"/>
      <c r="QVG3" s="51"/>
      <c r="QVH3" s="51"/>
      <c r="QVI3" s="51"/>
      <c r="QVJ3" s="51"/>
      <c r="QVK3" s="51"/>
      <c r="QVL3" s="51"/>
      <c r="QVM3" s="51"/>
      <c r="QVN3" s="51"/>
      <c r="QVO3" s="51"/>
      <c r="QVP3" s="51"/>
      <c r="QVQ3" s="51"/>
      <c r="QVR3" s="51"/>
      <c r="QVS3" s="51"/>
      <c r="QVT3" s="51"/>
      <c r="QVU3" s="51"/>
      <c r="QVV3" s="51"/>
      <c r="QVW3" s="51"/>
      <c r="QVX3" s="51"/>
      <c r="QVY3" s="51"/>
      <c r="QVZ3" s="51"/>
      <c r="QWA3" s="51"/>
      <c r="QWB3" s="51"/>
      <c r="QWC3" s="51"/>
      <c r="QWD3" s="51"/>
      <c r="QWE3" s="51"/>
      <c r="QWF3" s="51"/>
      <c r="QWG3" s="51"/>
      <c r="QWH3" s="51"/>
      <c r="QWI3" s="51"/>
      <c r="QWJ3" s="51"/>
      <c r="QWK3" s="51"/>
      <c r="QWL3" s="51"/>
      <c r="QWM3" s="51"/>
      <c r="QWN3" s="51"/>
      <c r="QWO3" s="51"/>
      <c r="QWP3" s="51"/>
      <c r="QWQ3" s="51"/>
      <c r="QWR3" s="51"/>
      <c r="QWS3" s="51"/>
      <c r="QWT3" s="51"/>
      <c r="QWU3" s="51"/>
      <c r="QWV3" s="51"/>
      <c r="QWW3" s="51"/>
      <c r="QWX3" s="51"/>
      <c r="QWY3" s="51"/>
      <c r="QWZ3" s="51"/>
      <c r="QXA3" s="51"/>
      <c r="QXB3" s="51"/>
      <c r="QXC3" s="51"/>
      <c r="QXD3" s="51"/>
      <c r="QXE3" s="51"/>
      <c r="QXF3" s="51"/>
      <c r="QXG3" s="51"/>
      <c r="QXH3" s="51"/>
      <c r="QXI3" s="51"/>
      <c r="QXJ3" s="51"/>
      <c r="QXK3" s="51"/>
      <c r="QXL3" s="51"/>
      <c r="QXM3" s="51"/>
      <c r="QXN3" s="51"/>
      <c r="QXO3" s="51"/>
      <c r="QXP3" s="51"/>
      <c r="QXQ3" s="51"/>
      <c r="QXR3" s="51"/>
      <c r="QXS3" s="51"/>
      <c r="QXT3" s="51"/>
      <c r="QXU3" s="51"/>
      <c r="QXV3" s="51"/>
      <c r="QXW3" s="51"/>
      <c r="QXX3" s="51"/>
      <c r="QXY3" s="51"/>
      <c r="QXZ3" s="51"/>
      <c r="QYA3" s="51"/>
      <c r="QYB3" s="51"/>
      <c r="QYC3" s="51"/>
      <c r="QYD3" s="51"/>
      <c r="QYE3" s="51"/>
      <c r="QYF3" s="51"/>
      <c r="QYG3" s="51"/>
      <c r="QYH3" s="51"/>
      <c r="QYI3" s="51"/>
      <c r="QYJ3" s="51"/>
      <c r="QYK3" s="51"/>
      <c r="QYL3" s="51"/>
      <c r="QYM3" s="51"/>
      <c r="QYN3" s="51"/>
      <c r="QYO3" s="51"/>
      <c r="QYP3" s="51"/>
      <c r="QYQ3" s="51"/>
      <c r="QYR3" s="51"/>
      <c r="QYS3" s="51"/>
      <c r="QYT3" s="51"/>
      <c r="QYU3" s="51"/>
      <c r="QYV3" s="51"/>
      <c r="QYW3" s="51"/>
      <c r="QYX3" s="51"/>
      <c r="QYY3" s="51"/>
      <c r="QYZ3" s="51"/>
      <c r="QZA3" s="51"/>
      <c r="QZB3" s="51"/>
      <c r="QZC3" s="51"/>
      <c r="QZD3" s="51"/>
      <c r="QZE3" s="51"/>
      <c r="QZF3" s="51"/>
      <c r="QZG3" s="51"/>
      <c r="QZH3" s="51"/>
      <c r="QZI3" s="51"/>
      <c r="QZJ3" s="51"/>
      <c r="QZK3" s="51"/>
      <c r="QZL3" s="51"/>
      <c r="QZM3" s="51"/>
      <c r="QZN3" s="51"/>
      <c r="QZO3" s="51"/>
      <c r="QZP3" s="51"/>
      <c r="QZQ3" s="51"/>
      <c r="QZR3" s="51"/>
      <c r="QZS3" s="51"/>
      <c r="QZT3" s="51"/>
      <c r="QZU3" s="51"/>
      <c r="QZV3" s="51"/>
      <c r="QZW3" s="51"/>
      <c r="QZX3" s="51"/>
      <c r="QZY3" s="51"/>
      <c r="QZZ3" s="51"/>
      <c r="RAA3" s="51"/>
      <c r="RAB3" s="51"/>
      <c r="RAC3" s="51"/>
      <c r="RAD3" s="51"/>
      <c r="RAE3" s="51"/>
      <c r="RAF3" s="51"/>
      <c r="RAG3" s="51"/>
      <c r="RAH3" s="51"/>
      <c r="RAI3" s="51"/>
      <c r="RAJ3" s="51"/>
      <c r="RAK3" s="51"/>
      <c r="RAL3" s="51"/>
      <c r="RAM3" s="51"/>
      <c r="RAN3" s="51"/>
      <c r="RAO3" s="51"/>
      <c r="RAP3" s="51"/>
      <c r="RAQ3" s="51"/>
      <c r="RAR3" s="51"/>
      <c r="RAS3" s="51"/>
      <c r="RAT3" s="51"/>
      <c r="RAU3" s="51"/>
      <c r="RAV3" s="51"/>
      <c r="RAW3" s="51"/>
      <c r="RAX3" s="51"/>
      <c r="RAY3" s="51"/>
      <c r="RAZ3" s="51"/>
      <c r="RBA3" s="51"/>
      <c r="RBB3" s="51"/>
      <c r="RBC3" s="51"/>
      <c r="RBD3" s="51"/>
      <c r="RBE3" s="51"/>
      <c r="RBF3" s="51"/>
      <c r="RBG3" s="51"/>
      <c r="RBH3" s="51"/>
      <c r="RBI3" s="51"/>
      <c r="RBJ3" s="51"/>
      <c r="RBK3" s="51"/>
      <c r="RBL3" s="51"/>
      <c r="RBM3" s="51"/>
      <c r="RBN3" s="51"/>
      <c r="RBO3" s="51"/>
      <c r="RBP3" s="51"/>
      <c r="RBQ3" s="51"/>
      <c r="RBR3" s="51"/>
      <c r="RBS3" s="51"/>
      <c r="RBT3" s="51"/>
      <c r="RBU3" s="51"/>
      <c r="RBV3" s="51"/>
      <c r="RBW3" s="51"/>
      <c r="RBX3" s="51"/>
      <c r="RBY3" s="51"/>
      <c r="RBZ3" s="51"/>
      <c r="RCA3" s="51"/>
      <c r="RCB3" s="51"/>
      <c r="RCC3" s="51"/>
      <c r="RCD3" s="51"/>
      <c r="RCE3" s="51"/>
      <c r="RCF3" s="51"/>
      <c r="RCG3" s="51"/>
      <c r="RCH3" s="51"/>
      <c r="RCI3" s="51"/>
      <c r="RCJ3" s="51"/>
      <c r="RCK3" s="51"/>
      <c r="RCL3" s="51"/>
      <c r="RCM3" s="51"/>
      <c r="RCN3" s="51"/>
      <c r="RCO3" s="51"/>
      <c r="RCP3" s="51"/>
      <c r="RCQ3" s="51"/>
      <c r="RCR3" s="51"/>
      <c r="RCS3" s="51"/>
      <c r="RCT3" s="51"/>
      <c r="RCU3" s="51"/>
      <c r="RCV3" s="51"/>
      <c r="RCW3" s="51"/>
      <c r="RCX3" s="51"/>
      <c r="RCY3" s="51"/>
      <c r="RCZ3" s="51"/>
      <c r="RDA3" s="51"/>
      <c r="RDB3" s="51"/>
      <c r="RDC3" s="51"/>
      <c r="RDD3" s="51"/>
      <c r="RDE3" s="51"/>
      <c r="RDF3" s="51"/>
      <c r="RDG3" s="51"/>
      <c r="RDH3" s="51"/>
      <c r="RDI3" s="51"/>
      <c r="RDJ3" s="51"/>
      <c r="RDK3" s="51"/>
      <c r="RDL3" s="51"/>
      <c r="RDM3" s="51"/>
      <c r="RDN3" s="51"/>
      <c r="RDO3" s="51"/>
      <c r="RDP3" s="51"/>
      <c r="RDQ3" s="51"/>
      <c r="RDR3" s="51"/>
      <c r="RDS3" s="51"/>
      <c r="RDT3" s="51"/>
      <c r="RDU3" s="51"/>
      <c r="RDV3" s="51"/>
      <c r="RDW3" s="51"/>
      <c r="RDX3" s="51"/>
      <c r="RDY3" s="51"/>
      <c r="RDZ3" s="51"/>
      <c r="REA3" s="51"/>
      <c r="REB3" s="51"/>
      <c r="REC3" s="51"/>
      <c r="RED3" s="51"/>
      <c r="REE3" s="51"/>
      <c r="REF3" s="51"/>
      <c r="REG3" s="51"/>
      <c r="REH3" s="51"/>
      <c r="REI3" s="51"/>
      <c r="REJ3" s="51"/>
      <c r="REK3" s="51"/>
      <c r="REL3" s="51"/>
      <c r="REM3" s="51"/>
      <c r="REN3" s="51"/>
      <c r="REO3" s="51"/>
      <c r="REP3" s="51"/>
      <c r="REQ3" s="51"/>
      <c r="RER3" s="51"/>
      <c r="RES3" s="51"/>
      <c r="RET3" s="51"/>
      <c r="REU3" s="51"/>
      <c r="REV3" s="51"/>
      <c r="REW3" s="51"/>
      <c r="REX3" s="51"/>
      <c r="REY3" s="51"/>
      <c r="REZ3" s="51"/>
      <c r="RFA3" s="51"/>
      <c r="RFB3" s="51"/>
      <c r="RFC3" s="51"/>
      <c r="RFD3" s="51"/>
      <c r="RFE3" s="51"/>
      <c r="RFF3" s="51"/>
      <c r="RFG3" s="51"/>
      <c r="RFH3" s="51"/>
      <c r="RFI3" s="51"/>
      <c r="RFJ3" s="51"/>
      <c r="RFK3" s="51"/>
      <c r="RFL3" s="51"/>
      <c r="RFM3" s="51"/>
      <c r="RFN3" s="51"/>
      <c r="RFO3" s="51"/>
      <c r="RFP3" s="51"/>
      <c r="RFQ3" s="51"/>
      <c r="RFR3" s="51"/>
      <c r="RFS3" s="51"/>
      <c r="RFT3" s="51"/>
      <c r="RFU3" s="51"/>
      <c r="RFV3" s="51"/>
      <c r="RFW3" s="51"/>
      <c r="RFX3" s="51"/>
      <c r="RFY3" s="51"/>
      <c r="RFZ3" s="51"/>
      <c r="RGA3" s="51"/>
      <c r="RGB3" s="51"/>
      <c r="RGC3" s="51"/>
      <c r="RGD3" s="51"/>
      <c r="RGE3" s="51"/>
      <c r="RGF3" s="51"/>
      <c r="RGG3" s="51"/>
      <c r="RGH3" s="51"/>
      <c r="RGI3" s="51"/>
      <c r="RGJ3" s="51"/>
      <c r="RGK3" s="51"/>
      <c r="RGL3" s="51"/>
      <c r="RGM3" s="51"/>
      <c r="RGN3" s="51"/>
      <c r="RGO3" s="51"/>
      <c r="RGP3" s="51"/>
      <c r="RGQ3" s="51"/>
      <c r="RGR3" s="51"/>
      <c r="RGS3" s="51"/>
      <c r="RGT3" s="51"/>
      <c r="RGU3" s="51"/>
      <c r="RGV3" s="51"/>
      <c r="RGW3" s="51"/>
      <c r="RGX3" s="51"/>
      <c r="RGY3" s="51"/>
      <c r="RGZ3" s="51"/>
      <c r="RHA3" s="51"/>
      <c r="RHB3" s="51"/>
      <c r="RHC3" s="51"/>
      <c r="RHD3" s="51"/>
      <c r="RHE3" s="51"/>
      <c r="RHF3" s="51"/>
      <c r="RHG3" s="51"/>
      <c r="RHH3" s="51"/>
      <c r="RHI3" s="51"/>
      <c r="RHJ3" s="51"/>
      <c r="RHK3" s="51"/>
      <c r="RHL3" s="51"/>
      <c r="RHM3" s="51"/>
      <c r="RHN3" s="51"/>
      <c r="RHO3" s="51"/>
      <c r="RHP3" s="51"/>
      <c r="RHQ3" s="51"/>
      <c r="RHR3" s="51"/>
      <c r="RHS3" s="51"/>
      <c r="RHT3" s="51"/>
      <c r="RHU3" s="51"/>
      <c r="RHV3" s="51"/>
      <c r="RHW3" s="51"/>
      <c r="RHX3" s="51"/>
      <c r="RHY3" s="51"/>
      <c r="RHZ3" s="51"/>
      <c r="RIA3" s="51"/>
      <c r="RIB3" s="51"/>
      <c r="RIC3" s="51"/>
      <c r="RID3" s="51"/>
      <c r="RIE3" s="51"/>
      <c r="RIF3" s="51"/>
      <c r="RIG3" s="51"/>
      <c r="RIH3" s="51"/>
      <c r="RII3" s="51"/>
      <c r="RIJ3" s="51"/>
      <c r="RIK3" s="51"/>
      <c r="RIL3" s="51"/>
      <c r="RIM3" s="51"/>
      <c r="RIN3" s="51"/>
      <c r="RIO3" s="51"/>
      <c r="RIP3" s="51"/>
      <c r="RIQ3" s="51"/>
      <c r="RIR3" s="51"/>
      <c r="RIS3" s="51"/>
      <c r="RIT3" s="51"/>
      <c r="RIU3" s="51"/>
      <c r="RIV3" s="51"/>
      <c r="RIW3" s="51"/>
      <c r="RIX3" s="51"/>
      <c r="RIY3" s="51"/>
      <c r="RIZ3" s="51"/>
      <c r="RJA3" s="51"/>
      <c r="RJB3" s="51"/>
      <c r="RJC3" s="51"/>
      <c r="RJD3" s="51"/>
      <c r="RJE3" s="51"/>
      <c r="RJF3" s="51"/>
      <c r="RJG3" s="51"/>
      <c r="RJH3" s="51"/>
      <c r="RJI3" s="51"/>
      <c r="RJJ3" s="51"/>
      <c r="RJK3" s="51"/>
      <c r="RJL3" s="51"/>
      <c r="RJM3" s="51"/>
      <c r="RJN3" s="51"/>
      <c r="RJO3" s="51"/>
      <c r="RJP3" s="51"/>
      <c r="RJQ3" s="51"/>
      <c r="RJR3" s="51"/>
      <c r="RJS3" s="51"/>
      <c r="RJT3" s="51"/>
      <c r="RJU3" s="51"/>
      <c r="RJV3" s="51"/>
      <c r="RJW3" s="51"/>
      <c r="RJX3" s="51"/>
      <c r="RJY3" s="51"/>
      <c r="RJZ3" s="51"/>
      <c r="RKA3" s="51"/>
      <c r="RKB3" s="51"/>
      <c r="RKC3" s="51"/>
      <c r="RKD3" s="51"/>
      <c r="RKE3" s="51"/>
      <c r="RKF3" s="51"/>
      <c r="RKG3" s="51"/>
      <c r="RKH3" s="51"/>
      <c r="RKI3" s="51"/>
      <c r="RKJ3" s="51"/>
      <c r="RKK3" s="51"/>
      <c r="RKL3" s="51"/>
      <c r="RKM3" s="51"/>
      <c r="RKN3" s="51"/>
      <c r="RKO3" s="51"/>
      <c r="RKP3" s="51"/>
      <c r="RKQ3" s="51"/>
      <c r="RKR3" s="51"/>
      <c r="RKS3" s="51"/>
      <c r="RKT3" s="51"/>
      <c r="RKU3" s="51"/>
      <c r="RKV3" s="51"/>
      <c r="RKW3" s="51"/>
      <c r="RKX3" s="51"/>
      <c r="RKY3" s="51"/>
      <c r="RKZ3" s="51"/>
      <c r="RLA3" s="51"/>
      <c r="RLB3" s="51"/>
      <c r="RLC3" s="51"/>
      <c r="RLD3" s="51"/>
      <c r="RLE3" s="51"/>
      <c r="RLF3" s="51"/>
      <c r="RLG3" s="51"/>
      <c r="RLH3" s="51"/>
      <c r="RLI3" s="51"/>
      <c r="RLJ3" s="51"/>
      <c r="RLK3" s="51"/>
      <c r="RLL3" s="51"/>
      <c r="RLM3" s="51"/>
      <c r="RLN3" s="51"/>
      <c r="RLO3" s="51"/>
      <c r="RLP3" s="51"/>
      <c r="RLQ3" s="51"/>
      <c r="RLR3" s="51"/>
      <c r="RLS3" s="51"/>
      <c r="RLT3" s="51"/>
      <c r="RLU3" s="51"/>
      <c r="RLV3" s="51"/>
      <c r="RLW3" s="51"/>
      <c r="RLX3" s="51"/>
      <c r="RLY3" s="51"/>
      <c r="RLZ3" s="51"/>
      <c r="RMA3" s="51"/>
      <c r="RMB3" s="51"/>
      <c r="RMC3" s="51"/>
      <c r="RMD3" s="51"/>
      <c r="RME3" s="51"/>
      <c r="RMF3" s="51"/>
      <c r="RMG3" s="51"/>
      <c r="RMH3" s="51"/>
      <c r="RMI3" s="51"/>
      <c r="RMJ3" s="51"/>
      <c r="RMK3" s="51"/>
      <c r="RML3" s="51"/>
      <c r="RMM3" s="51"/>
      <c r="RMN3" s="51"/>
      <c r="RMO3" s="51"/>
      <c r="RMP3" s="51"/>
      <c r="RMQ3" s="51"/>
      <c r="RMR3" s="51"/>
      <c r="RMS3" s="51"/>
      <c r="RMT3" s="51"/>
      <c r="RMU3" s="51"/>
      <c r="RMV3" s="51"/>
      <c r="RMW3" s="51"/>
      <c r="RMX3" s="51"/>
      <c r="RMY3" s="51"/>
      <c r="RMZ3" s="51"/>
      <c r="RNA3" s="51"/>
      <c r="RNB3" s="51"/>
      <c r="RNC3" s="51"/>
      <c r="RND3" s="51"/>
      <c r="RNE3" s="51"/>
      <c r="RNF3" s="51"/>
      <c r="RNG3" s="51"/>
      <c r="RNH3" s="51"/>
      <c r="RNI3" s="51"/>
      <c r="RNJ3" s="51"/>
      <c r="RNK3" s="51"/>
      <c r="RNL3" s="51"/>
      <c r="RNM3" s="51"/>
      <c r="RNN3" s="51"/>
      <c r="RNO3" s="51"/>
      <c r="RNP3" s="51"/>
      <c r="RNQ3" s="51"/>
      <c r="RNR3" s="51"/>
      <c r="RNS3" s="51"/>
      <c r="RNT3" s="51"/>
      <c r="RNU3" s="51"/>
      <c r="RNV3" s="51"/>
      <c r="RNW3" s="51"/>
      <c r="RNX3" s="51"/>
      <c r="RNY3" s="51"/>
      <c r="RNZ3" s="51"/>
      <c r="ROA3" s="51"/>
      <c r="ROB3" s="51"/>
      <c r="ROC3" s="51"/>
      <c r="ROD3" s="51"/>
      <c r="ROE3" s="51"/>
      <c r="ROF3" s="51"/>
      <c r="ROG3" s="51"/>
      <c r="ROH3" s="51"/>
      <c r="ROI3" s="51"/>
      <c r="ROJ3" s="51"/>
      <c r="ROK3" s="51"/>
      <c r="ROL3" s="51"/>
      <c r="ROM3" s="51"/>
      <c r="RON3" s="51"/>
      <c r="ROO3" s="51"/>
      <c r="ROP3" s="51"/>
      <c r="ROQ3" s="51"/>
      <c r="ROR3" s="51"/>
      <c r="ROS3" s="51"/>
      <c r="ROT3" s="51"/>
      <c r="ROU3" s="51"/>
      <c r="ROV3" s="51"/>
      <c r="ROW3" s="51"/>
      <c r="ROX3" s="51"/>
      <c r="ROY3" s="51"/>
      <c r="ROZ3" s="51"/>
      <c r="RPA3" s="51"/>
      <c r="RPB3" s="51"/>
      <c r="RPC3" s="51"/>
      <c r="RPD3" s="51"/>
      <c r="RPE3" s="51"/>
      <c r="RPF3" s="51"/>
      <c r="RPG3" s="51"/>
      <c r="RPH3" s="51"/>
      <c r="RPI3" s="51"/>
      <c r="RPJ3" s="51"/>
      <c r="RPK3" s="51"/>
      <c r="RPL3" s="51"/>
      <c r="RPM3" s="51"/>
      <c r="RPN3" s="51"/>
      <c r="RPO3" s="51"/>
      <c r="RPP3" s="51"/>
      <c r="RPQ3" s="51"/>
      <c r="RPR3" s="51"/>
      <c r="RPS3" s="51"/>
      <c r="RPT3" s="51"/>
      <c r="RPU3" s="51"/>
      <c r="RPV3" s="51"/>
      <c r="RPW3" s="51"/>
      <c r="RPX3" s="51"/>
      <c r="RPY3" s="51"/>
      <c r="RPZ3" s="51"/>
      <c r="RQA3" s="51"/>
      <c r="RQB3" s="51"/>
      <c r="RQC3" s="51"/>
      <c r="RQD3" s="51"/>
      <c r="RQE3" s="51"/>
      <c r="RQF3" s="51"/>
      <c r="RQG3" s="51"/>
      <c r="RQH3" s="51"/>
      <c r="RQI3" s="51"/>
      <c r="RQJ3" s="51"/>
      <c r="RQK3" s="51"/>
      <c r="RQL3" s="51"/>
      <c r="RQM3" s="51"/>
      <c r="RQN3" s="51"/>
      <c r="RQO3" s="51"/>
      <c r="RQP3" s="51"/>
      <c r="RQQ3" s="51"/>
      <c r="RQR3" s="51"/>
      <c r="RQS3" s="51"/>
      <c r="RQT3" s="51"/>
      <c r="RQU3" s="51"/>
      <c r="RQV3" s="51"/>
      <c r="RQW3" s="51"/>
      <c r="RQX3" s="51"/>
      <c r="RQY3" s="51"/>
      <c r="RQZ3" s="51"/>
      <c r="RRA3" s="51"/>
      <c r="RRB3" s="51"/>
      <c r="RRC3" s="51"/>
      <c r="RRD3" s="51"/>
      <c r="RRE3" s="51"/>
      <c r="RRF3" s="51"/>
      <c r="RRG3" s="51"/>
      <c r="RRH3" s="51"/>
      <c r="RRI3" s="51"/>
      <c r="RRJ3" s="51"/>
      <c r="RRK3" s="51"/>
      <c r="RRL3" s="51"/>
      <c r="RRM3" s="51"/>
      <c r="RRN3" s="51"/>
      <c r="RRO3" s="51"/>
      <c r="RRP3" s="51"/>
      <c r="RRQ3" s="51"/>
      <c r="RRR3" s="51"/>
      <c r="RRS3" s="51"/>
      <c r="RRT3" s="51"/>
      <c r="RRU3" s="51"/>
      <c r="RRV3" s="51"/>
      <c r="RRW3" s="51"/>
      <c r="RRX3" s="51"/>
      <c r="RRY3" s="51"/>
      <c r="RRZ3" s="51"/>
      <c r="RSA3" s="51"/>
      <c r="RSB3" s="51"/>
      <c r="RSC3" s="51"/>
      <c r="RSD3" s="51"/>
      <c r="RSE3" s="51"/>
      <c r="RSF3" s="51"/>
      <c r="RSG3" s="51"/>
      <c r="RSH3" s="51"/>
      <c r="RSI3" s="51"/>
      <c r="RSJ3" s="51"/>
      <c r="RSK3" s="51"/>
      <c r="RSL3" s="51"/>
      <c r="RSM3" s="51"/>
      <c r="RSN3" s="51"/>
      <c r="RSO3" s="51"/>
      <c r="RSP3" s="51"/>
      <c r="RSQ3" s="51"/>
      <c r="RSR3" s="51"/>
      <c r="RSS3" s="51"/>
      <c r="RST3" s="51"/>
      <c r="RSU3" s="51"/>
      <c r="RSV3" s="51"/>
      <c r="RSW3" s="51"/>
      <c r="RSX3" s="51"/>
      <c r="RSY3" s="51"/>
      <c r="RSZ3" s="51"/>
      <c r="RTA3" s="51"/>
      <c r="RTB3" s="51"/>
      <c r="RTC3" s="51"/>
      <c r="RTD3" s="51"/>
      <c r="RTE3" s="51"/>
      <c r="RTF3" s="51"/>
      <c r="RTG3" s="51"/>
      <c r="RTH3" s="51"/>
      <c r="RTI3" s="51"/>
      <c r="RTJ3" s="51"/>
      <c r="RTK3" s="51"/>
      <c r="RTL3" s="51"/>
      <c r="RTM3" s="51"/>
      <c r="RTN3" s="51"/>
      <c r="RTO3" s="51"/>
      <c r="RTP3" s="51"/>
      <c r="RTQ3" s="51"/>
      <c r="RTR3" s="51"/>
      <c r="RTS3" s="51"/>
      <c r="RTT3" s="51"/>
      <c r="RTU3" s="51"/>
      <c r="RTV3" s="51"/>
      <c r="RTW3" s="51"/>
      <c r="RTX3" s="51"/>
      <c r="RTY3" s="51"/>
      <c r="RTZ3" s="51"/>
      <c r="RUA3" s="51"/>
      <c r="RUB3" s="51"/>
      <c r="RUC3" s="51"/>
      <c r="RUD3" s="51"/>
      <c r="RUE3" s="51"/>
      <c r="RUF3" s="51"/>
      <c r="RUG3" s="51"/>
      <c r="RUH3" s="51"/>
      <c r="RUI3" s="51"/>
      <c r="RUJ3" s="51"/>
      <c r="RUK3" s="51"/>
      <c r="RUL3" s="51"/>
      <c r="RUM3" s="51"/>
      <c r="RUN3" s="51"/>
      <c r="RUO3" s="51"/>
      <c r="RUP3" s="51"/>
      <c r="RUQ3" s="51"/>
      <c r="RUR3" s="51"/>
      <c r="RUS3" s="51"/>
      <c r="RUT3" s="51"/>
      <c r="RUU3" s="51"/>
      <c r="RUV3" s="51"/>
      <c r="RUW3" s="51"/>
      <c r="RUX3" s="51"/>
      <c r="RUY3" s="51"/>
      <c r="RUZ3" s="51"/>
      <c r="RVA3" s="51"/>
      <c r="RVB3" s="51"/>
      <c r="RVC3" s="51"/>
      <c r="RVD3" s="51"/>
      <c r="RVE3" s="51"/>
      <c r="RVF3" s="51"/>
      <c r="RVG3" s="51"/>
      <c r="RVH3" s="51"/>
      <c r="RVI3" s="51"/>
      <c r="RVJ3" s="51"/>
      <c r="RVK3" s="51"/>
      <c r="RVL3" s="51"/>
      <c r="RVM3" s="51"/>
      <c r="RVN3" s="51"/>
      <c r="RVO3" s="51"/>
      <c r="RVP3" s="51"/>
      <c r="RVQ3" s="51"/>
      <c r="RVR3" s="51"/>
      <c r="RVS3" s="51"/>
      <c r="RVT3" s="51"/>
      <c r="RVU3" s="51"/>
      <c r="RVV3" s="51"/>
      <c r="RVW3" s="51"/>
      <c r="RVX3" s="51"/>
      <c r="RVY3" s="51"/>
      <c r="RVZ3" s="51"/>
      <c r="RWA3" s="51"/>
      <c r="RWB3" s="51"/>
      <c r="RWC3" s="51"/>
      <c r="RWD3" s="51"/>
      <c r="RWE3" s="51"/>
      <c r="RWF3" s="51"/>
      <c r="RWG3" s="51"/>
      <c r="RWH3" s="51"/>
      <c r="RWI3" s="51"/>
      <c r="RWJ3" s="51"/>
      <c r="RWK3" s="51"/>
      <c r="RWL3" s="51"/>
      <c r="RWM3" s="51"/>
      <c r="RWN3" s="51"/>
      <c r="RWO3" s="51"/>
      <c r="RWP3" s="51"/>
      <c r="RWQ3" s="51"/>
      <c r="RWR3" s="51"/>
      <c r="RWS3" s="51"/>
      <c r="RWT3" s="51"/>
      <c r="RWU3" s="51"/>
      <c r="RWV3" s="51"/>
      <c r="RWW3" s="51"/>
      <c r="RWX3" s="51"/>
      <c r="RWY3" s="51"/>
      <c r="RWZ3" s="51"/>
      <c r="RXA3" s="51"/>
      <c r="RXB3" s="51"/>
      <c r="RXC3" s="51"/>
      <c r="RXD3" s="51"/>
      <c r="RXE3" s="51"/>
      <c r="RXF3" s="51"/>
      <c r="RXG3" s="51"/>
      <c r="RXH3" s="51"/>
      <c r="RXI3" s="51"/>
      <c r="RXJ3" s="51"/>
      <c r="RXK3" s="51"/>
      <c r="RXL3" s="51"/>
      <c r="RXM3" s="51"/>
      <c r="RXN3" s="51"/>
      <c r="RXO3" s="51"/>
      <c r="RXP3" s="51"/>
      <c r="RXQ3" s="51"/>
      <c r="RXR3" s="51"/>
      <c r="RXS3" s="51"/>
      <c r="RXT3" s="51"/>
      <c r="RXU3" s="51"/>
      <c r="RXV3" s="51"/>
      <c r="RXW3" s="51"/>
      <c r="RXX3" s="51"/>
      <c r="RXY3" s="51"/>
      <c r="RXZ3" s="51"/>
      <c r="RYA3" s="51"/>
      <c r="RYB3" s="51"/>
      <c r="RYC3" s="51"/>
      <c r="RYD3" s="51"/>
      <c r="RYE3" s="51"/>
      <c r="RYF3" s="51"/>
      <c r="RYG3" s="51"/>
      <c r="RYH3" s="51"/>
      <c r="RYI3" s="51"/>
      <c r="RYJ3" s="51"/>
      <c r="RYK3" s="51"/>
      <c r="RYL3" s="51"/>
      <c r="RYM3" s="51"/>
      <c r="RYN3" s="51"/>
      <c r="RYO3" s="51"/>
      <c r="RYP3" s="51"/>
      <c r="RYQ3" s="51"/>
      <c r="RYR3" s="51"/>
      <c r="RYS3" s="51"/>
      <c r="RYT3" s="51"/>
      <c r="RYU3" s="51"/>
      <c r="RYV3" s="51"/>
      <c r="RYW3" s="51"/>
      <c r="RYX3" s="51"/>
      <c r="RYY3" s="51"/>
      <c r="RYZ3" s="51"/>
      <c r="RZA3" s="51"/>
      <c r="RZB3" s="51"/>
      <c r="RZC3" s="51"/>
      <c r="RZD3" s="51"/>
      <c r="RZE3" s="51"/>
      <c r="RZF3" s="51"/>
      <c r="RZG3" s="51"/>
      <c r="RZH3" s="51"/>
      <c r="RZI3" s="51"/>
      <c r="RZJ3" s="51"/>
      <c r="RZK3" s="51"/>
      <c r="RZL3" s="51"/>
      <c r="RZM3" s="51"/>
      <c r="RZN3" s="51"/>
      <c r="RZO3" s="51"/>
      <c r="RZP3" s="51"/>
      <c r="RZQ3" s="51"/>
      <c r="RZR3" s="51"/>
      <c r="RZS3" s="51"/>
      <c r="RZT3" s="51"/>
      <c r="RZU3" s="51"/>
      <c r="RZV3" s="51"/>
      <c r="RZW3" s="51"/>
      <c r="RZX3" s="51"/>
      <c r="RZY3" s="51"/>
      <c r="RZZ3" s="51"/>
      <c r="SAA3" s="51"/>
      <c r="SAB3" s="51"/>
      <c r="SAC3" s="51"/>
      <c r="SAD3" s="51"/>
      <c r="SAE3" s="51"/>
      <c r="SAF3" s="51"/>
      <c r="SAG3" s="51"/>
      <c r="SAH3" s="51"/>
      <c r="SAI3" s="51"/>
      <c r="SAJ3" s="51"/>
      <c r="SAK3" s="51"/>
      <c r="SAL3" s="51"/>
      <c r="SAM3" s="51"/>
      <c r="SAN3" s="51"/>
      <c r="SAO3" s="51"/>
      <c r="SAP3" s="51"/>
      <c r="SAQ3" s="51"/>
      <c r="SAR3" s="51"/>
      <c r="SAS3" s="51"/>
      <c r="SAT3" s="51"/>
      <c r="SAU3" s="51"/>
      <c r="SAV3" s="51"/>
      <c r="SAW3" s="51"/>
      <c r="SAX3" s="51"/>
      <c r="SAY3" s="51"/>
      <c r="SAZ3" s="51"/>
      <c r="SBA3" s="51"/>
      <c r="SBB3" s="51"/>
      <c r="SBC3" s="51"/>
      <c r="SBD3" s="51"/>
      <c r="SBE3" s="51"/>
      <c r="SBF3" s="51"/>
      <c r="SBG3" s="51"/>
      <c r="SBH3" s="51"/>
      <c r="SBI3" s="51"/>
      <c r="SBJ3" s="51"/>
      <c r="SBK3" s="51"/>
      <c r="SBL3" s="51"/>
      <c r="SBM3" s="51"/>
      <c r="SBN3" s="51"/>
      <c r="SBO3" s="51"/>
      <c r="SBP3" s="51"/>
      <c r="SBQ3" s="51"/>
      <c r="SBR3" s="51"/>
      <c r="SBS3" s="51"/>
      <c r="SBT3" s="51"/>
      <c r="SBU3" s="51"/>
      <c r="SBV3" s="51"/>
      <c r="SBW3" s="51"/>
      <c r="SBX3" s="51"/>
      <c r="SBY3" s="51"/>
      <c r="SBZ3" s="51"/>
      <c r="SCA3" s="51"/>
      <c r="SCB3" s="51"/>
      <c r="SCC3" s="51"/>
      <c r="SCD3" s="51"/>
      <c r="SCE3" s="51"/>
      <c r="SCF3" s="51"/>
      <c r="SCG3" s="51"/>
      <c r="SCH3" s="51"/>
      <c r="SCI3" s="51"/>
      <c r="SCJ3" s="51"/>
      <c r="SCK3" s="51"/>
      <c r="SCL3" s="51"/>
      <c r="SCM3" s="51"/>
      <c r="SCN3" s="51"/>
      <c r="SCO3" s="51"/>
      <c r="SCP3" s="51"/>
      <c r="SCQ3" s="51"/>
      <c r="SCR3" s="51"/>
      <c r="SCS3" s="51"/>
      <c r="SCT3" s="51"/>
      <c r="SCU3" s="51"/>
      <c r="SCV3" s="51"/>
      <c r="SCW3" s="51"/>
      <c r="SCX3" s="51"/>
      <c r="SCY3" s="51"/>
      <c r="SCZ3" s="51"/>
      <c r="SDA3" s="51"/>
      <c r="SDB3" s="51"/>
      <c r="SDC3" s="51"/>
      <c r="SDD3" s="51"/>
      <c r="SDE3" s="51"/>
      <c r="SDF3" s="51"/>
      <c r="SDG3" s="51"/>
      <c r="SDH3" s="51"/>
      <c r="SDI3" s="51"/>
      <c r="SDJ3" s="51"/>
      <c r="SDK3" s="51"/>
      <c r="SDL3" s="51"/>
      <c r="SDM3" s="51"/>
      <c r="SDN3" s="51"/>
      <c r="SDO3" s="51"/>
      <c r="SDP3" s="51"/>
      <c r="SDQ3" s="51"/>
      <c r="SDR3" s="51"/>
      <c r="SDS3" s="51"/>
      <c r="SDT3" s="51"/>
      <c r="SDU3" s="51"/>
      <c r="SDV3" s="51"/>
      <c r="SDW3" s="51"/>
      <c r="SDX3" s="51"/>
      <c r="SDY3" s="51"/>
      <c r="SDZ3" s="51"/>
      <c r="SEA3" s="51"/>
      <c r="SEB3" s="51"/>
      <c r="SEC3" s="51"/>
      <c r="SED3" s="51"/>
      <c r="SEE3" s="51"/>
      <c r="SEF3" s="51"/>
      <c r="SEG3" s="51"/>
      <c r="SEH3" s="51"/>
      <c r="SEI3" s="51"/>
      <c r="SEJ3" s="51"/>
      <c r="SEK3" s="51"/>
      <c r="SEL3" s="51"/>
      <c r="SEM3" s="51"/>
      <c r="SEN3" s="51"/>
      <c r="SEO3" s="51"/>
      <c r="SEP3" s="51"/>
      <c r="SEQ3" s="51"/>
      <c r="SER3" s="51"/>
      <c r="SES3" s="51"/>
      <c r="SET3" s="51"/>
      <c r="SEU3" s="51"/>
      <c r="SEV3" s="51"/>
      <c r="SEW3" s="51"/>
      <c r="SEX3" s="51"/>
      <c r="SEY3" s="51"/>
      <c r="SEZ3" s="51"/>
      <c r="SFA3" s="51"/>
      <c r="SFB3" s="51"/>
      <c r="SFC3" s="51"/>
      <c r="SFD3" s="51"/>
      <c r="SFE3" s="51"/>
      <c r="SFF3" s="51"/>
      <c r="SFG3" s="51"/>
      <c r="SFH3" s="51"/>
      <c r="SFI3" s="51"/>
      <c r="SFJ3" s="51"/>
      <c r="SFK3" s="51"/>
      <c r="SFL3" s="51"/>
      <c r="SFM3" s="51"/>
      <c r="SFN3" s="51"/>
      <c r="SFO3" s="51"/>
      <c r="SFP3" s="51"/>
      <c r="SFQ3" s="51"/>
      <c r="SFR3" s="51"/>
      <c r="SFS3" s="51"/>
      <c r="SFT3" s="51"/>
      <c r="SFU3" s="51"/>
      <c r="SFV3" s="51"/>
      <c r="SFW3" s="51"/>
      <c r="SFX3" s="51"/>
      <c r="SFY3" s="51"/>
      <c r="SFZ3" s="51"/>
      <c r="SGA3" s="51"/>
      <c r="SGB3" s="51"/>
      <c r="SGC3" s="51"/>
      <c r="SGD3" s="51"/>
      <c r="SGE3" s="51"/>
      <c r="SGF3" s="51"/>
      <c r="SGG3" s="51"/>
      <c r="SGH3" s="51"/>
      <c r="SGI3" s="51"/>
      <c r="SGJ3" s="51"/>
      <c r="SGK3" s="51"/>
      <c r="SGL3" s="51"/>
      <c r="SGM3" s="51"/>
      <c r="SGN3" s="51"/>
      <c r="SGO3" s="51"/>
      <c r="SGP3" s="51"/>
      <c r="SGQ3" s="51"/>
      <c r="SGR3" s="51"/>
      <c r="SGS3" s="51"/>
      <c r="SGT3" s="51"/>
      <c r="SGU3" s="51"/>
      <c r="SGV3" s="51"/>
      <c r="SGW3" s="51"/>
      <c r="SGX3" s="51"/>
      <c r="SGY3" s="51"/>
      <c r="SGZ3" s="51"/>
      <c r="SHA3" s="51"/>
      <c r="SHB3" s="51"/>
      <c r="SHC3" s="51"/>
      <c r="SHD3" s="51"/>
      <c r="SHE3" s="51"/>
      <c r="SHF3" s="51"/>
      <c r="SHG3" s="51"/>
      <c r="SHH3" s="51"/>
      <c r="SHI3" s="51"/>
      <c r="SHJ3" s="51"/>
      <c r="SHK3" s="51"/>
      <c r="SHL3" s="51"/>
      <c r="SHM3" s="51"/>
      <c r="SHN3" s="51"/>
      <c r="SHO3" s="51"/>
      <c r="SHP3" s="51"/>
      <c r="SHQ3" s="51"/>
      <c r="SHR3" s="51"/>
      <c r="SHS3" s="51"/>
      <c r="SHT3" s="51"/>
      <c r="SHU3" s="51"/>
      <c r="SHV3" s="51"/>
      <c r="SHW3" s="51"/>
      <c r="SHX3" s="51"/>
      <c r="SHY3" s="51"/>
      <c r="SHZ3" s="51"/>
      <c r="SIA3" s="51"/>
      <c r="SIB3" s="51"/>
      <c r="SIC3" s="51"/>
      <c r="SID3" s="51"/>
      <c r="SIE3" s="51"/>
      <c r="SIF3" s="51"/>
      <c r="SIG3" s="51"/>
      <c r="SIH3" s="51"/>
      <c r="SII3" s="51"/>
      <c r="SIJ3" s="51"/>
      <c r="SIK3" s="51"/>
      <c r="SIL3" s="51"/>
      <c r="SIM3" s="51"/>
      <c r="SIN3" s="51"/>
      <c r="SIO3" s="51"/>
      <c r="SIP3" s="51"/>
      <c r="SIQ3" s="51"/>
      <c r="SIR3" s="51"/>
      <c r="SIS3" s="51"/>
      <c r="SIT3" s="51"/>
      <c r="SIU3" s="51"/>
      <c r="SIV3" s="51"/>
      <c r="SIW3" s="51"/>
      <c r="SIX3" s="51"/>
      <c r="SIY3" s="51"/>
      <c r="SIZ3" s="51"/>
      <c r="SJA3" s="51"/>
      <c r="SJB3" s="51"/>
      <c r="SJC3" s="51"/>
      <c r="SJD3" s="51"/>
      <c r="SJE3" s="51"/>
      <c r="SJF3" s="51"/>
      <c r="SJG3" s="51"/>
      <c r="SJH3" s="51"/>
      <c r="SJI3" s="51"/>
      <c r="SJJ3" s="51"/>
      <c r="SJK3" s="51"/>
      <c r="SJL3" s="51"/>
      <c r="SJM3" s="51"/>
      <c r="SJN3" s="51"/>
      <c r="SJO3" s="51"/>
      <c r="SJP3" s="51"/>
      <c r="SJQ3" s="51"/>
      <c r="SJR3" s="51"/>
      <c r="SJS3" s="51"/>
      <c r="SJT3" s="51"/>
      <c r="SJU3" s="51"/>
      <c r="SJV3" s="51"/>
      <c r="SJW3" s="51"/>
      <c r="SJX3" s="51"/>
      <c r="SJY3" s="51"/>
      <c r="SJZ3" s="51"/>
      <c r="SKA3" s="51"/>
      <c r="SKB3" s="51"/>
      <c r="SKC3" s="51"/>
      <c r="SKD3" s="51"/>
      <c r="SKE3" s="51"/>
      <c r="SKF3" s="51"/>
      <c r="SKG3" s="51"/>
      <c r="SKH3" s="51"/>
      <c r="SKI3" s="51"/>
      <c r="SKJ3" s="51"/>
      <c r="SKK3" s="51"/>
      <c r="SKL3" s="51"/>
      <c r="SKM3" s="51"/>
      <c r="SKN3" s="51"/>
      <c r="SKO3" s="51"/>
      <c r="SKP3" s="51"/>
      <c r="SKQ3" s="51"/>
      <c r="SKR3" s="51"/>
      <c r="SKS3" s="51"/>
      <c r="SKT3" s="51"/>
      <c r="SKU3" s="51"/>
      <c r="SKV3" s="51"/>
      <c r="SKW3" s="51"/>
      <c r="SKX3" s="51"/>
      <c r="SKY3" s="51"/>
      <c r="SKZ3" s="51"/>
      <c r="SLA3" s="51"/>
      <c r="SLB3" s="51"/>
      <c r="SLC3" s="51"/>
      <c r="SLD3" s="51"/>
      <c r="SLE3" s="51"/>
      <c r="SLF3" s="51"/>
      <c r="SLG3" s="51"/>
      <c r="SLH3" s="51"/>
      <c r="SLI3" s="51"/>
      <c r="SLJ3" s="51"/>
      <c r="SLK3" s="51"/>
      <c r="SLL3" s="51"/>
      <c r="SLM3" s="51"/>
      <c r="SLN3" s="51"/>
      <c r="SLO3" s="51"/>
      <c r="SLP3" s="51"/>
      <c r="SLQ3" s="51"/>
      <c r="SLR3" s="51"/>
      <c r="SLS3" s="51"/>
      <c r="SLT3" s="51"/>
      <c r="SLU3" s="51"/>
      <c r="SLV3" s="51"/>
      <c r="SLW3" s="51"/>
      <c r="SLX3" s="51"/>
      <c r="SLY3" s="51"/>
      <c r="SLZ3" s="51"/>
      <c r="SMA3" s="51"/>
      <c r="SMB3" s="51"/>
      <c r="SMC3" s="51"/>
      <c r="SMD3" s="51"/>
      <c r="SME3" s="51"/>
      <c r="SMF3" s="51"/>
      <c r="SMG3" s="51"/>
      <c r="SMH3" s="51"/>
      <c r="SMI3" s="51"/>
      <c r="SMJ3" s="51"/>
      <c r="SMK3" s="51"/>
      <c r="SML3" s="51"/>
      <c r="SMM3" s="51"/>
      <c r="SMN3" s="51"/>
      <c r="SMO3" s="51"/>
      <c r="SMP3" s="51"/>
      <c r="SMQ3" s="51"/>
      <c r="SMR3" s="51"/>
      <c r="SMS3" s="51"/>
      <c r="SMT3" s="51"/>
      <c r="SMU3" s="51"/>
      <c r="SMV3" s="51"/>
      <c r="SMW3" s="51"/>
      <c r="SMX3" s="51"/>
      <c r="SMY3" s="51"/>
      <c r="SMZ3" s="51"/>
      <c r="SNA3" s="51"/>
      <c r="SNB3" s="51"/>
      <c r="SNC3" s="51"/>
      <c r="SND3" s="51"/>
      <c r="SNE3" s="51"/>
      <c r="SNF3" s="51"/>
      <c r="SNG3" s="51"/>
      <c r="SNH3" s="51"/>
      <c r="SNI3" s="51"/>
      <c r="SNJ3" s="51"/>
      <c r="SNK3" s="51"/>
      <c r="SNL3" s="51"/>
      <c r="SNM3" s="51"/>
      <c r="SNN3" s="51"/>
      <c r="SNO3" s="51"/>
      <c r="SNP3" s="51"/>
      <c r="SNQ3" s="51"/>
      <c r="SNR3" s="51"/>
      <c r="SNS3" s="51"/>
      <c r="SNT3" s="51"/>
      <c r="SNU3" s="51"/>
      <c r="SNV3" s="51"/>
      <c r="SNW3" s="51"/>
      <c r="SNX3" s="51"/>
      <c r="SNY3" s="51"/>
      <c r="SNZ3" s="51"/>
      <c r="SOA3" s="51"/>
      <c r="SOB3" s="51"/>
      <c r="SOC3" s="51"/>
      <c r="SOD3" s="51"/>
      <c r="SOE3" s="51"/>
      <c r="SOF3" s="51"/>
      <c r="SOG3" s="51"/>
      <c r="SOH3" s="51"/>
      <c r="SOI3" s="51"/>
      <c r="SOJ3" s="51"/>
      <c r="SOK3" s="51"/>
      <c r="SOL3" s="51"/>
      <c r="SOM3" s="51"/>
      <c r="SON3" s="51"/>
      <c r="SOO3" s="51"/>
      <c r="SOP3" s="51"/>
      <c r="SOQ3" s="51"/>
      <c r="SOR3" s="51"/>
      <c r="SOS3" s="51"/>
      <c r="SOT3" s="51"/>
      <c r="SOU3" s="51"/>
      <c r="SOV3" s="51"/>
      <c r="SOW3" s="51"/>
      <c r="SOX3" s="51"/>
      <c r="SOY3" s="51"/>
      <c r="SOZ3" s="51"/>
      <c r="SPA3" s="51"/>
      <c r="SPB3" s="51"/>
      <c r="SPC3" s="51"/>
      <c r="SPD3" s="51"/>
      <c r="SPE3" s="51"/>
      <c r="SPF3" s="51"/>
      <c r="SPG3" s="51"/>
      <c r="SPH3" s="51"/>
      <c r="SPI3" s="51"/>
      <c r="SPJ3" s="51"/>
      <c r="SPK3" s="51"/>
      <c r="SPL3" s="51"/>
      <c r="SPM3" s="51"/>
      <c r="SPN3" s="51"/>
      <c r="SPO3" s="51"/>
      <c r="SPP3" s="51"/>
      <c r="SPQ3" s="51"/>
      <c r="SPR3" s="51"/>
      <c r="SPS3" s="51"/>
      <c r="SPT3" s="51"/>
      <c r="SPU3" s="51"/>
      <c r="SPV3" s="51"/>
      <c r="SPW3" s="51"/>
      <c r="SPX3" s="51"/>
      <c r="SPY3" s="51"/>
      <c r="SPZ3" s="51"/>
      <c r="SQA3" s="51"/>
      <c r="SQB3" s="51"/>
      <c r="SQC3" s="51"/>
      <c r="SQD3" s="51"/>
      <c r="SQE3" s="51"/>
      <c r="SQF3" s="51"/>
      <c r="SQG3" s="51"/>
      <c r="SQH3" s="51"/>
      <c r="SQI3" s="51"/>
      <c r="SQJ3" s="51"/>
      <c r="SQK3" s="51"/>
      <c r="SQL3" s="51"/>
      <c r="SQM3" s="51"/>
      <c r="SQN3" s="51"/>
      <c r="SQO3" s="51"/>
      <c r="SQP3" s="51"/>
      <c r="SQQ3" s="51"/>
      <c r="SQR3" s="51"/>
      <c r="SQS3" s="51"/>
      <c r="SQT3" s="51"/>
      <c r="SQU3" s="51"/>
      <c r="SQV3" s="51"/>
      <c r="SQW3" s="51"/>
      <c r="SQX3" s="51"/>
      <c r="SQY3" s="51"/>
      <c r="SQZ3" s="51"/>
      <c r="SRA3" s="51"/>
      <c r="SRB3" s="51"/>
      <c r="SRC3" s="51"/>
      <c r="SRD3" s="51"/>
      <c r="SRE3" s="51"/>
      <c r="SRF3" s="51"/>
      <c r="SRG3" s="51"/>
      <c r="SRH3" s="51"/>
      <c r="SRI3" s="51"/>
      <c r="SRJ3" s="51"/>
      <c r="SRK3" s="51"/>
      <c r="SRL3" s="51"/>
      <c r="SRM3" s="51"/>
      <c r="SRN3" s="51"/>
      <c r="SRO3" s="51"/>
      <c r="SRP3" s="51"/>
      <c r="SRQ3" s="51"/>
      <c r="SRR3" s="51"/>
      <c r="SRS3" s="51"/>
      <c r="SRT3" s="51"/>
      <c r="SRU3" s="51"/>
      <c r="SRV3" s="51"/>
      <c r="SRW3" s="51"/>
      <c r="SRX3" s="51"/>
      <c r="SRY3" s="51"/>
      <c r="SRZ3" s="51"/>
      <c r="SSA3" s="51"/>
      <c r="SSB3" s="51"/>
      <c r="SSC3" s="51"/>
      <c r="SSD3" s="51"/>
      <c r="SSE3" s="51"/>
      <c r="SSF3" s="51"/>
      <c r="SSG3" s="51"/>
      <c r="SSH3" s="51"/>
      <c r="SSI3" s="51"/>
      <c r="SSJ3" s="51"/>
      <c r="SSK3" s="51"/>
      <c r="SSL3" s="51"/>
      <c r="SSM3" s="51"/>
      <c r="SSN3" s="51"/>
      <c r="SSO3" s="51"/>
      <c r="SSP3" s="51"/>
      <c r="SSQ3" s="51"/>
      <c r="SSR3" s="51"/>
      <c r="SSS3" s="51"/>
      <c r="SST3" s="51"/>
      <c r="SSU3" s="51"/>
      <c r="SSV3" s="51"/>
      <c r="SSW3" s="51"/>
      <c r="SSX3" s="51"/>
      <c r="SSY3" s="51"/>
      <c r="SSZ3" s="51"/>
      <c r="STA3" s="51"/>
      <c r="STB3" s="51"/>
      <c r="STC3" s="51"/>
      <c r="STD3" s="51"/>
      <c r="STE3" s="51"/>
      <c r="STF3" s="51"/>
      <c r="STG3" s="51"/>
      <c r="STH3" s="51"/>
      <c r="STI3" s="51"/>
      <c r="STJ3" s="51"/>
      <c r="STK3" s="51"/>
      <c r="STL3" s="51"/>
      <c r="STM3" s="51"/>
      <c r="STN3" s="51"/>
      <c r="STO3" s="51"/>
      <c r="STP3" s="51"/>
      <c r="STQ3" s="51"/>
      <c r="STR3" s="51"/>
      <c r="STS3" s="51"/>
      <c r="STT3" s="51"/>
      <c r="STU3" s="51"/>
      <c r="STV3" s="51"/>
      <c r="STW3" s="51"/>
      <c r="STX3" s="51"/>
      <c r="STY3" s="51"/>
      <c r="STZ3" s="51"/>
      <c r="SUA3" s="51"/>
      <c r="SUB3" s="51"/>
      <c r="SUC3" s="51"/>
      <c r="SUD3" s="51"/>
      <c r="SUE3" s="51"/>
      <c r="SUF3" s="51"/>
      <c r="SUG3" s="51"/>
      <c r="SUH3" s="51"/>
      <c r="SUI3" s="51"/>
      <c r="SUJ3" s="51"/>
      <c r="SUK3" s="51"/>
      <c r="SUL3" s="51"/>
      <c r="SUM3" s="51"/>
      <c r="SUN3" s="51"/>
      <c r="SUO3" s="51"/>
      <c r="SUP3" s="51"/>
      <c r="SUQ3" s="51"/>
      <c r="SUR3" s="51"/>
      <c r="SUS3" s="51"/>
      <c r="SUT3" s="51"/>
      <c r="SUU3" s="51"/>
      <c r="SUV3" s="51"/>
      <c r="SUW3" s="51"/>
      <c r="SUX3" s="51"/>
      <c r="SUY3" s="51"/>
      <c r="SUZ3" s="51"/>
      <c r="SVA3" s="51"/>
      <c r="SVB3" s="51"/>
      <c r="SVC3" s="51"/>
      <c r="SVD3" s="51"/>
      <c r="SVE3" s="51"/>
      <c r="SVF3" s="51"/>
      <c r="SVG3" s="51"/>
      <c r="SVH3" s="51"/>
      <c r="SVI3" s="51"/>
      <c r="SVJ3" s="51"/>
      <c r="SVK3" s="51"/>
      <c r="SVL3" s="51"/>
      <c r="SVM3" s="51"/>
      <c r="SVN3" s="51"/>
      <c r="SVO3" s="51"/>
      <c r="SVP3" s="51"/>
      <c r="SVQ3" s="51"/>
      <c r="SVR3" s="51"/>
      <c r="SVS3" s="51"/>
      <c r="SVT3" s="51"/>
      <c r="SVU3" s="51"/>
      <c r="SVV3" s="51"/>
      <c r="SVW3" s="51"/>
      <c r="SVX3" s="51"/>
      <c r="SVY3" s="51"/>
      <c r="SVZ3" s="51"/>
      <c r="SWA3" s="51"/>
      <c r="SWB3" s="51"/>
      <c r="SWC3" s="51"/>
      <c r="SWD3" s="51"/>
      <c r="SWE3" s="51"/>
      <c r="SWF3" s="51"/>
      <c r="SWG3" s="51"/>
      <c r="SWH3" s="51"/>
      <c r="SWI3" s="51"/>
      <c r="SWJ3" s="51"/>
      <c r="SWK3" s="51"/>
      <c r="SWL3" s="51"/>
      <c r="SWM3" s="51"/>
      <c r="SWN3" s="51"/>
      <c r="SWO3" s="51"/>
      <c r="SWP3" s="51"/>
      <c r="SWQ3" s="51"/>
      <c r="SWR3" s="51"/>
      <c r="SWS3" s="51"/>
      <c r="SWT3" s="51"/>
      <c r="SWU3" s="51"/>
      <c r="SWV3" s="51"/>
      <c r="SWW3" s="51"/>
      <c r="SWX3" s="51"/>
      <c r="SWY3" s="51"/>
      <c r="SWZ3" s="51"/>
      <c r="SXA3" s="51"/>
      <c r="SXB3" s="51"/>
      <c r="SXC3" s="51"/>
      <c r="SXD3" s="51"/>
      <c r="SXE3" s="51"/>
      <c r="SXF3" s="51"/>
      <c r="SXG3" s="51"/>
      <c r="SXH3" s="51"/>
      <c r="SXI3" s="51"/>
      <c r="SXJ3" s="51"/>
      <c r="SXK3" s="51"/>
      <c r="SXL3" s="51"/>
      <c r="SXM3" s="51"/>
      <c r="SXN3" s="51"/>
      <c r="SXO3" s="51"/>
      <c r="SXP3" s="51"/>
      <c r="SXQ3" s="51"/>
      <c r="SXR3" s="51"/>
      <c r="SXS3" s="51"/>
      <c r="SXT3" s="51"/>
      <c r="SXU3" s="51"/>
      <c r="SXV3" s="51"/>
      <c r="SXW3" s="51"/>
      <c r="SXX3" s="51"/>
      <c r="SXY3" s="51"/>
      <c r="SXZ3" s="51"/>
      <c r="SYA3" s="51"/>
      <c r="SYB3" s="51"/>
      <c r="SYC3" s="51"/>
      <c r="SYD3" s="51"/>
      <c r="SYE3" s="51"/>
      <c r="SYF3" s="51"/>
      <c r="SYG3" s="51"/>
      <c r="SYH3" s="51"/>
      <c r="SYI3" s="51"/>
      <c r="SYJ3" s="51"/>
      <c r="SYK3" s="51"/>
      <c r="SYL3" s="51"/>
      <c r="SYM3" s="51"/>
      <c r="SYN3" s="51"/>
      <c r="SYO3" s="51"/>
      <c r="SYP3" s="51"/>
      <c r="SYQ3" s="51"/>
      <c r="SYR3" s="51"/>
      <c r="SYS3" s="51"/>
      <c r="SYT3" s="51"/>
      <c r="SYU3" s="51"/>
      <c r="SYV3" s="51"/>
      <c r="SYW3" s="51"/>
      <c r="SYX3" s="51"/>
      <c r="SYY3" s="51"/>
      <c r="SYZ3" s="51"/>
      <c r="SZA3" s="51"/>
      <c r="SZB3" s="51"/>
      <c r="SZC3" s="51"/>
      <c r="SZD3" s="51"/>
      <c r="SZE3" s="51"/>
      <c r="SZF3" s="51"/>
      <c r="SZG3" s="51"/>
      <c r="SZH3" s="51"/>
      <c r="SZI3" s="51"/>
      <c r="SZJ3" s="51"/>
      <c r="SZK3" s="51"/>
      <c r="SZL3" s="51"/>
      <c r="SZM3" s="51"/>
      <c r="SZN3" s="51"/>
      <c r="SZO3" s="51"/>
      <c r="SZP3" s="51"/>
      <c r="SZQ3" s="51"/>
      <c r="SZR3" s="51"/>
      <c r="SZS3" s="51"/>
      <c r="SZT3" s="51"/>
      <c r="SZU3" s="51"/>
      <c r="SZV3" s="51"/>
      <c r="SZW3" s="51"/>
      <c r="SZX3" s="51"/>
      <c r="SZY3" s="51"/>
      <c r="SZZ3" s="51"/>
      <c r="TAA3" s="51"/>
      <c r="TAB3" s="51"/>
      <c r="TAC3" s="51"/>
      <c r="TAD3" s="51"/>
      <c r="TAE3" s="51"/>
      <c r="TAF3" s="51"/>
      <c r="TAG3" s="51"/>
      <c r="TAH3" s="51"/>
      <c r="TAI3" s="51"/>
      <c r="TAJ3" s="51"/>
      <c r="TAK3" s="51"/>
      <c r="TAL3" s="51"/>
      <c r="TAM3" s="51"/>
      <c r="TAN3" s="51"/>
      <c r="TAO3" s="51"/>
      <c r="TAP3" s="51"/>
      <c r="TAQ3" s="51"/>
      <c r="TAR3" s="51"/>
      <c r="TAS3" s="51"/>
      <c r="TAT3" s="51"/>
      <c r="TAU3" s="51"/>
      <c r="TAV3" s="51"/>
      <c r="TAW3" s="51"/>
      <c r="TAX3" s="51"/>
      <c r="TAY3" s="51"/>
      <c r="TAZ3" s="51"/>
      <c r="TBA3" s="51"/>
      <c r="TBB3" s="51"/>
      <c r="TBC3" s="51"/>
      <c r="TBD3" s="51"/>
      <c r="TBE3" s="51"/>
      <c r="TBF3" s="51"/>
      <c r="TBG3" s="51"/>
      <c r="TBH3" s="51"/>
      <c r="TBI3" s="51"/>
      <c r="TBJ3" s="51"/>
      <c r="TBK3" s="51"/>
      <c r="TBL3" s="51"/>
      <c r="TBM3" s="51"/>
      <c r="TBN3" s="51"/>
      <c r="TBO3" s="51"/>
      <c r="TBP3" s="51"/>
      <c r="TBQ3" s="51"/>
      <c r="TBR3" s="51"/>
      <c r="TBS3" s="51"/>
      <c r="TBT3" s="51"/>
      <c r="TBU3" s="51"/>
      <c r="TBV3" s="51"/>
      <c r="TBW3" s="51"/>
      <c r="TBX3" s="51"/>
      <c r="TBY3" s="51"/>
      <c r="TBZ3" s="51"/>
      <c r="TCA3" s="51"/>
      <c r="TCB3" s="51"/>
      <c r="TCC3" s="51"/>
      <c r="TCD3" s="51"/>
      <c r="TCE3" s="51"/>
      <c r="TCF3" s="51"/>
      <c r="TCG3" s="51"/>
      <c r="TCH3" s="51"/>
      <c r="TCI3" s="51"/>
      <c r="TCJ3" s="51"/>
      <c r="TCK3" s="51"/>
      <c r="TCL3" s="51"/>
      <c r="TCM3" s="51"/>
      <c r="TCN3" s="51"/>
      <c r="TCO3" s="51"/>
      <c r="TCP3" s="51"/>
      <c r="TCQ3" s="51"/>
      <c r="TCR3" s="51"/>
      <c r="TCS3" s="51"/>
      <c r="TCT3" s="51"/>
      <c r="TCU3" s="51"/>
      <c r="TCV3" s="51"/>
      <c r="TCW3" s="51"/>
      <c r="TCX3" s="51"/>
      <c r="TCY3" s="51"/>
      <c r="TCZ3" s="51"/>
      <c r="TDA3" s="51"/>
      <c r="TDB3" s="51"/>
      <c r="TDC3" s="51"/>
      <c r="TDD3" s="51"/>
      <c r="TDE3" s="51"/>
      <c r="TDF3" s="51"/>
      <c r="TDG3" s="51"/>
      <c r="TDH3" s="51"/>
      <c r="TDI3" s="51"/>
      <c r="TDJ3" s="51"/>
      <c r="TDK3" s="51"/>
      <c r="TDL3" s="51"/>
      <c r="TDM3" s="51"/>
      <c r="TDN3" s="51"/>
      <c r="TDO3" s="51"/>
      <c r="TDP3" s="51"/>
      <c r="TDQ3" s="51"/>
      <c r="TDR3" s="51"/>
      <c r="TDS3" s="51"/>
      <c r="TDT3" s="51"/>
      <c r="TDU3" s="51"/>
      <c r="TDV3" s="51"/>
      <c r="TDW3" s="51"/>
      <c r="TDX3" s="51"/>
      <c r="TDY3" s="51"/>
      <c r="TDZ3" s="51"/>
      <c r="TEA3" s="51"/>
      <c r="TEB3" s="51"/>
      <c r="TEC3" s="51"/>
      <c r="TED3" s="51"/>
      <c r="TEE3" s="51"/>
      <c r="TEF3" s="51"/>
      <c r="TEG3" s="51"/>
      <c r="TEH3" s="51"/>
      <c r="TEI3" s="51"/>
      <c r="TEJ3" s="51"/>
      <c r="TEK3" s="51"/>
      <c r="TEL3" s="51"/>
      <c r="TEM3" s="51"/>
      <c r="TEN3" s="51"/>
      <c r="TEO3" s="51"/>
      <c r="TEP3" s="51"/>
      <c r="TEQ3" s="51"/>
      <c r="TER3" s="51"/>
      <c r="TES3" s="51"/>
      <c r="TET3" s="51"/>
      <c r="TEU3" s="51"/>
      <c r="TEV3" s="51"/>
      <c r="TEW3" s="51"/>
      <c r="TEX3" s="51"/>
      <c r="TEY3" s="51"/>
      <c r="TEZ3" s="51"/>
      <c r="TFA3" s="51"/>
      <c r="TFB3" s="51"/>
      <c r="TFC3" s="51"/>
      <c r="TFD3" s="51"/>
      <c r="TFE3" s="51"/>
      <c r="TFF3" s="51"/>
      <c r="TFG3" s="51"/>
      <c r="TFH3" s="51"/>
      <c r="TFI3" s="51"/>
      <c r="TFJ3" s="51"/>
      <c r="TFK3" s="51"/>
      <c r="TFL3" s="51"/>
      <c r="TFM3" s="51"/>
      <c r="TFN3" s="51"/>
      <c r="TFO3" s="51"/>
      <c r="TFP3" s="51"/>
      <c r="TFQ3" s="51"/>
      <c r="TFR3" s="51"/>
      <c r="TFS3" s="51"/>
      <c r="TFT3" s="51"/>
      <c r="TFU3" s="51"/>
      <c r="TFV3" s="51"/>
      <c r="TFW3" s="51"/>
      <c r="TFX3" s="51"/>
      <c r="TFY3" s="51"/>
      <c r="TFZ3" s="51"/>
      <c r="TGA3" s="51"/>
      <c r="TGB3" s="51"/>
      <c r="TGC3" s="51"/>
      <c r="TGD3" s="51"/>
      <c r="TGE3" s="51"/>
      <c r="TGF3" s="51"/>
      <c r="TGG3" s="51"/>
      <c r="TGH3" s="51"/>
      <c r="TGI3" s="51"/>
      <c r="TGJ3" s="51"/>
      <c r="TGK3" s="51"/>
      <c r="TGL3" s="51"/>
      <c r="TGM3" s="51"/>
      <c r="TGN3" s="51"/>
      <c r="TGO3" s="51"/>
      <c r="TGP3" s="51"/>
      <c r="TGQ3" s="51"/>
      <c r="TGR3" s="51"/>
      <c r="TGS3" s="51"/>
      <c r="TGT3" s="51"/>
      <c r="TGU3" s="51"/>
      <c r="TGV3" s="51"/>
      <c r="TGW3" s="51"/>
      <c r="TGX3" s="51"/>
      <c r="TGY3" s="51"/>
      <c r="TGZ3" s="51"/>
      <c r="THA3" s="51"/>
      <c r="THB3" s="51"/>
      <c r="THC3" s="51"/>
      <c r="THD3" s="51"/>
      <c r="THE3" s="51"/>
      <c r="THF3" s="51"/>
      <c r="THG3" s="51"/>
      <c r="THH3" s="51"/>
      <c r="THI3" s="51"/>
      <c r="THJ3" s="51"/>
      <c r="THK3" s="51"/>
      <c r="THL3" s="51"/>
      <c r="THM3" s="51"/>
      <c r="THN3" s="51"/>
      <c r="THO3" s="51"/>
      <c r="THP3" s="51"/>
      <c r="THQ3" s="51"/>
      <c r="THR3" s="51"/>
      <c r="THS3" s="51"/>
      <c r="THT3" s="51"/>
      <c r="THU3" s="51"/>
      <c r="THV3" s="51"/>
      <c r="THW3" s="51"/>
      <c r="THX3" s="51"/>
      <c r="THY3" s="51"/>
      <c r="THZ3" s="51"/>
      <c r="TIA3" s="51"/>
      <c r="TIB3" s="51"/>
      <c r="TIC3" s="51"/>
      <c r="TID3" s="51"/>
      <c r="TIE3" s="51"/>
      <c r="TIF3" s="51"/>
      <c r="TIG3" s="51"/>
      <c r="TIH3" s="51"/>
      <c r="TII3" s="51"/>
      <c r="TIJ3" s="51"/>
      <c r="TIK3" s="51"/>
      <c r="TIL3" s="51"/>
      <c r="TIM3" s="51"/>
      <c r="TIN3" s="51"/>
      <c r="TIO3" s="51"/>
      <c r="TIP3" s="51"/>
      <c r="TIQ3" s="51"/>
      <c r="TIR3" s="51"/>
      <c r="TIS3" s="51"/>
      <c r="TIT3" s="51"/>
      <c r="TIU3" s="51"/>
      <c r="TIV3" s="51"/>
      <c r="TIW3" s="51"/>
      <c r="TIX3" s="51"/>
      <c r="TIY3" s="51"/>
      <c r="TIZ3" s="51"/>
      <c r="TJA3" s="51"/>
      <c r="TJB3" s="51"/>
      <c r="TJC3" s="51"/>
      <c r="TJD3" s="51"/>
      <c r="TJE3" s="51"/>
      <c r="TJF3" s="51"/>
      <c r="TJG3" s="51"/>
      <c r="TJH3" s="51"/>
      <c r="TJI3" s="51"/>
      <c r="TJJ3" s="51"/>
      <c r="TJK3" s="51"/>
      <c r="TJL3" s="51"/>
      <c r="TJM3" s="51"/>
      <c r="TJN3" s="51"/>
      <c r="TJO3" s="51"/>
      <c r="TJP3" s="51"/>
      <c r="TJQ3" s="51"/>
      <c r="TJR3" s="51"/>
      <c r="TJS3" s="51"/>
      <c r="TJT3" s="51"/>
      <c r="TJU3" s="51"/>
      <c r="TJV3" s="51"/>
      <c r="TJW3" s="51"/>
      <c r="TJX3" s="51"/>
      <c r="TJY3" s="51"/>
      <c r="TJZ3" s="51"/>
      <c r="TKA3" s="51"/>
      <c r="TKB3" s="51"/>
      <c r="TKC3" s="51"/>
      <c r="TKD3" s="51"/>
      <c r="TKE3" s="51"/>
      <c r="TKF3" s="51"/>
      <c r="TKG3" s="51"/>
      <c r="TKH3" s="51"/>
      <c r="TKI3" s="51"/>
      <c r="TKJ3" s="51"/>
      <c r="TKK3" s="51"/>
      <c r="TKL3" s="51"/>
      <c r="TKM3" s="51"/>
      <c r="TKN3" s="51"/>
      <c r="TKO3" s="51"/>
      <c r="TKP3" s="51"/>
      <c r="TKQ3" s="51"/>
      <c r="TKR3" s="51"/>
      <c r="TKS3" s="51"/>
      <c r="TKT3" s="51"/>
      <c r="TKU3" s="51"/>
      <c r="TKV3" s="51"/>
      <c r="TKW3" s="51"/>
      <c r="TKX3" s="51"/>
      <c r="TKY3" s="51"/>
      <c r="TKZ3" s="51"/>
      <c r="TLA3" s="51"/>
      <c r="TLB3" s="51"/>
      <c r="TLC3" s="51"/>
      <c r="TLD3" s="51"/>
      <c r="TLE3" s="51"/>
      <c r="TLF3" s="51"/>
      <c r="TLG3" s="51"/>
      <c r="TLH3" s="51"/>
      <c r="TLI3" s="51"/>
      <c r="TLJ3" s="51"/>
      <c r="TLK3" s="51"/>
      <c r="TLL3" s="51"/>
      <c r="TLM3" s="51"/>
      <c r="TLN3" s="51"/>
      <c r="TLO3" s="51"/>
      <c r="TLP3" s="51"/>
      <c r="TLQ3" s="51"/>
      <c r="TLR3" s="51"/>
      <c r="TLS3" s="51"/>
      <c r="TLT3" s="51"/>
      <c r="TLU3" s="51"/>
      <c r="TLV3" s="51"/>
      <c r="TLW3" s="51"/>
      <c r="TLX3" s="51"/>
      <c r="TLY3" s="51"/>
      <c r="TLZ3" s="51"/>
      <c r="TMA3" s="51"/>
      <c r="TMB3" s="51"/>
      <c r="TMC3" s="51"/>
      <c r="TMD3" s="51"/>
      <c r="TME3" s="51"/>
      <c r="TMF3" s="51"/>
      <c r="TMG3" s="51"/>
      <c r="TMH3" s="51"/>
      <c r="TMI3" s="51"/>
      <c r="TMJ3" s="51"/>
      <c r="TMK3" s="51"/>
      <c r="TML3" s="51"/>
      <c r="TMM3" s="51"/>
      <c r="TMN3" s="51"/>
      <c r="TMO3" s="51"/>
      <c r="TMP3" s="51"/>
      <c r="TMQ3" s="51"/>
      <c r="TMR3" s="51"/>
      <c r="TMS3" s="51"/>
      <c r="TMT3" s="51"/>
      <c r="TMU3" s="51"/>
      <c r="TMV3" s="51"/>
      <c r="TMW3" s="51"/>
      <c r="TMX3" s="51"/>
      <c r="TMY3" s="51"/>
      <c r="TMZ3" s="51"/>
      <c r="TNA3" s="51"/>
      <c r="TNB3" s="51"/>
      <c r="TNC3" s="51"/>
      <c r="TND3" s="51"/>
      <c r="TNE3" s="51"/>
      <c r="TNF3" s="51"/>
      <c r="TNG3" s="51"/>
      <c r="TNH3" s="51"/>
      <c r="TNI3" s="51"/>
      <c r="TNJ3" s="51"/>
      <c r="TNK3" s="51"/>
      <c r="TNL3" s="51"/>
      <c r="TNM3" s="51"/>
      <c r="TNN3" s="51"/>
      <c r="TNO3" s="51"/>
      <c r="TNP3" s="51"/>
      <c r="TNQ3" s="51"/>
      <c r="TNR3" s="51"/>
      <c r="TNS3" s="51"/>
      <c r="TNT3" s="51"/>
      <c r="TNU3" s="51"/>
      <c r="TNV3" s="51"/>
      <c r="TNW3" s="51"/>
      <c r="TNX3" s="51"/>
      <c r="TNY3" s="51"/>
      <c r="TNZ3" s="51"/>
      <c r="TOA3" s="51"/>
      <c r="TOB3" s="51"/>
      <c r="TOC3" s="51"/>
      <c r="TOD3" s="51"/>
      <c r="TOE3" s="51"/>
      <c r="TOF3" s="51"/>
      <c r="TOG3" s="51"/>
      <c r="TOH3" s="51"/>
      <c r="TOI3" s="51"/>
      <c r="TOJ3" s="51"/>
      <c r="TOK3" s="51"/>
      <c r="TOL3" s="51"/>
      <c r="TOM3" s="51"/>
      <c r="TON3" s="51"/>
      <c r="TOO3" s="51"/>
      <c r="TOP3" s="51"/>
      <c r="TOQ3" s="51"/>
      <c r="TOR3" s="51"/>
      <c r="TOS3" s="51"/>
      <c r="TOT3" s="51"/>
      <c r="TOU3" s="51"/>
      <c r="TOV3" s="51"/>
      <c r="TOW3" s="51"/>
      <c r="TOX3" s="51"/>
      <c r="TOY3" s="51"/>
      <c r="TOZ3" s="51"/>
      <c r="TPA3" s="51"/>
      <c r="TPB3" s="51"/>
      <c r="TPC3" s="51"/>
      <c r="TPD3" s="51"/>
      <c r="TPE3" s="51"/>
      <c r="TPF3" s="51"/>
      <c r="TPG3" s="51"/>
      <c r="TPH3" s="51"/>
      <c r="TPI3" s="51"/>
      <c r="TPJ3" s="51"/>
      <c r="TPK3" s="51"/>
      <c r="TPL3" s="51"/>
      <c r="TPM3" s="51"/>
      <c r="TPN3" s="51"/>
      <c r="TPO3" s="51"/>
      <c r="TPP3" s="51"/>
      <c r="TPQ3" s="51"/>
      <c r="TPR3" s="51"/>
      <c r="TPS3" s="51"/>
      <c r="TPT3" s="51"/>
      <c r="TPU3" s="51"/>
      <c r="TPV3" s="51"/>
      <c r="TPW3" s="51"/>
      <c r="TPX3" s="51"/>
      <c r="TPY3" s="51"/>
      <c r="TPZ3" s="51"/>
      <c r="TQA3" s="51"/>
      <c r="TQB3" s="51"/>
      <c r="TQC3" s="51"/>
      <c r="TQD3" s="51"/>
      <c r="TQE3" s="51"/>
      <c r="TQF3" s="51"/>
      <c r="TQG3" s="51"/>
      <c r="TQH3" s="51"/>
      <c r="TQI3" s="51"/>
      <c r="TQJ3" s="51"/>
      <c r="TQK3" s="51"/>
      <c r="TQL3" s="51"/>
      <c r="TQM3" s="51"/>
      <c r="TQN3" s="51"/>
      <c r="TQO3" s="51"/>
      <c r="TQP3" s="51"/>
      <c r="TQQ3" s="51"/>
      <c r="TQR3" s="51"/>
      <c r="TQS3" s="51"/>
      <c r="TQT3" s="51"/>
      <c r="TQU3" s="51"/>
      <c r="TQV3" s="51"/>
      <c r="TQW3" s="51"/>
      <c r="TQX3" s="51"/>
      <c r="TQY3" s="51"/>
      <c r="TQZ3" s="51"/>
      <c r="TRA3" s="51"/>
      <c r="TRB3" s="51"/>
      <c r="TRC3" s="51"/>
      <c r="TRD3" s="51"/>
      <c r="TRE3" s="51"/>
      <c r="TRF3" s="51"/>
      <c r="TRG3" s="51"/>
      <c r="TRH3" s="51"/>
      <c r="TRI3" s="51"/>
      <c r="TRJ3" s="51"/>
      <c r="TRK3" s="51"/>
      <c r="TRL3" s="51"/>
      <c r="TRM3" s="51"/>
      <c r="TRN3" s="51"/>
      <c r="TRO3" s="51"/>
      <c r="TRP3" s="51"/>
      <c r="TRQ3" s="51"/>
      <c r="TRR3" s="51"/>
      <c r="TRS3" s="51"/>
      <c r="TRT3" s="51"/>
      <c r="TRU3" s="51"/>
      <c r="TRV3" s="51"/>
      <c r="TRW3" s="51"/>
      <c r="TRX3" s="51"/>
      <c r="TRY3" s="51"/>
      <c r="TRZ3" s="51"/>
      <c r="TSA3" s="51"/>
      <c r="TSB3" s="51"/>
      <c r="TSC3" s="51"/>
      <c r="TSD3" s="51"/>
      <c r="TSE3" s="51"/>
      <c r="TSF3" s="51"/>
      <c r="TSG3" s="51"/>
      <c r="TSH3" s="51"/>
      <c r="TSI3" s="51"/>
      <c r="TSJ3" s="51"/>
      <c r="TSK3" s="51"/>
      <c r="TSL3" s="51"/>
      <c r="TSM3" s="51"/>
      <c r="TSN3" s="51"/>
      <c r="TSO3" s="51"/>
      <c r="TSP3" s="51"/>
      <c r="TSQ3" s="51"/>
      <c r="TSR3" s="51"/>
      <c r="TSS3" s="51"/>
      <c r="TST3" s="51"/>
      <c r="TSU3" s="51"/>
      <c r="TSV3" s="51"/>
      <c r="TSW3" s="51"/>
      <c r="TSX3" s="51"/>
      <c r="TSY3" s="51"/>
      <c r="TSZ3" s="51"/>
      <c r="TTA3" s="51"/>
      <c r="TTB3" s="51"/>
      <c r="TTC3" s="51"/>
      <c r="TTD3" s="51"/>
      <c r="TTE3" s="51"/>
      <c r="TTF3" s="51"/>
      <c r="TTG3" s="51"/>
      <c r="TTH3" s="51"/>
      <c r="TTI3" s="51"/>
      <c r="TTJ3" s="51"/>
      <c r="TTK3" s="51"/>
      <c r="TTL3" s="51"/>
      <c r="TTM3" s="51"/>
      <c r="TTN3" s="51"/>
      <c r="TTO3" s="51"/>
      <c r="TTP3" s="51"/>
      <c r="TTQ3" s="51"/>
      <c r="TTR3" s="51"/>
      <c r="TTS3" s="51"/>
      <c r="TTT3" s="51"/>
      <c r="TTU3" s="51"/>
      <c r="TTV3" s="51"/>
      <c r="TTW3" s="51"/>
      <c r="TTX3" s="51"/>
      <c r="TTY3" s="51"/>
      <c r="TTZ3" s="51"/>
      <c r="TUA3" s="51"/>
      <c r="TUB3" s="51"/>
      <c r="TUC3" s="51"/>
      <c r="TUD3" s="51"/>
      <c r="TUE3" s="51"/>
      <c r="TUF3" s="51"/>
      <c r="TUG3" s="51"/>
      <c r="TUH3" s="51"/>
      <c r="TUI3" s="51"/>
      <c r="TUJ3" s="51"/>
      <c r="TUK3" s="51"/>
      <c r="TUL3" s="51"/>
      <c r="TUM3" s="51"/>
      <c r="TUN3" s="51"/>
      <c r="TUO3" s="51"/>
      <c r="TUP3" s="51"/>
      <c r="TUQ3" s="51"/>
      <c r="TUR3" s="51"/>
      <c r="TUS3" s="51"/>
      <c r="TUT3" s="51"/>
      <c r="TUU3" s="51"/>
      <c r="TUV3" s="51"/>
      <c r="TUW3" s="51"/>
      <c r="TUX3" s="51"/>
      <c r="TUY3" s="51"/>
      <c r="TUZ3" s="51"/>
      <c r="TVA3" s="51"/>
      <c r="TVB3" s="51"/>
      <c r="TVC3" s="51"/>
      <c r="TVD3" s="51"/>
      <c r="TVE3" s="51"/>
      <c r="TVF3" s="51"/>
      <c r="TVG3" s="51"/>
      <c r="TVH3" s="51"/>
      <c r="TVI3" s="51"/>
      <c r="TVJ3" s="51"/>
      <c r="TVK3" s="51"/>
      <c r="TVL3" s="51"/>
      <c r="TVM3" s="51"/>
      <c r="TVN3" s="51"/>
      <c r="TVO3" s="51"/>
      <c r="TVP3" s="51"/>
      <c r="TVQ3" s="51"/>
      <c r="TVR3" s="51"/>
      <c r="TVS3" s="51"/>
      <c r="TVT3" s="51"/>
      <c r="TVU3" s="51"/>
      <c r="TVV3" s="51"/>
      <c r="TVW3" s="51"/>
      <c r="TVX3" s="51"/>
      <c r="TVY3" s="51"/>
      <c r="TVZ3" s="51"/>
      <c r="TWA3" s="51"/>
      <c r="TWB3" s="51"/>
      <c r="TWC3" s="51"/>
      <c r="TWD3" s="51"/>
      <c r="TWE3" s="51"/>
      <c r="TWF3" s="51"/>
      <c r="TWG3" s="51"/>
      <c r="TWH3" s="51"/>
      <c r="TWI3" s="51"/>
      <c r="TWJ3" s="51"/>
      <c r="TWK3" s="51"/>
      <c r="TWL3" s="51"/>
      <c r="TWM3" s="51"/>
      <c r="TWN3" s="51"/>
      <c r="TWO3" s="51"/>
      <c r="TWP3" s="51"/>
      <c r="TWQ3" s="51"/>
      <c r="TWR3" s="51"/>
      <c r="TWS3" s="51"/>
      <c r="TWT3" s="51"/>
      <c r="TWU3" s="51"/>
      <c r="TWV3" s="51"/>
      <c r="TWW3" s="51"/>
      <c r="TWX3" s="51"/>
      <c r="TWY3" s="51"/>
      <c r="TWZ3" s="51"/>
      <c r="TXA3" s="51"/>
      <c r="TXB3" s="51"/>
      <c r="TXC3" s="51"/>
      <c r="TXD3" s="51"/>
      <c r="TXE3" s="51"/>
      <c r="TXF3" s="51"/>
      <c r="TXG3" s="51"/>
      <c r="TXH3" s="51"/>
      <c r="TXI3" s="51"/>
      <c r="TXJ3" s="51"/>
      <c r="TXK3" s="51"/>
      <c r="TXL3" s="51"/>
      <c r="TXM3" s="51"/>
      <c r="TXN3" s="51"/>
      <c r="TXO3" s="51"/>
      <c r="TXP3" s="51"/>
      <c r="TXQ3" s="51"/>
      <c r="TXR3" s="51"/>
      <c r="TXS3" s="51"/>
      <c r="TXT3" s="51"/>
      <c r="TXU3" s="51"/>
      <c r="TXV3" s="51"/>
      <c r="TXW3" s="51"/>
      <c r="TXX3" s="51"/>
      <c r="TXY3" s="51"/>
      <c r="TXZ3" s="51"/>
      <c r="TYA3" s="51"/>
      <c r="TYB3" s="51"/>
      <c r="TYC3" s="51"/>
      <c r="TYD3" s="51"/>
      <c r="TYE3" s="51"/>
      <c r="TYF3" s="51"/>
      <c r="TYG3" s="51"/>
      <c r="TYH3" s="51"/>
      <c r="TYI3" s="51"/>
      <c r="TYJ3" s="51"/>
      <c r="TYK3" s="51"/>
      <c r="TYL3" s="51"/>
      <c r="TYM3" s="51"/>
      <c r="TYN3" s="51"/>
      <c r="TYO3" s="51"/>
      <c r="TYP3" s="51"/>
      <c r="TYQ3" s="51"/>
      <c r="TYR3" s="51"/>
      <c r="TYS3" s="51"/>
      <c r="TYT3" s="51"/>
      <c r="TYU3" s="51"/>
      <c r="TYV3" s="51"/>
      <c r="TYW3" s="51"/>
      <c r="TYX3" s="51"/>
      <c r="TYY3" s="51"/>
      <c r="TYZ3" s="51"/>
      <c r="TZA3" s="51"/>
      <c r="TZB3" s="51"/>
      <c r="TZC3" s="51"/>
      <c r="TZD3" s="51"/>
      <c r="TZE3" s="51"/>
      <c r="TZF3" s="51"/>
      <c r="TZG3" s="51"/>
      <c r="TZH3" s="51"/>
      <c r="TZI3" s="51"/>
      <c r="TZJ3" s="51"/>
      <c r="TZK3" s="51"/>
      <c r="TZL3" s="51"/>
      <c r="TZM3" s="51"/>
      <c r="TZN3" s="51"/>
      <c r="TZO3" s="51"/>
      <c r="TZP3" s="51"/>
      <c r="TZQ3" s="51"/>
      <c r="TZR3" s="51"/>
      <c r="TZS3" s="51"/>
      <c r="TZT3" s="51"/>
      <c r="TZU3" s="51"/>
      <c r="TZV3" s="51"/>
      <c r="TZW3" s="51"/>
      <c r="TZX3" s="51"/>
      <c r="TZY3" s="51"/>
      <c r="TZZ3" s="51"/>
      <c r="UAA3" s="51"/>
      <c r="UAB3" s="51"/>
      <c r="UAC3" s="51"/>
      <c r="UAD3" s="51"/>
      <c r="UAE3" s="51"/>
      <c r="UAF3" s="51"/>
      <c r="UAG3" s="51"/>
      <c r="UAH3" s="51"/>
      <c r="UAI3" s="51"/>
      <c r="UAJ3" s="51"/>
      <c r="UAK3" s="51"/>
      <c r="UAL3" s="51"/>
      <c r="UAM3" s="51"/>
      <c r="UAN3" s="51"/>
      <c r="UAO3" s="51"/>
      <c r="UAP3" s="51"/>
      <c r="UAQ3" s="51"/>
      <c r="UAR3" s="51"/>
      <c r="UAS3" s="51"/>
      <c r="UAT3" s="51"/>
      <c r="UAU3" s="51"/>
      <c r="UAV3" s="51"/>
      <c r="UAW3" s="51"/>
      <c r="UAX3" s="51"/>
      <c r="UAY3" s="51"/>
      <c r="UAZ3" s="51"/>
      <c r="UBA3" s="51"/>
      <c r="UBB3" s="51"/>
      <c r="UBC3" s="51"/>
      <c r="UBD3" s="51"/>
      <c r="UBE3" s="51"/>
      <c r="UBF3" s="51"/>
      <c r="UBG3" s="51"/>
      <c r="UBH3" s="51"/>
      <c r="UBI3" s="51"/>
      <c r="UBJ3" s="51"/>
      <c r="UBK3" s="51"/>
      <c r="UBL3" s="51"/>
      <c r="UBM3" s="51"/>
      <c r="UBN3" s="51"/>
      <c r="UBO3" s="51"/>
      <c r="UBP3" s="51"/>
      <c r="UBQ3" s="51"/>
      <c r="UBR3" s="51"/>
      <c r="UBS3" s="51"/>
      <c r="UBT3" s="51"/>
      <c r="UBU3" s="51"/>
      <c r="UBV3" s="51"/>
      <c r="UBW3" s="51"/>
      <c r="UBX3" s="51"/>
      <c r="UBY3" s="51"/>
      <c r="UBZ3" s="51"/>
      <c r="UCA3" s="51"/>
      <c r="UCB3" s="51"/>
      <c r="UCC3" s="51"/>
      <c r="UCD3" s="51"/>
      <c r="UCE3" s="51"/>
      <c r="UCF3" s="51"/>
      <c r="UCG3" s="51"/>
      <c r="UCH3" s="51"/>
      <c r="UCI3" s="51"/>
      <c r="UCJ3" s="51"/>
      <c r="UCK3" s="51"/>
      <c r="UCL3" s="51"/>
      <c r="UCM3" s="51"/>
      <c r="UCN3" s="51"/>
      <c r="UCO3" s="51"/>
      <c r="UCP3" s="51"/>
      <c r="UCQ3" s="51"/>
      <c r="UCR3" s="51"/>
      <c r="UCS3" s="51"/>
      <c r="UCT3" s="51"/>
      <c r="UCU3" s="51"/>
      <c r="UCV3" s="51"/>
      <c r="UCW3" s="51"/>
      <c r="UCX3" s="51"/>
      <c r="UCY3" s="51"/>
      <c r="UCZ3" s="51"/>
      <c r="UDA3" s="51"/>
      <c r="UDB3" s="51"/>
      <c r="UDC3" s="51"/>
      <c r="UDD3" s="51"/>
      <c r="UDE3" s="51"/>
      <c r="UDF3" s="51"/>
      <c r="UDG3" s="51"/>
      <c r="UDH3" s="51"/>
      <c r="UDI3" s="51"/>
      <c r="UDJ3" s="51"/>
      <c r="UDK3" s="51"/>
      <c r="UDL3" s="51"/>
      <c r="UDM3" s="51"/>
      <c r="UDN3" s="51"/>
      <c r="UDO3" s="51"/>
      <c r="UDP3" s="51"/>
      <c r="UDQ3" s="51"/>
      <c r="UDR3" s="51"/>
      <c r="UDS3" s="51"/>
      <c r="UDT3" s="51"/>
      <c r="UDU3" s="51"/>
      <c r="UDV3" s="51"/>
      <c r="UDW3" s="51"/>
      <c r="UDX3" s="51"/>
      <c r="UDY3" s="51"/>
      <c r="UDZ3" s="51"/>
      <c r="UEA3" s="51"/>
      <c r="UEB3" s="51"/>
      <c r="UEC3" s="51"/>
      <c r="UED3" s="51"/>
      <c r="UEE3" s="51"/>
      <c r="UEF3" s="51"/>
      <c r="UEG3" s="51"/>
      <c r="UEH3" s="51"/>
      <c r="UEI3" s="51"/>
      <c r="UEJ3" s="51"/>
      <c r="UEK3" s="51"/>
      <c r="UEL3" s="51"/>
      <c r="UEM3" s="51"/>
      <c r="UEN3" s="51"/>
      <c r="UEO3" s="51"/>
      <c r="UEP3" s="51"/>
      <c r="UEQ3" s="51"/>
      <c r="UER3" s="51"/>
      <c r="UES3" s="51"/>
      <c r="UET3" s="51"/>
      <c r="UEU3" s="51"/>
      <c r="UEV3" s="51"/>
      <c r="UEW3" s="51"/>
      <c r="UEX3" s="51"/>
      <c r="UEY3" s="51"/>
      <c r="UEZ3" s="51"/>
      <c r="UFA3" s="51"/>
      <c r="UFB3" s="51"/>
      <c r="UFC3" s="51"/>
      <c r="UFD3" s="51"/>
      <c r="UFE3" s="51"/>
      <c r="UFF3" s="51"/>
      <c r="UFG3" s="51"/>
      <c r="UFH3" s="51"/>
      <c r="UFI3" s="51"/>
      <c r="UFJ3" s="51"/>
      <c r="UFK3" s="51"/>
      <c r="UFL3" s="51"/>
      <c r="UFM3" s="51"/>
      <c r="UFN3" s="51"/>
      <c r="UFO3" s="51"/>
      <c r="UFP3" s="51"/>
      <c r="UFQ3" s="51"/>
      <c r="UFR3" s="51"/>
      <c r="UFS3" s="51"/>
      <c r="UFT3" s="51"/>
      <c r="UFU3" s="51"/>
      <c r="UFV3" s="51"/>
      <c r="UFW3" s="51"/>
      <c r="UFX3" s="51"/>
      <c r="UFY3" s="51"/>
      <c r="UFZ3" s="51"/>
      <c r="UGA3" s="51"/>
      <c r="UGB3" s="51"/>
      <c r="UGC3" s="51"/>
      <c r="UGD3" s="51"/>
      <c r="UGE3" s="51"/>
      <c r="UGF3" s="51"/>
      <c r="UGG3" s="51"/>
      <c r="UGH3" s="51"/>
      <c r="UGI3" s="51"/>
      <c r="UGJ3" s="51"/>
      <c r="UGK3" s="51"/>
      <c r="UGL3" s="51"/>
      <c r="UGM3" s="51"/>
      <c r="UGN3" s="51"/>
      <c r="UGO3" s="51"/>
      <c r="UGP3" s="51"/>
      <c r="UGQ3" s="51"/>
      <c r="UGR3" s="51"/>
      <c r="UGS3" s="51"/>
      <c r="UGT3" s="51"/>
      <c r="UGU3" s="51"/>
      <c r="UGV3" s="51"/>
      <c r="UGW3" s="51"/>
      <c r="UGX3" s="51"/>
      <c r="UGY3" s="51"/>
      <c r="UGZ3" s="51"/>
      <c r="UHA3" s="51"/>
      <c r="UHB3" s="51"/>
      <c r="UHC3" s="51"/>
      <c r="UHD3" s="51"/>
      <c r="UHE3" s="51"/>
      <c r="UHF3" s="51"/>
      <c r="UHG3" s="51"/>
      <c r="UHH3" s="51"/>
      <c r="UHI3" s="51"/>
      <c r="UHJ3" s="51"/>
      <c r="UHK3" s="51"/>
      <c r="UHL3" s="51"/>
      <c r="UHM3" s="51"/>
      <c r="UHN3" s="51"/>
      <c r="UHO3" s="51"/>
      <c r="UHP3" s="51"/>
      <c r="UHQ3" s="51"/>
      <c r="UHR3" s="51"/>
      <c r="UHS3" s="51"/>
      <c r="UHT3" s="51"/>
      <c r="UHU3" s="51"/>
      <c r="UHV3" s="51"/>
      <c r="UHW3" s="51"/>
      <c r="UHX3" s="51"/>
      <c r="UHY3" s="51"/>
      <c r="UHZ3" s="51"/>
      <c r="UIA3" s="51"/>
      <c r="UIB3" s="51"/>
      <c r="UIC3" s="51"/>
      <c r="UID3" s="51"/>
      <c r="UIE3" s="51"/>
      <c r="UIF3" s="51"/>
      <c r="UIG3" s="51"/>
      <c r="UIH3" s="51"/>
      <c r="UII3" s="51"/>
      <c r="UIJ3" s="51"/>
      <c r="UIK3" s="51"/>
      <c r="UIL3" s="51"/>
      <c r="UIM3" s="51"/>
      <c r="UIN3" s="51"/>
      <c r="UIO3" s="51"/>
      <c r="UIP3" s="51"/>
      <c r="UIQ3" s="51"/>
      <c r="UIR3" s="51"/>
      <c r="UIS3" s="51"/>
      <c r="UIT3" s="51"/>
      <c r="UIU3" s="51"/>
      <c r="UIV3" s="51"/>
      <c r="UIW3" s="51"/>
      <c r="UIX3" s="51"/>
      <c r="UIY3" s="51"/>
      <c r="UIZ3" s="51"/>
      <c r="UJA3" s="51"/>
      <c r="UJB3" s="51"/>
      <c r="UJC3" s="51"/>
      <c r="UJD3" s="51"/>
      <c r="UJE3" s="51"/>
      <c r="UJF3" s="51"/>
      <c r="UJG3" s="51"/>
      <c r="UJH3" s="51"/>
      <c r="UJI3" s="51"/>
      <c r="UJJ3" s="51"/>
      <c r="UJK3" s="51"/>
      <c r="UJL3" s="51"/>
      <c r="UJM3" s="51"/>
      <c r="UJN3" s="51"/>
      <c r="UJO3" s="51"/>
      <c r="UJP3" s="51"/>
      <c r="UJQ3" s="51"/>
      <c r="UJR3" s="51"/>
      <c r="UJS3" s="51"/>
      <c r="UJT3" s="51"/>
      <c r="UJU3" s="51"/>
      <c r="UJV3" s="51"/>
      <c r="UJW3" s="51"/>
      <c r="UJX3" s="51"/>
      <c r="UJY3" s="51"/>
      <c r="UJZ3" s="51"/>
      <c r="UKA3" s="51"/>
      <c r="UKB3" s="51"/>
      <c r="UKC3" s="51"/>
      <c r="UKD3" s="51"/>
      <c r="UKE3" s="51"/>
      <c r="UKF3" s="51"/>
      <c r="UKG3" s="51"/>
      <c r="UKH3" s="51"/>
      <c r="UKI3" s="51"/>
      <c r="UKJ3" s="51"/>
      <c r="UKK3" s="51"/>
      <c r="UKL3" s="51"/>
      <c r="UKM3" s="51"/>
      <c r="UKN3" s="51"/>
      <c r="UKO3" s="51"/>
      <c r="UKP3" s="51"/>
      <c r="UKQ3" s="51"/>
      <c r="UKR3" s="51"/>
      <c r="UKS3" s="51"/>
      <c r="UKT3" s="51"/>
      <c r="UKU3" s="51"/>
      <c r="UKV3" s="51"/>
      <c r="UKW3" s="51"/>
      <c r="UKX3" s="51"/>
      <c r="UKY3" s="51"/>
      <c r="UKZ3" s="51"/>
      <c r="ULA3" s="51"/>
      <c r="ULB3" s="51"/>
      <c r="ULC3" s="51"/>
      <c r="ULD3" s="51"/>
      <c r="ULE3" s="51"/>
      <c r="ULF3" s="51"/>
      <c r="ULG3" s="51"/>
      <c r="ULH3" s="51"/>
      <c r="ULI3" s="51"/>
      <c r="ULJ3" s="51"/>
      <c r="ULK3" s="51"/>
      <c r="ULL3" s="51"/>
      <c r="ULM3" s="51"/>
      <c r="ULN3" s="51"/>
      <c r="ULO3" s="51"/>
      <c r="ULP3" s="51"/>
      <c r="ULQ3" s="51"/>
      <c r="ULR3" s="51"/>
      <c r="ULS3" s="51"/>
      <c r="ULT3" s="51"/>
      <c r="ULU3" s="51"/>
      <c r="ULV3" s="51"/>
      <c r="ULW3" s="51"/>
      <c r="ULX3" s="51"/>
      <c r="ULY3" s="51"/>
      <c r="ULZ3" s="51"/>
      <c r="UMA3" s="51"/>
      <c r="UMB3" s="51"/>
      <c r="UMC3" s="51"/>
      <c r="UMD3" s="51"/>
      <c r="UME3" s="51"/>
      <c r="UMF3" s="51"/>
      <c r="UMG3" s="51"/>
      <c r="UMH3" s="51"/>
      <c r="UMI3" s="51"/>
      <c r="UMJ3" s="51"/>
      <c r="UMK3" s="51"/>
      <c r="UML3" s="51"/>
      <c r="UMM3" s="51"/>
      <c r="UMN3" s="51"/>
      <c r="UMO3" s="51"/>
      <c r="UMP3" s="51"/>
      <c r="UMQ3" s="51"/>
      <c r="UMR3" s="51"/>
      <c r="UMS3" s="51"/>
      <c r="UMT3" s="51"/>
      <c r="UMU3" s="51"/>
      <c r="UMV3" s="51"/>
      <c r="UMW3" s="51"/>
      <c r="UMX3" s="51"/>
      <c r="UMY3" s="51"/>
      <c r="UMZ3" s="51"/>
      <c r="UNA3" s="51"/>
      <c r="UNB3" s="51"/>
      <c r="UNC3" s="51"/>
      <c r="UND3" s="51"/>
      <c r="UNE3" s="51"/>
      <c r="UNF3" s="51"/>
      <c r="UNG3" s="51"/>
      <c r="UNH3" s="51"/>
      <c r="UNI3" s="51"/>
      <c r="UNJ3" s="51"/>
      <c r="UNK3" s="51"/>
      <c r="UNL3" s="51"/>
      <c r="UNM3" s="51"/>
      <c r="UNN3" s="51"/>
      <c r="UNO3" s="51"/>
      <c r="UNP3" s="51"/>
      <c r="UNQ3" s="51"/>
      <c r="UNR3" s="51"/>
      <c r="UNS3" s="51"/>
      <c r="UNT3" s="51"/>
      <c r="UNU3" s="51"/>
      <c r="UNV3" s="51"/>
      <c r="UNW3" s="51"/>
      <c r="UNX3" s="51"/>
      <c r="UNY3" s="51"/>
      <c r="UNZ3" s="51"/>
      <c r="UOA3" s="51"/>
      <c r="UOB3" s="51"/>
      <c r="UOC3" s="51"/>
      <c r="UOD3" s="51"/>
      <c r="UOE3" s="51"/>
      <c r="UOF3" s="51"/>
      <c r="UOG3" s="51"/>
      <c r="UOH3" s="51"/>
      <c r="UOI3" s="51"/>
      <c r="UOJ3" s="51"/>
      <c r="UOK3" s="51"/>
      <c r="UOL3" s="51"/>
      <c r="UOM3" s="51"/>
      <c r="UON3" s="51"/>
      <c r="UOO3" s="51"/>
      <c r="UOP3" s="51"/>
      <c r="UOQ3" s="51"/>
      <c r="UOR3" s="51"/>
      <c r="UOS3" s="51"/>
      <c r="UOT3" s="51"/>
      <c r="UOU3" s="51"/>
      <c r="UOV3" s="51"/>
      <c r="UOW3" s="51"/>
      <c r="UOX3" s="51"/>
      <c r="UOY3" s="51"/>
      <c r="UOZ3" s="51"/>
      <c r="UPA3" s="51"/>
      <c r="UPB3" s="51"/>
      <c r="UPC3" s="51"/>
      <c r="UPD3" s="51"/>
      <c r="UPE3" s="51"/>
      <c r="UPF3" s="51"/>
      <c r="UPG3" s="51"/>
      <c r="UPH3" s="51"/>
      <c r="UPI3" s="51"/>
      <c r="UPJ3" s="51"/>
      <c r="UPK3" s="51"/>
      <c r="UPL3" s="51"/>
      <c r="UPM3" s="51"/>
      <c r="UPN3" s="51"/>
      <c r="UPO3" s="51"/>
      <c r="UPP3" s="51"/>
      <c r="UPQ3" s="51"/>
      <c r="UPR3" s="51"/>
      <c r="UPS3" s="51"/>
      <c r="UPT3" s="51"/>
      <c r="UPU3" s="51"/>
      <c r="UPV3" s="51"/>
      <c r="UPW3" s="51"/>
      <c r="UPX3" s="51"/>
      <c r="UPY3" s="51"/>
      <c r="UPZ3" s="51"/>
      <c r="UQA3" s="51"/>
      <c r="UQB3" s="51"/>
      <c r="UQC3" s="51"/>
      <c r="UQD3" s="51"/>
      <c r="UQE3" s="51"/>
      <c r="UQF3" s="51"/>
      <c r="UQG3" s="51"/>
      <c r="UQH3" s="51"/>
      <c r="UQI3" s="51"/>
      <c r="UQJ3" s="51"/>
      <c r="UQK3" s="51"/>
      <c r="UQL3" s="51"/>
      <c r="UQM3" s="51"/>
      <c r="UQN3" s="51"/>
      <c r="UQO3" s="51"/>
      <c r="UQP3" s="51"/>
      <c r="UQQ3" s="51"/>
      <c r="UQR3" s="51"/>
      <c r="UQS3" s="51"/>
      <c r="UQT3" s="51"/>
      <c r="UQU3" s="51"/>
      <c r="UQV3" s="51"/>
      <c r="UQW3" s="51"/>
      <c r="UQX3" s="51"/>
      <c r="UQY3" s="51"/>
      <c r="UQZ3" s="51"/>
      <c r="URA3" s="51"/>
      <c r="URB3" s="51"/>
      <c r="URC3" s="51"/>
      <c r="URD3" s="51"/>
      <c r="URE3" s="51"/>
      <c r="URF3" s="51"/>
      <c r="URG3" s="51"/>
      <c r="URH3" s="51"/>
      <c r="URI3" s="51"/>
      <c r="URJ3" s="51"/>
      <c r="URK3" s="51"/>
      <c r="URL3" s="51"/>
      <c r="URM3" s="51"/>
      <c r="URN3" s="51"/>
      <c r="URO3" s="51"/>
      <c r="URP3" s="51"/>
      <c r="URQ3" s="51"/>
      <c r="URR3" s="51"/>
      <c r="URS3" s="51"/>
      <c r="URT3" s="51"/>
      <c r="URU3" s="51"/>
      <c r="URV3" s="51"/>
      <c r="URW3" s="51"/>
      <c r="URX3" s="51"/>
      <c r="URY3" s="51"/>
      <c r="URZ3" s="51"/>
      <c r="USA3" s="51"/>
      <c r="USB3" s="51"/>
      <c r="USC3" s="51"/>
      <c r="USD3" s="51"/>
      <c r="USE3" s="51"/>
      <c r="USF3" s="51"/>
      <c r="USG3" s="51"/>
      <c r="USH3" s="51"/>
      <c r="USI3" s="51"/>
      <c r="USJ3" s="51"/>
      <c r="USK3" s="51"/>
      <c r="USL3" s="51"/>
      <c r="USM3" s="51"/>
      <c r="USN3" s="51"/>
      <c r="USO3" s="51"/>
      <c r="USP3" s="51"/>
      <c r="USQ3" s="51"/>
      <c r="USR3" s="51"/>
      <c r="USS3" s="51"/>
      <c r="UST3" s="51"/>
      <c r="USU3" s="51"/>
      <c r="USV3" s="51"/>
      <c r="USW3" s="51"/>
      <c r="USX3" s="51"/>
      <c r="USY3" s="51"/>
      <c r="USZ3" s="51"/>
      <c r="UTA3" s="51"/>
      <c r="UTB3" s="51"/>
      <c r="UTC3" s="51"/>
      <c r="UTD3" s="51"/>
      <c r="UTE3" s="51"/>
      <c r="UTF3" s="51"/>
      <c r="UTG3" s="51"/>
      <c r="UTH3" s="51"/>
      <c r="UTI3" s="51"/>
      <c r="UTJ3" s="51"/>
      <c r="UTK3" s="51"/>
      <c r="UTL3" s="51"/>
      <c r="UTM3" s="51"/>
      <c r="UTN3" s="51"/>
      <c r="UTO3" s="51"/>
      <c r="UTP3" s="51"/>
      <c r="UTQ3" s="51"/>
      <c r="UTR3" s="51"/>
      <c r="UTS3" s="51"/>
      <c r="UTT3" s="51"/>
      <c r="UTU3" s="51"/>
      <c r="UTV3" s="51"/>
      <c r="UTW3" s="51"/>
      <c r="UTX3" s="51"/>
      <c r="UTY3" s="51"/>
      <c r="UTZ3" s="51"/>
      <c r="UUA3" s="51"/>
      <c r="UUB3" s="51"/>
      <c r="UUC3" s="51"/>
      <c r="UUD3" s="51"/>
      <c r="UUE3" s="51"/>
      <c r="UUF3" s="51"/>
      <c r="UUG3" s="51"/>
      <c r="UUH3" s="51"/>
      <c r="UUI3" s="51"/>
      <c r="UUJ3" s="51"/>
      <c r="UUK3" s="51"/>
      <c r="UUL3" s="51"/>
      <c r="UUM3" s="51"/>
      <c r="UUN3" s="51"/>
      <c r="UUO3" s="51"/>
      <c r="UUP3" s="51"/>
      <c r="UUQ3" s="51"/>
      <c r="UUR3" s="51"/>
      <c r="UUS3" s="51"/>
      <c r="UUT3" s="51"/>
      <c r="UUU3" s="51"/>
      <c r="UUV3" s="51"/>
      <c r="UUW3" s="51"/>
      <c r="UUX3" s="51"/>
      <c r="UUY3" s="51"/>
      <c r="UUZ3" s="51"/>
      <c r="UVA3" s="51"/>
      <c r="UVB3" s="51"/>
      <c r="UVC3" s="51"/>
      <c r="UVD3" s="51"/>
      <c r="UVE3" s="51"/>
      <c r="UVF3" s="51"/>
      <c r="UVG3" s="51"/>
      <c r="UVH3" s="51"/>
      <c r="UVI3" s="51"/>
      <c r="UVJ3" s="51"/>
      <c r="UVK3" s="51"/>
      <c r="UVL3" s="51"/>
      <c r="UVM3" s="51"/>
      <c r="UVN3" s="51"/>
      <c r="UVO3" s="51"/>
      <c r="UVP3" s="51"/>
      <c r="UVQ3" s="51"/>
      <c r="UVR3" s="51"/>
      <c r="UVS3" s="51"/>
      <c r="UVT3" s="51"/>
      <c r="UVU3" s="51"/>
      <c r="UVV3" s="51"/>
      <c r="UVW3" s="51"/>
      <c r="UVX3" s="51"/>
      <c r="UVY3" s="51"/>
      <c r="UVZ3" s="51"/>
      <c r="UWA3" s="51"/>
      <c r="UWB3" s="51"/>
      <c r="UWC3" s="51"/>
      <c r="UWD3" s="51"/>
      <c r="UWE3" s="51"/>
      <c r="UWF3" s="51"/>
      <c r="UWG3" s="51"/>
      <c r="UWH3" s="51"/>
      <c r="UWI3" s="51"/>
      <c r="UWJ3" s="51"/>
      <c r="UWK3" s="51"/>
      <c r="UWL3" s="51"/>
      <c r="UWM3" s="51"/>
      <c r="UWN3" s="51"/>
      <c r="UWO3" s="51"/>
      <c r="UWP3" s="51"/>
      <c r="UWQ3" s="51"/>
      <c r="UWR3" s="51"/>
      <c r="UWS3" s="51"/>
      <c r="UWT3" s="51"/>
      <c r="UWU3" s="51"/>
      <c r="UWV3" s="51"/>
      <c r="UWW3" s="51"/>
      <c r="UWX3" s="51"/>
      <c r="UWY3" s="51"/>
      <c r="UWZ3" s="51"/>
      <c r="UXA3" s="51"/>
      <c r="UXB3" s="51"/>
      <c r="UXC3" s="51"/>
      <c r="UXD3" s="51"/>
      <c r="UXE3" s="51"/>
      <c r="UXF3" s="51"/>
      <c r="UXG3" s="51"/>
      <c r="UXH3" s="51"/>
      <c r="UXI3" s="51"/>
      <c r="UXJ3" s="51"/>
      <c r="UXK3" s="51"/>
      <c r="UXL3" s="51"/>
      <c r="UXM3" s="51"/>
      <c r="UXN3" s="51"/>
      <c r="UXO3" s="51"/>
      <c r="UXP3" s="51"/>
      <c r="UXQ3" s="51"/>
      <c r="UXR3" s="51"/>
      <c r="UXS3" s="51"/>
      <c r="UXT3" s="51"/>
      <c r="UXU3" s="51"/>
      <c r="UXV3" s="51"/>
      <c r="UXW3" s="51"/>
      <c r="UXX3" s="51"/>
      <c r="UXY3" s="51"/>
      <c r="UXZ3" s="51"/>
      <c r="UYA3" s="51"/>
      <c r="UYB3" s="51"/>
      <c r="UYC3" s="51"/>
      <c r="UYD3" s="51"/>
      <c r="UYE3" s="51"/>
      <c r="UYF3" s="51"/>
      <c r="UYG3" s="51"/>
      <c r="UYH3" s="51"/>
      <c r="UYI3" s="51"/>
      <c r="UYJ3" s="51"/>
      <c r="UYK3" s="51"/>
      <c r="UYL3" s="51"/>
      <c r="UYM3" s="51"/>
      <c r="UYN3" s="51"/>
      <c r="UYO3" s="51"/>
      <c r="UYP3" s="51"/>
      <c r="UYQ3" s="51"/>
      <c r="UYR3" s="51"/>
      <c r="UYS3" s="51"/>
      <c r="UYT3" s="51"/>
      <c r="UYU3" s="51"/>
      <c r="UYV3" s="51"/>
      <c r="UYW3" s="51"/>
      <c r="UYX3" s="51"/>
      <c r="UYY3" s="51"/>
      <c r="UYZ3" s="51"/>
      <c r="UZA3" s="51"/>
      <c r="UZB3" s="51"/>
      <c r="UZC3" s="51"/>
      <c r="UZD3" s="51"/>
      <c r="UZE3" s="51"/>
      <c r="UZF3" s="51"/>
      <c r="UZG3" s="51"/>
      <c r="UZH3" s="51"/>
      <c r="UZI3" s="51"/>
      <c r="UZJ3" s="51"/>
      <c r="UZK3" s="51"/>
      <c r="UZL3" s="51"/>
      <c r="UZM3" s="51"/>
      <c r="UZN3" s="51"/>
      <c r="UZO3" s="51"/>
      <c r="UZP3" s="51"/>
      <c r="UZQ3" s="51"/>
      <c r="UZR3" s="51"/>
      <c r="UZS3" s="51"/>
      <c r="UZT3" s="51"/>
      <c r="UZU3" s="51"/>
      <c r="UZV3" s="51"/>
      <c r="UZW3" s="51"/>
      <c r="UZX3" s="51"/>
      <c r="UZY3" s="51"/>
      <c r="UZZ3" s="51"/>
      <c r="VAA3" s="51"/>
      <c r="VAB3" s="51"/>
      <c r="VAC3" s="51"/>
      <c r="VAD3" s="51"/>
      <c r="VAE3" s="51"/>
      <c r="VAF3" s="51"/>
      <c r="VAG3" s="51"/>
      <c r="VAH3" s="51"/>
      <c r="VAI3" s="51"/>
      <c r="VAJ3" s="51"/>
      <c r="VAK3" s="51"/>
      <c r="VAL3" s="51"/>
      <c r="VAM3" s="51"/>
      <c r="VAN3" s="51"/>
      <c r="VAO3" s="51"/>
      <c r="VAP3" s="51"/>
      <c r="VAQ3" s="51"/>
      <c r="VAR3" s="51"/>
      <c r="VAS3" s="51"/>
      <c r="VAT3" s="51"/>
      <c r="VAU3" s="51"/>
      <c r="VAV3" s="51"/>
      <c r="VAW3" s="51"/>
      <c r="VAX3" s="51"/>
      <c r="VAY3" s="51"/>
      <c r="VAZ3" s="51"/>
      <c r="VBA3" s="51"/>
      <c r="VBB3" s="51"/>
      <c r="VBC3" s="51"/>
      <c r="VBD3" s="51"/>
      <c r="VBE3" s="51"/>
      <c r="VBF3" s="51"/>
      <c r="VBG3" s="51"/>
      <c r="VBH3" s="51"/>
      <c r="VBI3" s="51"/>
      <c r="VBJ3" s="51"/>
      <c r="VBK3" s="51"/>
      <c r="VBL3" s="51"/>
      <c r="VBM3" s="51"/>
      <c r="VBN3" s="51"/>
      <c r="VBO3" s="51"/>
      <c r="VBP3" s="51"/>
      <c r="VBQ3" s="51"/>
      <c r="VBR3" s="51"/>
      <c r="VBS3" s="51"/>
      <c r="VBT3" s="51"/>
      <c r="VBU3" s="51"/>
      <c r="VBV3" s="51"/>
      <c r="VBW3" s="51"/>
      <c r="VBX3" s="51"/>
      <c r="VBY3" s="51"/>
      <c r="VBZ3" s="51"/>
      <c r="VCA3" s="51"/>
      <c r="VCB3" s="51"/>
      <c r="VCC3" s="51"/>
      <c r="VCD3" s="51"/>
      <c r="VCE3" s="51"/>
      <c r="VCF3" s="51"/>
      <c r="VCG3" s="51"/>
      <c r="VCH3" s="51"/>
      <c r="VCI3" s="51"/>
      <c r="VCJ3" s="51"/>
      <c r="VCK3" s="51"/>
      <c r="VCL3" s="51"/>
      <c r="VCM3" s="51"/>
      <c r="VCN3" s="51"/>
      <c r="VCO3" s="51"/>
      <c r="VCP3" s="51"/>
      <c r="VCQ3" s="51"/>
      <c r="VCR3" s="51"/>
      <c r="VCS3" s="51"/>
      <c r="VCT3" s="51"/>
      <c r="VCU3" s="51"/>
      <c r="VCV3" s="51"/>
      <c r="VCW3" s="51"/>
      <c r="VCX3" s="51"/>
      <c r="VCY3" s="51"/>
      <c r="VCZ3" s="51"/>
      <c r="VDA3" s="51"/>
      <c r="VDB3" s="51"/>
      <c r="VDC3" s="51"/>
      <c r="VDD3" s="51"/>
      <c r="VDE3" s="51"/>
      <c r="VDF3" s="51"/>
      <c r="VDG3" s="51"/>
      <c r="VDH3" s="51"/>
      <c r="VDI3" s="51"/>
      <c r="VDJ3" s="51"/>
      <c r="VDK3" s="51"/>
      <c r="VDL3" s="51"/>
      <c r="VDM3" s="51"/>
      <c r="VDN3" s="51"/>
      <c r="VDO3" s="51"/>
      <c r="VDP3" s="51"/>
      <c r="VDQ3" s="51"/>
      <c r="VDR3" s="51"/>
      <c r="VDS3" s="51"/>
      <c r="VDT3" s="51"/>
      <c r="VDU3" s="51"/>
      <c r="VDV3" s="51"/>
      <c r="VDW3" s="51"/>
      <c r="VDX3" s="51"/>
      <c r="VDY3" s="51"/>
      <c r="VDZ3" s="51"/>
      <c r="VEA3" s="51"/>
      <c r="VEB3" s="51"/>
      <c r="VEC3" s="51"/>
      <c r="VED3" s="51"/>
      <c r="VEE3" s="51"/>
      <c r="VEF3" s="51"/>
      <c r="VEG3" s="51"/>
      <c r="VEH3" s="51"/>
      <c r="VEI3" s="51"/>
      <c r="VEJ3" s="51"/>
      <c r="VEK3" s="51"/>
      <c r="VEL3" s="51"/>
      <c r="VEM3" s="51"/>
      <c r="VEN3" s="51"/>
      <c r="VEO3" s="51"/>
      <c r="VEP3" s="51"/>
      <c r="VEQ3" s="51"/>
      <c r="VER3" s="51"/>
      <c r="VES3" s="51"/>
      <c r="VET3" s="51"/>
      <c r="VEU3" s="51"/>
      <c r="VEV3" s="51"/>
      <c r="VEW3" s="51"/>
      <c r="VEX3" s="51"/>
      <c r="VEY3" s="51"/>
      <c r="VEZ3" s="51"/>
      <c r="VFA3" s="51"/>
      <c r="VFB3" s="51"/>
      <c r="VFC3" s="51"/>
      <c r="VFD3" s="51"/>
      <c r="VFE3" s="51"/>
      <c r="VFF3" s="51"/>
      <c r="VFG3" s="51"/>
      <c r="VFH3" s="51"/>
      <c r="VFI3" s="51"/>
      <c r="VFJ3" s="51"/>
      <c r="VFK3" s="51"/>
      <c r="VFL3" s="51"/>
      <c r="VFM3" s="51"/>
      <c r="VFN3" s="51"/>
      <c r="VFO3" s="51"/>
      <c r="VFP3" s="51"/>
      <c r="VFQ3" s="51"/>
      <c r="VFR3" s="51"/>
      <c r="VFS3" s="51"/>
      <c r="VFT3" s="51"/>
      <c r="VFU3" s="51"/>
      <c r="VFV3" s="51"/>
      <c r="VFW3" s="51"/>
      <c r="VFX3" s="51"/>
      <c r="VFY3" s="51"/>
      <c r="VFZ3" s="51"/>
      <c r="VGA3" s="51"/>
      <c r="VGB3" s="51"/>
      <c r="VGC3" s="51"/>
      <c r="VGD3" s="51"/>
      <c r="VGE3" s="51"/>
      <c r="VGF3" s="51"/>
      <c r="VGG3" s="51"/>
      <c r="VGH3" s="51"/>
      <c r="VGI3" s="51"/>
      <c r="VGJ3" s="51"/>
      <c r="VGK3" s="51"/>
      <c r="VGL3" s="51"/>
      <c r="VGM3" s="51"/>
      <c r="VGN3" s="51"/>
      <c r="VGO3" s="51"/>
      <c r="VGP3" s="51"/>
      <c r="VGQ3" s="51"/>
      <c r="VGR3" s="51"/>
      <c r="VGS3" s="51"/>
      <c r="VGT3" s="51"/>
      <c r="VGU3" s="51"/>
      <c r="VGV3" s="51"/>
      <c r="VGW3" s="51"/>
      <c r="VGX3" s="51"/>
      <c r="VGY3" s="51"/>
      <c r="VGZ3" s="51"/>
      <c r="VHA3" s="51"/>
      <c r="VHB3" s="51"/>
      <c r="VHC3" s="51"/>
      <c r="VHD3" s="51"/>
      <c r="VHE3" s="51"/>
      <c r="VHF3" s="51"/>
      <c r="VHG3" s="51"/>
      <c r="VHH3" s="51"/>
      <c r="VHI3" s="51"/>
      <c r="VHJ3" s="51"/>
      <c r="VHK3" s="51"/>
      <c r="VHL3" s="51"/>
      <c r="VHM3" s="51"/>
      <c r="VHN3" s="51"/>
      <c r="VHO3" s="51"/>
      <c r="VHP3" s="51"/>
      <c r="VHQ3" s="51"/>
      <c r="VHR3" s="51"/>
      <c r="VHS3" s="51"/>
      <c r="VHT3" s="51"/>
      <c r="VHU3" s="51"/>
      <c r="VHV3" s="51"/>
      <c r="VHW3" s="51"/>
      <c r="VHX3" s="51"/>
      <c r="VHY3" s="51"/>
      <c r="VHZ3" s="51"/>
      <c r="VIA3" s="51"/>
      <c r="VIB3" s="51"/>
      <c r="VIC3" s="51"/>
      <c r="VID3" s="51"/>
      <c r="VIE3" s="51"/>
      <c r="VIF3" s="51"/>
      <c r="VIG3" s="51"/>
      <c r="VIH3" s="51"/>
      <c r="VII3" s="51"/>
      <c r="VIJ3" s="51"/>
      <c r="VIK3" s="51"/>
      <c r="VIL3" s="51"/>
      <c r="VIM3" s="51"/>
      <c r="VIN3" s="51"/>
      <c r="VIO3" s="51"/>
      <c r="VIP3" s="51"/>
      <c r="VIQ3" s="51"/>
      <c r="VIR3" s="51"/>
      <c r="VIS3" s="51"/>
      <c r="VIT3" s="51"/>
      <c r="VIU3" s="51"/>
      <c r="VIV3" s="51"/>
      <c r="VIW3" s="51"/>
      <c r="VIX3" s="51"/>
      <c r="VIY3" s="51"/>
      <c r="VIZ3" s="51"/>
      <c r="VJA3" s="51"/>
      <c r="VJB3" s="51"/>
      <c r="VJC3" s="51"/>
      <c r="VJD3" s="51"/>
      <c r="VJE3" s="51"/>
      <c r="VJF3" s="51"/>
      <c r="VJG3" s="51"/>
      <c r="VJH3" s="51"/>
      <c r="VJI3" s="51"/>
      <c r="VJJ3" s="51"/>
      <c r="VJK3" s="51"/>
      <c r="VJL3" s="51"/>
      <c r="VJM3" s="51"/>
      <c r="VJN3" s="51"/>
      <c r="VJO3" s="51"/>
      <c r="VJP3" s="51"/>
      <c r="VJQ3" s="51"/>
      <c r="VJR3" s="51"/>
      <c r="VJS3" s="51"/>
      <c r="VJT3" s="51"/>
      <c r="VJU3" s="51"/>
      <c r="VJV3" s="51"/>
      <c r="VJW3" s="51"/>
      <c r="VJX3" s="51"/>
      <c r="VJY3" s="51"/>
      <c r="VJZ3" s="51"/>
      <c r="VKA3" s="51"/>
      <c r="VKB3" s="51"/>
      <c r="VKC3" s="51"/>
      <c r="VKD3" s="51"/>
      <c r="VKE3" s="51"/>
      <c r="VKF3" s="51"/>
      <c r="VKG3" s="51"/>
      <c r="VKH3" s="51"/>
      <c r="VKI3" s="51"/>
      <c r="VKJ3" s="51"/>
      <c r="VKK3" s="51"/>
      <c r="VKL3" s="51"/>
      <c r="VKM3" s="51"/>
      <c r="VKN3" s="51"/>
      <c r="VKO3" s="51"/>
      <c r="VKP3" s="51"/>
      <c r="VKQ3" s="51"/>
      <c r="VKR3" s="51"/>
      <c r="VKS3" s="51"/>
      <c r="VKT3" s="51"/>
      <c r="VKU3" s="51"/>
      <c r="VKV3" s="51"/>
      <c r="VKW3" s="51"/>
      <c r="VKX3" s="51"/>
      <c r="VKY3" s="51"/>
      <c r="VKZ3" s="51"/>
      <c r="VLA3" s="51"/>
      <c r="VLB3" s="51"/>
      <c r="VLC3" s="51"/>
      <c r="VLD3" s="51"/>
      <c r="VLE3" s="51"/>
      <c r="VLF3" s="51"/>
      <c r="VLG3" s="51"/>
      <c r="VLH3" s="51"/>
      <c r="VLI3" s="51"/>
      <c r="VLJ3" s="51"/>
      <c r="VLK3" s="51"/>
      <c r="VLL3" s="51"/>
      <c r="VLM3" s="51"/>
      <c r="VLN3" s="51"/>
      <c r="VLO3" s="51"/>
      <c r="VLP3" s="51"/>
      <c r="VLQ3" s="51"/>
      <c r="VLR3" s="51"/>
      <c r="VLS3" s="51"/>
      <c r="VLT3" s="51"/>
      <c r="VLU3" s="51"/>
      <c r="VLV3" s="51"/>
      <c r="VLW3" s="51"/>
      <c r="VLX3" s="51"/>
      <c r="VLY3" s="51"/>
      <c r="VLZ3" s="51"/>
      <c r="VMA3" s="51"/>
      <c r="VMB3" s="51"/>
      <c r="VMC3" s="51"/>
      <c r="VMD3" s="51"/>
      <c r="VME3" s="51"/>
      <c r="VMF3" s="51"/>
      <c r="VMG3" s="51"/>
      <c r="VMH3" s="51"/>
      <c r="VMI3" s="51"/>
      <c r="VMJ3" s="51"/>
      <c r="VMK3" s="51"/>
      <c r="VML3" s="51"/>
      <c r="VMM3" s="51"/>
      <c r="VMN3" s="51"/>
      <c r="VMO3" s="51"/>
      <c r="VMP3" s="51"/>
      <c r="VMQ3" s="51"/>
      <c r="VMR3" s="51"/>
      <c r="VMS3" s="51"/>
      <c r="VMT3" s="51"/>
      <c r="VMU3" s="51"/>
      <c r="VMV3" s="51"/>
      <c r="VMW3" s="51"/>
      <c r="VMX3" s="51"/>
      <c r="VMY3" s="51"/>
      <c r="VMZ3" s="51"/>
      <c r="VNA3" s="51"/>
      <c r="VNB3" s="51"/>
      <c r="VNC3" s="51"/>
      <c r="VND3" s="51"/>
      <c r="VNE3" s="51"/>
      <c r="VNF3" s="51"/>
      <c r="VNG3" s="51"/>
      <c r="VNH3" s="51"/>
      <c r="VNI3" s="51"/>
      <c r="VNJ3" s="51"/>
      <c r="VNK3" s="51"/>
      <c r="VNL3" s="51"/>
      <c r="VNM3" s="51"/>
      <c r="VNN3" s="51"/>
      <c r="VNO3" s="51"/>
      <c r="VNP3" s="51"/>
      <c r="VNQ3" s="51"/>
      <c r="VNR3" s="51"/>
      <c r="VNS3" s="51"/>
      <c r="VNT3" s="51"/>
      <c r="VNU3" s="51"/>
      <c r="VNV3" s="51"/>
      <c r="VNW3" s="51"/>
      <c r="VNX3" s="51"/>
      <c r="VNY3" s="51"/>
      <c r="VNZ3" s="51"/>
      <c r="VOA3" s="51"/>
      <c r="VOB3" s="51"/>
      <c r="VOC3" s="51"/>
      <c r="VOD3" s="51"/>
      <c r="VOE3" s="51"/>
      <c r="VOF3" s="51"/>
      <c r="VOG3" s="51"/>
      <c r="VOH3" s="51"/>
      <c r="VOI3" s="51"/>
      <c r="VOJ3" s="51"/>
      <c r="VOK3" s="51"/>
      <c r="VOL3" s="51"/>
      <c r="VOM3" s="51"/>
      <c r="VON3" s="51"/>
      <c r="VOO3" s="51"/>
      <c r="VOP3" s="51"/>
      <c r="VOQ3" s="51"/>
      <c r="VOR3" s="51"/>
      <c r="VOS3" s="51"/>
      <c r="VOT3" s="51"/>
      <c r="VOU3" s="51"/>
      <c r="VOV3" s="51"/>
      <c r="VOW3" s="51"/>
      <c r="VOX3" s="51"/>
      <c r="VOY3" s="51"/>
      <c r="VOZ3" s="51"/>
      <c r="VPA3" s="51"/>
      <c r="VPB3" s="51"/>
      <c r="VPC3" s="51"/>
      <c r="VPD3" s="51"/>
      <c r="VPE3" s="51"/>
      <c r="VPF3" s="51"/>
      <c r="VPG3" s="51"/>
      <c r="VPH3" s="51"/>
      <c r="VPI3" s="51"/>
      <c r="VPJ3" s="51"/>
      <c r="VPK3" s="51"/>
      <c r="VPL3" s="51"/>
      <c r="VPM3" s="51"/>
      <c r="VPN3" s="51"/>
      <c r="VPO3" s="51"/>
      <c r="VPP3" s="51"/>
      <c r="VPQ3" s="51"/>
      <c r="VPR3" s="51"/>
      <c r="VPS3" s="51"/>
      <c r="VPT3" s="51"/>
      <c r="VPU3" s="51"/>
      <c r="VPV3" s="51"/>
      <c r="VPW3" s="51"/>
      <c r="VPX3" s="51"/>
      <c r="VPY3" s="51"/>
      <c r="VPZ3" s="51"/>
      <c r="VQA3" s="51"/>
      <c r="VQB3" s="51"/>
      <c r="VQC3" s="51"/>
      <c r="VQD3" s="51"/>
      <c r="VQE3" s="51"/>
      <c r="VQF3" s="51"/>
      <c r="VQG3" s="51"/>
      <c r="VQH3" s="51"/>
      <c r="VQI3" s="51"/>
      <c r="VQJ3" s="51"/>
      <c r="VQK3" s="51"/>
      <c r="VQL3" s="51"/>
      <c r="VQM3" s="51"/>
      <c r="VQN3" s="51"/>
      <c r="VQO3" s="51"/>
      <c r="VQP3" s="51"/>
      <c r="VQQ3" s="51"/>
      <c r="VQR3" s="51"/>
      <c r="VQS3" s="51"/>
      <c r="VQT3" s="51"/>
      <c r="VQU3" s="51"/>
      <c r="VQV3" s="51"/>
      <c r="VQW3" s="51"/>
      <c r="VQX3" s="51"/>
      <c r="VQY3" s="51"/>
      <c r="VQZ3" s="51"/>
      <c r="VRA3" s="51"/>
      <c r="VRB3" s="51"/>
      <c r="VRC3" s="51"/>
      <c r="VRD3" s="51"/>
      <c r="VRE3" s="51"/>
      <c r="VRF3" s="51"/>
      <c r="VRG3" s="51"/>
      <c r="VRH3" s="51"/>
      <c r="VRI3" s="51"/>
      <c r="VRJ3" s="51"/>
      <c r="VRK3" s="51"/>
      <c r="VRL3" s="51"/>
      <c r="VRM3" s="51"/>
      <c r="VRN3" s="51"/>
      <c r="VRO3" s="51"/>
      <c r="VRP3" s="51"/>
      <c r="VRQ3" s="51"/>
      <c r="VRR3" s="51"/>
      <c r="VRS3" s="51"/>
      <c r="VRT3" s="51"/>
      <c r="VRU3" s="51"/>
      <c r="VRV3" s="51"/>
      <c r="VRW3" s="51"/>
      <c r="VRX3" s="51"/>
      <c r="VRY3" s="51"/>
      <c r="VRZ3" s="51"/>
      <c r="VSA3" s="51"/>
      <c r="VSB3" s="51"/>
      <c r="VSC3" s="51"/>
      <c r="VSD3" s="51"/>
      <c r="VSE3" s="51"/>
      <c r="VSF3" s="51"/>
      <c r="VSG3" s="51"/>
      <c r="VSH3" s="51"/>
      <c r="VSI3" s="51"/>
      <c r="VSJ3" s="51"/>
      <c r="VSK3" s="51"/>
      <c r="VSL3" s="51"/>
      <c r="VSM3" s="51"/>
      <c r="VSN3" s="51"/>
      <c r="VSO3" s="51"/>
      <c r="VSP3" s="51"/>
      <c r="VSQ3" s="51"/>
      <c r="VSR3" s="51"/>
      <c r="VSS3" s="51"/>
      <c r="VST3" s="51"/>
      <c r="VSU3" s="51"/>
      <c r="VSV3" s="51"/>
      <c r="VSW3" s="51"/>
      <c r="VSX3" s="51"/>
      <c r="VSY3" s="51"/>
      <c r="VSZ3" s="51"/>
      <c r="VTA3" s="51"/>
      <c r="VTB3" s="51"/>
      <c r="VTC3" s="51"/>
      <c r="VTD3" s="51"/>
      <c r="VTE3" s="51"/>
      <c r="VTF3" s="51"/>
      <c r="VTG3" s="51"/>
      <c r="VTH3" s="51"/>
      <c r="VTI3" s="51"/>
      <c r="VTJ3" s="51"/>
      <c r="VTK3" s="51"/>
      <c r="VTL3" s="51"/>
      <c r="VTM3" s="51"/>
      <c r="VTN3" s="51"/>
      <c r="VTO3" s="51"/>
      <c r="VTP3" s="51"/>
      <c r="VTQ3" s="51"/>
      <c r="VTR3" s="51"/>
      <c r="VTS3" s="51"/>
      <c r="VTT3" s="51"/>
      <c r="VTU3" s="51"/>
      <c r="VTV3" s="51"/>
      <c r="VTW3" s="51"/>
      <c r="VTX3" s="51"/>
      <c r="VTY3" s="51"/>
      <c r="VTZ3" s="51"/>
      <c r="VUA3" s="51"/>
      <c r="VUB3" s="51"/>
      <c r="VUC3" s="51"/>
      <c r="VUD3" s="51"/>
      <c r="VUE3" s="51"/>
      <c r="VUF3" s="51"/>
      <c r="VUG3" s="51"/>
      <c r="VUH3" s="51"/>
      <c r="VUI3" s="51"/>
      <c r="VUJ3" s="51"/>
      <c r="VUK3" s="51"/>
      <c r="VUL3" s="51"/>
      <c r="VUM3" s="51"/>
      <c r="VUN3" s="51"/>
      <c r="VUO3" s="51"/>
      <c r="VUP3" s="51"/>
      <c r="VUQ3" s="51"/>
      <c r="VUR3" s="51"/>
      <c r="VUS3" s="51"/>
      <c r="VUT3" s="51"/>
      <c r="VUU3" s="51"/>
      <c r="VUV3" s="51"/>
      <c r="VUW3" s="51"/>
      <c r="VUX3" s="51"/>
      <c r="VUY3" s="51"/>
      <c r="VUZ3" s="51"/>
      <c r="VVA3" s="51"/>
      <c r="VVB3" s="51"/>
      <c r="VVC3" s="51"/>
      <c r="VVD3" s="51"/>
      <c r="VVE3" s="51"/>
      <c r="VVF3" s="51"/>
      <c r="VVG3" s="51"/>
      <c r="VVH3" s="51"/>
      <c r="VVI3" s="51"/>
      <c r="VVJ3" s="51"/>
      <c r="VVK3" s="51"/>
      <c r="VVL3" s="51"/>
      <c r="VVM3" s="51"/>
      <c r="VVN3" s="51"/>
      <c r="VVO3" s="51"/>
      <c r="VVP3" s="51"/>
      <c r="VVQ3" s="51"/>
      <c r="VVR3" s="51"/>
      <c r="VVS3" s="51"/>
      <c r="VVT3" s="51"/>
      <c r="VVU3" s="51"/>
      <c r="VVV3" s="51"/>
      <c r="VVW3" s="51"/>
      <c r="VVX3" s="51"/>
      <c r="VVY3" s="51"/>
      <c r="VVZ3" s="51"/>
      <c r="VWA3" s="51"/>
      <c r="VWB3" s="51"/>
      <c r="VWC3" s="51"/>
      <c r="VWD3" s="51"/>
      <c r="VWE3" s="51"/>
      <c r="VWF3" s="51"/>
      <c r="VWG3" s="51"/>
      <c r="VWH3" s="51"/>
      <c r="VWI3" s="51"/>
      <c r="VWJ3" s="51"/>
      <c r="VWK3" s="51"/>
      <c r="VWL3" s="51"/>
      <c r="VWM3" s="51"/>
      <c r="VWN3" s="51"/>
      <c r="VWO3" s="51"/>
      <c r="VWP3" s="51"/>
      <c r="VWQ3" s="51"/>
      <c r="VWR3" s="51"/>
      <c r="VWS3" s="51"/>
      <c r="VWT3" s="51"/>
      <c r="VWU3" s="51"/>
      <c r="VWV3" s="51"/>
      <c r="VWW3" s="51"/>
      <c r="VWX3" s="51"/>
      <c r="VWY3" s="51"/>
      <c r="VWZ3" s="51"/>
      <c r="VXA3" s="51"/>
      <c r="VXB3" s="51"/>
      <c r="VXC3" s="51"/>
      <c r="VXD3" s="51"/>
      <c r="VXE3" s="51"/>
      <c r="VXF3" s="51"/>
      <c r="VXG3" s="51"/>
      <c r="VXH3" s="51"/>
      <c r="VXI3" s="51"/>
      <c r="VXJ3" s="51"/>
      <c r="VXK3" s="51"/>
      <c r="VXL3" s="51"/>
      <c r="VXM3" s="51"/>
      <c r="VXN3" s="51"/>
      <c r="VXO3" s="51"/>
      <c r="VXP3" s="51"/>
      <c r="VXQ3" s="51"/>
      <c r="VXR3" s="51"/>
      <c r="VXS3" s="51"/>
      <c r="VXT3" s="51"/>
      <c r="VXU3" s="51"/>
      <c r="VXV3" s="51"/>
      <c r="VXW3" s="51"/>
      <c r="VXX3" s="51"/>
      <c r="VXY3" s="51"/>
      <c r="VXZ3" s="51"/>
      <c r="VYA3" s="51"/>
      <c r="VYB3" s="51"/>
      <c r="VYC3" s="51"/>
      <c r="VYD3" s="51"/>
      <c r="VYE3" s="51"/>
      <c r="VYF3" s="51"/>
      <c r="VYG3" s="51"/>
      <c r="VYH3" s="51"/>
      <c r="VYI3" s="51"/>
      <c r="VYJ3" s="51"/>
      <c r="VYK3" s="51"/>
      <c r="VYL3" s="51"/>
      <c r="VYM3" s="51"/>
      <c r="VYN3" s="51"/>
      <c r="VYO3" s="51"/>
      <c r="VYP3" s="51"/>
      <c r="VYQ3" s="51"/>
      <c r="VYR3" s="51"/>
      <c r="VYS3" s="51"/>
      <c r="VYT3" s="51"/>
      <c r="VYU3" s="51"/>
      <c r="VYV3" s="51"/>
      <c r="VYW3" s="51"/>
      <c r="VYX3" s="51"/>
      <c r="VYY3" s="51"/>
      <c r="VYZ3" s="51"/>
      <c r="VZA3" s="51"/>
      <c r="VZB3" s="51"/>
      <c r="VZC3" s="51"/>
      <c r="VZD3" s="51"/>
      <c r="VZE3" s="51"/>
      <c r="VZF3" s="51"/>
      <c r="VZG3" s="51"/>
      <c r="VZH3" s="51"/>
      <c r="VZI3" s="51"/>
      <c r="VZJ3" s="51"/>
      <c r="VZK3" s="51"/>
      <c r="VZL3" s="51"/>
      <c r="VZM3" s="51"/>
      <c r="VZN3" s="51"/>
      <c r="VZO3" s="51"/>
      <c r="VZP3" s="51"/>
      <c r="VZQ3" s="51"/>
      <c r="VZR3" s="51"/>
      <c r="VZS3" s="51"/>
      <c r="VZT3" s="51"/>
      <c r="VZU3" s="51"/>
      <c r="VZV3" s="51"/>
      <c r="VZW3" s="51"/>
      <c r="VZX3" s="51"/>
      <c r="VZY3" s="51"/>
      <c r="VZZ3" s="51"/>
      <c r="WAA3" s="51"/>
      <c r="WAB3" s="51"/>
      <c r="WAC3" s="51"/>
      <c r="WAD3" s="51"/>
      <c r="WAE3" s="51"/>
      <c r="WAF3" s="51"/>
      <c r="WAG3" s="51"/>
      <c r="WAH3" s="51"/>
      <c r="WAI3" s="51"/>
      <c r="WAJ3" s="51"/>
      <c r="WAK3" s="51"/>
      <c r="WAL3" s="51"/>
      <c r="WAM3" s="51"/>
      <c r="WAN3" s="51"/>
      <c r="WAO3" s="51"/>
      <c r="WAP3" s="51"/>
      <c r="WAQ3" s="51"/>
      <c r="WAR3" s="51"/>
      <c r="WAS3" s="51"/>
      <c r="WAT3" s="51"/>
      <c r="WAU3" s="51"/>
      <c r="WAV3" s="51"/>
      <c r="WAW3" s="51"/>
      <c r="WAX3" s="51"/>
      <c r="WAY3" s="51"/>
      <c r="WAZ3" s="51"/>
      <c r="WBA3" s="51"/>
      <c r="WBB3" s="51"/>
      <c r="WBC3" s="51"/>
      <c r="WBD3" s="51"/>
      <c r="WBE3" s="51"/>
      <c r="WBF3" s="51"/>
      <c r="WBG3" s="51"/>
      <c r="WBH3" s="51"/>
      <c r="WBI3" s="51"/>
      <c r="WBJ3" s="51"/>
      <c r="WBK3" s="51"/>
      <c r="WBL3" s="51"/>
      <c r="WBM3" s="51"/>
      <c r="WBN3" s="51"/>
      <c r="WBO3" s="51"/>
      <c r="WBP3" s="51"/>
      <c r="WBQ3" s="51"/>
      <c r="WBR3" s="51"/>
      <c r="WBS3" s="51"/>
      <c r="WBT3" s="51"/>
      <c r="WBU3" s="51"/>
      <c r="WBV3" s="51"/>
      <c r="WBW3" s="51"/>
      <c r="WBX3" s="51"/>
      <c r="WBY3" s="51"/>
      <c r="WBZ3" s="51"/>
      <c r="WCA3" s="51"/>
      <c r="WCB3" s="51"/>
      <c r="WCC3" s="51"/>
      <c r="WCD3" s="51"/>
      <c r="WCE3" s="51"/>
      <c r="WCF3" s="51"/>
      <c r="WCG3" s="51"/>
      <c r="WCH3" s="51"/>
      <c r="WCI3" s="51"/>
      <c r="WCJ3" s="51"/>
      <c r="WCK3" s="51"/>
      <c r="WCL3" s="51"/>
      <c r="WCM3" s="51"/>
      <c r="WCN3" s="51"/>
      <c r="WCO3" s="51"/>
      <c r="WCP3" s="51"/>
      <c r="WCQ3" s="51"/>
      <c r="WCR3" s="51"/>
      <c r="WCS3" s="51"/>
      <c r="WCT3" s="51"/>
      <c r="WCU3" s="51"/>
      <c r="WCV3" s="51"/>
      <c r="WCW3" s="51"/>
      <c r="WCX3" s="51"/>
      <c r="WCY3" s="51"/>
      <c r="WCZ3" s="51"/>
      <c r="WDA3" s="51"/>
      <c r="WDB3" s="51"/>
      <c r="WDC3" s="51"/>
      <c r="WDD3" s="51"/>
      <c r="WDE3" s="51"/>
      <c r="WDF3" s="51"/>
      <c r="WDG3" s="51"/>
      <c r="WDH3" s="51"/>
      <c r="WDI3" s="51"/>
      <c r="WDJ3" s="51"/>
      <c r="WDK3" s="51"/>
      <c r="WDL3" s="51"/>
      <c r="WDM3" s="51"/>
      <c r="WDN3" s="51"/>
      <c r="WDO3" s="51"/>
      <c r="WDP3" s="51"/>
      <c r="WDQ3" s="51"/>
      <c r="WDR3" s="51"/>
      <c r="WDS3" s="51"/>
      <c r="WDT3" s="51"/>
      <c r="WDU3" s="51"/>
      <c r="WDV3" s="51"/>
      <c r="WDW3" s="51"/>
      <c r="WDX3" s="51"/>
      <c r="WDY3" s="51"/>
      <c r="WDZ3" s="51"/>
      <c r="WEA3" s="51"/>
      <c r="WEB3" s="51"/>
      <c r="WEC3" s="51"/>
      <c r="WED3" s="51"/>
      <c r="WEE3" s="51"/>
      <c r="WEF3" s="51"/>
      <c r="WEG3" s="51"/>
      <c r="WEH3" s="51"/>
      <c r="WEI3" s="51"/>
      <c r="WEJ3" s="51"/>
      <c r="WEK3" s="51"/>
      <c r="WEL3" s="51"/>
      <c r="WEM3" s="51"/>
      <c r="WEN3" s="51"/>
      <c r="WEO3" s="51"/>
      <c r="WEP3" s="51"/>
      <c r="WEQ3" s="51"/>
      <c r="WER3" s="51"/>
      <c r="WES3" s="51"/>
      <c r="WET3" s="51"/>
      <c r="WEU3" s="51"/>
      <c r="WEV3" s="51"/>
      <c r="WEW3" s="51"/>
      <c r="WEX3" s="51"/>
      <c r="WEY3" s="51"/>
      <c r="WEZ3" s="51"/>
      <c r="WFA3" s="51"/>
      <c r="WFB3" s="51"/>
      <c r="WFC3" s="51"/>
      <c r="WFD3" s="51"/>
      <c r="WFE3" s="51"/>
      <c r="WFF3" s="51"/>
      <c r="WFG3" s="51"/>
      <c r="WFH3" s="51"/>
      <c r="WFI3" s="51"/>
      <c r="WFJ3" s="51"/>
      <c r="WFK3" s="51"/>
      <c r="WFL3" s="51"/>
      <c r="WFM3" s="51"/>
      <c r="WFN3" s="51"/>
      <c r="WFO3" s="51"/>
      <c r="WFP3" s="51"/>
      <c r="WFQ3" s="51"/>
      <c r="WFR3" s="51"/>
      <c r="WFS3" s="51"/>
      <c r="WFT3" s="51"/>
      <c r="WFU3" s="51"/>
      <c r="WFV3" s="51"/>
      <c r="WFW3" s="51"/>
      <c r="WFX3" s="51"/>
      <c r="WFY3" s="51"/>
      <c r="WFZ3" s="51"/>
      <c r="WGA3" s="51"/>
      <c r="WGB3" s="51"/>
      <c r="WGC3" s="51"/>
      <c r="WGD3" s="51"/>
      <c r="WGE3" s="51"/>
      <c r="WGF3" s="51"/>
      <c r="WGG3" s="51"/>
      <c r="WGH3" s="51"/>
      <c r="WGI3" s="51"/>
      <c r="WGJ3" s="51"/>
      <c r="WGK3" s="51"/>
      <c r="WGL3" s="51"/>
      <c r="WGM3" s="51"/>
      <c r="WGN3" s="51"/>
      <c r="WGO3" s="51"/>
      <c r="WGP3" s="51"/>
      <c r="WGQ3" s="51"/>
      <c r="WGR3" s="51"/>
      <c r="WGS3" s="51"/>
      <c r="WGT3" s="51"/>
      <c r="WGU3" s="51"/>
      <c r="WGV3" s="51"/>
      <c r="WGW3" s="51"/>
      <c r="WGX3" s="51"/>
      <c r="WGY3" s="51"/>
      <c r="WGZ3" s="51"/>
      <c r="WHA3" s="51"/>
      <c r="WHB3" s="51"/>
      <c r="WHC3" s="51"/>
      <c r="WHD3" s="51"/>
      <c r="WHE3" s="51"/>
      <c r="WHF3" s="51"/>
      <c r="WHG3" s="51"/>
      <c r="WHH3" s="51"/>
      <c r="WHI3" s="51"/>
      <c r="WHJ3" s="51"/>
      <c r="WHK3" s="51"/>
      <c r="WHL3" s="51"/>
      <c r="WHM3" s="51"/>
      <c r="WHN3" s="51"/>
      <c r="WHO3" s="51"/>
      <c r="WHP3" s="51"/>
      <c r="WHQ3" s="51"/>
      <c r="WHR3" s="51"/>
      <c r="WHS3" s="51"/>
      <c r="WHT3" s="51"/>
      <c r="WHU3" s="51"/>
      <c r="WHV3" s="51"/>
      <c r="WHW3" s="51"/>
      <c r="WHX3" s="51"/>
      <c r="WHY3" s="51"/>
      <c r="WHZ3" s="51"/>
      <c r="WIA3" s="51"/>
      <c r="WIB3" s="51"/>
      <c r="WIC3" s="51"/>
      <c r="WID3" s="51"/>
      <c r="WIE3" s="51"/>
      <c r="WIF3" s="51"/>
      <c r="WIG3" s="51"/>
      <c r="WIH3" s="51"/>
      <c r="WII3" s="51"/>
      <c r="WIJ3" s="51"/>
      <c r="WIK3" s="51"/>
      <c r="WIL3" s="51"/>
      <c r="WIM3" s="51"/>
      <c r="WIN3" s="51"/>
      <c r="WIO3" s="51"/>
      <c r="WIP3" s="51"/>
      <c r="WIQ3" s="51"/>
      <c r="WIR3" s="51"/>
      <c r="WIS3" s="51"/>
      <c r="WIT3" s="51"/>
      <c r="WIU3" s="51"/>
      <c r="WIV3" s="51"/>
      <c r="WIW3" s="51"/>
      <c r="WIX3" s="51"/>
      <c r="WIY3" s="51"/>
      <c r="WIZ3" s="51"/>
      <c r="WJA3" s="51"/>
      <c r="WJB3" s="51"/>
      <c r="WJC3" s="51"/>
      <c r="WJD3" s="51"/>
      <c r="WJE3" s="51"/>
      <c r="WJF3" s="51"/>
      <c r="WJG3" s="51"/>
      <c r="WJH3" s="51"/>
      <c r="WJI3" s="51"/>
      <c r="WJJ3" s="51"/>
      <c r="WJK3" s="51"/>
      <c r="WJL3" s="51"/>
      <c r="WJM3" s="51"/>
      <c r="WJN3" s="51"/>
      <c r="WJO3" s="51"/>
      <c r="WJP3" s="51"/>
      <c r="WJQ3" s="51"/>
      <c r="WJR3" s="51"/>
      <c r="WJS3" s="51"/>
      <c r="WJT3" s="51"/>
      <c r="WJU3" s="51"/>
      <c r="WJV3" s="51"/>
      <c r="WJW3" s="51"/>
      <c r="WJX3" s="51"/>
      <c r="WJY3" s="51"/>
      <c r="WJZ3" s="51"/>
      <c r="WKA3" s="51"/>
      <c r="WKB3" s="51"/>
      <c r="WKC3" s="51"/>
      <c r="WKD3" s="51"/>
      <c r="WKE3" s="51"/>
      <c r="WKF3" s="51"/>
      <c r="WKG3" s="51"/>
      <c r="WKH3" s="51"/>
      <c r="WKI3" s="51"/>
      <c r="WKJ3" s="51"/>
      <c r="WKK3" s="51"/>
      <c r="WKL3" s="51"/>
      <c r="WKM3" s="51"/>
      <c r="WKN3" s="51"/>
      <c r="WKO3" s="51"/>
      <c r="WKP3" s="51"/>
      <c r="WKQ3" s="51"/>
      <c r="WKR3" s="51"/>
      <c r="WKS3" s="51"/>
      <c r="WKT3" s="51"/>
      <c r="WKU3" s="51"/>
      <c r="WKV3" s="51"/>
      <c r="WKW3" s="51"/>
      <c r="WKX3" s="51"/>
      <c r="WKY3" s="51"/>
      <c r="WKZ3" s="51"/>
      <c r="WLA3" s="51"/>
      <c r="WLB3" s="51"/>
      <c r="WLC3" s="51"/>
      <c r="WLD3" s="51"/>
      <c r="WLE3" s="51"/>
      <c r="WLF3" s="51"/>
      <c r="WLG3" s="51"/>
      <c r="WLH3" s="51"/>
      <c r="WLI3" s="51"/>
      <c r="WLJ3" s="51"/>
      <c r="WLK3" s="51"/>
      <c r="WLL3" s="51"/>
      <c r="WLM3" s="51"/>
      <c r="WLN3" s="51"/>
      <c r="WLO3" s="51"/>
      <c r="WLP3" s="51"/>
      <c r="WLQ3" s="51"/>
      <c r="WLR3" s="51"/>
      <c r="WLS3" s="51"/>
      <c r="WLT3" s="51"/>
      <c r="WLU3" s="51"/>
      <c r="WLV3" s="51"/>
      <c r="WLW3" s="51"/>
      <c r="WLX3" s="51"/>
      <c r="WLY3" s="51"/>
      <c r="WLZ3" s="51"/>
      <c r="WMA3" s="51"/>
      <c r="WMB3" s="51"/>
      <c r="WMC3" s="51"/>
      <c r="WMD3" s="51"/>
      <c r="WME3" s="51"/>
      <c r="WMF3" s="51"/>
      <c r="WMG3" s="51"/>
      <c r="WMH3" s="51"/>
      <c r="WMI3" s="51"/>
      <c r="WMJ3" s="51"/>
      <c r="WMK3" s="51"/>
      <c r="WML3" s="51"/>
      <c r="WMM3" s="51"/>
      <c r="WMN3" s="51"/>
      <c r="WMO3" s="51"/>
      <c r="WMP3" s="51"/>
      <c r="WMQ3" s="51"/>
      <c r="WMR3" s="51"/>
      <c r="WMS3" s="51"/>
      <c r="WMT3" s="51"/>
      <c r="WMU3" s="51"/>
      <c r="WMV3" s="51"/>
      <c r="WMW3" s="51"/>
      <c r="WMX3" s="51"/>
      <c r="WMY3" s="51"/>
      <c r="WMZ3" s="51"/>
      <c r="WNA3" s="51"/>
      <c r="WNB3" s="51"/>
      <c r="WNC3" s="51"/>
      <c r="WND3" s="51"/>
      <c r="WNE3" s="51"/>
      <c r="WNF3" s="51"/>
      <c r="WNG3" s="51"/>
      <c r="WNH3" s="51"/>
      <c r="WNI3" s="51"/>
      <c r="WNJ3" s="51"/>
      <c r="WNK3" s="51"/>
      <c r="WNL3" s="51"/>
      <c r="WNM3" s="51"/>
      <c r="WNN3" s="51"/>
      <c r="WNO3" s="51"/>
      <c r="WNP3" s="51"/>
      <c r="WNQ3" s="51"/>
      <c r="WNR3" s="51"/>
      <c r="WNS3" s="51"/>
      <c r="WNT3" s="51"/>
      <c r="WNU3" s="51"/>
      <c r="WNV3" s="51"/>
      <c r="WNW3" s="51"/>
      <c r="WNX3" s="51"/>
      <c r="WNY3" s="51"/>
      <c r="WNZ3" s="51"/>
      <c r="WOA3" s="51"/>
      <c r="WOB3" s="51"/>
      <c r="WOC3" s="51"/>
      <c r="WOD3" s="51"/>
      <c r="WOE3" s="51"/>
      <c r="WOF3" s="51"/>
      <c r="WOG3" s="51"/>
      <c r="WOH3" s="51"/>
      <c r="WOI3" s="51"/>
      <c r="WOJ3" s="51"/>
      <c r="WOK3" s="51"/>
      <c r="WOL3" s="51"/>
      <c r="WOM3" s="51"/>
      <c r="WON3" s="51"/>
      <c r="WOO3" s="51"/>
      <c r="WOP3" s="51"/>
      <c r="WOQ3" s="51"/>
      <c r="WOR3" s="51"/>
      <c r="WOS3" s="51"/>
      <c r="WOT3" s="51"/>
      <c r="WOU3" s="51"/>
      <c r="WOV3" s="51"/>
      <c r="WOW3" s="51"/>
      <c r="WOX3" s="51"/>
      <c r="WOY3" s="51"/>
      <c r="WOZ3" s="51"/>
      <c r="WPA3" s="51"/>
      <c r="WPB3" s="51"/>
      <c r="WPC3" s="51"/>
      <c r="WPD3" s="51"/>
      <c r="WPE3" s="51"/>
      <c r="WPF3" s="51"/>
      <c r="WPG3" s="51"/>
      <c r="WPH3" s="51"/>
      <c r="WPI3" s="51"/>
      <c r="WPJ3" s="51"/>
      <c r="WPK3" s="51"/>
      <c r="WPL3" s="51"/>
      <c r="WPM3" s="51"/>
      <c r="WPN3" s="51"/>
      <c r="WPO3" s="51"/>
      <c r="WPP3" s="51"/>
      <c r="WPQ3" s="51"/>
      <c r="WPR3" s="51"/>
      <c r="WPS3" s="51"/>
      <c r="WPT3" s="51"/>
      <c r="WPU3" s="51"/>
      <c r="WPV3" s="51"/>
      <c r="WPW3" s="51"/>
      <c r="WPX3" s="51"/>
      <c r="WPY3" s="51"/>
      <c r="WPZ3" s="51"/>
      <c r="WQA3" s="51"/>
      <c r="WQB3" s="51"/>
      <c r="WQC3" s="51"/>
      <c r="WQD3" s="51"/>
      <c r="WQE3" s="51"/>
      <c r="WQF3" s="51"/>
      <c r="WQG3" s="51"/>
      <c r="WQH3" s="51"/>
      <c r="WQI3" s="51"/>
      <c r="WQJ3" s="51"/>
      <c r="WQK3" s="51"/>
      <c r="WQL3" s="51"/>
      <c r="WQM3" s="51"/>
      <c r="WQN3" s="51"/>
      <c r="WQO3" s="51"/>
      <c r="WQP3" s="51"/>
      <c r="WQQ3" s="51"/>
      <c r="WQR3" s="51"/>
      <c r="WQS3" s="51"/>
      <c r="WQT3" s="51"/>
      <c r="WQU3" s="51"/>
      <c r="WQV3" s="51"/>
      <c r="WQW3" s="51"/>
      <c r="WQX3" s="51"/>
      <c r="WQY3" s="51"/>
      <c r="WQZ3" s="51"/>
      <c r="WRA3" s="51"/>
      <c r="WRB3" s="51"/>
      <c r="WRC3" s="51"/>
      <c r="WRD3" s="51"/>
      <c r="WRE3" s="51"/>
      <c r="WRF3" s="51"/>
      <c r="WRG3" s="51"/>
      <c r="WRH3" s="51"/>
      <c r="WRI3" s="51"/>
      <c r="WRJ3" s="51"/>
      <c r="WRK3" s="51"/>
      <c r="WRL3" s="51"/>
      <c r="WRM3" s="51"/>
      <c r="WRN3" s="51"/>
      <c r="WRO3" s="51"/>
      <c r="WRP3" s="51"/>
      <c r="WRQ3" s="51"/>
      <c r="WRR3" s="51"/>
      <c r="WRS3" s="51"/>
      <c r="WRT3" s="51"/>
      <c r="WRU3" s="51"/>
      <c r="WRV3" s="51"/>
      <c r="WRW3" s="51"/>
      <c r="WRX3" s="51"/>
      <c r="WRY3" s="51"/>
      <c r="WRZ3" s="51"/>
      <c r="WSA3" s="51"/>
      <c r="WSB3" s="51"/>
      <c r="WSC3" s="51"/>
      <c r="WSD3" s="51"/>
      <c r="WSE3" s="51"/>
      <c r="WSF3" s="51"/>
      <c r="WSG3" s="51"/>
      <c r="WSH3" s="51"/>
      <c r="WSI3" s="51"/>
      <c r="WSJ3" s="51"/>
      <c r="WSK3" s="51"/>
      <c r="WSL3" s="51"/>
      <c r="WSM3" s="51"/>
      <c r="WSN3" s="51"/>
      <c r="WSO3" s="51"/>
      <c r="WSP3" s="51"/>
      <c r="WSQ3" s="51"/>
      <c r="WSR3" s="51"/>
      <c r="WSS3" s="51"/>
      <c r="WST3" s="51"/>
      <c r="WSU3" s="51"/>
      <c r="WSV3" s="51"/>
      <c r="WSW3" s="51"/>
      <c r="WSX3" s="51"/>
      <c r="WSY3" s="51"/>
      <c r="WSZ3" s="51"/>
      <c r="WTA3" s="51"/>
      <c r="WTB3" s="51"/>
      <c r="WTC3" s="51"/>
      <c r="WTD3" s="51"/>
      <c r="WTE3" s="51"/>
      <c r="WTF3" s="51"/>
      <c r="WTG3" s="51"/>
      <c r="WTH3" s="51"/>
      <c r="WTI3" s="51"/>
      <c r="WTJ3" s="51"/>
      <c r="WTK3" s="51"/>
      <c r="WTL3" s="51"/>
      <c r="WTM3" s="51"/>
      <c r="WTN3" s="51"/>
      <c r="WTO3" s="51"/>
      <c r="WTP3" s="51"/>
      <c r="WTQ3" s="51"/>
      <c r="WTR3" s="51"/>
      <c r="WTS3" s="51"/>
      <c r="WTT3" s="51"/>
      <c r="WTU3" s="51"/>
      <c r="WTV3" s="51"/>
      <c r="WTW3" s="51"/>
      <c r="WTX3" s="51"/>
      <c r="WTY3" s="51"/>
      <c r="WTZ3" s="51"/>
      <c r="WUA3" s="51"/>
      <c r="WUB3" s="51"/>
      <c r="WUC3" s="51"/>
      <c r="WUD3" s="51"/>
      <c r="WUE3" s="51"/>
      <c r="WUF3" s="51"/>
      <c r="WUG3" s="51"/>
      <c r="WUH3" s="51"/>
      <c r="WUI3" s="51"/>
      <c r="WUJ3" s="51"/>
      <c r="WUK3" s="51"/>
      <c r="WUL3" s="51"/>
      <c r="WUM3" s="51"/>
      <c r="WUN3" s="51"/>
      <c r="WUO3" s="51"/>
      <c r="WUP3" s="51"/>
      <c r="WUQ3" s="51"/>
      <c r="WUR3" s="51"/>
      <c r="WUS3" s="51"/>
      <c r="WUT3" s="51"/>
      <c r="WUU3" s="51"/>
      <c r="WUV3" s="51"/>
      <c r="WUW3" s="51"/>
      <c r="WUX3" s="51"/>
      <c r="WUY3" s="51"/>
      <c r="WUZ3" s="51"/>
      <c r="WVA3" s="51"/>
      <c r="WVB3" s="51"/>
      <c r="WVC3" s="51"/>
      <c r="WVD3" s="51"/>
      <c r="WVE3" s="51"/>
      <c r="WVF3" s="51"/>
      <c r="WVG3" s="51"/>
      <c r="WVH3" s="51"/>
      <c r="WVI3" s="51"/>
      <c r="WVJ3" s="51"/>
      <c r="WVK3" s="51"/>
      <c r="WVL3" s="51"/>
      <c r="WVM3" s="51"/>
      <c r="WVN3" s="51"/>
      <c r="WVO3" s="51"/>
      <c r="WVP3" s="51"/>
      <c r="WVQ3" s="51"/>
      <c r="WVR3" s="51"/>
      <c r="WVS3" s="51"/>
      <c r="WVT3" s="51"/>
      <c r="WVU3" s="51"/>
      <c r="WVV3" s="51"/>
      <c r="WVW3" s="51"/>
      <c r="WVX3" s="51"/>
      <c r="WVY3" s="51"/>
      <c r="WVZ3" s="51"/>
      <c r="WWA3" s="51"/>
      <c r="WWB3" s="51"/>
      <c r="WWC3" s="51"/>
      <c r="WWD3" s="51"/>
      <c r="WWE3" s="51"/>
      <c r="WWF3" s="51"/>
      <c r="WWG3" s="51"/>
      <c r="WWH3" s="51"/>
      <c r="WWI3" s="51"/>
      <c r="WWJ3" s="51"/>
      <c r="WWK3" s="51"/>
      <c r="WWL3" s="51"/>
      <c r="WWM3" s="51"/>
      <c r="WWN3" s="51"/>
      <c r="WWO3" s="51"/>
      <c r="WWP3" s="51"/>
      <c r="WWQ3" s="51"/>
      <c r="WWR3" s="51"/>
      <c r="WWS3" s="51"/>
      <c r="WWT3" s="51"/>
      <c r="WWU3" s="51"/>
      <c r="WWV3" s="51"/>
      <c r="WWW3" s="51"/>
      <c r="WWX3" s="51"/>
      <c r="WWY3" s="51"/>
      <c r="WWZ3" s="51"/>
      <c r="WXA3" s="51"/>
      <c r="WXB3" s="51"/>
      <c r="WXC3" s="51"/>
      <c r="WXD3" s="51"/>
      <c r="WXE3" s="51"/>
      <c r="WXF3" s="51"/>
      <c r="WXG3" s="51"/>
      <c r="WXH3" s="51"/>
      <c r="WXI3" s="51"/>
      <c r="WXJ3" s="51"/>
      <c r="WXK3" s="51"/>
      <c r="WXL3" s="51"/>
      <c r="WXM3" s="51"/>
      <c r="WXN3" s="51"/>
      <c r="WXO3" s="51"/>
      <c r="WXP3" s="51"/>
      <c r="WXQ3" s="51"/>
      <c r="WXR3" s="51"/>
      <c r="WXS3" s="51"/>
      <c r="WXT3" s="51"/>
      <c r="WXU3" s="51"/>
      <c r="WXV3" s="51"/>
      <c r="WXW3" s="51"/>
      <c r="WXX3" s="51"/>
      <c r="WXY3" s="51"/>
      <c r="WXZ3" s="51"/>
      <c r="WYA3" s="51"/>
      <c r="WYB3" s="51"/>
      <c r="WYC3" s="51"/>
      <c r="WYD3" s="51"/>
      <c r="WYE3" s="51"/>
      <c r="WYF3" s="51"/>
      <c r="WYG3" s="51"/>
      <c r="WYH3" s="51"/>
      <c r="WYI3" s="51"/>
      <c r="WYJ3" s="51"/>
      <c r="WYK3" s="51"/>
      <c r="WYL3" s="51"/>
      <c r="WYM3" s="51"/>
      <c r="WYN3" s="51"/>
      <c r="WYO3" s="51"/>
      <c r="WYP3" s="51"/>
      <c r="WYQ3" s="51"/>
      <c r="WYR3" s="51"/>
      <c r="WYS3" s="51"/>
      <c r="WYT3" s="51"/>
      <c r="WYU3" s="51"/>
      <c r="WYV3" s="51"/>
      <c r="WYW3" s="51"/>
      <c r="WYX3" s="51"/>
      <c r="WYY3" s="51"/>
      <c r="WYZ3" s="51"/>
      <c r="WZA3" s="51"/>
      <c r="WZB3" s="51"/>
      <c r="WZC3" s="51"/>
      <c r="WZD3" s="51"/>
      <c r="WZE3" s="51"/>
      <c r="WZF3" s="51"/>
      <c r="WZG3" s="51"/>
      <c r="WZH3" s="51"/>
      <c r="WZI3" s="51"/>
      <c r="WZJ3" s="51"/>
      <c r="WZK3" s="51"/>
      <c r="WZL3" s="51"/>
      <c r="WZM3" s="51"/>
      <c r="WZN3" s="51"/>
      <c r="WZO3" s="51"/>
      <c r="WZP3" s="51"/>
      <c r="WZQ3" s="51"/>
      <c r="WZR3" s="51"/>
      <c r="WZS3" s="51"/>
      <c r="WZT3" s="51"/>
      <c r="WZU3" s="51"/>
      <c r="WZV3" s="51"/>
      <c r="WZW3" s="51"/>
      <c r="WZX3" s="51"/>
      <c r="WZY3" s="51"/>
      <c r="WZZ3" s="51"/>
      <c r="XAA3" s="51"/>
      <c r="XAB3" s="51"/>
      <c r="XAC3" s="51"/>
      <c r="XAD3" s="51"/>
      <c r="XAE3" s="51"/>
      <c r="XAF3" s="51"/>
      <c r="XAG3" s="51"/>
      <c r="XAH3" s="51"/>
      <c r="XAI3" s="51"/>
      <c r="XAJ3" s="51"/>
      <c r="XAK3" s="51"/>
      <c r="XAL3" s="51"/>
      <c r="XAM3" s="51"/>
      <c r="XAN3" s="51"/>
      <c r="XAO3" s="51"/>
      <c r="XAP3" s="51"/>
      <c r="XAQ3" s="51"/>
      <c r="XAR3" s="51"/>
      <c r="XAS3" s="51"/>
      <c r="XAT3" s="51"/>
      <c r="XAU3" s="51"/>
      <c r="XAV3" s="51"/>
      <c r="XAW3" s="51"/>
      <c r="XAX3" s="51"/>
      <c r="XAY3" s="51"/>
      <c r="XAZ3" s="51"/>
      <c r="XBA3" s="51"/>
      <c r="XBB3" s="51"/>
      <c r="XBC3" s="51"/>
      <c r="XBD3" s="51"/>
      <c r="XBE3" s="51"/>
      <c r="XBF3" s="51"/>
      <c r="XBG3" s="51"/>
      <c r="XBH3" s="51"/>
      <c r="XBI3" s="51"/>
      <c r="XBJ3" s="51"/>
      <c r="XBK3" s="51"/>
      <c r="XBL3" s="51"/>
      <c r="XBM3" s="51"/>
      <c r="XBN3" s="51"/>
      <c r="XBO3" s="51"/>
      <c r="XBP3" s="51"/>
      <c r="XBQ3" s="51"/>
      <c r="XBR3" s="51"/>
      <c r="XBS3" s="51"/>
      <c r="XBT3" s="51"/>
      <c r="XBU3" s="51"/>
      <c r="XBV3" s="51"/>
      <c r="XBW3" s="51"/>
      <c r="XBX3" s="51"/>
      <c r="XBY3" s="51"/>
      <c r="XBZ3" s="51"/>
      <c r="XCA3" s="51"/>
      <c r="XCB3" s="51"/>
      <c r="XCC3" s="51"/>
      <c r="XCD3" s="51"/>
      <c r="XCE3" s="51"/>
      <c r="XCF3" s="51"/>
      <c r="XCG3" s="51"/>
      <c r="XCH3" s="51"/>
      <c r="XCI3" s="51"/>
      <c r="XCJ3" s="51"/>
      <c r="XCK3" s="51"/>
      <c r="XCL3" s="51"/>
      <c r="XCM3" s="51"/>
      <c r="XCN3" s="51"/>
      <c r="XCO3" s="51"/>
      <c r="XCP3" s="51"/>
      <c r="XCQ3" s="51"/>
      <c r="XCR3" s="51"/>
      <c r="XCS3" s="51"/>
      <c r="XCT3" s="51"/>
      <c r="XCU3" s="51"/>
      <c r="XCV3" s="51"/>
      <c r="XCW3" s="51"/>
      <c r="XCX3" s="51"/>
      <c r="XCY3" s="51"/>
      <c r="XCZ3" s="51"/>
      <c r="XDA3" s="51"/>
      <c r="XDB3" s="51"/>
      <c r="XDC3" s="51"/>
      <c r="XDD3" s="51"/>
      <c r="XDE3" s="51"/>
      <c r="XDF3" s="51"/>
      <c r="XDG3" s="51"/>
      <c r="XDH3" s="51"/>
      <c r="XDI3" s="51"/>
      <c r="XDJ3" s="51"/>
      <c r="XDK3" s="51"/>
      <c r="XDL3" s="51"/>
      <c r="XDM3" s="51"/>
      <c r="XDN3" s="51"/>
      <c r="XDO3" s="51"/>
      <c r="XDP3" s="51"/>
      <c r="XDQ3" s="51"/>
      <c r="XDR3" s="51"/>
      <c r="XDS3" s="51"/>
      <c r="XDT3" s="51"/>
      <c r="XDU3" s="51"/>
      <c r="XDV3" s="51"/>
      <c r="XDW3" s="51"/>
      <c r="XDX3" s="51"/>
      <c r="XDY3" s="51"/>
      <c r="XDZ3" s="51"/>
      <c r="XEA3" s="51"/>
      <c r="XEB3" s="51"/>
      <c r="XEC3" s="51"/>
      <c r="XED3" s="51"/>
      <c r="XEE3" s="51"/>
      <c r="XEF3" s="51"/>
      <c r="XEG3" s="51"/>
      <c r="XEH3" s="51"/>
      <c r="XEI3" s="51"/>
      <c r="XEJ3" s="51"/>
      <c r="XEK3" s="51"/>
      <c r="XEL3" s="51"/>
      <c r="XEM3" s="51"/>
      <c r="XEN3" s="51"/>
      <c r="XEO3" s="51"/>
      <c r="XEP3" s="51"/>
      <c r="XEQ3" s="51"/>
      <c r="XER3" s="51"/>
      <c r="XES3" s="51"/>
      <c r="XET3" s="51"/>
      <c r="XEU3" s="51"/>
      <c r="XEV3" s="51"/>
      <c r="XEW3" s="51"/>
      <c r="XEX3" s="51"/>
      <c r="XEY3" s="51"/>
      <c r="XEZ3" s="51"/>
      <c r="XFA3" s="51"/>
      <c r="XFB3" s="51"/>
      <c r="XFC3" s="51"/>
      <c r="XFD3" s="51"/>
    </row>
    <row r="4" spans="1:16384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</row>
    <row r="5" spans="1:16384" s="51" customFormat="1">
      <c r="A5" s="39"/>
      <c r="B5" s="5"/>
    </row>
    <row r="6" spans="1:16384">
      <c r="A6" s="41" t="s">
        <v>29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</row>
    <row r="7" spans="1:16384">
      <c r="A7" s="35" t="s">
        <v>30</v>
      </c>
      <c r="B7" s="5"/>
      <c r="C7" s="5">
        <v>5910756444</v>
      </c>
      <c r="D7" s="5"/>
      <c r="E7" s="5"/>
      <c r="F7" s="5"/>
      <c r="G7" s="5">
        <v>5387870877</v>
      </c>
      <c r="H7" s="5"/>
      <c r="I7" s="5"/>
      <c r="J7" s="5"/>
      <c r="K7" s="5">
        <v>5231106254</v>
      </c>
      <c r="L7" s="5"/>
      <c r="M7" s="5"/>
      <c r="N7" s="5"/>
      <c r="O7" s="5">
        <v>4724913520</v>
      </c>
      <c r="P7" s="5"/>
      <c r="Q7" s="5"/>
      <c r="R7" s="5"/>
      <c r="S7" s="5">
        <v>4500418059</v>
      </c>
      <c r="T7" s="5"/>
      <c r="U7" s="5"/>
      <c r="V7" s="5"/>
      <c r="W7" s="5">
        <v>4339114233</v>
      </c>
      <c r="X7" s="5"/>
      <c r="Y7" s="5"/>
      <c r="Z7" s="5"/>
      <c r="AA7" s="5">
        <v>3342913921</v>
      </c>
      <c r="AB7" s="5"/>
      <c r="AC7" s="5"/>
      <c r="AD7" s="5"/>
      <c r="AE7" s="5">
        <v>3054528950</v>
      </c>
      <c r="AF7" s="5"/>
      <c r="AG7" s="5"/>
      <c r="AH7" s="5"/>
      <c r="AI7" s="5">
        <v>2874659491</v>
      </c>
      <c r="AJ7" s="5"/>
      <c r="AK7" s="5"/>
      <c r="AL7" s="5"/>
      <c r="AM7" s="5">
        <v>2688838612</v>
      </c>
      <c r="AN7" s="5"/>
      <c r="AO7" s="5"/>
      <c r="AP7" s="5"/>
      <c r="AQ7" s="5">
        <v>2578317498</v>
      </c>
      <c r="AR7" s="5"/>
      <c r="AS7" s="5"/>
      <c r="AT7" s="5"/>
      <c r="AU7" s="5">
        <v>2487677072</v>
      </c>
      <c r="AV7" s="5"/>
      <c r="AW7" s="5"/>
      <c r="AX7" s="5"/>
      <c r="AY7" s="5">
        <v>2396664935</v>
      </c>
      <c r="AZ7" s="5"/>
      <c r="BA7" s="5"/>
      <c r="BB7" s="5"/>
      <c r="BC7" s="5">
        <v>2299172971</v>
      </c>
      <c r="BD7" s="5"/>
      <c r="BE7" s="5"/>
      <c r="BF7" s="5"/>
      <c r="BG7" s="5">
        <v>2232245985</v>
      </c>
      <c r="BH7" s="5"/>
      <c r="BI7" s="5"/>
      <c r="BJ7" s="5"/>
      <c r="BK7" s="5">
        <v>2172469332</v>
      </c>
      <c r="BL7" s="5"/>
      <c r="BM7" s="5"/>
      <c r="BN7" s="5"/>
      <c r="BO7" s="5">
        <v>2135939626</v>
      </c>
      <c r="BP7" s="5"/>
      <c r="BQ7" s="5"/>
      <c r="BR7" s="5"/>
      <c r="BS7" s="5">
        <v>2102335391</v>
      </c>
      <c r="BT7" s="5"/>
      <c r="BU7" s="5"/>
      <c r="BV7" s="5"/>
      <c r="BW7" s="5">
        <v>2087779496</v>
      </c>
      <c r="BX7" s="5"/>
      <c r="BY7" s="5"/>
      <c r="BZ7" s="5"/>
      <c r="CA7" s="5">
        <v>2069194366</v>
      </c>
      <c r="CB7" s="5"/>
      <c r="CC7" s="5"/>
      <c r="CD7" s="5"/>
      <c r="CE7" s="5">
        <v>2042484773</v>
      </c>
      <c r="CF7" s="5"/>
      <c r="CG7" s="5"/>
      <c r="CI7" s="38">
        <v>1974551363</v>
      </c>
      <c r="CM7" s="56">
        <v>1892345929</v>
      </c>
    </row>
    <row r="8" spans="1:16384">
      <c r="A8" s="35" t="s">
        <v>1</v>
      </c>
      <c r="B8" s="5"/>
      <c r="C8" s="5">
        <v>6401275118</v>
      </c>
      <c r="D8" s="5"/>
      <c r="E8" s="5"/>
      <c r="F8" s="5"/>
      <c r="G8" s="5">
        <v>6190391726</v>
      </c>
      <c r="H8" s="5"/>
      <c r="I8" s="5"/>
      <c r="J8" s="5"/>
      <c r="K8" s="5">
        <v>6023412371</v>
      </c>
      <c r="L8" s="5"/>
      <c r="M8" s="5"/>
      <c r="N8" s="5"/>
      <c r="O8" s="5">
        <v>5852985088</v>
      </c>
      <c r="P8" s="5"/>
      <c r="Q8" s="5"/>
      <c r="R8" s="5"/>
      <c r="S8" s="5">
        <v>5678900414</v>
      </c>
      <c r="T8" s="5"/>
      <c r="U8" s="5"/>
      <c r="V8" s="5"/>
      <c r="W8" s="5">
        <v>5487299014</v>
      </c>
      <c r="X8" s="5"/>
      <c r="Y8" s="5"/>
      <c r="Z8" s="5"/>
      <c r="AA8" s="5">
        <v>5328574836</v>
      </c>
      <c r="AB8" s="5"/>
      <c r="AC8" s="5"/>
      <c r="AD8" s="5"/>
      <c r="AE8" s="5">
        <v>5105989492</v>
      </c>
      <c r="AF8" s="5"/>
      <c r="AG8" s="5"/>
      <c r="AH8" s="5"/>
      <c r="AI8" s="5">
        <v>4884637321</v>
      </c>
      <c r="AJ8" s="5"/>
      <c r="AK8" s="5"/>
      <c r="AL8" s="5"/>
      <c r="AM8" s="5">
        <v>4652629372</v>
      </c>
      <c r="AN8" s="5"/>
      <c r="AO8" s="5"/>
      <c r="AP8" s="5"/>
      <c r="AQ8" s="5">
        <v>4446341460</v>
      </c>
      <c r="AR8" s="5"/>
      <c r="AS8" s="5"/>
      <c r="AT8" s="5"/>
      <c r="AU8" s="5">
        <v>4257219563</v>
      </c>
      <c r="AV8" s="5"/>
      <c r="AW8" s="5"/>
      <c r="AX8" s="5"/>
      <c r="AY8" s="5">
        <v>4066259848</v>
      </c>
      <c r="AZ8" s="5"/>
      <c r="BA8" s="5"/>
      <c r="BB8" s="5"/>
      <c r="BC8" s="5">
        <v>3884038605</v>
      </c>
      <c r="BD8" s="5"/>
      <c r="BE8" s="5"/>
      <c r="BF8" s="5"/>
      <c r="BG8" s="5">
        <v>3740806393</v>
      </c>
      <c r="BH8" s="5"/>
      <c r="BI8" s="5"/>
      <c r="BJ8" s="5"/>
      <c r="BK8" s="5">
        <v>3578153943</v>
      </c>
      <c r="BL8" s="5"/>
      <c r="BM8" s="5"/>
      <c r="BN8" s="5"/>
      <c r="BO8" s="5">
        <v>3438759546</v>
      </c>
      <c r="BP8" s="5"/>
      <c r="BQ8" s="5"/>
      <c r="BR8" s="5"/>
      <c r="BS8" s="5">
        <v>3319703256</v>
      </c>
      <c r="BT8" s="5"/>
      <c r="BU8" s="5"/>
      <c r="BV8" s="5"/>
      <c r="BW8" s="5">
        <v>3244035856</v>
      </c>
      <c r="BX8" s="5"/>
      <c r="BY8" s="5"/>
      <c r="BZ8" s="5"/>
      <c r="CA8" s="5">
        <v>3029739091</v>
      </c>
      <c r="CB8" s="5"/>
      <c r="CC8" s="5"/>
      <c r="CD8" s="5"/>
      <c r="CE8" s="5">
        <v>2829903588</v>
      </c>
      <c r="CF8" s="5"/>
      <c r="CG8" s="5"/>
      <c r="CI8" s="38">
        <v>2628882816</v>
      </c>
      <c r="CM8" s="56">
        <v>2455156407</v>
      </c>
    </row>
    <row r="9" spans="1:16384">
      <c r="A9" s="35" t="s">
        <v>0</v>
      </c>
      <c r="B9" s="5"/>
      <c r="C9" s="5">
        <f>SUM(C7:C8)</f>
        <v>12312031562</v>
      </c>
      <c r="D9" s="5"/>
      <c r="E9" s="5"/>
      <c r="F9" s="5"/>
      <c r="G9" s="5">
        <f>SUM(G7:G8)</f>
        <v>11578262603</v>
      </c>
      <c r="H9" s="5"/>
      <c r="I9" s="5"/>
      <c r="J9" s="5"/>
      <c r="K9" s="5">
        <f>SUM(K7:K8)</f>
        <v>11254518625</v>
      </c>
      <c r="L9" s="5"/>
      <c r="M9" s="5"/>
      <c r="N9" s="5"/>
      <c r="O9" s="5">
        <f>SUM(O7:O8)</f>
        <v>10577898608</v>
      </c>
      <c r="P9" s="5"/>
      <c r="Q9" s="5"/>
      <c r="R9" s="5"/>
      <c r="S9" s="5">
        <f>SUM(S7:S8)</f>
        <v>10179318473</v>
      </c>
      <c r="T9" s="5"/>
      <c r="U9" s="5"/>
      <c r="V9" s="5"/>
      <c r="W9" s="5">
        <f>SUM(W7:W8)</f>
        <v>9826413247</v>
      </c>
      <c r="X9" s="5"/>
      <c r="Y9" s="5"/>
      <c r="Z9" s="5"/>
      <c r="AA9" s="5">
        <f>SUM(AA7:AA8)</f>
        <v>8671488757</v>
      </c>
      <c r="AB9" s="5"/>
      <c r="AC9" s="5"/>
      <c r="AD9" s="5"/>
      <c r="AE9" s="5">
        <f>SUM(AE7:AE8)</f>
        <v>8160518442</v>
      </c>
      <c r="AF9" s="5"/>
      <c r="AG9" s="5"/>
      <c r="AH9" s="5"/>
      <c r="AI9" s="5">
        <f>SUM(AI7:AI8)</f>
        <v>7759296812</v>
      </c>
      <c r="AJ9" s="5"/>
      <c r="AK9" s="5"/>
      <c r="AL9" s="5"/>
      <c r="AM9" s="5">
        <f>SUM(AM7:AM8)</f>
        <v>7341467984</v>
      </c>
      <c r="AN9" s="5"/>
      <c r="AO9" s="5"/>
      <c r="AP9" s="5"/>
      <c r="AQ9" s="5">
        <f>SUM(AQ7:AQ8)</f>
        <v>7024658958</v>
      </c>
      <c r="AR9" s="5"/>
      <c r="AS9" s="5"/>
      <c r="AT9" s="5"/>
      <c r="AU9" s="5">
        <f>SUM(AU7:AU8)</f>
        <v>6744896635</v>
      </c>
      <c r="AV9" s="5"/>
      <c r="AW9" s="5"/>
      <c r="AX9" s="5"/>
      <c r="AY9" s="5">
        <f>SUM(AY7:AY8)</f>
        <v>6462924783</v>
      </c>
      <c r="AZ9" s="5"/>
      <c r="BA9" s="5"/>
      <c r="BB9" s="5"/>
      <c r="BC9" s="5">
        <f>SUM(BC7:BC8)</f>
        <v>6183211576</v>
      </c>
      <c r="BD9" s="5"/>
      <c r="BE9" s="5"/>
      <c r="BF9" s="5"/>
      <c r="BG9" s="5">
        <f>SUM(BG7:BG8)</f>
        <v>5973052378</v>
      </c>
      <c r="BH9" s="5"/>
      <c r="BI9" s="5"/>
      <c r="BJ9" s="5"/>
      <c r="BK9" s="5">
        <f>SUM(BK7:BK8)</f>
        <v>5750623275</v>
      </c>
      <c r="BL9" s="5"/>
      <c r="BM9" s="5"/>
      <c r="BN9" s="5"/>
      <c r="BO9" s="5">
        <f>SUM(BO7:BO8)</f>
        <v>5574699172</v>
      </c>
      <c r="BP9" s="5"/>
      <c r="BQ9" s="5"/>
      <c r="BR9" s="5"/>
      <c r="BS9" s="5">
        <f>SUM(BS7:BS8)</f>
        <v>5422038647</v>
      </c>
      <c r="BT9" s="5"/>
      <c r="BU9" s="5"/>
      <c r="BV9" s="5"/>
      <c r="BW9" s="5">
        <f>SUM(BW7:BW8)</f>
        <v>5331815352</v>
      </c>
      <c r="BX9" s="5"/>
      <c r="BY9" s="5"/>
      <c r="BZ9" s="5"/>
      <c r="CA9" s="5">
        <f>SUM(CA7:CA8)</f>
        <v>5098933457</v>
      </c>
      <c r="CB9" s="5"/>
      <c r="CC9" s="5"/>
      <c r="CD9" s="5"/>
      <c r="CE9" s="5">
        <f>SUM(CE7:CE8)</f>
        <v>4872388361</v>
      </c>
      <c r="CF9" s="5"/>
      <c r="CG9" s="5"/>
      <c r="CI9" s="5">
        <f>SUM(CI7:CI8)</f>
        <v>4603434179</v>
      </c>
      <c r="CM9" s="5">
        <f>SUM(CM7:CM8)</f>
        <v>4347502336</v>
      </c>
    </row>
    <row r="10" spans="1:16384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</row>
    <row r="11" spans="1:16384">
      <c r="A11" s="41" t="s">
        <v>31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</row>
    <row r="12" spans="1:16384">
      <c r="A12" s="35" t="s">
        <v>30</v>
      </c>
      <c r="B12" s="5"/>
      <c r="C12" s="5">
        <v>153285047</v>
      </c>
      <c r="D12" s="5"/>
      <c r="E12" s="5"/>
      <c r="F12" s="5"/>
      <c r="G12" s="5">
        <v>528249100</v>
      </c>
      <c r="H12" s="5"/>
      <c r="I12" s="5"/>
      <c r="J12" s="5"/>
      <c r="K12" s="5">
        <v>178957052</v>
      </c>
      <c r="L12" s="5"/>
      <c r="M12" s="5"/>
      <c r="N12" s="5"/>
      <c r="O12" s="5">
        <v>521411843</v>
      </c>
      <c r="P12" s="5"/>
      <c r="Q12" s="5"/>
      <c r="R12" s="5"/>
      <c r="S12" s="5">
        <v>247904017</v>
      </c>
      <c r="T12" s="5"/>
      <c r="U12" s="5"/>
      <c r="V12" s="5"/>
      <c r="W12" s="5">
        <v>204126142</v>
      </c>
      <c r="X12" s="5"/>
      <c r="Y12" s="5"/>
      <c r="Z12" s="5"/>
      <c r="AA12" s="5">
        <v>1029520240</v>
      </c>
      <c r="AB12" s="5"/>
      <c r="AC12" s="5"/>
      <c r="AD12" s="5"/>
      <c r="AE12" s="5">
        <v>290605412</v>
      </c>
      <c r="AF12" s="5"/>
      <c r="AG12" s="5"/>
      <c r="AH12" s="5"/>
      <c r="AI12" s="5">
        <v>216509847</v>
      </c>
      <c r="AJ12" s="5"/>
      <c r="AK12" s="5"/>
      <c r="AL12" s="5"/>
      <c r="AM12" s="5">
        <v>183569758</v>
      </c>
      <c r="AN12" s="5"/>
      <c r="AO12" s="5"/>
      <c r="AP12" s="5"/>
      <c r="AQ12" s="5"/>
      <c r="AR12" s="5"/>
      <c r="AS12" s="5"/>
      <c r="AT12" s="5"/>
      <c r="AU12" s="5">
        <v>92287163</v>
      </c>
      <c r="AV12" s="5"/>
      <c r="AW12" s="5"/>
      <c r="AX12" s="5"/>
      <c r="AY12" s="5">
        <v>101775919</v>
      </c>
      <c r="AZ12" s="5"/>
      <c r="BA12" s="5"/>
      <c r="BB12" s="5"/>
      <c r="BC12" s="5">
        <v>101097671</v>
      </c>
      <c r="BD12" s="5"/>
      <c r="BE12" s="5"/>
      <c r="BF12" s="5"/>
      <c r="BG12" s="5">
        <v>70826751</v>
      </c>
      <c r="BH12" s="5"/>
      <c r="BI12" s="5"/>
      <c r="BJ12" s="5"/>
      <c r="BK12" s="5">
        <v>65866466</v>
      </c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>
        <v>32514344</v>
      </c>
      <c r="BX12" s="5"/>
      <c r="BY12" s="5"/>
      <c r="BZ12" s="5"/>
      <c r="CA12" s="5">
        <v>28396281</v>
      </c>
      <c r="CB12" s="5"/>
      <c r="CC12" s="5"/>
      <c r="CD12" s="5"/>
      <c r="CE12" s="5">
        <v>35253676</v>
      </c>
      <c r="CF12" s="5"/>
      <c r="CG12" s="5"/>
      <c r="CI12" s="38">
        <v>74290102</v>
      </c>
      <c r="CM12" s="56">
        <v>88321135</v>
      </c>
    </row>
    <row r="13" spans="1:16384">
      <c r="A13" s="35" t="s">
        <v>1</v>
      </c>
      <c r="B13" s="5"/>
      <c r="C13" s="5">
        <v>219707626</v>
      </c>
      <c r="D13" s="5"/>
      <c r="E13" s="5"/>
      <c r="F13" s="5"/>
      <c r="G13" s="5">
        <v>223382724</v>
      </c>
      <c r="H13" s="5"/>
      <c r="I13" s="5"/>
      <c r="J13" s="5"/>
      <c r="K13" s="5">
        <v>197377267</v>
      </c>
      <c r="L13" s="5"/>
      <c r="M13" s="5"/>
      <c r="N13" s="5"/>
      <c r="O13" s="5">
        <v>199691567</v>
      </c>
      <c r="P13" s="5"/>
      <c r="Q13" s="5"/>
      <c r="R13" s="5"/>
      <c r="S13" s="5">
        <v>209321741</v>
      </c>
      <c r="T13" s="5"/>
      <c r="U13" s="5"/>
      <c r="V13" s="5"/>
      <c r="W13" s="5">
        <v>243144282</v>
      </c>
      <c r="X13" s="5"/>
      <c r="Y13" s="5"/>
      <c r="Z13" s="5"/>
      <c r="AA13" s="5">
        <v>222421208</v>
      </c>
      <c r="AB13" s="5"/>
      <c r="AC13" s="5"/>
      <c r="AD13" s="5"/>
      <c r="AE13" s="5">
        <v>256817915</v>
      </c>
      <c r="AF13" s="5"/>
      <c r="AG13" s="5"/>
      <c r="AH13" s="5"/>
      <c r="AI13" s="5">
        <v>281815250</v>
      </c>
      <c r="AJ13" s="5"/>
      <c r="AK13" s="5"/>
      <c r="AL13" s="5"/>
      <c r="AM13" s="5">
        <v>282887782</v>
      </c>
      <c r="AN13" s="5"/>
      <c r="AO13" s="5"/>
      <c r="AP13" s="5"/>
      <c r="AQ13" s="5"/>
      <c r="AR13" s="5"/>
      <c r="AS13" s="5"/>
      <c r="AT13" s="5"/>
      <c r="AU13" s="5">
        <v>228200795</v>
      </c>
      <c r="AV13" s="5"/>
      <c r="AW13" s="5"/>
      <c r="AX13" s="5"/>
      <c r="AY13" s="5">
        <v>219593321</v>
      </c>
      <c r="AZ13" s="5"/>
      <c r="BA13" s="5"/>
      <c r="BB13" s="5"/>
      <c r="BC13" s="5">
        <v>211941820</v>
      </c>
      <c r="BD13" s="5"/>
      <c r="BE13" s="5"/>
      <c r="BF13" s="5"/>
      <c r="BG13" s="5">
        <v>173529879</v>
      </c>
      <c r="BH13" s="5"/>
      <c r="BI13" s="5"/>
      <c r="BJ13" s="5"/>
      <c r="BK13" s="5">
        <v>191171029</v>
      </c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>
        <v>180225052</v>
      </c>
      <c r="BX13" s="5"/>
      <c r="BY13" s="5"/>
      <c r="BZ13" s="5"/>
      <c r="CA13" s="5">
        <v>228073556</v>
      </c>
      <c r="CB13" s="5"/>
      <c r="CC13" s="5"/>
      <c r="CD13" s="5"/>
      <c r="CE13" s="5">
        <v>217492726</v>
      </c>
      <c r="CF13" s="5"/>
      <c r="CG13" s="5"/>
      <c r="CI13" s="38">
        <v>205452965</v>
      </c>
      <c r="CM13" s="56">
        <v>220330784</v>
      </c>
    </row>
    <row r="14" spans="1:16384">
      <c r="A14" s="35" t="s">
        <v>0</v>
      </c>
      <c r="B14" s="5"/>
      <c r="C14" s="5">
        <f>SUM(C12:C13)</f>
        <v>372992673</v>
      </c>
      <c r="D14" s="5"/>
      <c r="E14" s="5"/>
      <c r="F14" s="5"/>
      <c r="G14" s="5">
        <f>SUM(G12:G13)</f>
        <v>751631824</v>
      </c>
      <c r="H14" s="5"/>
      <c r="I14" s="5"/>
      <c r="J14" s="5"/>
      <c r="K14" s="5">
        <f>SUM(K12:K13)</f>
        <v>376334319</v>
      </c>
      <c r="L14" s="5"/>
      <c r="M14" s="5"/>
      <c r="N14" s="5"/>
      <c r="O14" s="5">
        <f>SUM(O12:O13)</f>
        <v>721103410</v>
      </c>
      <c r="P14" s="5"/>
      <c r="Q14" s="5"/>
      <c r="R14" s="5"/>
      <c r="S14" s="5">
        <f>SUM(S12:S13)</f>
        <v>457225758</v>
      </c>
      <c r="T14" s="5"/>
      <c r="U14" s="5"/>
      <c r="V14" s="5"/>
      <c r="W14" s="5">
        <f>SUM(W12:W13)</f>
        <v>447270424</v>
      </c>
      <c r="X14" s="5"/>
      <c r="Y14" s="5"/>
      <c r="Z14" s="5"/>
      <c r="AA14" s="5">
        <f>SUM(AA12:AA13)</f>
        <v>1251941448</v>
      </c>
      <c r="AB14" s="5"/>
      <c r="AC14" s="5"/>
      <c r="AD14" s="5"/>
      <c r="AE14" s="5">
        <f>SUM(AE12:AE13)</f>
        <v>547423327</v>
      </c>
      <c r="AF14" s="5"/>
      <c r="AG14" s="5"/>
      <c r="AH14" s="5"/>
      <c r="AI14" s="5">
        <f>SUM(AI12:AI13)</f>
        <v>498325097</v>
      </c>
      <c r="AJ14" s="5"/>
      <c r="AK14" s="5"/>
      <c r="AL14" s="5"/>
      <c r="AM14" s="5">
        <f>SUM(AM12:AM13)</f>
        <v>466457540</v>
      </c>
      <c r="AN14" s="5"/>
      <c r="AO14" s="5"/>
      <c r="AP14" s="5"/>
      <c r="AQ14" s="5"/>
      <c r="AR14" s="5"/>
      <c r="AS14" s="5"/>
      <c r="AT14" s="5"/>
      <c r="AU14" s="5">
        <f>SUM(AU12:AU13)</f>
        <v>320487958</v>
      </c>
      <c r="AV14" s="5"/>
      <c r="AW14" s="5"/>
      <c r="AX14" s="5"/>
      <c r="AY14" s="5">
        <f>SUM(AY12:AY13)</f>
        <v>321369240</v>
      </c>
      <c r="AZ14" s="5"/>
      <c r="BA14" s="5"/>
      <c r="BB14" s="5"/>
      <c r="BC14" s="5">
        <f>SUM(BC12:BC13)</f>
        <v>313039491</v>
      </c>
      <c r="BD14" s="5"/>
      <c r="BE14" s="5"/>
      <c r="BF14" s="5"/>
      <c r="BG14" s="5">
        <f>SUM(BG12:BG13)</f>
        <v>244356630</v>
      </c>
      <c r="BH14" s="5"/>
      <c r="BI14" s="5"/>
      <c r="BJ14" s="5"/>
      <c r="BK14" s="5">
        <f>SUM(BK12:BK13)</f>
        <v>257037495</v>
      </c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>
        <f>SUM(BW12:BW13)</f>
        <v>212739396</v>
      </c>
      <c r="BX14" s="5"/>
      <c r="BY14" s="5"/>
      <c r="BZ14" s="5"/>
      <c r="CA14" s="5">
        <f>SUM(CA12:CA13)</f>
        <v>256469837</v>
      </c>
      <c r="CB14" s="5"/>
      <c r="CC14" s="5"/>
      <c r="CD14" s="5"/>
      <c r="CE14" s="5">
        <f>SUM(CE12:CE13)</f>
        <v>252746402</v>
      </c>
      <c r="CF14" s="5"/>
      <c r="CG14" s="5"/>
      <c r="CI14" s="5">
        <f>SUM(CI12:CI13)</f>
        <v>279743067</v>
      </c>
      <c r="CM14" s="5">
        <f>SUM(CM12:CM13)</f>
        <v>308651919</v>
      </c>
    </row>
    <row r="15" spans="1:16384"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</row>
    <row r="16" spans="1:16384">
      <c r="A16" s="41" t="s">
        <v>32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</row>
    <row r="17" spans="1:93">
      <c r="A17" s="35" t="s">
        <v>30</v>
      </c>
      <c r="B17" s="5"/>
      <c r="C17" s="5">
        <v>-13736168</v>
      </c>
      <c r="D17" s="5"/>
      <c r="E17" s="5"/>
      <c r="F17" s="5"/>
      <c r="G17" s="5">
        <v>-16261081</v>
      </c>
      <c r="H17" s="5"/>
      <c r="I17" s="5"/>
      <c r="J17" s="5"/>
      <c r="K17" s="5">
        <v>-20800034</v>
      </c>
      <c r="L17" s="5"/>
      <c r="M17" s="5"/>
      <c r="N17" s="5"/>
      <c r="O17" s="5">
        <v>-14348058</v>
      </c>
      <c r="P17" s="5"/>
      <c r="Q17" s="5"/>
      <c r="R17" s="5"/>
      <c r="S17" s="5">
        <v>-20207329</v>
      </c>
      <c r="T17" s="5"/>
      <c r="U17" s="5"/>
      <c r="V17" s="5"/>
      <c r="W17" s="5">
        <v>-30522727</v>
      </c>
      <c r="X17" s="5"/>
      <c r="Y17" s="5"/>
      <c r="Z17" s="5"/>
      <c r="AA17" s="5">
        <v>-41640153</v>
      </c>
      <c r="AB17" s="5"/>
      <c r="AC17" s="5"/>
      <c r="AD17" s="5"/>
      <c r="AE17" s="5">
        <v>-12490131</v>
      </c>
      <c r="AF17" s="5"/>
      <c r="AG17" s="5"/>
      <c r="AH17" s="5"/>
      <c r="AI17" s="5">
        <v>-36587578</v>
      </c>
      <c r="AJ17" s="5"/>
      <c r="AK17" s="5"/>
      <c r="AL17" s="5"/>
      <c r="AM17" s="5">
        <v>-7076478</v>
      </c>
      <c r="AN17" s="5"/>
      <c r="AO17" s="5"/>
      <c r="AP17" s="5"/>
      <c r="AQ17" s="5"/>
      <c r="AR17" s="5"/>
      <c r="AS17" s="5"/>
      <c r="AT17" s="5"/>
      <c r="AU17" s="5">
        <v>-14017054</v>
      </c>
      <c r="AV17" s="5"/>
      <c r="AW17" s="5"/>
      <c r="AX17" s="5"/>
      <c r="AY17" s="5">
        <v>-9270433</v>
      </c>
      <c r="AZ17" s="5"/>
      <c r="BA17" s="5"/>
      <c r="BB17" s="5"/>
      <c r="BC17" s="5">
        <v>-4352951</v>
      </c>
      <c r="BD17" s="5"/>
      <c r="BE17" s="5"/>
      <c r="BF17" s="5"/>
      <c r="BG17" s="5">
        <v>-4721703</v>
      </c>
      <c r="BH17" s="5"/>
      <c r="BI17" s="5"/>
      <c r="BJ17" s="5"/>
      <c r="BK17" s="5">
        <v>-6303651</v>
      </c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>
        <v>-18798323</v>
      </c>
      <c r="BX17" s="5"/>
      <c r="BY17" s="5"/>
      <c r="BZ17" s="5"/>
      <c r="CA17" s="5"/>
      <c r="CB17" s="5"/>
      <c r="CC17" s="5"/>
      <c r="CD17" s="5"/>
      <c r="CE17" s="5">
        <v>-8467238</v>
      </c>
      <c r="CF17" s="5"/>
      <c r="CG17" s="5"/>
      <c r="CI17" s="35">
        <v>-7743997</v>
      </c>
      <c r="CM17" s="35">
        <v>-7493741</v>
      </c>
    </row>
    <row r="18" spans="1:93">
      <c r="A18" s="35" t="s">
        <v>1</v>
      </c>
      <c r="B18" s="5"/>
      <c r="C18" s="5">
        <v>-36039982</v>
      </c>
      <c r="D18" s="5"/>
      <c r="E18" s="5"/>
      <c r="F18" s="5"/>
      <c r="G18" s="5">
        <v>-31089825</v>
      </c>
      <c r="H18" s="5"/>
      <c r="I18" s="5"/>
      <c r="J18" s="5"/>
      <c r="K18" s="5">
        <v>-29538871</v>
      </c>
      <c r="L18" s="5"/>
      <c r="M18" s="5"/>
      <c r="N18" s="5"/>
      <c r="O18" s="5">
        <v>-28234447</v>
      </c>
      <c r="P18" s="5"/>
      <c r="Q18" s="5"/>
      <c r="R18" s="5"/>
      <c r="S18" s="5">
        <v>-35256187</v>
      </c>
      <c r="T18" s="5"/>
      <c r="U18" s="5"/>
      <c r="V18" s="5"/>
      <c r="W18" s="5">
        <v>-49017591</v>
      </c>
      <c r="X18" s="5"/>
      <c r="Y18" s="5"/>
      <c r="Z18" s="5"/>
      <c r="AA18" s="5">
        <v>-63507585</v>
      </c>
      <c r="AB18" s="5"/>
      <c r="AC18" s="5"/>
      <c r="AD18" s="5"/>
      <c r="AE18" s="5">
        <v>-34033735</v>
      </c>
      <c r="AF18" s="5"/>
      <c r="AG18" s="5"/>
      <c r="AH18" s="5"/>
      <c r="AI18" s="5">
        <v>-60428710</v>
      </c>
      <c r="AJ18" s="5"/>
      <c r="AK18" s="5"/>
      <c r="AL18" s="5"/>
      <c r="AM18" s="5">
        <v>-51059194</v>
      </c>
      <c r="AN18" s="5"/>
      <c r="AO18" s="5"/>
      <c r="AP18" s="5"/>
      <c r="AQ18" s="5"/>
      <c r="AR18" s="5"/>
      <c r="AS18" s="5"/>
      <c r="AT18" s="5"/>
      <c r="AU18" s="5">
        <v>-37587355</v>
      </c>
      <c r="AV18" s="5"/>
      <c r="AW18" s="5"/>
      <c r="AX18" s="5"/>
      <c r="AY18" s="5">
        <v>-29908248</v>
      </c>
      <c r="AZ18" s="5"/>
      <c r="BA18" s="5"/>
      <c r="BB18" s="5"/>
      <c r="BC18" s="5">
        <v>-28425245</v>
      </c>
      <c r="BD18" s="5"/>
      <c r="BE18" s="5"/>
      <c r="BF18" s="5"/>
      <c r="BG18" s="5">
        <v>-30176967</v>
      </c>
      <c r="BH18" s="5"/>
      <c r="BI18" s="5"/>
      <c r="BJ18" s="5"/>
      <c r="BK18" s="5">
        <v>-27616435</v>
      </c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>
        <v>-104006972</v>
      </c>
      <c r="BX18" s="5"/>
      <c r="BY18" s="5"/>
      <c r="BZ18" s="5"/>
      <c r="CA18" s="5"/>
      <c r="CB18" s="5"/>
      <c r="CC18" s="5"/>
      <c r="CD18" s="5"/>
      <c r="CE18" s="5">
        <v>-18312200</v>
      </c>
      <c r="CF18" s="5"/>
      <c r="CG18" s="5"/>
      <c r="CI18" s="38">
        <v>-5792917</v>
      </c>
      <c r="CM18" s="35">
        <v>-47313593</v>
      </c>
    </row>
    <row r="19" spans="1:93">
      <c r="A19" s="35" t="s">
        <v>0</v>
      </c>
      <c r="B19" s="5"/>
      <c r="C19" s="5">
        <f>SUM(C17:C18)</f>
        <v>-49776150</v>
      </c>
      <c r="D19" s="5"/>
      <c r="E19" s="5"/>
      <c r="F19" s="5"/>
      <c r="G19" s="5">
        <f>SUM(G17:G18)</f>
        <v>-47350906</v>
      </c>
      <c r="H19" s="5"/>
      <c r="I19" s="5"/>
      <c r="J19" s="5"/>
      <c r="K19" s="5">
        <f>SUM(K17:K18)</f>
        <v>-50338905</v>
      </c>
      <c r="L19" s="5"/>
      <c r="M19" s="5"/>
      <c r="N19" s="5"/>
      <c r="O19" s="5">
        <f>SUM(O17:O18)</f>
        <v>-42582505</v>
      </c>
      <c r="P19" s="5"/>
      <c r="Q19" s="5"/>
      <c r="R19" s="5"/>
      <c r="S19" s="5">
        <f>SUM(S17:S18)</f>
        <v>-55463516</v>
      </c>
      <c r="T19" s="5"/>
      <c r="U19" s="5"/>
      <c r="V19" s="5"/>
      <c r="W19" s="5">
        <f>SUM(W17:W18)</f>
        <v>-79540318</v>
      </c>
      <c r="X19" s="5"/>
      <c r="Y19" s="5"/>
      <c r="Z19" s="5"/>
      <c r="AA19" s="5">
        <f>SUM(AA17:AA18)</f>
        <v>-105147738</v>
      </c>
      <c r="AB19" s="5"/>
      <c r="AC19" s="5"/>
      <c r="AD19" s="5"/>
      <c r="AE19" s="5">
        <f>SUM(AE17:AE18)</f>
        <v>-46523866</v>
      </c>
      <c r="AF19" s="5"/>
      <c r="AG19" s="5"/>
      <c r="AH19" s="5"/>
      <c r="AI19" s="5">
        <f>SUM(AI17:AI18)</f>
        <v>-97016288</v>
      </c>
      <c r="AJ19" s="5"/>
      <c r="AK19" s="5"/>
      <c r="AL19" s="5"/>
      <c r="AM19" s="5">
        <f>SUM(AM17:AM18)</f>
        <v>-58135672</v>
      </c>
      <c r="AN19" s="5"/>
      <c r="AO19" s="5"/>
      <c r="AP19" s="5"/>
      <c r="AQ19" s="5"/>
      <c r="AR19" s="5"/>
      <c r="AS19" s="5"/>
      <c r="AT19" s="5"/>
      <c r="AU19" s="5">
        <f>SUM(AU17:AU18)</f>
        <v>-51604409</v>
      </c>
      <c r="AV19" s="5"/>
      <c r="AW19" s="5"/>
      <c r="AX19" s="5"/>
      <c r="AY19" s="5">
        <f>SUM(AY17:AY18)</f>
        <v>-39178681</v>
      </c>
      <c r="AZ19" s="5"/>
      <c r="BA19" s="5"/>
      <c r="BB19" s="5"/>
      <c r="BC19" s="5">
        <f>SUM(BC17:BC18)</f>
        <v>-32778196</v>
      </c>
      <c r="BD19" s="5"/>
      <c r="BE19" s="5"/>
      <c r="BF19" s="5"/>
      <c r="BG19" s="5">
        <f>SUM(BG17:BG18)</f>
        <v>-34898670</v>
      </c>
      <c r="BH19" s="5"/>
      <c r="BI19" s="5"/>
      <c r="BJ19" s="5"/>
      <c r="BK19" s="5">
        <f>SUM(BK17:BK18)</f>
        <v>-33920086</v>
      </c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>
        <f>SUM(BW17:BW18)</f>
        <v>-122805295</v>
      </c>
      <c r="BX19" s="5"/>
      <c r="BY19" s="5"/>
      <c r="BZ19" s="5"/>
      <c r="CA19" s="5"/>
      <c r="CB19" s="5"/>
      <c r="CC19" s="5"/>
      <c r="CD19" s="5"/>
      <c r="CE19" s="5">
        <f>SUM(CE17:CE18)</f>
        <v>-26779438</v>
      </c>
      <c r="CF19" s="5"/>
      <c r="CG19" s="5"/>
      <c r="CI19" s="5">
        <f>SUM(CI17:CI18)</f>
        <v>-13536914</v>
      </c>
      <c r="CM19" s="5">
        <f>SUM(CM17:CM18)</f>
        <v>-54807334</v>
      </c>
    </row>
    <row r="20" spans="1:93"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</row>
    <row r="21" spans="1:93">
      <c r="A21" s="41" t="s">
        <v>33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</row>
    <row r="22" spans="1:93">
      <c r="A22" s="35" t="s">
        <v>30</v>
      </c>
      <c r="B22" s="5"/>
      <c r="C22" s="5">
        <v>0</v>
      </c>
      <c r="D22" s="5"/>
      <c r="E22" s="5"/>
      <c r="F22" s="5"/>
      <c r="G22" s="5">
        <v>0</v>
      </c>
      <c r="H22" s="5"/>
      <c r="I22" s="5"/>
      <c r="J22" s="5"/>
      <c r="K22" s="5">
        <v>0</v>
      </c>
      <c r="L22" s="5"/>
      <c r="M22" s="5"/>
      <c r="N22" s="5"/>
      <c r="O22" s="5">
        <v>0</v>
      </c>
      <c r="P22" s="5"/>
      <c r="Q22" s="5"/>
      <c r="R22" s="5"/>
      <c r="S22" s="5">
        <v>0</v>
      </c>
      <c r="T22" s="5"/>
      <c r="U22" s="5"/>
      <c r="V22" s="5"/>
      <c r="W22" s="5">
        <v>0</v>
      </c>
      <c r="X22" s="5"/>
      <c r="Y22" s="5"/>
      <c r="Z22" s="5"/>
      <c r="AA22" s="5">
        <v>0</v>
      </c>
      <c r="AB22" s="5"/>
      <c r="AC22" s="5"/>
      <c r="AD22" s="5"/>
      <c r="AE22" s="5">
        <v>0</v>
      </c>
      <c r="AF22" s="5"/>
      <c r="AG22" s="5"/>
      <c r="AH22" s="5"/>
      <c r="AI22" s="5">
        <v>0</v>
      </c>
      <c r="AJ22" s="5"/>
      <c r="AK22" s="5"/>
      <c r="AL22" s="5"/>
      <c r="AM22" s="5">
        <v>0</v>
      </c>
      <c r="AN22" s="5"/>
      <c r="AO22" s="5"/>
      <c r="AP22" s="5"/>
      <c r="AQ22" s="5">
        <v>0</v>
      </c>
      <c r="AR22" s="5"/>
      <c r="AS22" s="5"/>
      <c r="AT22" s="5"/>
      <c r="AU22" s="5">
        <v>0</v>
      </c>
      <c r="AV22" s="5"/>
      <c r="AW22" s="5"/>
      <c r="AX22" s="5"/>
      <c r="AY22" s="5">
        <v>0</v>
      </c>
      <c r="AZ22" s="5"/>
      <c r="BA22" s="5"/>
      <c r="BB22" s="5"/>
      <c r="BC22" s="5">
        <v>0</v>
      </c>
      <c r="BD22" s="5"/>
      <c r="BE22" s="5"/>
      <c r="BF22" s="5"/>
      <c r="BG22" s="5">
        <v>0</v>
      </c>
      <c r="BH22" s="5"/>
      <c r="BI22" s="5"/>
      <c r="BJ22" s="5"/>
      <c r="BK22" s="5">
        <v>0</v>
      </c>
      <c r="BL22" s="5"/>
      <c r="BM22" s="5"/>
      <c r="BN22" s="5"/>
      <c r="BO22" s="5">
        <v>0</v>
      </c>
      <c r="BP22" s="5"/>
      <c r="BQ22" s="5"/>
      <c r="BR22" s="5"/>
      <c r="BS22" s="5"/>
      <c r="BT22" s="5"/>
      <c r="BU22" s="5"/>
      <c r="BV22" s="5"/>
      <c r="BW22" s="5">
        <v>0</v>
      </c>
      <c r="BX22" s="5"/>
      <c r="BY22" s="5"/>
      <c r="BZ22" s="5"/>
      <c r="CA22" s="5">
        <v>0</v>
      </c>
      <c r="CB22" s="5"/>
      <c r="CC22" s="5"/>
      <c r="CD22" s="5"/>
      <c r="CE22" s="5">
        <v>0</v>
      </c>
      <c r="CF22" s="5"/>
      <c r="CG22" s="5"/>
      <c r="CI22" s="5">
        <v>0</v>
      </c>
      <c r="CM22" s="56">
        <v>1823067</v>
      </c>
    </row>
    <row r="23" spans="1:93">
      <c r="A23" s="35" t="s">
        <v>1</v>
      </c>
      <c r="B23" s="5"/>
      <c r="C23" s="5">
        <v>0</v>
      </c>
      <c r="D23" s="5"/>
      <c r="E23" s="5"/>
      <c r="F23" s="5"/>
      <c r="G23" s="5">
        <v>0</v>
      </c>
      <c r="H23" s="5"/>
      <c r="I23" s="5"/>
      <c r="J23" s="5"/>
      <c r="K23" s="5">
        <v>-144313</v>
      </c>
      <c r="L23" s="5"/>
      <c r="M23" s="5"/>
      <c r="N23" s="5"/>
      <c r="O23" s="5">
        <v>-808055</v>
      </c>
      <c r="P23" s="5"/>
      <c r="Q23" s="5"/>
      <c r="R23" s="5"/>
      <c r="S23" s="5">
        <v>-175777</v>
      </c>
      <c r="T23" s="5"/>
      <c r="U23" s="5"/>
      <c r="V23" s="5"/>
      <c r="W23" s="5">
        <v>0</v>
      </c>
      <c r="X23" s="5"/>
      <c r="Y23" s="5"/>
      <c r="Z23" s="5"/>
      <c r="AA23" s="5">
        <v>0</v>
      </c>
      <c r="AB23" s="5"/>
      <c r="AC23" s="5"/>
      <c r="AD23" s="5"/>
      <c r="AE23" s="5">
        <v>0</v>
      </c>
      <c r="AF23" s="5"/>
      <c r="AG23" s="5"/>
      <c r="AH23" s="5"/>
      <c r="AI23" s="5">
        <v>0</v>
      </c>
      <c r="AJ23" s="5"/>
      <c r="AK23" s="5"/>
      <c r="AL23" s="5"/>
      <c r="AM23" s="5">
        <v>0</v>
      </c>
      <c r="AN23" s="5"/>
      <c r="AO23" s="5"/>
      <c r="AP23" s="5"/>
      <c r="AQ23" s="5">
        <v>0</v>
      </c>
      <c r="AR23" s="5"/>
      <c r="AS23" s="5"/>
      <c r="AT23" s="5"/>
      <c r="AU23" s="5">
        <v>0</v>
      </c>
      <c r="AV23" s="5"/>
      <c r="AW23" s="5"/>
      <c r="AX23" s="5"/>
      <c r="AY23" s="5">
        <v>0</v>
      </c>
      <c r="AZ23" s="5"/>
      <c r="BA23" s="5"/>
      <c r="BB23" s="5"/>
      <c r="BC23" s="5">
        <v>0</v>
      </c>
      <c r="BD23" s="5"/>
      <c r="BE23" s="5"/>
      <c r="BF23" s="5"/>
      <c r="BG23" s="5">
        <v>0</v>
      </c>
      <c r="BH23" s="5"/>
      <c r="BI23" s="5"/>
      <c r="BJ23" s="5"/>
      <c r="BK23" s="5">
        <v>0</v>
      </c>
      <c r="BL23" s="5"/>
      <c r="BM23" s="5"/>
      <c r="BN23" s="5"/>
      <c r="BO23" s="5">
        <v>0</v>
      </c>
      <c r="BP23" s="5"/>
      <c r="BQ23" s="5"/>
      <c r="BR23" s="5"/>
      <c r="BS23" s="5"/>
      <c r="BT23" s="5"/>
      <c r="BU23" s="5"/>
      <c r="BV23" s="5"/>
      <c r="BW23" s="5">
        <v>0</v>
      </c>
      <c r="BX23" s="5"/>
      <c r="BY23" s="5"/>
      <c r="BZ23" s="5"/>
      <c r="CA23" s="5">
        <v>0</v>
      </c>
      <c r="CB23" s="5"/>
      <c r="CC23" s="5"/>
      <c r="CD23" s="5"/>
      <c r="CE23" s="5">
        <v>0</v>
      </c>
      <c r="CF23" s="5"/>
      <c r="CG23" s="5"/>
      <c r="CI23" s="5">
        <v>0</v>
      </c>
      <c r="CM23" s="35">
        <v>0</v>
      </c>
    </row>
    <row r="24" spans="1:93">
      <c r="A24" s="35" t="s">
        <v>0</v>
      </c>
      <c r="B24" s="5"/>
      <c r="C24" s="5">
        <f>SUM(C22:C23)</f>
        <v>0</v>
      </c>
      <c r="D24" s="5"/>
      <c r="E24" s="5"/>
      <c r="F24" s="5"/>
      <c r="G24" s="5">
        <f>SUM(G22:G23)</f>
        <v>0</v>
      </c>
      <c r="H24" s="5"/>
      <c r="I24" s="5"/>
      <c r="J24" s="5"/>
      <c r="K24" s="5">
        <f>SUM(K22:K23)</f>
        <v>-144313</v>
      </c>
      <c r="L24" s="5"/>
      <c r="M24" s="5"/>
      <c r="N24" s="5"/>
      <c r="O24" s="5">
        <f>SUM(O22:O23)</f>
        <v>-808055</v>
      </c>
      <c r="P24" s="5"/>
      <c r="Q24" s="5"/>
      <c r="R24" s="5"/>
      <c r="S24" s="5">
        <f>SUM(S22:S23)</f>
        <v>-175777</v>
      </c>
      <c r="T24" s="5"/>
      <c r="U24" s="5"/>
      <c r="V24" s="5"/>
      <c r="W24" s="5">
        <f>SUM(W22:W23)</f>
        <v>0</v>
      </c>
      <c r="X24" s="5"/>
      <c r="Y24" s="5"/>
      <c r="Z24" s="5"/>
      <c r="AA24" s="5">
        <f>SUM(AA22:AA23)</f>
        <v>0</v>
      </c>
      <c r="AB24" s="5"/>
      <c r="AC24" s="5"/>
      <c r="AD24" s="5"/>
      <c r="AE24" s="5">
        <f>SUM(AE22:AE23)</f>
        <v>0</v>
      </c>
      <c r="AF24" s="5"/>
      <c r="AG24" s="5"/>
      <c r="AH24" s="5"/>
      <c r="AI24" s="5">
        <f>SUM(AI22:AI23)</f>
        <v>0</v>
      </c>
      <c r="AJ24" s="5"/>
      <c r="AK24" s="5"/>
      <c r="AL24" s="5"/>
      <c r="AM24" s="5">
        <f>SUM(AM22:AM23)</f>
        <v>0</v>
      </c>
      <c r="AN24" s="5"/>
      <c r="AO24" s="5"/>
      <c r="AP24" s="5"/>
      <c r="AQ24" s="5">
        <f>SUM(AQ22:AQ23)</f>
        <v>0</v>
      </c>
      <c r="AR24" s="5"/>
      <c r="AS24" s="5"/>
      <c r="AT24" s="5"/>
      <c r="AU24" s="5">
        <f>SUM(AU22:AU23)</f>
        <v>0</v>
      </c>
      <c r="AV24" s="5"/>
      <c r="AW24" s="5"/>
      <c r="AX24" s="5"/>
      <c r="AY24" s="5">
        <f>SUM(AY22:AY23)</f>
        <v>0</v>
      </c>
      <c r="AZ24" s="5"/>
      <c r="BA24" s="5"/>
      <c r="BB24" s="5"/>
      <c r="BC24" s="5">
        <f>SUM(BC22:BC23)</f>
        <v>0</v>
      </c>
      <c r="BD24" s="5"/>
      <c r="BE24" s="5"/>
      <c r="BF24" s="5"/>
      <c r="BG24" s="5">
        <f>SUM(BG22:BG23)</f>
        <v>0</v>
      </c>
      <c r="BH24" s="5"/>
      <c r="BI24" s="5"/>
      <c r="BJ24" s="5"/>
      <c r="BK24" s="5">
        <f>SUM(BK22:BK23)</f>
        <v>0</v>
      </c>
      <c r="BL24" s="5"/>
      <c r="BM24" s="5"/>
      <c r="BN24" s="5"/>
      <c r="BO24" s="5">
        <f>SUM(BO22:BO23)</f>
        <v>0</v>
      </c>
      <c r="BP24" s="5"/>
      <c r="BQ24" s="5"/>
      <c r="BR24" s="5"/>
      <c r="BS24" s="5"/>
      <c r="BT24" s="5"/>
      <c r="BU24" s="5"/>
      <c r="BV24" s="5"/>
      <c r="BW24" s="5">
        <f>SUM(BW22:BW23)</f>
        <v>0</v>
      </c>
      <c r="BX24" s="5"/>
      <c r="BY24" s="5"/>
      <c r="BZ24" s="5"/>
      <c r="CA24" s="5">
        <f>SUM(CA22:CA23)</f>
        <v>0</v>
      </c>
      <c r="CB24" s="5"/>
      <c r="CC24" s="5"/>
      <c r="CD24" s="5"/>
      <c r="CE24" s="5">
        <f>SUM(CE22:CE23)</f>
        <v>0</v>
      </c>
      <c r="CF24" s="5"/>
      <c r="CG24" s="5"/>
      <c r="CI24" s="5">
        <f>SUM(CI22:CI23)</f>
        <v>0</v>
      </c>
      <c r="CM24" s="5">
        <f>SUM(CM22:CM23)</f>
        <v>1823067</v>
      </c>
    </row>
    <row r="25" spans="1:93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</row>
    <row r="26" spans="1:93">
      <c r="A26" s="41" t="s">
        <v>34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</row>
    <row r="27" spans="1:93">
      <c r="A27" s="35" t="s">
        <v>30</v>
      </c>
      <c r="B27" s="5"/>
      <c r="C27" s="5">
        <v>1414584</v>
      </c>
      <c r="D27" s="5"/>
      <c r="E27" s="5"/>
      <c r="F27" s="5"/>
      <c r="G27" s="5">
        <v>10897548</v>
      </c>
      <c r="H27" s="5"/>
      <c r="I27" s="5"/>
      <c r="J27" s="5"/>
      <c r="K27" s="5">
        <v>-1392395</v>
      </c>
      <c r="L27" s="5"/>
      <c r="M27" s="5"/>
      <c r="N27" s="5"/>
      <c r="O27" s="5">
        <v>-871051</v>
      </c>
      <c r="P27" s="5"/>
      <c r="Q27" s="5"/>
      <c r="R27" s="5"/>
      <c r="S27" s="5">
        <v>-3201227</v>
      </c>
      <c r="T27" s="5"/>
      <c r="U27" s="5"/>
      <c r="V27" s="5"/>
      <c r="W27" s="5">
        <v>-12299589</v>
      </c>
      <c r="X27" s="5"/>
      <c r="Y27" s="5"/>
      <c r="Z27" s="5"/>
      <c r="AA27" s="5">
        <v>8320225</v>
      </c>
      <c r="AB27" s="5"/>
      <c r="AC27" s="5"/>
      <c r="AD27" s="5"/>
      <c r="AE27" s="5">
        <v>10269690</v>
      </c>
      <c r="AF27" s="5"/>
      <c r="AG27" s="5"/>
      <c r="AH27" s="5"/>
      <c r="AI27" s="5">
        <v>-52810</v>
      </c>
      <c r="AJ27" s="5"/>
      <c r="AK27" s="5"/>
      <c r="AL27" s="5"/>
      <c r="AM27" s="5">
        <v>9327599</v>
      </c>
      <c r="AN27" s="5"/>
      <c r="AO27" s="5"/>
      <c r="AP27" s="5"/>
      <c r="AQ27" s="5"/>
      <c r="AR27" s="5"/>
      <c r="AS27" s="5"/>
      <c r="AT27" s="5"/>
      <c r="AU27" s="5">
        <v>12370317</v>
      </c>
      <c r="AV27" s="5"/>
      <c r="AW27" s="5"/>
      <c r="AX27" s="5"/>
      <c r="AY27" s="5">
        <v>-1493349</v>
      </c>
      <c r="AZ27" s="5"/>
      <c r="BA27" s="5"/>
      <c r="BB27" s="5"/>
      <c r="BC27" s="5">
        <v>747244</v>
      </c>
      <c r="BD27" s="5"/>
      <c r="BE27" s="5"/>
      <c r="BF27" s="5"/>
      <c r="BG27" s="5">
        <v>821938</v>
      </c>
      <c r="BH27" s="5"/>
      <c r="BI27" s="5"/>
      <c r="BJ27" s="5"/>
      <c r="BK27" s="5">
        <v>213838</v>
      </c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>
        <v>839874</v>
      </c>
      <c r="BX27" s="5"/>
      <c r="BY27" s="5"/>
      <c r="BZ27" s="5"/>
      <c r="CA27" s="5"/>
      <c r="CB27" s="5"/>
      <c r="CC27" s="5"/>
      <c r="CD27" s="5"/>
      <c r="CE27" s="5">
        <v>-76845</v>
      </c>
      <c r="CF27" s="5"/>
      <c r="CG27" s="5"/>
      <c r="CI27" s="38">
        <v>1387305</v>
      </c>
      <c r="CM27" s="56">
        <v>-445025</v>
      </c>
    </row>
    <row r="28" spans="1:93">
      <c r="A28" s="35" t="s">
        <v>1</v>
      </c>
      <c r="B28" s="5"/>
      <c r="C28" s="5">
        <v>-2133682</v>
      </c>
      <c r="D28" s="5"/>
      <c r="E28" s="5"/>
      <c r="F28" s="5"/>
      <c r="G28" s="5">
        <v>18590493</v>
      </c>
      <c r="H28" s="5"/>
      <c r="I28" s="5"/>
      <c r="J28" s="5"/>
      <c r="K28" s="5">
        <v>-714728</v>
      </c>
      <c r="L28" s="5"/>
      <c r="M28" s="5"/>
      <c r="N28" s="5"/>
      <c r="O28" s="5">
        <v>-221782</v>
      </c>
      <c r="P28" s="5"/>
      <c r="Q28" s="5"/>
      <c r="R28" s="5"/>
      <c r="S28" s="5">
        <v>194897</v>
      </c>
      <c r="T28" s="5"/>
      <c r="U28" s="5"/>
      <c r="V28" s="5"/>
      <c r="W28" s="5">
        <v>-2525291</v>
      </c>
      <c r="X28" s="5"/>
      <c r="Y28" s="5"/>
      <c r="Z28" s="5"/>
      <c r="AA28" s="5">
        <v>-189445</v>
      </c>
      <c r="AB28" s="5"/>
      <c r="AC28" s="5"/>
      <c r="AD28" s="5"/>
      <c r="AE28" s="5">
        <v>-198836</v>
      </c>
      <c r="AF28" s="5"/>
      <c r="AG28" s="5"/>
      <c r="AH28" s="5"/>
      <c r="AI28" s="5">
        <v>-34369</v>
      </c>
      <c r="AJ28" s="5"/>
      <c r="AK28" s="5"/>
      <c r="AL28" s="5"/>
      <c r="AM28" s="5">
        <v>179361</v>
      </c>
      <c r="AN28" s="5"/>
      <c r="AO28" s="5"/>
      <c r="AP28" s="5"/>
      <c r="AQ28" s="5"/>
      <c r="AR28" s="5"/>
      <c r="AS28" s="5"/>
      <c r="AT28" s="5"/>
      <c r="AU28" s="5">
        <v>-1491543</v>
      </c>
      <c r="AV28" s="5"/>
      <c r="AW28" s="5"/>
      <c r="AX28" s="5"/>
      <c r="AY28" s="5">
        <v>1274642</v>
      </c>
      <c r="AZ28" s="5"/>
      <c r="BA28" s="5"/>
      <c r="BB28" s="5"/>
      <c r="BC28" s="5">
        <v>-1295332</v>
      </c>
      <c r="BD28" s="5"/>
      <c r="BE28" s="5"/>
      <c r="BF28" s="5"/>
      <c r="BG28" s="5">
        <v>-120700</v>
      </c>
      <c r="BH28" s="5"/>
      <c r="BI28" s="5"/>
      <c r="BJ28" s="5"/>
      <c r="BK28" s="5">
        <v>-902144</v>
      </c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>
        <v>-550680</v>
      </c>
      <c r="BX28" s="5"/>
      <c r="BY28" s="5"/>
      <c r="BZ28" s="5"/>
      <c r="CA28" s="5"/>
      <c r="CB28" s="5"/>
      <c r="CC28" s="5"/>
      <c r="CD28" s="5"/>
      <c r="CE28" s="5">
        <v>654977</v>
      </c>
      <c r="CF28" s="5"/>
      <c r="CG28" s="5"/>
      <c r="CI28" s="38">
        <v>1360724</v>
      </c>
      <c r="CM28" s="56">
        <v>709219</v>
      </c>
    </row>
    <row r="29" spans="1:93">
      <c r="A29" s="35" t="s">
        <v>0</v>
      </c>
      <c r="B29" s="5"/>
      <c r="C29" s="5">
        <f>SUM(C27:C28)</f>
        <v>-719098</v>
      </c>
      <c r="D29" s="5"/>
      <c r="E29" s="5"/>
      <c r="F29" s="5"/>
      <c r="G29" s="5">
        <f>SUM(G27:G28)</f>
        <v>29488041</v>
      </c>
      <c r="H29" s="5"/>
      <c r="I29" s="5"/>
      <c r="J29" s="5"/>
      <c r="K29" s="5">
        <f>SUM(K27:K28)</f>
        <v>-2107123</v>
      </c>
      <c r="L29" s="5"/>
      <c r="M29" s="5"/>
      <c r="N29" s="5"/>
      <c r="O29" s="5">
        <f>SUM(O27:O28)</f>
        <v>-1092833</v>
      </c>
      <c r="P29" s="5"/>
      <c r="Q29" s="5"/>
      <c r="R29" s="5"/>
      <c r="S29" s="5">
        <f>SUM(S27:S28)</f>
        <v>-3006330</v>
      </c>
      <c r="T29" s="5"/>
      <c r="U29" s="5"/>
      <c r="V29" s="5"/>
      <c r="W29" s="5">
        <f>SUM(W27:W28)</f>
        <v>-14824880</v>
      </c>
      <c r="X29" s="5"/>
      <c r="Y29" s="5"/>
      <c r="Z29" s="5"/>
      <c r="AA29" s="5">
        <f>SUM(AA27:AA28)</f>
        <v>8130780</v>
      </c>
      <c r="AB29" s="5"/>
      <c r="AC29" s="5"/>
      <c r="AD29" s="5"/>
      <c r="AE29" s="5">
        <f>SUM(AE27:AE28)</f>
        <v>10070854</v>
      </c>
      <c r="AF29" s="5"/>
      <c r="AG29" s="5"/>
      <c r="AH29" s="5"/>
      <c r="AI29" s="5">
        <f>SUM(AI27:AI28)</f>
        <v>-87179</v>
      </c>
      <c r="AJ29" s="5"/>
      <c r="AK29" s="5"/>
      <c r="AL29" s="5"/>
      <c r="AM29" s="5">
        <f>SUM(AM27:AM28)</f>
        <v>9506960</v>
      </c>
      <c r="AN29" s="5"/>
      <c r="AO29" s="5"/>
      <c r="AP29" s="5"/>
      <c r="AQ29" s="5"/>
      <c r="AR29" s="5"/>
      <c r="AS29" s="5"/>
      <c r="AT29" s="5"/>
      <c r="AU29" s="5">
        <f>SUM(AU27:AU28)</f>
        <v>10878774</v>
      </c>
      <c r="AV29" s="5"/>
      <c r="AW29" s="5"/>
      <c r="AX29" s="5"/>
      <c r="AY29" s="5">
        <f>SUM(AY27:AY28)</f>
        <v>-218707</v>
      </c>
      <c r="AZ29" s="5"/>
      <c r="BA29" s="5"/>
      <c r="BB29" s="5"/>
      <c r="BC29" s="5">
        <f>SUM(BC27:BC28)</f>
        <v>-548088</v>
      </c>
      <c r="BD29" s="5"/>
      <c r="BE29" s="5"/>
      <c r="BF29" s="5"/>
      <c r="BG29" s="5">
        <f>SUM(BG27:BG28)</f>
        <v>701238</v>
      </c>
      <c r="BH29" s="5"/>
      <c r="BI29" s="5"/>
      <c r="BJ29" s="5"/>
      <c r="BK29" s="5">
        <f>SUM(BK27:BK28)</f>
        <v>-688306</v>
      </c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>
        <f>SUM(BW27:BW28)</f>
        <v>289194</v>
      </c>
      <c r="BX29" s="5"/>
      <c r="BY29" s="5"/>
      <c r="BZ29" s="5"/>
      <c r="CA29" s="5"/>
      <c r="CB29" s="5"/>
      <c r="CC29" s="5"/>
      <c r="CD29" s="5"/>
      <c r="CE29" s="5">
        <f>SUM(CE27:CE28)</f>
        <v>578132</v>
      </c>
      <c r="CF29" s="5"/>
      <c r="CG29" s="5"/>
      <c r="CI29" s="5">
        <f>SUM(CI27:CI28)</f>
        <v>2748029</v>
      </c>
      <c r="CM29" s="5">
        <f>SUM(CM27:CM28)</f>
        <v>264194</v>
      </c>
    </row>
    <row r="30" spans="1:93"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</row>
    <row r="31" spans="1:93">
      <c r="A31" s="41" t="s">
        <v>35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</row>
    <row r="32" spans="1:93">
      <c r="A32" s="35" t="s">
        <v>30</v>
      </c>
      <c r="B32" s="5"/>
      <c r="C32" s="5">
        <v>6051719907</v>
      </c>
      <c r="D32" s="5" t="b">
        <f>C7+C12+C17+C22+C27=C32</f>
        <v>1</v>
      </c>
      <c r="E32" s="5" t="b">
        <f>G32=C7</f>
        <v>1</v>
      </c>
      <c r="F32" s="5"/>
      <c r="G32" s="5">
        <v>5910756444</v>
      </c>
      <c r="H32" s="5" t="b">
        <f>G7+G12+G17+G22+G27=G32</f>
        <v>1</v>
      </c>
      <c r="I32" s="5" t="b">
        <f>K32=G7</f>
        <v>1</v>
      </c>
      <c r="J32" s="5"/>
      <c r="K32" s="5">
        <v>5387870877</v>
      </c>
      <c r="L32" s="5" t="b">
        <f>K7+K12+K17+K22+K27=K32</f>
        <v>1</v>
      </c>
      <c r="M32" s="5" t="b">
        <f>O32=K7</f>
        <v>1</v>
      </c>
      <c r="N32" s="5"/>
      <c r="O32" s="5">
        <v>5231106254</v>
      </c>
      <c r="P32" s="5" t="b">
        <f>O7+O12+O17+O22+O27=O32</f>
        <v>1</v>
      </c>
      <c r="Q32" s="5" t="b">
        <f>S32=O7</f>
        <v>1</v>
      </c>
      <c r="R32" s="5"/>
      <c r="S32" s="5">
        <v>4724913520</v>
      </c>
      <c r="T32" s="5" t="b">
        <f>S7+S12+S17+S22+S27=S32</f>
        <v>1</v>
      </c>
      <c r="U32" s="5" t="b">
        <f>W32=S7</f>
        <v>1</v>
      </c>
      <c r="V32" s="5"/>
      <c r="W32" s="5">
        <v>4500418059</v>
      </c>
      <c r="X32" s="5" t="b">
        <f>W7+W12+W17+W22+W27=W32</f>
        <v>1</v>
      </c>
      <c r="Y32" s="5" t="b">
        <f>AA32=W7</f>
        <v>1</v>
      </c>
      <c r="Z32" s="5"/>
      <c r="AA32" s="5">
        <v>4339114233</v>
      </c>
      <c r="AB32" s="5" t="b">
        <f>AA7+AA12+AA17+AA22+AA27=AA32</f>
        <v>1</v>
      </c>
      <c r="AC32" s="5" t="b">
        <f>AE32=AA7</f>
        <v>1</v>
      </c>
      <c r="AD32" s="5"/>
      <c r="AE32" s="5">
        <v>3342913921</v>
      </c>
      <c r="AF32" s="5" t="b">
        <f>AE7+AE12+AE17+AE22+AE27=AE32</f>
        <v>1</v>
      </c>
      <c r="AG32" s="5" t="b">
        <f>AI32=AE7</f>
        <v>1</v>
      </c>
      <c r="AH32" s="5"/>
      <c r="AI32" s="5">
        <v>3054528950</v>
      </c>
      <c r="AJ32" s="5" t="b">
        <f>AI7+AI12+AI17+AI22+AI27=AI32</f>
        <v>1</v>
      </c>
      <c r="AK32" s="5" t="b">
        <f>AM32=AI7</f>
        <v>1</v>
      </c>
      <c r="AL32" s="5"/>
      <c r="AM32" s="5">
        <v>2874659491</v>
      </c>
      <c r="AN32" s="5" t="b">
        <f>AM7+AM12+AM17+AM22+AM27=AM32</f>
        <v>1</v>
      </c>
      <c r="AO32" s="5" t="b">
        <f>AQ32=AM7</f>
        <v>1</v>
      </c>
      <c r="AP32" s="5"/>
      <c r="AQ32" s="5">
        <v>2688838612</v>
      </c>
      <c r="AR32" s="5" t="b">
        <f>AQ7+AQ12+AQ17+AQ22+AQ27=AQ32</f>
        <v>0</v>
      </c>
      <c r="AS32" s="5" t="b">
        <f>AU32=AQ7</f>
        <v>1</v>
      </c>
      <c r="AT32" s="5"/>
      <c r="AU32" s="5">
        <v>2578317498</v>
      </c>
      <c r="AV32" s="5" t="b">
        <f>AU7+AU12+AU17+AU22+AU27=AU32</f>
        <v>1</v>
      </c>
      <c r="AW32" s="5" t="b">
        <f>AY32=AU7</f>
        <v>1</v>
      </c>
      <c r="AX32" s="5"/>
      <c r="AY32" s="5">
        <v>2487677072</v>
      </c>
      <c r="AZ32" s="5" t="b">
        <f>AY7+AY12+AY17+AY22+AY27=AY32</f>
        <v>1</v>
      </c>
      <c r="BA32" s="5" t="b">
        <f>BC32=AY7</f>
        <v>1</v>
      </c>
      <c r="BB32" s="5"/>
      <c r="BC32" s="5">
        <v>2396664935</v>
      </c>
      <c r="BD32" s="5" t="b">
        <f>BC7+BC12+BC17+BC22+BC27=BC32</f>
        <v>1</v>
      </c>
      <c r="BE32" s="5" t="b">
        <f>BG32=BC7</f>
        <v>1</v>
      </c>
      <c r="BF32" s="5"/>
      <c r="BG32" s="5">
        <v>2299172971</v>
      </c>
      <c r="BH32" s="5" t="b">
        <f>BG7+BG12+BG17+BG22+BG27=BG32</f>
        <v>1</v>
      </c>
      <c r="BI32" s="5" t="b">
        <f>BK32=BG7</f>
        <v>1</v>
      </c>
      <c r="BJ32" s="5"/>
      <c r="BK32" s="5">
        <v>2232245985</v>
      </c>
      <c r="BL32" s="5" t="b">
        <f>BK7+BK12+BK17+BK22+BK27=BK32</f>
        <v>1</v>
      </c>
      <c r="BM32" s="5" t="b">
        <f>BO32=BK7</f>
        <v>1</v>
      </c>
      <c r="BN32" s="5"/>
      <c r="BO32" s="5">
        <v>2172469332</v>
      </c>
      <c r="BP32" s="5" t="b">
        <f>BO7+BO12+BO17+BO22+BO27=BO32</f>
        <v>0</v>
      </c>
      <c r="BQ32" s="5" t="b">
        <f>BS32=BO7</f>
        <v>1</v>
      </c>
      <c r="BR32" s="5"/>
      <c r="BS32" s="5">
        <v>2135939626</v>
      </c>
      <c r="BT32" s="5" t="b">
        <f>BS7+BS12+BS17+BS22+BS27=BS32</f>
        <v>0</v>
      </c>
      <c r="BU32" s="5" t="b">
        <f>BW32=BS7</f>
        <v>1</v>
      </c>
      <c r="BV32" s="5"/>
      <c r="BW32" s="5">
        <v>2102335391</v>
      </c>
      <c r="BX32" s="5" t="b">
        <f>BW7+BW12+BW17+BW22+BW27=BW32</f>
        <v>1</v>
      </c>
      <c r="BY32" s="5" t="b">
        <f>CA32=BW7</f>
        <v>1</v>
      </c>
      <c r="BZ32" s="5"/>
      <c r="CA32" s="5">
        <v>2087779496</v>
      </c>
      <c r="CB32" s="5"/>
      <c r="CC32" s="5"/>
      <c r="CD32" s="5"/>
      <c r="CE32" s="5">
        <v>2069194366</v>
      </c>
      <c r="CF32" s="5" t="b">
        <f>CE7+CE12+CE17+CE22+CE27=CE32</f>
        <v>1</v>
      </c>
      <c r="CG32" s="5" t="b">
        <f>CI32=CE7</f>
        <v>1</v>
      </c>
      <c r="CI32" s="38">
        <v>2042484773</v>
      </c>
      <c r="CJ32" s="5" t="b">
        <f>CI7+CI12+CI17+CI22+CI27=CI32</f>
        <v>1</v>
      </c>
      <c r="CK32" s="5" t="b">
        <f>CM32=CI7</f>
        <v>0</v>
      </c>
      <c r="CM32" s="56">
        <v>1974551365</v>
      </c>
      <c r="CN32" s="5" t="b">
        <f>CM7+CM12+CM17+CM22+CM27=CM32</f>
        <v>1</v>
      </c>
      <c r="CO32" s="5"/>
    </row>
    <row r="33" spans="1:93">
      <c r="A33" s="35" t="s">
        <v>1</v>
      </c>
      <c r="B33" s="5"/>
      <c r="C33" s="5">
        <v>6582809080</v>
      </c>
      <c r="D33" s="5" t="b">
        <f>C8+C13+C18+C23+C28=C33</f>
        <v>1</v>
      </c>
      <c r="E33" s="5" t="b">
        <f>G33=C8</f>
        <v>1</v>
      </c>
      <c r="F33" s="5"/>
      <c r="G33" s="5">
        <v>6401275118</v>
      </c>
      <c r="H33" s="5" t="b">
        <f>G8+G13+G18+G23+G28=G33</f>
        <v>1</v>
      </c>
      <c r="I33" s="5" t="b">
        <f>K33=G8</f>
        <v>1</v>
      </c>
      <c r="J33" s="5"/>
      <c r="K33" s="5">
        <v>6190391726</v>
      </c>
      <c r="L33" s="5" t="b">
        <f>K8+K13+K18+K23+K28=K33</f>
        <v>1</v>
      </c>
      <c r="M33" s="5" t="b">
        <f>O33=K8</f>
        <v>1</v>
      </c>
      <c r="N33" s="5"/>
      <c r="O33" s="5">
        <v>6023412371</v>
      </c>
      <c r="P33" s="5" t="b">
        <f>O8+O13+O18+O23+O28=O33</f>
        <v>1</v>
      </c>
      <c r="Q33" s="5" t="b">
        <f>S33=O8</f>
        <v>1</v>
      </c>
      <c r="R33" s="5"/>
      <c r="S33" s="5">
        <v>5852985088</v>
      </c>
      <c r="T33" s="5" t="b">
        <f>S8+S13+S18+S23+S28=S33</f>
        <v>1</v>
      </c>
      <c r="U33" s="5" t="b">
        <f>W33=S8</f>
        <v>1</v>
      </c>
      <c r="V33" s="5"/>
      <c r="W33" s="5">
        <v>5678900414</v>
      </c>
      <c r="X33" s="5" t="b">
        <f>W8+W13+W18+W23+W28=W33</f>
        <v>1</v>
      </c>
      <c r="Y33" s="5" t="b">
        <f>AA33=W8</f>
        <v>1</v>
      </c>
      <c r="Z33" s="5"/>
      <c r="AA33" s="5">
        <v>5487299014</v>
      </c>
      <c r="AB33" s="5" t="b">
        <f>AA8+AA13+AA18+AA23+AA28=AA33</f>
        <v>1</v>
      </c>
      <c r="AC33" s="5" t="b">
        <f>AE33=AA8</f>
        <v>1</v>
      </c>
      <c r="AD33" s="5"/>
      <c r="AE33" s="5">
        <v>5328574836</v>
      </c>
      <c r="AF33" s="5" t="b">
        <f>AE8+AE13+AE18+AE23+AE28=AE33</f>
        <v>1</v>
      </c>
      <c r="AG33" s="5" t="b">
        <f>AI33=AE8</f>
        <v>1</v>
      </c>
      <c r="AH33" s="5"/>
      <c r="AI33" s="5">
        <v>5105989492</v>
      </c>
      <c r="AJ33" s="5" t="b">
        <f>AI8+AI13+AI18+AI23+AI28=AI33</f>
        <v>1</v>
      </c>
      <c r="AK33" s="5" t="b">
        <f>AM33=AI8</f>
        <v>1</v>
      </c>
      <c r="AL33" s="5"/>
      <c r="AM33" s="5">
        <v>4884637321</v>
      </c>
      <c r="AN33" s="5" t="b">
        <f>AM8+AM13+AM18+AM23+AM28=AM33</f>
        <v>1</v>
      </c>
      <c r="AO33" s="5" t="b">
        <f>AQ33=AM8</f>
        <v>1</v>
      </c>
      <c r="AP33" s="5"/>
      <c r="AQ33" s="5">
        <v>4652629372</v>
      </c>
      <c r="AR33" s="5" t="b">
        <f>AQ8+AQ13+AQ18+AQ23+AQ28=AQ33</f>
        <v>0</v>
      </c>
      <c r="AS33" s="5" t="b">
        <f>AU33=AQ8</f>
        <v>1</v>
      </c>
      <c r="AT33" s="5"/>
      <c r="AU33" s="5">
        <v>4446341460</v>
      </c>
      <c r="AV33" s="5" t="b">
        <f>AU8+AU13+AU18+AU23+AU28=AU33</f>
        <v>1</v>
      </c>
      <c r="AW33" s="5" t="b">
        <f>AY33=AU8</f>
        <v>1</v>
      </c>
      <c r="AX33" s="5"/>
      <c r="AY33" s="5">
        <v>4257219563</v>
      </c>
      <c r="AZ33" s="5" t="b">
        <f>AY8+AY13+AY18+AY23+AY28=AY33</f>
        <v>1</v>
      </c>
      <c r="BA33" s="5" t="b">
        <f>BC33=AY8</f>
        <v>1</v>
      </c>
      <c r="BB33" s="5"/>
      <c r="BC33" s="5">
        <v>4066259848</v>
      </c>
      <c r="BD33" s="5" t="b">
        <f>BC8+BC13+BC18+BC23+BC28=BC33</f>
        <v>1</v>
      </c>
      <c r="BE33" s="5" t="b">
        <f>BG33=BC8</f>
        <v>1</v>
      </c>
      <c r="BF33" s="5"/>
      <c r="BG33" s="5">
        <v>3884038605</v>
      </c>
      <c r="BH33" s="5" t="b">
        <f>BG8+BG13+BG18+BG23+BG28=BG33</f>
        <v>1</v>
      </c>
      <c r="BI33" s="5" t="b">
        <f>BK33=BG8</f>
        <v>1</v>
      </c>
      <c r="BJ33" s="5"/>
      <c r="BK33" s="5">
        <v>3740806393</v>
      </c>
      <c r="BL33" s="5" t="b">
        <f>BK8+BK13+BK18+BK23+BK28=BK33</f>
        <v>1</v>
      </c>
      <c r="BM33" s="5" t="b">
        <f>BO33=BK8</f>
        <v>1</v>
      </c>
      <c r="BN33" s="5"/>
      <c r="BO33" s="5">
        <v>3578153943</v>
      </c>
      <c r="BP33" s="5" t="b">
        <f>BO8+BO13+BO18+BO23+BO28=BO33</f>
        <v>0</v>
      </c>
      <c r="BQ33" s="5" t="b">
        <f>BS33=BO8</f>
        <v>1</v>
      </c>
      <c r="BR33" s="5"/>
      <c r="BS33" s="5">
        <v>3438759546</v>
      </c>
      <c r="BT33" s="5" t="b">
        <f>BS8+BS13+BS18+BS23+BS28=BS33</f>
        <v>0</v>
      </c>
      <c r="BU33" s="5" t="b">
        <f>BW33=BS8</f>
        <v>1</v>
      </c>
      <c r="BV33" s="5"/>
      <c r="BW33" s="5">
        <v>3319703256</v>
      </c>
      <c r="BX33" s="5" t="b">
        <f>BW8+BW13+BW18+BW23+BW28=BW33</f>
        <v>1</v>
      </c>
      <c r="BY33" s="5" t="b">
        <f>CA33=BW8</f>
        <v>1</v>
      </c>
      <c r="BZ33" s="5"/>
      <c r="CA33" s="5">
        <v>3244035856</v>
      </c>
      <c r="CB33" s="5"/>
      <c r="CC33" s="5"/>
      <c r="CD33" s="5"/>
      <c r="CE33" s="5">
        <v>3029739091</v>
      </c>
      <c r="CF33" s="5" t="b">
        <f>CE8+CE13+CE18+CE23+CE28=CE33</f>
        <v>1</v>
      </c>
      <c r="CG33" s="5" t="b">
        <f>CI33=CE8</f>
        <v>1</v>
      </c>
      <c r="CI33" s="38">
        <v>2829903588</v>
      </c>
      <c r="CJ33" s="5" t="b">
        <f>CI8+CI13+CI18+CI23+CI28=CI33</f>
        <v>1</v>
      </c>
      <c r="CK33" s="5" t="b">
        <f>CM33=CI8</f>
        <v>0</v>
      </c>
      <c r="CM33" s="56">
        <v>2628882817</v>
      </c>
      <c r="CN33" s="5" t="b">
        <f>CM8+CM13+CM18+CM23+CM28=CM33</f>
        <v>1</v>
      </c>
      <c r="CO33" s="5"/>
    </row>
    <row r="34" spans="1:93">
      <c r="A34" s="35" t="s">
        <v>0</v>
      </c>
      <c r="B34" s="5"/>
      <c r="C34" s="5">
        <f>SUM(C32:C33)</f>
        <v>12634528987</v>
      </c>
      <c r="D34" s="5" t="b">
        <f>C9+C14+C19+C24+C29=C34</f>
        <v>1</v>
      </c>
      <c r="E34" s="5"/>
      <c r="F34" s="5"/>
      <c r="G34" s="5">
        <f>SUM(G32:G33)</f>
        <v>12312031562</v>
      </c>
      <c r="H34" s="5" t="b">
        <f>G9+G14+G19+G24+G29=G34</f>
        <v>1</v>
      </c>
      <c r="I34" s="5"/>
      <c r="J34" s="5"/>
      <c r="K34" s="5">
        <f>SUM(K32:K33)</f>
        <v>11578262603</v>
      </c>
      <c r="L34" s="5" t="b">
        <f>K9+K14+K19+K24+K29=K34</f>
        <v>1</v>
      </c>
      <c r="M34" s="5"/>
      <c r="N34" s="5"/>
      <c r="O34" s="5">
        <f>SUM(O32:O33)</f>
        <v>11254518625</v>
      </c>
      <c r="P34" s="5" t="b">
        <f>O9+O14+O19+O24+O29=O34</f>
        <v>1</v>
      </c>
      <c r="Q34" s="5"/>
      <c r="R34" s="5"/>
      <c r="S34" s="5">
        <f>SUM(S32:S33)</f>
        <v>10577898608</v>
      </c>
      <c r="T34" s="5" t="b">
        <f>S9+S14+S19+S24+S29=S34</f>
        <v>1</v>
      </c>
      <c r="U34" s="5"/>
      <c r="V34" s="5"/>
      <c r="W34" s="5">
        <f>SUM(W32:W33)</f>
        <v>10179318473</v>
      </c>
      <c r="X34" s="5" t="b">
        <f>W9+W14+W19+W24+W29=W34</f>
        <v>1</v>
      </c>
      <c r="Y34" s="5"/>
      <c r="Z34" s="5"/>
      <c r="AA34" s="5">
        <f>SUM(AA32:AA33)</f>
        <v>9826413247</v>
      </c>
      <c r="AB34" s="5" t="b">
        <f>AA9+AA14+AA19+AA24+AA29=AA34</f>
        <v>1</v>
      </c>
      <c r="AC34" s="5"/>
      <c r="AD34" s="5"/>
      <c r="AE34" s="5">
        <f>SUM(AE32:AE33)</f>
        <v>8671488757</v>
      </c>
      <c r="AF34" s="5" t="b">
        <f>AE9+AE14+AE19+AE24+AE29=AE34</f>
        <v>1</v>
      </c>
      <c r="AG34" s="5"/>
      <c r="AH34" s="5"/>
      <c r="AI34" s="5">
        <f>SUM(AI32:AI33)</f>
        <v>8160518442</v>
      </c>
      <c r="AJ34" s="5" t="b">
        <f>AI9+AI14+AI19+AI24+AI29=AI34</f>
        <v>1</v>
      </c>
      <c r="AK34" s="5"/>
      <c r="AL34" s="5"/>
      <c r="AM34" s="5">
        <f>SUM(AM32:AM33)</f>
        <v>7759296812</v>
      </c>
      <c r="AN34" s="5" t="b">
        <f>AM9+AM14+AM19+AM24+AM29=AM34</f>
        <v>1</v>
      </c>
      <c r="AO34" s="5"/>
      <c r="AP34" s="5"/>
      <c r="AQ34" s="5">
        <f>SUM(AQ32:AQ33)</f>
        <v>7341467984</v>
      </c>
      <c r="AR34" s="5" t="b">
        <f>AQ9+AQ14+AQ19+AQ24+AQ29=AQ34</f>
        <v>0</v>
      </c>
      <c r="AS34" s="5"/>
      <c r="AT34" s="5"/>
      <c r="AU34" s="5">
        <f>SUM(AU32:AU33)</f>
        <v>7024658958</v>
      </c>
      <c r="AV34" s="5" t="b">
        <f>AU9+AU14+AU19+AU24+AU29=AU34</f>
        <v>1</v>
      </c>
      <c r="AW34" s="5"/>
      <c r="AX34" s="5"/>
      <c r="AY34" s="5">
        <f>SUM(AY32:AY33)</f>
        <v>6744896635</v>
      </c>
      <c r="AZ34" s="5" t="b">
        <f>AY9+AY14+AY19+AY24+AY29=AY34</f>
        <v>1</v>
      </c>
      <c r="BA34" s="5"/>
      <c r="BB34" s="5"/>
      <c r="BC34" s="5">
        <f>SUM(BC32:BC33)</f>
        <v>6462924783</v>
      </c>
      <c r="BD34" s="5" t="b">
        <f>BC9+BC14+BC19+BC24+BC29=BC34</f>
        <v>1</v>
      </c>
      <c r="BE34" s="5"/>
      <c r="BF34" s="5"/>
      <c r="BG34" s="5">
        <f>SUM(BG32:BG33)</f>
        <v>6183211576</v>
      </c>
      <c r="BH34" s="5" t="b">
        <f>BG9+BG14+BG19+BG24+BG29=BG34</f>
        <v>1</v>
      </c>
      <c r="BI34" s="5"/>
      <c r="BJ34" s="5"/>
      <c r="BK34" s="5">
        <f>SUM(BK32:BK33)</f>
        <v>5973052378</v>
      </c>
      <c r="BL34" s="5" t="b">
        <f>BK9+BK14+BK19+BK24+BK29=BK34</f>
        <v>1</v>
      </c>
      <c r="BM34" s="5"/>
      <c r="BN34" s="5"/>
      <c r="BO34" s="5">
        <f>SUM(BO32:BO33)</f>
        <v>5750623275</v>
      </c>
      <c r="BP34" s="5" t="b">
        <f>BO9+BO14+BO19+BO24+BO29=BO34</f>
        <v>0</v>
      </c>
      <c r="BQ34" s="5"/>
      <c r="BR34" s="5"/>
      <c r="BS34" s="5">
        <f>SUM(BS32:BS33)</f>
        <v>5574699172</v>
      </c>
      <c r="BT34" s="5" t="b">
        <f>BS9+BS14+BS19+BS24+BS29=BS34</f>
        <v>0</v>
      </c>
      <c r="BU34" s="5"/>
      <c r="BV34" s="5"/>
      <c r="BW34" s="5">
        <f>SUM(BW32:BW33)</f>
        <v>5422038647</v>
      </c>
      <c r="BX34" s="5" t="b">
        <f>BW9+BW14+BW19+BW24+BW29=BW34</f>
        <v>1</v>
      </c>
      <c r="BY34" s="5"/>
      <c r="BZ34" s="5"/>
      <c r="CA34" s="5">
        <f>SUM(CA32:CA33)</f>
        <v>5331815352</v>
      </c>
      <c r="CB34" s="5"/>
      <c r="CC34" s="5"/>
      <c r="CD34" s="5"/>
      <c r="CE34" s="5">
        <f>SUM(CE32:CE33)</f>
        <v>5098933457</v>
      </c>
      <c r="CF34" s="5" t="b">
        <f>CE9+CE14+CE19+CE24+CE29=CE34</f>
        <v>1</v>
      </c>
      <c r="CG34" s="5"/>
      <c r="CI34" s="5">
        <f>SUM(CI32:CI33)</f>
        <v>4872388361</v>
      </c>
      <c r="CJ34" s="5" t="b">
        <f>CI9+CI14+CI19+CI24+CI29=CI34</f>
        <v>1</v>
      </c>
      <c r="CK34" s="5"/>
      <c r="CM34" s="5">
        <f>SUM(CM32:CM33)</f>
        <v>4603434182</v>
      </c>
      <c r="CN34" s="5" t="b">
        <f>CM9+CM14+CM19+CM24+CM29=CM34</f>
        <v>1</v>
      </c>
      <c r="CO34" s="5"/>
    </row>
    <row r="35" spans="1:93"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</row>
    <row r="36" spans="1:93">
      <c r="A36" s="41" t="s">
        <v>36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</row>
    <row r="37" spans="1:93">
      <c r="A37" s="35" t="s">
        <v>30</v>
      </c>
      <c r="B37" s="5"/>
      <c r="C37" s="5">
        <f>C32-C7</f>
        <v>140963463</v>
      </c>
      <c r="D37" s="5"/>
      <c r="E37" s="5"/>
      <c r="F37" s="5"/>
      <c r="G37" s="5">
        <f>G32-G7</f>
        <v>522885567</v>
      </c>
      <c r="H37" s="5"/>
      <c r="I37" s="5"/>
      <c r="J37" s="5"/>
      <c r="K37" s="5">
        <f>K32-K7</f>
        <v>156764623</v>
      </c>
      <c r="L37" s="5"/>
      <c r="M37" s="5"/>
      <c r="N37" s="5"/>
      <c r="O37" s="5">
        <f>O32-O7</f>
        <v>506192734</v>
      </c>
      <c r="P37" s="5"/>
      <c r="Q37" s="5"/>
      <c r="R37" s="5"/>
      <c r="S37" s="5">
        <f>S32-S7</f>
        <v>224495461</v>
      </c>
      <c r="T37" s="5"/>
      <c r="U37" s="5"/>
      <c r="V37" s="5"/>
      <c r="W37" s="5">
        <f>W32-W7</f>
        <v>161303826</v>
      </c>
      <c r="X37" s="5"/>
      <c r="Y37" s="5"/>
      <c r="Z37" s="5"/>
      <c r="AA37" s="5">
        <f>AA32-AA7</f>
        <v>996200312</v>
      </c>
      <c r="AB37" s="5"/>
      <c r="AC37" s="5"/>
      <c r="AD37" s="5"/>
      <c r="AE37" s="5">
        <f>AE32-AE7</f>
        <v>288384971</v>
      </c>
      <c r="AF37" s="5"/>
      <c r="AG37" s="5"/>
      <c r="AH37" s="5"/>
      <c r="AI37" s="5">
        <f>AI32-AI7</f>
        <v>179869459</v>
      </c>
      <c r="AJ37" s="5"/>
      <c r="AK37" s="5"/>
      <c r="AL37" s="5"/>
      <c r="AM37" s="5">
        <f>AM32-AM7</f>
        <v>185820879</v>
      </c>
      <c r="AN37" s="5"/>
      <c r="AO37" s="5"/>
      <c r="AP37" s="5"/>
      <c r="AQ37" s="5">
        <f>AQ32-AQ7</f>
        <v>110521114</v>
      </c>
      <c r="AR37" s="5"/>
      <c r="AS37" s="5"/>
      <c r="AT37" s="5"/>
      <c r="AU37" s="5">
        <f>AU32-AU7</f>
        <v>90640426</v>
      </c>
      <c r="AV37" s="5"/>
      <c r="AW37" s="5"/>
      <c r="AX37" s="5"/>
      <c r="AY37" s="5">
        <f>AY32-AY7</f>
        <v>91012137</v>
      </c>
      <c r="AZ37" s="5"/>
      <c r="BA37" s="5"/>
      <c r="BB37" s="5"/>
      <c r="BC37" s="5">
        <f>BC32-BC7</f>
        <v>97491964</v>
      </c>
      <c r="BD37" s="5"/>
      <c r="BE37" s="5"/>
      <c r="BF37" s="5"/>
      <c r="BG37" s="5">
        <f>BG32-BG7</f>
        <v>66926986</v>
      </c>
      <c r="BH37" s="5"/>
      <c r="BI37" s="5"/>
      <c r="BJ37" s="5"/>
      <c r="BK37" s="5">
        <f>BK32-BK7</f>
        <v>59776653</v>
      </c>
      <c r="BL37" s="5"/>
      <c r="BM37" s="5"/>
      <c r="BN37" s="5"/>
      <c r="BO37" s="5">
        <f>BO32-BO7</f>
        <v>36529706</v>
      </c>
      <c r="BP37" s="5"/>
      <c r="BQ37" s="5"/>
      <c r="BR37" s="5"/>
      <c r="BS37" s="5">
        <f>BS32-BS7</f>
        <v>33604235</v>
      </c>
      <c r="BT37" s="5"/>
      <c r="BU37" s="5"/>
      <c r="BV37" s="5"/>
      <c r="BW37" s="5">
        <f>BW32-BW7</f>
        <v>14555895</v>
      </c>
      <c r="BX37" s="5"/>
      <c r="BY37" s="5"/>
      <c r="BZ37" s="5"/>
      <c r="CA37" s="5">
        <f>CA32-CA7</f>
        <v>18585130</v>
      </c>
      <c r="CB37" s="5"/>
      <c r="CC37" s="5"/>
      <c r="CD37" s="5"/>
      <c r="CE37" s="5">
        <f>CE32-CE7</f>
        <v>26709593</v>
      </c>
      <c r="CF37" s="5"/>
      <c r="CG37" s="5"/>
      <c r="CI37" s="5">
        <f>CI32-CI7</f>
        <v>67933410</v>
      </c>
      <c r="CM37" s="5">
        <f>CM32-CM7</f>
        <v>82205436</v>
      </c>
    </row>
    <row r="38" spans="1:93">
      <c r="A38" s="35" t="s">
        <v>1</v>
      </c>
      <c r="B38" s="5"/>
      <c r="C38" s="5">
        <f t="shared" ref="C38:C39" si="0">C33-C8</f>
        <v>181533962</v>
      </c>
      <c r="D38" s="5"/>
      <c r="E38" s="5"/>
      <c r="F38" s="5"/>
      <c r="G38" s="5">
        <f t="shared" ref="G38:G39" si="1">G33-G8</f>
        <v>210883392</v>
      </c>
      <c r="H38" s="5"/>
      <c r="I38" s="5"/>
      <c r="J38" s="5"/>
      <c r="K38" s="5">
        <f t="shared" ref="K38" si="2">K33-K8</f>
        <v>166979355</v>
      </c>
      <c r="L38" s="5"/>
      <c r="M38" s="5"/>
      <c r="N38" s="5"/>
      <c r="O38" s="5">
        <f t="shared" ref="O38" si="3">O33-O8</f>
        <v>170427283</v>
      </c>
      <c r="P38" s="5"/>
      <c r="Q38" s="5"/>
      <c r="R38" s="5"/>
      <c r="S38" s="5">
        <f t="shared" ref="S38" si="4">S33-S8</f>
        <v>174084674</v>
      </c>
      <c r="T38" s="5"/>
      <c r="U38" s="5"/>
      <c r="V38" s="5"/>
      <c r="W38" s="5">
        <f t="shared" ref="W38" si="5">W33-W8</f>
        <v>191601400</v>
      </c>
      <c r="X38" s="5"/>
      <c r="Y38" s="5"/>
      <c r="Z38" s="5"/>
      <c r="AA38" s="5">
        <f t="shared" ref="AA38" si="6">AA33-AA8</f>
        <v>158724178</v>
      </c>
      <c r="AB38" s="5"/>
      <c r="AC38" s="5"/>
      <c r="AD38" s="5"/>
      <c r="AE38" s="5">
        <f t="shared" ref="AE38" si="7">AE33-AE8</f>
        <v>222585344</v>
      </c>
      <c r="AF38" s="5"/>
      <c r="AG38" s="5"/>
      <c r="AH38" s="5"/>
      <c r="AI38" s="5">
        <f t="shared" ref="AI38" si="8">AI33-AI8</f>
        <v>221352171</v>
      </c>
      <c r="AJ38" s="5"/>
      <c r="AK38" s="5"/>
      <c r="AL38" s="5"/>
      <c r="AM38" s="5">
        <f t="shared" ref="AM38" si="9">AM33-AM8</f>
        <v>232007949</v>
      </c>
      <c r="AN38" s="5"/>
      <c r="AO38" s="5"/>
      <c r="AP38" s="5"/>
      <c r="AQ38" s="5">
        <f t="shared" ref="AQ38" si="10">AQ33-AQ8</f>
        <v>206287912</v>
      </c>
      <c r="AR38" s="5"/>
      <c r="AS38" s="5"/>
      <c r="AT38" s="5"/>
      <c r="AU38" s="5">
        <f t="shared" ref="AU38" si="11">AU33-AU8</f>
        <v>189121897</v>
      </c>
      <c r="AV38" s="5"/>
      <c r="AW38" s="5"/>
      <c r="AX38" s="5"/>
      <c r="AY38" s="5">
        <f t="shared" ref="AY38" si="12">AY33-AY8</f>
        <v>190959715</v>
      </c>
      <c r="AZ38" s="5"/>
      <c r="BA38" s="5"/>
      <c r="BB38" s="5"/>
      <c r="BC38" s="5">
        <f t="shared" ref="BC38" si="13">BC33-BC8</f>
        <v>182221243</v>
      </c>
      <c r="BD38" s="5"/>
      <c r="BE38" s="5"/>
      <c r="BF38" s="5"/>
      <c r="BG38" s="5">
        <f t="shared" ref="BG38" si="14">BG33-BG8</f>
        <v>143232212</v>
      </c>
      <c r="BH38" s="5"/>
      <c r="BI38" s="5"/>
      <c r="BJ38" s="5"/>
      <c r="BK38" s="5">
        <f t="shared" ref="BK38" si="15">BK33-BK8</f>
        <v>162652450</v>
      </c>
      <c r="BL38" s="5"/>
      <c r="BM38" s="5"/>
      <c r="BN38" s="5"/>
      <c r="BO38" s="5">
        <f t="shared" ref="BO38" si="16">BO33-BO8</f>
        <v>139394397</v>
      </c>
      <c r="BP38" s="5"/>
      <c r="BQ38" s="5"/>
      <c r="BR38" s="5"/>
      <c r="BS38" s="5">
        <f t="shared" ref="BS38" si="17">BS33-BS8</f>
        <v>119056290</v>
      </c>
      <c r="BT38" s="5"/>
      <c r="BU38" s="5"/>
      <c r="BV38" s="5"/>
      <c r="BW38" s="5">
        <f t="shared" ref="BW38" si="18">BW33-BW8</f>
        <v>75667400</v>
      </c>
      <c r="BX38" s="5"/>
      <c r="BY38" s="5"/>
      <c r="BZ38" s="5"/>
      <c r="CA38" s="5">
        <f t="shared" ref="CA38" si="19">CA33-CA8</f>
        <v>214296765</v>
      </c>
      <c r="CB38" s="5"/>
      <c r="CC38" s="5"/>
      <c r="CD38" s="5"/>
      <c r="CE38" s="5">
        <f t="shared" ref="CE38" si="20">CE33-CE8</f>
        <v>199835503</v>
      </c>
      <c r="CF38" s="5"/>
      <c r="CG38" s="5"/>
      <c r="CI38" s="5">
        <f t="shared" ref="CI38" si="21">CI33-CI8</f>
        <v>201020772</v>
      </c>
      <c r="CM38" s="5">
        <f t="shared" ref="CM38" si="22">CM33-CM8</f>
        <v>173726410</v>
      </c>
    </row>
    <row r="39" spans="1:93">
      <c r="A39" s="35" t="s">
        <v>0</v>
      </c>
      <c r="B39" s="5"/>
      <c r="C39" s="5">
        <f t="shared" si="0"/>
        <v>322497425</v>
      </c>
      <c r="D39" s="5"/>
      <c r="E39" s="5"/>
      <c r="F39" s="5"/>
      <c r="G39" s="5">
        <f t="shared" si="1"/>
        <v>733768959</v>
      </c>
      <c r="H39" s="5"/>
      <c r="I39" s="5"/>
      <c r="J39" s="5"/>
      <c r="K39" s="5">
        <f>K34-K9</f>
        <v>323743978</v>
      </c>
      <c r="L39" s="5"/>
      <c r="M39" s="5"/>
      <c r="N39" s="5"/>
      <c r="O39" s="5">
        <f>O34-O9</f>
        <v>676620017</v>
      </c>
      <c r="P39" s="5"/>
      <c r="Q39" s="5"/>
      <c r="R39" s="5"/>
      <c r="S39" s="5">
        <f>S34-S9</f>
        <v>398580135</v>
      </c>
      <c r="T39" s="5"/>
      <c r="U39" s="5"/>
      <c r="V39" s="5"/>
      <c r="W39" s="5">
        <f>W34-W9</f>
        <v>352905226</v>
      </c>
      <c r="X39" s="5"/>
      <c r="Y39" s="5"/>
      <c r="Z39" s="5"/>
      <c r="AA39" s="5">
        <f>AA34-AA9</f>
        <v>1154924490</v>
      </c>
      <c r="AB39" s="5"/>
      <c r="AC39" s="5"/>
      <c r="AD39" s="5"/>
      <c r="AE39" s="5">
        <f>AE34-AE9</f>
        <v>510970315</v>
      </c>
      <c r="AF39" s="5"/>
      <c r="AG39" s="5"/>
      <c r="AH39" s="5"/>
      <c r="AI39" s="5">
        <f>AI34-AI9</f>
        <v>401221630</v>
      </c>
      <c r="AJ39" s="5"/>
      <c r="AK39" s="5"/>
      <c r="AL39" s="5"/>
      <c r="AM39" s="5">
        <f>AM34-AM9</f>
        <v>417828828</v>
      </c>
      <c r="AN39" s="5"/>
      <c r="AO39" s="5"/>
      <c r="AP39" s="5"/>
      <c r="AQ39" s="5">
        <f>AQ34-AQ9</f>
        <v>316809026</v>
      </c>
      <c r="AR39" s="5"/>
      <c r="AS39" s="5"/>
      <c r="AT39" s="5"/>
      <c r="AU39" s="5">
        <f>AU34-AU9</f>
        <v>279762323</v>
      </c>
      <c r="AV39" s="5"/>
      <c r="AW39" s="5"/>
      <c r="AX39" s="5"/>
      <c r="AY39" s="5">
        <f>AY34-AY9</f>
        <v>281971852</v>
      </c>
      <c r="AZ39" s="5"/>
      <c r="BA39" s="5"/>
      <c r="BB39" s="5"/>
      <c r="BC39" s="5">
        <f>BC34-BC9</f>
        <v>279713207</v>
      </c>
      <c r="BD39" s="5"/>
      <c r="BE39" s="5"/>
      <c r="BF39" s="5"/>
      <c r="BG39" s="5">
        <f>BG34-BG9</f>
        <v>210159198</v>
      </c>
      <c r="BH39" s="5"/>
      <c r="BI39" s="5"/>
      <c r="BJ39" s="5"/>
      <c r="BK39" s="5">
        <f>BK34-BK9</f>
        <v>222429103</v>
      </c>
      <c r="BL39" s="5"/>
      <c r="BM39" s="5"/>
      <c r="BN39" s="5"/>
      <c r="BO39" s="5">
        <f>BO34-BO9</f>
        <v>175924103</v>
      </c>
      <c r="BP39" s="5"/>
      <c r="BQ39" s="5"/>
      <c r="BR39" s="5"/>
      <c r="BS39" s="5">
        <f>BS34-BS9</f>
        <v>152660525</v>
      </c>
      <c r="BT39" s="5"/>
      <c r="BU39" s="5"/>
      <c r="BV39" s="5"/>
      <c r="BW39" s="5">
        <f>BW34-BW9</f>
        <v>90223295</v>
      </c>
      <c r="BX39" s="5"/>
      <c r="BY39" s="5"/>
      <c r="BZ39" s="5"/>
      <c r="CA39" s="5">
        <f>CA34-CA9</f>
        <v>232881895</v>
      </c>
      <c r="CB39" s="5"/>
      <c r="CC39" s="5"/>
      <c r="CD39" s="5"/>
      <c r="CE39" s="5">
        <f>CE34-CE9</f>
        <v>226545096</v>
      </c>
      <c r="CF39" s="5"/>
      <c r="CG39" s="5"/>
      <c r="CI39" s="5">
        <f>CI34-CI9</f>
        <v>268954182</v>
      </c>
      <c r="CM39" s="5">
        <f>CM34-CM9</f>
        <v>255931846</v>
      </c>
    </row>
    <row r="46" spans="1:93">
      <c r="C46" s="35" t="s">
        <v>10</v>
      </c>
    </row>
    <row r="48" spans="1:93">
      <c r="A48" s="2" t="s">
        <v>11</v>
      </c>
      <c r="C48" s="36"/>
      <c r="D48" s="36">
        <v>2016</v>
      </c>
      <c r="E48" s="36"/>
      <c r="G48" s="36"/>
      <c r="H48" s="36">
        <v>2015</v>
      </c>
      <c r="I48" s="36"/>
      <c r="K48" s="36"/>
      <c r="L48" s="36">
        <v>2014</v>
      </c>
      <c r="M48" s="36"/>
      <c r="O48" s="36"/>
      <c r="P48" s="36">
        <v>2013</v>
      </c>
      <c r="Q48" s="36"/>
      <c r="S48" s="36"/>
      <c r="T48" s="36">
        <v>2012</v>
      </c>
      <c r="U48" s="36"/>
      <c r="W48" s="36"/>
      <c r="X48" s="36">
        <v>2011</v>
      </c>
      <c r="Y48" s="36"/>
      <c r="AA48" s="36"/>
      <c r="AB48" s="36">
        <v>2010</v>
      </c>
      <c r="AC48" s="36"/>
      <c r="AE48" s="36"/>
      <c r="AF48" s="36">
        <v>2009</v>
      </c>
      <c r="AG48" s="36"/>
      <c r="AI48" s="36"/>
      <c r="AJ48" s="36">
        <v>2008</v>
      </c>
      <c r="AK48" s="36"/>
      <c r="AM48" s="36"/>
      <c r="AN48" s="36">
        <v>2007</v>
      </c>
      <c r="AO48" s="36"/>
      <c r="AQ48" s="36"/>
      <c r="AR48" s="36">
        <v>2006</v>
      </c>
      <c r="AS48" s="36"/>
      <c r="AU48" s="36"/>
      <c r="AV48" s="36">
        <v>2005</v>
      </c>
      <c r="AW48" s="36"/>
      <c r="AY48" s="36"/>
      <c r="AZ48" s="36">
        <v>2004</v>
      </c>
      <c r="BA48" s="36"/>
      <c r="BC48" s="36"/>
      <c r="BD48" s="36">
        <v>2003</v>
      </c>
      <c r="BE48" s="36"/>
      <c r="BG48" s="36"/>
      <c r="BH48" s="36">
        <v>2002</v>
      </c>
      <c r="BI48" s="36"/>
      <c r="BK48" s="36"/>
      <c r="BL48" s="36">
        <v>2001</v>
      </c>
      <c r="BM48" s="36"/>
      <c r="BO48" s="36"/>
      <c r="BP48" s="36">
        <v>2000</v>
      </c>
      <c r="BQ48" s="36"/>
      <c r="BS48" s="36"/>
      <c r="BT48" s="36">
        <v>1999</v>
      </c>
      <c r="BU48" s="36"/>
      <c r="BW48" s="36"/>
      <c r="BX48" s="36">
        <v>1998</v>
      </c>
      <c r="BY48" s="36"/>
      <c r="CA48" s="36"/>
      <c r="CB48" s="36">
        <v>1997</v>
      </c>
      <c r="CC48" s="36"/>
      <c r="CE48" s="36"/>
      <c r="CF48" s="36">
        <v>1996</v>
      </c>
      <c r="CG48" s="36"/>
      <c r="CI48" s="36"/>
      <c r="CJ48" s="36">
        <v>1995</v>
      </c>
      <c r="CK48" s="36"/>
      <c r="CM48" s="36"/>
      <c r="CN48" s="36">
        <v>1994</v>
      </c>
      <c r="CO48" s="36"/>
    </row>
    <row r="49" spans="1:93">
      <c r="C49" s="37" t="s">
        <v>7</v>
      </c>
      <c r="D49" s="37" t="s">
        <v>12</v>
      </c>
      <c r="E49" s="37" t="s">
        <v>13</v>
      </c>
      <c r="G49" s="37" t="s">
        <v>7</v>
      </c>
      <c r="H49" s="37" t="s">
        <v>12</v>
      </c>
      <c r="I49" s="37" t="s">
        <v>13</v>
      </c>
      <c r="K49" s="37" t="s">
        <v>7</v>
      </c>
      <c r="L49" s="37" t="s">
        <v>12</v>
      </c>
      <c r="M49" s="37" t="s">
        <v>13</v>
      </c>
      <c r="O49" s="37" t="s">
        <v>7</v>
      </c>
      <c r="P49" s="37" t="s">
        <v>12</v>
      </c>
      <c r="Q49" s="37" t="s">
        <v>13</v>
      </c>
      <c r="S49" s="37" t="s">
        <v>7</v>
      </c>
      <c r="T49" s="37" t="s">
        <v>12</v>
      </c>
      <c r="U49" s="37" t="s">
        <v>13</v>
      </c>
      <c r="W49" s="37" t="s">
        <v>7</v>
      </c>
      <c r="X49" s="37" t="s">
        <v>12</v>
      </c>
      <c r="Y49" s="37" t="s">
        <v>13</v>
      </c>
      <c r="AA49" s="37" t="s">
        <v>7</v>
      </c>
      <c r="AB49" s="37" t="s">
        <v>12</v>
      </c>
      <c r="AC49" s="37" t="s">
        <v>13</v>
      </c>
      <c r="AE49" s="37" t="s">
        <v>7</v>
      </c>
      <c r="AF49" s="37" t="s">
        <v>12</v>
      </c>
      <c r="AG49" s="37" t="s">
        <v>13</v>
      </c>
      <c r="AI49" s="37" t="s">
        <v>7</v>
      </c>
      <c r="AJ49" s="37" t="s">
        <v>12</v>
      </c>
      <c r="AK49" s="37" t="s">
        <v>13</v>
      </c>
      <c r="AM49" s="37" t="s">
        <v>7</v>
      </c>
      <c r="AN49" s="37" t="s">
        <v>12</v>
      </c>
      <c r="AO49" s="37" t="s">
        <v>13</v>
      </c>
      <c r="AQ49" s="37" t="s">
        <v>7</v>
      </c>
      <c r="AR49" s="37" t="s">
        <v>12</v>
      </c>
      <c r="AS49" s="37" t="s">
        <v>13</v>
      </c>
      <c r="AU49" s="37" t="s">
        <v>7</v>
      </c>
      <c r="AV49" s="37" t="s">
        <v>12</v>
      </c>
      <c r="AW49" s="37" t="s">
        <v>13</v>
      </c>
      <c r="AY49" s="37" t="s">
        <v>7</v>
      </c>
      <c r="AZ49" s="37" t="s">
        <v>12</v>
      </c>
      <c r="BA49" s="37" t="s">
        <v>13</v>
      </c>
      <c r="BC49" s="37" t="s">
        <v>7</v>
      </c>
      <c r="BD49" s="37" t="s">
        <v>12</v>
      </c>
      <c r="BE49" s="37" t="s">
        <v>13</v>
      </c>
      <c r="BG49" s="37" t="s">
        <v>7</v>
      </c>
      <c r="BH49" s="37" t="s">
        <v>12</v>
      </c>
      <c r="BI49" s="37" t="s">
        <v>13</v>
      </c>
      <c r="BK49" s="37" t="s">
        <v>7</v>
      </c>
      <c r="BL49" s="37" t="s">
        <v>12</v>
      </c>
      <c r="BM49" s="37" t="s">
        <v>13</v>
      </c>
      <c r="BO49" s="37" t="s">
        <v>7</v>
      </c>
      <c r="BP49" s="37" t="s">
        <v>12</v>
      </c>
      <c r="BQ49" s="37" t="s">
        <v>13</v>
      </c>
      <c r="BS49" s="37" t="s">
        <v>7</v>
      </c>
      <c r="BT49" s="37" t="s">
        <v>12</v>
      </c>
      <c r="BU49" s="37" t="s">
        <v>13</v>
      </c>
      <c r="BW49" s="37" t="s">
        <v>7</v>
      </c>
      <c r="BX49" s="37" t="s">
        <v>12</v>
      </c>
      <c r="BY49" s="37" t="s">
        <v>13</v>
      </c>
      <c r="CA49" s="37" t="s">
        <v>7</v>
      </c>
      <c r="CB49" s="37" t="s">
        <v>12</v>
      </c>
      <c r="CC49" s="37" t="s">
        <v>13</v>
      </c>
      <c r="CE49" s="37" t="s">
        <v>7</v>
      </c>
      <c r="CF49" s="37" t="s">
        <v>12</v>
      </c>
      <c r="CG49" s="37" t="s">
        <v>13</v>
      </c>
      <c r="CI49" s="37" t="s">
        <v>7</v>
      </c>
      <c r="CJ49" s="37" t="s">
        <v>12</v>
      </c>
      <c r="CK49" s="37" t="s">
        <v>13</v>
      </c>
      <c r="CM49" s="37" t="s">
        <v>7</v>
      </c>
      <c r="CN49" s="37" t="s">
        <v>12</v>
      </c>
      <c r="CO49" s="37" t="s">
        <v>13</v>
      </c>
    </row>
    <row r="50" spans="1:93">
      <c r="A50" s="39" t="s">
        <v>27</v>
      </c>
      <c r="B50" s="35" t="s">
        <v>14</v>
      </c>
      <c r="C50" s="5">
        <v>8342</v>
      </c>
      <c r="D50" s="5"/>
      <c r="E50" s="5"/>
      <c r="F50" s="5"/>
      <c r="G50" s="5">
        <v>8309</v>
      </c>
      <c r="H50" s="5"/>
      <c r="I50" s="5"/>
      <c r="J50" s="5"/>
      <c r="K50" s="38">
        <v>8455</v>
      </c>
      <c r="L50" s="5"/>
      <c r="M50" s="5"/>
      <c r="N50" s="5"/>
      <c r="O50" s="5">
        <v>8825</v>
      </c>
      <c r="P50" s="5"/>
      <c r="Q50" s="5"/>
      <c r="R50" s="5"/>
      <c r="S50" s="5">
        <v>8445</v>
      </c>
      <c r="T50" s="5"/>
      <c r="U50" s="5"/>
      <c r="V50" s="5"/>
      <c r="W50" s="5">
        <v>8682</v>
      </c>
      <c r="X50" s="5"/>
      <c r="Y50" s="5"/>
      <c r="Z50" s="5"/>
      <c r="AA50" s="5">
        <v>8152</v>
      </c>
      <c r="AB50" s="5"/>
      <c r="AC50" s="5"/>
      <c r="AD50" s="5"/>
      <c r="AE50" s="5">
        <v>8524</v>
      </c>
      <c r="AF50" s="5"/>
      <c r="AG50" s="5"/>
      <c r="AH50" s="5"/>
      <c r="AI50" s="5">
        <v>8941</v>
      </c>
      <c r="AJ50" s="5"/>
      <c r="AK50" s="5"/>
      <c r="AL50" s="5"/>
      <c r="AM50" s="5">
        <v>8644</v>
      </c>
      <c r="AN50" s="5"/>
      <c r="AO50" s="5"/>
      <c r="AP50" s="5"/>
      <c r="AQ50" s="5"/>
      <c r="AR50" s="5"/>
      <c r="AS50" s="5"/>
      <c r="AT50" s="5"/>
      <c r="AU50" s="5">
        <v>7864</v>
      </c>
      <c r="AV50" s="5"/>
      <c r="AW50" s="5"/>
      <c r="AX50" s="5"/>
      <c r="AY50" s="5"/>
      <c r="AZ50" s="5"/>
      <c r="BA50" s="5"/>
      <c r="BB50" s="5"/>
      <c r="BC50" s="5">
        <v>7331</v>
      </c>
      <c r="BD50" s="5"/>
      <c r="BE50" s="5"/>
      <c r="BF50" s="5"/>
      <c r="BG50" s="5">
        <v>7459</v>
      </c>
      <c r="BK50" s="38">
        <v>7693</v>
      </c>
      <c r="BW50" s="38">
        <v>7603</v>
      </c>
      <c r="CE50" s="38">
        <v>7922</v>
      </c>
      <c r="CI50" s="38">
        <v>7391</v>
      </c>
      <c r="CM50" s="35" t="s">
        <v>43</v>
      </c>
      <c r="CN50" s="35">
        <v>31</v>
      </c>
      <c r="CO50" s="35">
        <v>8</v>
      </c>
    </row>
    <row r="51" spans="1:93">
      <c r="A51" s="35" t="s">
        <v>28</v>
      </c>
      <c r="B51" s="35" t="s">
        <v>15</v>
      </c>
      <c r="C51" s="5">
        <v>8068</v>
      </c>
      <c r="D51" s="5"/>
      <c r="E51" s="5"/>
      <c r="F51" s="5"/>
      <c r="G51" s="5">
        <v>8038</v>
      </c>
      <c r="H51" s="5"/>
      <c r="I51" s="5"/>
      <c r="J51" s="5"/>
      <c r="K51" s="38">
        <v>8712</v>
      </c>
      <c r="L51" s="5"/>
      <c r="M51" s="5"/>
      <c r="N51" s="5"/>
      <c r="O51" s="5">
        <v>8052</v>
      </c>
      <c r="P51" s="5"/>
      <c r="Q51" s="5"/>
      <c r="R51" s="5"/>
      <c r="S51" s="5">
        <v>8118</v>
      </c>
      <c r="T51" s="5"/>
      <c r="U51" s="5"/>
      <c r="V51" s="5"/>
      <c r="W51" s="5">
        <v>8602</v>
      </c>
      <c r="X51" s="5"/>
      <c r="Y51" s="5"/>
      <c r="Z51" s="5"/>
      <c r="AA51" s="5">
        <v>8002</v>
      </c>
      <c r="AB51" s="5"/>
      <c r="AC51" s="5"/>
      <c r="AD51" s="5"/>
      <c r="AE51" s="5">
        <v>8187</v>
      </c>
      <c r="AF51" s="5"/>
      <c r="AG51" s="5"/>
      <c r="AH51" s="5"/>
      <c r="AI51" s="5">
        <v>8278</v>
      </c>
      <c r="AJ51" s="5"/>
      <c r="AK51" s="5"/>
      <c r="AL51" s="5"/>
      <c r="AM51" s="5">
        <v>8433</v>
      </c>
      <c r="AN51" s="5"/>
      <c r="AO51" s="5"/>
      <c r="AP51" s="5"/>
      <c r="AQ51" s="5"/>
      <c r="AR51" s="5"/>
      <c r="AS51" s="5"/>
      <c r="AT51" s="5"/>
      <c r="AU51" s="5">
        <v>7599</v>
      </c>
      <c r="AV51" s="5"/>
      <c r="AW51" s="5"/>
      <c r="AX51" s="5"/>
      <c r="AY51" s="5"/>
      <c r="AZ51" s="5"/>
      <c r="BA51" s="5"/>
      <c r="BB51" s="5"/>
      <c r="BC51" s="5">
        <v>7417</v>
      </c>
      <c r="BD51" s="5"/>
      <c r="BE51" s="5"/>
      <c r="BF51" s="5"/>
      <c r="BG51" s="5">
        <v>7396</v>
      </c>
      <c r="BK51" s="38">
        <v>7595</v>
      </c>
      <c r="BW51" s="38">
        <v>7193</v>
      </c>
      <c r="CE51" s="38">
        <v>8013</v>
      </c>
      <c r="CI51" s="35">
        <v>7134</v>
      </c>
      <c r="CM51" s="35" t="s">
        <v>44</v>
      </c>
      <c r="CN51" s="35">
        <v>8</v>
      </c>
      <c r="CO51" s="35">
        <v>8</v>
      </c>
    </row>
    <row r="52" spans="1:93">
      <c r="B52" s="35" t="s">
        <v>16</v>
      </c>
      <c r="C52" s="5">
        <v>7211</v>
      </c>
      <c r="D52" s="5"/>
      <c r="E52" s="5"/>
      <c r="F52" s="5"/>
      <c r="G52" s="5">
        <v>7865</v>
      </c>
      <c r="H52" s="5"/>
      <c r="I52" s="5"/>
      <c r="J52" s="5"/>
      <c r="K52" s="38">
        <v>7640</v>
      </c>
      <c r="L52" s="5"/>
      <c r="M52" s="5"/>
      <c r="N52" s="5"/>
      <c r="O52" s="5">
        <v>7780</v>
      </c>
      <c r="P52" s="5"/>
      <c r="Q52" s="5"/>
      <c r="R52" s="5"/>
      <c r="S52" s="5">
        <v>7799</v>
      </c>
      <c r="T52" s="5"/>
      <c r="U52" s="5"/>
      <c r="V52" s="5"/>
      <c r="W52" s="5">
        <v>7731</v>
      </c>
      <c r="X52" s="5"/>
      <c r="Y52" s="5"/>
      <c r="Z52" s="5"/>
      <c r="AA52" s="5">
        <v>7574</v>
      </c>
      <c r="AB52" s="5"/>
      <c r="AC52" s="5"/>
      <c r="AD52" s="5"/>
      <c r="AE52" s="5">
        <v>7828</v>
      </c>
      <c r="AF52" s="5"/>
      <c r="AG52" s="5"/>
      <c r="AH52" s="5"/>
      <c r="AI52" s="5">
        <v>7848</v>
      </c>
      <c r="AJ52" s="5"/>
      <c r="AK52" s="5"/>
      <c r="AL52" s="5"/>
      <c r="AM52" s="5">
        <v>7809</v>
      </c>
      <c r="AN52" s="5"/>
      <c r="AO52" s="5"/>
      <c r="AP52" s="5"/>
      <c r="AQ52" s="5"/>
      <c r="AR52" s="5"/>
      <c r="AS52" s="5"/>
      <c r="AT52" s="5"/>
      <c r="AU52" s="5">
        <v>6916</v>
      </c>
      <c r="AV52" s="5"/>
      <c r="AW52" s="5"/>
      <c r="AX52" s="5"/>
      <c r="AY52" s="5"/>
      <c r="AZ52" s="5"/>
      <c r="BA52" s="5"/>
      <c r="BB52" s="5"/>
      <c r="BC52" s="5">
        <v>6929</v>
      </c>
      <c r="BD52" s="5"/>
      <c r="BE52" s="5"/>
      <c r="BF52" s="5"/>
      <c r="BG52" s="5">
        <v>7134</v>
      </c>
      <c r="BK52" s="38">
        <v>7126</v>
      </c>
      <c r="BW52" s="38">
        <v>7227</v>
      </c>
      <c r="CE52" s="35" t="s">
        <v>43</v>
      </c>
      <c r="CI52" s="35">
        <v>6990</v>
      </c>
      <c r="CM52" s="35" t="s">
        <v>45</v>
      </c>
      <c r="CN52" s="35">
        <v>7</v>
      </c>
      <c r="CO52" s="35">
        <v>8</v>
      </c>
    </row>
    <row r="53" spans="1:93">
      <c r="B53" s="35" t="s">
        <v>17</v>
      </c>
      <c r="C53" s="5">
        <v>6833</v>
      </c>
      <c r="D53" s="5"/>
      <c r="E53" s="5"/>
      <c r="F53" s="5"/>
      <c r="G53" s="5">
        <v>7417</v>
      </c>
      <c r="H53" s="5"/>
      <c r="I53" s="5"/>
      <c r="J53" s="5"/>
      <c r="K53" s="38">
        <v>7381</v>
      </c>
      <c r="L53" s="5"/>
      <c r="M53" s="5"/>
      <c r="N53" s="5"/>
      <c r="O53" s="5">
        <v>7338</v>
      </c>
      <c r="P53" s="5"/>
      <c r="Q53" s="5"/>
      <c r="R53" s="5"/>
      <c r="S53" s="5">
        <v>7337</v>
      </c>
      <c r="T53" s="5"/>
      <c r="U53" s="5"/>
      <c r="V53" s="5"/>
      <c r="W53" s="5">
        <v>7518</v>
      </c>
      <c r="X53" s="5"/>
      <c r="Y53" s="5"/>
      <c r="Z53" s="5"/>
      <c r="AA53" s="5">
        <v>7264</v>
      </c>
      <c r="AB53" s="5"/>
      <c r="AC53" s="5"/>
      <c r="AD53" s="5"/>
      <c r="AE53" s="5">
        <v>7213</v>
      </c>
      <c r="AF53" s="5"/>
      <c r="AG53" s="5"/>
      <c r="AH53" s="5"/>
      <c r="AI53" s="5">
        <v>7785</v>
      </c>
      <c r="AJ53" s="5"/>
      <c r="AK53" s="5"/>
      <c r="AL53" s="5"/>
      <c r="AM53" s="5">
        <v>7037</v>
      </c>
      <c r="AN53" s="5"/>
      <c r="AO53" s="5"/>
      <c r="AP53" s="5"/>
      <c r="AQ53" s="5"/>
      <c r="AR53" s="5"/>
      <c r="AS53" s="5"/>
      <c r="AT53" s="5"/>
      <c r="AU53" s="5">
        <v>6740</v>
      </c>
      <c r="AV53" s="5"/>
      <c r="AW53" s="5"/>
      <c r="AX53" s="5"/>
      <c r="AY53" s="5"/>
      <c r="AZ53" s="5"/>
      <c r="BA53" s="5"/>
      <c r="BB53" s="5"/>
      <c r="BC53" s="5">
        <v>6669</v>
      </c>
      <c r="BD53" s="5"/>
      <c r="BE53" s="5"/>
      <c r="BF53" s="5"/>
      <c r="BG53" s="5">
        <v>6494</v>
      </c>
      <c r="BK53" s="38">
        <v>6959</v>
      </c>
      <c r="BW53" s="38">
        <v>6674</v>
      </c>
      <c r="CE53" s="38">
        <v>6500</v>
      </c>
      <c r="CI53" s="35">
        <v>6506</v>
      </c>
      <c r="CM53" s="35" t="s">
        <v>46</v>
      </c>
      <c r="CN53" s="35">
        <v>7</v>
      </c>
      <c r="CO53" s="35">
        <v>8</v>
      </c>
    </row>
    <row r="54" spans="1:93">
      <c r="B54" s="35" t="s">
        <v>18</v>
      </c>
      <c r="C54" s="5">
        <v>7463</v>
      </c>
      <c r="D54" s="5"/>
      <c r="E54" s="5"/>
      <c r="F54" s="5"/>
      <c r="G54" s="5">
        <v>7476</v>
      </c>
      <c r="H54" s="5"/>
      <c r="I54" s="5"/>
      <c r="J54" s="5"/>
      <c r="K54" s="38">
        <v>8198</v>
      </c>
      <c r="L54" s="5"/>
      <c r="M54" s="5"/>
      <c r="N54" s="5"/>
      <c r="O54" s="5">
        <v>8106</v>
      </c>
      <c r="P54" s="5"/>
      <c r="Q54" s="5"/>
      <c r="R54" s="5"/>
      <c r="S54" s="5">
        <v>8006</v>
      </c>
      <c r="T54" s="5"/>
      <c r="U54" s="5"/>
      <c r="V54" s="5"/>
      <c r="W54" s="5">
        <v>7087</v>
      </c>
      <c r="X54" s="5"/>
      <c r="Y54" s="5"/>
      <c r="Z54" s="5"/>
      <c r="AA54" s="5">
        <v>7092</v>
      </c>
      <c r="AB54" s="5"/>
      <c r="AC54" s="5"/>
      <c r="AD54" s="5"/>
      <c r="AE54" s="5">
        <v>7912</v>
      </c>
      <c r="AF54" s="5"/>
      <c r="AG54" s="5"/>
      <c r="AH54" s="5"/>
      <c r="AI54" s="5">
        <v>8427</v>
      </c>
      <c r="AJ54" s="5"/>
      <c r="AK54" s="5"/>
      <c r="AL54" s="5"/>
      <c r="AM54" s="5">
        <v>7804</v>
      </c>
      <c r="AN54" s="5"/>
      <c r="AO54" s="5"/>
      <c r="AP54" s="5"/>
      <c r="AQ54" s="5"/>
      <c r="AR54" s="5"/>
      <c r="AS54" s="5"/>
      <c r="AT54" s="5"/>
      <c r="AU54" s="5">
        <v>6988</v>
      </c>
      <c r="AV54" s="5"/>
      <c r="AW54" s="5"/>
      <c r="AX54" s="5"/>
      <c r="AY54" s="5"/>
      <c r="AZ54" s="5"/>
      <c r="BA54" s="5"/>
      <c r="BB54" s="5"/>
      <c r="BC54" s="5">
        <v>7822</v>
      </c>
      <c r="BD54" s="5"/>
      <c r="BE54" s="5"/>
      <c r="BF54" s="5"/>
      <c r="BG54" s="5">
        <v>7203</v>
      </c>
      <c r="BK54" s="38">
        <v>7310</v>
      </c>
      <c r="BW54" s="38">
        <v>6372</v>
      </c>
      <c r="CE54" s="38">
        <v>6414</v>
      </c>
      <c r="CI54" s="35">
        <v>6094</v>
      </c>
      <c r="CM54" s="35" t="s">
        <v>47</v>
      </c>
      <c r="CN54" s="35">
        <v>25</v>
      </c>
      <c r="CO54" s="35">
        <v>15</v>
      </c>
    </row>
    <row r="55" spans="1:93">
      <c r="B55" s="35" t="s">
        <v>19</v>
      </c>
      <c r="C55" s="5">
        <v>9881</v>
      </c>
      <c r="D55" s="5"/>
      <c r="E55" s="5"/>
      <c r="F55" s="5"/>
      <c r="G55" s="5">
        <v>10621</v>
      </c>
      <c r="H55" s="5"/>
      <c r="I55" s="5"/>
      <c r="J55" s="5"/>
      <c r="K55" s="38">
        <v>8909</v>
      </c>
      <c r="L55" s="5"/>
      <c r="M55" s="5"/>
      <c r="N55" s="5"/>
      <c r="O55" s="5">
        <v>9833</v>
      </c>
      <c r="P55" s="5"/>
      <c r="Q55" s="5"/>
      <c r="R55" s="5"/>
      <c r="S55" s="5">
        <v>9020</v>
      </c>
      <c r="T55" s="5"/>
      <c r="U55" s="5"/>
      <c r="V55" s="5"/>
      <c r="W55" s="5">
        <v>8615</v>
      </c>
      <c r="X55" s="5"/>
      <c r="Y55" s="5"/>
      <c r="Z55" s="5"/>
      <c r="AA55" s="5">
        <v>8824</v>
      </c>
      <c r="AB55" s="5"/>
      <c r="AC55" s="5"/>
      <c r="AD55" s="5"/>
      <c r="AE55" s="5">
        <v>8340</v>
      </c>
      <c r="AF55" s="5"/>
      <c r="AG55" s="5"/>
      <c r="AH55" s="5"/>
      <c r="AI55" s="5">
        <v>9371</v>
      </c>
      <c r="AJ55" s="5"/>
      <c r="AK55" s="5"/>
      <c r="AL55" s="5"/>
      <c r="AM55" s="5">
        <v>8887</v>
      </c>
      <c r="AN55" s="5"/>
      <c r="AO55" s="5"/>
      <c r="AP55" s="5"/>
      <c r="AQ55" s="5"/>
      <c r="AR55" s="5"/>
      <c r="AS55" s="5"/>
      <c r="AT55" s="5"/>
      <c r="AU55" s="5">
        <v>7862</v>
      </c>
      <c r="AV55" s="5"/>
      <c r="AW55" s="5"/>
      <c r="AX55" s="5"/>
      <c r="AY55" s="5"/>
      <c r="AZ55" s="5"/>
      <c r="BA55" s="5"/>
      <c r="BB55" s="5"/>
      <c r="BC55" s="5">
        <v>8049</v>
      </c>
      <c r="BD55" s="5"/>
      <c r="BE55" s="5"/>
      <c r="BF55" s="5"/>
      <c r="BG55" s="5">
        <v>8035</v>
      </c>
      <c r="BK55" s="38">
        <v>7595</v>
      </c>
      <c r="BW55" s="38">
        <v>7254</v>
      </c>
      <c r="CE55" s="38">
        <v>7043</v>
      </c>
      <c r="CI55" s="35">
        <v>6656</v>
      </c>
      <c r="CM55" s="35" t="s">
        <v>48</v>
      </c>
      <c r="CN55" s="35">
        <v>29</v>
      </c>
      <c r="CO55" s="35">
        <v>14</v>
      </c>
    </row>
    <row r="56" spans="1:93">
      <c r="B56" s="35" t="s">
        <v>20</v>
      </c>
      <c r="C56" s="40">
        <v>10139</v>
      </c>
      <c r="D56" s="5"/>
      <c r="E56" s="5"/>
      <c r="F56" s="5"/>
      <c r="G56" s="40">
        <v>10494</v>
      </c>
      <c r="H56" s="5"/>
      <c r="I56" s="5"/>
      <c r="J56" s="5"/>
      <c r="K56" s="38">
        <v>10314</v>
      </c>
      <c r="L56" s="5"/>
      <c r="M56" s="5"/>
      <c r="N56" s="5"/>
      <c r="O56" s="5">
        <v>10507</v>
      </c>
      <c r="P56" s="5"/>
      <c r="Q56" s="5"/>
      <c r="R56" s="5"/>
      <c r="S56" s="5">
        <v>9831</v>
      </c>
      <c r="T56" s="5"/>
      <c r="U56" s="5"/>
      <c r="V56" s="5"/>
      <c r="W56" s="5">
        <v>9261</v>
      </c>
      <c r="X56" s="5"/>
      <c r="Y56" s="5"/>
      <c r="Z56" s="5"/>
      <c r="AA56" s="5">
        <v>9398</v>
      </c>
      <c r="AB56" s="5"/>
      <c r="AC56" s="5"/>
      <c r="AD56" s="5"/>
      <c r="AE56" s="5">
        <v>9420</v>
      </c>
      <c r="AF56" s="5"/>
      <c r="AG56" s="5"/>
      <c r="AH56" s="5"/>
      <c r="AI56" s="5">
        <v>9501</v>
      </c>
      <c r="AJ56" s="5"/>
      <c r="AK56" s="5"/>
      <c r="AL56" s="5"/>
      <c r="AM56" s="5">
        <v>9775</v>
      </c>
      <c r="AN56" s="5"/>
      <c r="AO56" s="5"/>
      <c r="AP56" s="5"/>
      <c r="AQ56" s="5"/>
      <c r="AR56" s="5"/>
      <c r="AS56" s="5"/>
      <c r="AT56" s="5"/>
      <c r="AU56" s="5">
        <v>8937</v>
      </c>
      <c r="AV56" s="5"/>
      <c r="AW56" s="5"/>
      <c r="AX56" s="5"/>
      <c r="AY56" s="5"/>
      <c r="AZ56" s="5"/>
      <c r="BA56" s="5"/>
      <c r="BB56" s="5"/>
      <c r="BC56" s="5">
        <v>8922</v>
      </c>
      <c r="BD56" s="5"/>
      <c r="BE56" s="5"/>
      <c r="BF56" s="5"/>
      <c r="BG56" s="5">
        <v>8549</v>
      </c>
      <c r="BK56" s="38">
        <v>7854</v>
      </c>
      <c r="BW56" s="38">
        <v>8091</v>
      </c>
      <c r="CE56" s="38">
        <v>7667</v>
      </c>
      <c r="CI56" s="35">
        <v>7222</v>
      </c>
      <c r="CM56" s="35" t="s">
        <v>49</v>
      </c>
      <c r="CN56" s="35">
        <v>21</v>
      </c>
      <c r="CO56" s="35">
        <v>14</v>
      </c>
    </row>
    <row r="57" spans="1:93">
      <c r="B57" s="35" t="s">
        <v>21</v>
      </c>
      <c r="C57" s="5">
        <v>9688</v>
      </c>
      <c r="D57" s="5"/>
      <c r="E57" s="5"/>
      <c r="F57" s="5"/>
      <c r="G57" s="5">
        <v>9631</v>
      </c>
      <c r="H57" s="5"/>
      <c r="I57" s="5"/>
      <c r="J57" s="5"/>
      <c r="K57" s="38">
        <v>9696</v>
      </c>
      <c r="L57" s="5"/>
      <c r="M57" s="5"/>
      <c r="N57" s="5"/>
      <c r="O57" s="40">
        <v>9571</v>
      </c>
      <c r="P57" s="5"/>
      <c r="Q57" s="5"/>
      <c r="R57" s="5"/>
      <c r="S57" s="5">
        <v>9607</v>
      </c>
      <c r="T57" s="5"/>
      <c r="U57" s="5"/>
      <c r="V57" s="5"/>
      <c r="W57" s="5">
        <v>9431</v>
      </c>
      <c r="X57" s="5"/>
      <c r="Y57" s="5"/>
      <c r="Z57" s="5"/>
      <c r="AA57" s="5">
        <v>9418</v>
      </c>
      <c r="AB57" s="5"/>
      <c r="AC57" s="5"/>
      <c r="AD57" s="5"/>
      <c r="AE57" s="5">
        <v>9042</v>
      </c>
      <c r="AF57" s="5"/>
      <c r="AG57" s="5"/>
      <c r="AH57" s="5"/>
      <c r="AI57" s="5">
        <v>9396</v>
      </c>
      <c r="AJ57" s="5"/>
      <c r="AK57" s="5"/>
      <c r="AL57" s="5"/>
      <c r="AM57" s="5">
        <v>9406</v>
      </c>
      <c r="AN57" s="5"/>
      <c r="AO57" s="5"/>
      <c r="AP57" s="5"/>
      <c r="AQ57" s="5"/>
      <c r="AR57" s="5"/>
      <c r="AS57" s="5"/>
      <c r="AT57" s="5"/>
      <c r="AU57" s="5">
        <v>8540</v>
      </c>
      <c r="AV57" s="5"/>
      <c r="AW57" s="5"/>
      <c r="AX57" s="5"/>
      <c r="AY57" s="5"/>
      <c r="AZ57" s="5"/>
      <c r="BA57" s="5"/>
      <c r="BB57" s="5"/>
      <c r="BC57" s="5">
        <v>8310</v>
      </c>
      <c r="BD57" s="5"/>
      <c r="BE57" s="5"/>
      <c r="BF57" s="5"/>
      <c r="BG57" s="5">
        <v>7967</v>
      </c>
      <c r="BK57" s="38">
        <v>7899</v>
      </c>
      <c r="BW57" s="38">
        <v>7844</v>
      </c>
      <c r="CE57" s="35">
        <v>7564</v>
      </c>
      <c r="CI57" s="35">
        <v>7070</v>
      </c>
      <c r="CM57" s="35" t="s">
        <v>50</v>
      </c>
      <c r="CN57" s="35">
        <v>3</v>
      </c>
      <c r="CO57" s="35">
        <v>14</v>
      </c>
    </row>
    <row r="58" spans="1:93">
      <c r="B58" s="35" t="s">
        <v>22</v>
      </c>
      <c r="C58" s="5">
        <v>8512</v>
      </c>
      <c r="D58" s="5"/>
      <c r="E58" s="5"/>
      <c r="F58" s="5"/>
      <c r="G58" s="5">
        <v>8712</v>
      </c>
      <c r="H58" s="5"/>
      <c r="I58" s="5"/>
      <c r="J58" s="5"/>
      <c r="K58" s="38">
        <v>8718</v>
      </c>
      <c r="L58" s="5"/>
      <c r="M58" s="5"/>
      <c r="N58" s="5"/>
      <c r="O58" s="5">
        <v>8822</v>
      </c>
      <c r="P58" s="5"/>
      <c r="Q58" s="5"/>
      <c r="R58" s="5"/>
      <c r="S58" s="5">
        <v>8667</v>
      </c>
      <c r="T58" s="5"/>
      <c r="U58" s="5"/>
      <c r="V58" s="5"/>
      <c r="W58" s="5">
        <v>8510</v>
      </c>
      <c r="X58" s="5"/>
      <c r="Y58" s="5"/>
      <c r="Z58" s="5"/>
      <c r="AA58" s="5">
        <v>8168</v>
      </c>
      <c r="AB58" s="5"/>
      <c r="AC58" s="5"/>
      <c r="AD58" s="5"/>
      <c r="AE58" s="5">
        <v>8499</v>
      </c>
      <c r="AF58" s="5"/>
      <c r="AG58" s="5"/>
      <c r="AH58" s="5"/>
      <c r="AI58" s="5">
        <v>8081</v>
      </c>
      <c r="AJ58" s="5"/>
      <c r="AK58" s="5"/>
      <c r="AL58" s="5"/>
      <c r="AM58" s="5">
        <v>8254</v>
      </c>
      <c r="AN58" s="5"/>
      <c r="AO58" s="5"/>
      <c r="AP58" s="5"/>
      <c r="AQ58" s="5"/>
      <c r="AR58" s="5"/>
      <c r="AS58" s="5"/>
      <c r="AT58" s="5"/>
      <c r="AU58" s="5">
        <v>7871</v>
      </c>
      <c r="AV58" s="5"/>
      <c r="AW58" s="5"/>
      <c r="AX58" s="5"/>
      <c r="AY58" s="5"/>
      <c r="AZ58" s="5"/>
      <c r="BA58" s="5"/>
      <c r="BB58" s="5"/>
      <c r="BC58" s="5">
        <v>7948</v>
      </c>
      <c r="BD58" s="5"/>
      <c r="BE58" s="5"/>
      <c r="BF58" s="5"/>
      <c r="BG58" s="5">
        <v>7362</v>
      </c>
      <c r="BK58" s="38">
        <v>7301</v>
      </c>
      <c r="BW58" s="38">
        <v>7687</v>
      </c>
      <c r="CE58" s="38">
        <v>6875</v>
      </c>
      <c r="CI58" s="35">
        <v>6709</v>
      </c>
      <c r="CM58" s="35" t="s">
        <v>51</v>
      </c>
      <c r="CN58" s="35">
        <v>7</v>
      </c>
      <c r="CO58" s="35">
        <v>14</v>
      </c>
    </row>
    <row r="59" spans="1:93">
      <c r="B59" s="35" t="s">
        <v>23</v>
      </c>
      <c r="C59" s="5">
        <v>6971</v>
      </c>
      <c r="D59" s="5"/>
      <c r="E59" s="5"/>
      <c r="F59" s="5"/>
      <c r="G59" s="5">
        <v>7824</v>
      </c>
      <c r="H59" s="5"/>
      <c r="I59" s="5"/>
      <c r="J59" s="5"/>
      <c r="K59" s="38">
        <v>7245</v>
      </c>
      <c r="L59" s="5"/>
      <c r="M59" s="5"/>
      <c r="N59" s="5"/>
      <c r="O59" s="5">
        <v>7512</v>
      </c>
      <c r="P59" s="5"/>
      <c r="Q59" s="5"/>
      <c r="R59" s="5"/>
      <c r="S59" s="5">
        <v>7520</v>
      </c>
      <c r="T59" s="5"/>
      <c r="U59" s="5"/>
      <c r="V59" s="5"/>
      <c r="W59" s="5">
        <v>7543</v>
      </c>
      <c r="X59" s="5"/>
      <c r="Y59" s="5"/>
      <c r="Z59" s="5"/>
      <c r="AA59" s="5">
        <v>7426</v>
      </c>
      <c r="AB59" s="5"/>
      <c r="AC59" s="5"/>
      <c r="AD59" s="5"/>
      <c r="AE59" s="5">
        <v>7414</v>
      </c>
      <c r="AF59" s="5"/>
      <c r="AG59" s="5"/>
      <c r="AH59" s="5"/>
      <c r="AI59" s="5">
        <v>7588</v>
      </c>
      <c r="AJ59" s="5"/>
      <c r="AK59" s="5"/>
      <c r="AL59" s="5"/>
      <c r="AM59" s="5">
        <v>7144</v>
      </c>
      <c r="AN59" s="5"/>
      <c r="AO59" s="5"/>
      <c r="AP59" s="5"/>
      <c r="AQ59" s="5"/>
      <c r="AR59" s="5"/>
      <c r="AS59" s="5"/>
      <c r="AT59" s="5"/>
      <c r="AU59" s="5">
        <v>6769</v>
      </c>
      <c r="AV59" s="5"/>
      <c r="AW59" s="5"/>
      <c r="AX59" s="5"/>
      <c r="AY59" s="5"/>
      <c r="AZ59" s="5"/>
      <c r="BA59" s="5"/>
      <c r="BB59" s="5"/>
      <c r="BC59" s="5">
        <v>6971</v>
      </c>
      <c r="BD59" s="5"/>
      <c r="BE59" s="5"/>
      <c r="BF59" s="5"/>
      <c r="BG59" s="5">
        <v>7295</v>
      </c>
      <c r="BK59" s="38">
        <v>6689</v>
      </c>
      <c r="BW59" s="38">
        <v>6699</v>
      </c>
      <c r="CE59" s="38">
        <v>6926</v>
      </c>
      <c r="CI59" s="35">
        <v>6605</v>
      </c>
      <c r="CM59" s="35" t="s">
        <v>52</v>
      </c>
      <c r="CN59" s="35">
        <v>17</v>
      </c>
      <c r="CO59" s="35">
        <v>8</v>
      </c>
    </row>
    <row r="60" spans="1:93">
      <c r="B60" s="35" t="s">
        <v>24</v>
      </c>
      <c r="C60" s="5">
        <v>7858</v>
      </c>
      <c r="D60" s="5"/>
      <c r="E60" s="5"/>
      <c r="F60" s="5"/>
      <c r="G60" s="5">
        <v>8550</v>
      </c>
      <c r="H60" s="5"/>
      <c r="I60" s="5"/>
      <c r="J60" s="5"/>
      <c r="K60" s="38">
        <v>8301</v>
      </c>
      <c r="L60" s="5"/>
      <c r="M60" s="5"/>
      <c r="N60" s="5"/>
      <c r="O60" s="5">
        <v>8213</v>
      </c>
      <c r="P60" s="5"/>
      <c r="Q60" s="5"/>
      <c r="R60" s="5"/>
      <c r="S60" s="5">
        <v>8059</v>
      </c>
      <c r="T60" s="5"/>
      <c r="U60" s="5"/>
      <c r="V60" s="5"/>
      <c r="W60" s="5">
        <v>8018</v>
      </c>
      <c r="X60" s="5"/>
      <c r="Y60" s="5"/>
      <c r="Z60" s="5"/>
      <c r="AA60" s="5">
        <v>8592</v>
      </c>
      <c r="AB60" s="5"/>
      <c r="AC60" s="5"/>
      <c r="AD60" s="5"/>
      <c r="AE60" s="5">
        <v>8015</v>
      </c>
      <c r="AF60" s="5"/>
      <c r="AG60" s="5"/>
      <c r="AH60" s="5"/>
      <c r="AI60" s="5">
        <v>7839</v>
      </c>
      <c r="AJ60" s="5"/>
      <c r="AK60" s="5"/>
      <c r="AL60" s="5"/>
      <c r="AM60" s="5">
        <v>8395</v>
      </c>
      <c r="AN60" s="5"/>
      <c r="AO60" s="5"/>
      <c r="AP60" s="5"/>
      <c r="AQ60" s="5"/>
      <c r="AR60" s="5"/>
      <c r="AS60" s="5"/>
      <c r="AT60" s="5"/>
      <c r="AU60" s="5">
        <v>8019</v>
      </c>
      <c r="AV60" s="5"/>
      <c r="AW60" s="5"/>
      <c r="AX60" s="5"/>
      <c r="AY60" s="5"/>
      <c r="AZ60" s="5"/>
      <c r="BA60" s="5"/>
      <c r="BB60" s="5"/>
      <c r="BC60" s="5">
        <v>7429</v>
      </c>
      <c r="BD60" s="5"/>
      <c r="BE60" s="5"/>
      <c r="BF60" s="5"/>
      <c r="BG60" s="5">
        <v>7227</v>
      </c>
      <c r="BK60" s="38">
        <v>7418</v>
      </c>
      <c r="BW60" s="38">
        <v>7062</v>
      </c>
      <c r="CE60" s="38">
        <v>7277</v>
      </c>
      <c r="CI60" s="35">
        <v>7099</v>
      </c>
      <c r="CM60" s="38">
        <v>7358</v>
      </c>
      <c r="CN60" s="35">
        <v>22</v>
      </c>
      <c r="CO60" s="35">
        <v>8</v>
      </c>
    </row>
    <row r="61" spans="1:93">
      <c r="B61" s="35" t="s">
        <v>25</v>
      </c>
      <c r="C61" s="5">
        <v>8708</v>
      </c>
      <c r="D61" s="5"/>
      <c r="E61" s="5"/>
      <c r="F61" s="5"/>
      <c r="G61" s="5">
        <v>8333</v>
      </c>
      <c r="H61" s="5"/>
      <c r="I61" s="5"/>
      <c r="J61" s="5"/>
      <c r="K61" s="38">
        <v>8870</v>
      </c>
      <c r="L61" s="5"/>
      <c r="M61" s="5"/>
      <c r="N61" s="5"/>
      <c r="O61" s="5">
        <v>9451</v>
      </c>
      <c r="P61" s="5"/>
      <c r="Q61" s="5"/>
      <c r="R61" s="5"/>
      <c r="S61" s="5">
        <v>8584</v>
      </c>
      <c r="T61" s="5"/>
      <c r="U61" s="5"/>
      <c r="V61" s="5"/>
      <c r="W61" s="5">
        <v>8786</v>
      </c>
      <c r="X61" s="5"/>
      <c r="Y61" s="5"/>
      <c r="Z61" s="5"/>
      <c r="AA61" s="5">
        <v>8402</v>
      </c>
      <c r="AB61" s="5"/>
      <c r="AC61" s="5"/>
      <c r="AD61" s="5"/>
      <c r="AE61" s="5">
        <v>9336</v>
      </c>
      <c r="AF61" s="5"/>
      <c r="AG61" s="5"/>
      <c r="AH61" s="5"/>
      <c r="AI61" s="5">
        <v>9176</v>
      </c>
      <c r="AJ61" s="5"/>
      <c r="AK61" s="5"/>
      <c r="AL61" s="5"/>
      <c r="AM61" s="5">
        <v>8650</v>
      </c>
      <c r="AN61" s="5"/>
      <c r="AO61" s="5"/>
      <c r="AP61" s="5"/>
      <c r="AQ61" s="5"/>
      <c r="AR61" s="5"/>
      <c r="AS61" s="5"/>
      <c r="AT61" s="5"/>
      <c r="AU61" s="5">
        <v>8438</v>
      </c>
      <c r="AV61" s="5"/>
      <c r="AW61" s="5"/>
      <c r="AX61" s="5"/>
      <c r="AY61" s="5"/>
      <c r="AZ61" s="5"/>
      <c r="BA61" s="5"/>
      <c r="BB61" s="5"/>
      <c r="BC61" s="5">
        <v>7697</v>
      </c>
      <c r="BD61" s="5"/>
      <c r="BE61" s="5"/>
      <c r="BF61" s="5"/>
      <c r="BG61" s="5">
        <v>7613</v>
      </c>
      <c r="BK61" s="38">
        <v>7688</v>
      </c>
      <c r="BW61" s="38">
        <v>8354</v>
      </c>
      <c r="CE61" s="38">
        <v>7782</v>
      </c>
      <c r="CI61" s="35">
        <v>7289</v>
      </c>
      <c r="CM61" s="38">
        <v>7482</v>
      </c>
      <c r="CN61" s="35">
        <v>5</v>
      </c>
      <c r="CO61" s="35">
        <v>9</v>
      </c>
    </row>
    <row r="62" spans="1:93">
      <c r="C62" s="5"/>
      <c r="D62" s="5"/>
      <c r="E62" s="5"/>
      <c r="G62" s="5"/>
      <c r="H62" s="5"/>
      <c r="I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Y62" s="5"/>
      <c r="AZ62" s="5"/>
      <c r="BA62" s="5"/>
      <c r="BB62" s="5"/>
      <c r="BC62" s="5"/>
    </row>
    <row r="63" spans="1:93">
      <c r="B63" s="35" t="s">
        <v>26</v>
      </c>
      <c r="C63" s="5">
        <f>MAX(C50:C61)</f>
        <v>10139</v>
      </c>
      <c r="D63" s="5">
        <f ca="1">OFFSET(D50,MATCH($C63,$C50:$C61,0)-1,0)</f>
        <v>0</v>
      </c>
      <c r="E63" s="5">
        <f ca="1">OFFSET(E50,MATCH($C63,$C50:$C61,0)-1,0)</f>
        <v>0</v>
      </c>
      <c r="F63" s="5"/>
      <c r="G63" s="5">
        <f>MAX(G50:G61)</f>
        <v>10621</v>
      </c>
      <c r="H63" s="5">
        <f ca="1">OFFSET(H50,MATCH($C63,$C50:$C61,0)-1,0)</f>
        <v>0</v>
      </c>
      <c r="I63" s="5">
        <f ca="1">OFFSET(I50,MATCH($C63,$C50:$C61,0)-1,0)</f>
        <v>0</v>
      </c>
      <c r="J63" s="5"/>
      <c r="K63" s="5">
        <f>MAX(K50:K61)</f>
        <v>10314</v>
      </c>
      <c r="L63" s="5">
        <f ca="1">OFFSET(L50,MATCH($C63,$C50:$C61,0)-1,0)</f>
        <v>0</v>
      </c>
      <c r="M63" s="5">
        <f ca="1">OFFSET(M50,MATCH($C63,$C50:$C61,0)-1,0)</f>
        <v>0</v>
      </c>
      <c r="N63" s="5"/>
      <c r="O63" s="5">
        <f>MAX(O50:O61)</f>
        <v>10507</v>
      </c>
      <c r="P63" s="5">
        <f ca="1">OFFSET(P50,MATCH($C63,$C50:$C61,0)-1,0)</f>
        <v>0</v>
      </c>
      <c r="Q63" s="5">
        <f ca="1">OFFSET(Q50,MATCH($C63,$C50:$C61,0)-1,0)</f>
        <v>0</v>
      </c>
      <c r="R63" s="5"/>
      <c r="S63" s="5">
        <f>MAX(S50:S61)</f>
        <v>9831</v>
      </c>
      <c r="T63" s="5">
        <f ca="1">OFFSET(T50,MATCH($C63,$C50:$C61,0)-1,0)</f>
        <v>0</v>
      </c>
      <c r="U63" s="5">
        <f ca="1">OFFSET(U50,MATCH($C63,$C50:$C61,0)-1,0)</f>
        <v>0</v>
      </c>
      <c r="V63" s="5"/>
      <c r="W63" s="5">
        <f>MAX(W50:W61)</f>
        <v>9431</v>
      </c>
      <c r="X63" s="5">
        <f ca="1">OFFSET(X50,MATCH($C63,$C50:$C61,0)-1,0)</f>
        <v>0</v>
      </c>
      <c r="Y63" s="5">
        <f ca="1">OFFSET(Y50,MATCH($C63,$C50:$C61,0)-1,0)</f>
        <v>0</v>
      </c>
      <c r="Z63" s="5"/>
      <c r="AA63" s="5">
        <f>MAX(AA50:AA61)</f>
        <v>9418</v>
      </c>
      <c r="AB63" s="5">
        <f ca="1">OFFSET(AB50,MATCH($C63,$C50:$C61,0)-1,0)</f>
        <v>0</v>
      </c>
      <c r="AC63" s="5">
        <f ca="1">OFFSET(AC50,MATCH($C63,$C50:$C61,0)-1,0)</f>
        <v>0</v>
      </c>
      <c r="AD63" s="5"/>
      <c r="AE63" s="5">
        <f>MAX(AE50:AE61)</f>
        <v>9420</v>
      </c>
      <c r="AF63" s="5">
        <f ca="1">OFFSET(AF50,MATCH($C63,$C50:$C61,0)-1,0)</f>
        <v>0</v>
      </c>
      <c r="AG63" s="5">
        <f ca="1">OFFSET(AG50,MATCH($C63,$C50:$C61,0)-1,0)</f>
        <v>0</v>
      </c>
      <c r="AH63" s="5"/>
      <c r="AI63" s="5">
        <f>MAX(AI50:AI61)</f>
        <v>9501</v>
      </c>
      <c r="AJ63" s="5">
        <f ca="1">OFFSET(AJ50,MATCH($C63,$C50:$C61,0)-1,0)</f>
        <v>0</v>
      </c>
      <c r="AK63" s="5">
        <f ca="1">OFFSET(AK50,MATCH($C63,$C50:$C61,0)-1,0)</f>
        <v>0</v>
      </c>
      <c r="AL63" s="5"/>
      <c r="AM63" s="5">
        <f>MAX(AM50:AM61)</f>
        <v>9775</v>
      </c>
      <c r="AN63" s="5">
        <f ca="1">OFFSET(AN50,MATCH($C63,$C50:$C61,0)-1,0)</f>
        <v>0</v>
      </c>
      <c r="AO63" s="5">
        <f ca="1">OFFSET(AO50,MATCH($C63,$C50:$C61,0)-1,0)</f>
        <v>0</v>
      </c>
      <c r="AP63" s="5"/>
      <c r="AQ63" s="57">
        <v>9350</v>
      </c>
      <c r="AR63" s="5">
        <f ca="1">OFFSET(AR50,MATCH($C63,$C50:$C61,0)-1,0)</f>
        <v>0</v>
      </c>
      <c r="AS63" s="5">
        <f ca="1">OFFSET(AS50,MATCH($C63,$C50:$C61,0)-1,0)</f>
        <v>0</v>
      </c>
      <c r="AT63" s="5"/>
      <c r="AU63" s="5">
        <f>MAX(AU50:AU61)</f>
        <v>8937</v>
      </c>
      <c r="AV63" s="5"/>
      <c r="AW63" s="5"/>
      <c r="AX63" s="5"/>
      <c r="AY63" s="5">
        <v>8930</v>
      </c>
      <c r="AZ63" s="5"/>
      <c r="BA63" s="5"/>
      <c r="BB63" s="5"/>
      <c r="BC63" s="5">
        <f>MAX(BC50:BC61)</f>
        <v>8922</v>
      </c>
      <c r="BD63" s="5"/>
      <c r="BE63" s="5"/>
      <c r="BF63" s="5"/>
      <c r="BG63" s="5">
        <f>MAX(BG50:BG61)</f>
        <v>8549</v>
      </c>
      <c r="BH63" s="5"/>
      <c r="BI63" s="5"/>
      <c r="BJ63" s="5"/>
      <c r="BK63" s="5">
        <f>MAX(BK50:BK61)</f>
        <v>7899</v>
      </c>
      <c r="BL63" s="5"/>
      <c r="BM63" s="5"/>
      <c r="BN63" s="5"/>
      <c r="BO63" s="57">
        <v>8000</v>
      </c>
      <c r="BP63" s="5"/>
      <c r="BQ63" s="5"/>
      <c r="BR63" s="5"/>
      <c r="BS63" s="57">
        <v>8200</v>
      </c>
      <c r="BT63" s="5"/>
      <c r="BU63" s="5"/>
      <c r="BV63" s="5"/>
      <c r="BW63" s="5">
        <f>MAX(BW50:BW61)</f>
        <v>8354</v>
      </c>
      <c r="BX63" s="5"/>
      <c r="BY63" s="5"/>
      <c r="BZ63" s="5"/>
      <c r="CA63" s="57">
        <v>8180</v>
      </c>
      <c r="CB63" s="5"/>
      <c r="CC63" s="5"/>
      <c r="CD63" s="5"/>
      <c r="CE63" s="5">
        <f>MAX(CE50:CE61)</f>
        <v>8013</v>
      </c>
      <c r="CI63" s="5">
        <f>MAX(CI50:CI61)</f>
        <v>7391</v>
      </c>
      <c r="CM63" s="5">
        <f>MAX(CM50:CM61)</f>
        <v>7482</v>
      </c>
    </row>
    <row r="64" spans="1:93"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</row>
  </sheetData>
  <hyperlinks>
    <hyperlink ref="C3" r:id="rId1" display="https://www.berkshirehathawayenergyco.com/assets/upload/regulatory-filing/PacifiCorp_12.31.2016 FERC Form No. 1 Final.pdf"/>
    <hyperlink ref="G3" r:id="rId2" display="https://www.berkshirehathawayenergyco.com/assets/upload/regulatory-filing/2015 FERC Form No. 1 Final.pdf"/>
    <hyperlink ref="K3" r:id="rId3" display="https://www.berkshirehathawayenergyco.com/assets/upload/regulatory-filing/20141231_89_pc_annual_form1.pdf"/>
    <hyperlink ref="O3" r:id="rId4" display="https://www.berkshirehathawayenergyco.com/assets/upload/regulatory-filing/20131231_89_pc_annual_form1.pdf"/>
    <hyperlink ref="S3" r:id="rId5" display="https://www.berkshirehathawayenergyco.com/assets/upload/regulatory-filing/20121231_89_pc_annual_form1.pdf"/>
    <hyperlink ref="W3" r:id="rId6" display="https://www.berkshirehathawayenergyco.com/assets/upload/regulatory-filing/20111231_89_pc_annual_form1.pdf"/>
    <hyperlink ref="AA3" r:id="rId7" display="https://www.google.com/url?sa=t&amp;rct=j&amp;q=&amp;esrc=s&amp;source=web&amp;cd=4&amp;ved=0ahUKEwit-5LK2-vTAhXBVbwKHbenD_4QFgg5MAM&amp;url=http%3A%2F%2Fwww.midamerican.com%2Finclude%2Fpdf%2Fsec%2Fferc%2F20101231_89_pc_annual_form1.pdf&amp;usg=AFQjCNHHFu0jkTDyPqPSR0DC5QKZf5-faw&amp;sig2=an"/>
    <hyperlink ref="AI3" r:id="rId8" display="https://elibrary.ferc.gov/idmws/common/opennat.asp?fileID=11980573"/>
    <hyperlink ref="AM3" r:id="rId9" display="https://elibrary.ferc.gov/idmws/common/opennat.asp?fileID=11635986"/>
    <hyperlink ref="AE3" r:id="rId10" display="https://elibrary.ferc.gov/idmws/common/opennat.asp?fileID=12332297"/>
    <hyperlink ref="AU3" r:id="rId11" display="https://elibrary.ferc.gov/idmws/common/opennat.asp?fileID=10986728"/>
    <hyperlink ref="AY3" r:id="rId12" display="https://elibrary.ferc.gov/idmws/common/opennat.asp?fileID=10529766"/>
    <hyperlink ref="BC3" r:id="rId13" display="https://elibrary.ferc.gov/idmws/common/opennat.asp?fileID=10142540"/>
    <hyperlink ref="BG3" r:id="rId14" display="https://elibrary.ferc.gov/idmws/common/opennat.asp?fileID=9699436"/>
    <hyperlink ref="BK3" r:id="rId15" display="https://elibrary.ferc.gov/idmws/common/opennat.asp?fileID=9556403"/>
    <hyperlink ref="BW3" r:id="rId16" display="https://elibrary.ferc.gov/idmws/common/opennat.asp?fileID=13029133"/>
    <hyperlink ref="BS3" r:id="rId17" display="https://elibrary.ferc.gov/idmws/common/OpenNat.asp?fileID=8053869:53"/>
    <hyperlink ref="CI3" r:id="rId18" display="https://elibrary.ferc.gov/idmws/common/opennat.asp?fileID=13070727"/>
    <hyperlink ref="CM3" r:id="rId19" display="https://elibrary.ferc.gov/idmws/common/opennat.asp?fileID=13068361"/>
    <hyperlink ref="CE3" r:id="rId20" display="https://elibrary.ferc.gov/idmws/common/opennat.asp?fileID=13045159"/>
    <hyperlink ref="CA3" r:id="rId21" display="https://elibrary.ferc.gov/idmws/common/OpenNat.asp?fileID=9011586:85"/>
  </hyperlinks>
  <pageMargins left="0.7" right="0.7" top="0.75" bottom="0.75" header="0.3" footer="0.3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Long-Run Avoided Costs</vt:lpstr>
      <vt:lpstr>Benefit Summary MOD</vt:lpstr>
      <vt:lpstr>Energy, Losses, CO2, Gen Cap. </vt:lpstr>
      <vt:lpstr>T&amp;D</vt:lpstr>
      <vt:lpstr>T&amp;D Detail--&gt;</vt:lpstr>
      <vt:lpstr>Marginal Transmission MOD</vt:lpstr>
      <vt:lpstr>Marginal Distribution MOD</vt:lpstr>
      <vt:lpstr>Marginal T&amp;D Charts</vt:lpstr>
      <vt:lpstr>Raw Form1 Data</vt:lpstr>
      <vt:lpstr>PV Watts SLC</vt:lpstr>
      <vt:lpstr>RAW PV WATTS</vt:lpstr>
    </vt:vector>
  </TitlesOfParts>
  <Company>SolarCity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Eliah Gilfenbaum</dc:creator>
  <cp:lastModifiedBy>Melissa Paschal</cp:lastModifiedBy>
  <dcterms:created xsi:type="dcterms:W3CDTF">2017-03-21T19:18:01Z</dcterms:created>
  <dcterms:modified xsi:type="dcterms:W3CDTF">2017-08-07T16:19:17Z</dcterms:modified>
</cp:coreProperties>
</file>